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Munka\Ranglista\2025\04-Április\"/>
    </mc:Choice>
  </mc:AlternateContent>
  <xr:revisionPtr revIDLastSave="0" documentId="13_ncr:1_{A31054D6-AD10-476A-A083-C374CB5F65B1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OTmeiyRT1fytgvkBSKKXCS7Ee6f/IvWfIZwKIVjCl0E="/>
    </ext>
  </extLst>
</workbook>
</file>

<file path=xl/calcChain.xml><?xml version="1.0" encoding="utf-8"?>
<calcChain xmlns="http://schemas.openxmlformats.org/spreadsheetml/2006/main">
  <c r="G196" i="26" l="1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E28" i="24"/>
  <c r="D28" i="24"/>
  <c r="C28" i="24"/>
  <c r="G27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G20" i="24"/>
  <c r="E20" i="24"/>
  <c r="D20" i="24"/>
  <c r="C20" i="24"/>
  <c r="G19" i="24"/>
  <c r="E19" i="24"/>
  <c r="D19" i="24"/>
  <c r="C19" i="24"/>
  <c r="G18" i="24"/>
  <c r="E18" i="24"/>
  <c r="D18" i="24"/>
  <c r="C18" i="24"/>
  <c r="G17" i="24"/>
  <c r="E17" i="24"/>
  <c r="D17" i="24"/>
  <c r="C17" i="24"/>
  <c r="E16" i="24"/>
  <c r="D16" i="24"/>
  <c r="C16" i="24"/>
  <c r="G15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E32" i="23"/>
  <c r="D32" i="23"/>
  <c r="C32" i="23"/>
  <c r="G31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G25" i="23"/>
  <c r="E25" i="23"/>
  <c r="D25" i="23"/>
  <c r="C25" i="23"/>
  <c r="E24" i="23"/>
  <c r="D24" i="23"/>
  <c r="C24" i="23"/>
  <c r="E23" i="23"/>
  <c r="D23" i="23"/>
  <c r="C23" i="23"/>
  <c r="G22" i="23"/>
  <c r="E22" i="23"/>
  <c r="D22" i="23"/>
  <c r="C22" i="23"/>
  <c r="G21" i="23"/>
  <c r="E21" i="23"/>
  <c r="D21" i="23"/>
  <c r="C21" i="23"/>
  <c r="G20" i="23"/>
  <c r="E20" i="23"/>
  <c r="D20" i="23"/>
  <c r="C20" i="23"/>
  <c r="G19" i="23"/>
  <c r="E19" i="23"/>
  <c r="D19" i="23"/>
  <c r="C19" i="23"/>
  <c r="G18" i="23"/>
  <c r="E18" i="23"/>
  <c r="D18" i="23"/>
  <c r="C18" i="23"/>
  <c r="G17" i="23"/>
  <c r="E17" i="23"/>
  <c r="D17" i="23"/>
  <c r="C17" i="23"/>
  <c r="E16" i="23"/>
  <c r="D16" i="23"/>
  <c r="C16" i="23"/>
  <c r="G15" i="23"/>
  <c r="E15" i="23"/>
  <c r="D15" i="23"/>
  <c r="C15" i="23"/>
  <c r="E14" i="23"/>
  <c r="D14" i="23"/>
  <c r="C14" i="23"/>
  <c r="G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E62" i="22"/>
  <c r="D62" i="22"/>
  <c r="C62" i="22"/>
  <c r="H61" i="22"/>
  <c r="E61" i="22"/>
  <c r="D61" i="22"/>
  <c r="C61" i="22"/>
  <c r="E60" i="22"/>
  <c r="D60" i="22"/>
  <c r="C60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E37" i="22"/>
  <c r="D37" i="22"/>
  <c r="C37" i="22"/>
  <c r="E36" i="22"/>
  <c r="D36" i="22"/>
  <c r="C36" i="22"/>
  <c r="H35" i="22"/>
  <c r="E35" i="22"/>
  <c r="D35" i="22"/>
  <c r="C35" i="22"/>
  <c r="H34" i="22"/>
  <c r="E34" i="22"/>
  <c r="D34" i="22"/>
  <c r="C34" i="22"/>
  <c r="H33" i="22"/>
  <c r="E33" i="22"/>
  <c r="D33" i="22"/>
  <c r="C33" i="22"/>
  <c r="H32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E23" i="22"/>
  <c r="D23" i="22"/>
  <c r="C23" i="22"/>
  <c r="H22" i="22"/>
  <c r="E22" i="22"/>
  <c r="D22" i="22"/>
  <c r="C22" i="22"/>
  <c r="H21" i="22"/>
  <c r="E21" i="22"/>
  <c r="D21" i="22"/>
  <c r="C21" i="22"/>
  <c r="H20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H16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H19" i="21"/>
  <c r="E19" i="21"/>
  <c r="D19" i="21"/>
  <c r="C19" i="21"/>
  <c r="H18" i="21"/>
  <c r="E18" i="21"/>
  <c r="D18" i="21"/>
  <c r="C18" i="21"/>
  <c r="E17" i="21"/>
  <c r="D17" i="21"/>
  <c r="C17" i="21"/>
  <c r="H16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H92" i="20"/>
  <c r="E92" i="20"/>
  <c r="D92" i="20"/>
  <c r="C92" i="20"/>
  <c r="I91" i="20"/>
  <c r="H91" i="20"/>
  <c r="E91" i="20"/>
  <c r="D91" i="20"/>
  <c r="C91" i="20"/>
  <c r="E90" i="20"/>
  <c r="D90" i="20"/>
  <c r="C90" i="20"/>
  <c r="I89" i="20"/>
  <c r="E89" i="20"/>
  <c r="D89" i="20"/>
  <c r="C89" i="20"/>
  <c r="I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H74" i="20"/>
  <c r="E74" i="20"/>
  <c r="D74" i="20"/>
  <c r="C74" i="20"/>
  <c r="I73" i="20"/>
  <c r="H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H68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E60" i="20"/>
  <c r="D60" i="20"/>
  <c r="C60" i="20"/>
  <c r="I59" i="20"/>
  <c r="H59" i="20"/>
  <c r="E59" i="20"/>
  <c r="D59" i="20"/>
  <c r="C59" i="20"/>
  <c r="I58" i="20"/>
  <c r="E58" i="20"/>
  <c r="D58" i="20"/>
  <c r="C58" i="20"/>
  <c r="I57" i="20"/>
  <c r="E57" i="20"/>
  <c r="D57" i="20"/>
  <c r="C57" i="20"/>
  <c r="I56" i="20"/>
  <c r="H56" i="20"/>
  <c r="E56" i="20"/>
  <c r="D56" i="20"/>
  <c r="C56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E47" i="20"/>
  <c r="D47" i="20"/>
  <c r="C47" i="20"/>
  <c r="I46" i="20"/>
  <c r="H46" i="20"/>
  <c r="E46" i="20"/>
  <c r="D46" i="20"/>
  <c r="C46" i="20"/>
  <c r="I45" i="20"/>
  <c r="H45" i="20"/>
  <c r="E45" i="20"/>
  <c r="D45" i="20"/>
  <c r="C45" i="20"/>
  <c r="E44" i="20"/>
  <c r="D44" i="20"/>
  <c r="C44" i="20"/>
  <c r="I43" i="20"/>
  <c r="E43" i="20"/>
  <c r="D43" i="20"/>
  <c r="C43" i="20"/>
  <c r="E42" i="20"/>
  <c r="D42" i="20"/>
  <c r="C42" i="20"/>
  <c r="I41" i="20"/>
  <c r="H41" i="20"/>
  <c r="E41" i="20"/>
  <c r="D41" i="20"/>
  <c r="C41" i="20"/>
  <c r="E40" i="20"/>
  <c r="D40" i="20"/>
  <c r="C40" i="20"/>
  <c r="I39" i="20"/>
  <c r="H39" i="20"/>
  <c r="E39" i="20"/>
  <c r="D39" i="20"/>
  <c r="C39" i="20"/>
  <c r="I38" i="20"/>
  <c r="H38" i="20"/>
  <c r="E38" i="20"/>
  <c r="D38" i="20"/>
  <c r="C38" i="20"/>
  <c r="E37" i="20"/>
  <c r="D37" i="20"/>
  <c r="C37" i="20"/>
  <c r="I36" i="20"/>
  <c r="H36" i="20"/>
  <c r="E36" i="20"/>
  <c r="D36" i="20"/>
  <c r="C36" i="20"/>
  <c r="I35" i="20"/>
  <c r="H35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I29" i="20"/>
  <c r="E29" i="20"/>
  <c r="D29" i="20"/>
  <c r="C29" i="20"/>
  <c r="I28" i="20"/>
  <c r="H28" i="20"/>
  <c r="E28" i="20"/>
  <c r="D28" i="20"/>
  <c r="C28" i="20"/>
  <c r="E27" i="20"/>
  <c r="D27" i="20"/>
  <c r="C27" i="20"/>
  <c r="E26" i="20"/>
  <c r="D26" i="20"/>
  <c r="C26" i="20"/>
  <c r="H25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H10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E139" i="19"/>
  <c r="D139" i="19"/>
  <c r="C139" i="19"/>
  <c r="I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H121" i="19"/>
  <c r="E121" i="19"/>
  <c r="D121" i="19"/>
  <c r="C121" i="19"/>
  <c r="I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E113" i="19"/>
  <c r="D113" i="19"/>
  <c r="C113" i="19"/>
  <c r="I112" i="19"/>
  <c r="E112" i="19"/>
  <c r="D112" i="19"/>
  <c r="C112" i="19"/>
  <c r="I111" i="19"/>
  <c r="E111" i="19"/>
  <c r="D111" i="19"/>
  <c r="C111" i="19"/>
  <c r="I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E52" i="19"/>
  <c r="D52" i="19"/>
  <c r="C52" i="19"/>
  <c r="I51" i="19"/>
  <c r="H51" i="19"/>
  <c r="E51" i="19"/>
  <c r="D51" i="19"/>
  <c r="C51" i="19"/>
  <c r="I50" i="19"/>
  <c r="H50" i="19"/>
  <c r="E50" i="19"/>
  <c r="D50" i="19"/>
  <c r="C50" i="19"/>
  <c r="E49" i="19"/>
  <c r="D49" i="19"/>
  <c r="C49" i="19"/>
  <c r="I48" i="19"/>
  <c r="H48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E43" i="19"/>
  <c r="D43" i="19"/>
  <c r="C43" i="19"/>
  <c r="I42" i="19"/>
  <c r="H42" i="19"/>
  <c r="E42" i="19"/>
  <c r="D42" i="19"/>
  <c r="C42" i="19"/>
  <c r="I41" i="19"/>
  <c r="H41" i="19"/>
  <c r="E41" i="19"/>
  <c r="D41" i="19"/>
  <c r="C41" i="19"/>
  <c r="E40" i="19"/>
  <c r="D40" i="19"/>
  <c r="C40" i="19"/>
  <c r="I39" i="19"/>
  <c r="E39" i="19"/>
  <c r="D39" i="19"/>
  <c r="C39" i="19"/>
  <c r="I38" i="19"/>
  <c r="E38" i="19"/>
  <c r="D38" i="19"/>
  <c r="C38" i="19"/>
  <c r="I37" i="19"/>
  <c r="H37" i="19"/>
  <c r="E37" i="19"/>
  <c r="D37" i="19"/>
  <c r="C37" i="19"/>
  <c r="I36" i="19"/>
  <c r="H36" i="19"/>
  <c r="E36" i="19"/>
  <c r="D36" i="19"/>
  <c r="C36" i="19"/>
  <c r="E35" i="19"/>
  <c r="D35" i="19"/>
  <c r="C35" i="19"/>
  <c r="I34" i="19"/>
  <c r="H34" i="19"/>
  <c r="E34" i="19"/>
  <c r="D34" i="19"/>
  <c r="C34" i="19"/>
  <c r="E33" i="19"/>
  <c r="D33" i="19"/>
  <c r="C33" i="19"/>
  <c r="E32" i="19"/>
  <c r="D32" i="19"/>
  <c r="C32" i="19"/>
  <c r="I31" i="19"/>
  <c r="H31" i="19"/>
  <c r="E31" i="19"/>
  <c r="D31" i="19"/>
  <c r="C31" i="19"/>
  <c r="E30" i="19"/>
  <c r="D30" i="19"/>
  <c r="C30" i="19"/>
  <c r="I29" i="19"/>
  <c r="H29" i="19"/>
  <c r="E29" i="19"/>
  <c r="D29" i="19"/>
  <c r="C29" i="19"/>
  <c r="E28" i="19"/>
  <c r="D28" i="19"/>
  <c r="C28" i="19"/>
  <c r="I27" i="19"/>
  <c r="H27" i="19"/>
  <c r="E27" i="19"/>
  <c r="D27" i="19"/>
  <c r="C27" i="19"/>
  <c r="I26" i="19"/>
  <c r="H26" i="19"/>
  <c r="E26" i="19"/>
  <c r="D26" i="19"/>
  <c r="C26" i="19"/>
  <c r="E25" i="19"/>
  <c r="D25" i="19"/>
  <c r="C25" i="19"/>
  <c r="E24" i="19"/>
  <c r="D24" i="19"/>
  <c r="C24" i="19"/>
  <c r="I23" i="19"/>
  <c r="H23" i="19"/>
  <c r="E23" i="19"/>
  <c r="D23" i="19"/>
  <c r="C23" i="19"/>
  <c r="E22" i="19"/>
  <c r="D22" i="19"/>
  <c r="C22" i="19"/>
  <c r="I21" i="19"/>
  <c r="H21" i="19"/>
  <c r="E21" i="19"/>
  <c r="D21" i="19"/>
  <c r="C21" i="19"/>
  <c r="I20" i="19"/>
  <c r="H20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I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I4" i="19"/>
  <c r="E4" i="19"/>
  <c r="D4" i="19"/>
  <c r="C4" i="19"/>
  <c r="E3" i="19"/>
  <c r="D3" i="19"/>
  <c r="C3" i="19"/>
  <c r="E2" i="19"/>
  <c r="D2" i="19"/>
  <c r="C2" i="19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E26" i="18"/>
  <c r="D26" i="18"/>
  <c r="C26" i="18"/>
  <c r="I25" i="18"/>
  <c r="H25" i="18"/>
  <c r="E25" i="18"/>
  <c r="D25" i="18"/>
  <c r="C25" i="18"/>
  <c r="I24" i="18"/>
  <c r="H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E20" i="18"/>
  <c r="D20" i="18"/>
  <c r="C20" i="18"/>
  <c r="E19" i="18"/>
  <c r="D19" i="18"/>
  <c r="C19" i="18"/>
  <c r="I18" i="18"/>
  <c r="H18" i="18"/>
  <c r="E18" i="18"/>
  <c r="D18" i="18"/>
  <c r="C18" i="18"/>
  <c r="I17" i="18"/>
  <c r="H17" i="18"/>
  <c r="E17" i="18"/>
  <c r="D17" i="18"/>
  <c r="C17" i="18"/>
  <c r="I16" i="18"/>
  <c r="E16" i="18"/>
  <c r="D16" i="18"/>
  <c r="C16" i="18"/>
  <c r="I15" i="18"/>
  <c r="H15" i="18"/>
  <c r="E15" i="18"/>
  <c r="D15" i="18"/>
  <c r="C15" i="18"/>
  <c r="I14" i="18"/>
  <c r="H14" i="18"/>
  <c r="E14" i="18"/>
  <c r="D14" i="18"/>
  <c r="C14" i="18"/>
  <c r="I13" i="18"/>
  <c r="H13" i="18"/>
  <c r="E13" i="18"/>
  <c r="D13" i="18"/>
  <c r="C13" i="18"/>
  <c r="I12" i="18"/>
  <c r="E12" i="18"/>
  <c r="D12" i="18"/>
  <c r="C12" i="18"/>
  <c r="E11" i="18"/>
  <c r="D11" i="18"/>
  <c r="C11" i="18"/>
  <c r="I10" i="18"/>
  <c r="E10" i="18"/>
  <c r="D10" i="18"/>
  <c r="C10" i="18"/>
  <c r="E9" i="18"/>
  <c r="D9" i="18"/>
  <c r="C9" i="18"/>
  <c r="I8" i="18"/>
  <c r="E8" i="18"/>
  <c r="D8" i="18"/>
  <c r="C8" i="18"/>
  <c r="E7" i="18"/>
  <c r="D7" i="18"/>
  <c r="C7" i="18"/>
  <c r="E6" i="18"/>
  <c r="D6" i="18"/>
  <c r="C6" i="18"/>
  <c r="I5" i="18"/>
  <c r="E5" i="18"/>
  <c r="D5" i="18"/>
  <c r="C5" i="18"/>
  <c r="E4" i="18"/>
  <c r="D4" i="18"/>
  <c r="C4" i="18"/>
  <c r="E3" i="18"/>
  <c r="D3" i="18"/>
  <c r="C3" i="18"/>
  <c r="E2" i="18"/>
  <c r="D2" i="18"/>
  <c r="C2" i="18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E52" i="17"/>
  <c r="D52" i="17"/>
  <c r="C52" i="17"/>
  <c r="I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E31" i="17"/>
  <c r="D31" i="17"/>
  <c r="C31" i="17"/>
  <c r="I30" i="17"/>
  <c r="H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E26" i="17"/>
  <c r="D26" i="17"/>
  <c r="C26" i="17"/>
  <c r="I25" i="17"/>
  <c r="E25" i="17"/>
  <c r="D25" i="17"/>
  <c r="C25" i="17"/>
  <c r="I24" i="17"/>
  <c r="H24" i="17"/>
  <c r="E24" i="17"/>
  <c r="D24" i="17"/>
  <c r="C24" i="17"/>
  <c r="I23" i="17"/>
  <c r="H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H20" i="17"/>
  <c r="E20" i="17"/>
  <c r="D20" i="17"/>
  <c r="C20" i="17"/>
  <c r="I19" i="17"/>
  <c r="H19" i="17"/>
  <c r="E19" i="17"/>
  <c r="D19" i="17"/>
  <c r="C19" i="17"/>
  <c r="I18" i="17"/>
  <c r="H18" i="17"/>
  <c r="E18" i="17"/>
  <c r="D18" i="17"/>
  <c r="C18" i="17"/>
  <c r="I17" i="17"/>
  <c r="E17" i="17"/>
  <c r="D17" i="17"/>
  <c r="C17" i="17"/>
  <c r="I16" i="17"/>
  <c r="H16" i="17"/>
  <c r="E16" i="17"/>
  <c r="D16" i="17"/>
  <c r="C16" i="17"/>
  <c r="I15" i="17"/>
  <c r="E15" i="17"/>
  <c r="D15" i="17"/>
  <c r="C15" i="17"/>
  <c r="I14" i="17"/>
  <c r="H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E10" i="17"/>
  <c r="D10" i="17"/>
  <c r="C10" i="17"/>
  <c r="I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10" i="13"/>
  <c r="G410" i="13"/>
  <c r="F410" i="13"/>
  <c r="E410" i="13"/>
  <c r="D410" i="13"/>
  <c r="H409" i="13"/>
  <c r="G409" i="13"/>
  <c r="F409" i="13"/>
  <c r="E409" i="13"/>
  <c r="D409" i="13"/>
  <c r="H408" i="13"/>
  <c r="G408" i="13"/>
  <c r="F408" i="13"/>
  <c r="E408" i="13"/>
  <c r="D408" i="13"/>
  <c r="H407" i="13"/>
  <c r="G407" i="13"/>
  <c r="F407" i="13"/>
  <c r="E407" i="13"/>
  <c r="D407" i="13"/>
  <c r="H406" i="13"/>
  <c r="G406" i="13"/>
  <c r="F406" i="13"/>
  <c r="E406" i="13"/>
  <c r="D406" i="13"/>
  <c r="I406" i="13" s="1"/>
  <c r="H405" i="13"/>
  <c r="G405" i="13"/>
  <c r="F405" i="13"/>
  <c r="E405" i="13"/>
  <c r="D405" i="13"/>
  <c r="H404" i="13"/>
  <c r="G404" i="13"/>
  <c r="F404" i="13"/>
  <c r="E404" i="13"/>
  <c r="D404" i="13"/>
  <c r="H403" i="13"/>
  <c r="G403" i="13"/>
  <c r="F403" i="13"/>
  <c r="E403" i="13"/>
  <c r="D403" i="13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D399" i="13"/>
  <c r="H398" i="13"/>
  <c r="G398" i="13"/>
  <c r="F398" i="13"/>
  <c r="E398" i="13"/>
  <c r="D398" i="13"/>
  <c r="H397" i="13"/>
  <c r="G397" i="13"/>
  <c r="F397" i="13"/>
  <c r="E397" i="13"/>
  <c r="D397" i="13"/>
  <c r="H396" i="13"/>
  <c r="G396" i="13"/>
  <c r="F396" i="13"/>
  <c r="E396" i="13"/>
  <c r="D396" i="13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H392" i="13"/>
  <c r="G392" i="13"/>
  <c r="F392" i="13"/>
  <c r="E392" i="13"/>
  <c r="D392" i="13"/>
  <c r="H391" i="13"/>
  <c r="G391" i="13"/>
  <c r="F391" i="13"/>
  <c r="E391" i="13"/>
  <c r="D391" i="13"/>
  <c r="J390" i="13"/>
  <c r="G8" i="26" s="1"/>
  <c r="H390" i="13"/>
  <c r="G390" i="13"/>
  <c r="F390" i="13"/>
  <c r="E390" i="13"/>
  <c r="D390" i="13"/>
  <c r="J389" i="13"/>
  <c r="G9" i="26" s="1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I387" i="13" s="1"/>
  <c r="D387" i="13"/>
  <c r="H386" i="13"/>
  <c r="G386" i="13"/>
  <c r="F386" i="13"/>
  <c r="E386" i="13"/>
  <c r="D386" i="13"/>
  <c r="H385" i="13"/>
  <c r="G385" i="13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J382" i="13"/>
  <c r="G5" i="26" s="1"/>
  <c r="H382" i="13"/>
  <c r="G382" i="13"/>
  <c r="F382" i="13"/>
  <c r="E382" i="13"/>
  <c r="D382" i="13"/>
  <c r="H381" i="13"/>
  <c r="G381" i="13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D379" i="13"/>
  <c r="I379" i="13" s="1"/>
  <c r="K379" i="13" s="1"/>
  <c r="H378" i="13"/>
  <c r="G378" i="13"/>
  <c r="F378" i="13"/>
  <c r="E378" i="13"/>
  <c r="D378" i="13"/>
  <c r="I378" i="13" s="1"/>
  <c r="H377" i="13"/>
  <c r="G377" i="13"/>
  <c r="F377" i="13"/>
  <c r="E377" i="13"/>
  <c r="I377" i="13" s="1"/>
  <c r="D377" i="13"/>
  <c r="H376" i="13"/>
  <c r="G376" i="13"/>
  <c r="F376" i="13"/>
  <c r="E376" i="13"/>
  <c r="D376" i="13"/>
  <c r="H375" i="13"/>
  <c r="G375" i="13"/>
  <c r="F375" i="13"/>
  <c r="E375" i="13"/>
  <c r="D375" i="13"/>
  <c r="I375" i="13" s="1"/>
  <c r="H374" i="13"/>
  <c r="G374" i="13"/>
  <c r="F374" i="13"/>
  <c r="E374" i="13"/>
  <c r="D374" i="13"/>
  <c r="H373" i="13"/>
  <c r="G373" i="13"/>
  <c r="F373" i="13"/>
  <c r="E373" i="13"/>
  <c r="D373" i="13"/>
  <c r="H372" i="13"/>
  <c r="G372" i="13"/>
  <c r="I372" i="13" s="1"/>
  <c r="F372" i="13"/>
  <c r="E372" i="13"/>
  <c r="D372" i="13"/>
  <c r="H371" i="13"/>
  <c r="G371" i="13"/>
  <c r="F371" i="13"/>
  <c r="E371" i="13"/>
  <c r="D371" i="13"/>
  <c r="I371" i="13" s="1"/>
  <c r="H370" i="13"/>
  <c r="G370" i="13"/>
  <c r="F370" i="13"/>
  <c r="E370" i="13"/>
  <c r="I370" i="13" s="1"/>
  <c r="D370" i="13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E361" i="13"/>
  <c r="D361" i="13"/>
  <c r="I361" i="13" s="1"/>
  <c r="H360" i="13"/>
  <c r="G360" i="13"/>
  <c r="F360" i="13"/>
  <c r="E360" i="13"/>
  <c r="D360" i="13"/>
  <c r="H359" i="13"/>
  <c r="G359" i="13"/>
  <c r="F359" i="13"/>
  <c r="E359" i="13"/>
  <c r="I359" i="13" s="1"/>
  <c r="K359" i="13" s="1"/>
  <c r="D359" i="13"/>
  <c r="H358" i="13"/>
  <c r="G358" i="13"/>
  <c r="F358" i="13"/>
  <c r="E358" i="13"/>
  <c r="D358" i="13"/>
  <c r="H357" i="13"/>
  <c r="G357" i="13"/>
  <c r="I357" i="13" s="1"/>
  <c r="F115" i="26" s="1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I344" i="13" s="1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I341" i="13" s="1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J335" i="13"/>
  <c r="G11" i="26" s="1"/>
  <c r="H335" i="13"/>
  <c r="G335" i="13"/>
  <c r="F335" i="13"/>
  <c r="E335" i="13"/>
  <c r="I335" i="13" s="1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J330" i="13"/>
  <c r="G3" i="26" s="1"/>
  <c r="H330" i="13"/>
  <c r="G330" i="13"/>
  <c r="F330" i="13"/>
  <c r="I330" i="13" s="1"/>
  <c r="F3" i="26" s="1"/>
  <c r="E330" i="13"/>
  <c r="D330" i="13"/>
  <c r="H329" i="13"/>
  <c r="G329" i="13"/>
  <c r="F329" i="13"/>
  <c r="E329" i="13"/>
  <c r="D329" i="13"/>
  <c r="H328" i="13"/>
  <c r="G328" i="13"/>
  <c r="F328" i="13"/>
  <c r="E328" i="13"/>
  <c r="I328" i="13" s="1"/>
  <c r="F155" i="26" s="1"/>
  <c r="D328" i="13"/>
  <c r="H327" i="13"/>
  <c r="G327" i="13"/>
  <c r="F327" i="13"/>
  <c r="E327" i="13"/>
  <c r="D327" i="13"/>
  <c r="H326" i="13"/>
  <c r="G326" i="13"/>
  <c r="F326" i="13"/>
  <c r="E326" i="13"/>
  <c r="I326" i="13" s="1"/>
  <c r="K326" i="13" s="1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I322" i="13" s="1"/>
  <c r="K322" i="13" s="1"/>
  <c r="E322" i="13"/>
  <c r="D322" i="13"/>
  <c r="H321" i="13"/>
  <c r="G321" i="13"/>
  <c r="F321" i="13"/>
  <c r="E321" i="13"/>
  <c r="D321" i="13"/>
  <c r="I321" i="13" s="1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I317" i="13" s="1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I313" i="13" s="1"/>
  <c r="H312" i="13"/>
  <c r="G312" i="13"/>
  <c r="F312" i="13"/>
  <c r="E312" i="13"/>
  <c r="I312" i="13" s="1"/>
  <c r="F41" i="26" s="1"/>
  <c r="D312" i="13"/>
  <c r="H311" i="13"/>
  <c r="G311" i="13"/>
  <c r="I311" i="13" s="1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I308" i="13" s="1"/>
  <c r="F110" i="26" s="1"/>
  <c r="D308" i="13"/>
  <c r="H307" i="13"/>
  <c r="G307" i="13"/>
  <c r="F307" i="13"/>
  <c r="E307" i="13"/>
  <c r="D307" i="13"/>
  <c r="I307" i="13" s="1"/>
  <c r="H306" i="13"/>
  <c r="G306" i="13"/>
  <c r="F306" i="13"/>
  <c r="E306" i="13"/>
  <c r="D306" i="13"/>
  <c r="H305" i="13"/>
  <c r="G305" i="13"/>
  <c r="F305" i="13"/>
  <c r="E305" i="13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I302" i="13" s="1"/>
  <c r="F34" i="26" s="1"/>
  <c r="D302" i="13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D298" i="13"/>
  <c r="I298" i="13" s="1"/>
  <c r="H297" i="13"/>
  <c r="G297" i="13"/>
  <c r="F297" i="13"/>
  <c r="E297" i="13"/>
  <c r="D297" i="13"/>
  <c r="H296" i="13"/>
  <c r="G296" i="13"/>
  <c r="F296" i="13"/>
  <c r="E296" i="13"/>
  <c r="I296" i="13" s="1"/>
  <c r="D296" i="13"/>
  <c r="H295" i="13"/>
  <c r="G295" i="13"/>
  <c r="F295" i="13"/>
  <c r="E295" i="13"/>
  <c r="D295" i="13"/>
  <c r="H294" i="13"/>
  <c r="G294" i="13"/>
  <c r="F294" i="13"/>
  <c r="E294" i="13"/>
  <c r="D294" i="13"/>
  <c r="I294" i="13" s="1"/>
  <c r="H293" i="13"/>
  <c r="G293" i="13"/>
  <c r="F293" i="13"/>
  <c r="E293" i="13"/>
  <c r="I293" i="13" s="1"/>
  <c r="D293" i="13"/>
  <c r="H292" i="13"/>
  <c r="G292" i="13"/>
  <c r="F292" i="13"/>
  <c r="E292" i="13"/>
  <c r="D292" i="13"/>
  <c r="H291" i="13"/>
  <c r="G291" i="13"/>
  <c r="F291" i="13"/>
  <c r="E291" i="13"/>
  <c r="D291" i="13"/>
  <c r="I291" i="13" s="1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I288" i="13" s="1"/>
  <c r="D288" i="13"/>
  <c r="H287" i="13"/>
  <c r="G287" i="13"/>
  <c r="F287" i="13"/>
  <c r="E287" i="13"/>
  <c r="D287" i="13"/>
  <c r="H286" i="13"/>
  <c r="G286" i="13"/>
  <c r="F286" i="13"/>
  <c r="E286" i="13"/>
  <c r="D286" i="13"/>
  <c r="H285" i="13"/>
  <c r="G285" i="13"/>
  <c r="F285" i="13"/>
  <c r="E285" i="13"/>
  <c r="D285" i="13"/>
  <c r="H284" i="13"/>
  <c r="G284" i="13"/>
  <c r="F284" i="13"/>
  <c r="E284" i="13"/>
  <c r="D284" i="13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I280" i="13" s="1"/>
  <c r="F117" i="26" s="1"/>
  <c r="D280" i="13"/>
  <c r="H279" i="13"/>
  <c r="G279" i="13"/>
  <c r="F279" i="13"/>
  <c r="E279" i="13"/>
  <c r="I279" i="13" s="1"/>
  <c r="F65" i="26" s="1"/>
  <c r="D279" i="13"/>
  <c r="H278" i="13"/>
  <c r="G278" i="13"/>
  <c r="F278" i="13"/>
  <c r="I278" i="13" s="1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I276" i="13" s="1"/>
  <c r="K276" i="13" s="1"/>
  <c r="H275" i="13"/>
  <c r="G275" i="13"/>
  <c r="F275" i="13"/>
  <c r="E275" i="13"/>
  <c r="D275" i="13"/>
  <c r="H274" i="13"/>
  <c r="G274" i="13"/>
  <c r="F274" i="13"/>
  <c r="E274" i="13"/>
  <c r="I274" i="13" s="1"/>
  <c r="F114" i="26" s="1"/>
  <c r="D274" i="13"/>
  <c r="H273" i="13"/>
  <c r="G273" i="13"/>
  <c r="F273" i="13"/>
  <c r="E273" i="13"/>
  <c r="D273" i="13"/>
  <c r="H272" i="13"/>
  <c r="G272" i="13"/>
  <c r="F272" i="13"/>
  <c r="E272" i="13"/>
  <c r="I272" i="13" s="1"/>
  <c r="D272" i="13"/>
  <c r="H271" i="13"/>
  <c r="G271" i="13"/>
  <c r="F271" i="13"/>
  <c r="E271" i="13"/>
  <c r="D271" i="13"/>
  <c r="H270" i="13"/>
  <c r="G270" i="13"/>
  <c r="F270" i="13"/>
  <c r="E270" i="13"/>
  <c r="D270" i="13"/>
  <c r="H269" i="13"/>
  <c r="G269" i="13"/>
  <c r="F269" i="13"/>
  <c r="E269" i="13"/>
  <c r="D269" i="13"/>
  <c r="H268" i="13"/>
  <c r="G268" i="13"/>
  <c r="F268" i="13"/>
  <c r="E268" i="13"/>
  <c r="I268" i="13" s="1"/>
  <c r="F157" i="26" s="1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D265" i="13"/>
  <c r="H264" i="13"/>
  <c r="G264" i="13"/>
  <c r="F264" i="13"/>
  <c r="I264" i="13" s="1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I261" i="13" s="1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D258" i="13"/>
  <c r="I258" i="13" s="1"/>
  <c r="H257" i="13"/>
  <c r="G257" i="13"/>
  <c r="F257" i="13"/>
  <c r="E257" i="13"/>
  <c r="D257" i="13"/>
  <c r="J256" i="13"/>
  <c r="G6" i="26" s="1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D254" i="13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D251" i="13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I245" i="13" s="1"/>
  <c r="D245" i="13"/>
  <c r="H244" i="13"/>
  <c r="G244" i="13"/>
  <c r="F244" i="13"/>
  <c r="E244" i="13"/>
  <c r="D244" i="13"/>
  <c r="H243" i="13"/>
  <c r="G243" i="13"/>
  <c r="F243" i="13"/>
  <c r="E243" i="13"/>
  <c r="I243" i="13" s="1"/>
  <c r="D243" i="13"/>
  <c r="H242" i="13"/>
  <c r="G242" i="13"/>
  <c r="F242" i="13"/>
  <c r="E242" i="13"/>
  <c r="D242" i="13"/>
  <c r="H241" i="13"/>
  <c r="G241" i="13"/>
  <c r="F241" i="13"/>
  <c r="E241" i="13"/>
  <c r="D241" i="13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D235" i="13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D227" i="13"/>
  <c r="I227" i="13" s="1"/>
  <c r="H226" i="13"/>
  <c r="G226" i="13"/>
  <c r="F226" i="13"/>
  <c r="E226" i="13"/>
  <c r="D226" i="13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D222" i="13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D218" i="13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D213" i="13"/>
  <c r="I213" i="13" s="1"/>
  <c r="K213" i="13" s="1"/>
  <c r="L213" i="13" s="1"/>
  <c r="H212" i="13"/>
  <c r="G212" i="13"/>
  <c r="F212" i="13"/>
  <c r="E212" i="13"/>
  <c r="D212" i="13"/>
  <c r="H211" i="13"/>
  <c r="G211" i="13"/>
  <c r="F211" i="13"/>
  <c r="E211" i="13"/>
  <c r="D211" i="13"/>
  <c r="I211" i="13" s="1"/>
  <c r="K211" i="13" s="1"/>
  <c r="H210" i="13"/>
  <c r="G210" i="13"/>
  <c r="F210" i="13"/>
  <c r="E210" i="13"/>
  <c r="D210" i="13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I197" i="13" s="1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D194" i="13"/>
  <c r="H193" i="13"/>
  <c r="G193" i="13"/>
  <c r="F193" i="13"/>
  <c r="E193" i="13"/>
  <c r="D193" i="13"/>
  <c r="I193" i="13" s="1"/>
  <c r="H192" i="13"/>
  <c r="G192" i="13"/>
  <c r="F192" i="13"/>
  <c r="E192" i="13"/>
  <c r="D192" i="13"/>
  <c r="H191" i="13"/>
  <c r="G191" i="13"/>
  <c r="F191" i="13"/>
  <c r="E191" i="13"/>
  <c r="I191" i="13" s="1"/>
  <c r="D191" i="13"/>
  <c r="H190" i="13"/>
  <c r="G190" i="13"/>
  <c r="F190" i="13"/>
  <c r="E190" i="13"/>
  <c r="D190" i="13"/>
  <c r="H189" i="13"/>
  <c r="G189" i="13"/>
  <c r="F189" i="13"/>
  <c r="E189" i="13"/>
  <c r="I189" i="13" s="1"/>
  <c r="D189" i="13"/>
  <c r="H188" i="13"/>
  <c r="G188" i="13"/>
  <c r="F188" i="13"/>
  <c r="E188" i="13"/>
  <c r="D188" i="13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D180" i="13"/>
  <c r="H179" i="13"/>
  <c r="G179" i="13"/>
  <c r="F179" i="13"/>
  <c r="E179" i="13"/>
  <c r="D179" i="13"/>
  <c r="I179" i="13" s="1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D176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D173" i="13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D168" i="13"/>
  <c r="I168" i="13" s="1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I165" i="13" s="1"/>
  <c r="F165" i="13"/>
  <c r="E165" i="13"/>
  <c r="D165" i="13"/>
  <c r="J164" i="13"/>
  <c r="G12" i="26" s="1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I159" i="13" s="1"/>
  <c r="D159" i="13"/>
  <c r="H158" i="13"/>
  <c r="G158" i="13"/>
  <c r="F158" i="13"/>
  <c r="E158" i="13"/>
  <c r="D158" i="13"/>
  <c r="I158" i="13" s="1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D150" i="13"/>
  <c r="H149" i="13"/>
  <c r="G149" i="13"/>
  <c r="F149" i="13"/>
  <c r="E149" i="13"/>
  <c r="D149" i="13"/>
  <c r="I149" i="13" s="1"/>
  <c r="K149" i="13" s="1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D141" i="13"/>
  <c r="H140" i="13"/>
  <c r="G140" i="13"/>
  <c r="F140" i="13"/>
  <c r="E140" i="13"/>
  <c r="D140" i="13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J127" i="13"/>
  <c r="G7" i="26" s="1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D122" i="13"/>
  <c r="I122" i="13" s="1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D118" i="13"/>
  <c r="I118" i="13" s="1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H114" i="13"/>
  <c r="G114" i="13"/>
  <c r="F114" i="13"/>
  <c r="E114" i="13"/>
  <c r="I114" i="13" s="1"/>
  <c r="D114" i="13"/>
  <c r="H113" i="13"/>
  <c r="G113" i="13"/>
  <c r="F113" i="13"/>
  <c r="E113" i="13"/>
  <c r="D113" i="13"/>
  <c r="H112" i="13"/>
  <c r="G112" i="13"/>
  <c r="I112" i="13" s="1"/>
  <c r="F112" i="13"/>
  <c r="E112" i="13"/>
  <c r="D112" i="13"/>
  <c r="H111" i="13"/>
  <c r="G111" i="13"/>
  <c r="F111" i="13"/>
  <c r="E111" i="13"/>
  <c r="D111" i="13"/>
  <c r="I111" i="13" s="1"/>
  <c r="H110" i="13"/>
  <c r="G110" i="13"/>
  <c r="F110" i="13"/>
  <c r="E110" i="13"/>
  <c r="I110" i="13" s="1"/>
  <c r="D110" i="13"/>
  <c r="H109" i="13"/>
  <c r="G109" i="13"/>
  <c r="F109" i="13"/>
  <c r="E109" i="13"/>
  <c r="D109" i="13"/>
  <c r="H108" i="13"/>
  <c r="G108" i="13"/>
  <c r="F108" i="13"/>
  <c r="E108" i="13"/>
  <c r="D108" i="13"/>
  <c r="I108" i="13" s="1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I105" i="13" s="1"/>
  <c r="D105" i="13"/>
  <c r="H104" i="13"/>
  <c r="G104" i="13"/>
  <c r="F104" i="13"/>
  <c r="E104" i="13"/>
  <c r="D104" i="13"/>
  <c r="H103" i="13"/>
  <c r="G103" i="13"/>
  <c r="I103" i="13" s="1"/>
  <c r="F103" i="13"/>
  <c r="E103" i="13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I99" i="13" s="1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I92" i="13" s="1"/>
  <c r="D92" i="13"/>
  <c r="H91" i="13"/>
  <c r="G91" i="13"/>
  <c r="F91" i="13"/>
  <c r="E91" i="13"/>
  <c r="D91" i="13"/>
  <c r="H90" i="13"/>
  <c r="G90" i="13"/>
  <c r="F90" i="13"/>
  <c r="E90" i="13"/>
  <c r="D90" i="13"/>
  <c r="H89" i="13"/>
  <c r="G89" i="13"/>
  <c r="F89" i="13"/>
  <c r="E89" i="13"/>
  <c r="I89" i="13" s="1"/>
  <c r="K89" i="13" s="1"/>
  <c r="D89" i="13"/>
  <c r="H88" i="13"/>
  <c r="G88" i="13"/>
  <c r="F88" i="13"/>
  <c r="E88" i="13"/>
  <c r="D88" i="13"/>
  <c r="H87" i="13"/>
  <c r="G87" i="13"/>
  <c r="F87" i="13"/>
  <c r="E87" i="13"/>
  <c r="D87" i="13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D79" i="13"/>
  <c r="H78" i="13"/>
  <c r="G78" i="13"/>
  <c r="F78" i="13"/>
  <c r="E78" i="13"/>
  <c r="D78" i="13"/>
  <c r="I78" i="13" s="1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H74" i="13"/>
  <c r="G74" i="13"/>
  <c r="F74" i="13"/>
  <c r="E74" i="13"/>
  <c r="D74" i="13"/>
  <c r="I74" i="13" s="1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I67" i="13" s="1"/>
  <c r="D67" i="13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H58" i="13"/>
  <c r="G58" i="13"/>
  <c r="F58" i="13"/>
  <c r="E58" i="13"/>
  <c r="D58" i="13"/>
  <c r="H57" i="13"/>
  <c r="G57" i="13"/>
  <c r="F57" i="13"/>
  <c r="E57" i="13"/>
  <c r="D57" i="13"/>
  <c r="H56" i="13"/>
  <c r="G56" i="13"/>
  <c r="F56" i="13"/>
  <c r="E56" i="13"/>
  <c r="D56" i="13"/>
  <c r="H55" i="13"/>
  <c r="G55" i="13"/>
  <c r="F55" i="13"/>
  <c r="E55" i="13"/>
  <c r="D55" i="13"/>
  <c r="J54" i="13"/>
  <c r="G4" i="26" s="1"/>
  <c r="H54" i="13"/>
  <c r="G54" i="13"/>
  <c r="F54" i="13"/>
  <c r="E54" i="13"/>
  <c r="D54" i="13"/>
  <c r="H53" i="13"/>
  <c r="G53" i="13"/>
  <c r="F53" i="13"/>
  <c r="E53" i="13"/>
  <c r="D53" i="13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I50" i="13" s="1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I42" i="13" s="1"/>
  <c r="H41" i="13"/>
  <c r="G41" i="13"/>
  <c r="F41" i="13"/>
  <c r="E41" i="13"/>
  <c r="I41" i="13" s="1"/>
  <c r="K41" i="13" s="1"/>
  <c r="D41" i="13"/>
  <c r="H40" i="13"/>
  <c r="G40" i="13"/>
  <c r="F40" i="13"/>
  <c r="E40" i="13"/>
  <c r="D40" i="13"/>
  <c r="I40" i="13" s="1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H35" i="13"/>
  <c r="G35" i="13"/>
  <c r="F35" i="13"/>
  <c r="E35" i="13"/>
  <c r="D35" i="13"/>
  <c r="H34" i="13"/>
  <c r="G34" i="13"/>
  <c r="F34" i="13"/>
  <c r="E34" i="13"/>
  <c r="D34" i="13"/>
  <c r="J33" i="13"/>
  <c r="G10" i="26" s="1"/>
  <c r="H33" i="13"/>
  <c r="G33" i="13"/>
  <c r="F33" i="13"/>
  <c r="E33" i="13"/>
  <c r="D33" i="13"/>
  <c r="H32" i="13"/>
  <c r="G32" i="13"/>
  <c r="F32" i="13"/>
  <c r="E32" i="13"/>
  <c r="D32" i="13"/>
  <c r="I32" i="13" s="1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D25" i="13"/>
  <c r="H24" i="13"/>
  <c r="G24" i="13"/>
  <c r="F24" i="13"/>
  <c r="I24" i="13" s="1"/>
  <c r="E24" i="13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D9" i="13"/>
  <c r="I9" i="13" s="1"/>
  <c r="K9" i="13" s="1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D6" i="13"/>
  <c r="H5" i="13"/>
  <c r="G5" i="13"/>
  <c r="F5" i="13"/>
  <c r="E5" i="13"/>
  <c r="D5" i="13"/>
  <c r="I5" i="13" s="1"/>
  <c r="H4" i="13"/>
  <c r="G4" i="13"/>
  <c r="F4" i="13"/>
  <c r="E4" i="13"/>
  <c r="D4" i="13"/>
  <c r="H3" i="13"/>
  <c r="G3" i="13"/>
  <c r="F3" i="13"/>
  <c r="E3" i="13"/>
  <c r="D3" i="13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N436" i="12" s="1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N433" i="12" s="1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O420" i="12"/>
  <c r="G3" i="25" s="1"/>
  <c r="M420" i="12"/>
  <c r="L420" i="12"/>
  <c r="K420" i="12"/>
  <c r="J420" i="12"/>
  <c r="I420" i="12"/>
  <c r="H420" i="12"/>
  <c r="G420" i="12"/>
  <c r="F420" i="12"/>
  <c r="E420" i="12"/>
  <c r="D420" i="12"/>
  <c r="O419" i="12"/>
  <c r="G9" i="25" s="1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N417" i="12" s="1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N413" i="12" s="1"/>
  <c r="D413" i="12"/>
  <c r="O412" i="12"/>
  <c r="G5" i="25" s="1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N410" i="12" s="1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N407" i="12" s="1"/>
  <c r="P407" i="12" s="1"/>
  <c r="Q407" i="12" s="1"/>
  <c r="D407" i="12"/>
  <c r="M406" i="12"/>
  <c r="L406" i="12"/>
  <c r="K406" i="12"/>
  <c r="J406" i="12"/>
  <c r="I406" i="12"/>
  <c r="H406" i="12"/>
  <c r="G406" i="12"/>
  <c r="F406" i="12"/>
  <c r="E406" i="12"/>
  <c r="N406" i="12" s="1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N397" i="12" s="1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N390" i="12" s="1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N387" i="12" s="1"/>
  <c r="F180" i="25" s="1"/>
  <c r="E387" i="12"/>
  <c r="D387" i="12"/>
  <c r="M386" i="12"/>
  <c r="L386" i="12"/>
  <c r="K386" i="12"/>
  <c r="J386" i="12"/>
  <c r="I386" i="12"/>
  <c r="H386" i="12"/>
  <c r="G386" i="12"/>
  <c r="F386" i="12"/>
  <c r="N386" i="12" s="1"/>
  <c r="P386" i="12" s="1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N378" i="12" s="1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N377" i="12" s="1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O358" i="12"/>
  <c r="G10" i="25" s="1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O353" i="12"/>
  <c r="G7" i="25" s="1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N350" i="12" s="1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E330" i="12"/>
  <c r="N330" i="12" s="1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N309" i="12" s="1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N303" i="12" s="1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N299" i="12" s="1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N296" i="12" s="1"/>
  <c r="D296" i="12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N292" i="12" s="1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O269" i="12"/>
  <c r="G6" i="25" s="1"/>
  <c r="M269" i="12"/>
  <c r="L269" i="12"/>
  <c r="K269" i="12"/>
  <c r="J269" i="12"/>
  <c r="I269" i="12"/>
  <c r="H269" i="12"/>
  <c r="G269" i="12"/>
  <c r="F269" i="12"/>
  <c r="E269" i="12"/>
  <c r="N269" i="12" s="1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P257" i="12"/>
  <c r="M257" i="12"/>
  <c r="L257" i="12"/>
  <c r="K257" i="12"/>
  <c r="J257" i="12"/>
  <c r="I257" i="12"/>
  <c r="H257" i="12"/>
  <c r="G257" i="12"/>
  <c r="F257" i="12"/>
  <c r="E257" i="12"/>
  <c r="D257" i="12"/>
  <c r="N257" i="12" s="1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N255" i="12" s="1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N245" i="12" s="1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N235" i="12" s="1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N232" i="12" s="1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N227" i="12" s="1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N219" i="12" s="1"/>
  <c r="P219" i="12" s="1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N210" i="12" s="1"/>
  <c r="F197" i="25" s="1"/>
  <c r="E210" i="12"/>
  <c r="D210" i="12"/>
  <c r="M209" i="12"/>
  <c r="L209" i="12"/>
  <c r="K209" i="12"/>
  <c r="J209" i="12"/>
  <c r="I209" i="12"/>
  <c r="H209" i="12"/>
  <c r="G209" i="12"/>
  <c r="F209" i="12"/>
  <c r="E209" i="12"/>
  <c r="N209" i="12" s="1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N203" i="12" s="1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N190" i="12" s="1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N186" i="12" s="1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O173" i="12"/>
  <c r="G16" i="25" s="1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N171" i="12" s="1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N138" i="12" s="1"/>
  <c r="F138" i="12"/>
  <c r="E138" i="12"/>
  <c r="D138" i="12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O132" i="12"/>
  <c r="G4" i="25" s="1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N100" i="12" s="1"/>
  <c r="P100" i="12" s="1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N95" i="12" s="1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N92" i="12" s="1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N85" i="12" s="1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N73" i="12" s="1"/>
  <c r="P73" i="12" s="1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N65" i="12" s="1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M59" i="12"/>
  <c r="L59" i="12"/>
  <c r="K59" i="12"/>
  <c r="J59" i="12"/>
  <c r="I59" i="12"/>
  <c r="H59" i="12"/>
  <c r="G59" i="12"/>
  <c r="F59" i="12"/>
  <c r="E59" i="12"/>
  <c r="D59" i="12"/>
  <c r="N59" i="12" s="1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O55" i="12"/>
  <c r="G2" i="25" s="1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N53" i="12" s="1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N49" i="12" s="1"/>
  <c r="E49" i="12"/>
  <c r="D49" i="12"/>
  <c r="M48" i="12"/>
  <c r="L48" i="12"/>
  <c r="K48" i="12"/>
  <c r="J48" i="12"/>
  <c r="I48" i="12"/>
  <c r="H48" i="12"/>
  <c r="G48" i="12"/>
  <c r="F48" i="12"/>
  <c r="N48" i="12" s="1"/>
  <c r="P48" i="12" s="1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N43" i="12" s="1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N35" i="12" s="1"/>
  <c r="M34" i="12"/>
  <c r="L34" i="12"/>
  <c r="K34" i="12"/>
  <c r="J34" i="12"/>
  <c r="I34" i="12"/>
  <c r="H34" i="12"/>
  <c r="G34" i="12"/>
  <c r="F34" i="12"/>
  <c r="E34" i="12"/>
  <c r="D34" i="12"/>
  <c r="N34" i="12" s="1"/>
  <c r="M33" i="12"/>
  <c r="L33" i="12"/>
  <c r="K33" i="12"/>
  <c r="J33" i="12"/>
  <c r="I33" i="12"/>
  <c r="H33" i="12"/>
  <c r="G33" i="12"/>
  <c r="F33" i="12"/>
  <c r="E33" i="12"/>
  <c r="D33" i="12"/>
  <c r="O32" i="12"/>
  <c r="G11" i="25" s="1"/>
  <c r="M32" i="12"/>
  <c r="L32" i="12"/>
  <c r="K32" i="12"/>
  <c r="J32" i="12"/>
  <c r="I32" i="12"/>
  <c r="H32" i="12"/>
  <c r="G32" i="12"/>
  <c r="F32" i="12"/>
  <c r="E32" i="12"/>
  <c r="N32" i="12" s="1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P17" i="12"/>
  <c r="M17" i="12"/>
  <c r="L17" i="12"/>
  <c r="K17" i="12"/>
  <c r="J17" i="12"/>
  <c r="I17" i="12"/>
  <c r="H17" i="12"/>
  <c r="G17" i="12"/>
  <c r="F17" i="12"/>
  <c r="E17" i="12"/>
  <c r="D17" i="12"/>
  <c r="N17" i="12" s="1"/>
  <c r="O16" i="12"/>
  <c r="G8" i="25" s="1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N13" i="12" s="1"/>
  <c r="P13" i="12" s="1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N1578" i="11" s="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N1574" i="11" s="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P1558" i="11"/>
  <c r="M1558" i="11"/>
  <c r="L1558" i="11"/>
  <c r="K1558" i="11"/>
  <c r="J1558" i="11"/>
  <c r="I1558" i="11"/>
  <c r="H1558" i="11"/>
  <c r="G1558" i="11"/>
  <c r="F1558" i="11"/>
  <c r="E1558" i="11"/>
  <c r="D1558" i="11"/>
  <c r="N1558" i="11" s="1"/>
  <c r="F791" i="24" s="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N1554" i="11" s="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N1550" i="11" s="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N1540" i="11" s="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N1537" i="11" s="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O1528" i="11"/>
  <c r="G16" i="24" s="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N1514" i="11" s="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N1512" i="11" s="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N1502" i="11" s="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N1481" i="11" s="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N1471" i="11" s="1"/>
  <c r="M1470" i="11"/>
  <c r="L1470" i="11"/>
  <c r="K1470" i="11"/>
  <c r="J1470" i="11"/>
  <c r="I1470" i="11"/>
  <c r="H1470" i="11"/>
  <c r="G1470" i="11"/>
  <c r="F1470" i="11"/>
  <c r="E1470" i="11"/>
  <c r="D1470" i="11"/>
  <c r="N1470" i="11" s="1"/>
  <c r="P1470" i="11" s="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N1466" i="11" s="1"/>
  <c r="P1466" i="11" s="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N1459" i="11" s="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N1457" i="11" s="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N1450" i="11" s="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N1448" i="11" s="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N1444" i="11" s="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N1436" i="11" s="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N1430" i="11" s="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N1427" i="11" s="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N1421" i="11" s="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N1413" i="11" s="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N1409" i="11" s="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N1397" i="11" s="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N1393" i="11" s="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P1387" i="11"/>
  <c r="M1387" i="11"/>
  <c r="L1387" i="11"/>
  <c r="K1387" i="11"/>
  <c r="J1387" i="11"/>
  <c r="I1387" i="11"/>
  <c r="H1387" i="11"/>
  <c r="G1387" i="11"/>
  <c r="F1387" i="11"/>
  <c r="E1387" i="11"/>
  <c r="D1387" i="11"/>
  <c r="N1387" i="11" s="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N1384" i="11" s="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N1364" i="11" s="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N1347" i="11" s="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O1340" i="11"/>
  <c r="G13" i="24" s="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N1335" i="11" s="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N1333" i="11" s="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N1330" i="11" s="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N1327" i="11" s="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N1314" i="11" s="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N1312" i="11" s="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N1305" i="11" s="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N1301" i="11" s="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N1299" i="11" s="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N1295" i="11" s="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N1285" i="11" s="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N1282" i="11" s="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N1275" i="11" s="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N1270" i="11" s="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N1267" i="11" s="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N1246" i="11" s="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N1236" i="11" s="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N1231" i="11" s="1"/>
  <c r="P1231" i="11" s="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N1220" i="11" s="1"/>
  <c r="E1220" i="11"/>
  <c r="D1220" i="11"/>
  <c r="M1219" i="11"/>
  <c r="L1219" i="11"/>
  <c r="K1219" i="11"/>
  <c r="J1219" i="11"/>
  <c r="I1219" i="11"/>
  <c r="H1219" i="11"/>
  <c r="G1219" i="11"/>
  <c r="F1219" i="11"/>
  <c r="N1219" i="11" s="1"/>
  <c r="P1219" i="11" s="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N1216" i="11" s="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N1208" i="11" s="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N1201" i="11" s="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N1199" i="11" s="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N1197" i="11" s="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N1187" i="11" s="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N1183" i="11" s="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N1179" i="11" s="1"/>
  <c r="M1178" i="11"/>
  <c r="L1178" i="11"/>
  <c r="K1178" i="11"/>
  <c r="J1178" i="11"/>
  <c r="I1178" i="11"/>
  <c r="H1178" i="11"/>
  <c r="G1178" i="11"/>
  <c r="F1178" i="11"/>
  <c r="E1178" i="11"/>
  <c r="D1178" i="11"/>
  <c r="O1177" i="11"/>
  <c r="G11" i="24" s="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N1171" i="11" s="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N1166" i="11" s="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N1159" i="11" s="1"/>
  <c r="F1159" i="11"/>
  <c r="E1159" i="11"/>
  <c r="D1159" i="11"/>
  <c r="O1158" i="11"/>
  <c r="G6" i="24" s="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N1157" i="11" s="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N1155" i="11" s="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N1152" i="11" s="1"/>
  <c r="M1151" i="11"/>
  <c r="L1151" i="11"/>
  <c r="K1151" i="11"/>
  <c r="J1151" i="11"/>
  <c r="I1151" i="11"/>
  <c r="H1151" i="11"/>
  <c r="G1151" i="11"/>
  <c r="F1151" i="11"/>
  <c r="E1151" i="11"/>
  <c r="D1151" i="11"/>
  <c r="N1151" i="11" s="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N1142" i="11" s="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N1126" i="11" s="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N1121" i="11" s="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N1119" i="11" s="1"/>
  <c r="P1119" i="11" s="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N1110" i="11" s="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P1107" i="11" s="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N1105" i="11" s="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N1103" i="11" s="1"/>
  <c r="F353" i="24" s="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O1100" i="11"/>
  <c r="G3" i="24" s="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N1097" i="11" s="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N1095" i="11" s="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N1091" i="11" s="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N1085" i="11" s="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N1060" i="11" s="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N1054" i="11" s="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O1036" i="11"/>
  <c r="G32" i="24" s="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M1034" i="11"/>
  <c r="L1034" i="11"/>
  <c r="K1034" i="11"/>
  <c r="J1034" i="11"/>
  <c r="I1034" i="11"/>
  <c r="H1034" i="11"/>
  <c r="G1034" i="11"/>
  <c r="F1034" i="11"/>
  <c r="E1034" i="11"/>
  <c r="D1034" i="11"/>
  <c r="N1034" i="11" s="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N1018" i="11" s="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N1012" i="11" s="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N987" i="11" s="1"/>
  <c r="F191" i="24" s="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N974" i="11" s="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M958" i="11"/>
  <c r="L958" i="11"/>
  <c r="K958" i="11"/>
  <c r="J958" i="11"/>
  <c r="I958" i="11"/>
  <c r="H958" i="11"/>
  <c r="G958" i="11"/>
  <c r="F958" i="11"/>
  <c r="N958" i="11" s="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N948" i="11" s="1"/>
  <c r="E948" i="11"/>
  <c r="D948" i="11"/>
  <c r="M947" i="11"/>
  <c r="L947" i="11"/>
  <c r="K947" i="11"/>
  <c r="J947" i="11"/>
  <c r="I947" i="11"/>
  <c r="H947" i="11"/>
  <c r="G947" i="11"/>
  <c r="F947" i="11"/>
  <c r="N947" i="11" s="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N944" i="11" s="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N938" i="11" s="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N934" i="11" s="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N923" i="11" s="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N920" i="11" s="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N915" i="11" s="1"/>
  <c r="F915" i="11"/>
  <c r="E915" i="11"/>
  <c r="D915" i="11"/>
  <c r="M914" i="11"/>
  <c r="L914" i="11"/>
  <c r="K914" i="11"/>
  <c r="J914" i="11"/>
  <c r="I914" i="11"/>
  <c r="H914" i="11"/>
  <c r="G914" i="11"/>
  <c r="F914" i="11"/>
  <c r="N914" i="11" s="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N903" i="11" s="1"/>
  <c r="D903" i="1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N894" i="11" s="1"/>
  <c r="P894" i="11" s="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N883" i="11" s="1"/>
  <c r="F883" i="11"/>
  <c r="E883" i="11"/>
  <c r="D883" i="11"/>
  <c r="M882" i="11"/>
  <c r="L882" i="11"/>
  <c r="K882" i="11"/>
  <c r="J882" i="11"/>
  <c r="I882" i="11"/>
  <c r="H882" i="11"/>
  <c r="G882" i="11"/>
  <c r="F882" i="11"/>
  <c r="N882" i="11" s="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N879" i="11" s="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N872" i="11" s="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N868" i="11" s="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O865" i="11"/>
  <c r="M865" i="11"/>
  <c r="L865" i="11"/>
  <c r="K865" i="11"/>
  <c r="J865" i="11"/>
  <c r="I865" i="11"/>
  <c r="H865" i="11"/>
  <c r="G865" i="11"/>
  <c r="F865" i="11"/>
  <c r="E865" i="11"/>
  <c r="D865" i="11"/>
  <c r="N865" i="11" s="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N852" i="11" s="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N847" i="11" s="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O834" i="11"/>
  <c r="G8" i="24" s="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N827" i="11" s="1"/>
  <c r="M826" i="11"/>
  <c r="L826" i="11"/>
  <c r="K826" i="11"/>
  <c r="J826" i="11"/>
  <c r="I826" i="11"/>
  <c r="H826" i="11"/>
  <c r="G826" i="11"/>
  <c r="F826" i="11"/>
  <c r="E826" i="11"/>
  <c r="D826" i="11"/>
  <c r="N826" i="11" s="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N821" i="11" s="1"/>
  <c r="E821" i="11"/>
  <c r="D821" i="11"/>
  <c r="M820" i="11"/>
  <c r="L820" i="11"/>
  <c r="K820" i="11"/>
  <c r="J820" i="11"/>
  <c r="I820" i="11"/>
  <c r="H820" i="11"/>
  <c r="G820" i="11"/>
  <c r="F820" i="11"/>
  <c r="E820" i="11"/>
  <c r="N820" i="11" s="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N817" i="11" s="1"/>
  <c r="D817" i="1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N778" i="11" s="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P768" i="11"/>
  <c r="M768" i="11"/>
  <c r="L768" i="11"/>
  <c r="K768" i="11"/>
  <c r="J768" i="11"/>
  <c r="I768" i="11"/>
  <c r="H768" i="11"/>
  <c r="G768" i="11"/>
  <c r="F768" i="11"/>
  <c r="E768" i="11"/>
  <c r="D768" i="11"/>
  <c r="N768" i="11" s="1"/>
  <c r="F52" i="24" s="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N753" i="11" s="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N746" i="11" s="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N739" i="11" s="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N730" i="11" s="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N726" i="11" s="1"/>
  <c r="F871" i="24" s="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N719" i="11" s="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N707" i="11" s="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N688" i="11" s="1"/>
  <c r="D688" i="11"/>
  <c r="M687" i="11"/>
  <c r="L687" i="11"/>
  <c r="K687" i="11"/>
  <c r="J687" i="11"/>
  <c r="I687" i="11"/>
  <c r="H687" i="11"/>
  <c r="G687" i="11"/>
  <c r="F687" i="11"/>
  <c r="E687" i="11"/>
  <c r="D687" i="11"/>
  <c r="N687" i="11" s="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N673" i="11" s="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O667" i="11"/>
  <c r="G28" i="24" s="1"/>
  <c r="M667" i="11"/>
  <c r="L667" i="11"/>
  <c r="K667" i="11"/>
  <c r="J667" i="11"/>
  <c r="I667" i="11"/>
  <c r="H667" i="11"/>
  <c r="G667" i="11"/>
  <c r="F667" i="11"/>
  <c r="E667" i="11"/>
  <c r="D667" i="11"/>
  <c r="O666" i="11"/>
  <c r="G2" i="24" s="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N665" i="11" s="1"/>
  <c r="F773" i="24" s="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N659" i="11" s="1"/>
  <c r="D659" i="11"/>
  <c r="M658" i="11"/>
  <c r="L658" i="11"/>
  <c r="K658" i="11"/>
  <c r="J658" i="11"/>
  <c r="I658" i="11"/>
  <c r="H658" i="11"/>
  <c r="G658" i="11"/>
  <c r="F658" i="11"/>
  <c r="E658" i="11"/>
  <c r="D658" i="11"/>
  <c r="N658" i="11" s="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N656" i="11" s="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N646" i="11" s="1"/>
  <c r="F129" i="24" s="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N640" i="11" s="1"/>
  <c r="D640" i="1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N633" i="11" s="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N612" i="11" s="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N603" i="11" s="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N598" i="11" s="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O588" i="11"/>
  <c r="G4" i="24" s="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N582" i="11" s="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N579" i="11" s="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N555" i="11" s="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N550" i="11" s="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N548" i="11" s="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N532" i="11" s="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O530" i="11"/>
  <c r="G7" i="24" s="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N518" i="11" s="1"/>
  <c r="D518" i="1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N516" i="11" s="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N508" i="11" s="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N504" i="11" s="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N499" i="11" s="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N492" i="11" s="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N485" i="11" s="1"/>
  <c r="P485" i="11" s="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O480" i="11"/>
  <c r="G12" i="24" s="1"/>
  <c r="M480" i="11"/>
  <c r="L480" i="11"/>
  <c r="K480" i="11"/>
  <c r="J480" i="11"/>
  <c r="I480" i="11"/>
  <c r="H480" i="11"/>
  <c r="G480" i="11"/>
  <c r="F480" i="11"/>
  <c r="N480" i="11" s="1"/>
  <c r="F12" i="24" s="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N475" i="11" s="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N473" i="11" s="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N463" i="11" s="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N460" i="11" s="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N446" i="11" s="1"/>
  <c r="M445" i="11"/>
  <c r="L445" i="11"/>
  <c r="K445" i="11"/>
  <c r="J445" i="11"/>
  <c r="I445" i="11"/>
  <c r="H445" i="11"/>
  <c r="G445" i="11"/>
  <c r="F445" i="11"/>
  <c r="E445" i="11"/>
  <c r="D445" i="11"/>
  <c r="N445" i="11" s="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N432" i="11" s="1"/>
  <c r="M431" i="11"/>
  <c r="L431" i="11"/>
  <c r="K431" i="11"/>
  <c r="J431" i="11"/>
  <c r="I431" i="11"/>
  <c r="H431" i="11"/>
  <c r="G431" i="11"/>
  <c r="F431" i="11"/>
  <c r="E431" i="11"/>
  <c r="D431" i="11"/>
  <c r="N431" i="11" s="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N429" i="11" s="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N427" i="11" s="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N417" i="11" s="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N414" i="11" s="1"/>
  <c r="M413" i="11"/>
  <c r="L413" i="11"/>
  <c r="K413" i="11"/>
  <c r="J413" i="11"/>
  <c r="I413" i="11"/>
  <c r="H413" i="11"/>
  <c r="G413" i="11"/>
  <c r="F413" i="11"/>
  <c r="E413" i="11"/>
  <c r="D413" i="11"/>
  <c r="N413" i="11" s="1"/>
  <c r="P413" i="11" s="1"/>
  <c r="M412" i="11"/>
  <c r="L412" i="11"/>
  <c r="K412" i="11"/>
  <c r="J412" i="11"/>
  <c r="I412" i="11"/>
  <c r="H412" i="11"/>
  <c r="G412" i="11"/>
  <c r="F412" i="1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N401" i="11" s="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N400" i="11" s="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N396" i="11" s="1"/>
  <c r="M395" i="11"/>
  <c r="L395" i="11"/>
  <c r="K395" i="11"/>
  <c r="J395" i="11"/>
  <c r="I395" i="11"/>
  <c r="H395" i="11"/>
  <c r="G395" i="11"/>
  <c r="F395" i="11"/>
  <c r="E395" i="11"/>
  <c r="D395" i="11"/>
  <c r="N395" i="11" s="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N389" i="11" s="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O381" i="11"/>
  <c r="G10" i="24" s="1"/>
  <c r="M381" i="11"/>
  <c r="L381" i="11"/>
  <c r="K381" i="11"/>
  <c r="J381" i="11"/>
  <c r="I381" i="11"/>
  <c r="H381" i="11"/>
  <c r="G381" i="11"/>
  <c r="F381" i="11"/>
  <c r="E381" i="11"/>
  <c r="D381" i="11"/>
  <c r="O380" i="11"/>
  <c r="M380" i="11"/>
  <c r="L380" i="11"/>
  <c r="K380" i="11"/>
  <c r="J380" i="11"/>
  <c r="I380" i="11"/>
  <c r="H380" i="11"/>
  <c r="G380" i="11"/>
  <c r="F380" i="11"/>
  <c r="E380" i="11"/>
  <c r="N380" i="11" s="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N374" i="11" s="1"/>
  <c r="F144" i="24" s="1"/>
  <c r="D374" i="11"/>
  <c r="O373" i="11"/>
  <c r="G35" i="24" s="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N361" i="11" s="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N359" i="11" s="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N355" i="11" s="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N348" i="11" s="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N340" i="11" s="1"/>
  <c r="F504" i="24" s="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O336" i="11"/>
  <c r="G22" i="24" s="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P327" i="11"/>
  <c r="M327" i="11"/>
  <c r="L327" i="11"/>
  <c r="K327" i="11"/>
  <c r="J327" i="11"/>
  <c r="I327" i="11"/>
  <c r="H327" i="11"/>
  <c r="G327" i="11"/>
  <c r="F327" i="11"/>
  <c r="E327" i="11"/>
  <c r="D327" i="11"/>
  <c r="N327" i="11" s="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N324" i="11" s="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N316" i="11" s="1"/>
  <c r="P316" i="11" s="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N298" i="11" s="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N296" i="11" s="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N285" i="11" s="1"/>
  <c r="D285" i="11"/>
  <c r="M284" i="11"/>
  <c r="L284" i="11"/>
  <c r="K284" i="11"/>
  <c r="J284" i="11"/>
  <c r="I284" i="11"/>
  <c r="H284" i="11"/>
  <c r="G284" i="11"/>
  <c r="F284" i="11"/>
  <c r="E284" i="11"/>
  <c r="N284" i="11" s="1"/>
  <c r="P284" i="11" s="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N279" i="11" s="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N256" i="11" s="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P227" i="11"/>
  <c r="M227" i="11"/>
  <c r="L227" i="11"/>
  <c r="K227" i="11"/>
  <c r="J227" i="11"/>
  <c r="I227" i="11"/>
  <c r="H227" i="11"/>
  <c r="G227" i="11"/>
  <c r="F227" i="11"/>
  <c r="E227" i="11"/>
  <c r="N227" i="11" s="1"/>
  <c r="F519" i="24" s="1"/>
  <c r="D227" i="11"/>
  <c r="M226" i="11"/>
  <c r="L226" i="11"/>
  <c r="K226" i="11"/>
  <c r="J226" i="11"/>
  <c r="I226" i="11"/>
  <c r="H226" i="11"/>
  <c r="G226" i="11"/>
  <c r="F226" i="11"/>
  <c r="E226" i="11"/>
  <c r="N226" i="11" s="1"/>
  <c r="D226" i="11"/>
  <c r="M225" i="11"/>
  <c r="L225" i="11"/>
  <c r="K225" i="11"/>
  <c r="J225" i="11"/>
  <c r="I225" i="11"/>
  <c r="H225" i="11"/>
  <c r="G225" i="11"/>
  <c r="N225" i="11" s="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N220" i="11" s="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N217" i="11" s="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N212" i="11" s="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N210" i="11" s="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N193" i="11" s="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N191" i="11" s="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N185" i="11" s="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N182" i="11" s="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N172" i="11" s="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O170" i="11"/>
  <c r="G33" i="24" s="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O160" i="11"/>
  <c r="G5" i="24" s="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N152" i="11" s="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N149" i="11" s="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N145" i="11" s="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N137" i="11" s="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N131" i="11" s="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N129" i="11" s="1"/>
  <c r="F495" i="24" s="1"/>
  <c r="M128" i="11"/>
  <c r="L128" i="11"/>
  <c r="K128" i="11"/>
  <c r="J128" i="11"/>
  <c r="I128" i="11"/>
  <c r="H128" i="11"/>
  <c r="G128" i="11"/>
  <c r="F128" i="11"/>
  <c r="E128" i="11"/>
  <c r="D128" i="11"/>
  <c r="N128" i="11" s="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N126" i="11" s="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N121" i="11" s="1"/>
  <c r="M120" i="11"/>
  <c r="L120" i="11"/>
  <c r="K120" i="11"/>
  <c r="J120" i="11"/>
  <c r="I120" i="11"/>
  <c r="H120" i="11"/>
  <c r="G120" i="11"/>
  <c r="F120" i="11"/>
  <c r="E120" i="11"/>
  <c r="N120" i="11" s="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N115" i="11" s="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N104" i="11" s="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O95" i="11"/>
  <c r="G14" i="24" s="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N88" i="11" s="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N84" i="11" s="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N71" i="11" s="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N66" i="11" s="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N62" i="11" s="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N50" i="11" s="1"/>
  <c r="D50" i="11"/>
  <c r="M49" i="11"/>
  <c r="L49" i="11"/>
  <c r="K49" i="11"/>
  <c r="J49" i="11"/>
  <c r="I49" i="11"/>
  <c r="H49" i="11"/>
  <c r="G49" i="11"/>
  <c r="F49" i="11"/>
  <c r="E49" i="11"/>
  <c r="D49" i="1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N47" i="11" s="1"/>
  <c r="E47" i="11"/>
  <c r="D47" i="11"/>
  <c r="O46" i="11"/>
  <c r="G9" i="24" s="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N45" i="11" s="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N36" i="11" s="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N32" i="11" s="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N22" i="11" s="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N11" i="11" s="1"/>
  <c r="P11" i="11" s="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N1657" i="10" s="1"/>
  <c r="F57" i="23" s="1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O1650" i="10"/>
  <c r="G56" i="23" s="1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N1641" i="10" s="1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N1622" i="10" s="1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O1599" i="10"/>
  <c r="G23" i="23" s="1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N1593" i="10" s="1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N1588" i="10" s="1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N1585" i="10" s="1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N1579" i="10" s="1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N1573" i="10" s="1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N1570" i="10" s="1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P1561" i="10" s="1"/>
  <c r="Q1561" i="10" s="1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Q1557" i="10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P1557" i="10" s="1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O1549" i="10"/>
  <c r="G9" i="23" s="1"/>
  <c r="M1549" i="10"/>
  <c r="L1549" i="10"/>
  <c r="K1549" i="10"/>
  <c r="J1549" i="10"/>
  <c r="I1549" i="10"/>
  <c r="H1549" i="10"/>
  <c r="G1549" i="10"/>
  <c r="F1549" i="10"/>
  <c r="E1549" i="10"/>
  <c r="N1549" i="10" s="1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N1537" i="10" s="1"/>
  <c r="P1537" i="10" s="1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N1524" i="10" s="1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N1519" i="10" s="1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N1517" i="10" s="1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N1513" i="10" s="1"/>
  <c r="P1513" i="10" s="1"/>
  <c r="Q1513" i="10" s="1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N1504" i="10" s="1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N1495" i="10" s="1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N1493" i="10" s="1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N1489" i="10" s="1"/>
  <c r="M1488" i="10"/>
  <c r="L1488" i="10"/>
  <c r="K1488" i="10"/>
  <c r="J1488" i="10"/>
  <c r="I1488" i="10"/>
  <c r="H1488" i="10"/>
  <c r="G1488" i="10"/>
  <c r="F1488" i="10"/>
  <c r="E1488" i="10"/>
  <c r="D1488" i="10"/>
  <c r="N1488" i="10" s="1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N1476" i="10" s="1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N1465" i="10" s="1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N1453" i="10" s="1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N1438" i="10" s="1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N1429" i="10" s="1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N1424" i="10" s="1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N1414" i="10" s="1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N1402" i="10" s="1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N1397" i="10" s="1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N1389" i="10" s="1"/>
  <c r="F640" i="23" s="1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N1385" i="10" s="1"/>
  <c r="F130" i="23" s="1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N1376" i="10" s="1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N1353" i="10" s="1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N1348" i="10" s="1"/>
  <c r="F809" i="23" s="1"/>
  <c r="M1347" i="10"/>
  <c r="L1347" i="10"/>
  <c r="K1347" i="10"/>
  <c r="J1347" i="10"/>
  <c r="I1347" i="10"/>
  <c r="H1347" i="10"/>
  <c r="G1347" i="10"/>
  <c r="F1347" i="10"/>
  <c r="E1347" i="10"/>
  <c r="D1347" i="10"/>
  <c r="N1347" i="10" s="1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N1345" i="10" s="1"/>
  <c r="M1344" i="10"/>
  <c r="L1344" i="10"/>
  <c r="K1344" i="10"/>
  <c r="J1344" i="10"/>
  <c r="I1344" i="10"/>
  <c r="H1344" i="10"/>
  <c r="G1344" i="10"/>
  <c r="F1344" i="10"/>
  <c r="E1344" i="10"/>
  <c r="N1344" i="10" s="1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N1333" i="10" s="1"/>
  <c r="D1333" i="10"/>
  <c r="M1332" i="10"/>
  <c r="L1332" i="10"/>
  <c r="K1332" i="10"/>
  <c r="J1332" i="10"/>
  <c r="I1332" i="10"/>
  <c r="H1332" i="10"/>
  <c r="G1332" i="10"/>
  <c r="F1332" i="10"/>
  <c r="E1332" i="10"/>
  <c r="D1332" i="10"/>
  <c r="N1332" i="10" s="1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N1330" i="10" s="1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N1328" i="10" s="1"/>
  <c r="D1328" i="10"/>
  <c r="M1327" i="10"/>
  <c r="L1327" i="10"/>
  <c r="K1327" i="10"/>
  <c r="J1327" i="10"/>
  <c r="I1327" i="10"/>
  <c r="H1327" i="10"/>
  <c r="G1327" i="10"/>
  <c r="N1327" i="10" s="1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N1312" i="10" s="1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N1294" i="10" s="1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N1290" i="10" s="1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N1278" i="10" s="1"/>
  <c r="F786" i="23" s="1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N1270" i="10" s="1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N1268" i="10" s="1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N1247" i="10" s="1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N1235" i="10" s="1"/>
  <c r="D1235" i="10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N1213" i="10" s="1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N1209" i="10" s="1"/>
  <c r="D1209" i="10"/>
  <c r="M1208" i="10"/>
  <c r="L1208" i="10"/>
  <c r="K1208" i="10"/>
  <c r="J1208" i="10"/>
  <c r="I1208" i="10"/>
  <c r="H1208" i="10"/>
  <c r="G1208" i="10"/>
  <c r="F1208" i="10"/>
  <c r="E1208" i="10"/>
  <c r="D1208" i="10"/>
  <c r="N1208" i="10" s="1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N1202" i="10" s="1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N1196" i="10" s="1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N1194" i="10" s="1"/>
  <c r="F910" i="23" s="1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N1178" i="10" s="1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N1170" i="10" s="1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N1167" i="10" s="1"/>
  <c r="P1167" i="10" s="1"/>
  <c r="Q1167" i="10" s="1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N1165" i="10" s="1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N1157" i="10" s="1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N1154" i="10" s="1"/>
  <c r="O1153" i="10"/>
  <c r="G4" i="23" s="1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N1151" i="10" s="1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N1141" i="10" s="1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N1139" i="10" s="1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N1135" i="10" s="1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N1127" i="10" s="1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N1123" i="10" s="1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N1117" i="10" s="1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N1115" i="10" s="1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N1111" i="10" s="1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N1096" i="10" s="1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N1089" i="10" s="1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N1081" i="10" s="1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N1079" i="10" s="1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N1076" i="10" s="1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N1071" i="10" s="1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N1064" i="10" s="1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N1057" i="10" s="1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N1055" i="10" s="1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N1053" i="10" s="1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N1050" i="10" s="1"/>
  <c r="M1049" i="10"/>
  <c r="L1049" i="10"/>
  <c r="K1049" i="10"/>
  <c r="J1049" i="10"/>
  <c r="I1049" i="10"/>
  <c r="H1049" i="10"/>
  <c r="G1049" i="10"/>
  <c r="F1049" i="10"/>
  <c r="E1049" i="10"/>
  <c r="N1049" i="10" s="1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N1028" i="10" s="1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N1024" i="10" s="1"/>
  <c r="M1023" i="10"/>
  <c r="L1023" i="10"/>
  <c r="K1023" i="10"/>
  <c r="J1023" i="10"/>
  <c r="I1023" i="10"/>
  <c r="H1023" i="10"/>
  <c r="G1023" i="10"/>
  <c r="F1023" i="10"/>
  <c r="E1023" i="10"/>
  <c r="N1023" i="10" s="1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N1020" i="10" s="1"/>
  <c r="F754" i="23" s="1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N1018" i="10" s="1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N1001" i="10" s="1"/>
  <c r="D1001" i="10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N999" i="10" s="1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N988" i="10" s="1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N985" i="10" s="1"/>
  <c r="M984" i="10"/>
  <c r="L984" i="10"/>
  <c r="K984" i="10"/>
  <c r="J984" i="10"/>
  <c r="I984" i="10"/>
  <c r="H984" i="10"/>
  <c r="G984" i="10"/>
  <c r="F984" i="10"/>
  <c r="E984" i="10"/>
  <c r="D984" i="10"/>
  <c r="N984" i="10" s="1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N979" i="10" s="1"/>
  <c r="D979" i="10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N973" i="10" s="1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N971" i="10" s="1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N968" i="10" s="1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N958" i="10" s="1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N954" i="10" s="1"/>
  <c r="P954" i="10" s="1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N945" i="10" s="1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O940" i="10"/>
  <c r="G32" i="23" s="1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N930" i="10" s="1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N926" i="10" s="1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N922" i="10" s="1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N921" i="10" s="1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N919" i="10" s="1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N910" i="10" s="1"/>
  <c r="P910" i="10" s="1"/>
  <c r="M909" i="10"/>
  <c r="L909" i="10"/>
  <c r="K909" i="10"/>
  <c r="J909" i="10"/>
  <c r="I909" i="10"/>
  <c r="H909" i="10"/>
  <c r="G909" i="10"/>
  <c r="F909" i="10"/>
  <c r="E909" i="10"/>
  <c r="D909" i="10"/>
  <c r="O908" i="10"/>
  <c r="G2" i="23" s="1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O902" i="10"/>
  <c r="G64" i="23" s="1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N897" i="10" s="1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N887" i="10" s="1"/>
  <c r="O886" i="10"/>
  <c r="G12" i="23" s="1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N882" i="10" s="1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N875" i="10" s="1"/>
  <c r="O874" i="10"/>
  <c r="G6" i="23" s="1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N868" i="10" s="1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N866" i="10" s="1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N863" i="10" s="1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N859" i="10" s="1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N844" i="10" s="1"/>
  <c r="F165" i="23" s="1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N828" i="10" s="1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N823" i="10" s="1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N812" i="10" s="1"/>
  <c r="D812" i="10"/>
  <c r="M811" i="10"/>
  <c r="L811" i="10"/>
  <c r="K811" i="10"/>
  <c r="J811" i="10"/>
  <c r="I811" i="10"/>
  <c r="H811" i="10"/>
  <c r="G811" i="10"/>
  <c r="F811" i="10"/>
  <c r="E811" i="10"/>
  <c r="D811" i="10"/>
  <c r="N811" i="10" s="1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N803" i="10" s="1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N789" i="10" s="1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N783" i="10" s="1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N779" i="10" s="1"/>
  <c r="P779" i="10" s="1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N774" i="10" s="1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N766" i="10" s="1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N753" i="10" s="1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N751" i="10" s="1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N746" i="10" s="1"/>
  <c r="F924" i="23" s="1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M741" i="10"/>
  <c r="L741" i="10"/>
  <c r="K741" i="10"/>
  <c r="J741" i="10"/>
  <c r="I741" i="10"/>
  <c r="H741" i="10"/>
  <c r="G741" i="10"/>
  <c r="N741" i="10" s="1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N732" i="10" s="1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N721" i="10" s="1"/>
  <c r="F313" i="23" s="1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N714" i="10" s="1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N708" i="10" s="1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O698" i="10"/>
  <c r="G8" i="23" s="1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N697" i="10" s="1"/>
  <c r="E697" i="10"/>
  <c r="D697" i="10"/>
  <c r="O696" i="10"/>
  <c r="G10" i="23" s="1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N686" i="10" s="1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N680" i="10" s="1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N661" i="10" s="1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N658" i="10" s="1"/>
  <c r="M657" i="10"/>
  <c r="L657" i="10"/>
  <c r="K657" i="10"/>
  <c r="J657" i="10"/>
  <c r="I657" i="10"/>
  <c r="H657" i="10"/>
  <c r="G657" i="10"/>
  <c r="F657" i="10"/>
  <c r="E657" i="10"/>
  <c r="D657" i="10"/>
  <c r="N657" i="10" s="1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N641" i="10" s="1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N632" i="10" s="1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N623" i="10" s="1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N608" i="10" s="1"/>
  <c r="P608" i="10" s="1"/>
  <c r="O607" i="10"/>
  <c r="G11" i="23" s="1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N606" i="10" s="1"/>
  <c r="D606" i="10"/>
  <c r="M605" i="10"/>
  <c r="L605" i="10"/>
  <c r="K605" i="10"/>
  <c r="J605" i="10"/>
  <c r="I605" i="10"/>
  <c r="H605" i="10"/>
  <c r="G605" i="10"/>
  <c r="F605" i="10"/>
  <c r="E605" i="10"/>
  <c r="D605" i="10"/>
  <c r="N605" i="10" s="1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N603" i="10" s="1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N599" i="10" s="1"/>
  <c r="M598" i="10"/>
  <c r="L598" i="10"/>
  <c r="K598" i="10"/>
  <c r="J598" i="10"/>
  <c r="I598" i="10"/>
  <c r="H598" i="10"/>
  <c r="G598" i="10"/>
  <c r="F598" i="10"/>
  <c r="E598" i="10"/>
  <c r="D598" i="10"/>
  <c r="N598" i="10" s="1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N596" i="10" s="1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N585" i="10" s="1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N582" i="10" s="1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N572" i="10" s="1"/>
  <c r="P572" i="10" s="1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N569" i="10" s="1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N563" i="10" s="1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N558" i="10" s="1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N554" i="10" s="1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N550" i="10" s="1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N545" i="10" s="1"/>
  <c r="F158" i="23" s="1"/>
  <c r="E545" i="10"/>
  <c r="D545" i="10"/>
  <c r="O544" i="10"/>
  <c r="G14" i="23" s="1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N539" i="10" s="1"/>
  <c r="P539" i="10" s="1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N530" i="10" s="1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N516" i="10" s="1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N513" i="10" s="1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N500" i="10" s="1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N498" i="10" s="1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N483" i="10" s="1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N472" i="10" s="1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N470" i="10" s="1"/>
  <c r="P470" i="10" s="1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N464" i="10" s="1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N438" i="10" s="1"/>
  <c r="P438" i="10" s="1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N434" i="10" s="1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N427" i="10" s="1"/>
  <c r="F401" i="23" s="1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N421" i="10" s="1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N417" i="10" s="1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N411" i="10" s="1"/>
  <c r="M410" i="10"/>
  <c r="L410" i="10"/>
  <c r="K410" i="10"/>
  <c r="J410" i="10"/>
  <c r="I410" i="10"/>
  <c r="H410" i="10"/>
  <c r="G410" i="10"/>
  <c r="F410" i="10"/>
  <c r="N410" i="10" s="1"/>
  <c r="E410" i="10"/>
  <c r="D410" i="10"/>
  <c r="M409" i="10"/>
  <c r="L409" i="10"/>
  <c r="K409" i="10"/>
  <c r="J409" i="10"/>
  <c r="I409" i="10"/>
  <c r="H409" i="10"/>
  <c r="G409" i="10"/>
  <c r="F409" i="10"/>
  <c r="E409" i="10"/>
  <c r="N409" i="10" s="1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N392" i="10" s="1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N388" i="10" s="1"/>
  <c r="M387" i="10"/>
  <c r="L387" i="10"/>
  <c r="K387" i="10"/>
  <c r="J387" i="10"/>
  <c r="I387" i="10"/>
  <c r="H387" i="10"/>
  <c r="G387" i="10"/>
  <c r="F387" i="10"/>
  <c r="E387" i="10"/>
  <c r="D387" i="10"/>
  <c r="O386" i="10"/>
  <c r="G16" i="23" s="1"/>
  <c r="M386" i="10"/>
  <c r="L386" i="10"/>
  <c r="K386" i="10"/>
  <c r="J386" i="10"/>
  <c r="I386" i="10"/>
  <c r="H386" i="10"/>
  <c r="G386" i="10"/>
  <c r="F386" i="10"/>
  <c r="E386" i="10"/>
  <c r="D386" i="10"/>
  <c r="O385" i="10"/>
  <c r="G3" i="23" s="1"/>
  <c r="M385" i="10"/>
  <c r="L385" i="10"/>
  <c r="K385" i="10"/>
  <c r="J385" i="10"/>
  <c r="I385" i="10"/>
  <c r="H385" i="10"/>
  <c r="G385" i="10"/>
  <c r="F385" i="10"/>
  <c r="E385" i="10"/>
  <c r="D385" i="10"/>
  <c r="N385" i="10" s="1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N378" i="10" s="1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N370" i="10" s="1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N368" i="10" s="1"/>
  <c r="M367" i="10"/>
  <c r="L367" i="10"/>
  <c r="K367" i="10"/>
  <c r="J367" i="10"/>
  <c r="I367" i="10"/>
  <c r="H367" i="10"/>
  <c r="G367" i="10"/>
  <c r="F367" i="10"/>
  <c r="E367" i="10"/>
  <c r="D367" i="10"/>
  <c r="N367" i="10" s="1"/>
  <c r="P367" i="10" s="1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E355" i="10"/>
  <c r="N355" i="10" s="1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N350" i="10" s="1"/>
  <c r="P350" i="10" s="1"/>
  <c r="Q350" i="10" s="1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O339" i="10"/>
  <c r="G5" i="23" s="1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N308" i="10" s="1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N301" i="10" s="1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N288" i="10" s="1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N264" i="10" s="1"/>
  <c r="F715" i="23" s="1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N261" i="10" s="1"/>
  <c r="M260" i="10"/>
  <c r="L260" i="10"/>
  <c r="K260" i="10"/>
  <c r="J260" i="10"/>
  <c r="I260" i="10"/>
  <c r="H260" i="10"/>
  <c r="G260" i="10"/>
  <c r="F260" i="10"/>
  <c r="E260" i="10"/>
  <c r="D260" i="10"/>
  <c r="N260" i="10" s="1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N248" i="10" s="1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N245" i="10" s="1"/>
  <c r="M244" i="10"/>
  <c r="L244" i="10"/>
  <c r="K244" i="10"/>
  <c r="J244" i="10"/>
  <c r="I244" i="10"/>
  <c r="H244" i="10"/>
  <c r="G244" i="10"/>
  <c r="F244" i="10"/>
  <c r="E244" i="10"/>
  <c r="N244" i="10" s="1"/>
  <c r="P244" i="10" s="1"/>
  <c r="Q244" i="10" s="1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N218" i="10" s="1"/>
  <c r="E218" i="10"/>
  <c r="D218" i="10"/>
  <c r="M217" i="10"/>
  <c r="L217" i="10"/>
  <c r="K217" i="10"/>
  <c r="J217" i="10"/>
  <c r="I217" i="10"/>
  <c r="H217" i="10"/>
  <c r="G217" i="10"/>
  <c r="F217" i="10"/>
  <c r="N217" i="10" s="1"/>
  <c r="P217" i="10" s="1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N193" i="10" s="1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N191" i="10" s="1"/>
  <c r="F824" i="23" s="1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N177" i="10" s="1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N175" i="10" s="1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N168" i="10" s="1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O164" i="10"/>
  <c r="G7" i="23" s="1"/>
  <c r="M164" i="10"/>
  <c r="L164" i="10"/>
  <c r="K164" i="10"/>
  <c r="J164" i="10"/>
  <c r="I164" i="10"/>
  <c r="H164" i="10"/>
  <c r="G164" i="10"/>
  <c r="F164" i="10"/>
  <c r="E164" i="10"/>
  <c r="D164" i="10"/>
  <c r="N164" i="10" s="1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N162" i="10" s="1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N160" i="10" s="1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N157" i="10" s="1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N154" i="10" s="1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N147" i="10" s="1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N136" i="10" s="1"/>
  <c r="P136" i="10" s="1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N132" i="10" s="1"/>
  <c r="F533" i="23" s="1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N130" i="10" s="1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N129" i="10" s="1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N127" i="10" s="1"/>
  <c r="M126" i="10"/>
  <c r="L126" i="10"/>
  <c r="K126" i="10"/>
  <c r="J126" i="10"/>
  <c r="I126" i="10"/>
  <c r="H126" i="10"/>
  <c r="G126" i="10"/>
  <c r="F126" i="10"/>
  <c r="N126" i="10" s="1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N124" i="10" s="1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N123" i="10" s="1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N115" i="10" s="1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N111" i="10" s="1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N108" i="10" s="1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N104" i="10" s="1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E98" i="10"/>
  <c r="N98" i="10" s="1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M86" i="10"/>
  <c r="L86" i="10"/>
  <c r="K86" i="10"/>
  <c r="J86" i="10"/>
  <c r="I86" i="10"/>
  <c r="H86" i="10"/>
  <c r="G86" i="10"/>
  <c r="F86" i="10"/>
  <c r="E86" i="10"/>
  <c r="D86" i="10"/>
  <c r="O85" i="10"/>
  <c r="G24" i="23" s="1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N76" i="10" s="1"/>
  <c r="F98" i="23" s="1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N72" i="10" s="1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N68" i="10" s="1"/>
  <c r="E68" i="10"/>
  <c r="D68" i="10"/>
  <c r="M67" i="10"/>
  <c r="L67" i="10"/>
  <c r="K67" i="10"/>
  <c r="J67" i="10"/>
  <c r="I67" i="10"/>
  <c r="H67" i="10"/>
  <c r="G67" i="10"/>
  <c r="F67" i="10"/>
  <c r="E67" i="10"/>
  <c r="D67" i="10"/>
  <c r="N67" i="10" s="1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N61" i="10" s="1"/>
  <c r="P61" i="10" s="1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D59" i="10"/>
  <c r="M58" i="10"/>
  <c r="L58" i="10"/>
  <c r="K58" i="10"/>
  <c r="J58" i="10"/>
  <c r="I58" i="10"/>
  <c r="H58" i="10"/>
  <c r="G58" i="10"/>
  <c r="F58" i="10"/>
  <c r="E58" i="10"/>
  <c r="D58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O54" i="10"/>
  <c r="G256" i="23" s="1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N45" i="10" s="1"/>
  <c r="F532" i="23" s="1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N41" i="10" s="1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N38" i="10" s="1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N30" i="10" s="1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N19" i="10" s="1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N16" i="10" s="1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202" i="9"/>
  <c r="H202" i="9"/>
  <c r="G202" i="9"/>
  <c r="F202" i="9"/>
  <c r="E202" i="9"/>
  <c r="I201" i="9"/>
  <c r="H201" i="9"/>
  <c r="G201" i="9"/>
  <c r="F201" i="9"/>
  <c r="E201" i="9"/>
  <c r="I200" i="9"/>
  <c r="H200" i="9"/>
  <c r="G200" i="9"/>
  <c r="F200" i="9"/>
  <c r="E200" i="9"/>
  <c r="I199" i="9"/>
  <c r="H199" i="9"/>
  <c r="G199" i="9"/>
  <c r="F199" i="9"/>
  <c r="E199" i="9"/>
  <c r="I198" i="9"/>
  <c r="H198" i="9"/>
  <c r="G198" i="9"/>
  <c r="F198" i="9"/>
  <c r="E198" i="9"/>
  <c r="I197" i="9"/>
  <c r="H197" i="9"/>
  <c r="G197" i="9"/>
  <c r="F197" i="9"/>
  <c r="J197" i="9" s="1"/>
  <c r="F45" i="22" s="1"/>
  <c r="E197" i="9"/>
  <c r="I196" i="9"/>
  <c r="H196" i="9"/>
  <c r="G196" i="9"/>
  <c r="F196" i="9"/>
  <c r="E196" i="9"/>
  <c r="I195" i="9"/>
  <c r="H195" i="9"/>
  <c r="G195" i="9"/>
  <c r="F195" i="9"/>
  <c r="J195" i="9" s="1"/>
  <c r="F73" i="22" s="1"/>
  <c r="E195" i="9"/>
  <c r="I194" i="9"/>
  <c r="H194" i="9"/>
  <c r="G194" i="9"/>
  <c r="F194" i="9"/>
  <c r="E194" i="9"/>
  <c r="I193" i="9"/>
  <c r="H193" i="9"/>
  <c r="G193" i="9"/>
  <c r="F193" i="9"/>
  <c r="E193" i="9"/>
  <c r="I192" i="9"/>
  <c r="H192" i="9"/>
  <c r="G192" i="9"/>
  <c r="F192" i="9"/>
  <c r="E192" i="9"/>
  <c r="J192" i="9" s="1"/>
  <c r="I191" i="9"/>
  <c r="H191" i="9"/>
  <c r="G191" i="9"/>
  <c r="F191" i="9"/>
  <c r="J191" i="9" s="1"/>
  <c r="E191" i="9"/>
  <c r="I190" i="9"/>
  <c r="H190" i="9"/>
  <c r="G190" i="9"/>
  <c r="F190" i="9"/>
  <c r="E190" i="9"/>
  <c r="I189" i="9"/>
  <c r="H189" i="9"/>
  <c r="G189" i="9"/>
  <c r="F189" i="9"/>
  <c r="E189" i="9"/>
  <c r="I188" i="9"/>
  <c r="H188" i="9"/>
  <c r="G188" i="9"/>
  <c r="F188" i="9"/>
  <c r="E188" i="9"/>
  <c r="L187" i="9"/>
  <c r="H14" i="22" s="1"/>
  <c r="I187" i="9"/>
  <c r="H187" i="9"/>
  <c r="G187" i="9"/>
  <c r="F187" i="9"/>
  <c r="E187" i="9"/>
  <c r="I186" i="9"/>
  <c r="H186" i="9"/>
  <c r="G186" i="9"/>
  <c r="F186" i="9"/>
  <c r="E186" i="9"/>
  <c r="I185" i="9"/>
  <c r="H185" i="9"/>
  <c r="G185" i="9"/>
  <c r="F185" i="9"/>
  <c r="E185" i="9"/>
  <c r="I184" i="9"/>
  <c r="H184" i="9"/>
  <c r="G184" i="9"/>
  <c r="F184" i="9"/>
  <c r="J184" i="9" s="1"/>
  <c r="G40" i="22" s="1"/>
  <c r="E184" i="9"/>
  <c r="I183" i="9"/>
  <c r="H183" i="9"/>
  <c r="G183" i="9"/>
  <c r="F183" i="9"/>
  <c r="E183" i="9"/>
  <c r="I182" i="9"/>
  <c r="H182" i="9"/>
  <c r="G182" i="9"/>
  <c r="F182" i="9"/>
  <c r="E182" i="9"/>
  <c r="L181" i="9"/>
  <c r="H60" i="22" s="1"/>
  <c r="I181" i="9"/>
  <c r="H181" i="9"/>
  <c r="G181" i="9"/>
  <c r="F181" i="9"/>
  <c r="E181" i="9"/>
  <c r="I180" i="9"/>
  <c r="H180" i="9"/>
  <c r="G180" i="9"/>
  <c r="F180" i="9"/>
  <c r="E180" i="9"/>
  <c r="L179" i="9"/>
  <c r="H28" i="22" s="1"/>
  <c r="I179" i="9"/>
  <c r="H179" i="9"/>
  <c r="G179" i="9"/>
  <c r="F179" i="9"/>
  <c r="E179" i="9"/>
  <c r="J179" i="9" s="1"/>
  <c r="I178" i="9"/>
  <c r="H178" i="9"/>
  <c r="G178" i="9"/>
  <c r="F178" i="9"/>
  <c r="J178" i="9" s="1"/>
  <c r="G44" i="22" s="1"/>
  <c r="E178" i="9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J175" i="9" s="1"/>
  <c r="E175" i="9"/>
  <c r="I174" i="9"/>
  <c r="H174" i="9"/>
  <c r="G174" i="9"/>
  <c r="J174" i="9" s="1"/>
  <c r="G63" i="22" s="1"/>
  <c r="F174" i="9"/>
  <c r="E174" i="9"/>
  <c r="I173" i="9"/>
  <c r="H173" i="9"/>
  <c r="G173" i="9"/>
  <c r="F173" i="9"/>
  <c r="E173" i="9"/>
  <c r="J173" i="9" s="1"/>
  <c r="I172" i="9"/>
  <c r="H172" i="9"/>
  <c r="G172" i="9"/>
  <c r="F172" i="9"/>
  <c r="E172" i="9"/>
  <c r="I171" i="9"/>
  <c r="H171" i="9"/>
  <c r="G171" i="9"/>
  <c r="F171" i="9"/>
  <c r="E171" i="9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E168" i="9"/>
  <c r="I167" i="9"/>
  <c r="H167" i="9"/>
  <c r="G167" i="9"/>
  <c r="F167" i="9"/>
  <c r="E167" i="9"/>
  <c r="I166" i="9"/>
  <c r="H166" i="9"/>
  <c r="G166" i="9"/>
  <c r="F166" i="9"/>
  <c r="E166" i="9"/>
  <c r="J166" i="9" s="1"/>
  <c r="G55" i="22" s="1"/>
  <c r="I165" i="9"/>
  <c r="H165" i="9"/>
  <c r="G165" i="9"/>
  <c r="F165" i="9"/>
  <c r="E165" i="9"/>
  <c r="I164" i="9"/>
  <c r="H164" i="9"/>
  <c r="G164" i="9"/>
  <c r="F164" i="9"/>
  <c r="E164" i="9"/>
  <c r="L163" i="9"/>
  <c r="H11" i="22" s="1"/>
  <c r="I163" i="9"/>
  <c r="H163" i="9"/>
  <c r="G163" i="9"/>
  <c r="F163" i="9"/>
  <c r="E163" i="9"/>
  <c r="J163" i="9" s="1"/>
  <c r="I162" i="9"/>
  <c r="H162" i="9"/>
  <c r="G162" i="9"/>
  <c r="F162" i="9"/>
  <c r="E162" i="9"/>
  <c r="L161" i="9"/>
  <c r="H12" i="22" s="1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E159" i="9"/>
  <c r="I158" i="9"/>
  <c r="H158" i="9"/>
  <c r="G158" i="9"/>
  <c r="F158" i="9"/>
  <c r="E158" i="9"/>
  <c r="I157" i="9"/>
  <c r="H157" i="9"/>
  <c r="G157" i="9"/>
  <c r="F157" i="9"/>
  <c r="E157" i="9"/>
  <c r="I156" i="9"/>
  <c r="H156" i="9"/>
  <c r="G156" i="9"/>
  <c r="F156" i="9"/>
  <c r="E156" i="9"/>
  <c r="I155" i="9"/>
  <c r="H155" i="9"/>
  <c r="G155" i="9"/>
  <c r="F155" i="9"/>
  <c r="E155" i="9"/>
  <c r="J155" i="9" s="1"/>
  <c r="I154" i="9"/>
  <c r="H154" i="9"/>
  <c r="G154" i="9"/>
  <c r="F154" i="9"/>
  <c r="E154" i="9"/>
  <c r="I153" i="9"/>
  <c r="H153" i="9"/>
  <c r="G153" i="9"/>
  <c r="F153" i="9"/>
  <c r="E153" i="9"/>
  <c r="J153" i="9" s="1"/>
  <c r="F48" i="22" s="1"/>
  <c r="I152" i="9"/>
  <c r="H152" i="9"/>
  <c r="G152" i="9"/>
  <c r="F152" i="9"/>
  <c r="E152" i="9"/>
  <c r="I151" i="9"/>
  <c r="H151" i="9"/>
  <c r="G151" i="9"/>
  <c r="F151" i="9"/>
  <c r="E151" i="9"/>
  <c r="I150" i="9"/>
  <c r="H150" i="9"/>
  <c r="G150" i="9"/>
  <c r="F150" i="9"/>
  <c r="E150" i="9"/>
  <c r="I149" i="9"/>
  <c r="H149" i="9"/>
  <c r="G149" i="9"/>
  <c r="F149" i="9"/>
  <c r="E149" i="9"/>
  <c r="I148" i="9"/>
  <c r="H148" i="9"/>
  <c r="G148" i="9"/>
  <c r="F148" i="9"/>
  <c r="E148" i="9"/>
  <c r="I147" i="9"/>
  <c r="H147" i="9"/>
  <c r="G147" i="9"/>
  <c r="J147" i="9" s="1"/>
  <c r="F147" i="9"/>
  <c r="E147" i="9"/>
  <c r="I146" i="9"/>
  <c r="H146" i="9"/>
  <c r="G146" i="9"/>
  <c r="F146" i="9"/>
  <c r="E146" i="9"/>
  <c r="I145" i="9"/>
  <c r="H145" i="9"/>
  <c r="G145" i="9"/>
  <c r="F145" i="9"/>
  <c r="E145" i="9"/>
  <c r="I144" i="9"/>
  <c r="H144" i="9"/>
  <c r="G144" i="9"/>
  <c r="F144" i="9"/>
  <c r="E144" i="9"/>
  <c r="I143" i="9"/>
  <c r="H143" i="9"/>
  <c r="G143" i="9"/>
  <c r="F143" i="9"/>
  <c r="E143" i="9"/>
  <c r="I142" i="9"/>
  <c r="H142" i="9"/>
  <c r="G142" i="9"/>
  <c r="F142" i="9"/>
  <c r="E142" i="9"/>
  <c r="I141" i="9"/>
  <c r="H141" i="9"/>
  <c r="G141" i="9"/>
  <c r="F141" i="9"/>
  <c r="E141" i="9"/>
  <c r="I140" i="9"/>
  <c r="H140" i="9"/>
  <c r="G140" i="9"/>
  <c r="F140" i="9"/>
  <c r="E140" i="9"/>
  <c r="I139" i="9"/>
  <c r="H139" i="9"/>
  <c r="G139" i="9"/>
  <c r="F139" i="9"/>
  <c r="E139" i="9"/>
  <c r="I138" i="9"/>
  <c r="H138" i="9"/>
  <c r="G138" i="9"/>
  <c r="F138" i="9"/>
  <c r="E138" i="9"/>
  <c r="L137" i="9"/>
  <c r="H59" i="22" s="1"/>
  <c r="I137" i="9"/>
  <c r="H137" i="9"/>
  <c r="G137" i="9"/>
  <c r="F137" i="9"/>
  <c r="E137" i="9"/>
  <c r="I136" i="9"/>
  <c r="H136" i="9"/>
  <c r="G136" i="9"/>
  <c r="F136" i="9"/>
  <c r="J136" i="9" s="1"/>
  <c r="G68" i="22" s="1"/>
  <c r="E136" i="9"/>
  <c r="I135" i="9"/>
  <c r="H135" i="9"/>
  <c r="G135" i="9"/>
  <c r="F135" i="9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L131" i="9"/>
  <c r="H13" i="22" s="1"/>
  <c r="I131" i="9"/>
  <c r="H131" i="9"/>
  <c r="G131" i="9"/>
  <c r="F131" i="9"/>
  <c r="E131" i="9"/>
  <c r="I130" i="9"/>
  <c r="H130" i="9"/>
  <c r="G130" i="9"/>
  <c r="F130" i="9"/>
  <c r="E130" i="9"/>
  <c r="J130" i="9" s="1"/>
  <c r="G79" i="22" s="1"/>
  <c r="I129" i="9"/>
  <c r="H129" i="9"/>
  <c r="G129" i="9"/>
  <c r="F129" i="9"/>
  <c r="J129" i="9" s="1"/>
  <c r="E129" i="9"/>
  <c r="I128" i="9"/>
  <c r="H128" i="9"/>
  <c r="G128" i="9"/>
  <c r="F128" i="9"/>
  <c r="E128" i="9"/>
  <c r="J128" i="9" s="1"/>
  <c r="G39" i="22" s="1"/>
  <c r="I127" i="9"/>
  <c r="H127" i="9"/>
  <c r="G127" i="9"/>
  <c r="F127" i="9"/>
  <c r="E127" i="9"/>
  <c r="I126" i="9"/>
  <c r="H126" i="9"/>
  <c r="G126" i="9"/>
  <c r="F126" i="9"/>
  <c r="E126" i="9"/>
  <c r="L125" i="9"/>
  <c r="H3" i="22" s="1"/>
  <c r="I125" i="9"/>
  <c r="H125" i="9"/>
  <c r="G125" i="9"/>
  <c r="F125" i="9"/>
  <c r="E125" i="9"/>
  <c r="J125" i="9" s="1"/>
  <c r="I124" i="9"/>
  <c r="H124" i="9"/>
  <c r="G124" i="9"/>
  <c r="F124" i="9"/>
  <c r="E124" i="9"/>
  <c r="L123" i="9"/>
  <c r="H37" i="22" s="1"/>
  <c r="I123" i="9"/>
  <c r="H123" i="9"/>
  <c r="G123" i="9"/>
  <c r="F123" i="9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E120" i="9"/>
  <c r="I119" i="9"/>
  <c r="H119" i="9"/>
  <c r="G119" i="9"/>
  <c r="F119" i="9"/>
  <c r="E119" i="9"/>
  <c r="I118" i="9"/>
  <c r="H118" i="9"/>
  <c r="G118" i="9"/>
  <c r="F118" i="9"/>
  <c r="E118" i="9"/>
  <c r="L117" i="9"/>
  <c r="H5" i="22" s="1"/>
  <c r="I117" i="9"/>
  <c r="H117" i="9"/>
  <c r="G117" i="9"/>
  <c r="F117" i="9"/>
  <c r="E117" i="9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E114" i="9"/>
  <c r="I113" i="9"/>
  <c r="H113" i="9"/>
  <c r="G113" i="9"/>
  <c r="F113" i="9"/>
  <c r="E113" i="9"/>
  <c r="I112" i="9"/>
  <c r="H112" i="9"/>
  <c r="G112" i="9"/>
  <c r="F112" i="9"/>
  <c r="E112" i="9"/>
  <c r="I111" i="9"/>
  <c r="H111" i="9"/>
  <c r="G111" i="9"/>
  <c r="F111" i="9"/>
  <c r="E111" i="9"/>
  <c r="I110" i="9"/>
  <c r="H110" i="9"/>
  <c r="G110" i="9"/>
  <c r="F110" i="9"/>
  <c r="E110" i="9"/>
  <c r="I109" i="9"/>
  <c r="H109" i="9"/>
  <c r="G109" i="9"/>
  <c r="F109" i="9"/>
  <c r="E109" i="9"/>
  <c r="I108" i="9"/>
  <c r="H108" i="9"/>
  <c r="G108" i="9"/>
  <c r="F108" i="9"/>
  <c r="E108" i="9"/>
  <c r="I107" i="9"/>
  <c r="H107" i="9"/>
  <c r="G107" i="9"/>
  <c r="F107" i="9"/>
  <c r="E107" i="9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I103" i="9"/>
  <c r="H103" i="9"/>
  <c r="G103" i="9"/>
  <c r="F103" i="9"/>
  <c r="E103" i="9"/>
  <c r="I102" i="9"/>
  <c r="H102" i="9"/>
  <c r="G102" i="9"/>
  <c r="F102" i="9"/>
  <c r="J102" i="9" s="1"/>
  <c r="G80" i="22" s="1"/>
  <c r="E102" i="9"/>
  <c r="I101" i="9"/>
  <c r="H101" i="9"/>
  <c r="G101" i="9"/>
  <c r="F101" i="9"/>
  <c r="E101" i="9"/>
  <c r="I100" i="9"/>
  <c r="H100" i="9"/>
  <c r="G100" i="9"/>
  <c r="F100" i="9"/>
  <c r="E100" i="9"/>
  <c r="I99" i="9"/>
  <c r="H99" i="9"/>
  <c r="G99" i="9"/>
  <c r="F99" i="9"/>
  <c r="J99" i="9" s="1"/>
  <c r="E99" i="9"/>
  <c r="I98" i="9"/>
  <c r="H98" i="9"/>
  <c r="G98" i="9"/>
  <c r="F98" i="9"/>
  <c r="E98" i="9"/>
  <c r="I97" i="9"/>
  <c r="H97" i="9"/>
  <c r="G97" i="9"/>
  <c r="F97" i="9"/>
  <c r="E97" i="9"/>
  <c r="I96" i="9"/>
  <c r="H96" i="9"/>
  <c r="G96" i="9"/>
  <c r="F96" i="9"/>
  <c r="E96" i="9"/>
  <c r="I95" i="9"/>
  <c r="H95" i="9"/>
  <c r="G95" i="9"/>
  <c r="F95" i="9"/>
  <c r="E95" i="9"/>
  <c r="I94" i="9"/>
  <c r="H94" i="9"/>
  <c r="G94" i="9"/>
  <c r="F94" i="9"/>
  <c r="E94" i="9"/>
  <c r="I93" i="9"/>
  <c r="H93" i="9"/>
  <c r="G93" i="9"/>
  <c r="F93" i="9"/>
  <c r="E93" i="9"/>
  <c r="J93" i="9" s="1"/>
  <c r="I92" i="9"/>
  <c r="H92" i="9"/>
  <c r="G92" i="9"/>
  <c r="F92" i="9"/>
  <c r="E92" i="9"/>
  <c r="I91" i="9"/>
  <c r="H91" i="9"/>
  <c r="G91" i="9"/>
  <c r="F91" i="9"/>
  <c r="E91" i="9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J87" i="9" s="1"/>
  <c r="I86" i="9"/>
  <c r="H86" i="9"/>
  <c r="G86" i="9"/>
  <c r="F86" i="9"/>
  <c r="E86" i="9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I82" i="9"/>
  <c r="H82" i="9"/>
  <c r="G82" i="9"/>
  <c r="F82" i="9"/>
  <c r="E82" i="9"/>
  <c r="I81" i="9"/>
  <c r="H81" i="9"/>
  <c r="G81" i="9"/>
  <c r="F81" i="9"/>
  <c r="E81" i="9"/>
  <c r="I80" i="9"/>
  <c r="H80" i="9"/>
  <c r="G80" i="9"/>
  <c r="F80" i="9"/>
  <c r="E80" i="9"/>
  <c r="L79" i="9"/>
  <c r="H8" i="22" s="1"/>
  <c r="I79" i="9"/>
  <c r="H79" i="9"/>
  <c r="G79" i="9"/>
  <c r="F79" i="9"/>
  <c r="E79" i="9"/>
  <c r="I78" i="9"/>
  <c r="H78" i="9"/>
  <c r="G78" i="9"/>
  <c r="F78" i="9"/>
  <c r="E78" i="9"/>
  <c r="I77" i="9"/>
  <c r="H77" i="9"/>
  <c r="G77" i="9"/>
  <c r="F77" i="9"/>
  <c r="E77" i="9"/>
  <c r="I76" i="9"/>
  <c r="H76" i="9"/>
  <c r="G76" i="9"/>
  <c r="F76" i="9"/>
  <c r="E76" i="9"/>
  <c r="L75" i="9"/>
  <c r="H4" i="22" s="1"/>
  <c r="I75" i="9"/>
  <c r="H75" i="9"/>
  <c r="J75" i="9" s="1"/>
  <c r="G75" i="9"/>
  <c r="F75" i="9"/>
  <c r="E75" i="9"/>
  <c r="I74" i="9"/>
  <c r="H74" i="9"/>
  <c r="G74" i="9"/>
  <c r="F74" i="9"/>
  <c r="E74" i="9"/>
  <c r="J74" i="9" s="1"/>
  <c r="G31" i="22" s="1"/>
  <c r="I73" i="9"/>
  <c r="H73" i="9"/>
  <c r="G73" i="9"/>
  <c r="F73" i="9"/>
  <c r="E73" i="9"/>
  <c r="J73" i="9" s="1"/>
  <c r="K73" i="9" s="1"/>
  <c r="M73" i="9" s="1"/>
  <c r="I72" i="9"/>
  <c r="H72" i="9"/>
  <c r="G72" i="9"/>
  <c r="F72" i="9"/>
  <c r="E72" i="9"/>
  <c r="L71" i="9"/>
  <c r="H30" i="22" s="1"/>
  <c r="I71" i="9"/>
  <c r="H71" i="9"/>
  <c r="G71" i="9"/>
  <c r="F71" i="9"/>
  <c r="E71" i="9"/>
  <c r="I70" i="9"/>
  <c r="H70" i="9"/>
  <c r="G70" i="9"/>
  <c r="F70" i="9"/>
  <c r="E70" i="9"/>
  <c r="I69" i="9"/>
  <c r="H69" i="9"/>
  <c r="G69" i="9"/>
  <c r="F69" i="9"/>
  <c r="E69" i="9"/>
  <c r="I68" i="9"/>
  <c r="H68" i="9"/>
  <c r="G68" i="9"/>
  <c r="F68" i="9"/>
  <c r="E68" i="9"/>
  <c r="J68" i="9" s="1"/>
  <c r="G17" i="22" s="1"/>
  <c r="L67" i="9"/>
  <c r="H17" i="22" s="1"/>
  <c r="I67" i="9"/>
  <c r="H67" i="9"/>
  <c r="G67" i="9"/>
  <c r="F67" i="9"/>
  <c r="E67" i="9"/>
  <c r="I66" i="9"/>
  <c r="H66" i="9"/>
  <c r="G66" i="9"/>
  <c r="F66" i="9"/>
  <c r="E66" i="9"/>
  <c r="I65" i="9"/>
  <c r="H65" i="9"/>
  <c r="G65" i="9"/>
  <c r="F65" i="9"/>
  <c r="E65" i="9"/>
  <c r="I64" i="9"/>
  <c r="H64" i="9"/>
  <c r="G64" i="9"/>
  <c r="F64" i="9"/>
  <c r="E64" i="9"/>
  <c r="I63" i="9"/>
  <c r="H63" i="9"/>
  <c r="G63" i="9"/>
  <c r="F63" i="9"/>
  <c r="E63" i="9"/>
  <c r="I62" i="9"/>
  <c r="H62" i="9"/>
  <c r="G62" i="9"/>
  <c r="F62" i="9"/>
  <c r="E62" i="9"/>
  <c r="I61" i="9"/>
  <c r="H61" i="9"/>
  <c r="G61" i="9"/>
  <c r="F61" i="9"/>
  <c r="E61" i="9"/>
  <c r="I60" i="9"/>
  <c r="H60" i="9"/>
  <c r="G60" i="9"/>
  <c r="F60" i="9"/>
  <c r="E60" i="9"/>
  <c r="L59" i="9"/>
  <c r="I59" i="9"/>
  <c r="H59" i="9"/>
  <c r="G59" i="9"/>
  <c r="F59" i="9"/>
  <c r="E59" i="9"/>
  <c r="I58" i="9"/>
  <c r="H58" i="9"/>
  <c r="G58" i="9"/>
  <c r="F58" i="9"/>
  <c r="J58" i="9" s="1"/>
  <c r="G27" i="22" s="1"/>
  <c r="E58" i="9"/>
  <c r="I57" i="9"/>
  <c r="H57" i="9"/>
  <c r="G57" i="9"/>
  <c r="F57" i="9"/>
  <c r="E57" i="9"/>
  <c r="I56" i="9"/>
  <c r="H56" i="9"/>
  <c r="G56" i="9"/>
  <c r="F56" i="9"/>
  <c r="E56" i="9"/>
  <c r="L55" i="9"/>
  <c r="H19" i="22" s="1"/>
  <c r="I55" i="9"/>
  <c r="H55" i="9"/>
  <c r="G55" i="9"/>
  <c r="F55" i="9"/>
  <c r="E55" i="9"/>
  <c r="I54" i="9"/>
  <c r="H54" i="9"/>
  <c r="G54" i="9"/>
  <c r="F54" i="9"/>
  <c r="E54" i="9"/>
  <c r="L53" i="9"/>
  <c r="H23" i="22" s="1"/>
  <c r="I53" i="9"/>
  <c r="H53" i="9"/>
  <c r="G53" i="9"/>
  <c r="F53" i="9"/>
  <c r="E53" i="9"/>
  <c r="I52" i="9"/>
  <c r="H52" i="9"/>
  <c r="G52" i="9"/>
  <c r="F52" i="9"/>
  <c r="E52" i="9"/>
  <c r="I51" i="9"/>
  <c r="H51" i="9"/>
  <c r="G51" i="9"/>
  <c r="F51" i="9"/>
  <c r="E51" i="9"/>
  <c r="I50" i="9"/>
  <c r="H50" i="9"/>
  <c r="G50" i="9"/>
  <c r="F50" i="9"/>
  <c r="E50" i="9"/>
  <c r="L49" i="9"/>
  <c r="H36" i="22" s="1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E47" i="9"/>
  <c r="I46" i="9"/>
  <c r="H46" i="9"/>
  <c r="G46" i="9"/>
  <c r="F46" i="9"/>
  <c r="E46" i="9"/>
  <c r="I45" i="9"/>
  <c r="H45" i="9"/>
  <c r="G45" i="9"/>
  <c r="F45" i="9"/>
  <c r="E45" i="9"/>
  <c r="I44" i="9"/>
  <c r="H44" i="9"/>
  <c r="G44" i="9"/>
  <c r="F44" i="9"/>
  <c r="E44" i="9"/>
  <c r="L43" i="9"/>
  <c r="H18" i="22" s="1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F41" i="9"/>
  <c r="J41" i="9" s="1"/>
  <c r="E41" i="9"/>
  <c r="I40" i="9"/>
  <c r="H40" i="9"/>
  <c r="G40" i="9"/>
  <c r="F40" i="9"/>
  <c r="E40" i="9"/>
  <c r="L39" i="9"/>
  <c r="H10" i="22" s="1"/>
  <c r="I39" i="9"/>
  <c r="H39" i="9"/>
  <c r="G39" i="9"/>
  <c r="F39" i="9"/>
  <c r="J39" i="9" s="1"/>
  <c r="E39" i="9"/>
  <c r="I38" i="9"/>
  <c r="H38" i="9"/>
  <c r="G38" i="9"/>
  <c r="F38" i="9"/>
  <c r="E38" i="9"/>
  <c r="I37" i="9"/>
  <c r="H37" i="9"/>
  <c r="G37" i="9"/>
  <c r="F37" i="9"/>
  <c r="E37" i="9"/>
  <c r="I36" i="9"/>
  <c r="H36" i="9"/>
  <c r="G36" i="9"/>
  <c r="F36" i="9"/>
  <c r="J36" i="9" s="1"/>
  <c r="G89" i="22" s="1"/>
  <c r="E36" i="9"/>
  <c r="I35" i="9"/>
  <c r="H35" i="9"/>
  <c r="G35" i="9"/>
  <c r="F35" i="9"/>
  <c r="E35" i="9"/>
  <c r="I34" i="9"/>
  <c r="H34" i="9"/>
  <c r="G34" i="9"/>
  <c r="F34" i="9"/>
  <c r="E34" i="9"/>
  <c r="I33" i="9"/>
  <c r="H33" i="9"/>
  <c r="G33" i="9"/>
  <c r="F33" i="9"/>
  <c r="E33" i="9"/>
  <c r="J33" i="9" s="1"/>
  <c r="I32" i="9"/>
  <c r="H32" i="9"/>
  <c r="G32" i="9"/>
  <c r="F32" i="9"/>
  <c r="E32" i="9"/>
  <c r="I31" i="9"/>
  <c r="H31" i="9"/>
  <c r="G31" i="9"/>
  <c r="F31" i="9"/>
  <c r="E31" i="9"/>
  <c r="I30" i="9"/>
  <c r="H30" i="9"/>
  <c r="G30" i="9"/>
  <c r="F30" i="9"/>
  <c r="E30" i="9"/>
  <c r="L29" i="9"/>
  <c r="H62" i="22" s="1"/>
  <c r="I29" i="9"/>
  <c r="H29" i="9"/>
  <c r="G29" i="9"/>
  <c r="F29" i="9"/>
  <c r="J29" i="9" s="1"/>
  <c r="E29" i="9"/>
  <c r="I28" i="9"/>
  <c r="H28" i="9"/>
  <c r="G28" i="9"/>
  <c r="F28" i="9"/>
  <c r="E28" i="9"/>
  <c r="I27" i="9"/>
  <c r="H27" i="9"/>
  <c r="G27" i="9"/>
  <c r="F27" i="9"/>
  <c r="E27" i="9"/>
  <c r="I26" i="9"/>
  <c r="H26" i="9"/>
  <c r="G26" i="9"/>
  <c r="F26" i="9"/>
  <c r="E26" i="9"/>
  <c r="J26" i="9" s="1"/>
  <c r="G58" i="22" s="1"/>
  <c r="I25" i="9"/>
  <c r="H25" i="9"/>
  <c r="G25" i="9"/>
  <c r="F25" i="9"/>
  <c r="J25" i="9" s="1"/>
  <c r="E25" i="9"/>
  <c r="I24" i="9"/>
  <c r="H24" i="9"/>
  <c r="G24" i="9"/>
  <c r="F24" i="9"/>
  <c r="E24" i="9"/>
  <c r="L23" i="9"/>
  <c r="H2" i="22" s="1"/>
  <c r="I23" i="9"/>
  <c r="H23" i="9"/>
  <c r="G23" i="9"/>
  <c r="F23" i="9"/>
  <c r="E23" i="9"/>
  <c r="I22" i="9"/>
  <c r="H22" i="9"/>
  <c r="G22" i="9"/>
  <c r="F22" i="9"/>
  <c r="E22" i="9"/>
  <c r="J22" i="9" s="1"/>
  <c r="G6" i="22" s="1"/>
  <c r="L21" i="9"/>
  <c r="H6" i="22" s="1"/>
  <c r="I21" i="9"/>
  <c r="H21" i="9"/>
  <c r="G21" i="9"/>
  <c r="F21" i="9"/>
  <c r="E21" i="9"/>
  <c r="I20" i="9"/>
  <c r="H20" i="9"/>
  <c r="G20" i="9"/>
  <c r="F20" i="9"/>
  <c r="E20" i="9"/>
  <c r="J20" i="9" s="1"/>
  <c r="G9" i="22" s="1"/>
  <c r="L19" i="9"/>
  <c r="H9" i="22" s="1"/>
  <c r="I19" i="9"/>
  <c r="H19" i="9"/>
  <c r="G19" i="9"/>
  <c r="F19" i="9"/>
  <c r="E19" i="9"/>
  <c r="J19" i="9" s="1"/>
  <c r="I18" i="9"/>
  <c r="H18" i="9"/>
  <c r="G18" i="9"/>
  <c r="F18" i="9"/>
  <c r="J18" i="9" s="1"/>
  <c r="G72" i="22" s="1"/>
  <c r="E18" i="9"/>
  <c r="I17" i="9"/>
  <c r="H17" i="9"/>
  <c r="G17" i="9"/>
  <c r="F17" i="9"/>
  <c r="E17" i="9"/>
  <c r="I16" i="9"/>
  <c r="H16" i="9"/>
  <c r="G16" i="9"/>
  <c r="F16" i="9"/>
  <c r="E16" i="9"/>
  <c r="I15" i="9"/>
  <c r="H15" i="9"/>
  <c r="G15" i="9"/>
  <c r="F15" i="9"/>
  <c r="J15" i="9" s="1"/>
  <c r="E15" i="9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E12" i="9"/>
  <c r="J12" i="9" s="1"/>
  <c r="I11" i="9"/>
  <c r="H11" i="9"/>
  <c r="G11" i="9"/>
  <c r="F11" i="9"/>
  <c r="E11" i="9"/>
  <c r="I10" i="9"/>
  <c r="H10" i="9"/>
  <c r="G10" i="9"/>
  <c r="F10" i="9"/>
  <c r="E10" i="9"/>
  <c r="I9" i="9"/>
  <c r="H9" i="9"/>
  <c r="G9" i="9"/>
  <c r="F9" i="9"/>
  <c r="E9" i="9"/>
  <c r="I8" i="9"/>
  <c r="H8" i="9"/>
  <c r="G8" i="9"/>
  <c r="F8" i="9"/>
  <c r="E8" i="9"/>
  <c r="L7" i="9"/>
  <c r="H7" i="22" s="1"/>
  <c r="I7" i="9"/>
  <c r="H7" i="9"/>
  <c r="G7" i="9"/>
  <c r="F7" i="9"/>
  <c r="E7" i="9"/>
  <c r="I6" i="9"/>
  <c r="H6" i="9"/>
  <c r="J6" i="9" s="1"/>
  <c r="G64" i="22" s="1"/>
  <c r="G6" i="9"/>
  <c r="F6" i="9"/>
  <c r="E6" i="9"/>
  <c r="I5" i="9"/>
  <c r="H5" i="9"/>
  <c r="G5" i="9"/>
  <c r="F5" i="9"/>
  <c r="J5" i="9" s="1"/>
  <c r="E5" i="9"/>
  <c r="I4" i="9"/>
  <c r="H4" i="9"/>
  <c r="G4" i="9"/>
  <c r="J4" i="9" s="1"/>
  <c r="G74" i="22" s="1"/>
  <c r="F4" i="9"/>
  <c r="E4" i="9"/>
  <c r="I3" i="9"/>
  <c r="H3" i="9"/>
  <c r="G3" i="9"/>
  <c r="F3" i="9"/>
  <c r="E3" i="9"/>
  <c r="I312" i="8"/>
  <c r="H312" i="8"/>
  <c r="G312" i="8"/>
  <c r="F312" i="8"/>
  <c r="J312" i="8" s="1"/>
  <c r="G10" i="21" s="1"/>
  <c r="E312" i="8"/>
  <c r="L311" i="8"/>
  <c r="H10" i="21" s="1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E308" i="8"/>
  <c r="I307" i="8"/>
  <c r="H307" i="8"/>
  <c r="G307" i="8"/>
  <c r="F307" i="8"/>
  <c r="E307" i="8"/>
  <c r="I306" i="8"/>
  <c r="H306" i="8"/>
  <c r="G306" i="8"/>
  <c r="F306" i="8"/>
  <c r="E306" i="8"/>
  <c r="J306" i="8" s="1"/>
  <c r="I305" i="8"/>
  <c r="H305" i="8"/>
  <c r="G305" i="8"/>
  <c r="F305" i="8"/>
  <c r="E305" i="8"/>
  <c r="I304" i="8"/>
  <c r="H304" i="8"/>
  <c r="G304" i="8"/>
  <c r="F304" i="8"/>
  <c r="E304" i="8"/>
  <c r="I303" i="8"/>
  <c r="H303" i="8"/>
  <c r="G303" i="8"/>
  <c r="F303" i="8"/>
  <c r="E303" i="8"/>
  <c r="I302" i="8"/>
  <c r="H302" i="8"/>
  <c r="G302" i="8"/>
  <c r="F302" i="8"/>
  <c r="E302" i="8"/>
  <c r="I301" i="8"/>
  <c r="H301" i="8"/>
  <c r="G301" i="8"/>
  <c r="F301" i="8"/>
  <c r="E301" i="8"/>
  <c r="I300" i="8"/>
  <c r="H300" i="8"/>
  <c r="G300" i="8"/>
  <c r="F300" i="8"/>
  <c r="E300" i="8"/>
  <c r="L299" i="8"/>
  <c r="H7" i="21" s="1"/>
  <c r="I299" i="8"/>
  <c r="H299" i="8"/>
  <c r="G299" i="8"/>
  <c r="F299" i="8"/>
  <c r="E299" i="8"/>
  <c r="J299" i="8" s="1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I295" i="8"/>
  <c r="H295" i="8"/>
  <c r="G295" i="8"/>
  <c r="F295" i="8"/>
  <c r="J295" i="8" s="1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E292" i="8"/>
  <c r="J292" i="8" s="1"/>
  <c r="I291" i="8"/>
  <c r="H291" i="8"/>
  <c r="G291" i="8"/>
  <c r="F291" i="8"/>
  <c r="J291" i="8" s="1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E288" i="8"/>
  <c r="L287" i="8"/>
  <c r="H14" i="21" s="1"/>
  <c r="I287" i="8"/>
  <c r="H287" i="8"/>
  <c r="G287" i="8"/>
  <c r="F287" i="8"/>
  <c r="E287" i="8"/>
  <c r="I286" i="8"/>
  <c r="H286" i="8"/>
  <c r="G286" i="8"/>
  <c r="F286" i="8"/>
  <c r="E286" i="8"/>
  <c r="J286" i="8" s="1"/>
  <c r="G37" i="21" s="1"/>
  <c r="I285" i="8"/>
  <c r="H285" i="8"/>
  <c r="G285" i="8"/>
  <c r="F285" i="8"/>
  <c r="E285" i="8"/>
  <c r="I284" i="8"/>
  <c r="H284" i="8"/>
  <c r="G284" i="8"/>
  <c r="F284" i="8"/>
  <c r="E284" i="8"/>
  <c r="I283" i="8"/>
  <c r="H283" i="8"/>
  <c r="G283" i="8"/>
  <c r="F283" i="8"/>
  <c r="E283" i="8"/>
  <c r="I282" i="8"/>
  <c r="H282" i="8"/>
  <c r="G282" i="8"/>
  <c r="F282" i="8"/>
  <c r="J282" i="8" s="1"/>
  <c r="G70" i="21" s="1"/>
  <c r="E282" i="8"/>
  <c r="I281" i="8"/>
  <c r="H281" i="8"/>
  <c r="G281" i="8"/>
  <c r="F281" i="8"/>
  <c r="E281" i="8"/>
  <c r="I280" i="8"/>
  <c r="H280" i="8"/>
  <c r="G280" i="8"/>
  <c r="F280" i="8"/>
  <c r="E280" i="8"/>
  <c r="I279" i="8"/>
  <c r="H279" i="8"/>
  <c r="G279" i="8"/>
  <c r="F279" i="8"/>
  <c r="J279" i="8" s="1"/>
  <c r="F24" i="21" s="1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J276" i="8" s="1"/>
  <c r="G134" i="21" s="1"/>
  <c r="E276" i="8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E272" i="8"/>
  <c r="L271" i="8"/>
  <c r="H9" i="21" s="1"/>
  <c r="I271" i="8"/>
  <c r="H271" i="8"/>
  <c r="G271" i="8"/>
  <c r="F271" i="8"/>
  <c r="E271" i="8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J268" i="8" s="1"/>
  <c r="G107" i="21" s="1"/>
  <c r="F268" i="8"/>
  <c r="E268" i="8"/>
  <c r="I267" i="8"/>
  <c r="H267" i="8"/>
  <c r="G267" i="8"/>
  <c r="F267" i="8"/>
  <c r="E267" i="8"/>
  <c r="I266" i="8"/>
  <c r="H266" i="8"/>
  <c r="G266" i="8"/>
  <c r="F266" i="8"/>
  <c r="E266" i="8"/>
  <c r="L265" i="8"/>
  <c r="H6" i="21" s="1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J263" i="8" s="1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J259" i="8" s="1"/>
  <c r="E259" i="8"/>
  <c r="I258" i="8"/>
  <c r="H258" i="8"/>
  <c r="G258" i="8"/>
  <c r="F258" i="8"/>
  <c r="E258" i="8"/>
  <c r="I257" i="8"/>
  <c r="H257" i="8"/>
  <c r="G257" i="8"/>
  <c r="F257" i="8"/>
  <c r="E257" i="8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E254" i="8"/>
  <c r="L253" i="8"/>
  <c r="H12" i="21" s="1"/>
  <c r="I253" i="8"/>
  <c r="H253" i="8"/>
  <c r="G253" i="8"/>
  <c r="F253" i="8"/>
  <c r="E253" i="8"/>
  <c r="J253" i="8" s="1"/>
  <c r="I252" i="8"/>
  <c r="H252" i="8"/>
  <c r="G252" i="8"/>
  <c r="F252" i="8"/>
  <c r="E252" i="8"/>
  <c r="L251" i="8"/>
  <c r="H29" i="21" s="1"/>
  <c r="I251" i="8"/>
  <c r="H251" i="8"/>
  <c r="G251" i="8"/>
  <c r="F251" i="8"/>
  <c r="E251" i="8"/>
  <c r="J251" i="8" s="1"/>
  <c r="I250" i="8"/>
  <c r="H250" i="8"/>
  <c r="G250" i="8"/>
  <c r="F250" i="8"/>
  <c r="E250" i="8"/>
  <c r="I249" i="8"/>
  <c r="H249" i="8"/>
  <c r="G249" i="8"/>
  <c r="J249" i="8" s="1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F245" i="8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J240" i="8" s="1"/>
  <c r="G75" i="21" s="1"/>
  <c r="I239" i="8"/>
  <c r="H239" i="8"/>
  <c r="G239" i="8"/>
  <c r="F239" i="8"/>
  <c r="E239" i="8"/>
  <c r="I238" i="8"/>
  <c r="H238" i="8"/>
  <c r="G238" i="8"/>
  <c r="F238" i="8"/>
  <c r="E238" i="8"/>
  <c r="J238" i="8" s="1"/>
  <c r="G31" i="21" s="1"/>
  <c r="I237" i="8"/>
  <c r="H237" i="8"/>
  <c r="G237" i="8"/>
  <c r="F237" i="8"/>
  <c r="E237" i="8"/>
  <c r="I236" i="8"/>
  <c r="H236" i="8"/>
  <c r="G236" i="8"/>
  <c r="J236" i="8" s="1"/>
  <c r="G123" i="21" s="1"/>
  <c r="F236" i="8"/>
  <c r="E236" i="8"/>
  <c r="I235" i="8"/>
  <c r="H235" i="8"/>
  <c r="G235" i="8"/>
  <c r="F235" i="8"/>
  <c r="E235" i="8"/>
  <c r="I234" i="8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E232" i="8"/>
  <c r="J232" i="8" s="1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E227" i="8"/>
  <c r="J227" i="8" s="1"/>
  <c r="I226" i="8"/>
  <c r="H226" i="8"/>
  <c r="G226" i="8"/>
  <c r="F226" i="8"/>
  <c r="J226" i="8" s="1"/>
  <c r="G43" i="21" s="1"/>
  <c r="E226" i="8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L219" i="8"/>
  <c r="H13" i="21" s="1"/>
  <c r="I219" i="8"/>
  <c r="H219" i="8"/>
  <c r="G219" i="8"/>
  <c r="F219" i="8"/>
  <c r="E219" i="8"/>
  <c r="I218" i="8"/>
  <c r="H218" i="8"/>
  <c r="G218" i="8"/>
  <c r="F218" i="8"/>
  <c r="E218" i="8"/>
  <c r="I217" i="8"/>
  <c r="H217" i="8"/>
  <c r="G217" i="8"/>
  <c r="F217" i="8"/>
  <c r="E217" i="8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E214" i="8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E208" i="8"/>
  <c r="I207" i="8"/>
  <c r="H207" i="8"/>
  <c r="G207" i="8"/>
  <c r="F207" i="8"/>
  <c r="E207" i="8"/>
  <c r="I206" i="8"/>
  <c r="H206" i="8"/>
  <c r="G206" i="8"/>
  <c r="F206" i="8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J202" i="8" s="1"/>
  <c r="G3" i="21" s="1"/>
  <c r="E202" i="8"/>
  <c r="L201" i="8"/>
  <c r="H3" i="21" s="1"/>
  <c r="I201" i="8"/>
  <c r="H201" i="8"/>
  <c r="J201" i="8" s="1"/>
  <c r="F3" i="21" s="1"/>
  <c r="G201" i="8"/>
  <c r="F201" i="8"/>
  <c r="E201" i="8"/>
  <c r="I200" i="8"/>
  <c r="H200" i="8"/>
  <c r="G200" i="8"/>
  <c r="F200" i="8"/>
  <c r="E200" i="8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E193" i="8"/>
  <c r="I192" i="8"/>
  <c r="J192" i="8" s="1"/>
  <c r="H192" i="8"/>
  <c r="G192" i="8"/>
  <c r="F192" i="8"/>
  <c r="E192" i="8"/>
  <c r="I191" i="8"/>
  <c r="H191" i="8"/>
  <c r="G191" i="8"/>
  <c r="F191" i="8"/>
  <c r="E191" i="8"/>
  <c r="I190" i="8"/>
  <c r="H190" i="8"/>
  <c r="G190" i="8"/>
  <c r="J190" i="8" s="1"/>
  <c r="G52" i="21" s="1"/>
  <c r="F190" i="8"/>
  <c r="E190" i="8"/>
  <c r="I189" i="8"/>
  <c r="H189" i="8"/>
  <c r="G189" i="8"/>
  <c r="F189" i="8"/>
  <c r="E189" i="8"/>
  <c r="I188" i="8"/>
  <c r="H188" i="8"/>
  <c r="G188" i="8"/>
  <c r="F188" i="8"/>
  <c r="E188" i="8"/>
  <c r="J188" i="8" s="1"/>
  <c r="G81" i="21" s="1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J180" i="8" s="1"/>
  <c r="G66" i="21" s="1"/>
  <c r="E180" i="8"/>
  <c r="I179" i="8"/>
  <c r="H179" i="8"/>
  <c r="G179" i="8"/>
  <c r="F179" i="8"/>
  <c r="E179" i="8"/>
  <c r="J179" i="8" s="1"/>
  <c r="F66" i="21" s="1"/>
  <c r="I178" i="8"/>
  <c r="H178" i="8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I175" i="8"/>
  <c r="H175" i="8"/>
  <c r="G175" i="8"/>
  <c r="F175" i="8"/>
  <c r="E175" i="8"/>
  <c r="J175" i="8" s="1"/>
  <c r="I174" i="8"/>
  <c r="H174" i="8"/>
  <c r="G174" i="8"/>
  <c r="F174" i="8"/>
  <c r="E174" i="8"/>
  <c r="I173" i="8"/>
  <c r="H173" i="8"/>
  <c r="G173" i="8"/>
  <c r="F173" i="8"/>
  <c r="E173" i="8"/>
  <c r="I172" i="8"/>
  <c r="H172" i="8"/>
  <c r="G172" i="8"/>
  <c r="F172" i="8"/>
  <c r="E172" i="8"/>
  <c r="L171" i="8"/>
  <c r="H4" i="21" s="1"/>
  <c r="I171" i="8"/>
  <c r="H171" i="8"/>
  <c r="G171" i="8"/>
  <c r="F171" i="8"/>
  <c r="E171" i="8"/>
  <c r="I170" i="8"/>
  <c r="H170" i="8"/>
  <c r="G170" i="8"/>
  <c r="F170" i="8"/>
  <c r="E170" i="8"/>
  <c r="I169" i="8"/>
  <c r="H169" i="8"/>
  <c r="G169" i="8"/>
  <c r="F169" i="8"/>
  <c r="E169" i="8"/>
  <c r="I168" i="8"/>
  <c r="H168" i="8"/>
  <c r="G168" i="8"/>
  <c r="F168" i="8"/>
  <c r="E168" i="8"/>
  <c r="J168" i="8" s="1"/>
  <c r="G119" i="21" s="1"/>
  <c r="I167" i="8"/>
  <c r="H167" i="8"/>
  <c r="G167" i="8"/>
  <c r="F167" i="8"/>
  <c r="E167" i="8"/>
  <c r="I166" i="8"/>
  <c r="H166" i="8"/>
  <c r="G166" i="8"/>
  <c r="F166" i="8"/>
  <c r="E166" i="8"/>
  <c r="J166" i="8" s="1"/>
  <c r="G44" i="21" s="1"/>
  <c r="L165" i="8"/>
  <c r="H44" i="21" s="1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E162" i="8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I157" i="8"/>
  <c r="H157" i="8"/>
  <c r="G157" i="8"/>
  <c r="F157" i="8"/>
  <c r="E157" i="8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I152" i="8"/>
  <c r="H152" i="8"/>
  <c r="G152" i="8"/>
  <c r="F152" i="8"/>
  <c r="E152" i="8"/>
  <c r="I151" i="8"/>
  <c r="H151" i="8"/>
  <c r="G151" i="8"/>
  <c r="F151" i="8"/>
  <c r="E151" i="8"/>
  <c r="I150" i="8"/>
  <c r="H150" i="8"/>
  <c r="G150" i="8"/>
  <c r="F150" i="8"/>
  <c r="E150" i="8"/>
  <c r="I149" i="8"/>
  <c r="H149" i="8"/>
  <c r="G149" i="8"/>
  <c r="F149" i="8"/>
  <c r="J149" i="8" s="1"/>
  <c r="F90" i="21" s="1"/>
  <c r="E149" i="8"/>
  <c r="I148" i="8"/>
  <c r="H148" i="8"/>
  <c r="G148" i="8"/>
  <c r="F148" i="8"/>
  <c r="E148" i="8"/>
  <c r="L147" i="8"/>
  <c r="H8" i="21" s="1"/>
  <c r="I147" i="8"/>
  <c r="H147" i="8"/>
  <c r="G147" i="8"/>
  <c r="F147" i="8"/>
  <c r="E147" i="8"/>
  <c r="I146" i="8"/>
  <c r="H146" i="8"/>
  <c r="G146" i="8"/>
  <c r="F146" i="8"/>
  <c r="E146" i="8"/>
  <c r="I145" i="8"/>
  <c r="H145" i="8"/>
  <c r="J145" i="8" s="1"/>
  <c r="F16" i="21" s="1"/>
  <c r="G145" i="8"/>
  <c r="F145" i="8"/>
  <c r="E145" i="8"/>
  <c r="I144" i="8"/>
  <c r="H144" i="8"/>
  <c r="G144" i="8"/>
  <c r="F144" i="8"/>
  <c r="E144" i="8"/>
  <c r="J144" i="8" s="1"/>
  <c r="G5" i="21" s="1"/>
  <c r="L143" i="8"/>
  <c r="H5" i="21" s="1"/>
  <c r="I143" i="8"/>
  <c r="H143" i="8"/>
  <c r="G143" i="8"/>
  <c r="F143" i="8"/>
  <c r="E143" i="8"/>
  <c r="I142" i="8"/>
  <c r="H142" i="8"/>
  <c r="G142" i="8"/>
  <c r="F142" i="8"/>
  <c r="E142" i="8"/>
  <c r="I141" i="8"/>
  <c r="H141" i="8"/>
  <c r="G141" i="8"/>
  <c r="F141" i="8"/>
  <c r="E141" i="8"/>
  <c r="I140" i="8"/>
  <c r="H140" i="8"/>
  <c r="G140" i="8"/>
  <c r="F140" i="8"/>
  <c r="E140" i="8"/>
  <c r="I139" i="8"/>
  <c r="H139" i="8"/>
  <c r="G139" i="8"/>
  <c r="F139" i="8"/>
  <c r="E139" i="8"/>
  <c r="I138" i="8"/>
  <c r="H138" i="8"/>
  <c r="G138" i="8"/>
  <c r="F138" i="8"/>
  <c r="E138" i="8"/>
  <c r="I137" i="8"/>
  <c r="H137" i="8"/>
  <c r="G137" i="8"/>
  <c r="F137" i="8"/>
  <c r="E137" i="8"/>
  <c r="I136" i="8"/>
  <c r="H136" i="8"/>
  <c r="G136" i="8"/>
  <c r="F136" i="8"/>
  <c r="E136" i="8"/>
  <c r="I135" i="8"/>
  <c r="H135" i="8"/>
  <c r="G135" i="8"/>
  <c r="F135" i="8"/>
  <c r="E135" i="8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I129" i="8"/>
  <c r="H129" i="8"/>
  <c r="G129" i="8"/>
  <c r="F129" i="8"/>
  <c r="E129" i="8"/>
  <c r="J129" i="8" s="1"/>
  <c r="F91" i="21" s="1"/>
  <c r="I128" i="8"/>
  <c r="H128" i="8"/>
  <c r="G128" i="8"/>
  <c r="F128" i="8"/>
  <c r="J128" i="8" s="1"/>
  <c r="G2" i="21" s="1"/>
  <c r="E128" i="8"/>
  <c r="L127" i="8"/>
  <c r="H2" i="21" s="1"/>
  <c r="I127" i="8"/>
  <c r="H127" i="8"/>
  <c r="G127" i="8"/>
  <c r="F127" i="8"/>
  <c r="J127" i="8" s="1"/>
  <c r="E127" i="8"/>
  <c r="I126" i="8"/>
  <c r="H126" i="8"/>
  <c r="G126" i="8"/>
  <c r="F126" i="8"/>
  <c r="E126" i="8"/>
  <c r="I125" i="8"/>
  <c r="H125" i="8"/>
  <c r="G125" i="8"/>
  <c r="F125" i="8"/>
  <c r="E125" i="8"/>
  <c r="J125" i="8" s="1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I119" i="8"/>
  <c r="H119" i="8"/>
  <c r="G119" i="8"/>
  <c r="F119" i="8"/>
  <c r="E119" i="8"/>
  <c r="I118" i="8"/>
  <c r="H118" i="8"/>
  <c r="G118" i="8"/>
  <c r="F118" i="8"/>
  <c r="E118" i="8"/>
  <c r="J118" i="8" s="1"/>
  <c r="G121" i="21" s="1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E111" i="8"/>
  <c r="I110" i="8"/>
  <c r="H110" i="8"/>
  <c r="G110" i="8"/>
  <c r="F110" i="8"/>
  <c r="J110" i="8" s="1"/>
  <c r="G51" i="21" s="1"/>
  <c r="E110" i="8"/>
  <c r="I109" i="8"/>
  <c r="H109" i="8"/>
  <c r="G109" i="8"/>
  <c r="F109" i="8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J105" i="8" s="1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E101" i="8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J97" i="8" s="1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J91" i="8" s="1"/>
  <c r="I90" i="8"/>
  <c r="H90" i="8"/>
  <c r="G90" i="8"/>
  <c r="F90" i="8"/>
  <c r="E90" i="8"/>
  <c r="I89" i="8"/>
  <c r="H89" i="8"/>
  <c r="G89" i="8"/>
  <c r="F89" i="8"/>
  <c r="E89" i="8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I82" i="8"/>
  <c r="H82" i="8"/>
  <c r="G82" i="8"/>
  <c r="F82" i="8"/>
  <c r="E82" i="8"/>
  <c r="I81" i="8"/>
  <c r="H81" i="8"/>
  <c r="G81" i="8"/>
  <c r="J81" i="8" s="1"/>
  <c r="F106" i="21" s="1"/>
  <c r="F81" i="8"/>
  <c r="E81" i="8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G73" i="8"/>
  <c r="F73" i="8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E69" i="8"/>
  <c r="I68" i="8"/>
  <c r="H68" i="8"/>
  <c r="G68" i="8"/>
  <c r="F68" i="8"/>
  <c r="E68" i="8"/>
  <c r="J68" i="8" s="1"/>
  <c r="G71" i="21" s="1"/>
  <c r="I67" i="8"/>
  <c r="H67" i="8"/>
  <c r="G67" i="8"/>
  <c r="F67" i="8"/>
  <c r="E67" i="8"/>
  <c r="I66" i="8"/>
  <c r="H66" i="8"/>
  <c r="G66" i="8"/>
  <c r="F66" i="8"/>
  <c r="E66" i="8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I59" i="8"/>
  <c r="H59" i="8"/>
  <c r="G59" i="8"/>
  <c r="F59" i="8"/>
  <c r="E59" i="8"/>
  <c r="I58" i="8"/>
  <c r="H58" i="8"/>
  <c r="G58" i="8"/>
  <c r="F58" i="8"/>
  <c r="E58" i="8"/>
  <c r="J58" i="8" s="1"/>
  <c r="G77" i="21" s="1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E55" i="8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E51" i="8"/>
  <c r="I50" i="8"/>
  <c r="H50" i="8"/>
  <c r="G50" i="8"/>
  <c r="F50" i="8"/>
  <c r="E50" i="8"/>
  <c r="J50" i="8" s="1"/>
  <c r="G27" i="21" s="1"/>
  <c r="I49" i="8"/>
  <c r="H49" i="8"/>
  <c r="G49" i="8"/>
  <c r="F49" i="8"/>
  <c r="E49" i="8"/>
  <c r="I48" i="8"/>
  <c r="H48" i="8"/>
  <c r="G48" i="8"/>
  <c r="F48" i="8"/>
  <c r="E48" i="8"/>
  <c r="I47" i="8"/>
  <c r="H47" i="8"/>
  <c r="G47" i="8"/>
  <c r="F47" i="8"/>
  <c r="J47" i="8" s="1"/>
  <c r="F127" i="21" s="1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J44" i="8" s="1"/>
  <c r="G17" i="21" s="1"/>
  <c r="L43" i="8"/>
  <c r="H17" i="21" s="1"/>
  <c r="I43" i="8"/>
  <c r="H43" i="8"/>
  <c r="G43" i="8"/>
  <c r="F43" i="8"/>
  <c r="J43" i="8" s="1"/>
  <c r="F17" i="21" s="1"/>
  <c r="E43" i="8"/>
  <c r="I42" i="8"/>
  <c r="H42" i="8"/>
  <c r="G42" i="8"/>
  <c r="F42" i="8"/>
  <c r="E42" i="8"/>
  <c r="I41" i="8"/>
  <c r="H41" i="8"/>
  <c r="G41" i="8"/>
  <c r="F41" i="8"/>
  <c r="E41" i="8"/>
  <c r="I40" i="8"/>
  <c r="H40" i="8"/>
  <c r="G40" i="8"/>
  <c r="F40" i="8"/>
  <c r="J40" i="8" s="1"/>
  <c r="G72" i="21" s="1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J36" i="8" s="1"/>
  <c r="G61" i="21" s="1"/>
  <c r="I35" i="8"/>
  <c r="H35" i="8"/>
  <c r="G35" i="8"/>
  <c r="F35" i="8"/>
  <c r="E35" i="8"/>
  <c r="I34" i="8"/>
  <c r="H34" i="8"/>
  <c r="G34" i="8"/>
  <c r="F34" i="8"/>
  <c r="E34" i="8"/>
  <c r="I33" i="8"/>
  <c r="H33" i="8"/>
  <c r="G33" i="8"/>
  <c r="F33" i="8"/>
  <c r="E33" i="8"/>
  <c r="I32" i="8"/>
  <c r="H32" i="8"/>
  <c r="G32" i="8"/>
  <c r="F32" i="8"/>
  <c r="J32" i="8" s="1"/>
  <c r="G18" i="21" s="1"/>
  <c r="E32" i="8"/>
  <c r="I31" i="8"/>
  <c r="H31" i="8"/>
  <c r="G31" i="8"/>
  <c r="F31" i="8"/>
  <c r="E31" i="8"/>
  <c r="I30" i="8"/>
  <c r="H30" i="8"/>
  <c r="G30" i="8"/>
  <c r="F30" i="8"/>
  <c r="E30" i="8"/>
  <c r="J30" i="8" s="1"/>
  <c r="G50" i="21" s="1"/>
  <c r="I29" i="8"/>
  <c r="H29" i="8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I26" i="8"/>
  <c r="H26" i="8"/>
  <c r="G26" i="8"/>
  <c r="F26" i="8"/>
  <c r="E26" i="8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J22" i="8" s="1"/>
  <c r="G130" i="21" s="1"/>
  <c r="E22" i="8"/>
  <c r="I21" i="8"/>
  <c r="H21" i="8"/>
  <c r="G21" i="8"/>
  <c r="F21" i="8"/>
  <c r="E21" i="8"/>
  <c r="I20" i="8"/>
  <c r="H20" i="8"/>
  <c r="G20" i="8"/>
  <c r="F20" i="8"/>
  <c r="E20" i="8"/>
  <c r="J20" i="8" s="1"/>
  <c r="G11" i="21" s="1"/>
  <c r="L19" i="8"/>
  <c r="H11" i="21" s="1"/>
  <c r="I19" i="8"/>
  <c r="H19" i="8"/>
  <c r="G19" i="8"/>
  <c r="F19" i="8"/>
  <c r="E19" i="8"/>
  <c r="I18" i="8"/>
  <c r="H18" i="8"/>
  <c r="G18" i="8"/>
  <c r="F18" i="8"/>
  <c r="E18" i="8"/>
  <c r="I17" i="8"/>
  <c r="H17" i="8"/>
  <c r="G17" i="8"/>
  <c r="F17" i="8"/>
  <c r="E17" i="8"/>
  <c r="J17" i="8" s="1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J13" i="8" s="1"/>
  <c r="F23" i="21" s="1"/>
  <c r="E13" i="8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L3" i="8"/>
  <c r="H15" i="21" s="1"/>
  <c r="I3" i="8"/>
  <c r="H3" i="8"/>
  <c r="G3" i="8"/>
  <c r="F3" i="8"/>
  <c r="E3" i="8"/>
  <c r="I218" i="7"/>
  <c r="H218" i="7"/>
  <c r="G218" i="7"/>
  <c r="F218" i="7"/>
  <c r="E218" i="7"/>
  <c r="I217" i="7"/>
  <c r="H217" i="7"/>
  <c r="G217" i="7"/>
  <c r="J217" i="7" s="1"/>
  <c r="F217" i="7"/>
  <c r="E217" i="7"/>
  <c r="I216" i="7"/>
  <c r="H216" i="7"/>
  <c r="G216" i="7"/>
  <c r="F216" i="7"/>
  <c r="E216" i="7"/>
  <c r="I215" i="7"/>
  <c r="H215" i="7"/>
  <c r="G215" i="7"/>
  <c r="F215" i="7"/>
  <c r="E215" i="7"/>
  <c r="I214" i="7"/>
  <c r="H214" i="7"/>
  <c r="G214" i="7"/>
  <c r="F214" i="7"/>
  <c r="E214" i="7"/>
  <c r="M213" i="7"/>
  <c r="I55" i="20" s="1"/>
  <c r="L213" i="7"/>
  <c r="H55" i="20" s="1"/>
  <c r="I213" i="7"/>
  <c r="H213" i="7"/>
  <c r="G213" i="7"/>
  <c r="F213" i="7"/>
  <c r="E213" i="7"/>
  <c r="I212" i="7"/>
  <c r="H212" i="7"/>
  <c r="G212" i="7"/>
  <c r="F212" i="7"/>
  <c r="E212" i="7"/>
  <c r="I211" i="7"/>
  <c r="H211" i="7"/>
  <c r="G211" i="7"/>
  <c r="F211" i="7"/>
  <c r="E211" i="7"/>
  <c r="I210" i="7"/>
  <c r="H210" i="7"/>
  <c r="G210" i="7"/>
  <c r="F210" i="7"/>
  <c r="E210" i="7"/>
  <c r="J210" i="7" s="1"/>
  <c r="G65" i="20" s="1"/>
  <c r="I209" i="7"/>
  <c r="H209" i="7"/>
  <c r="G209" i="7"/>
  <c r="F209" i="7"/>
  <c r="E209" i="7"/>
  <c r="I208" i="7"/>
  <c r="H208" i="7"/>
  <c r="G208" i="7"/>
  <c r="F208" i="7"/>
  <c r="E208" i="7"/>
  <c r="I207" i="7"/>
  <c r="H207" i="7"/>
  <c r="G207" i="7"/>
  <c r="F207" i="7"/>
  <c r="E207" i="7"/>
  <c r="I206" i="7"/>
  <c r="H206" i="7"/>
  <c r="G206" i="7"/>
  <c r="F206" i="7"/>
  <c r="E206" i="7"/>
  <c r="J206" i="7" s="1"/>
  <c r="G63" i="20" s="1"/>
  <c r="I205" i="7"/>
  <c r="H205" i="7"/>
  <c r="G205" i="7"/>
  <c r="F205" i="7"/>
  <c r="E205" i="7"/>
  <c r="I204" i="7"/>
  <c r="H204" i="7"/>
  <c r="G204" i="7"/>
  <c r="F204" i="7"/>
  <c r="E204" i="7"/>
  <c r="I203" i="7"/>
  <c r="H203" i="7"/>
  <c r="G203" i="7"/>
  <c r="F203" i="7"/>
  <c r="E203" i="7"/>
  <c r="J203" i="7" s="1"/>
  <c r="I202" i="7"/>
  <c r="H202" i="7"/>
  <c r="G202" i="7"/>
  <c r="F202" i="7"/>
  <c r="J202" i="7" s="1"/>
  <c r="G73" i="20" s="1"/>
  <c r="E202" i="7"/>
  <c r="I201" i="7"/>
  <c r="H201" i="7"/>
  <c r="G201" i="7"/>
  <c r="F201" i="7"/>
  <c r="E201" i="7"/>
  <c r="I200" i="7"/>
  <c r="H200" i="7"/>
  <c r="G200" i="7"/>
  <c r="F200" i="7"/>
  <c r="E200" i="7"/>
  <c r="M199" i="7"/>
  <c r="I8" i="20" s="1"/>
  <c r="L199" i="7"/>
  <c r="H8" i="20" s="1"/>
  <c r="I199" i="7"/>
  <c r="H199" i="7"/>
  <c r="G199" i="7"/>
  <c r="F199" i="7"/>
  <c r="E199" i="7"/>
  <c r="J199" i="7" s="1"/>
  <c r="I198" i="7"/>
  <c r="H198" i="7"/>
  <c r="G198" i="7"/>
  <c r="F198" i="7"/>
  <c r="E198" i="7"/>
  <c r="M197" i="7"/>
  <c r="I92" i="20" s="1"/>
  <c r="I197" i="7"/>
  <c r="H197" i="7"/>
  <c r="G197" i="7"/>
  <c r="F197" i="7"/>
  <c r="E197" i="7"/>
  <c r="I196" i="7"/>
  <c r="H196" i="7"/>
  <c r="G196" i="7"/>
  <c r="F196" i="7"/>
  <c r="E196" i="7"/>
  <c r="L195" i="7"/>
  <c r="H75" i="20" s="1"/>
  <c r="I195" i="7"/>
  <c r="H195" i="7"/>
  <c r="G195" i="7"/>
  <c r="F195" i="7"/>
  <c r="E195" i="7"/>
  <c r="I194" i="7"/>
  <c r="H194" i="7"/>
  <c r="G194" i="7"/>
  <c r="F194" i="7"/>
  <c r="E194" i="7"/>
  <c r="L193" i="7"/>
  <c r="H58" i="20" s="1"/>
  <c r="I193" i="7"/>
  <c r="H193" i="7"/>
  <c r="G193" i="7"/>
  <c r="F193" i="7"/>
  <c r="E193" i="7"/>
  <c r="I192" i="7"/>
  <c r="H192" i="7"/>
  <c r="G192" i="7"/>
  <c r="F192" i="7"/>
  <c r="E192" i="7"/>
  <c r="M191" i="7"/>
  <c r="I21" i="20" s="1"/>
  <c r="L191" i="7"/>
  <c r="H21" i="20" s="1"/>
  <c r="I191" i="7"/>
  <c r="H191" i="7"/>
  <c r="G191" i="7"/>
  <c r="F191" i="7"/>
  <c r="E191" i="7"/>
  <c r="I190" i="7"/>
  <c r="H190" i="7"/>
  <c r="J190" i="7" s="1"/>
  <c r="G12" i="20" s="1"/>
  <c r="G190" i="7"/>
  <c r="F190" i="7"/>
  <c r="E190" i="7"/>
  <c r="M189" i="7"/>
  <c r="I12" i="20" s="1"/>
  <c r="L189" i="7"/>
  <c r="H12" i="20" s="1"/>
  <c r="I189" i="7"/>
  <c r="H189" i="7"/>
  <c r="G189" i="7"/>
  <c r="F189" i="7"/>
  <c r="E189" i="7"/>
  <c r="I188" i="7"/>
  <c r="H188" i="7"/>
  <c r="G188" i="7"/>
  <c r="F188" i="7"/>
  <c r="J188" i="7" s="1"/>
  <c r="G38" i="20" s="1"/>
  <c r="E188" i="7"/>
  <c r="I187" i="7"/>
  <c r="H187" i="7"/>
  <c r="G187" i="7"/>
  <c r="F187" i="7"/>
  <c r="E187" i="7"/>
  <c r="I186" i="7"/>
  <c r="H186" i="7"/>
  <c r="G186" i="7"/>
  <c r="F186" i="7"/>
  <c r="E186" i="7"/>
  <c r="I185" i="7"/>
  <c r="H185" i="7"/>
  <c r="G185" i="7"/>
  <c r="F185" i="7"/>
  <c r="E185" i="7"/>
  <c r="J185" i="7" s="1"/>
  <c r="I184" i="7"/>
  <c r="H184" i="7"/>
  <c r="G184" i="7"/>
  <c r="F184" i="7"/>
  <c r="E184" i="7"/>
  <c r="M183" i="7"/>
  <c r="I34" i="20" s="1"/>
  <c r="L183" i="7"/>
  <c r="H34" i="20" s="1"/>
  <c r="I183" i="7"/>
  <c r="H183" i="7"/>
  <c r="G183" i="7"/>
  <c r="F183" i="7"/>
  <c r="J183" i="7" s="1"/>
  <c r="E183" i="7"/>
  <c r="I182" i="7"/>
  <c r="H182" i="7"/>
  <c r="G182" i="7"/>
  <c r="F182" i="7"/>
  <c r="J182" i="7" s="1"/>
  <c r="E182" i="7"/>
  <c r="I181" i="7"/>
  <c r="H181" i="7"/>
  <c r="G181" i="7"/>
  <c r="F181" i="7"/>
  <c r="E181" i="7"/>
  <c r="I180" i="7"/>
  <c r="H180" i="7"/>
  <c r="J180" i="7" s="1"/>
  <c r="G32" i="20" s="1"/>
  <c r="G180" i="7"/>
  <c r="F180" i="7"/>
  <c r="E180" i="7"/>
  <c r="M179" i="7"/>
  <c r="I32" i="20" s="1"/>
  <c r="L179" i="7"/>
  <c r="H32" i="20" s="1"/>
  <c r="I179" i="7"/>
  <c r="H179" i="7"/>
  <c r="G179" i="7"/>
  <c r="F179" i="7"/>
  <c r="E179" i="7"/>
  <c r="I178" i="7"/>
  <c r="H178" i="7"/>
  <c r="G178" i="7"/>
  <c r="F178" i="7"/>
  <c r="E178" i="7"/>
  <c r="M177" i="7"/>
  <c r="I13" i="20" s="1"/>
  <c r="L177" i="7"/>
  <c r="H13" i="20" s="1"/>
  <c r="I177" i="7"/>
  <c r="H177" i="7"/>
  <c r="G177" i="7"/>
  <c r="F177" i="7"/>
  <c r="E177" i="7"/>
  <c r="I176" i="7"/>
  <c r="H176" i="7"/>
  <c r="J176" i="7" s="1"/>
  <c r="G54" i="20" s="1"/>
  <c r="G176" i="7"/>
  <c r="F176" i="7"/>
  <c r="E176" i="7"/>
  <c r="I175" i="7"/>
  <c r="H175" i="7"/>
  <c r="G175" i="7"/>
  <c r="F175" i="7"/>
  <c r="E175" i="7"/>
  <c r="I174" i="7"/>
  <c r="H174" i="7"/>
  <c r="G174" i="7"/>
  <c r="F174" i="7"/>
  <c r="E174" i="7"/>
  <c r="I173" i="7"/>
  <c r="H173" i="7"/>
  <c r="G173" i="7"/>
  <c r="F173" i="7"/>
  <c r="E173" i="7"/>
  <c r="I172" i="7"/>
  <c r="H172" i="7"/>
  <c r="G172" i="7"/>
  <c r="F172" i="7"/>
  <c r="E172" i="7"/>
  <c r="J172" i="7" s="1"/>
  <c r="G74" i="20" s="1"/>
  <c r="I171" i="7"/>
  <c r="H171" i="7"/>
  <c r="G171" i="7"/>
  <c r="F171" i="7"/>
  <c r="E171" i="7"/>
  <c r="I170" i="7"/>
  <c r="H170" i="7"/>
  <c r="G170" i="7"/>
  <c r="F170" i="7"/>
  <c r="E170" i="7"/>
  <c r="I169" i="7"/>
  <c r="H169" i="7"/>
  <c r="G169" i="7"/>
  <c r="F169" i="7"/>
  <c r="E169" i="7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E166" i="7"/>
  <c r="M165" i="7"/>
  <c r="I31" i="20" s="1"/>
  <c r="L165" i="7"/>
  <c r="H31" i="20" s="1"/>
  <c r="I165" i="7"/>
  <c r="H165" i="7"/>
  <c r="G165" i="7"/>
  <c r="F165" i="7"/>
  <c r="E165" i="7"/>
  <c r="I164" i="7"/>
  <c r="H164" i="7"/>
  <c r="J164" i="7" s="1"/>
  <c r="G81" i="20" s="1"/>
  <c r="G164" i="7"/>
  <c r="F164" i="7"/>
  <c r="E164" i="7"/>
  <c r="I163" i="7"/>
  <c r="H163" i="7"/>
  <c r="G163" i="7"/>
  <c r="F163" i="7"/>
  <c r="E163" i="7"/>
  <c r="I162" i="7"/>
  <c r="H162" i="7"/>
  <c r="G162" i="7"/>
  <c r="F162" i="7"/>
  <c r="E162" i="7"/>
  <c r="M161" i="7"/>
  <c r="I10" i="20" s="1"/>
  <c r="I161" i="7"/>
  <c r="H161" i="7"/>
  <c r="G161" i="7"/>
  <c r="F161" i="7"/>
  <c r="E161" i="7"/>
  <c r="I160" i="7"/>
  <c r="H160" i="7"/>
  <c r="G160" i="7"/>
  <c r="F160" i="7"/>
  <c r="E160" i="7"/>
  <c r="M159" i="7"/>
  <c r="I6" i="20" s="1"/>
  <c r="L159" i="7"/>
  <c r="H6" i="20" s="1"/>
  <c r="I159" i="7"/>
  <c r="H159" i="7"/>
  <c r="G159" i="7"/>
  <c r="F159" i="7"/>
  <c r="E159" i="7"/>
  <c r="I158" i="7"/>
  <c r="H158" i="7"/>
  <c r="G158" i="7"/>
  <c r="F158" i="7"/>
  <c r="E158" i="7"/>
  <c r="J158" i="7" s="1"/>
  <c r="G42" i="20" s="1"/>
  <c r="M157" i="7"/>
  <c r="L157" i="7"/>
  <c r="H42" i="20" s="1"/>
  <c r="I157" i="7"/>
  <c r="H157" i="7"/>
  <c r="G157" i="7"/>
  <c r="F157" i="7"/>
  <c r="E157" i="7"/>
  <c r="J157" i="7" s="1"/>
  <c r="I156" i="7"/>
  <c r="H156" i="7"/>
  <c r="G156" i="7"/>
  <c r="F156" i="7"/>
  <c r="E156" i="7"/>
  <c r="M155" i="7"/>
  <c r="I14" i="20" s="1"/>
  <c r="L155" i="7"/>
  <c r="H14" i="20" s="1"/>
  <c r="I155" i="7"/>
  <c r="H155" i="7"/>
  <c r="G155" i="7"/>
  <c r="F155" i="7"/>
  <c r="E155" i="7"/>
  <c r="I154" i="7"/>
  <c r="H154" i="7"/>
  <c r="G154" i="7"/>
  <c r="F154" i="7"/>
  <c r="J154" i="7" s="1"/>
  <c r="G78" i="20" s="1"/>
  <c r="E154" i="7"/>
  <c r="I153" i="7"/>
  <c r="H153" i="7"/>
  <c r="G153" i="7"/>
  <c r="F153" i="7"/>
  <c r="E153" i="7"/>
  <c r="I152" i="7"/>
  <c r="H152" i="7"/>
  <c r="G152" i="7"/>
  <c r="F152" i="7"/>
  <c r="E152" i="7"/>
  <c r="I151" i="7"/>
  <c r="H151" i="7"/>
  <c r="G151" i="7"/>
  <c r="F151" i="7"/>
  <c r="E151" i="7"/>
  <c r="I150" i="7"/>
  <c r="H150" i="7"/>
  <c r="G150" i="7"/>
  <c r="F150" i="7"/>
  <c r="J150" i="7" s="1"/>
  <c r="G95" i="20" s="1"/>
  <c r="E150" i="7"/>
  <c r="I149" i="7"/>
  <c r="H149" i="7"/>
  <c r="G149" i="7"/>
  <c r="F149" i="7"/>
  <c r="E149" i="7"/>
  <c r="I148" i="7"/>
  <c r="H148" i="7"/>
  <c r="G148" i="7"/>
  <c r="F148" i="7"/>
  <c r="E148" i="7"/>
  <c r="J148" i="7" s="1"/>
  <c r="G16" i="20" s="1"/>
  <c r="M147" i="7"/>
  <c r="I16" i="20" s="1"/>
  <c r="L147" i="7"/>
  <c r="H16" i="20" s="1"/>
  <c r="I147" i="7"/>
  <c r="H147" i="7"/>
  <c r="G147" i="7"/>
  <c r="F147" i="7"/>
  <c r="E147" i="7"/>
  <c r="I146" i="7"/>
  <c r="H146" i="7"/>
  <c r="G146" i="7"/>
  <c r="F146" i="7"/>
  <c r="E146" i="7"/>
  <c r="I145" i="7"/>
  <c r="H145" i="7"/>
  <c r="G145" i="7"/>
  <c r="F145" i="7"/>
  <c r="E145" i="7"/>
  <c r="I144" i="7"/>
  <c r="H144" i="7"/>
  <c r="G144" i="7"/>
  <c r="F144" i="7"/>
  <c r="E144" i="7"/>
  <c r="M143" i="7"/>
  <c r="I24" i="20" s="1"/>
  <c r="L143" i="7"/>
  <c r="H24" i="20" s="1"/>
  <c r="I143" i="7"/>
  <c r="H143" i="7"/>
  <c r="G143" i="7"/>
  <c r="F143" i="7"/>
  <c r="E143" i="7"/>
  <c r="I142" i="7"/>
  <c r="H142" i="7"/>
  <c r="G142" i="7"/>
  <c r="F142" i="7"/>
  <c r="E142" i="7"/>
  <c r="I141" i="7"/>
  <c r="H141" i="7"/>
  <c r="G141" i="7"/>
  <c r="F141" i="7"/>
  <c r="E141" i="7"/>
  <c r="I140" i="7"/>
  <c r="H140" i="7"/>
  <c r="G140" i="7"/>
  <c r="F140" i="7"/>
  <c r="E140" i="7"/>
  <c r="I139" i="7"/>
  <c r="H139" i="7"/>
  <c r="G139" i="7"/>
  <c r="F139" i="7"/>
  <c r="E139" i="7"/>
  <c r="I138" i="7"/>
  <c r="H138" i="7"/>
  <c r="J138" i="7" s="1"/>
  <c r="G9" i="20" s="1"/>
  <c r="G138" i="7"/>
  <c r="F138" i="7"/>
  <c r="E138" i="7"/>
  <c r="M137" i="7"/>
  <c r="I9" i="20" s="1"/>
  <c r="L137" i="7"/>
  <c r="H9" i="20" s="1"/>
  <c r="I137" i="7"/>
  <c r="H137" i="7"/>
  <c r="G137" i="7"/>
  <c r="F137" i="7"/>
  <c r="E137" i="7"/>
  <c r="I136" i="7"/>
  <c r="H136" i="7"/>
  <c r="G136" i="7"/>
  <c r="F136" i="7"/>
  <c r="E136" i="7"/>
  <c r="I135" i="7"/>
  <c r="H135" i="7"/>
  <c r="G135" i="7"/>
  <c r="F135" i="7"/>
  <c r="E135" i="7"/>
  <c r="I134" i="7"/>
  <c r="H134" i="7"/>
  <c r="G134" i="7"/>
  <c r="F134" i="7"/>
  <c r="E134" i="7"/>
  <c r="I133" i="7"/>
  <c r="H133" i="7"/>
  <c r="G133" i="7"/>
  <c r="F133" i="7"/>
  <c r="E133" i="7"/>
  <c r="I132" i="7"/>
  <c r="H132" i="7"/>
  <c r="G132" i="7"/>
  <c r="F132" i="7"/>
  <c r="E132" i="7"/>
  <c r="M131" i="7"/>
  <c r="I2" i="20" s="1"/>
  <c r="L131" i="7"/>
  <c r="H2" i="20" s="1"/>
  <c r="I131" i="7"/>
  <c r="H131" i="7"/>
  <c r="G131" i="7"/>
  <c r="F131" i="7"/>
  <c r="E131" i="7"/>
  <c r="I130" i="7"/>
  <c r="H130" i="7"/>
  <c r="G130" i="7"/>
  <c r="F130" i="7"/>
  <c r="E130" i="7"/>
  <c r="I129" i="7"/>
  <c r="H129" i="7"/>
  <c r="G129" i="7"/>
  <c r="F129" i="7"/>
  <c r="E129" i="7"/>
  <c r="I128" i="7"/>
  <c r="H128" i="7"/>
  <c r="G128" i="7"/>
  <c r="F128" i="7"/>
  <c r="E128" i="7"/>
  <c r="M127" i="7"/>
  <c r="I23" i="20" s="1"/>
  <c r="L127" i="7"/>
  <c r="H23" i="20" s="1"/>
  <c r="I127" i="7"/>
  <c r="H127" i="7"/>
  <c r="G127" i="7"/>
  <c r="F127" i="7"/>
  <c r="E127" i="7"/>
  <c r="I126" i="7"/>
  <c r="H126" i="7"/>
  <c r="G126" i="7"/>
  <c r="F126" i="7"/>
  <c r="E126" i="7"/>
  <c r="L125" i="7"/>
  <c r="H57" i="20" s="1"/>
  <c r="I125" i="7"/>
  <c r="H125" i="7"/>
  <c r="G125" i="7"/>
  <c r="F125" i="7"/>
  <c r="E125" i="7"/>
  <c r="I124" i="7"/>
  <c r="H124" i="7"/>
  <c r="G124" i="7"/>
  <c r="F124" i="7"/>
  <c r="E124" i="7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E121" i="7"/>
  <c r="J121" i="7" s="1"/>
  <c r="I120" i="7"/>
  <c r="H120" i="7"/>
  <c r="G120" i="7"/>
  <c r="F120" i="7"/>
  <c r="E120" i="7"/>
  <c r="M119" i="7"/>
  <c r="L119" i="7"/>
  <c r="I119" i="7"/>
  <c r="H119" i="7"/>
  <c r="G119" i="7"/>
  <c r="F119" i="7"/>
  <c r="E119" i="7"/>
  <c r="J119" i="7" s="1"/>
  <c r="I118" i="7"/>
  <c r="H118" i="7"/>
  <c r="G118" i="7"/>
  <c r="F118" i="7"/>
  <c r="E118" i="7"/>
  <c r="I117" i="7"/>
  <c r="H117" i="7"/>
  <c r="G117" i="7"/>
  <c r="F117" i="7"/>
  <c r="E117" i="7"/>
  <c r="I116" i="7"/>
  <c r="H116" i="7"/>
  <c r="J116" i="7" s="1"/>
  <c r="G4" i="20" s="1"/>
  <c r="G116" i="7"/>
  <c r="F116" i="7"/>
  <c r="E116" i="7"/>
  <c r="M115" i="7"/>
  <c r="I4" i="20" s="1"/>
  <c r="L115" i="7"/>
  <c r="H4" i="20" s="1"/>
  <c r="I115" i="7"/>
  <c r="H115" i="7"/>
  <c r="G115" i="7"/>
  <c r="F115" i="7"/>
  <c r="E115" i="7"/>
  <c r="I114" i="7"/>
  <c r="H114" i="7"/>
  <c r="J114" i="7" s="1"/>
  <c r="G72" i="20" s="1"/>
  <c r="G114" i="7"/>
  <c r="F114" i="7"/>
  <c r="E114" i="7"/>
  <c r="I113" i="7"/>
  <c r="H113" i="7"/>
  <c r="G113" i="7"/>
  <c r="F113" i="7"/>
  <c r="E113" i="7"/>
  <c r="J113" i="7" s="1"/>
  <c r="I112" i="7"/>
  <c r="H112" i="7"/>
  <c r="G112" i="7"/>
  <c r="F112" i="7"/>
  <c r="E112" i="7"/>
  <c r="M111" i="7"/>
  <c r="I27" i="20" s="1"/>
  <c r="L111" i="7"/>
  <c r="H27" i="20" s="1"/>
  <c r="I111" i="7"/>
  <c r="H111" i="7"/>
  <c r="G111" i="7"/>
  <c r="F111" i="7"/>
  <c r="E111" i="7"/>
  <c r="J111" i="7" s="1"/>
  <c r="I110" i="7"/>
  <c r="H110" i="7"/>
  <c r="G110" i="7"/>
  <c r="F110" i="7"/>
  <c r="E110" i="7"/>
  <c r="M109" i="7"/>
  <c r="I37" i="20" s="1"/>
  <c r="L109" i="7"/>
  <c r="H37" i="20" s="1"/>
  <c r="I109" i="7"/>
  <c r="H109" i="7"/>
  <c r="G109" i="7"/>
  <c r="F109" i="7"/>
  <c r="E109" i="7"/>
  <c r="J109" i="7" s="1"/>
  <c r="I108" i="7"/>
  <c r="H108" i="7"/>
  <c r="G108" i="7"/>
  <c r="F108" i="7"/>
  <c r="J108" i="7" s="1"/>
  <c r="E108" i="7"/>
  <c r="I107" i="7"/>
  <c r="H107" i="7"/>
  <c r="G107" i="7"/>
  <c r="F107" i="7"/>
  <c r="E107" i="7"/>
  <c r="I106" i="7"/>
  <c r="H106" i="7"/>
  <c r="G106" i="7"/>
  <c r="F106" i="7"/>
  <c r="E106" i="7"/>
  <c r="I105" i="7"/>
  <c r="H105" i="7"/>
  <c r="G105" i="7"/>
  <c r="F105" i="7"/>
  <c r="E105" i="7"/>
  <c r="I104" i="7"/>
  <c r="H104" i="7"/>
  <c r="G104" i="7"/>
  <c r="F104" i="7"/>
  <c r="E104" i="7"/>
  <c r="M103" i="7"/>
  <c r="I22" i="20" s="1"/>
  <c r="L103" i="7"/>
  <c r="H22" i="20" s="1"/>
  <c r="I103" i="7"/>
  <c r="H103" i="7"/>
  <c r="G103" i="7"/>
  <c r="F103" i="7"/>
  <c r="E103" i="7"/>
  <c r="I102" i="7"/>
  <c r="H102" i="7"/>
  <c r="G102" i="7"/>
  <c r="F102" i="7"/>
  <c r="E102" i="7"/>
  <c r="M101" i="7"/>
  <c r="I15" i="20" s="1"/>
  <c r="L101" i="7"/>
  <c r="H15" i="20" s="1"/>
  <c r="I101" i="7"/>
  <c r="H101" i="7"/>
  <c r="G101" i="7"/>
  <c r="F101" i="7"/>
  <c r="E101" i="7"/>
  <c r="I100" i="7"/>
  <c r="H100" i="7"/>
  <c r="G100" i="7"/>
  <c r="F100" i="7"/>
  <c r="J100" i="7" s="1"/>
  <c r="E100" i="7"/>
  <c r="I99" i="7"/>
  <c r="H99" i="7"/>
  <c r="G99" i="7"/>
  <c r="F99" i="7"/>
  <c r="E99" i="7"/>
  <c r="I98" i="7"/>
  <c r="H98" i="7"/>
  <c r="G98" i="7"/>
  <c r="F98" i="7"/>
  <c r="E98" i="7"/>
  <c r="I97" i="7"/>
  <c r="H97" i="7"/>
  <c r="G97" i="7"/>
  <c r="F97" i="7"/>
  <c r="E97" i="7"/>
  <c r="J97" i="7" s="1"/>
  <c r="I96" i="7"/>
  <c r="H96" i="7"/>
  <c r="G96" i="7"/>
  <c r="F96" i="7"/>
  <c r="E96" i="7"/>
  <c r="M95" i="7"/>
  <c r="I20" i="20" s="1"/>
  <c r="L95" i="7"/>
  <c r="H20" i="20" s="1"/>
  <c r="I95" i="7"/>
  <c r="H95" i="7"/>
  <c r="G95" i="7"/>
  <c r="F95" i="7"/>
  <c r="E95" i="7"/>
  <c r="J95" i="7" s="1"/>
  <c r="F20" i="20" s="1"/>
  <c r="I94" i="7"/>
  <c r="H94" i="7"/>
  <c r="G94" i="7"/>
  <c r="F94" i="7"/>
  <c r="E94" i="7"/>
  <c r="I93" i="7"/>
  <c r="H93" i="7"/>
  <c r="G93" i="7"/>
  <c r="F93" i="7"/>
  <c r="E93" i="7"/>
  <c r="I92" i="7"/>
  <c r="H92" i="7"/>
  <c r="G92" i="7"/>
  <c r="F92" i="7"/>
  <c r="E92" i="7"/>
  <c r="J92" i="7" s="1"/>
  <c r="G62" i="20" s="1"/>
  <c r="I91" i="7"/>
  <c r="H91" i="7"/>
  <c r="G91" i="7"/>
  <c r="F91" i="7"/>
  <c r="E91" i="7"/>
  <c r="I90" i="7"/>
  <c r="H90" i="7"/>
  <c r="G90" i="7"/>
  <c r="F90" i="7"/>
  <c r="E90" i="7"/>
  <c r="M89" i="7"/>
  <c r="I40" i="20" s="1"/>
  <c r="L89" i="7"/>
  <c r="H40" i="20" s="1"/>
  <c r="I89" i="7"/>
  <c r="H89" i="7"/>
  <c r="G89" i="7"/>
  <c r="F89" i="7"/>
  <c r="E89" i="7"/>
  <c r="J89" i="7" s="1"/>
  <c r="F40" i="20" s="1"/>
  <c r="I88" i="7"/>
  <c r="H88" i="7"/>
  <c r="J88" i="7" s="1"/>
  <c r="G69" i="20" s="1"/>
  <c r="G88" i="7"/>
  <c r="F88" i="7"/>
  <c r="E88" i="7"/>
  <c r="I87" i="7"/>
  <c r="H87" i="7"/>
  <c r="G87" i="7"/>
  <c r="F87" i="7"/>
  <c r="J87" i="7" s="1"/>
  <c r="F69" i="20" s="1"/>
  <c r="E87" i="7"/>
  <c r="I86" i="7"/>
  <c r="H86" i="7"/>
  <c r="G86" i="7"/>
  <c r="F86" i="7"/>
  <c r="E86" i="7"/>
  <c r="I85" i="7"/>
  <c r="H85" i="7"/>
  <c r="G85" i="7"/>
  <c r="F85" i="7"/>
  <c r="E85" i="7"/>
  <c r="J85" i="7" s="1"/>
  <c r="I84" i="7"/>
  <c r="H84" i="7"/>
  <c r="G84" i="7"/>
  <c r="F84" i="7"/>
  <c r="E84" i="7"/>
  <c r="M83" i="7"/>
  <c r="I17" i="20" s="1"/>
  <c r="L83" i="7"/>
  <c r="H17" i="20" s="1"/>
  <c r="I83" i="7"/>
  <c r="H83" i="7"/>
  <c r="G83" i="7"/>
  <c r="F83" i="7"/>
  <c r="J83" i="7" s="1"/>
  <c r="E83" i="7"/>
  <c r="I82" i="7"/>
  <c r="H82" i="7"/>
  <c r="G82" i="7"/>
  <c r="F82" i="7"/>
  <c r="E82" i="7"/>
  <c r="M81" i="7"/>
  <c r="I7" i="20" s="1"/>
  <c r="L81" i="7"/>
  <c r="H7" i="20" s="1"/>
  <c r="I81" i="7"/>
  <c r="H81" i="7"/>
  <c r="G81" i="7"/>
  <c r="F81" i="7"/>
  <c r="E81" i="7"/>
  <c r="I80" i="7"/>
  <c r="H80" i="7"/>
  <c r="G80" i="7"/>
  <c r="F80" i="7"/>
  <c r="E80" i="7"/>
  <c r="L79" i="7"/>
  <c r="H29" i="20" s="1"/>
  <c r="I79" i="7"/>
  <c r="H79" i="7"/>
  <c r="G79" i="7"/>
  <c r="F79" i="7"/>
  <c r="E79" i="7"/>
  <c r="I78" i="7"/>
  <c r="H78" i="7"/>
  <c r="G78" i="7"/>
  <c r="F78" i="7"/>
  <c r="E78" i="7"/>
  <c r="I77" i="7"/>
  <c r="H77" i="7"/>
  <c r="G77" i="7"/>
  <c r="F77" i="7"/>
  <c r="E77" i="7"/>
  <c r="I76" i="7"/>
  <c r="H76" i="7"/>
  <c r="G76" i="7"/>
  <c r="F76" i="7"/>
  <c r="E76" i="7"/>
  <c r="J76" i="7" s="1"/>
  <c r="G3" i="20" s="1"/>
  <c r="M75" i="7"/>
  <c r="I3" i="20" s="1"/>
  <c r="L75" i="7"/>
  <c r="H3" i="20" s="1"/>
  <c r="I75" i="7"/>
  <c r="H75" i="7"/>
  <c r="G75" i="7"/>
  <c r="F75" i="7"/>
  <c r="E75" i="7"/>
  <c r="I74" i="7"/>
  <c r="H74" i="7"/>
  <c r="G74" i="7"/>
  <c r="F74" i="7"/>
  <c r="E74" i="7"/>
  <c r="J74" i="7" s="1"/>
  <c r="G26" i="20" s="1"/>
  <c r="M73" i="7"/>
  <c r="I26" i="20" s="1"/>
  <c r="L73" i="7"/>
  <c r="H26" i="20" s="1"/>
  <c r="I73" i="7"/>
  <c r="H73" i="7"/>
  <c r="G73" i="7"/>
  <c r="F73" i="7"/>
  <c r="E73" i="7"/>
  <c r="I72" i="7"/>
  <c r="H72" i="7"/>
  <c r="G72" i="7"/>
  <c r="F72" i="7"/>
  <c r="E72" i="7"/>
  <c r="I71" i="7"/>
  <c r="H71" i="7"/>
  <c r="G71" i="7"/>
  <c r="F71" i="7"/>
  <c r="E71" i="7"/>
  <c r="I70" i="7"/>
  <c r="H70" i="7"/>
  <c r="G70" i="7"/>
  <c r="F70" i="7"/>
  <c r="E70" i="7"/>
  <c r="I69" i="7"/>
  <c r="H69" i="7"/>
  <c r="G69" i="7"/>
  <c r="F69" i="7"/>
  <c r="E69" i="7"/>
  <c r="I68" i="7"/>
  <c r="H68" i="7"/>
  <c r="G68" i="7"/>
  <c r="F68" i="7"/>
  <c r="E68" i="7"/>
  <c r="J68" i="7" s="1"/>
  <c r="G43" i="20" s="1"/>
  <c r="L67" i="7"/>
  <c r="H43" i="20" s="1"/>
  <c r="I67" i="7"/>
  <c r="H67" i="7"/>
  <c r="G67" i="7"/>
  <c r="F67" i="7"/>
  <c r="E67" i="7"/>
  <c r="I66" i="7"/>
  <c r="H66" i="7"/>
  <c r="G66" i="7"/>
  <c r="F66" i="7"/>
  <c r="E66" i="7"/>
  <c r="I65" i="7"/>
  <c r="H65" i="7"/>
  <c r="G65" i="7"/>
  <c r="F65" i="7"/>
  <c r="E65" i="7"/>
  <c r="J65" i="7" s="1"/>
  <c r="I64" i="7"/>
  <c r="H64" i="7"/>
  <c r="G64" i="7"/>
  <c r="F64" i="7"/>
  <c r="E64" i="7"/>
  <c r="I63" i="7"/>
  <c r="H63" i="7"/>
  <c r="G63" i="7"/>
  <c r="J63" i="7" s="1"/>
  <c r="F80" i="20" s="1"/>
  <c r="F63" i="7"/>
  <c r="E63" i="7"/>
  <c r="I62" i="7"/>
  <c r="H62" i="7"/>
  <c r="J62" i="7" s="1"/>
  <c r="G82" i="20" s="1"/>
  <c r="G62" i="7"/>
  <c r="F62" i="7"/>
  <c r="E62" i="7"/>
  <c r="I61" i="7"/>
  <c r="H61" i="7"/>
  <c r="G61" i="7"/>
  <c r="F61" i="7"/>
  <c r="J61" i="7" s="1"/>
  <c r="E61" i="7"/>
  <c r="I60" i="7"/>
  <c r="H60" i="7"/>
  <c r="G60" i="7"/>
  <c r="F60" i="7"/>
  <c r="E60" i="7"/>
  <c r="I59" i="7"/>
  <c r="H59" i="7"/>
  <c r="G59" i="7"/>
  <c r="F59" i="7"/>
  <c r="E59" i="7"/>
  <c r="I58" i="7"/>
  <c r="H58" i="7"/>
  <c r="G58" i="7"/>
  <c r="F58" i="7"/>
  <c r="E58" i="7"/>
  <c r="J58" i="7" s="1"/>
  <c r="G70" i="20" s="1"/>
  <c r="I57" i="7"/>
  <c r="H57" i="7"/>
  <c r="G57" i="7"/>
  <c r="F57" i="7"/>
  <c r="E57" i="7"/>
  <c r="I56" i="7"/>
  <c r="H56" i="7"/>
  <c r="G56" i="7"/>
  <c r="J56" i="7" s="1"/>
  <c r="G90" i="20" s="1"/>
  <c r="F56" i="7"/>
  <c r="E56" i="7"/>
  <c r="M55" i="7"/>
  <c r="I90" i="20" s="1"/>
  <c r="L55" i="7"/>
  <c r="H90" i="20" s="1"/>
  <c r="I55" i="7"/>
  <c r="H55" i="7"/>
  <c r="G55" i="7"/>
  <c r="F55" i="7"/>
  <c r="E55" i="7"/>
  <c r="I54" i="7"/>
  <c r="H54" i="7"/>
  <c r="G54" i="7"/>
  <c r="F54" i="7"/>
  <c r="E54" i="7"/>
  <c r="I53" i="7"/>
  <c r="H53" i="7"/>
  <c r="G53" i="7"/>
  <c r="F53" i="7"/>
  <c r="E53" i="7"/>
  <c r="I52" i="7"/>
  <c r="H52" i="7"/>
  <c r="G52" i="7"/>
  <c r="F52" i="7"/>
  <c r="E52" i="7"/>
  <c r="J52" i="7" s="1"/>
  <c r="G18" i="20" s="1"/>
  <c r="M51" i="7"/>
  <c r="I18" i="20" s="1"/>
  <c r="L51" i="7"/>
  <c r="I51" i="7"/>
  <c r="H51" i="7"/>
  <c r="G51" i="7"/>
  <c r="F51" i="7"/>
  <c r="E51" i="7"/>
  <c r="I50" i="7"/>
  <c r="H50" i="7"/>
  <c r="G50" i="7"/>
  <c r="F50" i="7"/>
  <c r="E50" i="7"/>
  <c r="J50" i="7" s="1"/>
  <c r="G89" i="20" s="1"/>
  <c r="L49" i="7"/>
  <c r="H89" i="20" s="1"/>
  <c r="I49" i="7"/>
  <c r="H49" i="7"/>
  <c r="G49" i="7"/>
  <c r="F49" i="7"/>
  <c r="E49" i="7"/>
  <c r="I48" i="7"/>
  <c r="H48" i="7"/>
  <c r="G48" i="7"/>
  <c r="F48" i="7"/>
  <c r="E48" i="7"/>
  <c r="L47" i="7"/>
  <c r="H88" i="20" s="1"/>
  <c r="I47" i="7"/>
  <c r="H47" i="7"/>
  <c r="G47" i="7"/>
  <c r="F47" i="7"/>
  <c r="E47" i="7"/>
  <c r="I46" i="7"/>
  <c r="H46" i="7"/>
  <c r="G46" i="7"/>
  <c r="F46" i="7"/>
  <c r="E46" i="7"/>
  <c r="M45" i="7"/>
  <c r="I11" i="20" s="1"/>
  <c r="L45" i="7"/>
  <c r="H11" i="20" s="1"/>
  <c r="I45" i="7"/>
  <c r="H45" i="7"/>
  <c r="G45" i="7"/>
  <c r="F45" i="7"/>
  <c r="J45" i="7" s="1"/>
  <c r="E45" i="7"/>
  <c r="I44" i="7"/>
  <c r="H44" i="7"/>
  <c r="G44" i="7"/>
  <c r="F44" i="7"/>
  <c r="E44" i="7"/>
  <c r="I43" i="7"/>
  <c r="H43" i="7"/>
  <c r="G43" i="7"/>
  <c r="F43" i="7"/>
  <c r="E43" i="7"/>
  <c r="I42" i="7"/>
  <c r="H42" i="7"/>
  <c r="G42" i="7"/>
  <c r="F42" i="7"/>
  <c r="E42" i="7"/>
  <c r="J42" i="7" s="1"/>
  <c r="G25" i="20" s="1"/>
  <c r="M41" i="7"/>
  <c r="I25" i="20" s="1"/>
  <c r="I41" i="7"/>
  <c r="H41" i="7"/>
  <c r="G41" i="7"/>
  <c r="F41" i="7"/>
  <c r="E41" i="7"/>
  <c r="I40" i="7"/>
  <c r="H40" i="7"/>
  <c r="G40" i="7"/>
  <c r="F40" i="7"/>
  <c r="E40" i="7"/>
  <c r="I39" i="7"/>
  <c r="H39" i="7"/>
  <c r="G39" i="7"/>
  <c r="F39" i="7"/>
  <c r="E39" i="7"/>
  <c r="I38" i="7"/>
  <c r="H38" i="7"/>
  <c r="G38" i="7"/>
  <c r="F38" i="7"/>
  <c r="E38" i="7"/>
  <c r="I37" i="7"/>
  <c r="H37" i="7"/>
  <c r="G37" i="7"/>
  <c r="F37" i="7"/>
  <c r="E37" i="7"/>
  <c r="I36" i="7"/>
  <c r="H36" i="7"/>
  <c r="G36" i="7"/>
  <c r="F36" i="7"/>
  <c r="E36" i="7"/>
  <c r="M35" i="7"/>
  <c r="I60" i="20" s="1"/>
  <c r="L35" i="7"/>
  <c r="H60" i="20" s="1"/>
  <c r="I35" i="7"/>
  <c r="H35" i="7"/>
  <c r="G35" i="7"/>
  <c r="F35" i="7"/>
  <c r="E35" i="7"/>
  <c r="I34" i="7"/>
  <c r="H34" i="7"/>
  <c r="G34" i="7"/>
  <c r="F34" i="7"/>
  <c r="E34" i="7"/>
  <c r="L33" i="7"/>
  <c r="H51" i="20" s="1"/>
  <c r="I33" i="7"/>
  <c r="H33" i="7"/>
  <c r="G33" i="7"/>
  <c r="F33" i="7"/>
  <c r="E33" i="7"/>
  <c r="I32" i="7"/>
  <c r="H32" i="7"/>
  <c r="G32" i="7"/>
  <c r="F32" i="7"/>
  <c r="E32" i="7"/>
  <c r="I31" i="7"/>
  <c r="H31" i="7"/>
  <c r="G31" i="7"/>
  <c r="F31" i="7"/>
  <c r="E31" i="7"/>
  <c r="I30" i="7"/>
  <c r="H30" i="7"/>
  <c r="G30" i="7"/>
  <c r="F30" i="7"/>
  <c r="E30" i="7"/>
  <c r="I29" i="7"/>
  <c r="H29" i="7"/>
  <c r="G29" i="7"/>
  <c r="F29" i="7"/>
  <c r="E29" i="7"/>
  <c r="I28" i="7"/>
  <c r="H28" i="7"/>
  <c r="G28" i="7"/>
  <c r="F28" i="7"/>
  <c r="E28" i="7"/>
  <c r="M27" i="7"/>
  <c r="I19" i="20" s="1"/>
  <c r="L27" i="7"/>
  <c r="H19" i="20" s="1"/>
  <c r="I27" i="7"/>
  <c r="H27" i="7"/>
  <c r="G27" i="7"/>
  <c r="F27" i="7"/>
  <c r="E27" i="7"/>
  <c r="I26" i="7"/>
  <c r="H26" i="7"/>
  <c r="G26" i="7"/>
  <c r="F26" i="7"/>
  <c r="E26" i="7"/>
  <c r="I25" i="7"/>
  <c r="H25" i="7"/>
  <c r="G25" i="7"/>
  <c r="F25" i="7"/>
  <c r="E25" i="7"/>
  <c r="I24" i="7"/>
  <c r="H24" i="7"/>
  <c r="G24" i="7"/>
  <c r="F24" i="7"/>
  <c r="E24" i="7"/>
  <c r="I23" i="7"/>
  <c r="H23" i="7"/>
  <c r="G23" i="7"/>
  <c r="F23" i="7"/>
  <c r="E23" i="7"/>
  <c r="I22" i="7"/>
  <c r="H22" i="7"/>
  <c r="G22" i="7"/>
  <c r="F22" i="7"/>
  <c r="E22" i="7"/>
  <c r="I21" i="7"/>
  <c r="H21" i="7"/>
  <c r="G21" i="7"/>
  <c r="F21" i="7"/>
  <c r="E21" i="7"/>
  <c r="I20" i="7"/>
  <c r="H20" i="7"/>
  <c r="G20" i="7"/>
  <c r="F20" i="7"/>
  <c r="E20" i="7"/>
  <c r="M19" i="7"/>
  <c r="I30" i="20" s="1"/>
  <c r="L19" i="7"/>
  <c r="H30" i="20" s="1"/>
  <c r="I19" i="7"/>
  <c r="H19" i="7"/>
  <c r="G19" i="7"/>
  <c r="F19" i="7"/>
  <c r="E19" i="7"/>
  <c r="I18" i="7"/>
  <c r="H18" i="7"/>
  <c r="G18" i="7"/>
  <c r="F18" i="7"/>
  <c r="E18" i="7"/>
  <c r="J18" i="7" s="1"/>
  <c r="G5" i="20" s="1"/>
  <c r="M17" i="7"/>
  <c r="I5" i="20" s="1"/>
  <c r="L17" i="7"/>
  <c r="H5" i="20" s="1"/>
  <c r="I17" i="7"/>
  <c r="H17" i="7"/>
  <c r="G17" i="7"/>
  <c r="F17" i="7"/>
  <c r="E17" i="7"/>
  <c r="I16" i="7"/>
  <c r="H16" i="7"/>
  <c r="G16" i="7"/>
  <c r="F16" i="7"/>
  <c r="E16" i="7"/>
  <c r="J16" i="7" s="1"/>
  <c r="G47" i="20" s="1"/>
  <c r="M15" i="7"/>
  <c r="I47" i="20" s="1"/>
  <c r="L15" i="7"/>
  <c r="H47" i="20" s="1"/>
  <c r="I15" i="7"/>
  <c r="H15" i="7"/>
  <c r="G15" i="7"/>
  <c r="F15" i="7"/>
  <c r="E15" i="7"/>
  <c r="I14" i="7"/>
  <c r="H14" i="7"/>
  <c r="G14" i="7"/>
  <c r="F14" i="7"/>
  <c r="E14" i="7"/>
  <c r="J14" i="7" s="1"/>
  <c r="G44" i="20" s="1"/>
  <c r="M13" i="7"/>
  <c r="I44" i="20" s="1"/>
  <c r="L13" i="7"/>
  <c r="H44" i="20" s="1"/>
  <c r="I13" i="7"/>
  <c r="H13" i="7"/>
  <c r="G13" i="7"/>
  <c r="F13" i="7"/>
  <c r="E13" i="7"/>
  <c r="I12" i="7"/>
  <c r="H12" i="7"/>
  <c r="G12" i="7"/>
  <c r="F12" i="7"/>
  <c r="E12" i="7"/>
  <c r="J12" i="7" s="1"/>
  <c r="G93" i="20" s="1"/>
  <c r="I11" i="7"/>
  <c r="H11" i="7"/>
  <c r="G11" i="7"/>
  <c r="F11" i="7"/>
  <c r="E11" i="7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M7" i="7"/>
  <c r="I33" i="20" s="1"/>
  <c r="L7" i="7"/>
  <c r="H33" i="20" s="1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J5" i="7" s="1"/>
  <c r="E5" i="7"/>
  <c r="I4" i="7"/>
  <c r="H4" i="7"/>
  <c r="G4" i="7"/>
  <c r="F4" i="7"/>
  <c r="E4" i="7"/>
  <c r="I3" i="7"/>
  <c r="H3" i="7"/>
  <c r="G3" i="7"/>
  <c r="F3" i="7"/>
  <c r="E3" i="7"/>
  <c r="I358" i="6"/>
  <c r="H358" i="6"/>
  <c r="G358" i="6"/>
  <c r="F358" i="6"/>
  <c r="E358" i="6"/>
  <c r="I357" i="6"/>
  <c r="H357" i="6"/>
  <c r="G357" i="6"/>
  <c r="F357" i="6"/>
  <c r="E357" i="6"/>
  <c r="I356" i="6"/>
  <c r="H356" i="6"/>
  <c r="G356" i="6"/>
  <c r="F356" i="6"/>
  <c r="J356" i="6" s="1"/>
  <c r="G14" i="19" s="1"/>
  <c r="E356" i="6"/>
  <c r="M355" i="6"/>
  <c r="I14" i="19" s="1"/>
  <c r="L355" i="6"/>
  <c r="H14" i="19" s="1"/>
  <c r="I355" i="6"/>
  <c r="H355" i="6"/>
  <c r="G355" i="6"/>
  <c r="F355" i="6"/>
  <c r="E355" i="6"/>
  <c r="I354" i="6"/>
  <c r="H354" i="6"/>
  <c r="G354" i="6"/>
  <c r="F354" i="6"/>
  <c r="E354" i="6"/>
  <c r="J354" i="6" s="1"/>
  <c r="G26" i="19" s="1"/>
  <c r="I353" i="6"/>
  <c r="H353" i="6"/>
  <c r="G353" i="6"/>
  <c r="F353" i="6"/>
  <c r="E353" i="6"/>
  <c r="I352" i="6"/>
  <c r="H352" i="6"/>
  <c r="G352" i="6"/>
  <c r="F352" i="6"/>
  <c r="J352" i="6" s="1"/>
  <c r="G54" i="19" s="1"/>
  <c r="E352" i="6"/>
  <c r="I351" i="6"/>
  <c r="H351" i="6"/>
  <c r="G351" i="6"/>
  <c r="F351" i="6"/>
  <c r="E351" i="6"/>
  <c r="I350" i="6"/>
  <c r="H350" i="6"/>
  <c r="G350" i="6"/>
  <c r="F350" i="6"/>
  <c r="E350" i="6"/>
  <c r="I349" i="6"/>
  <c r="H349" i="6"/>
  <c r="G349" i="6"/>
  <c r="F349" i="6"/>
  <c r="E349" i="6"/>
  <c r="I348" i="6"/>
  <c r="H348" i="6"/>
  <c r="G348" i="6"/>
  <c r="F348" i="6"/>
  <c r="E348" i="6"/>
  <c r="I347" i="6"/>
  <c r="H347" i="6"/>
  <c r="G347" i="6"/>
  <c r="F347" i="6"/>
  <c r="E347" i="6"/>
  <c r="I346" i="6"/>
  <c r="H346" i="6"/>
  <c r="G346" i="6"/>
  <c r="F346" i="6"/>
  <c r="E346" i="6"/>
  <c r="M345" i="6"/>
  <c r="I10" i="19" s="1"/>
  <c r="L345" i="6"/>
  <c r="H10" i="19" s="1"/>
  <c r="I345" i="6"/>
  <c r="H345" i="6"/>
  <c r="G345" i="6"/>
  <c r="F345" i="6"/>
  <c r="E345" i="6"/>
  <c r="I344" i="6"/>
  <c r="H344" i="6"/>
  <c r="G344" i="6"/>
  <c r="F344" i="6"/>
  <c r="E344" i="6"/>
  <c r="J344" i="6" s="1"/>
  <c r="G63" i="19" s="1"/>
  <c r="I343" i="6"/>
  <c r="H343" i="6"/>
  <c r="G343" i="6"/>
  <c r="F343" i="6"/>
  <c r="E343" i="6"/>
  <c r="I342" i="6"/>
  <c r="H342" i="6"/>
  <c r="G342" i="6"/>
  <c r="F342" i="6"/>
  <c r="E342" i="6"/>
  <c r="I341" i="6"/>
  <c r="H341" i="6"/>
  <c r="G341" i="6"/>
  <c r="F341" i="6"/>
  <c r="E341" i="6"/>
  <c r="I340" i="6"/>
  <c r="H340" i="6"/>
  <c r="G340" i="6"/>
  <c r="F340" i="6"/>
  <c r="E340" i="6"/>
  <c r="J340" i="6" s="1"/>
  <c r="G29" i="19" s="1"/>
  <c r="I339" i="6"/>
  <c r="H339" i="6"/>
  <c r="G339" i="6"/>
  <c r="F339" i="6"/>
  <c r="J339" i="6" s="1"/>
  <c r="E339" i="6"/>
  <c r="I338" i="6"/>
  <c r="H338" i="6"/>
  <c r="G338" i="6"/>
  <c r="F338" i="6"/>
  <c r="E338" i="6"/>
  <c r="M337" i="6"/>
  <c r="I43" i="19" s="1"/>
  <c r="L337" i="6"/>
  <c r="H43" i="19" s="1"/>
  <c r="I337" i="6"/>
  <c r="H337" i="6"/>
  <c r="G337" i="6"/>
  <c r="F337" i="6"/>
  <c r="E337" i="6"/>
  <c r="I336" i="6"/>
  <c r="H336" i="6"/>
  <c r="J336" i="6" s="1"/>
  <c r="G72" i="19" s="1"/>
  <c r="G336" i="6"/>
  <c r="F336" i="6"/>
  <c r="E336" i="6"/>
  <c r="I335" i="6"/>
  <c r="H335" i="6"/>
  <c r="G335" i="6"/>
  <c r="F335" i="6"/>
  <c r="E335" i="6"/>
  <c r="I334" i="6"/>
  <c r="H334" i="6"/>
  <c r="G334" i="6"/>
  <c r="F334" i="6"/>
  <c r="E334" i="6"/>
  <c r="M333" i="6"/>
  <c r="I56" i="19" s="1"/>
  <c r="L333" i="6"/>
  <c r="H56" i="19" s="1"/>
  <c r="I333" i="6"/>
  <c r="H333" i="6"/>
  <c r="G333" i="6"/>
  <c r="F333" i="6"/>
  <c r="E333" i="6"/>
  <c r="I332" i="6"/>
  <c r="H332" i="6"/>
  <c r="G332" i="6"/>
  <c r="F332" i="6"/>
  <c r="E332" i="6"/>
  <c r="L331" i="6"/>
  <c r="H52" i="19" s="1"/>
  <c r="I331" i="6"/>
  <c r="H331" i="6"/>
  <c r="G331" i="6"/>
  <c r="F331" i="6"/>
  <c r="E331" i="6"/>
  <c r="I330" i="6"/>
  <c r="H330" i="6"/>
  <c r="G330" i="6"/>
  <c r="F330" i="6"/>
  <c r="E330" i="6"/>
  <c r="I329" i="6"/>
  <c r="H329" i="6"/>
  <c r="G329" i="6"/>
  <c r="F329" i="6"/>
  <c r="E329" i="6"/>
  <c r="J329" i="6" s="1"/>
  <c r="F21" i="19" s="1"/>
  <c r="I328" i="6"/>
  <c r="H328" i="6"/>
  <c r="G328" i="6"/>
  <c r="F328" i="6"/>
  <c r="E328" i="6"/>
  <c r="I327" i="6"/>
  <c r="H327" i="6"/>
  <c r="G327" i="6"/>
  <c r="F327" i="6"/>
  <c r="J327" i="6" s="1"/>
  <c r="F151" i="19" s="1"/>
  <c r="E327" i="6"/>
  <c r="I326" i="6"/>
  <c r="H326" i="6"/>
  <c r="G326" i="6"/>
  <c r="F326" i="6"/>
  <c r="E326" i="6"/>
  <c r="M325" i="6"/>
  <c r="I35" i="19" s="1"/>
  <c r="L325" i="6"/>
  <c r="H35" i="19" s="1"/>
  <c r="I325" i="6"/>
  <c r="H325" i="6"/>
  <c r="G325" i="6"/>
  <c r="F325" i="6"/>
  <c r="E325" i="6"/>
  <c r="J325" i="6" s="1"/>
  <c r="F35" i="19" s="1"/>
  <c r="I324" i="6"/>
  <c r="H324" i="6"/>
  <c r="G324" i="6"/>
  <c r="F324" i="6"/>
  <c r="E324" i="6"/>
  <c r="M323" i="6"/>
  <c r="I3" i="19" s="1"/>
  <c r="L323" i="6"/>
  <c r="H3" i="19" s="1"/>
  <c r="I323" i="6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E318" i="6"/>
  <c r="I317" i="6"/>
  <c r="H317" i="6"/>
  <c r="G317" i="6"/>
  <c r="F317" i="6"/>
  <c r="E317" i="6"/>
  <c r="I316" i="6"/>
  <c r="H316" i="6"/>
  <c r="G316" i="6"/>
  <c r="F316" i="6"/>
  <c r="E316" i="6"/>
  <c r="I315" i="6"/>
  <c r="H315" i="6"/>
  <c r="G315" i="6"/>
  <c r="F315" i="6"/>
  <c r="E315" i="6"/>
  <c r="I314" i="6"/>
  <c r="H314" i="6"/>
  <c r="G314" i="6"/>
  <c r="F314" i="6"/>
  <c r="E314" i="6"/>
  <c r="L313" i="6"/>
  <c r="H139" i="19" s="1"/>
  <c r="I313" i="6"/>
  <c r="H313" i="6"/>
  <c r="G313" i="6"/>
  <c r="F313" i="6"/>
  <c r="E313" i="6"/>
  <c r="J313" i="6" s="1"/>
  <c r="I312" i="6"/>
  <c r="H312" i="6"/>
  <c r="G312" i="6"/>
  <c r="F312" i="6"/>
  <c r="J312" i="6" s="1"/>
  <c r="G20" i="19" s="1"/>
  <c r="E312" i="6"/>
  <c r="I311" i="6"/>
  <c r="H311" i="6"/>
  <c r="G311" i="6"/>
  <c r="F311" i="6"/>
  <c r="E311" i="6"/>
  <c r="I310" i="6"/>
  <c r="H310" i="6"/>
  <c r="J310" i="6" s="1"/>
  <c r="G160" i="19" s="1"/>
  <c r="G310" i="6"/>
  <c r="F310" i="6"/>
  <c r="E310" i="6"/>
  <c r="I309" i="6"/>
  <c r="H309" i="6"/>
  <c r="G309" i="6"/>
  <c r="F309" i="6"/>
  <c r="E309" i="6"/>
  <c r="I308" i="6"/>
  <c r="H308" i="6"/>
  <c r="G308" i="6"/>
  <c r="F308" i="6"/>
  <c r="E308" i="6"/>
  <c r="I307" i="6"/>
  <c r="H307" i="6"/>
  <c r="G307" i="6"/>
  <c r="F307" i="6"/>
  <c r="E307" i="6"/>
  <c r="I306" i="6"/>
  <c r="H306" i="6"/>
  <c r="G306" i="6"/>
  <c r="F306" i="6"/>
  <c r="E306" i="6"/>
  <c r="I305" i="6"/>
  <c r="H305" i="6"/>
  <c r="G305" i="6"/>
  <c r="F305" i="6"/>
  <c r="E305" i="6"/>
  <c r="I304" i="6"/>
  <c r="H304" i="6"/>
  <c r="G304" i="6"/>
  <c r="F304" i="6"/>
  <c r="E304" i="6"/>
  <c r="J304" i="6" s="1"/>
  <c r="G55" i="19" s="1"/>
  <c r="I303" i="6"/>
  <c r="H303" i="6"/>
  <c r="G303" i="6"/>
  <c r="F303" i="6"/>
  <c r="E303" i="6"/>
  <c r="I302" i="6"/>
  <c r="H302" i="6"/>
  <c r="G302" i="6"/>
  <c r="F302" i="6"/>
  <c r="E302" i="6"/>
  <c r="J302" i="6" s="1"/>
  <c r="G5" i="19" s="1"/>
  <c r="M301" i="6"/>
  <c r="I5" i="19" s="1"/>
  <c r="L301" i="6"/>
  <c r="H5" i="19" s="1"/>
  <c r="I301" i="6"/>
  <c r="H301" i="6"/>
  <c r="G301" i="6"/>
  <c r="F301" i="6"/>
  <c r="E301" i="6"/>
  <c r="I300" i="6"/>
  <c r="H300" i="6"/>
  <c r="G300" i="6"/>
  <c r="F300" i="6"/>
  <c r="E300" i="6"/>
  <c r="I299" i="6"/>
  <c r="H299" i="6"/>
  <c r="G299" i="6"/>
  <c r="F299" i="6"/>
  <c r="E299" i="6"/>
  <c r="I298" i="6"/>
  <c r="H298" i="6"/>
  <c r="G298" i="6"/>
  <c r="F298" i="6"/>
  <c r="E298" i="6"/>
  <c r="M297" i="6"/>
  <c r="I7" i="19" s="1"/>
  <c r="L297" i="6"/>
  <c r="H7" i="19" s="1"/>
  <c r="I297" i="6"/>
  <c r="H297" i="6"/>
  <c r="G297" i="6"/>
  <c r="F297" i="6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J294" i="6" s="1"/>
  <c r="G133" i="19" s="1"/>
  <c r="E294" i="6"/>
  <c r="I293" i="6"/>
  <c r="H293" i="6"/>
  <c r="G293" i="6"/>
  <c r="F293" i="6"/>
  <c r="E293" i="6"/>
  <c r="I292" i="6"/>
  <c r="H292" i="6"/>
  <c r="G292" i="6"/>
  <c r="F292" i="6"/>
  <c r="E292" i="6"/>
  <c r="J292" i="6" s="1"/>
  <c r="G85" i="19" s="1"/>
  <c r="I291" i="6"/>
  <c r="H291" i="6"/>
  <c r="G291" i="6"/>
  <c r="F291" i="6"/>
  <c r="E291" i="6"/>
  <c r="I290" i="6"/>
  <c r="H290" i="6"/>
  <c r="G290" i="6"/>
  <c r="F290" i="6"/>
  <c r="E290" i="6"/>
  <c r="I289" i="6"/>
  <c r="H289" i="6"/>
  <c r="G289" i="6"/>
  <c r="F289" i="6"/>
  <c r="E289" i="6"/>
  <c r="J289" i="6" s="1"/>
  <c r="I288" i="6"/>
  <c r="H288" i="6"/>
  <c r="G288" i="6"/>
  <c r="F288" i="6"/>
  <c r="E288" i="6"/>
  <c r="J288" i="6" s="1"/>
  <c r="G104" i="19" s="1"/>
  <c r="I287" i="6"/>
  <c r="H287" i="6"/>
  <c r="G287" i="6"/>
  <c r="F287" i="6"/>
  <c r="E287" i="6"/>
  <c r="J287" i="6" s="1"/>
  <c r="I286" i="6"/>
  <c r="H286" i="6"/>
  <c r="G286" i="6"/>
  <c r="F286" i="6"/>
  <c r="E286" i="6"/>
  <c r="L285" i="6"/>
  <c r="H39" i="19" s="1"/>
  <c r="I285" i="6"/>
  <c r="H285" i="6"/>
  <c r="G285" i="6"/>
  <c r="F285" i="6"/>
  <c r="E285" i="6"/>
  <c r="J285" i="6" s="1"/>
  <c r="I284" i="6"/>
  <c r="H284" i="6"/>
  <c r="G284" i="6"/>
  <c r="F284" i="6"/>
  <c r="E284" i="6"/>
  <c r="I283" i="6"/>
  <c r="H283" i="6"/>
  <c r="G283" i="6"/>
  <c r="F283" i="6"/>
  <c r="E283" i="6"/>
  <c r="I282" i="6"/>
  <c r="H282" i="6"/>
  <c r="G282" i="6"/>
  <c r="F282" i="6"/>
  <c r="E282" i="6"/>
  <c r="M281" i="6"/>
  <c r="I15" i="19" s="1"/>
  <c r="L281" i="6"/>
  <c r="H15" i="19" s="1"/>
  <c r="I281" i="6"/>
  <c r="H281" i="6"/>
  <c r="G281" i="6"/>
  <c r="F281" i="6"/>
  <c r="E281" i="6"/>
  <c r="J281" i="6" s="1"/>
  <c r="F15" i="19" s="1"/>
  <c r="I280" i="6"/>
  <c r="H280" i="6"/>
  <c r="G280" i="6"/>
  <c r="F280" i="6"/>
  <c r="E280" i="6"/>
  <c r="I279" i="6"/>
  <c r="H279" i="6"/>
  <c r="G279" i="6"/>
  <c r="F279" i="6"/>
  <c r="E279" i="6"/>
  <c r="I278" i="6"/>
  <c r="H278" i="6"/>
  <c r="G278" i="6"/>
  <c r="F278" i="6"/>
  <c r="E278" i="6"/>
  <c r="J278" i="6" s="1"/>
  <c r="G9" i="19" s="1"/>
  <c r="M277" i="6"/>
  <c r="I9" i="19" s="1"/>
  <c r="L277" i="6"/>
  <c r="H9" i="19" s="1"/>
  <c r="I277" i="6"/>
  <c r="H277" i="6"/>
  <c r="G277" i="6"/>
  <c r="F277" i="6"/>
  <c r="E277" i="6"/>
  <c r="I276" i="6"/>
  <c r="H276" i="6"/>
  <c r="G276" i="6"/>
  <c r="F276" i="6"/>
  <c r="J276" i="6" s="1"/>
  <c r="G89" i="19" s="1"/>
  <c r="E276" i="6"/>
  <c r="I275" i="6"/>
  <c r="H275" i="6"/>
  <c r="G275" i="6"/>
  <c r="F275" i="6"/>
  <c r="E275" i="6"/>
  <c r="I274" i="6"/>
  <c r="H274" i="6"/>
  <c r="G274" i="6"/>
  <c r="F274" i="6"/>
  <c r="E274" i="6"/>
  <c r="I273" i="6"/>
  <c r="H273" i="6"/>
  <c r="G273" i="6"/>
  <c r="F273" i="6"/>
  <c r="E273" i="6"/>
  <c r="J273" i="6" s="1"/>
  <c r="I272" i="6"/>
  <c r="H272" i="6"/>
  <c r="G272" i="6"/>
  <c r="F272" i="6"/>
  <c r="E272" i="6"/>
  <c r="M271" i="6"/>
  <c r="I17" i="19" s="1"/>
  <c r="L271" i="6"/>
  <c r="H17" i="19" s="1"/>
  <c r="I271" i="6"/>
  <c r="H271" i="6"/>
  <c r="G271" i="6"/>
  <c r="F271" i="6"/>
  <c r="E271" i="6"/>
  <c r="I270" i="6"/>
  <c r="H270" i="6"/>
  <c r="G270" i="6"/>
  <c r="F270" i="6"/>
  <c r="E270" i="6"/>
  <c r="I269" i="6"/>
  <c r="H269" i="6"/>
  <c r="G269" i="6"/>
  <c r="F269" i="6"/>
  <c r="E269" i="6"/>
  <c r="I268" i="6"/>
  <c r="H268" i="6"/>
  <c r="G268" i="6"/>
  <c r="F268" i="6"/>
  <c r="E268" i="6"/>
  <c r="I267" i="6"/>
  <c r="H267" i="6"/>
  <c r="G267" i="6"/>
  <c r="F267" i="6"/>
  <c r="E267" i="6"/>
  <c r="I266" i="6"/>
  <c r="H266" i="6"/>
  <c r="G266" i="6"/>
  <c r="F266" i="6"/>
  <c r="E266" i="6"/>
  <c r="M265" i="6"/>
  <c r="I22" i="19" s="1"/>
  <c r="L265" i="6"/>
  <c r="H22" i="19" s="1"/>
  <c r="I265" i="6"/>
  <c r="H265" i="6"/>
  <c r="G265" i="6"/>
  <c r="F265" i="6"/>
  <c r="E265" i="6"/>
  <c r="I264" i="6"/>
  <c r="H264" i="6"/>
  <c r="G264" i="6"/>
  <c r="F264" i="6"/>
  <c r="E264" i="6"/>
  <c r="I263" i="6"/>
  <c r="H263" i="6"/>
  <c r="G263" i="6"/>
  <c r="F263" i="6"/>
  <c r="E263" i="6"/>
  <c r="I262" i="6"/>
  <c r="H262" i="6"/>
  <c r="G262" i="6"/>
  <c r="F262" i="6"/>
  <c r="E262" i="6"/>
  <c r="I261" i="6"/>
  <c r="H261" i="6"/>
  <c r="G261" i="6"/>
  <c r="F261" i="6"/>
  <c r="E261" i="6"/>
  <c r="I260" i="6"/>
  <c r="H260" i="6"/>
  <c r="G260" i="6"/>
  <c r="F260" i="6"/>
  <c r="E260" i="6"/>
  <c r="I259" i="6"/>
  <c r="H259" i="6"/>
  <c r="G259" i="6"/>
  <c r="F259" i="6"/>
  <c r="E259" i="6"/>
  <c r="I258" i="6"/>
  <c r="H258" i="6"/>
  <c r="G258" i="6"/>
  <c r="F258" i="6"/>
  <c r="E258" i="6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E254" i="6"/>
  <c r="L253" i="6"/>
  <c r="H113" i="19" s="1"/>
  <c r="I253" i="6"/>
  <c r="H253" i="6"/>
  <c r="G253" i="6"/>
  <c r="F253" i="6"/>
  <c r="E253" i="6"/>
  <c r="I252" i="6"/>
  <c r="H252" i="6"/>
  <c r="G252" i="6"/>
  <c r="F252" i="6"/>
  <c r="J252" i="6" s="1"/>
  <c r="G118" i="19" s="1"/>
  <c r="E252" i="6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J249" i="6" s="1"/>
  <c r="F152" i="19" s="1"/>
  <c r="E249" i="6"/>
  <c r="I248" i="6"/>
  <c r="H248" i="6"/>
  <c r="G248" i="6"/>
  <c r="F248" i="6"/>
  <c r="J248" i="6" s="1"/>
  <c r="G125" i="19" s="1"/>
  <c r="E248" i="6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E241" i="6"/>
  <c r="I240" i="6"/>
  <c r="H240" i="6"/>
  <c r="G240" i="6"/>
  <c r="F240" i="6"/>
  <c r="E240" i="6"/>
  <c r="J240" i="6" s="1"/>
  <c r="G114" i="19" s="1"/>
  <c r="I239" i="6"/>
  <c r="H239" i="6"/>
  <c r="G239" i="6"/>
  <c r="F239" i="6"/>
  <c r="E239" i="6"/>
  <c r="I238" i="6"/>
  <c r="H238" i="6"/>
  <c r="G238" i="6"/>
  <c r="F238" i="6"/>
  <c r="E238" i="6"/>
  <c r="I237" i="6"/>
  <c r="H237" i="6"/>
  <c r="G237" i="6"/>
  <c r="F237" i="6"/>
  <c r="E237" i="6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I233" i="6"/>
  <c r="H233" i="6"/>
  <c r="G233" i="6"/>
  <c r="F233" i="6"/>
  <c r="E233" i="6"/>
  <c r="I232" i="6"/>
  <c r="H232" i="6"/>
  <c r="G232" i="6"/>
  <c r="F232" i="6"/>
  <c r="E232" i="6"/>
  <c r="I231" i="6"/>
  <c r="H231" i="6"/>
  <c r="G231" i="6"/>
  <c r="F231" i="6"/>
  <c r="E231" i="6"/>
  <c r="I230" i="6"/>
  <c r="H230" i="6"/>
  <c r="G230" i="6"/>
  <c r="F230" i="6"/>
  <c r="E230" i="6"/>
  <c r="L229" i="6"/>
  <c r="H120" i="19" s="1"/>
  <c r="I229" i="6"/>
  <c r="H229" i="6"/>
  <c r="G229" i="6"/>
  <c r="F229" i="6"/>
  <c r="E229" i="6"/>
  <c r="I228" i="6"/>
  <c r="H228" i="6"/>
  <c r="G228" i="6"/>
  <c r="F228" i="6"/>
  <c r="E228" i="6"/>
  <c r="M227" i="6"/>
  <c r="I19" i="19" s="1"/>
  <c r="L227" i="6"/>
  <c r="H19" i="19" s="1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E225" i="6"/>
  <c r="I224" i="6"/>
  <c r="H224" i="6"/>
  <c r="G224" i="6"/>
  <c r="F224" i="6"/>
  <c r="E224" i="6"/>
  <c r="M223" i="6"/>
  <c r="I121" i="19" s="1"/>
  <c r="I223" i="6"/>
  <c r="H223" i="6"/>
  <c r="G223" i="6"/>
  <c r="F223" i="6"/>
  <c r="E223" i="6"/>
  <c r="I222" i="6"/>
  <c r="H222" i="6"/>
  <c r="G222" i="6"/>
  <c r="F222" i="6"/>
  <c r="E222" i="6"/>
  <c r="I221" i="6"/>
  <c r="J221" i="6" s="1"/>
  <c r="F119" i="19" s="1"/>
  <c r="H221" i="6"/>
  <c r="G221" i="6"/>
  <c r="F221" i="6"/>
  <c r="E221" i="6"/>
  <c r="I220" i="6"/>
  <c r="H220" i="6"/>
  <c r="G220" i="6"/>
  <c r="F220" i="6"/>
  <c r="E220" i="6"/>
  <c r="I219" i="6"/>
  <c r="H219" i="6"/>
  <c r="G219" i="6"/>
  <c r="F219" i="6"/>
  <c r="J219" i="6" s="1"/>
  <c r="F73" i="19" s="1"/>
  <c r="E219" i="6"/>
  <c r="I218" i="6"/>
  <c r="H218" i="6"/>
  <c r="G218" i="6"/>
  <c r="F218" i="6"/>
  <c r="E218" i="6"/>
  <c r="J218" i="6" s="1"/>
  <c r="G67" i="19" s="1"/>
  <c r="I217" i="6"/>
  <c r="H217" i="6"/>
  <c r="J217" i="6" s="1"/>
  <c r="G217" i="6"/>
  <c r="F217" i="6"/>
  <c r="E217" i="6"/>
  <c r="I216" i="6"/>
  <c r="H216" i="6"/>
  <c r="G216" i="6"/>
  <c r="F216" i="6"/>
  <c r="E216" i="6"/>
  <c r="I215" i="6"/>
  <c r="H215" i="6"/>
  <c r="G215" i="6"/>
  <c r="F215" i="6"/>
  <c r="E215" i="6"/>
  <c r="I214" i="6"/>
  <c r="H214" i="6"/>
  <c r="G214" i="6"/>
  <c r="F214" i="6"/>
  <c r="E214" i="6"/>
  <c r="M213" i="6"/>
  <c r="I2" i="19" s="1"/>
  <c r="L213" i="6"/>
  <c r="H2" i="19" s="1"/>
  <c r="I213" i="6"/>
  <c r="H213" i="6"/>
  <c r="G213" i="6"/>
  <c r="F213" i="6"/>
  <c r="E213" i="6"/>
  <c r="I212" i="6"/>
  <c r="H212" i="6"/>
  <c r="G212" i="6"/>
  <c r="F212" i="6"/>
  <c r="E212" i="6"/>
  <c r="I211" i="6"/>
  <c r="H211" i="6"/>
  <c r="G211" i="6"/>
  <c r="F211" i="6"/>
  <c r="E211" i="6"/>
  <c r="I210" i="6"/>
  <c r="H210" i="6"/>
  <c r="G210" i="6"/>
  <c r="F210" i="6"/>
  <c r="E210" i="6"/>
  <c r="J210" i="6" s="1"/>
  <c r="G153" i="19" s="1"/>
  <c r="I209" i="6"/>
  <c r="H209" i="6"/>
  <c r="G209" i="6"/>
  <c r="F209" i="6"/>
  <c r="E209" i="6"/>
  <c r="I208" i="6"/>
  <c r="H208" i="6"/>
  <c r="G208" i="6"/>
  <c r="F208" i="6"/>
  <c r="E208" i="6"/>
  <c r="J208" i="6" s="1"/>
  <c r="G117" i="19" s="1"/>
  <c r="I207" i="6"/>
  <c r="H207" i="6"/>
  <c r="G207" i="6"/>
  <c r="F207" i="6"/>
  <c r="E207" i="6"/>
  <c r="I206" i="6"/>
  <c r="H206" i="6"/>
  <c r="G206" i="6"/>
  <c r="F206" i="6"/>
  <c r="E206" i="6"/>
  <c r="I205" i="6"/>
  <c r="H205" i="6"/>
  <c r="G205" i="6"/>
  <c r="F205" i="6"/>
  <c r="E205" i="6"/>
  <c r="I204" i="6"/>
  <c r="H204" i="6"/>
  <c r="G204" i="6"/>
  <c r="F204" i="6"/>
  <c r="E204" i="6"/>
  <c r="I203" i="6"/>
  <c r="H203" i="6"/>
  <c r="G203" i="6"/>
  <c r="F203" i="6"/>
  <c r="E203" i="6"/>
  <c r="I202" i="6"/>
  <c r="H202" i="6"/>
  <c r="G202" i="6"/>
  <c r="J202" i="6" s="1"/>
  <c r="G60" i="19" s="1"/>
  <c r="F202" i="6"/>
  <c r="E202" i="6"/>
  <c r="I201" i="6"/>
  <c r="H201" i="6"/>
  <c r="G201" i="6"/>
  <c r="F201" i="6"/>
  <c r="E201" i="6"/>
  <c r="J201" i="6" s="1"/>
  <c r="I200" i="6"/>
  <c r="H200" i="6"/>
  <c r="G200" i="6"/>
  <c r="F200" i="6"/>
  <c r="E200" i="6"/>
  <c r="M199" i="6"/>
  <c r="I74" i="19" s="1"/>
  <c r="L199" i="6"/>
  <c r="H74" i="19" s="1"/>
  <c r="I199" i="6"/>
  <c r="H199" i="6"/>
  <c r="G199" i="6"/>
  <c r="F199" i="6"/>
  <c r="E199" i="6"/>
  <c r="I198" i="6"/>
  <c r="H198" i="6"/>
  <c r="G198" i="6"/>
  <c r="F198" i="6"/>
  <c r="E198" i="6"/>
  <c r="I197" i="6"/>
  <c r="H197" i="6"/>
  <c r="G197" i="6"/>
  <c r="F197" i="6"/>
  <c r="E197" i="6"/>
  <c r="I196" i="6"/>
  <c r="H196" i="6"/>
  <c r="G196" i="6"/>
  <c r="F196" i="6"/>
  <c r="E196" i="6"/>
  <c r="M195" i="6"/>
  <c r="I32" i="19" s="1"/>
  <c r="L195" i="6"/>
  <c r="H32" i="19" s="1"/>
  <c r="I195" i="6"/>
  <c r="H195" i="6"/>
  <c r="G195" i="6"/>
  <c r="F195" i="6"/>
  <c r="E195" i="6"/>
  <c r="I194" i="6"/>
  <c r="H194" i="6"/>
  <c r="G194" i="6"/>
  <c r="F194" i="6"/>
  <c r="E194" i="6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J190" i="6" s="1"/>
  <c r="G146" i="19" s="1"/>
  <c r="E190" i="6"/>
  <c r="I189" i="6"/>
  <c r="H189" i="6"/>
  <c r="G189" i="6"/>
  <c r="F189" i="6"/>
  <c r="E189" i="6"/>
  <c r="I188" i="6"/>
  <c r="H188" i="6"/>
  <c r="G188" i="6"/>
  <c r="F188" i="6"/>
  <c r="E188" i="6"/>
  <c r="M187" i="6"/>
  <c r="I12" i="19" s="1"/>
  <c r="L187" i="6"/>
  <c r="H12" i="19" s="1"/>
  <c r="I187" i="6"/>
  <c r="H187" i="6"/>
  <c r="G187" i="6"/>
  <c r="F187" i="6"/>
  <c r="E187" i="6"/>
  <c r="I186" i="6"/>
  <c r="H186" i="6"/>
  <c r="G186" i="6"/>
  <c r="F186" i="6"/>
  <c r="E186" i="6"/>
  <c r="I185" i="6"/>
  <c r="H185" i="6"/>
  <c r="G185" i="6"/>
  <c r="F185" i="6"/>
  <c r="E185" i="6"/>
  <c r="I184" i="6"/>
  <c r="H184" i="6"/>
  <c r="G184" i="6"/>
  <c r="F184" i="6"/>
  <c r="E184" i="6"/>
  <c r="L183" i="6"/>
  <c r="H38" i="19" s="1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E179" i="6"/>
  <c r="J179" i="6" s="1"/>
  <c r="I178" i="6"/>
  <c r="H178" i="6"/>
  <c r="G178" i="6"/>
  <c r="F178" i="6"/>
  <c r="E178" i="6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E175" i="6"/>
  <c r="J175" i="6" s="1"/>
  <c r="F61" i="19" s="1"/>
  <c r="I174" i="6"/>
  <c r="H174" i="6"/>
  <c r="G174" i="6"/>
  <c r="F174" i="6"/>
  <c r="E174" i="6"/>
  <c r="I173" i="6"/>
  <c r="H173" i="6"/>
  <c r="G173" i="6"/>
  <c r="F173" i="6"/>
  <c r="E173" i="6"/>
  <c r="J173" i="6" s="1"/>
  <c r="I172" i="6"/>
  <c r="H172" i="6"/>
  <c r="G172" i="6"/>
  <c r="F172" i="6"/>
  <c r="E172" i="6"/>
  <c r="I171" i="6"/>
  <c r="H171" i="6"/>
  <c r="G171" i="6"/>
  <c r="F171" i="6"/>
  <c r="E171" i="6"/>
  <c r="I170" i="6"/>
  <c r="H170" i="6"/>
  <c r="G170" i="6"/>
  <c r="F170" i="6"/>
  <c r="E170" i="6"/>
  <c r="L169" i="6"/>
  <c r="H62" i="19" s="1"/>
  <c r="I169" i="6"/>
  <c r="H169" i="6"/>
  <c r="G169" i="6"/>
  <c r="F169" i="6"/>
  <c r="E169" i="6"/>
  <c r="I168" i="6"/>
  <c r="H168" i="6"/>
  <c r="G168" i="6"/>
  <c r="F168" i="6"/>
  <c r="J168" i="6" s="1"/>
  <c r="G28" i="19" s="1"/>
  <c r="E168" i="6"/>
  <c r="M167" i="6"/>
  <c r="I28" i="19" s="1"/>
  <c r="L167" i="6"/>
  <c r="H28" i="19" s="1"/>
  <c r="I167" i="6"/>
  <c r="H167" i="6"/>
  <c r="G167" i="6"/>
  <c r="F167" i="6"/>
  <c r="E167" i="6"/>
  <c r="I166" i="6"/>
  <c r="H166" i="6"/>
  <c r="G166" i="6"/>
  <c r="F166" i="6"/>
  <c r="E166" i="6"/>
  <c r="I165" i="6"/>
  <c r="H165" i="6"/>
  <c r="G165" i="6"/>
  <c r="F165" i="6"/>
  <c r="E165" i="6"/>
  <c r="I164" i="6"/>
  <c r="H164" i="6"/>
  <c r="G164" i="6"/>
  <c r="F164" i="6"/>
  <c r="E164" i="6"/>
  <c r="I163" i="6"/>
  <c r="H163" i="6"/>
  <c r="G163" i="6"/>
  <c r="F163" i="6"/>
  <c r="E163" i="6"/>
  <c r="I162" i="6"/>
  <c r="H162" i="6"/>
  <c r="G162" i="6"/>
  <c r="F162" i="6"/>
  <c r="E162" i="6"/>
  <c r="I161" i="6"/>
  <c r="H161" i="6"/>
  <c r="G161" i="6"/>
  <c r="F161" i="6"/>
  <c r="E161" i="6"/>
  <c r="I160" i="6"/>
  <c r="H160" i="6"/>
  <c r="G160" i="6"/>
  <c r="F160" i="6"/>
  <c r="E160" i="6"/>
  <c r="I159" i="6"/>
  <c r="H159" i="6"/>
  <c r="G159" i="6"/>
  <c r="F159" i="6"/>
  <c r="E159" i="6"/>
  <c r="I158" i="6"/>
  <c r="H158" i="6"/>
  <c r="G158" i="6"/>
  <c r="F158" i="6"/>
  <c r="E158" i="6"/>
  <c r="I157" i="6"/>
  <c r="H157" i="6"/>
  <c r="G157" i="6"/>
  <c r="F157" i="6"/>
  <c r="E157" i="6"/>
  <c r="I156" i="6"/>
  <c r="H156" i="6"/>
  <c r="G156" i="6"/>
  <c r="F156" i="6"/>
  <c r="E156" i="6"/>
  <c r="I155" i="6"/>
  <c r="H155" i="6"/>
  <c r="G155" i="6"/>
  <c r="F155" i="6"/>
  <c r="E155" i="6"/>
  <c r="J155" i="6" s="1"/>
  <c r="I154" i="6"/>
  <c r="H154" i="6"/>
  <c r="G154" i="6"/>
  <c r="F154" i="6"/>
  <c r="E154" i="6"/>
  <c r="I153" i="6"/>
  <c r="H153" i="6"/>
  <c r="G153" i="6"/>
  <c r="F153" i="6"/>
  <c r="E153" i="6"/>
  <c r="I152" i="6"/>
  <c r="H152" i="6"/>
  <c r="G152" i="6"/>
  <c r="F152" i="6"/>
  <c r="E152" i="6"/>
  <c r="J152" i="6" s="1"/>
  <c r="G103" i="19" s="1"/>
  <c r="I151" i="6"/>
  <c r="H151" i="6"/>
  <c r="G151" i="6"/>
  <c r="F151" i="6"/>
  <c r="E151" i="6"/>
  <c r="I150" i="6"/>
  <c r="H150" i="6"/>
  <c r="G150" i="6"/>
  <c r="F150" i="6"/>
  <c r="J150" i="6" s="1"/>
  <c r="G68" i="19" s="1"/>
  <c r="E150" i="6"/>
  <c r="I149" i="6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E147" i="6"/>
  <c r="I146" i="6"/>
  <c r="H146" i="6"/>
  <c r="G146" i="6"/>
  <c r="F146" i="6"/>
  <c r="E146" i="6"/>
  <c r="M145" i="6"/>
  <c r="I40" i="19" s="1"/>
  <c r="L145" i="6"/>
  <c r="H40" i="19" s="1"/>
  <c r="I145" i="6"/>
  <c r="H145" i="6"/>
  <c r="G145" i="6"/>
  <c r="F145" i="6"/>
  <c r="E145" i="6"/>
  <c r="I144" i="6"/>
  <c r="H144" i="6"/>
  <c r="J144" i="6" s="1"/>
  <c r="G16" i="19" s="1"/>
  <c r="G144" i="6"/>
  <c r="F144" i="6"/>
  <c r="E144" i="6"/>
  <c r="L143" i="6"/>
  <c r="H16" i="19" s="1"/>
  <c r="I143" i="6"/>
  <c r="H143" i="6"/>
  <c r="G143" i="6"/>
  <c r="F143" i="6"/>
  <c r="E143" i="6"/>
  <c r="I142" i="6"/>
  <c r="H142" i="6"/>
  <c r="G142" i="6"/>
  <c r="F142" i="6"/>
  <c r="E142" i="6"/>
  <c r="I141" i="6"/>
  <c r="H141" i="6"/>
  <c r="G141" i="6"/>
  <c r="F141" i="6"/>
  <c r="E141" i="6"/>
  <c r="I140" i="6"/>
  <c r="H140" i="6"/>
  <c r="G140" i="6"/>
  <c r="F140" i="6"/>
  <c r="E140" i="6"/>
  <c r="M139" i="6"/>
  <c r="I11" i="19" s="1"/>
  <c r="L139" i="6"/>
  <c r="H11" i="19" s="1"/>
  <c r="I139" i="6"/>
  <c r="H139" i="6"/>
  <c r="G139" i="6"/>
  <c r="F139" i="6"/>
  <c r="E139" i="6"/>
  <c r="I138" i="6"/>
  <c r="H138" i="6"/>
  <c r="G138" i="6"/>
  <c r="F138" i="6"/>
  <c r="E138" i="6"/>
  <c r="I137" i="6"/>
  <c r="H137" i="6"/>
  <c r="G137" i="6"/>
  <c r="F137" i="6"/>
  <c r="E137" i="6"/>
  <c r="I136" i="6"/>
  <c r="H136" i="6"/>
  <c r="G136" i="6"/>
  <c r="F136" i="6"/>
  <c r="E136" i="6"/>
  <c r="I135" i="6"/>
  <c r="H135" i="6"/>
  <c r="G135" i="6"/>
  <c r="F135" i="6"/>
  <c r="J135" i="6" s="1"/>
  <c r="E135" i="6"/>
  <c r="I134" i="6"/>
  <c r="H134" i="6"/>
  <c r="G134" i="6"/>
  <c r="F134" i="6"/>
  <c r="E134" i="6"/>
  <c r="M133" i="6"/>
  <c r="I49" i="19" s="1"/>
  <c r="L133" i="6"/>
  <c r="H49" i="19" s="1"/>
  <c r="I133" i="6"/>
  <c r="H133" i="6"/>
  <c r="G133" i="6"/>
  <c r="F133" i="6"/>
  <c r="E133" i="6"/>
  <c r="I132" i="6"/>
  <c r="H132" i="6"/>
  <c r="J132" i="6" s="1"/>
  <c r="G112" i="19" s="1"/>
  <c r="G132" i="6"/>
  <c r="F132" i="6"/>
  <c r="E132" i="6"/>
  <c r="L131" i="6"/>
  <c r="H112" i="19" s="1"/>
  <c r="I131" i="6"/>
  <c r="H131" i="6"/>
  <c r="G131" i="6"/>
  <c r="F131" i="6"/>
  <c r="E131" i="6"/>
  <c r="I130" i="6"/>
  <c r="H130" i="6"/>
  <c r="G130" i="6"/>
  <c r="F130" i="6"/>
  <c r="E130" i="6"/>
  <c r="L129" i="6"/>
  <c r="H111" i="19" s="1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J127" i="6" s="1"/>
  <c r="E127" i="6"/>
  <c r="I126" i="6"/>
  <c r="H126" i="6"/>
  <c r="G126" i="6"/>
  <c r="F126" i="6"/>
  <c r="E126" i="6"/>
  <c r="J126" i="6" s="1"/>
  <c r="G6" i="19" s="1"/>
  <c r="M125" i="6"/>
  <c r="I6" i="19" s="1"/>
  <c r="L125" i="6"/>
  <c r="H6" i="19" s="1"/>
  <c r="I125" i="6"/>
  <c r="H125" i="6"/>
  <c r="G125" i="6"/>
  <c r="F125" i="6"/>
  <c r="E125" i="6"/>
  <c r="I124" i="6"/>
  <c r="H124" i="6"/>
  <c r="G124" i="6"/>
  <c r="F124" i="6"/>
  <c r="E124" i="6"/>
  <c r="J124" i="6" s="1"/>
  <c r="G33" i="19" s="1"/>
  <c r="M123" i="6"/>
  <c r="I33" i="19" s="1"/>
  <c r="L123" i="6"/>
  <c r="H33" i="19" s="1"/>
  <c r="I123" i="6"/>
  <c r="H123" i="6"/>
  <c r="J123" i="6" s="1"/>
  <c r="G123" i="6"/>
  <c r="F123" i="6"/>
  <c r="E123" i="6"/>
  <c r="I122" i="6"/>
  <c r="H122" i="6"/>
  <c r="G122" i="6"/>
  <c r="F122" i="6"/>
  <c r="E122" i="6"/>
  <c r="L121" i="6"/>
  <c r="H110" i="19" s="1"/>
  <c r="I121" i="6"/>
  <c r="H121" i="6"/>
  <c r="G121" i="6"/>
  <c r="F121" i="6"/>
  <c r="E121" i="6"/>
  <c r="I120" i="6"/>
  <c r="H120" i="6"/>
  <c r="G120" i="6"/>
  <c r="F120" i="6"/>
  <c r="E120" i="6"/>
  <c r="M119" i="6"/>
  <c r="I18" i="19" s="1"/>
  <c r="L119" i="6"/>
  <c r="H18" i="19" s="1"/>
  <c r="I119" i="6"/>
  <c r="H119" i="6"/>
  <c r="G119" i="6"/>
  <c r="F119" i="6"/>
  <c r="E119" i="6"/>
  <c r="I118" i="6"/>
  <c r="H118" i="6"/>
  <c r="G118" i="6"/>
  <c r="F118" i="6"/>
  <c r="E118" i="6"/>
  <c r="I117" i="6"/>
  <c r="H117" i="6"/>
  <c r="G117" i="6"/>
  <c r="F117" i="6"/>
  <c r="E117" i="6"/>
  <c r="J117" i="6" s="1"/>
  <c r="I116" i="6"/>
  <c r="H116" i="6"/>
  <c r="G116" i="6"/>
  <c r="F116" i="6"/>
  <c r="E116" i="6"/>
  <c r="I115" i="6"/>
  <c r="H115" i="6"/>
  <c r="G115" i="6"/>
  <c r="F115" i="6"/>
  <c r="E115" i="6"/>
  <c r="I114" i="6"/>
  <c r="H114" i="6"/>
  <c r="G114" i="6"/>
  <c r="F114" i="6"/>
  <c r="E114" i="6"/>
  <c r="I113" i="6"/>
  <c r="H113" i="6"/>
  <c r="G113" i="6"/>
  <c r="F113" i="6"/>
  <c r="J113" i="6" s="1"/>
  <c r="E113" i="6"/>
  <c r="I112" i="6"/>
  <c r="H112" i="6"/>
  <c r="G112" i="6"/>
  <c r="F112" i="6"/>
  <c r="E112" i="6"/>
  <c r="I111" i="6"/>
  <c r="H111" i="6"/>
  <c r="G111" i="6"/>
  <c r="F111" i="6"/>
  <c r="E111" i="6"/>
  <c r="I110" i="6"/>
  <c r="H110" i="6"/>
  <c r="G110" i="6"/>
  <c r="F110" i="6"/>
  <c r="J110" i="6" s="1"/>
  <c r="G44" i="19" s="1"/>
  <c r="E110" i="6"/>
  <c r="I109" i="6"/>
  <c r="H109" i="6"/>
  <c r="G109" i="6"/>
  <c r="F109" i="6"/>
  <c r="E109" i="6"/>
  <c r="I108" i="6"/>
  <c r="H108" i="6"/>
  <c r="G108" i="6"/>
  <c r="F108" i="6"/>
  <c r="E108" i="6"/>
  <c r="I107" i="6"/>
  <c r="H107" i="6"/>
  <c r="G107" i="6"/>
  <c r="F107" i="6"/>
  <c r="E107" i="6"/>
  <c r="J107" i="6" s="1"/>
  <c r="I106" i="6"/>
  <c r="H106" i="6"/>
  <c r="G106" i="6"/>
  <c r="F106" i="6"/>
  <c r="E106" i="6"/>
  <c r="L105" i="6"/>
  <c r="H93" i="19" s="1"/>
  <c r="I105" i="6"/>
  <c r="H105" i="6"/>
  <c r="G105" i="6"/>
  <c r="F105" i="6"/>
  <c r="E105" i="6"/>
  <c r="I104" i="6"/>
  <c r="H104" i="6"/>
  <c r="G104" i="6"/>
  <c r="F104" i="6"/>
  <c r="E104" i="6"/>
  <c r="J104" i="6" s="1"/>
  <c r="G75" i="19" s="1"/>
  <c r="I103" i="6"/>
  <c r="H103" i="6"/>
  <c r="G103" i="6"/>
  <c r="F103" i="6"/>
  <c r="E103" i="6"/>
  <c r="I102" i="6"/>
  <c r="H102" i="6"/>
  <c r="G102" i="6"/>
  <c r="F102" i="6"/>
  <c r="E102" i="6"/>
  <c r="M101" i="6"/>
  <c r="I8" i="19" s="1"/>
  <c r="L101" i="6"/>
  <c r="H8" i="19" s="1"/>
  <c r="I101" i="6"/>
  <c r="H101" i="6"/>
  <c r="G101" i="6"/>
  <c r="F101" i="6"/>
  <c r="E101" i="6"/>
  <c r="J101" i="6" s="1"/>
  <c r="I100" i="6"/>
  <c r="H100" i="6"/>
  <c r="G100" i="6"/>
  <c r="F100" i="6"/>
  <c r="E100" i="6"/>
  <c r="I99" i="6"/>
  <c r="H99" i="6"/>
  <c r="G99" i="6"/>
  <c r="F99" i="6"/>
  <c r="E99" i="6"/>
  <c r="I98" i="6"/>
  <c r="H98" i="6"/>
  <c r="G98" i="6"/>
  <c r="F98" i="6"/>
  <c r="E98" i="6"/>
  <c r="I97" i="6"/>
  <c r="H97" i="6"/>
  <c r="G97" i="6"/>
  <c r="F97" i="6"/>
  <c r="E97" i="6"/>
  <c r="I96" i="6"/>
  <c r="H96" i="6"/>
  <c r="G96" i="6"/>
  <c r="F96" i="6"/>
  <c r="E96" i="6"/>
  <c r="I95" i="6"/>
  <c r="H95" i="6"/>
  <c r="G95" i="6"/>
  <c r="F95" i="6"/>
  <c r="E95" i="6"/>
  <c r="I94" i="6"/>
  <c r="H94" i="6"/>
  <c r="G94" i="6"/>
  <c r="F94" i="6"/>
  <c r="E94" i="6"/>
  <c r="I93" i="6"/>
  <c r="H93" i="6"/>
  <c r="G93" i="6"/>
  <c r="F93" i="6"/>
  <c r="E93" i="6"/>
  <c r="I92" i="6"/>
  <c r="H92" i="6"/>
  <c r="G92" i="6"/>
  <c r="F92" i="6"/>
  <c r="E92" i="6"/>
  <c r="I91" i="6"/>
  <c r="H91" i="6"/>
  <c r="G91" i="6"/>
  <c r="J91" i="6" s="1"/>
  <c r="F91" i="6"/>
  <c r="E91" i="6"/>
  <c r="I90" i="6"/>
  <c r="H90" i="6"/>
  <c r="G90" i="6"/>
  <c r="F90" i="6"/>
  <c r="E90" i="6"/>
  <c r="I89" i="6"/>
  <c r="H89" i="6"/>
  <c r="G89" i="6"/>
  <c r="F89" i="6"/>
  <c r="J89" i="6" s="1"/>
  <c r="F135" i="19" s="1"/>
  <c r="E89" i="6"/>
  <c r="I88" i="6"/>
  <c r="H88" i="6"/>
  <c r="G88" i="6"/>
  <c r="F88" i="6"/>
  <c r="E88" i="6"/>
  <c r="I87" i="6"/>
  <c r="H87" i="6"/>
  <c r="J87" i="6" s="1"/>
  <c r="G87" i="6"/>
  <c r="F87" i="6"/>
  <c r="E87" i="6"/>
  <c r="I86" i="6"/>
  <c r="H86" i="6"/>
  <c r="G86" i="6"/>
  <c r="F86" i="6"/>
  <c r="E86" i="6"/>
  <c r="L85" i="6"/>
  <c r="H4" i="19" s="1"/>
  <c r="I85" i="6"/>
  <c r="H85" i="6"/>
  <c r="G85" i="6"/>
  <c r="F85" i="6"/>
  <c r="J85" i="6" s="1"/>
  <c r="F4" i="19" s="1"/>
  <c r="E85" i="6"/>
  <c r="I84" i="6"/>
  <c r="H84" i="6"/>
  <c r="G84" i="6"/>
  <c r="F84" i="6"/>
  <c r="E84" i="6"/>
  <c r="I83" i="6"/>
  <c r="H83" i="6"/>
  <c r="G83" i="6"/>
  <c r="F83" i="6"/>
  <c r="J83" i="6" s="1"/>
  <c r="E83" i="6"/>
  <c r="I82" i="6"/>
  <c r="H82" i="6"/>
  <c r="G82" i="6"/>
  <c r="F82" i="6"/>
  <c r="E82" i="6"/>
  <c r="I81" i="6"/>
  <c r="H81" i="6"/>
  <c r="G81" i="6"/>
  <c r="F81" i="6"/>
  <c r="E81" i="6"/>
  <c r="I80" i="6"/>
  <c r="H80" i="6"/>
  <c r="G80" i="6"/>
  <c r="F80" i="6"/>
  <c r="J80" i="6" s="1"/>
  <c r="E80" i="6"/>
  <c r="I79" i="6"/>
  <c r="H79" i="6"/>
  <c r="G79" i="6"/>
  <c r="J79" i="6" s="1"/>
  <c r="F79" i="6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F76" i="6"/>
  <c r="E76" i="6"/>
  <c r="M75" i="6"/>
  <c r="I24" i="19" s="1"/>
  <c r="L75" i="6"/>
  <c r="H24" i="19" s="1"/>
  <c r="I75" i="6"/>
  <c r="H75" i="6"/>
  <c r="G75" i="6"/>
  <c r="F75" i="6"/>
  <c r="E75" i="6"/>
  <c r="J75" i="6" s="1"/>
  <c r="F24" i="19" s="1"/>
  <c r="I74" i="6"/>
  <c r="H74" i="6"/>
  <c r="G74" i="6"/>
  <c r="F74" i="6"/>
  <c r="E74" i="6"/>
  <c r="J74" i="6" s="1"/>
  <c r="G57" i="19" s="1"/>
  <c r="I73" i="6"/>
  <c r="H73" i="6"/>
  <c r="J73" i="6" s="1"/>
  <c r="G73" i="6"/>
  <c r="F73" i="6"/>
  <c r="E73" i="6"/>
  <c r="I72" i="6"/>
  <c r="H72" i="6"/>
  <c r="G72" i="6"/>
  <c r="F72" i="6"/>
  <c r="E72" i="6"/>
  <c r="J72" i="6" s="1"/>
  <c r="G30" i="19" s="1"/>
  <c r="M71" i="6"/>
  <c r="I30" i="19" s="1"/>
  <c r="L71" i="6"/>
  <c r="H30" i="19" s="1"/>
  <c r="I71" i="6"/>
  <c r="H71" i="6"/>
  <c r="G71" i="6"/>
  <c r="F71" i="6"/>
  <c r="E71" i="6"/>
  <c r="J71" i="6" s="1"/>
  <c r="F30" i="19" s="1"/>
  <c r="I70" i="6"/>
  <c r="H70" i="6"/>
  <c r="G70" i="6"/>
  <c r="F70" i="6"/>
  <c r="J70" i="6" s="1"/>
  <c r="G115" i="19" s="1"/>
  <c r="E70" i="6"/>
  <c r="I69" i="6"/>
  <c r="H69" i="6"/>
  <c r="G69" i="6"/>
  <c r="F69" i="6"/>
  <c r="E69" i="6"/>
  <c r="I68" i="6"/>
  <c r="H68" i="6"/>
  <c r="G68" i="6"/>
  <c r="F68" i="6"/>
  <c r="E68" i="6"/>
  <c r="J68" i="6" s="1"/>
  <c r="G65" i="19" s="1"/>
  <c r="L67" i="6"/>
  <c r="H65" i="19" s="1"/>
  <c r="I67" i="6"/>
  <c r="H67" i="6"/>
  <c r="G67" i="6"/>
  <c r="F67" i="6"/>
  <c r="E67" i="6"/>
  <c r="I66" i="6"/>
  <c r="H66" i="6"/>
  <c r="G66" i="6"/>
  <c r="F66" i="6"/>
  <c r="E66" i="6"/>
  <c r="J66" i="6" s="1"/>
  <c r="G123" i="19" s="1"/>
  <c r="I65" i="6"/>
  <c r="H65" i="6"/>
  <c r="G65" i="6"/>
  <c r="F65" i="6"/>
  <c r="E65" i="6"/>
  <c r="I64" i="6"/>
  <c r="H64" i="6"/>
  <c r="G64" i="6"/>
  <c r="F64" i="6"/>
  <c r="E64" i="6"/>
  <c r="I63" i="6"/>
  <c r="H63" i="6"/>
  <c r="G63" i="6"/>
  <c r="F63" i="6"/>
  <c r="E63" i="6"/>
  <c r="J63" i="6" s="1"/>
  <c r="I62" i="6"/>
  <c r="H62" i="6"/>
  <c r="G62" i="6"/>
  <c r="F62" i="6"/>
  <c r="E62" i="6"/>
  <c r="I61" i="6"/>
  <c r="H61" i="6"/>
  <c r="G61" i="6"/>
  <c r="F61" i="6"/>
  <c r="E61" i="6"/>
  <c r="I60" i="6"/>
  <c r="H60" i="6"/>
  <c r="G60" i="6"/>
  <c r="F60" i="6"/>
  <c r="E60" i="6"/>
  <c r="I59" i="6"/>
  <c r="H59" i="6"/>
  <c r="G59" i="6"/>
  <c r="F59" i="6"/>
  <c r="E59" i="6"/>
  <c r="J59" i="6" s="1"/>
  <c r="F84" i="19" s="1"/>
  <c r="I58" i="6"/>
  <c r="H58" i="6"/>
  <c r="G58" i="6"/>
  <c r="F58" i="6"/>
  <c r="E58" i="6"/>
  <c r="I57" i="6"/>
  <c r="H57" i="6"/>
  <c r="G57" i="6"/>
  <c r="F57" i="6"/>
  <c r="E57" i="6"/>
  <c r="I56" i="6"/>
  <c r="H56" i="6"/>
  <c r="G56" i="6"/>
  <c r="F56" i="6"/>
  <c r="E56" i="6"/>
  <c r="J56" i="6" s="1"/>
  <c r="G25" i="19" s="1"/>
  <c r="M55" i="6"/>
  <c r="I25" i="19" s="1"/>
  <c r="L55" i="6"/>
  <c r="H25" i="19" s="1"/>
  <c r="I55" i="6"/>
  <c r="H55" i="6"/>
  <c r="G55" i="6"/>
  <c r="F55" i="6"/>
  <c r="E55" i="6"/>
  <c r="I54" i="6"/>
  <c r="H54" i="6"/>
  <c r="G54" i="6"/>
  <c r="F54" i="6"/>
  <c r="E54" i="6"/>
  <c r="J54" i="6" s="1"/>
  <c r="G79" i="19" s="1"/>
  <c r="L53" i="6"/>
  <c r="H79" i="19" s="1"/>
  <c r="I53" i="6"/>
  <c r="H53" i="6"/>
  <c r="G53" i="6"/>
  <c r="F53" i="6"/>
  <c r="E53" i="6"/>
  <c r="I52" i="6"/>
  <c r="H52" i="6"/>
  <c r="G52" i="6"/>
  <c r="F52" i="6"/>
  <c r="E52" i="6"/>
  <c r="I51" i="6"/>
  <c r="H51" i="6"/>
  <c r="G51" i="6"/>
  <c r="F51" i="6"/>
  <c r="E51" i="6"/>
  <c r="J51" i="6" s="1"/>
  <c r="I50" i="6"/>
  <c r="H50" i="6"/>
  <c r="G50" i="6"/>
  <c r="F50" i="6"/>
  <c r="E50" i="6"/>
  <c r="L49" i="6"/>
  <c r="H138" i="19" s="1"/>
  <c r="I49" i="6"/>
  <c r="H49" i="6"/>
  <c r="G49" i="6"/>
  <c r="F49" i="6"/>
  <c r="E49" i="6"/>
  <c r="J49" i="6" s="1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I45" i="6"/>
  <c r="H45" i="6"/>
  <c r="G45" i="6"/>
  <c r="F45" i="6"/>
  <c r="J45" i="6" s="1"/>
  <c r="E45" i="6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J42" i="6" s="1"/>
  <c r="G41" i="19" s="1"/>
  <c r="I41" i="6"/>
  <c r="H41" i="6"/>
  <c r="G41" i="6"/>
  <c r="F41" i="6"/>
  <c r="J41" i="6" s="1"/>
  <c r="E41" i="6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E38" i="6"/>
  <c r="J38" i="6" s="1"/>
  <c r="G150" i="19" s="1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J34" i="6" s="1"/>
  <c r="G45" i="19" s="1"/>
  <c r="E34" i="6"/>
  <c r="I33" i="6"/>
  <c r="H33" i="6"/>
  <c r="G33" i="6"/>
  <c r="F33" i="6"/>
  <c r="J33" i="6" s="1"/>
  <c r="F45" i="19" s="1"/>
  <c r="E33" i="6"/>
  <c r="I32" i="6"/>
  <c r="H32" i="6"/>
  <c r="G32" i="6"/>
  <c r="F32" i="6"/>
  <c r="E32" i="6"/>
  <c r="J32" i="6" s="1"/>
  <c r="G50" i="19" s="1"/>
  <c r="I31" i="6"/>
  <c r="H31" i="6"/>
  <c r="G31" i="6"/>
  <c r="F31" i="6"/>
  <c r="E31" i="6"/>
  <c r="I30" i="6"/>
  <c r="H30" i="6"/>
  <c r="G30" i="6"/>
  <c r="J30" i="6" s="1"/>
  <c r="G66" i="19" s="1"/>
  <c r="F30" i="6"/>
  <c r="E30" i="6"/>
  <c r="I29" i="6"/>
  <c r="H29" i="6"/>
  <c r="G29" i="6"/>
  <c r="F29" i="6"/>
  <c r="E29" i="6"/>
  <c r="I28" i="6"/>
  <c r="H28" i="6"/>
  <c r="G28" i="6"/>
  <c r="F28" i="6"/>
  <c r="J28" i="6" s="1"/>
  <c r="G105" i="19" s="1"/>
  <c r="E28" i="6"/>
  <c r="I27" i="6"/>
  <c r="H27" i="6"/>
  <c r="G27" i="6"/>
  <c r="F27" i="6"/>
  <c r="E27" i="6"/>
  <c r="I26" i="6"/>
  <c r="H26" i="6"/>
  <c r="G26" i="6"/>
  <c r="F26" i="6"/>
  <c r="E26" i="6"/>
  <c r="I25" i="6"/>
  <c r="H25" i="6"/>
  <c r="G25" i="6"/>
  <c r="F25" i="6"/>
  <c r="E25" i="6"/>
  <c r="J25" i="6" s="1"/>
  <c r="I24" i="6"/>
  <c r="H24" i="6"/>
  <c r="G24" i="6"/>
  <c r="F24" i="6"/>
  <c r="E24" i="6"/>
  <c r="I23" i="6"/>
  <c r="H23" i="6"/>
  <c r="G23" i="6"/>
  <c r="F23" i="6"/>
  <c r="J23" i="6" s="1"/>
  <c r="E23" i="6"/>
  <c r="I22" i="6"/>
  <c r="H22" i="6"/>
  <c r="G22" i="6"/>
  <c r="F22" i="6"/>
  <c r="E22" i="6"/>
  <c r="J22" i="6" s="1"/>
  <c r="G109" i="19" s="1"/>
  <c r="I21" i="6"/>
  <c r="H21" i="6"/>
  <c r="G21" i="6"/>
  <c r="F21" i="6"/>
  <c r="E21" i="6"/>
  <c r="I20" i="6"/>
  <c r="H20" i="6"/>
  <c r="G20" i="6"/>
  <c r="F20" i="6"/>
  <c r="E20" i="6"/>
  <c r="M19" i="6"/>
  <c r="I13" i="19" s="1"/>
  <c r="L19" i="6"/>
  <c r="H13" i="19" s="1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E16" i="6"/>
  <c r="I15" i="6"/>
  <c r="H15" i="6"/>
  <c r="G15" i="6"/>
  <c r="F15" i="6"/>
  <c r="E15" i="6"/>
  <c r="I14" i="6"/>
  <c r="H14" i="6"/>
  <c r="G14" i="6"/>
  <c r="J14" i="6" s="1"/>
  <c r="F14" i="6"/>
  <c r="E14" i="6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J9" i="6" s="1"/>
  <c r="E9" i="6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J6" i="6" s="1"/>
  <c r="G83" i="19" s="1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J3" i="6" s="1"/>
  <c r="I212" i="5"/>
  <c r="H212" i="5"/>
  <c r="G212" i="5"/>
  <c r="F212" i="5"/>
  <c r="E212" i="5"/>
  <c r="I211" i="5"/>
  <c r="H211" i="5"/>
  <c r="G211" i="5"/>
  <c r="J211" i="5" s="1"/>
  <c r="F211" i="5"/>
  <c r="E211" i="5"/>
  <c r="I210" i="5"/>
  <c r="H210" i="5"/>
  <c r="G210" i="5"/>
  <c r="F210" i="5"/>
  <c r="E210" i="5"/>
  <c r="I209" i="5"/>
  <c r="H209" i="5"/>
  <c r="G209" i="5"/>
  <c r="F209" i="5"/>
  <c r="J209" i="5" s="1"/>
  <c r="F25" i="18" s="1"/>
  <c r="E209" i="5"/>
  <c r="I208" i="5"/>
  <c r="H208" i="5"/>
  <c r="G208" i="5"/>
  <c r="F208" i="5"/>
  <c r="E208" i="5"/>
  <c r="I207" i="5"/>
  <c r="H207" i="5"/>
  <c r="G207" i="5"/>
  <c r="F207" i="5"/>
  <c r="J207" i="5" s="1"/>
  <c r="E207" i="5"/>
  <c r="I206" i="5"/>
  <c r="H206" i="5"/>
  <c r="G206" i="5"/>
  <c r="F206" i="5"/>
  <c r="E206" i="5"/>
  <c r="I205" i="5"/>
  <c r="H205" i="5"/>
  <c r="G205" i="5"/>
  <c r="F205" i="5"/>
  <c r="E205" i="5"/>
  <c r="J205" i="5" s="1"/>
  <c r="I204" i="5"/>
  <c r="H204" i="5"/>
  <c r="G204" i="5"/>
  <c r="F204" i="5"/>
  <c r="E204" i="5"/>
  <c r="I203" i="5"/>
  <c r="H203" i="5"/>
  <c r="G203" i="5"/>
  <c r="F203" i="5"/>
  <c r="J203" i="5" s="1"/>
  <c r="E203" i="5"/>
  <c r="I202" i="5"/>
  <c r="H202" i="5"/>
  <c r="G202" i="5"/>
  <c r="F202" i="5"/>
  <c r="J202" i="5" s="1"/>
  <c r="G9" i="18" s="1"/>
  <c r="E202" i="5"/>
  <c r="M201" i="5"/>
  <c r="I9" i="18" s="1"/>
  <c r="L201" i="5"/>
  <c r="H9" i="18" s="1"/>
  <c r="I201" i="5"/>
  <c r="H201" i="5"/>
  <c r="G201" i="5"/>
  <c r="F201" i="5"/>
  <c r="E201" i="5"/>
  <c r="I200" i="5"/>
  <c r="H200" i="5"/>
  <c r="G200" i="5"/>
  <c r="F200" i="5"/>
  <c r="E200" i="5"/>
  <c r="I199" i="5"/>
  <c r="H199" i="5"/>
  <c r="G199" i="5"/>
  <c r="F199" i="5"/>
  <c r="E199" i="5"/>
  <c r="I198" i="5"/>
  <c r="H198" i="5"/>
  <c r="G198" i="5"/>
  <c r="F198" i="5"/>
  <c r="J198" i="5" s="1"/>
  <c r="G68" i="18" s="1"/>
  <c r="E198" i="5"/>
  <c r="I197" i="5"/>
  <c r="H197" i="5"/>
  <c r="G197" i="5"/>
  <c r="F197" i="5"/>
  <c r="E197" i="5"/>
  <c r="I196" i="5"/>
  <c r="H196" i="5"/>
  <c r="G196" i="5"/>
  <c r="F196" i="5"/>
  <c r="E196" i="5"/>
  <c r="I195" i="5"/>
  <c r="H195" i="5"/>
  <c r="G195" i="5"/>
  <c r="F195" i="5"/>
  <c r="E195" i="5"/>
  <c r="I194" i="5"/>
  <c r="H194" i="5"/>
  <c r="G194" i="5"/>
  <c r="F194" i="5"/>
  <c r="E194" i="5"/>
  <c r="I193" i="5"/>
  <c r="H193" i="5"/>
  <c r="G193" i="5"/>
  <c r="F193" i="5"/>
  <c r="E193" i="5"/>
  <c r="I192" i="5"/>
  <c r="H192" i="5"/>
  <c r="G192" i="5"/>
  <c r="F192" i="5"/>
  <c r="E192" i="5"/>
  <c r="I191" i="5"/>
  <c r="H191" i="5"/>
  <c r="G191" i="5"/>
  <c r="F191" i="5"/>
  <c r="E191" i="5"/>
  <c r="I190" i="5"/>
  <c r="H190" i="5"/>
  <c r="G190" i="5"/>
  <c r="F190" i="5"/>
  <c r="J190" i="5" s="1"/>
  <c r="G46" i="18" s="1"/>
  <c r="E190" i="5"/>
  <c r="I189" i="5"/>
  <c r="H189" i="5"/>
  <c r="G189" i="5"/>
  <c r="F189" i="5"/>
  <c r="E189" i="5"/>
  <c r="I188" i="5"/>
  <c r="H188" i="5"/>
  <c r="G188" i="5"/>
  <c r="F188" i="5"/>
  <c r="J188" i="5" s="1"/>
  <c r="G82" i="18" s="1"/>
  <c r="E188" i="5"/>
  <c r="I187" i="5"/>
  <c r="H187" i="5"/>
  <c r="G187" i="5"/>
  <c r="F187" i="5"/>
  <c r="J187" i="5" s="1"/>
  <c r="F82" i="18" s="1"/>
  <c r="E187" i="5"/>
  <c r="I186" i="5"/>
  <c r="H186" i="5"/>
  <c r="G186" i="5"/>
  <c r="F186" i="5"/>
  <c r="E186" i="5"/>
  <c r="L185" i="5"/>
  <c r="H20" i="18" s="1"/>
  <c r="I185" i="5"/>
  <c r="H185" i="5"/>
  <c r="G185" i="5"/>
  <c r="F185" i="5"/>
  <c r="E185" i="5"/>
  <c r="I184" i="5"/>
  <c r="H184" i="5"/>
  <c r="G184" i="5"/>
  <c r="F184" i="5"/>
  <c r="E184" i="5"/>
  <c r="I183" i="5"/>
  <c r="H183" i="5"/>
  <c r="G183" i="5"/>
  <c r="F183" i="5"/>
  <c r="J183" i="5" s="1"/>
  <c r="E183" i="5"/>
  <c r="I182" i="5"/>
  <c r="H182" i="5"/>
  <c r="G182" i="5"/>
  <c r="F182" i="5"/>
  <c r="E182" i="5"/>
  <c r="I181" i="5"/>
  <c r="H181" i="5"/>
  <c r="G181" i="5"/>
  <c r="F181" i="5"/>
  <c r="E181" i="5"/>
  <c r="I180" i="5"/>
  <c r="H180" i="5"/>
  <c r="G180" i="5"/>
  <c r="F180" i="5"/>
  <c r="E180" i="5"/>
  <c r="L179" i="5"/>
  <c r="H12" i="18" s="1"/>
  <c r="I179" i="5"/>
  <c r="H179" i="5"/>
  <c r="G179" i="5"/>
  <c r="F179" i="5"/>
  <c r="E179" i="5"/>
  <c r="I178" i="5"/>
  <c r="H178" i="5"/>
  <c r="G178" i="5"/>
  <c r="F178" i="5"/>
  <c r="E178" i="5"/>
  <c r="M177" i="5"/>
  <c r="I3" i="18" s="1"/>
  <c r="L177" i="5"/>
  <c r="H3" i="18" s="1"/>
  <c r="I177" i="5"/>
  <c r="H177" i="5"/>
  <c r="G177" i="5"/>
  <c r="F177" i="5"/>
  <c r="E177" i="5"/>
  <c r="I176" i="5"/>
  <c r="H176" i="5"/>
  <c r="G176" i="5"/>
  <c r="F176" i="5"/>
  <c r="J176" i="5" s="1"/>
  <c r="E176" i="5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J173" i="5" s="1"/>
  <c r="F48" i="18" s="1"/>
  <c r="E173" i="5"/>
  <c r="I172" i="5"/>
  <c r="H172" i="5"/>
  <c r="G172" i="5"/>
  <c r="F172" i="5"/>
  <c r="E172" i="5"/>
  <c r="L171" i="5"/>
  <c r="H16" i="18" s="1"/>
  <c r="I171" i="5"/>
  <c r="H171" i="5"/>
  <c r="G171" i="5"/>
  <c r="F171" i="5"/>
  <c r="J171" i="5" s="1"/>
  <c r="F16" i="18" s="1"/>
  <c r="E171" i="5"/>
  <c r="I170" i="5"/>
  <c r="H170" i="5"/>
  <c r="G170" i="5"/>
  <c r="F170" i="5"/>
  <c r="E170" i="5"/>
  <c r="I169" i="5"/>
  <c r="H169" i="5"/>
  <c r="G169" i="5"/>
  <c r="F169" i="5"/>
  <c r="E169" i="5"/>
  <c r="J169" i="5" s="1"/>
  <c r="F97" i="18" s="1"/>
  <c r="I168" i="5"/>
  <c r="H168" i="5"/>
  <c r="G168" i="5"/>
  <c r="F168" i="5"/>
  <c r="E168" i="5"/>
  <c r="I167" i="5"/>
  <c r="H167" i="5"/>
  <c r="G167" i="5"/>
  <c r="F167" i="5"/>
  <c r="J167" i="5" s="1"/>
  <c r="F31" i="18" s="1"/>
  <c r="E167" i="5"/>
  <c r="I166" i="5"/>
  <c r="H166" i="5"/>
  <c r="G166" i="5"/>
  <c r="F166" i="5"/>
  <c r="E166" i="5"/>
  <c r="J166" i="5" s="1"/>
  <c r="G43" i="18" s="1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J163" i="5" s="1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M159" i="5"/>
  <c r="I7" i="18" s="1"/>
  <c r="L159" i="5"/>
  <c r="H7" i="18" s="1"/>
  <c r="I159" i="5"/>
  <c r="H159" i="5"/>
  <c r="G159" i="5"/>
  <c r="F159" i="5"/>
  <c r="E159" i="5"/>
  <c r="I158" i="5"/>
  <c r="H158" i="5"/>
  <c r="G158" i="5"/>
  <c r="F158" i="5"/>
  <c r="J158" i="5" s="1"/>
  <c r="G39" i="18" s="1"/>
  <c r="E158" i="5"/>
  <c r="I157" i="5"/>
  <c r="H157" i="5"/>
  <c r="G157" i="5"/>
  <c r="F157" i="5"/>
  <c r="E157" i="5"/>
  <c r="I156" i="5"/>
  <c r="H156" i="5"/>
  <c r="G156" i="5"/>
  <c r="F156" i="5"/>
  <c r="E156" i="5"/>
  <c r="I155" i="5"/>
  <c r="H155" i="5"/>
  <c r="G155" i="5"/>
  <c r="F155" i="5"/>
  <c r="E155" i="5"/>
  <c r="J155" i="5" s="1"/>
  <c r="I154" i="5"/>
  <c r="H154" i="5"/>
  <c r="G154" i="5"/>
  <c r="F154" i="5"/>
  <c r="E154" i="5"/>
  <c r="I153" i="5"/>
  <c r="H153" i="5"/>
  <c r="G153" i="5"/>
  <c r="F153" i="5"/>
  <c r="E153" i="5"/>
  <c r="I152" i="5"/>
  <c r="H152" i="5"/>
  <c r="G152" i="5"/>
  <c r="F152" i="5"/>
  <c r="E152" i="5"/>
  <c r="I151" i="5"/>
  <c r="H151" i="5"/>
  <c r="G151" i="5"/>
  <c r="F151" i="5"/>
  <c r="E151" i="5"/>
  <c r="J151" i="5" s="1"/>
  <c r="I150" i="5"/>
  <c r="H150" i="5"/>
  <c r="G150" i="5"/>
  <c r="F150" i="5"/>
  <c r="E150" i="5"/>
  <c r="J150" i="5" s="1"/>
  <c r="G72" i="18" s="1"/>
  <c r="I149" i="5"/>
  <c r="H149" i="5"/>
  <c r="G149" i="5"/>
  <c r="F149" i="5"/>
  <c r="E149" i="5"/>
  <c r="I148" i="5"/>
  <c r="H148" i="5"/>
  <c r="G148" i="5"/>
  <c r="F148" i="5"/>
  <c r="E148" i="5"/>
  <c r="J148" i="5" s="1"/>
  <c r="G63" i="18" s="1"/>
  <c r="I147" i="5"/>
  <c r="H147" i="5"/>
  <c r="G147" i="5"/>
  <c r="F147" i="5"/>
  <c r="E147" i="5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E142" i="5"/>
  <c r="I141" i="5"/>
  <c r="H141" i="5"/>
  <c r="G141" i="5"/>
  <c r="F141" i="5"/>
  <c r="E141" i="5"/>
  <c r="I140" i="5"/>
  <c r="H140" i="5"/>
  <c r="G140" i="5"/>
  <c r="F140" i="5"/>
  <c r="E140" i="5"/>
  <c r="I139" i="5"/>
  <c r="H139" i="5"/>
  <c r="G139" i="5"/>
  <c r="F139" i="5"/>
  <c r="J139" i="5" s="1"/>
  <c r="E139" i="5"/>
  <c r="I138" i="5"/>
  <c r="H138" i="5"/>
  <c r="G138" i="5"/>
  <c r="F138" i="5"/>
  <c r="E138" i="5"/>
  <c r="I137" i="5"/>
  <c r="H137" i="5"/>
  <c r="G137" i="5"/>
  <c r="F137" i="5"/>
  <c r="E137" i="5"/>
  <c r="I136" i="5"/>
  <c r="H136" i="5"/>
  <c r="G136" i="5"/>
  <c r="F136" i="5"/>
  <c r="E136" i="5"/>
  <c r="I135" i="5"/>
  <c r="H135" i="5"/>
  <c r="G135" i="5"/>
  <c r="F135" i="5"/>
  <c r="E135" i="5"/>
  <c r="J135" i="5" s="1"/>
  <c r="I134" i="5"/>
  <c r="H134" i="5"/>
  <c r="G134" i="5"/>
  <c r="F134" i="5"/>
  <c r="E134" i="5"/>
  <c r="J134" i="5" s="1"/>
  <c r="G13" i="18" s="1"/>
  <c r="I133" i="5"/>
  <c r="H133" i="5"/>
  <c r="G133" i="5"/>
  <c r="F133" i="5"/>
  <c r="E133" i="5"/>
  <c r="I132" i="5"/>
  <c r="H132" i="5"/>
  <c r="G132" i="5"/>
  <c r="F132" i="5"/>
  <c r="E132" i="5"/>
  <c r="I131" i="5"/>
  <c r="H131" i="5"/>
  <c r="J131" i="5" s="1"/>
  <c r="G131" i="5"/>
  <c r="F131" i="5"/>
  <c r="E131" i="5"/>
  <c r="I130" i="5"/>
  <c r="H130" i="5"/>
  <c r="G130" i="5"/>
  <c r="F130" i="5"/>
  <c r="E130" i="5"/>
  <c r="J130" i="5" s="1"/>
  <c r="G2" i="18" s="1"/>
  <c r="M129" i="5"/>
  <c r="I2" i="18" s="1"/>
  <c r="L129" i="5"/>
  <c r="H2" i="18" s="1"/>
  <c r="I129" i="5"/>
  <c r="H129" i="5"/>
  <c r="G129" i="5"/>
  <c r="F129" i="5"/>
  <c r="E129" i="5"/>
  <c r="I128" i="5"/>
  <c r="H128" i="5"/>
  <c r="G128" i="5"/>
  <c r="F128" i="5"/>
  <c r="E128" i="5"/>
  <c r="I127" i="5"/>
  <c r="H127" i="5"/>
  <c r="G127" i="5"/>
  <c r="F127" i="5"/>
  <c r="E127" i="5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J124" i="5" s="1"/>
  <c r="G10" i="18" s="1"/>
  <c r="E124" i="5"/>
  <c r="L123" i="5"/>
  <c r="H10" i="18" s="1"/>
  <c r="I123" i="5"/>
  <c r="H123" i="5"/>
  <c r="G123" i="5"/>
  <c r="F123" i="5"/>
  <c r="E123" i="5"/>
  <c r="I122" i="5"/>
  <c r="H122" i="5"/>
  <c r="G122" i="5"/>
  <c r="F122" i="5"/>
  <c r="J122" i="5" s="1"/>
  <c r="G17" i="18" s="1"/>
  <c r="E122" i="5"/>
  <c r="I121" i="5"/>
  <c r="H121" i="5"/>
  <c r="G121" i="5"/>
  <c r="F121" i="5"/>
  <c r="E121" i="5"/>
  <c r="I120" i="5"/>
  <c r="H120" i="5"/>
  <c r="G120" i="5"/>
  <c r="F120" i="5"/>
  <c r="E120" i="5"/>
  <c r="I119" i="5"/>
  <c r="H119" i="5"/>
  <c r="G119" i="5"/>
  <c r="F119" i="5"/>
  <c r="E119" i="5"/>
  <c r="I118" i="5"/>
  <c r="H118" i="5"/>
  <c r="G118" i="5"/>
  <c r="F118" i="5"/>
  <c r="E118" i="5"/>
  <c r="I117" i="5"/>
  <c r="H117" i="5"/>
  <c r="G117" i="5"/>
  <c r="F117" i="5"/>
  <c r="E117" i="5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I113" i="5"/>
  <c r="H113" i="5"/>
  <c r="G113" i="5"/>
  <c r="F113" i="5"/>
  <c r="E113" i="5"/>
  <c r="I112" i="5"/>
  <c r="H112" i="5"/>
  <c r="G112" i="5"/>
  <c r="F112" i="5"/>
  <c r="E112" i="5"/>
  <c r="J112" i="5" s="1"/>
  <c r="I111" i="5"/>
  <c r="H111" i="5"/>
  <c r="G111" i="5"/>
  <c r="F111" i="5"/>
  <c r="E111" i="5"/>
  <c r="I110" i="5"/>
  <c r="H110" i="5"/>
  <c r="G110" i="5"/>
  <c r="F110" i="5"/>
  <c r="E110" i="5"/>
  <c r="M109" i="5"/>
  <c r="I11" i="18" s="1"/>
  <c r="L109" i="5"/>
  <c r="H11" i="18" s="1"/>
  <c r="I109" i="5"/>
  <c r="H109" i="5"/>
  <c r="G109" i="5"/>
  <c r="F109" i="5"/>
  <c r="E109" i="5"/>
  <c r="I108" i="5"/>
  <c r="H108" i="5"/>
  <c r="G108" i="5"/>
  <c r="F108" i="5"/>
  <c r="E108" i="5"/>
  <c r="I107" i="5"/>
  <c r="H107" i="5"/>
  <c r="G107" i="5"/>
  <c r="F107" i="5"/>
  <c r="E107" i="5"/>
  <c r="I106" i="5"/>
  <c r="H106" i="5"/>
  <c r="G106" i="5"/>
  <c r="F106" i="5"/>
  <c r="J106" i="5" s="1"/>
  <c r="G99" i="18" s="1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E102" i="5"/>
  <c r="J102" i="5" s="1"/>
  <c r="G58" i="18" s="1"/>
  <c r="I101" i="5"/>
  <c r="H101" i="5"/>
  <c r="G101" i="5"/>
  <c r="F101" i="5"/>
  <c r="E101" i="5"/>
  <c r="I100" i="5"/>
  <c r="H100" i="5"/>
  <c r="G100" i="5"/>
  <c r="F100" i="5"/>
  <c r="E100" i="5"/>
  <c r="I99" i="5"/>
  <c r="H99" i="5"/>
  <c r="G99" i="5"/>
  <c r="F99" i="5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I94" i="5"/>
  <c r="H94" i="5"/>
  <c r="G94" i="5"/>
  <c r="F94" i="5"/>
  <c r="E94" i="5"/>
  <c r="I93" i="5"/>
  <c r="H93" i="5"/>
  <c r="G93" i="5"/>
  <c r="F93" i="5"/>
  <c r="E93" i="5"/>
  <c r="J93" i="5" s="1"/>
  <c r="F78" i="18" s="1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L89" i="5"/>
  <c r="H5" i="18" s="1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I85" i="5"/>
  <c r="H85" i="5"/>
  <c r="G85" i="5"/>
  <c r="F85" i="5"/>
  <c r="E85" i="5"/>
  <c r="I84" i="5"/>
  <c r="H84" i="5"/>
  <c r="G84" i="5"/>
  <c r="F84" i="5"/>
  <c r="E84" i="5"/>
  <c r="I83" i="5"/>
  <c r="H83" i="5"/>
  <c r="G83" i="5"/>
  <c r="F83" i="5"/>
  <c r="E83" i="5"/>
  <c r="I82" i="5"/>
  <c r="H82" i="5"/>
  <c r="G82" i="5"/>
  <c r="F82" i="5"/>
  <c r="J82" i="5" s="1"/>
  <c r="G14" i="18" s="1"/>
  <c r="E82" i="5"/>
  <c r="I81" i="5"/>
  <c r="H81" i="5"/>
  <c r="G81" i="5"/>
  <c r="F81" i="5"/>
  <c r="E81" i="5"/>
  <c r="I80" i="5"/>
  <c r="H80" i="5"/>
  <c r="G80" i="5"/>
  <c r="F80" i="5"/>
  <c r="E80" i="5"/>
  <c r="I79" i="5"/>
  <c r="H79" i="5"/>
  <c r="G79" i="5"/>
  <c r="F79" i="5"/>
  <c r="J79" i="5" s="1"/>
  <c r="E79" i="5"/>
  <c r="I78" i="5"/>
  <c r="H78" i="5"/>
  <c r="G78" i="5"/>
  <c r="J78" i="5" s="1"/>
  <c r="G66" i="18" s="1"/>
  <c r="F78" i="5"/>
  <c r="E78" i="5"/>
  <c r="I77" i="5"/>
  <c r="H77" i="5"/>
  <c r="G77" i="5"/>
  <c r="F77" i="5"/>
  <c r="E77" i="5"/>
  <c r="I76" i="5"/>
  <c r="H76" i="5"/>
  <c r="G76" i="5"/>
  <c r="F76" i="5"/>
  <c r="E76" i="5"/>
  <c r="I75" i="5"/>
  <c r="H75" i="5"/>
  <c r="G75" i="5"/>
  <c r="J75" i="5" s="1"/>
  <c r="F75" i="5"/>
  <c r="E75" i="5"/>
  <c r="I74" i="5"/>
  <c r="H74" i="5"/>
  <c r="G74" i="5"/>
  <c r="F74" i="5"/>
  <c r="E74" i="5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J70" i="5" s="1"/>
  <c r="G56" i="18" s="1"/>
  <c r="I69" i="5"/>
  <c r="H69" i="5"/>
  <c r="G69" i="5"/>
  <c r="F69" i="5"/>
  <c r="E69" i="5"/>
  <c r="I68" i="5"/>
  <c r="H68" i="5"/>
  <c r="G68" i="5"/>
  <c r="F68" i="5"/>
  <c r="E68" i="5"/>
  <c r="I67" i="5"/>
  <c r="H67" i="5"/>
  <c r="G67" i="5"/>
  <c r="F67" i="5"/>
  <c r="E67" i="5"/>
  <c r="I66" i="5"/>
  <c r="H66" i="5"/>
  <c r="G66" i="5"/>
  <c r="F66" i="5"/>
  <c r="J66" i="5" s="1"/>
  <c r="G91" i="18" s="1"/>
  <c r="E66" i="5"/>
  <c r="I65" i="5"/>
  <c r="H65" i="5"/>
  <c r="G65" i="5"/>
  <c r="J65" i="5" s="1"/>
  <c r="F65" i="5"/>
  <c r="E65" i="5"/>
  <c r="I64" i="5"/>
  <c r="H64" i="5"/>
  <c r="G64" i="5"/>
  <c r="F64" i="5"/>
  <c r="E64" i="5"/>
  <c r="I63" i="5"/>
  <c r="H63" i="5"/>
  <c r="G63" i="5"/>
  <c r="F63" i="5"/>
  <c r="E63" i="5"/>
  <c r="I62" i="5"/>
  <c r="H62" i="5"/>
  <c r="G62" i="5"/>
  <c r="F62" i="5"/>
  <c r="E62" i="5"/>
  <c r="M61" i="5"/>
  <c r="I26" i="18" s="1"/>
  <c r="L61" i="5"/>
  <c r="H26" i="18" s="1"/>
  <c r="I61" i="5"/>
  <c r="H61" i="5"/>
  <c r="G61" i="5"/>
  <c r="F61" i="5"/>
  <c r="J61" i="5" s="1"/>
  <c r="E61" i="5"/>
  <c r="I60" i="5"/>
  <c r="H60" i="5"/>
  <c r="G60" i="5"/>
  <c r="F60" i="5"/>
  <c r="E60" i="5"/>
  <c r="I59" i="5"/>
  <c r="H59" i="5"/>
  <c r="G59" i="5"/>
  <c r="F59" i="5"/>
  <c r="E59" i="5"/>
  <c r="I58" i="5"/>
  <c r="H58" i="5"/>
  <c r="G58" i="5"/>
  <c r="F58" i="5"/>
  <c r="E58" i="5"/>
  <c r="J58" i="5" s="1"/>
  <c r="G74" i="18" s="1"/>
  <c r="M57" i="5"/>
  <c r="I74" i="18" s="1"/>
  <c r="L57" i="5"/>
  <c r="I57" i="5"/>
  <c r="H57" i="5"/>
  <c r="G57" i="5"/>
  <c r="F57" i="5"/>
  <c r="E57" i="5"/>
  <c r="I56" i="5"/>
  <c r="H56" i="5"/>
  <c r="G56" i="5"/>
  <c r="F56" i="5"/>
  <c r="E56" i="5"/>
  <c r="I55" i="5"/>
  <c r="H55" i="5"/>
  <c r="G55" i="5"/>
  <c r="F55" i="5"/>
  <c r="J55" i="5" s="1"/>
  <c r="E55" i="5"/>
  <c r="I54" i="5"/>
  <c r="H54" i="5"/>
  <c r="G54" i="5"/>
  <c r="F54" i="5"/>
  <c r="E54" i="5"/>
  <c r="I53" i="5"/>
  <c r="H53" i="5"/>
  <c r="G53" i="5"/>
  <c r="F53" i="5"/>
  <c r="E53" i="5"/>
  <c r="J53" i="5" s="1"/>
  <c r="F15" i="18" s="1"/>
  <c r="I52" i="5"/>
  <c r="H52" i="5"/>
  <c r="G52" i="5"/>
  <c r="F52" i="5"/>
  <c r="E52" i="5"/>
  <c r="I51" i="5"/>
  <c r="H51" i="5"/>
  <c r="G51" i="5"/>
  <c r="F51" i="5"/>
  <c r="J51" i="5" s="1"/>
  <c r="F50" i="18" s="1"/>
  <c r="E51" i="5"/>
  <c r="I50" i="5"/>
  <c r="H50" i="5"/>
  <c r="G50" i="5"/>
  <c r="F50" i="5"/>
  <c r="E50" i="5"/>
  <c r="J50" i="5" s="1"/>
  <c r="G29" i="18" s="1"/>
  <c r="M49" i="5"/>
  <c r="I29" i="18" s="1"/>
  <c r="L49" i="5"/>
  <c r="H29" i="18" s="1"/>
  <c r="I49" i="5"/>
  <c r="H49" i="5"/>
  <c r="G49" i="5"/>
  <c r="F49" i="5"/>
  <c r="E49" i="5"/>
  <c r="J49" i="5" s="1"/>
  <c r="F29" i="18" s="1"/>
  <c r="I48" i="5"/>
  <c r="H48" i="5"/>
  <c r="G48" i="5"/>
  <c r="F48" i="5"/>
  <c r="E48" i="5"/>
  <c r="L47" i="5"/>
  <c r="H8" i="18" s="1"/>
  <c r="I47" i="5"/>
  <c r="H47" i="5"/>
  <c r="G47" i="5"/>
  <c r="F47" i="5"/>
  <c r="E47" i="5"/>
  <c r="I46" i="5"/>
  <c r="H46" i="5"/>
  <c r="G46" i="5"/>
  <c r="F46" i="5"/>
  <c r="E46" i="5"/>
  <c r="I45" i="5"/>
  <c r="H45" i="5"/>
  <c r="G45" i="5"/>
  <c r="F45" i="5"/>
  <c r="E45" i="5"/>
  <c r="I44" i="5"/>
  <c r="H44" i="5"/>
  <c r="G44" i="5"/>
  <c r="J44" i="5" s="1"/>
  <c r="G65" i="18" s="1"/>
  <c r="F44" i="5"/>
  <c r="E44" i="5"/>
  <c r="I43" i="5"/>
  <c r="H43" i="5"/>
  <c r="G43" i="5"/>
  <c r="F43" i="5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E39" i="5"/>
  <c r="I38" i="5"/>
  <c r="H38" i="5"/>
  <c r="G38" i="5"/>
  <c r="F38" i="5"/>
  <c r="J38" i="5" s="1"/>
  <c r="G45" i="18" s="1"/>
  <c r="E38" i="5"/>
  <c r="I37" i="5"/>
  <c r="H37" i="5"/>
  <c r="G37" i="5"/>
  <c r="F37" i="5"/>
  <c r="E37" i="5"/>
  <c r="I36" i="5"/>
  <c r="H36" i="5"/>
  <c r="G36" i="5"/>
  <c r="F36" i="5"/>
  <c r="E36" i="5"/>
  <c r="I35" i="5"/>
  <c r="H35" i="5"/>
  <c r="G35" i="5"/>
  <c r="F35" i="5"/>
  <c r="J35" i="5" s="1"/>
  <c r="F90" i="18" s="1"/>
  <c r="E35" i="5"/>
  <c r="I34" i="5"/>
  <c r="H34" i="5"/>
  <c r="G34" i="5"/>
  <c r="F34" i="5"/>
  <c r="E34" i="5"/>
  <c r="M33" i="5"/>
  <c r="I4" i="18" s="1"/>
  <c r="L33" i="5"/>
  <c r="H4" i="18" s="1"/>
  <c r="I33" i="5"/>
  <c r="H33" i="5"/>
  <c r="G33" i="5"/>
  <c r="F33" i="5"/>
  <c r="E33" i="5"/>
  <c r="I32" i="5"/>
  <c r="H32" i="5"/>
  <c r="G32" i="5"/>
  <c r="F32" i="5"/>
  <c r="E32" i="5"/>
  <c r="I31" i="5"/>
  <c r="J31" i="5" s="1"/>
  <c r="H31" i="5"/>
  <c r="G31" i="5"/>
  <c r="F31" i="5"/>
  <c r="E31" i="5"/>
  <c r="I30" i="5"/>
  <c r="H30" i="5"/>
  <c r="G30" i="5"/>
  <c r="F30" i="5"/>
  <c r="E30" i="5"/>
  <c r="I29" i="5"/>
  <c r="H29" i="5"/>
  <c r="G29" i="5"/>
  <c r="F29" i="5"/>
  <c r="E29" i="5"/>
  <c r="I28" i="5"/>
  <c r="H28" i="5"/>
  <c r="G28" i="5"/>
  <c r="F28" i="5"/>
  <c r="E28" i="5"/>
  <c r="I27" i="5"/>
  <c r="H27" i="5"/>
  <c r="G27" i="5"/>
  <c r="F27" i="5"/>
  <c r="E27" i="5"/>
  <c r="J27" i="5" s="1"/>
  <c r="F79" i="18" s="1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J24" i="5" s="1"/>
  <c r="G49" i="18" s="1"/>
  <c r="I23" i="5"/>
  <c r="H23" i="5"/>
  <c r="G23" i="5"/>
  <c r="F23" i="5"/>
  <c r="E23" i="5"/>
  <c r="I22" i="5"/>
  <c r="H22" i="5"/>
  <c r="G22" i="5"/>
  <c r="F22" i="5"/>
  <c r="E22" i="5"/>
  <c r="M21" i="5"/>
  <c r="I6" i="18" s="1"/>
  <c r="L21" i="5"/>
  <c r="H6" i="18" s="1"/>
  <c r="I21" i="5"/>
  <c r="H21" i="5"/>
  <c r="G21" i="5"/>
  <c r="F21" i="5"/>
  <c r="E21" i="5"/>
  <c r="I20" i="5"/>
  <c r="H20" i="5"/>
  <c r="G20" i="5"/>
  <c r="F20" i="5"/>
  <c r="E20" i="5"/>
  <c r="M19" i="5"/>
  <c r="I19" i="18" s="1"/>
  <c r="L19" i="5"/>
  <c r="H19" i="18" s="1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E17" i="5"/>
  <c r="J17" i="5" s="1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E14" i="5"/>
  <c r="J14" i="5" s="1"/>
  <c r="G89" i="18" s="1"/>
  <c r="I13" i="5"/>
  <c r="H13" i="5"/>
  <c r="G13" i="5"/>
  <c r="F13" i="5"/>
  <c r="E13" i="5"/>
  <c r="I12" i="5"/>
  <c r="H12" i="5"/>
  <c r="G12" i="5"/>
  <c r="F12" i="5"/>
  <c r="E12" i="5"/>
  <c r="J12" i="5" s="1"/>
  <c r="G59" i="18" s="1"/>
  <c r="I11" i="5"/>
  <c r="H11" i="5"/>
  <c r="G11" i="5"/>
  <c r="F11" i="5"/>
  <c r="E11" i="5"/>
  <c r="I10" i="5"/>
  <c r="H10" i="5"/>
  <c r="G10" i="5"/>
  <c r="F10" i="5"/>
  <c r="E10" i="5"/>
  <c r="I9" i="5"/>
  <c r="H9" i="5"/>
  <c r="G9" i="5"/>
  <c r="F9" i="5"/>
  <c r="E9" i="5"/>
  <c r="I8" i="5"/>
  <c r="H8" i="5"/>
  <c r="G8" i="5"/>
  <c r="F8" i="5"/>
  <c r="E8" i="5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I340" i="4"/>
  <c r="H340" i="4"/>
  <c r="G340" i="4"/>
  <c r="F340" i="4"/>
  <c r="E340" i="4"/>
  <c r="I339" i="4"/>
  <c r="H339" i="4"/>
  <c r="G339" i="4"/>
  <c r="F339" i="4"/>
  <c r="E339" i="4"/>
  <c r="J339" i="4" s="1"/>
  <c r="F79" i="17" s="1"/>
  <c r="I338" i="4"/>
  <c r="H338" i="4"/>
  <c r="G338" i="4"/>
  <c r="F338" i="4"/>
  <c r="E338" i="4"/>
  <c r="I337" i="4"/>
  <c r="H337" i="4"/>
  <c r="G337" i="4"/>
  <c r="F337" i="4"/>
  <c r="E337" i="4"/>
  <c r="I336" i="4"/>
  <c r="H336" i="4"/>
  <c r="G336" i="4"/>
  <c r="F336" i="4"/>
  <c r="E336" i="4"/>
  <c r="I335" i="4"/>
  <c r="H335" i="4"/>
  <c r="G335" i="4"/>
  <c r="F335" i="4"/>
  <c r="E335" i="4"/>
  <c r="I334" i="4"/>
  <c r="H334" i="4"/>
  <c r="G334" i="4"/>
  <c r="F334" i="4"/>
  <c r="E334" i="4"/>
  <c r="I333" i="4"/>
  <c r="H333" i="4"/>
  <c r="G333" i="4"/>
  <c r="F333" i="4"/>
  <c r="E333" i="4"/>
  <c r="J333" i="4" s="1"/>
  <c r="I332" i="4"/>
  <c r="H332" i="4"/>
  <c r="G332" i="4"/>
  <c r="F332" i="4"/>
  <c r="E332" i="4"/>
  <c r="I331" i="4"/>
  <c r="H331" i="4"/>
  <c r="G331" i="4"/>
  <c r="F331" i="4"/>
  <c r="E331" i="4"/>
  <c r="I330" i="4"/>
  <c r="H330" i="4"/>
  <c r="G330" i="4"/>
  <c r="F330" i="4"/>
  <c r="E330" i="4"/>
  <c r="J330" i="4" s="1"/>
  <c r="G7" i="17" s="1"/>
  <c r="M329" i="4"/>
  <c r="I7" i="17" s="1"/>
  <c r="L329" i="4"/>
  <c r="H7" i="17" s="1"/>
  <c r="I329" i="4"/>
  <c r="H329" i="4"/>
  <c r="G329" i="4"/>
  <c r="F329" i="4"/>
  <c r="E329" i="4"/>
  <c r="I328" i="4"/>
  <c r="H328" i="4"/>
  <c r="G328" i="4"/>
  <c r="F328" i="4"/>
  <c r="E328" i="4"/>
  <c r="J328" i="4" s="1"/>
  <c r="G90" i="17" s="1"/>
  <c r="I327" i="4"/>
  <c r="H327" i="4"/>
  <c r="G327" i="4"/>
  <c r="F327" i="4"/>
  <c r="E327" i="4"/>
  <c r="I326" i="4"/>
  <c r="H326" i="4"/>
  <c r="G326" i="4"/>
  <c r="F326" i="4"/>
  <c r="J326" i="4" s="1"/>
  <c r="G10" i="17" s="1"/>
  <c r="E326" i="4"/>
  <c r="M325" i="4"/>
  <c r="I10" i="17" s="1"/>
  <c r="L325" i="4"/>
  <c r="H10" i="17" s="1"/>
  <c r="I325" i="4"/>
  <c r="H325" i="4"/>
  <c r="G325" i="4"/>
  <c r="F325" i="4"/>
  <c r="E325" i="4"/>
  <c r="I324" i="4"/>
  <c r="H324" i="4"/>
  <c r="G324" i="4"/>
  <c r="F324" i="4"/>
  <c r="E324" i="4"/>
  <c r="L323" i="4"/>
  <c r="H12" i="17" s="1"/>
  <c r="I323" i="4"/>
  <c r="H323" i="4"/>
  <c r="G323" i="4"/>
  <c r="F323" i="4"/>
  <c r="E323" i="4"/>
  <c r="I322" i="4"/>
  <c r="H322" i="4"/>
  <c r="G322" i="4"/>
  <c r="F322" i="4"/>
  <c r="E322" i="4"/>
  <c r="I321" i="4"/>
  <c r="H321" i="4"/>
  <c r="G321" i="4"/>
  <c r="F321" i="4"/>
  <c r="E321" i="4"/>
  <c r="I320" i="4"/>
  <c r="H320" i="4"/>
  <c r="G320" i="4"/>
  <c r="F320" i="4"/>
  <c r="J320" i="4" s="1"/>
  <c r="G45" i="17" s="1"/>
  <c r="E320" i="4"/>
  <c r="I319" i="4"/>
  <c r="H319" i="4"/>
  <c r="G319" i="4"/>
  <c r="F319" i="4"/>
  <c r="E319" i="4"/>
  <c r="I318" i="4"/>
  <c r="H318" i="4"/>
  <c r="G318" i="4"/>
  <c r="F318" i="4"/>
  <c r="J318" i="4" s="1"/>
  <c r="G6" i="17" s="1"/>
  <c r="E318" i="4"/>
  <c r="M317" i="4"/>
  <c r="I6" i="17" s="1"/>
  <c r="L317" i="4"/>
  <c r="H6" i="17" s="1"/>
  <c r="I317" i="4"/>
  <c r="H317" i="4"/>
  <c r="G317" i="4"/>
  <c r="F317" i="4"/>
  <c r="J317" i="4" s="1"/>
  <c r="E317" i="4"/>
  <c r="I316" i="4"/>
  <c r="H316" i="4"/>
  <c r="G316" i="4"/>
  <c r="F316" i="4"/>
  <c r="E316" i="4"/>
  <c r="I315" i="4"/>
  <c r="H315" i="4"/>
  <c r="G315" i="4"/>
  <c r="F315" i="4"/>
  <c r="E315" i="4"/>
  <c r="J315" i="4" s="1"/>
  <c r="I314" i="4"/>
  <c r="H314" i="4"/>
  <c r="G314" i="4"/>
  <c r="F314" i="4"/>
  <c r="E314" i="4"/>
  <c r="J314" i="4" s="1"/>
  <c r="G27" i="17" s="1"/>
  <c r="I313" i="4"/>
  <c r="H313" i="4"/>
  <c r="G313" i="4"/>
  <c r="F313" i="4"/>
  <c r="E313" i="4"/>
  <c r="I312" i="4"/>
  <c r="H312" i="4"/>
  <c r="G312" i="4"/>
  <c r="F312" i="4"/>
  <c r="E312" i="4"/>
  <c r="I311" i="4"/>
  <c r="H311" i="4"/>
  <c r="G311" i="4"/>
  <c r="F311" i="4"/>
  <c r="E311" i="4"/>
  <c r="I310" i="4"/>
  <c r="H310" i="4"/>
  <c r="G310" i="4"/>
  <c r="F310" i="4"/>
  <c r="E310" i="4"/>
  <c r="I309" i="4"/>
  <c r="H309" i="4"/>
  <c r="G309" i="4"/>
  <c r="F309" i="4"/>
  <c r="E309" i="4"/>
  <c r="I308" i="4"/>
  <c r="H308" i="4"/>
  <c r="G308" i="4"/>
  <c r="F308" i="4"/>
  <c r="E308" i="4"/>
  <c r="J308" i="4" s="1"/>
  <c r="G20" i="17" s="1"/>
  <c r="I307" i="4"/>
  <c r="H307" i="4"/>
  <c r="G307" i="4"/>
  <c r="F307" i="4"/>
  <c r="E307" i="4"/>
  <c r="I306" i="4"/>
  <c r="H306" i="4"/>
  <c r="G306" i="4"/>
  <c r="F306" i="4"/>
  <c r="E306" i="4"/>
  <c r="I305" i="4"/>
  <c r="H305" i="4"/>
  <c r="G305" i="4"/>
  <c r="F305" i="4"/>
  <c r="E305" i="4"/>
  <c r="I304" i="4"/>
  <c r="H304" i="4"/>
  <c r="G304" i="4"/>
  <c r="F304" i="4"/>
  <c r="E304" i="4"/>
  <c r="I303" i="4"/>
  <c r="H303" i="4"/>
  <c r="G303" i="4"/>
  <c r="F303" i="4"/>
  <c r="E303" i="4"/>
  <c r="I302" i="4"/>
  <c r="H302" i="4"/>
  <c r="G302" i="4"/>
  <c r="F302" i="4"/>
  <c r="J302" i="4" s="1"/>
  <c r="G127" i="17" s="1"/>
  <c r="E302" i="4"/>
  <c r="I301" i="4"/>
  <c r="H301" i="4"/>
  <c r="G301" i="4"/>
  <c r="F301" i="4"/>
  <c r="E301" i="4"/>
  <c r="J301" i="4" s="1"/>
  <c r="I300" i="4"/>
  <c r="H300" i="4"/>
  <c r="G300" i="4"/>
  <c r="F300" i="4"/>
  <c r="E300" i="4"/>
  <c r="I299" i="4"/>
  <c r="H299" i="4"/>
  <c r="G299" i="4"/>
  <c r="F299" i="4"/>
  <c r="E299" i="4"/>
  <c r="I298" i="4"/>
  <c r="H298" i="4"/>
  <c r="J298" i="4" s="1"/>
  <c r="G66" i="17" s="1"/>
  <c r="G298" i="4"/>
  <c r="F298" i="4"/>
  <c r="E298" i="4"/>
  <c r="L297" i="4"/>
  <c r="H66" i="17" s="1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I293" i="4"/>
  <c r="H293" i="4"/>
  <c r="G293" i="4"/>
  <c r="F293" i="4"/>
  <c r="E293" i="4"/>
  <c r="I292" i="4"/>
  <c r="H292" i="4"/>
  <c r="G292" i="4"/>
  <c r="F292" i="4"/>
  <c r="E292" i="4"/>
  <c r="I291" i="4"/>
  <c r="H291" i="4"/>
  <c r="G291" i="4"/>
  <c r="F291" i="4"/>
  <c r="E291" i="4"/>
  <c r="I290" i="4"/>
  <c r="H290" i="4"/>
  <c r="G290" i="4"/>
  <c r="F290" i="4"/>
  <c r="E290" i="4"/>
  <c r="I289" i="4"/>
  <c r="H289" i="4"/>
  <c r="G289" i="4"/>
  <c r="F289" i="4"/>
  <c r="E289" i="4"/>
  <c r="I288" i="4"/>
  <c r="H288" i="4"/>
  <c r="G288" i="4"/>
  <c r="F288" i="4"/>
  <c r="E288" i="4"/>
  <c r="M287" i="4"/>
  <c r="I8" i="17" s="1"/>
  <c r="L287" i="4"/>
  <c r="H8" i="17" s="1"/>
  <c r="I287" i="4"/>
  <c r="H287" i="4"/>
  <c r="G287" i="4"/>
  <c r="F287" i="4"/>
  <c r="E287" i="4"/>
  <c r="J287" i="4" s="1"/>
  <c r="I286" i="4"/>
  <c r="H286" i="4"/>
  <c r="G286" i="4"/>
  <c r="F286" i="4"/>
  <c r="E286" i="4"/>
  <c r="I285" i="4"/>
  <c r="H285" i="4"/>
  <c r="G285" i="4"/>
  <c r="F285" i="4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I281" i="4"/>
  <c r="H281" i="4"/>
  <c r="G281" i="4"/>
  <c r="F281" i="4"/>
  <c r="E281" i="4"/>
  <c r="I280" i="4"/>
  <c r="H280" i="4"/>
  <c r="G280" i="4"/>
  <c r="F280" i="4"/>
  <c r="E280" i="4"/>
  <c r="J280" i="4" s="1"/>
  <c r="G77" i="17" s="1"/>
  <c r="I279" i="4"/>
  <c r="H279" i="4"/>
  <c r="G279" i="4"/>
  <c r="F279" i="4"/>
  <c r="E279" i="4"/>
  <c r="J279" i="4" s="1"/>
  <c r="I278" i="4"/>
  <c r="H278" i="4"/>
  <c r="G278" i="4"/>
  <c r="F278" i="4"/>
  <c r="E278" i="4"/>
  <c r="I277" i="4"/>
  <c r="H277" i="4"/>
  <c r="G277" i="4"/>
  <c r="F277" i="4"/>
  <c r="E277" i="4"/>
  <c r="I276" i="4"/>
  <c r="H276" i="4"/>
  <c r="G276" i="4"/>
  <c r="F276" i="4"/>
  <c r="E276" i="4"/>
  <c r="J276" i="4" s="1"/>
  <c r="G71" i="17" s="1"/>
  <c r="I275" i="4"/>
  <c r="H275" i="4"/>
  <c r="G275" i="4"/>
  <c r="F275" i="4"/>
  <c r="E275" i="4"/>
  <c r="I274" i="4"/>
  <c r="H274" i="4"/>
  <c r="G274" i="4"/>
  <c r="F274" i="4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J270" i="4" s="1"/>
  <c r="G92" i="17" s="1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I266" i="4"/>
  <c r="J266" i="4" s="1"/>
  <c r="G147" i="17" s="1"/>
  <c r="H266" i="4"/>
  <c r="G266" i="4"/>
  <c r="F266" i="4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E262" i="4"/>
  <c r="L261" i="4"/>
  <c r="H31" i="17" s="1"/>
  <c r="I261" i="4"/>
  <c r="H261" i="4"/>
  <c r="G261" i="4"/>
  <c r="F261" i="4"/>
  <c r="E261" i="4"/>
  <c r="I260" i="4"/>
  <c r="H260" i="4"/>
  <c r="G260" i="4"/>
  <c r="F260" i="4"/>
  <c r="E260" i="4"/>
  <c r="J260" i="4" s="1"/>
  <c r="G139" i="17" s="1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E255" i="4"/>
  <c r="I254" i="4"/>
  <c r="H254" i="4"/>
  <c r="G254" i="4"/>
  <c r="F254" i="4"/>
  <c r="E254" i="4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J251" i="4" s="1"/>
  <c r="E251" i="4"/>
  <c r="I250" i="4"/>
  <c r="H250" i="4"/>
  <c r="G250" i="4"/>
  <c r="F250" i="4"/>
  <c r="E250" i="4"/>
  <c r="I249" i="4"/>
  <c r="H249" i="4"/>
  <c r="G249" i="4"/>
  <c r="F249" i="4"/>
  <c r="E249" i="4"/>
  <c r="J249" i="4" s="1"/>
  <c r="F109" i="17" s="1"/>
  <c r="I248" i="4"/>
  <c r="H248" i="4"/>
  <c r="G248" i="4"/>
  <c r="F248" i="4"/>
  <c r="E248" i="4"/>
  <c r="I247" i="4"/>
  <c r="H247" i="4"/>
  <c r="G247" i="4"/>
  <c r="F247" i="4"/>
  <c r="J247" i="4" s="1"/>
  <c r="E247" i="4"/>
  <c r="I246" i="4"/>
  <c r="H246" i="4"/>
  <c r="G246" i="4"/>
  <c r="F246" i="4"/>
  <c r="J246" i="4" s="1"/>
  <c r="G57" i="17" s="1"/>
  <c r="E246" i="4"/>
  <c r="I245" i="4"/>
  <c r="H245" i="4"/>
  <c r="G245" i="4"/>
  <c r="F245" i="4"/>
  <c r="J245" i="4" s="1"/>
  <c r="F57" i="17" s="1"/>
  <c r="E245" i="4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J240" i="4" s="1"/>
  <c r="G76" i="17" s="1"/>
  <c r="E240" i="4"/>
  <c r="I239" i="4"/>
  <c r="H239" i="4"/>
  <c r="G239" i="4"/>
  <c r="F239" i="4"/>
  <c r="E239" i="4"/>
  <c r="I238" i="4"/>
  <c r="H238" i="4"/>
  <c r="G238" i="4"/>
  <c r="F238" i="4"/>
  <c r="E238" i="4"/>
  <c r="I237" i="4"/>
  <c r="H237" i="4"/>
  <c r="G237" i="4"/>
  <c r="F237" i="4"/>
  <c r="E237" i="4"/>
  <c r="I236" i="4"/>
  <c r="H236" i="4"/>
  <c r="G236" i="4"/>
  <c r="F236" i="4"/>
  <c r="E236" i="4"/>
  <c r="L235" i="4"/>
  <c r="H26" i="17" s="1"/>
  <c r="I235" i="4"/>
  <c r="H235" i="4"/>
  <c r="G235" i="4"/>
  <c r="F235" i="4"/>
  <c r="E235" i="4"/>
  <c r="I234" i="4"/>
  <c r="H234" i="4"/>
  <c r="G234" i="4"/>
  <c r="F234" i="4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E230" i="4"/>
  <c r="J230" i="4" s="1"/>
  <c r="G138" i="17" s="1"/>
  <c r="I229" i="4"/>
  <c r="H229" i="4"/>
  <c r="G229" i="4"/>
  <c r="F229" i="4"/>
  <c r="E229" i="4"/>
  <c r="I228" i="4"/>
  <c r="H228" i="4"/>
  <c r="G228" i="4"/>
  <c r="J228" i="4" s="1"/>
  <c r="G143" i="17" s="1"/>
  <c r="F228" i="4"/>
  <c r="E228" i="4"/>
  <c r="I227" i="4"/>
  <c r="H227" i="4"/>
  <c r="G227" i="4"/>
  <c r="F227" i="4"/>
  <c r="E227" i="4"/>
  <c r="I226" i="4"/>
  <c r="H226" i="4"/>
  <c r="G226" i="4"/>
  <c r="F226" i="4"/>
  <c r="E226" i="4"/>
  <c r="I225" i="4"/>
  <c r="H225" i="4"/>
  <c r="G225" i="4"/>
  <c r="F225" i="4"/>
  <c r="E225" i="4"/>
  <c r="I224" i="4"/>
  <c r="H224" i="4"/>
  <c r="G224" i="4"/>
  <c r="F224" i="4"/>
  <c r="E224" i="4"/>
  <c r="I223" i="4"/>
  <c r="H223" i="4"/>
  <c r="G223" i="4"/>
  <c r="F223" i="4"/>
  <c r="E223" i="4"/>
  <c r="J223" i="4" s="1"/>
  <c r="I222" i="4"/>
  <c r="H222" i="4"/>
  <c r="G222" i="4"/>
  <c r="F222" i="4"/>
  <c r="E222" i="4"/>
  <c r="I221" i="4"/>
  <c r="H221" i="4"/>
  <c r="G221" i="4"/>
  <c r="F221" i="4"/>
  <c r="E221" i="4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E216" i="4"/>
  <c r="I215" i="4"/>
  <c r="H215" i="4"/>
  <c r="G215" i="4"/>
  <c r="F215" i="4"/>
  <c r="J215" i="4" s="1"/>
  <c r="E215" i="4"/>
  <c r="I214" i="4"/>
  <c r="H214" i="4"/>
  <c r="G214" i="4"/>
  <c r="F214" i="4"/>
  <c r="E214" i="4"/>
  <c r="I213" i="4"/>
  <c r="H213" i="4"/>
  <c r="G213" i="4"/>
  <c r="F213" i="4"/>
  <c r="E213" i="4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E210" i="4"/>
  <c r="I209" i="4"/>
  <c r="H209" i="4"/>
  <c r="G209" i="4"/>
  <c r="F209" i="4"/>
  <c r="E209" i="4"/>
  <c r="J209" i="4" s="1"/>
  <c r="F110" i="17" s="1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J202" i="4" s="1"/>
  <c r="G89" i="17" s="1"/>
  <c r="E202" i="4"/>
  <c r="I201" i="4"/>
  <c r="H201" i="4"/>
  <c r="G201" i="4"/>
  <c r="F201" i="4"/>
  <c r="E201" i="4"/>
  <c r="I200" i="4"/>
  <c r="H200" i="4"/>
  <c r="G200" i="4"/>
  <c r="F200" i="4"/>
  <c r="E200" i="4"/>
  <c r="J200" i="4" s="1"/>
  <c r="G108" i="17" s="1"/>
  <c r="I199" i="4"/>
  <c r="H199" i="4"/>
  <c r="G199" i="4"/>
  <c r="F199" i="4"/>
  <c r="E199" i="4"/>
  <c r="I198" i="4"/>
  <c r="H198" i="4"/>
  <c r="G198" i="4"/>
  <c r="F198" i="4"/>
  <c r="E198" i="4"/>
  <c r="I197" i="4"/>
  <c r="H197" i="4"/>
  <c r="G197" i="4"/>
  <c r="F197" i="4"/>
  <c r="E197" i="4"/>
  <c r="I196" i="4"/>
  <c r="H196" i="4"/>
  <c r="G196" i="4"/>
  <c r="F196" i="4"/>
  <c r="J196" i="4" s="1"/>
  <c r="G48" i="17" s="1"/>
  <c r="E196" i="4"/>
  <c r="I195" i="4"/>
  <c r="H195" i="4"/>
  <c r="G195" i="4"/>
  <c r="F195" i="4"/>
  <c r="E195" i="4"/>
  <c r="I194" i="4"/>
  <c r="H194" i="4"/>
  <c r="G194" i="4"/>
  <c r="F194" i="4"/>
  <c r="E194" i="4"/>
  <c r="J194" i="4" s="1"/>
  <c r="I193" i="4"/>
  <c r="H193" i="4"/>
  <c r="G193" i="4"/>
  <c r="F193" i="4"/>
  <c r="E193" i="4"/>
  <c r="J193" i="4" s="1"/>
  <c r="I192" i="4"/>
  <c r="H192" i="4"/>
  <c r="G192" i="4"/>
  <c r="F192" i="4"/>
  <c r="E192" i="4"/>
  <c r="I191" i="4"/>
  <c r="H191" i="4"/>
  <c r="G191" i="4"/>
  <c r="F191" i="4"/>
  <c r="E191" i="4"/>
  <c r="I190" i="4"/>
  <c r="H190" i="4"/>
  <c r="G190" i="4"/>
  <c r="F190" i="4"/>
  <c r="E190" i="4"/>
  <c r="M189" i="4"/>
  <c r="I52" i="17" s="1"/>
  <c r="L189" i="4"/>
  <c r="H52" i="17" s="1"/>
  <c r="I189" i="4"/>
  <c r="H189" i="4"/>
  <c r="G189" i="4"/>
  <c r="F189" i="4"/>
  <c r="J189" i="4" s="1"/>
  <c r="E189" i="4"/>
  <c r="I188" i="4"/>
  <c r="H188" i="4"/>
  <c r="G188" i="4"/>
  <c r="F188" i="4"/>
  <c r="E188" i="4"/>
  <c r="I187" i="4"/>
  <c r="H187" i="4"/>
  <c r="G187" i="4"/>
  <c r="F187" i="4"/>
  <c r="E187" i="4"/>
  <c r="J187" i="4" s="1"/>
  <c r="F70" i="17" s="1"/>
  <c r="I186" i="4"/>
  <c r="H186" i="4"/>
  <c r="G186" i="4"/>
  <c r="F186" i="4"/>
  <c r="E186" i="4"/>
  <c r="I185" i="4"/>
  <c r="H185" i="4"/>
  <c r="G185" i="4"/>
  <c r="F185" i="4"/>
  <c r="E185" i="4"/>
  <c r="I184" i="4"/>
  <c r="H184" i="4"/>
  <c r="G184" i="4"/>
  <c r="F184" i="4"/>
  <c r="E184" i="4"/>
  <c r="J184" i="4" s="1"/>
  <c r="G153" i="17" s="1"/>
  <c r="I183" i="4"/>
  <c r="H183" i="4"/>
  <c r="G183" i="4"/>
  <c r="F183" i="4"/>
  <c r="E183" i="4"/>
  <c r="I182" i="4"/>
  <c r="H182" i="4"/>
  <c r="G182" i="4"/>
  <c r="F182" i="4"/>
  <c r="E182" i="4"/>
  <c r="I181" i="4"/>
  <c r="H181" i="4"/>
  <c r="G181" i="4"/>
  <c r="F181" i="4"/>
  <c r="E181" i="4"/>
  <c r="I180" i="4"/>
  <c r="H180" i="4"/>
  <c r="G180" i="4"/>
  <c r="F180" i="4"/>
  <c r="E180" i="4"/>
  <c r="I179" i="4"/>
  <c r="H179" i="4"/>
  <c r="G179" i="4"/>
  <c r="F179" i="4"/>
  <c r="E179" i="4"/>
  <c r="I178" i="4"/>
  <c r="H178" i="4"/>
  <c r="G178" i="4"/>
  <c r="F178" i="4"/>
  <c r="E178" i="4"/>
  <c r="I177" i="4"/>
  <c r="H177" i="4"/>
  <c r="G177" i="4"/>
  <c r="F177" i="4"/>
  <c r="E177" i="4"/>
  <c r="I176" i="4"/>
  <c r="H176" i="4"/>
  <c r="G176" i="4"/>
  <c r="F176" i="4"/>
  <c r="J176" i="4" s="1"/>
  <c r="G49" i="17" s="1"/>
  <c r="E176" i="4"/>
  <c r="I175" i="4"/>
  <c r="H175" i="4"/>
  <c r="G175" i="4"/>
  <c r="F175" i="4"/>
  <c r="J175" i="4" s="1"/>
  <c r="E175" i="4"/>
  <c r="I174" i="4"/>
  <c r="H174" i="4"/>
  <c r="G174" i="4"/>
  <c r="F174" i="4"/>
  <c r="E174" i="4"/>
  <c r="I173" i="4"/>
  <c r="H173" i="4"/>
  <c r="G173" i="4"/>
  <c r="F173" i="4"/>
  <c r="E173" i="4"/>
  <c r="J173" i="4" s="1"/>
  <c r="I172" i="4"/>
  <c r="H172" i="4"/>
  <c r="G172" i="4"/>
  <c r="F172" i="4"/>
  <c r="E172" i="4"/>
  <c r="I171" i="4"/>
  <c r="H171" i="4"/>
  <c r="G171" i="4"/>
  <c r="F171" i="4"/>
  <c r="E171" i="4"/>
  <c r="I170" i="4"/>
  <c r="H170" i="4"/>
  <c r="G170" i="4"/>
  <c r="F170" i="4"/>
  <c r="E170" i="4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E158" i="4"/>
  <c r="I157" i="4"/>
  <c r="H157" i="4"/>
  <c r="G157" i="4"/>
  <c r="F157" i="4"/>
  <c r="E157" i="4"/>
  <c r="I156" i="4"/>
  <c r="H156" i="4"/>
  <c r="G156" i="4"/>
  <c r="F156" i="4"/>
  <c r="E156" i="4"/>
  <c r="J156" i="4" s="1"/>
  <c r="G15" i="17" s="1"/>
  <c r="L155" i="4"/>
  <c r="H15" i="17" s="1"/>
  <c r="I155" i="4"/>
  <c r="H155" i="4"/>
  <c r="G155" i="4"/>
  <c r="J155" i="4" s="1"/>
  <c r="F155" i="4"/>
  <c r="E155" i="4"/>
  <c r="I154" i="4"/>
  <c r="H154" i="4"/>
  <c r="G154" i="4"/>
  <c r="F154" i="4"/>
  <c r="E154" i="4"/>
  <c r="I153" i="4"/>
  <c r="H153" i="4"/>
  <c r="G153" i="4"/>
  <c r="F153" i="4"/>
  <c r="E153" i="4"/>
  <c r="J153" i="4" s="1"/>
  <c r="I152" i="4"/>
  <c r="H152" i="4"/>
  <c r="G152" i="4"/>
  <c r="F152" i="4"/>
  <c r="E152" i="4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F146" i="4"/>
  <c r="E146" i="4"/>
  <c r="J146" i="4" s="1"/>
  <c r="G81" i="17" s="1"/>
  <c r="I145" i="4"/>
  <c r="H145" i="4"/>
  <c r="G145" i="4"/>
  <c r="F145" i="4"/>
  <c r="E145" i="4"/>
  <c r="J145" i="4" s="1"/>
  <c r="F81" i="17" s="1"/>
  <c r="I144" i="4"/>
  <c r="H144" i="4"/>
  <c r="G144" i="4"/>
  <c r="F144" i="4"/>
  <c r="E144" i="4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I140" i="4"/>
  <c r="H140" i="4"/>
  <c r="G140" i="4"/>
  <c r="F140" i="4"/>
  <c r="E140" i="4"/>
  <c r="I139" i="4"/>
  <c r="H139" i="4"/>
  <c r="G139" i="4"/>
  <c r="F139" i="4"/>
  <c r="E139" i="4"/>
  <c r="I138" i="4"/>
  <c r="H138" i="4"/>
  <c r="G138" i="4"/>
  <c r="F138" i="4"/>
  <c r="E138" i="4"/>
  <c r="I137" i="4"/>
  <c r="H137" i="4"/>
  <c r="G137" i="4"/>
  <c r="F137" i="4"/>
  <c r="E137" i="4"/>
  <c r="I136" i="4"/>
  <c r="H136" i="4"/>
  <c r="G136" i="4"/>
  <c r="F136" i="4"/>
  <c r="E136" i="4"/>
  <c r="I135" i="4"/>
  <c r="H135" i="4"/>
  <c r="G135" i="4"/>
  <c r="F135" i="4"/>
  <c r="E135" i="4"/>
  <c r="J135" i="4" s="1"/>
  <c r="I134" i="4"/>
  <c r="H134" i="4"/>
  <c r="G134" i="4"/>
  <c r="F134" i="4"/>
  <c r="E134" i="4"/>
  <c r="J134" i="4" s="1"/>
  <c r="G107" i="17" s="1"/>
  <c r="I133" i="4"/>
  <c r="H133" i="4"/>
  <c r="G133" i="4"/>
  <c r="F133" i="4"/>
  <c r="J133" i="4" s="1"/>
  <c r="E133" i="4"/>
  <c r="I132" i="4"/>
  <c r="H132" i="4"/>
  <c r="G132" i="4"/>
  <c r="F132" i="4"/>
  <c r="E132" i="4"/>
  <c r="I131" i="4"/>
  <c r="H131" i="4"/>
  <c r="G131" i="4"/>
  <c r="F131" i="4"/>
  <c r="E131" i="4"/>
  <c r="I130" i="4"/>
  <c r="H130" i="4"/>
  <c r="G130" i="4"/>
  <c r="F130" i="4"/>
  <c r="E130" i="4"/>
  <c r="J130" i="4" s="1"/>
  <c r="G112" i="17" s="1"/>
  <c r="I129" i="4"/>
  <c r="H129" i="4"/>
  <c r="G129" i="4"/>
  <c r="F129" i="4"/>
  <c r="E129" i="4"/>
  <c r="I128" i="4"/>
  <c r="H128" i="4"/>
  <c r="G128" i="4"/>
  <c r="J128" i="4" s="1"/>
  <c r="G140" i="17" s="1"/>
  <c r="F128" i="4"/>
  <c r="E128" i="4"/>
  <c r="I127" i="4"/>
  <c r="H127" i="4"/>
  <c r="G127" i="4"/>
  <c r="F127" i="4"/>
  <c r="E127" i="4"/>
  <c r="I126" i="4"/>
  <c r="H126" i="4"/>
  <c r="G126" i="4"/>
  <c r="F126" i="4"/>
  <c r="E126" i="4"/>
  <c r="M125" i="4"/>
  <c r="I4" i="17" s="1"/>
  <c r="L125" i="4"/>
  <c r="H4" i="17" s="1"/>
  <c r="I125" i="4"/>
  <c r="H125" i="4"/>
  <c r="G125" i="4"/>
  <c r="F125" i="4"/>
  <c r="E125" i="4"/>
  <c r="J125" i="4" s="1"/>
  <c r="I124" i="4"/>
  <c r="H124" i="4"/>
  <c r="G124" i="4"/>
  <c r="F124" i="4"/>
  <c r="E124" i="4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J118" i="4" s="1"/>
  <c r="E118" i="4"/>
  <c r="I117" i="4"/>
  <c r="H117" i="4"/>
  <c r="G117" i="4"/>
  <c r="F117" i="4"/>
  <c r="E117" i="4"/>
  <c r="I116" i="4"/>
  <c r="H116" i="4"/>
  <c r="J116" i="4" s="1"/>
  <c r="G84" i="17" s="1"/>
  <c r="G116" i="4"/>
  <c r="F116" i="4"/>
  <c r="E116" i="4"/>
  <c r="I115" i="4"/>
  <c r="H115" i="4"/>
  <c r="G115" i="4"/>
  <c r="F115" i="4"/>
  <c r="E115" i="4"/>
  <c r="J115" i="4" s="1"/>
  <c r="I114" i="4"/>
  <c r="H114" i="4"/>
  <c r="G114" i="4"/>
  <c r="F114" i="4"/>
  <c r="E114" i="4"/>
  <c r="I113" i="4"/>
  <c r="H113" i="4"/>
  <c r="G113" i="4"/>
  <c r="F113" i="4"/>
  <c r="E113" i="4"/>
  <c r="I112" i="4"/>
  <c r="H112" i="4"/>
  <c r="G112" i="4"/>
  <c r="F112" i="4"/>
  <c r="E112" i="4"/>
  <c r="L111" i="4"/>
  <c r="H34" i="17" s="1"/>
  <c r="I111" i="4"/>
  <c r="H111" i="4"/>
  <c r="G111" i="4"/>
  <c r="F111" i="4"/>
  <c r="E111" i="4"/>
  <c r="I110" i="4"/>
  <c r="H110" i="4"/>
  <c r="G110" i="4"/>
  <c r="F110" i="4"/>
  <c r="E110" i="4"/>
  <c r="L109" i="4"/>
  <c r="H17" i="17" s="1"/>
  <c r="I109" i="4"/>
  <c r="H109" i="4"/>
  <c r="G109" i="4"/>
  <c r="F109" i="4"/>
  <c r="E109" i="4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E105" i="4"/>
  <c r="J105" i="4" s="1"/>
  <c r="I104" i="4"/>
  <c r="H104" i="4"/>
  <c r="G104" i="4"/>
  <c r="F104" i="4"/>
  <c r="E104" i="4"/>
  <c r="I103" i="4"/>
  <c r="H103" i="4"/>
  <c r="G103" i="4"/>
  <c r="F103" i="4"/>
  <c r="E103" i="4"/>
  <c r="I102" i="4"/>
  <c r="H102" i="4"/>
  <c r="G102" i="4"/>
  <c r="F102" i="4"/>
  <c r="E102" i="4"/>
  <c r="L101" i="4"/>
  <c r="H11" i="17" s="1"/>
  <c r="I101" i="4"/>
  <c r="H101" i="4"/>
  <c r="G101" i="4"/>
  <c r="F101" i="4"/>
  <c r="E101" i="4"/>
  <c r="I100" i="4"/>
  <c r="H100" i="4"/>
  <c r="G100" i="4"/>
  <c r="F100" i="4"/>
  <c r="E100" i="4"/>
  <c r="I99" i="4"/>
  <c r="H99" i="4"/>
  <c r="G99" i="4"/>
  <c r="F99" i="4"/>
  <c r="J99" i="4" s="1"/>
  <c r="F150" i="17" s="1"/>
  <c r="E99" i="4"/>
  <c r="I98" i="4"/>
  <c r="H98" i="4"/>
  <c r="G98" i="4"/>
  <c r="F98" i="4"/>
  <c r="J98" i="4" s="1"/>
  <c r="G60" i="17" s="1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I94" i="4"/>
  <c r="H94" i="4"/>
  <c r="G94" i="4"/>
  <c r="F94" i="4"/>
  <c r="E94" i="4"/>
  <c r="I93" i="4"/>
  <c r="H93" i="4"/>
  <c r="G93" i="4"/>
  <c r="F93" i="4"/>
  <c r="E93" i="4"/>
  <c r="I92" i="4"/>
  <c r="H92" i="4"/>
  <c r="G92" i="4"/>
  <c r="F92" i="4"/>
  <c r="E92" i="4"/>
  <c r="L91" i="4"/>
  <c r="H25" i="17" s="1"/>
  <c r="I91" i="4"/>
  <c r="H91" i="4"/>
  <c r="G91" i="4"/>
  <c r="F91" i="4"/>
  <c r="J91" i="4" s="1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J88" i="4" s="1"/>
  <c r="G119" i="17" s="1"/>
  <c r="E88" i="4"/>
  <c r="I87" i="4"/>
  <c r="H87" i="4"/>
  <c r="G87" i="4"/>
  <c r="J87" i="4" s="1"/>
  <c r="F87" i="4"/>
  <c r="E87" i="4"/>
  <c r="I86" i="4"/>
  <c r="H86" i="4"/>
  <c r="G86" i="4"/>
  <c r="F86" i="4"/>
  <c r="E86" i="4"/>
  <c r="I85" i="4"/>
  <c r="H85" i="4"/>
  <c r="G85" i="4"/>
  <c r="F85" i="4"/>
  <c r="E85" i="4"/>
  <c r="I84" i="4"/>
  <c r="H84" i="4"/>
  <c r="G84" i="4"/>
  <c r="F84" i="4"/>
  <c r="E84" i="4"/>
  <c r="I83" i="4"/>
  <c r="H83" i="4"/>
  <c r="G83" i="4"/>
  <c r="F83" i="4"/>
  <c r="E83" i="4"/>
  <c r="I82" i="4"/>
  <c r="H82" i="4"/>
  <c r="G82" i="4"/>
  <c r="F82" i="4"/>
  <c r="E82" i="4"/>
  <c r="I81" i="4"/>
  <c r="H81" i="4"/>
  <c r="G81" i="4"/>
  <c r="F81" i="4"/>
  <c r="E81" i="4"/>
  <c r="I80" i="4"/>
  <c r="H80" i="4"/>
  <c r="G80" i="4"/>
  <c r="F80" i="4"/>
  <c r="E80" i="4"/>
  <c r="I79" i="4"/>
  <c r="H79" i="4"/>
  <c r="G79" i="4"/>
  <c r="F79" i="4"/>
  <c r="J79" i="4" s="1"/>
  <c r="F133" i="17" s="1"/>
  <c r="E79" i="4"/>
  <c r="I78" i="4"/>
  <c r="H78" i="4"/>
  <c r="G78" i="4"/>
  <c r="F78" i="4"/>
  <c r="E78" i="4"/>
  <c r="J78" i="4" s="1"/>
  <c r="G142" i="17" s="1"/>
  <c r="I77" i="4"/>
  <c r="H77" i="4"/>
  <c r="G77" i="4"/>
  <c r="F77" i="4"/>
  <c r="E77" i="4"/>
  <c r="J77" i="4" s="1"/>
  <c r="F142" i="17" s="1"/>
  <c r="I76" i="4"/>
  <c r="H76" i="4"/>
  <c r="G76" i="4"/>
  <c r="F76" i="4"/>
  <c r="E76" i="4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J72" i="4" s="1"/>
  <c r="G21" i="17" s="1"/>
  <c r="I71" i="4"/>
  <c r="H71" i="4"/>
  <c r="G71" i="4"/>
  <c r="F71" i="4"/>
  <c r="E71" i="4"/>
  <c r="I70" i="4"/>
  <c r="H70" i="4"/>
  <c r="G70" i="4"/>
  <c r="F70" i="4"/>
  <c r="E70" i="4"/>
  <c r="I69" i="4"/>
  <c r="H69" i="4"/>
  <c r="G69" i="4"/>
  <c r="F69" i="4"/>
  <c r="E69" i="4"/>
  <c r="I68" i="4"/>
  <c r="H68" i="4"/>
  <c r="G68" i="4"/>
  <c r="F68" i="4"/>
  <c r="E68" i="4"/>
  <c r="M67" i="4"/>
  <c r="I2" i="17" s="1"/>
  <c r="L67" i="4"/>
  <c r="H2" i="17" s="1"/>
  <c r="I67" i="4"/>
  <c r="H67" i="4"/>
  <c r="G67" i="4"/>
  <c r="F67" i="4"/>
  <c r="E67" i="4"/>
  <c r="I66" i="4"/>
  <c r="H66" i="4"/>
  <c r="G66" i="4"/>
  <c r="F66" i="4"/>
  <c r="E66" i="4"/>
  <c r="I65" i="4"/>
  <c r="H65" i="4"/>
  <c r="G65" i="4"/>
  <c r="F65" i="4"/>
  <c r="E65" i="4"/>
  <c r="I64" i="4"/>
  <c r="H64" i="4"/>
  <c r="G64" i="4"/>
  <c r="F64" i="4"/>
  <c r="E64" i="4"/>
  <c r="I63" i="4"/>
  <c r="H63" i="4"/>
  <c r="G63" i="4"/>
  <c r="F63" i="4"/>
  <c r="E63" i="4"/>
  <c r="J63" i="4" s="1"/>
  <c r="I62" i="4"/>
  <c r="H62" i="4"/>
  <c r="G62" i="4"/>
  <c r="F62" i="4"/>
  <c r="E62" i="4"/>
  <c r="J62" i="4" s="1"/>
  <c r="G113" i="17" s="1"/>
  <c r="I61" i="4"/>
  <c r="H61" i="4"/>
  <c r="G61" i="4"/>
  <c r="F61" i="4"/>
  <c r="E61" i="4"/>
  <c r="I60" i="4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I56" i="4"/>
  <c r="H56" i="4"/>
  <c r="G56" i="4"/>
  <c r="F56" i="4"/>
  <c r="E56" i="4"/>
  <c r="M55" i="4"/>
  <c r="I5" i="17" s="1"/>
  <c r="L55" i="4"/>
  <c r="H5" i="17" s="1"/>
  <c r="I55" i="4"/>
  <c r="H55" i="4"/>
  <c r="G55" i="4"/>
  <c r="F55" i="4"/>
  <c r="E55" i="4"/>
  <c r="I54" i="4"/>
  <c r="H54" i="4"/>
  <c r="G54" i="4"/>
  <c r="F54" i="4"/>
  <c r="E54" i="4"/>
  <c r="J54" i="4" s="1"/>
  <c r="I53" i="4"/>
  <c r="H53" i="4"/>
  <c r="G53" i="4"/>
  <c r="F53" i="4"/>
  <c r="E53" i="4"/>
  <c r="I52" i="4"/>
  <c r="H52" i="4"/>
  <c r="G52" i="4"/>
  <c r="J52" i="4" s="1"/>
  <c r="G9" i="17" s="1"/>
  <c r="F52" i="4"/>
  <c r="E52" i="4"/>
  <c r="L51" i="4"/>
  <c r="H9" i="17" s="1"/>
  <c r="I51" i="4"/>
  <c r="H51" i="4"/>
  <c r="G51" i="4"/>
  <c r="F51" i="4"/>
  <c r="E51" i="4"/>
  <c r="I50" i="4"/>
  <c r="H50" i="4"/>
  <c r="G50" i="4"/>
  <c r="J50" i="4" s="1"/>
  <c r="G14" i="17" s="1"/>
  <c r="F50" i="4"/>
  <c r="E50" i="4"/>
  <c r="I49" i="4"/>
  <c r="H49" i="4"/>
  <c r="G49" i="4"/>
  <c r="F49" i="4"/>
  <c r="E49" i="4"/>
  <c r="J49" i="4" s="1"/>
  <c r="I48" i="4"/>
  <c r="H48" i="4"/>
  <c r="G48" i="4"/>
  <c r="F48" i="4"/>
  <c r="E48" i="4"/>
  <c r="I47" i="4"/>
  <c r="H47" i="4"/>
  <c r="J47" i="4" s="1"/>
  <c r="G47" i="4"/>
  <c r="F47" i="4"/>
  <c r="E47" i="4"/>
  <c r="I46" i="4"/>
  <c r="H46" i="4"/>
  <c r="G46" i="4"/>
  <c r="F46" i="4"/>
  <c r="E46" i="4"/>
  <c r="I45" i="4"/>
  <c r="H45" i="4"/>
  <c r="G45" i="4"/>
  <c r="F45" i="4"/>
  <c r="E45" i="4"/>
  <c r="I44" i="4"/>
  <c r="H44" i="4"/>
  <c r="G44" i="4"/>
  <c r="F44" i="4"/>
  <c r="E44" i="4"/>
  <c r="I43" i="4"/>
  <c r="H43" i="4"/>
  <c r="G43" i="4"/>
  <c r="F43" i="4"/>
  <c r="E43" i="4"/>
  <c r="J43" i="4" s="1"/>
  <c r="I42" i="4"/>
  <c r="H42" i="4"/>
  <c r="G42" i="4"/>
  <c r="F42" i="4"/>
  <c r="E42" i="4"/>
  <c r="L41" i="4"/>
  <c r="H13" i="17" s="1"/>
  <c r="I41" i="4"/>
  <c r="H41" i="4"/>
  <c r="G41" i="4"/>
  <c r="F41" i="4"/>
  <c r="E41" i="4"/>
  <c r="I40" i="4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E38" i="4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L33" i="4"/>
  <c r="H51" i="17" s="1"/>
  <c r="I33" i="4"/>
  <c r="H33" i="4"/>
  <c r="G33" i="4"/>
  <c r="F33" i="4"/>
  <c r="E33" i="4"/>
  <c r="J33" i="4" s="1"/>
  <c r="I32" i="4"/>
  <c r="H32" i="4"/>
  <c r="G32" i="4"/>
  <c r="F32" i="4"/>
  <c r="E32" i="4"/>
  <c r="I31" i="4"/>
  <c r="H31" i="4"/>
  <c r="G31" i="4"/>
  <c r="F31" i="4"/>
  <c r="J31" i="4" s="1"/>
  <c r="F69" i="17" s="1"/>
  <c r="E31" i="4"/>
  <c r="I30" i="4"/>
  <c r="H30" i="4"/>
  <c r="G30" i="4"/>
  <c r="F30" i="4"/>
  <c r="J30" i="4" s="1"/>
  <c r="G41" i="17" s="1"/>
  <c r="E30" i="4"/>
  <c r="I29" i="4"/>
  <c r="H29" i="4"/>
  <c r="G29" i="4"/>
  <c r="F29" i="4"/>
  <c r="E29" i="4"/>
  <c r="I28" i="4"/>
  <c r="H28" i="4"/>
  <c r="G28" i="4"/>
  <c r="F28" i="4"/>
  <c r="E28" i="4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J25" i="4" s="1"/>
  <c r="F25" i="4"/>
  <c r="E25" i="4"/>
  <c r="I24" i="4"/>
  <c r="H24" i="4"/>
  <c r="G24" i="4"/>
  <c r="F24" i="4"/>
  <c r="E24" i="4"/>
  <c r="I23" i="4"/>
  <c r="H23" i="4"/>
  <c r="G23" i="4"/>
  <c r="F23" i="4"/>
  <c r="E23" i="4"/>
  <c r="J23" i="4" s="1"/>
  <c r="I22" i="4"/>
  <c r="H22" i="4"/>
  <c r="G22" i="4"/>
  <c r="F22" i="4"/>
  <c r="E22" i="4"/>
  <c r="I21" i="4"/>
  <c r="H21" i="4"/>
  <c r="G21" i="4"/>
  <c r="F21" i="4"/>
  <c r="E21" i="4"/>
  <c r="I20" i="4"/>
  <c r="H20" i="4"/>
  <c r="G20" i="4"/>
  <c r="F20" i="4"/>
  <c r="E20" i="4"/>
  <c r="J20" i="4" s="1"/>
  <c r="G98" i="17" s="1"/>
  <c r="I19" i="4"/>
  <c r="H19" i="4"/>
  <c r="G19" i="4"/>
  <c r="F19" i="4"/>
  <c r="E19" i="4"/>
  <c r="I18" i="4"/>
  <c r="H18" i="4"/>
  <c r="G18" i="4"/>
  <c r="F18" i="4"/>
  <c r="E18" i="4"/>
  <c r="M17" i="4"/>
  <c r="I3" i="17" s="1"/>
  <c r="L17" i="4"/>
  <c r="H3" i="17" s="1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E12" i="4"/>
  <c r="I11" i="4"/>
  <c r="H11" i="4"/>
  <c r="G11" i="4"/>
  <c r="F11" i="4"/>
  <c r="E11" i="4"/>
  <c r="I10" i="4"/>
  <c r="H10" i="4"/>
  <c r="G10" i="4"/>
  <c r="J10" i="4" s="1"/>
  <c r="F10" i="4"/>
  <c r="E10" i="4"/>
  <c r="I9" i="4"/>
  <c r="H9" i="4"/>
  <c r="G9" i="4"/>
  <c r="F9" i="4"/>
  <c r="E9" i="4"/>
  <c r="I8" i="4"/>
  <c r="H8" i="4"/>
  <c r="G8" i="4"/>
  <c r="F8" i="4"/>
  <c r="E8" i="4"/>
  <c r="I7" i="4"/>
  <c r="H7" i="4"/>
  <c r="G7" i="4"/>
  <c r="F7" i="4"/>
  <c r="E7" i="4"/>
  <c r="I6" i="4"/>
  <c r="H6" i="4"/>
  <c r="G6" i="4"/>
  <c r="J6" i="4" s="1"/>
  <c r="G67" i="17" s="1"/>
  <c r="F6" i="4"/>
  <c r="E6" i="4"/>
  <c r="I5" i="4"/>
  <c r="H5" i="4"/>
  <c r="G5" i="4"/>
  <c r="F5" i="4"/>
  <c r="E5" i="4"/>
  <c r="J5" i="4" s="1"/>
  <c r="F67" i="17" s="1"/>
  <c r="I4" i="4"/>
  <c r="H4" i="4"/>
  <c r="G4" i="4"/>
  <c r="F4" i="4"/>
  <c r="E4" i="4"/>
  <c r="J4" i="4" s="1"/>
  <c r="G124" i="17" s="1"/>
  <c r="I3" i="4"/>
  <c r="H3" i="4"/>
  <c r="G3" i="4"/>
  <c r="F3" i="4"/>
  <c r="E3" i="4"/>
  <c r="J3" i="4" s="1"/>
  <c r="I114" i="3"/>
  <c r="H114" i="3"/>
  <c r="G114" i="3"/>
  <c r="F114" i="3"/>
  <c r="E114" i="3"/>
  <c r="I113" i="3"/>
  <c r="H113" i="3"/>
  <c r="G113" i="3"/>
  <c r="F113" i="3"/>
  <c r="E113" i="3"/>
  <c r="I112" i="3"/>
  <c r="H112" i="3"/>
  <c r="G112" i="3"/>
  <c r="F112" i="3"/>
  <c r="E112" i="3"/>
  <c r="J112" i="3" s="1"/>
  <c r="G43" i="16" s="1"/>
  <c r="I111" i="3"/>
  <c r="H111" i="3"/>
  <c r="G111" i="3"/>
  <c r="F111" i="3"/>
  <c r="E111" i="3"/>
  <c r="J111" i="3" s="1"/>
  <c r="I110" i="3"/>
  <c r="H110" i="3"/>
  <c r="G110" i="3"/>
  <c r="F110" i="3"/>
  <c r="E110" i="3"/>
  <c r="J110" i="3" s="1"/>
  <c r="I109" i="3"/>
  <c r="H109" i="3"/>
  <c r="G109" i="3"/>
  <c r="F109" i="3"/>
  <c r="E109" i="3"/>
  <c r="I108" i="3"/>
  <c r="H108" i="3"/>
  <c r="G108" i="3"/>
  <c r="F108" i="3"/>
  <c r="E108" i="3"/>
  <c r="I107" i="3"/>
  <c r="H107" i="3"/>
  <c r="G107" i="3"/>
  <c r="F107" i="3"/>
  <c r="E107" i="3"/>
  <c r="I106" i="3"/>
  <c r="H106" i="3"/>
  <c r="G106" i="3"/>
  <c r="F106" i="3"/>
  <c r="E106" i="3"/>
  <c r="J106" i="3" s="1"/>
  <c r="G41" i="16" s="1"/>
  <c r="I105" i="3"/>
  <c r="H105" i="3"/>
  <c r="G105" i="3"/>
  <c r="F105" i="3"/>
  <c r="E105" i="3"/>
  <c r="I104" i="3"/>
  <c r="H104" i="3"/>
  <c r="G104" i="3"/>
  <c r="F104" i="3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J101" i="3" s="1"/>
  <c r="F101" i="3"/>
  <c r="E101" i="3"/>
  <c r="I100" i="3"/>
  <c r="H100" i="3"/>
  <c r="G100" i="3"/>
  <c r="F100" i="3"/>
  <c r="E100" i="3"/>
  <c r="I99" i="3"/>
  <c r="H99" i="3"/>
  <c r="G99" i="3"/>
  <c r="F99" i="3"/>
  <c r="J99" i="3" s="1"/>
  <c r="E99" i="3"/>
  <c r="I98" i="3"/>
  <c r="H98" i="3"/>
  <c r="G98" i="3"/>
  <c r="F98" i="3"/>
  <c r="E98" i="3"/>
  <c r="I97" i="3"/>
  <c r="H97" i="3"/>
  <c r="G97" i="3"/>
  <c r="F97" i="3"/>
  <c r="E97" i="3"/>
  <c r="J97" i="3" s="1"/>
  <c r="I96" i="3"/>
  <c r="H96" i="3"/>
  <c r="G96" i="3"/>
  <c r="F96" i="3"/>
  <c r="E96" i="3"/>
  <c r="J96" i="3" s="1"/>
  <c r="G25" i="16" s="1"/>
  <c r="I95" i="3"/>
  <c r="H95" i="3"/>
  <c r="G95" i="3"/>
  <c r="F95" i="3"/>
  <c r="E95" i="3"/>
  <c r="I94" i="3"/>
  <c r="H94" i="3"/>
  <c r="G94" i="3"/>
  <c r="F94" i="3"/>
  <c r="J94" i="3" s="1"/>
  <c r="G30" i="16" s="1"/>
  <c r="E94" i="3"/>
  <c r="I93" i="3"/>
  <c r="H93" i="3"/>
  <c r="G93" i="3"/>
  <c r="F93" i="3"/>
  <c r="J93" i="3" s="1"/>
  <c r="F30" i="16" s="1"/>
  <c r="E93" i="3"/>
  <c r="I92" i="3"/>
  <c r="H92" i="3"/>
  <c r="G92" i="3"/>
  <c r="F92" i="3"/>
  <c r="E92" i="3"/>
  <c r="J92" i="3" s="1"/>
  <c r="G33" i="16" s="1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J85" i="3" s="1"/>
  <c r="I84" i="3"/>
  <c r="H84" i="3"/>
  <c r="G84" i="3"/>
  <c r="F84" i="3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E81" i="3"/>
  <c r="I80" i="3"/>
  <c r="H80" i="3"/>
  <c r="G80" i="3"/>
  <c r="F80" i="3"/>
  <c r="E80" i="3"/>
  <c r="I79" i="3"/>
  <c r="H79" i="3"/>
  <c r="G79" i="3"/>
  <c r="F79" i="3"/>
  <c r="E79" i="3"/>
  <c r="I78" i="3"/>
  <c r="H78" i="3"/>
  <c r="G78" i="3"/>
  <c r="F78" i="3"/>
  <c r="E78" i="3"/>
  <c r="J78" i="3" s="1"/>
  <c r="G9" i="16" s="1"/>
  <c r="I77" i="3"/>
  <c r="H77" i="3"/>
  <c r="G77" i="3"/>
  <c r="F77" i="3"/>
  <c r="E77" i="3"/>
  <c r="I76" i="3"/>
  <c r="H76" i="3"/>
  <c r="G76" i="3"/>
  <c r="F76" i="3"/>
  <c r="E76" i="3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I72" i="3"/>
  <c r="H72" i="3"/>
  <c r="G72" i="3"/>
  <c r="F72" i="3"/>
  <c r="E72" i="3"/>
  <c r="I71" i="3"/>
  <c r="H71" i="3"/>
  <c r="G71" i="3"/>
  <c r="F71" i="3"/>
  <c r="J71" i="3" s="1"/>
  <c r="F12" i="16" s="1"/>
  <c r="E71" i="3"/>
  <c r="I70" i="3"/>
  <c r="H70" i="3"/>
  <c r="G70" i="3"/>
  <c r="F70" i="3"/>
  <c r="E70" i="3"/>
  <c r="J70" i="3" s="1"/>
  <c r="G3" i="16" s="1"/>
  <c r="I69" i="3"/>
  <c r="H69" i="3"/>
  <c r="G69" i="3"/>
  <c r="F69" i="3"/>
  <c r="E69" i="3"/>
  <c r="J69" i="3" s="1"/>
  <c r="I68" i="3"/>
  <c r="H68" i="3"/>
  <c r="G68" i="3"/>
  <c r="F68" i="3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J48" i="3" s="1"/>
  <c r="G2" i="16" s="1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I40" i="3"/>
  <c r="H40" i="3"/>
  <c r="G40" i="3"/>
  <c r="F40" i="3"/>
  <c r="J40" i="3" s="1"/>
  <c r="G22" i="16" s="1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E36" i="3"/>
  <c r="I35" i="3"/>
  <c r="H35" i="3"/>
  <c r="G35" i="3"/>
  <c r="J35" i="3" s="1"/>
  <c r="F35" i="3"/>
  <c r="E35" i="3"/>
  <c r="I34" i="3"/>
  <c r="H34" i="3"/>
  <c r="G34" i="3"/>
  <c r="F34" i="3"/>
  <c r="E34" i="3"/>
  <c r="J34" i="3" s="1"/>
  <c r="G32" i="16" s="1"/>
  <c r="I33" i="3"/>
  <c r="H33" i="3"/>
  <c r="G33" i="3"/>
  <c r="F33" i="3"/>
  <c r="E33" i="3"/>
  <c r="I32" i="3"/>
  <c r="H32" i="3"/>
  <c r="G32" i="3"/>
  <c r="F32" i="3"/>
  <c r="E32" i="3"/>
  <c r="I31" i="3"/>
  <c r="H31" i="3"/>
  <c r="G31" i="3"/>
  <c r="F31" i="3"/>
  <c r="E31" i="3"/>
  <c r="I30" i="3"/>
  <c r="H30" i="3"/>
  <c r="G30" i="3"/>
  <c r="F30" i="3"/>
  <c r="E30" i="3"/>
  <c r="J30" i="3" s="1"/>
  <c r="G50" i="16" s="1"/>
  <c r="I29" i="3"/>
  <c r="H29" i="3"/>
  <c r="G29" i="3"/>
  <c r="F29" i="3"/>
  <c r="E29" i="3"/>
  <c r="I28" i="3"/>
  <c r="H28" i="3"/>
  <c r="G28" i="3"/>
  <c r="F28" i="3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I24" i="3"/>
  <c r="H24" i="3"/>
  <c r="G24" i="3"/>
  <c r="F24" i="3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E20" i="3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I12" i="3"/>
  <c r="H12" i="3"/>
  <c r="G12" i="3"/>
  <c r="F12" i="3"/>
  <c r="E12" i="3"/>
  <c r="I11" i="3"/>
  <c r="H11" i="3"/>
  <c r="G11" i="3"/>
  <c r="F11" i="3"/>
  <c r="E11" i="3"/>
  <c r="J11" i="3" s="1"/>
  <c r="I10" i="3"/>
  <c r="H10" i="3"/>
  <c r="G10" i="3"/>
  <c r="F10" i="3"/>
  <c r="E10" i="3"/>
  <c r="I9" i="3"/>
  <c r="H9" i="3"/>
  <c r="G9" i="3"/>
  <c r="F9" i="3"/>
  <c r="E9" i="3"/>
  <c r="I8" i="3"/>
  <c r="H8" i="3"/>
  <c r="G8" i="3"/>
  <c r="F8" i="3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E4" i="3"/>
  <c r="J4" i="3" s="1"/>
  <c r="G13" i="16" s="1"/>
  <c r="I3" i="3"/>
  <c r="H3" i="3"/>
  <c r="G3" i="3"/>
  <c r="F3" i="3"/>
  <c r="E3" i="3"/>
  <c r="I180" i="2"/>
  <c r="H180" i="2"/>
  <c r="G180" i="2"/>
  <c r="F180" i="2"/>
  <c r="E180" i="2"/>
  <c r="I179" i="2"/>
  <c r="H179" i="2"/>
  <c r="G179" i="2"/>
  <c r="F179" i="2"/>
  <c r="E179" i="2"/>
  <c r="I178" i="2"/>
  <c r="H178" i="2"/>
  <c r="G178" i="2"/>
  <c r="F178" i="2"/>
  <c r="E178" i="2"/>
  <c r="I177" i="2"/>
  <c r="H177" i="2"/>
  <c r="G177" i="2"/>
  <c r="F177" i="2"/>
  <c r="E177" i="2"/>
  <c r="I176" i="2"/>
  <c r="H176" i="2"/>
  <c r="G176" i="2"/>
  <c r="F176" i="2"/>
  <c r="E176" i="2"/>
  <c r="I175" i="2"/>
  <c r="H175" i="2"/>
  <c r="G175" i="2"/>
  <c r="F175" i="2"/>
  <c r="E175" i="2"/>
  <c r="I174" i="2"/>
  <c r="H174" i="2"/>
  <c r="G174" i="2"/>
  <c r="F174" i="2"/>
  <c r="J174" i="2" s="1"/>
  <c r="G25" i="15" s="1"/>
  <c r="E174" i="2"/>
  <c r="I173" i="2"/>
  <c r="H173" i="2"/>
  <c r="G173" i="2"/>
  <c r="F173" i="2"/>
  <c r="E173" i="2"/>
  <c r="I172" i="2"/>
  <c r="H172" i="2"/>
  <c r="G172" i="2"/>
  <c r="F172" i="2"/>
  <c r="E172" i="2"/>
  <c r="I171" i="2"/>
  <c r="H171" i="2"/>
  <c r="G171" i="2"/>
  <c r="F171" i="2"/>
  <c r="E171" i="2"/>
  <c r="I170" i="2"/>
  <c r="H170" i="2"/>
  <c r="G170" i="2"/>
  <c r="F170" i="2"/>
  <c r="E170" i="2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J167" i="2" s="1"/>
  <c r="I166" i="2"/>
  <c r="H166" i="2"/>
  <c r="G166" i="2"/>
  <c r="F166" i="2"/>
  <c r="E166" i="2"/>
  <c r="I165" i="2"/>
  <c r="H165" i="2"/>
  <c r="G165" i="2"/>
  <c r="F165" i="2"/>
  <c r="E165" i="2"/>
  <c r="I164" i="2"/>
  <c r="H164" i="2"/>
  <c r="G164" i="2"/>
  <c r="F164" i="2"/>
  <c r="E164" i="2"/>
  <c r="I163" i="2"/>
  <c r="H163" i="2"/>
  <c r="G163" i="2"/>
  <c r="F163" i="2"/>
  <c r="E163" i="2"/>
  <c r="I162" i="2"/>
  <c r="H162" i="2"/>
  <c r="G162" i="2"/>
  <c r="F162" i="2"/>
  <c r="E162" i="2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J159" i="2" s="1"/>
  <c r="F159" i="2"/>
  <c r="E159" i="2"/>
  <c r="I158" i="2"/>
  <c r="H158" i="2"/>
  <c r="G158" i="2"/>
  <c r="F158" i="2"/>
  <c r="E158" i="2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E155" i="2"/>
  <c r="I154" i="2"/>
  <c r="H154" i="2"/>
  <c r="G154" i="2"/>
  <c r="F154" i="2"/>
  <c r="E154" i="2"/>
  <c r="I153" i="2"/>
  <c r="H153" i="2"/>
  <c r="G153" i="2"/>
  <c r="F153" i="2"/>
  <c r="J153" i="2" s="1"/>
  <c r="F27" i="15" s="1"/>
  <c r="E153" i="2"/>
  <c r="I152" i="2"/>
  <c r="H152" i="2"/>
  <c r="G152" i="2"/>
  <c r="J152" i="2" s="1"/>
  <c r="G52" i="15" s="1"/>
  <c r="F152" i="2"/>
  <c r="E152" i="2"/>
  <c r="I151" i="2"/>
  <c r="H151" i="2"/>
  <c r="G151" i="2"/>
  <c r="F151" i="2"/>
  <c r="E151" i="2"/>
  <c r="I150" i="2"/>
  <c r="H150" i="2"/>
  <c r="G150" i="2"/>
  <c r="F150" i="2"/>
  <c r="E150" i="2"/>
  <c r="I149" i="2"/>
  <c r="H149" i="2"/>
  <c r="G149" i="2"/>
  <c r="F149" i="2"/>
  <c r="E149" i="2"/>
  <c r="I148" i="2"/>
  <c r="H148" i="2"/>
  <c r="G148" i="2"/>
  <c r="F148" i="2"/>
  <c r="E148" i="2"/>
  <c r="J148" i="2" s="1"/>
  <c r="G60" i="15" s="1"/>
  <c r="I147" i="2"/>
  <c r="H147" i="2"/>
  <c r="G147" i="2"/>
  <c r="F147" i="2"/>
  <c r="E147" i="2"/>
  <c r="I146" i="2"/>
  <c r="H146" i="2"/>
  <c r="G146" i="2"/>
  <c r="F146" i="2"/>
  <c r="E146" i="2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E142" i="2"/>
  <c r="I141" i="2"/>
  <c r="H141" i="2"/>
  <c r="G141" i="2"/>
  <c r="F141" i="2"/>
  <c r="J141" i="2" s="1"/>
  <c r="F49" i="15" s="1"/>
  <c r="E141" i="2"/>
  <c r="I140" i="2"/>
  <c r="H140" i="2"/>
  <c r="G140" i="2"/>
  <c r="F140" i="2"/>
  <c r="E140" i="2"/>
  <c r="I139" i="2"/>
  <c r="H139" i="2"/>
  <c r="G139" i="2"/>
  <c r="F139" i="2"/>
  <c r="E139" i="2"/>
  <c r="I138" i="2"/>
  <c r="H138" i="2"/>
  <c r="G138" i="2"/>
  <c r="F138" i="2"/>
  <c r="E138" i="2"/>
  <c r="I137" i="2"/>
  <c r="H137" i="2"/>
  <c r="G137" i="2"/>
  <c r="F137" i="2"/>
  <c r="E137" i="2"/>
  <c r="I136" i="2"/>
  <c r="H136" i="2"/>
  <c r="G136" i="2"/>
  <c r="J136" i="2" s="1"/>
  <c r="G54" i="15" s="1"/>
  <c r="F136" i="2"/>
  <c r="E136" i="2"/>
  <c r="I135" i="2"/>
  <c r="H135" i="2"/>
  <c r="G135" i="2"/>
  <c r="F135" i="2"/>
  <c r="E135" i="2"/>
  <c r="I134" i="2"/>
  <c r="H134" i="2"/>
  <c r="G134" i="2"/>
  <c r="F134" i="2"/>
  <c r="E134" i="2"/>
  <c r="I133" i="2"/>
  <c r="H133" i="2"/>
  <c r="G133" i="2"/>
  <c r="F133" i="2"/>
  <c r="E133" i="2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J130" i="2" s="1"/>
  <c r="G48" i="15" s="1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E126" i="2"/>
  <c r="I125" i="2"/>
  <c r="H125" i="2"/>
  <c r="G125" i="2"/>
  <c r="F125" i="2"/>
  <c r="E125" i="2"/>
  <c r="I124" i="2"/>
  <c r="H124" i="2"/>
  <c r="G124" i="2"/>
  <c r="F124" i="2"/>
  <c r="E124" i="2"/>
  <c r="J124" i="2" s="1"/>
  <c r="G73" i="15" s="1"/>
  <c r="I123" i="2"/>
  <c r="H123" i="2"/>
  <c r="G123" i="2"/>
  <c r="F123" i="2"/>
  <c r="E123" i="2"/>
  <c r="I122" i="2"/>
  <c r="H122" i="2"/>
  <c r="G122" i="2"/>
  <c r="F122" i="2"/>
  <c r="E122" i="2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J118" i="2" s="1"/>
  <c r="G36" i="15" s="1"/>
  <c r="I117" i="2"/>
  <c r="H117" i="2"/>
  <c r="G117" i="2"/>
  <c r="F117" i="2"/>
  <c r="E117" i="2"/>
  <c r="J117" i="2" s="1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E114" i="2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J111" i="2" s="1"/>
  <c r="F111" i="2"/>
  <c r="E111" i="2"/>
  <c r="I110" i="2"/>
  <c r="H110" i="2"/>
  <c r="G110" i="2"/>
  <c r="F110" i="2"/>
  <c r="E110" i="2"/>
  <c r="J110" i="2" s="1"/>
  <c r="G46" i="15" s="1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I106" i="2"/>
  <c r="H106" i="2"/>
  <c r="G106" i="2"/>
  <c r="F106" i="2"/>
  <c r="E106" i="2"/>
  <c r="J106" i="2" s="1"/>
  <c r="G53" i="15" s="1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I102" i="2"/>
  <c r="H102" i="2"/>
  <c r="G102" i="2"/>
  <c r="F102" i="2"/>
  <c r="E102" i="2"/>
  <c r="J102" i="2" s="1"/>
  <c r="G14" i="15" s="1"/>
  <c r="I101" i="2"/>
  <c r="H101" i="2"/>
  <c r="G101" i="2"/>
  <c r="F101" i="2"/>
  <c r="E101" i="2"/>
  <c r="I100" i="2"/>
  <c r="H100" i="2"/>
  <c r="G100" i="2"/>
  <c r="F100" i="2"/>
  <c r="E100" i="2"/>
  <c r="I99" i="2"/>
  <c r="H99" i="2"/>
  <c r="G99" i="2"/>
  <c r="F99" i="2"/>
  <c r="E99" i="2"/>
  <c r="I98" i="2"/>
  <c r="H98" i="2"/>
  <c r="G98" i="2"/>
  <c r="F98" i="2"/>
  <c r="E98" i="2"/>
  <c r="J98" i="2" s="1"/>
  <c r="G59" i="15" s="1"/>
  <c r="I97" i="2"/>
  <c r="H97" i="2"/>
  <c r="G97" i="2"/>
  <c r="F97" i="2"/>
  <c r="E97" i="2"/>
  <c r="I96" i="2"/>
  <c r="H96" i="2"/>
  <c r="G96" i="2"/>
  <c r="F96" i="2"/>
  <c r="J96" i="2" s="1"/>
  <c r="G62" i="15" s="1"/>
  <c r="E96" i="2"/>
  <c r="I95" i="2"/>
  <c r="H95" i="2"/>
  <c r="G95" i="2"/>
  <c r="J95" i="2" s="1"/>
  <c r="F95" i="2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E90" i="2"/>
  <c r="J90" i="2" s="1"/>
  <c r="G71" i="15" s="1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E85" i="2"/>
  <c r="I84" i="2"/>
  <c r="J84" i="2" s="1"/>
  <c r="G7" i="15" s="1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J79" i="2" s="1"/>
  <c r="F79" i="15" s="1"/>
  <c r="I78" i="2"/>
  <c r="H78" i="2"/>
  <c r="G78" i="2"/>
  <c r="F78" i="2"/>
  <c r="E78" i="2"/>
  <c r="J77" i="2"/>
  <c r="F86" i="15" s="1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J72" i="2" s="1"/>
  <c r="G6" i="15" s="1"/>
  <c r="F72" i="2"/>
  <c r="E72" i="2"/>
  <c r="I71" i="2"/>
  <c r="H71" i="2"/>
  <c r="G71" i="2"/>
  <c r="F71" i="2"/>
  <c r="E71" i="2"/>
  <c r="I70" i="2"/>
  <c r="H70" i="2"/>
  <c r="G70" i="2"/>
  <c r="F70" i="2"/>
  <c r="J70" i="2" s="1"/>
  <c r="G16" i="15" s="1"/>
  <c r="E70" i="2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E67" i="2"/>
  <c r="J67" i="2" s="1"/>
  <c r="I66" i="2"/>
  <c r="H66" i="2"/>
  <c r="G66" i="2"/>
  <c r="F66" i="2"/>
  <c r="E66" i="2"/>
  <c r="J66" i="2" s="1"/>
  <c r="G45" i="15" s="1"/>
  <c r="I65" i="2"/>
  <c r="H65" i="2"/>
  <c r="G65" i="2"/>
  <c r="F65" i="2"/>
  <c r="E65" i="2"/>
  <c r="J65" i="2" s="1"/>
  <c r="F45" i="15" s="1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E52" i="2"/>
  <c r="J52" i="2" s="1"/>
  <c r="G80" i="15" s="1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J48" i="2" s="1"/>
  <c r="I47" i="2"/>
  <c r="H47" i="2"/>
  <c r="G47" i="2"/>
  <c r="F47" i="2"/>
  <c r="E47" i="2"/>
  <c r="I46" i="2"/>
  <c r="H46" i="2"/>
  <c r="G46" i="2"/>
  <c r="F46" i="2"/>
  <c r="E46" i="2"/>
  <c r="J46" i="2" s="1"/>
  <c r="G30" i="15" s="1"/>
  <c r="I45" i="2"/>
  <c r="H45" i="2"/>
  <c r="G45" i="2"/>
  <c r="F45" i="2"/>
  <c r="E45" i="2"/>
  <c r="J45" i="2" s="1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J34" i="2" s="1"/>
  <c r="G63" i="15" s="1"/>
  <c r="E34" i="2"/>
  <c r="I33" i="2"/>
  <c r="H33" i="2"/>
  <c r="G33" i="2"/>
  <c r="F33" i="2"/>
  <c r="E33" i="2"/>
  <c r="I32" i="2"/>
  <c r="H32" i="2"/>
  <c r="J32" i="2" s="1"/>
  <c r="G61" i="15" s="1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J25" i="2" s="1"/>
  <c r="H25" i="2"/>
  <c r="G25" i="2"/>
  <c r="F25" i="2"/>
  <c r="E25" i="2"/>
  <c r="I24" i="2"/>
  <c r="H24" i="2"/>
  <c r="G24" i="2"/>
  <c r="F24" i="2"/>
  <c r="E24" i="2"/>
  <c r="I23" i="2"/>
  <c r="H23" i="2"/>
  <c r="G23" i="2"/>
  <c r="J23" i="2" s="1"/>
  <c r="F23" i="2"/>
  <c r="E23" i="2"/>
  <c r="I22" i="2"/>
  <c r="H22" i="2"/>
  <c r="G22" i="2"/>
  <c r="F22" i="2"/>
  <c r="E22" i="2"/>
  <c r="I21" i="2"/>
  <c r="H21" i="2"/>
  <c r="G21" i="2"/>
  <c r="F21" i="2"/>
  <c r="J21" i="2" s="1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J15" i="2" s="1"/>
  <c r="F83" i="15" s="1"/>
  <c r="I14" i="2"/>
  <c r="H14" i="2"/>
  <c r="G14" i="2"/>
  <c r="F14" i="2"/>
  <c r="E14" i="2"/>
  <c r="I13" i="2"/>
  <c r="H13" i="2"/>
  <c r="G13" i="2"/>
  <c r="F13" i="2"/>
  <c r="E13" i="2"/>
  <c r="J13" i="2" s="1"/>
  <c r="I12" i="2"/>
  <c r="H12" i="2"/>
  <c r="G12" i="2"/>
  <c r="F12" i="2"/>
  <c r="E12" i="2"/>
  <c r="I11" i="2"/>
  <c r="H11" i="2"/>
  <c r="G11" i="2"/>
  <c r="J11" i="2" s="1"/>
  <c r="F8" i="15" s="1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J6" i="2" s="1"/>
  <c r="G47" i="15" s="1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E3" i="2"/>
  <c r="F38" i="17" l="1"/>
  <c r="F62" i="18"/>
  <c r="F107" i="17"/>
  <c r="K133" i="4"/>
  <c r="N133" i="4" s="1"/>
  <c r="J134" i="2"/>
  <c r="G37" i="15" s="1"/>
  <c r="J51" i="3"/>
  <c r="J74" i="3"/>
  <c r="G31" i="16" s="1"/>
  <c r="F35" i="16"/>
  <c r="J180" i="4"/>
  <c r="G29" i="17" s="1"/>
  <c r="J74" i="5"/>
  <c r="G75" i="18" s="1"/>
  <c r="J196" i="5"/>
  <c r="G30" i="18" s="1"/>
  <c r="J93" i="6"/>
  <c r="F34" i="20"/>
  <c r="J214" i="8"/>
  <c r="G63" i="21" s="1"/>
  <c r="F251" i="23"/>
  <c r="P823" i="10"/>
  <c r="J26" i="2"/>
  <c r="G40" i="15" s="1"/>
  <c r="J56" i="2"/>
  <c r="G26" i="15" s="1"/>
  <c r="J89" i="2"/>
  <c r="F71" i="15" s="1"/>
  <c r="J146" i="2"/>
  <c r="G65" i="15" s="1"/>
  <c r="J165" i="2"/>
  <c r="J6" i="3"/>
  <c r="G27" i="16" s="1"/>
  <c r="J14" i="3"/>
  <c r="G28" i="16" s="1"/>
  <c r="J29" i="3"/>
  <c r="F50" i="16" s="1"/>
  <c r="J60" i="3"/>
  <c r="G47" i="16" s="1"/>
  <c r="J79" i="3"/>
  <c r="J91" i="3"/>
  <c r="F33" i="16" s="1"/>
  <c r="J19" i="4"/>
  <c r="F98" i="17" s="1"/>
  <c r="J48" i="4"/>
  <c r="G126" i="17" s="1"/>
  <c r="J60" i="4"/>
  <c r="G73" i="17" s="1"/>
  <c r="J73" i="4"/>
  <c r="F62" i="17" s="1"/>
  <c r="J95" i="4"/>
  <c r="F151" i="17" s="1"/>
  <c r="J143" i="4"/>
  <c r="J174" i="4"/>
  <c r="G46" i="17" s="1"/>
  <c r="J205" i="4"/>
  <c r="J235" i="4"/>
  <c r="F26" i="17" s="1"/>
  <c r="J242" i="4"/>
  <c r="G55" i="17" s="1"/>
  <c r="J274" i="4"/>
  <c r="G134" i="17" s="1"/>
  <c r="F77" i="17"/>
  <c r="K279" i="4"/>
  <c r="N279" i="4" s="1"/>
  <c r="B77" i="17" s="1"/>
  <c r="F8" i="17"/>
  <c r="J289" i="4"/>
  <c r="F18" i="17" s="1"/>
  <c r="J304" i="4"/>
  <c r="G114" i="17" s="1"/>
  <c r="J319" i="4"/>
  <c r="F45" i="17" s="1"/>
  <c r="J337" i="4"/>
  <c r="F136" i="17" s="1"/>
  <c r="J8" i="5"/>
  <c r="G83" i="18" s="1"/>
  <c r="J16" i="5"/>
  <c r="G73" i="18" s="1"/>
  <c r="J164" i="5"/>
  <c r="G55" i="18" s="1"/>
  <c r="J185" i="5"/>
  <c r="F20" i="18" s="1"/>
  <c r="J200" i="5"/>
  <c r="G18" i="18" s="1"/>
  <c r="J11" i="6"/>
  <c r="F131" i="19" s="1"/>
  <c r="J98" i="6"/>
  <c r="G129" i="19" s="1"/>
  <c r="J136" i="6"/>
  <c r="G149" i="19" s="1"/>
  <c r="J164" i="6"/>
  <c r="J184" i="6"/>
  <c r="G38" i="19" s="1"/>
  <c r="J269" i="6"/>
  <c r="J293" i="6"/>
  <c r="J323" i="6"/>
  <c r="F3" i="19" s="1"/>
  <c r="J345" i="6"/>
  <c r="K345" i="6" s="1"/>
  <c r="N345" i="6" s="1"/>
  <c r="J81" i="7"/>
  <c r="J145" i="7"/>
  <c r="J155" i="7"/>
  <c r="J189" i="7"/>
  <c r="F12" i="20" s="1"/>
  <c r="J198" i="7"/>
  <c r="G92" i="20" s="1"/>
  <c r="J214" i="7"/>
  <c r="G55" i="20" s="1"/>
  <c r="J37" i="8"/>
  <c r="F60" i="21" s="1"/>
  <c r="J141" i="8"/>
  <c r="F85" i="21" s="1"/>
  <c r="J144" i="9"/>
  <c r="G42" i="22" s="1"/>
  <c r="J21" i="3"/>
  <c r="J16" i="4"/>
  <c r="G32" i="17" s="1"/>
  <c r="J262" i="4"/>
  <c r="G31" i="17" s="1"/>
  <c r="F143" i="19"/>
  <c r="J333" i="6"/>
  <c r="J335" i="6"/>
  <c r="F72" i="19" s="1"/>
  <c r="J200" i="7"/>
  <c r="G8" i="20" s="1"/>
  <c r="J40" i="2"/>
  <c r="G33" i="15" s="1"/>
  <c r="J61" i="2"/>
  <c r="J85" i="2"/>
  <c r="J101" i="2"/>
  <c r="J129" i="2"/>
  <c r="F48" i="15" s="1"/>
  <c r="J143" i="2"/>
  <c r="F42" i="15" s="1"/>
  <c r="J162" i="2"/>
  <c r="G72" i="15" s="1"/>
  <c r="J15" i="3"/>
  <c r="F5" i="16" s="1"/>
  <c r="J27" i="3"/>
  <c r="J72" i="3"/>
  <c r="G12" i="16" s="1"/>
  <c r="J65" i="4"/>
  <c r="J93" i="4"/>
  <c r="F115" i="17" s="1"/>
  <c r="J97" i="4"/>
  <c r="J120" i="4"/>
  <c r="J141" i="4"/>
  <c r="F94" i="17" s="1"/>
  <c r="J148" i="4"/>
  <c r="J185" i="4"/>
  <c r="J191" i="4"/>
  <c r="J271" i="4"/>
  <c r="F40" i="17" s="1"/>
  <c r="J316" i="4"/>
  <c r="G28" i="17" s="1"/>
  <c r="J335" i="4"/>
  <c r="F83" i="17" s="1"/>
  <c r="J13" i="5"/>
  <c r="J33" i="5"/>
  <c r="F4" i="18" s="1"/>
  <c r="J113" i="5"/>
  <c r="J161" i="5"/>
  <c r="J182" i="5"/>
  <c r="G98" i="18" s="1"/>
  <c r="J12" i="6"/>
  <c r="G131" i="19" s="1"/>
  <c r="J16" i="6"/>
  <c r="G145" i="19" s="1"/>
  <c r="J50" i="6"/>
  <c r="G138" i="19" s="1"/>
  <c r="J95" i="6"/>
  <c r="F23" i="19" s="1"/>
  <c r="J134" i="6"/>
  <c r="G49" i="19" s="1"/>
  <c r="J140" i="6"/>
  <c r="G11" i="19" s="1"/>
  <c r="J161" i="6"/>
  <c r="F31" i="19" s="1"/>
  <c r="J177" i="6"/>
  <c r="F158" i="19" s="1"/>
  <c r="J231" i="6"/>
  <c r="F154" i="19" s="1"/>
  <c r="J246" i="6"/>
  <c r="G36" i="19" s="1"/>
  <c r="J266" i="6"/>
  <c r="G22" i="19" s="1"/>
  <c r="J283" i="6"/>
  <c r="J316" i="6"/>
  <c r="G161" i="19" s="1"/>
  <c r="J337" i="6"/>
  <c r="F43" i="19" s="1"/>
  <c r="J10" i="7"/>
  <c r="G91" i="20" s="1"/>
  <c r="J93" i="7"/>
  <c r="F46" i="20" s="1"/>
  <c r="J194" i="7"/>
  <c r="G58" i="20" s="1"/>
  <c r="J44" i="9"/>
  <c r="G18" i="22" s="1"/>
  <c r="J141" i="9"/>
  <c r="F34" i="22" s="1"/>
  <c r="J142" i="9"/>
  <c r="G34" i="22" s="1"/>
  <c r="N28" i="10"/>
  <c r="P28" i="10" s="1"/>
  <c r="F275" i="23"/>
  <c r="P154" i="10"/>
  <c r="F78" i="15"/>
  <c r="J144" i="2"/>
  <c r="G42" i="15" s="1"/>
  <c r="J103" i="3"/>
  <c r="F67" i="19"/>
  <c r="K217" i="6"/>
  <c r="N217" i="6" s="1"/>
  <c r="B67" i="19" s="1"/>
  <c r="J24" i="7"/>
  <c r="G79" i="20" s="1"/>
  <c r="J171" i="7"/>
  <c r="J184" i="7"/>
  <c r="G34" i="20" s="1"/>
  <c r="J49" i="8"/>
  <c r="F27" i="21" s="1"/>
  <c r="F20" i="21"/>
  <c r="N8" i="10"/>
  <c r="F220" i="23"/>
  <c r="P248" i="10"/>
  <c r="N153" i="10"/>
  <c r="N222" i="10"/>
  <c r="N238" i="10"/>
  <c r="F136" i="23" s="1"/>
  <c r="J3" i="2"/>
  <c r="J8" i="2"/>
  <c r="G9" i="15" s="1"/>
  <c r="J10" i="2"/>
  <c r="G58" i="15" s="1"/>
  <c r="J18" i="2"/>
  <c r="G41" i="15" s="1"/>
  <c r="J22" i="2"/>
  <c r="G64" i="15" s="1"/>
  <c r="J28" i="2"/>
  <c r="G43" i="15" s="1"/>
  <c r="J35" i="2"/>
  <c r="F23" i="15" s="1"/>
  <c r="J39" i="2"/>
  <c r="F33" i="15" s="1"/>
  <c r="J42" i="2"/>
  <c r="G75" i="15" s="1"/>
  <c r="J47" i="2"/>
  <c r="J53" i="2"/>
  <c r="J60" i="2"/>
  <c r="J62" i="2"/>
  <c r="G18" i="15" s="1"/>
  <c r="J63" i="2"/>
  <c r="J64" i="2"/>
  <c r="G35" i="15" s="1"/>
  <c r="J68" i="2"/>
  <c r="G51" i="15" s="1"/>
  <c r="J71" i="2"/>
  <c r="J75" i="2"/>
  <c r="J78" i="2"/>
  <c r="G86" i="15" s="1"/>
  <c r="J81" i="2"/>
  <c r="F50" i="15" s="1"/>
  <c r="J97" i="2"/>
  <c r="J100" i="2"/>
  <c r="G67" i="15" s="1"/>
  <c r="J103" i="2"/>
  <c r="J113" i="2"/>
  <c r="F13" i="15" s="1"/>
  <c r="J135" i="2"/>
  <c r="J145" i="2"/>
  <c r="J151" i="2"/>
  <c r="J154" i="2"/>
  <c r="G27" i="15" s="1"/>
  <c r="J168" i="2"/>
  <c r="G17" i="15" s="1"/>
  <c r="J5" i="3"/>
  <c r="J8" i="3"/>
  <c r="G44" i="16" s="1"/>
  <c r="J18" i="3"/>
  <c r="G39" i="16" s="1"/>
  <c r="J26" i="3"/>
  <c r="G15" i="16" s="1"/>
  <c r="J28" i="3"/>
  <c r="G53" i="16" s="1"/>
  <c r="J31" i="3"/>
  <c r="J41" i="3"/>
  <c r="F54" i="16" s="1"/>
  <c r="J44" i="3"/>
  <c r="G23" i="16" s="1"/>
  <c r="J45" i="3"/>
  <c r="J46" i="3"/>
  <c r="G24" i="16" s="1"/>
  <c r="J59" i="3"/>
  <c r="F47" i="16" s="1"/>
  <c r="J82" i="3"/>
  <c r="G18" i="16" s="1"/>
  <c r="J90" i="3"/>
  <c r="G52" i="16" s="1"/>
  <c r="J95" i="3"/>
  <c r="J100" i="3"/>
  <c r="G34" i="16" s="1"/>
  <c r="J104" i="3"/>
  <c r="G55" i="16" s="1"/>
  <c r="J109" i="3"/>
  <c r="J8" i="4"/>
  <c r="J13" i="4"/>
  <c r="F47" i="17" s="1"/>
  <c r="J18" i="4"/>
  <c r="G3" i="17" s="1"/>
  <c r="J24" i="4"/>
  <c r="G36" i="17" s="1"/>
  <c r="J37" i="4"/>
  <c r="J38" i="4"/>
  <c r="G122" i="17" s="1"/>
  <c r="J57" i="4"/>
  <c r="F130" i="17" s="1"/>
  <c r="J64" i="4"/>
  <c r="G68" i="17" s="1"/>
  <c r="J69" i="4"/>
  <c r="J76" i="4"/>
  <c r="G42" i="17" s="1"/>
  <c r="J82" i="4"/>
  <c r="G35" i="17" s="1"/>
  <c r="J89" i="4"/>
  <c r="J103" i="4"/>
  <c r="J111" i="4"/>
  <c r="K111" i="4" s="1"/>
  <c r="N111" i="4" s="1"/>
  <c r="J114" i="4"/>
  <c r="G64" i="17" s="1"/>
  <c r="J119" i="4"/>
  <c r="J122" i="4"/>
  <c r="G39" i="17" s="1"/>
  <c r="J132" i="4"/>
  <c r="G146" i="17" s="1"/>
  <c r="J139" i="4"/>
  <c r="J140" i="4"/>
  <c r="G155" i="17" s="1"/>
  <c r="J144" i="4"/>
  <c r="G120" i="17" s="1"/>
  <c r="J150" i="4"/>
  <c r="G148" i="17" s="1"/>
  <c r="J158" i="4"/>
  <c r="G56" i="17" s="1"/>
  <c r="J160" i="4"/>
  <c r="G58" i="17" s="1"/>
  <c r="J163" i="4"/>
  <c r="J170" i="4"/>
  <c r="G121" i="17" s="1"/>
  <c r="J172" i="4"/>
  <c r="G80" i="17" s="1"/>
  <c r="J177" i="4"/>
  <c r="J199" i="4"/>
  <c r="J206" i="4"/>
  <c r="G65" i="17" s="1"/>
  <c r="J220" i="4"/>
  <c r="G97" i="17" s="1"/>
  <c r="J236" i="4"/>
  <c r="G26" i="17" s="1"/>
  <c r="J258" i="4"/>
  <c r="G23" i="17" s="1"/>
  <c r="J267" i="4"/>
  <c r="J283" i="4"/>
  <c r="J285" i="4"/>
  <c r="J288" i="4"/>
  <c r="G8" i="17" s="1"/>
  <c r="J290" i="4"/>
  <c r="G18" i="17" s="1"/>
  <c r="J291" i="4"/>
  <c r="F145" i="17" s="1"/>
  <c r="J309" i="4"/>
  <c r="J313" i="4"/>
  <c r="J324" i="4"/>
  <c r="G12" i="17" s="1"/>
  <c r="J329" i="4"/>
  <c r="J9" i="5"/>
  <c r="J20" i="5"/>
  <c r="G19" i="18" s="1"/>
  <c r="J29" i="5"/>
  <c r="F61" i="18" s="1"/>
  <c r="J39" i="5"/>
  <c r="J47" i="5"/>
  <c r="J72" i="5"/>
  <c r="G28" i="18" s="1"/>
  <c r="J83" i="5"/>
  <c r="F23" i="18" s="1"/>
  <c r="J87" i="5"/>
  <c r="J89" i="5"/>
  <c r="J99" i="5"/>
  <c r="J104" i="5"/>
  <c r="G92" i="18" s="1"/>
  <c r="J107" i="5"/>
  <c r="J119" i="5"/>
  <c r="J120" i="5"/>
  <c r="G71" i="18" s="1"/>
  <c r="J123" i="5"/>
  <c r="F10" i="18" s="1"/>
  <c r="J137" i="5"/>
  <c r="J144" i="5"/>
  <c r="G88" i="18" s="1"/>
  <c r="J154" i="5"/>
  <c r="G42" i="18" s="1"/>
  <c r="J156" i="5"/>
  <c r="G86" i="18" s="1"/>
  <c r="J159" i="5"/>
  <c r="J174" i="5"/>
  <c r="J179" i="5"/>
  <c r="J210" i="5"/>
  <c r="G25" i="18" s="1"/>
  <c r="J13" i="6"/>
  <c r="J17" i="6"/>
  <c r="J19" i="6"/>
  <c r="J29" i="6"/>
  <c r="F66" i="19" s="1"/>
  <c r="J35" i="6"/>
  <c r="F86" i="19" s="1"/>
  <c r="J52" i="6"/>
  <c r="G159" i="19" s="1"/>
  <c r="J84" i="6"/>
  <c r="G34" i="19" s="1"/>
  <c r="J86" i="6"/>
  <c r="G4" i="19" s="1"/>
  <c r="J94" i="6"/>
  <c r="G141" i="19" s="1"/>
  <c r="J97" i="6"/>
  <c r="J99" i="6"/>
  <c r="J105" i="6"/>
  <c r="F93" i="19" s="1"/>
  <c r="J118" i="6"/>
  <c r="G46" i="19" s="1"/>
  <c r="J120" i="6"/>
  <c r="G18" i="19" s="1"/>
  <c r="J130" i="6"/>
  <c r="G111" i="19" s="1"/>
  <c r="J139" i="6"/>
  <c r="F11" i="19" s="1"/>
  <c r="J141" i="6"/>
  <c r="F95" i="19" s="1"/>
  <c r="J146" i="6"/>
  <c r="G40" i="19" s="1"/>
  <c r="J160" i="6"/>
  <c r="G58" i="19" s="1"/>
  <c r="J180" i="6"/>
  <c r="G130" i="19" s="1"/>
  <c r="J186" i="6"/>
  <c r="G108" i="19" s="1"/>
  <c r="J191" i="6"/>
  <c r="F107" i="19" s="1"/>
  <c r="J192" i="6"/>
  <c r="G107" i="19" s="1"/>
  <c r="J195" i="6"/>
  <c r="F32" i="19" s="1"/>
  <c r="J205" i="6"/>
  <c r="J211" i="6"/>
  <c r="J213" i="6"/>
  <c r="J215" i="6"/>
  <c r="J222" i="6"/>
  <c r="J230" i="6"/>
  <c r="G120" i="19" s="1"/>
  <c r="J237" i="6"/>
  <c r="F92" i="19" s="1"/>
  <c r="J250" i="6"/>
  <c r="G152" i="19" s="1"/>
  <c r="J267" i="6"/>
  <c r="J271" i="6"/>
  <c r="J277" i="6"/>
  <c r="J280" i="6"/>
  <c r="G96" i="19" s="1"/>
  <c r="J282" i="6"/>
  <c r="G15" i="19" s="1"/>
  <c r="J284" i="6"/>
  <c r="G156" i="19" s="1"/>
  <c r="J295" i="6"/>
  <c r="J301" i="6"/>
  <c r="F5" i="19" s="1"/>
  <c r="J303" i="6"/>
  <c r="J331" i="6"/>
  <c r="J346" i="6"/>
  <c r="G10" i="19" s="1"/>
  <c r="J349" i="6"/>
  <c r="K349" i="6" s="1"/>
  <c r="N349" i="6" s="1"/>
  <c r="J350" i="6"/>
  <c r="J353" i="6"/>
  <c r="J21" i="7"/>
  <c r="F52" i="20" s="1"/>
  <c r="J26" i="7"/>
  <c r="G96" i="20" s="1"/>
  <c r="J30" i="7"/>
  <c r="G97" i="20" s="1"/>
  <c r="J34" i="7"/>
  <c r="G51" i="20" s="1"/>
  <c r="J41" i="7"/>
  <c r="J43" i="7"/>
  <c r="K43" i="7" s="1"/>
  <c r="N43" i="7" s="1"/>
  <c r="J48" i="7"/>
  <c r="G88" i="20" s="1"/>
  <c r="J51" i="7"/>
  <c r="J71" i="7"/>
  <c r="J77" i="7"/>
  <c r="F84" i="20" s="1"/>
  <c r="J79" i="7"/>
  <c r="J102" i="7"/>
  <c r="G15" i="20" s="1"/>
  <c r="J106" i="7"/>
  <c r="J110" i="7"/>
  <c r="K109" i="7" s="1"/>
  <c r="N109" i="7" s="1"/>
  <c r="J130" i="7"/>
  <c r="G68" i="20" s="1"/>
  <c r="J132" i="7"/>
  <c r="G2" i="20" s="1"/>
  <c r="J142" i="7"/>
  <c r="J166" i="7"/>
  <c r="G31" i="20" s="1"/>
  <c r="J170" i="7"/>
  <c r="G64" i="20" s="1"/>
  <c r="J174" i="7"/>
  <c r="J175" i="7"/>
  <c r="J178" i="7"/>
  <c r="G13" i="20" s="1"/>
  <c r="J179" i="7"/>
  <c r="F32" i="20" s="1"/>
  <c r="J181" i="7"/>
  <c r="J195" i="7"/>
  <c r="J196" i="7"/>
  <c r="G75" i="20" s="1"/>
  <c r="J205" i="7"/>
  <c r="F63" i="20" s="1"/>
  <c r="J207" i="7"/>
  <c r="J211" i="7"/>
  <c r="J216" i="7"/>
  <c r="G66" i="20" s="1"/>
  <c r="J3" i="8"/>
  <c r="J28" i="8"/>
  <c r="J45" i="8"/>
  <c r="J48" i="8"/>
  <c r="G127" i="21" s="1"/>
  <c r="J78" i="8"/>
  <c r="G99" i="21" s="1"/>
  <c r="J86" i="8"/>
  <c r="G58" i="21" s="1"/>
  <c r="J90" i="8"/>
  <c r="G112" i="21" s="1"/>
  <c r="J100" i="8"/>
  <c r="K99" i="8" s="1"/>
  <c r="M99" i="8" s="1"/>
  <c r="J104" i="8"/>
  <c r="G28" i="21" s="1"/>
  <c r="J106" i="8"/>
  <c r="J131" i="8"/>
  <c r="J139" i="8"/>
  <c r="F53" i="21" s="1"/>
  <c r="J140" i="8"/>
  <c r="G53" i="21" s="1"/>
  <c r="J143" i="8"/>
  <c r="F5" i="21" s="1"/>
  <c r="J167" i="8"/>
  <c r="J170" i="8"/>
  <c r="G38" i="21" s="1"/>
  <c r="J174" i="8"/>
  <c r="G113" i="21" s="1"/>
  <c r="J177" i="8"/>
  <c r="J185" i="8"/>
  <c r="F32" i="21" s="1"/>
  <c r="J233" i="8"/>
  <c r="K233" i="8" s="1"/>
  <c r="M233" i="8" s="1"/>
  <c r="J244" i="8"/>
  <c r="G56" i="21" s="1"/>
  <c r="J24" i="9"/>
  <c r="G2" i="22" s="1"/>
  <c r="J55" i="9"/>
  <c r="J88" i="9"/>
  <c r="G24" i="22" s="1"/>
  <c r="J118" i="9"/>
  <c r="G5" i="22" s="1"/>
  <c r="J134" i="9"/>
  <c r="G22" i="22" s="1"/>
  <c r="J199" i="9"/>
  <c r="F67" i="22" s="1"/>
  <c r="N158" i="10"/>
  <c r="P158" i="10" s="1"/>
  <c r="N172" i="10"/>
  <c r="N176" i="10"/>
  <c r="N178" i="10"/>
  <c r="N206" i="10"/>
  <c r="N227" i="10"/>
  <c r="N243" i="10"/>
  <c r="N263" i="10"/>
  <c r="N265" i="10"/>
  <c r="F829" i="23" s="1"/>
  <c r="N273" i="10"/>
  <c r="N275" i="10"/>
  <c r="N286" i="10"/>
  <c r="N296" i="10"/>
  <c r="F300" i="23" s="1"/>
  <c r="N312" i="10"/>
  <c r="N341" i="10"/>
  <c r="N366" i="10"/>
  <c r="N520" i="10"/>
  <c r="F886" i="23" s="1"/>
  <c r="N1357" i="10"/>
  <c r="F844" i="24"/>
  <c r="P1018" i="11"/>
  <c r="N349" i="10"/>
  <c r="F670" i="23" s="1"/>
  <c r="J4" i="2"/>
  <c r="G11" i="15" s="1"/>
  <c r="J7" i="2"/>
  <c r="J20" i="2"/>
  <c r="G15" i="15" s="1"/>
  <c r="J31" i="2"/>
  <c r="F61" i="15" s="1"/>
  <c r="J33" i="2"/>
  <c r="J36" i="2"/>
  <c r="G23" i="15" s="1"/>
  <c r="J49" i="2"/>
  <c r="J76" i="2"/>
  <c r="G10" i="15" s="1"/>
  <c r="J80" i="2"/>
  <c r="G79" i="15" s="1"/>
  <c r="J87" i="2"/>
  <c r="J91" i="2"/>
  <c r="J121" i="2"/>
  <c r="K121" i="2" s="1"/>
  <c r="J122" i="2"/>
  <c r="G84" i="15" s="1"/>
  <c r="J125" i="2"/>
  <c r="J126" i="2"/>
  <c r="G55" i="15" s="1"/>
  <c r="J127" i="2"/>
  <c r="F57" i="15" s="1"/>
  <c r="J132" i="2"/>
  <c r="G2" i="15" s="1"/>
  <c r="J140" i="2"/>
  <c r="G56" i="15" s="1"/>
  <c r="J149" i="2"/>
  <c r="J155" i="2"/>
  <c r="F44" i="15" s="1"/>
  <c r="J160" i="2"/>
  <c r="G69" i="15" s="1"/>
  <c r="J173" i="2"/>
  <c r="J176" i="2"/>
  <c r="G34" i="15" s="1"/>
  <c r="J180" i="2"/>
  <c r="G21" i="15" s="1"/>
  <c r="J13" i="3"/>
  <c r="J32" i="3"/>
  <c r="G14" i="16" s="1"/>
  <c r="J37" i="3"/>
  <c r="F56" i="16" s="1"/>
  <c r="J39" i="3"/>
  <c r="F22" i="16" s="1"/>
  <c r="J42" i="3"/>
  <c r="G54" i="16" s="1"/>
  <c r="J56" i="3"/>
  <c r="G37" i="16" s="1"/>
  <c r="J61" i="3"/>
  <c r="J66" i="3"/>
  <c r="G49" i="16" s="1"/>
  <c r="J67" i="3"/>
  <c r="J75" i="3"/>
  <c r="J77" i="3"/>
  <c r="J83" i="3"/>
  <c r="F6" i="16" s="1"/>
  <c r="J87" i="3"/>
  <c r="J98" i="3"/>
  <c r="G35" i="16" s="1"/>
  <c r="J105" i="3"/>
  <c r="J108" i="3"/>
  <c r="G46" i="16" s="1"/>
  <c r="J14" i="4"/>
  <c r="G47" i="17" s="1"/>
  <c r="J21" i="4"/>
  <c r="J29" i="4"/>
  <c r="J34" i="4"/>
  <c r="G51" i="17" s="1"/>
  <c r="J40" i="4"/>
  <c r="G103" i="17" s="1"/>
  <c r="J42" i="4"/>
  <c r="G13" i="17" s="1"/>
  <c r="J44" i="4"/>
  <c r="G96" i="17" s="1"/>
  <c r="J56" i="4"/>
  <c r="G5" i="17" s="1"/>
  <c r="J67" i="4"/>
  <c r="J71" i="4"/>
  <c r="J83" i="4"/>
  <c r="J84" i="4"/>
  <c r="G82" i="17" s="1"/>
  <c r="J92" i="4"/>
  <c r="G25" i="17" s="1"/>
  <c r="J94" i="4"/>
  <c r="G115" i="17" s="1"/>
  <c r="J101" i="4"/>
  <c r="J109" i="4"/>
  <c r="F17" i="17" s="1"/>
  <c r="J112" i="4"/>
  <c r="G34" i="17" s="1"/>
  <c r="J113" i="4"/>
  <c r="J117" i="4"/>
  <c r="J137" i="4"/>
  <c r="F95" i="17" s="1"/>
  <c r="J147" i="4"/>
  <c r="J149" i="4"/>
  <c r="J152" i="4"/>
  <c r="G91" i="17" s="1"/>
  <c r="J161" i="4"/>
  <c r="F87" i="17" s="1"/>
  <c r="J165" i="4"/>
  <c r="J168" i="4"/>
  <c r="G104" i="17" s="1"/>
  <c r="J169" i="4"/>
  <c r="J181" i="4"/>
  <c r="J183" i="4"/>
  <c r="J188" i="4"/>
  <c r="J195" i="4"/>
  <c r="J207" i="4"/>
  <c r="F63" i="17" s="1"/>
  <c r="J213" i="4"/>
  <c r="J221" i="4"/>
  <c r="J231" i="4"/>
  <c r="J233" i="4"/>
  <c r="F154" i="17" s="1"/>
  <c r="J237" i="4"/>
  <c r="J243" i="4"/>
  <c r="J244" i="4"/>
  <c r="G157" i="17" s="1"/>
  <c r="J250" i="4"/>
  <c r="K249" i="4" s="1"/>
  <c r="N249" i="4" s="1"/>
  <c r="J254" i="4"/>
  <c r="G135" i="17" s="1"/>
  <c r="J256" i="4"/>
  <c r="G156" i="17" s="1"/>
  <c r="J257" i="4"/>
  <c r="J261" i="4"/>
  <c r="K261" i="4" s="1"/>
  <c r="N261" i="4" s="1"/>
  <c r="J264" i="4"/>
  <c r="G101" i="17" s="1"/>
  <c r="J277" i="4"/>
  <c r="J281" i="4"/>
  <c r="J295" i="4"/>
  <c r="F85" i="17" s="1"/>
  <c r="J312" i="4"/>
  <c r="G24" i="17" s="1"/>
  <c r="J321" i="4"/>
  <c r="J322" i="4"/>
  <c r="G22" i="17" s="1"/>
  <c r="J331" i="4"/>
  <c r="F118" i="17" s="1"/>
  <c r="J5" i="5"/>
  <c r="J6" i="5"/>
  <c r="G40" i="18" s="1"/>
  <c r="J18" i="5"/>
  <c r="G38" i="18" s="1"/>
  <c r="J19" i="5"/>
  <c r="F19" i="18" s="1"/>
  <c r="J22" i="5"/>
  <c r="G6" i="18" s="1"/>
  <c r="J23" i="5"/>
  <c r="J25" i="5"/>
  <c r="J32" i="5"/>
  <c r="J34" i="5"/>
  <c r="J36" i="5"/>
  <c r="G90" i="18" s="1"/>
  <c r="J40" i="5"/>
  <c r="J43" i="5"/>
  <c r="F65" i="18" s="1"/>
  <c r="J54" i="5"/>
  <c r="J59" i="5"/>
  <c r="J60" i="5"/>
  <c r="J68" i="5"/>
  <c r="G35" i="18" s="1"/>
  <c r="J77" i="5"/>
  <c r="J84" i="5"/>
  <c r="G23" i="18" s="1"/>
  <c r="J91" i="5"/>
  <c r="J94" i="5"/>
  <c r="G78" i="18" s="1"/>
  <c r="J97" i="5"/>
  <c r="J100" i="5"/>
  <c r="G76" i="18" s="1"/>
  <c r="J108" i="5"/>
  <c r="G95" i="18" s="1"/>
  <c r="J117" i="5"/>
  <c r="F54" i="18" s="1"/>
  <c r="J118" i="5"/>
  <c r="G54" i="18" s="1"/>
  <c r="J126" i="5"/>
  <c r="G33" i="18" s="1"/>
  <c r="J140" i="5"/>
  <c r="G77" i="18" s="1"/>
  <c r="J142" i="5"/>
  <c r="G44" i="18" s="1"/>
  <c r="J146" i="5"/>
  <c r="G53" i="18" s="1"/>
  <c r="J152" i="5"/>
  <c r="G51" i="18" s="1"/>
  <c r="J157" i="5"/>
  <c r="J170" i="5"/>
  <c r="G97" i="18" s="1"/>
  <c r="J175" i="5"/>
  <c r="F94" i="18" s="1"/>
  <c r="J177" i="5"/>
  <c r="J186" i="5"/>
  <c r="G20" i="18" s="1"/>
  <c r="J193" i="5"/>
  <c r="F24" i="18" s="1"/>
  <c r="J194" i="5"/>
  <c r="G24" i="18" s="1"/>
  <c r="J197" i="5"/>
  <c r="J206" i="5"/>
  <c r="J8" i="6"/>
  <c r="J18" i="6"/>
  <c r="G144" i="19" s="1"/>
  <c r="J20" i="6"/>
  <c r="G13" i="19" s="1"/>
  <c r="J36" i="6"/>
  <c r="G86" i="19" s="1"/>
  <c r="J44" i="6"/>
  <c r="K43" i="6" s="1"/>
  <c r="N43" i="6" s="1"/>
  <c r="J57" i="6"/>
  <c r="J64" i="6"/>
  <c r="J67" i="6"/>
  <c r="J82" i="6"/>
  <c r="G53" i="19" s="1"/>
  <c r="J106" i="6"/>
  <c r="G93" i="19" s="1"/>
  <c r="J112" i="6"/>
  <c r="G77" i="19" s="1"/>
  <c r="J121" i="6"/>
  <c r="J147" i="6"/>
  <c r="F88" i="19" s="1"/>
  <c r="J149" i="6"/>
  <c r="J156" i="6"/>
  <c r="G132" i="19" s="1"/>
  <c r="J163" i="6"/>
  <c r="F99" i="19" s="1"/>
  <c r="J167" i="6"/>
  <c r="F28" i="19" s="1"/>
  <c r="J170" i="6"/>
  <c r="G62" i="19" s="1"/>
  <c r="J176" i="6"/>
  <c r="G61" i="19" s="1"/>
  <c r="J178" i="6"/>
  <c r="G158" i="19" s="1"/>
  <c r="J183" i="6"/>
  <c r="K183" i="6" s="1"/>
  <c r="N183" i="6" s="1"/>
  <c r="J187" i="6"/>
  <c r="J204" i="6"/>
  <c r="G70" i="19" s="1"/>
  <c r="J206" i="6"/>
  <c r="G91" i="19" s="1"/>
  <c r="J209" i="6"/>
  <c r="J214" i="6"/>
  <c r="G2" i="19" s="1"/>
  <c r="J223" i="6"/>
  <c r="F121" i="19" s="1"/>
  <c r="J226" i="6"/>
  <c r="G51" i="19" s="1"/>
  <c r="J233" i="6"/>
  <c r="K233" i="6" s="1"/>
  <c r="N233" i="6" s="1"/>
  <c r="J234" i="6"/>
  <c r="G147" i="19" s="1"/>
  <c r="J236" i="6"/>
  <c r="G76" i="19" s="1"/>
  <c r="J238" i="6"/>
  <c r="J257" i="6"/>
  <c r="J263" i="6"/>
  <c r="J265" i="6"/>
  <c r="J274" i="6"/>
  <c r="G78" i="19" s="1"/>
  <c r="J290" i="6"/>
  <c r="G143" i="19" s="1"/>
  <c r="J298" i="6"/>
  <c r="G7" i="19" s="1"/>
  <c r="J306" i="6"/>
  <c r="G42" i="19" s="1"/>
  <c r="J351" i="6"/>
  <c r="J358" i="6"/>
  <c r="G98" i="19" s="1"/>
  <c r="J13" i="7"/>
  <c r="J28" i="7"/>
  <c r="G19" i="20" s="1"/>
  <c r="J36" i="7"/>
  <c r="G60" i="20" s="1"/>
  <c r="J44" i="7"/>
  <c r="G28" i="20" s="1"/>
  <c r="J59" i="7"/>
  <c r="J69" i="7"/>
  <c r="J94" i="7"/>
  <c r="G46" i="20" s="1"/>
  <c r="J99" i="7"/>
  <c r="K99" i="7" s="1"/>
  <c r="N99" i="7" s="1"/>
  <c r="J112" i="7"/>
  <c r="G27" i="20" s="1"/>
  <c r="J122" i="7"/>
  <c r="G53" i="20" s="1"/>
  <c r="J126" i="7"/>
  <c r="G57" i="20" s="1"/>
  <c r="J133" i="7"/>
  <c r="F35" i="20" s="1"/>
  <c r="J137" i="7"/>
  <c r="J141" i="7"/>
  <c r="J163" i="7"/>
  <c r="J167" i="7"/>
  <c r="K167" i="7" s="1"/>
  <c r="N167" i="7" s="1"/>
  <c r="J191" i="7"/>
  <c r="J192" i="7"/>
  <c r="G21" i="20" s="1"/>
  <c r="J193" i="7"/>
  <c r="J11" i="8"/>
  <c r="F98" i="21" s="1"/>
  <c r="J12" i="8"/>
  <c r="G98" i="21" s="1"/>
  <c r="J24" i="8"/>
  <c r="G136" i="21" s="1"/>
  <c r="J25" i="8"/>
  <c r="J31" i="8"/>
  <c r="F18" i="21" s="1"/>
  <c r="J34" i="8"/>
  <c r="G41" i="21" s="1"/>
  <c r="J95" i="8"/>
  <c r="J109" i="8"/>
  <c r="F51" i="21" s="1"/>
  <c r="J120" i="8"/>
  <c r="J147" i="8"/>
  <c r="J151" i="8"/>
  <c r="J157" i="8"/>
  <c r="J216" i="8"/>
  <c r="G64" i="21" s="1"/>
  <c r="J217" i="8"/>
  <c r="J230" i="8"/>
  <c r="J245" i="8"/>
  <c r="J255" i="8"/>
  <c r="F21" i="21" s="1"/>
  <c r="J262" i="8"/>
  <c r="G54" i="21" s="1"/>
  <c r="J273" i="8"/>
  <c r="J274" i="8"/>
  <c r="G19" i="21" s="1"/>
  <c r="J302" i="8"/>
  <c r="G22" i="21" s="1"/>
  <c r="J305" i="8"/>
  <c r="J309" i="8"/>
  <c r="J100" i="9"/>
  <c r="J103" i="9"/>
  <c r="F32" i="22" s="1"/>
  <c r="J104" i="9"/>
  <c r="G32" i="22" s="1"/>
  <c r="J107" i="9"/>
  <c r="J115" i="9"/>
  <c r="J119" i="9"/>
  <c r="J159" i="9"/>
  <c r="J162" i="9"/>
  <c r="G12" i="22" s="1"/>
  <c r="J182" i="9"/>
  <c r="G60" i="22" s="1"/>
  <c r="J189" i="9"/>
  <c r="N20" i="10"/>
  <c r="N25" i="10"/>
  <c r="F766" i="23" s="1"/>
  <c r="N118" i="10"/>
  <c r="N131" i="10"/>
  <c r="P131" i="10" s="1"/>
  <c r="N143" i="10"/>
  <c r="N151" i="10"/>
  <c r="N152" i="10"/>
  <c r="N197" i="10"/>
  <c r="P197" i="10" s="1"/>
  <c r="N201" i="10"/>
  <c r="F828" i="23"/>
  <c r="P260" i="10"/>
  <c r="N290" i="10"/>
  <c r="N292" i="10"/>
  <c r="N346" i="10"/>
  <c r="N504" i="10"/>
  <c r="N640" i="10"/>
  <c r="P640" i="10" s="1"/>
  <c r="N929" i="10"/>
  <c r="N1161" i="10"/>
  <c r="P1161" i="10" s="1"/>
  <c r="N363" i="11"/>
  <c r="N277" i="10"/>
  <c r="N311" i="10"/>
  <c r="F120" i="23"/>
  <c r="P1208" i="10"/>
  <c r="B120" i="23" s="1"/>
  <c r="J14" i="2"/>
  <c r="G78" i="15" s="1"/>
  <c r="J27" i="2"/>
  <c r="J30" i="2"/>
  <c r="G68" i="15" s="1"/>
  <c r="J38" i="2"/>
  <c r="G4" i="15" s="1"/>
  <c r="J55" i="2"/>
  <c r="F26" i="15" s="1"/>
  <c r="J58" i="2"/>
  <c r="G19" i="15" s="1"/>
  <c r="J59" i="2"/>
  <c r="J73" i="2"/>
  <c r="J82" i="2"/>
  <c r="G50" i="15" s="1"/>
  <c r="J88" i="2"/>
  <c r="G38" i="15" s="1"/>
  <c r="J92" i="2"/>
  <c r="G29" i="15" s="1"/>
  <c r="J109" i="2"/>
  <c r="J112" i="2"/>
  <c r="G66" i="15" s="1"/>
  <c r="J116" i="2"/>
  <c r="G76" i="15" s="1"/>
  <c r="J119" i="2"/>
  <c r="J123" i="2"/>
  <c r="F73" i="15" s="1"/>
  <c r="J128" i="2"/>
  <c r="G57" i="15" s="1"/>
  <c r="J137" i="2"/>
  <c r="J163" i="2"/>
  <c r="J166" i="2"/>
  <c r="G5" i="15" s="1"/>
  <c r="J170" i="2"/>
  <c r="G20" i="15" s="1"/>
  <c r="J175" i="2"/>
  <c r="J177" i="2"/>
  <c r="J3" i="3"/>
  <c r="J7" i="3"/>
  <c r="F44" i="16" s="1"/>
  <c r="J10" i="3"/>
  <c r="G45" i="16" s="1"/>
  <c r="J20" i="3"/>
  <c r="G38" i="16" s="1"/>
  <c r="J22" i="3"/>
  <c r="G36" i="16" s="1"/>
  <c r="J24" i="3"/>
  <c r="G7" i="16" s="1"/>
  <c r="J25" i="3"/>
  <c r="J33" i="3"/>
  <c r="J36" i="3"/>
  <c r="G29" i="16" s="1"/>
  <c r="J38" i="3"/>
  <c r="G56" i="16" s="1"/>
  <c r="J47" i="3"/>
  <c r="J53" i="3"/>
  <c r="F4" i="16" s="1"/>
  <c r="J54" i="3"/>
  <c r="J63" i="3"/>
  <c r="F19" i="16" s="1"/>
  <c r="J80" i="3"/>
  <c r="G26" i="16" s="1"/>
  <c r="J84" i="3"/>
  <c r="G6" i="16" s="1"/>
  <c r="J86" i="3"/>
  <c r="G16" i="16" s="1"/>
  <c r="J88" i="3"/>
  <c r="G20" i="16" s="1"/>
  <c r="J7" i="4"/>
  <c r="J11" i="4"/>
  <c r="J12" i="4"/>
  <c r="G128" i="17" s="1"/>
  <c r="J15" i="4"/>
  <c r="F32" i="17" s="1"/>
  <c r="J27" i="4"/>
  <c r="J32" i="4"/>
  <c r="G69" i="17" s="1"/>
  <c r="J35" i="4"/>
  <c r="J41" i="4"/>
  <c r="K41" i="4" s="1"/>
  <c r="N41" i="4" s="1"/>
  <c r="J45" i="4"/>
  <c r="J51" i="4"/>
  <c r="J53" i="4"/>
  <c r="J59" i="4"/>
  <c r="K59" i="4" s="1"/>
  <c r="N59" i="4" s="1"/>
  <c r="J74" i="4"/>
  <c r="G62" i="17" s="1"/>
  <c r="J75" i="4"/>
  <c r="J86" i="4"/>
  <c r="G30" i="17" s="1"/>
  <c r="J90" i="4"/>
  <c r="G33" i="17" s="1"/>
  <c r="J104" i="4"/>
  <c r="J107" i="4"/>
  <c r="J108" i="4"/>
  <c r="G37" i="17" s="1"/>
  <c r="J124" i="4"/>
  <c r="G74" i="17" s="1"/>
  <c r="J136" i="4"/>
  <c r="G43" i="17" s="1"/>
  <c r="J138" i="4"/>
  <c r="G95" i="17" s="1"/>
  <c r="J157" i="4"/>
  <c r="J162" i="4"/>
  <c r="G87" i="17" s="1"/>
  <c r="J166" i="4"/>
  <c r="G50" i="17" s="1"/>
  <c r="J186" i="4"/>
  <c r="J192" i="4"/>
  <c r="G78" i="17" s="1"/>
  <c r="J208" i="4"/>
  <c r="G63" i="17" s="1"/>
  <c r="J217" i="4"/>
  <c r="J218" i="4"/>
  <c r="G141" i="17" s="1"/>
  <c r="J222" i="4"/>
  <c r="G106" i="17" s="1"/>
  <c r="J225" i="4"/>
  <c r="F93" i="17" s="1"/>
  <c r="J241" i="4"/>
  <c r="J248" i="4"/>
  <c r="G38" i="17" s="1"/>
  <c r="J253" i="4"/>
  <c r="J255" i="4"/>
  <c r="K255" i="4" s="1"/>
  <c r="N255" i="4" s="1"/>
  <c r="J259" i="4"/>
  <c r="J265" i="4"/>
  <c r="J275" i="4"/>
  <c r="J278" i="4"/>
  <c r="G152" i="17" s="1"/>
  <c r="J282" i="4"/>
  <c r="G102" i="17" s="1"/>
  <c r="J293" i="4"/>
  <c r="J296" i="4"/>
  <c r="G85" i="17" s="1"/>
  <c r="J300" i="4"/>
  <c r="G19" i="17" s="1"/>
  <c r="J303" i="4"/>
  <c r="J307" i="4"/>
  <c r="F20" i="17" s="1"/>
  <c r="J327" i="4"/>
  <c r="J332" i="4"/>
  <c r="G118" i="17" s="1"/>
  <c r="J338" i="4"/>
  <c r="G136" i="17" s="1"/>
  <c r="J3" i="5"/>
  <c r="J30" i="5"/>
  <c r="G61" i="18" s="1"/>
  <c r="J48" i="5"/>
  <c r="G8" i="18" s="1"/>
  <c r="J52" i="5"/>
  <c r="G50" i="18" s="1"/>
  <c r="J57" i="5"/>
  <c r="J69" i="5"/>
  <c r="J92" i="5"/>
  <c r="G85" i="18" s="1"/>
  <c r="J95" i="5"/>
  <c r="J116" i="5"/>
  <c r="G47" i="18" s="1"/>
  <c r="J125" i="5"/>
  <c r="J127" i="5"/>
  <c r="F57" i="18" s="1"/>
  <c r="J133" i="5"/>
  <c r="J143" i="5"/>
  <c r="J160" i="5"/>
  <c r="G7" i="18" s="1"/>
  <c r="J162" i="5"/>
  <c r="G80" i="18" s="1"/>
  <c r="J168" i="5"/>
  <c r="G31" i="18" s="1"/>
  <c r="J191" i="5"/>
  <c r="J204" i="5"/>
  <c r="G93" i="18" s="1"/>
  <c r="J208" i="5"/>
  <c r="G62" i="18" s="1"/>
  <c r="J7" i="6"/>
  <c r="J37" i="6"/>
  <c r="J43" i="6"/>
  <c r="J46" i="6"/>
  <c r="G142" i="19" s="1"/>
  <c r="J47" i="6"/>
  <c r="J48" i="6"/>
  <c r="G140" i="19" s="1"/>
  <c r="J65" i="6"/>
  <c r="J78" i="6"/>
  <c r="G64" i="19" s="1"/>
  <c r="J122" i="6"/>
  <c r="G110" i="19" s="1"/>
  <c r="J128" i="6"/>
  <c r="G37" i="19" s="1"/>
  <c r="J151" i="6"/>
  <c r="F103" i="19" s="1"/>
  <c r="J154" i="6"/>
  <c r="J157" i="6"/>
  <c r="J159" i="6"/>
  <c r="J172" i="6"/>
  <c r="G128" i="19" s="1"/>
  <c r="J185" i="6"/>
  <c r="F108" i="19" s="1"/>
  <c r="J197" i="6"/>
  <c r="J199" i="6"/>
  <c r="J200" i="6"/>
  <c r="J203" i="6"/>
  <c r="F70" i="19" s="1"/>
  <c r="J207" i="6"/>
  <c r="J232" i="6"/>
  <c r="G154" i="19" s="1"/>
  <c r="J239" i="6"/>
  <c r="J241" i="6"/>
  <c r="J251" i="6"/>
  <c r="J253" i="6"/>
  <c r="J254" i="6"/>
  <c r="G113" i="19" s="1"/>
  <c r="J255" i="6"/>
  <c r="F157" i="19" s="1"/>
  <c r="J258" i="6"/>
  <c r="G102" i="19" s="1"/>
  <c r="J259" i="6"/>
  <c r="J261" i="6"/>
  <c r="J270" i="6"/>
  <c r="G87" i="19" s="1"/>
  <c r="J275" i="6"/>
  <c r="J279" i="6"/>
  <c r="J291" i="6"/>
  <c r="J305" i="6"/>
  <c r="F42" i="19" s="1"/>
  <c r="J314" i="6"/>
  <c r="G139" i="19" s="1"/>
  <c r="J317" i="6"/>
  <c r="J321" i="6"/>
  <c r="J332" i="6"/>
  <c r="G52" i="19" s="1"/>
  <c r="J341" i="6"/>
  <c r="F47" i="19" s="1"/>
  <c r="J8" i="7"/>
  <c r="G33" i="20" s="1"/>
  <c r="J39" i="7"/>
  <c r="J67" i="7"/>
  <c r="F43" i="20" s="1"/>
  <c r="J75" i="7"/>
  <c r="J91" i="7"/>
  <c r="F62" i="20" s="1"/>
  <c r="J96" i="7"/>
  <c r="G20" i="20" s="1"/>
  <c r="J104" i="7"/>
  <c r="G22" i="20" s="1"/>
  <c r="J118" i="7"/>
  <c r="G77" i="20" s="1"/>
  <c r="J120" i="7"/>
  <c r="J129" i="7"/>
  <c r="J134" i="7"/>
  <c r="G35" i="20" s="1"/>
  <c r="J140" i="7"/>
  <c r="G36" i="20" s="1"/>
  <c r="J152" i="7"/>
  <c r="G85" i="20" s="1"/>
  <c r="J168" i="7"/>
  <c r="G41" i="20" s="1"/>
  <c r="J186" i="7"/>
  <c r="G76" i="20" s="1"/>
  <c r="J208" i="7"/>
  <c r="G86" i="20" s="1"/>
  <c r="J209" i="7"/>
  <c r="J6" i="8"/>
  <c r="G126" i="21" s="1"/>
  <c r="J7" i="8"/>
  <c r="F122" i="21" s="1"/>
  <c r="J9" i="8"/>
  <c r="J27" i="8"/>
  <c r="J29" i="8"/>
  <c r="J53" i="8"/>
  <c r="F129" i="21" s="1"/>
  <c r="J61" i="8"/>
  <c r="J191" i="8"/>
  <c r="J200" i="8"/>
  <c r="J209" i="8"/>
  <c r="K209" i="8" s="1"/>
  <c r="M209" i="8" s="1"/>
  <c r="J248" i="8"/>
  <c r="G104" i="21" s="1"/>
  <c r="J266" i="8"/>
  <c r="G6" i="21" s="1"/>
  <c r="J23" i="9"/>
  <c r="J31" i="9"/>
  <c r="K31" i="9" s="1"/>
  <c r="M31" i="9" s="1"/>
  <c r="J32" i="9"/>
  <c r="G35" i="22" s="1"/>
  <c r="J34" i="9"/>
  <c r="G76" i="22" s="1"/>
  <c r="J54" i="9"/>
  <c r="G23" i="22" s="1"/>
  <c r="J72" i="9"/>
  <c r="G30" i="22" s="1"/>
  <c r="J79" i="9"/>
  <c r="J82" i="9"/>
  <c r="G66" i="22" s="1"/>
  <c r="J86" i="9"/>
  <c r="G77" i="22" s="1"/>
  <c r="J90" i="9"/>
  <c r="G25" i="22" s="1"/>
  <c r="J94" i="9"/>
  <c r="G75" i="22" s="1"/>
  <c r="J160" i="9"/>
  <c r="G47" i="22" s="1"/>
  <c r="J170" i="9"/>
  <c r="G26" i="22" s="1"/>
  <c r="J177" i="9"/>
  <c r="F44" i="22" s="1"/>
  <c r="J201" i="9"/>
  <c r="N7" i="10"/>
  <c r="N14" i="10"/>
  <c r="P14" i="10" s="1"/>
  <c r="N51" i="10"/>
  <c r="F50" i="23" s="1"/>
  <c r="N55" i="10"/>
  <c r="N56" i="10"/>
  <c r="N62" i="10"/>
  <c r="N66" i="10"/>
  <c r="F826" i="23" s="1"/>
  <c r="N73" i="10"/>
  <c r="N78" i="10"/>
  <c r="N88" i="10"/>
  <c r="N89" i="10"/>
  <c r="P89" i="10" s="1"/>
  <c r="N105" i="10"/>
  <c r="N112" i="10"/>
  <c r="N133" i="10"/>
  <c r="N135" i="10"/>
  <c r="N137" i="10"/>
  <c r="N139" i="10"/>
  <c r="N140" i="10"/>
  <c r="N141" i="10"/>
  <c r="N190" i="10"/>
  <c r="N196" i="10"/>
  <c r="N254" i="10"/>
  <c r="N259" i="10"/>
  <c r="P259" i="10" s="1"/>
  <c r="N276" i="10"/>
  <c r="N281" i="10"/>
  <c r="N283" i="10"/>
  <c r="N285" i="10"/>
  <c r="P285" i="10" s="1"/>
  <c r="Q285" i="10" s="1"/>
  <c r="N319" i="10"/>
  <c r="P319" i="10" s="1"/>
  <c r="N327" i="10"/>
  <c r="N372" i="10"/>
  <c r="N609" i="10"/>
  <c r="F470" i="23" s="1"/>
  <c r="F325" i="23"/>
  <c r="P863" i="10"/>
  <c r="N1113" i="10"/>
  <c r="N143" i="11"/>
  <c r="F636" i="24" s="1"/>
  <c r="N307" i="10"/>
  <c r="N323" i="10"/>
  <c r="N325" i="10"/>
  <c r="N337" i="10"/>
  <c r="P337" i="10" s="1"/>
  <c r="N338" i="10"/>
  <c r="N365" i="10"/>
  <c r="N377" i="10"/>
  <c r="N389" i="10"/>
  <c r="F643" i="23" s="1"/>
  <c r="N393" i="10"/>
  <c r="N402" i="10"/>
  <c r="N415" i="10"/>
  <c r="N486" i="10"/>
  <c r="N534" i="10"/>
  <c r="N616" i="10"/>
  <c r="N709" i="10"/>
  <c r="N748" i="10"/>
  <c r="F102" i="23" s="1"/>
  <c r="N847" i="10"/>
  <c r="N855" i="10"/>
  <c r="N909" i="10"/>
  <c r="N961" i="10"/>
  <c r="P961" i="10" s="1"/>
  <c r="N1204" i="10"/>
  <c r="F197" i="23" s="1"/>
  <c r="N1246" i="10"/>
  <c r="N1251" i="10"/>
  <c r="F550" i="23"/>
  <c r="P1328" i="10"/>
  <c r="N1383" i="10"/>
  <c r="N1404" i="10"/>
  <c r="N1410" i="10"/>
  <c r="P1410" i="10" s="1"/>
  <c r="N17" i="11"/>
  <c r="N240" i="11"/>
  <c r="F584" i="24" s="1"/>
  <c r="N245" i="11"/>
  <c r="F854" i="24"/>
  <c r="P746" i="11"/>
  <c r="B854" i="24" s="1"/>
  <c r="N861" i="11"/>
  <c r="J55" i="8"/>
  <c r="J59" i="8"/>
  <c r="F46" i="21" s="1"/>
  <c r="J63" i="8"/>
  <c r="J76" i="8"/>
  <c r="G118" i="21" s="1"/>
  <c r="J79" i="8"/>
  <c r="J88" i="8"/>
  <c r="G102" i="21" s="1"/>
  <c r="J94" i="8"/>
  <c r="G68" i="21" s="1"/>
  <c r="J96" i="8"/>
  <c r="G92" i="21" s="1"/>
  <c r="J132" i="8"/>
  <c r="G86" i="21" s="1"/>
  <c r="J148" i="8"/>
  <c r="G8" i="21" s="1"/>
  <c r="J162" i="8"/>
  <c r="G62" i="21" s="1"/>
  <c r="J164" i="8"/>
  <c r="G89" i="21" s="1"/>
  <c r="J182" i="8"/>
  <c r="G35" i="21" s="1"/>
  <c r="J183" i="8"/>
  <c r="F128" i="21" s="1"/>
  <c r="J187" i="8"/>
  <c r="J203" i="8"/>
  <c r="J206" i="8"/>
  <c r="G69" i="21" s="1"/>
  <c r="J215" i="8"/>
  <c r="K215" i="8" s="1"/>
  <c r="M215" i="8" s="1"/>
  <c r="J221" i="8"/>
  <c r="J223" i="8"/>
  <c r="F131" i="21" s="1"/>
  <c r="J234" i="8"/>
  <c r="G120" i="21" s="1"/>
  <c r="J247" i="8"/>
  <c r="F104" i="21" s="1"/>
  <c r="J257" i="8"/>
  <c r="F42" i="21" s="1"/>
  <c r="J264" i="8"/>
  <c r="G47" i="21" s="1"/>
  <c r="J271" i="8"/>
  <c r="J277" i="8"/>
  <c r="J290" i="8"/>
  <c r="G93" i="21" s="1"/>
  <c r="J293" i="8"/>
  <c r="F78" i="21" s="1"/>
  <c r="J311" i="8"/>
  <c r="J3" i="9"/>
  <c r="F74" i="22" s="1"/>
  <c r="J9" i="9"/>
  <c r="J21" i="9"/>
  <c r="J27" i="9"/>
  <c r="J42" i="9"/>
  <c r="G61" i="22" s="1"/>
  <c r="J52" i="9"/>
  <c r="G57" i="22" s="1"/>
  <c r="J57" i="9"/>
  <c r="J62" i="9"/>
  <c r="G54" i="22" s="1"/>
  <c r="J63" i="9"/>
  <c r="F49" i="22" s="1"/>
  <c r="J69" i="9"/>
  <c r="J81" i="9"/>
  <c r="J83" i="9"/>
  <c r="J84" i="9"/>
  <c r="G51" i="22" s="1"/>
  <c r="J96" i="9"/>
  <c r="G43" i="22" s="1"/>
  <c r="J98" i="9"/>
  <c r="G52" i="22" s="1"/>
  <c r="J105" i="9"/>
  <c r="J113" i="9"/>
  <c r="F56" i="22" s="1"/>
  <c r="J120" i="9"/>
  <c r="J138" i="9"/>
  <c r="G59" i="22" s="1"/>
  <c r="J139" i="9"/>
  <c r="J140" i="9"/>
  <c r="J146" i="9"/>
  <c r="J150" i="9"/>
  <c r="G41" i="22" s="1"/>
  <c r="J161" i="9"/>
  <c r="J187" i="9"/>
  <c r="F14" i="22" s="1"/>
  <c r="J194" i="9"/>
  <c r="G33" i="22" s="1"/>
  <c r="N3" i="10"/>
  <c r="N6" i="10"/>
  <c r="N48" i="10"/>
  <c r="P48" i="10" s="1"/>
  <c r="N59" i="10"/>
  <c r="N64" i="10"/>
  <c r="N77" i="10"/>
  <c r="N84" i="10"/>
  <c r="P84" i="10" s="1"/>
  <c r="N86" i="10"/>
  <c r="N92" i="10"/>
  <c r="N100" i="10"/>
  <c r="N102" i="10"/>
  <c r="P102" i="10" s="1"/>
  <c r="N106" i="10"/>
  <c r="N120" i="10"/>
  <c r="N125" i="10"/>
  <c r="N145" i="10"/>
  <c r="F704" i="23" s="1"/>
  <c r="N148" i="10"/>
  <c r="N159" i="10"/>
  <c r="N174" i="10"/>
  <c r="N180" i="10"/>
  <c r="P180" i="10" s="1"/>
  <c r="N186" i="10"/>
  <c r="N194" i="10"/>
  <c r="N200" i="10"/>
  <c r="N207" i="10"/>
  <c r="P207" i="10" s="1"/>
  <c r="N209" i="10"/>
  <c r="N221" i="10"/>
  <c r="F712" i="23" s="1"/>
  <c r="N242" i="10"/>
  <c r="F464" i="23" s="1"/>
  <c r="N255" i="10"/>
  <c r="P255" i="10" s="1"/>
  <c r="N257" i="10"/>
  <c r="N282" i="10"/>
  <c r="N287" i="10"/>
  <c r="N289" i="10"/>
  <c r="F706" i="23" s="1"/>
  <c r="N295" i="10"/>
  <c r="N316" i="10"/>
  <c r="N335" i="10"/>
  <c r="N364" i="10"/>
  <c r="N371" i="10"/>
  <c r="N395" i="10"/>
  <c r="N398" i="10"/>
  <c r="N401" i="10"/>
  <c r="N408" i="10"/>
  <c r="N420" i="10"/>
  <c r="N443" i="10"/>
  <c r="N444" i="10"/>
  <c r="F195" i="23" s="1"/>
  <c r="N479" i="10"/>
  <c r="N494" i="10"/>
  <c r="N533" i="10"/>
  <c r="N542" i="10"/>
  <c r="P542" i="10" s="1"/>
  <c r="Q542" i="10" s="1"/>
  <c r="N553" i="10"/>
  <c r="N702" i="10"/>
  <c r="N726" i="10"/>
  <c r="N752" i="10"/>
  <c r="F785" i="23" s="1"/>
  <c r="N795" i="10"/>
  <c r="F488" i="23" s="1"/>
  <c r="N806" i="10"/>
  <c r="N817" i="10"/>
  <c r="N834" i="10"/>
  <c r="P834" i="10" s="1"/>
  <c r="N864" i="10"/>
  <c r="N950" i="10"/>
  <c r="N956" i="10"/>
  <c r="N980" i="10"/>
  <c r="P980" i="10" s="1"/>
  <c r="N991" i="10"/>
  <c r="N1005" i="10"/>
  <c r="N1011" i="10"/>
  <c r="N1013" i="10"/>
  <c r="F53" i="23" s="1"/>
  <c r="N1042" i="10"/>
  <c r="P1042" i="10" s="1"/>
  <c r="N1171" i="10"/>
  <c r="N1358" i="10"/>
  <c r="P1358" i="10" s="1"/>
  <c r="N1362" i="10"/>
  <c r="F582" i="23" s="1"/>
  <c r="N1370" i="10"/>
  <c r="F340" i="23"/>
  <c r="P1376" i="10"/>
  <c r="P1389" i="10"/>
  <c r="N1393" i="10"/>
  <c r="N1442" i="10"/>
  <c r="N1485" i="10"/>
  <c r="J52" i="8"/>
  <c r="J62" i="8"/>
  <c r="G40" i="21" s="1"/>
  <c r="J64" i="8"/>
  <c r="G94" i="21" s="1"/>
  <c r="J66" i="8"/>
  <c r="G83" i="21" s="1"/>
  <c r="J73" i="8"/>
  <c r="J74" i="8"/>
  <c r="G82" i="21" s="1"/>
  <c r="J75" i="8"/>
  <c r="J89" i="8"/>
  <c r="J92" i="8"/>
  <c r="G33" i="21" s="1"/>
  <c r="J98" i="8"/>
  <c r="G20" i="21" s="1"/>
  <c r="J99" i="8"/>
  <c r="J103" i="8"/>
  <c r="J107" i="8"/>
  <c r="F117" i="21" s="1"/>
  <c r="J111" i="8"/>
  <c r="F26" i="21" s="1"/>
  <c r="J123" i="8"/>
  <c r="J130" i="8"/>
  <c r="G91" i="21" s="1"/>
  <c r="J134" i="8"/>
  <c r="G114" i="21" s="1"/>
  <c r="J156" i="8"/>
  <c r="G49" i="21" s="1"/>
  <c r="J160" i="8"/>
  <c r="G48" i="21" s="1"/>
  <c r="J163" i="8"/>
  <c r="J165" i="8"/>
  <c r="F44" i="21" s="1"/>
  <c r="J172" i="8"/>
  <c r="G4" i="21" s="1"/>
  <c r="J181" i="8"/>
  <c r="J186" i="8"/>
  <c r="G32" i="21" s="1"/>
  <c r="J194" i="8"/>
  <c r="G100" i="21" s="1"/>
  <c r="J204" i="8"/>
  <c r="J208" i="8"/>
  <c r="J213" i="8"/>
  <c r="J219" i="8"/>
  <c r="J237" i="8"/>
  <c r="J239" i="8"/>
  <c r="J242" i="8"/>
  <c r="G108" i="21" s="1"/>
  <c r="J254" i="8"/>
  <c r="G12" i="21" s="1"/>
  <c r="J258" i="8"/>
  <c r="G42" i="21" s="1"/>
  <c r="J265" i="8"/>
  <c r="J272" i="8"/>
  <c r="G9" i="21" s="1"/>
  <c r="J281" i="8"/>
  <c r="F70" i="21" s="1"/>
  <c r="J289" i="8"/>
  <c r="J294" i="8"/>
  <c r="G78" i="21" s="1"/>
  <c r="J304" i="8"/>
  <c r="G84" i="21" s="1"/>
  <c r="J308" i="8"/>
  <c r="G124" i="21" s="1"/>
  <c r="J7" i="9"/>
  <c r="J10" i="9"/>
  <c r="G87" i="22" s="1"/>
  <c r="J38" i="9"/>
  <c r="G21" i="22" s="1"/>
  <c r="J40" i="9"/>
  <c r="G10" i="22" s="1"/>
  <c r="J43" i="9"/>
  <c r="J46" i="9"/>
  <c r="G83" i="22" s="1"/>
  <c r="J48" i="9"/>
  <c r="G70" i="22" s="1"/>
  <c r="J49" i="9"/>
  <c r="F36" i="22" s="1"/>
  <c r="J51" i="9"/>
  <c r="J60" i="9"/>
  <c r="J67" i="9"/>
  <c r="J71" i="9"/>
  <c r="F30" i="22" s="1"/>
  <c r="J76" i="9"/>
  <c r="G4" i="22" s="1"/>
  <c r="J77" i="9"/>
  <c r="J85" i="9"/>
  <c r="J91" i="9"/>
  <c r="K91" i="9" s="1"/>
  <c r="M91" i="9" s="1"/>
  <c r="J92" i="9"/>
  <c r="J110" i="9"/>
  <c r="G38" i="22" s="1"/>
  <c r="J111" i="9"/>
  <c r="J114" i="9"/>
  <c r="G56" i="22" s="1"/>
  <c r="J116" i="9"/>
  <c r="G78" i="22" s="1"/>
  <c r="J124" i="9"/>
  <c r="G37" i="22" s="1"/>
  <c r="J127" i="9"/>
  <c r="J135" i="9"/>
  <c r="F68" i="22" s="1"/>
  <c r="J149" i="9"/>
  <c r="J151" i="9"/>
  <c r="J157" i="9"/>
  <c r="J158" i="9"/>
  <c r="G82" i="22" s="1"/>
  <c r="J164" i="9"/>
  <c r="G11" i="22" s="1"/>
  <c r="J172" i="9"/>
  <c r="G16" i="22" s="1"/>
  <c r="J176" i="9"/>
  <c r="J181" i="9"/>
  <c r="F60" i="22" s="1"/>
  <c r="J198" i="9"/>
  <c r="G45" i="22" s="1"/>
  <c r="J200" i="9"/>
  <c r="N29" i="10"/>
  <c r="F941" i="23" s="1"/>
  <c r="N33" i="10"/>
  <c r="P33" i="10" s="1"/>
  <c r="N35" i="10"/>
  <c r="N39" i="10"/>
  <c r="N46" i="10"/>
  <c r="N49" i="10"/>
  <c r="P49" i="10" s="1"/>
  <c r="N50" i="10"/>
  <c r="N52" i="10"/>
  <c r="N81" i="10"/>
  <c r="N93" i="10"/>
  <c r="P93" i="10" s="1"/>
  <c r="N94" i="10"/>
  <c r="N96" i="10"/>
  <c r="N103" i="10"/>
  <c r="N110" i="10"/>
  <c r="F648" i="23" s="1"/>
  <c r="N121" i="10"/>
  <c r="N167" i="10"/>
  <c r="N179" i="10"/>
  <c r="N198" i="10"/>
  <c r="P198" i="10" s="1"/>
  <c r="N212" i="10"/>
  <c r="N215" i="10"/>
  <c r="N224" i="10"/>
  <c r="N225" i="10"/>
  <c r="P225" i="10" s="1"/>
  <c r="N226" i="10"/>
  <c r="N228" i="10"/>
  <c r="N232" i="10"/>
  <c r="N234" i="10"/>
  <c r="N237" i="10"/>
  <c r="F502" i="23" s="1"/>
  <c r="N266" i="10"/>
  <c r="N320" i="10"/>
  <c r="N322" i="10"/>
  <c r="P322" i="10" s="1"/>
  <c r="N329" i="10"/>
  <c r="N340" i="10"/>
  <c r="N351" i="10"/>
  <c r="N353" i="10"/>
  <c r="F486" i="23" s="1"/>
  <c r="N383" i="10"/>
  <c r="N399" i="10"/>
  <c r="N405" i="10"/>
  <c r="N407" i="10"/>
  <c r="P407" i="10" s="1"/>
  <c r="N428" i="10"/>
  <c r="N435" i="10"/>
  <c r="N448" i="10"/>
  <c r="N452" i="10"/>
  <c r="P452" i="10" s="1"/>
  <c r="N475" i="10"/>
  <c r="N485" i="10"/>
  <c r="N489" i="10"/>
  <c r="F631" i="23" s="1"/>
  <c r="N491" i="10"/>
  <c r="P491" i="10" s="1"/>
  <c r="Q491" i="10" s="1"/>
  <c r="N543" i="10"/>
  <c r="N619" i="10"/>
  <c r="N646" i="10"/>
  <c r="N786" i="10"/>
  <c r="P786" i="10" s="1"/>
  <c r="N791" i="10"/>
  <c r="N876" i="10"/>
  <c r="N923" i="10"/>
  <c r="N953" i="10"/>
  <c r="F577" i="23" s="1"/>
  <c r="N1085" i="10"/>
  <c r="P1085" i="10" s="1"/>
  <c r="Q1085" i="10" s="1"/>
  <c r="N1118" i="10"/>
  <c r="N1188" i="10"/>
  <c r="N1221" i="10"/>
  <c r="P1221" i="10" s="1"/>
  <c r="N1264" i="10"/>
  <c r="F563" i="23"/>
  <c r="P1290" i="10"/>
  <c r="B563" i="23" s="1"/>
  <c r="N1341" i="10"/>
  <c r="F131" i="23" s="1"/>
  <c r="F873" i="23"/>
  <c r="P1429" i="10"/>
  <c r="N189" i="11"/>
  <c r="F920" i="24"/>
  <c r="P191" i="11"/>
  <c r="N335" i="11"/>
  <c r="N344" i="11"/>
  <c r="N511" i="11"/>
  <c r="F425" i="24" s="1"/>
  <c r="N593" i="11"/>
  <c r="N594" i="11"/>
  <c r="F581" i="24"/>
  <c r="P1267" i="11"/>
  <c r="B581" i="24" s="1"/>
  <c r="F110" i="24"/>
  <c r="P1282" i="11"/>
  <c r="B110" i="24" s="1"/>
  <c r="N446" i="10"/>
  <c r="N453" i="10"/>
  <c r="F705" i="23" s="1"/>
  <c r="N457" i="10"/>
  <c r="N468" i="10"/>
  <c r="F292" i="23" s="1"/>
  <c r="N473" i="10"/>
  <c r="N474" i="10"/>
  <c r="F679" i="23" s="1"/>
  <c r="N507" i="10"/>
  <c r="N512" i="10"/>
  <c r="N517" i="10"/>
  <c r="N521" i="10"/>
  <c r="P521" i="10" s="1"/>
  <c r="N523" i="10"/>
  <c r="N528" i="10"/>
  <c r="N537" i="10"/>
  <c r="N540" i="10"/>
  <c r="P540" i="10" s="1"/>
  <c r="N549" i="10"/>
  <c r="N555" i="10"/>
  <c r="N561" i="10"/>
  <c r="N565" i="10"/>
  <c r="F622" i="23" s="1"/>
  <c r="N576" i="10"/>
  <c r="P576" i="10" s="1"/>
  <c r="Q576" i="10" s="1"/>
  <c r="N586" i="10"/>
  <c r="P586" i="10" s="1"/>
  <c r="N590" i="10"/>
  <c r="N597" i="10"/>
  <c r="N601" i="10"/>
  <c r="N621" i="10"/>
  <c r="N636" i="10"/>
  <c r="N651" i="10"/>
  <c r="P651" i="10" s="1"/>
  <c r="N654" i="10"/>
  <c r="N666" i="10"/>
  <c r="N673" i="10"/>
  <c r="N681" i="10"/>
  <c r="N683" i="10"/>
  <c r="N688" i="10"/>
  <c r="N703" i="10"/>
  <c r="N705" i="10"/>
  <c r="F800" i="23" s="1"/>
  <c r="N719" i="10"/>
  <c r="N722" i="10"/>
  <c r="N750" i="10"/>
  <c r="N763" i="10"/>
  <c r="P763" i="10" s="1"/>
  <c r="N770" i="10"/>
  <c r="N771" i="10"/>
  <c r="N792" i="10"/>
  <c r="N801" i="10"/>
  <c r="F917" i="23" s="1"/>
  <c r="N802" i="10"/>
  <c r="N831" i="10"/>
  <c r="N833" i="10"/>
  <c r="N846" i="10"/>
  <c r="N848" i="10"/>
  <c r="N870" i="10"/>
  <c r="N888" i="10"/>
  <c r="N900" i="10"/>
  <c r="N912" i="10"/>
  <c r="N928" i="10"/>
  <c r="N946" i="10"/>
  <c r="N951" i="10"/>
  <c r="F758" i="23" s="1"/>
  <c r="N970" i="10"/>
  <c r="N1026" i="10"/>
  <c r="N1029" i="10"/>
  <c r="N1037" i="10"/>
  <c r="F703" i="23" s="1"/>
  <c r="N1043" i="10"/>
  <c r="N1060" i="10"/>
  <c r="N1063" i="10"/>
  <c r="N1073" i="10"/>
  <c r="F628" i="23" s="1"/>
  <c r="N1121" i="10"/>
  <c r="N1124" i="10"/>
  <c r="N1136" i="10"/>
  <c r="N1155" i="10"/>
  <c r="F422" i="23" s="1"/>
  <c r="N1220" i="10"/>
  <c r="N1226" i="10"/>
  <c r="N1248" i="10"/>
  <c r="N1252" i="10"/>
  <c r="F856" i="23" s="1"/>
  <c r="N1262" i="10"/>
  <c r="N1315" i="10"/>
  <c r="N1356" i="10"/>
  <c r="N1359" i="10"/>
  <c r="F510" i="23" s="1"/>
  <c r="N1363" i="10"/>
  <c r="N1374" i="10"/>
  <c r="N1384" i="10"/>
  <c r="N1390" i="10"/>
  <c r="P1390" i="10" s="1"/>
  <c r="N1392" i="10"/>
  <c r="N1422" i="10"/>
  <c r="N1423" i="10"/>
  <c r="N1457" i="10"/>
  <c r="F164" i="23" s="1"/>
  <c r="N1466" i="10"/>
  <c r="N1472" i="10"/>
  <c r="N1520" i="10"/>
  <c r="N1572" i="10"/>
  <c r="P1572" i="10" s="1"/>
  <c r="N1600" i="10"/>
  <c r="N5" i="11"/>
  <c r="N27" i="11"/>
  <c r="F194" i="24" s="1"/>
  <c r="N37" i="11"/>
  <c r="F881" i="24" s="1"/>
  <c r="N38" i="11"/>
  <c r="N61" i="11"/>
  <c r="N75" i="11"/>
  <c r="P75" i="11" s="1"/>
  <c r="N106" i="11"/>
  <c r="F738" i="24" s="1"/>
  <c r="N125" i="11"/>
  <c r="F632" i="24" s="1"/>
  <c r="F886" i="24"/>
  <c r="P285" i="11"/>
  <c r="B886" i="24" s="1"/>
  <c r="N360" i="11"/>
  <c r="N430" i="11"/>
  <c r="F578" i="24"/>
  <c r="P431" i="11"/>
  <c r="N502" i="11"/>
  <c r="F392" i="24" s="1"/>
  <c r="N507" i="11"/>
  <c r="N512" i="11"/>
  <c r="F80" i="24" s="1"/>
  <c r="N575" i="11"/>
  <c r="N635" i="11"/>
  <c r="P635" i="11" s="1"/>
  <c r="N735" i="11"/>
  <c r="N777" i="11"/>
  <c r="N867" i="11"/>
  <c r="N881" i="11"/>
  <c r="F71" i="24" s="1"/>
  <c r="N890" i="11"/>
  <c r="P987" i="11"/>
  <c r="N999" i="11"/>
  <c r="N1007" i="11"/>
  <c r="P1007" i="11" s="1"/>
  <c r="N1129" i="11"/>
  <c r="P1129" i="11" s="1"/>
  <c r="N1133" i="11"/>
  <c r="N1137" i="11"/>
  <c r="N593" i="10"/>
  <c r="P593" i="10" s="1"/>
  <c r="N618" i="10"/>
  <c r="F906" i="23" s="1"/>
  <c r="N625" i="10"/>
  <c r="N628" i="10"/>
  <c r="N649" i="10"/>
  <c r="P649" i="10" s="1"/>
  <c r="N660" i="10"/>
  <c r="N667" i="10"/>
  <c r="N687" i="10"/>
  <c r="N693" i="10"/>
  <c r="P693" i="10" s="1"/>
  <c r="N700" i="10"/>
  <c r="N704" i="10"/>
  <c r="N718" i="10"/>
  <c r="N724" i="10"/>
  <c r="F542" i="23" s="1"/>
  <c r="N734" i="10"/>
  <c r="N749" i="10"/>
  <c r="P749" i="10" s="1"/>
  <c r="N754" i="10"/>
  <c r="N756" i="10"/>
  <c r="F382" i="23" s="1"/>
  <c r="N769" i="10"/>
  <c r="N782" i="10"/>
  <c r="N785" i="10"/>
  <c r="N798" i="10"/>
  <c r="N815" i="10"/>
  <c r="N852" i="10"/>
  <c r="N869" i="10"/>
  <c r="N871" i="10"/>
  <c r="P871" i="10" s="1"/>
  <c r="N889" i="10"/>
  <c r="N893" i="10"/>
  <c r="N901" i="10"/>
  <c r="N903" i="10"/>
  <c r="P903" i="10" s="1"/>
  <c r="N915" i="10"/>
  <c r="N920" i="10"/>
  <c r="N933" i="10"/>
  <c r="N936" i="10"/>
  <c r="F818" i="23" s="1"/>
  <c r="N940" i="10"/>
  <c r="N962" i="10"/>
  <c r="N981" i="10"/>
  <c r="N986" i="10"/>
  <c r="P986" i="10" s="1"/>
  <c r="N997" i="10"/>
  <c r="N1009" i="10"/>
  <c r="N1027" i="10"/>
  <c r="N1033" i="10"/>
  <c r="P1033" i="10" s="1"/>
  <c r="N1048" i="10"/>
  <c r="N1051" i="10"/>
  <c r="N1070" i="10"/>
  <c r="N1080" i="10"/>
  <c r="N1087" i="10"/>
  <c r="N1090" i="10"/>
  <c r="N1106" i="10"/>
  <c r="N1128" i="10"/>
  <c r="P1128" i="10" s="1"/>
  <c r="N1143" i="10"/>
  <c r="N1145" i="10"/>
  <c r="N1153" i="10"/>
  <c r="N1160" i="10"/>
  <c r="F721" i="23" s="1"/>
  <c r="N1199" i="10"/>
  <c r="N1205" i="10"/>
  <c r="N1218" i="10"/>
  <c r="N1230" i="10"/>
  <c r="N1237" i="10"/>
  <c r="N1240" i="10"/>
  <c r="N1243" i="10"/>
  <c r="N1256" i="10"/>
  <c r="P1256" i="10" s="1"/>
  <c r="N1272" i="10"/>
  <c r="F277" i="23" s="1"/>
  <c r="N1279" i="10"/>
  <c r="N1280" i="10"/>
  <c r="N1285" i="10"/>
  <c r="P1285" i="10" s="1"/>
  <c r="N1287" i="10"/>
  <c r="N1298" i="10"/>
  <c r="N1306" i="10"/>
  <c r="N1308" i="10"/>
  <c r="F729" i="23" s="1"/>
  <c r="N1349" i="10"/>
  <c r="N1354" i="10"/>
  <c r="N1365" i="10"/>
  <c r="N1380" i="10"/>
  <c r="P1380" i="10" s="1"/>
  <c r="N1394" i="10"/>
  <c r="N1405" i="10"/>
  <c r="N1430" i="10"/>
  <c r="N1434" i="10"/>
  <c r="F74" i="23" s="1"/>
  <c r="N1444" i="10"/>
  <c r="N1474" i="10"/>
  <c r="N1477" i="10"/>
  <c r="N1528" i="10"/>
  <c r="P1528" i="10" s="1"/>
  <c r="N1628" i="10"/>
  <c r="N1651" i="10"/>
  <c r="N1652" i="10"/>
  <c r="F255" i="23" s="1"/>
  <c r="P1657" i="10"/>
  <c r="B57" i="23" s="1"/>
  <c r="N85" i="11"/>
  <c r="N209" i="11"/>
  <c r="N526" i="11"/>
  <c r="F661" i="24"/>
  <c r="P817" i="11"/>
  <c r="N982" i="11"/>
  <c r="N1093" i="11"/>
  <c r="N1331" i="11"/>
  <c r="P1331" i="11" s="1"/>
  <c r="N149" i="12"/>
  <c r="N456" i="10"/>
  <c r="N458" i="10"/>
  <c r="P458" i="10" s="1"/>
  <c r="Q458" i="10" s="1"/>
  <c r="N459" i="10"/>
  <c r="N462" i="10"/>
  <c r="N495" i="10"/>
  <c r="N510" i="10"/>
  <c r="N536" i="10"/>
  <c r="F223" i="23" s="1"/>
  <c r="N538" i="10"/>
  <c r="N564" i="10"/>
  <c r="N568" i="10"/>
  <c r="N580" i="10"/>
  <c r="F570" i="23" s="1"/>
  <c r="N602" i="10"/>
  <c r="N613" i="10"/>
  <c r="N620" i="10"/>
  <c r="N635" i="10"/>
  <c r="N639" i="10"/>
  <c r="N645" i="10"/>
  <c r="N676" i="10"/>
  <c r="N684" i="10"/>
  <c r="F514" i="23" s="1"/>
  <c r="N696" i="10"/>
  <c r="N699" i="10"/>
  <c r="N706" i="10"/>
  <c r="N710" i="10"/>
  <c r="P710" i="10" s="1"/>
  <c r="N738" i="10"/>
  <c r="N743" i="10"/>
  <c r="N744" i="10"/>
  <c r="N757" i="10"/>
  <c r="P757" i="10" s="1"/>
  <c r="N759" i="10"/>
  <c r="N773" i="10"/>
  <c r="N778" i="10"/>
  <c r="N784" i="10"/>
  <c r="P784" i="10" s="1"/>
  <c r="N790" i="10"/>
  <c r="N822" i="10"/>
  <c r="N832" i="10"/>
  <c r="N862" i="10"/>
  <c r="F815" i="23" s="1"/>
  <c r="N873" i="10"/>
  <c r="N879" i="10"/>
  <c r="N880" i="10"/>
  <c r="N896" i="10"/>
  <c r="F355" i="23" s="1"/>
  <c r="N904" i="10"/>
  <c r="N913" i="10"/>
  <c r="N917" i="10"/>
  <c r="N935" i="10"/>
  <c r="P935" i="10" s="1"/>
  <c r="N941" i="10"/>
  <c r="N965" i="10"/>
  <c r="N983" i="10"/>
  <c r="N989" i="10"/>
  <c r="P989" i="10" s="1"/>
  <c r="N1003" i="10"/>
  <c r="N1004" i="10"/>
  <c r="N1006" i="10"/>
  <c r="F288" i="23" s="1"/>
  <c r="N1015" i="10"/>
  <c r="P1015" i="10" s="1"/>
  <c r="N1044" i="10"/>
  <c r="N1074" i="10"/>
  <c r="N1083" i="10"/>
  <c r="N1095" i="10"/>
  <c r="P1095" i="10" s="1"/>
  <c r="N1098" i="10"/>
  <c r="N1149" i="10"/>
  <c r="N1150" i="10"/>
  <c r="N1164" i="10"/>
  <c r="N1166" i="10"/>
  <c r="N1177" i="10"/>
  <c r="N1183" i="10"/>
  <c r="P1183" i="10" s="1"/>
  <c r="Q1183" i="10" s="1"/>
  <c r="N1187" i="10"/>
  <c r="P1187" i="10" s="1"/>
  <c r="N1200" i="10"/>
  <c r="N1206" i="10"/>
  <c r="N1212" i="10"/>
  <c r="N1224" i="10"/>
  <c r="P1224" i="10" s="1"/>
  <c r="N1228" i="10"/>
  <c r="N1229" i="10"/>
  <c r="N1260" i="10"/>
  <c r="N1269" i="10"/>
  <c r="P1269" i="10" s="1"/>
  <c r="Q1269" i="10" s="1"/>
  <c r="N1273" i="10"/>
  <c r="N1282" i="10"/>
  <c r="N1289" i="10"/>
  <c r="N1293" i="10"/>
  <c r="P1293" i="10" s="1"/>
  <c r="N1299" i="10"/>
  <c r="N1316" i="10"/>
  <c r="N1335" i="10"/>
  <c r="N1355" i="10"/>
  <c r="F320" i="23" s="1"/>
  <c r="N1369" i="10"/>
  <c r="N1377" i="10"/>
  <c r="N1425" i="10"/>
  <c r="N1437" i="10"/>
  <c r="P1437" i="10" s="1"/>
  <c r="N1456" i="10"/>
  <c r="N1461" i="10"/>
  <c r="N1464" i="10"/>
  <c r="N1473" i="10"/>
  <c r="P1473" i="10" s="1"/>
  <c r="Q1473" i="10" s="1"/>
  <c r="N1592" i="10"/>
  <c r="N1605" i="10"/>
  <c r="F441" i="24"/>
  <c r="P22" i="11"/>
  <c r="N54" i="11"/>
  <c r="N78" i="11"/>
  <c r="N156" i="11"/>
  <c r="N167" i="11"/>
  <c r="P167" i="11" s="1"/>
  <c r="N255" i="11"/>
  <c r="N263" i="11"/>
  <c r="F831" i="24" s="1"/>
  <c r="N302" i="11"/>
  <c r="F766" i="24"/>
  <c r="P395" i="11"/>
  <c r="N426" i="11"/>
  <c r="N467" i="11"/>
  <c r="F639" i="24"/>
  <c r="P499" i="11"/>
  <c r="B639" i="24" s="1"/>
  <c r="N559" i="11"/>
  <c r="P559" i="11" s="1"/>
  <c r="N565" i="11"/>
  <c r="N607" i="11"/>
  <c r="P607" i="11" s="1"/>
  <c r="N650" i="11"/>
  <c r="N939" i="11"/>
  <c r="F737" i="24"/>
  <c r="P1034" i="11"/>
  <c r="B737" i="24" s="1"/>
  <c r="N1063" i="11"/>
  <c r="N1181" i="11"/>
  <c r="F422" i="24" s="1"/>
  <c r="F759" i="24"/>
  <c r="P1187" i="11"/>
  <c r="N1241" i="11"/>
  <c r="P1241" i="11" s="1"/>
  <c r="N1501" i="10"/>
  <c r="N1529" i="10"/>
  <c r="N1533" i="10"/>
  <c r="P1533" i="10" s="1"/>
  <c r="Q1533" i="10" s="1"/>
  <c r="N1540" i="10"/>
  <c r="N1560" i="10"/>
  <c r="N1565" i="10"/>
  <c r="N1577" i="10"/>
  <c r="N1596" i="10"/>
  <c r="P1596" i="10" s="1"/>
  <c r="N1603" i="10"/>
  <c r="N1611" i="10"/>
  <c r="N1633" i="10"/>
  <c r="F495" i="23" s="1"/>
  <c r="N1637" i="10"/>
  <c r="N1645" i="10"/>
  <c r="N1647" i="10"/>
  <c r="N1664" i="10"/>
  <c r="F859" i="23" s="1"/>
  <c r="N9" i="11"/>
  <c r="N12" i="11"/>
  <c r="N51" i="11"/>
  <c r="N79" i="11"/>
  <c r="F118" i="24" s="1"/>
  <c r="N90" i="11"/>
  <c r="N111" i="11"/>
  <c r="N112" i="11"/>
  <c r="N140" i="11"/>
  <c r="P140" i="11" s="1"/>
  <c r="N147" i="11"/>
  <c r="N163" i="11"/>
  <c r="N179" i="11"/>
  <c r="N194" i="11"/>
  <c r="P194" i="11" s="1"/>
  <c r="N198" i="11"/>
  <c r="N213" i="11"/>
  <c r="N221" i="11"/>
  <c r="N230" i="11"/>
  <c r="P230" i="11" s="1"/>
  <c r="N250" i="11"/>
  <c r="N261" i="11"/>
  <c r="N265" i="11"/>
  <c r="N280" i="11"/>
  <c r="P280" i="11" s="1"/>
  <c r="N281" i="11"/>
  <c r="N300" i="11"/>
  <c r="N308" i="11"/>
  <c r="N317" i="11"/>
  <c r="P317" i="11" s="1"/>
  <c r="N328" i="11"/>
  <c r="N336" i="11"/>
  <c r="N385" i="11"/>
  <c r="N388" i="11"/>
  <c r="F888" i="24" s="1"/>
  <c r="N403" i="11"/>
  <c r="N404" i="11"/>
  <c r="N411" i="11"/>
  <c r="N418" i="11"/>
  <c r="F97" i="24" s="1"/>
  <c r="N420" i="11"/>
  <c r="N456" i="11"/>
  <c r="N464" i="11"/>
  <c r="N521" i="11"/>
  <c r="F815" i="24" s="1"/>
  <c r="N524" i="11"/>
  <c r="N531" i="11"/>
  <c r="N537" i="11"/>
  <c r="N545" i="11"/>
  <c r="F889" i="24" s="1"/>
  <c r="N547" i="11"/>
  <c r="N601" i="11"/>
  <c r="N608" i="11"/>
  <c r="N622" i="11"/>
  <c r="F727" i="24" s="1"/>
  <c r="N677" i="11"/>
  <c r="N678" i="11"/>
  <c r="N682" i="11"/>
  <c r="N692" i="11"/>
  <c r="F721" i="24" s="1"/>
  <c r="N697" i="11"/>
  <c r="N699" i="11"/>
  <c r="N704" i="11"/>
  <c r="N708" i="11"/>
  <c r="F823" i="24" s="1"/>
  <c r="N714" i="11"/>
  <c r="N724" i="11"/>
  <c r="N743" i="11"/>
  <c r="N747" i="11"/>
  <c r="P747" i="11" s="1"/>
  <c r="N754" i="11"/>
  <c r="N758" i="11"/>
  <c r="N763" i="11"/>
  <c r="N769" i="11"/>
  <c r="P769" i="11" s="1"/>
  <c r="N775" i="11"/>
  <c r="N783" i="11"/>
  <c r="N786" i="11"/>
  <c r="N814" i="11"/>
  <c r="N815" i="11"/>
  <c r="N822" i="11"/>
  <c r="N829" i="11"/>
  <c r="N853" i="11"/>
  <c r="P853" i="11" s="1"/>
  <c r="N898" i="11"/>
  <c r="N902" i="11"/>
  <c r="N911" i="11"/>
  <c r="N917" i="11"/>
  <c r="F316" i="24" s="1"/>
  <c r="N919" i="11"/>
  <c r="N924" i="11"/>
  <c r="N932" i="11"/>
  <c r="N1058" i="11"/>
  <c r="P1058" i="11" s="1"/>
  <c r="N1064" i="11"/>
  <c r="N1084" i="11"/>
  <c r="N1114" i="11"/>
  <c r="F607" i="24" s="1"/>
  <c r="N1132" i="11"/>
  <c r="N1178" i="11"/>
  <c r="N1182" i="11"/>
  <c r="F314" i="24"/>
  <c r="P1275" i="11"/>
  <c r="B314" i="24" s="1"/>
  <c r="N1286" i="11"/>
  <c r="F324" i="24"/>
  <c r="P1347" i="11"/>
  <c r="F155" i="24"/>
  <c r="P1364" i="11"/>
  <c r="F43" i="24"/>
  <c r="P1421" i="11"/>
  <c r="N1465" i="11"/>
  <c r="F530" i="24" s="1"/>
  <c r="N1494" i="11"/>
  <c r="F457" i="24" s="1"/>
  <c r="N1549" i="11"/>
  <c r="N36" i="12"/>
  <c r="N52" i="12"/>
  <c r="F154" i="25" s="1"/>
  <c r="F103" i="25"/>
  <c r="P85" i="12"/>
  <c r="B103" i="25" s="1"/>
  <c r="N166" i="12"/>
  <c r="F13" i="26"/>
  <c r="K179" i="13"/>
  <c r="B13" i="26" s="1"/>
  <c r="K268" i="13"/>
  <c r="K328" i="13"/>
  <c r="B155" i="26" s="1"/>
  <c r="K330" i="13"/>
  <c r="B3" i="26" s="1"/>
  <c r="I334" i="13"/>
  <c r="I398" i="13"/>
  <c r="F186" i="26"/>
  <c r="K406" i="13"/>
  <c r="B186" i="26" s="1"/>
  <c r="N1503" i="10"/>
  <c r="N1530" i="10"/>
  <c r="N1541" i="10"/>
  <c r="N1552" i="10"/>
  <c r="P1552" i="10" s="1"/>
  <c r="N1584" i="10"/>
  <c r="N1595" i="10"/>
  <c r="N1614" i="10"/>
  <c r="N1629" i="10"/>
  <c r="F148" i="23" s="1"/>
  <c r="N1636" i="10"/>
  <c r="N3" i="11"/>
  <c r="N28" i="11"/>
  <c r="N70" i="11"/>
  <c r="F792" i="24" s="1"/>
  <c r="N97" i="11"/>
  <c r="N100" i="11"/>
  <c r="N102" i="11"/>
  <c r="N103" i="11"/>
  <c r="F481" i="24" s="1"/>
  <c r="N105" i="11"/>
  <c r="N130" i="11"/>
  <c r="N146" i="11"/>
  <c r="N162" i="11"/>
  <c r="F30" i="24" s="1"/>
  <c r="N176" i="11"/>
  <c r="P176" i="11" s="1"/>
  <c r="N199" i="11"/>
  <c r="N215" i="11"/>
  <c r="N216" i="11"/>
  <c r="F66" i="24" s="1"/>
  <c r="N222" i="11"/>
  <c r="N249" i="11"/>
  <c r="N258" i="11"/>
  <c r="N259" i="11"/>
  <c r="N268" i="11"/>
  <c r="N278" i="11"/>
  <c r="N288" i="11"/>
  <c r="P288" i="11" s="1"/>
  <c r="N309" i="11"/>
  <c r="P309" i="11" s="1"/>
  <c r="N312" i="11"/>
  <c r="N313" i="11"/>
  <c r="N325" i="11"/>
  <c r="N338" i="11"/>
  <c r="N364" i="11"/>
  <c r="N370" i="11"/>
  <c r="N378" i="11"/>
  <c r="N398" i="11"/>
  <c r="N408" i="11"/>
  <c r="N433" i="11"/>
  <c r="N435" i="11"/>
  <c r="P435" i="11" s="1"/>
  <c r="Q435" i="11" s="1"/>
  <c r="N441" i="11"/>
  <c r="N453" i="11"/>
  <c r="N468" i="11"/>
  <c r="N471" i="11"/>
  <c r="N474" i="11"/>
  <c r="P474" i="11" s="1"/>
  <c r="N481" i="11"/>
  <c r="N488" i="11"/>
  <c r="N496" i="11"/>
  <c r="N517" i="11"/>
  <c r="P517" i="11" s="1"/>
  <c r="N535" i="11"/>
  <c r="N558" i="11"/>
  <c r="N568" i="11"/>
  <c r="N569" i="11"/>
  <c r="P569" i="11" s="1"/>
  <c r="N571" i="11"/>
  <c r="N577" i="11"/>
  <c r="N597" i="11"/>
  <c r="P597" i="11" s="1"/>
  <c r="N626" i="11"/>
  <c r="F839" i="24" s="1"/>
  <c r="N638" i="11"/>
  <c r="N668" i="11"/>
  <c r="N674" i="11"/>
  <c r="N679" i="11"/>
  <c r="F378" i="24" s="1"/>
  <c r="N684" i="11"/>
  <c r="N689" i="11"/>
  <c r="N694" i="11"/>
  <c r="N712" i="11"/>
  <c r="N716" i="11"/>
  <c r="N723" i="11"/>
  <c r="N751" i="11"/>
  <c r="N789" i="11"/>
  <c r="P789" i="11" s="1"/>
  <c r="N802" i="11"/>
  <c r="N808" i="11"/>
  <c r="N834" i="11"/>
  <c r="N845" i="11"/>
  <c r="N863" i="11"/>
  <c r="N869" i="11"/>
  <c r="N875" i="11"/>
  <c r="N892" i="11"/>
  <c r="P892" i="11" s="1"/>
  <c r="N1033" i="11"/>
  <c r="N1038" i="11"/>
  <c r="N1123" i="11"/>
  <c r="P1123" i="11" s="1"/>
  <c r="N1160" i="11"/>
  <c r="P1160" i="11" s="1"/>
  <c r="N1191" i="11"/>
  <c r="N1212" i="11"/>
  <c r="N1221" i="11"/>
  <c r="N1257" i="11"/>
  <c r="P1257" i="11" s="1"/>
  <c r="N1271" i="11"/>
  <c r="N1274" i="11"/>
  <c r="N1294" i="11"/>
  <c r="N1296" i="11"/>
  <c r="F98" i="24" s="1"/>
  <c r="N1408" i="11"/>
  <c r="N1501" i="11"/>
  <c r="N1525" i="11"/>
  <c r="F582" i="24" s="1"/>
  <c r="N1569" i="11"/>
  <c r="F898" i="24" s="1"/>
  <c r="N24" i="12"/>
  <c r="N60" i="12"/>
  <c r="N129" i="12"/>
  <c r="N188" i="12"/>
  <c r="F24" i="25" s="1"/>
  <c r="N196" i="12"/>
  <c r="N315" i="12"/>
  <c r="N321" i="12"/>
  <c r="F77" i="26"/>
  <c r="K50" i="13"/>
  <c r="F105" i="26"/>
  <c r="K341" i="13"/>
  <c r="N1490" i="10"/>
  <c r="F146" i="23" s="1"/>
  <c r="N1505" i="10"/>
  <c r="N1509" i="10"/>
  <c r="N1523" i="10"/>
  <c r="N1539" i="10"/>
  <c r="P1539" i="10" s="1"/>
  <c r="N1551" i="10"/>
  <c r="N1555" i="10"/>
  <c r="N1571" i="10"/>
  <c r="N1580" i="10"/>
  <c r="P1580" i="10" s="1"/>
  <c r="N1601" i="10"/>
  <c r="N1610" i="10"/>
  <c r="N1613" i="10"/>
  <c r="N1624" i="10"/>
  <c r="N1631" i="10"/>
  <c r="N1632" i="10"/>
  <c r="N1634" i="10"/>
  <c r="N1635" i="10"/>
  <c r="P1635" i="10" s="1"/>
  <c r="N6" i="11"/>
  <c r="N18" i="11"/>
  <c r="P18" i="11" s="1"/>
  <c r="N23" i="11"/>
  <c r="N25" i="11"/>
  <c r="F672" i="24" s="1"/>
  <c r="N26" i="11"/>
  <c r="N42" i="11"/>
  <c r="N52" i="11"/>
  <c r="N58" i="11"/>
  <c r="N60" i="11"/>
  <c r="N86" i="11"/>
  <c r="N93" i="11"/>
  <c r="N98" i="11"/>
  <c r="F78" i="24" s="1"/>
  <c r="N134" i="11"/>
  <c r="N170" i="11"/>
  <c r="N174" i="11"/>
  <c r="N175" i="11"/>
  <c r="P175" i="11" s="1"/>
  <c r="N183" i="11"/>
  <c r="N211" i="11"/>
  <c r="N235" i="11"/>
  <c r="N236" i="11"/>
  <c r="F923" i="24" s="1"/>
  <c r="N244" i="11"/>
  <c r="N260" i="11"/>
  <c r="N264" i="11"/>
  <c r="N292" i="11"/>
  <c r="N304" i="11"/>
  <c r="N306" i="11"/>
  <c r="N331" i="11"/>
  <c r="N351" i="11"/>
  <c r="P351" i="11" s="1"/>
  <c r="Q351" i="11" s="1"/>
  <c r="N356" i="11"/>
  <c r="P356" i="11" s="1"/>
  <c r="Q356" i="11" s="1"/>
  <c r="N384" i="11"/>
  <c r="N394" i="11"/>
  <c r="N399" i="11"/>
  <c r="P399" i="11" s="1"/>
  <c r="N409" i="11"/>
  <c r="N415" i="11"/>
  <c r="N449" i="11"/>
  <c r="N459" i="11"/>
  <c r="N461" i="11"/>
  <c r="N466" i="11"/>
  <c r="N489" i="11"/>
  <c r="N503" i="11"/>
  <c r="F652" i="24" s="1"/>
  <c r="N523" i="11"/>
  <c r="N527" i="11"/>
  <c r="N534" i="11"/>
  <c r="N539" i="11"/>
  <c r="P539" i="11" s="1"/>
  <c r="N543" i="11"/>
  <c r="N561" i="11"/>
  <c r="N583" i="11"/>
  <c r="N611" i="11"/>
  <c r="F315" i="24" s="1"/>
  <c r="N613" i="11"/>
  <c r="N619" i="11"/>
  <c r="N623" i="11"/>
  <c r="N630" i="11"/>
  <c r="P630" i="11" s="1"/>
  <c r="N631" i="11"/>
  <c r="N649" i="11"/>
  <c r="N703" i="11"/>
  <c r="N744" i="11"/>
  <c r="P744" i="11" s="1"/>
  <c r="N748" i="11"/>
  <c r="N750" i="11"/>
  <c r="N759" i="11"/>
  <c r="N772" i="11"/>
  <c r="F469" i="24" s="1"/>
  <c r="N774" i="11"/>
  <c r="N784" i="11"/>
  <c r="N793" i="11"/>
  <c r="N795" i="11"/>
  <c r="P795" i="11" s="1"/>
  <c r="N803" i="11"/>
  <c r="N805" i="11"/>
  <c r="N811" i="11"/>
  <c r="N818" i="11"/>
  <c r="P818" i="11" s="1"/>
  <c r="N830" i="11"/>
  <c r="N860" i="11"/>
  <c r="N871" i="11"/>
  <c r="N933" i="11"/>
  <c r="P933" i="11" s="1"/>
  <c r="N942" i="11"/>
  <c r="N943" i="11"/>
  <c r="N952" i="11"/>
  <c r="N967" i="11"/>
  <c r="F222" i="24" s="1"/>
  <c r="N978" i="11"/>
  <c r="N983" i="11"/>
  <c r="P983" i="11" s="1"/>
  <c r="N992" i="11"/>
  <c r="N1003" i="11"/>
  <c r="F812" i="24" s="1"/>
  <c r="N1009" i="11"/>
  <c r="N1022" i="11"/>
  <c r="N1039" i="11"/>
  <c r="N1053" i="11"/>
  <c r="P1053" i="11" s="1"/>
  <c r="N1055" i="11"/>
  <c r="N1188" i="11"/>
  <c r="N1198" i="11"/>
  <c r="N1207" i="11"/>
  <c r="F173" i="24" s="1"/>
  <c r="N1209" i="11"/>
  <c r="N1243" i="11"/>
  <c r="N1245" i="11"/>
  <c r="N1283" i="11"/>
  <c r="F367" i="24" s="1"/>
  <c r="N1340" i="11"/>
  <c r="N1360" i="11"/>
  <c r="N1369" i="11"/>
  <c r="P1369" i="11" s="1"/>
  <c r="N1442" i="11"/>
  <c r="N99" i="12"/>
  <c r="N200" i="12"/>
  <c r="I94" i="13"/>
  <c r="N1316" i="11"/>
  <c r="F235" i="24" s="1"/>
  <c r="N1318" i="11"/>
  <c r="N1322" i="11"/>
  <c r="N1326" i="11"/>
  <c r="N1344" i="11"/>
  <c r="P1344" i="11" s="1"/>
  <c r="N1354" i="11"/>
  <c r="N1379" i="11"/>
  <c r="N1385" i="11"/>
  <c r="N1388" i="11"/>
  <c r="F570" i="24" s="1"/>
  <c r="N1410" i="11"/>
  <c r="N1417" i="11"/>
  <c r="N1431" i="11"/>
  <c r="N1451" i="11"/>
  <c r="N1452" i="11"/>
  <c r="N1456" i="11"/>
  <c r="N1460" i="11"/>
  <c r="N1461" i="11"/>
  <c r="F594" i="24" s="1"/>
  <c r="N1469" i="11"/>
  <c r="N1489" i="11"/>
  <c r="N1517" i="11"/>
  <c r="N1526" i="11"/>
  <c r="N1530" i="11"/>
  <c r="N1532" i="11"/>
  <c r="N1544" i="11"/>
  <c r="N1552" i="11"/>
  <c r="P1552" i="11" s="1"/>
  <c r="N1560" i="11"/>
  <c r="N1565" i="11"/>
  <c r="N1577" i="11"/>
  <c r="N4" i="12"/>
  <c r="P4" i="12" s="1"/>
  <c r="N8" i="12"/>
  <c r="N9" i="12"/>
  <c r="N12" i="12"/>
  <c r="N40" i="12"/>
  <c r="P40" i="12" s="1"/>
  <c r="N75" i="12"/>
  <c r="N83" i="12"/>
  <c r="N90" i="12"/>
  <c r="N103" i="12"/>
  <c r="N109" i="12"/>
  <c r="N119" i="12"/>
  <c r="N141" i="12"/>
  <c r="N145" i="12"/>
  <c r="P145" i="12" s="1"/>
  <c r="N150" i="12"/>
  <c r="N156" i="12"/>
  <c r="N158" i="12"/>
  <c r="N161" i="12"/>
  <c r="P161" i="12" s="1"/>
  <c r="N164" i="12"/>
  <c r="N205" i="12"/>
  <c r="N214" i="12"/>
  <c r="N226" i="12"/>
  <c r="N279" i="12"/>
  <c r="N317" i="12"/>
  <c r="N402" i="12"/>
  <c r="F81" i="25"/>
  <c r="P406" i="12"/>
  <c r="N425" i="12"/>
  <c r="I6" i="13"/>
  <c r="I53" i="13"/>
  <c r="K53" i="13" s="1"/>
  <c r="I203" i="13"/>
  <c r="I207" i="13"/>
  <c r="I285" i="13"/>
  <c r="N921" i="11"/>
  <c r="F475" i="24" s="1"/>
  <c r="N951" i="11"/>
  <c r="N968" i="11"/>
  <c r="N971" i="11"/>
  <c r="N972" i="11"/>
  <c r="P972" i="11" s="1"/>
  <c r="N977" i="11"/>
  <c r="N988" i="11"/>
  <c r="N994" i="11"/>
  <c r="N1010" i="11"/>
  <c r="F617" i="24" s="1"/>
  <c r="N1023" i="11"/>
  <c r="N1049" i="11"/>
  <c r="N1073" i="11"/>
  <c r="N1113" i="11"/>
  <c r="P1113" i="11" s="1"/>
  <c r="N1115" i="11"/>
  <c r="N1120" i="11"/>
  <c r="N1140" i="11"/>
  <c r="N1145" i="11"/>
  <c r="N1165" i="11"/>
  <c r="N1186" i="11"/>
  <c r="N1193" i="11"/>
  <c r="N1194" i="11"/>
  <c r="F922" i="24" s="1"/>
  <c r="N1214" i="11"/>
  <c r="N1215" i="11"/>
  <c r="N1217" i="11"/>
  <c r="N1226" i="11"/>
  <c r="N1227" i="11"/>
  <c r="P1227" i="11" s="1"/>
  <c r="N1239" i="11"/>
  <c r="N1252" i="11"/>
  <c r="N1260" i="11"/>
  <c r="F376" i="24" s="1"/>
  <c r="N1262" i="11"/>
  <c r="N1279" i="11"/>
  <c r="N1280" i="11"/>
  <c r="N1289" i="11"/>
  <c r="P1289" i="11" s="1"/>
  <c r="N1293" i="11"/>
  <c r="N1307" i="11"/>
  <c r="N1311" i="11"/>
  <c r="N1315" i="11"/>
  <c r="P1315" i="11" s="1"/>
  <c r="N1339" i="11"/>
  <c r="N1352" i="11"/>
  <c r="N1357" i="11"/>
  <c r="N1358" i="11"/>
  <c r="P1358" i="11" s="1"/>
  <c r="N1368" i="11"/>
  <c r="N1396" i="11"/>
  <c r="N1399" i="11"/>
  <c r="N1412" i="11"/>
  <c r="P1412" i="11" s="1"/>
  <c r="N1435" i="11"/>
  <c r="N1440" i="11"/>
  <c r="N1443" i="11"/>
  <c r="N1446" i="11"/>
  <c r="P1446" i="11" s="1"/>
  <c r="N1480" i="11"/>
  <c r="N1495" i="11"/>
  <c r="N1497" i="11"/>
  <c r="N1505" i="11"/>
  <c r="P1505" i="11" s="1"/>
  <c r="Q1505" i="11" s="1"/>
  <c r="N1534" i="11"/>
  <c r="N1553" i="11"/>
  <c r="N1557" i="11"/>
  <c r="N1568" i="11"/>
  <c r="F264" i="24" s="1"/>
  <c r="N1573" i="11"/>
  <c r="N1583" i="11"/>
  <c r="N14" i="12"/>
  <c r="N33" i="12"/>
  <c r="F196" i="25" s="1"/>
  <c r="N38" i="12"/>
  <c r="N46" i="12"/>
  <c r="N93" i="12"/>
  <c r="N140" i="12"/>
  <c r="N213" i="12"/>
  <c r="N256" i="12"/>
  <c r="N258" i="12"/>
  <c r="N270" i="12"/>
  <c r="F53" i="25" s="1"/>
  <c r="N277" i="12"/>
  <c r="N281" i="12"/>
  <c r="N285" i="12"/>
  <c r="N287" i="12"/>
  <c r="F114" i="25" s="1"/>
  <c r="N290" i="12"/>
  <c r="N291" i="12"/>
  <c r="N358" i="12"/>
  <c r="I30" i="13"/>
  <c r="K30" i="13" s="1"/>
  <c r="I33" i="13"/>
  <c r="I223" i="13"/>
  <c r="I255" i="13"/>
  <c r="K255" i="13" s="1"/>
  <c r="I263" i="13"/>
  <c r="K263" i="13" s="1"/>
  <c r="L263" i="13" s="1"/>
  <c r="I289" i="13"/>
  <c r="I292" i="13"/>
  <c r="I362" i="13"/>
  <c r="I364" i="13"/>
  <c r="F92" i="26" s="1"/>
  <c r="I384" i="13"/>
  <c r="I385" i="13"/>
  <c r="I386" i="13"/>
  <c r="F127" i="26" s="1"/>
  <c r="N889" i="11"/>
  <c r="P889" i="11" s="1"/>
  <c r="N893" i="11"/>
  <c r="N897" i="11"/>
  <c r="N899" i="11"/>
  <c r="F789" i="24" s="1"/>
  <c r="N907" i="11"/>
  <c r="P907" i="11" s="1"/>
  <c r="Q907" i="11" s="1"/>
  <c r="N909" i="11"/>
  <c r="N910" i="11"/>
  <c r="N918" i="11"/>
  <c r="N956" i="11"/>
  <c r="P956" i="11" s="1"/>
  <c r="N959" i="11"/>
  <c r="N961" i="11"/>
  <c r="N973" i="11"/>
  <c r="N1008" i="11"/>
  <c r="P1008" i="11" s="1"/>
  <c r="N1014" i="11"/>
  <c r="N1042" i="11"/>
  <c r="N1045" i="11"/>
  <c r="N1069" i="11"/>
  <c r="P1069" i="11" s="1"/>
  <c r="N1075" i="11"/>
  <c r="N1077" i="11"/>
  <c r="N1078" i="11"/>
  <c r="N1079" i="11"/>
  <c r="P1079" i="11" s="1"/>
  <c r="N1086" i="11"/>
  <c r="N1092" i="11"/>
  <c r="N1104" i="11"/>
  <c r="N1124" i="11"/>
  <c r="F861" i="24" s="1"/>
  <c r="N1141" i="11"/>
  <c r="N1144" i="11"/>
  <c r="N1146" i="11"/>
  <c r="N1161" i="11"/>
  <c r="P1161" i="11" s="1"/>
  <c r="Q1161" i="11" s="1"/>
  <c r="N1164" i="11"/>
  <c r="N1175" i="11"/>
  <c r="N1190" i="11"/>
  <c r="F893" i="24" s="1"/>
  <c r="N1211" i="11"/>
  <c r="N1224" i="11"/>
  <c r="N1229" i="11"/>
  <c r="N1232" i="11"/>
  <c r="N1237" i="11"/>
  <c r="F521" i="24" s="1"/>
  <c r="N1242" i="11"/>
  <c r="N1291" i="11"/>
  <c r="N1302" i="11"/>
  <c r="N1359" i="11"/>
  <c r="F41" i="24" s="1"/>
  <c r="N1361" i="11"/>
  <c r="P1361" i="11" s="1"/>
  <c r="Q1361" i="11" s="1"/>
  <c r="N1365" i="11"/>
  <c r="N1367" i="11"/>
  <c r="N1382" i="11"/>
  <c r="N1395" i="11"/>
  <c r="N1401" i="11"/>
  <c r="N1407" i="11"/>
  <c r="N1414" i="11"/>
  <c r="F910" i="24" s="1"/>
  <c r="N1438" i="11"/>
  <c r="N1447" i="11"/>
  <c r="N1496" i="11"/>
  <c r="N1522" i="11"/>
  <c r="P1522" i="11" s="1"/>
  <c r="N1535" i="11"/>
  <c r="N1542" i="11"/>
  <c r="N1545" i="11"/>
  <c r="F137" i="24" s="1"/>
  <c r="N1555" i="11"/>
  <c r="F380" i="24" s="1"/>
  <c r="N1562" i="11"/>
  <c r="N1563" i="11"/>
  <c r="N1564" i="11"/>
  <c r="N1585" i="11"/>
  <c r="P1585" i="11" s="1"/>
  <c r="N80" i="12"/>
  <c r="N108" i="12"/>
  <c r="N112" i="12"/>
  <c r="F155" i="25" s="1"/>
  <c r="N114" i="12"/>
  <c r="F40" i="25" s="1"/>
  <c r="N143" i="12"/>
  <c r="N144" i="12"/>
  <c r="N180" i="12"/>
  <c r="N189" i="12"/>
  <c r="F172" i="25" s="1"/>
  <c r="N230" i="12"/>
  <c r="N231" i="12"/>
  <c r="N322" i="12"/>
  <c r="N365" i="12"/>
  <c r="P365" i="12" s="1"/>
  <c r="N369" i="12"/>
  <c r="F200" i="25"/>
  <c r="P397" i="12"/>
  <c r="I10" i="13"/>
  <c r="K10" i="13" s="1"/>
  <c r="I15" i="13"/>
  <c r="I18" i="13"/>
  <c r="I62" i="13"/>
  <c r="I64" i="13"/>
  <c r="F23" i="26" s="1"/>
  <c r="I70" i="13"/>
  <c r="I71" i="13"/>
  <c r="I82" i="13"/>
  <c r="I96" i="13"/>
  <c r="K96" i="13" s="1"/>
  <c r="I98" i="13"/>
  <c r="I177" i="13"/>
  <c r="F107" i="26" s="1"/>
  <c r="I260" i="13"/>
  <c r="K260" i="13" s="1"/>
  <c r="L260" i="13" s="1"/>
  <c r="I270" i="13"/>
  <c r="I304" i="13"/>
  <c r="I306" i="13"/>
  <c r="I323" i="13"/>
  <c r="I332" i="13"/>
  <c r="K332" i="13" s="1"/>
  <c r="I340" i="13"/>
  <c r="I355" i="13"/>
  <c r="I368" i="13"/>
  <c r="K368" i="13" s="1"/>
  <c r="N201" i="12"/>
  <c r="F212" i="25" s="1"/>
  <c r="N215" i="12"/>
  <c r="N218" i="12"/>
  <c r="N229" i="12"/>
  <c r="N250" i="12"/>
  <c r="F17" i="25" s="1"/>
  <c r="N265" i="12"/>
  <c r="N300" i="12"/>
  <c r="N302" i="12"/>
  <c r="N323" i="12"/>
  <c r="N325" i="12"/>
  <c r="N343" i="12"/>
  <c r="P343" i="12" s="1"/>
  <c r="N344" i="12"/>
  <c r="N348" i="12"/>
  <c r="P348" i="12" s="1"/>
  <c r="N353" i="12"/>
  <c r="N360" i="12"/>
  <c r="N368" i="12"/>
  <c r="N375" i="12"/>
  <c r="P375" i="12" s="1"/>
  <c r="N388" i="12"/>
  <c r="N408" i="12"/>
  <c r="N420" i="12"/>
  <c r="N426" i="12"/>
  <c r="P426" i="12" s="1"/>
  <c r="N443" i="12"/>
  <c r="I3" i="13"/>
  <c r="I12" i="13"/>
  <c r="I13" i="13"/>
  <c r="K13" i="13" s="1"/>
  <c r="I17" i="13"/>
  <c r="I31" i="13"/>
  <c r="I35" i="13"/>
  <c r="I39" i="13"/>
  <c r="I51" i="13"/>
  <c r="F160" i="26" s="1"/>
  <c r="I88" i="13"/>
  <c r="I100" i="13"/>
  <c r="I107" i="13"/>
  <c r="I115" i="13"/>
  <c r="I139" i="13"/>
  <c r="I147" i="13"/>
  <c r="I155" i="13"/>
  <c r="K155" i="13" s="1"/>
  <c r="I183" i="13"/>
  <c r="I199" i="13"/>
  <c r="I204" i="13"/>
  <c r="I216" i="13"/>
  <c r="K216" i="13" s="1"/>
  <c r="L216" i="13" s="1"/>
  <c r="I225" i="13"/>
  <c r="K225" i="13" s="1"/>
  <c r="L225" i="13" s="1"/>
  <c r="I228" i="13"/>
  <c r="I237" i="13"/>
  <c r="I266" i="13"/>
  <c r="I287" i="13"/>
  <c r="I301" i="13"/>
  <c r="I310" i="13"/>
  <c r="F147" i="26" s="1"/>
  <c r="I319" i="13"/>
  <c r="F88" i="26" s="1"/>
  <c r="I320" i="13"/>
  <c r="I327" i="13"/>
  <c r="I336" i="13"/>
  <c r="I342" i="13"/>
  <c r="F194" i="26" s="1"/>
  <c r="I343" i="13"/>
  <c r="I345" i="13"/>
  <c r="I346" i="13"/>
  <c r="I350" i="13"/>
  <c r="F45" i="26" s="1"/>
  <c r="I354" i="13"/>
  <c r="K354" i="13" s="1"/>
  <c r="I374" i="13"/>
  <c r="N148" i="12"/>
  <c r="N170" i="12"/>
  <c r="F126" i="25" s="1"/>
  <c r="N183" i="12"/>
  <c r="N197" i="12"/>
  <c r="N204" i="12"/>
  <c r="N217" i="12"/>
  <c r="F111" i="25" s="1"/>
  <c r="N240" i="12"/>
  <c r="N241" i="12"/>
  <c r="P241" i="12" s="1"/>
  <c r="Q241" i="12" s="1"/>
  <c r="N246" i="12"/>
  <c r="N247" i="12"/>
  <c r="P247" i="12" s="1"/>
  <c r="N254" i="12"/>
  <c r="N261" i="12"/>
  <c r="N286" i="12"/>
  <c r="N297" i="12"/>
  <c r="N301" i="12"/>
  <c r="N334" i="12"/>
  <c r="N338" i="12"/>
  <c r="N347" i="12"/>
  <c r="F214" i="25" s="1"/>
  <c r="N354" i="12"/>
  <c r="N362" i="12"/>
  <c r="N370" i="12"/>
  <c r="N376" i="12"/>
  <c r="P376" i="12" s="1"/>
  <c r="N380" i="12"/>
  <c r="N384" i="12"/>
  <c r="I34" i="13"/>
  <c r="I37" i="13"/>
  <c r="F106" i="26" s="1"/>
  <c r="I55" i="13"/>
  <c r="I59" i="13"/>
  <c r="I66" i="13"/>
  <c r="I69" i="13"/>
  <c r="K69" i="13" s="1"/>
  <c r="I72" i="13"/>
  <c r="I73" i="13"/>
  <c r="I79" i="13"/>
  <c r="I81" i="13"/>
  <c r="K81" i="13" s="1"/>
  <c r="I117" i="13"/>
  <c r="I121" i="13"/>
  <c r="I132" i="13"/>
  <c r="I135" i="13"/>
  <c r="K135" i="13" s="1"/>
  <c r="I137" i="13"/>
  <c r="F76" i="26" s="1"/>
  <c r="I145" i="13"/>
  <c r="I148" i="13"/>
  <c r="I151" i="13"/>
  <c r="K151" i="13" s="1"/>
  <c r="I170" i="13"/>
  <c r="I180" i="13"/>
  <c r="I188" i="13"/>
  <c r="I209" i="13"/>
  <c r="K209" i="13" s="1"/>
  <c r="I229" i="13"/>
  <c r="I235" i="13"/>
  <c r="K235" i="13" s="1"/>
  <c r="I252" i="13"/>
  <c r="I257" i="13"/>
  <c r="F59" i="26" s="1"/>
  <c r="I275" i="13"/>
  <c r="I282" i="13"/>
  <c r="I284" i="13"/>
  <c r="I300" i="13"/>
  <c r="F181" i="26" s="1"/>
  <c r="I314" i="13"/>
  <c r="I318" i="13"/>
  <c r="K318" i="13" s="1"/>
  <c r="I363" i="13"/>
  <c r="K363" i="13" s="1"/>
  <c r="I366" i="13"/>
  <c r="K366" i="13" s="1"/>
  <c r="I381" i="13"/>
  <c r="I388" i="13"/>
  <c r="I394" i="13"/>
  <c r="I397" i="13"/>
  <c r="K397" i="13" s="1"/>
  <c r="I401" i="13"/>
  <c r="I402" i="13"/>
  <c r="I376" i="13"/>
  <c r="I389" i="13"/>
  <c r="F9" i="26" s="1"/>
  <c r="I391" i="13"/>
  <c r="I403" i="13"/>
  <c r="I404" i="13"/>
  <c r="N295" i="12"/>
  <c r="N304" i="12"/>
  <c r="N312" i="12"/>
  <c r="P312" i="12" s="1"/>
  <c r="N328" i="12"/>
  <c r="N359" i="12"/>
  <c r="F137" i="25" s="1"/>
  <c r="N366" i="12"/>
  <c r="N379" i="12"/>
  <c r="N393" i="12"/>
  <c r="N395" i="12"/>
  <c r="N401" i="12"/>
  <c r="N424" i="12"/>
  <c r="N428" i="12"/>
  <c r="N442" i="12"/>
  <c r="P442" i="12" s="1"/>
  <c r="I4" i="13"/>
  <c r="I19" i="13"/>
  <c r="K19" i="13" s="1"/>
  <c r="I26" i="13"/>
  <c r="I29" i="13"/>
  <c r="K29" i="13" s="1"/>
  <c r="I58" i="13"/>
  <c r="I68" i="13"/>
  <c r="I85" i="13"/>
  <c r="I93" i="13"/>
  <c r="I104" i="13"/>
  <c r="I119" i="13"/>
  <c r="I129" i="13"/>
  <c r="I133" i="13"/>
  <c r="I153" i="13"/>
  <c r="I173" i="13"/>
  <c r="I175" i="13"/>
  <c r="I196" i="13"/>
  <c r="I198" i="13"/>
  <c r="I202" i="13"/>
  <c r="I214" i="13"/>
  <c r="I217" i="13"/>
  <c r="F128" i="26" s="1"/>
  <c r="I230" i="13"/>
  <c r="K230" i="13" s="1"/>
  <c r="L230" i="13" s="1"/>
  <c r="I231" i="13"/>
  <c r="I232" i="13"/>
  <c r="I239" i="13"/>
  <c r="K239" i="13" s="1"/>
  <c r="I259" i="13"/>
  <c r="I262" i="13"/>
  <c r="I281" i="13"/>
  <c r="I286" i="13"/>
  <c r="I290" i="13"/>
  <c r="I305" i="13"/>
  <c r="I316" i="13"/>
  <c r="I324" i="13"/>
  <c r="F135" i="26" s="1"/>
  <c r="I325" i="13"/>
  <c r="I333" i="13"/>
  <c r="I337" i="13"/>
  <c r="I338" i="13"/>
  <c r="F122" i="26" s="1"/>
  <c r="I352" i="13"/>
  <c r="I358" i="13"/>
  <c r="I360" i="13"/>
  <c r="I382" i="13"/>
  <c r="K382" i="13" s="1"/>
  <c r="I400" i="13"/>
  <c r="K400" i="13" s="1"/>
  <c r="I410" i="13"/>
  <c r="F20" i="16"/>
  <c r="K87" i="3"/>
  <c r="F323" i="23"/>
  <c r="F15" i="16"/>
  <c r="K25" i="3"/>
  <c r="F13" i="17"/>
  <c r="F58" i="19"/>
  <c r="K159" i="6"/>
  <c r="N159" i="6" s="1"/>
  <c r="F96" i="21"/>
  <c r="P831" i="10"/>
  <c r="F51" i="18"/>
  <c r="K151" i="5"/>
  <c r="N151" i="5" s="1"/>
  <c r="F34" i="19"/>
  <c r="K83" i="6"/>
  <c r="N83" i="6" s="1"/>
  <c r="F14" i="20"/>
  <c r="F76" i="18"/>
  <c r="K99" i="5"/>
  <c r="N99" i="5" s="1"/>
  <c r="F149" i="17"/>
  <c r="F84" i="18"/>
  <c r="F92" i="21"/>
  <c r="K95" i="8"/>
  <c r="M95" i="8" s="1"/>
  <c r="F34" i="21"/>
  <c r="P290" i="10"/>
  <c r="F784" i="23"/>
  <c r="P415" i="10"/>
  <c r="F833" i="23"/>
  <c r="P852" i="10"/>
  <c r="F111" i="17"/>
  <c r="F34" i="17"/>
  <c r="F6" i="22"/>
  <c r="K21" i="9"/>
  <c r="M21" i="9" s="1"/>
  <c r="F216" i="23"/>
  <c r="F308" i="23"/>
  <c r="P1632" i="10"/>
  <c r="F84" i="15"/>
  <c r="F50" i="17"/>
  <c r="K165" i="4"/>
  <c r="N165" i="4" s="1"/>
  <c r="F99" i="17"/>
  <c r="F152" i="17"/>
  <c r="K193" i="5"/>
  <c r="N193" i="5" s="1"/>
  <c r="P226" i="10"/>
  <c r="F24" i="15"/>
  <c r="G4" i="16"/>
  <c r="K53" i="3"/>
  <c r="F354" i="23"/>
  <c r="P281" i="10"/>
  <c r="P112" i="11"/>
  <c r="F55" i="16"/>
  <c r="K103" i="3"/>
  <c r="P1629" i="10"/>
  <c r="F41" i="17"/>
  <c r="K29" i="4"/>
  <c r="N29" i="4" s="1"/>
  <c r="F21" i="17"/>
  <c r="K71" i="4"/>
  <c r="N71" i="4" s="1"/>
  <c r="F64" i="17"/>
  <c r="K113" i="4"/>
  <c r="N113" i="4" s="1"/>
  <c r="F153" i="17"/>
  <c r="K183" i="4"/>
  <c r="N183" i="4" s="1"/>
  <c r="F22" i="17"/>
  <c r="K321" i="4"/>
  <c r="N321" i="4" s="1"/>
  <c r="F44" i="20"/>
  <c r="K13" i="7"/>
  <c r="N13" i="7" s="1"/>
  <c r="F67" i="20"/>
  <c r="F135" i="23"/>
  <c r="P855" i="10"/>
  <c r="K59" i="2"/>
  <c r="F83" i="20"/>
  <c r="K191" i="9"/>
  <c r="M191" i="9" s="1"/>
  <c r="F122" i="23"/>
  <c r="P366" i="10"/>
  <c r="F252" i="24"/>
  <c r="P456" i="11"/>
  <c r="F10" i="15"/>
  <c r="F59" i="15"/>
  <c r="K97" i="2"/>
  <c r="F71" i="18"/>
  <c r="K119" i="5"/>
  <c r="N119" i="5" s="1"/>
  <c r="F798" i="23"/>
  <c r="P602" i="10"/>
  <c r="P830" i="11"/>
  <c r="G81" i="15"/>
  <c r="F81" i="15"/>
  <c r="F85" i="18"/>
  <c r="F28" i="21"/>
  <c r="K103" i="8"/>
  <c r="M103" i="8" s="1"/>
  <c r="F63" i="21"/>
  <c r="K213" i="8"/>
  <c r="M213" i="8" s="1"/>
  <c r="F56" i="17"/>
  <c r="K157" i="4"/>
  <c r="N157" i="4" s="1"/>
  <c r="F603" i="23"/>
  <c r="P928" i="10"/>
  <c r="F41" i="18"/>
  <c r="K119" i="4"/>
  <c r="N119" i="4" s="1"/>
  <c r="B107" i="17"/>
  <c r="K29" i="5"/>
  <c r="N29" i="5" s="1"/>
  <c r="F8" i="18"/>
  <c r="F5" i="18"/>
  <c r="K89" i="5"/>
  <c r="N89" i="5" s="1"/>
  <c r="F7" i="18"/>
  <c r="K159" i="5"/>
  <c r="N159" i="5" s="1"/>
  <c r="K29" i="6"/>
  <c r="N29" i="6" s="1"/>
  <c r="G48" i="18"/>
  <c r="K173" i="5"/>
  <c r="N173" i="5" s="1"/>
  <c r="F156" i="19"/>
  <c r="K283" i="6"/>
  <c r="N283" i="6" s="1"/>
  <c r="F82" i="20"/>
  <c r="K61" i="7"/>
  <c r="N61" i="7" s="1"/>
  <c r="F8" i="20"/>
  <c r="K199" i="7"/>
  <c r="N199" i="7" s="1"/>
  <c r="K27" i="8"/>
  <c r="M27" i="8" s="1"/>
  <c r="F76" i="21"/>
  <c r="F53" i="22"/>
  <c r="P62" i="10"/>
  <c r="F458" i="23"/>
  <c r="P177" i="10"/>
  <c r="P338" i="10"/>
  <c r="F535" i="23"/>
  <c r="P494" i="10"/>
  <c r="Q539" i="10"/>
  <c r="F854" i="23"/>
  <c r="P623" i="10"/>
  <c r="F407" i="23"/>
  <c r="P719" i="10"/>
  <c r="F185" i="23"/>
  <c r="P771" i="10"/>
  <c r="F381" i="23"/>
  <c r="P901" i="10"/>
  <c r="F307" i="23"/>
  <c r="P919" i="10"/>
  <c r="F480" i="23"/>
  <c r="P926" i="10"/>
  <c r="F254" i="23"/>
  <c r="P971" i="10"/>
  <c r="P1080" i="10"/>
  <c r="F560" i="23"/>
  <c r="P1111" i="10"/>
  <c r="Q1161" i="10"/>
  <c r="F301" i="23"/>
  <c r="F273" i="23"/>
  <c r="P1294" i="10"/>
  <c r="P1354" i="10"/>
  <c r="P26" i="11"/>
  <c r="F715" i="24"/>
  <c r="P111" i="11"/>
  <c r="F571" i="24"/>
  <c r="P312" i="11"/>
  <c r="P325" i="11"/>
  <c r="F658" i="24"/>
  <c r="P378" i="11"/>
  <c r="F532" i="24"/>
  <c r="P673" i="11"/>
  <c r="F208" i="24"/>
  <c r="P688" i="11"/>
  <c r="P1201" i="11"/>
  <c r="P1208" i="11"/>
  <c r="F555" i="24"/>
  <c r="P1243" i="11"/>
  <c r="F62" i="15"/>
  <c r="K95" i="2"/>
  <c r="F128" i="17"/>
  <c r="K11" i="4"/>
  <c r="N11" i="4" s="1"/>
  <c r="F159" i="19"/>
  <c r="K51" i="6"/>
  <c r="N51" i="6" s="1"/>
  <c r="J142" i="2"/>
  <c r="F32" i="15"/>
  <c r="J68" i="3"/>
  <c r="G17" i="16" s="1"/>
  <c r="F26" i="16"/>
  <c r="K79" i="3"/>
  <c r="F44" i="17"/>
  <c r="F42" i="17"/>
  <c r="F119" i="17"/>
  <c r="K87" i="4"/>
  <c r="N87" i="4" s="1"/>
  <c r="F135" i="17"/>
  <c r="K253" i="4"/>
  <c r="N253" i="4" s="1"/>
  <c r="G4" i="18"/>
  <c r="J62" i="5"/>
  <c r="G26" i="18" s="1"/>
  <c r="K123" i="5"/>
  <c r="N123" i="5" s="1"/>
  <c r="K79" i="6"/>
  <c r="N79" i="6" s="1"/>
  <c r="F141" i="19"/>
  <c r="K93" i="6"/>
  <c r="N93" i="6" s="1"/>
  <c r="F149" i="19"/>
  <c r="K135" i="6"/>
  <c r="N135" i="6" s="1"/>
  <c r="J286" i="6"/>
  <c r="J348" i="6"/>
  <c r="G80" i="19" s="1"/>
  <c r="F17" i="20"/>
  <c r="J197" i="7"/>
  <c r="J39" i="8"/>
  <c r="F110" i="21"/>
  <c r="F88" i="21"/>
  <c r="F86" i="21"/>
  <c r="K131" i="8"/>
  <c r="M131" i="8" s="1"/>
  <c r="F65" i="21"/>
  <c r="J161" i="8"/>
  <c r="F119" i="21"/>
  <c r="K167" i="8"/>
  <c r="M167" i="8" s="1"/>
  <c r="F75" i="21"/>
  <c r="K239" i="8"/>
  <c r="M239" i="8" s="1"/>
  <c r="F19" i="21"/>
  <c r="K273" i="8"/>
  <c r="M273" i="8" s="1"/>
  <c r="J8" i="9"/>
  <c r="G7" i="22" s="1"/>
  <c r="F27" i="22"/>
  <c r="K57" i="9"/>
  <c r="M57" i="9" s="1"/>
  <c r="F88" i="22"/>
  <c r="F24" i="22"/>
  <c r="J126" i="9"/>
  <c r="G3" i="22" s="1"/>
  <c r="P64" i="10"/>
  <c r="F606" i="23"/>
  <c r="P143" i="10"/>
  <c r="F500" i="23"/>
  <c r="P215" i="10"/>
  <c r="P254" i="10"/>
  <c r="F139" i="23"/>
  <c r="P273" i="10"/>
  <c r="F99" i="23"/>
  <c r="P371" i="10"/>
  <c r="N430" i="10"/>
  <c r="P530" i="10"/>
  <c r="F866" i="23"/>
  <c r="P545" i="10"/>
  <c r="P564" i="10"/>
  <c r="P597" i="10"/>
  <c r="N707" i="10"/>
  <c r="F658" i="23"/>
  <c r="P847" i="10"/>
  <c r="F938" i="23"/>
  <c r="P915" i="10"/>
  <c r="F448" i="23"/>
  <c r="P1057" i="10"/>
  <c r="P1330" i="10"/>
  <c r="P115" i="11"/>
  <c r="F837" i="24"/>
  <c r="P593" i="11"/>
  <c r="P992" i="11"/>
  <c r="P1360" i="11"/>
  <c r="F34" i="16"/>
  <c r="F15" i="17"/>
  <c r="K155" i="4"/>
  <c r="N155" i="4" s="1"/>
  <c r="G109" i="17"/>
  <c r="K59" i="5"/>
  <c r="N59" i="5" s="1"/>
  <c r="F67" i="18"/>
  <c r="F37" i="19"/>
  <c r="K127" i="6"/>
  <c r="N127" i="6" s="1"/>
  <c r="F9" i="15"/>
  <c r="K7" i="2"/>
  <c r="F65" i="15"/>
  <c r="J89" i="3"/>
  <c r="K91" i="3"/>
  <c r="F43" i="16"/>
  <c r="K111" i="3"/>
  <c r="J340" i="4"/>
  <c r="K31" i="5"/>
  <c r="N31" i="5" s="1"/>
  <c r="F91" i="18"/>
  <c r="K65" i="5"/>
  <c r="N65" i="5" s="1"/>
  <c r="J180" i="5"/>
  <c r="G12" i="18" s="1"/>
  <c r="K185" i="5"/>
  <c r="N185" i="5" s="1"/>
  <c r="F142" i="19"/>
  <c r="F69" i="19"/>
  <c r="K175" i="6"/>
  <c r="N175" i="6" s="1"/>
  <c r="J244" i="6"/>
  <c r="J247" i="6"/>
  <c r="F29" i="19"/>
  <c r="K339" i="6"/>
  <c r="N339" i="6" s="1"/>
  <c r="F98" i="20"/>
  <c r="F29" i="20"/>
  <c r="F7" i="20"/>
  <c r="J86" i="7"/>
  <c r="G50" i="20" s="1"/>
  <c r="F9" i="20"/>
  <c r="K137" i="7"/>
  <c r="N137" i="7" s="1"/>
  <c r="F87" i="21"/>
  <c r="J158" i="8"/>
  <c r="G137" i="21" s="1"/>
  <c r="F120" i="21"/>
  <c r="F64" i="22"/>
  <c r="K5" i="9"/>
  <c r="M5" i="9" s="1"/>
  <c r="F57" i="22"/>
  <c r="K51" i="9"/>
  <c r="M51" i="9" s="1"/>
  <c r="P20" i="10"/>
  <c r="P135" i="10"/>
  <c r="P147" i="10"/>
  <c r="F61" i="23"/>
  <c r="P498" i="10"/>
  <c r="N577" i="10"/>
  <c r="F201" i="23"/>
  <c r="P621" i="10"/>
  <c r="N643" i="10"/>
  <c r="F586" i="23"/>
  <c r="P722" i="10"/>
  <c r="F245" i="23"/>
  <c r="P782" i="10"/>
  <c r="P785" i="10"/>
  <c r="P876" i="10"/>
  <c r="F86" i="23"/>
  <c r="P882" i="10"/>
  <c r="N886" i="10"/>
  <c r="P889" i="10"/>
  <c r="P1063" i="10"/>
  <c r="F506" i="23"/>
  <c r="P1477" i="10"/>
  <c r="P54" i="11"/>
  <c r="P98" i="11"/>
  <c r="N119" i="11"/>
  <c r="F31" i="24"/>
  <c r="P603" i="11"/>
  <c r="P723" i="11"/>
  <c r="P958" i="11"/>
  <c r="F122" i="24"/>
  <c r="P1193" i="11"/>
  <c r="F906" i="24"/>
  <c r="P1217" i="11"/>
  <c r="F69" i="15"/>
  <c r="K159" i="2"/>
  <c r="F42" i="16"/>
  <c r="F43" i="17"/>
  <c r="K135" i="4"/>
  <c r="N135" i="4" s="1"/>
  <c r="F63" i="15"/>
  <c r="K33" i="2"/>
  <c r="K77" i="2"/>
  <c r="F2" i="16"/>
  <c r="K47" i="3"/>
  <c r="K337" i="4"/>
  <c r="N337" i="4" s="1"/>
  <c r="J131" i="2"/>
  <c r="K59" i="3"/>
  <c r="J17" i="4"/>
  <c r="K53" i="4"/>
  <c r="N53" i="4" s="1"/>
  <c r="J224" i="4"/>
  <c r="G132" i="17" s="1"/>
  <c r="K245" i="4"/>
  <c r="N245" i="4" s="1"/>
  <c r="J269" i="4"/>
  <c r="K271" i="4"/>
  <c r="N271" i="4" s="1"/>
  <c r="K319" i="4"/>
  <c r="N319" i="4" s="1"/>
  <c r="J129" i="5"/>
  <c r="K169" i="5"/>
  <c r="N169" i="5" s="1"/>
  <c r="J172" i="5"/>
  <c r="F34" i="18"/>
  <c r="J10" i="6"/>
  <c r="G137" i="19" s="1"/>
  <c r="F117" i="19"/>
  <c r="K207" i="6"/>
  <c r="N207" i="6" s="1"/>
  <c r="K281" i="6"/>
  <c r="N281" i="6" s="1"/>
  <c r="F52" i="19"/>
  <c r="F11" i="20"/>
  <c r="J123" i="7"/>
  <c r="K181" i="7"/>
  <c r="N181" i="7" s="1"/>
  <c r="J16" i="8"/>
  <c r="G45" i="21" s="1"/>
  <c r="J197" i="8"/>
  <c r="F97" i="21"/>
  <c r="F57" i="21"/>
  <c r="J310" i="8"/>
  <c r="G30" i="21" s="1"/>
  <c r="F87" i="22"/>
  <c r="K9" i="9"/>
  <c r="M9" i="9" s="1"/>
  <c r="F4" i="22"/>
  <c r="K75" i="9"/>
  <c r="M75" i="9" s="1"/>
  <c r="J132" i="9"/>
  <c r="G13" i="22" s="1"/>
  <c r="K177" i="9"/>
  <c r="M177" i="9" s="1"/>
  <c r="P52" i="10"/>
  <c r="F446" i="23"/>
  <c r="P86" i="10"/>
  <c r="P100" i="10"/>
  <c r="F544" i="23"/>
  <c r="P106" i="10"/>
  <c r="P132" i="10"/>
  <c r="P141" i="10"/>
  <c r="F387" i="23"/>
  <c r="P168" i="10"/>
  <c r="P234" i="10"/>
  <c r="N302" i="10"/>
  <c r="F695" i="23"/>
  <c r="P311" i="10"/>
  <c r="P341" i="10"/>
  <c r="P378" i="10"/>
  <c r="F461" i="23"/>
  <c r="P420" i="10"/>
  <c r="N481" i="10"/>
  <c r="F327" i="23"/>
  <c r="P495" i="10"/>
  <c r="F332" i="23"/>
  <c r="P523" i="10"/>
  <c r="F810" i="23"/>
  <c r="P538" i="10"/>
  <c r="P565" i="10"/>
  <c r="P683" i="10"/>
  <c r="F605" i="23"/>
  <c r="P822" i="10"/>
  <c r="N874" i="10"/>
  <c r="F469" i="23"/>
  <c r="P946" i="10"/>
  <c r="F836" i="23"/>
  <c r="P1051" i="10"/>
  <c r="N1109" i="10"/>
  <c r="P1113" i="10"/>
  <c r="P1273" i="10"/>
  <c r="N1460" i="10"/>
  <c r="P1636" i="10"/>
  <c r="N232" i="11"/>
  <c r="F655" i="24"/>
  <c r="P255" i="11"/>
  <c r="F723" i="24"/>
  <c r="P300" i="11"/>
  <c r="P582" i="11"/>
  <c r="N592" i="11"/>
  <c r="F114" i="19"/>
  <c r="K239" i="6"/>
  <c r="N239" i="6" s="1"/>
  <c r="F103" i="21"/>
  <c r="K179" i="8"/>
  <c r="M179" i="8" s="1"/>
  <c r="J246" i="8"/>
  <c r="F29" i="21"/>
  <c r="J260" i="8"/>
  <c r="F2" i="22"/>
  <c r="K23" i="9"/>
  <c r="M23" i="9" s="1"/>
  <c r="N4" i="10"/>
  <c r="P261" i="10"/>
  <c r="P327" i="10"/>
  <c r="F490" i="23"/>
  <c r="P483" i="10"/>
  <c r="F270" i="23"/>
  <c r="P613" i="10"/>
  <c r="P803" i="10"/>
  <c r="F626" i="23"/>
  <c r="P812" i="10"/>
  <c r="F698" i="23"/>
  <c r="P868" i="10"/>
  <c r="N934" i="10"/>
  <c r="P1028" i="10"/>
  <c r="N1031" i="10"/>
  <c r="P1049" i="10"/>
  <c r="F31" i="23"/>
  <c r="P1246" i="10"/>
  <c r="P1438" i="10"/>
  <c r="F76" i="23"/>
  <c r="P1595" i="10"/>
  <c r="Q75" i="11"/>
  <c r="P90" i="11"/>
  <c r="P193" i="11"/>
  <c r="F114" i="24"/>
  <c r="P473" i="11"/>
  <c r="F445" i="24"/>
  <c r="P489" i="11"/>
  <c r="P893" i="11"/>
  <c r="F563" i="24"/>
  <c r="P75" i="12"/>
  <c r="F12" i="15"/>
  <c r="F36" i="16"/>
  <c r="K21" i="3"/>
  <c r="K141" i="4"/>
  <c r="N141" i="4" s="1"/>
  <c r="F72" i="17"/>
  <c r="F16" i="17"/>
  <c r="F28" i="17"/>
  <c r="K315" i="4"/>
  <c r="N315" i="4" s="1"/>
  <c r="F80" i="18"/>
  <c r="F13" i="19"/>
  <c r="K19" i="6"/>
  <c r="N19" i="6" s="1"/>
  <c r="F127" i="19"/>
  <c r="F96" i="19"/>
  <c r="K189" i="7"/>
  <c r="N189" i="7" s="1"/>
  <c r="F710" i="23"/>
  <c r="P130" i="10"/>
  <c r="P133" i="10"/>
  <c r="F71" i="23"/>
  <c r="P139" i="10"/>
  <c r="P296" i="10"/>
  <c r="F713" i="23"/>
  <c r="P958" i="10"/>
  <c r="F947" i="23"/>
  <c r="P1087" i="10"/>
  <c r="F527" i="23"/>
  <c r="P1090" i="10"/>
  <c r="P1488" i="10"/>
  <c r="P1634" i="10"/>
  <c r="P1637" i="10"/>
  <c r="F637" i="24"/>
  <c r="P120" i="11"/>
  <c r="P147" i="11"/>
  <c r="P579" i="11"/>
  <c r="P638" i="11"/>
  <c r="F680" i="24"/>
  <c r="P639" i="11"/>
  <c r="P897" i="11"/>
  <c r="K31" i="2"/>
  <c r="F34" i="15"/>
  <c r="K175" i="2"/>
  <c r="K37" i="3"/>
  <c r="F9" i="16"/>
  <c r="K77" i="3"/>
  <c r="K185" i="4"/>
  <c r="N185" i="4" s="1"/>
  <c r="F624" i="23"/>
  <c r="P660" i="10"/>
  <c r="F752" i="23"/>
  <c r="P769" i="10"/>
  <c r="P1029" i="10"/>
  <c r="P1055" i="10"/>
  <c r="F934" i="23"/>
  <c r="P1248" i="10"/>
  <c r="F46" i="23"/>
  <c r="P1613" i="10"/>
  <c r="P84" i="11"/>
  <c r="K51" i="5"/>
  <c r="N51" i="5" s="1"/>
  <c r="F113" i="19"/>
  <c r="K253" i="6"/>
  <c r="N253" i="6" s="1"/>
  <c r="F73" i="21"/>
  <c r="K221" i="8"/>
  <c r="M221" i="8" s="1"/>
  <c r="K259" i="8"/>
  <c r="M259" i="8" s="1"/>
  <c r="F50" i="22"/>
  <c r="F11" i="22"/>
  <c r="K163" i="9"/>
  <c r="M163" i="9" s="1"/>
  <c r="P228" i="10"/>
  <c r="F651" i="23"/>
  <c r="P298" i="10"/>
  <c r="F822" i="23"/>
  <c r="P383" i="10"/>
  <c r="F405" i="23"/>
  <c r="P504" i="10"/>
  <c r="F576" i="23"/>
  <c r="P563" i="10"/>
  <c r="F504" i="23"/>
  <c r="F207" i="23"/>
  <c r="P815" i="10"/>
  <c r="F861" i="23"/>
  <c r="P887" i="10"/>
  <c r="P945" i="10"/>
  <c r="F717" i="23"/>
  <c r="P1071" i="10"/>
  <c r="F742" i="23"/>
  <c r="P1240" i="10"/>
  <c r="F322" i="24"/>
  <c r="P93" i="11"/>
  <c r="P149" i="12"/>
  <c r="P433" i="12"/>
  <c r="F51" i="15"/>
  <c r="K67" i="2"/>
  <c r="K71" i="3"/>
  <c r="K73" i="4"/>
  <c r="N73" i="4" s="1"/>
  <c r="F101" i="21"/>
  <c r="Q14" i="10"/>
  <c r="F851" i="23"/>
  <c r="P124" i="10"/>
  <c r="P162" i="10"/>
  <c r="B828" i="23"/>
  <c r="F377" i="23"/>
  <c r="P673" i="10"/>
  <c r="P1456" i="10"/>
  <c r="F663" i="23"/>
  <c r="P1560" i="10"/>
  <c r="F825" i="23"/>
  <c r="P1605" i="10"/>
  <c r="F536" i="23"/>
  <c r="P1631" i="10"/>
  <c r="F780" i="24"/>
  <c r="P213" i="11"/>
  <c r="P221" i="11"/>
  <c r="F52" i="15"/>
  <c r="K151" i="2"/>
  <c r="F17" i="15"/>
  <c r="K167" i="2"/>
  <c r="F65" i="19"/>
  <c r="K67" i="6"/>
  <c r="N67" i="6" s="1"/>
  <c r="F116" i="21"/>
  <c r="F132" i="21"/>
  <c r="K305" i="8"/>
  <c r="M305" i="8" s="1"/>
  <c r="K103" i="9"/>
  <c r="M103" i="9" s="1"/>
  <c r="P8" i="10"/>
  <c r="F294" i="23"/>
  <c r="P193" i="10"/>
  <c r="P283" i="10"/>
  <c r="F794" i="23"/>
  <c r="P292" i="10"/>
  <c r="F330" i="23"/>
  <c r="P370" i="10"/>
  <c r="P399" i="10"/>
  <c r="F513" i="23"/>
  <c r="P402" i="10"/>
  <c r="F34" i="23"/>
  <c r="P405" i="10"/>
  <c r="P475" i="10"/>
  <c r="F823" i="23"/>
  <c r="P513" i="10"/>
  <c r="P601" i="10"/>
  <c r="F364" i="23"/>
  <c r="P603" i="10"/>
  <c r="P606" i="10"/>
  <c r="P703" i="10"/>
  <c r="P756" i="10"/>
  <c r="P1003" i="10"/>
  <c r="P1004" i="10"/>
  <c r="P1009" i="10"/>
  <c r="P1026" i="10"/>
  <c r="F238" i="23"/>
  <c r="P1202" i="10"/>
  <c r="P1206" i="10"/>
  <c r="P1651" i="10"/>
  <c r="F772" i="24"/>
  <c r="P50" i="11"/>
  <c r="F165" i="24"/>
  <c r="P60" i="11"/>
  <c r="F472" i="24"/>
  <c r="P61" i="11"/>
  <c r="B578" i="24"/>
  <c r="P445" i="11"/>
  <c r="F51" i="24"/>
  <c r="P449" i="11"/>
  <c r="F126" i="24"/>
  <c r="P531" i="11"/>
  <c r="F540" i="24"/>
  <c r="P890" i="11"/>
  <c r="P1033" i="11"/>
  <c r="F40" i="24"/>
  <c r="P1308" i="11"/>
  <c r="F81" i="24"/>
  <c r="P1540" i="11"/>
  <c r="F25" i="24"/>
  <c r="P1574" i="11"/>
  <c r="F35" i="25"/>
  <c r="P334" i="12"/>
  <c r="P354" i="12"/>
  <c r="J41" i="2"/>
  <c r="F29" i="15"/>
  <c r="K91" i="2"/>
  <c r="J94" i="2"/>
  <c r="G31" i="15" s="1"/>
  <c r="F46" i="15"/>
  <c r="K109" i="2"/>
  <c r="K123" i="2"/>
  <c r="F117" i="17"/>
  <c r="F96" i="17"/>
  <c r="K43" i="4"/>
  <c r="N43" i="4" s="1"/>
  <c r="F33" i="17"/>
  <c r="J154" i="4"/>
  <c r="G86" i="17" s="1"/>
  <c r="F141" i="17"/>
  <c r="K217" i="4"/>
  <c r="N217" i="4" s="1"/>
  <c r="J238" i="4"/>
  <c r="G53" i="17" s="1"/>
  <c r="F102" i="17"/>
  <c r="K281" i="4"/>
  <c r="N281" i="4" s="1"/>
  <c r="F93" i="18"/>
  <c r="K203" i="5"/>
  <c r="N203" i="5" s="1"/>
  <c r="J26" i="6"/>
  <c r="J81" i="6"/>
  <c r="J143" i="6"/>
  <c r="K151" i="6"/>
  <c r="N151" i="6" s="1"/>
  <c r="F118" i="19"/>
  <c r="K251" i="6"/>
  <c r="N251" i="6" s="1"/>
  <c r="J146" i="7"/>
  <c r="J149" i="7"/>
  <c r="F42" i="20"/>
  <c r="K157" i="7"/>
  <c r="N157" i="7" s="1"/>
  <c r="F76" i="20"/>
  <c r="K185" i="8"/>
  <c r="M185" i="8" s="1"/>
  <c r="K257" i="8"/>
  <c r="M257" i="8" s="1"/>
  <c r="B31" i="22"/>
  <c r="K139" i="9"/>
  <c r="M139" i="9" s="1"/>
  <c r="P111" i="10"/>
  <c r="F73" i="23"/>
  <c r="P167" i="10"/>
  <c r="N258" i="10"/>
  <c r="N314" i="10"/>
  <c r="Q367" i="10"/>
  <c r="Q470" i="10"/>
  <c r="N600" i="10"/>
  <c r="P646" i="10"/>
  <c r="P700" i="10"/>
  <c r="F483" i="23"/>
  <c r="P759" i="10"/>
  <c r="F188" i="23"/>
  <c r="P848" i="10"/>
  <c r="P933" i="10"/>
  <c r="F876" i="23"/>
  <c r="P999" i="10"/>
  <c r="P1405" i="10"/>
  <c r="P47" i="11"/>
  <c r="N416" i="11"/>
  <c r="P526" i="11"/>
  <c r="Q1107" i="11"/>
  <c r="N1109" i="11"/>
  <c r="P1280" i="11"/>
  <c r="F31" i="22"/>
  <c r="F55" i="18"/>
  <c r="K163" i="5"/>
  <c r="N163" i="5" s="1"/>
  <c r="F516" i="23"/>
  <c r="P365" i="10"/>
  <c r="F296" i="23"/>
  <c r="P368" i="10"/>
  <c r="F649" i="23"/>
  <c r="P409" i="10"/>
  <c r="P625" i="10"/>
  <c r="F573" i="23"/>
  <c r="P628" i="10"/>
  <c r="F888" i="23"/>
  <c r="P658" i="10"/>
  <c r="P667" i="10"/>
  <c r="F58" i="23"/>
  <c r="P734" i="10"/>
  <c r="Q749" i="10"/>
  <c r="F96" i="23"/>
  <c r="P921" i="10"/>
  <c r="F928" i="23"/>
  <c r="P930" i="10"/>
  <c r="P1228" i="10"/>
  <c r="F170" i="23"/>
  <c r="P1229" i="10"/>
  <c r="F209" i="23"/>
  <c r="P1235" i="10"/>
  <c r="F335" i="23"/>
  <c r="P1357" i="10"/>
  <c r="Q1358" i="10"/>
  <c r="F392" i="23"/>
  <c r="P1464" i="10"/>
  <c r="F154" i="23"/>
  <c r="B441" i="24"/>
  <c r="B920" i="24"/>
  <c r="P415" i="11"/>
  <c r="P527" i="11"/>
  <c r="P1086" i="11"/>
  <c r="P1301" i="11"/>
  <c r="F144" i="23"/>
  <c r="P1356" i="10"/>
  <c r="F379" i="23"/>
  <c r="P1579" i="10"/>
  <c r="P259" i="11"/>
  <c r="P1063" i="11"/>
  <c r="P1563" i="11"/>
  <c r="P1564" i="11"/>
  <c r="F118" i="25"/>
  <c r="P14" i="12"/>
  <c r="F3" i="15"/>
  <c r="F157" i="17"/>
  <c r="K243" i="4"/>
  <c r="N243" i="4" s="1"/>
  <c r="F6" i="17"/>
  <c r="K317" i="4"/>
  <c r="N317" i="4" s="1"/>
  <c r="G15" i="18"/>
  <c r="K53" i="5"/>
  <c r="N53" i="5" s="1"/>
  <c r="K13" i="6"/>
  <c r="N13" i="6" s="1"/>
  <c r="F150" i="19"/>
  <c r="K37" i="6"/>
  <c r="N37" i="6" s="1"/>
  <c r="F138" i="19"/>
  <c r="K49" i="6"/>
  <c r="N49" i="6" s="1"/>
  <c r="F2" i="19"/>
  <c r="K213" i="6"/>
  <c r="N213" i="6" s="1"/>
  <c r="F6" i="21"/>
  <c r="K265" i="8"/>
  <c r="M265" i="8" s="1"/>
  <c r="F143" i="23"/>
  <c r="P94" i="10"/>
  <c r="P127" i="10"/>
  <c r="F546" i="23"/>
  <c r="P140" i="10"/>
  <c r="F249" i="23"/>
  <c r="P209" i="10"/>
  <c r="F855" i="23"/>
  <c r="P654" i="10"/>
  <c r="P832" i="10"/>
  <c r="F927" i="23"/>
  <c r="P912" i="10"/>
  <c r="F25" i="16"/>
  <c r="K95" i="3"/>
  <c r="G70" i="17"/>
  <c r="K187" i="4"/>
  <c r="N187" i="4" s="1"/>
  <c r="F100" i="17"/>
  <c r="F71" i="17"/>
  <c r="K275" i="4"/>
  <c r="N275" i="4" s="1"/>
  <c r="F36" i="18"/>
  <c r="K7" i="6"/>
  <c r="N7" i="6" s="1"/>
  <c r="F33" i="19"/>
  <c r="K123" i="6"/>
  <c r="N123" i="6" s="1"/>
  <c r="G99" i="19"/>
  <c r="K163" i="6"/>
  <c r="N163" i="6" s="1"/>
  <c r="F91" i="19"/>
  <c r="K205" i="6"/>
  <c r="N205" i="6" s="1"/>
  <c r="K105" i="8"/>
  <c r="M105" i="8" s="1"/>
  <c r="K191" i="8"/>
  <c r="M191" i="8" s="1"/>
  <c r="F420" i="23"/>
  <c r="P19" i="10"/>
  <c r="F661" i="23"/>
  <c r="P125" i="10"/>
  <c r="F314" i="23"/>
  <c r="P335" i="10"/>
  <c r="P417" i="10"/>
  <c r="F269" i="23"/>
  <c r="P456" i="10"/>
  <c r="F408" i="23"/>
  <c r="P485" i="10"/>
  <c r="F915" i="23"/>
  <c r="P537" i="10"/>
  <c r="P676" i="10"/>
  <c r="P680" i="10"/>
  <c r="F481" i="23"/>
  <c r="P708" i="10"/>
  <c r="F565" i="23"/>
  <c r="P754" i="10"/>
  <c r="P897" i="10"/>
  <c r="P941" i="10"/>
  <c r="F72" i="24"/>
  <c r="P97" i="11"/>
  <c r="P105" i="11"/>
  <c r="F277" i="24"/>
  <c r="P264" i="11"/>
  <c r="F914" i="24"/>
  <c r="F83" i="24"/>
  <c r="P838" i="11"/>
  <c r="F631" i="24"/>
  <c r="P952" i="11"/>
  <c r="F67" i="24"/>
  <c r="P1155" i="11"/>
  <c r="P180" i="12"/>
  <c r="F27" i="26"/>
  <c r="K100" i="13"/>
  <c r="L235" i="13"/>
  <c r="F36" i="17"/>
  <c r="K23" i="4"/>
  <c r="N23" i="4" s="1"/>
  <c r="K31" i="4"/>
  <c r="N31" i="4" s="1"/>
  <c r="K93" i="4"/>
  <c r="N93" i="4" s="1"/>
  <c r="F155" i="17"/>
  <c r="K139" i="4"/>
  <c r="N139" i="4" s="1"/>
  <c r="F17" i="22"/>
  <c r="K67" i="9"/>
  <c r="M67" i="9" s="1"/>
  <c r="F78" i="22"/>
  <c r="K115" i="9"/>
  <c r="M115" i="9" s="1"/>
  <c r="F79" i="22"/>
  <c r="K129" i="9"/>
  <c r="M129" i="9" s="1"/>
  <c r="K175" i="9"/>
  <c r="M175" i="9" s="1"/>
  <c r="F248" i="23"/>
  <c r="P50" i="10"/>
  <c r="P206" i="10"/>
  <c r="F485" i="23"/>
  <c r="P301" i="10"/>
  <c r="P428" i="10"/>
  <c r="F799" i="23"/>
  <c r="P704" i="10"/>
  <c r="F492" i="23"/>
  <c r="P880" i="10"/>
  <c r="F871" i="23"/>
  <c r="P1237" i="10"/>
  <c r="P1279" i="10"/>
  <c r="F179" i="23"/>
  <c r="P1645" i="10"/>
  <c r="F726" i="24"/>
  <c r="P518" i="11"/>
  <c r="F386" i="24"/>
  <c r="F67" i="26"/>
  <c r="K73" i="13"/>
  <c r="F66" i="15"/>
  <c r="F110" i="19"/>
  <c r="K121" i="6"/>
  <c r="N121" i="6" s="1"/>
  <c r="K203" i="8"/>
  <c r="M203" i="8" s="1"/>
  <c r="F93" i="21"/>
  <c r="K289" i="8"/>
  <c r="M289" i="8" s="1"/>
  <c r="F539" i="23"/>
  <c r="P151" i="10"/>
  <c r="F264" i="23"/>
  <c r="P232" i="10"/>
  <c r="F780" i="23"/>
  <c r="P411" i="10"/>
  <c r="P605" i="10"/>
  <c r="Q608" i="10"/>
  <c r="F347" i="23"/>
  <c r="P641" i="10"/>
  <c r="P699" i="10"/>
  <c r="P751" i="10"/>
  <c r="F942" i="23"/>
  <c r="P873" i="10"/>
  <c r="P875" i="10"/>
  <c r="F598" i="23"/>
  <c r="P1048" i="10"/>
  <c r="F574" i="24"/>
  <c r="P384" i="11"/>
  <c r="F487" i="24"/>
  <c r="P561" i="11"/>
  <c r="F140" i="24"/>
  <c r="P565" i="11"/>
  <c r="F685" i="24"/>
  <c r="P815" i="11"/>
  <c r="P1077" i="11"/>
  <c r="F25" i="15"/>
  <c r="K173" i="2"/>
  <c r="F108" i="17"/>
  <c r="K199" i="4"/>
  <c r="N199" i="4" s="1"/>
  <c r="F40" i="16"/>
  <c r="F116" i="17"/>
  <c r="F81" i="18"/>
  <c r="K47" i="2"/>
  <c r="F127" i="17"/>
  <c r="K301" i="4"/>
  <c r="N301" i="4" s="1"/>
  <c r="F85" i="19"/>
  <c r="K291" i="6"/>
  <c r="N291" i="6" s="1"/>
  <c r="K141" i="7"/>
  <c r="N141" i="7" s="1"/>
  <c r="F15" i="21"/>
  <c r="F13" i="21"/>
  <c r="P41" i="10"/>
  <c r="F862" i="23"/>
  <c r="P72" i="10"/>
  <c r="F6" i="15"/>
  <c r="K71" i="2"/>
  <c r="K39" i="3"/>
  <c r="F24" i="16"/>
  <c r="K45" i="3"/>
  <c r="F13" i="18"/>
  <c r="K133" i="5"/>
  <c r="N133" i="5" s="1"/>
  <c r="F8" i="19"/>
  <c r="F3" i="20"/>
  <c r="K75" i="7"/>
  <c r="N75" i="7" s="1"/>
  <c r="Q61" i="10"/>
  <c r="P148" i="10"/>
  <c r="P227" i="10"/>
  <c r="P329" i="10"/>
  <c r="F501" i="23"/>
  <c r="P351" i="10"/>
  <c r="F883" i="23"/>
  <c r="P393" i="10"/>
  <c r="P434" i="10"/>
  <c r="P474" i="10"/>
  <c r="P687" i="10"/>
  <c r="F167" i="23"/>
  <c r="P697" i="10"/>
  <c r="F757" i="23"/>
  <c r="P983" i="10"/>
  <c r="P997" i="10"/>
  <c r="K35" i="2"/>
  <c r="J147" i="2"/>
  <c r="F27" i="16"/>
  <c r="K5" i="3"/>
  <c r="F59" i="17"/>
  <c r="J61" i="4"/>
  <c r="F11" i="17"/>
  <c r="K101" i="4"/>
  <c r="N101" i="4" s="1"/>
  <c r="J203" i="4"/>
  <c r="F156" i="17"/>
  <c r="J45" i="5"/>
  <c r="J62" i="6"/>
  <c r="G82" i="19" s="1"/>
  <c r="K191" i="6"/>
  <c r="N191" i="6" s="1"/>
  <c r="J297" i="6"/>
  <c r="J300" i="6"/>
  <c r="G122" i="19" s="1"/>
  <c r="F116" i="19"/>
  <c r="F26" i="19"/>
  <c r="K353" i="6"/>
  <c r="N353" i="6" s="1"/>
  <c r="J41" i="8"/>
  <c r="K49" i="8"/>
  <c r="M49" i="8" s="1"/>
  <c r="F8" i="21"/>
  <c r="J205" i="8"/>
  <c r="F20" i="22"/>
  <c r="J95" i="9"/>
  <c r="F15" i="22"/>
  <c r="K107" i="9"/>
  <c r="M107" i="9" s="1"/>
  <c r="F496" i="23"/>
  <c r="P35" i="10"/>
  <c r="F400" i="23"/>
  <c r="P46" i="10"/>
  <c r="N70" i="10"/>
  <c r="F157" i="23"/>
  <c r="P73" i="10"/>
  <c r="N216" i="10"/>
  <c r="P224" i="10"/>
  <c r="B220" i="23"/>
  <c r="P289" i="10"/>
  <c r="P316" i="10"/>
  <c r="P323" i="10"/>
  <c r="N348" i="10"/>
  <c r="F853" i="23"/>
  <c r="P507" i="10"/>
  <c r="F776" i="23"/>
  <c r="P533" i="10"/>
  <c r="F121" i="23"/>
  <c r="P550" i="10"/>
  <c r="F105" i="23"/>
  <c r="P554" i="10"/>
  <c r="P558" i="10"/>
  <c r="F322" i="23"/>
  <c r="P582" i="10"/>
  <c r="P609" i="10"/>
  <c r="P721" i="10"/>
  <c r="F726" i="23"/>
  <c r="P726" i="10"/>
  <c r="F645" i="23"/>
  <c r="P732" i="10"/>
  <c r="Q779" i="10"/>
  <c r="P801" i="10"/>
  <c r="F9" i="23"/>
  <c r="P1549" i="10"/>
  <c r="P511" i="11"/>
  <c r="F462" i="24"/>
  <c r="P1305" i="11"/>
  <c r="F68" i="17"/>
  <c r="K63" i="4"/>
  <c r="N63" i="4" s="1"/>
  <c r="F82" i="15"/>
  <c r="F31" i="17"/>
  <c r="F16" i="16"/>
  <c r="K85" i="3"/>
  <c r="F14" i="17"/>
  <c r="K49" i="4"/>
  <c r="N49" i="4" s="1"/>
  <c r="F60" i="17"/>
  <c r="K97" i="4"/>
  <c r="N97" i="4" s="1"/>
  <c r="K137" i="4"/>
  <c r="N137" i="4" s="1"/>
  <c r="F75" i="17"/>
  <c r="G119" i="19"/>
  <c r="K221" i="6"/>
  <c r="N221" i="6" s="1"/>
  <c r="F147" i="19"/>
  <c r="F139" i="19"/>
  <c r="K313" i="6"/>
  <c r="N313" i="6" s="1"/>
  <c r="F40" i="21"/>
  <c r="K61" i="8"/>
  <c r="M61" i="8" s="1"/>
  <c r="F81" i="22"/>
  <c r="B275" i="23"/>
  <c r="F11" i="15"/>
  <c r="K3" i="2"/>
  <c r="F39" i="15"/>
  <c r="K7" i="4"/>
  <c r="N7" i="4" s="1"/>
  <c r="F7" i="17"/>
  <c r="K329" i="4"/>
  <c r="N329" i="4" s="1"/>
  <c r="J199" i="5"/>
  <c r="F68" i="19"/>
  <c r="K149" i="6"/>
  <c r="N149" i="6" s="1"/>
  <c r="F28" i="20"/>
  <c r="F9" i="22"/>
  <c r="K19" i="9"/>
  <c r="M19" i="9" s="1"/>
  <c r="P38" i="10"/>
  <c r="N71" i="10"/>
  <c r="N547" i="10"/>
  <c r="P746" i="10"/>
  <c r="F497" i="23"/>
  <c r="P979" i="10"/>
  <c r="P1172" i="10"/>
  <c r="F30" i="15"/>
  <c r="K45" i="2"/>
  <c r="J54" i="2"/>
  <c r="J57" i="2"/>
  <c r="J23" i="3"/>
  <c r="F11" i="16"/>
  <c r="F126" i="17"/>
  <c r="K47" i="4"/>
  <c r="N47" i="4" s="1"/>
  <c r="J58" i="4"/>
  <c r="F2" i="17"/>
  <c r="J121" i="4"/>
  <c r="J129" i="4"/>
  <c r="J179" i="4"/>
  <c r="F106" i="17"/>
  <c r="K221" i="4"/>
  <c r="N221" i="4" s="1"/>
  <c r="F132" i="17"/>
  <c r="F139" i="17"/>
  <c r="K259" i="4"/>
  <c r="N259" i="4" s="1"/>
  <c r="J4" i="5"/>
  <c r="G37" i="18" s="1"/>
  <c r="F26" i="18"/>
  <c r="F60" i="18"/>
  <c r="J27" i="6"/>
  <c r="J90" i="6"/>
  <c r="G135" i="19" s="1"/>
  <c r="F97" i="19"/>
  <c r="K177" i="6"/>
  <c r="N177" i="6" s="1"/>
  <c r="J308" i="6"/>
  <c r="J153" i="7"/>
  <c r="F54" i="20"/>
  <c r="K175" i="7"/>
  <c r="N175" i="7" s="1"/>
  <c r="J21" i="8"/>
  <c r="J93" i="8"/>
  <c r="F46" i="22"/>
  <c r="J101" i="9"/>
  <c r="J143" i="9"/>
  <c r="P3" i="10"/>
  <c r="F922" i="23"/>
  <c r="P6" i="10"/>
  <c r="F783" i="23"/>
  <c r="P56" i="10"/>
  <c r="N246" i="10"/>
  <c r="F345" i="23"/>
  <c r="N280" i="10"/>
  <c r="N345" i="10"/>
  <c r="P346" i="10"/>
  <c r="N432" i="10"/>
  <c r="P435" i="10"/>
  <c r="F751" i="23"/>
  <c r="P500" i="10"/>
  <c r="N652" i="10"/>
  <c r="P666" i="10"/>
  <c r="P798" i="10"/>
  <c r="P833" i="10"/>
  <c r="P973" i="10"/>
  <c r="N994" i="10"/>
  <c r="F578" i="23"/>
  <c r="P1139" i="10"/>
  <c r="P1151" i="10"/>
  <c r="F686" i="23"/>
  <c r="N1309" i="10"/>
  <c r="N1379" i="10"/>
  <c r="P1385" i="10"/>
  <c r="N1527" i="10"/>
  <c r="F811" i="24"/>
  <c r="P5" i="11"/>
  <c r="P9" i="11"/>
  <c r="F538" i="24"/>
  <c r="P12" i="11"/>
  <c r="F167" i="24"/>
  <c r="P45" i="11"/>
  <c r="F403" i="24"/>
  <c r="P209" i="11"/>
  <c r="P314" i="11"/>
  <c r="P324" i="11"/>
  <c r="Q327" i="11"/>
  <c r="F699" i="24"/>
  <c r="P420" i="11"/>
  <c r="P694" i="11"/>
  <c r="N737" i="11"/>
  <c r="P1145" i="11"/>
  <c r="P1279" i="11"/>
  <c r="F15" i="24"/>
  <c r="F40" i="15"/>
  <c r="K25" i="2"/>
  <c r="F25" i="17"/>
  <c r="K91" i="4"/>
  <c r="N91" i="4" s="1"/>
  <c r="F32" i="18"/>
  <c r="F64" i="21"/>
  <c r="F69" i="23"/>
  <c r="P174" i="10"/>
  <c r="F865" i="23"/>
  <c r="P263" i="10"/>
  <c r="P427" i="10"/>
  <c r="F85" i="15"/>
  <c r="F38" i="15"/>
  <c r="K87" i="2"/>
  <c r="F29" i="16"/>
  <c r="K35" i="3"/>
  <c r="F3" i="16"/>
  <c r="K69" i="3"/>
  <c r="K167" i="5"/>
  <c r="N167" i="5" s="1"/>
  <c r="F9" i="19"/>
  <c r="K277" i="6"/>
  <c r="N277" i="6" s="1"/>
  <c r="F18" i="22"/>
  <c r="K43" i="9"/>
  <c r="M43" i="9" s="1"/>
  <c r="F39" i="22"/>
  <c r="K127" i="9"/>
  <c r="M127" i="9" s="1"/>
  <c r="P295" i="10"/>
  <c r="P577" i="11"/>
  <c r="K117" i="4"/>
  <c r="N117" i="4" s="1"/>
  <c r="F39" i="18"/>
  <c r="K157" i="5"/>
  <c r="N157" i="5" s="1"/>
  <c r="G92" i="19"/>
  <c r="K237" i="6"/>
  <c r="N237" i="6" s="1"/>
  <c r="K41" i="3"/>
  <c r="K49" i="5"/>
  <c r="N49" i="5" s="1"/>
  <c r="F32" i="16"/>
  <c r="K33" i="3"/>
  <c r="F55" i="17"/>
  <c r="K241" i="4"/>
  <c r="N241" i="4" s="1"/>
  <c r="F88" i="17"/>
  <c r="F879" i="23"/>
  <c r="P68" i="10"/>
  <c r="F348" i="23"/>
  <c r="P112" i="10"/>
  <c r="F28" i="16"/>
  <c r="K13" i="3"/>
  <c r="F88" i="18"/>
  <c r="K143" i="5"/>
  <c r="N143" i="5" s="1"/>
  <c r="F74" i="21"/>
  <c r="F241" i="23"/>
  <c r="P7" i="10"/>
  <c r="P59" i="10"/>
  <c r="J86" i="2"/>
  <c r="J139" i="2"/>
  <c r="J17" i="3"/>
  <c r="J52" i="3"/>
  <c r="J114" i="3"/>
  <c r="G51" i="16" s="1"/>
  <c r="J36" i="4"/>
  <c r="G105" i="17" s="1"/>
  <c r="J39" i="4"/>
  <c r="F48" i="17"/>
  <c r="K195" i="4"/>
  <c r="N195" i="4" s="1"/>
  <c r="J96" i="5"/>
  <c r="G64" i="18" s="1"/>
  <c r="F21" i="18"/>
  <c r="F33" i="18"/>
  <c r="K125" i="5"/>
  <c r="N125" i="5" s="1"/>
  <c r="G94" i="18"/>
  <c r="K175" i="5"/>
  <c r="N175" i="5" s="1"/>
  <c r="K187" i="5"/>
  <c r="N187" i="5" s="1"/>
  <c r="F100" i="19"/>
  <c r="J138" i="6"/>
  <c r="G90" i="19" s="1"/>
  <c r="J169" i="6"/>
  <c r="J220" i="6"/>
  <c r="G73" i="19" s="1"/>
  <c r="F55" i="19"/>
  <c r="K303" i="6"/>
  <c r="N303" i="6" s="1"/>
  <c r="F25" i="20"/>
  <c r="K41" i="7"/>
  <c r="N41" i="7" s="1"/>
  <c r="J136" i="7"/>
  <c r="J18" i="8"/>
  <c r="J199" i="8"/>
  <c r="J285" i="8"/>
  <c r="J17" i="9"/>
  <c r="J56" i="9"/>
  <c r="G19" i="22" s="1"/>
  <c r="F41" i="22"/>
  <c r="K149" i="9"/>
  <c r="M149" i="9" s="1"/>
  <c r="F575" i="23"/>
  <c r="P67" i="10"/>
  <c r="P178" i="10"/>
  <c r="Q217" i="10"/>
  <c r="P282" i="10"/>
  <c r="P392" i="10"/>
  <c r="F40" i="23"/>
  <c r="P446" i="10"/>
  <c r="N463" i="10"/>
  <c r="F293" i="23"/>
  <c r="P553" i="10"/>
  <c r="P598" i="10"/>
  <c r="P688" i="10"/>
  <c r="P922" i="10"/>
  <c r="N924" i="10"/>
  <c r="F427" i="23"/>
  <c r="P981" i="10"/>
  <c r="P984" i="10"/>
  <c r="P1011" i="10"/>
  <c r="P1115" i="10"/>
  <c r="F362" i="23"/>
  <c r="P1177" i="10"/>
  <c r="P1298" i="10"/>
  <c r="F175" i="23"/>
  <c r="P1541" i="10"/>
  <c r="F754" i="24"/>
  <c r="P131" i="11"/>
  <c r="P265" i="11"/>
  <c r="P281" i="11"/>
  <c r="F22" i="24"/>
  <c r="P336" i="11"/>
  <c r="P748" i="11"/>
  <c r="F596" i="24"/>
  <c r="P1038" i="11"/>
  <c r="N1244" i="11"/>
  <c r="J9" i="2"/>
  <c r="J150" i="2"/>
  <c r="K149" i="2" s="1"/>
  <c r="J158" i="2"/>
  <c r="J161" i="2"/>
  <c r="J55" i="3"/>
  <c r="J106" i="4"/>
  <c r="G137" i="17" s="1"/>
  <c r="J126" i="4"/>
  <c r="G4" i="17" s="1"/>
  <c r="J171" i="4"/>
  <c r="F46" i="17"/>
  <c r="K173" i="4"/>
  <c r="N173" i="4" s="1"/>
  <c r="J190" i="4"/>
  <c r="K189" i="4" s="1"/>
  <c r="N189" i="4" s="1"/>
  <c r="J198" i="4"/>
  <c r="G125" i="17" s="1"/>
  <c r="J201" i="4"/>
  <c r="J272" i="4"/>
  <c r="G40" i="17" s="1"/>
  <c r="J111" i="5"/>
  <c r="J132" i="5"/>
  <c r="J165" i="5"/>
  <c r="J133" i="6"/>
  <c r="F38" i="19"/>
  <c r="F74" i="19"/>
  <c r="G74" i="19"/>
  <c r="J225" i="6"/>
  <c r="F17" i="19"/>
  <c r="J311" i="6"/>
  <c r="J319" i="6"/>
  <c r="J347" i="6"/>
  <c r="J20" i="7"/>
  <c r="G30" i="20" s="1"/>
  <c r="J37" i="7"/>
  <c r="J144" i="7"/>
  <c r="G24" i="20" s="1"/>
  <c r="J114" i="8"/>
  <c r="G135" i="21" s="1"/>
  <c r="J122" i="8"/>
  <c r="G109" i="21" s="1"/>
  <c r="J241" i="8"/>
  <c r="F9" i="21"/>
  <c r="K271" i="8"/>
  <c r="M271" i="8" s="1"/>
  <c r="J11" i="9"/>
  <c r="J14" i="9"/>
  <c r="J35" i="9"/>
  <c r="J169" i="9"/>
  <c r="J186" i="9"/>
  <c r="G71" i="22" s="1"/>
  <c r="F90" i="23"/>
  <c r="F22" i="23"/>
  <c r="P103" i="10"/>
  <c r="N109" i="10"/>
  <c r="N195" i="10"/>
  <c r="N279" i="10"/>
  <c r="P355" i="10"/>
  <c r="N414" i="10"/>
  <c r="N426" i="10"/>
  <c r="N465" i="10"/>
  <c r="F309" i="23"/>
  <c r="P510" i="10"/>
  <c r="N655" i="10"/>
  <c r="F929" i="23"/>
  <c r="P702" i="10"/>
  <c r="N725" i="10"/>
  <c r="P900" i="10"/>
  <c r="P904" i="10"/>
  <c r="N918" i="10"/>
  <c r="N1054" i="10"/>
  <c r="F556" i="23"/>
  <c r="P1096" i="10"/>
  <c r="P1143" i="10"/>
  <c r="F378" i="23"/>
  <c r="P1170" i="10"/>
  <c r="P1196" i="10"/>
  <c r="N1231" i="10"/>
  <c r="P1270" i="10"/>
  <c r="P1402" i="10"/>
  <c r="P1404" i="10"/>
  <c r="P1495" i="10"/>
  <c r="N1518" i="10"/>
  <c r="F163" i="23"/>
  <c r="P1519" i="10"/>
  <c r="P1585" i="10"/>
  <c r="P78" i="11"/>
  <c r="F182" i="24"/>
  <c r="P88" i="11"/>
  <c r="N110" i="11"/>
  <c r="N153" i="11"/>
  <c r="P212" i="11"/>
  <c r="P226" i="11"/>
  <c r="F561" i="24"/>
  <c r="P306" i="11"/>
  <c r="N367" i="11"/>
  <c r="P388" i="11"/>
  <c r="P429" i="11"/>
  <c r="F175" i="24"/>
  <c r="P430" i="11"/>
  <c r="P466" i="11"/>
  <c r="F64" i="24"/>
  <c r="P532" i="11"/>
  <c r="Q894" i="11"/>
  <c r="F693" i="24"/>
  <c r="P977" i="11"/>
  <c r="P1110" i="11"/>
  <c r="F100" i="24"/>
  <c r="P1197" i="11"/>
  <c r="P1209" i="11"/>
  <c r="F760" i="24"/>
  <c r="P1236" i="11"/>
  <c r="P1295" i="11"/>
  <c r="F901" i="23"/>
  <c r="P55" i="10"/>
  <c r="P96" i="10"/>
  <c r="P123" i="10"/>
  <c r="P222" i="10"/>
  <c r="F777" i="23"/>
  <c r="P243" i="10"/>
  <c r="P308" i="10"/>
  <c r="P398" i="10"/>
  <c r="P457" i="10"/>
  <c r="N527" i="10"/>
  <c r="F184" i="23"/>
  <c r="P596" i="10"/>
  <c r="N611" i="10"/>
  <c r="N630" i="10"/>
  <c r="F932" i="23"/>
  <c r="P632" i="10"/>
  <c r="N712" i="10"/>
  <c r="P795" i="10"/>
  <c r="N821" i="10"/>
  <c r="N902" i="10"/>
  <c r="Q910" i="10"/>
  <c r="F494" i="23"/>
  <c r="P1064" i="10"/>
  <c r="P1136" i="10"/>
  <c r="P1150" i="10"/>
  <c r="F771" i="23"/>
  <c r="P1316" i="10"/>
  <c r="P1370" i="10"/>
  <c r="P1377" i="10"/>
  <c r="F82" i="23"/>
  <c r="P1444" i="10"/>
  <c r="P1466" i="10"/>
  <c r="P1472" i="10"/>
  <c r="P1517" i="10"/>
  <c r="P1577" i="10"/>
  <c r="P1592" i="10"/>
  <c r="F764" i="24"/>
  <c r="P6" i="11"/>
  <c r="N177" i="11"/>
  <c r="F756" i="24"/>
  <c r="P189" i="11"/>
  <c r="N310" i="11"/>
  <c r="P398" i="11"/>
  <c r="P408" i="11"/>
  <c r="P508" i="11"/>
  <c r="N560" i="11"/>
  <c r="P571" i="11"/>
  <c r="P656" i="11"/>
  <c r="P811" i="11"/>
  <c r="F585" i="24"/>
  <c r="P932" i="11"/>
  <c r="P1012" i="11"/>
  <c r="F799" i="24"/>
  <c r="P1159" i="11"/>
  <c r="P1171" i="11"/>
  <c r="P1175" i="11"/>
  <c r="P1214" i="11"/>
  <c r="P1215" i="11"/>
  <c r="F804" i="24"/>
  <c r="P1239" i="11"/>
  <c r="Q1241" i="11"/>
  <c r="F918" i="24"/>
  <c r="P1312" i="11"/>
  <c r="Q219" i="12"/>
  <c r="P176" i="10"/>
  <c r="P619" i="10"/>
  <c r="F625" i="23"/>
  <c r="P744" i="10"/>
  <c r="F902" i="23"/>
  <c r="P866" i="10"/>
  <c r="P913" i="10"/>
  <c r="F647" i="23"/>
  <c r="P1050" i="10"/>
  <c r="F508" i="23"/>
  <c r="P1070" i="10"/>
  <c r="P1315" i="10"/>
  <c r="F203" i="23"/>
  <c r="P1603" i="10"/>
  <c r="P1628" i="10"/>
  <c r="F413" i="24"/>
  <c r="P414" i="11"/>
  <c r="P730" i="11"/>
  <c r="F591" i="24"/>
  <c r="P803" i="11"/>
  <c r="P814" i="11"/>
  <c r="B844" i="24"/>
  <c r="P1565" i="11"/>
  <c r="P119" i="12"/>
  <c r="K147" i="4"/>
  <c r="N147" i="4" s="1"/>
  <c r="F38" i="18"/>
  <c r="K17" i="5"/>
  <c r="N17" i="5" s="1"/>
  <c r="F148" i="19"/>
  <c r="F132" i="19"/>
  <c r="K155" i="6"/>
  <c r="N155" i="6" s="1"/>
  <c r="F10" i="19"/>
  <c r="P29" i="10"/>
  <c r="P92" i="10"/>
  <c r="P98" i="10"/>
  <c r="F159" i="23"/>
  <c r="P257" i="10"/>
  <c r="F393" i="23"/>
  <c r="P472" i="10"/>
  <c r="P750" i="10"/>
  <c r="F27" i="23"/>
  <c r="P789" i="10"/>
  <c r="F893" i="23"/>
  <c r="P1289" i="10"/>
  <c r="B340" i="23"/>
  <c r="B873" i="23"/>
  <c r="P36" i="11"/>
  <c r="F512" i="24"/>
  <c r="P104" i="11"/>
  <c r="F599" i="24"/>
  <c r="P183" i="11"/>
  <c r="F885" i="24"/>
  <c r="P261" i="11"/>
  <c r="F836" i="24"/>
  <c r="P411" i="11"/>
  <c r="P777" i="11"/>
  <c r="P871" i="11"/>
  <c r="F606" i="24"/>
  <c r="P973" i="11"/>
  <c r="K109" i="3"/>
  <c r="F144" i="19"/>
  <c r="K17" i="6"/>
  <c r="N17" i="6" s="1"/>
  <c r="F8" i="16"/>
  <c r="F90" i="17"/>
  <c r="K327" i="4"/>
  <c r="N327" i="4" s="1"/>
  <c r="F101" i="19"/>
  <c r="K35" i="6"/>
  <c r="N35" i="6" s="1"/>
  <c r="F33" i="21"/>
  <c r="K91" i="8"/>
  <c r="M91" i="8" s="1"/>
  <c r="K109" i="8"/>
  <c r="M109" i="8" s="1"/>
  <c r="F12" i="21"/>
  <c r="F84" i="22"/>
  <c r="N163" i="10"/>
  <c r="F418" i="23"/>
  <c r="P266" i="10"/>
  <c r="P372" i="10"/>
  <c r="F732" i="23"/>
  <c r="P783" i="10"/>
  <c r="F812" i="23"/>
  <c r="P1023" i="10"/>
  <c r="F552" i="23"/>
  <c r="P1280" i="10"/>
  <c r="P1327" i="10"/>
  <c r="F468" i="23"/>
  <c r="P1335" i="10"/>
  <c r="P1394" i="10"/>
  <c r="F229" i="23"/>
  <c r="P1474" i="10"/>
  <c r="F181" i="23"/>
  <c r="P1571" i="10"/>
  <c r="F111" i="24"/>
  <c r="P17" i="11"/>
  <c r="P58" i="11"/>
  <c r="F528" i="24"/>
  <c r="P71" i="11"/>
  <c r="P521" i="11"/>
  <c r="P623" i="11"/>
  <c r="F465" i="24"/>
  <c r="P631" i="11"/>
  <c r="F595" i="24"/>
  <c r="P1327" i="11"/>
  <c r="F770" i="24"/>
  <c r="P1436" i="11"/>
  <c r="P1444" i="11"/>
  <c r="B791" i="24"/>
  <c r="P103" i="12"/>
  <c r="F195" i="26"/>
  <c r="K307" i="13"/>
  <c r="K65" i="2"/>
  <c r="J178" i="2"/>
  <c r="G32" i="15" s="1"/>
  <c r="F86" i="17"/>
  <c r="K153" i="4"/>
  <c r="N153" i="4" s="1"/>
  <c r="F131" i="17"/>
  <c r="J299" i="4"/>
  <c r="F27" i="17"/>
  <c r="K313" i="4"/>
  <c r="N313" i="4" s="1"/>
  <c r="J325" i="4"/>
  <c r="F27" i="18"/>
  <c r="J138" i="5"/>
  <c r="G60" i="18" s="1"/>
  <c r="J141" i="5"/>
  <c r="F126" i="19"/>
  <c r="J102" i="6"/>
  <c r="G8" i="19" s="1"/>
  <c r="J116" i="6"/>
  <c r="G155" i="19" s="1"/>
  <c r="J119" i="6"/>
  <c r="F81" i="19"/>
  <c r="J272" i="6"/>
  <c r="F27" i="20"/>
  <c r="K111" i="7"/>
  <c r="N111" i="7" s="1"/>
  <c r="K119" i="7"/>
  <c r="N119" i="7" s="1"/>
  <c r="K205" i="7"/>
  <c r="N205" i="7" s="1"/>
  <c r="J71" i="8"/>
  <c r="J150" i="8"/>
  <c r="G90" i="21" s="1"/>
  <c r="J222" i="8"/>
  <c r="G73" i="21" s="1"/>
  <c r="K141" i="9"/>
  <c r="M141" i="9" s="1"/>
  <c r="F28" i="22"/>
  <c r="P25" i="10"/>
  <c r="N75" i="10"/>
  <c r="F368" i="23"/>
  <c r="P118" i="10"/>
  <c r="P201" i="10"/>
  <c r="F215" i="23"/>
  <c r="P286" i="10"/>
  <c r="N306" i="10"/>
  <c r="N339" i="10"/>
  <c r="F767" i="23"/>
  <c r="P388" i="10"/>
  <c r="F884" i="23"/>
  <c r="P421" i="10"/>
  <c r="N461" i="10"/>
  <c r="P464" i="10"/>
  <c r="N476" i="10"/>
  <c r="N518" i="10"/>
  <c r="Q586" i="10"/>
  <c r="N633" i="10"/>
  <c r="P639" i="10"/>
  <c r="N659" i="10"/>
  <c r="P661" i="10"/>
  <c r="N695" i="10"/>
  <c r="P748" i="10"/>
  <c r="N761" i="10"/>
  <c r="P770" i="10"/>
  <c r="N843" i="10"/>
  <c r="N872" i="10"/>
  <c r="N890" i="10"/>
  <c r="P1020" i="10"/>
  <c r="F43" i="23"/>
  <c r="P1024" i="10"/>
  <c r="F493" i="23"/>
  <c r="P1157" i="10"/>
  <c r="F930" i="23"/>
  <c r="P1220" i="10"/>
  <c r="N1225" i="10"/>
  <c r="F111" i="23"/>
  <c r="N1313" i="10"/>
  <c r="B550" i="23"/>
  <c r="N1427" i="10"/>
  <c r="P1442" i="10"/>
  <c r="F568" i="23"/>
  <c r="P1540" i="10"/>
  <c r="F508" i="24"/>
  <c r="P163" i="11"/>
  <c r="P174" i="11"/>
  <c r="F718" i="24"/>
  <c r="P208" i="11"/>
  <c r="F300" i="24"/>
  <c r="P211" i="11"/>
  <c r="F657" i="24"/>
  <c r="P258" i="11"/>
  <c r="N282" i="11"/>
  <c r="Q284" i="11"/>
  <c r="P460" i="11"/>
  <c r="F372" i="24"/>
  <c r="P649" i="11"/>
  <c r="F439" i="24"/>
  <c r="P677" i="11"/>
  <c r="P772" i="11"/>
  <c r="F552" i="24"/>
  <c r="P879" i="11"/>
  <c r="F364" i="24"/>
  <c r="P898" i="11"/>
  <c r="P1121" i="11"/>
  <c r="Q1123" i="11"/>
  <c r="P1126" i="11"/>
  <c r="Q1129" i="11"/>
  <c r="F268" i="24"/>
  <c r="P1431" i="11"/>
  <c r="F335" i="24"/>
  <c r="P1560" i="11"/>
  <c r="F38" i="26"/>
  <c r="K313" i="13"/>
  <c r="K321" i="13"/>
  <c r="K375" i="13"/>
  <c r="F75" i="22"/>
  <c r="K93" i="9"/>
  <c r="M93" i="9" s="1"/>
  <c r="P121" i="10"/>
  <c r="P459" i="10"/>
  <c r="P968" i="10"/>
  <c r="P1268" i="10"/>
  <c r="F104" i="24"/>
  <c r="P313" i="11"/>
  <c r="F74" i="18"/>
  <c r="K57" i="5"/>
  <c r="N57" i="5" s="1"/>
  <c r="K107" i="6"/>
  <c r="N107" i="6" s="1"/>
  <c r="F48" i="19"/>
  <c r="F54" i="19"/>
  <c r="K351" i="6"/>
  <c r="N351" i="6" s="1"/>
  <c r="F18" i="20"/>
  <c r="K51" i="7"/>
  <c r="N51" i="7" s="1"/>
  <c r="F53" i="20"/>
  <c r="K121" i="7"/>
  <c r="N121" i="7" s="1"/>
  <c r="F864" i="23"/>
  <c r="P395" i="10"/>
  <c r="P443" i="10"/>
  <c r="P681" i="10"/>
  <c r="F618" i="23"/>
  <c r="P753" i="10"/>
  <c r="P766" i="10"/>
  <c r="F140" i="23"/>
  <c r="P917" i="10"/>
  <c r="F451" i="23"/>
  <c r="P962" i="10"/>
  <c r="F366" i="23"/>
  <c r="P1145" i="10"/>
  <c r="F359" i="23"/>
  <c r="P1369" i="10"/>
  <c r="F762" i="23"/>
  <c r="P1393" i="10"/>
  <c r="F409" i="24"/>
  <c r="P172" i="11"/>
  <c r="F84" i="17"/>
  <c r="K115" i="4"/>
  <c r="N115" i="4" s="1"/>
  <c r="F41" i="19"/>
  <c r="K41" i="6"/>
  <c r="N41" i="6" s="1"/>
  <c r="K129" i="2"/>
  <c r="K83" i="3"/>
  <c r="F122" i="17"/>
  <c r="F37" i="17"/>
  <c r="K107" i="4"/>
  <c r="N107" i="4" s="1"/>
  <c r="F121" i="17"/>
  <c r="F57" i="19"/>
  <c r="K73" i="6"/>
  <c r="N73" i="6" s="1"/>
  <c r="F129" i="19"/>
  <c r="K97" i="6"/>
  <c r="N97" i="6" s="1"/>
  <c r="F48" i="20"/>
  <c r="K97" i="7"/>
  <c r="N97" i="7" s="1"/>
  <c r="F10" i="21"/>
  <c r="K311" i="8"/>
  <c r="M311" i="8" s="1"/>
  <c r="F8" i="22"/>
  <c r="F77" i="22"/>
  <c r="K85" i="9"/>
  <c r="M85" i="9" s="1"/>
  <c r="P16" i="10"/>
  <c r="P30" i="10"/>
  <c r="N54" i="10"/>
  <c r="F519" i="23"/>
  <c r="P78" i="10"/>
  <c r="P81" i="10"/>
  <c r="F610" i="23"/>
  <c r="P120" i="10"/>
  <c r="P172" i="10"/>
  <c r="P190" i="10"/>
  <c r="N211" i="10"/>
  <c r="F3" i="23"/>
  <c r="P385" i="10"/>
  <c r="N488" i="10"/>
  <c r="F731" i="23"/>
  <c r="P741" i="10"/>
  <c r="P846" i="10"/>
  <c r="P1083" i="10"/>
  <c r="P1306" i="10"/>
  <c r="F596" i="23"/>
  <c r="P1503" i="10"/>
  <c r="P1551" i="10"/>
  <c r="P1652" i="10"/>
  <c r="N16" i="11"/>
  <c r="P453" i="11"/>
  <c r="P463" i="11"/>
  <c r="F151" i="24"/>
  <c r="P735" i="11"/>
  <c r="J114" i="2"/>
  <c r="J182" i="4"/>
  <c r="J239" i="4"/>
  <c r="F147" i="17"/>
  <c r="K265" i="4"/>
  <c r="N265" i="4" s="1"/>
  <c r="J286" i="4"/>
  <c r="J5" i="2"/>
  <c r="J50" i="2"/>
  <c r="G12" i="15" s="1"/>
  <c r="J93" i="2"/>
  <c r="F13" i="16"/>
  <c r="K3" i="3"/>
  <c r="J16" i="3"/>
  <c r="G5" i="16" s="1"/>
  <c r="J19" i="3"/>
  <c r="J64" i="3"/>
  <c r="G19" i="16" s="1"/>
  <c r="F17" i="16"/>
  <c r="K67" i="3"/>
  <c r="J85" i="4"/>
  <c r="J102" i="4"/>
  <c r="G11" i="17" s="1"/>
  <c r="J110" i="4"/>
  <c r="G17" i="17" s="1"/>
  <c r="J212" i="4"/>
  <c r="G144" i="17" s="1"/>
  <c r="F23" i="17"/>
  <c r="K257" i="4"/>
  <c r="N257" i="4" s="1"/>
  <c r="J310" i="4"/>
  <c r="G88" i="17" s="1"/>
  <c r="K35" i="5"/>
  <c r="N35" i="5" s="1"/>
  <c r="F52" i="18"/>
  <c r="J63" i="5"/>
  <c r="J121" i="5"/>
  <c r="J128" i="5"/>
  <c r="G57" i="18" s="1"/>
  <c r="J147" i="5"/>
  <c r="J184" i="5"/>
  <c r="K11" i="6"/>
  <c r="N11" i="6" s="1"/>
  <c r="F140" i="19"/>
  <c r="K47" i="6"/>
  <c r="N47" i="6" s="1"/>
  <c r="J100" i="6"/>
  <c r="G97" i="19" s="1"/>
  <c r="J166" i="6"/>
  <c r="G124" i="19" s="1"/>
  <c r="J171" i="6"/>
  <c r="J174" i="6"/>
  <c r="G69" i="19" s="1"/>
  <c r="F130" i="19"/>
  <c r="K179" i="6"/>
  <c r="N179" i="6" s="1"/>
  <c r="J198" i="6"/>
  <c r="F89" i="19"/>
  <c r="K275" i="6"/>
  <c r="N275" i="6" s="1"/>
  <c r="J330" i="6"/>
  <c r="J33" i="7"/>
  <c r="J46" i="7"/>
  <c r="G11" i="20" s="1"/>
  <c r="J57" i="7"/>
  <c r="J103" i="7"/>
  <c r="J151" i="7"/>
  <c r="J57" i="8"/>
  <c r="J278" i="8"/>
  <c r="G57" i="21" s="1"/>
  <c r="K291" i="8"/>
  <c r="M291" i="8" s="1"/>
  <c r="F7" i="22"/>
  <c r="J47" i="9"/>
  <c r="J53" i="9"/>
  <c r="F19" i="22"/>
  <c r="K55" i="9"/>
  <c r="M55" i="9" s="1"/>
  <c r="J61" i="9"/>
  <c r="K119" i="9"/>
  <c r="M119" i="9" s="1"/>
  <c r="J156" i="9"/>
  <c r="G29" i="22" s="1"/>
  <c r="F47" i="22"/>
  <c r="K159" i="9"/>
  <c r="M159" i="9" s="1"/>
  <c r="F85" i="22"/>
  <c r="N17" i="10"/>
  <c r="N44" i="10"/>
  <c r="N150" i="10"/>
  <c r="P152" i="10"/>
  <c r="P237" i="10"/>
  <c r="N241" i="10"/>
  <c r="N250" i="10"/>
  <c r="P307" i="10"/>
  <c r="N321" i="10"/>
  <c r="N324" i="10"/>
  <c r="N328" i="10"/>
  <c r="N373" i="10"/>
  <c r="N418" i="10"/>
  <c r="N442" i="10"/>
  <c r="F692" i="23"/>
  <c r="P448" i="10"/>
  <c r="N529" i="10"/>
  <c r="N560" i="10"/>
  <c r="N566" i="10"/>
  <c r="N595" i="10"/>
  <c r="N624" i="10"/>
  <c r="N662" i="10"/>
  <c r="N677" i="10"/>
  <c r="N735" i="10"/>
  <c r="N755" i="10"/>
  <c r="F72" i="23"/>
  <c r="P802" i="10"/>
  <c r="N881" i="10"/>
  <c r="N884" i="10"/>
  <c r="N964" i="10"/>
  <c r="N1000" i="10"/>
  <c r="N1066" i="10"/>
  <c r="F592" i="23"/>
  <c r="P1076" i="10"/>
  <c r="N1122" i="10"/>
  <c r="F802" i="23"/>
  <c r="P1154" i="10"/>
  <c r="N1176" i="10"/>
  <c r="N1219" i="10"/>
  <c r="F124" i="23"/>
  <c r="P1260" i="10"/>
  <c r="F689" i="23"/>
  <c r="P1353" i="10"/>
  <c r="N1360" i="10"/>
  <c r="N1482" i="10"/>
  <c r="F937" i="23"/>
  <c r="P1505" i="10"/>
  <c r="P1509" i="10"/>
  <c r="F132" i="23"/>
  <c r="P1529" i="10"/>
  <c r="N1621" i="10"/>
  <c r="N160" i="11"/>
  <c r="F775" i="24"/>
  <c r="P550" i="11"/>
  <c r="F674" i="24"/>
  <c r="P558" i="11"/>
  <c r="F379" i="24"/>
  <c r="P608" i="11"/>
  <c r="B52" i="24"/>
  <c r="F843" i="24"/>
  <c r="P961" i="11"/>
  <c r="P988" i="11"/>
  <c r="F44" i="24"/>
  <c r="P1151" i="11"/>
  <c r="P1212" i="11"/>
  <c r="P1359" i="11"/>
  <c r="P1480" i="11"/>
  <c r="L255" i="13"/>
  <c r="F72" i="26"/>
  <c r="K275" i="13"/>
  <c r="J29" i="2"/>
  <c r="N740" i="10"/>
  <c r="F763" i="23"/>
  <c r="P774" i="10"/>
  <c r="N804" i="10"/>
  <c r="N837" i="10"/>
  <c r="P859" i="10"/>
  <c r="F869" i="23"/>
  <c r="P929" i="10"/>
  <c r="P956" i="10"/>
  <c r="P1013" i="10"/>
  <c r="F75" i="23"/>
  <c r="P1018" i="10"/>
  <c r="F247" i="23"/>
  <c r="P1123" i="10"/>
  <c r="F4" i="23"/>
  <c r="P1153" i="10"/>
  <c r="N1210" i="10"/>
  <c r="P1213" i="10"/>
  <c r="P1264" i="10"/>
  <c r="P1392" i="10"/>
  <c r="P1430" i="10"/>
  <c r="P1610" i="10"/>
  <c r="P126" i="11"/>
  <c r="F205" i="24"/>
  <c r="P245" i="11"/>
  <c r="F102" i="24"/>
  <c r="P256" i="11"/>
  <c r="P260" i="11"/>
  <c r="F862" i="24"/>
  <c r="F421" i="24"/>
  <c r="P348" i="11"/>
  <c r="F29" i="24"/>
  <c r="P488" i="11"/>
  <c r="F794" i="24"/>
  <c r="P537" i="11"/>
  <c r="Q597" i="11"/>
  <c r="P689" i="11"/>
  <c r="P692" i="11"/>
  <c r="N916" i="11"/>
  <c r="F730" i="24"/>
  <c r="P919" i="11"/>
  <c r="P920" i="11"/>
  <c r="F332" i="24"/>
  <c r="P924" i="11"/>
  <c r="P1190" i="11"/>
  <c r="F678" i="24"/>
  <c r="P1333" i="11"/>
  <c r="B43" i="24"/>
  <c r="Q1470" i="11"/>
  <c r="F196" i="26"/>
  <c r="K258" i="13"/>
  <c r="G67" i="22"/>
  <c r="K199" i="9"/>
  <c r="M199" i="9" s="1"/>
  <c r="F675" i="23"/>
  <c r="P108" i="10"/>
  <c r="F678" i="23"/>
  <c r="P129" i="10"/>
  <c r="P194" i="10"/>
  <c r="F668" i="23"/>
  <c r="P276" i="10"/>
  <c r="P325" i="10"/>
  <c r="P543" i="10"/>
  <c r="F20" i="23"/>
  <c r="P686" i="10"/>
  <c r="F10" i="23"/>
  <c r="P696" i="10"/>
  <c r="F682" i="23"/>
  <c r="P714" i="10"/>
  <c r="B325" i="23"/>
  <c r="F608" i="23"/>
  <c r="P1611" i="10"/>
  <c r="F86" i="18"/>
  <c r="K155" i="5"/>
  <c r="N155" i="5" s="1"/>
  <c r="F12" i="19"/>
  <c r="K67" i="7"/>
  <c r="N67" i="7" s="1"/>
  <c r="F72" i="20"/>
  <c r="K113" i="7"/>
  <c r="N113" i="7" s="1"/>
  <c r="P160" i="10"/>
  <c r="P212" i="10"/>
  <c r="F206" i="23"/>
  <c r="P462" i="10"/>
  <c r="P1423" i="10"/>
  <c r="F73" i="17"/>
  <c r="F87" i="20"/>
  <c r="F36" i="15"/>
  <c r="K117" i="2"/>
  <c r="J15" i="5"/>
  <c r="J193" i="6"/>
  <c r="F87" i="19"/>
  <c r="F104" i="19"/>
  <c r="K287" i="6"/>
  <c r="N287" i="6" s="1"/>
  <c r="F41" i="20"/>
  <c r="J77" i="8"/>
  <c r="K107" i="8"/>
  <c r="M107" i="8" s="1"/>
  <c r="F35" i="21"/>
  <c r="K181" i="8"/>
  <c r="M181" i="8" s="1"/>
  <c r="K281" i="8"/>
  <c r="M281" i="8" s="1"/>
  <c r="J300" i="8"/>
  <c r="G7" i="21" s="1"/>
  <c r="N23" i="10"/>
  <c r="P66" i="10"/>
  <c r="N90" i="10"/>
  <c r="F394" i="23"/>
  <c r="P104" i="10"/>
  <c r="N107" i="10"/>
  <c r="Q136" i="10"/>
  <c r="P153" i="10"/>
  <c r="F852" i="23"/>
  <c r="P200" i="10"/>
  <c r="Q438" i="10"/>
  <c r="P468" i="10"/>
  <c r="N671" i="10"/>
  <c r="F77" i="15"/>
  <c r="J107" i="2"/>
  <c r="J157" i="2"/>
  <c r="J171" i="2"/>
  <c r="J43" i="3"/>
  <c r="F105" i="17"/>
  <c r="K77" i="4"/>
  <c r="N77" i="4" s="1"/>
  <c r="K95" i="4"/>
  <c r="N95" i="4" s="1"/>
  <c r="J100" i="4"/>
  <c r="G150" i="17" s="1"/>
  <c r="F137" i="17"/>
  <c r="K105" i="4"/>
  <c r="N105" i="4" s="1"/>
  <c r="J159" i="4"/>
  <c r="J197" i="4"/>
  <c r="K307" i="4"/>
  <c r="N307" i="4" s="1"/>
  <c r="J323" i="4"/>
  <c r="F56" i="18"/>
  <c r="K69" i="5"/>
  <c r="N69" i="5" s="1"/>
  <c r="F95" i="18"/>
  <c r="K107" i="5"/>
  <c r="N107" i="5" s="1"/>
  <c r="J201" i="5"/>
  <c r="K205" i="5"/>
  <c r="N205" i="5" s="1"/>
  <c r="J15" i="6"/>
  <c r="J69" i="6"/>
  <c r="K89" i="6"/>
  <c r="N89" i="6" s="1"/>
  <c r="J92" i="6"/>
  <c r="J256" i="6"/>
  <c r="G157" i="19" s="1"/>
  <c r="J4" i="7"/>
  <c r="G39" i="20" s="1"/>
  <c r="K87" i="7"/>
  <c r="N87" i="7" s="1"/>
  <c r="F65" i="20"/>
  <c r="K209" i="7"/>
  <c r="N209" i="7" s="1"/>
  <c r="F61" i="20"/>
  <c r="J113" i="8"/>
  <c r="J220" i="8"/>
  <c r="F31" i="21"/>
  <c r="K237" i="8"/>
  <c r="M237" i="8" s="1"/>
  <c r="J287" i="8"/>
  <c r="J50" i="9"/>
  <c r="G36" i="22" s="1"/>
  <c r="F86" i="22"/>
  <c r="J137" i="9"/>
  <c r="P45" i="10"/>
  <c r="P76" i="10"/>
  <c r="P105" i="10"/>
  <c r="P179" i="10"/>
  <c r="N184" i="10"/>
  <c r="P191" i="10"/>
  <c r="P221" i="10"/>
  <c r="N253" i="10"/>
  <c r="N305" i="10"/>
  <c r="N369" i="10"/>
  <c r="N406" i="10"/>
  <c r="N436" i="10"/>
  <c r="N454" i="10"/>
  <c r="P473" i="10"/>
  <c r="P489" i="10"/>
  <c r="N535" i="10"/>
  <c r="P561" i="10"/>
  <c r="F597" i="23"/>
  <c r="P590" i="10"/>
  <c r="N592" i="10"/>
  <c r="N607" i="10"/>
  <c r="P618" i="10"/>
  <c r="N689" i="10"/>
  <c r="F673" i="23"/>
  <c r="P743" i="10"/>
  <c r="F375" i="23"/>
  <c r="P792" i="10"/>
  <c r="N857" i="10"/>
  <c r="N931" i="10"/>
  <c r="N937" i="10"/>
  <c r="N995" i="10"/>
  <c r="P1060" i="10"/>
  <c r="F63" i="23"/>
  <c r="P1127" i="10"/>
  <c r="P1141" i="10"/>
  <c r="N1182" i="10"/>
  <c r="N1184" i="10"/>
  <c r="P1194" i="10"/>
  <c r="F15" i="23"/>
  <c r="P1347" i="10"/>
  <c r="F444" i="23"/>
  <c r="P1363" i="10"/>
  <c r="N1553" i="10"/>
  <c r="P100" i="11"/>
  <c r="F298" i="24"/>
  <c r="P137" i="11"/>
  <c r="P198" i="11"/>
  <c r="N238" i="11"/>
  <c r="P355" i="11"/>
  <c r="N382" i="11"/>
  <c r="P433" i="11"/>
  <c r="F629" i="24"/>
  <c r="P535" i="11"/>
  <c r="F511" i="24"/>
  <c r="P548" i="11"/>
  <c r="F890" i="24"/>
  <c r="P594" i="11"/>
  <c r="P726" i="11"/>
  <c r="P914" i="11"/>
  <c r="F232" i="24"/>
  <c r="P934" i="11"/>
  <c r="F810" i="24"/>
  <c r="P1141" i="11"/>
  <c r="F226" i="24"/>
  <c r="P1144" i="11"/>
  <c r="B759" i="24"/>
  <c r="P1224" i="11"/>
  <c r="F12" i="22"/>
  <c r="K161" i="9"/>
  <c r="M161" i="9" s="1"/>
  <c r="F807" i="23"/>
  <c r="P377" i="10"/>
  <c r="F180" i="23"/>
  <c r="P408" i="10"/>
  <c r="P555" i="10"/>
  <c r="F889" i="23"/>
  <c r="P706" i="10"/>
  <c r="F808" i="23"/>
  <c r="P806" i="10"/>
  <c r="P870" i="10"/>
  <c r="F684" i="23"/>
  <c r="P1053" i="10"/>
  <c r="F474" i="23"/>
  <c r="P1098" i="10"/>
  <c r="F222" i="23"/>
  <c r="P1333" i="10"/>
  <c r="P1524" i="10"/>
  <c r="F515" i="23"/>
  <c r="P1622" i="10"/>
  <c r="P182" i="11"/>
  <c r="P468" i="11"/>
  <c r="F440" i="24"/>
  <c r="P475" i="11"/>
  <c r="F740" i="24"/>
  <c r="P524" i="11"/>
  <c r="P1577" i="11"/>
  <c r="F80" i="25"/>
  <c r="P148" i="12"/>
  <c r="F70" i="15"/>
  <c r="F54" i="15"/>
  <c r="K135" i="2"/>
  <c r="F14" i="16"/>
  <c r="K31" i="3"/>
  <c r="K285" i="4"/>
  <c r="N285" i="4" s="1"/>
  <c r="F70" i="18"/>
  <c r="F49" i="20"/>
  <c r="P288" i="10"/>
  <c r="P340" i="10"/>
  <c r="F402" i="23"/>
  <c r="P585" i="10"/>
  <c r="F523" i="23"/>
  <c r="P599" i="10"/>
  <c r="P718" i="10"/>
  <c r="Q954" i="10"/>
  <c r="P1422" i="10"/>
  <c r="Q176" i="11"/>
  <c r="F514" i="24"/>
  <c r="P403" i="11"/>
  <c r="F682" i="24"/>
  <c r="P633" i="11"/>
  <c r="F50" i="24"/>
  <c r="P668" i="11"/>
  <c r="F181" i="24"/>
  <c r="P784" i="11"/>
  <c r="F860" i="24"/>
  <c r="P938" i="11"/>
  <c r="F651" i="24"/>
  <c r="P1060" i="11"/>
  <c r="B155" i="24"/>
  <c r="F129" i="17"/>
  <c r="F71" i="19"/>
  <c r="F75" i="20"/>
  <c r="K89" i="2"/>
  <c r="F35" i="15"/>
  <c r="K63" i="2"/>
  <c r="F55" i="15"/>
  <c r="K125" i="2"/>
  <c r="J28" i="4"/>
  <c r="G59" i="17" s="1"/>
  <c r="J164" i="4"/>
  <c r="G75" i="17" s="1"/>
  <c r="F78" i="17"/>
  <c r="K191" i="4"/>
  <c r="N191" i="4" s="1"/>
  <c r="J234" i="4"/>
  <c r="J41" i="5"/>
  <c r="F22" i="18"/>
  <c r="K33" i="6"/>
  <c r="N33" i="6" s="1"/>
  <c r="K231" i="6"/>
  <c r="N231" i="6" s="1"/>
  <c r="F59" i="20"/>
  <c r="F58" i="20"/>
  <c r="J35" i="8"/>
  <c r="J54" i="8"/>
  <c r="G129" i="21" s="1"/>
  <c r="J145" i="9"/>
  <c r="N134" i="10"/>
  <c r="P157" i="10"/>
  <c r="P175" i="10"/>
  <c r="N247" i="10"/>
  <c r="F115" i="23"/>
  <c r="P287" i="10"/>
  <c r="N333" i="10"/>
  <c r="F78" i="23"/>
  <c r="P516" i="10"/>
  <c r="P569" i="10"/>
  <c r="P636" i="10"/>
  <c r="P645" i="10"/>
  <c r="N656" i="10"/>
  <c r="F341" i="23"/>
  <c r="P738" i="10"/>
  <c r="J73" i="3"/>
  <c r="K5" i="4"/>
  <c r="N5" i="4" s="1"/>
  <c r="J37" i="2"/>
  <c r="J120" i="2"/>
  <c r="G70" i="15" s="1"/>
  <c r="J9" i="3"/>
  <c r="J57" i="3"/>
  <c r="J62" i="3"/>
  <c r="J102" i="3"/>
  <c r="G8" i="16" s="1"/>
  <c r="J113" i="3"/>
  <c r="J26" i="4"/>
  <c r="J80" i="4"/>
  <c r="G133" i="17" s="1"/>
  <c r="F4" i="17"/>
  <c r="K145" i="4"/>
  <c r="N145" i="4" s="1"/>
  <c r="J167" i="4"/>
  <c r="J226" i="4"/>
  <c r="G93" i="17" s="1"/>
  <c r="J229" i="4"/>
  <c r="J294" i="4"/>
  <c r="G129" i="17" s="1"/>
  <c r="J297" i="4"/>
  <c r="J305" i="4"/>
  <c r="J31" i="6"/>
  <c r="J53" i="6"/>
  <c r="K63" i="6"/>
  <c r="N63" i="6" s="1"/>
  <c r="K71" i="6"/>
  <c r="N71" i="6" s="1"/>
  <c r="J77" i="6"/>
  <c r="J108" i="6"/>
  <c r="G48" i="19" s="1"/>
  <c r="J111" i="6"/>
  <c r="K147" i="6"/>
  <c r="N147" i="6" s="1"/>
  <c r="J224" i="6"/>
  <c r="G121" i="19" s="1"/>
  <c r="J235" i="6"/>
  <c r="F22" i="19"/>
  <c r="K265" i="6"/>
  <c r="N265" i="6" s="1"/>
  <c r="J328" i="6"/>
  <c r="J7" i="7"/>
  <c r="J17" i="7"/>
  <c r="J90" i="7"/>
  <c r="J173" i="7"/>
  <c r="K43" i="8"/>
  <c r="M43" i="8" s="1"/>
  <c r="F112" i="21"/>
  <c r="K89" i="8"/>
  <c r="M89" i="8" s="1"/>
  <c r="K129" i="8"/>
  <c r="M129" i="8" s="1"/>
  <c r="K143" i="8"/>
  <c r="M143" i="8" s="1"/>
  <c r="J146" i="8"/>
  <c r="K165" i="8"/>
  <c r="M165" i="8" s="1"/>
  <c r="K201" i="8"/>
  <c r="M201" i="8" s="1"/>
  <c r="J210" i="8"/>
  <c r="G111" i="21" s="1"/>
  <c r="J228" i="8"/>
  <c r="G97" i="21" s="1"/>
  <c r="J267" i="8"/>
  <c r="J270" i="8"/>
  <c r="G133" i="21" s="1"/>
  <c r="F30" i="21"/>
  <c r="J37" i="9"/>
  <c r="F10" i="22"/>
  <c r="J45" i="9"/>
  <c r="J59" i="9"/>
  <c r="J65" i="9"/>
  <c r="J97" i="9"/>
  <c r="K99" i="9"/>
  <c r="M99" i="9" s="1"/>
  <c r="F280" i="23"/>
  <c r="P39" i="10"/>
  <c r="N74" i="10"/>
  <c r="N87" i="10"/>
  <c r="N122" i="10"/>
  <c r="N165" i="10"/>
  <c r="P218" i="10"/>
  <c r="N357" i="10"/>
  <c r="N376" i="10"/>
  <c r="N382" i="10"/>
  <c r="N466" i="10"/>
  <c r="N469" i="10"/>
  <c r="P486" i="10"/>
  <c r="N559" i="10"/>
  <c r="N581" i="10"/>
  <c r="N622" i="10"/>
  <c r="N629" i="10"/>
  <c r="P657" i="10"/>
  <c r="N737" i="10"/>
  <c r="N772" i="10"/>
  <c r="F68" i="23"/>
  <c r="P778" i="10"/>
  <c r="F261" i="23"/>
  <c r="P790" i="10"/>
  <c r="N839" i="10"/>
  <c r="P844" i="10"/>
  <c r="N860" i="10"/>
  <c r="N907" i="10"/>
  <c r="P950" i="10"/>
  <c r="F487" i="23"/>
  <c r="P991" i="10"/>
  <c r="P1001" i="10"/>
  <c r="N1041" i="10"/>
  <c r="Q1042" i="10"/>
  <c r="P1081" i="10"/>
  <c r="F126" i="23"/>
  <c r="P1106" i="10"/>
  <c r="P1117" i="10"/>
  <c r="F595" i="23"/>
  <c r="P1124" i="10"/>
  <c r="P1164" i="10"/>
  <c r="P1166" i="10"/>
  <c r="P1282" i="10"/>
  <c r="F811" i="23"/>
  <c r="P1287" i="10"/>
  <c r="F839" i="23"/>
  <c r="P1299" i="10"/>
  <c r="N1310" i="10"/>
  <c r="P1365" i="10"/>
  <c r="F773" i="23"/>
  <c r="P1565" i="10"/>
  <c r="F395" i="23"/>
  <c r="P1573" i="10"/>
  <c r="N1656" i="10"/>
  <c r="N15" i="11"/>
  <c r="P70" i="11"/>
  <c r="F883" i="24"/>
  <c r="P86" i="11"/>
  <c r="P199" i="11"/>
  <c r="P220" i="11"/>
  <c r="F128" i="24"/>
  <c r="P417" i="11"/>
  <c r="F340" i="24"/>
  <c r="P426" i="11"/>
  <c r="F461" i="24"/>
  <c r="P534" i="11"/>
  <c r="P545" i="11"/>
  <c r="F891" i="24"/>
  <c r="P678" i="11"/>
  <c r="N705" i="11"/>
  <c r="F152" i="24"/>
  <c r="P875" i="11"/>
  <c r="P971" i="11"/>
  <c r="F26" i="24"/>
  <c r="F646" i="24"/>
  <c r="P974" i="11"/>
  <c r="F192" i="24"/>
  <c r="P1188" i="11"/>
  <c r="P1311" i="11"/>
  <c r="F213" i="24"/>
  <c r="P1393" i="11"/>
  <c r="P1460" i="11"/>
  <c r="P1461" i="11"/>
  <c r="K193" i="4"/>
  <c r="N193" i="4" s="1"/>
  <c r="J16" i="2"/>
  <c r="J19" i="2"/>
  <c r="F64" i="15"/>
  <c r="K21" i="2"/>
  <c r="J24" i="2"/>
  <c r="G82" i="15" s="1"/>
  <c r="J43" i="2"/>
  <c r="J83" i="2"/>
  <c r="J99" i="2"/>
  <c r="K101" i="2"/>
  <c r="J104" i="2"/>
  <c r="G39" i="15" s="1"/>
  <c r="F5" i="15"/>
  <c r="K165" i="2"/>
  <c r="F48" i="16"/>
  <c r="J49" i="3"/>
  <c r="F124" i="17"/>
  <c r="K3" i="4"/>
  <c r="N3" i="4" s="1"/>
  <c r="J9" i="4"/>
  <c r="F51" i="17"/>
  <c r="F82" i="17"/>
  <c r="J131" i="4"/>
  <c r="J151" i="4"/>
  <c r="F49" i="17"/>
  <c r="K175" i="4"/>
  <c r="N175" i="4" s="1"/>
  <c r="J210" i="4"/>
  <c r="F54" i="17"/>
  <c r="F53" i="17"/>
  <c r="K237" i="4"/>
  <c r="N237" i="4" s="1"/>
  <c r="J284" i="4"/>
  <c r="J7" i="5"/>
  <c r="J10" i="5"/>
  <c r="G27" i="18" s="1"/>
  <c r="J4" i="6"/>
  <c r="G126" i="19" s="1"/>
  <c r="F137" i="19"/>
  <c r="K9" i="6"/>
  <c r="N9" i="6" s="1"/>
  <c r="F106" i="19"/>
  <c r="J148" i="6"/>
  <c r="G88" i="19" s="1"/>
  <c r="J188" i="6"/>
  <c r="G12" i="19" s="1"/>
  <c r="J227" i="6"/>
  <c r="J262" i="6"/>
  <c r="G81" i="19" s="1"/>
  <c r="F133" i="19"/>
  <c r="K293" i="6"/>
  <c r="N293" i="6" s="1"/>
  <c r="J22" i="7"/>
  <c r="J25" i="7"/>
  <c r="J55" i="7"/>
  <c r="F50" i="20"/>
  <c r="K85" i="7"/>
  <c r="N85" i="7" s="1"/>
  <c r="J98" i="7"/>
  <c r="G48" i="20" s="1"/>
  <c r="J101" i="7"/>
  <c r="J162" i="7"/>
  <c r="G10" i="20" s="1"/>
  <c r="F21" i="20"/>
  <c r="K191" i="7"/>
  <c r="N191" i="7" s="1"/>
  <c r="J201" i="7"/>
  <c r="F71" i="20"/>
  <c r="J116" i="8"/>
  <c r="G39" i="21" s="1"/>
  <c r="J119" i="8"/>
  <c r="F2" i="21"/>
  <c r="K127" i="8"/>
  <c r="M127" i="8" s="1"/>
  <c r="J154" i="8"/>
  <c r="G80" i="21" s="1"/>
  <c r="F137" i="21"/>
  <c r="K157" i="8"/>
  <c r="M157" i="8" s="1"/>
  <c r="F89" i="21"/>
  <c r="K163" i="8"/>
  <c r="M163" i="8" s="1"/>
  <c r="F81" i="21"/>
  <c r="K187" i="8"/>
  <c r="M187" i="8" s="1"/>
  <c r="J193" i="8"/>
  <c r="J196" i="8"/>
  <c r="G105" i="21" s="1"/>
  <c r="J298" i="8"/>
  <c r="G79" i="21" s="1"/>
  <c r="J112" i="9"/>
  <c r="G86" i="22" s="1"/>
  <c r="N22" i="10"/>
  <c r="N65" i="10"/>
  <c r="N119" i="10"/>
  <c r="N146" i="10"/>
  <c r="N156" i="10"/>
  <c r="N183" i="10"/>
  <c r="N204" i="10"/>
  <c r="N213" i="10"/>
  <c r="N219" i="10"/>
  <c r="N231" i="10"/>
  <c r="P242" i="10"/>
  <c r="N318" i="10"/>
  <c r="Q319" i="10"/>
  <c r="N354" i="10"/>
  <c r="N381" i="10"/>
  <c r="N429" i="10"/>
  <c r="N496" i="10"/>
  <c r="N499" i="10"/>
  <c r="N502" i="10"/>
  <c r="N532" i="10"/>
  <c r="N562" i="10"/>
  <c r="N589" i="10"/>
  <c r="N670" i="10"/>
  <c r="N679" i="10"/>
  <c r="P817" i="10"/>
  <c r="B251" i="23"/>
  <c r="N830" i="10"/>
  <c r="N836" i="10"/>
  <c r="N854" i="10"/>
  <c r="F939" i="23"/>
  <c r="P923" i="10"/>
  <c r="N949" i="10"/>
  <c r="N987" i="10"/>
  <c r="N996" i="10"/>
  <c r="P1005" i="10"/>
  <c r="N1082" i="10"/>
  <c r="N1169" i="10"/>
  <c r="F637" i="23"/>
  <c r="P1171" i="10"/>
  <c r="P1188" i="10"/>
  <c r="F173" i="23"/>
  <c r="P1218" i="10"/>
  <c r="B640" i="23"/>
  <c r="N1415" i="10"/>
  <c r="F838" i="23"/>
  <c r="P1493" i="10"/>
  <c r="P210" i="11"/>
  <c r="F785" i="24"/>
  <c r="P217" i="11"/>
  <c r="P236" i="11"/>
  <c r="P244" i="11"/>
  <c r="P370" i="11"/>
  <c r="F875" i="24"/>
  <c r="P385" i="11"/>
  <c r="Q485" i="11"/>
  <c r="F522" i="24"/>
  <c r="P601" i="11"/>
  <c r="Q1119" i="11"/>
  <c r="P1133" i="11"/>
  <c r="N1138" i="11"/>
  <c r="F273" i="24"/>
  <c r="F156" i="25"/>
  <c r="P183" i="12"/>
  <c r="L41" i="13"/>
  <c r="K285" i="13"/>
  <c r="F58" i="26"/>
  <c r="K293" i="13"/>
  <c r="F511" i="23"/>
  <c r="P1027" i="10"/>
  <c r="N1032" i="10"/>
  <c r="N1040" i="10"/>
  <c r="F636" i="23"/>
  <c r="P1043" i="10"/>
  <c r="N1058" i="10"/>
  <c r="N1148" i="10"/>
  <c r="N1190" i="10"/>
  <c r="N1234" i="10"/>
  <c r="F44" i="23"/>
  <c r="P1251" i="10"/>
  <c r="N1267" i="10"/>
  <c r="P1312" i="10"/>
  <c r="F817" i="23"/>
  <c r="P1344" i="10"/>
  <c r="N1388" i="10"/>
  <c r="N1512" i="10"/>
  <c r="F336" i="23"/>
  <c r="P1530" i="10"/>
  <c r="Q1596" i="10"/>
  <c r="N1604" i="10"/>
  <c r="N1638" i="10"/>
  <c r="P1664" i="10"/>
  <c r="Q18" i="11"/>
  <c r="P42" i="11"/>
  <c r="N48" i="11"/>
  <c r="N83" i="11"/>
  <c r="F444" i="24"/>
  <c r="P128" i="11"/>
  <c r="P146" i="11"/>
  <c r="F33" i="24"/>
  <c r="P170" i="11"/>
  <c r="P225" i="11"/>
  <c r="P394" i="11"/>
  <c r="N397" i="11"/>
  <c r="P446" i="11"/>
  <c r="P712" i="11"/>
  <c r="P714" i="11"/>
  <c r="F446" i="24"/>
  <c r="P867" i="11"/>
  <c r="F260" i="24"/>
  <c r="P902" i="11"/>
  <c r="P951" i="11"/>
  <c r="F135" i="24"/>
  <c r="P959" i="11"/>
  <c r="P1014" i="11"/>
  <c r="N1017" i="11"/>
  <c r="F603" i="24"/>
  <c r="P1023" i="11"/>
  <c r="F356" i="24"/>
  <c r="P1152" i="11"/>
  <c r="N1310" i="11"/>
  <c r="K264" i="13"/>
  <c r="K345" i="13"/>
  <c r="N861" i="10"/>
  <c r="N952" i="10"/>
  <c r="N959" i="10"/>
  <c r="F926" i="23"/>
  <c r="P985" i="10"/>
  <c r="F429" i="23"/>
  <c r="P988" i="10"/>
  <c r="N998" i="10"/>
  <c r="N1022" i="10"/>
  <c r="N1125" i="10"/>
  <c r="F224" i="23"/>
  <c r="P1135" i="10"/>
  <c r="F687" i="23"/>
  <c r="P1165" i="10"/>
  <c r="N1319" i="10"/>
  <c r="F194" i="23"/>
  <c r="P1332" i="10"/>
  <c r="F103" i="23"/>
  <c r="P1345" i="10"/>
  <c r="N1381" i="10"/>
  <c r="P1461" i="10"/>
  <c r="N1471" i="10"/>
  <c r="N1480" i="10"/>
  <c r="N1589" i="10"/>
  <c r="N1594" i="10"/>
  <c r="N1597" i="10"/>
  <c r="N19" i="11"/>
  <c r="N124" i="11"/>
  <c r="P125" i="11"/>
  <c r="P149" i="11"/>
  <c r="N272" i="11"/>
  <c r="Q316" i="11"/>
  <c r="N334" i="11"/>
  <c r="N354" i="11"/>
  <c r="F536" i="24"/>
  <c r="P492" i="11"/>
  <c r="P707" i="11"/>
  <c r="N728" i="11"/>
  <c r="P865" i="11"/>
  <c r="F171" i="24"/>
  <c r="P923" i="11"/>
  <c r="N930" i="11"/>
  <c r="F408" i="24"/>
  <c r="P1055" i="11"/>
  <c r="F390" i="24"/>
  <c r="P1073" i="11"/>
  <c r="F912" i="24"/>
  <c r="P1115" i="11"/>
  <c r="N1147" i="11"/>
  <c r="P1182" i="11"/>
  <c r="F517" i="24"/>
  <c r="P1191" i="11"/>
  <c r="N1336" i="11"/>
  <c r="P1346" i="11"/>
  <c r="Q1369" i="11"/>
  <c r="F418" i="24"/>
  <c r="P1435" i="11"/>
  <c r="F911" i="24"/>
  <c r="P1578" i="11"/>
  <c r="F146" i="26"/>
  <c r="K6" i="13"/>
  <c r="N490" i="10"/>
  <c r="N492" i="10"/>
  <c r="N511" i="10"/>
  <c r="N574" i="10"/>
  <c r="N648" i="10"/>
  <c r="N747" i="10"/>
  <c r="F117" i="23"/>
  <c r="P791" i="10"/>
  <c r="N799" i="10"/>
  <c r="N805" i="10"/>
  <c r="F134" i="23"/>
  <c r="P828" i="10"/>
  <c r="N842" i="10"/>
  <c r="N891" i="10"/>
  <c r="F32" i="23"/>
  <c r="P940" i="10"/>
  <c r="N948" i="10"/>
  <c r="N982" i="10"/>
  <c r="F764" i="23"/>
  <c r="P1121" i="10"/>
  <c r="N1162" i="10"/>
  <c r="N1292" i="10"/>
  <c r="N1336" i="10"/>
  <c r="N1413" i="10"/>
  <c r="P1414" i="10"/>
  <c r="N1450" i="10"/>
  <c r="F352" i="23"/>
  <c r="P1504" i="10"/>
  <c r="P1523" i="10"/>
  <c r="N1562" i="10"/>
  <c r="F286" i="23"/>
  <c r="N1617" i="10"/>
  <c r="N7" i="11"/>
  <c r="Q11" i="11"/>
  <c r="N13" i="11"/>
  <c r="N122" i="11"/>
  <c r="P185" i="11"/>
  <c r="N190" i="11"/>
  <c r="N192" i="11"/>
  <c r="P215" i="11"/>
  <c r="P216" i="11"/>
  <c r="F611" i="24"/>
  <c r="P235" i="11"/>
  <c r="P249" i="11"/>
  <c r="N287" i="11"/>
  <c r="N319" i="11"/>
  <c r="F290" i="24"/>
  <c r="P363" i="11"/>
  <c r="N379" i="11"/>
  <c r="P467" i="11"/>
  <c r="F825" i="24"/>
  <c r="P471" i="11"/>
  <c r="F424" i="24"/>
  <c r="N483" i="11"/>
  <c r="P575" i="11"/>
  <c r="F57" i="24"/>
  <c r="P658" i="11"/>
  <c r="N691" i="11"/>
  <c r="F901" i="24"/>
  <c r="P697" i="11"/>
  <c r="F627" i="24"/>
  <c r="P724" i="11"/>
  <c r="N773" i="11"/>
  <c r="F287" i="24"/>
  <c r="P775" i="11"/>
  <c r="F904" i="24"/>
  <c r="P1093" i="11"/>
  <c r="Q1227" i="11"/>
  <c r="P1246" i="11"/>
  <c r="N1306" i="11"/>
  <c r="F123" i="24"/>
  <c r="P1330" i="11"/>
  <c r="N1419" i="11"/>
  <c r="P1562" i="11"/>
  <c r="N374" i="10"/>
  <c r="N715" i="10"/>
  <c r="N758" i="10"/>
  <c r="N767" i="10"/>
  <c r="N816" i="10"/>
  <c r="N850" i="10"/>
  <c r="N914" i="10"/>
  <c r="N975" i="10"/>
  <c r="F562" i="23"/>
  <c r="P1044" i="10"/>
  <c r="N1112" i="10"/>
  <c r="F741" i="23"/>
  <c r="P1200" i="10"/>
  <c r="P1243" i="10"/>
  <c r="P1262" i="10"/>
  <c r="N1291" i="10"/>
  <c r="N1311" i="10"/>
  <c r="F671" i="23"/>
  <c r="P1374" i="10"/>
  <c r="N1446" i="10"/>
  <c r="F525" i="23"/>
  <c r="P1489" i="10"/>
  <c r="N1546" i="10"/>
  <c r="F138" i="23"/>
  <c r="P1555" i="10"/>
  <c r="N46" i="11"/>
  <c r="F821" i="24"/>
  <c r="P52" i="11"/>
  <c r="F161" i="24"/>
  <c r="P66" i="11"/>
  <c r="N95" i="11"/>
  <c r="N206" i="11"/>
  <c r="F220" i="24"/>
  <c r="P361" i="11"/>
  <c r="P459" i="11"/>
  <c r="F479" i="24"/>
  <c r="P583" i="11"/>
  <c r="F306" i="24"/>
  <c r="P619" i="11"/>
  <c r="P682" i="11"/>
  <c r="N693" i="11"/>
  <c r="N788" i="11"/>
  <c r="N940" i="11"/>
  <c r="F480" i="24"/>
  <c r="P947" i="11"/>
  <c r="F518" i="24"/>
  <c r="P1091" i="11"/>
  <c r="F564" i="24"/>
  <c r="P1105" i="11"/>
  <c r="F573" i="24"/>
  <c r="P1164" i="11"/>
  <c r="F223" i="24"/>
  <c r="P1186" i="11"/>
  <c r="P1293" i="11"/>
  <c r="Q1387" i="11"/>
  <c r="F762" i="24"/>
  <c r="P1408" i="11"/>
  <c r="F153" i="24"/>
  <c r="P1409" i="11"/>
  <c r="F907" i="24"/>
  <c r="P1438" i="11"/>
  <c r="P1469" i="11"/>
  <c r="P166" i="12"/>
  <c r="F87" i="25"/>
  <c r="P366" i="12"/>
  <c r="P370" i="12"/>
  <c r="P393" i="12"/>
  <c r="B81" i="25"/>
  <c r="F59" i="19"/>
  <c r="J6" i="7"/>
  <c r="J23" i="8"/>
  <c r="J30" i="9"/>
  <c r="G62" i="22" s="1"/>
  <c r="N18" i="10"/>
  <c r="N60" i="10"/>
  <c r="F7" i="23"/>
  <c r="P164" i="10"/>
  <c r="N384" i="10"/>
  <c r="N431" i="10"/>
  <c r="N551" i="10"/>
  <c r="N579" i="10"/>
  <c r="J133" i="2"/>
  <c r="J138" i="2"/>
  <c r="J169" i="2"/>
  <c r="J50" i="3"/>
  <c r="G10" i="16" s="1"/>
  <c r="J76" i="3"/>
  <c r="J55" i="4"/>
  <c r="J96" i="4"/>
  <c r="G151" i="17" s="1"/>
  <c r="G52" i="17"/>
  <c r="F52" i="17"/>
  <c r="J232" i="4"/>
  <c r="G16" i="17" s="1"/>
  <c r="J292" i="4"/>
  <c r="J336" i="4"/>
  <c r="G83" i="17" s="1"/>
  <c r="F40" i="18"/>
  <c r="K5" i="5"/>
  <c r="N5" i="5" s="1"/>
  <c r="K39" i="5"/>
  <c r="N39" i="5" s="1"/>
  <c r="J103" i="5"/>
  <c r="J114" i="5"/>
  <c r="J136" i="5"/>
  <c r="J212" i="5"/>
  <c r="J5" i="6"/>
  <c r="F27" i="19"/>
  <c r="J39" i="6"/>
  <c r="J55" i="6"/>
  <c r="J88" i="6"/>
  <c r="G100" i="19" s="1"/>
  <c r="J142" i="6"/>
  <c r="F60" i="19"/>
  <c r="K201" i="6"/>
  <c r="N201" i="6" s="1"/>
  <c r="F78" i="19"/>
  <c r="K273" i="6"/>
  <c r="N273" i="6" s="1"/>
  <c r="J296" i="6"/>
  <c r="J315" i="6"/>
  <c r="J322" i="6"/>
  <c r="J324" i="6"/>
  <c r="J326" i="6"/>
  <c r="J357" i="6"/>
  <c r="J29" i="7"/>
  <c r="J78" i="7"/>
  <c r="G84" i="20" s="1"/>
  <c r="K91" i="7"/>
  <c r="N91" i="7" s="1"/>
  <c r="J117" i="7"/>
  <c r="J169" i="7"/>
  <c r="F74" i="20"/>
  <c r="K171" i="7"/>
  <c r="N171" i="7" s="1"/>
  <c r="F118" i="21"/>
  <c r="K75" i="8"/>
  <c r="M75" i="8" s="1"/>
  <c r="J137" i="8"/>
  <c r="J280" i="8"/>
  <c r="J283" i="8"/>
  <c r="K293" i="8"/>
  <c r="M293" i="8" s="1"/>
  <c r="J296" i="8"/>
  <c r="F76" i="22"/>
  <c r="K33" i="9"/>
  <c r="M33" i="9" s="1"/>
  <c r="J80" i="9"/>
  <c r="G8" i="22" s="1"/>
  <c r="J122" i="9"/>
  <c r="G65" i="22" s="1"/>
  <c r="N57" i="10"/>
  <c r="N114" i="10"/>
  <c r="P115" i="10"/>
  <c r="N138" i="10"/>
  <c r="N170" i="10"/>
  <c r="N189" i="10"/>
  <c r="N262" i="10"/>
  <c r="P264" i="10"/>
  <c r="N269" i="10"/>
  <c r="N294" i="10"/>
  <c r="N310" i="10"/>
  <c r="P312" i="10"/>
  <c r="N317" i="10"/>
  <c r="P364" i="10"/>
  <c r="N525" i="10"/>
  <c r="F353" i="23"/>
  <c r="P528" i="10"/>
  <c r="N570" i="10"/>
  <c r="N573" i="10"/>
  <c r="N614" i="10"/>
  <c r="N650" i="10"/>
  <c r="N730" i="10"/>
  <c r="N742" i="10"/>
  <c r="N813" i="10"/>
  <c r="N856" i="10"/>
  <c r="F727" i="23"/>
  <c r="P864" i="10"/>
  <c r="P965" i="10"/>
  <c r="N978" i="10"/>
  <c r="P1017" i="10"/>
  <c r="N1035" i="10"/>
  <c r="F290" i="23"/>
  <c r="P1079" i="10"/>
  <c r="P1212" i="10"/>
  <c r="P1278" i="10"/>
  <c r="N1346" i="10"/>
  <c r="P1348" i="10"/>
  <c r="N1417" i="10"/>
  <c r="N1496" i="10"/>
  <c r="P1570" i="10"/>
  <c r="P1614" i="10"/>
  <c r="N1619" i="10"/>
  <c r="N40" i="11"/>
  <c r="N43" i="11"/>
  <c r="N63" i="11"/>
  <c r="N69" i="11"/>
  <c r="N229" i="11"/>
  <c r="P279" i="11"/>
  <c r="N447" i="11"/>
  <c r="F494" i="24"/>
  <c r="P461" i="11"/>
  <c r="N490" i="11"/>
  <c r="N510" i="11"/>
  <c r="P512" i="11"/>
  <c r="N627" i="11"/>
  <c r="P646" i="11"/>
  <c r="N741" i="11"/>
  <c r="F410" i="24"/>
  <c r="P763" i="11"/>
  <c r="F679" i="24"/>
  <c r="P827" i="11"/>
  <c r="F867" i="24"/>
  <c r="P968" i="11"/>
  <c r="F786" i="24"/>
  <c r="P1140" i="11"/>
  <c r="P1157" i="11"/>
  <c r="F642" i="24"/>
  <c r="P1199" i="11"/>
  <c r="P1216" i="11"/>
  <c r="N1264" i="11"/>
  <c r="F184" i="24"/>
  <c r="P1274" i="11"/>
  <c r="F56" i="24"/>
  <c r="P1291" i="11"/>
  <c r="P1388" i="11"/>
  <c r="P1417" i="11"/>
  <c r="F710" i="24"/>
  <c r="P1427" i="11"/>
  <c r="F144" i="25"/>
  <c r="P240" i="12"/>
  <c r="P261" i="12"/>
  <c r="J211" i="8"/>
  <c r="F47" i="21"/>
  <c r="K263" i="8"/>
  <c r="M263" i="8" s="1"/>
  <c r="F63" i="22"/>
  <c r="K173" i="9"/>
  <c r="M173" i="9" s="1"/>
  <c r="N34" i="10"/>
  <c r="F176" i="23"/>
  <c r="P126" i="10"/>
  <c r="N161" i="10"/>
  <c r="N230" i="10"/>
  <c r="N252" i="10"/>
  <c r="N284" i="10"/>
  <c r="F282" i="23"/>
  <c r="P320" i="10"/>
  <c r="N362" i="10"/>
  <c r="Q572" i="10"/>
  <c r="F681" i="23"/>
  <c r="P616" i="10"/>
  <c r="N663" i="10"/>
  <c r="J12" i="2"/>
  <c r="J17" i="2"/>
  <c r="J156" i="2"/>
  <c r="J81" i="3"/>
  <c r="J46" i="4"/>
  <c r="G44" i="17" s="1"/>
  <c r="J142" i="4"/>
  <c r="G94" i="17" s="1"/>
  <c r="F148" i="17"/>
  <c r="J204" i="4"/>
  <c r="G61" i="17" s="1"/>
  <c r="J211" i="4"/>
  <c r="J252" i="4"/>
  <c r="G131" i="17" s="1"/>
  <c r="F89" i="18"/>
  <c r="K13" i="5"/>
  <c r="N13" i="5" s="1"/>
  <c r="J56" i="5"/>
  <c r="G52" i="18" s="1"/>
  <c r="J85" i="5"/>
  <c r="F64" i="18"/>
  <c r="K95" i="5"/>
  <c r="N95" i="5" s="1"/>
  <c r="J109" i="5"/>
  <c r="J76" i="6"/>
  <c r="J109" i="6"/>
  <c r="J114" i="6"/>
  <c r="G106" i="19" s="1"/>
  <c r="F46" i="19"/>
  <c r="K117" i="6"/>
  <c r="N117" i="6" s="1"/>
  <c r="J137" i="6"/>
  <c r="J145" i="6"/>
  <c r="F39" i="19"/>
  <c r="J307" i="6"/>
  <c r="J35" i="7"/>
  <c r="K145" i="7"/>
  <c r="N145" i="7" s="1"/>
  <c r="J156" i="7"/>
  <c r="J177" i="7"/>
  <c r="K179" i="7"/>
  <c r="N179" i="7" s="1"/>
  <c r="J215" i="7"/>
  <c r="J218" i="7"/>
  <c r="G61" i="20" s="1"/>
  <c r="J26" i="8"/>
  <c r="K25" i="8" s="1"/>
  <c r="M25" i="8" s="1"/>
  <c r="F50" i="21"/>
  <c r="K29" i="8"/>
  <c r="M29" i="8" s="1"/>
  <c r="J67" i="8"/>
  <c r="J70" i="8"/>
  <c r="G67" i="21" s="1"/>
  <c r="J124" i="8"/>
  <c r="J235" i="8"/>
  <c r="J275" i="8"/>
  <c r="J13" i="9"/>
  <c r="J117" i="9"/>
  <c r="J193" i="9"/>
  <c r="N24" i="10"/>
  <c r="N63" i="10"/>
  <c r="N97" i="10"/>
  <c r="N205" i="10"/>
  <c r="N271" i="10"/>
  <c r="N361" i="10"/>
  <c r="N403" i="10"/>
  <c r="P410" i="10"/>
  <c r="N419" i="10"/>
  <c r="N422" i="10"/>
  <c r="N482" i="10"/>
  <c r="N506" i="10"/>
  <c r="N509" i="10"/>
  <c r="N522" i="10"/>
  <c r="N548" i="10"/>
  <c r="N588" i="10"/>
  <c r="N617" i="10"/>
  <c r="N637" i="10"/>
  <c r="N644" i="10"/>
  <c r="N685" i="10"/>
  <c r="N736" i="10"/>
  <c r="N788" i="10"/>
  <c r="N825" i="10"/>
  <c r="N853" i="10"/>
  <c r="N908" i="10"/>
  <c r="P920" i="10"/>
  <c r="N947" i="10"/>
  <c r="N966" i="10"/>
  <c r="N969" i="10"/>
  <c r="N1102" i="10"/>
  <c r="N1108" i="10"/>
  <c r="N1114" i="10"/>
  <c r="P1118" i="10"/>
  <c r="P1204" i="10"/>
  <c r="N1241" i="10"/>
  <c r="N1244" i="10"/>
  <c r="N1288" i="10"/>
  <c r="N1337" i="10"/>
  <c r="F88" i="23"/>
  <c r="P1349" i="10"/>
  <c r="N1391" i="10"/>
  <c r="N1440" i="10"/>
  <c r="F813" i="23"/>
  <c r="P1453" i="10"/>
  <c r="N1498" i="10"/>
  <c r="N1543" i="10"/>
  <c r="P1609" i="10"/>
  <c r="N1627" i="10"/>
  <c r="F347" i="24"/>
  <c r="P85" i="11"/>
  <c r="P152" i="11"/>
  <c r="N214" i="11"/>
  <c r="F415" i="24"/>
  <c r="P296" i="11"/>
  <c r="P302" i="11"/>
  <c r="N346" i="11"/>
  <c r="N392" i="11"/>
  <c r="N412" i="11"/>
  <c r="N421" i="11"/>
  <c r="P504" i="11"/>
  <c r="P555" i="11"/>
  <c r="P612" i="11"/>
  <c r="F20" i="24"/>
  <c r="P753" i="11"/>
  <c r="P847" i="11"/>
  <c r="N925" i="11"/>
  <c r="F185" i="24"/>
  <c r="P1137" i="11"/>
  <c r="P1179" i="11"/>
  <c r="N1213" i="11"/>
  <c r="F343" i="24"/>
  <c r="P1354" i="11"/>
  <c r="P1382" i="11"/>
  <c r="F119" i="24"/>
  <c r="P1399" i="11"/>
  <c r="F711" i="24"/>
  <c r="P1459" i="11"/>
  <c r="P34" i="12"/>
  <c r="N55" i="12"/>
  <c r="P59" i="12"/>
  <c r="F134" i="25"/>
  <c r="P231" i="12"/>
  <c r="P235" i="12"/>
  <c r="J242" i="6"/>
  <c r="F81" i="20"/>
  <c r="K163" i="7"/>
  <c r="N163" i="7" s="1"/>
  <c r="N12" i="10"/>
  <c r="N79" i="10"/>
  <c r="N199" i="10"/>
  <c r="N425" i="10"/>
  <c r="N441" i="10"/>
  <c r="N692" i="10"/>
  <c r="J69" i="2"/>
  <c r="J74" i="2"/>
  <c r="G85" i="15" s="1"/>
  <c r="J105" i="2"/>
  <c r="J164" i="2"/>
  <c r="G3" i="15" s="1"/>
  <c r="J12" i="3"/>
  <c r="G48" i="16" s="1"/>
  <c r="J107" i="3"/>
  <c r="J214" i="4"/>
  <c r="G100" i="17" s="1"/>
  <c r="J219" i="4"/>
  <c r="J227" i="4"/>
  <c r="J334" i="4"/>
  <c r="G149" i="17" s="1"/>
  <c r="F37" i="18"/>
  <c r="K3" i="5"/>
  <c r="N3" i="5" s="1"/>
  <c r="J80" i="5"/>
  <c r="G22" i="18" s="1"/>
  <c r="J98" i="5"/>
  <c r="G36" i="18" s="1"/>
  <c r="J178" i="5"/>
  <c r="G3" i="18" s="1"/>
  <c r="J181" i="5"/>
  <c r="J24" i="6"/>
  <c r="J96" i="6"/>
  <c r="G23" i="19" s="1"/>
  <c r="J153" i="6"/>
  <c r="J212" i="6"/>
  <c r="G71" i="19" s="1"/>
  <c r="J229" i="6"/>
  <c r="J260" i="6"/>
  <c r="G59" i="19" s="1"/>
  <c r="F56" i="19"/>
  <c r="J338" i="6"/>
  <c r="G43" i="19" s="1"/>
  <c r="J66" i="7"/>
  <c r="G59" i="20" s="1"/>
  <c r="J115" i="7"/>
  <c r="J128" i="7"/>
  <c r="G23" i="20" s="1"/>
  <c r="J161" i="7"/>
  <c r="J204" i="7"/>
  <c r="G71" i="20" s="1"/>
  <c r="F86" i="20"/>
  <c r="K207" i="7"/>
  <c r="N207" i="7" s="1"/>
  <c r="J5" i="8"/>
  <c r="J56" i="8"/>
  <c r="G103" i="21" s="1"/>
  <c r="J84" i="8"/>
  <c r="G55" i="21" s="1"/>
  <c r="J152" i="8"/>
  <c r="G65" i="21" s="1"/>
  <c r="J155" i="8"/>
  <c r="J169" i="8"/>
  <c r="J184" i="8"/>
  <c r="G128" i="21" s="1"/>
  <c r="J198" i="8"/>
  <c r="G36" i="21" s="1"/>
  <c r="J256" i="8"/>
  <c r="G21" i="21" s="1"/>
  <c r="F7" i="21"/>
  <c r="K299" i="8"/>
  <c r="M299" i="8" s="1"/>
  <c r="F58" i="22"/>
  <c r="K25" i="9"/>
  <c r="M25" i="9" s="1"/>
  <c r="J28" i="9"/>
  <c r="G20" i="22" s="1"/>
  <c r="F3" i="22"/>
  <c r="K125" i="9"/>
  <c r="M125" i="9" s="1"/>
  <c r="J152" i="9"/>
  <c r="N32" i="10"/>
  <c r="N40" i="10"/>
  <c r="N82" i="10"/>
  <c r="N239" i="10"/>
  <c r="N268" i="10"/>
  <c r="N297" i="10"/>
  <c r="N303" i="10"/>
  <c r="N313" i="10"/>
  <c r="N352" i="10"/>
  <c r="N380" i="10"/>
  <c r="N424" i="10"/>
  <c r="N437" i="10"/>
  <c r="N440" i="10"/>
  <c r="N447" i="10"/>
  <c r="N478" i="10"/>
  <c r="N484" i="10"/>
  <c r="N604" i="10"/>
  <c r="N711" i="10"/>
  <c r="N717" i="10"/>
  <c r="F566" i="23"/>
  <c r="P811" i="10"/>
  <c r="P879" i="10"/>
  <c r="N892" i="10"/>
  <c r="P909" i="10"/>
  <c r="N1002" i="10"/>
  <c r="F613" i="23"/>
  <c r="P1089" i="10"/>
  <c r="N1093" i="10"/>
  <c r="N1134" i="10"/>
  <c r="N1144" i="10"/>
  <c r="F351" i="23"/>
  <c r="P1149" i="10"/>
  <c r="N1179" i="10"/>
  <c r="N1283" i="10"/>
  <c r="N1317" i="10"/>
  <c r="N1320" i="10"/>
  <c r="N1343" i="10"/>
  <c r="N1352" i="10"/>
  <c r="N1364" i="10"/>
  <c r="N1400" i="10"/>
  <c r="N1409" i="10"/>
  <c r="N1411" i="10"/>
  <c r="F614" i="23"/>
  <c r="P1425" i="10"/>
  <c r="F601" i="23"/>
  <c r="P1465" i="10"/>
  <c r="N1469" i="10"/>
  <c r="N1475" i="10"/>
  <c r="F221" i="23"/>
  <c r="P1476" i="10"/>
  <c r="F860" i="23"/>
  <c r="P1485" i="10"/>
  <c r="N1508" i="10"/>
  <c r="N1554" i="10"/>
  <c r="P1588" i="10"/>
  <c r="F944" i="23"/>
  <c r="P1601" i="10"/>
  <c r="P1647" i="10"/>
  <c r="N1650" i="10"/>
  <c r="N1662" i="10"/>
  <c r="P3" i="11"/>
  <c r="N8" i="11"/>
  <c r="B519" i="24"/>
  <c r="N242" i="11"/>
  <c r="P263" i="11"/>
  <c r="N273" i="11"/>
  <c r="P308" i="11"/>
  <c r="P359" i="11"/>
  <c r="P389" i="11"/>
  <c r="P400" i="11"/>
  <c r="Q413" i="11"/>
  <c r="F266" i="24"/>
  <c r="N554" i="11"/>
  <c r="F228" i="24"/>
  <c r="P613" i="11"/>
  <c r="N625" i="11"/>
  <c r="F749" i="24"/>
  <c r="P743" i="11"/>
  <c r="N836" i="11"/>
  <c r="Q983" i="11"/>
  <c r="N1082" i="11"/>
  <c r="P1085" i="11"/>
  <c r="P1262" i="11"/>
  <c r="B324" i="24"/>
  <c r="N1445" i="11"/>
  <c r="Q17" i="12"/>
  <c r="F120" i="25"/>
  <c r="P35" i="12"/>
  <c r="F61" i="25"/>
  <c r="P36" i="12"/>
  <c r="J334" i="6"/>
  <c r="G56" i="19" s="1"/>
  <c r="J343" i="6"/>
  <c r="J355" i="6"/>
  <c r="J11" i="7"/>
  <c r="J27" i="7"/>
  <c r="J64" i="7"/>
  <c r="J105" i="7"/>
  <c r="J139" i="7"/>
  <c r="J160" i="7"/>
  <c r="G6" i="20" s="1"/>
  <c r="J165" i="7"/>
  <c r="J213" i="7"/>
  <c r="J33" i="8"/>
  <c r="J69" i="8"/>
  <c r="J112" i="8"/>
  <c r="J136" i="8"/>
  <c r="G115" i="21" s="1"/>
  <c r="J224" i="8"/>
  <c r="G131" i="21" s="1"/>
  <c r="J229" i="8"/>
  <c r="J303" i="8"/>
  <c r="J109" i="9"/>
  <c r="N11" i="10"/>
  <c r="N26" i="10"/>
  <c r="N37" i="10"/>
  <c r="N116" i="10"/>
  <c r="N142" i="10"/>
  <c r="N149" i="10"/>
  <c r="N202" i="10"/>
  <c r="N220" i="10"/>
  <c r="N291" i="10"/>
  <c r="N332" i="10"/>
  <c r="N343" i="10"/>
  <c r="N347" i="10"/>
  <c r="N433" i="10"/>
  <c r="N451" i="10"/>
  <c r="N455" i="10"/>
  <c r="N514" i="10"/>
  <c r="N544" i="10"/>
  <c r="N626" i="10"/>
  <c r="N729" i="10"/>
  <c r="N764" i="10"/>
  <c r="N768" i="10"/>
  <c r="N775" i="10"/>
  <c r="N796" i="10"/>
  <c r="N809" i="10"/>
  <c r="N819" i="10"/>
  <c r="N877" i="10"/>
  <c r="N911" i="10"/>
  <c r="N955" i="10"/>
  <c r="N1025" i="10"/>
  <c r="N1077" i="10"/>
  <c r="N1097" i="10"/>
  <c r="N1137" i="10"/>
  <c r="N1140" i="10"/>
  <c r="N1156" i="10"/>
  <c r="N1159" i="10"/>
  <c r="N1216" i="10"/>
  <c r="N1222" i="10"/>
  <c r="N1266" i="10"/>
  <c r="N1295" i="10"/>
  <c r="N1301" i="10"/>
  <c r="N1314" i="10"/>
  <c r="N1412" i="10"/>
  <c r="N1428" i="10"/>
  <c r="N1459" i="10"/>
  <c r="N1487" i="10"/>
  <c r="N1534" i="10"/>
  <c r="F356" i="23"/>
  <c r="P1564" i="10"/>
  <c r="F177" i="23"/>
  <c r="P1584" i="10"/>
  <c r="P1641" i="10"/>
  <c r="N113" i="11"/>
  <c r="F557" i="24"/>
  <c r="P121" i="11"/>
  <c r="N150" i="11"/>
  <c r="N196" i="11"/>
  <c r="P268" i="11"/>
  <c r="N311" i="11"/>
  <c r="F326" i="24"/>
  <c r="P331" i="11"/>
  <c r="P335" i="11"/>
  <c r="P380" i="11"/>
  <c r="P427" i="11"/>
  <c r="N465" i="11"/>
  <c r="N484" i="11"/>
  <c r="N513" i="11"/>
  <c r="N528" i="11"/>
  <c r="P543" i="11"/>
  <c r="N551" i="11"/>
  <c r="Q559" i="11"/>
  <c r="N589" i="11"/>
  <c r="N641" i="11"/>
  <c r="F214" i="24"/>
  <c r="P687" i="11"/>
  <c r="N698" i="11"/>
  <c r="N706" i="11"/>
  <c r="F363" i="24"/>
  <c r="P739" i="11"/>
  <c r="N764" i="11"/>
  <c r="N766" i="11"/>
  <c r="P793" i="11"/>
  <c r="B661" i="24"/>
  <c r="F146" i="24"/>
  <c r="P820" i="11"/>
  <c r="N824" i="11"/>
  <c r="N858" i="11"/>
  <c r="N928" i="11"/>
  <c r="N1031" i="11"/>
  <c r="F876" i="24"/>
  <c r="P1165" i="11"/>
  <c r="N1240" i="11"/>
  <c r="N1254" i="11"/>
  <c r="F735" i="24"/>
  <c r="P1271" i="11"/>
  <c r="F771" i="24"/>
  <c r="P1489" i="11"/>
  <c r="P188" i="12"/>
  <c r="P315" i="12"/>
  <c r="P328" i="12"/>
  <c r="K99" i="13"/>
  <c r="L211" i="13"/>
  <c r="J73" i="5"/>
  <c r="F77" i="18"/>
  <c r="K139" i="5"/>
  <c r="N139" i="5" s="1"/>
  <c r="F12" i="18"/>
  <c r="K179" i="5"/>
  <c r="N179" i="5" s="1"/>
  <c r="J189" i="5"/>
  <c r="J162" i="6"/>
  <c r="J181" i="6"/>
  <c r="J216" i="6"/>
  <c r="J245" i="6"/>
  <c r="J268" i="6"/>
  <c r="J320" i="6"/>
  <c r="G136" i="19" s="1"/>
  <c r="J9" i="7"/>
  <c r="J53" i="7"/>
  <c r="J80" i="7"/>
  <c r="G29" i="20" s="1"/>
  <c r="J82" i="7"/>
  <c r="G7" i="20" s="1"/>
  <c r="J84" i="7"/>
  <c r="G17" i="20" s="1"/>
  <c r="J135" i="7"/>
  <c r="J147" i="7"/>
  <c r="J14" i="8"/>
  <c r="J19" i="8"/>
  <c r="J60" i="8"/>
  <c r="J65" i="8"/>
  <c r="J101" i="8"/>
  <c r="J218" i="8"/>
  <c r="J301" i="8"/>
  <c r="J78" i="9"/>
  <c r="J154" i="9"/>
  <c r="G48" i="22" s="1"/>
  <c r="N10" i="10"/>
  <c r="N21" i="10"/>
  <c r="N36" i="10"/>
  <c r="N43" i="10"/>
  <c r="N47" i="10"/>
  <c r="N182" i="10"/>
  <c r="N223" i="10"/>
  <c r="N249" i="10"/>
  <c r="N256" i="10"/>
  <c r="N309" i="10"/>
  <c r="N331" i="10"/>
  <c r="N387" i="10"/>
  <c r="N391" i="10"/>
  <c r="N450" i="10"/>
  <c r="N480" i="10"/>
  <c r="N487" i="10"/>
  <c r="N531" i="10"/>
  <c r="N591" i="10"/>
  <c r="N647" i="10"/>
  <c r="N665" i="10"/>
  <c r="N669" i="10"/>
  <c r="N728" i="10"/>
  <c r="N808" i="10"/>
  <c r="N818" i="10"/>
  <c r="N849" i="10"/>
  <c r="P896" i="10"/>
  <c r="N906" i="10"/>
  <c r="N1021" i="10"/>
  <c r="N1105" i="10"/>
  <c r="N1130" i="10"/>
  <c r="N1133" i="10"/>
  <c r="N1158" i="10"/>
  <c r="P1209" i="10"/>
  <c r="N1215" i="10"/>
  <c r="N1253" i="10"/>
  <c r="N1339" i="10"/>
  <c r="N1408" i="10"/>
  <c r="N1455" i="10"/>
  <c r="N1458" i="10"/>
  <c r="N1486" i="10"/>
  <c r="N1514" i="10"/>
  <c r="N1526" i="10"/>
  <c r="N1567" i="10"/>
  <c r="N1582" i="10"/>
  <c r="N1655" i="10"/>
  <c r="N1658" i="10"/>
  <c r="N33" i="11"/>
  <c r="N72" i="11"/>
  <c r="P103" i="11"/>
  <c r="N144" i="11"/>
  <c r="N231" i="11"/>
  <c r="N254" i="11"/>
  <c r="N275" i="11"/>
  <c r="N342" i="11"/>
  <c r="N357" i="11"/>
  <c r="P401" i="11"/>
  <c r="N506" i="11"/>
  <c r="P507" i="11"/>
  <c r="N522" i="11"/>
  <c r="N541" i="11"/>
  <c r="N544" i="11"/>
  <c r="N553" i="11"/>
  <c r="N585" i="11"/>
  <c r="N591" i="11"/>
  <c r="N629" i="11"/>
  <c r="N637" i="11"/>
  <c r="N643" i="11"/>
  <c r="F255" i="24"/>
  <c r="P703" i="11"/>
  <c r="N725" i="11"/>
  <c r="N731" i="11"/>
  <c r="F18" i="24"/>
  <c r="P758" i="11"/>
  <c r="N912" i="11"/>
  <c r="F229" i="24"/>
  <c r="P918" i="11"/>
  <c r="N950" i="11"/>
  <c r="N979" i="11"/>
  <c r="N1036" i="11"/>
  <c r="N1037" i="11"/>
  <c r="N1108" i="11"/>
  <c r="N1118" i="11"/>
  <c r="F633" i="24"/>
  <c r="P1120" i="11"/>
  <c r="N1150" i="11"/>
  <c r="F708" i="24"/>
  <c r="P1294" i="11"/>
  <c r="N1362" i="11"/>
  <c r="P1365" i="11"/>
  <c r="P1496" i="11"/>
  <c r="P408" i="12"/>
  <c r="K175" i="13"/>
  <c r="N304" i="10"/>
  <c r="N557" i="10"/>
  <c r="N587" i="10"/>
  <c r="N594" i="10"/>
  <c r="N672" i="10"/>
  <c r="N731" i="10"/>
  <c r="N838" i="10"/>
  <c r="N845" i="10"/>
  <c r="P869" i="10"/>
  <c r="N943" i="10"/>
  <c r="N974" i="10"/>
  <c r="N977" i="10"/>
  <c r="P1038" i="10"/>
  <c r="N1062" i="10"/>
  <c r="N1107" i="10"/>
  <c r="N1126" i="10"/>
  <c r="N1192" i="10"/>
  <c r="F228" i="23"/>
  <c r="P1205" i="10"/>
  <c r="N1233" i="10"/>
  <c r="N1284" i="10"/>
  <c r="N1351" i="10"/>
  <c r="N1470" i="10"/>
  <c r="N1497" i="10"/>
  <c r="N1618" i="10"/>
  <c r="N29" i="11"/>
  <c r="F592" i="24"/>
  <c r="P62" i="11"/>
  <c r="N68" i="11"/>
  <c r="F701" i="24"/>
  <c r="P145" i="11"/>
  <c r="N148" i="11"/>
  <c r="B766" i="24"/>
  <c r="F835" i="24"/>
  <c r="N410" i="11"/>
  <c r="N620" i="11"/>
  <c r="F625" i="24"/>
  <c r="P674" i="11"/>
  <c r="F251" i="24"/>
  <c r="P684" i="11"/>
  <c r="P778" i="11"/>
  <c r="N796" i="11"/>
  <c r="P805" i="11"/>
  <c r="F909" i="24"/>
  <c r="P808" i="11"/>
  <c r="F654" i="24"/>
  <c r="P829" i="11"/>
  <c r="F694" i="24"/>
  <c r="P915" i="11"/>
  <c r="F474" i="24"/>
  <c r="P942" i="11"/>
  <c r="N1047" i="11"/>
  <c r="P1064" i="11"/>
  <c r="F172" i="24"/>
  <c r="P1075" i="11"/>
  <c r="F744" i="24"/>
  <c r="P1097" i="11"/>
  <c r="N1258" i="11"/>
  <c r="N1278" i="11"/>
  <c r="P1368" i="11"/>
  <c r="P1456" i="11"/>
  <c r="P1553" i="11"/>
  <c r="F36" i="24"/>
  <c r="P1557" i="11"/>
  <c r="P109" i="12"/>
  <c r="F152" i="25"/>
  <c r="P150" i="12"/>
  <c r="P158" i="12"/>
  <c r="F30" i="25"/>
  <c r="P209" i="12"/>
  <c r="K364" i="13"/>
  <c r="J22" i="4"/>
  <c r="G117" i="17" s="1"/>
  <c r="F114" i="17"/>
  <c r="F111" i="21"/>
  <c r="F51" i="22"/>
  <c r="F82" i="22"/>
  <c r="N185" i="10"/>
  <c r="P245" i="10"/>
  <c r="N267" i="10"/>
  <c r="N278" i="10"/>
  <c r="N293" i="10"/>
  <c r="N375" i="10"/>
  <c r="N394" i="10"/>
  <c r="J70" i="4"/>
  <c r="G111" i="17" s="1"/>
  <c r="J81" i="4"/>
  <c r="J127" i="4"/>
  <c r="J178" i="4"/>
  <c r="G72" i="17" s="1"/>
  <c r="J273" i="4"/>
  <c r="J37" i="5"/>
  <c r="J42" i="5"/>
  <c r="J76" i="5"/>
  <c r="G84" i="18" s="1"/>
  <c r="J81" i="5"/>
  <c r="J145" i="5"/>
  <c r="J60" i="6"/>
  <c r="J125" i="6"/>
  <c r="J158" i="6"/>
  <c r="J196" i="6"/>
  <c r="G32" i="19" s="1"/>
  <c r="J228" i="6"/>
  <c r="G19" i="19" s="1"/>
  <c r="J243" i="6"/>
  <c r="J299" i="6"/>
  <c r="J49" i="7"/>
  <c r="K49" i="7" s="1"/>
  <c r="N49" i="7" s="1"/>
  <c r="J72" i="7"/>
  <c r="K133" i="7"/>
  <c r="N133" i="7" s="1"/>
  <c r="J10" i="8"/>
  <c r="J46" i="8"/>
  <c r="K53" i="8"/>
  <c r="M53" i="8" s="1"/>
  <c r="J82" i="8"/>
  <c r="J87" i="8"/>
  <c r="J135" i="8"/>
  <c r="J173" i="8"/>
  <c r="J252" i="8"/>
  <c r="G29" i="21" s="1"/>
  <c r="J297" i="8"/>
  <c r="J307" i="8"/>
  <c r="J70" i="9"/>
  <c r="G88" i="22" s="1"/>
  <c r="J108" i="9"/>
  <c r="G15" i="22" s="1"/>
  <c r="J180" i="9"/>
  <c r="J185" i="9"/>
  <c r="N13" i="10"/>
  <c r="N155" i="10"/>
  <c r="N166" i="10"/>
  <c r="N233" i="10"/>
  <c r="N274" i="10"/>
  <c r="N334" i="10"/>
  <c r="N360" i="10"/>
  <c r="N386" i="10"/>
  <c r="N390" i="10"/>
  <c r="N397" i="10"/>
  <c r="N445" i="10"/>
  <c r="N449" i="10"/>
  <c r="N471" i="10"/>
  <c r="N501" i="10"/>
  <c r="N505" i="10"/>
  <c r="N508" i="10"/>
  <c r="N583" i="10"/>
  <c r="N631" i="10"/>
  <c r="N638" i="10"/>
  <c r="N642" i="10"/>
  <c r="N668" i="10"/>
  <c r="N675" i="10"/>
  <c r="N720" i="10"/>
  <c r="N727" i="10"/>
  <c r="N745" i="10"/>
  <c r="N780" i="10"/>
  <c r="N787" i="10"/>
  <c r="N807" i="10"/>
  <c r="N824" i="10"/>
  <c r="N885" i="10"/>
  <c r="P1006" i="10"/>
  <c r="N1116" i="10"/>
  <c r="N1180" i="10"/>
  <c r="N1198" i="10"/>
  <c r="N1217" i="10"/>
  <c r="N1249" i="10"/>
  <c r="N1338" i="10"/>
  <c r="N1373" i="10"/>
  <c r="P1384" i="10"/>
  <c r="N1433" i="10"/>
  <c r="N1439" i="10"/>
  <c r="N1510" i="10"/>
  <c r="F791" i="23"/>
  <c r="P1520" i="10"/>
  <c r="N1525" i="10"/>
  <c r="Q1537" i="10"/>
  <c r="N1550" i="10"/>
  <c r="P1593" i="10"/>
  <c r="P1624" i="10"/>
  <c r="N1640" i="10"/>
  <c r="N1642" i="10"/>
  <c r="N1648" i="10"/>
  <c r="N20" i="11"/>
  <c r="F560" i="24"/>
  <c r="P23" i="11"/>
  <c r="N59" i="11"/>
  <c r="N96" i="11"/>
  <c r="N200" i="11"/>
  <c r="N218" i="11"/>
  <c r="N224" i="11"/>
  <c r="F42" i="24"/>
  <c r="P304" i="11"/>
  <c r="N350" i="11"/>
  <c r="N387" i="11"/>
  <c r="F221" i="24"/>
  <c r="P396" i="11"/>
  <c r="P480" i="11"/>
  <c r="P516" i="11"/>
  <c r="N552" i="11"/>
  <c r="N657" i="11"/>
  <c r="F74" i="24"/>
  <c r="P659" i="11"/>
  <c r="N721" i="11"/>
  <c r="N727" i="11"/>
  <c r="N733" i="11"/>
  <c r="N776" i="11"/>
  <c r="N828" i="11"/>
  <c r="N880" i="11"/>
  <c r="F747" i="24"/>
  <c r="P1009" i="11"/>
  <c r="P1045" i="11"/>
  <c r="N1067" i="11"/>
  <c r="P1103" i="11"/>
  <c r="N1261" i="11"/>
  <c r="F542" i="24"/>
  <c r="P1367" i="11"/>
  <c r="P83" i="12"/>
  <c r="P285" i="12"/>
  <c r="F192" i="25"/>
  <c r="P290" i="12"/>
  <c r="F125" i="25"/>
  <c r="P384" i="12"/>
  <c r="B200" i="25"/>
  <c r="K198" i="13"/>
  <c r="F3" i="18"/>
  <c r="K177" i="5"/>
  <c r="N177" i="5" s="1"/>
  <c r="F68" i="18"/>
  <c r="K197" i="5"/>
  <c r="N197" i="5" s="1"/>
  <c r="F123" i="19"/>
  <c r="K65" i="6"/>
  <c r="N65" i="6" s="1"/>
  <c r="G37" i="20"/>
  <c r="F37" i="20"/>
  <c r="K17" i="8"/>
  <c r="M17" i="8" s="1"/>
  <c r="N69" i="10"/>
  <c r="N80" i="10"/>
  <c r="F591" i="23"/>
  <c r="P159" i="10"/>
  <c r="N192" i="10"/>
  <c r="N300" i="10"/>
  <c r="J51" i="2"/>
  <c r="J115" i="2"/>
  <c r="J179" i="2"/>
  <c r="J65" i="3"/>
  <c r="J311" i="4"/>
  <c r="J21" i="5"/>
  <c r="J28" i="5"/>
  <c r="G79" i="18" s="1"/>
  <c r="J71" i="5"/>
  <c r="J86" i="5"/>
  <c r="G87" i="18" s="1"/>
  <c r="J115" i="5"/>
  <c r="J192" i="5"/>
  <c r="G67" i="18" s="1"/>
  <c r="J165" i="6"/>
  <c r="K223" i="6"/>
  <c r="N223" i="6" s="1"/>
  <c r="J264" i="6"/>
  <c r="J309" i="6"/>
  <c r="K337" i="6"/>
  <c r="N337" i="6" s="1"/>
  <c r="J40" i="7"/>
  <c r="G83" i="20" s="1"/>
  <c r="K95" i="7"/>
  <c r="N95" i="7" s="1"/>
  <c r="J124" i="7"/>
  <c r="G56" i="20" s="1"/>
  <c r="J131" i="7"/>
  <c r="J121" i="8"/>
  <c r="J159" i="8"/>
  <c r="J195" i="8"/>
  <c r="J288" i="8"/>
  <c r="G14" i="21" s="1"/>
  <c r="F35" i="22"/>
  <c r="J131" i="9"/>
  <c r="F29" i="22"/>
  <c r="J165" i="9"/>
  <c r="N9" i="10"/>
  <c r="N27" i="10"/>
  <c r="N99" i="10"/>
  <c r="N173" i="10"/>
  <c r="N188" i="10"/>
  <c r="N330" i="10"/>
  <c r="N356" i="10"/>
  <c r="N363" i="10"/>
  <c r="N416" i="10"/>
  <c r="N423" i="10"/>
  <c r="N467" i="10"/>
  <c r="N493" i="10"/>
  <c r="N571" i="10"/>
  <c r="N575" i="10"/>
  <c r="N664" i="10"/>
  <c r="N694" i="10"/>
  <c r="N797" i="10"/>
  <c r="N814" i="10"/>
  <c r="N820" i="10"/>
  <c r="N827" i="10"/>
  <c r="N858" i="10"/>
  <c r="N865" i="10"/>
  <c r="N925" i="10"/>
  <c r="N990" i="10"/>
  <c r="N1010" i="10"/>
  <c r="N1039" i="10"/>
  <c r="N1065" i="10"/>
  <c r="N1078" i="10"/>
  <c r="N1100" i="10"/>
  <c r="N1101" i="10"/>
  <c r="N1186" i="10"/>
  <c r="N1223" i="10"/>
  <c r="N1255" i="10"/>
  <c r="N1258" i="10"/>
  <c r="N1261" i="10"/>
  <c r="P1397" i="10"/>
  <c r="N1407" i="10"/>
  <c r="N1448" i="10"/>
  <c r="N1481" i="10"/>
  <c r="N1522" i="10"/>
  <c r="N1536" i="10"/>
  <c r="N1538" i="10"/>
  <c r="N1576" i="10"/>
  <c r="N1578" i="10"/>
  <c r="N1615" i="10"/>
  <c r="N1626" i="10"/>
  <c r="N1639" i="10"/>
  <c r="N1654" i="10"/>
  <c r="N56" i="11"/>
  <c r="N99" i="11"/>
  <c r="N127" i="11"/>
  <c r="P129" i="11"/>
  <c r="N166" i="11"/>
  <c r="N173" i="11"/>
  <c r="N253" i="11"/>
  <c r="F411" i="24"/>
  <c r="P298" i="11"/>
  <c r="N339" i="11"/>
  <c r="P340" i="11"/>
  <c r="N390" i="11"/>
  <c r="N428" i="11"/>
  <c r="N437" i="11"/>
  <c r="F659" i="24"/>
  <c r="P481" i="11"/>
  <c r="F819" i="24"/>
  <c r="P496" i="11"/>
  <c r="P568" i="11"/>
  <c r="N570" i="11"/>
  <c r="N654" i="11"/>
  <c r="N660" i="11"/>
  <c r="P665" i="11"/>
  <c r="F63" i="24"/>
  <c r="P750" i="11"/>
  <c r="N770" i="11"/>
  <c r="N790" i="11"/>
  <c r="N874" i="11"/>
  <c r="F704" i="24"/>
  <c r="P883" i="11"/>
  <c r="N891" i="11"/>
  <c r="P899" i="11"/>
  <c r="F321" i="24"/>
  <c r="P909" i="11"/>
  <c r="P910" i="11"/>
  <c r="N975" i="11"/>
  <c r="P978" i="11"/>
  <c r="F236" i="24"/>
  <c r="P999" i="11"/>
  <c r="F346" i="24"/>
  <c r="P1095" i="11"/>
  <c r="N1169" i="11"/>
  <c r="P1178" i="11"/>
  <c r="N1189" i="11"/>
  <c r="N282" i="12"/>
  <c r="P395" i="12"/>
  <c r="F177" i="25"/>
  <c r="P401" i="12"/>
  <c r="F170" i="26"/>
  <c r="K145" i="13"/>
  <c r="J44" i="2"/>
  <c r="G22" i="15" s="1"/>
  <c r="J68" i="4"/>
  <c r="G2" i="17" s="1"/>
  <c r="J216" i="4"/>
  <c r="J268" i="4"/>
  <c r="J212" i="7"/>
  <c r="G87" i="20" s="1"/>
  <c r="J8" i="8"/>
  <c r="G122" i="21" s="1"/>
  <c r="J171" i="8"/>
  <c r="J231" i="8"/>
  <c r="J106" i="9"/>
  <c r="N5" i="10"/>
  <c r="N83" i="10"/>
  <c r="N95" i="10"/>
  <c r="N113" i="10"/>
  <c r="N181" i="10"/>
  <c r="N203" i="10"/>
  <c r="N214" i="10"/>
  <c r="N229" i="10"/>
  <c r="N236" i="10"/>
  <c r="N240" i="10"/>
  <c r="N326" i="10"/>
  <c r="N412" i="10"/>
  <c r="N497" i="10"/>
  <c r="N515" i="10"/>
  <c r="N519" i="10"/>
  <c r="N612" i="10"/>
  <c r="N690" i="10"/>
  <c r="N698" i="10"/>
  <c r="N762" i="10"/>
  <c r="N765" i="10"/>
  <c r="N800" i="10"/>
  <c r="N898" i="10"/>
  <c r="N905" i="10"/>
  <c r="N993" i="10"/>
  <c r="N1007" i="10"/>
  <c r="N1119" i="10"/>
  <c r="N1173" i="10"/>
  <c r="P1178" i="10"/>
  <c r="N1245" i="10"/>
  <c r="F183" i="23"/>
  <c r="P1247" i="10"/>
  <c r="N1277" i="10"/>
  <c r="N1305" i="10"/>
  <c r="P1308" i="10"/>
  <c r="N1331" i="10"/>
  <c r="F567" i="23"/>
  <c r="P1424" i="10"/>
  <c r="N1478" i="10"/>
  <c r="N1494" i="10"/>
  <c r="N1506" i="10"/>
  <c r="N1556" i="10"/>
  <c r="N1581" i="10"/>
  <c r="N1623" i="10"/>
  <c r="N1663" i="10"/>
  <c r="N77" i="11"/>
  <c r="N154" i="11"/>
  <c r="N169" i="11"/>
  <c r="P240" i="11"/>
  <c r="N248" i="11"/>
  <c r="F689" i="24"/>
  <c r="P250" i="11"/>
  <c r="N274" i="11"/>
  <c r="Q288" i="11"/>
  <c r="N307" i="11"/>
  <c r="N329" i="11"/>
  <c r="P338" i="11"/>
  <c r="F486" i="24"/>
  <c r="P404" i="11"/>
  <c r="N440" i="11"/>
  <c r="N478" i="11"/>
  <c r="N493" i="11"/>
  <c r="N567" i="11"/>
  <c r="N581" i="11"/>
  <c r="N584" i="11"/>
  <c r="N587" i="11"/>
  <c r="N636" i="11"/>
  <c r="F497" i="24"/>
  <c r="P774" i="11"/>
  <c r="P821" i="11"/>
  <c r="F256" i="24"/>
  <c r="P1166" i="11"/>
  <c r="N1180" i="11"/>
  <c r="F303" i="24"/>
  <c r="P1198" i="11"/>
  <c r="F216" i="24"/>
  <c r="P1318" i="11"/>
  <c r="P1326" i="11"/>
  <c r="F776" i="24"/>
  <c r="P1413" i="11"/>
  <c r="P1451" i="11"/>
  <c r="L89" i="13"/>
  <c r="F192" i="26"/>
  <c r="K108" i="13"/>
  <c r="K111" i="13"/>
  <c r="J108" i="2"/>
  <c r="G74" i="15" s="1"/>
  <c r="J172" i="2"/>
  <c r="G28" i="15" s="1"/>
  <c r="J58" i="3"/>
  <c r="G21" i="16" s="1"/>
  <c r="J66" i="4"/>
  <c r="J11" i="5"/>
  <c r="J64" i="5"/>
  <c r="G69" i="18" s="1"/>
  <c r="J153" i="5"/>
  <c r="J342" i="6"/>
  <c r="G47" i="19" s="1"/>
  <c r="J15" i="7"/>
  <c r="J19" i="7"/>
  <c r="J47" i="7"/>
  <c r="J70" i="7"/>
  <c r="J80" i="8"/>
  <c r="J133" i="8"/>
  <c r="J138" i="8"/>
  <c r="J207" i="8"/>
  <c r="J16" i="9"/>
  <c r="G84" i="22" s="1"/>
  <c r="N31" i="10"/>
  <c r="K79" i="2"/>
  <c r="K143" i="2"/>
  <c r="K93" i="3"/>
  <c r="J123" i="4"/>
  <c r="J263" i="4"/>
  <c r="J306" i="4"/>
  <c r="G123" i="17" s="1"/>
  <c r="J26" i="5"/>
  <c r="J105" i="5"/>
  <c r="J110" i="5"/>
  <c r="G11" i="18" s="1"/>
  <c r="J40" i="6"/>
  <c r="G134" i="19" s="1"/>
  <c r="J58" i="6"/>
  <c r="G148" i="19" s="1"/>
  <c r="J103" i="6"/>
  <c r="J182" i="6"/>
  <c r="G94" i="19" s="1"/>
  <c r="J189" i="6"/>
  <c r="J194" i="6"/>
  <c r="J38" i="7"/>
  <c r="G45" i="20" s="1"/>
  <c r="J54" i="7"/>
  <c r="G94" i="20" s="1"/>
  <c r="K93" i="7"/>
  <c r="N93" i="7" s="1"/>
  <c r="J107" i="7"/>
  <c r="J187" i="7"/>
  <c r="J42" i="8"/>
  <c r="J85" i="8"/>
  <c r="J102" i="8"/>
  <c r="G95" i="21" s="1"/>
  <c r="J126" i="8"/>
  <c r="G88" i="21" s="1"/>
  <c r="J176" i="8"/>
  <c r="G74" i="21" s="1"/>
  <c r="J243" i="8"/>
  <c r="J269" i="8"/>
  <c r="F62" i="22"/>
  <c r="F61" i="22"/>
  <c r="J89" i="9"/>
  <c r="J121" i="9"/>
  <c r="J168" i="9"/>
  <c r="J171" i="9"/>
  <c r="J183" i="9"/>
  <c r="J188" i="9"/>
  <c r="K197" i="9"/>
  <c r="M197" i="9" s="1"/>
  <c r="J202" i="9"/>
  <c r="N53" i="10"/>
  <c r="N91" i="10"/>
  <c r="N117" i="10"/>
  <c r="N169" i="10"/>
  <c r="N210" i="10"/>
  <c r="N270" i="10"/>
  <c r="N344" i="10"/>
  <c r="N359" i="10"/>
  <c r="N400" i="10"/>
  <c r="N404" i="10"/>
  <c r="N526" i="10"/>
  <c r="N552" i="10"/>
  <c r="N556" i="10"/>
  <c r="N578" i="10"/>
  <c r="N615" i="10"/>
  <c r="N634" i="10"/>
  <c r="N678" i="10"/>
  <c r="N682" i="10"/>
  <c r="N701" i="10"/>
  <c r="N716" i="10"/>
  <c r="N723" i="10"/>
  <c r="N776" i="10"/>
  <c r="N793" i="10"/>
  <c r="N878" i="10"/>
  <c r="N938" i="10"/>
  <c r="N942" i="10"/>
  <c r="N963" i="10"/>
  <c r="N1036" i="10"/>
  <c r="N1059" i="10"/>
  <c r="N1075" i="10"/>
  <c r="N1163" i="10"/>
  <c r="N1207" i="10"/>
  <c r="N1242" i="10"/>
  <c r="P1272" i="10"/>
  <c r="N1296" i="10"/>
  <c r="N1321" i="10"/>
  <c r="N1324" i="10"/>
  <c r="N1334" i="10"/>
  <c r="N1375" i="10"/>
  <c r="N1398" i="10"/>
  <c r="N1432" i="10"/>
  <c r="N1531" i="10"/>
  <c r="N1599" i="10"/>
  <c r="N1608" i="10"/>
  <c r="P27" i="11"/>
  <c r="P32" i="11"/>
  <c r="N65" i="11"/>
  <c r="N123" i="11"/>
  <c r="F423" i="24"/>
  <c r="P130" i="11"/>
  <c r="P134" i="11"/>
  <c r="N157" i="11"/>
  <c r="N289" i="11"/>
  <c r="N303" i="11"/>
  <c r="N320" i="11"/>
  <c r="N332" i="11"/>
  <c r="N386" i="11"/>
  <c r="N549" i="11"/>
  <c r="N578" i="11"/>
  <c r="N651" i="11"/>
  <c r="P716" i="11"/>
  <c r="F587" i="24"/>
  <c r="P852" i="11"/>
  <c r="P872" i="11"/>
  <c r="N946" i="11"/>
  <c r="N969" i="11"/>
  <c r="F863" i="24"/>
  <c r="P982" i="11"/>
  <c r="P1049" i="11"/>
  <c r="Q1219" i="11"/>
  <c r="N1235" i="11"/>
  <c r="N1255" i="11"/>
  <c r="N1256" i="11"/>
  <c r="F330" i="24"/>
  <c r="P1314" i="11"/>
  <c r="P1457" i="11"/>
  <c r="F94" i="25"/>
  <c r="P38" i="12"/>
  <c r="Q48" i="12"/>
  <c r="B77" i="26"/>
  <c r="K324" i="13"/>
  <c r="P1302" i="11"/>
  <c r="N1345" i="11"/>
  <c r="N1386" i="11"/>
  <c r="N1486" i="11"/>
  <c r="P1501" i="11"/>
  <c r="P1530" i="11"/>
  <c r="P1537" i="11"/>
  <c r="F712" i="24"/>
  <c r="P1544" i="11"/>
  <c r="P255" i="12"/>
  <c r="F174" i="25"/>
  <c r="P258" i="12"/>
  <c r="K183" i="13"/>
  <c r="L326" i="13"/>
  <c r="N733" i="10"/>
  <c r="N829" i="10"/>
  <c r="N841" i="10"/>
  <c r="N894" i="10"/>
  <c r="N927" i="10"/>
  <c r="N939" i="10"/>
  <c r="N967" i="10"/>
  <c r="N1047" i="10"/>
  <c r="N1069" i="10"/>
  <c r="N1072" i="10"/>
  <c r="N1191" i="10"/>
  <c r="N1227" i="10"/>
  <c r="N1263" i="10"/>
  <c r="N1274" i="10"/>
  <c r="N1281" i="10"/>
  <c r="N1342" i="10"/>
  <c r="N1395" i="10"/>
  <c r="N1443" i="10"/>
  <c r="N1463" i="10"/>
  <c r="N1479" i="10"/>
  <c r="N1483" i="10"/>
  <c r="N1558" i="10"/>
  <c r="N1574" i="10"/>
  <c r="N1598" i="10"/>
  <c r="N1661" i="10"/>
  <c r="N80" i="11"/>
  <c r="N107" i="11"/>
  <c r="N180" i="11"/>
  <c r="N286" i="11"/>
  <c r="N293" i="11"/>
  <c r="F572" i="24"/>
  <c r="P364" i="11"/>
  <c r="N383" i="11"/>
  <c r="N443" i="11"/>
  <c r="N563" i="11"/>
  <c r="N595" i="11"/>
  <c r="F53" i="24"/>
  <c r="P598" i="11"/>
  <c r="N602" i="11"/>
  <c r="N614" i="11"/>
  <c r="N617" i="11"/>
  <c r="N700" i="11"/>
  <c r="N740" i="11"/>
  <c r="F757" i="24"/>
  <c r="P754" i="11"/>
  <c r="N806" i="11"/>
  <c r="N812" i="11"/>
  <c r="N848" i="11"/>
  <c r="N857" i="11"/>
  <c r="N877" i="11"/>
  <c r="P882" i="11"/>
  <c r="N937" i="11"/>
  <c r="N945" i="11"/>
  <c r="N1089" i="11"/>
  <c r="N1136" i="11"/>
  <c r="N1202" i="11"/>
  <c r="P1226" i="11"/>
  <c r="N1277" i="11"/>
  <c r="P1335" i="11"/>
  <c r="P1339" i="11"/>
  <c r="N1383" i="11"/>
  <c r="P1384" i="11"/>
  <c r="P229" i="12"/>
  <c r="F29" i="26"/>
  <c r="K42" i="13"/>
  <c r="F188" i="26"/>
  <c r="K292" i="13"/>
  <c r="F183" i="26"/>
  <c r="K327" i="13"/>
  <c r="J148" i="9"/>
  <c r="J196" i="9"/>
  <c r="N42" i="10"/>
  <c r="N85" i="10"/>
  <c r="N128" i="10"/>
  <c r="N171" i="10"/>
  <c r="N235" i="10"/>
  <c r="N299" i="10"/>
  <c r="N342" i="10"/>
  <c r="N840" i="10"/>
  <c r="N1061" i="10"/>
  <c r="N1086" i="10"/>
  <c r="N1104" i="10"/>
  <c r="N1129" i="10"/>
  <c r="N1147" i="10"/>
  <c r="N1197" i="10"/>
  <c r="N1326" i="10"/>
  <c r="N1372" i="10"/>
  <c r="N1418" i="10"/>
  <c r="N1431" i="10"/>
  <c r="N1435" i="10"/>
  <c r="N1462" i="10"/>
  <c r="N1502" i="10"/>
  <c r="N1590" i="10"/>
  <c r="N1607" i="10"/>
  <c r="N1630" i="10"/>
  <c r="N1653" i="10"/>
  <c r="N76" i="11"/>
  <c r="N92" i="11"/>
  <c r="N139" i="11"/>
  <c r="N142" i="11"/>
  <c r="N165" i="11"/>
  <c r="N188" i="11"/>
  <c r="N195" i="11"/>
  <c r="N228" i="11"/>
  <c r="N257" i="11"/>
  <c r="N322" i="11"/>
  <c r="N347" i="11"/>
  <c r="N353" i="11"/>
  <c r="P374" i="11"/>
  <c r="N458" i="11"/>
  <c r="N546" i="11"/>
  <c r="N556" i="11"/>
  <c r="N616" i="11"/>
  <c r="N644" i="11"/>
  <c r="N675" i="11"/>
  <c r="N720" i="11"/>
  <c r="N760" i="11"/>
  <c r="N787" i="11"/>
  <c r="N799" i="11"/>
  <c r="F275" i="24"/>
  <c r="P802" i="11"/>
  <c r="N870" i="11"/>
  <c r="N873" i="11"/>
  <c r="N876" i="11"/>
  <c r="F438" i="24"/>
  <c r="P943" i="11"/>
  <c r="N998" i="11"/>
  <c r="P1054" i="11"/>
  <c r="F133" i="24"/>
  <c r="P1078" i="11"/>
  <c r="N1111" i="11"/>
  <c r="N1153" i="11"/>
  <c r="N1156" i="11"/>
  <c r="N1195" i="11"/>
  <c r="N310" i="12"/>
  <c r="F195" i="25"/>
  <c r="P317" i="12"/>
  <c r="F23" i="25"/>
  <c r="P402" i="12"/>
  <c r="F83" i="26"/>
  <c r="K358" i="13"/>
  <c r="J117" i="8"/>
  <c r="J261" i="8"/>
  <c r="N187" i="10"/>
  <c r="N251" i="10"/>
  <c r="N315" i="10"/>
  <c r="N358" i="10"/>
  <c r="N835" i="10"/>
  <c r="N957" i="10"/>
  <c r="N1056" i="10"/>
  <c r="N1092" i="10"/>
  <c r="N1103" i="10"/>
  <c r="N1110" i="10"/>
  <c r="N1168" i="10"/>
  <c r="N1193" i="10"/>
  <c r="N1211" i="10"/>
  <c r="N1236" i="10"/>
  <c r="N1254" i="10"/>
  <c r="N1276" i="10"/>
  <c r="N1286" i="10"/>
  <c r="N1297" i="10"/>
  <c r="N1322" i="10"/>
  <c r="F792" i="23"/>
  <c r="N1515" i="10"/>
  <c r="N1606" i="10"/>
  <c r="N1643" i="10"/>
  <c r="N1659" i="10"/>
  <c r="N4" i="11"/>
  <c r="F163" i="24"/>
  <c r="P28" i="11"/>
  <c r="N55" i="11"/>
  <c r="N64" i="11"/>
  <c r="N118" i="11"/>
  <c r="N158" i="11"/>
  <c r="N201" i="11"/>
  <c r="N204" i="11"/>
  <c r="F381" i="24"/>
  <c r="P328" i="11"/>
  <c r="N375" i="11"/>
  <c r="N451" i="11"/>
  <c r="N486" i="11"/>
  <c r="N514" i="11"/>
  <c r="N536" i="11"/>
  <c r="N606" i="11"/>
  <c r="N634" i="11"/>
  <c r="P640" i="11"/>
  <c r="N661" i="11"/>
  <c r="N671" i="11"/>
  <c r="N722" i="11"/>
  <c r="N757" i="11"/>
  <c r="P786" i="11"/>
  <c r="N819" i="11"/>
  <c r="P861" i="11"/>
  <c r="N866" i="11"/>
  <c r="P869" i="11"/>
  <c r="N900" i="11"/>
  <c r="F101" i="24"/>
  <c r="P903" i="11"/>
  <c r="N906" i="11"/>
  <c r="N953" i="11"/>
  <c r="N970" i="11"/>
  <c r="F783" i="24"/>
  <c r="P1039" i="11"/>
  <c r="N1059" i="11"/>
  <c r="N1101" i="11"/>
  <c r="N1131" i="11"/>
  <c r="P1142" i="11"/>
  <c r="F94" i="24"/>
  <c r="P1146" i="11"/>
  <c r="N1176" i="11"/>
  <c r="F516" i="24"/>
  <c r="P1252" i="11"/>
  <c r="F345" i="24"/>
  <c r="P1512" i="11"/>
  <c r="N184" i="12"/>
  <c r="F59" i="25"/>
  <c r="P196" i="12"/>
  <c r="P302" i="12"/>
  <c r="P304" i="12"/>
  <c r="P309" i="12"/>
  <c r="F10" i="25"/>
  <c r="P358" i="12"/>
  <c r="F34" i="25"/>
  <c r="P362" i="12"/>
  <c r="P368" i="12"/>
  <c r="K55" i="13"/>
  <c r="F54" i="26"/>
  <c r="K132" i="13"/>
  <c r="F71" i="26"/>
  <c r="K148" i="13"/>
  <c r="J46" i="5"/>
  <c r="G96" i="18" s="1"/>
  <c r="J101" i="5"/>
  <c r="J195" i="5"/>
  <c r="J127" i="7"/>
  <c r="J51" i="8"/>
  <c r="J108" i="8"/>
  <c r="G117" i="21" s="1"/>
  <c r="J142" i="8"/>
  <c r="J284" i="8"/>
  <c r="G59" i="21" s="1"/>
  <c r="N144" i="10"/>
  <c r="J90" i="5"/>
  <c r="G5" i="18" s="1"/>
  <c r="J61" i="6"/>
  <c r="J115" i="6"/>
  <c r="J23" i="7"/>
  <c r="J73" i="7"/>
  <c r="J143" i="7"/>
  <c r="J15" i="8"/>
  <c r="J83" i="8"/>
  <c r="J153" i="8"/>
  <c r="J189" i="8"/>
  <c r="J225" i="8"/>
  <c r="J123" i="9"/>
  <c r="J167" i="9"/>
  <c r="J190" i="9"/>
  <c r="N15" i="10"/>
  <c r="N58" i="10"/>
  <c r="N101" i="10"/>
  <c r="N208" i="10"/>
  <c r="N272" i="10"/>
  <c r="N336" i="10"/>
  <c r="N379" i="10"/>
  <c r="N413" i="10"/>
  <c r="N439" i="10"/>
  <c r="N477" i="10"/>
  <c r="N503" i="10"/>
  <c r="N541" i="10"/>
  <c r="N546" i="10"/>
  <c r="N584" i="10"/>
  <c r="N627" i="10"/>
  <c r="N653" i="10"/>
  <c r="N691" i="10"/>
  <c r="N713" i="10"/>
  <c r="N739" i="10"/>
  <c r="N777" i="10"/>
  <c r="N794" i="10"/>
  <c r="N851" i="10"/>
  <c r="N976" i="10"/>
  <c r="N992" i="10"/>
  <c r="N1012" i="10"/>
  <c r="N1016" i="10"/>
  <c r="N1052" i="10"/>
  <c r="N1099" i="10"/>
  <c r="N1146" i="10"/>
  <c r="N1214" i="10"/>
  <c r="N1304" i="10"/>
  <c r="N1307" i="10"/>
  <c r="N1371" i="10"/>
  <c r="N1382" i="10"/>
  <c r="N1386" i="10"/>
  <c r="N1447" i="10"/>
  <c r="N1542" i="10"/>
  <c r="N1563" i="10"/>
  <c r="N1569" i="10"/>
  <c r="N1586" i="10"/>
  <c r="N21" i="11"/>
  <c r="N41" i="11"/>
  <c r="N44" i="11"/>
  <c r="N114" i="11"/>
  <c r="N223" i="11"/>
  <c r="N246" i="11"/>
  <c r="N269" i="11"/>
  <c r="F70" i="24"/>
  <c r="P278" i="11"/>
  <c r="N297" i="11"/>
  <c r="N365" i="11"/>
  <c r="N377" i="11"/>
  <c r="P432" i="11"/>
  <c r="N482" i="11"/>
  <c r="N520" i="11"/>
  <c r="N564" i="11"/>
  <c r="N574" i="11"/>
  <c r="N599" i="11"/>
  <c r="N615" i="11"/>
  <c r="N701" i="11"/>
  <c r="N711" i="11"/>
  <c r="F647" i="24"/>
  <c r="P759" i="11"/>
  <c r="N792" i="11"/>
  <c r="F579" i="24"/>
  <c r="P822" i="11"/>
  <c r="F604" i="24"/>
  <c r="P948" i="11"/>
  <c r="F259" i="24"/>
  <c r="P1221" i="11"/>
  <c r="F609" i="24"/>
  <c r="P1242" i="11"/>
  <c r="N1251" i="11"/>
  <c r="N1287" i="11"/>
  <c r="F877" i="24"/>
  <c r="P1352" i="11"/>
  <c r="N1422" i="11"/>
  <c r="P1495" i="11"/>
  <c r="F507" i="24"/>
  <c r="P1502" i="11"/>
  <c r="F848" i="24"/>
  <c r="P1517" i="11"/>
  <c r="F27" i="24"/>
  <c r="P1550" i="11"/>
  <c r="P156" i="12"/>
  <c r="P164" i="12"/>
  <c r="P256" i="12"/>
  <c r="F6" i="25"/>
  <c r="P269" i="12"/>
  <c r="F182" i="25"/>
  <c r="P281" i="12"/>
  <c r="P303" i="12"/>
  <c r="P428" i="12"/>
  <c r="K119" i="13"/>
  <c r="K203" i="13"/>
  <c r="K387" i="13"/>
  <c r="F78" i="26"/>
  <c r="J67" i="5"/>
  <c r="J131" i="6"/>
  <c r="J318" i="6"/>
  <c r="J250" i="8"/>
  <c r="J66" i="9"/>
  <c r="G69" i="22" s="1"/>
  <c r="J88" i="5"/>
  <c r="J149" i="5"/>
  <c r="J21" i="6"/>
  <c r="J129" i="6"/>
  <c r="J3" i="7"/>
  <c r="H64" i="20"/>
  <c r="H18" i="20"/>
  <c r="J60" i="7"/>
  <c r="J125" i="7"/>
  <c r="J159" i="7"/>
  <c r="J4" i="8"/>
  <c r="G15" i="21" s="1"/>
  <c r="J38" i="8"/>
  <c r="G60" i="21" s="1"/>
  <c r="J72" i="8"/>
  <c r="G25" i="21" s="1"/>
  <c r="J115" i="8"/>
  <c r="J178" i="8"/>
  <c r="J212" i="8"/>
  <c r="G125" i="21" s="1"/>
  <c r="J64" i="9"/>
  <c r="J133" i="9"/>
  <c r="N396" i="10"/>
  <c r="N460" i="10"/>
  <c r="N524" i="10"/>
  <c r="N567" i="10"/>
  <c r="N610" i="10"/>
  <c r="N674" i="10"/>
  <c r="N760" i="10"/>
  <c r="N810" i="10"/>
  <c r="N867" i="10"/>
  <c r="N883" i="10"/>
  <c r="N895" i="10"/>
  <c r="N916" i="10"/>
  <c r="N972" i="10"/>
  <c r="N1008" i="10"/>
  <c r="N1030" i="10"/>
  <c r="N1034" i="10"/>
  <c r="N1091" i="10"/>
  <c r="N1138" i="10"/>
  <c r="N1142" i="10"/>
  <c r="N1189" i="10"/>
  <c r="N1203" i="10"/>
  <c r="N1250" i="10"/>
  <c r="N1271" i="10"/>
  <c r="N1325" i="10"/>
  <c r="N1361" i="10"/>
  <c r="N1368" i="10"/>
  <c r="N1378" i="10"/>
  <c r="N1426" i="10"/>
  <c r="N1545" i="10"/>
  <c r="N1548" i="10"/>
  <c r="N1566" i="10"/>
  <c r="N1602" i="10"/>
  <c r="N1646" i="10"/>
  <c r="N67" i="11"/>
  <c r="N87" i="11"/>
  <c r="N91" i="11"/>
  <c r="N94" i="11"/>
  <c r="N101" i="11"/>
  <c r="N135" i="11"/>
  <c r="N141" i="11"/>
  <c r="N207" i="11"/>
  <c r="N219" i="11"/>
  <c r="N243" i="11"/>
  <c r="N305" i="11"/>
  <c r="N321" i="11"/>
  <c r="N406" i="11"/>
  <c r="N425" i="11"/>
  <c r="N450" i="11"/>
  <c r="N457" i="11"/>
  <c r="N655" i="11"/>
  <c r="F675" i="24"/>
  <c r="P719" i="11"/>
  <c r="N780" i="11"/>
  <c r="F309" i="24"/>
  <c r="F787" i="24"/>
  <c r="P911" i="11"/>
  <c r="N1032" i="11"/>
  <c r="P1042" i="11"/>
  <c r="P1092" i="11"/>
  <c r="N1134" i="11"/>
  <c r="P1183" i="11"/>
  <c r="N1290" i="11"/>
  <c r="N1355" i="11"/>
  <c r="N1415" i="11"/>
  <c r="N1416" i="11"/>
  <c r="F458" i="24"/>
  <c r="P1452" i="11"/>
  <c r="P140" i="12"/>
  <c r="P245" i="12"/>
  <c r="K129" i="13"/>
  <c r="F40" i="26"/>
  <c r="K170" i="13"/>
  <c r="K228" i="13"/>
  <c r="K385" i="13"/>
  <c r="N781" i="10"/>
  <c r="N826" i="10"/>
  <c r="N899" i="10"/>
  <c r="N932" i="10"/>
  <c r="N960" i="10"/>
  <c r="N1045" i="10"/>
  <c r="N1084" i="10"/>
  <c r="N1120" i="10"/>
  <c r="N1181" i="10"/>
  <c r="N1185" i="10"/>
  <c r="N1232" i="10"/>
  <c r="N1257" i="10"/>
  <c r="N1275" i="10"/>
  <c r="N1300" i="10"/>
  <c r="N1318" i="10"/>
  <c r="N1340" i="10"/>
  <c r="N1350" i="10"/>
  <c r="N1399" i="10"/>
  <c r="N1467" i="10"/>
  <c r="N1491" i="10"/>
  <c r="N1511" i="10"/>
  <c r="N1521" i="10"/>
  <c r="N1535" i="10"/>
  <c r="N1616" i="10"/>
  <c r="N1625" i="10"/>
  <c r="N24" i="11"/>
  <c r="N108" i="11"/>
  <c r="N138" i="11"/>
  <c r="F755" i="24"/>
  <c r="P156" i="11"/>
  <c r="N184" i="11"/>
  <c r="N239" i="11"/>
  <c r="N290" i="11"/>
  <c r="N299" i="11"/>
  <c r="N318" i="11"/>
  <c r="N343" i="11"/>
  <c r="N368" i="11"/>
  <c r="N436" i="11"/>
  <c r="N479" i="11"/>
  <c r="N538" i="11"/>
  <c r="F728" i="24"/>
  <c r="P650" i="11"/>
  <c r="N667" i="11"/>
  <c r="N695" i="11"/>
  <c r="F558" i="24"/>
  <c r="P704" i="11"/>
  <c r="N745" i="11"/>
  <c r="N756" i="11"/>
  <c r="F559" i="24"/>
  <c r="P783" i="11"/>
  <c r="N791" i="11"/>
  <c r="N816" i="11"/>
  <c r="N825" i="11"/>
  <c r="F842" i="24"/>
  <c r="P826" i="11"/>
  <c r="N851" i="11"/>
  <c r="F209" i="24"/>
  <c r="P860" i="11"/>
  <c r="P863" i="11"/>
  <c r="F927" i="24"/>
  <c r="P939" i="11"/>
  <c r="N949" i="11"/>
  <c r="B191" i="24"/>
  <c r="F610" i="24"/>
  <c r="P994" i="11"/>
  <c r="N1004" i="11"/>
  <c r="N1020" i="11"/>
  <c r="N1035" i="11"/>
  <c r="N1128" i="11"/>
  <c r="N1230" i="11"/>
  <c r="Q1231" i="11"/>
  <c r="P1270" i="11"/>
  <c r="F246" i="24"/>
  <c r="P1285" i="11"/>
  <c r="N1389" i="11"/>
  <c r="F282" i="24"/>
  <c r="P1395" i="11"/>
  <c r="N1418" i="11"/>
  <c r="P1442" i="11"/>
  <c r="N1492" i="11"/>
  <c r="P60" i="12"/>
  <c r="N87" i="12"/>
  <c r="F41" i="25"/>
  <c r="P92" i="12"/>
  <c r="P95" i="12"/>
  <c r="P265" i="12"/>
  <c r="F151" i="25"/>
  <c r="P301" i="12"/>
  <c r="F112" i="25"/>
  <c r="P360" i="12"/>
  <c r="P379" i="12"/>
  <c r="I195" i="13"/>
  <c r="K197" i="13"/>
  <c r="I201" i="13"/>
  <c r="K343" i="13"/>
  <c r="N1068" i="10"/>
  <c r="N1094" i="10"/>
  <c r="N1132" i="10"/>
  <c r="N1175" i="10"/>
  <c r="N1201" i="10"/>
  <c r="N1239" i="10"/>
  <c r="N1265" i="10"/>
  <c r="N1303" i="10"/>
  <c r="N1329" i="10"/>
  <c r="N1367" i="10"/>
  <c r="N1406" i="10"/>
  <c r="N1454" i="10"/>
  <c r="N35" i="11"/>
  <c r="N39" i="11"/>
  <c r="N82" i="11"/>
  <c r="N117" i="11"/>
  <c r="N168" i="11"/>
  <c r="N187" i="11"/>
  <c r="N271" i="11"/>
  <c r="N345" i="11"/>
  <c r="N349" i="11"/>
  <c r="N381" i="11"/>
  <c r="N393" i="11"/>
  <c r="N424" i="11"/>
  <c r="N470" i="11"/>
  <c r="N477" i="11"/>
  <c r="N580" i="11"/>
  <c r="N605" i="11"/>
  <c r="N609" i="11"/>
  <c r="N653" i="11"/>
  <c r="N710" i="11"/>
  <c r="N779" i="11"/>
  <c r="N798" i="11"/>
  <c r="N850" i="11"/>
  <c r="N885" i="11"/>
  <c r="N908" i="11"/>
  <c r="P917" i="11"/>
  <c r="N1006" i="11"/>
  <c r="N1028" i="11"/>
  <c r="N1098" i="11"/>
  <c r="F534" i="24"/>
  <c r="P1104" i="11"/>
  <c r="P1124" i="11"/>
  <c r="N1143" i="11"/>
  <c r="N1210" i="11"/>
  <c r="F800" i="24"/>
  <c r="P1232" i="11"/>
  <c r="N1238" i="11"/>
  <c r="N1273" i="11"/>
  <c r="N1304" i="11"/>
  <c r="N1320" i="11"/>
  <c r="N1332" i="11"/>
  <c r="N1342" i="11"/>
  <c r="F761" i="24"/>
  <c r="P1396" i="11"/>
  <c r="P1402" i="11"/>
  <c r="N1441" i="11"/>
  <c r="F688" i="24"/>
  <c r="P1497" i="11"/>
  <c r="F72" i="25"/>
  <c r="P80" i="12"/>
  <c r="N102" i="12"/>
  <c r="F191" i="25"/>
  <c r="P232" i="12"/>
  <c r="Q257" i="12"/>
  <c r="P279" i="12"/>
  <c r="P295" i="12"/>
  <c r="F132" i="25"/>
  <c r="P330" i="12"/>
  <c r="F10" i="26"/>
  <c r="K33" i="13"/>
  <c r="K105" i="13"/>
  <c r="I248" i="13"/>
  <c r="B105" i="26"/>
  <c r="L368" i="13"/>
  <c r="F25" i="26"/>
  <c r="K377" i="13"/>
  <c r="N1019" i="10"/>
  <c r="N1046" i="10"/>
  <c r="N1401" i="10"/>
  <c r="N1421" i="10"/>
  <c r="N1449" i="10"/>
  <c r="N1544" i="10"/>
  <c r="N1649" i="10"/>
  <c r="N10" i="11"/>
  <c r="N14" i="11"/>
  <c r="N89" i="11"/>
  <c r="N109" i="11"/>
  <c r="N164" i="11"/>
  <c r="N171" i="11"/>
  <c r="N241" i="11"/>
  <c r="N277" i="11"/>
  <c r="N434" i="11"/>
  <c r="N442" i="11"/>
  <c r="N452" i="11"/>
  <c r="N509" i="11"/>
  <c r="N572" i="11"/>
  <c r="N576" i="11"/>
  <c r="N662" i="11"/>
  <c r="N683" i="11"/>
  <c r="N713" i="11"/>
  <c r="N856" i="11"/>
  <c r="N929" i="11"/>
  <c r="N984" i="11"/>
  <c r="N1021" i="11"/>
  <c r="N1024" i="11"/>
  <c r="N1056" i="11"/>
  <c r="N1087" i="11"/>
  <c r="N1094" i="11"/>
  <c r="N1100" i="11"/>
  <c r="N1158" i="11"/>
  <c r="N1162" i="11"/>
  <c r="N1177" i="11"/>
  <c r="N1203" i="11"/>
  <c r="N1228" i="11"/>
  <c r="N1328" i="11"/>
  <c r="N1373" i="11"/>
  <c r="P1534" i="11"/>
  <c r="P1568" i="11"/>
  <c r="N79" i="12"/>
  <c r="N252" i="12"/>
  <c r="F186" i="25"/>
  <c r="P350" i="12"/>
  <c r="P378" i="12"/>
  <c r="F151" i="26"/>
  <c r="K34" i="13"/>
  <c r="L149" i="13"/>
  <c r="F172" i="26"/>
  <c r="K180" i="13"/>
  <c r="F116" i="26"/>
  <c r="K320" i="13"/>
  <c r="K323" i="13"/>
  <c r="N1441" i="10"/>
  <c r="N1500" i="10"/>
  <c r="N1516" i="10"/>
  <c r="N30" i="11"/>
  <c r="N301" i="11"/>
  <c r="N341" i="11"/>
  <c r="N366" i="11"/>
  <c r="N438" i="11"/>
  <c r="N505" i="11"/>
  <c r="N586" i="11"/>
  <c r="N600" i="11"/>
  <c r="N604" i="11"/>
  <c r="N645" i="11"/>
  <c r="N680" i="11"/>
  <c r="N696" i="11"/>
  <c r="N771" i="11"/>
  <c r="N807" i="11"/>
  <c r="N833" i="11"/>
  <c r="N862" i="11"/>
  <c r="P868" i="11"/>
  <c r="N888" i="11"/>
  <c r="N941" i="11"/>
  <c r="N1050" i="11"/>
  <c r="N1116" i="11"/>
  <c r="N1139" i="11"/>
  <c r="N1206" i="11"/>
  <c r="N1222" i="11"/>
  <c r="N1225" i="11"/>
  <c r="N1234" i="11"/>
  <c r="P1299" i="11"/>
  <c r="N1319" i="11"/>
  <c r="F435" i="24"/>
  <c r="P1322" i="11"/>
  <c r="N1341" i="11"/>
  <c r="P1397" i="11"/>
  <c r="P1407" i="11"/>
  <c r="F420" i="24"/>
  <c r="P1410" i="11"/>
  <c r="P1535" i="11"/>
  <c r="P1545" i="11"/>
  <c r="F32" i="25"/>
  <c r="P65" i="12"/>
  <c r="N193" i="12"/>
  <c r="F27" i="25"/>
  <c r="P203" i="12"/>
  <c r="P227" i="12"/>
  <c r="N263" i="12"/>
  <c r="N400" i="12"/>
  <c r="F49" i="26"/>
  <c r="K79" i="13"/>
  <c r="F62" i="26"/>
  <c r="K147" i="13"/>
  <c r="F121" i="26"/>
  <c r="K245" i="13"/>
  <c r="I74" i="20"/>
  <c r="I42" i="20"/>
  <c r="N1014" i="10"/>
  <c r="N1067" i="10"/>
  <c r="N1131" i="10"/>
  <c r="N1174" i="10"/>
  <c r="N1238" i="10"/>
  <c r="N1302" i="10"/>
  <c r="N1366" i="10"/>
  <c r="N1445" i="10"/>
  <c r="N1468" i="10"/>
  <c r="N1591" i="10"/>
  <c r="N34" i="11"/>
  <c r="N49" i="11"/>
  <c r="N81" i="11"/>
  <c r="N151" i="11"/>
  <c r="N155" i="11"/>
  <c r="N186" i="11"/>
  <c r="N233" i="11"/>
  <c r="N358" i="11"/>
  <c r="N376" i="11"/>
  <c r="N402" i="11"/>
  <c r="N476" i="11"/>
  <c r="N533" i="11"/>
  <c r="N621" i="11"/>
  <c r="N628" i="11"/>
  <c r="N736" i="11"/>
  <c r="N843" i="11"/>
  <c r="N846" i="11"/>
  <c r="F501" i="24"/>
  <c r="P944" i="11"/>
  <c r="N964" i="11"/>
  <c r="N1002" i="11"/>
  <c r="N1005" i="11"/>
  <c r="N1027" i="11"/>
  <c r="N1068" i="11"/>
  <c r="N1122" i="11"/>
  <c r="N1250" i="11"/>
  <c r="N1297" i="11"/>
  <c r="N1313" i="11"/>
  <c r="N1325" i="11"/>
  <c r="N1363" i="11"/>
  <c r="N1375" i="11"/>
  <c r="N1390" i="11"/>
  <c r="P1443" i="11"/>
  <c r="N1472" i="11"/>
  <c r="N1475" i="11"/>
  <c r="F120" i="24"/>
  <c r="P1514" i="11"/>
  <c r="F56" i="25"/>
  <c r="P29" i="12"/>
  <c r="F11" i="25"/>
  <c r="P32" i="12"/>
  <c r="P143" i="12"/>
  <c r="F160" i="25"/>
  <c r="P144" i="12"/>
  <c r="F93" i="25"/>
  <c r="P190" i="12"/>
  <c r="P200" i="12"/>
  <c r="N224" i="12"/>
  <c r="Q312" i="12"/>
  <c r="P325" i="12"/>
  <c r="F104" i="25"/>
  <c r="P424" i="12"/>
  <c r="L19" i="13"/>
  <c r="F97" i="26"/>
  <c r="K231" i="13"/>
  <c r="K337" i="13"/>
  <c r="F149" i="26"/>
  <c r="K355" i="13"/>
  <c r="N1088" i="10"/>
  <c r="N1152" i="10"/>
  <c r="N1195" i="10"/>
  <c r="N1259" i="10"/>
  <c r="N1323" i="10"/>
  <c r="N1396" i="10"/>
  <c r="N1420" i="10"/>
  <c r="N1568" i="10"/>
  <c r="N1583" i="10"/>
  <c r="N1587" i="10"/>
  <c r="N1644" i="10"/>
  <c r="N53" i="11"/>
  <c r="N57" i="11"/>
  <c r="N132" i="11"/>
  <c r="N136" i="11"/>
  <c r="N159" i="11"/>
  <c r="N237" i="11"/>
  <c r="N266" i="11"/>
  <c r="N270" i="11"/>
  <c r="N294" i="11"/>
  <c r="N326" i="11"/>
  <c r="N337" i="11"/>
  <c r="N405" i="11"/>
  <c r="N448" i="11"/>
  <c r="N469" i="11"/>
  <c r="N491" i="11"/>
  <c r="N494" i="11"/>
  <c r="N501" i="11"/>
  <c r="N648" i="11"/>
  <c r="N652" i="11"/>
  <c r="N715" i="11"/>
  <c r="N718" i="11"/>
  <c r="N755" i="11"/>
  <c r="N810" i="11"/>
  <c r="N823" i="11"/>
  <c r="N884" i="11"/>
  <c r="N887" i="11"/>
  <c r="N922" i="11"/>
  <c r="N966" i="11"/>
  <c r="N1040" i="11"/>
  <c r="N1043" i="11"/>
  <c r="N1090" i="11"/>
  <c r="P1114" i="11"/>
  <c r="N1154" i="11"/>
  <c r="N1170" i="11"/>
  <c r="P1181" i="11"/>
  <c r="N1205" i="11"/>
  <c r="N1269" i="11"/>
  <c r="N1272" i="11"/>
  <c r="N1303" i="11"/>
  <c r="N1334" i="11"/>
  <c r="N1351" i="11"/>
  <c r="N1366" i="11"/>
  <c r="F68" i="24"/>
  <c r="P1379" i="11"/>
  <c r="F334" i="24"/>
  <c r="P1450" i="11"/>
  <c r="N1463" i="11"/>
  <c r="P1525" i="11"/>
  <c r="F849" i="24"/>
  <c r="P1532" i="11"/>
  <c r="F117" i="25"/>
  <c r="P49" i="12"/>
  <c r="N51" i="12"/>
  <c r="N118" i="12"/>
  <c r="P138" i="12"/>
  <c r="P214" i="12"/>
  <c r="P250" i="12"/>
  <c r="N313" i="12"/>
  <c r="Q343" i="12"/>
  <c r="P347" i="12"/>
  <c r="F51" i="26"/>
  <c r="K26" i="13"/>
  <c r="K137" i="13"/>
  <c r="K165" i="13"/>
  <c r="K177" i="13"/>
  <c r="I329" i="13"/>
  <c r="N944" i="10"/>
  <c r="N1387" i="10"/>
  <c r="N1416" i="10"/>
  <c r="N1436" i="10"/>
  <c r="N1492" i="10"/>
  <c r="N1507" i="10"/>
  <c r="N1559" i="10"/>
  <c r="N1575" i="10"/>
  <c r="N1612" i="10"/>
  <c r="N1620" i="10"/>
  <c r="N73" i="11"/>
  <c r="N178" i="11"/>
  <c r="N197" i="11"/>
  <c r="N205" i="11"/>
  <c r="N262" i="11"/>
  <c r="N333" i="11"/>
  <c r="N362" i="11"/>
  <c r="N369" i="11"/>
  <c r="N372" i="11"/>
  <c r="N462" i="11"/>
  <c r="N472" i="11"/>
  <c r="N515" i="11"/>
  <c r="N525" i="11"/>
  <c r="N529" i="11"/>
  <c r="N557" i="11"/>
  <c r="N596" i="11"/>
  <c r="N624" i="11"/>
  <c r="N732" i="11"/>
  <c r="N767" i="11"/>
  <c r="N801" i="11"/>
  <c r="N957" i="11"/>
  <c r="N960" i="11"/>
  <c r="N963" i="11"/>
  <c r="N976" i="11"/>
  <c r="N1052" i="11"/>
  <c r="N1065" i="11"/>
  <c r="N1080" i="11"/>
  <c r="N1196" i="11"/>
  <c r="N1218" i="11"/>
  <c r="F189" i="24"/>
  <c r="P1220" i="11"/>
  <c r="N1247" i="11"/>
  <c r="N1266" i="11"/>
  <c r="N1300" i="11"/>
  <c r="N1392" i="11"/>
  <c r="F361" i="24"/>
  <c r="P1440" i="11"/>
  <c r="P1447" i="11"/>
  <c r="N1523" i="11"/>
  <c r="N1572" i="11"/>
  <c r="N22" i="12"/>
  <c r="N50" i="12"/>
  <c r="P53" i="12"/>
  <c r="F66" i="25"/>
  <c r="P141" i="12"/>
  <c r="N173" i="12"/>
  <c r="P215" i="12"/>
  <c r="P246" i="12"/>
  <c r="N311" i="12"/>
  <c r="F26" i="25"/>
  <c r="P436" i="12"/>
  <c r="K294" i="13"/>
  <c r="L400" i="13"/>
  <c r="N632" i="11"/>
  <c r="N664" i="11"/>
  <c r="N672" i="11"/>
  <c r="N676" i="11"/>
  <c r="N752" i="11"/>
  <c r="N831" i="11"/>
  <c r="N854" i="11"/>
  <c r="N896" i="11"/>
  <c r="N904" i="11"/>
  <c r="N926" i="11"/>
  <c r="N980" i="11"/>
  <c r="N991" i="11"/>
  <c r="N1057" i="11"/>
  <c r="N1061" i="11"/>
  <c r="N1083" i="11"/>
  <c r="N1112" i="11"/>
  <c r="N1135" i="11"/>
  <c r="N1184" i="11"/>
  <c r="N1192" i="11"/>
  <c r="N1276" i="11"/>
  <c r="N1337" i="11"/>
  <c r="N1370" i="11"/>
  <c r="N1374" i="11"/>
  <c r="N1411" i="11"/>
  <c r="N1437" i="11"/>
  <c r="N1479" i="11"/>
  <c r="P1481" i="11"/>
  <c r="N1488" i="11"/>
  <c r="N1491" i="11"/>
  <c r="P1583" i="11"/>
  <c r="F85" i="25"/>
  <c r="P8" i="12"/>
  <c r="N57" i="12"/>
  <c r="Q73" i="12"/>
  <c r="N153" i="12"/>
  <c r="N198" i="12"/>
  <c r="N233" i="12"/>
  <c r="N239" i="12"/>
  <c r="N316" i="12"/>
  <c r="N319" i="12"/>
  <c r="N326" i="12"/>
  <c r="F39" i="25"/>
  <c r="P369" i="12"/>
  <c r="F140" i="25"/>
  <c r="P413" i="12"/>
  <c r="I102" i="13"/>
  <c r="K110" i="13"/>
  <c r="I273" i="13"/>
  <c r="K281" i="13"/>
  <c r="F104" i="26"/>
  <c r="K336" i="13"/>
  <c r="N762" i="11"/>
  <c r="N794" i="11"/>
  <c r="N849" i="11"/>
  <c r="N895" i="11"/>
  <c r="N936" i="11"/>
  <c r="N990" i="11"/>
  <c r="N1001" i="11"/>
  <c r="N1030" i="11"/>
  <c r="N1071" i="11"/>
  <c r="N1149" i="11"/>
  <c r="N1268" i="11"/>
  <c r="P1385" i="11"/>
  <c r="P1430" i="11"/>
  <c r="N1433" i="11"/>
  <c r="N1434" i="11"/>
  <c r="N1455" i="11"/>
  <c r="N1484" i="11"/>
  <c r="N1506" i="11"/>
  <c r="N1543" i="11"/>
  <c r="F808" i="24"/>
  <c r="P1554" i="11"/>
  <c r="P1573" i="11"/>
  <c r="Q13" i="12"/>
  <c r="N47" i="12"/>
  <c r="F60" i="25"/>
  <c r="P70" i="12"/>
  <c r="P270" i="12"/>
  <c r="F170" i="25"/>
  <c r="P291" i="12"/>
  <c r="N294" i="12"/>
  <c r="P296" i="12"/>
  <c r="N381" i="12"/>
  <c r="Q386" i="12"/>
  <c r="I11" i="13"/>
  <c r="K58" i="13"/>
  <c r="I97" i="13"/>
  <c r="K121" i="13"/>
  <c r="K403" i="13"/>
  <c r="N1419" i="10"/>
  <c r="N1452" i="10"/>
  <c r="N1547" i="10"/>
  <c r="N116" i="11"/>
  <c r="N181" i="11"/>
  <c r="N203" i="11"/>
  <c r="N252" i="11"/>
  <c r="N352" i="11"/>
  <c r="N444" i="11"/>
  <c r="N500" i="11"/>
  <c r="N647" i="11"/>
  <c r="N670" i="11"/>
  <c r="N686" i="11"/>
  <c r="N702" i="11"/>
  <c r="N734" i="11"/>
  <c r="N742" i="11"/>
  <c r="N797" i="11"/>
  <c r="N809" i="11"/>
  <c r="N813" i="11"/>
  <c r="N841" i="11"/>
  <c r="N864" i="11"/>
  <c r="N886" i="11"/>
  <c r="N962" i="11"/>
  <c r="N993" i="11"/>
  <c r="N1026" i="11"/>
  <c r="N1081" i="11"/>
  <c r="N1130" i="11"/>
  <c r="N1321" i="11"/>
  <c r="N1350" i="11"/>
  <c r="N1400" i="11"/>
  <c r="N1403" i="11"/>
  <c r="N1546" i="11"/>
  <c r="F210" i="24"/>
  <c r="F183" i="25"/>
  <c r="P46" i="12"/>
  <c r="N67" i="12"/>
  <c r="N84" i="12"/>
  <c r="F36" i="25"/>
  <c r="P218" i="12"/>
  <c r="N306" i="12"/>
  <c r="N341" i="12"/>
  <c r="P390" i="12"/>
  <c r="F140" i="26"/>
  <c r="K15" i="13"/>
  <c r="K88" i="13"/>
  <c r="K173" i="13"/>
  <c r="B157" i="26"/>
  <c r="F111" i="26"/>
  <c r="K305" i="13"/>
  <c r="K344" i="13"/>
  <c r="F5" i="26"/>
  <c r="N913" i="11"/>
  <c r="N1000" i="11"/>
  <c r="N1011" i="11"/>
  <c r="N1019" i="11"/>
  <c r="N1041" i="11"/>
  <c r="N1048" i="11"/>
  <c r="N1074" i="11"/>
  <c r="N1096" i="11"/>
  <c r="N1204" i="11"/>
  <c r="N1259" i="11"/>
  <c r="N1263" i="11"/>
  <c r="N1353" i="11"/>
  <c r="N1381" i="11"/>
  <c r="P1448" i="11"/>
  <c r="P1471" i="11"/>
  <c r="N1499" i="11"/>
  <c r="N1511" i="11"/>
  <c r="N3" i="12"/>
  <c r="P12" i="12"/>
  <c r="P43" i="12"/>
  <c r="Q100" i="12"/>
  <c r="F209" i="25"/>
  <c r="P213" i="12"/>
  <c r="F135" i="25"/>
  <c r="P277" i="12"/>
  <c r="P292" i="12"/>
  <c r="P300" i="12"/>
  <c r="F213" i="25"/>
  <c r="P344" i="12"/>
  <c r="F7" i="25"/>
  <c r="P353" i="12"/>
  <c r="K12" i="13"/>
  <c r="K67" i="13"/>
  <c r="K112" i="13"/>
  <c r="K158" i="13"/>
  <c r="K229" i="13"/>
  <c r="L379" i="13"/>
  <c r="N1499" i="10"/>
  <c r="N1532" i="10"/>
  <c r="N74" i="11"/>
  <c r="N276" i="11"/>
  <c r="N291" i="11"/>
  <c r="N295" i="11"/>
  <c r="N423" i="11"/>
  <c r="N519" i="11"/>
  <c r="N590" i="11"/>
  <c r="N666" i="11"/>
  <c r="N690" i="11"/>
  <c r="N717" i="11"/>
  <c r="N738" i="11"/>
  <c r="N761" i="11"/>
  <c r="N765" i="11"/>
  <c r="N837" i="11"/>
  <c r="N878" i="11"/>
  <c r="N981" i="11"/>
  <c r="N996" i="11"/>
  <c r="N1148" i="11"/>
  <c r="N1292" i="11"/>
  <c r="N1324" i="11"/>
  <c r="N1349" i="11"/>
  <c r="N1406" i="11"/>
  <c r="N1454" i="11"/>
  <c r="Q1466" i="11"/>
  <c r="N1474" i="11"/>
  <c r="P1494" i="11"/>
  <c r="N5" i="12"/>
  <c r="N28" i="12"/>
  <c r="P90" i="12"/>
  <c r="F108" i="25"/>
  <c r="P99" i="12"/>
  <c r="P210" i="12"/>
  <c r="P254" i="12"/>
  <c r="N430" i="12"/>
  <c r="I65" i="13"/>
  <c r="F143" i="26"/>
  <c r="K68" i="13"/>
  <c r="K74" i="13"/>
  <c r="I215" i="13"/>
  <c r="I221" i="13"/>
  <c r="K223" i="13"/>
  <c r="I297" i="13"/>
  <c r="K302" i="13"/>
  <c r="N1660" i="10"/>
  <c r="N31" i="11"/>
  <c r="N161" i="11"/>
  <c r="N234" i="11"/>
  <c r="N251" i="11"/>
  <c r="N267" i="11"/>
  <c r="N283" i="11"/>
  <c r="N315" i="11"/>
  <c r="N323" i="11"/>
  <c r="N371" i="11"/>
  <c r="N419" i="11"/>
  <c r="N439" i="11"/>
  <c r="N495" i="11"/>
  <c r="N642" i="11"/>
  <c r="N781" i="11"/>
  <c r="N840" i="11"/>
  <c r="N859" i="11"/>
  <c r="N905" i="11"/>
  <c r="N927" i="11"/>
  <c r="N931" i="11"/>
  <c r="N935" i="11"/>
  <c r="N965" i="11"/>
  <c r="N985" i="11"/>
  <c r="N989" i="11"/>
  <c r="N1015" i="11"/>
  <c r="N1062" i="11"/>
  <c r="N1070" i="11"/>
  <c r="N1106" i="11"/>
  <c r="N1167" i="11"/>
  <c r="N1200" i="11"/>
  <c r="N1248" i="11"/>
  <c r="N1284" i="11"/>
  <c r="N1288" i="11"/>
  <c r="N1338" i="11"/>
  <c r="N1371" i="11"/>
  <c r="N1423" i="11"/>
  <c r="N1429" i="11"/>
  <c r="N1464" i="11"/>
  <c r="N1467" i="11"/>
  <c r="N1539" i="11"/>
  <c r="P1542" i="11"/>
  <c r="N31" i="12"/>
  <c r="N69" i="12"/>
  <c r="P93" i="12"/>
  <c r="N124" i="12"/>
  <c r="F149" i="25"/>
  <c r="P129" i="12"/>
  <c r="N208" i="12"/>
  <c r="P286" i="12"/>
  <c r="P338" i="12"/>
  <c r="N363" i="12"/>
  <c r="F150" i="25"/>
  <c r="P377" i="12"/>
  <c r="P380" i="12"/>
  <c r="P443" i="12"/>
  <c r="F35" i="26"/>
  <c r="K3" i="13"/>
  <c r="I140" i="13"/>
  <c r="F86" i="26"/>
  <c r="K388" i="13"/>
  <c r="K394" i="13"/>
  <c r="F152" i="26"/>
  <c r="K410" i="13"/>
  <c r="N1403" i="10"/>
  <c r="N1451" i="10"/>
  <c r="N1484" i="10"/>
  <c r="N133" i="11"/>
  <c r="N202" i="11"/>
  <c r="N247" i="11"/>
  <c r="N391" i="11"/>
  <c r="N487" i="11"/>
  <c r="N542" i="11"/>
  <c r="N562" i="11"/>
  <c r="N566" i="11"/>
  <c r="N610" i="11"/>
  <c r="N618" i="11"/>
  <c r="N669" i="11"/>
  <c r="N681" i="11"/>
  <c r="N685" i="11"/>
  <c r="N709" i="11"/>
  <c r="N729" i="11"/>
  <c r="N785" i="11"/>
  <c r="N800" i="11"/>
  <c r="N804" i="11"/>
  <c r="N832" i="11"/>
  <c r="N844" i="11"/>
  <c r="N855" i="11"/>
  <c r="N954" i="11"/>
  <c r="N1044" i="11"/>
  <c r="N1051" i="11"/>
  <c r="N1066" i="11"/>
  <c r="N1099" i="11"/>
  <c r="N1117" i="11"/>
  <c r="N1125" i="11"/>
  <c r="N1163" i="11"/>
  <c r="N1233" i="11"/>
  <c r="N1298" i="11"/>
  <c r="N1309" i="11"/>
  <c r="N1317" i="11"/>
  <c r="N1377" i="11"/>
  <c r="N1426" i="11"/>
  <c r="N1536" i="11"/>
  <c r="N1566" i="11"/>
  <c r="N127" i="12"/>
  <c r="N130" i="12"/>
  <c r="N139" i="12"/>
  <c r="N251" i="12"/>
  <c r="N372" i="12"/>
  <c r="N374" i="12"/>
  <c r="P425" i="12"/>
  <c r="K18" i="13"/>
  <c r="K191" i="13"/>
  <c r="K266" i="13"/>
  <c r="K288" i="13"/>
  <c r="F37" i="26"/>
  <c r="K333" i="13"/>
  <c r="N1547" i="11"/>
  <c r="F211" i="24"/>
  <c r="P1549" i="11"/>
  <c r="F88" i="25"/>
  <c r="P24" i="12"/>
  <c r="N131" i="12"/>
  <c r="N274" i="12"/>
  <c r="N280" i="12"/>
  <c r="N418" i="12"/>
  <c r="N431" i="12"/>
  <c r="K5" i="13"/>
  <c r="K78" i="13"/>
  <c r="F87" i="26"/>
  <c r="I90" i="13"/>
  <c r="K92" i="13"/>
  <c r="F173" i="26"/>
  <c r="K104" i="13"/>
  <c r="K159" i="13"/>
  <c r="I163" i="13"/>
  <c r="I241" i="13"/>
  <c r="I269" i="13"/>
  <c r="K282" i="13"/>
  <c r="N1507" i="11"/>
  <c r="N1527" i="11"/>
  <c r="N1570" i="11"/>
  <c r="N1586" i="11"/>
  <c r="N58" i="12"/>
  <c r="N74" i="12"/>
  <c r="N128" i="12"/>
  <c r="N147" i="12"/>
  <c r="N234" i="12"/>
  <c r="P299" i="12"/>
  <c r="I76" i="13"/>
  <c r="K82" i="13"/>
  <c r="I277" i="13"/>
  <c r="K317" i="13"/>
  <c r="I339" i="13"/>
  <c r="I347" i="13"/>
  <c r="K370" i="13"/>
  <c r="F95" i="26"/>
  <c r="K402" i="13"/>
  <c r="N1482" i="11"/>
  <c r="N1503" i="11"/>
  <c r="N1510" i="11"/>
  <c r="N1520" i="11"/>
  <c r="N1531" i="11"/>
  <c r="N1584" i="11"/>
  <c r="N54" i="12"/>
  <c r="N68" i="12"/>
  <c r="N125" i="12"/>
  <c r="N168" i="12"/>
  <c r="P186" i="12"/>
  <c r="N249" i="12"/>
  <c r="N271" i="12"/>
  <c r="N289" i="12"/>
  <c r="N332" i="12"/>
  <c r="N391" i="12"/>
  <c r="F55" i="25"/>
  <c r="P410" i="12"/>
  <c r="N429" i="12"/>
  <c r="I36" i="13"/>
  <c r="I47" i="13"/>
  <c r="F93" i="26"/>
  <c r="K85" i="13"/>
  <c r="I143" i="13"/>
  <c r="I242" i="13"/>
  <c r="K279" i="13"/>
  <c r="K291" i="13"/>
  <c r="K306" i="13"/>
  <c r="I309" i="13"/>
  <c r="I315" i="13"/>
  <c r="I331" i="13"/>
  <c r="L359" i="13"/>
  <c r="K362" i="13"/>
  <c r="N422" i="11"/>
  <c r="N455" i="11"/>
  <c r="N498" i="11"/>
  <c r="N588" i="11"/>
  <c r="N835" i="11"/>
  <c r="N1072" i="11"/>
  <c r="N1102" i="11"/>
  <c r="N1173" i="11"/>
  <c r="N1249" i="11"/>
  <c r="N1348" i="11"/>
  <c r="N1356" i="11"/>
  <c r="N1380" i="11"/>
  <c r="N1398" i="11"/>
  <c r="N1432" i="11"/>
  <c r="N1439" i="11"/>
  <c r="N1458" i="11"/>
  <c r="N1462" i="11"/>
  <c r="P9" i="12"/>
  <c r="N37" i="12"/>
  <c r="N117" i="12"/>
  <c r="N220" i="12"/>
  <c r="N266" i="12"/>
  <c r="N349" i="12"/>
  <c r="N398" i="12"/>
  <c r="N438" i="12"/>
  <c r="F44" i="26"/>
  <c r="K32" i="13"/>
  <c r="F130" i="26"/>
  <c r="K66" i="13"/>
  <c r="F60" i="26"/>
  <c r="F89" i="26"/>
  <c r="K118" i="13"/>
  <c r="I124" i="13"/>
  <c r="I176" i="13"/>
  <c r="F148" i="26"/>
  <c r="K259" i="13"/>
  <c r="I303" i="13"/>
  <c r="F178" i="26"/>
  <c r="K352" i="13"/>
  <c r="I383" i="13"/>
  <c r="N1394" i="11"/>
  <c r="N1405" i="11"/>
  <c r="N1420" i="11"/>
  <c r="N1515" i="11"/>
  <c r="N1538" i="11"/>
  <c r="N82" i="12"/>
  <c r="F15" i="25"/>
  <c r="P205" i="12"/>
  <c r="N207" i="12"/>
  <c r="N260" i="12"/>
  <c r="P297" i="12"/>
  <c r="N441" i="12"/>
  <c r="N444" i="12"/>
  <c r="K4" i="13"/>
  <c r="L9" i="13"/>
  <c r="K72" i="13"/>
  <c r="K94" i="13"/>
  <c r="K115" i="13"/>
  <c r="K193" i="13"/>
  <c r="K378" i="13"/>
  <c r="K404" i="13"/>
  <c r="N407" i="11"/>
  <c r="N540" i="11"/>
  <c r="N573" i="11"/>
  <c r="N839" i="11"/>
  <c r="N1025" i="11"/>
  <c r="N1076" i="11"/>
  <c r="N1185" i="11"/>
  <c r="N1253" i="11"/>
  <c r="N1323" i="11"/>
  <c r="N1428" i="11"/>
  <c r="N1483" i="11"/>
  <c r="N1490" i="11"/>
  <c r="N1508" i="11"/>
  <c r="N1521" i="11"/>
  <c r="N10" i="12"/>
  <c r="N62" i="12"/>
  <c r="N98" i="12"/>
  <c r="P171" i="12"/>
  <c r="N238" i="12"/>
  <c r="N327" i="12"/>
  <c r="N367" i="12"/>
  <c r="I95" i="13"/>
  <c r="F166" i="26"/>
  <c r="K207" i="13"/>
  <c r="K252" i="13"/>
  <c r="I271" i="13"/>
  <c r="K289" i="13"/>
  <c r="K372" i="13"/>
  <c r="N330" i="11"/>
  <c r="N373" i="11"/>
  <c r="N663" i="11"/>
  <c r="N749" i="11"/>
  <c r="N782" i="11"/>
  <c r="N955" i="11"/>
  <c r="N986" i="11"/>
  <c r="N995" i="11"/>
  <c r="N1029" i="11"/>
  <c r="N1127" i="11"/>
  <c r="N1168" i="11"/>
  <c r="N1372" i="11"/>
  <c r="N1376" i="11"/>
  <c r="N1424" i="11"/>
  <c r="N1449" i="11"/>
  <c r="N1453" i="11"/>
  <c r="N1518" i="11"/>
  <c r="N1571" i="11"/>
  <c r="N16" i="12"/>
  <c r="N26" i="12"/>
  <c r="N42" i="12"/>
  <c r="N94" i="12"/>
  <c r="P112" i="12"/>
  <c r="N154" i="12"/>
  <c r="N176" i="12"/>
  <c r="N191" i="12"/>
  <c r="N194" i="12"/>
  <c r="N244" i="12"/>
  <c r="N253" i="12"/>
  <c r="N355" i="12"/>
  <c r="N361" i="12"/>
  <c r="N364" i="12"/>
  <c r="F62" i="25"/>
  <c r="N419" i="12"/>
  <c r="I16" i="13"/>
  <c r="F30" i="26"/>
  <c r="K24" i="13"/>
  <c r="I27" i="13"/>
  <c r="I49" i="13"/>
  <c r="K51" i="13"/>
  <c r="K98" i="13"/>
  <c r="F162" i="26"/>
  <c r="K153" i="13"/>
  <c r="K243" i="13"/>
  <c r="K284" i="13"/>
  <c r="I353" i="13"/>
  <c r="N454" i="11"/>
  <c r="N497" i="11"/>
  <c r="N530" i="11"/>
  <c r="N901" i="11"/>
  <c r="N1016" i="11"/>
  <c r="N1046" i="11"/>
  <c r="N1172" i="11"/>
  <c r="N1223" i="11"/>
  <c r="N1281" i="11"/>
  <c r="N1343" i="11"/>
  <c r="N1476" i="11"/>
  <c r="N1504" i="11"/>
  <c r="N1567" i="11"/>
  <c r="N6" i="12"/>
  <c r="N39" i="12"/>
  <c r="N78" i="12"/>
  <c r="N97" i="12"/>
  <c r="N116" i="12"/>
  <c r="N151" i="12"/>
  <c r="N172" i="12"/>
  <c r="N179" i="12"/>
  <c r="N216" i="12"/>
  <c r="N236" i="12"/>
  <c r="N262" i="12"/>
  <c r="N283" i="12"/>
  <c r="P322" i="12"/>
  <c r="N342" i="12"/>
  <c r="N412" i="12"/>
  <c r="P417" i="12"/>
  <c r="I87" i="13"/>
  <c r="I171" i="13"/>
  <c r="F184" i="26"/>
  <c r="K301" i="13"/>
  <c r="K311" i="13"/>
  <c r="L322" i="13"/>
  <c r="F11" i="26"/>
  <c r="K335" i="13"/>
  <c r="I373" i="13"/>
  <c r="F190" i="26"/>
  <c r="K398" i="13"/>
  <c r="N427" i="12"/>
  <c r="I113" i="13"/>
  <c r="K133" i="13"/>
  <c r="F50" i="26"/>
  <c r="K188" i="13"/>
  <c r="F179" i="26"/>
  <c r="K199" i="13"/>
  <c r="K227" i="13"/>
  <c r="K261" i="13"/>
  <c r="K290" i="13"/>
  <c r="F43" i="26"/>
  <c r="K384" i="13"/>
  <c r="N1498" i="11"/>
  <c r="N1579" i="11"/>
  <c r="N1582" i="11"/>
  <c r="N123" i="12"/>
  <c r="N136" i="12"/>
  <c r="N142" i="12"/>
  <c r="N155" i="12"/>
  <c r="N165" i="12"/>
  <c r="N181" i="12"/>
  <c r="N185" i="12"/>
  <c r="N187" i="12"/>
  <c r="N223" i="12"/>
  <c r="F110" i="25"/>
  <c r="P230" i="12"/>
  <c r="N242" i="12"/>
  <c r="N267" i="12"/>
  <c r="N298" i="12"/>
  <c r="N324" i="12"/>
  <c r="N337" i="12"/>
  <c r="N385" i="12"/>
  <c r="F185" i="25"/>
  <c r="P388" i="12"/>
  <c r="N403" i="12"/>
  <c r="N423" i="12"/>
  <c r="I57" i="13"/>
  <c r="F53" i="26"/>
  <c r="K62" i="13"/>
  <c r="I116" i="13"/>
  <c r="K122" i="13"/>
  <c r="I161" i="13"/>
  <c r="I185" i="13"/>
  <c r="K272" i="13"/>
  <c r="I283" i="13"/>
  <c r="K346" i="13"/>
  <c r="L354" i="13"/>
  <c r="K371" i="13"/>
  <c r="I390" i="13"/>
  <c r="I396" i="13"/>
  <c r="N1487" i="11"/>
  <c r="N1519" i="11"/>
  <c r="N1551" i="11"/>
  <c r="N1575" i="11"/>
  <c r="N25" i="12"/>
  <c r="N110" i="12"/>
  <c r="N132" i="12"/>
  <c r="N276" i="12"/>
  <c r="N288" i="12"/>
  <c r="N356" i="12"/>
  <c r="N434" i="12"/>
  <c r="I14" i="13"/>
  <c r="F2" i="26"/>
  <c r="K17" i="13"/>
  <c r="I22" i="13"/>
  <c r="I60" i="13"/>
  <c r="I63" i="13"/>
  <c r="K139" i="13"/>
  <c r="I219" i="13"/>
  <c r="F123" i="26"/>
  <c r="K314" i="13"/>
  <c r="K325" i="13"/>
  <c r="K357" i="13"/>
  <c r="I405" i="13"/>
  <c r="N21" i="12"/>
  <c r="N86" i="12"/>
  <c r="N89" i="12"/>
  <c r="N106" i="12"/>
  <c r="N113" i="12"/>
  <c r="N135" i="12"/>
  <c r="N157" i="12"/>
  <c r="N160" i="12"/>
  <c r="N202" i="12"/>
  <c r="N212" i="12"/>
  <c r="N259" i="12"/>
  <c r="N284" i="12"/>
  <c r="N314" i="12"/>
  <c r="N320" i="12"/>
  <c r="N339" i="12"/>
  <c r="N409" i="12"/>
  <c r="N422" i="12"/>
  <c r="I44" i="13"/>
  <c r="F66" i="26"/>
  <c r="K117" i="13"/>
  <c r="I178" i="13"/>
  <c r="F126" i="26"/>
  <c r="K189" i="13"/>
  <c r="I206" i="13"/>
  <c r="F150" i="26"/>
  <c r="K214" i="13"/>
  <c r="K278" i="13"/>
  <c r="K286" i="13"/>
  <c r="I380" i="13"/>
  <c r="N1581" i="11"/>
  <c r="N45" i="12"/>
  <c r="N61" i="12"/>
  <c r="N77" i="12"/>
  <c r="N81" i="12"/>
  <c r="N146" i="12"/>
  <c r="N175" i="12"/>
  <c r="N211" i="12"/>
  <c r="N237" i="12"/>
  <c r="N248" i="12"/>
  <c r="N411" i="12"/>
  <c r="I7" i="13"/>
  <c r="I77" i="13"/>
  <c r="I181" i="13"/>
  <c r="F193" i="26"/>
  <c r="K204" i="13"/>
  <c r="I249" i="13"/>
  <c r="K342" i="13"/>
  <c r="N1541" i="11"/>
  <c r="N1561" i="11"/>
  <c r="N41" i="12"/>
  <c r="N64" i="12"/>
  <c r="N126" i="12"/>
  <c r="N163" i="12"/>
  <c r="N178" i="12"/>
  <c r="N182" i="12"/>
  <c r="N225" i="12"/>
  <c r="N293" i="12"/>
  <c r="N305" i="12"/>
  <c r="N340" i="12"/>
  <c r="N396" i="12"/>
  <c r="N414" i="12"/>
  <c r="I20" i="13"/>
  <c r="I25" i="13"/>
  <c r="I83" i="13"/>
  <c r="K93" i="13"/>
  <c r="I109" i="13"/>
  <c r="I138" i="13"/>
  <c r="I169" i="13"/>
  <c r="I247" i="13"/>
  <c r="K310" i="13"/>
  <c r="N842" i="11"/>
  <c r="N1013" i="11"/>
  <c r="N1404" i="11"/>
  <c r="N1477" i="11"/>
  <c r="N1485" i="11"/>
  <c r="N1513" i="11"/>
  <c r="N1529" i="11"/>
  <c r="N20" i="12"/>
  <c r="N76" i="12"/>
  <c r="N107" i="12"/>
  <c r="N115" i="12"/>
  <c r="N134" i="12"/>
  <c r="N159" i="12"/>
  <c r="N167" i="12"/>
  <c r="N329" i="12"/>
  <c r="N333" i="12"/>
  <c r="I8" i="13"/>
  <c r="I43" i="13"/>
  <c r="I56" i="13"/>
  <c r="I75" i="13"/>
  <c r="I80" i="13"/>
  <c r="I101" i="13"/>
  <c r="I106" i="13"/>
  <c r="I141" i="13"/>
  <c r="I154" i="13"/>
  <c r="F98" i="26"/>
  <c r="K202" i="13"/>
  <c r="I212" i="13"/>
  <c r="K217" i="13"/>
  <c r="I267" i="13"/>
  <c r="K298" i="13"/>
  <c r="I356" i="13"/>
  <c r="L363" i="13"/>
  <c r="I369" i="13"/>
  <c r="K386" i="13"/>
  <c r="I409" i="13"/>
  <c r="N1509" i="11"/>
  <c r="N1533" i="11"/>
  <c r="N1580" i="11"/>
  <c r="N11" i="12"/>
  <c r="N133" i="12"/>
  <c r="N137" i="12"/>
  <c r="N199" i="12"/>
  <c r="N221" i="12"/>
  <c r="N264" i="12"/>
  <c r="N272" i="12"/>
  <c r="N382" i="12"/>
  <c r="K35" i="13"/>
  <c r="K40" i="13"/>
  <c r="I46" i="13"/>
  <c r="K59" i="13"/>
  <c r="K64" i="13"/>
  <c r="I120" i="13"/>
  <c r="I172" i="13"/>
  <c r="F16" i="26"/>
  <c r="K237" i="13"/>
  <c r="I348" i="13"/>
  <c r="I351" i="13"/>
  <c r="F20" i="26"/>
  <c r="K374" i="13"/>
  <c r="K381" i="13"/>
  <c r="N1088" i="11"/>
  <c r="N1265" i="11"/>
  <c r="N1378" i="11"/>
  <c r="N1391" i="11"/>
  <c r="N1425" i="11"/>
  <c r="N1524" i="11"/>
  <c r="N23" i="12"/>
  <c r="N27" i="12"/>
  <c r="N91" i="12"/>
  <c r="N122" i="12"/>
  <c r="N195" i="12"/>
  <c r="N268" i="12"/>
  <c r="P331" i="12"/>
  <c r="N336" i="12"/>
  <c r="N346" i="12"/>
  <c r="N357" i="12"/>
  <c r="N392" i="12"/>
  <c r="N399" i="12"/>
  <c r="K70" i="13"/>
  <c r="F68" i="26"/>
  <c r="K114" i="13"/>
  <c r="I131" i="13"/>
  <c r="I136" i="13"/>
  <c r="I167" i="13"/>
  <c r="I182" i="13"/>
  <c r="I187" i="13"/>
  <c r="I205" i="13"/>
  <c r="I210" i="13"/>
  <c r="F47" i="26"/>
  <c r="K262" i="13"/>
  <c r="I299" i="13"/>
  <c r="K308" i="13"/>
  <c r="L318" i="13"/>
  <c r="K340" i="13"/>
  <c r="N997" i="11"/>
  <c r="N1174" i="11"/>
  <c r="N1468" i="11"/>
  <c r="N1516" i="11"/>
  <c r="N1528" i="11"/>
  <c r="N15" i="12"/>
  <c r="N19" i="12"/>
  <c r="N206" i="12"/>
  <c r="N228" i="12"/>
  <c r="N275" i="12"/>
  <c r="N307" i="12"/>
  <c r="P387" i="12"/>
  <c r="N435" i="12"/>
  <c r="I54" i="13"/>
  <c r="I126" i="13"/>
  <c r="I157" i="13"/>
  <c r="I233" i="13"/>
  <c r="I238" i="13"/>
  <c r="I253" i="13"/>
  <c r="K274" i="13"/>
  <c r="L276" i="13"/>
  <c r="K296" i="13"/>
  <c r="K316" i="13"/>
  <c r="F168" i="26"/>
  <c r="K361" i="13"/>
  <c r="I367" i="13"/>
  <c r="N345" i="12"/>
  <c r="N352" i="12"/>
  <c r="N421" i="12"/>
  <c r="I28" i="13"/>
  <c r="F19" i="26"/>
  <c r="K103" i="13"/>
  <c r="I134" i="13"/>
  <c r="K232" i="13"/>
  <c r="I246" i="13"/>
  <c r="I295" i="13"/>
  <c r="I349" i="13"/>
  <c r="K376" i="13"/>
  <c r="K391" i="13"/>
  <c r="I407" i="13"/>
  <c r="N1548" i="11"/>
  <c r="N1556" i="11"/>
  <c r="N1576" i="11"/>
  <c r="N30" i="12"/>
  <c r="N44" i="12"/>
  <c r="N56" i="12"/>
  <c r="N72" i="12"/>
  <c r="N101" i="12"/>
  <c r="N105" i="12"/>
  <c r="N169" i="12"/>
  <c r="N177" i="12"/>
  <c r="N243" i="12"/>
  <c r="N273" i="12"/>
  <c r="N394" i="12"/>
  <c r="I23" i="13"/>
  <c r="I91" i="13"/>
  <c r="I127" i="13"/>
  <c r="I142" i="13"/>
  <c r="I174" i="13"/>
  <c r="I186" i="13"/>
  <c r="I208" i="13"/>
  <c r="I220" i="13"/>
  <c r="I244" i="13"/>
  <c r="I251" i="13"/>
  <c r="I265" i="13"/>
  <c r="N1559" i="11"/>
  <c r="N63" i="12"/>
  <c r="N71" i="12"/>
  <c r="N96" i="12"/>
  <c r="N104" i="12"/>
  <c r="N318" i="12"/>
  <c r="N351" i="12"/>
  <c r="N371" i="12"/>
  <c r="N389" i="12"/>
  <c r="N439" i="12"/>
  <c r="I61" i="13"/>
  <c r="I150" i="13"/>
  <c r="I218" i="13"/>
  <c r="I240" i="13"/>
  <c r="I392" i="13"/>
  <c r="N1329" i="11"/>
  <c r="N1493" i="11"/>
  <c r="N18" i="12"/>
  <c r="N66" i="12"/>
  <c r="N121" i="12"/>
  <c r="N162" i="12"/>
  <c r="N404" i="12"/>
  <c r="N416" i="12"/>
  <c r="I21" i="13"/>
  <c r="I52" i="13"/>
  <c r="I86" i="13"/>
  <c r="I125" i="13"/>
  <c r="I156" i="13"/>
  <c r="I236" i="13"/>
  <c r="I365" i="13"/>
  <c r="I395" i="13"/>
  <c r="I408" i="13"/>
  <c r="N1478" i="11"/>
  <c r="N192" i="12"/>
  <c r="N222" i="12"/>
  <c r="N278" i="12"/>
  <c r="N308" i="12"/>
  <c r="N383" i="12"/>
  <c r="I45" i="13"/>
  <c r="I84" i="13"/>
  <c r="I123" i="13"/>
  <c r="K168" i="13"/>
  <c r="I234" i="13"/>
  <c r="I250" i="13"/>
  <c r="I393" i="13"/>
  <c r="N1473" i="11"/>
  <c r="N7" i="12"/>
  <c r="N111" i="12"/>
  <c r="N120" i="12"/>
  <c r="N152" i="12"/>
  <c r="N415" i="12"/>
  <c r="N432" i="12"/>
  <c r="N440" i="12"/>
  <c r="I38" i="13"/>
  <c r="I152" i="13"/>
  <c r="I164" i="13"/>
  <c r="I166" i="13"/>
  <c r="I184" i="13"/>
  <c r="I200" i="13"/>
  <c r="K280" i="13"/>
  <c r="K312" i="13"/>
  <c r="F180" i="26"/>
  <c r="K401" i="13"/>
  <c r="N335" i="12"/>
  <c r="N405" i="12"/>
  <c r="I130" i="13"/>
  <c r="I146" i="13"/>
  <c r="I162" i="13"/>
  <c r="I194" i="13"/>
  <c r="I226" i="13"/>
  <c r="I48" i="13"/>
  <c r="I192" i="13"/>
  <c r="I224" i="13"/>
  <c r="I256" i="13"/>
  <c r="N1500" i="11"/>
  <c r="N88" i="12"/>
  <c r="N174" i="12"/>
  <c r="N373" i="12"/>
  <c r="N437" i="12"/>
  <c r="I128" i="13"/>
  <c r="I144" i="13"/>
  <c r="I160" i="13"/>
  <c r="I190" i="13"/>
  <c r="I222" i="13"/>
  <c r="I254" i="13"/>
  <c r="I399" i="13"/>
  <c r="F778" i="24" l="1"/>
  <c r="P1211" i="11"/>
  <c r="B778" i="24" s="1"/>
  <c r="F412" i="24"/>
  <c r="P1526" i="11"/>
  <c r="B412" i="24" s="1"/>
  <c r="F414" i="24"/>
  <c r="P292" i="11"/>
  <c r="B414" i="24" s="1"/>
  <c r="F537" i="24"/>
  <c r="P441" i="11"/>
  <c r="B537" i="24" s="1"/>
  <c r="F434" i="23"/>
  <c r="P401" i="10"/>
  <c r="B434" i="23" s="1"/>
  <c r="F390" i="23"/>
  <c r="P277" i="10"/>
  <c r="B390" i="23" s="1"/>
  <c r="K207" i="5"/>
  <c r="N207" i="5" s="1"/>
  <c r="B62" i="18" s="1"/>
  <c r="K319" i="13"/>
  <c r="P201" i="12"/>
  <c r="K300" i="13"/>
  <c r="K257" i="13"/>
  <c r="P217" i="12"/>
  <c r="P52" i="12"/>
  <c r="P1316" i="11"/>
  <c r="B235" i="24" s="1"/>
  <c r="P170" i="12"/>
  <c r="P1465" i="11"/>
  <c r="P114" i="12"/>
  <c r="P1207" i="11"/>
  <c r="P1362" i="10"/>
  <c r="P287" i="12"/>
  <c r="K83" i="9"/>
  <c r="M83" i="9" s="1"/>
  <c r="K303" i="4"/>
  <c r="N303" i="4" s="1"/>
  <c r="P921" i="11"/>
  <c r="K223" i="8"/>
  <c r="M223" i="8" s="1"/>
  <c r="K295" i="4"/>
  <c r="N295" i="4" s="1"/>
  <c r="P1073" i="10"/>
  <c r="B628" i="23" s="1"/>
  <c r="K335" i="6"/>
  <c r="N335" i="6" s="1"/>
  <c r="P418" i="11"/>
  <c r="P622" i="11"/>
  <c r="K83" i="4"/>
  <c r="N83" i="4" s="1"/>
  <c r="K11" i="3"/>
  <c r="K153" i="9"/>
  <c r="M153" i="9" s="1"/>
  <c r="K193" i="7"/>
  <c r="N193" i="7" s="1"/>
  <c r="K195" i="7"/>
  <c r="N195" i="7" s="1"/>
  <c r="B75" i="20" s="1"/>
  <c r="P862" i="10"/>
  <c r="P724" i="10"/>
  <c r="P1237" i="11"/>
  <c r="K301" i="6"/>
  <c r="N301" i="6" s="1"/>
  <c r="B5" i="19" s="1"/>
  <c r="K261" i="6"/>
  <c r="N261" i="6" s="1"/>
  <c r="K105" i="6"/>
  <c r="N105" i="6" s="1"/>
  <c r="P684" i="10"/>
  <c r="K253" i="8"/>
  <c r="M253" i="8" s="1"/>
  <c r="K209" i="5"/>
  <c r="N209" i="5" s="1"/>
  <c r="K161" i="4"/>
  <c r="N161" i="4" s="1"/>
  <c r="K203" i="6"/>
  <c r="N203" i="6" s="1"/>
  <c r="P1037" i="10"/>
  <c r="B703" i="23" s="1"/>
  <c r="K247" i="8"/>
  <c r="M247" i="8" s="1"/>
  <c r="P51" i="10"/>
  <c r="K223" i="4"/>
  <c r="N223" i="4" s="1"/>
  <c r="K113" i="9"/>
  <c r="M113" i="9" s="1"/>
  <c r="B56" i="22" s="1"/>
  <c r="K305" i="6"/>
  <c r="N305" i="6" s="1"/>
  <c r="K235" i="4"/>
  <c r="N235" i="4" s="1"/>
  <c r="K101" i="6"/>
  <c r="N101" i="6" s="1"/>
  <c r="K139" i="8"/>
  <c r="M139" i="8" s="1"/>
  <c r="K181" i="9"/>
  <c r="M181" i="9" s="1"/>
  <c r="K31" i="8"/>
  <c r="M31" i="8" s="1"/>
  <c r="K81" i="2"/>
  <c r="P1359" i="10"/>
  <c r="B510" i="23" s="1"/>
  <c r="P453" i="10"/>
  <c r="P752" i="10"/>
  <c r="K185" i="7"/>
  <c r="N185" i="7" s="1"/>
  <c r="P705" i="10"/>
  <c r="K83" i="5"/>
  <c r="N83" i="5" s="1"/>
  <c r="K231" i="4"/>
  <c r="N231" i="4" s="1"/>
  <c r="K55" i="8"/>
  <c r="M55" i="8" s="1"/>
  <c r="K3" i="9"/>
  <c r="M3" i="9" s="1"/>
  <c r="B74" i="22" s="1"/>
  <c r="K173" i="6"/>
  <c r="N173" i="6" s="1"/>
  <c r="K75" i="4"/>
  <c r="N75" i="4" s="1"/>
  <c r="K11" i="8"/>
  <c r="M11" i="8" s="1"/>
  <c r="F165" i="26"/>
  <c r="K360" i="13"/>
  <c r="B165" i="26" s="1"/>
  <c r="F76" i="25"/>
  <c r="P204" i="12"/>
  <c r="B76" i="25" s="1"/>
  <c r="F3" i="25"/>
  <c r="P420" i="12"/>
  <c r="B3" i="25" s="1"/>
  <c r="F436" i="24"/>
  <c r="P1357" i="11"/>
  <c r="B436" i="24" s="1"/>
  <c r="F323" i="24"/>
  <c r="P1245" i="11"/>
  <c r="B323" i="24" s="1"/>
  <c r="F121" i="25"/>
  <c r="P321" i="12"/>
  <c r="B121" i="25" s="1"/>
  <c r="F8" i="24"/>
  <c r="P834" i="11"/>
  <c r="B8" i="24" s="1"/>
  <c r="F21" i="24"/>
  <c r="P751" i="11"/>
  <c r="B21" i="24" s="1"/>
  <c r="F82" i="24"/>
  <c r="P102" i="11"/>
  <c r="B82" i="24" s="1"/>
  <c r="F279" i="24"/>
  <c r="P464" i="11"/>
  <c r="B279" i="24" s="1"/>
  <c r="F488" i="24"/>
  <c r="P179" i="11"/>
  <c r="B488" i="24" s="1"/>
  <c r="F548" i="24"/>
  <c r="P51" i="11"/>
  <c r="B548" i="24" s="1"/>
  <c r="F100" i="23"/>
  <c r="P620" i="10"/>
  <c r="B100" i="23" s="1"/>
  <c r="F623" i="23"/>
  <c r="P568" i="10"/>
  <c r="B623" i="23" s="1"/>
  <c r="F707" i="23"/>
  <c r="P888" i="10"/>
  <c r="B707" i="23" s="1"/>
  <c r="F66" i="23"/>
  <c r="P517" i="10"/>
  <c r="B66" i="23" s="1"/>
  <c r="F212" i="24"/>
  <c r="P344" i="11"/>
  <c r="B212" i="24" s="1"/>
  <c r="F186" i="23"/>
  <c r="P77" i="10"/>
  <c r="B186" i="23" s="1"/>
  <c r="F890" i="23"/>
  <c r="P709" i="10"/>
  <c r="B890" i="23" s="1"/>
  <c r="F579" i="23"/>
  <c r="P88" i="10"/>
  <c r="B579" i="23" s="1"/>
  <c r="F68" i="20"/>
  <c r="K129" i="7"/>
  <c r="N129" i="7" s="1"/>
  <c r="B68" i="20" s="1"/>
  <c r="F41" i="16"/>
  <c r="K105" i="3"/>
  <c r="B41" i="16" s="1"/>
  <c r="K103" i="4"/>
  <c r="N103" i="4" s="1"/>
  <c r="O103" i="4" s="1"/>
  <c r="F18" i="15"/>
  <c r="K61" i="2"/>
  <c r="B18" i="15" s="1"/>
  <c r="F65" i="17"/>
  <c r="K205" i="4"/>
  <c r="N205" i="4" s="1"/>
  <c r="B65" i="17" s="1"/>
  <c r="K97" i="3"/>
  <c r="B35" i="16" s="1"/>
  <c r="K217" i="7"/>
  <c r="N217" i="7" s="1"/>
  <c r="K69" i="9"/>
  <c r="M69" i="9" s="1"/>
  <c r="F21" i="26"/>
  <c r="K196" i="13"/>
  <c r="B21" i="26" s="1"/>
  <c r="F81" i="26"/>
  <c r="K39" i="13"/>
  <c r="B81" i="26" s="1"/>
  <c r="F199" i="25"/>
  <c r="P323" i="12"/>
  <c r="B199" i="25" s="1"/>
  <c r="F64" i="25"/>
  <c r="P226" i="12"/>
  <c r="B64" i="25" s="1"/>
  <c r="F653" i="24"/>
  <c r="P1132" i="11"/>
  <c r="B653" i="24" s="1"/>
  <c r="F522" i="23"/>
  <c r="P635" i="10"/>
  <c r="B522" i="23" s="1"/>
  <c r="F359" i="24"/>
  <c r="P360" i="11"/>
  <c r="B359" i="24" s="1"/>
  <c r="F102" i="19"/>
  <c r="K257" i="6"/>
  <c r="N257" i="6" s="1"/>
  <c r="B102" i="19" s="1"/>
  <c r="F153" i="19"/>
  <c r="K209" i="6"/>
  <c r="N209" i="6" s="1"/>
  <c r="B153" i="19" s="1"/>
  <c r="K13" i="2"/>
  <c r="B78" i="15" s="1"/>
  <c r="K350" i="13"/>
  <c r="K338" i="13"/>
  <c r="B122" i="26" s="1"/>
  <c r="K389" i="13"/>
  <c r="P359" i="12"/>
  <c r="P189" i="12"/>
  <c r="P1555" i="11"/>
  <c r="K37" i="13"/>
  <c r="P1569" i="11"/>
  <c r="P967" i="11"/>
  <c r="P1283" i="11"/>
  <c r="K41" i="9"/>
  <c r="M41" i="9" s="1"/>
  <c r="K29" i="3"/>
  <c r="P626" i="11"/>
  <c r="P503" i="11"/>
  <c r="B652" i="24" s="1"/>
  <c r="P1252" i="10"/>
  <c r="K95" i="6"/>
  <c r="N95" i="6" s="1"/>
  <c r="P33" i="12"/>
  <c r="P881" i="11"/>
  <c r="P162" i="11"/>
  <c r="P1434" i="10"/>
  <c r="P1355" i="10"/>
  <c r="P265" i="10"/>
  <c r="K333" i="6"/>
  <c r="N333" i="6" s="1"/>
  <c r="P1490" i="10"/>
  <c r="P679" i="11"/>
  <c r="P1341" i="10"/>
  <c r="P1155" i="10"/>
  <c r="K55" i="2"/>
  <c r="P37" i="11"/>
  <c r="P953" i="10"/>
  <c r="P143" i="11"/>
  <c r="K7" i="8"/>
  <c r="M7" i="8" s="1"/>
  <c r="K139" i="6"/>
  <c r="N139" i="6" s="1"/>
  <c r="K187" i="6"/>
  <c r="N187" i="6" s="1"/>
  <c r="P1414" i="11"/>
  <c r="P708" i="11"/>
  <c r="K7" i="9"/>
  <c r="M7" i="9" s="1"/>
  <c r="K55" i="5"/>
  <c r="N55" i="5" s="1"/>
  <c r="B52" i="18" s="1"/>
  <c r="K183" i="8"/>
  <c r="M183" i="8" s="1"/>
  <c r="K169" i="4"/>
  <c r="N169" i="4" s="1"/>
  <c r="K37" i="4"/>
  <c r="N37" i="4" s="1"/>
  <c r="K15" i="3"/>
  <c r="B5" i="16" s="1"/>
  <c r="P536" i="10"/>
  <c r="P502" i="11"/>
  <c r="P611" i="11"/>
  <c r="P79" i="11"/>
  <c r="P1010" i="11"/>
  <c r="P145" i="10"/>
  <c r="K117" i="5"/>
  <c r="N117" i="5" s="1"/>
  <c r="K127" i="2"/>
  <c r="K331" i="4"/>
  <c r="N331" i="4" s="1"/>
  <c r="K207" i="4"/>
  <c r="N207" i="4" s="1"/>
  <c r="K335" i="4"/>
  <c r="N335" i="4" s="1"/>
  <c r="P1260" i="11"/>
  <c r="B376" i="24" s="1"/>
  <c r="K71" i="9"/>
  <c r="M71" i="9" s="1"/>
  <c r="K289" i="4"/>
  <c r="N289" i="4" s="1"/>
  <c r="K13" i="4"/>
  <c r="N13" i="4" s="1"/>
  <c r="P1296" i="11"/>
  <c r="B98" i="24" s="1"/>
  <c r="K147" i="8"/>
  <c r="M147" i="8" s="1"/>
  <c r="K195" i="6"/>
  <c r="N195" i="6" s="1"/>
  <c r="K111" i="2"/>
  <c r="K49" i="9"/>
  <c r="M49" i="9" s="1"/>
  <c r="K15" i="4"/>
  <c r="N15" i="4" s="1"/>
  <c r="P1457" i="10"/>
  <c r="P936" i="10"/>
  <c r="P1633" i="10"/>
  <c r="P520" i="10"/>
  <c r="K185" i="6"/>
  <c r="N185" i="6" s="1"/>
  <c r="K19" i="5"/>
  <c r="N19" i="5" s="1"/>
  <c r="K89" i="4"/>
  <c r="N89" i="4" s="1"/>
  <c r="B33" i="17" s="1"/>
  <c r="P444" i="10"/>
  <c r="K85" i="6"/>
  <c r="N85" i="6" s="1"/>
  <c r="P106" i="11"/>
  <c r="P389" i="10"/>
  <c r="B643" i="23" s="1"/>
  <c r="K279" i="6"/>
  <c r="N279" i="6" s="1"/>
  <c r="P951" i="10"/>
  <c r="P580" i="10"/>
  <c r="K135" i="9"/>
  <c r="M135" i="9" s="1"/>
  <c r="B68" i="22" s="1"/>
  <c r="K249" i="6"/>
  <c r="N249" i="6" s="1"/>
  <c r="K93" i="5"/>
  <c r="N93" i="5" s="1"/>
  <c r="K19" i="4"/>
  <c r="N19" i="4" s="1"/>
  <c r="P1194" i="11"/>
  <c r="K81" i="7"/>
  <c r="N81" i="7" s="1"/>
  <c r="K43" i="5"/>
  <c r="N43" i="5" s="1"/>
  <c r="K145" i="2"/>
  <c r="P1003" i="11"/>
  <c r="B812" i="24" s="1"/>
  <c r="P1160" i="10"/>
  <c r="K87" i="9"/>
  <c r="M87" i="9" s="1"/>
  <c r="K47" i="8"/>
  <c r="M47" i="8" s="1"/>
  <c r="K167" i="6"/>
  <c r="N167" i="6" s="1"/>
  <c r="B28" i="19" s="1"/>
  <c r="P25" i="11"/>
  <c r="P353" i="10"/>
  <c r="P238" i="10"/>
  <c r="K47" i="5"/>
  <c r="N47" i="5" s="1"/>
  <c r="B8" i="18" s="1"/>
  <c r="K75" i="2"/>
  <c r="K7" i="3"/>
  <c r="P349" i="10"/>
  <c r="P110" i="10"/>
  <c r="B648" i="23" s="1"/>
  <c r="K277" i="4"/>
  <c r="N277" i="4" s="1"/>
  <c r="K153" i="2"/>
  <c r="F113" i="25"/>
  <c r="P197" i="12"/>
  <c r="B113" i="25" s="1"/>
  <c r="F138" i="26"/>
  <c r="K31" i="13"/>
  <c r="B138" i="26" s="1"/>
  <c r="F153" i="26"/>
  <c r="K71" i="13"/>
  <c r="B153" i="26" s="1"/>
  <c r="F22" i="25"/>
  <c r="P108" i="12"/>
  <c r="B22" i="25" s="1"/>
  <c r="F687" i="24"/>
  <c r="P1401" i="11"/>
  <c r="B687" i="24" s="1"/>
  <c r="F115" i="24"/>
  <c r="P1229" i="11"/>
  <c r="B115" i="24" s="1"/>
  <c r="F709" i="24"/>
  <c r="P1307" i="11"/>
  <c r="B709" i="24" s="1"/>
  <c r="F354" i="24"/>
  <c r="P1022" i="11"/>
  <c r="B354" i="24" s="1"/>
  <c r="F903" i="24"/>
  <c r="P1084" i="11"/>
  <c r="B903" i="24" s="1"/>
  <c r="F788" i="24"/>
  <c r="P699" i="11"/>
  <c r="B788" i="24" s="1"/>
  <c r="F895" i="23"/>
  <c r="P1501" i="10"/>
  <c r="B895" i="23" s="1"/>
  <c r="F303" i="23"/>
  <c r="P1074" i="10"/>
  <c r="B303" i="23" s="1"/>
  <c r="F346" i="23"/>
  <c r="P773" i="10"/>
  <c r="B346" i="23" s="1"/>
  <c r="F191" i="23"/>
  <c r="P893" i="10"/>
  <c r="B191" i="23" s="1"/>
  <c r="F373" i="23"/>
  <c r="P1226" i="10"/>
  <c r="B373" i="23" s="1"/>
  <c r="F289" i="23"/>
  <c r="P512" i="10"/>
  <c r="B289" i="23" s="1"/>
  <c r="F66" i="22"/>
  <c r="K81" i="9"/>
  <c r="M81" i="9" s="1"/>
  <c r="B66" i="22" s="1"/>
  <c r="F445" i="23"/>
  <c r="P1383" i="10"/>
  <c r="B445" i="23" s="1"/>
  <c r="F84" i="23"/>
  <c r="P196" i="10"/>
  <c r="B84" i="23" s="1"/>
  <c r="K199" i="6"/>
  <c r="N199" i="6" s="1"/>
  <c r="B74" i="19" s="1"/>
  <c r="F9" i="17"/>
  <c r="K51" i="4"/>
  <c r="N51" i="4" s="1"/>
  <c r="B9" i="17" s="1"/>
  <c r="F49" i="18"/>
  <c r="K23" i="5"/>
  <c r="N23" i="5" s="1"/>
  <c r="B49" i="18" s="1"/>
  <c r="F520" i="23"/>
  <c r="P275" i="10"/>
  <c r="B520" i="23" s="1"/>
  <c r="K97" i="8"/>
  <c r="M97" i="8" s="1"/>
  <c r="B20" i="21" s="1"/>
  <c r="F53" i="16"/>
  <c r="K27" i="3"/>
  <c r="B53" i="16" s="1"/>
  <c r="K289" i="6"/>
  <c r="N289" i="6" s="1"/>
  <c r="B143" i="19" s="1"/>
  <c r="K287" i="4"/>
  <c r="N287" i="4" s="1"/>
  <c r="B8" i="17" s="1"/>
  <c r="K247" i="4"/>
  <c r="N247" i="4" s="1"/>
  <c r="B38" i="17" s="1"/>
  <c r="K251" i="4"/>
  <c r="N251" i="4" s="1"/>
  <c r="K79" i="7"/>
  <c r="N79" i="7" s="1"/>
  <c r="F164" i="26"/>
  <c r="K107" i="13"/>
  <c r="B164" i="26" s="1"/>
  <c r="F32" i="26"/>
  <c r="K270" i="13"/>
  <c r="B32" i="26" s="1"/>
  <c r="F892" i="24"/>
  <c r="P845" i="11"/>
  <c r="B892" i="24" s="1"/>
  <c r="F77" i="23"/>
  <c r="P1230" i="10"/>
  <c r="B77" i="23" s="1"/>
  <c r="F82" i="21"/>
  <c r="K73" i="8"/>
  <c r="M73" i="8" s="1"/>
  <c r="B82" i="21" s="1"/>
  <c r="K157" i="9"/>
  <c r="M157" i="9" s="1"/>
  <c r="K149" i="4"/>
  <c r="N149" i="4" s="1"/>
  <c r="K203" i="7"/>
  <c r="N203" i="7" s="1"/>
  <c r="B71" i="20" s="1"/>
  <c r="K33" i="4"/>
  <c r="N33" i="4" s="1"/>
  <c r="K39" i="9"/>
  <c r="M39" i="9" s="1"/>
  <c r="K125" i="4"/>
  <c r="N125" i="4" s="1"/>
  <c r="K79" i="5"/>
  <c r="N79" i="5" s="1"/>
  <c r="K39" i="2"/>
  <c r="K211" i="6"/>
  <c r="N211" i="6" s="1"/>
  <c r="K119" i="2"/>
  <c r="K269" i="6"/>
  <c r="N269" i="6" s="1"/>
  <c r="K211" i="7"/>
  <c r="N211" i="7" s="1"/>
  <c r="K101" i="3"/>
  <c r="K57" i="6"/>
  <c r="N57" i="6" s="1"/>
  <c r="K87" i="6"/>
  <c r="N87" i="6" s="1"/>
  <c r="B100" i="19" s="1"/>
  <c r="K99" i="6"/>
  <c r="N99" i="6" s="1"/>
  <c r="K103" i="2"/>
  <c r="K27" i="9"/>
  <c r="M27" i="9" s="1"/>
  <c r="K27" i="4"/>
  <c r="N27" i="4" s="1"/>
  <c r="B59" i="17" s="1"/>
  <c r="K161" i="5"/>
  <c r="N161" i="5" s="1"/>
  <c r="K331" i="6"/>
  <c r="N331" i="6" s="1"/>
  <c r="K45" i="6"/>
  <c r="N45" i="6" s="1"/>
  <c r="K99" i="3"/>
  <c r="K125" i="8"/>
  <c r="M125" i="8" s="1"/>
  <c r="K83" i="7"/>
  <c r="N83" i="7" s="1"/>
  <c r="K33" i="5"/>
  <c r="N33" i="5" s="1"/>
  <c r="K177" i="2"/>
  <c r="K91" i="5"/>
  <c r="N91" i="5" s="1"/>
  <c r="F75" i="26"/>
  <c r="K287" i="13"/>
  <c r="B75" i="26" s="1"/>
  <c r="F52" i="26"/>
  <c r="K304" i="13"/>
  <c r="B52" i="26" s="1"/>
  <c r="F13" i="24"/>
  <c r="P1340" i="11"/>
  <c r="B13" i="24" s="1"/>
  <c r="F427" i="24"/>
  <c r="P523" i="11"/>
  <c r="B427" i="24" s="1"/>
  <c r="F351" i="24"/>
  <c r="P409" i="11"/>
  <c r="B351" i="24" s="1"/>
  <c r="F869" i="24"/>
  <c r="P222" i="11"/>
  <c r="B869" i="24" s="1"/>
  <c r="F48" i="26"/>
  <c r="K334" i="13"/>
  <c r="B48" i="26" s="1"/>
  <c r="F513" i="24"/>
  <c r="P1286" i="11"/>
  <c r="B513" i="24" s="1"/>
  <c r="F93" i="24"/>
  <c r="P547" i="11"/>
  <c r="B93" i="24" s="1"/>
  <c r="F507" i="23"/>
  <c r="P1199" i="10"/>
  <c r="B507" i="23" s="1"/>
  <c r="F882" i="24"/>
  <c r="P38" i="11"/>
  <c r="B882" i="24" s="1"/>
  <c r="F128" i="23"/>
  <c r="P1600" i="10"/>
  <c r="B128" i="23" s="1"/>
  <c r="F782" i="23"/>
  <c r="P970" i="10"/>
  <c r="B782" i="23" s="1"/>
  <c r="F153" i="23"/>
  <c r="P549" i="10"/>
  <c r="B153" i="23" s="1"/>
  <c r="F875" i="23"/>
  <c r="P479" i="10"/>
  <c r="B875" i="23" s="1"/>
  <c r="F89" i="23"/>
  <c r="P186" i="10"/>
  <c r="B89" i="23" s="1"/>
  <c r="F94" i="21"/>
  <c r="K63" i="8"/>
  <c r="M63" i="8" s="1"/>
  <c r="B94" i="21" s="1"/>
  <c r="F646" i="23"/>
  <c r="P534" i="10"/>
  <c r="B646" i="23" s="1"/>
  <c r="F498" i="23"/>
  <c r="P137" i="10"/>
  <c r="B498" i="23" s="1"/>
  <c r="F43" i="15"/>
  <c r="K27" i="2"/>
  <c r="B43" i="15" s="1"/>
  <c r="F66" i="18"/>
  <c r="K77" i="5"/>
  <c r="N77" i="5" s="1"/>
  <c r="B66" i="18" s="1"/>
  <c r="F120" i="17"/>
  <c r="K143" i="4"/>
  <c r="N143" i="4" s="1"/>
  <c r="B120" i="17" s="1"/>
  <c r="K183" i="7"/>
  <c r="N183" i="7" s="1"/>
  <c r="B34" i="20" s="1"/>
  <c r="F72" i="18"/>
  <c r="K149" i="5"/>
  <c r="N149" i="5" s="1"/>
  <c r="P1431" i="10"/>
  <c r="B15" i="25"/>
  <c r="P349" i="12"/>
  <c r="L291" i="13"/>
  <c r="F203" i="25"/>
  <c r="P280" i="12"/>
  <c r="F643" i="24"/>
  <c r="P1233" i="11"/>
  <c r="F18" i="23"/>
  <c r="P1403" i="10"/>
  <c r="B149" i="25"/>
  <c r="P859" i="11"/>
  <c r="F654" i="23"/>
  <c r="P1499" i="10"/>
  <c r="P1074" i="11"/>
  <c r="P809" i="11"/>
  <c r="P381" i="12"/>
  <c r="F147" i="24"/>
  <c r="P1030" i="11"/>
  <c r="F428" i="24"/>
  <c r="P676" i="11"/>
  <c r="P1392" i="11"/>
  <c r="F908" i="24"/>
  <c r="P197" i="11"/>
  <c r="B154" i="25"/>
  <c r="P887" i="11"/>
  <c r="F571" i="23"/>
  <c r="P1323" i="10"/>
  <c r="F202" i="24"/>
  <c r="P476" i="11"/>
  <c r="F878" i="24"/>
  <c r="P941" i="11"/>
  <c r="P856" i="11"/>
  <c r="P1342" i="11"/>
  <c r="F242" i="24"/>
  <c r="P470" i="11"/>
  <c r="F593" i="24"/>
  <c r="P1128" i="11"/>
  <c r="F28" i="24"/>
  <c r="P667" i="11"/>
  <c r="P1232" i="10"/>
  <c r="Q1092" i="11"/>
  <c r="F316" i="23"/>
  <c r="P1189" i="10"/>
  <c r="F142" i="23"/>
  <c r="P1242" i="10"/>
  <c r="F887" i="24"/>
  <c r="P307" i="11"/>
  <c r="P1173" i="10"/>
  <c r="G116" i="17"/>
  <c r="K267" i="4"/>
  <c r="N267" i="4" s="1"/>
  <c r="F91" i="24"/>
  <c r="P770" i="11"/>
  <c r="P1639" i="10"/>
  <c r="F711" i="23"/>
  <c r="P814" i="10"/>
  <c r="B43" i="19"/>
  <c r="F80" i="15"/>
  <c r="K51" i="2"/>
  <c r="P977" i="10"/>
  <c r="F32" i="24"/>
  <c r="P1036" i="11"/>
  <c r="G44" i="15"/>
  <c r="K155" i="2"/>
  <c r="B809" i="23"/>
  <c r="F419" i="23"/>
  <c r="P310" i="10"/>
  <c r="G35" i="19"/>
  <c r="K325" i="6"/>
  <c r="N325" i="6" s="1"/>
  <c r="F20" i="15"/>
  <c r="K169" i="2"/>
  <c r="K259" i="6"/>
  <c r="N259" i="6" s="1"/>
  <c r="B220" i="24"/>
  <c r="B671" i="23"/>
  <c r="P1310" i="11"/>
  <c r="P397" i="11"/>
  <c r="B44" i="23"/>
  <c r="B44" i="21"/>
  <c r="B4" i="17"/>
  <c r="Q175" i="10"/>
  <c r="B71" i="19"/>
  <c r="B75" i="23"/>
  <c r="F907" i="23"/>
  <c r="P964" i="10"/>
  <c r="F63" i="18"/>
  <c r="K147" i="5"/>
  <c r="N147" i="5" s="1"/>
  <c r="Q770" i="10"/>
  <c r="P630" i="10"/>
  <c r="Q314" i="11"/>
  <c r="B470" i="23"/>
  <c r="B15" i="22"/>
  <c r="F7" i="19"/>
  <c r="K297" i="6"/>
  <c r="N297" i="6" s="1"/>
  <c r="B144" i="23"/>
  <c r="F803" i="24"/>
  <c r="P1109" i="11"/>
  <c r="Q893" i="11"/>
  <c r="B31" i="23"/>
  <c r="B270" i="23"/>
  <c r="B103" i="21"/>
  <c r="B65" i="15"/>
  <c r="Q980" i="10"/>
  <c r="P430" i="10"/>
  <c r="B88" i="22"/>
  <c r="B88" i="21"/>
  <c r="B603" i="23"/>
  <c r="B798" i="23"/>
  <c r="B44" i="16"/>
  <c r="K144" i="13"/>
  <c r="F69" i="25"/>
  <c r="P120" i="12"/>
  <c r="F97" i="25"/>
  <c r="P18" i="12"/>
  <c r="P177" i="12"/>
  <c r="F109" i="26"/>
  <c r="K349" i="13"/>
  <c r="F100" i="25"/>
  <c r="P228" i="12"/>
  <c r="P336" i="12"/>
  <c r="P382" i="12"/>
  <c r="L30" i="13"/>
  <c r="P305" i="12"/>
  <c r="B193" i="26"/>
  <c r="F92" i="25"/>
  <c r="P339" i="12"/>
  <c r="B115" i="26"/>
  <c r="K14" i="13"/>
  <c r="P403" i="12"/>
  <c r="F38" i="25"/>
  <c r="P179" i="12"/>
  <c r="B30" i="26"/>
  <c r="P995" i="11"/>
  <c r="F288" i="24"/>
  <c r="P1025" i="11"/>
  <c r="F240" i="24"/>
  <c r="P1072" i="11"/>
  <c r="P271" i="12"/>
  <c r="P234" i="12"/>
  <c r="P274" i="12"/>
  <c r="Q425" i="12"/>
  <c r="P685" i="11"/>
  <c r="B152" i="26"/>
  <c r="F336" i="24"/>
  <c r="P840" i="11"/>
  <c r="Q90" i="12"/>
  <c r="F227" i="24"/>
  <c r="P837" i="11"/>
  <c r="Q300" i="12"/>
  <c r="F281" i="24"/>
  <c r="P1048" i="11"/>
  <c r="F598" i="24"/>
  <c r="P797" i="11"/>
  <c r="B808" i="24"/>
  <c r="P672" i="11"/>
  <c r="P732" i="11"/>
  <c r="B76" i="26"/>
  <c r="F768" i="24"/>
  <c r="P884" i="11"/>
  <c r="P1259" i="10"/>
  <c r="B11" i="25"/>
  <c r="F59" i="24"/>
  <c r="P402" i="11"/>
  <c r="B27" i="25"/>
  <c r="F668" i="24"/>
  <c r="P888" i="11"/>
  <c r="B151" i="26"/>
  <c r="F103" i="24"/>
  <c r="P713" i="11"/>
  <c r="P1332" i="11"/>
  <c r="F777" i="24"/>
  <c r="P1028" i="11"/>
  <c r="P1303" i="10"/>
  <c r="B112" i="25"/>
  <c r="P1035" i="11"/>
  <c r="B728" i="24"/>
  <c r="P1185" i="10"/>
  <c r="Q517" i="11"/>
  <c r="F95" i="23"/>
  <c r="P1142" i="10"/>
  <c r="F39" i="20"/>
  <c r="K3" i="7"/>
  <c r="N3" i="7" s="1"/>
  <c r="B27" i="24"/>
  <c r="F858" i="24"/>
  <c r="P711" i="11"/>
  <c r="F919" i="23"/>
  <c r="P1214" i="10"/>
  <c r="F37" i="22"/>
  <c r="K123" i="9"/>
  <c r="M123" i="9" s="1"/>
  <c r="Q1358" i="11"/>
  <c r="Q640" i="11"/>
  <c r="P1211" i="10"/>
  <c r="P1590" i="10"/>
  <c r="P937" i="11"/>
  <c r="P927" i="10"/>
  <c r="P651" i="11"/>
  <c r="P1207" i="10"/>
  <c r="G85" i="22"/>
  <c r="K201" i="9"/>
  <c r="M201" i="9" s="1"/>
  <c r="F58" i="21"/>
  <c r="K85" i="8"/>
  <c r="M85" i="8" s="1"/>
  <c r="F47" i="20"/>
  <c r="K15" i="7"/>
  <c r="N15" i="7" s="1"/>
  <c r="B497" i="24"/>
  <c r="F450" i="23"/>
  <c r="P1478" i="10"/>
  <c r="P240" i="10"/>
  <c r="B236" i="24"/>
  <c r="P437" i="11"/>
  <c r="P9" i="10"/>
  <c r="P300" i="10"/>
  <c r="B542" i="24"/>
  <c r="P218" i="11"/>
  <c r="B288" i="23"/>
  <c r="F477" i="23"/>
  <c r="P505" i="10"/>
  <c r="G28" i="22"/>
  <c r="K179" i="9"/>
  <c r="M179" i="9" s="1"/>
  <c r="F35" i="17"/>
  <c r="K81" i="4"/>
  <c r="N81" i="4" s="1"/>
  <c r="F382" i="24"/>
  <c r="P275" i="11"/>
  <c r="P818" i="10"/>
  <c r="G23" i="21"/>
  <c r="K13" i="8"/>
  <c r="M13" i="8" s="1"/>
  <c r="F13" i="20"/>
  <c r="K177" i="7"/>
  <c r="N177" i="7" s="1"/>
  <c r="F41" i="15"/>
  <c r="K17" i="2"/>
  <c r="B56" i="24"/>
  <c r="B867" i="24"/>
  <c r="P1346" i="10"/>
  <c r="P294" i="10"/>
  <c r="G3" i="19"/>
  <c r="K323" i="6"/>
  <c r="N323" i="6" s="1"/>
  <c r="G24" i="15"/>
  <c r="K137" i="2"/>
  <c r="Q575" i="11"/>
  <c r="B286" i="23"/>
  <c r="F279" i="23"/>
  <c r="P574" i="10"/>
  <c r="B48" i="22"/>
  <c r="F77" i="19"/>
  <c r="K111" i="6"/>
  <c r="N111" i="6" s="1"/>
  <c r="Q920" i="11"/>
  <c r="B29" i="24"/>
  <c r="P884" i="10"/>
  <c r="P418" i="10"/>
  <c r="B93" i="19"/>
  <c r="Q1012" i="11"/>
  <c r="Q398" i="11"/>
  <c r="P367" i="11"/>
  <c r="B60" i="17"/>
  <c r="Q1113" i="11"/>
  <c r="K213" i="4"/>
  <c r="N213" i="4" s="1"/>
  <c r="B249" i="23"/>
  <c r="B16" i="17"/>
  <c r="Q1273" i="10"/>
  <c r="Q378" i="10"/>
  <c r="K128" i="13"/>
  <c r="P335" i="12"/>
  <c r="F148" i="25"/>
  <c r="P111" i="12"/>
  <c r="F551" i="24"/>
  <c r="P1478" i="11"/>
  <c r="F670" i="24"/>
  <c r="P1493" i="11"/>
  <c r="F269" i="24"/>
  <c r="P1559" i="11"/>
  <c r="F208" i="25"/>
  <c r="P169" i="12"/>
  <c r="K295" i="13"/>
  <c r="L296" i="13"/>
  <c r="P206" i="12"/>
  <c r="F112" i="26"/>
  <c r="K210" i="13"/>
  <c r="Q331" i="12"/>
  <c r="F187" i="25"/>
  <c r="P272" i="12"/>
  <c r="L298" i="13"/>
  <c r="P1013" i="11"/>
  <c r="F74" i="25"/>
  <c r="P293" i="12"/>
  <c r="L286" i="13"/>
  <c r="F33" i="25"/>
  <c r="P320" i="12"/>
  <c r="L325" i="13"/>
  <c r="F173" i="25"/>
  <c r="P434" i="12"/>
  <c r="B185" i="25"/>
  <c r="P142" i="12"/>
  <c r="B50" i="26"/>
  <c r="P172" i="12"/>
  <c r="F186" i="24"/>
  <c r="P901" i="11"/>
  <c r="B155" i="25"/>
  <c r="P986" i="11"/>
  <c r="F204" i="25"/>
  <c r="P327" i="12"/>
  <c r="F916" i="24"/>
  <c r="P839" i="11"/>
  <c r="B212" i="25"/>
  <c r="B59" i="26"/>
  <c r="F139" i="25"/>
  <c r="P220" i="12"/>
  <c r="P835" i="11"/>
  <c r="B65" i="26"/>
  <c r="P249" i="12"/>
  <c r="F163" i="25"/>
  <c r="P147" i="12"/>
  <c r="F129" i="25"/>
  <c r="P131" i="12"/>
  <c r="F459" i="24"/>
  <c r="P1125" i="11"/>
  <c r="P681" i="11"/>
  <c r="P124" i="12"/>
  <c r="P1248" i="11"/>
  <c r="F750" i="24"/>
  <c r="P781" i="11"/>
  <c r="K297" i="13"/>
  <c r="P765" i="11"/>
  <c r="Q1522" i="11"/>
  <c r="F371" i="24"/>
  <c r="P1041" i="11"/>
  <c r="L88" i="13"/>
  <c r="F807" i="24"/>
  <c r="P1546" i="11"/>
  <c r="P742" i="11"/>
  <c r="F257" i="24"/>
  <c r="P990" i="11"/>
  <c r="B85" i="25"/>
  <c r="P1184" i="11"/>
  <c r="P664" i="11"/>
  <c r="F676" i="24"/>
  <c r="P1266" i="11"/>
  <c r="P624" i="11"/>
  <c r="F331" i="24"/>
  <c r="P73" i="11"/>
  <c r="B51" i="26"/>
  <c r="B117" i="25"/>
  <c r="F510" i="24"/>
  <c r="P823" i="11"/>
  <c r="F832" i="24"/>
  <c r="P270" i="11"/>
  <c r="P1195" i="10"/>
  <c r="F602" i="24"/>
  <c r="P1122" i="11"/>
  <c r="P376" i="11"/>
  <c r="F415" i="23"/>
  <c r="P1131" i="10"/>
  <c r="Q868" i="11"/>
  <c r="P301" i="11"/>
  <c r="P683" i="11"/>
  <c r="F59" i="23"/>
  <c r="P1649" i="10"/>
  <c r="B126" i="25"/>
  <c r="F355" i="24"/>
  <c r="P1320" i="11"/>
  <c r="F706" i="24"/>
  <c r="P1006" i="11"/>
  <c r="P393" i="11"/>
  <c r="F399" i="23"/>
  <c r="P1265" i="10"/>
  <c r="F393" i="24"/>
  <c r="P1492" i="11"/>
  <c r="F192" i="23"/>
  <c r="P1625" i="10"/>
  <c r="F517" i="23"/>
  <c r="P1181" i="10"/>
  <c r="Q1042" i="11"/>
  <c r="F700" i="24"/>
  <c r="P67" i="11"/>
  <c r="F376" i="23"/>
  <c r="P1138" i="10"/>
  <c r="P460" i="10"/>
  <c r="F111" i="19"/>
  <c r="K129" i="6"/>
  <c r="N129" i="6" s="1"/>
  <c r="B609" i="24"/>
  <c r="F270" i="24"/>
  <c r="P701" i="11"/>
  <c r="P223" i="11"/>
  <c r="F232" i="23"/>
  <c r="P1146" i="10"/>
  <c r="F127" i="23"/>
  <c r="P546" i="10"/>
  <c r="F43" i="21"/>
  <c r="K225" i="8"/>
  <c r="M225" i="8" s="1"/>
  <c r="F23" i="20"/>
  <c r="K127" i="7"/>
  <c r="N127" i="7" s="1"/>
  <c r="B34" i="25"/>
  <c r="B101" i="24"/>
  <c r="B163" i="24"/>
  <c r="F580" i="23"/>
  <c r="P1193" i="10"/>
  <c r="B23" i="25"/>
  <c r="F396" i="24"/>
  <c r="P876" i="11"/>
  <c r="P353" i="11"/>
  <c r="P1502" i="10"/>
  <c r="P235" i="10"/>
  <c r="Q882" i="11"/>
  <c r="F429" i="24"/>
  <c r="P595" i="11"/>
  <c r="P1479" i="10"/>
  <c r="F753" i="23"/>
  <c r="P894" i="10"/>
  <c r="Q1530" i="11"/>
  <c r="Q1049" i="11"/>
  <c r="F180" i="24"/>
  <c r="P578" i="11"/>
  <c r="Q32" i="11"/>
  <c r="P1163" i="10"/>
  <c r="F101" i="23"/>
  <c r="P615" i="10"/>
  <c r="B45" i="22"/>
  <c r="F101" i="17"/>
  <c r="K263" i="4"/>
  <c r="N263" i="4" s="1"/>
  <c r="P1470" i="10"/>
  <c r="F611" i="23"/>
  <c r="P943" i="10"/>
  <c r="P950" i="11"/>
  <c r="B813" i="23"/>
  <c r="F386" i="23"/>
  <c r="P969" i="10"/>
  <c r="P522" i="10"/>
  <c r="F5" i="22"/>
  <c r="K117" i="9"/>
  <c r="M117" i="9" s="1"/>
  <c r="G14" i="20"/>
  <c r="K155" i="7"/>
  <c r="N155" i="7" s="1"/>
  <c r="B64" i="18"/>
  <c r="G8" i="15"/>
  <c r="K11" i="2"/>
  <c r="B63" i="22"/>
  <c r="Q279" i="11"/>
  <c r="B786" i="23"/>
  <c r="P742" i="10"/>
  <c r="P269" i="10"/>
  <c r="G24" i="21"/>
  <c r="K279" i="8"/>
  <c r="M279" i="8" s="1"/>
  <c r="F333" i="24"/>
  <c r="P206" i="11"/>
  <c r="F214" i="23"/>
  <c r="P1311" i="10"/>
  <c r="P850" i="10"/>
  <c r="B646" i="24"/>
  <c r="B395" i="23"/>
  <c r="Q950" i="10"/>
  <c r="P581" i="10"/>
  <c r="N99" i="9"/>
  <c r="B5" i="21"/>
  <c r="Q636" i="10"/>
  <c r="Q157" i="10"/>
  <c r="B53" i="23"/>
  <c r="B379" i="24"/>
  <c r="F911" i="23"/>
  <c r="P1360" i="10"/>
  <c r="F412" i="23"/>
  <c r="P881" i="10"/>
  <c r="F882" i="23"/>
  <c r="P373" i="10"/>
  <c r="G21" i="19"/>
  <c r="K329" i="6"/>
  <c r="N329" i="6" s="1"/>
  <c r="F17" i="18"/>
  <c r="K121" i="5"/>
  <c r="N121" i="5" s="1"/>
  <c r="F38" i="16"/>
  <c r="K19" i="3"/>
  <c r="B151" i="24"/>
  <c r="Q846" i="10"/>
  <c r="B129" i="19"/>
  <c r="B84" i="17"/>
  <c r="B618" i="23"/>
  <c r="Q1268" i="10"/>
  <c r="B930" i="23"/>
  <c r="P761" i="10"/>
  <c r="P461" i="10"/>
  <c r="B766" i="23"/>
  <c r="B508" i="23"/>
  <c r="B918" i="24"/>
  <c r="B617" i="24"/>
  <c r="Q1136" i="10"/>
  <c r="B184" i="23"/>
  <c r="B63" i="17"/>
  <c r="B322" i="23"/>
  <c r="B598" i="23"/>
  <c r="B799" i="23"/>
  <c r="B17" i="22"/>
  <c r="Q180" i="12"/>
  <c r="B72" i="24"/>
  <c r="B915" i="23"/>
  <c r="N191" i="8"/>
  <c r="B154" i="23"/>
  <c r="Q579" i="11"/>
  <c r="B947" i="23"/>
  <c r="B710" i="23"/>
  <c r="B445" i="24"/>
  <c r="Q1049" i="10"/>
  <c r="B490" i="23"/>
  <c r="B114" i="19"/>
  <c r="B78" i="24"/>
  <c r="Q89" i="10"/>
  <c r="B20" i="18"/>
  <c r="K321" i="6"/>
  <c r="N321" i="6" s="1"/>
  <c r="K242" i="13"/>
  <c r="B275" i="24"/>
  <c r="B148" i="26"/>
  <c r="F397" i="24"/>
  <c r="P1102" i="11"/>
  <c r="P289" i="12"/>
  <c r="F291" i="24"/>
  <c r="P709" i="11"/>
  <c r="Q442" i="12"/>
  <c r="P1288" i="11"/>
  <c r="P1660" i="10"/>
  <c r="P878" i="11"/>
  <c r="L155" i="13"/>
  <c r="B210" i="24"/>
  <c r="P1452" i="10"/>
  <c r="P1276" i="11"/>
  <c r="P767" i="11"/>
  <c r="P1334" i="11"/>
  <c r="F531" i="24"/>
  <c r="P326" i="11"/>
  <c r="F124" i="24"/>
  <c r="P1297" i="11"/>
  <c r="P1238" i="10"/>
  <c r="F105" i="24"/>
  <c r="P366" i="11"/>
  <c r="P1328" i="11"/>
  <c r="P14" i="11"/>
  <c r="B191" i="25"/>
  <c r="P1329" i="10"/>
  <c r="Q60" i="12"/>
  <c r="F622" i="24"/>
  <c r="P108" i="11"/>
  <c r="P655" i="11"/>
  <c r="F301" i="24"/>
  <c r="P91" i="11"/>
  <c r="F662" i="23"/>
  <c r="P567" i="10"/>
  <c r="F197" i="24"/>
  <c r="P1287" i="11"/>
  <c r="F503" i="24"/>
  <c r="P123" i="11"/>
  <c r="P678" i="10"/>
  <c r="P53" i="10"/>
  <c r="G70" i="18"/>
  <c r="K25" i="5"/>
  <c r="N25" i="5" s="1"/>
  <c r="F30" i="20"/>
  <c r="K19" i="7"/>
  <c r="N19" i="7" s="1"/>
  <c r="P1494" i="10"/>
  <c r="F187" i="23"/>
  <c r="P326" i="10"/>
  <c r="B856" i="23"/>
  <c r="F585" i="23"/>
  <c r="P27" i="10"/>
  <c r="B3" i="18"/>
  <c r="F55" i="23"/>
  <c r="P1618" i="10"/>
  <c r="F767" i="24"/>
  <c r="P858" i="11"/>
  <c r="G24" i="19"/>
  <c r="K75" i="6"/>
  <c r="N75" i="6" s="1"/>
  <c r="F834" i="23"/>
  <c r="P856" i="10"/>
  <c r="B78" i="21"/>
  <c r="K135" i="5"/>
  <c r="N135" i="5" s="1"/>
  <c r="F416" i="23"/>
  <c r="P975" i="10"/>
  <c r="B224" i="23"/>
  <c r="Q933" i="11"/>
  <c r="B88" i="19"/>
  <c r="Q645" i="10"/>
  <c r="B22" i="18"/>
  <c r="B72" i="26"/>
  <c r="F900" i="23"/>
  <c r="P442" i="10"/>
  <c r="Q1083" i="10"/>
  <c r="B48" i="20"/>
  <c r="B41" i="19"/>
  <c r="Q766" i="10"/>
  <c r="Q197" i="10"/>
  <c r="Q464" i="10"/>
  <c r="Q1150" i="10"/>
  <c r="Q452" i="10"/>
  <c r="Q1564" i="11"/>
  <c r="F46" i="25"/>
  <c r="P405" i="12"/>
  <c r="P192" i="12"/>
  <c r="P63" i="12"/>
  <c r="B20" i="26"/>
  <c r="K356" i="13"/>
  <c r="P1404" i="11"/>
  <c r="F55" i="26"/>
  <c r="K380" i="13"/>
  <c r="F168" i="25"/>
  <c r="P155" i="12"/>
  <c r="L311" i="13"/>
  <c r="F731" i="24"/>
  <c r="P1016" i="11"/>
  <c r="F167" i="25"/>
  <c r="P154" i="12"/>
  <c r="F184" i="25"/>
  <c r="P367" i="12"/>
  <c r="L115" i="13"/>
  <c r="P266" i="12"/>
  <c r="L370" i="13"/>
  <c r="L151" i="13"/>
  <c r="P1163" i="11"/>
  <c r="F162" i="24"/>
  <c r="P1284" i="11"/>
  <c r="B34" i="26"/>
  <c r="F67" i="25"/>
  <c r="P3" i="12"/>
  <c r="F512" i="23"/>
  <c r="P1419" i="10"/>
  <c r="B137" i="25"/>
  <c r="F568" i="24"/>
  <c r="P1001" i="11"/>
  <c r="F70" i="25"/>
  <c r="P57" i="12"/>
  <c r="F426" i="24"/>
  <c r="P1192" i="11"/>
  <c r="Q215" i="12"/>
  <c r="F698" i="24"/>
  <c r="P1300" i="11"/>
  <c r="F320" i="24"/>
  <c r="P178" i="11"/>
  <c r="F14" i="25"/>
  <c r="P51" i="12"/>
  <c r="F61" i="24"/>
  <c r="P294" i="11"/>
  <c r="Q365" i="12"/>
  <c r="F406" i="24"/>
  <c r="P1250" i="11"/>
  <c r="P1174" i="10"/>
  <c r="Q1397" i="11"/>
  <c r="F203" i="24"/>
  <c r="P341" i="11"/>
  <c r="Q1257" i="11"/>
  <c r="P10" i="11"/>
  <c r="P424" i="11"/>
  <c r="B209" i="24"/>
  <c r="P24" i="11"/>
  <c r="L129" i="13"/>
  <c r="P87" i="11"/>
  <c r="F118" i="23"/>
  <c r="P524" i="10"/>
  <c r="L119" i="13"/>
  <c r="F84" i="24"/>
  <c r="P1251" i="11"/>
  <c r="P246" i="11"/>
  <c r="F867" i="23"/>
  <c r="P584" i="10"/>
  <c r="K51" i="8"/>
  <c r="M51" i="8" s="1"/>
  <c r="F204" i="24"/>
  <c r="P906" i="11"/>
  <c r="F48" i="24"/>
  <c r="P55" i="11"/>
  <c r="B144" i="24"/>
  <c r="F49" i="23"/>
  <c r="P299" i="10"/>
  <c r="B40" i="25"/>
  <c r="F465" i="23"/>
  <c r="P1483" i="10"/>
  <c r="F913" i="24"/>
  <c r="P65" i="11"/>
  <c r="F428" i="23"/>
  <c r="P634" i="10"/>
  <c r="P1119" i="10"/>
  <c r="G54" i="17"/>
  <c r="K215" i="4"/>
  <c r="N215" i="4" s="1"/>
  <c r="B63" i="24"/>
  <c r="P1626" i="10"/>
  <c r="P797" i="10"/>
  <c r="F160" i="19"/>
  <c r="K309" i="6"/>
  <c r="N309" i="6" s="1"/>
  <c r="F215" i="24"/>
  <c r="P721" i="11"/>
  <c r="B89" i="20"/>
  <c r="B114" i="17"/>
  <c r="B474" i="24"/>
  <c r="Q635" i="11"/>
  <c r="F242" i="23"/>
  <c r="P1455" i="10"/>
  <c r="P249" i="10"/>
  <c r="B196" i="25"/>
  <c r="F33" i="22"/>
  <c r="K193" i="9"/>
  <c r="M193" i="9" s="1"/>
  <c r="F11" i="18"/>
  <c r="K109" i="5"/>
  <c r="N109" i="5" s="1"/>
  <c r="F699" i="23"/>
  <c r="P34" i="10"/>
  <c r="P447" i="11"/>
  <c r="F233" i="23"/>
  <c r="P813" i="10"/>
  <c r="F59" i="21"/>
  <c r="K283" i="8"/>
  <c r="M283" i="8" s="1"/>
  <c r="G21" i="18"/>
  <c r="K113" i="5"/>
  <c r="N113" i="5" s="1"/>
  <c r="Q1246" i="11"/>
  <c r="B611" i="24"/>
  <c r="B764" i="23"/>
  <c r="F328" i="24"/>
  <c r="P19" i="11"/>
  <c r="B461" i="24"/>
  <c r="Q1164" i="10"/>
  <c r="P622" i="10"/>
  <c r="G16" i="21"/>
  <c r="K145" i="8"/>
  <c r="M145" i="8" s="1"/>
  <c r="Q1430" i="10"/>
  <c r="F171" i="23"/>
  <c r="P1482" i="10"/>
  <c r="Q1472" i="10"/>
  <c r="P611" i="10"/>
  <c r="Q1110" i="11"/>
  <c r="B29" i="18"/>
  <c r="Q49" i="10"/>
  <c r="Q316" i="10"/>
  <c r="B150" i="19"/>
  <c r="P314" i="10"/>
  <c r="B7" i="20"/>
  <c r="P437" i="12"/>
  <c r="B180" i="26"/>
  <c r="P7" i="12"/>
  <c r="F191" i="26"/>
  <c r="K408" i="13"/>
  <c r="F790" i="24"/>
  <c r="P1329" i="11"/>
  <c r="F119" i="26"/>
  <c r="K265" i="13"/>
  <c r="F147" i="25"/>
  <c r="P105" i="12"/>
  <c r="F14" i="26"/>
  <c r="K246" i="13"/>
  <c r="P19" i="12"/>
  <c r="K205" i="13"/>
  <c r="P268" i="12"/>
  <c r="F61" i="26"/>
  <c r="K351" i="13"/>
  <c r="F51" i="25"/>
  <c r="P264" i="12"/>
  <c r="K267" i="13"/>
  <c r="K8" i="13"/>
  <c r="F69" i="26"/>
  <c r="P842" i="11"/>
  <c r="F164" i="25"/>
  <c r="P225" i="12"/>
  <c r="K181" i="13"/>
  <c r="P314" i="12"/>
  <c r="F37" i="25"/>
  <c r="P356" i="12"/>
  <c r="L346" i="13"/>
  <c r="F146" i="25"/>
  <c r="P136" i="12"/>
  <c r="B184" i="26"/>
  <c r="P151" i="12"/>
  <c r="F7" i="24"/>
  <c r="P530" i="11"/>
  <c r="K16" i="13"/>
  <c r="P94" i="12"/>
  <c r="P955" i="11"/>
  <c r="P238" i="12"/>
  <c r="P573" i="11"/>
  <c r="L94" i="13"/>
  <c r="P117" i="12"/>
  <c r="F4" i="24"/>
  <c r="P588" i="11"/>
  <c r="Q186" i="12"/>
  <c r="F46" i="26"/>
  <c r="K347" i="13"/>
  <c r="P128" i="12"/>
  <c r="B173" i="26"/>
  <c r="B88" i="25"/>
  <c r="F124" i="25"/>
  <c r="P374" i="12"/>
  <c r="P1117" i="11"/>
  <c r="P669" i="11"/>
  <c r="L394" i="13"/>
  <c r="Q93" i="12"/>
  <c r="P1200" i="11"/>
  <c r="F567" i="24"/>
  <c r="P642" i="11"/>
  <c r="L223" i="13"/>
  <c r="P28" i="12"/>
  <c r="F289" i="24"/>
  <c r="P761" i="11"/>
  <c r="L229" i="13"/>
  <c r="Q292" i="12"/>
  <c r="P1019" i="11"/>
  <c r="F79" i="24"/>
  <c r="P1403" i="11"/>
  <c r="P734" i="11"/>
  <c r="L403" i="13"/>
  <c r="Q296" i="12"/>
  <c r="F485" i="24"/>
  <c r="P1543" i="11"/>
  <c r="F926" i="24"/>
  <c r="P936" i="11"/>
  <c r="F90" i="26"/>
  <c r="K102" i="13"/>
  <c r="P1135" i="11"/>
  <c r="F753" i="24"/>
  <c r="P632" i="11"/>
  <c r="F16" i="25"/>
  <c r="P173" i="12"/>
  <c r="F793" i="24"/>
  <c r="P1247" i="11"/>
  <c r="F112" i="24"/>
  <c r="P596" i="11"/>
  <c r="F874" i="23"/>
  <c r="P1620" i="10"/>
  <c r="F533" i="24"/>
  <c r="P1303" i="11"/>
  <c r="P810" i="11"/>
  <c r="F188" i="24"/>
  <c r="P266" i="11"/>
  <c r="F433" i="23"/>
  <c r="P1152" i="10"/>
  <c r="Q325" i="12"/>
  <c r="B56" i="25"/>
  <c r="F369" i="24"/>
  <c r="P1068" i="11"/>
  <c r="F358" i="24"/>
  <c r="P358" i="11"/>
  <c r="P1067" i="10"/>
  <c r="P193" i="12"/>
  <c r="P1341" i="11"/>
  <c r="F645" i="24"/>
  <c r="P30" i="11"/>
  <c r="Q378" i="12"/>
  <c r="P1228" i="11"/>
  <c r="F449" i="24"/>
  <c r="P662" i="11"/>
  <c r="F806" i="23"/>
  <c r="P1544" i="10"/>
  <c r="K248" i="13"/>
  <c r="F375" i="24"/>
  <c r="P1304" i="11"/>
  <c r="B316" i="24"/>
  <c r="F10" i="24"/>
  <c r="P381" i="11"/>
  <c r="P1239" i="10"/>
  <c r="Q348" i="12"/>
  <c r="Q1442" i="11"/>
  <c r="F307" i="24"/>
  <c r="P851" i="11"/>
  <c r="F156" i="24"/>
  <c r="P538" i="11"/>
  <c r="P1616" i="10"/>
  <c r="F561" i="23"/>
  <c r="P1120" i="10"/>
  <c r="Q245" i="12"/>
  <c r="P457" i="11"/>
  <c r="P1646" i="10"/>
  <c r="F534" i="23"/>
  <c r="P1091" i="10"/>
  <c r="F599" i="23"/>
  <c r="P396" i="10"/>
  <c r="F109" i="19"/>
  <c r="K21" i="6"/>
  <c r="N21" i="6" s="1"/>
  <c r="Q428" i="12"/>
  <c r="B848" i="24"/>
  <c r="F190" i="24"/>
  <c r="P615" i="11"/>
  <c r="P114" i="11"/>
  <c r="P1099" i="10"/>
  <c r="P541" i="10"/>
  <c r="F52" i="21"/>
  <c r="K189" i="8"/>
  <c r="M189" i="8" s="1"/>
  <c r="F30" i="18"/>
  <c r="K195" i="5"/>
  <c r="N195" i="5" s="1"/>
  <c r="B516" i="24"/>
  <c r="P634" i="11"/>
  <c r="F253" i="23"/>
  <c r="P1168" i="10"/>
  <c r="P873" i="11"/>
  <c r="F525" i="24"/>
  <c r="P347" i="11"/>
  <c r="P1462" i="10"/>
  <c r="P171" i="10"/>
  <c r="Q1384" i="11"/>
  <c r="F430" i="24"/>
  <c r="P563" i="11"/>
  <c r="F305" i="23"/>
  <c r="P1463" i="10"/>
  <c r="F632" i="23"/>
  <c r="P841" i="10"/>
  <c r="Q145" i="12"/>
  <c r="P549" i="11"/>
  <c r="F454" i="23"/>
  <c r="P1075" i="10"/>
  <c r="F440" i="23"/>
  <c r="P578" i="10"/>
  <c r="G14" i="22"/>
  <c r="K187" i="9"/>
  <c r="M187" i="9" s="1"/>
  <c r="F38" i="20"/>
  <c r="K187" i="7"/>
  <c r="N187" i="7" s="1"/>
  <c r="F42" i="18"/>
  <c r="K153" i="5"/>
  <c r="N153" i="5" s="1"/>
  <c r="F562" i="24"/>
  <c r="P636" i="11"/>
  <c r="F179" i="24"/>
  <c r="P274" i="11"/>
  <c r="F620" i="23"/>
  <c r="P993" i="10"/>
  <c r="P229" i="10"/>
  <c r="Q978" i="11"/>
  <c r="B773" i="24"/>
  <c r="P390" i="11"/>
  <c r="F872" i="23"/>
  <c r="P1578" i="10"/>
  <c r="F476" i="23"/>
  <c r="P1186" i="10"/>
  <c r="F311" i="23"/>
  <c r="P664" i="10"/>
  <c r="K155" i="9"/>
  <c r="M155" i="9" s="1"/>
  <c r="B121" i="19"/>
  <c r="B591" i="23"/>
  <c r="P1261" i="11"/>
  <c r="F49" i="24"/>
  <c r="P96" i="11"/>
  <c r="B791" i="23"/>
  <c r="P824" i="10"/>
  <c r="F358" i="23"/>
  <c r="P471" i="10"/>
  <c r="K243" i="6"/>
  <c r="N243" i="6" s="1"/>
  <c r="P394" i="10"/>
  <c r="B694" i="24"/>
  <c r="F615" i="24"/>
  <c r="P410" i="11"/>
  <c r="Q889" i="11"/>
  <c r="B415" i="24"/>
  <c r="F137" i="23"/>
  <c r="P966" i="10"/>
  <c r="F744" i="23"/>
  <c r="P509" i="10"/>
  <c r="N91" i="9"/>
  <c r="O145" i="7"/>
  <c r="P663" i="10"/>
  <c r="B184" i="24"/>
  <c r="O39" i="5"/>
  <c r="F263" i="23"/>
  <c r="P579" i="10"/>
  <c r="P483" i="11"/>
  <c r="B66" i="24"/>
  <c r="P1562" i="10"/>
  <c r="F559" i="23"/>
  <c r="P982" i="10"/>
  <c r="F680" i="23"/>
  <c r="P492" i="10"/>
  <c r="Q707" i="11"/>
  <c r="K9" i="4"/>
  <c r="N9" i="4" s="1"/>
  <c r="F15" i="15"/>
  <c r="K19" i="2"/>
  <c r="B340" i="24"/>
  <c r="B595" i="23"/>
  <c r="P559" i="10"/>
  <c r="F52" i="22"/>
  <c r="K97" i="9"/>
  <c r="M97" i="9" s="1"/>
  <c r="B91" i="21"/>
  <c r="G154" i="17"/>
  <c r="K233" i="4"/>
  <c r="N233" i="4" s="1"/>
  <c r="K283" i="4"/>
  <c r="N283" i="4" s="1"/>
  <c r="B20" i="23"/>
  <c r="B196" i="26"/>
  <c r="B730" i="24"/>
  <c r="B421" i="24"/>
  <c r="Q1392" i="10"/>
  <c r="F54" i="22"/>
  <c r="K61" i="9"/>
  <c r="M61" i="9" s="1"/>
  <c r="B10" i="19"/>
  <c r="P310" i="11"/>
  <c r="Q1466" i="10"/>
  <c r="B28" i="16"/>
  <c r="B39" i="22"/>
  <c r="B14" i="17"/>
  <c r="B20" i="22"/>
  <c r="B264" i="23"/>
  <c r="Q149" i="12"/>
  <c r="B800" i="23"/>
  <c r="N259" i="8"/>
  <c r="K177" i="4"/>
  <c r="N177" i="4" s="1"/>
  <c r="B906" i="24"/>
  <c r="Q785" i="10"/>
  <c r="B29" i="20"/>
  <c r="B5" i="18"/>
  <c r="Q380" i="12"/>
  <c r="F201" i="24"/>
  <c r="P345" i="11"/>
  <c r="P715" i="11"/>
  <c r="B15" i="16"/>
  <c r="K200" i="13"/>
  <c r="F145" i="26"/>
  <c r="K156" i="13"/>
  <c r="F28" i="26"/>
  <c r="K208" i="13"/>
  <c r="B19" i="26"/>
  <c r="P1468" i="11"/>
  <c r="K172" i="13"/>
  <c r="F175" i="25"/>
  <c r="P159" i="12"/>
  <c r="P248" i="12"/>
  <c r="P1498" i="11"/>
  <c r="L284" i="13"/>
  <c r="L362" i="13"/>
  <c r="P68" i="12"/>
  <c r="K90" i="13"/>
  <c r="P562" i="11"/>
  <c r="L323" i="13"/>
  <c r="F6" i="24"/>
  <c r="P1158" i="11"/>
  <c r="F196" i="23"/>
  <c r="P1046" i="10"/>
  <c r="B898" i="24"/>
  <c r="P850" i="11"/>
  <c r="P1094" i="10"/>
  <c r="Q265" i="12"/>
  <c r="P343" i="11"/>
  <c r="P932" i="10"/>
  <c r="B787" i="24"/>
  <c r="F612" i="23"/>
  <c r="P1545" i="10"/>
  <c r="G96" i="21"/>
  <c r="K177" i="8"/>
  <c r="M177" i="8" s="1"/>
  <c r="B182" i="25"/>
  <c r="P1586" i="10"/>
  <c r="F104" i="23"/>
  <c r="F24" i="20"/>
  <c r="K143" i="7"/>
  <c r="N143" i="7" s="1"/>
  <c r="P866" i="11"/>
  <c r="P1606" i="10"/>
  <c r="P1195" i="11"/>
  <c r="P195" i="11"/>
  <c r="G73" i="22"/>
  <c r="K195" i="9"/>
  <c r="M195" i="9" s="1"/>
  <c r="F841" i="24"/>
  <c r="P812" i="11"/>
  <c r="P1281" i="10"/>
  <c r="F337" i="24"/>
  <c r="P946" i="11"/>
  <c r="F297" i="23"/>
  <c r="P478" i="10"/>
  <c r="B343" i="24"/>
  <c r="P419" i="10"/>
  <c r="Q261" i="12"/>
  <c r="F463" i="23"/>
  <c r="P499" i="10"/>
  <c r="P119" i="10"/>
  <c r="B2" i="21"/>
  <c r="G52" i="20"/>
  <c r="K21" i="7"/>
  <c r="N21" i="7" s="1"/>
  <c r="B48" i="16"/>
  <c r="B594" i="24"/>
  <c r="K173" i="7"/>
  <c r="N173" i="7" s="1"/>
  <c r="B31" i="21"/>
  <c r="F145" i="19"/>
  <c r="K15" i="6"/>
  <c r="N15" i="6" s="1"/>
  <c r="K35" i="4"/>
  <c r="N35" i="4" s="1"/>
  <c r="Q325" i="10"/>
  <c r="Q260" i="11"/>
  <c r="Q1224" i="10"/>
  <c r="B70" i="19"/>
  <c r="B599" i="24"/>
  <c r="Q750" i="10"/>
  <c r="B148" i="19"/>
  <c r="F37" i="16"/>
  <c r="K55" i="3"/>
  <c r="B41" i="22"/>
  <c r="F39" i="16"/>
  <c r="K17" i="3"/>
  <c r="B30" i="15"/>
  <c r="B85" i="19"/>
  <c r="Q751" i="10"/>
  <c r="B93" i="21"/>
  <c r="B32" i="22"/>
  <c r="B2" i="16"/>
  <c r="B122" i="24"/>
  <c r="B586" i="23"/>
  <c r="B4" i="18"/>
  <c r="B61" i="18"/>
  <c r="F6" i="26"/>
  <c r="K256" i="13"/>
  <c r="K184" i="13"/>
  <c r="L168" i="13"/>
  <c r="F161" i="26"/>
  <c r="K125" i="13"/>
  <c r="K61" i="13"/>
  <c r="F182" i="26"/>
  <c r="K186" i="13"/>
  <c r="F122" i="25"/>
  <c r="P30" i="12"/>
  <c r="F63" i="26"/>
  <c r="K157" i="13"/>
  <c r="F524" i="24"/>
  <c r="P1174" i="11"/>
  <c r="F158" i="26"/>
  <c r="K131" i="13"/>
  <c r="F71" i="25"/>
  <c r="P23" i="12"/>
  <c r="F169" i="26"/>
  <c r="K120" i="13"/>
  <c r="F119" i="25"/>
  <c r="P11" i="12"/>
  <c r="P134" i="12"/>
  <c r="K109" i="13"/>
  <c r="P64" i="12"/>
  <c r="P237" i="12"/>
  <c r="K206" i="13"/>
  <c r="F158" i="25"/>
  <c r="P160" i="12"/>
  <c r="P25" i="12"/>
  <c r="F70" i="26"/>
  <c r="K185" i="13"/>
  <c r="F169" i="25"/>
  <c r="P267" i="12"/>
  <c r="B43" i="26"/>
  <c r="B190" i="26"/>
  <c r="F131" i="25"/>
  <c r="P6" i="12"/>
  <c r="P1518" i="11"/>
  <c r="F243" i="24"/>
  <c r="P330" i="11"/>
  <c r="P1521" i="11"/>
  <c r="B9" i="26"/>
  <c r="P1405" i="11"/>
  <c r="B60" i="26"/>
  <c r="F695" i="24"/>
  <c r="P1439" i="11"/>
  <c r="P54" i="12"/>
  <c r="P1527" i="11"/>
  <c r="B87" i="26"/>
  <c r="B37" i="26"/>
  <c r="P127" i="12"/>
  <c r="P954" i="11"/>
  <c r="F249" i="24"/>
  <c r="P542" i="11"/>
  <c r="Q375" i="12"/>
  <c r="F352" i="24"/>
  <c r="P1015" i="11"/>
  <c r="P323" i="11"/>
  <c r="B143" i="26"/>
  <c r="F720" i="24"/>
  <c r="P1454" i="11"/>
  <c r="F623" i="24"/>
  <c r="P590" i="11"/>
  <c r="Q1448" i="11"/>
  <c r="F42" i="25"/>
  <c r="P341" i="12"/>
  <c r="F649" i="24"/>
  <c r="P1081" i="11"/>
  <c r="P500" i="11"/>
  <c r="K97" i="13"/>
  <c r="B53" i="25"/>
  <c r="F614" i="24"/>
  <c r="P1433" i="11"/>
  <c r="F86" i="25"/>
  <c r="P326" i="12"/>
  <c r="Q1481" i="11"/>
  <c r="P991" i="11"/>
  <c r="B26" i="25"/>
  <c r="P50" i="12"/>
  <c r="F224" i="24"/>
  <c r="P1080" i="11"/>
  <c r="P472" i="11"/>
  <c r="F894" i="23"/>
  <c r="P1492" i="10"/>
  <c r="P313" i="12"/>
  <c r="B582" i="24"/>
  <c r="P1170" i="11"/>
  <c r="F99" i="24"/>
  <c r="P648" i="11"/>
  <c r="P57" i="11"/>
  <c r="Q200" i="12"/>
  <c r="F798" i="24"/>
  <c r="P1472" i="11"/>
  <c r="B501" i="24"/>
  <c r="F389" i="24"/>
  <c r="P81" i="11"/>
  <c r="B380" i="24"/>
  <c r="P696" i="11"/>
  <c r="F3" i="24"/>
  <c r="P1100" i="11"/>
  <c r="F448" i="24"/>
  <c r="P442" i="11"/>
  <c r="F779" i="23"/>
  <c r="P1019" i="10"/>
  <c r="B132" i="25"/>
  <c r="P1210" i="11"/>
  <c r="F630" i="24"/>
  <c r="P798" i="11"/>
  <c r="P168" i="11"/>
  <c r="P1068" i="10"/>
  <c r="F329" i="24"/>
  <c r="P1389" i="11"/>
  <c r="P791" i="11"/>
  <c r="P318" i="11"/>
  <c r="F28" i="23"/>
  <c r="P1467" i="10"/>
  <c r="P899" i="10"/>
  <c r="F586" i="24"/>
  <c r="P305" i="11"/>
  <c r="F235" i="23"/>
  <c r="P1426" i="10"/>
  <c r="P916" i="10"/>
  <c r="F39" i="21"/>
  <c r="K115" i="8"/>
  <c r="M115" i="8" s="1"/>
  <c r="G116" i="19"/>
  <c r="K317" i="6"/>
  <c r="N317" i="6" s="1"/>
  <c r="B604" i="24"/>
  <c r="P482" i="11"/>
  <c r="F737" i="23"/>
  <c r="P1569" i="10"/>
  <c r="P976" i="10"/>
  <c r="F750" i="23"/>
  <c r="P379" i="10"/>
  <c r="F26" i="20"/>
  <c r="K73" i="7"/>
  <c r="N73" i="7" s="1"/>
  <c r="L148" i="13"/>
  <c r="Q304" i="12"/>
  <c r="Q1142" i="11"/>
  <c r="Q861" i="11"/>
  <c r="F434" i="24"/>
  <c r="P320" i="11"/>
  <c r="P1432" i="10"/>
  <c r="P938" i="10"/>
  <c r="P400" i="10"/>
  <c r="F25" i="22"/>
  <c r="K89" i="9"/>
  <c r="M89" i="9" s="1"/>
  <c r="P764" i="11"/>
  <c r="F650" i="24"/>
  <c r="P484" i="11"/>
  <c r="P1301" i="10"/>
  <c r="F538" i="23"/>
  <c r="P809" i="10"/>
  <c r="F147" i="23"/>
  <c r="P220" i="10"/>
  <c r="F55" i="20"/>
  <c r="K213" i="7"/>
  <c r="N213" i="7" s="1"/>
  <c r="Q1446" i="11"/>
  <c r="Q1588" i="10"/>
  <c r="F736" i="23"/>
  <c r="P1411" i="10"/>
  <c r="P1093" i="10"/>
  <c r="F537" i="23"/>
  <c r="P447" i="10"/>
  <c r="G81" i="22"/>
  <c r="K151" i="9"/>
  <c r="M151" i="9" s="1"/>
  <c r="K153" i="6"/>
  <c r="N153" i="6" s="1"/>
  <c r="B134" i="25"/>
  <c r="B347" i="24"/>
  <c r="G87" i="21"/>
  <c r="K123" i="8"/>
  <c r="M123" i="8" s="1"/>
  <c r="K307" i="6"/>
  <c r="N307" i="6" s="1"/>
  <c r="Q1133" i="11"/>
  <c r="B785" i="24"/>
  <c r="B637" i="23"/>
  <c r="F885" i="23"/>
  <c r="P496" i="10"/>
  <c r="B133" i="19"/>
  <c r="B152" i="24"/>
  <c r="F664" i="23"/>
  <c r="P1310" i="10"/>
  <c r="B261" i="23"/>
  <c r="F583" i="23"/>
  <c r="P376" i="10"/>
  <c r="Q914" i="11"/>
  <c r="Q355" i="11"/>
  <c r="B910" i="23"/>
  <c r="F913" i="23"/>
  <c r="P305" i="10"/>
  <c r="O205" i="5"/>
  <c r="F99" i="21"/>
  <c r="K77" i="8"/>
  <c r="M77" i="8" s="1"/>
  <c r="B12" i="19"/>
  <c r="B721" i="24"/>
  <c r="F10" i="17"/>
  <c r="K325" i="4"/>
  <c r="N325" i="4" s="1"/>
  <c r="Q1444" i="11"/>
  <c r="Q58" i="11"/>
  <c r="B812" i="23"/>
  <c r="B51" i="21"/>
  <c r="Q730" i="11"/>
  <c r="B902" i="23"/>
  <c r="Q656" i="11"/>
  <c r="Q904" i="10"/>
  <c r="K11" i="9"/>
  <c r="M11" i="9" s="1"/>
  <c r="B38" i="19"/>
  <c r="F72" i="15"/>
  <c r="K161" i="2"/>
  <c r="Q281" i="11"/>
  <c r="Q1011" i="10"/>
  <c r="F530" i="23"/>
  <c r="P463" i="10"/>
  <c r="B82" i="18"/>
  <c r="F18" i="18"/>
  <c r="K199" i="5"/>
  <c r="N199" i="5" s="1"/>
  <c r="B35" i="25"/>
  <c r="Q445" i="11"/>
  <c r="B238" i="23"/>
  <c r="B364" i="23"/>
  <c r="B330" i="23"/>
  <c r="B822" i="23"/>
  <c r="B78" i="18"/>
  <c r="B17" i="20"/>
  <c r="B159" i="19"/>
  <c r="B658" i="24"/>
  <c r="B301" i="23"/>
  <c r="B185" i="23"/>
  <c r="B136" i="23"/>
  <c r="B156" i="19"/>
  <c r="P5" i="12"/>
  <c r="F43" i="25"/>
  <c r="P31" i="12"/>
  <c r="B76" i="18"/>
  <c r="F311" i="24"/>
  <c r="P1500" i="11"/>
  <c r="K234" i="13"/>
  <c r="K150" i="13"/>
  <c r="P44" i="12"/>
  <c r="K233" i="13"/>
  <c r="F74" i="26"/>
  <c r="K136" i="13"/>
  <c r="P27" i="12"/>
  <c r="P133" i="12"/>
  <c r="B98" i="26"/>
  <c r="F120" i="26"/>
  <c r="K138" i="13"/>
  <c r="P126" i="12"/>
  <c r="F90" i="25"/>
  <c r="P202" i="12"/>
  <c r="F44" i="25"/>
  <c r="P110" i="12"/>
  <c r="P298" i="12"/>
  <c r="P427" i="12"/>
  <c r="Q417" i="12"/>
  <c r="P39" i="12"/>
  <c r="B62" i="25"/>
  <c r="F779" i="24"/>
  <c r="P1571" i="11"/>
  <c r="F35" i="24"/>
  <c r="P373" i="11"/>
  <c r="P10" i="12"/>
  <c r="F566" i="24"/>
  <c r="P1420" i="11"/>
  <c r="F745" i="24"/>
  <c r="P1458" i="11"/>
  <c r="B93" i="26"/>
  <c r="F174" i="26"/>
  <c r="K277" i="13"/>
  <c r="F432" i="24"/>
  <c r="P1570" i="11"/>
  <c r="F853" i="24"/>
  <c r="P1547" i="11"/>
  <c r="F179" i="25"/>
  <c r="P130" i="12"/>
  <c r="P1044" i="11"/>
  <c r="L209" i="13"/>
  <c r="Q1542" i="11"/>
  <c r="F828" i="24"/>
  <c r="P1062" i="11"/>
  <c r="F664" i="24"/>
  <c r="P371" i="11"/>
  <c r="F2" i="24"/>
  <c r="P666" i="11"/>
  <c r="L112" i="13"/>
  <c r="B111" i="25"/>
  <c r="B5" i="26"/>
  <c r="P1130" i="11"/>
  <c r="F95" i="24"/>
  <c r="P647" i="11"/>
  <c r="P1434" i="11"/>
  <c r="F539" i="24"/>
  <c r="P762" i="11"/>
  <c r="F635" i="24"/>
  <c r="P1488" i="11"/>
  <c r="P1057" i="11"/>
  <c r="P1196" i="11"/>
  <c r="F605" i="24"/>
  <c r="P515" i="11"/>
  <c r="P1507" i="10"/>
  <c r="B422" i="24"/>
  <c r="P652" i="11"/>
  <c r="F109" i="24"/>
  <c r="P132" i="11"/>
  <c r="L337" i="13"/>
  <c r="F52" i="25"/>
  <c r="P224" i="12"/>
  <c r="F597" i="24"/>
  <c r="P1475" i="11"/>
  <c r="P964" i="11"/>
  <c r="F666" i="24"/>
  <c r="P151" i="11"/>
  <c r="B121" i="26"/>
  <c r="Q1299" i="11"/>
  <c r="P771" i="11"/>
  <c r="P252" i="12"/>
  <c r="F554" i="24"/>
  <c r="P452" i="11"/>
  <c r="F247" i="24"/>
  <c r="P187" i="11"/>
  <c r="P816" i="11"/>
  <c r="F240" i="23"/>
  <c r="P1491" i="10"/>
  <c r="B458" i="24"/>
  <c r="P321" i="11"/>
  <c r="P972" i="10"/>
  <c r="G34" i="21"/>
  <c r="K249" i="8"/>
  <c r="M249" i="8" s="1"/>
  <c r="B507" i="24"/>
  <c r="F601" i="24"/>
  <c r="P520" i="11"/>
  <c r="F91" i="23"/>
  <c r="P992" i="10"/>
  <c r="P413" i="10"/>
  <c r="F620" i="24"/>
  <c r="P486" i="11"/>
  <c r="F775" i="23"/>
  <c r="P1056" i="10"/>
  <c r="F618" i="24"/>
  <c r="P799" i="11"/>
  <c r="F369" i="23"/>
  <c r="P1372" i="10"/>
  <c r="Q1335" i="11"/>
  <c r="B94" i="25"/>
  <c r="P1134" i="10"/>
  <c r="F265" i="23"/>
  <c r="P32" i="10"/>
  <c r="F46" i="16"/>
  <c r="K107" i="3"/>
  <c r="F2" i="23"/>
  <c r="P908" i="10"/>
  <c r="K224" i="13"/>
  <c r="K166" i="13"/>
  <c r="K86" i="13"/>
  <c r="F101" i="25"/>
  <c r="P439" i="12"/>
  <c r="F141" i="26"/>
  <c r="K174" i="13"/>
  <c r="F86" i="24"/>
  <c r="P1576" i="11"/>
  <c r="F142" i="26"/>
  <c r="K28" i="13"/>
  <c r="F85" i="26"/>
  <c r="K126" i="13"/>
  <c r="F705" i="24"/>
  <c r="P997" i="11"/>
  <c r="B68" i="26"/>
  <c r="P1524" i="11"/>
  <c r="B23" i="26"/>
  <c r="F283" i="24"/>
  <c r="P1580" i="11"/>
  <c r="F42" i="26"/>
  <c r="K154" i="13"/>
  <c r="P115" i="12"/>
  <c r="L93" i="13"/>
  <c r="F202" i="25"/>
  <c r="P41" i="12"/>
  <c r="F133" i="25"/>
  <c r="P211" i="12"/>
  <c r="B126" i="26"/>
  <c r="P157" i="12"/>
  <c r="F23" i="24"/>
  <c r="P1575" i="11"/>
  <c r="F131" i="26"/>
  <c r="K161" i="13"/>
  <c r="P242" i="12"/>
  <c r="F5" i="25"/>
  <c r="P412" i="12"/>
  <c r="P1567" i="11"/>
  <c r="L243" i="13"/>
  <c r="F157" i="25"/>
  <c r="P364" i="12"/>
  <c r="P1453" i="11"/>
  <c r="F24" i="24"/>
  <c r="L372" i="13"/>
  <c r="P1508" i="11"/>
  <c r="L4" i="13"/>
  <c r="F847" i="24"/>
  <c r="P1394" i="11"/>
  <c r="P1432" i="11"/>
  <c r="F129" i="26"/>
  <c r="K47" i="13"/>
  <c r="P1584" i="11"/>
  <c r="F477" i="24"/>
  <c r="P1507" i="11"/>
  <c r="P1566" i="11"/>
  <c r="P855" i="11"/>
  <c r="F245" i="24"/>
  <c r="P487" i="11"/>
  <c r="K140" i="13"/>
  <c r="F168" i="24"/>
  <c r="P1539" i="11"/>
  <c r="P989" i="11"/>
  <c r="F394" i="24"/>
  <c r="P315" i="11"/>
  <c r="P1406" i="11"/>
  <c r="F138" i="24"/>
  <c r="P519" i="11"/>
  <c r="L67" i="13"/>
  <c r="B209" i="25"/>
  <c r="L344" i="13"/>
  <c r="P306" i="12"/>
  <c r="F565" i="24"/>
  <c r="P1026" i="11"/>
  <c r="F401" i="24"/>
  <c r="P444" i="11"/>
  <c r="L58" i="13"/>
  <c r="Q1430" i="11"/>
  <c r="P319" i="12"/>
  <c r="P980" i="11"/>
  <c r="F12" i="25"/>
  <c r="P22" i="12"/>
  <c r="P1065" i="11"/>
  <c r="F398" i="24"/>
  <c r="P462" i="11"/>
  <c r="P1436" i="10"/>
  <c r="B17" i="25"/>
  <c r="F470" i="24"/>
  <c r="P1463" i="11"/>
  <c r="P1154" i="11"/>
  <c r="F404" i="24"/>
  <c r="P501" i="11"/>
  <c r="P53" i="11"/>
  <c r="Q1443" i="11"/>
  <c r="F683" i="24"/>
  <c r="P49" i="11"/>
  <c r="B62" i="26"/>
  <c r="F402" i="24"/>
  <c r="P1234" i="11"/>
  <c r="P680" i="11"/>
  <c r="B116" i="26"/>
  <c r="P1094" i="11"/>
  <c r="F88" i="24"/>
  <c r="P434" i="11"/>
  <c r="B25" i="26"/>
  <c r="B688" i="24"/>
  <c r="P1143" i="11"/>
  <c r="P779" i="11"/>
  <c r="F713" i="24"/>
  <c r="P117" i="11"/>
  <c r="L343" i="13"/>
  <c r="B246" i="24"/>
  <c r="B559" i="24"/>
  <c r="P299" i="11"/>
  <c r="F528" i="23"/>
  <c r="P1399" i="10"/>
  <c r="F133" i="23"/>
  <c r="P826" i="10"/>
  <c r="F154" i="24"/>
  <c r="P1416" i="11"/>
  <c r="B309" i="24"/>
  <c r="P243" i="11"/>
  <c r="F701" i="23"/>
  <c r="P1378" i="10"/>
  <c r="P895" i="10"/>
  <c r="F112" i="19"/>
  <c r="K131" i="6"/>
  <c r="N131" i="6" s="1"/>
  <c r="B6" i="25"/>
  <c r="Q1495" i="11"/>
  <c r="Q432" i="11"/>
  <c r="P1563" i="10"/>
  <c r="F683" i="23"/>
  <c r="P851" i="10"/>
  <c r="F521" i="23"/>
  <c r="P336" i="10"/>
  <c r="F79" i="20"/>
  <c r="K23" i="7"/>
  <c r="N23" i="7" s="1"/>
  <c r="P375" i="11"/>
  <c r="B792" i="23"/>
  <c r="F781" i="23"/>
  <c r="P835" i="10"/>
  <c r="P1153" i="11"/>
  <c r="P760" i="11"/>
  <c r="F267" i="24"/>
  <c r="P165" i="11"/>
  <c r="F166" i="23"/>
  <c r="P1197" i="10"/>
  <c r="B183" i="26"/>
  <c r="Q1226" i="11"/>
  <c r="B757" i="24"/>
  <c r="P286" i="11"/>
  <c r="P1263" i="10"/>
  <c r="F239" i="24"/>
  <c r="P1386" i="11"/>
  <c r="Q1457" i="11"/>
  <c r="B363" i="24"/>
  <c r="F373" i="24"/>
  <c r="P465" i="11"/>
  <c r="F813" i="24"/>
  <c r="P113" i="11"/>
  <c r="F641" i="23"/>
  <c r="P1295" i="10"/>
  <c r="F19" i="23"/>
  <c r="P796" i="10"/>
  <c r="P202" i="10"/>
  <c r="F31" i="20"/>
  <c r="K165" i="7"/>
  <c r="N165" i="7" s="1"/>
  <c r="P625" i="11"/>
  <c r="F350" i="24"/>
  <c r="P273" i="11"/>
  <c r="F112" i="23"/>
  <c r="P1409" i="10"/>
  <c r="B613" i="23"/>
  <c r="P440" i="10"/>
  <c r="B3" i="22"/>
  <c r="F491" i="23"/>
  <c r="P1288" i="10"/>
  <c r="P825" i="10"/>
  <c r="P959" i="10"/>
  <c r="B444" i="24"/>
  <c r="P1512" i="10"/>
  <c r="F609" i="23"/>
  <c r="P1032" i="10"/>
  <c r="F478" i="23"/>
  <c r="P854" i="10"/>
  <c r="F760" i="23"/>
  <c r="P429" i="10"/>
  <c r="K119" i="8"/>
  <c r="M119" i="8" s="1"/>
  <c r="B5" i="15"/>
  <c r="Q1460" i="11"/>
  <c r="Q870" i="10"/>
  <c r="Q48" i="10"/>
  <c r="F892" i="23"/>
  <c r="P1184" i="10"/>
  <c r="P689" i="10"/>
  <c r="P253" i="10"/>
  <c r="G13" i="21"/>
  <c r="K219" i="8"/>
  <c r="M219" i="8" s="1"/>
  <c r="F23" i="16"/>
  <c r="K43" i="3"/>
  <c r="B668" i="23"/>
  <c r="B910" i="24"/>
  <c r="B27" i="17"/>
  <c r="B33" i="21"/>
  <c r="B393" i="23"/>
  <c r="B38" i="18"/>
  <c r="P153" i="11"/>
  <c r="Q1402" i="10"/>
  <c r="F365" i="23"/>
  <c r="P279" i="10"/>
  <c r="B9" i="21"/>
  <c r="B57" i="15"/>
  <c r="B106" i="17"/>
  <c r="B127" i="17"/>
  <c r="N305" i="8"/>
  <c r="B45" i="17"/>
  <c r="B86" i="15"/>
  <c r="B135" i="17"/>
  <c r="B833" i="23"/>
  <c r="B36" i="22"/>
  <c r="L317" i="13"/>
  <c r="F9" i="25"/>
  <c r="P419" i="12"/>
  <c r="B50" i="17"/>
  <c r="P1378" i="11"/>
  <c r="Q285" i="12"/>
  <c r="P880" i="11"/>
  <c r="Q309" i="11"/>
  <c r="P1249" i="10"/>
  <c r="P642" i="10"/>
  <c r="P233" i="10"/>
  <c r="B152" i="25"/>
  <c r="B172" i="24"/>
  <c r="Q778" i="11"/>
  <c r="P1107" i="10"/>
  <c r="P304" i="10"/>
  <c r="F482" i="24"/>
  <c r="P725" i="11"/>
  <c r="F280" i="24"/>
  <c r="P506" i="11"/>
  <c r="P1567" i="10"/>
  <c r="F755" i="23"/>
  <c r="P1021" i="10"/>
  <c r="F437" i="23"/>
  <c r="P391" i="10"/>
  <c r="G76" i="21"/>
  <c r="K217" i="8"/>
  <c r="M217" i="8" s="1"/>
  <c r="K215" i="6"/>
  <c r="N215" i="6" s="1"/>
  <c r="B876" i="24"/>
  <c r="B860" i="23"/>
  <c r="B320" i="23"/>
  <c r="Q909" i="10"/>
  <c r="P380" i="10"/>
  <c r="B58" i="22"/>
  <c r="F16" i="15"/>
  <c r="K69" i="2"/>
  <c r="F2" i="25"/>
  <c r="P55" i="12"/>
  <c r="Q1331" i="11"/>
  <c r="B901" i="24"/>
  <c r="F553" i="24"/>
  <c r="P13" i="11"/>
  <c r="F759" i="23"/>
  <c r="P1336" i="10"/>
  <c r="F772" i="23"/>
  <c r="P799" i="10"/>
  <c r="B171" i="24"/>
  <c r="F833" i="24"/>
  <c r="P272" i="11"/>
  <c r="L345" i="13"/>
  <c r="Q956" i="11"/>
  <c r="B727" i="24"/>
  <c r="P48" i="11"/>
  <c r="B58" i="26"/>
  <c r="F19" i="19"/>
  <c r="K227" i="6"/>
  <c r="N227" i="6" s="1"/>
  <c r="B50" i="24"/>
  <c r="Q718" i="10"/>
  <c r="B14" i="16"/>
  <c r="Q182" i="11"/>
  <c r="B56" i="18"/>
  <c r="Q172" i="10"/>
  <c r="B10" i="21"/>
  <c r="B6" i="16"/>
  <c r="B451" i="23"/>
  <c r="Q443" i="10"/>
  <c r="B74" i="18"/>
  <c r="L375" i="13"/>
  <c r="F925" i="23"/>
  <c r="P872" i="10"/>
  <c r="Q158" i="10"/>
  <c r="G17" i="19"/>
  <c r="K271" i="6"/>
  <c r="N271" i="6" s="1"/>
  <c r="B131" i="17"/>
  <c r="B595" i="24"/>
  <c r="B181" i="23"/>
  <c r="B514" i="23"/>
  <c r="G41" i="18"/>
  <c r="K131" i="5"/>
  <c r="N131" i="5" s="1"/>
  <c r="K199" i="8"/>
  <c r="M199" i="8" s="1"/>
  <c r="F702" i="23"/>
  <c r="P1527" i="10"/>
  <c r="B158" i="19"/>
  <c r="B11" i="17"/>
  <c r="Q72" i="10"/>
  <c r="B876" i="23"/>
  <c r="B32" i="21"/>
  <c r="F53" i="19"/>
  <c r="K81" i="6"/>
  <c r="N81" i="6" s="1"/>
  <c r="K21" i="4"/>
  <c r="N21" i="4" s="1"/>
  <c r="P232" i="11"/>
  <c r="B469" i="23"/>
  <c r="B327" i="23"/>
  <c r="B387" i="23"/>
  <c r="B15" i="17"/>
  <c r="B721" i="23"/>
  <c r="B866" i="23"/>
  <c r="K151" i="8"/>
  <c r="M151" i="8" s="1"/>
  <c r="B354" i="23"/>
  <c r="B84" i="15"/>
  <c r="F102" i="26"/>
  <c r="K395" i="13"/>
  <c r="F31" i="26"/>
  <c r="K251" i="13"/>
  <c r="B114" i="26"/>
  <c r="K187" i="13"/>
  <c r="P221" i="12"/>
  <c r="F79" i="25"/>
  <c r="P333" i="12"/>
  <c r="P182" i="12"/>
  <c r="L278" i="13"/>
  <c r="B123" i="26"/>
  <c r="F83" i="25"/>
  <c r="P123" i="12"/>
  <c r="F188" i="25"/>
  <c r="P116" i="12"/>
  <c r="F25" i="25"/>
  <c r="P42" i="12"/>
  <c r="Q171" i="12"/>
  <c r="P82" i="12"/>
  <c r="P37" i="12"/>
  <c r="F89" i="25"/>
  <c r="P74" i="12"/>
  <c r="F509" i="24"/>
  <c r="P618" i="11"/>
  <c r="F366" i="24"/>
  <c r="P495" i="11"/>
  <c r="F361" i="23"/>
  <c r="P1612" i="10"/>
  <c r="F319" i="24"/>
  <c r="P576" i="11"/>
  <c r="P4" i="11"/>
  <c r="B195" i="25"/>
  <c r="F789" i="23"/>
  <c r="P1435" i="10"/>
  <c r="F748" i="24"/>
  <c r="P1383" i="11"/>
  <c r="P443" i="11"/>
  <c r="F396" i="23"/>
  <c r="P829" i="10"/>
  <c r="B863" i="24"/>
  <c r="B194" i="24"/>
  <c r="F40" i="22"/>
  <c r="K183" i="9"/>
  <c r="M183" i="9" s="1"/>
  <c r="F677" i="23"/>
  <c r="P506" i="10"/>
  <c r="F350" i="23"/>
  <c r="P650" i="10"/>
  <c r="B118" i="21"/>
  <c r="P788" i="11"/>
  <c r="P767" i="10"/>
  <c r="F83" i="18"/>
  <c r="K7" i="5"/>
  <c r="N7" i="5" s="1"/>
  <c r="B26" i="24"/>
  <c r="F69" i="22"/>
  <c r="K65" i="9"/>
  <c r="M65" i="9" s="1"/>
  <c r="Q569" i="10"/>
  <c r="B72" i="20"/>
  <c r="F426" i="23"/>
  <c r="P324" i="10"/>
  <c r="Q463" i="11"/>
  <c r="Q558" i="10"/>
  <c r="Q875" i="10"/>
  <c r="Q428" i="10"/>
  <c r="B164" i="23"/>
  <c r="N105" i="8"/>
  <c r="Q1055" i="10"/>
  <c r="B713" i="23"/>
  <c r="P1031" i="10"/>
  <c r="B8" i="20"/>
  <c r="B41" i="26"/>
  <c r="K244" i="13"/>
  <c r="K253" i="13"/>
  <c r="F109" i="25"/>
  <c r="P122" i="12"/>
  <c r="F29" i="25"/>
  <c r="P178" i="12"/>
  <c r="P276" i="12"/>
  <c r="F58" i="24"/>
  <c r="P1582" i="11"/>
  <c r="F187" i="26"/>
  <c r="K171" i="13"/>
  <c r="P98" i="12"/>
  <c r="F64" i="26"/>
  <c r="K124" i="13"/>
  <c r="P168" i="12"/>
  <c r="L92" i="13"/>
  <c r="P1066" i="11"/>
  <c r="F826" i="24"/>
  <c r="P439" i="11"/>
  <c r="F466" i="24"/>
  <c r="P717" i="11"/>
  <c r="B135" i="25"/>
  <c r="F244" i="24"/>
  <c r="P686" i="11"/>
  <c r="F925" i="24"/>
  <c r="P1484" i="11"/>
  <c r="P1083" i="11"/>
  <c r="P1269" i="11"/>
  <c r="F158" i="24"/>
  <c r="B149" i="26"/>
  <c r="P1005" i="11"/>
  <c r="F371" i="23"/>
  <c r="P1500" i="10"/>
  <c r="F11" i="24"/>
  <c r="P1177" i="11"/>
  <c r="P1421" i="10"/>
  <c r="F127" i="24"/>
  <c r="P1238" i="11"/>
  <c r="B151" i="25"/>
  <c r="P1004" i="11"/>
  <c r="P1521" i="10"/>
  <c r="Q140" i="12"/>
  <c r="P1030" i="10"/>
  <c r="P574" i="11"/>
  <c r="P1016" i="10"/>
  <c r="F55" i="21"/>
  <c r="K83" i="8"/>
  <c r="M83" i="8" s="1"/>
  <c r="Q869" i="11"/>
  <c r="F587" i="23"/>
  <c r="P1103" i="10"/>
  <c r="F795" i="24"/>
  <c r="P257" i="11"/>
  <c r="Q1339" i="11"/>
  <c r="P1395" i="10"/>
  <c r="B46" i="20"/>
  <c r="F59" i="18"/>
  <c r="K11" i="5"/>
  <c r="N11" i="5" s="1"/>
  <c r="F547" i="24"/>
  <c r="P584" i="11"/>
  <c r="P898" i="10"/>
  <c r="P654" i="11"/>
  <c r="P1538" i="10"/>
  <c r="P571" i="10"/>
  <c r="B23" i="19"/>
  <c r="G127" i="19"/>
  <c r="K241" i="6"/>
  <c r="N241" i="6" s="1"/>
  <c r="Q847" i="11"/>
  <c r="F178" i="23"/>
  <c r="P1391" i="10"/>
  <c r="F769" i="23"/>
  <c r="P482" i="10"/>
  <c r="F707" i="24"/>
  <c r="P1264" i="11"/>
  <c r="B40" i="18"/>
  <c r="B151" i="17"/>
  <c r="Q543" i="10"/>
  <c r="B132" i="19"/>
  <c r="B348" i="23"/>
  <c r="B40" i="21"/>
  <c r="B942" i="23"/>
  <c r="B322" i="24"/>
  <c r="K250" i="13"/>
  <c r="K220" i="13"/>
  <c r="K238" i="13"/>
  <c r="P91" i="12"/>
  <c r="K212" i="13"/>
  <c r="P163" i="12"/>
  <c r="P212" i="12"/>
  <c r="L272" i="13"/>
  <c r="K113" i="13"/>
  <c r="K353" i="13"/>
  <c r="P62" i="12"/>
  <c r="F250" i="24"/>
  <c r="P1515" i="11"/>
  <c r="P422" i="11"/>
  <c r="P1586" i="11"/>
  <c r="F490" i="24"/>
  <c r="P1051" i="11"/>
  <c r="F662" i="24"/>
  <c r="P1070" i="11"/>
  <c r="F660" i="24"/>
  <c r="P690" i="11"/>
  <c r="F164" i="24"/>
  <c r="P913" i="11"/>
  <c r="B170" i="25"/>
  <c r="Q53" i="12"/>
  <c r="P136" i="11"/>
  <c r="P1401" i="10"/>
  <c r="P526" i="10"/>
  <c r="F864" i="24"/>
  <c r="P63" i="11"/>
  <c r="B74" i="20"/>
  <c r="B165" i="23"/>
  <c r="F115" i="19"/>
  <c r="K69" i="6"/>
  <c r="N69" i="6" s="1"/>
  <c r="Q153" i="10"/>
  <c r="B43" i="20"/>
  <c r="P735" i="10"/>
  <c r="Q913" i="10"/>
  <c r="F549" i="24"/>
  <c r="P177" i="11"/>
  <c r="Q317" i="11"/>
  <c r="G11" i="16"/>
  <c r="K51" i="3"/>
  <c r="B68" i="19"/>
  <c r="B155" i="17"/>
  <c r="B269" i="23"/>
  <c r="Q162" i="10"/>
  <c r="B405" i="23"/>
  <c r="B56" i="16"/>
  <c r="B637" i="24"/>
  <c r="Q649" i="10"/>
  <c r="B273" i="23"/>
  <c r="B82" i="20"/>
  <c r="F12" i="26"/>
  <c r="K164" i="13"/>
  <c r="P389" i="12"/>
  <c r="P421" i="12"/>
  <c r="L340" i="13"/>
  <c r="F136" i="26"/>
  <c r="K141" i="13"/>
  <c r="P1561" i="11"/>
  <c r="F210" i="25"/>
  <c r="P135" i="12"/>
  <c r="L122" i="13"/>
  <c r="L290" i="13"/>
  <c r="F297" i="24"/>
  <c r="P1504" i="11"/>
  <c r="P1449" i="11"/>
  <c r="P1398" i="11"/>
  <c r="F187" i="24"/>
  <c r="P1531" i="11"/>
  <c r="L78" i="13"/>
  <c r="F108" i="24"/>
  <c r="P844" i="11"/>
  <c r="P363" i="12"/>
  <c r="F176" i="24"/>
  <c r="P283" i="11"/>
  <c r="F739" i="24"/>
  <c r="P423" i="11"/>
  <c r="B36" i="25"/>
  <c r="F138" i="25"/>
  <c r="P316" i="12"/>
  <c r="F734" i="24"/>
  <c r="P1052" i="11"/>
  <c r="B607" i="24"/>
  <c r="B97" i="26"/>
  <c r="Q507" i="11"/>
  <c r="P1130" i="10"/>
  <c r="G46" i="22"/>
  <c r="K77" i="9"/>
  <c r="M77" i="9" s="1"/>
  <c r="F472" i="23"/>
  <c r="P775" i="10"/>
  <c r="B228" i="24"/>
  <c r="F788" i="23"/>
  <c r="P1400" i="10"/>
  <c r="F53" i="15"/>
  <c r="K105" i="2"/>
  <c r="Q555" i="11"/>
  <c r="Q712" i="11"/>
  <c r="B511" i="23"/>
  <c r="F619" i="23"/>
  <c r="P836" i="10"/>
  <c r="Q468" i="11"/>
  <c r="F604" i="23"/>
  <c r="P1182" i="10"/>
  <c r="F135" i="21"/>
  <c r="K113" i="8"/>
  <c r="M113" i="8" s="1"/>
  <c r="P107" i="10"/>
  <c r="B73" i="17"/>
  <c r="B770" i="24"/>
  <c r="F72" i="22"/>
  <c r="K17" i="9"/>
  <c r="M17" i="9" s="1"/>
  <c r="B103" i="19"/>
  <c r="Q1026" i="10"/>
  <c r="F56" i="20"/>
  <c r="K123" i="7"/>
  <c r="N123" i="7" s="1"/>
  <c r="B63" i="15"/>
  <c r="Q325" i="11"/>
  <c r="B458" i="23"/>
  <c r="F167" i="26"/>
  <c r="K152" i="13"/>
  <c r="P371" i="12"/>
  <c r="F856" i="24"/>
  <c r="P1391" i="11"/>
  <c r="F73" i="26"/>
  <c r="K106" i="13"/>
  <c r="P1541" i="11"/>
  <c r="P113" i="12"/>
  <c r="P1519" i="11"/>
  <c r="F169" i="24"/>
  <c r="P1476" i="11"/>
  <c r="F433" i="24"/>
  <c r="P1424" i="11"/>
  <c r="F141" i="25"/>
  <c r="P444" i="12"/>
  <c r="K331" i="13"/>
  <c r="F384" i="24"/>
  <c r="P1426" i="11"/>
  <c r="F85" i="24"/>
  <c r="P965" i="11"/>
  <c r="P1324" i="11"/>
  <c r="L12" i="13"/>
  <c r="B111" i="26"/>
  <c r="B486" i="24"/>
  <c r="F830" i="23"/>
  <c r="P612" i="10"/>
  <c r="P1189" i="11"/>
  <c r="Q1397" i="10"/>
  <c r="P356" i="10"/>
  <c r="F278" i="23"/>
  <c r="P557" i="10"/>
  <c r="F51" i="23"/>
  <c r="P1582" i="10"/>
  <c r="F22" i="21"/>
  <c r="K301" i="8"/>
  <c r="M301" i="8" s="1"/>
  <c r="F130" i="24"/>
  <c r="P1240" i="11"/>
  <c r="F262" i="23"/>
  <c r="P1222" i="10"/>
  <c r="B86" i="20"/>
  <c r="B194" i="23"/>
  <c r="B817" i="23"/>
  <c r="P22" i="10"/>
  <c r="B12" i="22"/>
  <c r="F11" i="23"/>
  <c r="P607" i="10"/>
  <c r="K157" i="2"/>
  <c r="B364" i="24"/>
  <c r="P890" i="10"/>
  <c r="Q1209" i="11"/>
  <c r="Q1270" i="10"/>
  <c r="B704" i="23"/>
  <c r="B25" i="17"/>
  <c r="B783" i="23"/>
  <c r="F29" i="17"/>
  <c r="K179" i="4"/>
  <c r="N179" i="4" s="1"/>
  <c r="B167" i="23"/>
  <c r="Q148" i="10"/>
  <c r="B42" i="21"/>
  <c r="K45" i="7"/>
  <c r="N45" i="7" s="1"/>
  <c r="B40" i="17"/>
  <c r="B158" i="23"/>
  <c r="Q64" i="10"/>
  <c r="F62" i="21"/>
  <c r="K161" i="8"/>
  <c r="M161" i="8" s="1"/>
  <c r="K295" i="6"/>
  <c r="N295" i="6" s="1"/>
  <c r="K399" i="13"/>
  <c r="F190" i="25"/>
  <c r="P416" i="12"/>
  <c r="K409" i="13"/>
  <c r="F176" i="25"/>
  <c r="P20" i="12"/>
  <c r="P81" i="12"/>
  <c r="F99" i="25"/>
  <c r="P106" i="12"/>
  <c r="P1487" i="11"/>
  <c r="F80" i="26"/>
  <c r="K116" i="13"/>
  <c r="F377" i="24"/>
  <c r="P1343" i="11"/>
  <c r="P253" i="12"/>
  <c r="F663" i="24"/>
  <c r="P1376" i="11"/>
  <c r="B88" i="26"/>
  <c r="P1429" i="11"/>
  <c r="F99" i="26"/>
  <c r="K367" i="13"/>
  <c r="F56" i="21"/>
  <c r="K243" i="8"/>
  <c r="M243" i="8" s="1"/>
  <c r="G101" i="21"/>
  <c r="K79" i="8"/>
  <c r="M79" i="8" s="1"/>
  <c r="B256" i="24"/>
  <c r="Q338" i="11"/>
  <c r="P1581" i="10"/>
  <c r="F548" i="23"/>
  <c r="P1245" i="10"/>
  <c r="P515" i="10"/>
  <c r="F4" i="21"/>
  <c r="K171" i="8"/>
  <c r="M171" i="8" s="1"/>
  <c r="B819" i="24"/>
  <c r="F814" i="24"/>
  <c r="P99" i="11"/>
  <c r="F106" i="23"/>
  <c r="P1261" i="10"/>
  <c r="F372" i="23"/>
  <c r="P858" i="10"/>
  <c r="F616" i="23"/>
  <c r="P188" i="10"/>
  <c r="F49" i="16"/>
  <c r="K65" i="3"/>
  <c r="F302" i="24"/>
  <c r="P828" i="11"/>
  <c r="Q1593" i="10"/>
  <c r="F803" i="23"/>
  <c r="P1217" i="10"/>
  <c r="F343" i="23"/>
  <c r="P638" i="10"/>
  <c r="P166" i="10"/>
  <c r="G110" i="21"/>
  <c r="K45" i="8"/>
  <c r="M45" i="8" s="1"/>
  <c r="F45" i="18"/>
  <c r="K37" i="5"/>
  <c r="N37" i="5" s="1"/>
  <c r="B51" i="22"/>
  <c r="B592" i="24"/>
  <c r="F328" i="23"/>
  <c r="P1062" i="10"/>
  <c r="L175" i="13"/>
  <c r="P1118" i="11"/>
  <c r="B255" i="24"/>
  <c r="Q401" i="11"/>
  <c r="P1526" i="10"/>
  <c r="F814" i="23"/>
  <c r="P906" i="10"/>
  <c r="F795" i="23"/>
  <c r="P387" i="10"/>
  <c r="F95" i="21"/>
  <c r="K101" i="8"/>
  <c r="M101" i="8" s="1"/>
  <c r="F94" i="19"/>
  <c r="K181" i="6"/>
  <c r="N181" i="6" s="1"/>
  <c r="Q315" i="12"/>
  <c r="B214" i="24"/>
  <c r="F410" i="23"/>
  <c r="P1159" i="10"/>
  <c r="P729" i="10"/>
  <c r="P37" i="10"/>
  <c r="G80" i="20"/>
  <c r="K63" i="7"/>
  <c r="N63" i="7" s="1"/>
  <c r="Q1262" i="11"/>
  <c r="B266" i="24"/>
  <c r="B907" i="24"/>
  <c r="B518" i="24"/>
  <c r="B525" i="23"/>
  <c r="P319" i="11"/>
  <c r="P1292" i="10"/>
  <c r="B117" i="23"/>
  <c r="Q1346" i="11"/>
  <c r="Q149" i="11"/>
  <c r="P1319" i="10"/>
  <c r="F73" i="20"/>
  <c r="K201" i="7"/>
  <c r="N201" i="7" s="1"/>
  <c r="B636" i="24"/>
  <c r="B63" i="23"/>
  <c r="B597" i="23"/>
  <c r="Q179" i="10"/>
  <c r="B61" i="20"/>
  <c r="F85" i="20"/>
  <c r="K151" i="7"/>
  <c r="N151" i="7" s="1"/>
  <c r="F30" i="17"/>
  <c r="K85" i="4"/>
  <c r="N85" i="4" s="1"/>
  <c r="G99" i="17"/>
  <c r="K181" i="4"/>
  <c r="N181" i="4" s="1"/>
  <c r="B552" i="24"/>
  <c r="B300" i="24"/>
  <c r="F114" i="23"/>
  <c r="P843" i="10"/>
  <c r="Q118" i="10"/>
  <c r="B81" i="19"/>
  <c r="B86" i="19"/>
  <c r="Q123" i="10"/>
  <c r="B100" i="24"/>
  <c r="Q429" i="11"/>
  <c r="F107" i="23"/>
  <c r="P1231" i="10"/>
  <c r="F149" i="23"/>
  <c r="P109" i="10"/>
  <c r="B29" i="16"/>
  <c r="B40" i="15"/>
  <c r="B130" i="23"/>
  <c r="P652" i="10"/>
  <c r="B922" i="23"/>
  <c r="B97" i="19"/>
  <c r="F39" i="17"/>
  <c r="K121" i="4"/>
  <c r="N121" i="4" s="1"/>
  <c r="B42" i="19"/>
  <c r="Q687" i="10"/>
  <c r="Q1228" i="10"/>
  <c r="B888" i="23"/>
  <c r="G101" i="19"/>
  <c r="K25" i="6"/>
  <c r="N25" i="6" s="1"/>
  <c r="Q167" i="11"/>
  <c r="B4" i="22"/>
  <c r="F92" i="17"/>
  <c r="K269" i="4"/>
  <c r="N269" i="4" s="1"/>
  <c r="G39" i="19"/>
  <c r="K285" i="6"/>
  <c r="N285" i="6" s="1"/>
  <c r="B64" i="17"/>
  <c r="F205" i="25"/>
  <c r="P373" i="12"/>
  <c r="F170" i="24"/>
  <c r="P1473" i="11"/>
  <c r="F82" i="26"/>
  <c r="K392" i="13"/>
  <c r="P101" i="12"/>
  <c r="L232" i="13"/>
  <c r="P15" i="12"/>
  <c r="F162" i="25"/>
  <c r="P195" i="12"/>
  <c r="F189" i="26"/>
  <c r="K348" i="13"/>
  <c r="B128" i="26"/>
  <c r="B147" i="26"/>
  <c r="F101" i="26"/>
  <c r="K77" i="13"/>
  <c r="P284" i="12"/>
  <c r="F84" i="25"/>
  <c r="P288" i="12"/>
  <c r="F96" i="25"/>
  <c r="P385" i="12"/>
  <c r="L133" i="13"/>
  <c r="F809" i="24"/>
  <c r="P497" i="11"/>
  <c r="L10" i="13"/>
  <c r="P782" i="11"/>
  <c r="F443" i="24"/>
  <c r="P540" i="11"/>
  <c r="F17" i="26"/>
  <c r="K176" i="13"/>
  <c r="P498" i="11"/>
  <c r="F132" i="26"/>
  <c r="K339" i="13"/>
  <c r="F54" i="25"/>
  <c r="P372" i="12"/>
  <c r="P1099" i="11"/>
  <c r="F714" i="24"/>
  <c r="P1167" i="11"/>
  <c r="K221" i="13"/>
  <c r="F691" i="24"/>
  <c r="P738" i="11"/>
  <c r="F89" i="24"/>
  <c r="P1511" i="11"/>
  <c r="F325" i="24"/>
  <c r="P1011" i="11"/>
  <c r="B140" i="26"/>
  <c r="F492" i="24"/>
  <c r="P1400" i="11"/>
  <c r="F305" i="24"/>
  <c r="P702" i="11"/>
  <c r="L332" i="13"/>
  <c r="F806" i="24"/>
  <c r="P1506" i="11"/>
  <c r="F628" i="24"/>
  <c r="P895" i="11"/>
  <c r="B140" i="25"/>
  <c r="Q1583" i="11"/>
  <c r="F262" i="24"/>
  <c r="P1112" i="11"/>
  <c r="B66" i="25"/>
  <c r="B189" i="24"/>
  <c r="F624" i="24"/>
  <c r="P557" i="11"/>
  <c r="B214" i="25"/>
  <c r="Q40" i="12"/>
  <c r="P1272" i="11"/>
  <c r="F703" i="24"/>
  <c r="P755" i="11"/>
  <c r="F230" i="24"/>
  <c r="P237" i="11"/>
  <c r="F435" i="23"/>
  <c r="P1088" i="10"/>
  <c r="F743" i="24"/>
  <c r="P1027" i="11"/>
  <c r="P233" i="11"/>
  <c r="F411" i="23"/>
  <c r="P1014" i="10"/>
  <c r="B172" i="25"/>
  <c r="B435" i="24"/>
  <c r="F73" i="24"/>
  <c r="P862" i="11"/>
  <c r="F234" i="23"/>
  <c r="P1516" i="10"/>
  <c r="F447" i="24"/>
  <c r="P1203" i="11"/>
  <c r="F847" i="23"/>
  <c r="P1449" i="10"/>
  <c r="L105" i="13"/>
  <c r="P102" i="12"/>
  <c r="F239" i="23"/>
  <c r="P1201" i="10"/>
  <c r="B842" i="24"/>
  <c r="P1535" i="10"/>
  <c r="F342" i="24"/>
  <c r="P450" i="11"/>
  <c r="P1034" i="10"/>
  <c r="Q1221" i="11"/>
  <c r="P44" i="11"/>
  <c r="P503" i="10"/>
  <c r="F58" i="18"/>
  <c r="K101" i="5"/>
  <c r="N101" i="5" s="1"/>
  <c r="F838" i="24"/>
  <c r="P606" i="11"/>
  <c r="F859" i="24"/>
  <c r="P870" i="11"/>
  <c r="F569" i="23"/>
  <c r="P128" i="10"/>
  <c r="F189" i="23"/>
  <c r="P1443" i="10"/>
  <c r="F199" i="23"/>
  <c r="P556" i="10"/>
  <c r="F738" i="23"/>
  <c r="P947" i="10"/>
  <c r="P229" i="11"/>
  <c r="F159" i="24"/>
  <c r="P262" i="10"/>
  <c r="Q1285" i="10"/>
  <c r="G83" i="15"/>
  <c r="K15" i="2"/>
  <c r="B773" i="23"/>
  <c r="Q486" i="10"/>
  <c r="P134" i="10"/>
  <c r="B852" i="23"/>
  <c r="B36" i="15"/>
  <c r="B731" i="23"/>
  <c r="B647" i="23"/>
  <c r="B756" i="24"/>
  <c r="B67" i="24"/>
  <c r="Q230" i="11"/>
  <c r="Q147" i="11"/>
  <c r="Q54" i="11"/>
  <c r="B91" i="18"/>
  <c r="B56" i="17"/>
  <c r="P174" i="12"/>
  <c r="F134" i="26"/>
  <c r="K365" i="13"/>
  <c r="F56" i="26"/>
  <c r="K182" i="13"/>
  <c r="P199" i="12"/>
  <c r="F100" i="26"/>
  <c r="K247" i="13"/>
  <c r="F19" i="25"/>
  <c r="P259" i="12"/>
  <c r="P337" i="12"/>
  <c r="P97" i="12"/>
  <c r="P749" i="11"/>
  <c r="L72" i="13"/>
  <c r="Q9" i="12"/>
  <c r="P251" i="12"/>
  <c r="P69" i="12"/>
  <c r="B457" i="24"/>
  <c r="F797" i="24"/>
  <c r="P1000" i="11"/>
  <c r="F95" i="25"/>
  <c r="P294" i="12"/>
  <c r="P1575" i="10"/>
  <c r="F840" i="24"/>
  <c r="P718" i="11"/>
  <c r="F915" i="24"/>
  <c r="P833" i="11"/>
  <c r="F460" i="24"/>
  <c r="P572" i="11"/>
  <c r="B72" i="25"/>
  <c r="F380" i="23"/>
  <c r="P1175" i="10"/>
  <c r="F541" i="24"/>
  <c r="P436" i="11"/>
  <c r="F736" i="24"/>
  <c r="P425" i="11"/>
  <c r="G81" i="18"/>
  <c r="K87" i="5"/>
  <c r="N87" i="5" s="1"/>
  <c r="P41" i="11"/>
  <c r="F292" i="24"/>
  <c r="P536" i="11"/>
  <c r="P733" i="10"/>
  <c r="B135" i="19"/>
  <c r="B862" i="24"/>
  <c r="B885" i="24"/>
  <c r="F19" i="15"/>
  <c r="K57" i="2"/>
  <c r="B94" i="17"/>
  <c r="B922" i="24"/>
  <c r="B245" i="23"/>
  <c r="G49" i="15"/>
  <c r="K141" i="2"/>
  <c r="P88" i="12"/>
  <c r="K236" i="13"/>
  <c r="P56" i="12"/>
  <c r="P1516" i="11"/>
  <c r="P167" i="12"/>
  <c r="P411" i="12"/>
  <c r="K219" i="13"/>
  <c r="F201" i="25"/>
  <c r="P324" i="12"/>
  <c r="F77" i="25"/>
  <c r="P78" i="12"/>
  <c r="P663" i="11"/>
  <c r="B89" i="26"/>
  <c r="F124" i="26"/>
  <c r="K143" i="13"/>
  <c r="P566" i="11"/>
  <c r="B150" i="25"/>
  <c r="L74" i="13"/>
  <c r="Q1471" i="11"/>
  <c r="F822" i="24"/>
  <c r="P670" i="11"/>
  <c r="P1455" i="11"/>
  <c r="P1491" i="11"/>
  <c r="P1218" i="11"/>
  <c r="F395" i="24"/>
  <c r="P1205" i="11"/>
  <c r="P1002" i="11"/>
  <c r="P155" i="11"/>
  <c r="B32" i="25"/>
  <c r="F225" i="24"/>
  <c r="P807" i="11"/>
  <c r="P509" i="11"/>
  <c r="B10" i="26"/>
  <c r="B800" i="24"/>
  <c r="F196" i="24"/>
  <c r="P271" i="11"/>
  <c r="F535" i="24"/>
  <c r="P825" i="11"/>
  <c r="P1511" i="10"/>
  <c r="F453" i="24"/>
  <c r="P406" i="11"/>
  <c r="F80" i="23"/>
  <c r="P1008" i="10"/>
  <c r="F589" i="24"/>
  <c r="P564" i="11"/>
  <c r="F308" i="24"/>
  <c r="P386" i="11"/>
  <c r="F155" i="23"/>
  <c r="P963" i="10"/>
  <c r="F49" i="21"/>
  <c r="K155" i="8"/>
  <c r="M155" i="8" s="1"/>
  <c r="Q152" i="11"/>
  <c r="F134" i="21"/>
  <c r="K275" i="8"/>
  <c r="M275" i="8" s="1"/>
  <c r="P170" i="10"/>
  <c r="P146" i="10"/>
  <c r="B53" i="17"/>
  <c r="Q971" i="11"/>
  <c r="P466" i="10"/>
  <c r="G42" i="16"/>
  <c r="K61" i="3"/>
  <c r="B87" i="20"/>
  <c r="B823" i="24"/>
  <c r="Q307" i="10"/>
  <c r="B12" i="21"/>
  <c r="Q1115" i="10"/>
  <c r="B485" i="23"/>
  <c r="B631" i="24"/>
  <c r="Q221" i="11"/>
  <c r="B96" i="19"/>
  <c r="B381" i="23"/>
  <c r="K123" i="13"/>
  <c r="F133" i="26"/>
  <c r="K142" i="13"/>
  <c r="L96" i="13"/>
  <c r="F357" i="24"/>
  <c r="P1425" i="11"/>
  <c r="F189" i="25"/>
  <c r="P107" i="12"/>
  <c r="P175" i="12"/>
  <c r="L139" i="13"/>
  <c r="B110" i="25"/>
  <c r="P342" i="12"/>
  <c r="P361" i="12"/>
  <c r="F805" i="24"/>
  <c r="P1490" i="11"/>
  <c r="L378" i="13"/>
  <c r="B130" i="26"/>
  <c r="F91" i="26"/>
  <c r="K36" i="13"/>
  <c r="L282" i="13"/>
  <c r="L288" i="13"/>
  <c r="F834" i="24"/>
  <c r="P391" i="11"/>
  <c r="P1467" i="11"/>
  <c r="K65" i="13"/>
  <c r="P352" i="11"/>
  <c r="B60" i="25"/>
  <c r="B104" i="26"/>
  <c r="F417" i="24"/>
  <c r="P926" i="11"/>
  <c r="F677" i="24"/>
  <c r="P1572" i="11"/>
  <c r="F749" i="23"/>
  <c r="P1416" i="10"/>
  <c r="B334" i="24"/>
  <c r="F304" i="23"/>
  <c r="P1644" i="10"/>
  <c r="F899" i="23"/>
  <c r="P1655" i="10"/>
  <c r="P480" i="10"/>
  <c r="K267" i="6"/>
  <c r="N267" i="6" s="1"/>
  <c r="P1254" i="11"/>
  <c r="Q427" i="11"/>
  <c r="P1266" i="10"/>
  <c r="F430" i="23"/>
  <c r="P149" i="10"/>
  <c r="F857" i="24"/>
  <c r="P1445" i="11"/>
  <c r="F858" i="23"/>
  <c r="P1554" i="10"/>
  <c r="F630" i="23"/>
  <c r="P437" i="10"/>
  <c r="G27" i="19"/>
  <c r="K23" i="6"/>
  <c r="N23" i="6" s="1"/>
  <c r="Q59" i="12"/>
  <c r="P1627" i="10"/>
  <c r="P952" i="10"/>
  <c r="P1388" i="10"/>
  <c r="P1169" i="10"/>
  <c r="B49" i="17"/>
  <c r="O285" i="4"/>
  <c r="B906" i="23"/>
  <c r="B95" i="18"/>
  <c r="B732" i="23"/>
  <c r="F580" i="24"/>
  <c r="P110" i="11"/>
  <c r="F447" i="23"/>
  <c r="P195" i="10"/>
  <c r="F49" i="19"/>
  <c r="K133" i="6"/>
  <c r="N133" i="6" s="1"/>
  <c r="F78" i="20"/>
  <c r="K153" i="7"/>
  <c r="N153" i="7" s="1"/>
  <c r="B25" i="24"/>
  <c r="B794" i="23"/>
  <c r="K84" i="13"/>
  <c r="F34" i="24"/>
  <c r="P1548" i="11"/>
  <c r="P1509" i="11"/>
  <c r="F137" i="26"/>
  <c r="K83" i="13"/>
  <c r="F79" i="26"/>
  <c r="K178" i="13"/>
  <c r="F106" i="25"/>
  <c r="P355" i="12"/>
  <c r="P1483" i="11"/>
  <c r="F206" i="25"/>
  <c r="P429" i="12"/>
  <c r="F576" i="24"/>
  <c r="P247" i="11"/>
  <c r="F784" i="24"/>
  <c r="P1464" i="11"/>
  <c r="P267" i="11"/>
  <c r="P295" i="11"/>
  <c r="P1353" i="11"/>
  <c r="B183" i="23"/>
  <c r="F276" i="24"/>
  <c r="P891" i="11"/>
  <c r="F295" i="23"/>
  <c r="P925" i="10"/>
  <c r="F6" i="18"/>
  <c r="K21" i="5"/>
  <c r="N21" i="5" s="1"/>
  <c r="F945" i="23"/>
  <c r="P1126" i="10"/>
  <c r="B633" i="24"/>
  <c r="P1105" i="10"/>
  <c r="F36" i="19"/>
  <c r="K245" i="6"/>
  <c r="N245" i="6" s="1"/>
  <c r="F729" i="24"/>
  <c r="P706" i="11"/>
  <c r="F644" i="23"/>
  <c r="P768" i="10"/>
  <c r="F36" i="20"/>
  <c r="K139" i="7"/>
  <c r="N139" i="7" s="1"/>
  <c r="F817" i="24"/>
  <c r="P242" i="11"/>
  <c r="Q1141" i="10"/>
  <c r="B824" i="23"/>
  <c r="B657" i="24"/>
  <c r="Q593" i="10"/>
  <c r="N25" i="8"/>
  <c r="B175" i="24"/>
  <c r="Q666" i="10"/>
  <c r="B784" i="23"/>
  <c r="P351" i="12"/>
  <c r="B45" i="26"/>
  <c r="L261" i="13"/>
  <c r="F141" i="24"/>
  <c r="P1428" i="11"/>
  <c r="F131" i="24"/>
  <c r="P68" i="11"/>
  <c r="F144" i="26"/>
  <c r="K254" i="13"/>
  <c r="F26" i="26"/>
  <c r="K194" i="13"/>
  <c r="F207" i="25"/>
  <c r="P440" i="12"/>
  <c r="F57" i="25"/>
  <c r="P383" i="12"/>
  <c r="P404" i="12"/>
  <c r="F28" i="25"/>
  <c r="P318" i="12"/>
  <c r="K23" i="13"/>
  <c r="L391" i="13"/>
  <c r="P435" i="12"/>
  <c r="P399" i="12"/>
  <c r="F116" i="24"/>
  <c r="P1265" i="11"/>
  <c r="F385" i="24"/>
  <c r="P1325" i="11"/>
  <c r="F452" i="24"/>
  <c r="P621" i="11"/>
  <c r="P1366" i="10"/>
  <c r="P263" i="12"/>
  <c r="P1116" i="11"/>
  <c r="F818" i="24"/>
  <c r="P505" i="11"/>
  <c r="F515" i="24"/>
  <c r="P984" i="11"/>
  <c r="P109" i="11"/>
  <c r="B761" i="24"/>
  <c r="F388" i="24"/>
  <c r="P1098" i="11"/>
  <c r="F400" i="24"/>
  <c r="P580" i="11"/>
  <c r="F572" i="23"/>
  <c r="P1406" i="10"/>
  <c r="F108" i="26"/>
  <c r="K195" i="13"/>
  <c r="P1275" i="10"/>
  <c r="B675" i="24"/>
  <c r="P101" i="11"/>
  <c r="F151" i="23"/>
  <c r="P1250" i="10"/>
  <c r="F724" i="23"/>
  <c r="P674" i="10"/>
  <c r="G98" i="20"/>
  <c r="K59" i="7"/>
  <c r="N59" i="7" s="1"/>
  <c r="B877" i="24"/>
  <c r="P792" i="11"/>
  <c r="B70" i="24"/>
  <c r="B423" i="24"/>
  <c r="F319" i="23"/>
  <c r="P1296" i="10"/>
  <c r="F821" i="23"/>
  <c r="P701" i="10"/>
  <c r="P117" i="10"/>
  <c r="G67" i="20"/>
  <c r="K69" i="7"/>
  <c r="N69" i="7" s="1"/>
  <c r="F935" i="23"/>
  <c r="P1556" i="10"/>
  <c r="Q1178" i="10"/>
  <c r="F660" i="23"/>
  <c r="P497" i="10"/>
  <c r="P1169" i="11"/>
  <c r="F905" i="24"/>
  <c r="P874" i="11"/>
  <c r="P56" i="11"/>
  <c r="F457" i="23"/>
  <c r="P1258" i="10"/>
  <c r="P827" i="10"/>
  <c r="P173" i="10"/>
  <c r="B20" i="20"/>
  <c r="F21" i="15"/>
  <c r="K179" i="2"/>
  <c r="B68" i="18"/>
  <c r="F349" i="24"/>
  <c r="P776" i="11"/>
  <c r="B42" i="24"/>
  <c r="P1198" i="10"/>
  <c r="F116" i="23"/>
  <c r="P631" i="10"/>
  <c r="P155" i="10"/>
  <c r="G116" i="21"/>
  <c r="K9" i="8"/>
  <c r="M9" i="8" s="1"/>
  <c r="N213" i="8" s="1"/>
  <c r="A63" i="21" s="1"/>
  <c r="F134" i="17"/>
  <c r="K273" i="4"/>
  <c r="N273" i="4" s="1"/>
  <c r="Q109" i="12"/>
  <c r="Q1064" i="11"/>
  <c r="B251" i="24"/>
  <c r="Q1038" i="10"/>
  <c r="F845" i="24"/>
  <c r="P1108" i="11"/>
  <c r="P1031" i="11"/>
  <c r="B221" i="23"/>
  <c r="P1352" i="10"/>
  <c r="P892" i="10"/>
  <c r="P313" i="10"/>
  <c r="B7" i="21"/>
  <c r="F83" i="19"/>
  <c r="K5" i="6"/>
  <c r="N5" i="6" s="1"/>
  <c r="G40" i="16"/>
  <c r="K75" i="3"/>
  <c r="F136" i="21"/>
  <c r="K23" i="8"/>
  <c r="M23" i="8" s="1"/>
  <c r="B97" i="24"/>
  <c r="Q1015" i="10"/>
  <c r="B123" i="24"/>
  <c r="F473" i="24"/>
  <c r="P691" i="11"/>
  <c r="F765" i="24"/>
  <c r="P287" i="11"/>
  <c r="F843" i="23"/>
  <c r="P1162" i="10"/>
  <c r="Q865" i="11"/>
  <c r="B687" i="23"/>
  <c r="L264" i="13"/>
  <c r="Q951" i="11"/>
  <c r="Q446" i="11"/>
  <c r="L285" i="13"/>
  <c r="Q1033" i="10"/>
  <c r="Q817" i="10"/>
  <c r="B682" i="24"/>
  <c r="B523" i="23"/>
  <c r="F22" i="20"/>
  <c r="K103" i="7"/>
  <c r="N103" i="7" s="1"/>
  <c r="B131" i="19"/>
  <c r="K79" i="4"/>
  <c r="N79" i="4" s="1"/>
  <c r="K99" i="4"/>
  <c r="N99" i="4" s="1"/>
  <c r="Q1306" i="10"/>
  <c r="B610" i="23"/>
  <c r="B128" i="21"/>
  <c r="B140" i="23"/>
  <c r="B864" i="23"/>
  <c r="B104" i="24"/>
  <c r="L321" i="13"/>
  <c r="F634" i="23"/>
  <c r="P1313" i="10"/>
  <c r="Q784" i="10"/>
  <c r="P518" i="10"/>
  <c r="B86" i="17"/>
  <c r="B465" i="24"/>
  <c r="B229" i="23"/>
  <c r="P1244" i="11"/>
  <c r="Q324" i="11"/>
  <c r="P1379" i="10"/>
  <c r="B751" i="23"/>
  <c r="B496" i="23"/>
  <c r="B118" i="25"/>
  <c r="Q1280" i="11"/>
  <c r="Q933" i="10"/>
  <c r="K245" i="8"/>
  <c r="M245" i="8" s="1"/>
  <c r="F6" i="23"/>
  <c r="P874" i="10"/>
  <c r="P481" i="10"/>
  <c r="Q141" i="10"/>
  <c r="B33" i="16"/>
  <c r="B34" i="16"/>
  <c r="B448" i="23"/>
  <c r="Q530" i="10"/>
  <c r="B24" i="22"/>
  <c r="B86" i="21"/>
  <c r="Q830" i="11"/>
  <c r="K39" i="7"/>
  <c r="N39" i="7" s="1"/>
  <c r="B4" i="16"/>
  <c r="F732" i="24"/>
  <c r="P1273" i="11"/>
  <c r="F870" i="24"/>
  <c r="P349" i="11"/>
  <c r="P1020" i="11"/>
  <c r="F271" i="24"/>
  <c r="P479" i="11"/>
  <c r="F363" i="23"/>
  <c r="P1084" i="10"/>
  <c r="P1602" i="10"/>
  <c r="F22" i="22"/>
  <c r="K133" i="9"/>
  <c r="M133" i="9" s="1"/>
  <c r="F868" i="24"/>
  <c r="P599" i="11"/>
  <c r="P1052" i="10"/>
  <c r="F80" i="21"/>
  <c r="K153" i="8"/>
  <c r="M153" i="8" s="1"/>
  <c r="B10" i="25"/>
  <c r="F493" i="24"/>
  <c r="P900" i="11"/>
  <c r="F657" i="23"/>
  <c r="P1110" i="10"/>
  <c r="F399" i="24"/>
  <c r="P322" i="11"/>
  <c r="F113" i="24"/>
  <c r="P877" i="11"/>
  <c r="P1059" i="10"/>
  <c r="B30" i="16"/>
  <c r="P1440" i="10"/>
  <c r="B161" i="24"/>
  <c r="B124" i="17"/>
  <c r="F765" i="23"/>
  <c r="P907" i="10"/>
  <c r="B30" i="19"/>
  <c r="F51" i="16"/>
  <c r="K113" i="3"/>
  <c r="B35" i="21"/>
  <c r="B13" i="16"/>
  <c r="Q814" i="11"/>
  <c r="B585" i="24"/>
  <c r="F659" i="23"/>
  <c r="P527" i="10"/>
  <c r="B108" i="17"/>
  <c r="B386" i="24"/>
  <c r="B408" i="23"/>
  <c r="B576" i="23"/>
  <c r="B9" i="16"/>
  <c r="B12" i="20"/>
  <c r="B114" i="24"/>
  <c r="Q20" i="10"/>
  <c r="B13" i="17"/>
  <c r="K393" i="13"/>
  <c r="K240" i="13"/>
  <c r="F161" i="25"/>
  <c r="P72" i="12"/>
  <c r="F16" i="24"/>
  <c r="P1528" i="11"/>
  <c r="B16" i="26"/>
  <c r="F153" i="25"/>
  <c r="P329" i="12"/>
  <c r="K7" i="13"/>
  <c r="K283" i="13"/>
  <c r="P454" i="11"/>
  <c r="F102" i="25"/>
  <c r="P26" i="12"/>
  <c r="P407" i="11"/>
  <c r="F742" i="24"/>
  <c r="P1538" i="11"/>
  <c r="P455" i="11"/>
  <c r="P58" i="12"/>
  <c r="B211" i="24"/>
  <c r="F476" i="24"/>
  <c r="P610" i="11"/>
  <c r="B86" i="26"/>
  <c r="F468" i="24"/>
  <c r="P1106" i="11"/>
  <c r="K215" i="13"/>
  <c r="L158" i="13"/>
  <c r="P1499" i="11"/>
  <c r="P1350" i="11"/>
  <c r="F741" i="24"/>
  <c r="P849" i="11"/>
  <c r="P529" i="11"/>
  <c r="F899" i="24"/>
  <c r="P159" i="11"/>
  <c r="B120" i="24"/>
  <c r="F879" i="24"/>
  <c r="P186" i="11"/>
  <c r="B186" i="25"/>
  <c r="F198" i="24"/>
  <c r="P908" i="11"/>
  <c r="F526" i="24"/>
  <c r="P1418" i="11"/>
  <c r="P1045" i="10"/>
  <c r="P1566" i="10"/>
  <c r="G49" i="22"/>
  <c r="K63" i="9"/>
  <c r="M63" i="9" s="1"/>
  <c r="Q303" i="12"/>
  <c r="F905" i="23"/>
  <c r="P477" i="10"/>
  <c r="F237" i="24"/>
  <c r="P1176" i="11"/>
  <c r="F97" i="23"/>
  <c r="P1659" i="10"/>
  <c r="F24" i="23"/>
  <c r="P85" i="10"/>
  <c r="P857" i="11"/>
  <c r="F491" i="24"/>
  <c r="P383" i="11"/>
  <c r="F547" i="23"/>
  <c r="P203" i="10"/>
  <c r="F758" i="24"/>
  <c r="P975" i="11"/>
  <c r="P339" i="11"/>
  <c r="F443" i="23"/>
  <c r="P1100" i="10"/>
  <c r="F13" i="22"/>
  <c r="K131" i="9"/>
  <c r="M131" i="9" s="1"/>
  <c r="P80" i="10"/>
  <c r="F97" i="17"/>
  <c r="K219" i="4"/>
  <c r="N219" i="4" s="1"/>
  <c r="Q1382" i="11"/>
  <c r="P214" i="11"/>
  <c r="Q920" i="10"/>
  <c r="P431" i="10"/>
  <c r="O193" i="4"/>
  <c r="Q1264" i="10"/>
  <c r="B8" i="16"/>
  <c r="B27" i="23"/>
  <c r="B575" i="23"/>
  <c r="B92" i="19"/>
  <c r="B539" i="23"/>
  <c r="B73" i="21"/>
  <c r="B117" i="26"/>
  <c r="F118" i="26"/>
  <c r="K218" i="13"/>
  <c r="K134" i="13"/>
  <c r="F36" i="26"/>
  <c r="K167" i="13"/>
  <c r="F48" i="25"/>
  <c r="P137" i="12"/>
  <c r="F18" i="26"/>
  <c r="K169" i="13"/>
  <c r="B150" i="26"/>
  <c r="F4" i="25"/>
  <c r="P132" i="12"/>
  <c r="F195" i="24"/>
  <c r="P1579" i="11"/>
  <c r="K87" i="13"/>
  <c r="F8" i="25"/>
  <c r="P16" i="12"/>
  <c r="L404" i="13"/>
  <c r="F207" i="24"/>
  <c r="P1462" i="11"/>
  <c r="F145" i="25"/>
  <c r="P125" i="12"/>
  <c r="P139" i="12"/>
  <c r="F900" i="24"/>
  <c r="P419" i="11"/>
  <c r="F896" i="24"/>
  <c r="P1474" i="11"/>
  <c r="Q390" i="12"/>
  <c r="P1321" i="11"/>
  <c r="L121" i="13"/>
  <c r="P794" i="11"/>
  <c r="B39" i="25"/>
  <c r="F387" i="24"/>
  <c r="P1061" i="11"/>
  <c r="L294" i="13"/>
  <c r="P525" i="11"/>
  <c r="F367" i="23"/>
  <c r="P1559" i="10"/>
  <c r="B849" i="24"/>
  <c r="P1319" i="11"/>
  <c r="P1441" i="10"/>
  <c r="F722" i="24"/>
  <c r="P1162" i="11"/>
  <c r="F648" i="24"/>
  <c r="P885" i="11"/>
  <c r="F778" i="23"/>
  <c r="P1132" i="10"/>
  <c r="B282" i="24"/>
  <c r="B610" i="24"/>
  <c r="F725" i="24"/>
  <c r="P368" i="11"/>
  <c r="P960" i="10"/>
  <c r="P1032" i="11"/>
  <c r="F302" i="23"/>
  <c r="P1548" i="10"/>
  <c r="B259" i="24"/>
  <c r="F23" i="23"/>
  <c r="P1599" i="10"/>
  <c r="B42" i="15"/>
  <c r="F120" i="19"/>
  <c r="K229" i="6"/>
  <c r="N229" i="6" s="1"/>
  <c r="Q235" i="12"/>
  <c r="P573" i="10"/>
  <c r="F462" i="23"/>
  <c r="P502" i="10"/>
  <c r="F96" i="20"/>
  <c r="K25" i="7"/>
  <c r="N25" i="7" s="1"/>
  <c r="Q1365" i="10"/>
  <c r="F83" i="22"/>
  <c r="K45" i="9"/>
  <c r="M45" i="9" s="1"/>
  <c r="N99" i="8"/>
  <c r="B142" i="17"/>
  <c r="B117" i="21"/>
  <c r="B591" i="24"/>
  <c r="Q811" i="11"/>
  <c r="Q398" i="10"/>
  <c r="B293" i="23"/>
  <c r="G77" i="15"/>
  <c r="K53" i="2"/>
  <c r="B726" i="24"/>
  <c r="Q941" i="10"/>
  <c r="B136" i="17"/>
  <c r="B532" i="24"/>
  <c r="F154" i="26"/>
  <c r="K192" i="13"/>
  <c r="K52" i="13"/>
  <c r="F442" i="24"/>
  <c r="P1556" i="11"/>
  <c r="F897" i="24"/>
  <c r="P1533" i="11"/>
  <c r="F545" i="24"/>
  <c r="P1551" i="11"/>
  <c r="F176" i="26"/>
  <c r="K373" i="13"/>
  <c r="B162" i="26"/>
  <c r="L289" i="13"/>
  <c r="F125" i="26"/>
  <c r="K383" i="13"/>
  <c r="L82" i="13"/>
  <c r="F696" i="24"/>
  <c r="P1536" i="11"/>
  <c r="L53" i="13"/>
  <c r="P985" i="11"/>
  <c r="F134" i="24"/>
  <c r="P1349" i="11"/>
  <c r="F96" i="24"/>
  <c r="P1381" i="11"/>
  <c r="F802" i="24"/>
  <c r="P993" i="11"/>
  <c r="F193" i="24"/>
  <c r="P1479" i="11"/>
  <c r="F405" i="24"/>
  <c r="P372" i="11"/>
  <c r="F489" i="24"/>
  <c r="P494" i="11"/>
  <c r="B831" i="24"/>
  <c r="B135" i="24"/>
  <c r="Q210" i="11"/>
  <c r="F684" i="24"/>
  <c r="P238" i="11"/>
  <c r="B712" i="23"/>
  <c r="B86" i="18"/>
  <c r="B27" i="20"/>
  <c r="B111" i="24"/>
  <c r="Q900" i="10"/>
  <c r="B81" i="15"/>
  <c r="B6" i="15"/>
  <c r="B96" i="17"/>
  <c r="Q601" i="10"/>
  <c r="B128" i="17"/>
  <c r="B407" i="23"/>
  <c r="K48" i="13"/>
  <c r="F139" i="26"/>
  <c r="K21" i="13"/>
  <c r="F7" i="26"/>
  <c r="K127" i="13"/>
  <c r="F171" i="25"/>
  <c r="P352" i="12"/>
  <c r="L70" i="13"/>
  <c r="L59" i="13"/>
  <c r="F65" i="25"/>
  <c r="P76" i="12"/>
  <c r="P146" i="12"/>
  <c r="Q322" i="12"/>
  <c r="F177" i="26"/>
  <c r="K271" i="13"/>
  <c r="B178" i="26"/>
  <c r="F69" i="24"/>
  <c r="P1380" i="11"/>
  <c r="P1520" i="11"/>
  <c r="P832" i="11"/>
  <c r="Q338" i="12"/>
  <c r="F18" i="25"/>
  <c r="P430" i="12"/>
  <c r="F690" i="23"/>
  <c r="P1663" i="10"/>
  <c r="G50" i="22"/>
  <c r="K105" i="9"/>
  <c r="M105" i="9" s="1"/>
  <c r="B495" i="24"/>
  <c r="F109" i="21"/>
  <c r="K121" i="8"/>
  <c r="M121" i="8" s="1"/>
  <c r="P731" i="11"/>
  <c r="F666" i="23"/>
  <c r="P450" i="10"/>
  <c r="P142" i="10"/>
  <c r="Q1179" i="11"/>
  <c r="P861" i="10"/>
  <c r="F499" i="24"/>
  <c r="P83" i="11"/>
  <c r="F593" i="23"/>
  <c r="P354" i="10"/>
  <c r="B815" i="23"/>
  <c r="Q198" i="11"/>
  <c r="B122" i="21"/>
  <c r="B48" i="19"/>
  <c r="P1427" i="10"/>
  <c r="Q201" i="10"/>
  <c r="B182" i="24"/>
  <c r="F108" i="21"/>
  <c r="K241" i="8"/>
  <c r="M241" i="8" s="1"/>
  <c r="F61" i="17"/>
  <c r="K203" i="4"/>
  <c r="N203" i="4" s="1"/>
  <c r="F16" i="19"/>
  <c r="K143" i="6"/>
  <c r="N143" i="6" s="1"/>
  <c r="F159" i="26"/>
  <c r="K226" i="13"/>
  <c r="K38" i="13"/>
  <c r="F156" i="26"/>
  <c r="K45" i="13"/>
  <c r="F15" i="26"/>
  <c r="K91" i="13"/>
  <c r="F39" i="26"/>
  <c r="K407" i="13"/>
  <c r="P345" i="12"/>
  <c r="F4" i="26"/>
  <c r="K54" i="13"/>
  <c r="F171" i="26"/>
  <c r="K101" i="13"/>
  <c r="F57" i="26"/>
  <c r="K25" i="13"/>
  <c r="B66" i="26"/>
  <c r="K63" i="13"/>
  <c r="F105" i="25"/>
  <c r="P223" i="12"/>
  <c r="L98" i="13"/>
  <c r="L252" i="13"/>
  <c r="P813" i="11"/>
  <c r="P1547" i="10"/>
  <c r="Q1573" i="11"/>
  <c r="F827" i="24"/>
  <c r="P1071" i="11"/>
  <c r="L110" i="13"/>
  <c r="F873" i="24"/>
  <c r="P1337" i="11"/>
  <c r="F265" i="24"/>
  <c r="P752" i="11"/>
  <c r="Q246" i="12"/>
  <c r="P801" i="11"/>
  <c r="P205" i="11"/>
  <c r="L165" i="13"/>
  <c r="F98" i="25"/>
  <c r="P118" i="12"/>
  <c r="P1351" i="11"/>
  <c r="F550" i="24"/>
  <c r="P922" i="11"/>
  <c r="P337" i="11"/>
  <c r="F168" i="23"/>
  <c r="P1396" i="10"/>
  <c r="B104" i="25"/>
  <c r="Q143" i="12"/>
  <c r="P1313" i="11"/>
  <c r="F665" i="24"/>
  <c r="P533" i="11"/>
  <c r="F633" i="23"/>
  <c r="P1302" i="10"/>
  <c r="Q227" i="12"/>
  <c r="Q1407" i="11"/>
  <c r="F178" i="24"/>
  <c r="P1050" i="11"/>
  <c r="F166" i="24"/>
  <c r="P438" i="11"/>
  <c r="B106" i="26"/>
  <c r="F769" i="24"/>
  <c r="P1373" i="11"/>
  <c r="P929" i="11"/>
  <c r="F284" i="24"/>
  <c r="P89" i="11"/>
  <c r="Q1069" i="11"/>
  <c r="F608" i="24"/>
  <c r="P477" i="11"/>
  <c r="P1367" i="10"/>
  <c r="Q379" i="12"/>
  <c r="F136" i="25"/>
  <c r="P87" i="12"/>
  <c r="P1230" i="11"/>
  <c r="Q863" i="11"/>
  <c r="F254" i="24"/>
  <c r="P695" i="11"/>
  <c r="P138" i="11"/>
  <c r="F243" i="23"/>
  <c r="P1257" i="10"/>
  <c r="B40" i="26"/>
  <c r="P1134" i="11"/>
  <c r="P94" i="11"/>
  <c r="P1203" i="10"/>
  <c r="F709" i="23"/>
  <c r="P610" i="10"/>
  <c r="L203" i="13"/>
  <c r="Q156" i="12"/>
  <c r="B647" i="24"/>
  <c r="P1307" i="10"/>
  <c r="P653" i="10"/>
  <c r="G53" i="22"/>
  <c r="K189" i="9"/>
  <c r="M189" i="9" s="1"/>
  <c r="G85" i="21"/>
  <c r="K141" i="8"/>
  <c r="M141" i="8" s="1"/>
  <c r="B345" i="24"/>
  <c r="P970" i="11"/>
  <c r="F917" i="24"/>
  <c r="P671" i="11"/>
  <c r="F370" i="24"/>
  <c r="P118" i="11"/>
  <c r="P1254" i="10"/>
  <c r="F121" i="21"/>
  <c r="K117" i="8"/>
  <c r="M117" i="8" s="1"/>
  <c r="P998" i="11"/>
  <c r="P546" i="11"/>
  <c r="F83" i="23"/>
  <c r="P1630" i="10"/>
  <c r="P840" i="10"/>
  <c r="Q229" i="12"/>
  <c r="F92" i="24"/>
  <c r="P1089" i="11"/>
  <c r="P602" i="11"/>
  <c r="F370" i="23"/>
  <c r="P1574" i="10"/>
  <c r="P967" i="10"/>
  <c r="B135" i="26"/>
  <c r="F894" i="24"/>
  <c r="P1235" i="11"/>
  <c r="F99" i="18"/>
  <c r="K105" i="5"/>
  <c r="N105" i="5" s="1"/>
  <c r="F89" i="20"/>
  <c r="F88" i="20"/>
  <c r="K47" i="7"/>
  <c r="N47" i="7" s="1"/>
  <c r="Q821" i="11"/>
  <c r="P329" i="11"/>
  <c r="P1506" i="10"/>
  <c r="F441" i="23"/>
  <c r="P412" i="10"/>
  <c r="B346" i="24"/>
  <c r="P790" i="11"/>
  <c r="B659" i="24"/>
  <c r="F406" i="23"/>
  <c r="P1654" i="10"/>
  <c r="F557" i="23"/>
  <c r="P1255" i="10"/>
  <c r="P820" i="10"/>
  <c r="F558" i="23"/>
  <c r="P99" i="10"/>
  <c r="F76" i="15"/>
  <c r="K115" i="2"/>
  <c r="Q83" i="12"/>
  <c r="F467" i="24"/>
  <c r="P733" i="11"/>
  <c r="P1550" i="10"/>
  <c r="P1180" i="10"/>
  <c r="F271" i="23"/>
  <c r="P583" i="10"/>
  <c r="F252" i="23"/>
  <c r="P13" i="10"/>
  <c r="B35" i="20"/>
  <c r="B111" i="21"/>
  <c r="P643" i="11"/>
  <c r="F47" i="24"/>
  <c r="P357" i="11"/>
  <c r="F37" i="23"/>
  <c r="P1486" i="10"/>
  <c r="F79" i="23"/>
  <c r="P309" i="10"/>
  <c r="G46" i="21"/>
  <c r="K59" i="8"/>
  <c r="M59" i="8" s="1"/>
  <c r="F46" i="18"/>
  <c r="K189" i="5"/>
  <c r="N189" i="5" s="1"/>
  <c r="B24" i="25"/>
  <c r="F37" i="24"/>
  <c r="P641" i="11"/>
  <c r="F225" i="23"/>
  <c r="P1140" i="10"/>
  <c r="F14" i="23"/>
  <c r="P544" i="10"/>
  <c r="F819" i="23"/>
  <c r="P11" i="10"/>
  <c r="F93" i="20"/>
  <c r="K11" i="7"/>
  <c r="N11" i="7" s="1"/>
  <c r="Q1085" i="11"/>
  <c r="Q968" i="11"/>
  <c r="B494" i="24"/>
  <c r="F421" i="23"/>
  <c r="P1417" i="10"/>
  <c r="G132" i="21"/>
  <c r="K295" i="8"/>
  <c r="M295" i="8" s="1"/>
  <c r="G32" i="18"/>
  <c r="K211" i="5"/>
  <c r="N211" i="5" s="1"/>
  <c r="G49" i="20"/>
  <c r="K5" i="7"/>
  <c r="N5" i="7" s="1"/>
  <c r="B153" i="24"/>
  <c r="Q1008" i="11"/>
  <c r="P1446" i="10"/>
  <c r="F790" i="23"/>
  <c r="B57" i="24"/>
  <c r="Q249" i="11"/>
  <c r="F692" i="24"/>
  <c r="P7" i="11"/>
  <c r="Q1128" i="10"/>
  <c r="P747" i="10"/>
  <c r="P1336" i="11"/>
  <c r="B632" i="24"/>
  <c r="B81" i="17"/>
  <c r="P656" i="10"/>
  <c r="P247" i="10"/>
  <c r="B45" i="19"/>
  <c r="B890" i="24"/>
  <c r="B298" i="24"/>
  <c r="Q1060" i="10"/>
  <c r="Q561" i="10"/>
  <c r="Q105" i="10"/>
  <c r="B937" i="23"/>
  <c r="F212" i="23"/>
  <c r="P1000" i="10"/>
  <c r="B47" i="22"/>
  <c r="F70" i="20"/>
  <c r="K57" i="7"/>
  <c r="N57" i="7" s="1"/>
  <c r="G34" i="18"/>
  <c r="K183" i="5"/>
  <c r="N183" i="5" s="1"/>
  <c r="B17" i="16"/>
  <c r="G13" i="15"/>
  <c r="K113" i="2"/>
  <c r="F18" i="19"/>
  <c r="K119" i="6"/>
  <c r="N119" i="6" s="1"/>
  <c r="Q96" i="10"/>
  <c r="B888" i="24"/>
  <c r="B929" i="23"/>
  <c r="F45" i="20"/>
  <c r="K37" i="7"/>
  <c r="N37" i="7" s="1"/>
  <c r="Q295" i="10"/>
  <c r="B38" i="15"/>
  <c r="B462" i="24"/>
  <c r="B313" i="23"/>
  <c r="Q323" i="10"/>
  <c r="B679" i="23"/>
  <c r="B3" i="20"/>
  <c r="B71" i="17"/>
  <c r="Q651" i="10"/>
  <c r="B138" i="19"/>
  <c r="Q986" i="10"/>
  <c r="B573" i="23"/>
  <c r="B66" i="21"/>
  <c r="Q1636" i="10"/>
  <c r="B605" i="23"/>
  <c r="B461" i="23"/>
  <c r="B533" i="23"/>
  <c r="B87" i="22"/>
  <c r="F52" i="16"/>
  <c r="K89" i="3"/>
  <c r="B21" i="17"/>
  <c r="P1371" i="10"/>
  <c r="F543" i="23"/>
  <c r="P691" i="10"/>
  <c r="F30" i="23"/>
  <c r="P15" i="10"/>
  <c r="L55" i="13"/>
  <c r="F21" i="25"/>
  <c r="P184" i="12"/>
  <c r="F626" i="24"/>
  <c r="P722" i="11"/>
  <c r="P158" i="11"/>
  <c r="F688" i="23"/>
  <c r="P1276" i="10"/>
  <c r="F54" i="21"/>
  <c r="K261" i="8"/>
  <c r="M261" i="8" s="1"/>
  <c r="P556" i="11"/>
  <c r="F898" i="23"/>
  <c r="P1653" i="10"/>
  <c r="F908" i="23"/>
  <c r="P1061" i="10"/>
  <c r="F121" i="24"/>
  <c r="P1136" i="11"/>
  <c r="F234" i="24"/>
  <c r="P614" i="11"/>
  <c r="F564" i="23"/>
  <c r="P1598" i="10"/>
  <c r="F329" i="23"/>
  <c r="P1047" i="10"/>
  <c r="B712" i="24"/>
  <c r="F774" i="24"/>
  <c r="P1255" i="11"/>
  <c r="Q716" i="11"/>
  <c r="F267" i="23"/>
  <c r="P1321" i="10"/>
  <c r="F831" i="23"/>
  <c r="P716" i="10"/>
  <c r="F260" i="23"/>
  <c r="P169" i="10"/>
  <c r="F133" i="21"/>
  <c r="K269" i="8"/>
  <c r="M269" i="8" s="1"/>
  <c r="F75" i="19"/>
  <c r="K103" i="6"/>
  <c r="N103" i="6" s="1"/>
  <c r="K207" i="8"/>
  <c r="M207" i="8" s="1"/>
  <c r="L111" i="13"/>
  <c r="B303" i="24"/>
  <c r="F75" i="24"/>
  <c r="P440" i="11"/>
  <c r="P77" i="11"/>
  <c r="P1277" i="10"/>
  <c r="F916" i="23"/>
  <c r="P690" i="10"/>
  <c r="F912" i="23"/>
  <c r="P5" i="10"/>
  <c r="F78" i="25"/>
  <c r="P282" i="12"/>
  <c r="B789" i="24"/>
  <c r="P166" i="11"/>
  <c r="F820" i="23"/>
  <c r="P1407" i="10"/>
  <c r="F615" i="23"/>
  <c r="P990" i="10"/>
  <c r="P363" i="10"/>
  <c r="F48" i="21"/>
  <c r="K159" i="8"/>
  <c r="M159" i="8" s="1"/>
  <c r="B192" i="25"/>
  <c r="B747" i="24"/>
  <c r="B221" i="24"/>
  <c r="F125" i="23"/>
  <c r="P1648" i="10"/>
  <c r="Q1384" i="10"/>
  <c r="F475" i="23"/>
  <c r="P727" i="10"/>
  <c r="F16" i="23"/>
  <c r="P386" i="10"/>
  <c r="F115" i="21"/>
  <c r="K135" i="8"/>
  <c r="M135" i="8" s="1"/>
  <c r="G84" i="19"/>
  <c r="K59" i="6"/>
  <c r="N59" i="6" s="1"/>
  <c r="Q245" i="10"/>
  <c r="B30" i="25"/>
  <c r="F717" i="24"/>
  <c r="P1278" i="11"/>
  <c r="F391" i="24"/>
  <c r="P148" i="11"/>
  <c r="P731" i="10"/>
  <c r="F106" i="24"/>
  <c r="P912" i="11"/>
  <c r="F924" i="24"/>
  <c r="P553" i="11"/>
  <c r="Q1209" i="10"/>
  <c r="P647" i="10"/>
  <c r="P36" i="10"/>
  <c r="Q543" i="11"/>
  <c r="F417" i="23"/>
  <c r="P1459" i="10"/>
  <c r="P955" i="10"/>
  <c r="F283" i="23"/>
  <c r="P347" i="10"/>
  <c r="B71" i="24"/>
  <c r="F56" i="23"/>
  <c r="P1650" i="10"/>
  <c r="F312" i="23"/>
  <c r="P1179" i="10"/>
  <c r="F257" i="23"/>
  <c r="P717" i="10"/>
  <c r="B131" i="21"/>
  <c r="F696" i="23"/>
  <c r="P79" i="10"/>
  <c r="B711" i="24"/>
  <c r="P392" i="11"/>
  <c r="P1543" i="10"/>
  <c r="F471" i="23"/>
  <c r="P637" i="10"/>
  <c r="F339" i="23"/>
  <c r="P97" i="10"/>
  <c r="B46" i="19"/>
  <c r="P252" i="10"/>
  <c r="Q1157" i="11"/>
  <c r="P627" i="11"/>
  <c r="Q364" i="10"/>
  <c r="F25" i="19"/>
  <c r="K55" i="6"/>
  <c r="N55" i="6" s="1"/>
  <c r="Q166" i="12"/>
  <c r="B573" i="24"/>
  <c r="B138" i="23"/>
  <c r="B741" i="23"/>
  <c r="Q467" i="11"/>
  <c r="P190" i="11"/>
  <c r="F844" i="23"/>
  <c r="P1450" i="10"/>
  <c r="P842" i="10"/>
  <c r="F456" i="24"/>
  <c r="P354" i="11"/>
  <c r="P1471" i="10"/>
  <c r="B429" i="23"/>
  <c r="B603" i="24"/>
  <c r="B33" i="24"/>
  <c r="F331" i="23"/>
  <c r="P1058" i="10"/>
  <c r="Q244" i="11"/>
  <c r="F674" i="23"/>
  <c r="P987" i="10"/>
  <c r="F385" i="23"/>
  <c r="P562" i="10"/>
  <c r="F93" i="23"/>
  <c r="P213" i="10"/>
  <c r="B89" i="21"/>
  <c r="B137" i="19"/>
  <c r="F7" i="15"/>
  <c r="K83" i="2"/>
  <c r="Q607" i="11"/>
  <c r="B792" i="24"/>
  <c r="Q1282" i="10"/>
  <c r="F728" i="23"/>
  <c r="P1041" i="10"/>
  <c r="F357" i="23"/>
  <c r="P737" i="10"/>
  <c r="P87" i="10"/>
  <c r="F107" i="21"/>
  <c r="K267" i="8"/>
  <c r="M267" i="8" s="1"/>
  <c r="B67" i="17"/>
  <c r="B35" i="15"/>
  <c r="B860" i="24"/>
  <c r="B740" i="24"/>
  <c r="B474" i="23"/>
  <c r="B180" i="23"/>
  <c r="B810" i="24"/>
  <c r="B444" i="23"/>
  <c r="F397" i="23"/>
  <c r="P857" i="10"/>
  <c r="F505" i="23"/>
  <c r="P454" i="10"/>
  <c r="K111" i="9"/>
  <c r="M111" i="9" s="1"/>
  <c r="F125" i="17"/>
  <c r="K197" i="4"/>
  <c r="N197" i="4" s="1"/>
  <c r="Q521" i="10"/>
  <c r="K193" i="6"/>
  <c r="N193" i="6" s="1"/>
  <c r="B4" i="23"/>
  <c r="B763" i="23"/>
  <c r="Q988" i="11"/>
  <c r="B132" i="23"/>
  <c r="F877" i="23"/>
  <c r="P1122" i="10"/>
  <c r="F156" i="23"/>
  <c r="P566" i="10"/>
  <c r="F383" i="23"/>
  <c r="P150" i="10"/>
  <c r="N291" i="8"/>
  <c r="F128" i="19"/>
  <c r="K171" i="6"/>
  <c r="N171" i="6" s="1"/>
  <c r="B255" i="23"/>
  <c r="Q460" i="11"/>
  <c r="B568" i="23"/>
  <c r="F333" i="23"/>
  <c r="P659" i="10"/>
  <c r="F5" i="23"/>
  <c r="P339" i="10"/>
  <c r="B90" i="17"/>
  <c r="Q777" i="11"/>
  <c r="Q92" i="10"/>
  <c r="Q1171" i="11"/>
  <c r="Q508" i="11"/>
  <c r="Q1517" i="10"/>
  <c r="B771" i="23"/>
  <c r="K149" i="8"/>
  <c r="M149" i="8" s="1"/>
  <c r="F629" i="23"/>
  <c r="P1518" i="10"/>
  <c r="B556" i="23"/>
  <c r="P465" i="10"/>
  <c r="Q748" i="11"/>
  <c r="Q1298" i="10"/>
  <c r="B55" i="19"/>
  <c r="K175" i="8"/>
  <c r="M175" i="8" s="1"/>
  <c r="F348" i="24"/>
  <c r="P737" i="11"/>
  <c r="Q833" i="10"/>
  <c r="F642" i="23"/>
  <c r="P280" i="10"/>
  <c r="F68" i="21"/>
  <c r="K93" i="8"/>
  <c r="M93" i="8" s="1"/>
  <c r="B18" i="17"/>
  <c r="K163" i="4"/>
  <c r="N163" i="4" s="1"/>
  <c r="K23" i="2"/>
  <c r="B645" i="23"/>
  <c r="B26" i="19"/>
  <c r="K27" i="5"/>
  <c r="N27" i="5" s="1"/>
  <c r="B487" i="24"/>
  <c r="O7" i="6"/>
  <c r="Q832" i="10"/>
  <c r="B18" i="21"/>
  <c r="K163" i="2"/>
  <c r="Q1552" i="10"/>
  <c r="B209" i="23"/>
  <c r="B58" i="23"/>
  <c r="B516" i="23"/>
  <c r="Q1405" i="10"/>
  <c r="Q646" i="10"/>
  <c r="N139" i="9"/>
  <c r="B118" i="19"/>
  <c r="F75" i="15"/>
  <c r="K41" i="2"/>
  <c r="B126" i="24"/>
  <c r="Q1651" i="10"/>
  <c r="Q703" i="10"/>
  <c r="B513" i="23"/>
  <c r="B294" i="23"/>
  <c r="B17" i="15"/>
  <c r="Q1456" i="10"/>
  <c r="B51" i="15"/>
  <c r="B207" i="23"/>
  <c r="B46" i="23"/>
  <c r="B4" i="19"/>
  <c r="B2" i="22"/>
  <c r="B723" i="24"/>
  <c r="B836" i="23"/>
  <c r="B810" i="23"/>
  <c r="Q234" i="10"/>
  <c r="B44" i="22"/>
  <c r="F3" i="17"/>
  <c r="K17" i="4"/>
  <c r="N17" i="4" s="1"/>
  <c r="B61" i="19"/>
  <c r="K25" i="4"/>
  <c r="N25" i="4" s="1"/>
  <c r="Q597" i="10"/>
  <c r="B500" i="23"/>
  <c r="B75" i="21"/>
  <c r="F72" i="21"/>
  <c r="K39" i="8"/>
  <c r="M39" i="8" s="1"/>
  <c r="B122" i="23"/>
  <c r="B22" i="17"/>
  <c r="Q112" i="11"/>
  <c r="B152" i="17"/>
  <c r="K69" i="4"/>
  <c r="N69" i="4" s="1"/>
  <c r="K333" i="4"/>
  <c r="N333" i="4" s="1"/>
  <c r="F334" i="23"/>
  <c r="P1642" i="10"/>
  <c r="F211" i="23"/>
  <c r="P720" i="10"/>
  <c r="P360" i="10"/>
  <c r="F102" i="21"/>
  <c r="K87" i="8"/>
  <c r="M87" i="8" s="1"/>
  <c r="F53" i="18"/>
  <c r="K145" i="5"/>
  <c r="N145" i="5" s="1"/>
  <c r="F362" i="24"/>
  <c r="P1258" i="11"/>
  <c r="Q805" i="11"/>
  <c r="B701" i="24"/>
  <c r="F545" i="23"/>
  <c r="P1192" i="10"/>
  <c r="F436" i="23"/>
  <c r="P672" i="10"/>
  <c r="B708" i="24"/>
  <c r="P544" i="11"/>
  <c r="F148" i="24"/>
  <c r="P72" i="11"/>
  <c r="P591" i="10"/>
  <c r="P21" i="10"/>
  <c r="F94" i="20"/>
  <c r="K53" i="7"/>
  <c r="N53" i="7" s="1"/>
  <c r="L99" i="13"/>
  <c r="Q1315" i="11"/>
  <c r="Q793" i="11"/>
  <c r="P196" i="11"/>
  <c r="P1428" i="10"/>
  <c r="P911" i="10"/>
  <c r="F169" i="23"/>
  <c r="P343" i="10"/>
  <c r="G26" i="21"/>
  <c r="K111" i="8"/>
  <c r="M111" i="8" s="1"/>
  <c r="B120" i="25"/>
  <c r="Q359" i="11"/>
  <c r="Q1647" i="10"/>
  <c r="B74" i="23"/>
  <c r="B351" i="23"/>
  <c r="F868" i="23"/>
  <c r="P711" i="10"/>
  <c r="F747" i="23"/>
  <c r="P239" i="10"/>
  <c r="B85" i="17"/>
  <c r="P12" i="10"/>
  <c r="Q1079" i="11"/>
  <c r="F824" i="24"/>
  <c r="P346" i="11"/>
  <c r="F259" i="23"/>
  <c r="P1498" i="10"/>
  <c r="P1114" i="10"/>
  <c r="F933" i="23"/>
  <c r="P617" i="10"/>
  <c r="F484" i="23"/>
  <c r="P63" i="10"/>
  <c r="P230" i="10"/>
  <c r="Q1417" i="11"/>
  <c r="B80" i="24"/>
  <c r="Q1570" i="10"/>
  <c r="F589" i="23"/>
  <c r="P978" i="10"/>
  <c r="F97" i="20"/>
  <c r="K29" i="7"/>
  <c r="N29" i="7" s="1"/>
  <c r="F134" i="19"/>
  <c r="K39" i="6"/>
  <c r="N39" i="6" s="1"/>
  <c r="F87" i="23"/>
  <c r="P60" i="10"/>
  <c r="B479" i="24"/>
  <c r="Q1562" i="11"/>
  <c r="F902" i="24"/>
  <c r="P773" i="11"/>
  <c r="Q185" i="11"/>
  <c r="Q1414" i="10"/>
  <c r="B134" i="23"/>
  <c r="B418" i="24"/>
  <c r="B408" i="24"/>
  <c r="Q1461" i="10"/>
  <c r="Q795" i="11"/>
  <c r="B636" i="23"/>
  <c r="B173" i="23"/>
  <c r="F47" i="23"/>
  <c r="P949" i="10"/>
  <c r="P204" i="10"/>
  <c r="B50" i="20"/>
  <c r="K65" i="4"/>
  <c r="N65" i="4" s="1"/>
  <c r="F22" i="15"/>
  <c r="K43" i="2"/>
  <c r="Q1311" i="11"/>
  <c r="F76" i="24"/>
  <c r="P15" i="11"/>
  <c r="Q1001" i="10"/>
  <c r="Q657" i="10"/>
  <c r="F503" i="23"/>
  <c r="P74" i="10"/>
  <c r="B22" i="19"/>
  <c r="F138" i="17"/>
  <c r="K229" i="4"/>
  <c r="N229" i="4" s="1"/>
  <c r="F31" i="16"/>
  <c r="K73" i="3"/>
  <c r="P333" i="10"/>
  <c r="K65" i="7"/>
  <c r="N65" i="7" s="1"/>
  <c r="Q433" i="11"/>
  <c r="B375" i="23"/>
  <c r="F113" i="23"/>
  <c r="P436" i="10"/>
  <c r="F58" i="17"/>
  <c r="K159" i="4"/>
  <c r="N159" i="4" s="1"/>
  <c r="F584" i="23"/>
  <c r="P23" i="10"/>
  <c r="B11" i="19"/>
  <c r="Q212" i="10"/>
  <c r="B682" i="23"/>
  <c r="B675" i="23"/>
  <c r="B893" i="24"/>
  <c r="Q126" i="11"/>
  <c r="B592" i="23"/>
  <c r="F656" i="23"/>
  <c r="P560" i="10"/>
  <c r="F344" i="23"/>
  <c r="P44" i="10"/>
  <c r="B147" i="17"/>
  <c r="Q1551" i="10"/>
  <c r="F291" i="23"/>
  <c r="P211" i="10"/>
  <c r="B77" i="22"/>
  <c r="B37" i="17"/>
  <c r="B359" i="23"/>
  <c r="Q640" i="10"/>
  <c r="B54" i="19"/>
  <c r="Q121" i="10"/>
  <c r="B43" i="23"/>
  <c r="Q639" i="10"/>
  <c r="F880" i="23"/>
  <c r="P306" i="10"/>
  <c r="F25" i="21"/>
  <c r="K71" i="8"/>
  <c r="M71" i="8" s="1"/>
  <c r="F44" i="18"/>
  <c r="K141" i="5"/>
  <c r="N141" i="5" s="1"/>
  <c r="Q103" i="12"/>
  <c r="B815" i="24"/>
  <c r="Q1327" i="10"/>
  <c r="P163" i="10"/>
  <c r="Q1565" i="11"/>
  <c r="B203" i="23"/>
  <c r="Q176" i="10"/>
  <c r="F217" i="23"/>
  <c r="P712" i="10"/>
  <c r="Q222" i="10"/>
  <c r="Q1295" i="11"/>
  <c r="B64" i="24"/>
  <c r="Q1495" i="10"/>
  <c r="F489" i="23"/>
  <c r="P426" i="10"/>
  <c r="F26" i="22"/>
  <c r="K169" i="9"/>
  <c r="M169" i="9" s="1"/>
  <c r="F80" i="17"/>
  <c r="K171" i="4"/>
  <c r="N171" i="4" s="1"/>
  <c r="Q688" i="10"/>
  <c r="B48" i="17"/>
  <c r="B55" i="17"/>
  <c r="O117" i="4"/>
  <c r="B31" i="18"/>
  <c r="Q694" i="11"/>
  <c r="Q9" i="11"/>
  <c r="B345" i="23"/>
  <c r="F130" i="21"/>
  <c r="K21" i="8"/>
  <c r="M21" i="8" s="1"/>
  <c r="B139" i="17"/>
  <c r="F7" i="16"/>
  <c r="K23" i="3"/>
  <c r="B9" i="22"/>
  <c r="B853" i="23"/>
  <c r="P70" i="10"/>
  <c r="B156" i="17"/>
  <c r="Q989" i="10"/>
  <c r="Q329" i="10"/>
  <c r="B24" i="16"/>
  <c r="K3" i="8"/>
  <c r="M3" i="8" s="1"/>
  <c r="Q605" i="10"/>
  <c r="B492" i="23"/>
  <c r="B79" i="22"/>
  <c r="B277" i="24"/>
  <c r="Q680" i="10"/>
  <c r="B420" i="23"/>
  <c r="B11" i="22"/>
  <c r="O43" i="6"/>
  <c r="B680" i="24"/>
  <c r="Q1488" i="10"/>
  <c r="B71" i="23"/>
  <c r="B23" i="18"/>
  <c r="Q1585" i="11"/>
  <c r="B76" i="23"/>
  <c r="Q803" i="10"/>
  <c r="F36" i="21"/>
  <c r="K197" i="8"/>
  <c r="M197" i="8" s="1"/>
  <c r="G16" i="18"/>
  <c r="K171" i="5"/>
  <c r="N171" i="5" s="1"/>
  <c r="B47" i="16"/>
  <c r="B69" i="15"/>
  <c r="Q876" i="10"/>
  <c r="Q147" i="10"/>
  <c r="B9" i="20"/>
  <c r="B69" i="19"/>
  <c r="F92" i="20"/>
  <c r="K197" i="7"/>
  <c r="N197" i="7" s="1"/>
  <c r="B10" i="18"/>
  <c r="Q1201" i="11"/>
  <c r="B672" i="24"/>
  <c r="B480" i="23"/>
  <c r="B486" i="23"/>
  <c r="B66" i="19"/>
  <c r="F733" i="24"/>
  <c r="P269" i="11"/>
  <c r="P1304" i="10"/>
  <c r="F845" i="23"/>
  <c r="P627" i="10"/>
  <c r="K167" i="9"/>
  <c r="M167" i="9" s="1"/>
  <c r="Q368" i="12"/>
  <c r="F143" i="24"/>
  <c r="P953" i="11"/>
  <c r="F590" i="24"/>
  <c r="P661" i="11"/>
  <c r="F850" i="24"/>
  <c r="P64" i="11"/>
  <c r="P1236" i="10"/>
  <c r="B83" i="26"/>
  <c r="B438" i="24"/>
  <c r="P458" i="11"/>
  <c r="P1607" i="10"/>
  <c r="P342" i="10"/>
  <c r="P945" i="11"/>
  <c r="B53" i="24"/>
  <c r="F722" i="23"/>
  <c r="P1558" i="10"/>
  <c r="F748" i="23"/>
  <c r="P939" i="10"/>
  <c r="Q1537" i="11"/>
  <c r="B277" i="23"/>
  <c r="F590" i="23"/>
  <c r="P682" i="10"/>
  <c r="F946" i="23"/>
  <c r="P91" i="10"/>
  <c r="F114" i="21"/>
  <c r="K133" i="8"/>
  <c r="M133" i="8" s="1"/>
  <c r="B192" i="26"/>
  <c r="P1180" i="11"/>
  <c r="F70" i="23"/>
  <c r="P1623" i="10"/>
  <c r="P519" i="10"/>
  <c r="K231" i="8"/>
  <c r="M231" i="8" s="1"/>
  <c r="Q1178" i="11"/>
  <c r="B704" i="24"/>
  <c r="P127" i="11"/>
  <c r="F551" i="23"/>
  <c r="P865" i="10"/>
  <c r="F903" i="23"/>
  <c r="P330" i="10"/>
  <c r="F2" i="20"/>
  <c r="K131" i="7"/>
  <c r="N131" i="7" s="1"/>
  <c r="F24" i="17"/>
  <c r="K311" i="4"/>
  <c r="N311" i="4" s="1"/>
  <c r="K341" i="6"/>
  <c r="N341" i="6" s="1"/>
  <c r="B114" i="25"/>
  <c r="Q1007" i="11"/>
  <c r="F796" i="24"/>
  <c r="P387" i="11"/>
  <c r="P1640" i="10"/>
  <c r="P1373" i="10"/>
  <c r="P675" i="10"/>
  <c r="F226" i="23"/>
  <c r="P334" i="10"/>
  <c r="G106" i="21"/>
  <c r="K81" i="8"/>
  <c r="M81" i="8" s="1"/>
  <c r="F14" i="18"/>
  <c r="K81" i="5"/>
  <c r="N81" i="5" s="1"/>
  <c r="P185" i="10"/>
  <c r="Q158" i="12"/>
  <c r="B744" i="24"/>
  <c r="Q1187" i="10"/>
  <c r="F298" i="23"/>
  <c r="P594" i="10"/>
  <c r="F125" i="24"/>
  <c r="P541" i="11"/>
  <c r="P33" i="11"/>
  <c r="F667" i="23"/>
  <c r="P1158" i="10"/>
  <c r="F796" i="23"/>
  <c r="P531" i="10"/>
  <c r="P10" i="10"/>
  <c r="Q494" i="10" s="1"/>
  <c r="A535" i="23" s="1"/>
  <c r="F91" i="20"/>
  <c r="K9" i="7"/>
  <c r="N9" i="7" s="1"/>
  <c r="F880" i="24"/>
  <c r="P528" i="11"/>
  <c r="P150" i="11"/>
  <c r="P1412" i="10"/>
  <c r="F326" i="23"/>
  <c r="P877" i="10"/>
  <c r="F467" i="23"/>
  <c r="P332" i="10"/>
  <c r="F67" i="21"/>
  <c r="K69" i="8"/>
  <c r="M69" i="8" s="1"/>
  <c r="P836" i="11"/>
  <c r="F413" i="23"/>
  <c r="P604" i="10"/>
  <c r="P82" i="10"/>
  <c r="B56" i="19"/>
  <c r="B81" i="20"/>
  <c r="B119" i="24"/>
  <c r="Q302" i="11"/>
  <c r="B146" i="23"/>
  <c r="F685" i="23"/>
  <c r="P1108" i="10"/>
  <c r="P588" i="10"/>
  <c r="P24" i="10"/>
  <c r="F66" i="20"/>
  <c r="K215" i="7"/>
  <c r="N215" i="7" s="1"/>
  <c r="P161" i="10"/>
  <c r="B786" i="24"/>
  <c r="P510" i="11"/>
  <c r="Q965" i="10"/>
  <c r="F439" i="23"/>
  <c r="P317" i="10"/>
  <c r="B76" i="22"/>
  <c r="F98" i="19"/>
  <c r="K357" i="6"/>
  <c r="N357" i="6" s="1"/>
  <c r="F940" i="23"/>
  <c r="P18" i="10"/>
  <c r="Q1469" i="11"/>
  <c r="B564" i="24"/>
  <c r="F218" i="23"/>
  <c r="P1546" i="10"/>
  <c r="F389" i="23"/>
  <c r="P1112" i="10"/>
  <c r="B627" i="24"/>
  <c r="F801" i="24"/>
  <c r="P379" i="11"/>
  <c r="F244" i="23"/>
  <c r="P1381" i="10"/>
  <c r="B926" i="23"/>
  <c r="P1017" i="11"/>
  <c r="Q146" i="11"/>
  <c r="B336" i="23"/>
  <c r="B923" i="24"/>
  <c r="B939" i="23"/>
  <c r="F315" i="23"/>
  <c r="P183" i="10"/>
  <c r="B137" i="21"/>
  <c r="B889" i="24"/>
  <c r="P1656" i="10"/>
  <c r="Q1166" i="10"/>
  <c r="B280" i="23"/>
  <c r="B341" i="23"/>
  <c r="B115" i="23"/>
  <c r="B33" i="15"/>
  <c r="B181" i="24"/>
  <c r="B577" i="23"/>
  <c r="B440" i="24"/>
  <c r="B684" i="23"/>
  <c r="B807" i="23"/>
  <c r="B232" i="24"/>
  <c r="B15" i="23"/>
  <c r="F398" i="23"/>
  <c r="P406" i="10"/>
  <c r="B137" i="17"/>
  <c r="B292" i="23"/>
  <c r="B332" i="24"/>
  <c r="B247" i="23"/>
  <c r="F442" i="23"/>
  <c r="P740" i="10"/>
  <c r="B843" i="24"/>
  <c r="Q1509" i="10"/>
  <c r="P529" i="10"/>
  <c r="F182" i="23"/>
  <c r="P17" i="10"/>
  <c r="Q190" i="10"/>
  <c r="Q1121" i="11"/>
  <c r="Q1442" i="10"/>
  <c r="B215" i="23"/>
  <c r="B63" i="20"/>
  <c r="K15" i="9"/>
  <c r="M15" i="9" s="1"/>
  <c r="B87" i="17"/>
  <c r="B836" i="24"/>
  <c r="B941" i="23"/>
  <c r="B799" i="24"/>
  <c r="Q408" i="11"/>
  <c r="Q212" i="11"/>
  <c r="P1054" i="10"/>
  <c r="F697" i="23"/>
  <c r="P414" i="10"/>
  <c r="F89" i="22"/>
  <c r="K35" i="9"/>
  <c r="M35" i="9" s="1"/>
  <c r="F51" i="19"/>
  <c r="K225" i="6"/>
  <c r="N225" i="6" s="1"/>
  <c r="B22" i="24"/>
  <c r="B362" i="23"/>
  <c r="Q178" i="10"/>
  <c r="B88" i="18"/>
  <c r="B3" i="16"/>
  <c r="Q798" i="10"/>
  <c r="B54" i="20"/>
  <c r="K85" i="2"/>
  <c r="B95" i="17"/>
  <c r="B68" i="17"/>
  <c r="B726" i="23"/>
  <c r="B400" i="23"/>
  <c r="B574" i="24"/>
  <c r="B67" i="26"/>
  <c r="K97" i="5"/>
  <c r="N97" i="5" s="1"/>
  <c r="B855" i="23"/>
  <c r="B2" i="19"/>
  <c r="B50" i="15"/>
  <c r="B379" i="23"/>
  <c r="Q415" i="11"/>
  <c r="B170" i="23"/>
  <c r="Q667" i="10"/>
  <c r="B55" i="18"/>
  <c r="P600" i="10"/>
  <c r="B108" i="19"/>
  <c r="Q354" i="12"/>
  <c r="B51" i="24"/>
  <c r="Q1206" i="10"/>
  <c r="Q606" i="10"/>
  <c r="Q399" i="10"/>
  <c r="Q8" i="10"/>
  <c r="B52" i="15"/>
  <c r="B377" i="23"/>
  <c r="Q433" i="12"/>
  <c r="B504" i="23"/>
  <c r="B934" i="23"/>
  <c r="B655" i="24"/>
  <c r="B758" i="23"/>
  <c r="B332" i="23"/>
  <c r="Q207" i="10"/>
  <c r="B97" i="18"/>
  <c r="Q135" i="10"/>
  <c r="B43" i="16"/>
  <c r="B109" i="17"/>
  <c r="Q115" i="11"/>
  <c r="Q564" i="10"/>
  <c r="B606" i="23"/>
  <c r="B119" i="21"/>
  <c r="B32" i="15"/>
  <c r="N191" i="9"/>
  <c r="B153" i="17"/>
  <c r="B670" i="23"/>
  <c r="B27" i="15"/>
  <c r="Q1635" i="10"/>
  <c r="B58" i="19"/>
  <c r="B123" i="19"/>
  <c r="P350" i="11"/>
  <c r="Q1624" i="10"/>
  <c r="F466" i="23"/>
  <c r="P1338" i="10"/>
  <c r="P668" i="10"/>
  <c r="F388" i="23"/>
  <c r="P274" i="10"/>
  <c r="B129" i="21"/>
  <c r="B82" i="22"/>
  <c r="F872" i="24"/>
  <c r="P796" i="11"/>
  <c r="Q140" i="11"/>
  <c r="F456" i="23"/>
  <c r="P587" i="10"/>
  <c r="F253" i="24"/>
  <c r="P1150" i="11"/>
  <c r="B18" i="24"/>
  <c r="F132" i="24"/>
  <c r="P522" i="11"/>
  <c r="P1658" i="10"/>
  <c r="F338" i="23"/>
  <c r="P1133" i="10"/>
  <c r="F208" i="23"/>
  <c r="P487" i="10"/>
  <c r="Q328" i="12"/>
  <c r="B735" i="24"/>
  <c r="F640" i="24"/>
  <c r="P766" i="11"/>
  <c r="P513" i="11"/>
  <c r="B557" i="24"/>
  <c r="P1314" i="10"/>
  <c r="F529" i="23"/>
  <c r="P819" i="10"/>
  <c r="F694" i="23"/>
  <c r="P291" i="10"/>
  <c r="F41" i="21"/>
  <c r="K33" i="8"/>
  <c r="M33" i="8" s="1"/>
  <c r="B749" i="24"/>
  <c r="Q308" i="11"/>
  <c r="B944" i="23"/>
  <c r="B614" i="23"/>
  <c r="F431" i="23"/>
  <c r="P1144" i="10"/>
  <c r="F310" i="23"/>
  <c r="P484" i="10"/>
  <c r="F403" i="23"/>
  <c r="P40" i="10"/>
  <c r="F38" i="21"/>
  <c r="K169" i="8"/>
  <c r="M169" i="8" s="1"/>
  <c r="F143" i="17"/>
  <c r="K227" i="4"/>
  <c r="N227" i="4" s="1"/>
  <c r="F149" i="24"/>
  <c r="P925" i="11"/>
  <c r="F870" i="23"/>
  <c r="P1102" i="10"/>
  <c r="F887" i="23"/>
  <c r="P548" i="10"/>
  <c r="B32" i="20"/>
  <c r="F44" i="19"/>
  <c r="K109" i="6"/>
  <c r="N109" i="6" s="1"/>
  <c r="F18" i="16"/>
  <c r="K81" i="3"/>
  <c r="B176" i="23"/>
  <c r="B570" i="24"/>
  <c r="F751" i="24"/>
  <c r="P490" i="11"/>
  <c r="F210" i="23"/>
  <c r="P1496" i="10"/>
  <c r="B727" i="23"/>
  <c r="Q312" i="10"/>
  <c r="B72" i="19"/>
  <c r="F5" i="17"/>
  <c r="K55" i="4"/>
  <c r="N55" i="4" s="1"/>
  <c r="Q459" i="11"/>
  <c r="Q1539" i="10"/>
  <c r="B562" i="23"/>
  <c r="P1419" i="11"/>
  <c r="B290" i="24"/>
  <c r="F577" i="24"/>
  <c r="P122" i="11"/>
  <c r="F449" i="23"/>
  <c r="P1413" i="10"/>
  <c r="F452" i="23"/>
  <c r="P805" i="10"/>
  <c r="P930" i="11"/>
  <c r="P334" i="11"/>
  <c r="B103" i="23"/>
  <c r="Q1014" i="11"/>
  <c r="Q714" i="11"/>
  <c r="F230" i="23"/>
  <c r="P1040" i="10"/>
  <c r="F437" i="24"/>
  <c r="P1138" i="11"/>
  <c r="Q1188" i="10"/>
  <c r="F268" i="23"/>
  <c r="P532" i="10"/>
  <c r="F409" i="23"/>
  <c r="P156" i="10"/>
  <c r="F90" i="20"/>
  <c r="K55" i="7"/>
  <c r="N55" i="7" s="1"/>
  <c r="B51" i="17"/>
  <c r="B64" i="15"/>
  <c r="B192" i="24"/>
  <c r="Q1580" i="10"/>
  <c r="B487" i="23"/>
  <c r="F617" i="23"/>
  <c r="P629" i="10"/>
  <c r="B3" i="21"/>
  <c r="K235" i="6"/>
  <c r="N235" i="6" s="1"/>
  <c r="F76" i="19"/>
  <c r="F104" i="17"/>
  <c r="K167" i="4"/>
  <c r="N167" i="4" s="1"/>
  <c r="B154" i="19"/>
  <c r="B71" i="15"/>
  <c r="F673" i="24"/>
  <c r="P382" i="11"/>
  <c r="B673" i="23"/>
  <c r="F881" i="23"/>
  <c r="P369" i="10"/>
  <c r="F14" i="21"/>
  <c r="K287" i="8"/>
  <c r="M287" i="8" s="1"/>
  <c r="B70" i="21"/>
  <c r="F73" i="18"/>
  <c r="K15" i="5"/>
  <c r="N15" i="5" s="1"/>
  <c r="Q160" i="10"/>
  <c r="B10" i="23"/>
  <c r="B67" i="22"/>
  <c r="B794" i="24"/>
  <c r="Q1610" i="10"/>
  <c r="F68" i="15"/>
  <c r="K29" i="2"/>
  <c r="P1066" i="10"/>
  <c r="B692" i="23"/>
  <c r="F77" i="21"/>
  <c r="K57" i="8"/>
  <c r="M57" i="8" s="1"/>
  <c r="B140" i="19"/>
  <c r="F76" i="17"/>
  <c r="K239" i="4"/>
  <c r="N239" i="4" s="1"/>
  <c r="B596" i="23"/>
  <c r="K79" i="9"/>
  <c r="M79" i="9" s="1"/>
  <c r="B122" i="17"/>
  <c r="B366" i="23"/>
  <c r="B223" i="23"/>
  <c r="B75" i="22"/>
  <c r="F150" i="24"/>
  <c r="P282" i="11"/>
  <c r="B754" i="23"/>
  <c r="F141" i="23"/>
  <c r="P633" i="10"/>
  <c r="K9" i="5"/>
  <c r="N9" i="5" s="1"/>
  <c r="B528" i="24"/>
  <c r="B552" i="23"/>
  <c r="B893" i="23"/>
  <c r="B104" i="21"/>
  <c r="Q1315" i="10"/>
  <c r="B932" i="23"/>
  <c r="B760" i="24"/>
  <c r="Q466" i="11"/>
  <c r="Q1404" i="10"/>
  <c r="F81" i="23"/>
  <c r="P918" i="10"/>
  <c r="Q355" i="10"/>
  <c r="Q598" i="10"/>
  <c r="F62" i="19"/>
  <c r="K169" i="6"/>
  <c r="N169" i="6" s="1"/>
  <c r="F103" i="17"/>
  <c r="K39" i="4"/>
  <c r="N39" i="4" s="1"/>
  <c r="B32" i="16"/>
  <c r="Q577" i="11"/>
  <c r="B83" i="17"/>
  <c r="B699" i="24"/>
  <c r="B811" i="24"/>
  <c r="F205" i="23"/>
  <c r="P246" i="10"/>
  <c r="B132" i="17"/>
  <c r="B28" i="20"/>
  <c r="F213" i="23"/>
  <c r="P348" i="10"/>
  <c r="B26" i="17"/>
  <c r="B757" i="23"/>
  <c r="Q227" i="10"/>
  <c r="B22" i="16"/>
  <c r="O141" i="7"/>
  <c r="K63" i="3"/>
  <c r="B780" i="23"/>
  <c r="Q710" i="10"/>
  <c r="B78" i="22"/>
  <c r="B27" i="26"/>
  <c r="Q105" i="11"/>
  <c r="Q676" i="10"/>
  <c r="B60" i="22"/>
  <c r="B886" i="23"/>
  <c r="O185" i="4"/>
  <c r="Q638" i="11"/>
  <c r="B527" i="23"/>
  <c r="Q133" i="10"/>
  <c r="B28" i="17"/>
  <c r="B563" i="24"/>
  <c r="Q1438" i="10"/>
  <c r="Q763" i="10"/>
  <c r="K251" i="8"/>
  <c r="M251" i="8" s="1"/>
  <c r="O181" i="7"/>
  <c r="F2" i="18"/>
  <c r="K129" i="5"/>
  <c r="N129" i="5" s="1"/>
  <c r="F2" i="15"/>
  <c r="K131" i="2"/>
  <c r="P119" i="11"/>
  <c r="Q834" i="10"/>
  <c r="B142" i="19"/>
  <c r="Q1330" i="10"/>
  <c r="B208" i="24"/>
  <c r="Q1354" i="10"/>
  <c r="B307" i="23"/>
  <c r="Q338" i="10"/>
  <c r="N27" i="8"/>
  <c r="B7" i="18"/>
  <c r="Q928" i="10"/>
  <c r="P21" i="11"/>
  <c r="F152" i="23"/>
  <c r="P1012" i="10"/>
  <c r="P439" i="10"/>
  <c r="F45" i="21"/>
  <c r="K15" i="8"/>
  <c r="M15" i="8" s="1"/>
  <c r="L239" i="13"/>
  <c r="Q309" i="12"/>
  <c r="B94" i="24"/>
  <c r="P514" i="11"/>
  <c r="P1643" i="10"/>
  <c r="P1092" i="10"/>
  <c r="F198" i="25"/>
  <c r="P310" i="12"/>
  <c r="P228" i="11"/>
  <c r="P1418" i="10"/>
  <c r="P42" i="10"/>
  <c r="F852" i="24"/>
  <c r="P848" i="11"/>
  <c r="B572" i="24"/>
  <c r="F602" i="23"/>
  <c r="P1342" i="10"/>
  <c r="Q1501" i="11"/>
  <c r="P969" i="11"/>
  <c r="F936" i="23"/>
  <c r="P1608" i="10"/>
  <c r="P1036" i="10"/>
  <c r="F161" i="23"/>
  <c r="P552" i="10"/>
  <c r="F16" i="22"/>
  <c r="K171" i="9"/>
  <c r="M171" i="9" s="1"/>
  <c r="K107" i="7"/>
  <c r="N107" i="7" s="1"/>
  <c r="F74" i="17"/>
  <c r="K123" i="4"/>
  <c r="N123" i="4" s="1"/>
  <c r="Q1451" i="11"/>
  <c r="B567" i="23"/>
  <c r="F835" i="23"/>
  <c r="P1007" i="10"/>
  <c r="F54" i="23"/>
  <c r="P236" i="10"/>
  <c r="P428" i="11"/>
  <c r="P1615" i="10"/>
  <c r="P1223" i="10"/>
  <c r="P694" i="10"/>
  <c r="F55" i="22"/>
  <c r="K165" i="9"/>
  <c r="M165" i="9" s="1"/>
  <c r="F246" i="23"/>
  <c r="P192" i="10"/>
  <c r="P727" i="11"/>
  <c r="P224" i="11"/>
  <c r="P1116" i="10"/>
  <c r="F638" i="23"/>
  <c r="P508" i="10"/>
  <c r="F71" i="22"/>
  <c r="K185" i="9"/>
  <c r="M185" i="9" s="1"/>
  <c r="F140" i="17"/>
  <c r="K127" i="4"/>
  <c r="N127" i="4" s="1"/>
  <c r="B36" i="24"/>
  <c r="P1047" i="11"/>
  <c r="B625" i="24"/>
  <c r="P29" i="11"/>
  <c r="Q408" i="12"/>
  <c r="F641" i="24"/>
  <c r="P1037" i="11"/>
  <c r="F896" i="23"/>
  <c r="P1514" i="10"/>
  <c r="B355" i="23"/>
  <c r="F460" i="23"/>
  <c r="P331" i="10"/>
  <c r="F83" i="21"/>
  <c r="K65" i="8"/>
  <c r="M65" i="8" s="1"/>
  <c r="G31" i="19"/>
  <c r="K161" i="6"/>
  <c r="N161" i="6" s="1"/>
  <c r="F588" i="24"/>
  <c r="P698" i="11"/>
  <c r="Q380" i="11"/>
  <c r="Q1641" i="10"/>
  <c r="F129" i="23"/>
  <c r="P1216" i="10"/>
  <c r="F404" i="23"/>
  <c r="P764" i="10"/>
  <c r="F793" i="23"/>
  <c r="P116" i="10"/>
  <c r="K105" i="7"/>
  <c r="N105" i="7" s="1"/>
  <c r="F782" i="24"/>
  <c r="P554" i="11"/>
  <c r="P1508" i="10"/>
  <c r="F787" i="23"/>
  <c r="P1364" i="10"/>
  <c r="P1002" i="10"/>
  <c r="F21" i="23"/>
  <c r="P424" i="10"/>
  <c r="F126" i="21"/>
  <c r="K5" i="8"/>
  <c r="M5" i="8" s="1"/>
  <c r="B20" i="24"/>
  <c r="B88" i="23"/>
  <c r="F150" i="23"/>
  <c r="P422" i="10"/>
  <c r="K13" i="9"/>
  <c r="M13" i="9" s="1"/>
  <c r="O99" i="7"/>
  <c r="F87" i="18"/>
  <c r="K85" i="5"/>
  <c r="N85" i="5" s="1"/>
  <c r="B681" i="23"/>
  <c r="B47" i="21"/>
  <c r="B679" i="24"/>
  <c r="Q1212" i="10"/>
  <c r="F524" i="23"/>
  <c r="P730" i="10"/>
  <c r="B715" i="23"/>
  <c r="K137" i="8"/>
  <c r="M137" i="8" s="1"/>
  <c r="F161" i="19"/>
  <c r="K315" i="6"/>
  <c r="N315" i="6" s="1"/>
  <c r="F92" i="18"/>
  <c r="K103" i="5"/>
  <c r="N103" i="5" s="1"/>
  <c r="F37" i="15"/>
  <c r="K133" i="2"/>
  <c r="B762" i="24"/>
  <c r="B480" i="24"/>
  <c r="F746" i="23"/>
  <c r="P914" i="10"/>
  <c r="F697" i="24"/>
  <c r="P1306" i="11"/>
  <c r="F716" i="23"/>
  <c r="P1617" i="10"/>
  <c r="P648" i="10"/>
  <c r="B517" i="24"/>
  <c r="Q853" i="11"/>
  <c r="Q42" i="11"/>
  <c r="Q1312" i="10"/>
  <c r="B522" i="24"/>
  <c r="B838" i="23"/>
  <c r="B422" i="23"/>
  <c r="P830" i="10"/>
  <c r="F540" i="23"/>
  <c r="P381" i="10"/>
  <c r="F41" i="23"/>
  <c r="P65" i="10"/>
  <c r="F10" i="16"/>
  <c r="K49" i="3"/>
  <c r="B128" i="24"/>
  <c r="Q1117" i="10"/>
  <c r="F17" i="23"/>
  <c r="P860" i="10"/>
  <c r="F272" i="23"/>
  <c r="P469" i="10"/>
  <c r="K59" i="9"/>
  <c r="M59" i="9" s="1"/>
  <c r="B112" i="21"/>
  <c r="F64" i="19"/>
  <c r="K77" i="6"/>
  <c r="N77" i="6" s="1"/>
  <c r="K41" i="5"/>
  <c r="N41" i="5" s="1"/>
  <c r="K293" i="4"/>
  <c r="N293" i="4" s="1"/>
  <c r="B514" i="24"/>
  <c r="B402" i="23"/>
  <c r="B54" i="15"/>
  <c r="B808" i="23"/>
  <c r="B521" i="24"/>
  <c r="Q744" i="11"/>
  <c r="P592" i="10"/>
  <c r="F479" i="23"/>
  <c r="P184" i="10"/>
  <c r="K37" i="8"/>
  <c r="M37" i="8" s="1"/>
  <c r="F9" i="18"/>
  <c r="K201" i="5"/>
  <c r="N201" i="5" s="1"/>
  <c r="F199" i="24"/>
  <c r="P916" i="11"/>
  <c r="Q956" i="10"/>
  <c r="Q1480" i="11"/>
  <c r="B674" i="24"/>
  <c r="B689" i="23"/>
  <c r="B72" i="23"/>
  <c r="P328" i="10"/>
  <c r="N119" i="9"/>
  <c r="F51" i="20"/>
  <c r="K33" i="7"/>
  <c r="N33" i="7" s="1"/>
  <c r="Q81" i="10"/>
  <c r="B48" i="15"/>
  <c r="B38" i="26"/>
  <c r="B469" i="24"/>
  <c r="B718" i="24"/>
  <c r="B111" i="23"/>
  <c r="P476" i="10"/>
  <c r="B368" i="23"/>
  <c r="F19" i="17"/>
  <c r="K299" i="4"/>
  <c r="N299" i="4" s="1"/>
  <c r="B144" i="19"/>
  <c r="B512" i="24"/>
  <c r="B804" i="24"/>
  <c r="B82" i="23"/>
  <c r="B494" i="23"/>
  <c r="Q78" i="11"/>
  <c r="Q871" i="10"/>
  <c r="F43" i="18"/>
  <c r="K165" i="5"/>
  <c r="N165" i="5" s="1"/>
  <c r="F58" i="15"/>
  <c r="K9" i="2"/>
  <c r="L65" i="2" s="1"/>
  <c r="A45" i="15" s="1"/>
  <c r="Q265" i="11"/>
  <c r="Q984" i="10"/>
  <c r="B40" i="23"/>
  <c r="B94" i="18"/>
  <c r="F56" i="15"/>
  <c r="K139" i="2"/>
  <c r="B879" i="23"/>
  <c r="B54" i="16"/>
  <c r="K73" i="2"/>
  <c r="B15" i="24"/>
  <c r="F384" i="23"/>
  <c r="P1309" i="10"/>
  <c r="Q3" i="10"/>
  <c r="F112" i="17"/>
  <c r="K129" i="4"/>
  <c r="N129" i="4" s="1"/>
  <c r="Q1172" i="10"/>
  <c r="B7" i="17"/>
  <c r="B139" i="19"/>
  <c r="B47" i="17"/>
  <c r="B425" i="24"/>
  <c r="B706" i="23"/>
  <c r="F43" i="22"/>
  <c r="K95" i="9"/>
  <c r="M95" i="9" s="1"/>
  <c r="F113" i="17"/>
  <c r="K61" i="4"/>
  <c r="N61" i="4" s="1"/>
  <c r="B25" i="15"/>
  <c r="B70" i="17"/>
  <c r="B546" i="23"/>
  <c r="O13" i="6"/>
  <c r="Q1563" i="11"/>
  <c r="Q1221" i="10"/>
  <c r="B818" i="23"/>
  <c r="Q625" i="10"/>
  <c r="B188" i="23"/>
  <c r="B76" i="20"/>
  <c r="B93" i="18"/>
  <c r="B81" i="24"/>
  <c r="Q194" i="11"/>
  <c r="Q1009" i="10"/>
  <c r="B823" i="23"/>
  <c r="Q283" i="10"/>
  <c r="B780" i="24"/>
  <c r="B851" i="23"/>
  <c r="B742" i="23"/>
  <c r="Q1029" i="10"/>
  <c r="F857" i="23"/>
  <c r="P1460" i="10"/>
  <c r="B544" i="23"/>
  <c r="B52" i="19"/>
  <c r="B506" i="23"/>
  <c r="B57" i="22"/>
  <c r="B9" i="15"/>
  <c r="Q1360" i="11"/>
  <c r="B119" i="17"/>
  <c r="B71" i="18"/>
  <c r="L59" i="2"/>
  <c r="B41" i="17"/>
  <c r="B308" i="23"/>
  <c r="Q290" i="10"/>
  <c r="B323" i="23"/>
  <c r="F183" i="24"/>
  <c r="P451" i="11"/>
  <c r="F943" i="23"/>
  <c r="P1515" i="10"/>
  <c r="F62" i="23"/>
  <c r="P957" i="10"/>
  <c r="P1156" i="11"/>
  <c r="F17" i="24"/>
  <c r="P787" i="11"/>
  <c r="F830" i="24"/>
  <c r="P188" i="11"/>
  <c r="F518" i="23"/>
  <c r="P1326" i="10"/>
  <c r="P1277" i="11"/>
  <c r="F865" i="24"/>
  <c r="P806" i="11"/>
  <c r="P293" i="11"/>
  <c r="P1274" i="10"/>
  <c r="L183" i="13"/>
  <c r="F816" i="24"/>
  <c r="P1486" i="11"/>
  <c r="Q872" i="11"/>
  <c r="P332" i="11"/>
  <c r="P1531" i="10"/>
  <c r="F237" i="23"/>
  <c r="P942" i="10"/>
  <c r="P404" i="10"/>
  <c r="F65" i="22"/>
  <c r="K121" i="9"/>
  <c r="M121" i="9" s="1"/>
  <c r="B50" i="16"/>
  <c r="B776" i="24"/>
  <c r="P587" i="11"/>
  <c r="B689" i="24"/>
  <c r="B582" i="23"/>
  <c r="F816" i="23"/>
  <c r="P905" i="10"/>
  <c r="F231" i="23"/>
  <c r="P214" i="10"/>
  <c r="B170" i="26"/>
  <c r="P660" i="11"/>
  <c r="B504" i="24"/>
  <c r="F109" i="23"/>
  <c r="P1576" i="10"/>
  <c r="F432" i="23"/>
  <c r="P1101" i="10"/>
  <c r="F797" i="23"/>
  <c r="P575" i="10"/>
  <c r="F124" i="19"/>
  <c r="K165" i="6"/>
  <c r="N165" i="6" s="1"/>
  <c r="L198" i="13"/>
  <c r="B74" i="24"/>
  <c r="F368" i="24"/>
  <c r="P200" i="11"/>
  <c r="F756" i="23"/>
  <c r="P1525" i="10"/>
  <c r="P885" i="10"/>
  <c r="F541" i="23"/>
  <c r="P501" i="10"/>
  <c r="F122" i="19"/>
  <c r="K299" i="6"/>
  <c r="N299" i="6" s="1"/>
  <c r="Q1553" i="11"/>
  <c r="F613" i="24"/>
  <c r="P620" i="11"/>
  <c r="P1497" i="10"/>
  <c r="P974" i="10"/>
  <c r="Q1496" i="11"/>
  <c r="F318" i="24"/>
  <c r="P979" i="11"/>
  <c r="F360" i="24"/>
  <c r="P637" i="11"/>
  <c r="P342" i="11"/>
  <c r="F837" i="23"/>
  <c r="P1458" i="10"/>
  <c r="F918" i="23"/>
  <c r="P849" i="10"/>
  <c r="F665" i="23"/>
  <c r="P256" i="10"/>
  <c r="F11" i="21"/>
  <c r="K19" i="8"/>
  <c r="M19" i="8" s="1"/>
  <c r="B12" i="18"/>
  <c r="F500" i="24"/>
  <c r="P928" i="11"/>
  <c r="Q335" i="11"/>
  <c r="B177" i="23"/>
  <c r="P1156" i="10"/>
  <c r="F574" i="23"/>
  <c r="P626" i="10"/>
  <c r="P26" i="10"/>
  <c r="F19" i="20"/>
  <c r="K27" i="7"/>
  <c r="N27" i="7" s="1"/>
  <c r="B30" i="24"/>
  <c r="F621" i="23"/>
  <c r="P352" i="10"/>
  <c r="F98" i="18"/>
  <c r="K181" i="5"/>
  <c r="N181" i="5" s="1"/>
  <c r="P1213" i="11"/>
  <c r="Q612" i="11"/>
  <c r="P1337" i="10"/>
  <c r="P853" i="10"/>
  <c r="Q410" i="10"/>
  <c r="F123" i="21"/>
  <c r="K235" i="8"/>
  <c r="M235" i="8" s="1"/>
  <c r="F60" i="20"/>
  <c r="K35" i="7"/>
  <c r="N35" i="7" s="1"/>
  <c r="B89" i="18"/>
  <c r="F125" i="21"/>
  <c r="K211" i="8"/>
  <c r="M211" i="8" s="1"/>
  <c r="B410" i="24"/>
  <c r="F527" i="24"/>
  <c r="P69" i="11"/>
  <c r="B290" i="23"/>
  <c r="F26" i="23"/>
  <c r="P614" i="10"/>
  <c r="P189" i="10"/>
  <c r="B78" i="19"/>
  <c r="F708" i="23"/>
  <c r="P551" i="10"/>
  <c r="Q393" i="12"/>
  <c r="P940" i="11"/>
  <c r="F14" i="24"/>
  <c r="P95" i="11"/>
  <c r="P1291" i="10"/>
  <c r="P816" i="10"/>
  <c r="F718" i="23"/>
  <c r="P511" i="10"/>
  <c r="Q1182" i="11"/>
  <c r="F313" i="24"/>
  <c r="P728" i="11"/>
  <c r="F619" i="24"/>
  <c r="P124" i="11"/>
  <c r="P1267" i="10"/>
  <c r="P1415" i="10"/>
  <c r="F94" i="23"/>
  <c r="P1082" i="10"/>
  <c r="G110" i="17"/>
  <c r="K209" i="4"/>
  <c r="N209" i="4" s="1"/>
  <c r="Q220" i="11"/>
  <c r="B126" i="23"/>
  <c r="F172" i="23"/>
  <c r="P839" i="10"/>
  <c r="F739" i="23"/>
  <c r="P382" i="10"/>
  <c r="B10" i="22"/>
  <c r="B17" i="21"/>
  <c r="O63" i="6"/>
  <c r="K145" i="9"/>
  <c r="M145" i="9" s="1"/>
  <c r="B78" i="17"/>
  <c r="B26" i="15"/>
  <c r="Q407" i="10"/>
  <c r="B70" i="15"/>
  <c r="B515" i="23"/>
  <c r="B542" i="23"/>
  <c r="Q1224" i="11"/>
  <c r="B871" i="24"/>
  <c r="F28" i="15"/>
  <c r="K171" i="2"/>
  <c r="B41" i="20"/>
  <c r="B869" i="23"/>
  <c r="B41" i="24"/>
  <c r="B775" i="24"/>
  <c r="B124" i="23"/>
  <c r="P755" i="10"/>
  <c r="P321" i="10"/>
  <c r="B19" i="22"/>
  <c r="B89" i="19"/>
  <c r="F69" i="18"/>
  <c r="K63" i="5"/>
  <c r="N63" i="5" s="1"/>
  <c r="B519" i="23"/>
  <c r="B335" i="24"/>
  <c r="B439" i="24"/>
  <c r="Q175" i="11"/>
  <c r="P1225" i="10"/>
  <c r="P75" i="10"/>
  <c r="L109" i="3"/>
  <c r="B118" i="24"/>
  <c r="Q1215" i="11"/>
  <c r="B764" i="24"/>
  <c r="Q1380" i="10"/>
  <c r="Q457" i="10"/>
  <c r="B901" i="23"/>
  <c r="Q1196" i="10"/>
  <c r="F219" i="23"/>
  <c r="P725" i="10"/>
  <c r="B22" i="23"/>
  <c r="K111" i="5"/>
  <c r="N111" i="5" s="1"/>
  <c r="B754" i="24"/>
  <c r="B427" i="23"/>
  <c r="Q392" i="10"/>
  <c r="F37" i="21"/>
  <c r="K285" i="8"/>
  <c r="M285" i="8" s="1"/>
  <c r="B33" i="18"/>
  <c r="B401" i="23"/>
  <c r="Q1279" i="11"/>
  <c r="B686" i="23"/>
  <c r="F42" i="22"/>
  <c r="K143" i="9"/>
  <c r="M143" i="9" s="1"/>
  <c r="F105" i="19"/>
  <c r="K27" i="6"/>
  <c r="N27" i="6" s="1"/>
  <c r="K67" i="4"/>
  <c r="N67" i="4" s="1"/>
  <c r="B497" i="23"/>
  <c r="O7" i="4"/>
  <c r="B147" i="19"/>
  <c r="B16" i="16"/>
  <c r="B9" i="23"/>
  <c r="K219" i="6"/>
  <c r="N219" i="6" s="1"/>
  <c r="B862" i="23"/>
  <c r="Q1077" i="11"/>
  <c r="B91" i="19"/>
  <c r="B25" i="16"/>
  <c r="Q127" i="10"/>
  <c r="B15" i="18"/>
  <c r="Q1063" i="11"/>
  <c r="Q1301" i="11"/>
  <c r="B392" i="23"/>
  <c r="B928" i="23"/>
  <c r="B705" i="23"/>
  <c r="Q526" i="11"/>
  <c r="B483" i="23"/>
  <c r="B42" i="20"/>
  <c r="B19" i="18"/>
  <c r="B73" i="15"/>
  <c r="B40" i="24"/>
  <c r="B472" i="24"/>
  <c r="Q1004" i="10"/>
  <c r="Q475" i="10"/>
  <c r="Q259" i="10"/>
  <c r="B536" i="23"/>
  <c r="B717" i="23"/>
  <c r="B752" i="23"/>
  <c r="Q1028" i="10"/>
  <c r="Q683" i="10"/>
  <c r="Q100" i="10"/>
  <c r="B15" i="19"/>
  <c r="Q1063" i="10"/>
  <c r="B64" i="22"/>
  <c r="B29" i="19"/>
  <c r="B37" i="19"/>
  <c r="B99" i="23"/>
  <c r="B42" i="17"/>
  <c r="B59" i="15"/>
  <c r="B135" i="23"/>
  <c r="B148" i="23"/>
  <c r="Q226" i="10"/>
  <c r="B216" i="23"/>
  <c r="B34" i="19"/>
  <c r="B98" i="21"/>
  <c r="B39" i="18"/>
  <c r="B865" i="23"/>
  <c r="B403" i="24"/>
  <c r="B578" i="23"/>
  <c r="Q435" i="10"/>
  <c r="F80" i="22"/>
  <c r="K101" i="9"/>
  <c r="M101" i="9" s="1"/>
  <c r="B105" i="23"/>
  <c r="F69" i="21"/>
  <c r="K205" i="8"/>
  <c r="M205" i="8" s="1"/>
  <c r="B32" i="19"/>
  <c r="B27" i="16"/>
  <c r="Q434" i="10"/>
  <c r="B8" i="19"/>
  <c r="L47" i="2"/>
  <c r="Q699" i="10"/>
  <c r="N203" i="8"/>
  <c r="B179" i="23"/>
  <c r="Q206" i="10"/>
  <c r="B115" i="17"/>
  <c r="B83" i="24"/>
  <c r="Q897" i="10"/>
  <c r="Q417" i="10"/>
  <c r="P416" i="11"/>
  <c r="P258" i="10"/>
  <c r="B46" i="15"/>
  <c r="B651" i="23"/>
  <c r="B113" i="19"/>
  <c r="B34" i="15"/>
  <c r="B738" i="24"/>
  <c r="B36" i="16"/>
  <c r="Q193" i="11"/>
  <c r="Q327" i="10"/>
  <c r="Q341" i="10"/>
  <c r="B152" i="19"/>
  <c r="B57" i="17"/>
  <c r="Q958" i="11"/>
  <c r="F719" i="23"/>
  <c r="P643" i="10"/>
  <c r="B65" i="18"/>
  <c r="B938" i="23"/>
  <c r="B27" i="22"/>
  <c r="B149" i="19"/>
  <c r="B62" i="15"/>
  <c r="B571" i="24"/>
  <c r="B560" i="23"/>
  <c r="B854" i="23"/>
  <c r="Q93" i="10"/>
  <c r="B48" i="18"/>
  <c r="B63" i="21"/>
  <c r="P645" i="11"/>
  <c r="F200" i="24"/>
  <c r="P819" i="11"/>
  <c r="F36" i="23"/>
  <c r="P878" i="10"/>
  <c r="Q1326" i="11"/>
  <c r="P581" i="11"/>
  <c r="F832" i="23"/>
  <c r="P800" i="10"/>
  <c r="B177" i="25"/>
  <c r="Q910" i="11"/>
  <c r="B839" i="24"/>
  <c r="B411" i="24"/>
  <c r="P1536" i="10"/>
  <c r="P1078" i="10"/>
  <c r="F581" i="23"/>
  <c r="P493" i="10"/>
  <c r="F923" i="23"/>
  <c r="P69" i="10"/>
  <c r="B353" i="24"/>
  <c r="F327" i="24"/>
  <c r="P657" i="11"/>
  <c r="F45" i="24"/>
  <c r="P59" i="11"/>
  <c r="F39" i="23"/>
  <c r="P807" i="10"/>
  <c r="P449" i="10"/>
  <c r="F124" i="21"/>
  <c r="K307" i="8"/>
  <c r="M307" i="8" s="1"/>
  <c r="P375" i="10"/>
  <c r="B92" i="26"/>
  <c r="Q1456" i="11"/>
  <c r="B835" i="24"/>
  <c r="P1351" i="10"/>
  <c r="Q869" i="10"/>
  <c r="Q1365" i="11"/>
  <c r="B475" i="24"/>
  <c r="F258" i="24"/>
  <c r="P254" i="11"/>
  <c r="F258" i="23"/>
  <c r="P1408" i="10"/>
  <c r="P808" i="10"/>
  <c r="P223" i="10"/>
  <c r="F16" i="20"/>
  <c r="K147" i="7"/>
  <c r="N147" i="7" s="1"/>
  <c r="B77" i="18"/>
  <c r="F463" i="24"/>
  <c r="P824" i="11"/>
  <c r="F294" i="24"/>
  <c r="P589" i="11"/>
  <c r="B326" i="24"/>
  <c r="B356" i="23"/>
  <c r="P1137" i="10"/>
  <c r="P514" i="10"/>
  <c r="F38" i="22"/>
  <c r="K109" i="9"/>
  <c r="M109" i="9" s="1"/>
  <c r="F14" i="19"/>
  <c r="K355" i="6"/>
  <c r="N355" i="6" s="1"/>
  <c r="F123" i="23"/>
  <c r="P1343" i="10"/>
  <c r="Q879" i="10"/>
  <c r="F200" i="23"/>
  <c r="P303" i="10"/>
  <c r="F10" i="20"/>
  <c r="K161" i="7"/>
  <c r="N161" i="7" s="1"/>
  <c r="Q34" i="12"/>
  <c r="Q504" i="11"/>
  <c r="Q1609" i="10"/>
  <c r="F714" i="23"/>
  <c r="P1244" i="10"/>
  <c r="P788" i="10"/>
  <c r="P403" i="10"/>
  <c r="F846" i="23"/>
  <c r="P362" i="10"/>
  <c r="Q1216" i="11"/>
  <c r="F299" i="24"/>
  <c r="P741" i="11"/>
  <c r="P43" i="11"/>
  <c r="F162" i="23"/>
  <c r="P570" i="10"/>
  <c r="F414" i="23"/>
  <c r="P138" i="10"/>
  <c r="B60" i="19"/>
  <c r="F740" i="23"/>
  <c r="P384" i="10"/>
  <c r="Q370" i="12"/>
  <c r="Q1293" i="11"/>
  <c r="F431" i="24"/>
  <c r="P693" i="11"/>
  <c r="P758" i="10"/>
  <c r="B424" i="24"/>
  <c r="Q1523" i="10"/>
  <c r="F287" i="23"/>
  <c r="P948" i="10"/>
  <c r="P490" i="10"/>
  <c r="P1147" i="11"/>
  <c r="F897" i="23"/>
  <c r="P1597" i="10"/>
  <c r="Q1160" i="11"/>
  <c r="Q394" i="11"/>
  <c r="B859" i="23"/>
  <c r="B875" i="24"/>
  <c r="F227" i="23"/>
  <c r="P318" i="10"/>
  <c r="B21" i="20"/>
  <c r="Q199" i="11"/>
  <c r="B839" i="23"/>
  <c r="Q1081" i="10"/>
  <c r="F691" i="23"/>
  <c r="P357" i="10"/>
  <c r="F21" i="22"/>
  <c r="K37" i="9"/>
  <c r="M37" i="9" s="1"/>
  <c r="G40" i="20"/>
  <c r="K89" i="7"/>
  <c r="N89" i="7" s="1"/>
  <c r="F79" i="19"/>
  <c r="K53" i="6"/>
  <c r="N53" i="6" s="1"/>
  <c r="F21" i="16"/>
  <c r="K57" i="3"/>
  <c r="B881" i="24"/>
  <c r="Q340" i="10"/>
  <c r="B80" i="25"/>
  <c r="Q1524" i="10"/>
  <c r="B889" i="23"/>
  <c r="F92" i="23"/>
  <c r="P535" i="10"/>
  <c r="F74" i="15"/>
  <c r="K107" i="2"/>
  <c r="B394" i="23"/>
  <c r="B104" i="19"/>
  <c r="Q859" i="10"/>
  <c r="Q1212" i="11"/>
  <c r="F931" i="23"/>
  <c r="P1219" i="10"/>
  <c r="P677" i="10"/>
  <c r="P250" i="10"/>
  <c r="F23" i="22"/>
  <c r="K53" i="9"/>
  <c r="M53" i="9" s="1"/>
  <c r="F256" i="23"/>
  <c r="P54" i="10"/>
  <c r="B268" i="24"/>
  <c r="B372" i="24"/>
  <c r="Q174" i="11"/>
  <c r="B102" i="23"/>
  <c r="B884" i="23"/>
  <c r="B606" i="24"/>
  <c r="Q36" i="11"/>
  <c r="Q1214" i="11"/>
  <c r="Q1592" i="10"/>
  <c r="Q1377" i="10"/>
  <c r="F64" i="23"/>
  <c r="P902" i="10"/>
  <c r="Q33" i="10"/>
  <c r="B561" i="24"/>
  <c r="B378" i="23"/>
  <c r="B90" i="23"/>
  <c r="F89" i="17"/>
  <c r="K201" i="4"/>
  <c r="N201" i="4" s="1"/>
  <c r="B175" i="23"/>
  <c r="Q322" i="10"/>
  <c r="B54" i="18"/>
  <c r="Q59" i="10"/>
  <c r="K157" i="6"/>
  <c r="N157" i="6" s="1"/>
  <c r="K137" i="5"/>
  <c r="N137" i="5" s="1"/>
  <c r="G130" i="17"/>
  <c r="K57" i="4"/>
  <c r="N57" i="4" s="1"/>
  <c r="B924" i="23"/>
  <c r="B39" i="15"/>
  <c r="B119" i="19"/>
  <c r="B917" i="23"/>
  <c r="Q224" i="10"/>
  <c r="B8" i="21"/>
  <c r="K255" i="8"/>
  <c r="M255" i="8" s="1"/>
  <c r="B685" i="24"/>
  <c r="B69" i="17"/>
  <c r="B99" i="19"/>
  <c r="B927" i="23"/>
  <c r="B143" i="23"/>
  <c r="B6" i="17"/>
  <c r="Q259" i="11"/>
  <c r="Q1086" i="11"/>
  <c r="B96" i="23"/>
  <c r="B649" i="23"/>
  <c r="Q47" i="11"/>
  <c r="B785" i="23"/>
  <c r="B73" i="23"/>
  <c r="F95" i="20"/>
  <c r="K149" i="7"/>
  <c r="N149" i="7" s="1"/>
  <c r="B102" i="17"/>
  <c r="Q1033" i="11"/>
  <c r="B165" i="24"/>
  <c r="Q1003" i="10"/>
  <c r="B195" i="23"/>
  <c r="Q225" i="10"/>
  <c r="K263" i="6"/>
  <c r="N263" i="6" s="1"/>
  <c r="B825" i="23"/>
  <c r="Q945" i="10"/>
  <c r="B624" i="23"/>
  <c r="F627" i="23"/>
  <c r="P934" i="10"/>
  <c r="B570" i="23"/>
  <c r="B446" i="23"/>
  <c r="B117" i="19"/>
  <c r="Q889" i="10"/>
  <c r="B201" i="23"/>
  <c r="B120" i="21"/>
  <c r="K255" i="6"/>
  <c r="N255" i="6" s="1"/>
  <c r="K191" i="5"/>
  <c r="N191" i="5" s="1"/>
  <c r="Q992" i="11"/>
  <c r="B139" i="23"/>
  <c r="K45" i="4"/>
  <c r="N45" i="4" s="1"/>
  <c r="B10" i="15"/>
  <c r="B6" i="22"/>
  <c r="B92" i="21"/>
  <c r="B51" i="18"/>
  <c r="F160" i="24"/>
  <c r="P1529" i="11"/>
  <c r="P77" i="12"/>
  <c r="F185" i="26"/>
  <c r="K60" i="13"/>
  <c r="F50" i="25"/>
  <c r="P441" i="12"/>
  <c r="F317" i="24"/>
  <c r="P1356" i="11"/>
  <c r="F87" i="24"/>
  <c r="P1510" i="11"/>
  <c r="L5" i="13"/>
  <c r="P804" i="11"/>
  <c r="B35" i="26"/>
  <c r="F686" i="24"/>
  <c r="P935" i="11"/>
  <c r="F77" i="24"/>
  <c r="P1292" i="11"/>
  <c r="P291" i="11"/>
  <c r="F374" i="24"/>
  <c r="P1263" i="11"/>
  <c r="P962" i="11"/>
  <c r="L29" i="13"/>
  <c r="P1437" i="11"/>
  <c r="F233" i="24"/>
  <c r="P1523" i="11"/>
  <c r="P1387" i="10"/>
  <c r="P1090" i="11"/>
  <c r="F317" i="23"/>
  <c r="P1587" i="10"/>
  <c r="F231" i="24"/>
  <c r="P34" i="11"/>
  <c r="F506" i="24"/>
  <c r="P1225" i="11"/>
  <c r="P79" i="12"/>
  <c r="F219" i="24"/>
  <c r="P277" i="11"/>
  <c r="Q295" i="12"/>
  <c r="F286" i="24"/>
  <c r="P710" i="11"/>
  <c r="B222" i="24"/>
  <c r="F52" i="23"/>
  <c r="P1350" i="10"/>
  <c r="P883" i="10"/>
  <c r="F768" i="23"/>
  <c r="P1542" i="10"/>
  <c r="B71" i="26"/>
  <c r="F909" i="23"/>
  <c r="P1147" i="10"/>
  <c r="B587" i="24"/>
  <c r="P181" i="10"/>
  <c r="K222" i="13"/>
  <c r="F58" i="25"/>
  <c r="P394" i="12"/>
  <c r="B180" i="25"/>
  <c r="B110" i="26"/>
  <c r="F75" i="25"/>
  <c r="P392" i="12"/>
  <c r="P1088" i="11"/>
  <c r="L40" i="13"/>
  <c r="K369" i="13"/>
  <c r="F33" i="26"/>
  <c r="K75" i="13"/>
  <c r="F55" i="24"/>
  <c r="P1513" i="11"/>
  <c r="F63" i="25"/>
  <c r="P414" i="12"/>
  <c r="B194" i="26"/>
  <c r="F181" i="25"/>
  <c r="P61" i="12"/>
  <c r="K44" i="13"/>
  <c r="P86" i="12"/>
  <c r="K22" i="13"/>
  <c r="F8" i="26"/>
  <c r="K390" i="13"/>
  <c r="F128" i="25"/>
  <c r="P185" i="12"/>
  <c r="L227" i="13"/>
  <c r="P262" i="12"/>
  <c r="F846" i="24"/>
  <c r="P1223" i="11"/>
  <c r="B160" i="26"/>
  <c r="P194" i="12"/>
  <c r="P1168" i="11"/>
  <c r="B166" i="26"/>
  <c r="F338" i="24"/>
  <c r="P1253" i="11"/>
  <c r="Q297" i="12"/>
  <c r="K303" i="13"/>
  <c r="P1348" i="11"/>
  <c r="K309" i="13"/>
  <c r="F543" i="24"/>
  <c r="P1503" i="11"/>
  <c r="L13" i="13"/>
  <c r="K241" i="13"/>
  <c r="L191" i="13"/>
  <c r="P1317" i="11"/>
  <c r="F46" i="24"/>
  <c r="P800" i="11"/>
  <c r="F407" i="24"/>
  <c r="P133" i="11"/>
  <c r="Q286" i="12"/>
  <c r="F895" i="24"/>
  <c r="P1423" i="11"/>
  <c r="F855" i="24"/>
  <c r="P931" i="11"/>
  <c r="F62" i="24"/>
  <c r="P234" i="11"/>
  <c r="F484" i="24"/>
  <c r="P1148" i="11"/>
  <c r="F529" i="24"/>
  <c r="P276" i="11"/>
  <c r="B7" i="25"/>
  <c r="Q43" i="12"/>
  <c r="F600" i="24"/>
  <c r="P1259" i="11"/>
  <c r="P84" i="12"/>
  <c r="P886" i="11"/>
  <c r="P203" i="11"/>
  <c r="F115" i="25"/>
  <c r="P47" i="12"/>
  <c r="L281" i="13"/>
  <c r="P233" i="12"/>
  <c r="F238" i="24"/>
  <c r="P1411" i="11"/>
  <c r="F54" i="24"/>
  <c r="P896" i="11"/>
  <c r="P311" i="12"/>
  <c r="Q1447" i="11"/>
  <c r="P963" i="11"/>
  <c r="P362" i="11"/>
  <c r="F841" i="23"/>
  <c r="P944" i="10"/>
  <c r="B68" i="24"/>
  <c r="P1043" i="11"/>
  <c r="F638" i="24"/>
  <c r="P469" i="11"/>
  <c r="F33" i="23"/>
  <c r="P1583" i="10"/>
  <c r="B93" i="25"/>
  <c r="F139" i="24"/>
  <c r="P1390" i="11"/>
  <c r="P843" i="11"/>
  <c r="P1591" i="10"/>
  <c r="B49" i="26"/>
  <c r="Q1535" i="11"/>
  <c r="F498" i="24"/>
  <c r="P1222" i="11"/>
  <c r="P604" i="11"/>
  <c r="B172" i="26"/>
  <c r="B264" i="24"/>
  <c r="F60" i="24"/>
  <c r="P1056" i="11"/>
  <c r="F502" i="24"/>
  <c r="P241" i="11"/>
  <c r="P1441" i="11"/>
  <c r="F471" i="24"/>
  <c r="P653" i="11"/>
  <c r="F261" i="24"/>
  <c r="P39" i="11"/>
  <c r="K201" i="13"/>
  <c r="Q95" i="12"/>
  <c r="Q1270" i="11"/>
  <c r="P756" i="11"/>
  <c r="P239" i="11"/>
  <c r="F482" i="23"/>
  <c r="P1340" i="10"/>
  <c r="L385" i="13"/>
  <c r="P1355" i="11"/>
  <c r="P780" i="11"/>
  <c r="F546" i="24"/>
  <c r="P207" i="11"/>
  <c r="P1361" i="10"/>
  <c r="F337" i="23"/>
  <c r="P867" i="10"/>
  <c r="B78" i="26"/>
  <c r="Q256" i="12"/>
  <c r="B530" i="24"/>
  <c r="P377" i="11"/>
  <c r="P1447" i="10"/>
  <c r="F891" i="23"/>
  <c r="P777" i="10"/>
  <c r="P208" i="10"/>
  <c r="F82" i="19"/>
  <c r="K61" i="6"/>
  <c r="N61" i="6" s="1"/>
  <c r="F669" i="24"/>
  <c r="P1101" i="11"/>
  <c r="Q786" i="11"/>
  <c r="F204" i="23"/>
  <c r="P1322" i="10"/>
  <c r="P315" i="10"/>
  <c r="B133" i="24"/>
  <c r="F285" i="24"/>
  <c r="P675" i="11"/>
  <c r="F829" i="24"/>
  <c r="P139" i="11"/>
  <c r="F25" i="23"/>
  <c r="P1129" i="10"/>
  <c r="B188" i="26"/>
  <c r="B173" i="24"/>
  <c r="P740" i="11"/>
  <c r="P107" i="11"/>
  <c r="F391" i="23"/>
  <c r="P1191" i="10"/>
  <c r="Q1302" i="11"/>
  <c r="B330" i="24"/>
  <c r="P289" i="11"/>
  <c r="P1375" i="10"/>
  <c r="F801" i="23"/>
  <c r="P793" i="10"/>
  <c r="F85" i="23"/>
  <c r="P344" i="10"/>
  <c r="F667" i="24"/>
  <c r="P567" i="11"/>
  <c r="B584" i="24"/>
  <c r="B729" i="23"/>
  <c r="F266" i="23"/>
  <c r="P765" i="10"/>
  <c r="P113" i="10"/>
  <c r="P1522" i="10"/>
  <c r="P1065" i="10"/>
  <c r="P467" i="10"/>
  <c r="F47" i="18"/>
  <c r="K115" i="5"/>
  <c r="N115" i="5" s="1"/>
  <c r="N17" i="8"/>
  <c r="P1067" i="11"/>
  <c r="F544" i="24"/>
  <c r="P552" i="11"/>
  <c r="B560" i="24"/>
  <c r="F733" i="23"/>
  <c r="P1510" i="10"/>
  <c r="P787" i="10"/>
  <c r="F904" i="23"/>
  <c r="P445" i="10"/>
  <c r="F79" i="21"/>
  <c r="K297" i="8"/>
  <c r="M297" i="8" s="1"/>
  <c r="P293" i="10"/>
  <c r="B654" i="24"/>
  <c r="P1284" i="10"/>
  <c r="P629" i="11"/>
  <c r="P231" i="11"/>
  <c r="F425" i="23"/>
  <c r="P1339" i="10"/>
  <c r="F594" i="23"/>
  <c r="P728" i="10"/>
  <c r="F526" i="23"/>
  <c r="P182" i="10"/>
  <c r="K135" i="7"/>
  <c r="N135" i="7" s="1"/>
  <c r="B771" i="24"/>
  <c r="B146" i="24"/>
  <c r="P1097" i="10"/>
  <c r="F588" i="23"/>
  <c r="P455" i="10"/>
  <c r="F84" i="21"/>
  <c r="K303" i="8"/>
  <c r="M303" i="8" s="1"/>
  <c r="F63" i="19"/>
  <c r="K343" i="6"/>
  <c r="N343" i="6" s="1"/>
  <c r="F478" i="24"/>
  <c r="P1082" i="11"/>
  <c r="Q400" i="11"/>
  <c r="Q3" i="11"/>
  <c r="P1475" i="10"/>
  <c r="F509" i="23"/>
  <c r="P1320" i="10"/>
  <c r="P297" i="10"/>
  <c r="P441" i="10"/>
  <c r="B185" i="24"/>
  <c r="F652" i="23"/>
  <c r="P1241" i="10"/>
  <c r="F306" i="23"/>
  <c r="P736" i="10"/>
  <c r="F108" i="23"/>
  <c r="P361" i="10"/>
  <c r="F71" i="21"/>
  <c r="K67" i="8"/>
  <c r="M67" i="8" s="1"/>
  <c r="F144" i="17"/>
  <c r="K211" i="4"/>
  <c r="N211" i="4" s="1"/>
  <c r="B282" i="23"/>
  <c r="B144" i="25"/>
  <c r="B378" i="24"/>
  <c r="F365" i="24"/>
  <c r="P40" i="11"/>
  <c r="B353" i="23"/>
  <c r="Q115" i="10"/>
  <c r="F64" i="20"/>
  <c r="K169" i="7"/>
  <c r="N169" i="7" s="1"/>
  <c r="Q180" i="10"/>
  <c r="Q682" i="11"/>
  <c r="B821" i="24"/>
  <c r="Q1262" i="10"/>
  <c r="P715" i="10"/>
  <c r="B904" i="24"/>
  <c r="Q215" i="11"/>
  <c r="B32" i="23"/>
  <c r="B146" i="26"/>
  <c r="B912" i="24"/>
  <c r="F921" i="23"/>
  <c r="P1594" i="10"/>
  <c r="F35" i="23"/>
  <c r="P1125" i="10"/>
  <c r="B260" i="24"/>
  <c r="F342" i="23"/>
  <c r="P1234" i="10"/>
  <c r="B156" i="25"/>
  <c r="Q1005" i="10"/>
  <c r="F725" i="23"/>
  <c r="P679" i="10"/>
  <c r="B464" i="23"/>
  <c r="F100" i="21"/>
  <c r="K193" i="8"/>
  <c r="M193" i="8" s="1"/>
  <c r="F91" i="17"/>
  <c r="K151" i="4"/>
  <c r="N151" i="4" s="1"/>
  <c r="B213" i="24"/>
  <c r="F616" i="24"/>
  <c r="P705" i="11"/>
  <c r="B68" i="23"/>
  <c r="Q218" i="10"/>
  <c r="K309" i="8"/>
  <c r="M309" i="8" s="1"/>
  <c r="F5" i="20"/>
  <c r="K17" i="7"/>
  <c r="N17" i="7" s="1"/>
  <c r="F50" i="19"/>
  <c r="K31" i="6"/>
  <c r="N31" i="6" s="1"/>
  <c r="F45" i="16"/>
  <c r="K9" i="3"/>
  <c r="L21" i="3" s="1"/>
  <c r="A36" i="16" s="1"/>
  <c r="B78" i="23"/>
  <c r="B511" i="24"/>
  <c r="Q100" i="11"/>
  <c r="F473" i="23"/>
  <c r="P995" i="10"/>
  <c r="B631" i="23"/>
  <c r="B98" i="23"/>
  <c r="B65" i="20"/>
  <c r="F12" i="17"/>
  <c r="K323" i="4"/>
  <c r="N323" i="4" s="1"/>
  <c r="Q1423" i="10"/>
  <c r="B608" i="23"/>
  <c r="Q194" i="10"/>
  <c r="Q689" i="11"/>
  <c r="B102" i="24"/>
  <c r="Q1213" i="10"/>
  <c r="P1176" i="10"/>
  <c r="F553" i="23"/>
  <c r="P662" i="10"/>
  <c r="F438" i="23"/>
  <c r="P241" i="10"/>
  <c r="F70" i="22"/>
  <c r="K47" i="9"/>
  <c r="M47" i="9" s="1"/>
  <c r="B130" i="19"/>
  <c r="B90" i="18"/>
  <c r="F31" i="15"/>
  <c r="K93" i="2"/>
  <c r="Q453" i="11"/>
  <c r="Q30" i="10"/>
  <c r="B57" i="19"/>
  <c r="B409" i="24"/>
  <c r="Q693" i="10"/>
  <c r="B53" i="20"/>
  <c r="Q968" i="10"/>
  <c r="B493" i="23"/>
  <c r="F600" i="23"/>
  <c r="P695" i="10"/>
  <c r="Q623" i="11"/>
  <c r="Q1394" i="10"/>
  <c r="Q372" i="10"/>
  <c r="B159" i="23"/>
  <c r="O147" i="4"/>
  <c r="B413" i="24"/>
  <c r="B625" i="23"/>
  <c r="Q571" i="11"/>
  <c r="F453" i="23"/>
  <c r="P821" i="10"/>
  <c r="Q308" i="10"/>
  <c r="B693" i="24"/>
  <c r="Q1585" i="10"/>
  <c r="F160" i="23"/>
  <c r="P655" i="10"/>
  <c r="F80" i="19"/>
  <c r="K347" i="6"/>
  <c r="N347" i="6" s="1"/>
  <c r="B118" i="17"/>
  <c r="K127" i="5"/>
  <c r="N127" i="5" s="1"/>
  <c r="B18" i="22"/>
  <c r="B69" i="23"/>
  <c r="B167" i="24"/>
  <c r="P994" i="10"/>
  <c r="F236" i="23"/>
  <c r="P432" i="10"/>
  <c r="K61" i="5"/>
  <c r="N61" i="5" s="1"/>
  <c r="B126" i="17"/>
  <c r="F676" i="23"/>
  <c r="P547" i="10"/>
  <c r="B121" i="23"/>
  <c r="B107" i="19"/>
  <c r="F60" i="15"/>
  <c r="K147" i="2"/>
  <c r="B883" i="23"/>
  <c r="B13" i="18"/>
  <c r="B347" i="23"/>
  <c r="B110" i="19"/>
  <c r="Q1279" i="10"/>
  <c r="B248" i="23"/>
  <c r="B36" i="17"/>
  <c r="Q818" i="11"/>
  <c r="B565" i="23"/>
  <c r="B314" i="23"/>
  <c r="Q228" i="10"/>
  <c r="B50" i="18"/>
  <c r="B61" i="15"/>
  <c r="Q1637" i="10"/>
  <c r="B300" i="23"/>
  <c r="B13" i="19"/>
  <c r="K49" i="2"/>
  <c r="Q90" i="11"/>
  <c r="B698" i="23"/>
  <c r="Q261" i="10"/>
  <c r="F702" i="24"/>
  <c r="P592" i="11"/>
  <c r="Q1113" i="10"/>
  <c r="B695" i="23"/>
  <c r="K277" i="8"/>
  <c r="M277" i="8" s="1"/>
  <c r="B43" i="17"/>
  <c r="Q723" i="11"/>
  <c r="O31" i="5"/>
  <c r="B658" i="23"/>
  <c r="B127" i="21"/>
  <c r="B141" i="19"/>
  <c r="B555" i="24"/>
  <c r="B715" i="24"/>
  <c r="Q1080" i="10"/>
  <c r="Q62" i="10"/>
  <c r="O349" i="6"/>
  <c r="O119" i="4"/>
  <c r="B28" i="21"/>
  <c r="B127" i="26"/>
  <c r="K20" i="13"/>
  <c r="K396" i="13"/>
  <c r="P187" i="12"/>
  <c r="B11" i="26"/>
  <c r="F248" i="24"/>
  <c r="P1281" i="11"/>
  <c r="F39" i="24"/>
  <c r="P1372" i="11"/>
  <c r="B44" i="26"/>
  <c r="B55" i="25"/>
  <c r="F94" i="26"/>
  <c r="K269" i="13"/>
  <c r="F752" i="24"/>
  <c r="P1377" i="11"/>
  <c r="Q254" i="12"/>
  <c r="P239" i="12"/>
  <c r="P369" i="11"/>
  <c r="F866" i="24"/>
  <c r="P846" i="11"/>
  <c r="B861" i="24"/>
  <c r="F656" i="24"/>
  <c r="P82" i="11"/>
  <c r="P290" i="11"/>
  <c r="P781" i="10"/>
  <c r="P219" i="11"/>
  <c r="F35" i="18"/>
  <c r="K67" i="5"/>
  <c r="N67" i="5" s="1"/>
  <c r="P794" i="10"/>
  <c r="Q302" i="12"/>
  <c r="P358" i="10"/>
  <c r="F554" i="23"/>
  <c r="P1227" i="10"/>
  <c r="F693" i="23"/>
  <c r="P1331" i="10"/>
  <c r="P692" i="10"/>
  <c r="K162" i="13"/>
  <c r="P432" i="12"/>
  <c r="P308" i="12"/>
  <c r="F211" i="25"/>
  <c r="P162" i="12"/>
  <c r="F47" i="25"/>
  <c r="P104" i="12"/>
  <c r="B168" i="26"/>
  <c r="F84" i="26"/>
  <c r="K190" i="13"/>
  <c r="K146" i="13"/>
  <c r="P415" i="12"/>
  <c r="P278" i="12"/>
  <c r="F91" i="25"/>
  <c r="P121" i="12"/>
  <c r="P96" i="12"/>
  <c r="F123" i="25"/>
  <c r="P273" i="12"/>
  <c r="L376" i="13"/>
  <c r="F49" i="25"/>
  <c r="P307" i="12"/>
  <c r="K299" i="13"/>
  <c r="F73" i="25"/>
  <c r="P357" i="12"/>
  <c r="L381" i="13"/>
  <c r="L35" i="13"/>
  <c r="F24" i="26"/>
  <c r="K56" i="13"/>
  <c r="F65" i="24"/>
  <c r="P1485" i="11"/>
  <c r="P396" i="12"/>
  <c r="F116" i="25"/>
  <c r="P45" i="12"/>
  <c r="P422" i="12"/>
  <c r="P21" i="12"/>
  <c r="B2" i="26"/>
  <c r="L371" i="13"/>
  <c r="F175" i="26"/>
  <c r="K57" i="13"/>
  <c r="F130" i="25"/>
  <c r="P181" i="12"/>
  <c r="P236" i="12"/>
  <c r="P1172" i="11"/>
  <c r="F22" i="26"/>
  <c r="K49" i="13"/>
  <c r="P191" i="12"/>
  <c r="F483" i="24"/>
  <c r="P1127" i="11"/>
  <c r="P1185" i="11"/>
  <c r="F127" i="25"/>
  <c r="P260" i="12"/>
  <c r="B181" i="26"/>
  <c r="P438" i="12"/>
  <c r="P1249" i="11"/>
  <c r="L306" i="13"/>
  <c r="F178" i="25"/>
  <c r="P391" i="12"/>
  <c r="P1482" i="11"/>
  <c r="K163" i="13"/>
  <c r="P431" i="12"/>
  <c r="F142" i="24"/>
  <c r="P1309" i="11"/>
  <c r="F851" i="24"/>
  <c r="P785" i="11"/>
  <c r="P1484" i="10"/>
  <c r="Q443" i="12"/>
  <c r="F644" i="24"/>
  <c r="P1371" i="11"/>
  <c r="P927" i="11"/>
  <c r="P161" i="11"/>
  <c r="B197" i="25"/>
  <c r="F621" i="24"/>
  <c r="P996" i="11"/>
  <c r="F274" i="24"/>
  <c r="P74" i="11"/>
  <c r="F177" i="24"/>
  <c r="P1204" i="11"/>
  <c r="F159" i="25"/>
  <c r="P67" i="12"/>
  <c r="F451" i="24"/>
  <c r="P864" i="11"/>
  <c r="F218" i="24"/>
  <c r="P181" i="11"/>
  <c r="F113" i="26"/>
  <c r="K11" i="13"/>
  <c r="F781" i="24"/>
  <c r="P1268" i="11"/>
  <c r="F142" i="25"/>
  <c r="P198" i="12"/>
  <c r="P1374" i="11"/>
  <c r="F295" i="24"/>
  <c r="P854" i="11"/>
  <c r="Q247" i="12"/>
  <c r="F145" i="24"/>
  <c r="P960" i="11"/>
  <c r="F724" i="24"/>
  <c r="P333" i="11"/>
  <c r="K329" i="13"/>
  <c r="Q138" i="12"/>
  <c r="F464" i="24"/>
  <c r="P1040" i="11"/>
  <c r="F719" i="24"/>
  <c r="P448" i="11"/>
  <c r="P1568" i="10"/>
  <c r="F523" i="24"/>
  <c r="P1375" i="11"/>
  <c r="F157" i="24"/>
  <c r="P736" i="11"/>
  <c r="P1468" i="10"/>
  <c r="F575" i="24"/>
  <c r="P1206" i="11"/>
  <c r="P600" i="11"/>
  <c r="F690" i="24"/>
  <c r="P1024" i="11"/>
  <c r="F583" i="24"/>
  <c r="P171" i="11"/>
  <c r="Q279" i="12"/>
  <c r="Q1402" i="11"/>
  <c r="B534" i="24"/>
  <c r="F450" i="24"/>
  <c r="P609" i="11"/>
  <c r="F671" i="24"/>
  <c r="P35" i="11"/>
  <c r="L197" i="13"/>
  <c r="P949" i="11"/>
  <c r="F416" i="24"/>
  <c r="P745" i="11"/>
  <c r="P184" i="11"/>
  <c r="F840" i="23"/>
  <c r="P1318" i="10"/>
  <c r="F341" i="24"/>
  <c r="P1290" i="11"/>
  <c r="Q769" i="11"/>
  <c r="P141" i="11"/>
  <c r="F607" i="23"/>
  <c r="P1325" i="10"/>
  <c r="P810" i="10"/>
  <c r="F6" i="20"/>
  <c r="K159" i="7"/>
  <c r="N159" i="7" s="1"/>
  <c r="B579" i="24"/>
  <c r="F90" i="24"/>
  <c r="P365" i="11"/>
  <c r="P1386" i="10"/>
  <c r="F863" i="23"/>
  <c r="P739" i="10"/>
  <c r="F48" i="23"/>
  <c r="P101" i="10"/>
  <c r="B54" i="26"/>
  <c r="B59" i="25"/>
  <c r="P1059" i="11"/>
  <c r="P204" i="11"/>
  <c r="P1297" i="10"/>
  <c r="F723" i="23"/>
  <c r="P251" i="10"/>
  <c r="P644" i="11"/>
  <c r="P92" i="11"/>
  <c r="F110" i="23"/>
  <c r="P1104" i="10"/>
  <c r="P700" i="11"/>
  <c r="F107" i="24"/>
  <c r="P80" i="11"/>
  <c r="P1072" i="10"/>
  <c r="Q255" i="12"/>
  <c r="Q747" i="11"/>
  <c r="P157" i="11"/>
  <c r="P1334" i="10"/>
  <c r="F45" i="23"/>
  <c r="P776" i="10"/>
  <c r="F284" i="23"/>
  <c r="P270" i="10"/>
  <c r="K29" i="9"/>
  <c r="M29" i="9" s="1"/>
  <c r="F146" i="19"/>
  <c r="K189" i="6"/>
  <c r="N189" i="6" s="1"/>
  <c r="F374" i="23"/>
  <c r="P31" i="10"/>
  <c r="B216" i="24"/>
  <c r="P493" i="11"/>
  <c r="P169" i="11"/>
  <c r="F761" i="23"/>
  <c r="P762" i="10"/>
  <c r="F299" i="23"/>
  <c r="P95" i="10"/>
  <c r="Q395" i="12"/>
  <c r="B321" i="24"/>
  <c r="P570" i="11"/>
  <c r="P253" i="11"/>
  <c r="P1481" i="10"/>
  <c r="P1039" i="10"/>
  <c r="F842" i="23"/>
  <c r="P423" i="10"/>
  <c r="B125" i="25"/>
  <c r="Q1045" i="11"/>
  <c r="Q516" i="11"/>
  <c r="F804" i="23"/>
  <c r="P1439" i="10"/>
  <c r="F849" i="23"/>
  <c r="P780" i="10"/>
  <c r="P397" i="10"/>
  <c r="F202" i="23"/>
  <c r="P278" i="10"/>
  <c r="Q209" i="12"/>
  <c r="Q1368" i="11"/>
  <c r="P1233" i="10"/>
  <c r="P845" i="10"/>
  <c r="F634" i="24"/>
  <c r="P1362" i="11"/>
  <c r="B229" i="24"/>
  <c r="P591" i="11"/>
  <c r="P144" i="11"/>
  <c r="P1253" i="10"/>
  <c r="P669" i="10"/>
  <c r="P47" i="10"/>
  <c r="F75" i="18"/>
  <c r="K73" i="5"/>
  <c r="N73" i="5" s="1"/>
  <c r="P311" i="11"/>
  <c r="P1534" i="10"/>
  <c r="F920" i="23"/>
  <c r="P1077" i="10"/>
  <c r="P451" i="10"/>
  <c r="K229" i="8"/>
  <c r="M229" i="8" s="1"/>
  <c r="P1469" i="10"/>
  <c r="F455" i="23"/>
  <c r="P1317" i="10"/>
  <c r="B566" i="23"/>
  <c r="F42" i="23"/>
  <c r="P268" i="10"/>
  <c r="F4" i="20"/>
  <c r="K115" i="7"/>
  <c r="N115" i="7" s="1"/>
  <c r="B37" i="18"/>
  <c r="F655" i="23"/>
  <c r="P425" i="10"/>
  <c r="Q4" i="12"/>
  <c r="F217" i="24"/>
  <c r="P421" i="11"/>
  <c r="B197" i="23"/>
  <c r="F67" i="23"/>
  <c r="P685" i="10"/>
  <c r="F700" i="23"/>
  <c r="P271" i="10"/>
  <c r="B50" i="21"/>
  <c r="F40" i="19"/>
  <c r="K145" i="6"/>
  <c r="N145" i="6" s="1"/>
  <c r="B642" i="24"/>
  <c r="F653" i="23"/>
  <c r="P1619" i="10"/>
  <c r="F276" i="23"/>
  <c r="P1035" i="10"/>
  <c r="F274" i="23"/>
  <c r="P114" i="10"/>
  <c r="F77" i="20"/>
  <c r="K117" i="7"/>
  <c r="N117" i="7" s="1"/>
  <c r="G95" i="19"/>
  <c r="K141" i="6"/>
  <c r="N141" i="6" s="1"/>
  <c r="G145" i="17"/>
  <c r="K291" i="4"/>
  <c r="N291" i="4" s="1"/>
  <c r="B87" i="25"/>
  <c r="B223" i="24"/>
  <c r="P374" i="10"/>
  <c r="B825" i="24"/>
  <c r="B352" i="23"/>
  <c r="B536" i="24"/>
  <c r="P1589" i="10"/>
  <c r="P1022" i="10"/>
  <c r="B356" i="24"/>
  <c r="Q225" i="11"/>
  <c r="P1638" i="10"/>
  <c r="P1190" i="10"/>
  <c r="Q370" i="11"/>
  <c r="F190" i="23"/>
  <c r="P670" i="10"/>
  <c r="P231" i="10"/>
  <c r="B81" i="21"/>
  <c r="K113" i="6"/>
  <c r="N113" i="6" s="1"/>
  <c r="F146" i="17"/>
  <c r="K131" i="4"/>
  <c r="N131" i="4" s="1"/>
  <c r="O83" i="4" s="1"/>
  <c r="A82" i="17" s="1"/>
  <c r="B14" i="15"/>
  <c r="B891" i="24"/>
  <c r="B883" i="24"/>
  <c r="B811" i="23"/>
  <c r="P165" i="10"/>
  <c r="F33" i="20"/>
  <c r="K7" i="7"/>
  <c r="N7" i="7" s="1"/>
  <c r="F123" i="17"/>
  <c r="K305" i="4"/>
  <c r="N305" i="4" s="1"/>
  <c r="F61" i="21"/>
  <c r="K35" i="8"/>
  <c r="M35" i="8" s="1"/>
  <c r="B55" i="15"/>
  <c r="B651" i="24"/>
  <c r="Q1422" i="10"/>
  <c r="Q288" i="10"/>
  <c r="Q1577" i="11"/>
  <c r="B222" i="23"/>
  <c r="Q555" i="10"/>
  <c r="B226" i="24"/>
  <c r="P937" i="10"/>
  <c r="Q473" i="10"/>
  <c r="B532" i="23"/>
  <c r="B20" i="17"/>
  <c r="F635" i="23"/>
  <c r="P90" i="10"/>
  <c r="B87" i="19"/>
  <c r="F650" i="23"/>
  <c r="P837" i="10"/>
  <c r="B44" i="24"/>
  <c r="F5" i="24"/>
  <c r="P160" i="11"/>
  <c r="B802" i="23"/>
  <c r="F848" i="23"/>
  <c r="P624" i="10"/>
  <c r="B502" i="23"/>
  <c r="B7" i="22"/>
  <c r="F119" i="23"/>
  <c r="P488" i="10"/>
  <c r="B392" i="24"/>
  <c r="B508" i="24"/>
  <c r="Q661" i="10"/>
  <c r="B767" i="23"/>
  <c r="B34" i="22"/>
  <c r="K91" i="6"/>
  <c r="N91" i="6" s="1"/>
  <c r="B45" i="15"/>
  <c r="B25" i="18"/>
  <c r="Q871" i="11"/>
  <c r="Q1175" i="11"/>
  <c r="Q1577" i="10"/>
  <c r="Q1370" i="10"/>
  <c r="B488" i="23"/>
  <c r="Q226" i="11"/>
  <c r="B163" i="23"/>
  <c r="Q1143" i="10"/>
  <c r="B309" i="23"/>
  <c r="B50" i="23"/>
  <c r="F136" i="19"/>
  <c r="K319" i="6"/>
  <c r="N319" i="6" s="1"/>
  <c r="B52" i="17"/>
  <c r="B596" i="24"/>
  <c r="Q1528" i="10"/>
  <c r="P924" i="10"/>
  <c r="Q282" i="10"/>
  <c r="B25" i="20"/>
  <c r="B241" i="23"/>
  <c r="Q1145" i="11"/>
  <c r="Q973" i="10"/>
  <c r="Q346" i="10"/>
  <c r="B30" i="22"/>
  <c r="F827" i="23"/>
  <c r="P71" i="10"/>
  <c r="B11" i="15"/>
  <c r="K197" i="6"/>
  <c r="N197" i="6" s="1"/>
  <c r="B31" i="17"/>
  <c r="P216" i="10"/>
  <c r="B27" i="21"/>
  <c r="B23" i="15"/>
  <c r="B140" i="24"/>
  <c r="B33" i="19"/>
  <c r="Q903" i="10"/>
  <c r="B6" i="21"/>
  <c r="B157" i="17"/>
  <c r="O243" i="4"/>
  <c r="A157" i="17" s="1"/>
  <c r="Q1579" i="10"/>
  <c r="Q527" i="11"/>
  <c r="B335" i="23"/>
  <c r="B296" i="23"/>
  <c r="B495" i="23"/>
  <c r="Q700" i="10"/>
  <c r="Q111" i="10"/>
  <c r="K77" i="7"/>
  <c r="N77" i="7" s="1"/>
  <c r="B29" i="15"/>
  <c r="B540" i="24"/>
  <c r="B772" i="24"/>
  <c r="B382" i="23"/>
  <c r="B34" i="23"/>
  <c r="B65" i="19"/>
  <c r="B663" i="23"/>
  <c r="B62" i="17"/>
  <c r="B861" i="23"/>
  <c r="Q84" i="11"/>
  <c r="K147" i="9"/>
  <c r="M147" i="9" s="1"/>
  <c r="Q582" i="11"/>
  <c r="B622" i="23"/>
  <c r="Q52" i="10"/>
  <c r="O53" i="4"/>
  <c r="F12" i="23"/>
  <c r="P886" i="10"/>
  <c r="P577" i="10"/>
  <c r="F125" i="19"/>
  <c r="K247" i="6"/>
  <c r="N247" i="6" s="1"/>
  <c r="O59" i="5"/>
  <c r="B837" i="24"/>
  <c r="Q254" i="10"/>
  <c r="B19" i="21"/>
  <c r="B252" i="24"/>
  <c r="B44" i="20"/>
  <c r="B55" i="16"/>
  <c r="B24" i="18"/>
  <c r="B34" i="17"/>
  <c r="K75" i="5"/>
  <c r="N75" i="5" s="1"/>
  <c r="Q831" i="10"/>
  <c r="B20" i="16"/>
  <c r="F163" i="26"/>
  <c r="K46" i="13"/>
  <c r="K80" i="13"/>
  <c r="P89" i="12"/>
  <c r="B53" i="26"/>
  <c r="F45" i="25"/>
  <c r="P283" i="12"/>
  <c r="F68" i="25"/>
  <c r="P244" i="12"/>
  <c r="F344" i="24"/>
  <c r="P1323" i="11"/>
  <c r="K315" i="13"/>
  <c r="K76" i="13"/>
  <c r="L266" i="13"/>
  <c r="P202" i="11"/>
  <c r="P251" i="11"/>
  <c r="F612" i="24"/>
  <c r="P252" i="11"/>
  <c r="Q1385" i="11"/>
  <c r="F304" i="24"/>
  <c r="P904" i="11"/>
  <c r="P976" i="11"/>
  <c r="F38" i="24"/>
  <c r="Q214" i="12"/>
  <c r="P491" i="11"/>
  <c r="B137" i="24"/>
  <c r="F293" i="24"/>
  <c r="P1087" i="11"/>
  <c r="P1415" i="11"/>
  <c r="F38" i="23"/>
  <c r="P1368" i="10"/>
  <c r="P272" i="10"/>
  <c r="F155" i="19"/>
  <c r="K115" i="6"/>
  <c r="N115" i="6" s="1"/>
  <c r="P1131" i="11"/>
  <c r="B381" i="24"/>
  <c r="P1111" i="11"/>
  <c r="P720" i="11"/>
  <c r="P142" i="11"/>
  <c r="F874" i="24"/>
  <c r="P180" i="11"/>
  <c r="B174" i="25"/>
  <c r="F278" i="24"/>
  <c r="P1345" i="11"/>
  <c r="P303" i="11"/>
  <c r="P1398" i="10"/>
  <c r="F174" i="23"/>
  <c r="P359" i="10"/>
  <c r="B61" i="22"/>
  <c r="B79" i="15"/>
  <c r="P248" i="11"/>
  <c r="B35" i="22"/>
  <c r="F312" i="24"/>
  <c r="P8" i="11"/>
  <c r="K160" i="13"/>
  <c r="K130" i="13"/>
  <c r="L170" i="13" s="1"/>
  <c r="A40" i="26" s="1"/>
  <c r="F166" i="25"/>
  <c r="P152" i="12"/>
  <c r="P222" i="12"/>
  <c r="P66" i="12"/>
  <c r="P71" i="12"/>
  <c r="F165" i="25"/>
  <c r="P243" i="12"/>
  <c r="L316" i="13"/>
  <c r="F13" i="25"/>
  <c r="P275" i="12"/>
  <c r="B47" i="26"/>
  <c r="L262" i="13"/>
  <c r="A47" i="26" s="1"/>
  <c r="P346" i="12"/>
  <c r="K43" i="13"/>
  <c r="P1477" i="11"/>
  <c r="F215" i="25"/>
  <c r="P340" i="12"/>
  <c r="K249" i="13"/>
  <c r="F763" i="24"/>
  <c r="P1581" i="11"/>
  <c r="P409" i="12"/>
  <c r="F103" i="26"/>
  <c r="K405" i="13"/>
  <c r="F107" i="25"/>
  <c r="P423" i="12"/>
  <c r="F31" i="25"/>
  <c r="P165" i="12"/>
  <c r="B179" i="26"/>
  <c r="F193" i="25"/>
  <c r="P216" i="12"/>
  <c r="F263" i="24"/>
  <c r="P1046" i="11"/>
  <c r="K27" i="13"/>
  <c r="F20" i="25"/>
  <c r="P176" i="12"/>
  <c r="P1029" i="11"/>
  <c r="F96" i="26"/>
  <c r="K95" i="13"/>
  <c r="P1076" i="11"/>
  <c r="L193" i="13"/>
  <c r="P207" i="12"/>
  <c r="P398" i="12"/>
  <c r="F496" i="24"/>
  <c r="P1173" i="11"/>
  <c r="F143" i="25"/>
  <c r="P332" i="12"/>
  <c r="B95" i="26"/>
  <c r="Q299" i="12"/>
  <c r="L159" i="13"/>
  <c r="F82" i="25"/>
  <c r="P418" i="12"/>
  <c r="L18" i="13"/>
  <c r="F339" i="24"/>
  <c r="P1298" i="11"/>
  <c r="F241" i="24"/>
  <c r="P729" i="11"/>
  <c r="F805" i="23"/>
  <c r="P1451" i="10"/>
  <c r="F194" i="25"/>
  <c r="P208" i="12"/>
  <c r="P1338" i="11"/>
  <c r="P905" i="11"/>
  <c r="F505" i="24"/>
  <c r="P31" i="11"/>
  <c r="B108" i="25"/>
  <c r="P981" i="11"/>
  <c r="F639" i="23"/>
  <c r="P1532" i="10"/>
  <c r="B213" i="25"/>
  <c r="Q12" i="12"/>
  <c r="F419" i="24"/>
  <c r="P1096" i="11"/>
  <c r="L173" i="13"/>
  <c r="B183" i="25"/>
  <c r="F19" i="24"/>
  <c r="P841" i="11"/>
  <c r="F716" i="24"/>
  <c r="P116" i="11"/>
  <c r="F117" i="24"/>
  <c r="P1149" i="11"/>
  <c r="K273" i="13"/>
  <c r="P153" i="12"/>
  <c r="P1370" i="11"/>
  <c r="P831" i="11"/>
  <c r="B361" i="24"/>
  <c r="P957" i="11"/>
  <c r="P262" i="11"/>
  <c r="B107" i="26"/>
  <c r="P1366" i="11"/>
  <c r="P966" i="11"/>
  <c r="F174" i="24"/>
  <c r="P405" i="11"/>
  <c r="F318" i="23"/>
  <c r="P1420" i="10"/>
  <c r="Q426" i="12"/>
  <c r="B160" i="25"/>
  <c r="F206" i="24"/>
  <c r="P1363" i="11"/>
  <c r="F272" i="24"/>
  <c r="P628" i="11"/>
  <c r="P1445" i="10"/>
  <c r="P400" i="12"/>
  <c r="B420" i="24"/>
  <c r="F296" i="24"/>
  <c r="P1139" i="11"/>
  <c r="P586" i="11"/>
  <c r="Q1534" i="11"/>
  <c r="F569" i="24"/>
  <c r="P1021" i="11"/>
  <c r="P164" i="11"/>
  <c r="L366" i="13"/>
  <c r="F520" i="24"/>
  <c r="P605" i="11"/>
  <c r="F499" i="23"/>
  <c r="P1454" i="10"/>
  <c r="B41" i="25"/>
  <c r="B927" i="24"/>
  <c r="B558" i="24"/>
  <c r="B755" i="24"/>
  <c r="F459" i="23"/>
  <c r="P1300" i="10"/>
  <c r="L228" i="13"/>
  <c r="Q1183" i="11"/>
  <c r="F884" i="24"/>
  <c r="P135" i="11"/>
  <c r="F531" i="23"/>
  <c r="P1271" i="10"/>
  <c r="F360" i="23"/>
  <c r="P760" i="10"/>
  <c r="F57" i="20"/>
  <c r="K125" i="7"/>
  <c r="N125" i="7" s="1"/>
  <c r="L387" i="13"/>
  <c r="Q164" i="12"/>
  <c r="F455" i="24"/>
  <c r="P1422" i="11"/>
  <c r="P297" i="11"/>
  <c r="P1382" i="10"/>
  <c r="P713" i="10"/>
  <c r="P58" i="10"/>
  <c r="P144" i="10"/>
  <c r="B783" i="24"/>
  <c r="F681" i="24"/>
  <c r="P757" i="11"/>
  <c r="P201" i="11"/>
  <c r="F555" i="23"/>
  <c r="P1286" i="10"/>
  <c r="P187" i="10"/>
  <c r="Q1054" i="11"/>
  <c r="F310" i="24"/>
  <c r="P616" i="11"/>
  <c r="P76" i="11"/>
  <c r="F60" i="23"/>
  <c r="P1086" i="10"/>
  <c r="B29" i="26"/>
  <c r="F383" i="24"/>
  <c r="P1202" i="11"/>
  <c r="F454" i="24"/>
  <c r="P617" i="11"/>
  <c r="P1661" i="10"/>
  <c r="P1069" i="10"/>
  <c r="B367" i="24"/>
  <c r="F746" i="24"/>
  <c r="P1256" i="11"/>
  <c r="Q134" i="11"/>
  <c r="F672" i="23"/>
  <c r="P1324" i="10"/>
  <c r="P723" i="10"/>
  <c r="F549" i="23"/>
  <c r="P210" i="10"/>
  <c r="P478" i="11"/>
  <c r="F919" i="24"/>
  <c r="P154" i="11"/>
  <c r="F285" i="23"/>
  <c r="P1305" i="10"/>
  <c r="F8" i="23"/>
  <c r="P698" i="10"/>
  <c r="P83" i="10"/>
  <c r="Q568" i="11"/>
  <c r="P173" i="11"/>
  <c r="P1448" i="10"/>
  <c r="P1010" i="10"/>
  <c r="F735" i="23"/>
  <c r="P416" i="10"/>
  <c r="F105" i="21"/>
  <c r="K195" i="8"/>
  <c r="M195" i="8" s="1"/>
  <c r="F28" i="18"/>
  <c r="K71" i="5"/>
  <c r="N71" i="5" s="1"/>
  <c r="B37" i="20"/>
  <c r="B12" i="24"/>
  <c r="P20" i="11"/>
  <c r="F734" i="23"/>
  <c r="P1433" i="10"/>
  <c r="F424" i="23"/>
  <c r="P745" i="10"/>
  <c r="F914" i="23"/>
  <c r="P390" i="10"/>
  <c r="F113" i="21"/>
  <c r="K173" i="8"/>
  <c r="M173" i="8" s="1"/>
  <c r="F6" i="19"/>
  <c r="K125" i="6"/>
  <c r="N125" i="6" s="1"/>
  <c r="P267" i="10"/>
  <c r="B909" i="24"/>
  <c r="B228" i="23"/>
  <c r="F349" i="23"/>
  <c r="P838" i="10"/>
  <c r="Q1344" i="11"/>
  <c r="F820" i="24"/>
  <c r="P585" i="11"/>
  <c r="B481" i="24"/>
  <c r="F745" i="23"/>
  <c r="P1215" i="10"/>
  <c r="F321" i="23"/>
  <c r="P665" i="10"/>
  <c r="F878" i="23"/>
  <c r="P43" i="10"/>
  <c r="F136" i="24"/>
  <c r="P551" i="11"/>
  <c r="Q268" i="11"/>
  <c r="F145" i="23"/>
  <c r="P1487" i="10"/>
  <c r="F281" i="23"/>
  <c r="P1025" i="10"/>
  <c r="P433" i="10"/>
  <c r="B61" i="25"/>
  <c r="Q389" i="11"/>
  <c r="P1662" i="10"/>
  <c r="B601" i="23"/>
  <c r="F193" i="23"/>
  <c r="P1283" i="10"/>
  <c r="B829" i="23"/>
  <c r="K71" i="7"/>
  <c r="N71" i="7" s="1"/>
  <c r="P199" i="10"/>
  <c r="P412" i="11"/>
  <c r="Q1118" i="10"/>
  <c r="P644" i="10"/>
  <c r="P205" i="10"/>
  <c r="F90" i="19"/>
  <c r="K137" i="6"/>
  <c r="N137" i="6" s="1"/>
  <c r="B148" i="17"/>
  <c r="F669" i="23"/>
  <c r="P284" i="10"/>
  <c r="B710" i="24"/>
  <c r="B129" i="24"/>
  <c r="Q1614" i="10"/>
  <c r="Q1017" i="10"/>
  <c r="P525" i="10"/>
  <c r="F850" i="23"/>
  <c r="P57" i="10"/>
  <c r="B62" i="20"/>
  <c r="B7" i="23"/>
  <c r="B306" i="24"/>
  <c r="F9" i="24"/>
  <c r="P46" i="11"/>
  <c r="Q1243" i="10"/>
  <c r="B287" i="24"/>
  <c r="F921" i="24"/>
  <c r="P192" i="11"/>
  <c r="F720" i="23"/>
  <c r="P891" i="10"/>
  <c r="B911" i="24"/>
  <c r="B390" i="24"/>
  <c r="F730" i="23"/>
  <c r="P1480" i="10"/>
  <c r="P998" i="10"/>
  <c r="B446" i="24"/>
  <c r="F774" i="23"/>
  <c r="P1604" i="10"/>
  <c r="F770" i="23"/>
  <c r="P1148" i="10"/>
  <c r="B273" i="24"/>
  <c r="B131" i="23"/>
  <c r="F250" i="23"/>
  <c r="P996" i="10"/>
  <c r="P589" i="10"/>
  <c r="P219" i="10"/>
  <c r="F15" i="20"/>
  <c r="K101" i="7"/>
  <c r="N101" i="7" s="1"/>
  <c r="B82" i="17"/>
  <c r="F67" i="15"/>
  <c r="K99" i="2"/>
  <c r="F324" i="23"/>
  <c r="P772" i="10"/>
  <c r="P122" i="10"/>
  <c r="G151" i="19"/>
  <c r="K327" i="6"/>
  <c r="N327" i="6" s="1"/>
  <c r="F66" i="17"/>
  <c r="K297" i="4"/>
  <c r="N297" i="4" s="1"/>
  <c r="F4" i="15"/>
  <c r="F14" i="15"/>
  <c r="K37" i="2"/>
  <c r="Q337" i="10"/>
  <c r="B58" i="20"/>
  <c r="B629" i="24"/>
  <c r="P1553" i="10"/>
  <c r="F65" i="23"/>
  <c r="P931" i="10"/>
  <c r="F59" i="22"/>
  <c r="K137" i="9"/>
  <c r="M137" i="9" s="1"/>
  <c r="B69" i="20"/>
  <c r="K225" i="4"/>
  <c r="N225" i="4" s="1"/>
  <c r="F198" i="23"/>
  <c r="P671" i="10"/>
  <c r="B826" i="23"/>
  <c r="B206" i="23"/>
  <c r="B678" i="23"/>
  <c r="B678" i="24"/>
  <c r="B205" i="24"/>
  <c r="F13" i="23"/>
  <c r="P1210" i="10"/>
  <c r="F743" i="23"/>
  <c r="P804" i="10"/>
  <c r="F29" i="23"/>
  <c r="P1621" i="10"/>
  <c r="P595" i="10"/>
  <c r="Q152" i="10"/>
  <c r="B23" i="17"/>
  <c r="F47" i="15"/>
  <c r="K5" i="2"/>
  <c r="P16" i="11"/>
  <c r="B3" i="23"/>
  <c r="Q16" i="10"/>
  <c r="B121" i="17"/>
  <c r="B762" i="23"/>
  <c r="Q681" i="10"/>
  <c r="B18" i="20"/>
  <c r="Q459" i="10"/>
  <c r="Q1126" i="11"/>
  <c r="Q1095" i="10"/>
  <c r="K3" i="6"/>
  <c r="N3" i="6" s="1"/>
  <c r="B195" i="26"/>
  <c r="B315" i="24"/>
  <c r="B468" i="23"/>
  <c r="B418" i="23"/>
  <c r="Q98" i="10"/>
  <c r="Q119" i="12"/>
  <c r="Q1628" i="10"/>
  <c r="Q619" i="10"/>
  <c r="F556" i="24"/>
  <c r="P560" i="11"/>
  <c r="Q786" i="10"/>
  <c r="B777" i="23"/>
  <c r="F20" i="19"/>
  <c r="K311" i="6"/>
  <c r="N311" i="6" s="1"/>
  <c r="B46" i="17"/>
  <c r="Q922" i="10"/>
  <c r="K309" i="4"/>
  <c r="N309" i="4" s="1"/>
  <c r="O23" i="5"/>
  <c r="A49" i="18" s="1"/>
  <c r="B9" i="19"/>
  <c r="B64" i="21"/>
  <c r="B538" i="24"/>
  <c r="P345" i="10"/>
  <c r="Q38" i="10"/>
  <c r="B776" i="23"/>
  <c r="B157" i="23"/>
  <c r="K41" i="8"/>
  <c r="M41" i="8" s="1"/>
  <c r="F96" i="18"/>
  <c r="K45" i="5"/>
  <c r="N45" i="5" s="1"/>
  <c r="Q997" i="10"/>
  <c r="B501" i="23"/>
  <c r="K109" i="4"/>
  <c r="N109" i="4" s="1"/>
  <c r="B53" i="21"/>
  <c r="B66" i="15"/>
  <c r="B871" i="23"/>
  <c r="N175" i="9"/>
  <c r="B32" i="17"/>
  <c r="B914" i="24"/>
  <c r="B481" i="23"/>
  <c r="B661" i="23"/>
  <c r="B141" i="17"/>
  <c r="B12" i="16"/>
  <c r="Q28" i="10"/>
  <c r="Q897" i="11"/>
  <c r="Q1634" i="10"/>
  <c r="Q198" i="10"/>
  <c r="B80" i="18"/>
  <c r="Q75" i="12"/>
  <c r="B626" i="23"/>
  <c r="P4" i="10"/>
  <c r="P1109" i="10"/>
  <c r="P302" i="10"/>
  <c r="K227" i="8"/>
  <c r="M227" i="8" s="1"/>
  <c r="B98" i="17"/>
  <c r="B31" i="24"/>
  <c r="B86" i="23"/>
  <c r="B61" i="23"/>
  <c r="G79" i="17"/>
  <c r="K339" i="4"/>
  <c r="N339" i="4" s="1"/>
  <c r="F423" i="23"/>
  <c r="P707" i="10"/>
  <c r="O79" i="6"/>
  <c r="B26" i="16"/>
  <c r="Q1208" i="11"/>
  <c r="Q26" i="11"/>
  <c r="B254" i="23"/>
  <c r="B535" i="23"/>
  <c r="B85" i="18"/>
  <c r="Q114" i="12" l="1"/>
  <c r="A40" i="25" s="1"/>
  <c r="L45" i="2"/>
  <c r="A30" i="15" s="1"/>
  <c r="Q1438" i="11"/>
  <c r="A907" i="24" s="1"/>
  <c r="O95" i="7"/>
  <c r="A20" i="20" s="1"/>
  <c r="O37" i="6"/>
  <c r="A150" i="19" s="1"/>
  <c r="Q860" i="11"/>
  <c r="A209" i="24" s="1"/>
  <c r="Q498" i="10"/>
  <c r="A61" i="23" s="1"/>
  <c r="L129" i="2"/>
  <c r="A48" i="15" s="1"/>
  <c r="O43" i="5"/>
  <c r="A65" i="18" s="1"/>
  <c r="O91" i="7"/>
  <c r="A62" i="20" s="1"/>
  <c r="Q646" i="11"/>
  <c r="A129" i="24" s="1"/>
  <c r="L175" i="2"/>
  <c r="A34" i="15" s="1"/>
  <c r="L97" i="2"/>
  <c r="A59" i="15" s="1"/>
  <c r="N11" i="8"/>
  <c r="A98" i="21" s="1"/>
  <c r="L135" i="2"/>
  <c r="A54" i="15" s="1"/>
  <c r="N55" i="9"/>
  <c r="A19" i="22" s="1"/>
  <c r="O237" i="4"/>
  <c r="A53" i="17" s="1"/>
  <c r="L25" i="3"/>
  <c r="A15" i="16" s="1"/>
  <c r="O137" i="7"/>
  <c r="A9" i="20" s="1"/>
  <c r="N163" i="8"/>
  <c r="A89" i="21" s="1"/>
  <c r="N263" i="8"/>
  <c r="A47" i="21" s="1"/>
  <c r="L39" i="2"/>
  <c r="A33" i="15" s="1"/>
  <c r="O167" i="7"/>
  <c r="A41" i="20" s="1"/>
  <c r="O351" i="6"/>
  <c r="A54" i="19" s="1"/>
  <c r="Q535" i="11"/>
  <c r="A629" i="24" s="1"/>
  <c r="L71" i="2"/>
  <c r="A6" i="15" s="1"/>
  <c r="Q137" i="11"/>
  <c r="A298" i="24" s="1"/>
  <c r="O139" i="6"/>
  <c r="A11" i="19" s="1"/>
  <c r="Q654" i="10"/>
  <c r="A855" i="23" s="1"/>
  <c r="Q1152" i="11"/>
  <c r="A356" i="24" s="1"/>
  <c r="L55" i="2"/>
  <c r="A26" i="15" s="1"/>
  <c r="Q1601" i="10"/>
  <c r="A944" i="23" s="1"/>
  <c r="L143" i="2"/>
  <c r="A42" i="15" s="1"/>
  <c r="L384" i="13"/>
  <c r="A43" i="26" s="1"/>
  <c r="Q753" i="10"/>
  <c r="A618" i="23" s="1"/>
  <c r="B8" i="25"/>
  <c r="Q16" i="12"/>
  <c r="A8" i="25" s="1"/>
  <c r="B38" i="24"/>
  <c r="Q976" i="11"/>
  <c r="A38" i="24" s="1"/>
  <c r="B848" i="23"/>
  <c r="Q624" i="10"/>
  <c r="A848" i="23" s="1"/>
  <c r="B62" i="22"/>
  <c r="N29" i="9"/>
  <c r="A62" i="22" s="1"/>
  <c r="Q810" i="10"/>
  <c r="Q949" i="11"/>
  <c r="Q296" i="10"/>
  <c r="A300" i="23" s="1"/>
  <c r="Q50" i="10"/>
  <c r="A248" i="23" s="1"/>
  <c r="Q414" i="11"/>
  <c r="A413" i="24" s="1"/>
  <c r="Q1115" i="11"/>
  <c r="A912" i="24" s="1"/>
  <c r="Q1375" i="10"/>
  <c r="B139" i="24"/>
  <c r="Q1390" i="11"/>
  <c r="A139" i="24" s="1"/>
  <c r="Q963" i="11"/>
  <c r="Q203" i="11"/>
  <c r="B62" i="24"/>
  <c r="Q234" i="11"/>
  <c r="A62" i="24" s="1"/>
  <c r="L241" i="13"/>
  <c r="B67" i="18"/>
  <c r="O191" i="5"/>
  <c r="A67" i="18" s="1"/>
  <c r="B92" i="23"/>
  <c r="Q535" i="10"/>
  <c r="A92" i="23" s="1"/>
  <c r="B40" i="20"/>
  <c r="O89" i="7"/>
  <c r="A40" i="20" s="1"/>
  <c r="Q1664" i="10"/>
  <c r="A859" i="23" s="1"/>
  <c r="Q474" i="11"/>
  <c r="A424" i="24" s="1"/>
  <c r="B16" i="20"/>
  <c r="O147" i="7"/>
  <c r="A16" i="20" s="1"/>
  <c r="Q209" i="11"/>
  <c r="A403" i="24" s="1"/>
  <c r="B500" i="24"/>
  <c r="Q928" i="11"/>
  <c r="A500" i="24" s="1"/>
  <c r="B318" i="24"/>
  <c r="Q979" i="11"/>
  <c r="A318" i="24" s="1"/>
  <c r="Q885" i="10"/>
  <c r="B109" i="23"/>
  <c r="Q1576" i="10"/>
  <c r="A109" i="23" s="1"/>
  <c r="Q1413" i="11"/>
  <c r="A776" i="24" s="1"/>
  <c r="B816" i="24"/>
  <c r="Q1486" i="11"/>
  <c r="A816" i="24" s="1"/>
  <c r="B17" i="24"/>
  <c r="Q787" i="11"/>
  <c r="A17" i="24" s="1"/>
  <c r="B857" i="23"/>
  <c r="Q1460" i="10"/>
  <c r="A857" i="23" s="1"/>
  <c r="Q68" i="10"/>
  <c r="A879" i="23" s="1"/>
  <c r="Q1256" i="10"/>
  <c r="A111" i="23" s="1"/>
  <c r="Q1353" i="10"/>
  <c r="A689" i="23" s="1"/>
  <c r="B716" i="23"/>
  <c r="Q1617" i="10"/>
  <c r="A716" i="23" s="1"/>
  <c r="B782" i="24"/>
  <c r="Q554" i="11"/>
  <c r="A782" i="24" s="1"/>
  <c r="B31" i="19"/>
  <c r="O161" i="6"/>
  <c r="A31" i="19" s="1"/>
  <c r="Q674" i="11"/>
  <c r="A625" i="24" s="1"/>
  <c r="B198" i="25"/>
  <c r="Q310" i="12"/>
  <c r="A198" i="25" s="1"/>
  <c r="Q983" i="10"/>
  <c r="A757" i="23" s="1"/>
  <c r="Q1020" i="10"/>
  <c r="A754" i="23" s="1"/>
  <c r="Q930" i="11"/>
  <c r="B44" i="19"/>
  <c r="O109" i="6"/>
  <c r="A44" i="19" s="1"/>
  <c r="B310" i="23"/>
  <c r="Q484" i="10"/>
  <c r="A310" i="23" s="1"/>
  <c r="Q1314" i="10"/>
  <c r="Q349" i="10"/>
  <c r="A670" i="23" s="1"/>
  <c r="O185" i="6"/>
  <c r="A108" i="19" s="1"/>
  <c r="Q953" i="10"/>
  <c r="A577" i="23" s="1"/>
  <c r="N157" i="8"/>
  <c r="A137" i="21" s="1"/>
  <c r="B801" i="24"/>
  <c r="Q379" i="11"/>
  <c r="A801" i="24" s="1"/>
  <c r="B67" i="21"/>
  <c r="N69" i="8"/>
  <c r="A67" i="21" s="1"/>
  <c r="B796" i="23"/>
  <c r="Q531" i="10"/>
  <c r="A796" i="23" s="1"/>
  <c r="Q185" i="10"/>
  <c r="B36" i="21"/>
  <c r="N197" i="8"/>
  <c r="A36" i="21" s="1"/>
  <c r="B489" i="23"/>
  <c r="Q426" i="10"/>
  <c r="A489" i="23" s="1"/>
  <c r="Q828" i="10"/>
  <c r="A134" i="23" s="1"/>
  <c r="Q1434" i="10"/>
  <c r="A74" i="23" s="1"/>
  <c r="Q1051" i="10"/>
  <c r="A836" i="23" s="1"/>
  <c r="Q365" i="10"/>
  <c r="A516" i="23" s="1"/>
  <c r="Q1540" i="10"/>
  <c r="A568" i="23" s="1"/>
  <c r="Q87" i="10"/>
  <c r="B260" i="23"/>
  <c r="Q169" i="10"/>
  <c r="A260" i="23" s="1"/>
  <c r="Q132" i="10"/>
  <c r="A533" i="23" s="1"/>
  <c r="Q337" i="11"/>
  <c r="B265" i="24"/>
  <c r="Q752" i="11"/>
  <c r="A265" i="24" s="1"/>
  <c r="B39" i="26"/>
  <c r="L407" i="13"/>
  <c r="A39" i="26" s="1"/>
  <c r="Q88" i="11"/>
  <c r="A182" i="24" s="1"/>
  <c r="B690" i="23"/>
  <c r="Q1663" i="10"/>
  <c r="A690" i="23" s="1"/>
  <c r="N107" i="8"/>
  <c r="A117" i="21" s="1"/>
  <c r="B118" i="26"/>
  <c r="L218" i="13"/>
  <c r="A118" i="26" s="1"/>
  <c r="L215" i="13"/>
  <c r="B22" i="22"/>
  <c r="N133" i="9"/>
  <c r="A22" i="22" s="1"/>
  <c r="Q599" i="10"/>
  <c r="A523" i="23" s="1"/>
  <c r="B457" i="23"/>
  <c r="Q1258" i="10"/>
  <c r="A457" i="23" s="1"/>
  <c r="Q117" i="10"/>
  <c r="B6" i="18"/>
  <c r="O21" i="5"/>
  <c r="A6" i="18" s="1"/>
  <c r="Q618" i="10"/>
  <c r="A906" i="23" s="1"/>
  <c r="Q301" i="10"/>
  <c r="A485" i="23" s="1"/>
  <c r="Q1455" i="11"/>
  <c r="B77" i="25"/>
  <c r="Q78" i="12"/>
  <c r="A77" i="25" s="1"/>
  <c r="Q88" i="12"/>
  <c r="Q1155" i="11"/>
  <c r="A67" i="24" s="1"/>
  <c r="L217" i="13"/>
  <c r="A128" i="26" s="1"/>
  <c r="B205" i="25"/>
  <c r="Q373" i="12"/>
  <c r="A205" i="25" s="1"/>
  <c r="Q291" i="12"/>
  <c r="A170" i="25" s="1"/>
  <c r="Q62" i="12"/>
  <c r="L238" i="13"/>
  <c r="Q923" i="11"/>
  <c r="A171" i="24" s="1"/>
  <c r="Q250" i="12"/>
  <c r="A17" i="25" s="1"/>
  <c r="Q1406" i="11"/>
  <c r="B477" i="24"/>
  <c r="Q1507" i="11"/>
  <c r="A477" i="24" s="1"/>
  <c r="Q157" i="12"/>
  <c r="L234" i="13"/>
  <c r="Q790" i="10"/>
  <c r="A261" i="23" s="1"/>
  <c r="Q696" i="11"/>
  <c r="B145" i="26"/>
  <c r="L156" i="13"/>
  <c r="A145" i="26" s="1"/>
  <c r="Q457" i="11"/>
  <c r="Q1239" i="10"/>
  <c r="B433" i="23"/>
  <c r="Q1152" i="10"/>
  <c r="A433" i="23" s="1"/>
  <c r="B753" i="24"/>
  <c r="Q632" i="11"/>
  <c r="A753" i="24" s="1"/>
  <c r="B79" i="24"/>
  <c r="Q1403" i="11"/>
  <c r="A79" i="24" s="1"/>
  <c r="Q1200" i="11"/>
  <c r="B16" i="21"/>
  <c r="N145" i="8"/>
  <c r="A16" i="21" s="1"/>
  <c r="B21" i="18"/>
  <c r="O113" i="5"/>
  <c r="A21" i="18" s="1"/>
  <c r="Q360" i="12"/>
  <c r="A112" i="25" s="1"/>
  <c r="O185" i="5"/>
  <c r="A20" i="18" s="1"/>
  <c r="Q1010" i="11"/>
  <c r="A617" i="24" s="1"/>
  <c r="O97" i="6"/>
  <c r="A129" i="19" s="1"/>
  <c r="Q8" i="12"/>
  <c r="A85" i="25" s="1"/>
  <c r="L297" i="13"/>
  <c r="Q249" i="12"/>
  <c r="Q732" i="11"/>
  <c r="B336" i="24"/>
  <c r="Q840" i="11"/>
  <c r="A336" i="24" s="1"/>
  <c r="Q971" i="10"/>
  <c r="A254" i="23" s="1"/>
  <c r="Q882" i="10"/>
  <c r="A86" i="23" s="1"/>
  <c r="O161" i="5"/>
  <c r="A80" i="18" s="1"/>
  <c r="Q462" i="10"/>
  <c r="A206" i="23" s="1"/>
  <c r="O193" i="7"/>
  <c r="A58" i="20" s="1"/>
  <c r="B67" i="15"/>
  <c r="L99" i="2"/>
  <c r="A67" i="15" s="1"/>
  <c r="Q36" i="12"/>
  <c r="A61" i="25" s="1"/>
  <c r="B745" i="23"/>
  <c r="Q1215" i="10"/>
  <c r="A745" i="23" s="1"/>
  <c r="Q153" i="12"/>
  <c r="Q409" i="12"/>
  <c r="B13" i="25"/>
  <c r="Q275" i="12"/>
  <c r="A13" i="25" s="1"/>
  <c r="L160" i="13"/>
  <c r="B84" i="20"/>
  <c r="O77" i="7"/>
  <c r="A84" i="20" s="1"/>
  <c r="N265" i="8"/>
  <c r="A6" i="21" s="1"/>
  <c r="B827" i="23"/>
  <c r="Q71" i="10"/>
  <c r="A827" i="23" s="1"/>
  <c r="B106" i="19"/>
  <c r="O113" i="6"/>
  <c r="A106" i="19" s="1"/>
  <c r="B95" i="19"/>
  <c r="O141" i="6"/>
  <c r="A95" i="19" s="1"/>
  <c r="B67" i="23"/>
  <c r="Q685" i="10"/>
  <c r="A67" i="23" s="1"/>
  <c r="B284" i="23"/>
  <c r="Q270" i="10"/>
  <c r="A284" i="23" s="1"/>
  <c r="Q700" i="11"/>
  <c r="Q196" i="12"/>
  <c r="A59" i="25" s="1"/>
  <c r="B80" i="19"/>
  <c r="O347" i="6"/>
  <c r="A80" i="19" s="1"/>
  <c r="B438" i="23"/>
  <c r="Q241" i="10"/>
  <c r="A438" i="23" s="1"/>
  <c r="B45" i="16"/>
  <c r="L9" i="3"/>
  <c r="A45" i="16" s="1"/>
  <c r="L85" i="3"/>
  <c r="A16" i="16" s="1"/>
  <c r="L103" i="3"/>
  <c r="A55" i="16" s="1"/>
  <c r="L71" i="3"/>
  <c r="A12" i="16" s="1"/>
  <c r="L97" i="3"/>
  <c r="A35" i="16" s="1"/>
  <c r="L53" i="3"/>
  <c r="A4" i="16" s="1"/>
  <c r="L15" i="3"/>
  <c r="A5" i="16" s="1"/>
  <c r="L91" i="3"/>
  <c r="A33" i="16" s="1"/>
  <c r="L59" i="3"/>
  <c r="A47" i="16" s="1"/>
  <c r="L111" i="3"/>
  <c r="A43" i="16" s="1"/>
  <c r="L7" i="3"/>
  <c r="A44" i="16" s="1"/>
  <c r="L93" i="3"/>
  <c r="A30" i="16" s="1"/>
  <c r="L39" i="3"/>
  <c r="A22" i="16" s="1"/>
  <c r="L37" i="3"/>
  <c r="A56" i="16" s="1"/>
  <c r="L11" i="3"/>
  <c r="A48" i="16" s="1"/>
  <c r="L83" i="3"/>
  <c r="A6" i="16" s="1"/>
  <c r="L35" i="3"/>
  <c r="A29" i="16" s="1"/>
  <c r="L95" i="3"/>
  <c r="A25" i="16" s="1"/>
  <c r="B100" i="21"/>
  <c r="N193" i="8"/>
  <c r="A100" i="21" s="1"/>
  <c r="Q1522" i="10"/>
  <c r="Q1361" i="10"/>
  <c r="Q1568" i="11"/>
  <c r="A264" i="24" s="1"/>
  <c r="L22" i="13"/>
  <c r="L369" i="13"/>
  <c r="Q181" i="10"/>
  <c r="L3" i="13"/>
  <c r="A35" i="26" s="1"/>
  <c r="B160" i="24"/>
  <c r="Q1529" i="11"/>
  <c r="A160" i="24" s="1"/>
  <c r="B157" i="19"/>
  <c r="O255" i="6"/>
  <c r="A157" i="19" s="1"/>
  <c r="Q1605" i="10"/>
  <c r="A825" i="23" s="1"/>
  <c r="Q167" i="10"/>
  <c r="A73" i="23" s="1"/>
  <c r="O163" i="6"/>
  <c r="A99" i="19" s="1"/>
  <c r="Q250" i="10"/>
  <c r="Q1073" i="10"/>
  <c r="A628" i="23" s="1"/>
  <c r="B38" i="22"/>
  <c r="N109" i="9"/>
  <c r="A38" i="22" s="1"/>
  <c r="Q399" i="11"/>
  <c r="A835" i="24" s="1"/>
  <c r="B327" i="24"/>
  <c r="Q657" i="11"/>
  <c r="A327" i="24" s="1"/>
  <c r="B37" i="21"/>
  <c r="N285" i="8"/>
  <c r="A37" i="21" s="1"/>
  <c r="Q550" i="11"/>
  <c r="A775" i="24" s="1"/>
  <c r="B60" i="20"/>
  <c r="O35" i="7"/>
  <c r="A60" i="20" s="1"/>
  <c r="B621" i="23"/>
  <c r="Q352" i="10"/>
  <c r="A621" i="23" s="1"/>
  <c r="O203" i="5"/>
  <c r="A93" i="18" s="1"/>
  <c r="B112" i="17"/>
  <c r="O129" i="4"/>
  <c r="A112" i="17" s="1"/>
  <c r="B272" i="23"/>
  <c r="Q469" i="10"/>
  <c r="A272" i="23" s="1"/>
  <c r="Q1155" i="10"/>
  <c r="A422" i="23" s="1"/>
  <c r="Q264" i="10"/>
  <c r="A715" i="23" s="1"/>
  <c r="B150" i="23"/>
  <c r="Q422" i="10"/>
  <c r="A150" i="23" s="1"/>
  <c r="B246" i="23"/>
  <c r="Q192" i="10"/>
  <c r="A246" i="23" s="1"/>
  <c r="Q1424" i="10"/>
  <c r="A567" i="23" s="1"/>
  <c r="Q969" i="11"/>
  <c r="L33" i="3"/>
  <c r="A32" i="16" s="1"/>
  <c r="Q1236" i="11"/>
  <c r="A760" i="24" s="1"/>
  <c r="O15" i="5"/>
  <c r="A73" i="18" s="1"/>
  <c r="B73" i="18"/>
  <c r="B268" i="23"/>
  <c r="Q532" i="10"/>
  <c r="A268" i="23" s="1"/>
  <c r="L69" i="3"/>
  <c r="A3" i="16" s="1"/>
  <c r="Q924" i="11"/>
  <c r="A332" i="24" s="1"/>
  <c r="Q1490" i="10"/>
  <c r="A146" i="23" s="1"/>
  <c r="O123" i="5"/>
  <c r="A10" i="18" s="1"/>
  <c r="Q19" i="10"/>
  <c r="A420" i="23" s="1"/>
  <c r="B344" i="23"/>
  <c r="Q44" i="10"/>
  <c r="A344" i="23" s="1"/>
  <c r="B584" i="23"/>
  <c r="Q23" i="10"/>
  <c r="A584" i="23" s="1"/>
  <c r="Q204" i="10"/>
  <c r="B589" i="23"/>
  <c r="Q978" i="10"/>
  <c r="A589" i="23" s="1"/>
  <c r="B259" i="23"/>
  <c r="Q1498" i="10"/>
  <c r="A259" i="23" s="1"/>
  <c r="B211" i="23"/>
  <c r="Q720" i="10"/>
  <c r="A211" i="23" s="1"/>
  <c r="N239" i="8"/>
  <c r="A75" i="21" s="1"/>
  <c r="Q881" i="11"/>
  <c r="A71" i="24" s="1"/>
  <c r="B924" i="24"/>
  <c r="Q553" i="11"/>
  <c r="A924" i="24" s="1"/>
  <c r="B115" i="21"/>
  <c r="N135" i="8"/>
  <c r="A115" i="21" s="1"/>
  <c r="Q363" i="10"/>
  <c r="Q1277" i="10"/>
  <c r="B121" i="24"/>
  <c r="Q1136" i="11"/>
  <c r="A121" i="24" s="1"/>
  <c r="B21" i="25"/>
  <c r="Q184" i="12"/>
  <c r="A21" i="25" s="1"/>
  <c r="N159" i="9"/>
  <c r="A47" i="22" s="1"/>
  <c r="B46" i="18"/>
  <c r="O189" i="5"/>
  <c r="A46" i="18" s="1"/>
  <c r="B92" i="24"/>
  <c r="Q1089" i="11"/>
  <c r="A92" i="24" s="1"/>
  <c r="B370" i="24"/>
  <c r="Q118" i="11"/>
  <c r="A370" i="24" s="1"/>
  <c r="Q759" i="11"/>
  <c r="A647" i="24" s="1"/>
  <c r="B243" i="23"/>
  <c r="Q1257" i="10"/>
  <c r="A243" i="23" s="1"/>
  <c r="B608" i="24"/>
  <c r="Q477" i="11"/>
  <c r="A608" i="24" s="1"/>
  <c r="Q861" i="10"/>
  <c r="Q994" i="11"/>
  <c r="A610" i="24" s="1"/>
  <c r="B367" i="23"/>
  <c r="Q1559" i="10"/>
  <c r="A367" i="23" s="1"/>
  <c r="L87" i="13"/>
  <c r="Q431" i="10"/>
  <c r="Q339" i="11"/>
  <c r="B905" i="23"/>
  <c r="Q477" i="10"/>
  <c r="A905" i="23" s="1"/>
  <c r="B879" i="24"/>
  <c r="Q186" i="11"/>
  <c r="A879" i="24" s="1"/>
  <c r="Q569" i="11"/>
  <c r="A386" i="24" s="1"/>
  <c r="B113" i="24"/>
  <c r="Q877" i="11"/>
  <c r="A113" i="24" s="1"/>
  <c r="N245" i="8"/>
  <c r="Q1244" i="11"/>
  <c r="Q1198" i="10"/>
  <c r="Q109" i="11"/>
  <c r="B116" i="24"/>
  <c r="Q1265" i="11"/>
  <c r="A116" i="24" s="1"/>
  <c r="B207" i="25"/>
  <c r="Q440" i="12"/>
  <c r="A207" i="25" s="1"/>
  <c r="Q415" i="10"/>
  <c r="A784" i="23" s="1"/>
  <c r="B817" i="24"/>
  <c r="Q242" i="11"/>
  <c r="A817" i="24" s="1"/>
  <c r="Q509" i="11"/>
  <c r="B292" i="24"/>
  <c r="Q536" i="11"/>
  <c r="A292" i="24" s="1"/>
  <c r="B915" i="24"/>
  <c r="Q833" i="11"/>
  <c r="A915" i="24" s="1"/>
  <c r="B56" i="26"/>
  <c r="L182" i="13"/>
  <c r="A56" i="26" s="1"/>
  <c r="Q189" i="12"/>
  <c r="A172" i="25" s="1"/>
  <c r="B714" i="24"/>
  <c r="Q1167" i="11"/>
  <c r="A714" i="24" s="1"/>
  <c r="B30" i="17"/>
  <c r="O85" i="4"/>
  <c r="A30" i="17" s="1"/>
  <c r="B45" i="18"/>
  <c r="O37" i="5"/>
  <c r="A45" i="18" s="1"/>
  <c r="B29" i="17"/>
  <c r="O179" i="4"/>
  <c r="A29" i="17" s="1"/>
  <c r="B83" i="18"/>
  <c r="O7" i="5"/>
  <c r="A83" i="18" s="1"/>
  <c r="O77" i="5"/>
  <c r="A66" i="18" s="1"/>
  <c r="O95" i="5"/>
  <c r="A64" i="18" s="1"/>
  <c r="O53" i="5"/>
  <c r="A15" i="18" s="1"/>
  <c r="O133" i="5"/>
  <c r="A13" i="18" s="1"/>
  <c r="O19" i="5"/>
  <c r="A19" i="18" s="1"/>
  <c r="O193" i="5"/>
  <c r="A24" i="18" s="1"/>
  <c r="O49" i="5"/>
  <c r="A29" i="18" s="1"/>
  <c r="O99" i="5"/>
  <c r="A76" i="18" s="1"/>
  <c r="O159" i="5"/>
  <c r="A7" i="18" s="1"/>
  <c r="O13" i="5"/>
  <c r="A89" i="18" s="1"/>
  <c r="O5" i="5"/>
  <c r="A40" i="18" s="1"/>
  <c r="O89" i="5"/>
  <c r="A5" i="18" s="1"/>
  <c r="O69" i="5"/>
  <c r="A56" i="18" s="1"/>
  <c r="O143" i="5"/>
  <c r="A88" i="18" s="1"/>
  <c r="O207" i="5"/>
  <c r="A62" i="18" s="1"/>
  <c r="O79" i="5"/>
  <c r="A22" i="18" s="1"/>
  <c r="O155" i="5"/>
  <c r="A86" i="18" s="1"/>
  <c r="O167" i="5"/>
  <c r="A31" i="18" s="1"/>
  <c r="O35" i="5"/>
  <c r="A90" i="18" s="1"/>
  <c r="O47" i="5"/>
  <c r="A8" i="18" s="1"/>
  <c r="O55" i="5"/>
  <c r="A52" i="18" s="1"/>
  <c r="O107" i="5"/>
  <c r="A95" i="18" s="1"/>
  <c r="O83" i="5"/>
  <c r="A23" i="18" s="1"/>
  <c r="O163" i="5"/>
  <c r="A55" i="18" s="1"/>
  <c r="O17" i="5"/>
  <c r="A38" i="18" s="1"/>
  <c r="O29" i="5"/>
  <c r="A61" i="18" s="1"/>
  <c r="O173" i="5"/>
  <c r="A48" i="18" s="1"/>
  <c r="O65" i="5"/>
  <c r="A91" i="18" s="1"/>
  <c r="O187" i="5"/>
  <c r="A82" i="18" s="1"/>
  <c r="O93" i="5"/>
  <c r="A78" i="18" s="1"/>
  <c r="O57" i="5"/>
  <c r="A74" i="18" s="1"/>
  <c r="Q1089" i="10"/>
  <c r="A613" i="23" s="1"/>
  <c r="B402" i="24"/>
  <c r="Q1234" i="11"/>
  <c r="A402" i="24" s="1"/>
  <c r="Q376" i="12"/>
  <c r="A62" i="25" s="1"/>
  <c r="B120" i="26"/>
  <c r="L138" i="13"/>
  <c r="A120" i="26" s="1"/>
  <c r="Q866" i="10"/>
  <c r="A902" i="23" s="1"/>
  <c r="O301" i="6"/>
  <c r="A5" i="19" s="1"/>
  <c r="Q400" i="10"/>
  <c r="B26" i="20"/>
  <c r="O73" i="7"/>
  <c r="A26" i="20" s="1"/>
  <c r="Q916" i="10"/>
  <c r="Q1068" i="10"/>
  <c r="L333" i="13"/>
  <c r="A37" i="26" s="1"/>
  <c r="B96" i="21"/>
  <c r="N177" i="8"/>
  <c r="A96" i="21" s="1"/>
  <c r="Q1569" i="11"/>
  <c r="A898" i="24" s="1"/>
  <c r="B72" i="17"/>
  <c r="O177" i="4"/>
  <c r="A72" i="17" s="1"/>
  <c r="Q394" i="10"/>
  <c r="B179" i="24"/>
  <c r="Q274" i="11"/>
  <c r="A179" i="24" s="1"/>
  <c r="Q873" i="11"/>
  <c r="Q114" i="11"/>
  <c r="B645" i="24"/>
  <c r="Q30" i="11"/>
  <c r="A645" i="24" s="1"/>
  <c r="Q1296" i="11"/>
  <c r="A98" i="24" s="1"/>
  <c r="Q63" i="12"/>
  <c r="Q1288" i="11"/>
  <c r="B753" i="23"/>
  <c r="Q894" i="10"/>
  <c r="A753" i="23" s="1"/>
  <c r="Q402" i="12"/>
  <c r="A23" i="25" s="1"/>
  <c r="L34" i="13"/>
  <c r="A151" i="26" s="1"/>
  <c r="Q630" i="11"/>
  <c r="A914" i="24" s="1"/>
  <c r="N41" i="8"/>
  <c r="B774" i="23"/>
  <c r="Q1604" i="10"/>
  <c r="A774" i="23" s="1"/>
  <c r="L39" i="13"/>
  <c r="A81" i="26" s="1"/>
  <c r="Q412" i="11"/>
  <c r="B520" i="24"/>
  <c r="Q605" i="11"/>
  <c r="A520" i="24" s="1"/>
  <c r="Q400" i="12"/>
  <c r="Q966" i="11"/>
  <c r="Q344" i="12"/>
  <c r="A213" i="25" s="1"/>
  <c r="B805" i="23"/>
  <c r="Q1451" i="10"/>
  <c r="A805" i="23" s="1"/>
  <c r="B143" i="25"/>
  <c r="Q332" i="12"/>
  <c r="A143" i="25" s="1"/>
  <c r="B20" i="25"/>
  <c r="Q176" i="12"/>
  <c r="A20" i="25" s="1"/>
  <c r="B84" i="18"/>
  <c r="O75" i="5"/>
  <c r="A84" i="18" s="1"/>
  <c r="Q795" i="10"/>
  <c r="A488" i="23" s="1"/>
  <c r="N141" i="9"/>
  <c r="A34" i="22" s="1"/>
  <c r="B61" i="21"/>
  <c r="N35" i="8"/>
  <c r="A61" i="21" s="1"/>
  <c r="B455" i="23"/>
  <c r="Q1317" i="10"/>
  <c r="A455" i="23" s="1"/>
  <c r="Q47" i="10"/>
  <c r="Q1233" i="10"/>
  <c r="L335" i="13"/>
  <c r="A11" i="26" s="1"/>
  <c r="B57" i="21"/>
  <c r="N277" i="8"/>
  <c r="A57" i="21" s="1"/>
  <c r="O47" i="4"/>
  <c r="A126" i="17" s="1"/>
  <c r="B108" i="23"/>
  <c r="Q361" i="10"/>
  <c r="A108" i="23" s="1"/>
  <c r="Q523" i="11"/>
  <c r="A427" i="24" s="1"/>
  <c r="B588" i="23"/>
  <c r="Q455" i="10"/>
  <c r="A588" i="23" s="1"/>
  <c r="Q231" i="11"/>
  <c r="B733" i="23"/>
  <c r="Q1510" i="10"/>
  <c r="A733" i="23" s="1"/>
  <c r="Q208" i="10"/>
  <c r="Q190" i="12"/>
  <c r="A93" i="25" s="1"/>
  <c r="Q1168" i="11"/>
  <c r="Q1170" i="10"/>
  <c r="A378" i="23" s="1"/>
  <c r="Q973" i="11"/>
  <c r="A606" i="24" s="1"/>
  <c r="Q706" i="10"/>
  <c r="A889" i="23" s="1"/>
  <c r="B21" i="22"/>
  <c r="N37" i="9"/>
  <c r="A21" i="22" s="1"/>
  <c r="Q758" i="10"/>
  <c r="Q223" i="10"/>
  <c r="Q263" i="10"/>
  <c r="A865" i="23" s="1"/>
  <c r="O75" i="4"/>
  <c r="A42" i="17" s="1"/>
  <c r="L123" i="2"/>
  <c r="A73" i="15" s="1"/>
  <c r="Q1106" i="10"/>
  <c r="A126" i="23" s="1"/>
  <c r="O273" i="6"/>
  <c r="A78" i="19" s="1"/>
  <c r="O179" i="5"/>
  <c r="A12" i="18" s="1"/>
  <c r="B756" i="23"/>
  <c r="Q1525" i="10"/>
  <c r="A756" i="23" s="1"/>
  <c r="Q340" i="11"/>
  <c r="A504" i="24" s="1"/>
  <c r="L29" i="3"/>
  <c r="A50" i="16" s="1"/>
  <c r="Q1156" i="11"/>
  <c r="B56" i="15"/>
  <c r="L139" i="2"/>
  <c r="A56" i="15" s="1"/>
  <c r="B697" i="24"/>
  <c r="Q1306" i="11"/>
  <c r="A697" i="24" s="1"/>
  <c r="O105" i="7"/>
  <c r="B83" i="21"/>
  <c r="N65" i="8"/>
  <c r="A83" i="21" s="1"/>
  <c r="Q1047" i="11"/>
  <c r="O235" i="4"/>
  <c r="A26" i="17" s="1"/>
  <c r="Q448" i="10"/>
  <c r="A692" i="23" s="1"/>
  <c r="O335" i="6"/>
  <c r="A72" i="19" s="1"/>
  <c r="O179" i="7"/>
  <c r="A32" i="20" s="1"/>
  <c r="B431" i="23"/>
  <c r="Q1144" i="10"/>
  <c r="A431" i="23" s="1"/>
  <c r="Q758" i="11"/>
  <c r="A18" i="24" s="1"/>
  <c r="Q668" i="10"/>
  <c r="L151" i="2"/>
  <c r="A52" i="15" s="1"/>
  <c r="Q600" i="10"/>
  <c r="L73" i="13"/>
  <c r="A67" i="26" s="1"/>
  <c r="Q784" i="11"/>
  <c r="A181" i="24" s="1"/>
  <c r="B315" i="23"/>
  <c r="Q183" i="10"/>
  <c r="A315" i="23" s="1"/>
  <c r="B92" i="20"/>
  <c r="O197" i="7"/>
  <c r="A92" i="20" s="1"/>
  <c r="B503" i="23"/>
  <c r="Q74" i="10"/>
  <c r="A503" i="23" s="1"/>
  <c r="B436" i="23"/>
  <c r="Q672" i="10"/>
  <c r="A436" i="23" s="1"/>
  <c r="O353" i="6"/>
  <c r="A26" i="19" s="1"/>
  <c r="Q1141" i="11"/>
  <c r="A810" i="24" s="1"/>
  <c r="B25" i="19"/>
  <c r="O55" i="6"/>
  <c r="A25" i="19" s="1"/>
  <c r="Q1543" i="10"/>
  <c r="B831" i="23"/>
  <c r="Q716" i="10"/>
  <c r="A831" i="23" s="1"/>
  <c r="Q420" i="10"/>
  <c r="A461" i="23" s="1"/>
  <c r="Q474" i="10"/>
  <c r="A679" i="23" s="1"/>
  <c r="Q702" i="10"/>
  <c r="A929" i="23" s="1"/>
  <c r="B550" i="24"/>
  <c r="Q922" i="11"/>
  <c r="A550" i="24" s="1"/>
  <c r="B873" i="24"/>
  <c r="Q1337" i="11"/>
  <c r="A873" i="24" s="1"/>
  <c r="B105" i="25"/>
  <c r="Q223" i="12"/>
  <c r="A105" i="25" s="1"/>
  <c r="B15" i="26"/>
  <c r="L91" i="13"/>
  <c r="A15" i="26" s="1"/>
  <c r="O11" i="4"/>
  <c r="A128" i="17" s="1"/>
  <c r="O337" i="4"/>
  <c r="A136" i="17" s="1"/>
  <c r="O77" i="4"/>
  <c r="A142" i="17" s="1"/>
  <c r="B120" i="19"/>
  <c r="O229" i="6"/>
  <c r="A120" i="19" s="1"/>
  <c r="L280" i="13"/>
  <c r="A117" i="26" s="1"/>
  <c r="Q1602" i="10"/>
  <c r="Q917" i="10"/>
  <c r="A140" i="23" s="1"/>
  <c r="Q101" i="11"/>
  <c r="Q292" i="10"/>
  <c r="A794" i="23" s="1"/>
  <c r="B805" i="24"/>
  <c r="Q1490" i="11"/>
  <c r="A805" i="24" s="1"/>
  <c r="B589" i="24"/>
  <c r="Q564" i="11"/>
  <c r="A589" i="24" s="1"/>
  <c r="B822" i="24"/>
  <c r="Q670" i="11"/>
  <c r="A822" i="24" s="1"/>
  <c r="B239" i="23"/>
  <c r="Q1201" i="10"/>
  <c r="A239" i="23" s="1"/>
  <c r="B39" i="17"/>
  <c r="O121" i="4"/>
  <c r="A39" i="17" s="1"/>
  <c r="N161" i="9"/>
  <c r="A12" i="22" s="1"/>
  <c r="O149" i="6"/>
  <c r="A68" i="19" s="1"/>
  <c r="B115" i="19"/>
  <c r="O69" i="6"/>
  <c r="A115" i="19" s="1"/>
  <c r="Q243" i="11"/>
  <c r="B34" i="21"/>
  <c r="N249" i="8"/>
  <c r="A34" i="21" s="1"/>
  <c r="Q252" i="12"/>
  <c r="B635" i="24"/>
  <c r="Q1488" i="11"/>
  <c r="A635" i="24" s="1"/>
  <c r="B2" i="24"/>
  <c r="Q666" i="11"/>
  <c r="A2" i="24" s="1"/>
  <c r="B432" i="24"/>
  <c r="Q1570" i="11"/>
  <c r="A432" i="24" s="1"/>
  <c r="O83" i="7"/>
  <c r="A17" i="20" s="1"/>
  <c r="B530" i="23"/>
  <c r="Q463" i="10"/>
  <c r="A530" i="23" s="1"/>
  <c r="Q85" i="11"/>
  <c r="A347" i="24" s="1"/>
  <c r="B720" i="24"/>
  <c r="Q1454" i="11"/>
  <c r="A720" i="24" s="1"/>
  <c r="L206" i="13"/>
  <c r="B158" i="26"/>
  <c r="L131" i="13"/>
  <c r="A158" i="26" s="1"/>
  <c r="L184" i="13"/>
  <c r="B73" i="22"/>
  <c r="N195" i="9"/>
  <c r="A73" i="22" s="1"/>
  <c r="Q310" i="11"/>
  <c r="B311" i="23"/>
  <c r="Q664" i="10"/>
  <c r="A311" i="23" s="1"/>
  <c r="B10" i="24"/>
  <c r="Q381" i="11"/>
  <c r="A10" i="24" s="1"/>
  <c r="B48" i="24"/>
  <c r="Q55" i="11"/>
  <c r="A48" i="24" s="1"/>
  <c r="Q87" i="11"/>
  <c r="B698" i="24"/>
  <c r="Q1300" i="11"/>
  <c r="A698" i="24" s="1"/>
  <c r="L302" i="13"/>
  <c r="A34" i="26" s="1"/>
  <c r="B167" i="25"/>
  <c r="Q154" i="12"/>
  <c r="A167" i="25" s="1"/>
  <c r="Q678" i="10"/>
  <c r="Q1329" i="10"/>
  <c r="Q1334" i="11"/>
  <c r="B101" i="17"/>
  <c r="O263" i="4"/>
  <c r="A101" i="17" s="1"/>
  <c r="B192" i="23"/>
  <c r="Q1625" i="10"/>
  <c r="A192" i="23" s="1"/>
  <c r="Q683" i="11"/>
  <c r="B510" i="24"/>
  <c r="Q823" i="11"/>
  <c r="A510" i="24" s="1"/>
  <c r="B58" i="21"/>
  <c r="N85" i="8"/>
  <c r="A58" i="21" s="1"/>
  <c r="L144" i="13"/>
  <c r="B63" i="18"/>
  <c r="O147" i="5"/>
  <c r="A63" i="18" s="1"/>
  <c r="B424" i="23"/>
  <c r="Q745" i="10"/>
  <c r="A424" i="23" s="1"/>
  <c r="Q1284" i="10"/>
  <c r="Q148" i="12"/>
  <c r="A80" i="25" s="1"/>
  <c r="Q1043" i="10"/>
  <c r="A636" i="23" s="1"/>
  <c r="O25" i="4"/>
  <c r="O221" i="4"/>
  <c r="A106" i="17" s="1"/>
  <c r="O165" i="4"/>
  <c r="A50" i="17" s="1"/>
  <c r="O251" i="4"/>
  <c r="A131" i="17" s="1"/>
  <c r="O113" i="4"/>
  <c r="A64" i="17" s="1"/>
  <c r="O101" i="4"/>
  <c r="A11" i="17" s="1"/>
  <c r="O135" i="4"/>
  <c r="A43" i="17" s="1"/>
  <c r="O303" i="4"/>
  <c r="A114" i="17" s="1"/>
  <c r="Q627" i="11"/>
  <c r="B665" i="24"/>
  <c r="Q533" i="11"/>
  <c r="A665" i="24" s="1"/>
  <c r="B98" i="25"/>
  <c r="Q118" i="12"/>
  <c r="A98" i="25" s="1"/>
  <c r="L117" i="13"/>
  <c r="A66" i="26" s="1"/>
  <c r="O43" i="4"/>
  <c r="A96" i="17" s="1"/>
  <c r="Q518" i="11"/>
  <c r="A726" i="24" s="1"/>
  <c r="B83" i="22"/>
  <c r="N45" i="9"/>
  <c r="A83" i="22" s="1"/>
  <c r="B23" i="23"/>
  <c r="Q1599" i="10"/>
  <c r="A23" i="23" s="1"/>
  <c r="Q932" i="11"/>
  <c r="A585" i="24" s="1"/>
  <c r="O247" i="4"/>
  <c r="A38" i="17" s="1"/>
  <c r="B271" i="24"/>
  <c r="Q479" i="11"/>
  <c r="A271" i="24" s="1"/>
  <c r="Q120" i="10"/>
  <c r="A610" i="23" s="1"/>
  <c r="O197" i="5"/>
  <c r="A68" i="18" s="1"/>
  <c r="Q130" i="11"/>
  <c r="A423" i="24" s="1"/>
  <c r="Q342" i="12"/>
  <c r="L123" i="13"/>
  <c r="Q155" i="11"/>
  <c r="B159" i="24"/>
  <c r="Q229" i="11"/>
  <c r="A159" i="24" s="1"/>
  <c r="Q15" i="12"/>
  <c r="Q652" i="10"/>
  <c r="O261" i="6"/>
  <c r="A81" i="19" s="1"/>
  <c r="Q1027" i="10"/>
  <c r="A511" i="23" s="1"/>
  <c r="Q1294" i="10"/>
  <c r="A273" i="23" s="1"/>
  <c r="B178" i="23"/>
  <c r="Q1391" i="10"/>
  <c r="A178" i="23" s="1"/>
  <c r="O199" i="7"/>
  <c r="A8" i="20" s="1"/>
  <c r="Q540" i="10"/>
  <c r="A866" i="23" s="1"/>
  <c r="N185" i="8"/>
  <c r="A32" i="21" s="1"/>
  <c r="Q1327" i="11"/>
  <c r="A595" i="24" s="1"/>
  <c r="Q27" i="12"/>
  <c r="Q1023" i="10"/>
  <c r="A812" i="23" s="1"/>
  <c r="L97" i="13"/>
  <c r="Q54" i="12"/>
  <c r="B105" i="17"/>
  <c r="O35" i="4"/>
  <c r="A105" i="17" s="1"/>
  <c r="Q1195" i="11"/>
  <c r="B54" i="22"/>
  <c r="N61" i="9"/>
  <c r="A54" i="22" s="1"/>
  <c r="Q1616" i="10"/>
  <c r="Q534" i="11"/>
  <c r="A461" i="24" s="1"/>
  <c r="Q447" i="11"/>
  <c r="N51" i="8"/>
  <c r="Q24" i="11"/>
  <c r="B406" i="24"/>
  <c r="Q1250" i="11"/>
  <c r="A406" i="24" s="1"/>
  <c r="B426" i="24"/>
  <c r="Q1192" i="11"/>
  <c r="A426" i="24" s="1"/>
  <c r="Q1163" i="11"/>
  <c r="B24" i="21"/>
  <c r="N279" i="8"/>
  <c r="A24" i="21" s="1"/>
  <c r="B3" i="19"/>
  <c r="O323" i="6"/>
  <c r="A3" i="19" s="1"/>
  <c r="Q1035" i="11"/>
  <c r="L79" i="3"/>
  <c r="A26" i="16" s="1"/>
  <c r="Q302" i="10"/>
  <c r="Q1393" i="10"/>
  <c r="A762" i="23" s="1"/>
  <c r="Q265" i="10"/>
  <c r="A829" i="23" s="1"/>
  <c r="B145" i="23"/>
  <c r="Q1487" i="10"/>
  <c r="A145" i="23" s="1"/>
  <c r="Q1448" i="10"/>
  <c r="B549" i="23"/>
  <c r="Q210" i="10"/>
  <c r="A549" i="23" s="1"/>
  <c r="B455" i="24"/>
  <c r="Q1422" i="11"/>
  <c r="A455" i="24" s="1"/>
  <c r="B215" i="25"/>
  <c r="Q340" i="12"/>
  <c r="A215" i="25" s="1"/>
  <c r="Q71" i="12"/>
  <c r="O13" i="7"/>
  <c r="A44" i="20" s="1"/>
  <c r="O67" i="6"/>
  <c r="A65" i="19" s="1"/>
  <c r="Q163" i="11"/>
  <c r="A508" i="24" s="1"/>
  <c r="B650" i="23"/>
  <c r="Q837" i="10"/>
  <c r="A650" i="23" s="1"/>
  <c r="B276" i="23"/>
  <c r="Q1035" i="10"/>
  <c r="A276" i="23" s="1"/>
  <c r="Q1039" i="10"/>
  <c r="Q157" i="11"/>
  <c r="Q644" i="11"/>
  <c r="Q692" i="10"/>
  <c r="Q781" i="10"/>
  <c r="B752" i="24"/>
  <c r="Q1377" i="11"/>
  <c r="A752" i="24" s="1"/>
  <c r="Q1243" i="11"/>
  <c r="A555" i="24" s="1"/>
  <c r="B702" i="24"/>
  <c r="Q592" i="11"/>
  <c r="A702" i="24" s="1"/>
  <c r="Q994" i="10"/>
  <c r="Q977" i="11"/>
  <c r="A693" i="24" s="1"/>
  <c r="B30" i="21"/>
  <c r="N309" i="8"/>
  <c r="A30" i="21" s="1"/>
  <c r="B365" i="24"/>
  <c r="Q40" i="11"/>
  <c r="A365" i="24" s="1"/>
  <c r="Q746" i="11"/>
  <c r="A854" i="24" s="1"/>
  <c r="Q1067" i="11"/>
  <c r="Q1308" i="10"/>
  <c r="A729" i="23" s="1"/>
  <c r="Q1355" i="11"/>
  <c r="B261" i="24"/>
  <c r="Q39" i="11"/>
  <c r="A261" i="24" s="1"/>
  <c r="B498" i="24"/>
  <c r="Q1222" i="11"/>
  <c r="A498" i="24" s="1"/>
  <c r="B846" i="24"/>
  <c r="Q1223" i="11"/>
  <c r="A846" i="24" s="1"/>
  <c r="B181" i="25"/>
  <c r="Q61" i="12"/>
  <c r="A181" i="25" s="1"/>
  <c r="B75" i="25"/>
  <c r="Q392" i="12"/>
  <c r="A75" i="25" s="1"/>
  <c r="B506" i="24"/>
  <c r="Q1225" i="11"/>
  <c r="A506" i="24" s="1"/>
  <c r="Q962" i="11"/>
  <c r="B87" i="24"/>
  <c r="Q1510" i="11"/>
  <c r="A87" i="24" s="1"/>
  <c r="N21" i="9"/>
  <c r="A6" i="22" s="1"/>
  <c r="B10" i="20"/>
  <c r="O161" i="7"/>
  <c r="A10" i="20" s="1"/>
  <c r="O249" i="6"/>
  <c r="A152" i="19" s="1"/>
  <c r="Q298" i="10"/>
  <c r="A651" i="23" s="1"/>
  <c r="O127" i="6"/>
  <c r="A37" i="19" s="1"/>
  <c r="O205" i="6"/>
  <c r="A91" i="19" s="1"/>
  <c r="B28" i="15"/>
  <c r="L171" i="2"/>
  <c r="A28" i="15" s="1"/>
  <c r="N145" i="9"/>
  <c r="Q853" i="10"/>
  <c r="Q26" i="10"/>
  <c r="Q659" i="11"/>
  <c r="A74" i="24" s="1"/>
  <c r="Q936" i="10"/>
  <c r="A818" i="23" s="1"/>
  <c r="Q289" i="10"/>
  <c r="A706" i="23" s="1"/>
  <c r="Q1657" i="10"/>
  <c r="A57" i="23" s="1"/>
  <c r="B199" i="24"/>
  <c r="Q916" i="11"/>
  <c r="A199" i="24" s="1"/>
  <c r="Q403" i="11"/>
  <c r="A514" i="24" s="1"/>
  <c r="Q417" i="11"/>
  <c r="A128" i="24" s="1"/>
  <c r="N247" i="8"/>
  <c r="A104" i="21" s="1"/>
  <c r="B230" i="23"/>
  <c r="Q1040" i="10"/>
  <c r="A230" i="23" s="1"/>
  <c r="B210" i="23"/>
  <c r="Q1496" i="10"/>
  <c r="A210" i="23" s="1"/>
  <c r="B398" i="23"/>
  <c r="Q406" i="10"/>
  <c r="A398" i="23" s="1"/>
  <c r="Q738" i="10"/>
  <c r="A341" i="23" s="1"/>
  <c r="Q161" i="10"/>
  <c r="B850" i="24"/>
  <c r="Q64" i="11"/>
  <c r="A850" i="24" s="1"/>
  <c r="O29" i="6"/>
  <c r="A66" i="19" s="1"/>
  <c r="B7" i="16"/>
  <c r="L23" i="3"/>
  <c r="A7" i="16" s="1"/>
  <c r="Q1369" i="10"/>
  <c r="A359" i="23" s="1"/>
  <c r="O277" i="4"/>
  <c r="A152" i="17" s="1"/>
  <c r="O175" i="6"/>
  <c r="A61" i="19" s="1"/>
  <c r="Q815" i="10"/>
  <c r="A207" i="23" s="1"/>
  <c r="B75" i="15"/>
  <c r="L41" i="2"/>
  <c r="A75" i="15" s="1"/>
  <c r="B417" i="23"/>
  <c r="Q1459" i="10"/>
  <c r="A417" i="23" s="1"/>
  <c r="B391" i="24"/>
  <c r="Q148" i="11"/>
  <c r="A391" i="24" s="1"/>
  <c r="Q556" i="11"/>
  <c r="B543" i="23"/>
  <c r="Q691" i="10"/>
  <c r="A543" i="23" s="1"/>
  <c r="Q721" i="10"/>
  <c r="A313" i="23" s="1"/>
  <c r="B18" i="19"/>
  <c r="O119" i="6"/>
  <c r="A18" i="19" s="1"/>
  <c r="Q1409" i="11"/>
  <c r="A153" i="24" s="1"/>
  <c r="B37" i="23"/>
  <c r="Q1486" i="10"/>
  <c r="A37" i="23" s="1"/>
  <c r="B83" i="23"/>
  <c r="Q1630" i="10"/>
  <c r="A83" i="23" s="1"/>
  <c r="Q1512" i="11"/>
  <c r="A345" i="24" s="1"/>
  <c r="B709" i="23"/>
  <c r="Q610" i="10"/>
  <c r="A709" i="23" s="1"/>
  <c r="Q929" i="11"/>
  <c r="Q959" i="11"/>
  <c r="A135" i="24" s="1"/>
  <c r="Q985" i="11"/>
  <c r="B545" i="24"/>
  <c r="Q1551" i="11"/>
  <c r="A545" i="24" s="1"/>
  <c r="O237" i="6"/>
  <c r="A92" i="19" s="1"/>
  <c r="L360" i="13"/>
  <c r="A165" i="26" s="1"/>
  <c r="O51" i="4"/>
  <c r="A9" i="17" s="1"/>
  <c r="B493" i="24"/>
  <c r="Q900" i="11"/>
  <c r="A493" i="24" s="1"/>
  <c r="Q1359" i="10"/>
  <c r="A510" i="23" s="1"/>
  <c r="B473" i="24"/>
  <c r="Q691" i="11"/>
  <c r="A473" i="24" s="1"/>
  <c r="Q1116" i="11"/>
  <c r="B131" i="24"/>
  <c r="Q68" i="11"/>
  <c r="A131" i="24" s="1"/>
  <c r="B49" i="19"/>
  <c r="O133" i="6"/>
  <c r="A49" i="19" s="1"/>
  <c r="B834" i="24"/>
  <c r="Q391" i="11"/>
  <c r="A834" i="24" s="1"/>
  <c r="B736" i="24"/>
  <c r="Q425" i="11"/>
  <c r="A736" i="24" s="1"/>
  <c r="B95" i="25"/>
  <c r="Q294" i="12"/>
  <c r="A95" i="25" s="1"/>
  <c r="Q97" i="12"/>
  <c r="O157" i="4"/>
  <c r="A56" i="17" s="1"/>
  <c r="Q200" i="10"/>
  <c r="A852" i="23" s="1"/>
  <c r="B738" i="23"/>
  <c r="Q947" i="10"/>
  <c r="A738" i="23" s="1"/>
  <c r="Q44" i="11"/>
  <c r="L15" i="13"/>
  <c r="A140" i="26" s="1"/>
  <c r="B132" i="26"/>
  <c r="L339" i="13"/>
  <c r="A132" i="26" s="1"/>
  <c r="B96" i="25"/>
  <c r="Q385" i="12"/>
  <c r="A96" i="25" s="1"/>
  <c r="B343" i="23"/>
  <c r="Q638" i="10"/>
  <c r="A343" i="23" s="1"/>
  <c r="B814" i="24"/>
  <c r="Q99" i="11"/>
  <c r="A814" i="24" s="1"/>
  <c r="B72" i="22"/>
  <c r="N17" i="9"/>
  <c r="A72" i="22" s="1"/>
  <c r="B108" i="24"/>
  <c r="Q844" i="11"/>
  <c r="A108" i="24" s="1"/>
  <c r="B210" i="25"/>
  <c r="Q135" i="12"/>
  <c r="A210" i="25" s="1"/>
  <c r="Q277" i="12"/>
  <c r="A135" i="25" s="1"/>
  <c r="B187" i="26"/>
  <c r="L171" i="13"/>
  <c r="A187" i="26" s="1"/>
  <c r="O319" i="4"/>
  <c r="A45" i="17" s="1"/>
  <c r="Q625" i="11"/>
  <c r="B745" i="24"/>
  <c r="Q1458" i="11"/>
  <c r="A745" i="24" s="1"/>
  <c r="Q427" i="12"/>
  <c r="Q370" i="10"/>
  <c r="A330" i="23" s="1"/>
  <c r="B81" i="22"/>
  <c r="N151" i="9"/>
  <c r="A81" i="22" s="1"/>
  <c r="B538" i="23"/>
  <c r="Q809" i="10"/>
  <c r="A538" i="23" s="1"/>
  <c r="B434" i="24"/>
  <c r="Q320" i="11"/>
  <c r="A434" i="24" s="1"/>
  <c r="B737" i="23"/>
  <c r="Q1569" i="10"/>
  <c r="A737" i="23" s="1"/>
  <c r="Q899" i="10"/>
  <c r="Q1210" i="11"/>
  <c r="B352" i="24"/>
  <c r="Q1015" i="11"/>
  <c r="A352" i="24" s="1"/>
  <c r="O33" i="5"/>
  <c r="A4" i="18" s="1"/>
  <c r="B145" i="19"/>
  <c r="O15" i="6"/>
  <c r="A145" i="19" s="1"/>
  <c r="Q419" i="10"/>
  <c r="B744" i="23"/>
  <c r="Q509" i="10"/>
  <c r="A744" i="23" s="1"/>
  <c r="B38" i="20"/>
  <c r="O187" i="7"/>
  <c r="A38" i="20" s="1"/>
  <c r="B430" i="24"/>
  <c r="Q563" i="11"/>
  <c r="A430" i="24" s="1"/>
  <c r="Q1252" i="11"/>
  <c r="A516" i="24" s="1"/>
  <c r="B428" i="23"/>
  <c r="Q634" i="10"/>
  <c r="A428" i="23" s="1"/>
  <c r="Q289" i="12"/>
  <c r="Q522" i="10"/>
  <c r="Q388" i="12"/>
  <c r="A185" i="25" s="1"/>
  <c r="Q488" i="11"/>
  <c r="A29" i="24" s="1"/>
  <c r="B382" i="24"/>
  <c r="Q275" i="11"/>
  <c r="A382" i="24" s="1"/>
  <c r="B68" i="25"/>
  <c r="Q244" i="12"/>
  <c r="A68" i="25" s="1"/>
  <c r="Q1144" i="11"/>
  <c r="A226" i="24" s="1"/>
  <c r="Q345" i="10"/>
  <c r="Q611" i="11"/>
  <c r="A315" i="24" s="1"/>
  <c r="O169" i="4"/>
  <c r="A121" i="17" s="1"/>
  <c r="B743" i="23"/>
  <c r="Q804" i="10"/>
  <c r="A743" i="23" s="1"/>
  <c r="B66" i="17"/>
  <c r="O297" i="4"/>
  <c r="A66" i="17" s="1"/>
  <c r="B730" i="23"/>
  <c r="Q1480" i="10"/>
  <c r="A730" i="23" s="1"/>
  <c r="O149" i="4"/>
  <c r="A148" i="17" s="1"/>
  <c r="B349" i="23"/>
  <c r="Q838" i="10"/>
  <c r="A349" i="23" s="1"/>
  <c r="B734" i="23"/>
  <c r="Q1433" i="10"/>
  <c r="A734" i="23" s="1"/>
  <c r="B383" i="24"/>
  <c r="Q1202" i="11"/>
  <c r="A383" i="24" s="1"/>
  <c r="Q201" i="11"/>
  <c r="Q99" i="12"/>
  <c r="A108" i="25" s="1"/>
  <c r="Q207" i="12"/>
  <c r="B193" i="25"/>
  <c r="Q216" i="12"/>
  <c r="A193" i="25" s="1"/>
  <c r="Q89" i="12"/>
  <c r="L35" i="2"/>
  <c r="A23" i="15" s="1"/>
  <c r="Q1333" i="10"/>
  <c r="A222" i="23" s="1"/>
  <c r="Q165" i="10"/>
  <c r="Q471" i="11"/>
  <c r="A825" i="24" s="1"/>
  <c r="Q451" i="10"/>
  <c r="Q144" i="11"/>
  <c r="B202" i="23"/>
  <c r="Q278" i="10"/>
  <c r="A202" i="23" s="1"/>
  <c r="Q493" i="11"/>
  <c r="B22" i="26"/>
  <c r="L49" i="13"/>
  <c r="A22" i="26" s="1"/>
  <c r="Q422" i="12"/>
  <c r="L299" i="13"/>
  <c r="L146" i="13"/>
  <c r="L20" i="13"/>
  <c r="Q393" i="10"/>
  <c r="A883" i="23" s="1"/>
  <c r="Q517" i="10"/>
  <c r="A66" i="23" s="1"/>
  <c r="Q489" i="10"/>
  <c r="A631" i="23" s="1"/>
  <c r="Q715" i="10"/>
  <c r="Q1137" i="11"/>
  <c r="A185" i="24" s="1"/>
  <c r="Q1282" i="11"/>
  <c r="A110" i="24" s="1"/>
  <c r="Q1489" i="11"/>
  <c r="A771" i="24" s="1"/>
  <c r="Q829" i="11"/>
  <c r="A654" i="24" s="1"/>
  <c r="Q315" i="10"/>
  <c r="Q377" i="11"/>
  <c r="B768" i="23"/>
  <c r="Q1542" i="10"/>
  <c r="A768" i="23" s="1"/>
  <c r="Q86" i="10"/>
  <c r="A446" i="23" s="1"/>
  <c r="B64" i="23"/>
  <c r="Q902" i="10"/>
  <c r="A64" i="23" s="1"/>
  <c r="Q1147" i="11"/>
  <c r="Q1564" i="10"/>
  <c r="A356" i="23" s="1"/>
  <c r="L95" i="2"/>
  <c r="A62" i="15" s="1"/>
  <c r="B69" i="21"/>
  <c r="N205" i="8"/>
  <c r="A69" i="21" s="1"/>
  <c r="B42" i="22"/>
  <c r="N143" i="9"/>
  <c r="A42" i="22" s="1"/>
  <c r="O275" i="6"/>
  <c r="A89" i="19" s="1"/>
  <c r="B94" i="23"/>
  <c r="Q1082" i="10"/>
  <c r="A94" i="23" s="1"/>
  <c r="Q1291" i="10"/>
  <c r="Q1079" i="10"/>
  <c r="A290" i="23" s="1"/>
  <c r="B237" i="23"/>
  <c r="Q942" i="10"/>
  <c r="A237" i="23" s="1"/>
  <c r="B865" i="24"/>
  <c r="Q806" i="11"/>
  <c r="A865" i="24" s="1"/>
  <c r="B183" i="24"/>
  <c r="Q451" i="11"/>
  <c r="A183" i="24" s="1"/>
  <c r="B2" i="15"/>
  <c r="L131" i="2"/>
  <c r="A2" i="15" s="1"/>
  <c r="Q411" i="10"/>
  <c r="A780" i="23" s="1"/>
  <c r="O37" i="4"/>
  <c r="A122" i="17" s="1"/>
  <c r="Q1188" i="11"/>
  <c r="A192" i="24" s="1"/>
  <c r="Q350" i="11"/>
  <c r="Q143" i="10"/>
  <c r="A606" i="23" s="1"/>
  <c r="Q523" i="10"/>
  <c r="A332" i="23" s="1"/>
  <c r="O63" i="4"/>
  <c r="A68" i="17" s="1"/>
  <c r="Q411" i="11"/>
  <c r="A836" i="24" s="1"/>
  <c r="Q529" i="10"/>
  <c r="O333" i="6"/>
  <c r="A56" i="19" s="1"/>
  <c r="Q150" i="11"/>
  <c r="B298" i="23"/>
  <c r="Q594" i="10"/>
  <c r="A298" i="23" s="1"/>
  <c r="Q675" i="10"/>
  <c r="Q598" i="11"/>
  <c r="A53" i="24" s="1"/>
  <c r="O195" i="4"/>
  <c r="A48" i="17" s="1"/>
  <c r="B44" i="18"/>
  <c r="O141" i="5"/>
  <c r="A44" i="18" s="1"/>
  <c r="B76" i="24"/>
  <c r="Q15" i="11"/>
  <c r="A76" i="24" s="1"/>
  <c r="B3" i="15"/>
  <c r="L163" i="2"/>
  <c r="A3" i="15" s="1"/>
  <c r="Q154" i="10"/>
  <c r="A275" i="23" s="1"/>
  <c r="Q938" i="11"/>
  <c r="A860" i="24" s="1"/>
  <c r="Q70" i="11"/>
  <c r="A792" i="24" s="1"/>
  <c r="Q190" i="11"/>
  <c r="B696" i="23"/>
  <c r="Q79" i="10"/>
  <c r="A696" i="23" s="1"/>
  <c r="B774" i="24"/>
  <c r="Q1255" i="11"/>
  <c r="A774" i="24" s="1"/>
  <c r="Q1336" i="11"/>
  <c r="B819" i="23"/>
  <c r="Q11" i="10"/>
  <c r="A819" i="23" s="1"/>
  <c r="B894" i="24"/>
  <c r="Q1235" i="11"/>
  <c r="A894" i="24" s="1"/>
  <c r="B77" i="15"/>
  <c r="L53" i="2"/>
  <c r="A77" i="15" s="1"/>
  <c r="B18" i="26"/>
  <c r="L169" i="13"/>
  <c r="A18" i="26" s="1"/>
  <c r="Q473" i="11"/>
  <c r="A114" i="24" s="1"/>
  <c r="O143" i="4"/>
  <c r="A120" i="17" s="1"/>
  <c r="L99" i="3"/>
  <c r="A34" i="16" s="1"/>
  <c r="Q892" i="10"/>
  <c r="B108" i="26"/>
  <c r="L195" i="13"/>
  <c r="A108" i="26" s="1"/>
  <c r="B79" i="26"/>
  <c r="L178" i="13"/>
  <c r="A79" i="26" s="1"/>
  <c r="B749" i="23"/>
  <c r="Q1416" i="10"/>
  <c r="A749" i="23" s="1"/>
  <c r="Q230" i="12"/>
  <c r="A110" i="25" s="1"/>
  <c r="Q901" i="10"/>
  <c r="A381" i="23" s="1"/>
  <c r="B134" i="21"/>
  <c r="N275" i="8"/>
  <c r="A134" i="21" s="1"/>
  <c r="Q1511" i="10"/>
  <c r="B19" i="15"/>
  <c r="L57" i="2"/>
  <c r="A19" i="15" s="1"/>
  <c r="B262" i="24"/>
  <c r="Q1112" i="11"/>
  <c r="A262" i="24" s="1"/>
  <c r="Q319" i="11"/>
  <c r="B99" i="25"/>
  <c r="Q106" i="12"/>
  <c r="A99" i="25" s="1"/>
  <c r="B11" i="24"/>
  <c r="Q1177" i="11"/>
  <c r="A11" i="24" s="1"/>
  <c r="Q1160" i="10"/>
  <c r="A721" i="23" s="1"/>
  <c r="O215" i="6"/>
  <c r="Q1107" i="10"/>
  <c r="Q880" i="11"/>
  <c r="Q959" i="10"/>
  <c r="Q1153" i="11"/>
  <c r="Q1452" i="11"/>
  <c r="A458" i="24" s="1"/>
  <c r="L245" i="13"/>
  <c r="A121" i="26" s="1"/>
  <c r="Q1181" i="11"/>
  <c r="A422" i="24" s="1"/>
  <c r="B95" i="24"/>
  <c r="Q647" i="11"/>
  <c r="A95" i="24" s="1"/>
  <c r="B72" i="15"/>
  <c r="L161" i="2"/>
  <c r="A72" i="15" s="1"/>
  <c r="B224" i="24"/>
  <c r="Q1080" i="11"/>
  <c r="A224" i="24" s="1"/>
  <c r="Q500" i="11"/>
  <c r="L109" i="13"/>
  <c r="B122" i="25"/>
  <c r="Q30" i="12"/>
  <c r="A122" i="25" s="1"/>
  <c r="B37" i="16"/>
  <c r="L55" i="3"/>
  <c r="A37" i="16" s="1"/>
  <c r="Q216" i="11"/>
  <c r="A66" i="24" s="1"/>
  <c r="Q390" i="11"/>
  <c r="N73" i="9"/>
  <c r="A31" i="22" s="1"/>
  <c r="O49" i="7"/>
  <c r="A89" i="20" s="1"/>
  <c r="B867" i="23"/>
  <c r="Q584" i="10"/>
  <c r="A867" i="23" s="1"/>
  <c r="B70" i="25"/>
  <c r="Q57" i="12"/>
  <c r="A70" i="25" s="1"/>
  <c r="B168" i="25"/>
  <c r="Q155" i="12"/>
  <c r="A168" i="25" s="1"/>
  <c r="B187" i="23"/>
  <c r="Q326" i="10"/>
  <c r="A187" i="23" s="1"/>
  <c r="B662" i="23"/>
  <c r="Q567" i="10"/>
  <c r="A662" i="23" s="1"/>
  <c r="Q1328" i="11"/>
  <c r="Q1452" i="10"/>
  <c r="Q704" i="10"/>
  <c r="A799" i="23" s="1"/>
  <c r="Q294" i="10"/>
  <c r="Q651" i="11"/>
  <c r="B919" i="23"/>
  <c r="Q1214" i="10"/>
  <c r="A919" i="23" s="1"/>
  <c r="N69" i="9"/>
  <c r="A88" i="22" s="1"/>
  <c r="Q1074" i="11"/>
  <c r="Q349" i="12"/>
  <c r="B8" i="23"/>
  <c r="Q698" i="10"/>
  <c r="A8" i="23" s="1"/>
  <c r="B142" i="25"/>
  <c r="Q198" i="12"/>
  <c r="A142" i="25" s="1"/>
  <c r="B70" i="22"/>
  <c r="N47" i="9"/>
  <c r="A70" i="22" s="1"/>
  <c r="L292" i="13"/>
  <c r="A188" i="26" s="1"/>
  <c r="B95" i="20"/>
  <c r="O149" i="7"/>
  <c r="A95" i="20" s="1"/>
  <c r="B714" i="23"/>
  <c r="Q1244" i="10"/>
  <c r="A714" i="23" s="1"/>
  <c r="Q1529" i="10"/>
  <c r="A132" i="23" s="1"/>
  <c r="O33" i="6"/>
  <c r="A45" i="19" s="1"/>
  <c r="L48" i="13"/>
  <c r="B725" i="24"/>
  <c r="Q368" i="11"/>
  <c r="A725" i="24" s="1"/>
  <c r="Q350" i="12"/>
  <c r="A186" i="25" s="1"/>
  <c r="B161" i="25"/>
  <c r="Q72" i="12"/>
  <c r="A161" i="25" s="1"/>
  <c r="O267" i="6"/>
  <c r="Q1319" i="10"/>
  <c r="Q456" i="10"/>
  <c r="A269" i="23" s="1"/>
  <c r="Q946" i="10"/>
  <c r="A469" i="23" s="1"/>
  <c r="B365" i="23"/>
  <c r="Q279" i="10"/>
  <c r="A365" i="23" s="1"/>
  <c r="Q38" i="12"/>
  <c r="A94" i="25" s="1"/>
  <c r="O187" i="6"/>
  <c r="A12" i="19" s="1"/>
  <c r="Q1170" i="11"/>
  <c r="Q1521" i="11"/>
  <c r="O223" i="6"/>
  <c r="A121" i="19" s="1"/>
  <c r="Q955" i="11"/>
  <c r="B37" i="25"/>
  <c r="Q356" i="12"/>
  <c r="A37" i="25" s="1"/>
  <c r="B191" i="26"/>
  <c r="L408" i="13"/>
  <c r="A191" i="26" s="1"/>
  <c r="Q249" i="10"/>
  <c r="B767" i="24"/>
  <c r="Q858" i="11"/>
  <c r="A767" i="24" s="1"/>
  <c r="B911" i="23"/>
  <c r="Q1360" i="10"/>
  <c r="A911" i="23" s="1"/>
  <c r="B88" i="17"/>
  <c r="O309" i="4"/>
  <c r="A88" i="17" s="1"/>
  <c r="B770" i="23"/>
  <c r="Q1148" i="10"/>
  <c r="A770" i="23" s="1"/>
  <c r="B6" i="19"/>
  <c r="O125" i="6"/>
  <c r="A6" i="19" s="1"/>
  <c r="Q603" i="11"/>
  <c r="A31" i="24" s="1"/>
  <c r="Q66" i="10"/>
  <c r="A826" i="23" s="1"/>
  <c r="Q1382" i="10"/>
  <c r="B874" i="24"/>
  <c r="Q180" i="11"/>
  <c r="A874" i="24" s="1"/>
  <c r="B38" i="23"/>
  <c r="Q1368" i="10"/>
  <c r="A38" i="23" s="1"/>
  <c r="Q1589" i="10"/>
  <c r="B35" i="18"/>
  <c r="O67" i="5"/>
  <c r="A35" i="18" s="1"/>
  <c r="Q311" i="10"/>
  <c r="A695" i="23" s="1"/>
  <c r="B553" i="23"/>
  <c r="Q662" i="10"/>
  <c r="A553" i="23" s="1"/>
  <c r="B546" i="24"/>
  <c r="Q207" i="11"/>
  <c r="A546" i="24" s="1"/>
  <c r="O151" i="5"/>
  <c r="A51" i="18" s="1"/>
  <c r="B123" i="21"/>
  <c r="N235" i="8"/>
  <c r="A123" i="21" s="1"/>
  <c r="Q1064" i="10"/>
  <c r="A494" i="23" s="1"/>
  <c r="B17" i="23"/>
  <c r="Q860" i="10"/>
  <c r="A17" i="23" s="1"/>
  <c r="Q1349" i="10"/>
  <c r="A88" i="23" s="1"/>
  <c r="B103" i="17"/>
  <c r="O39" i="4"/>
  <c r="A103" i="17" s="1"/>
  <c r="B617" i="23"/>
  <c r="Q629" i="10"/>
  <c r="A617" i="23" s="1"/>
  <c r="B389" i="23"/>
  <c r="Q1112" i="10"/>
  <c r="A389" i="23" s="1"/>
  <c r="B74" i="21"/>
  <c r="N175" i="8"/>
  <c r="A74" i="21" s="1"/>
  <c r="Q77" i="11"/>
  <c r="B406" i="23"/>
  <c r="Q1654" i="10"/>
  <c r="A406" i="23" s="1"/>
  <c r="Q138" i="11"/>
  <c r="L153" i="13"/>
  <c r="A162" i="26" s="1"/>
  <c r="Q1395" i="11"/>
  <c r="A282" i="24" s="1"/>
  <c r="B896" i="24"/>
  <c r="Q1474" i="11"/>
  <c r="A896" i="24" s="1"/>
  <c r="L393" i="13"/>
  <c r="B399" i="24"/>
  <c r="Q322" i="11"/>
  <c r="A399" i="24" s="1"/>
  <c r="B515" i="24"/>
  <c r="Q984" i="11"/>
  <c r="A515" i="24" s="1"/>
  <c r="B26" i="26"/>
  <c r="L194" i="13"/>
  <c r="A26" i="26" s="1"/>
  <c r="L65" i="13"/>
  <c r="B58" i="18"/>
  <c r="O101" i="5"/>
  <c r="A58" i="18" s="1"/>
  <c r="B12" i="26"/>
  <c r="L164" i="13"/>
  <c r="A12" i="26" s="1"/>
  <c r="B925" i="24"/>
  <c r="Q1484" i="11"/>
  <c r="A925" i="24" s="1"/>
  <c r="Q668" i="11"/>
  <c r="A50" i="24" s="1"/>
  <c r="B683" i="23"/>
  <c r="Q851" i="10"/>
  <c r="A683" i="23" s="1"/>
  <c r="B463" i="23"/>
  <c r="Q499" i="10"/>
  <c r="A463" i="23" s="1"/>
  <c r="B562" i="24"/>
  <c r="Q636" i="11"/>
  <c r="A562" i="24" s="1"/>
  <c r="B253" i="23"/>
  <c r="Q1168" i="10"/>
  <c r="A253" i="23" s="1"/>
  <c r="L16" i="13"/>
  <c r="L205" i="13"/>
  <c r="B14" i="20"/>
  <c r="O155" i="7"/>
  <c r="A14" i="20" s="1"/>
  <c r="L17" i="13"/>
  <c r="A2" i="26" s="1"/>
  <c r="O121" i="6"/>
  <c r="A110" i="19" s="1"/>
  <c r="Q102" i="11"/>
  <c r="A82" i="24" s="1"/>
  <c r="Q1314" i="11"/>
  <c r="A330" i="24" s="1"/>
  <c r="B895" i="24"/>
  <c r="Q1423" i="11"/>
  <c r="A895" i="24" s="1"/>
  <c r="B62" i="23"/>
  <c r="Q957" i="10"/>
  <c r="A62" i="23" s="1"/>
  <c r="Q1643" i="10"/>
  <c r="B213" i="23"/>
  <c r="Q348" i="10"/>
  <c r="A213" i="23" s="1"/>
  <c r="N93" i="9"/>
  <c r="A75" i="22" s="1"/>
  <c r="Q732" i="10"/>
  <c r="A645" i="23" s="1"/>
  <c r="Q1153" i="10"/>
  <c r="A4" i="23" s="1"/>
  <c r="Q392" i="11"/>
  <c r="L388" i="13"/>
  <c r="A86" i="26" s="1"/>
  <c r="Q631" i="11"/>
  <c r="A465" i="24" s="1"/>
  <c r="Q719" i="11"/>
  <c r="A675" i="24" s="1"/>
  <c r="B276" i="24"/>
  <c r="Q891" i="11"/>
  <c r="A276" i="24" s="1"/>
  <c r="B80" i="23"/>
  <c r="Q1008" i="10"/>
  <c r="A80" i="23" s="1"/>
  <c r="B80" i="26"/>
  <c r="L116" i="13"/>
  <c r="A80" i="26" s="1"/>
  <c r="Q810" i="11"/>
  <c r="B4" i="15"/>
  <c r="L37" i="2"/>
  <c r="A4" i="15" s="1"/>
  <c r="L121" i="2"/>
  <c r="A84" i="15" s="1"/>
  <c r="L81" i="2"/>
  <c r="A50" i="15" s="1"/>
  <c r="L3" i="2"/>
  <c r="A11" i="15" s="1"/>
  <c r="Q1010" i="10"/>
  <c r="Q478" i="11"/>
  <c r="Q297" i="11"/>
  <c r="Q492" i="11"/>
  <c r="A536" i="24" s="1"/>
  <c r="Q1468" i="10"/>
  <c r="O51" i="5"/>
  <c r="A50" i="18" s="1"/>
  <c r="O209" i="7"/>
  <c r="A65" i="20" s="1"/>
  <c r="B544" i="24"/>
  <c r="Q552" i="11"/>
  <c r="A544" i="24" s="1"/>
  <c r="B285" i="24"/>
  <c r="Q675" i="11"/>
  <c r="A285" i="24" s="1"/>
  <c r="Q79" i="12"/>
  <c r="N95" i="8"/>
  <c r="A92" i="21" s="1"/>
  <c r="O245" i="4"/>
  <c r="A57" i="17" s="1"/>
  <c r="B2" i="17"/>
  <c r="O67" i="4"/>
  <c r="A2" i="17" s="1"/>
  <c r="Q773" i="10"/>
  <c r="A346" i="23" s="1"/>
  <c r="Q694" i="10"/>
  <c r="L177" i="2"/>
  <c r="A32" i="15" s="1"/>
  <c r="O105" i="4"/>
  <c r="A137" i="17" s="1"/>
  <c r="B113" i="23"/>
  <c r="Q436" i="10"/>
  <c r="A113" i="23" s="1"/>
  <c r="Q531" i="11"/>
  <c r="A126" i="24" s="1"/>
  <c r="Q731" i="10"/>
  <c r="B75" i="24"/>
  <c r="Q440" i="11"/>
  <c r="A75" i="24" s="1"/>
  <c r="B79" i="23"/>
  <c r="Q309" i="10"/>
  <c r="A79" i="23" s="1"/>
  <c r="Q481" i="11"/>
  <c r="A659" i="24" s="1"/>
  <c r="Q142" i="10"/>
  <c r="B134" i="24"/>
  <c r="Q1349" i="11"/>
  <c r="A134" i="24" s="1"/>
  <c r="B778" i="23"/>
  <c r="Q1132" i="10"/>
  <c r="A778" i="23" s="1"/>
  <c r="B900" i="24"/>
  <c r="Q419" i="11"/>
  <c r="A900" i="24" s="1"/>
  <c r="Q214" i="11"/>
  <c r="B49" i="22"/>
  <c r="N63" i="9"/>
  <c r="A49" i="22" s="1"/>
  <c r="B304" i="23"/>
  <c r="Q1644" i="10"/>
  <c r="A304" i="23" s="1"/>
  <c r="N253" i="8"/>
  <c r="A12" i="21" s="1"/>
  <c r="B92" i="17"/>
  <c r="O269" i="4"/>
  <c r="A92" i="17" s="1"/>
  <c r="Q729" i="10"/>
  <c r="B101" i="21"/>
  <c r="N79" i="8"/>
  <c r="A101" i="21" s="1"/>
  <c r="B547" i="24"/>
  <c r="Q584" i="11"/>
  <c r="A547" i="24" s="1"/>
  <c r="Q962" i="10"/>
  <c r="A451" i="23" s="1"/>
  <c r="B43" i="25"/>
  <c r="Q31" i="12"/>
  <c r="A43" i="25" s="1"/>
  <c r="Q944" i="11"/>
  <c r="A501" i="24" s="1"/>
  <c r="Q911" i="11"/>
  <c r="A787" i="24" s="1"/>
  <c r="B6" i="24"/>
  <c r="Q1158" i="11"/>
  <c r="A6" i="24" s="1"/>
  <c r="B375" i="24"/>
  <c r="Q1304" i="11"/>
  <c r="A375" i="24" s="1"/>
  <c r="B416" i="23"/>
  <c r="Q975" i="10"/>
  <c r="A416" i="23" s="1"/>
  <c r="B101" i="23"/>
  <c r="Q615" i="10"/>
  <c r="A101" i="23" s="1"/>
  <c r="Q203" i="12"/>
  <c r="A27" i="25" s="1"/>
  <c r="B803" i="24"/>
  <c r="Q1109" i="11"/>
  <c r="A803" i="24" s="1"/>
  <c r="Q248" i="11"/>
  <c r="Q169" i="11"/>
  <c r="Q1093" i="11"/>
  <c r="A904" i="24" s="1"/>
  <c r="Q820" i="11"/>
  <c r="A146" i="24" s="1"/>
  <c r="L135" i="13"/>
  <c r="A71" i="26" s="1"/>
  <c r="Q620" i="10"/>
  <c r="A100" i="23" s="1"/>
  <c r="B126" i="21"/>
  <c r="N5" i="8"/>
  <c r="A126" i="21" s="1"/>
  <c r="Q896" i="10"/>
  <c r="A355" i="23" s="1"/>
  <c r="Q119" i="11"/>
  <c r="O43" i="7"/>
  <c r="A28" i="20" s="1"/>
  <c r="B577" i="24"/>
  <c r="Q122" i="11"/>
  <c r="A577" i="24" s="1"/>
  <c r="Q1412" i="10"/>
  <c r="N129" i="9"/>
  <c r="A79" i="22" s="1"/>
  <c r="O107" i="6"/>
  <c r="A48" i="19" s="1"/>
  <c r="N139" i="8"/>
  <c r="A53" i="21" s="1"/>
  <c r="Q589" i="10"/>
  <c r="Q723" i="10"/>
  <c r="B459" i="23"/>
  <c r="Q1300" i="10"/>
  <c r="A459" i="23" s="1"/>
  <c r="B19" i="24"/>
  <c r="Q841" i="11"/>
  <c r="A19" i="24" s="1"/>
  <c r="Q1545" i="11"/>
  <c r="A137" i="24" s="1"/>
  <c r="Q502" i="11"/>
  <c r="A392" i="24" s="1"/>
  <c r="Q1190" i="10"/>
  <c r="Q679" i="11"/>
  <c r="A378" i="24" s="1"/>
  <c r="L308" i="13"/>
  <c r="A110" i="26" s="1"/>
  <c r="B374" i="24"/>
  <c r="Q1263" i="11"/>
  <c r="A374" i="24" s="1"/>
  <c r="Q1645" i="10"/>
  <c r="A179" i="23" s="1"/>
  <c r="B51" i="20"/>
  <c r="O33" i="7"/>
  <c r="A51" i="20" s="1"/>
  <c r="B205" i="23"/>
  <c r="Q246" i="10"/>
  <c r="A205" i="23" s="1"/>
  <c r="L108" i="13"/>
  <c r="A192" i="26" s="1"/>
  <c r="O107" i="4"/>
  <c r="A37" i="17" s="1"/>
  <c r="Q21" i="10"/>
  <c r="O289" i="4"/>
  <c r="A18" i="17" s="1"/>
  <c r="Q1058" i="10"/>
  <c r="A331" i="23" s="1"/>
  <c r="B331" i="23"/>
  <c r="Q899" i="11"/>
  <c r="A789" i="24" s="1"/>
  <c r="B171" i="25"/>
  <c r="Q352" i="12"/>
  <c r="A171" i="25" s="1"/>
  <c r="B302" i="23"/>
  <c r="Q1548" i="10"/>
  <c r="A302" i="23" s="1"/>
  <c r="Q58" i="12"/>
  <c r="Q708" i="11"/>
  <c r="A823" i="24" s="1"/>
  <c r="L231" i="13"/>
  <c r="A97" i="26" s="1"/>
  <c r="O93" i="7"/>
  <c r="A46" i="20" s="1"/>
  <c r="B142" i="26"/>
  <c r="L28" i="13"/>
  <c r="A142" i="26" s="1"/>
  <c r="Q1124" i="10"/>
  <c r="A595" i="23" s="1"/>
  <c r="N81" i="9"/>
  <c r="A66" i="22" s="1"/>
  <c r="Q489" i="11"/>
  <c r="A445" i="24" s="1"/>
  <c r="B916" i="24"/>
  <c r="Q839" i="11"/>
  <c r="A916" i="24" s="1"/>
  <c r="Q887" i="11"/>
  <c r="Q12" i="11"/>
  <c r="A538" i="24" s="1"/>
  <c r="B556" i="24"/>
  <c r="Q560" i="11"/>
  <c r="A556" i="24" s="1"/>
  <c r="L307" i="13"/>
  <c r="A195" i="26" s="1"/>
  <c r="B90" i="19"/>
  <c r="O137" i="6"/>
  <c r="A90" i="19" s="1"/>
  <c r="Q1205" i="10"/>
  <c r="A228" i="23" s="1"/>
  <c r="Q20" i="11"/>
  <c r="L42" i="13"/>
  <c r="A29" i="26" s="1"/>
  <c r="B681" i="24"/>
  <c r="Q757" i="11"/>
  <c r="A681" i="24" s="1"/>
  <c r="Q144" i="12"/>
  <c r="A160" i="25" s="1"/>
  <c r="Q957" i="11"/>
  <c r="B174" i="23"/>
  <c r="Q359" i="10"/>
  <c r="A174" i="23" s="1"/>
  <c r="L80" i="13"/>
  <c r="N273" i="8"/>
  <c r="A19" i="21" s="1"/>
  <c r="Q405" i="10"/>
  <c r="A34" i="23" s="1"/>
  <c r="Q510" i="10"/>
  <c r="A309" i="23" s="1"/>
  <c r="Q1429" i="10"/>
  <c r="A873" i="23" s="1"/>
  <c r="B920" i="23"/>
  <c r="Q1077" i="10"/>
  <c r="A920" i="23" s="1"/>
  <c r="Q591" i="11"/>
  <c r="Q397" i="10"/>
  <c r="Q1318" i="11"/>
  <c r="A216" i="24" s="1"/>
  <c r="B90" i="24"/>
  <c r="Q365" i="11"/>
  <c r="A90" i="24" s="1"/>
  <c r="B840" i="23"/>
  <c r="Q1318" i="10"/>
  <c r="A840" i="23" s="1"/>
  <c r="Q1484" i="10"/>
  <c r="Q1249" i="11"/>
  <c r="Q1172" i="11"/>
  <c r="B116" i="25"/>
  <c r="Q45" i="12"/>
  <c r="A116" i="25" s="1"/>
  <c r="B49" i="25"/>
  <c r="Q307" i="12"/>
  <c r="A49" i="25" s="1"/>
  <c r="B84" i="26"/>
  <c r="L190" i="13"/>
  <c r="A84" i="26" s="1"/>
  <c r="N47" i="8"/>
  <c r="A127" i="21" s="1"/>
  <c r="Q754" i="10"/>
  <c r="A565" i="23" s="1"/>
  <c r="B667" i="24"/>
  <c r="Q567" i="11"/>
  <c r="A667" i="24" s="1"/>
  <c r="Q107" i="11"/>
  <c r="Q1379" i="11"/>
  <c r="A68" i="24" s="1"/>
  <c r="Q233" i="12"/>
  <c r="Q353" i="12"/>
  <c r="A7" i="25" s="1"/>
  <c r="B46" i="24"/>
  <c r="Q800" i="11"/>
  <c r="A46" i="24" s="1"/>
  <c r="L303" i="13"/>
  <c r="Q883" i="10"/>
  <c r="L75" i="2"/>
  <c r="A10" i="15" s="1"/>
  <c r="Q801" i="10"/>
  <c r="A917" i="23" s="1"/>
  <c r="Q37" i="11"/>
  <c r="A881" i="24" s="1"/>
  <c r="Q1536" i="10"/>
  <c r="O135" i="6"/>
  <c r="A149" i="19" s="1"/>
  <c r="Q453" i="10"/>
  <c r="A705" i="23" s="1"/>
  <c r="Q1458" i="10"/>
  <c r="A837" i="23" s="1"/>
  <c r="B837" i="23"/>
  <c r="B124" i="19"/>
  <c r="O165" i="6"/>
  <c r="A124" i="19" s="1"/>
  <c r="B816" i="23"/>
  <c r="Q905" i="10"/>
  <c r="A816" i="23" s="1"/>
  <c r="Q1477" i="10"/>
  <c r="A506" i="23" s="1"/>
  <c r="Q513" i="10"/>
  <c r="A823" i="23" s="1"/>
  <c r="B384" i="23"/>
  <c r="Q1309" i="10"/>
  <c r="A384" i="23" s="1"/>
  <c r="B19" i="17"/>
  <c r="O299" i="4"/>
  <c r="A19" i="17" s="1"/>
  <c r="Q42" i="10"/>
  <c r="B2" i="18"/>
  <c r="O129" i="5"/>
  <c r="A2" i="18" s="1"/>
  <c r="B8" i="22"/>
  <c r="N79" i="9"/>
  <c r="A8" i="22" s="1"/>
  <c r="B41" i="21"/>
  <c r="N33" i="8"/>
  <c r="A41" i="21" s="1"/>
  <c r="Q1410" i="10"/>
  <c r="A379" i="23" s="1"/>
  <c r="O137" i="4"/>
  <c r="A95" i="17" s="1"/>
  <c r="O161" i="4"/>
  <c r="A87" i="17" s="1"/>
  <c r="Q934" i="11"/>
  <c r="A232" i="24" s="1"/>
  <c r="Q1017" i="11"/>
  <c r="B940" i="23"/>
  <c r="Q18" i="10"/>
  <c r="A940" i="23" s="1"/>
  <c r="Q82" i="10"/>
  <c r="B880" i="24"/>
  <c r="Q528" i="11"/>
  <c r="A880" i="24" s="1"/>
  <c r="Q1373" i="10"/>
  <c r="B551" i="23"/>
  <c r="Q865" i="10"/>
  <c r="A551" i="23" s="1"/>
  <c r="Q945" i="11"/>
  <c r="B25" i="21"/>
  <c r="N71" i="8"/>
  <c r="A25" i="21" s="1"/>
  <c r="B747" i="23"/>
  <c r="Q239" i="10"/>
  <c r="A747" i="23" s="1"/>
  <c r="B125" i="17"/>
  <c r="O197" i="4"/>
  <c r="A125" i="17" s="1"/>
  <c r="L63" i="2"/>
  <c r="A35" i="15" s="1"/>
  <c r="Q747" i="10"/>
  <c r="B69" i="24"/>
  <c r="Q1380" i="11"/>
  <c r="A69" i="24" s="1"/>
  <c r="L149" i="2"/>
  <c r="A81" i="15" s="1"/>
  <c r="B96" i="20"/>
  <c r="O25" i="7"/>
  <c r="A96" i="20" s="1"/>
  <c r="Q1350" i="11"/>
  <c r="O189" i="7"/>
  <c r="A12" i="20" s="1"/>
  <c r="L27" i="3"/>
  <c r="A53" i="16" s="1"/>
  <c r="B80" i="21"/>
  <c r="N153" i="8"/>
  <c r="A80" i="21" s="1"/>
  <c r="B870" i="24"/>
  <c r="Q349" i="11"/>
  <c r="A870" i="24" s="1"/>
  <c r="B150" i="17"/>
  <c r="O99" i="4"/>
  <c r="A150" i="17" s="1"/>
  <c r="B677" i="24"/>
  <c r="Q1572" i="11"/>
  <c r="A677" i="24" s="1"/>
  <c r="Q1516" i="11"/>
  <c r="B101" i="19"/>
  <c r="O25" i="6"/>
  <c r="A101" i="19" s="1"/>
  <c r="Q1127" i="10"/>
  <c r="A63" i="23" s="1"/>
  <c r="B4" i="21"/>
  <c r="N171" i="8"/>
  <c r="A4" i="21" s="1"/>
  <c r="B830" i="23"/>
  <c r="Q612" i="10"/>
  <c r="A830" i="23" s="1"/>
  <c r="O59" i="4"/>
  <c r="A73" i="17" s="1"/>
  <c r="B127" i="19"/>
  <c r="O241" i="6"/>
  <c r="A127" i="19" s="1"/>
  <c r="Q4" i="11"/>
  <c r="Q817" i="11"/>
  <c r="A661" i="24" s="1"/>
  <c r="Q1401" i="11"/>
  <c r="A687" i="24" s="1"/>
  <c r="Q395" i="11"/>
  <c r="A766" i="24" s="1"/>
  <c r="Q1211" i="11"/>
  <c r="A778" i="24" s="1"/>
  <c r="Q409" i="11"/>
  <c r="A351" i="24" s="1"/>
  <c r="Q1187" i="11"/>
  <c r="A759" i="24" s="1"/>
  <c r="Q1364" i="11"/>
  <c r="A155" i="24" s="1"/>
  <c r="Q38" i="11"/>
  <c r="A882" i="24" s="1"/>
  <c r="Q1229" i="11"/>
  <c r="A115" i="24" s="1"/>
  <c r="Q179" i="11"/>
  <c r="A488" i="24" s="1"/>
  <c r="Q1286" i="11"/>
  <c r="A513" i="24" s="1"/>
  <c r="Q227" i="11"/>
  <c r="A519" i="24" s="1"/>
  <c r="Q1275" i="11"/>
  <c r="A314" i="24" s="1"/>
  <c r="Q699" i="11"/>
  <c r="A788" i="24" s="1"/>
  <c r="Q547" i="11"/>
  <c r="A93" i="24" s="1"/>
  <c r="Q1307" i="11"/>
  <c r="A709" i="24" s="1"/>
  <c r="Q344" i="11"/>
  <c r="A212" i="24" s="1"/>
  <c r="Q845" i="11"/>
  <c r="A892" i="24" s="1"/>
  <c r="Q222" i="11"/>
  <c r="A869" i="24" s="1"/>
  <c r="Q22" i="11"/>
  <c r="A441" i="24" s="1"/>
  <c r="Q1034" i="11"/>
  <c r="A737" i="24" s="1"/>
  <c r="Q751" i="11"/>
  <c r="A21" i="24" s="1"/>
  <c r="Q441" i="11"/>
  <c r="A537" i="24" s="1"/>
  <c r="Q1526" i="11"/>
  <c r="A412" i="24" s="1"/>
  <c r="Q191" i="11"/>
  <c r="A920" i="24" s="1"/>
  <c r="Q1347" i="11"/>
  <c r="A324" i="24" s="1"/>
  <c r="Q431" i="11"/>
  <c r="A578" i="24" s="1"/>
  <c r="Q51" i="11"/>
  <c r="A548" i="24" s="1"/>
  <c r="Q1245" i="11"/>
  <c r="A323" i="24" s="1"/>
  <c r="Q987" i="11"/>
  <c r="A191" i="24" s="1"/>
  <c r="Q1558" i="11"/>
  <c r="A791" i="24" s="1"/>
  <c r="Q1421" i="11"/>
  <c r="A43" i="24" s="1"/>
  <c r="Q834" i="11"/>
  <c r="A8" i="24" s="1"/>
  <c r="Q1018" i="11"/>
  <c r="A844" i="24" s="1"/>
  <c r="Q1022" i="11"/>
  <c r="A354" i="24" s="1"/>
  <c r="Q1132" i="11"/>
  <c r="A653" i="24" s="1"/>
  <c r="Q768" i="11"/>
  <c r="A52" i="24" s="1"/>
  <c r="Q97" i="11"/>
  <c r="A72" i="24" s="1"/>
  <c r="Q915" i="11"/>
  <c r="A694" i="24" s="1"/>
  <c r="Q1285" i="11"/>
  <c r="A246" i="24" s="1"/>
  <c r="Q739" i="11"/>
  <c r="A363" i="24" s="1"/>
  <c r="Q128" i="11"/>
  <c r="A444" i="24" s="1"/>
  <c r="Q1414" i="11"/>
  <c r="A910" i="24" s="1"/>
  <c r="Q1165" i="11"/>
  <c r="A876" i="24" s="1"/>
  <c r="Q898" i="11"/>
  <c r="A364" i="24" s="1"/>
  <c r="Q1166" i="11"/>
  <c r="A256" i="24" s="1"/>
  <c r="Q703" i="11"/>
  <c r="A255" i="24" s="1"/>
  <c r="Q687" i="11"/>
  <c r="A214" i="24" s="1"/>
  <c r="Q1091" i="11"/>
  <c r="A518" i="24" s="1"/>
  <c r="Q1197" i="11"/>
  <c r="A100" i="24" s="1"/>
  <c r="Q1322" i="11"/>
  <c r="A435" i="24" s="1"/>
  <c r="Q826" i="11"/>
  <c r="A842" i="24" s="1"/>
  <c r="Q952" i="11"/>
  <c r="A631" i="24" s="1"/>
  <c r="Q258" i="11"/>
  <c r="A657" i="24" s="1"/>
  <c r="Q1549" i="11"/>
  <c r="A211" i="24" s="1"/>
  <c r="Q461" i="11"/>
  <c r="A494" i="24" s="1"/>
  <c r="Q658" i="11"/>
  <c r="A57" i="24" s="1"/>
  <c r="Q639" i="11"/>
  <c r="A680" i="24" s="1"/>
  <c r="Q943" i="11"/>
  <c r="A438" i="24" s="1"/>
  <c r="Q449" i="11"/>
  <c r="A51" i="24" s="1"/>
  <c r="Q1271" i="11"/>
  <c r="A735" i="24" s="1"/>
  <c r="Q743" i="11"/>
  <c r="A749" i="24" s="1"/>
  <c r="Q1388" i="11"/>
  <c r="A570" i="24" s="1"/>
  <c r="Q1207" i="11"/>
  <c r="A173" i="24" s="1"/>
  <c r="Q1199" i="11"/>
  <c r="A642" i="24" s="1"/>
  <c r="Q1186" i="11"/>
  <c r="A223" i="24" s="1"/>
  <c r="Q1578" i="11"/>
  <c r="A911" i="24" s="1"/>
  <c r="Q106" i="11"/>
  <c r="A738" i="24" s="1"/>
  <c r="Q921" i="11"/>
  <c r="A475" i="24" s="1"/>
  <c r="Q815" i="11"/>
  <c r="A685" i="24" s="1"/>
  <c r="Q60" i="11"/>
  <c r="A165" i="24" s="1"/>
  <c r="Q1357" i="11"/>
  <c r="A436" i="24" s="1"/>
  <c r="Q890" i="11"/>
  <c r="A540" i="24" s="1"/>
  <c r="Q1073" i="11"/>
  <c r="A390" i="24" s="1"/>
  <c r="Q1333" i="11"/>
  <c r="A678" i="24" s="1"/>
  <c r="Q1550" i="11"/>
  <c r="A27" i="24" s="1"/>
  <c r="Q374" i="11"/>
  <c r="A144" i="24" s="1"/>
  <c r="Q750" i="11"/>
  <c r="A63" i="24" s="1"/>
  <c r="Q1193" i="11"/>
  <c r="A122" i="24" s="1"/>
  <c r="Q803" i="11"/>
  <c r="A591" i="24" s="1"/>
  <c r="Q673" i="11"/>
  <c r="A532" i="24" s="1"/>
  <c r="Q145" i="11"/>
  <c r="A701" i="24" s="1"/>
  <c r="Q583" i="11"/>
  <c r="A479" i="24" s="1"/>
  <c r="Q532" i="11"/>
  <c r="A64" i="24" s="1"/>
  <c r="Q1399" i="11"/>
  <c r="A119" i="24" s="1"/>
  <c r="Q1140" i="11"/>
  <c r="A786" i="24" s="1"/>
  <c r="Q1105" i="11"/>
  <c r="A564" i="24" s="1"/>
  <c r="Q420" i="11"/>
  <c r="A699" i="24" s="1"/>
  <c r="Q1146" i="11"/>
  <c r="A94" i="24" s="1"/>
  <c r="Q213" i="11"/>
  <c r="A780" i="24" s="1"/>
  <c r="Q250" i="11"/>
  <c r="A689" i="24" s="1"/>
  <c r="Q79" i="11"/>
  <c r="A118" i="24" s="1"/>
  <c r="Q1274" i="11"/>
  <c r="A184" i="24" s="1"/>
  <c r="Q783" i="11"/>
  <c r="A559" i="24" s="1"/>
  <c r="Q697" i="11"/>
  <c r="A901" i="24" s="1"/>
  <c r="Q622" i="11"/>
  <c r="A727" i="24" s="1"/>
  <c r="Q93" i="11"/>
  <c r="A322" i="24" s="1"/>
  <c r="Q503" i="11"/>
  <c r="A652" i="24" s="1"/>
  <c r="Q143" i="11"/>
  <c r="A636" i="24" s="1"/>
  <c r="Q879" i="11"/>
  <c r="A552" i="24" s="1"/>
  <c r="Q189" i="11"/>
  <c r="A756" i="24" s="1"/>
  <c r="Q1194" i="11"/>
  <c r="A922" i="24" s="1"/>
  <c r="Q1574" i="11"/>
  <c r="A25" i="24" s="1"/>
  <c r="Q1352" i="11"/>
  <c r="A877" i="24" s="1"/>
  <c r="Q633" i="11"/>
  <c r="A682" i="24" s="1"/>
  <c r="Q388" i="11"/>
  <c r="A888" i="24" s="1"/>
  <c r="Q1164" i="11"/>
  <c r="A573" i="24" s="1"/>
  <c r="Q300" i="11"/>
  <c r="A723" i="24" s="1"/>
  <c r="Q1058" i="11"/>
  <c r="A563" i="24" s="1"/>
  <c r="Q1191" i="11"/>
  <c r="A517" i="24" s="1"/>
  <c r="Q1237" i="11"/>
  <c r="A521" i="24" s="1"/>
  <c r="Q1289" i="11"/>
  <c r="A15" i="24" s="1"/>
  <c r="Q1465" i="11"/>
  <c r="A530" i="24" s="1"/>
  <c r="Q1291" i="11"/>
  <c r="A56" i="24" s="1"/>
  <c r="Q1552" i="11"/>
  <c r="A210" i="24" s="1"/>
  <c r="Q665" i="11"/>
  <c r="A773" i="24" s="1"/>
  <c r="Q1525" i="11"/>
  <c r="A582" i="24" s="1"/>
  <c r="Q1555" i="11"/>
  <c r="A380" i="24" s="1"/>
  <c r="Q378" i="11"/>
  <c r="A658" i="24" s="1"/>
  <c r="Q1544" i="11"/>
  <c r="A712" i="24" s="1"/>
  <c r="Q1009" i="11"/>
  <c r="A747" i="24" s="1"/>
  <c r="Q384" i="11"/>
  <c r="A574" i="24" s="1"/>
  <c r="Q5" i="11"/>
  <c r="A811" i="24" s="1"/>
  <c r="Q364" i="11"/>
  <c r="A572" i="24" s="1"/>
  <c r="Q558" i="11"/>
  <c r="A674" i="24" s="1"/>
  <c r="Q104" i="11"/>
  <c r="A512" i="24" s="1"/>
  <c r="Q1359" i="11"/>
  <c r="A41" i="24" s="1"/>
  <c r="Q331" i="11"/>
  <c r="A326" i="24" s="1"/>
  <c r="Q852" i="11"/>
  <c r="A587" i="24" s="1"/>
  <c r="Q678" i="11"/>
  <c r="A891" i="24" s="1"/>
  <c r="Q1060" i="11"/>
  <c r="A651" i="24" s="1"/>
  <c r="Q1440" i="11"/>
  <c r="A361" i="24" s="1"/>
  <c r="Q939" i="11"/>
  <c r="A927" i="24" s="1"/>
  <c r="Q1283" i="11"/>
  <c r="A367" i="24" s="1"/>
  <c r="Q103" i="11"/>
  <c r="A481" i="24" s="1"/>
  <c r="Q1084" i="11"/>
  <c r="A903" i="24" s="1"/>
  <c r="Q1427" i="11"/>
  <c r="A710" i="24" s="1"/>
  <c r="Q619" i="11"/>
  <c r="A306" i="24" s="1"/>
  <c r="Q361" i="11"/>
  <c r="A220" i="24" s="1"/>
  <c r="Q613" i="11"/>
  <c r="A228" i="24" s="1"/>
  <c r="Q974" i="11"/>
  <c r="A646" i="24" s="1"/>
  <c r="Q735" i="11"/>
  <c r="A151" i="24" s="1"/>
  <c r="Q98" i="11"/>
  <c r="A78" i="24" s="1"/>
  <c r="Q296" i="11"/>
  <c r="A415" i="24" s="1"/>
  <c r="Q1497" i="11"/>
  <c r="A688" i="24" s="1"/>
  <c r="Q754" i="11"/>
  <c r="A757" i="24" s="1"/>
  <c r="Q120" i="11"/>
  <c r="A637" i="24" s="1"/>
  <c r="Q430" i="11"/>
  <c r="A175" i="24" s="1"/>
  <c r="Q278" i="11"/>
  <c r="A70" i="24" s="1"/>
  <c r="Q594" i="11"/>
  <c r="A890" i="24" s="1"/>
  <c r="Q264" i="11"/>
  <c r="A277" i="24" s="1"/>
  <c r="Q883" i="11"/>
  <c r="A704" i="24" s="1"/>
  <c r="Q121" i="11"/>
  <c r="A557" i="24" s="1"/>
  <c r="Q363" i="11"/>
  <c r="A290" i="24" s="1"/>
  <c r="Q1308" i="11"/>
  <c r="A40" i="24" s="1"/>
  <c r="Q1078" i="11"/>
  <c r="A133" i="24" s="1"/>
  <c r="Q240" i="11"/>
  <c r="A584" i="24" s="1"/>
  <c r="Q499" i="11"/>
  <c r="A639" i="24" s="1"/>
  <c r="Q1038" i="11"/>
  <c r="A596" i="24" s="1"/>
  <c r="Q593" i="11"/>
  <c r="A837" i="24" s="1"/>
  <c r="Q1242" i="11"/>
  <c r="A609" i="24" s="1"/>
  <c r="Q1354" i="11"/>
  <c r="A343" i="24" s="1"/>
  <c r="Q360" i="11"/>
  <c r="A359" i="24" s="1"/>
  <c r="Q650" i="11"/>
  <c r="A728" i="24" s="1"/>
  <c r="Q917" i="11"/>
  <c r="A316" i="24" s="1"/>
  <c r="Q1517" i="11"/>
  <c r="A848" i="24" s="1"/>
  <c r="Q1502" i="11"/>
  <c r="A507" i="24" s="1"/>
  <c r="Q66" i="11"/>
  <c r="A161" i="24" s="1"/>
  <c r="Q1514" i="11"/>
  <c r="A120" i="24" s="1"/>
  <c r="Q1053" i="11"/>
  <c r="A259" i="24" s="1"/>
  <c r="Q17" i="11"/>
  <c r="A111" i="24" s="1"/>
  <c r="Q1198" i="11"/>
  <c r="A303" i="24" s="1"/>
  <c r="Q1023" i="11"/>
  <c r="A603" i="24" s="1"/>
  <c r="Q1294" i="11"/>
  <c r="A708" i="24" s="1"/>
  <c r="Q1190" i="11"/>
  <c r="A893" i="24" s="1"/>
  <c r="Q724" i="11"/>
  <c r="A627" i="24" s="1"/>
  <c r="Q688" i="11"/>
  <c r="A208" i="24" s="1"/>
  <c r="Q1557" i="11"/>
  <c r="A36" i="24" s="1"/>
  <c r="Q753" i="11"/>
  <c r="A20" i="24" s="1"/>
  <c r="Q827" i="11"/>
  <c r="A679" i="24" s="1"/>
  <c r="Q1408" i="11"/>
  <c r="A762" i="24" s="1"/>
  <c r="Q208" i="11"/>
  <c r="A718" i="24" s="1"/>
  <c r="Q1540" i="11"/>
  <c r="A81" i="24" s="1"/>
  <c r="Q677" i="11"/>
  <c r="A439" i="24" s="1"/>
  <c r="Q1003" i="11"/>
  <c r="A812" i="24" s="1"/>
  <c r="Q1103" i="11"/>
  <c r="A353" i="24" s="1"/>
  <c r="Q649" i="11"/>
  <c r="A372" i="24" s="1"/>
  <c r="Q967" i="11"/>
  <c r="A222" i="24" s="1"/>
  <c r="Q52" i="11"/>
  <c r="A821" i="24" s="1"/>
  <c r="Q909" i="11"/>
  <c r="A321" i="24" s="1"/>
  <c r="Q565" i="11"/>
  <c r="A140" i="24" s="1"/>
  <c r="Q156" i="11"/>
  <c r="A755" i="24" s="1"/>
  <c r="Q1039" i="11"/>
  <c r="A783" i="24" s="1"/>
  <c r="Q903" i="11"/>
  <c r="A101" i="24" s="1"/>
  <c r="Q608" i="11"/>
  <c r="A379" i="24" s="1"/>
  <c r="Q426" i="11"/>
  <c r="A340" i="24" s="1"/>
  <c r="Q1461" i="11"/>
  <c r="A594" i="24" s="1"/>
  <c r="Q1114" i="11"/>
  <c r="A607" i="24" s="1"/>
  <c r="Q62" i="11"/>
  <c r="A592" i="24" s="1"/>
  <c r="Q1220" i="11"/>
  <c r="A189" i="24" s="1"/>
  <c r="Q1312" i="11"/>
  <c r="A918" i="24" s="1"/>
  <c r="Q1217" i="11"/>
  <c r="A906" i="24" s="1"/>
  <c r="Q789" i="11"/>
  <c r="A309" i="24" s="1"/>
  <c r="Q27" i="11"/>
  <c r="A194" i="24" s="1"/>
  <c r="Q972" i="11"/>
  <c r="A26" i="24" s="1"/>
  <c r="Q1436" i="11"/>
  <c r="A770" i="24" s="1"/>
  <c r="Q404" i="11"/>
  <c r="A486" i="24" s="1"/>
  <c r="Q496" i="11"/>
  <c r="A819" i="24" s="1"/>
  <c r="Q539" i="11"/>
  <c r="A266" i="24" s="1"/>
  <c r="Q261" i="11"/>
  <c r="A885" i="24" s="1"/>
  <c r="Q1450" i="11"/>
  <c r="A334" i="24" s="1"/>
  <c r="Q1120" i="11"/>
  <c r="A633" i="24" s="1"/>
  <c r="Q1396" i="11"/>
  <c r="A761" i="24" s="1"/>
  <c r="Q304" i="11"/>
  <c r="A42" i="24" s="1"/>
  <c r="Q684" i="11"/>
  <c r="A251" i="24" s="1"/>
  <c r="Q129" i="11"/>
  <c r="A495" i="24" s="1"/>
  <c r="Q125" i="11"/>
  <c r="A632" i="24" s="1"/>
  <c r="Q336" i="11"/>
  <c r="A22" i="24" s="1"/>
  <c r="Q537" i="11"/>
  <c r="A794" i="24" s="1"/>
  <c r="Q23" i="11"/>
  <c r="A560" i="24" s="1"/>
  <c r="Q292" i="11"/>
  <c r="A414" i="24" s="1"/>
  <c r="Q902" i="11"/>
  <c r="A260" i="24" s="1"/>
  <c r="Q1104" i="11"/>
  <c r="A534" i="24" s="1"/>
  <c r="Q456" i="11"/>
  <c r="A252" i="24" s="1"/>
  <c r="Q1367" i="11"/>
  <c r="A542" i="24" s="1"/>
  <c r="Q217" i="11"/>
  <c r="A785" i="24" s="1"/>
  <c r="Q692" i="11"/>
  <c r="A721" i="24" s="1"/>
  <c r="Q774" i="11"/>
  <c r="A497" i="24" s="1"/>
  <c r="Q802" i="11"/>
  <c r="A275" i="24" s="1"/>
  <c r="O155" i="4"/>
  <c r="A15" i="17" s="1"/>
  <c r="Q276" i="10"/>
  <c r="A668" i="23" s="1"/>
  <c r="Q1263" i="10"/>
  <c r="B404" i="24"/>
  <c r="Q501" i="11"/>
  <c r="A404" i="24" s="1"/>
  <c r="Q980" i="11"/>
  <c r="Q213" i="12"/>
  <c r="A209" i="25" s="1"/>
  <c r="B245" i="24"/>
  <c r="Q487" i="11"/>
  <c r="A245" i="24" s="1"/>
  <c r="Q242" i="12"/>
  <c r="B240" i="23"/>
  <c r="Q1491" i="10"/>
  <c r="A240" i="23" s="1"/>
  <c r="L233" i="13"/>
  <c r="Q1202" i="10"/>
  <c r="A238" i="23" s="1"/>
  <c r="B779" i="23"/>
  <c r="Q1019" i="10"/>
  <c r="A779" i="23" s="1"/>
  <c r="Q50" i="12"/>
  <c r="L69" i="13"/>
  <c r="A60" i="26" s="1"/>
  <c r="O173" i="7"/>
  <c r="Q348" i="11"/>
  <c r="A421" i="24" s="1"/>
  <c r="B112" i="24"/>
  <c r="Q596" i="11"/>
  <c r="A112" i="24" s="1"/>
  <c r="Q28" i="12"/>
  <c r="B124" i="25"/>
  <c r="Q374" i="12"/>
  <c r="A124" i="25" s="1"/>
  <c r="B69" i="26"/>
  <c r="L8" i="13"/>
  <c r="A69" i="26" s="1"/>
  <c r="L330" i="13"/>
  <c r="A3" i="26" s="1"/>
  <c r="L79" i="13"/>
  <c r="A49" i="26" s="1"/>
  <c r="L51" i="13"/>
  <c r="A160" i="26" s="1"/>
  <c r="L62" i="13"/>
  <c r="A53" i="26" s="1"/>
  <c r="L406" i="13"/>
  <c r="A186" i="26" s="1"/>
  <c r="L355" i="13"/>
  <c r="A149" i="26" s="1"/>
  <c r="L334" i="13"/>
  <c r="A48" i="26" s="1"/>
  <c r="L132" i="13"/>
  <c r="A54" i="26" s="1"/>
  <c r="L313" i="13"/>
  <c r="A38" i="26" s="1"/>
  <c r="L304" i="13"/>
  <c r="A52" i="26" s="1"/>
  <c r="L268" i="13"/>
  <c r="A157" i="26" s="1"/>
  <c r="L6" i="13"/>
  <c r="A146" i="26" s="1"/>
  <c r="L199" i="13"/>
  <c r="A179" i="26" s="1"/>
  <c r="L377" i="13"/>
  <c r="A25" i="26" s="1"/>
  <c r="L31" i="13"/>
  <c r="A138" i="26" s="1"/>
  <c r="L386" i="13"/>
  <c r="A127" i="26" s="1"/>
  <c r="L361" i="13"/>
  <c r="A168" i="26" s="1"/>
  <c r="L147" i="13"/>
  <c r="A62" i="26" s="1"/>
  <c r="L214" i="13"/>
  <c r="A150" i="26" s="1"/>
  <c r="L341" i="13"/>
  <c r="A105" i="26" s="1"/>
  <c r="L207" i="13"/>
  <c r="A166" i="26" s="1"/>
  <c r="L279" i="13"/>
  <c r="A65" i="26" s="1"/>
  <c r="L312" i="13"/>
  <c r="A41" i="26" s="1"/>
  <c r="L310" i="13"/>
  <c r="A147" i="26" s="1"/>
  <c r="L118" i="13"/>
  <c r="A89" i="26" s="1"/>
  <c r="L33" i="13"/>
  <c r="A10" i="26" s="1"/>
  <c r="L352" i="13"/>
  <c r="A178" i="26" s="1"/>
  <c r="L357" i="13"/>
  <c r="A115" i="26" s="1"/>
  <c r="L81" i="13"/>
  <c r="A87" i="26" s="1"/>
  <c r="L68" i="13"/>
  <c r="A143" i="26" s="1"/>
  <c r="Q1121" i="10"/>
  <c r="A764" i="23" s="1"/>
  <c r="B11" i="18"/>
  <c r="O109" i="5"/>
  <c r="A11" i="18" s="1"/>
  <c r="B215" i="24"/>
  <c r="Q721" i="11"/>
  <c r="A215" i="24" s="1"/>
  <c r="L275" i="13"/>
  <c r="A72" i="26" s="1"/>
  <c r="Q742" i="10"/>
  <c r="O97" i="4"/>
  <c r="A60" i="17" s="1"/>
  <c r="Q430" i="10"/>
  <c r="Q1348" i="10"/>
  <c r="A809" i="23" s="1"/>
  <c r="B700" i="23"/>
  <c r="Q271" i="10"/>
  <c r="A700" i="23" s="1"/>
  <c r="B464" i="24"/>
  <c r="Q1040" i="11"/>
  <c r="A464" i="24" s="1"/>
  <c r="Q746" i="10"/>
  <c r="A924" i="23" s="1"/>
  <c r="B14" i="19"/>
  <c r="O355" i="6"/>
  <c r="A14" i="19" s="1"/>
  <c r="B45" i="24"/>
  <c r="Q59" i="11"/>
  <c r="A45" i="24" s="1"/>
  <c r="Q61" i="11"/>
  <c r="A472" i="24" s="1"/>
  <c r="Q140" i="10"/>
  <c r="A546" i="23" s="1"/>
  <c r="N13" i="9"/>
  <c r="N23" i="9"/>
  <c r="A2" i="22" s="1"/>
  <c r="N41" i="9"/>
  <c r="A61" i="22" s="1"/>
  <c r="N19" i="9"/>
  <c r="A9" i="22" s="1"/>
  <c r="N51" i="9"/>
  <c r="A57" i="22" s="1"/>
  <c r="N5" i="9"/>
  <c r="A64" i="22" s="1"/>
  <c r="N173" i="9"/>
  <c r="A63" i="22" s="1"/>
  <c r="N49" i="9"/>
  <c r="A36" i="22" s="1"/>
  <c r="N75" i="9"/>
  <c r="A4" i="22" s="1"/>
  <c r="N107" i="9"/>
  <c r="A15" i="22" s="1"/>
  <c r="N83" i="9"/>
  <c r="A51" i="22" s="1"/>
  <c r="N85" i="9"/>
  <c r="A77" i="22" s="1"/>
  <c r="N31" i="9"/>
  <c r="A35" i="22" s="1"/>
  <c r="N125" i="9"/>
  <c r="A3" i="22" s="1"/>
  <c r="N197" i="9"/>
  <c r="A45" i="22" s="1"/>
  <c r="N67" i="9"/>
  <c r="A17" i="22" s="1"/>
  <c r="N163" i="9"/>
  <c r="A11" i="22" s="1"/>
  <c r="N135" i="9"/>
  <c r="A68" i="22" s="1"/>
  <c r="N115" i="9"/>
  <c r="A78" i="22" s="1"/>
  <c r="N3" i="9"/>
  <c r="A74" i="22" s="1"/>
  <c r="N113" i="9"/>
  <c r="A56" i="22" s="1"/>
  <c r="N103" i="9"/>
  <c r="A32" i="22" s="1"/>
  <c r="B835" i="23"/>
  <c r="Q1007" i="10"/>
  <c r="A835" i="23" s="1"/>
  <c r="B590" i="23"/>
  <c r="Q682" i="10"/>
  <c r="A590" i="23" s="1"/>
  <c r="B97" i="20"/>
  <c r="O29" i="7"/>
  <c r="A97" i="20" s="1"/>
  <c r="Q196" i="11"/>
  <c r="B397" i="23"/>
  <c r="Q857" i="10"/>
  <c r="A397" i="23" s="1"/>
  <c r="B48" i="21"/>
  <c r="N159" i="8"/>
  <c r="A48" i="21" s="1"/>
  <c r="B626" i="24"/>
  <c r="Q722" i="11"/>
  <c r="A626" i="24" s="1"/>
  <c r="Q407" i="11"/>
  <c r="Q313" i="11"/>
  <c r="A104" i="24" s="1"/>
  <c r="Q708" i="10"/>
  <c r="A481" i="23" s="1"/>
  <c r="Q1340" i="11"/>
  <c r="A13" i="24" s="1"/>
  <c r="B499" i="23"/>
  <c r="Q1454" i="10"/>
  <c r="A499" i="23" s="1"/>
  <c r="L402" i="13"/>
  <c r="A95" i="26" s="1"/>
  <c r="B278" i="24"/>
  <c r="Q1345" i="11"/>
  <c r="A278" i="24" s="1"/>
  <c r="L273" i="13"/>
  <c r="O111" i="4"/>
  <c r="A34" i="17" s="1"/>
  <c r="N71" i="9"/>
  <c r="A30" i="22" s="1"/>
  <c r="Q231" i="10"/>
  <c r="B12" i="17"/>
  <c r="O323" i="4"/>
  <c r="A12" i="17" s="1"/>
  <c r="B829" i="24"/>
  <c r="Q139" i="11"/>
  <c r="A829" i="24" s="1"/>
  <c r="Q804" i="11"/>
  <c r="O263" i="6"/>
  <c r="Q677" i="10"/>
  <c r="Q43" i="11"/>
  <c r="B832" i="23"/>
  <c r="Q800" i="10"/>
  <c r="A832" i="23" s="1"/>
  <c r="O119" i="5"/>
  <c r="A71" i="18" s="1"/>
  <c r="Q512" i="10"/>
  <c r="A289" i="23" s="1"/>
  <c r="Q772" i="11"/>
  <c r="A469" i="24" s="1"/>
  <c r="Q1493" i="10"/>
  <c r="A838" i="23" s="1"/>
  <c r="B524" i="23"/>
  <c r="Q730" i="10"/>
  <c r="A524" i="23" s="1"/>
  <c r="Q21" i="11"/>
  <c r="Q513" i="11"/>
  <c r="B58" i="17"/>
  <c r="O159" i="4"/>
  <c r="A58" i="17" s="1"/>
  <c r="B16" i="23"/>
  <c r="Q386" i="10"/>
  <c r="A16" i="23" s="1"/>
  <c r="B908" i="23"/>
  <c r="Q1061" i="10"/>
  <c r="A908" i="23" s="1"/>
  <c r="B88" i="20"/>
  <c r="O47" i="7"/>
  <c r="A88" i="20" s="1"/>
  <c r="Q525" i="11"/>
  <c r="Q454" i="11"/>
  <c r="B225" i="24"/>
  <c r="Q807" i="11"/>
  <c r="A225" i="24" s="1"/>
  <c r="B64" i="26"/>
  <c r="L124" i="13"/>
  <c r="A64" i="26" s="1"/>
  <c r="L244" i="13"/>
  <c r="Q779" i="11"/>
  <c r="B133" i="25"/>
  <c r="Q211" i="12"/>
  <c r="A133" i="25" s="1"/>
  <c r="B369" i="23"/>
  <c r="Q1372" i="10"/>
  <c r="A369" i="23" s="1"/>
  <c r="B632" i="23"/>
  <c r="Q841" i="10"/>
  <c r="A632" i="23" s="1"/>
  <c r="L401" i="13"/>
  <c r="A180" i="26" s="1"/>
  <c r="B54" i="17"/>
  <c r="O215" i="4"/>
  <c r="A54" i="17" s="1"/>
  <c r="Q1070" i="10"/>
  <c r="A508" i="23" s="1"/>
  <c r="Q300" i="10"/>
  <c r="B20" i="19"/>
  <c r="O311" i="6"/>
  <c r="A20" i="19" s="1"/>
  <c r="B496" i="24"/>
  <c r="Q1173" i="11"/>
  <c r="A496" i="24" s="1"/>
  <c r="B123" i="17"/>
  <c r="O305" i="4"/>
  <c r="A123" i="17" s="1"/>
  <c r="Q927" i="11"/>
  <c r="Q278" i="12"/>
  <c r="B725" i="23"/>
  <c r="Q679" i="10"/>
  <c r="A725" i="23" s="1"/>
  <c r="Q1260" i="11"/>
  <c r="A376" i="24" s="1"/>
  <c r="L5" i="3"/>
  <c r="A27" i="16" s="1"/>
  <c r="Q189" i="10"/>
  <c r="Q974" i="10"/>
  <c r="B65" i="22"/>
  <c r="N121" i="9"/>
  <c r="A65" i="22" s="1"/>
  <c r="Q1240" i="10"/>
  <c r="A742" i="23" s="1"/>
  <c r="O175" i="5"/>
  <c r="A94" i="18" s="1"/>
  <c r="B449" i="23"/>
  <c r="Q1413" i="10"/>
  <c r="A449" i="23" s="1"/>
  <c r="B748" i="23"/>
  <c r="Q939" i="10"/>
  <c r="A748" i="23" s="1"/>
  <c r="B319" i="23"/>
  <c r="Q1296" i="10"/>
  <c r="A319" i="23" s="1"/>
  <c r="B624" i="24"/>
  <c r="Q557" i="11"/>
  <c r="A624" i="24" s="1"/>
  <c r="Q1526" i="10"/>
  <c r="O91" i="4"/>
  <c r="A25" i="17" s="1"/>
  <c r="B127" i="24"/>
  <c r="Q1238" i="11"/>
  <c r="A127" i="24" s="1"/>
  <c r="B565" i="24"/>
  <c r="Q1026" i="11"/>
  <c r="A565" i="24" s="1"/>
  <c r="B129" i="26"/>
  <c r="L47" i="13"/>
  <c r="A129" i="26" s="1"/>
  <c r="Q875" i="11"/>
  <c r="A152" i="24" s="1"/>
  <c r="Q237" i="12"/>
  <c r="B559" i="23"/>
  <c r="Q982" i="10"/>
  <c r="A559" i="23" s="1"/>
  <c r="O97" i="7"/>
  <c r="A48" i="20" s="1"/>
  <c r="Q767" i="11"/>
  <c r="B15" i="20"/>
  <c r="O101" i="7"/>
  <c r="A15" i="20" s="1"/>
  <c r="Q1560" i="10"/>
  <c r="A663" i="23" s="1"/>
  <c r="B21" i="21"/>
  <c r="N255" i="8"/>
  <c r="A21" i="21" s="1"/>
  <c r="O93" i="4"/>
  <c r="A115" i="17" s="1"/>
  <c r="O191" i="4"/>
  <c r="A78" i="17" s="1"/>
  <c r="B19" i="20"/>
  <c r="O27" i="7"/>
  <c r="A19" i="20" s="1"/>
  <c r="B74" i="17"/>
  <c r="O123" i="4"/>
  <c r="A74" i="17" s="1"/>
  <c r="Q1159" i="11"/>
  <c r="A799" i="24" s="1"/>
  <c r="Q236" i="11"/>
  <c r="A923" i="24" s="1"/>
  <c r="B70" i="23"/>
  <c r="Q1623" i="10"/>
  <c r="A70" i="23" s="1"/>
  <c r="Q1076" i="10"/>
  <c r="A592" i="23" s="1"/>
  <c r="Q955" i="10"/>
  <c r="O145" i="4"/>
  <c r="A81" i="17" s="1"/>
  <c r="Q1550" i="10"/>
  <c r="Q323" i="11"/>
  <c r="Q248" i="12"/>
  <c r="Q193" i="12"/>
  <c r="B46" i="25"/>
  <c r="Q405" i="12"/>
  <c r="A46" i="25" s="1"/>
  <c r="Q28" i="11"/>
  <c r="A163" i="24" s="1"/>
  <c r="Q818" i="10"/>
  <c r="L177" i="13"/>
  <c r="A107" i="26" s="1"/>
  <c r="Q1633" i="10"/>
  <c r="A495" i="23" s="1"/>
  <c r="B450" i="24"/>
  <c r="Q609" i="11"/>
  <c r="A450" i="24" s="1"/>
  <c r="B652" i="23"/>
  <c r="Q1241" i="10"/>
  <c r="A652" i="23" s="1"/>
  <c r="O157" i="6"/>
  <c r="Q748" i="10"/>
  <c r="A102" i="23" s="1"/>
  <c r="Q816" i="10"/>
  <c r="L145" i="13"/>
  <c r="A170" i="26" s="1"/>
  <c r="O163" i="7"/>
  <c r="A81" i="20" s="1"/>
  <c r="B226" i="23"/>
  <c r="Q334" i="10"/>
  <c r="A226" i="23" s="1"/>
  <c r="O241" i="4"/>
  <c r="A55" i="17" s="1"/>
  <c r="B902" i="24"/>
  <c r="Q773" i="11"/>
  <c r="A902" i="24" s="1"/>
  <c r="Q524" i="11"/>
  <c r="A740" i="24" s="1"/>
  <c r="Q1459" i="11"/>
  <c r="A711" i="24" s="1"/>
  <c r="L38" i="13"/>
  <c r="Q202" i="11"/>
  <c r="Q196" i="10"/>
  <c r="A84" i="23" s="1"/>
  <c r="B655" i="23"/>
  <c r="Q425" i="10"/>
  <c r="A655" i="23" s="1"/>
  <c r="Q1481" i="10"/>
  <c r="B523" i="24"/>
  <c r="Q1375" i="11"/>
  <c r="A523" i="24" s="1"/>
  <c r="Q290" i="11"/>
  <c r="Q256" i="11"/>
  <c r="A102" i="24" s="1"/>
  <c r="O117" i="5"/>
  <c r="A54" i="18" s="1"/>
  <c r="Q935" i="10"/>
  <c r="A216" i="23" s="1"/>
  <c r="B37" i="15"/>
  <c r="L133" i="2"/>
  <c r="A37" i="15" s="1"/>
  <c r="B66" i="20"/>
  <c r="O215" i="7"/>
  <c r="A66" i="20" s="1"/>
  <c r="Q353" i="10"/>
  <c r="A486" i="23" s="1"/>
  <c r="O259" i="4"/>
  <c r="A139" i="17" s="1"/>
  <c r="B362" i="24"/>
  <c r="Q1258" i="11"/>
  <c r="A362" i="24" s="1"/>
  <c r="Q1305" i="11"/>
  <c r="A462" i="24" s="1"/>
  <c r="B49" i="20"/>
  <c r="O5" i="7"/>
  <c r="A49" i="20" s="1"/>
  <c r="Q369" i="12"/>
  <c r="A39" i="25" s="1"/>
  <c r="Q295" i="11"/>
  <c r="Q1266" i="10"/>
  <c r="Q1118" i="11"/>
  <c r="Q545" i="10"/>
  <c r="A158" i="23" s="1"/>
  <c r="Q371" i="12"/>
  <c r="N61" i="8"/>
  <c r="A40" i="21" s="1"/>
  <c r="Q221" i="12"/>
  <c r="O283" i="6"/>
  <c r="A156" i="19" s="1"/>
  <c r="B28" i="24"/>
  <c r="Q667" i="11"/>
  <c r="A28" i="24" s="1"/>
  <c r="B17" i="17"/>
  <c r="O109" i="4"/>
  <c r="A17" i="17" s="1"/>
  <c r="B850" i="23"/>
  <c r="Q57" i="10"/>
  <c r="A850" i="23" s="1"/>
  <c r="Q1465" i="10"/>
  <c r="A601" i="23" s="1"/>
  <c r="B136" i="24"/>
  <c r="Q551" i="11"/>
  <c r="A136" i="24" s="1"/>
  <c r="Q1324" i="10"/>
  <c r="A672" i="23" s="1"/>
  <c r="B672" i="23"/>
  <c r="Q328" i="11"/>
  <c r="A381" i="24" s="1"/>
  <c r="Q491" i="11"/>
  <c r="Q565" i="10"/>
  <c r="A622" i="23" s="1"/>
  <c r="B119" i="23"/>
  <c r="Q488" i="10"/>
  <c r="A119" i="23" s="1"/>
  <c r="B635" i="23"/>
  <c r="Q90" i="10"/>
  <c r="A635" i="23" s="1"/>
  <c r="Q86" i="11"/>
  <c r="A883" i="24" s="1"/>
  <c r="O3" i="5"/>
  <c r="A37" i="18" s="1"/>
  <c r="Q253" i="11"/>
  <c r="Q1297" i="10"/>
  <c r="Q1568" i="10"/>
  <c r="B295" i="24"/>
  <c r="Q854" i="11"/>
  <c r="A295" i="24" s="1"/>
  <c r="B177" i="24"/>
  <c r="Q1204" i="11"/>
  <c r="A177" i="24" s="1"/>
  <c r="N103" i="8"/>
  <c r="A28" i="21" s="1"/>
  <c r="Q174" i="10"/>
  <c r="A69" i="23" s="1"/>
  <c r="B453" i="23"/>
  <c r="Q821" i="10"/>
  <c r="A453" i="23" s="1"/>
  <c r="B600" i="23"/>
  <c r="Q695" i="10"/>
  <c r="A600" i="23" s="1"/>
  <c r="B31" i="15"/>
  <c r="L93" i="2"/>
  <c r="A31" i="15" s="1"/>
  <c r="B616" i="24"/>
  <c r="Q705" i="11"/>
  <c r="A616" i="24" s="1"/>
  <c r="B47" i="18"/>
  <c r="O115" i="5"/>
  <c r="A47" i="18" s="1"/>
  <c r="B63" i="25"/>
  <c r="Q414" i="12"/>
  <c r="A63" i="25" s="1"/>
  <c r="Q387" i="12"/>
  <c r="A180" i="25" s="1"/>
  <c r="B317" i="23"/>
  <c r="Q1587" i="10"/>
  <c r="A317" i="23" s="1"/>
  <c r="Q291" i="11"/>
  <c r="B50" i="25"/>
  <c r="Q441" i="12"/>
  <c r="A50" i="25" s="1"/>
  <c r="Q1431" i="11"/>
  <c r="A268" i="24" s="1"/>
  <c r="O287" i="6"/>
  <c r="A104" i="19" s="1"/>
  <c r="Q449" i="10"/>
  <c r="B200" i="24"/>
  <c r="Q819" i="11"/>
  <c r="A200" i="24" s="1"/>
  <c r="B80" i="22"/>
  <c r="N101" i="9"/>
  <c r="A80" i="22" s="1"/>
  <c r="B219" i="23"/>
  <c r="Q725" i="10"/>
  <c r="A219" i="23" s="1"/>
  <c r="Q1156" i="10"/>
  <c r="B60" i="21"/>
  <c r="N37" i="8"/>
  <c r="A60" i="21" s="1"/>
  <c r="B41" i="23"/>
  <c r="Q65" i="10"/>
  <c r="A41" i="23" s="1"/>
  <c r="Q1116" i="10"/>
  <c r="Q428" i="11"/>
  <c r="B161" i="23"/>
  <c r="Q552" i="10"/>
  <c r="A161" i="23" s="1"/>
  <c r="Q71" i="11"/>
  <c r="A528" i="24" s="1"/>
  <c r="N199" i="9"/>
  <c r="A67" i="22" s="1"/>
  <c r="L89" i="2"/>
  <c r="A71" i="15" s="1"/>
  <c r="O33" i="4"/>
  <c r="A51" i="17" s="1"/>
  <c r="O159" i="6"/>
  <c r="A58" i="19" s="1"/>
  <c r="Q255" i="11"/>
  <c r="A655" i="24" s="1"/>
  <c r="B89" i="22"/>
  <c r="N35" i="9"/>
  <c r="A89" i="22" s="1"/>
  <c r="Q24" i="10"/>
  <c r="B114" i="21"/>
  <c r="N133" i="8"/>
  <c r="A114" i="21" s="1"/>
  <c r="L159" i="2"/>
  <c r="A69" i="15" s="1"/>
  <c r="B15" i="21"/>
  <c r="N3" i="8"/>
  <c r="A15" i="21" s="1"/>
  <c r="N73" i="8"/>
  <c r="A82" i="21" s="1"/>
  <c r="N97" i="8"/>
  <c r="A20" i="21" s="1"/>
  <c r="N63" i="8"/>
  <c r="A94" i="21" s="1"/>
  <c r="N143" i="8"/>
  <c r="A5" i="21" s="1"/>
  <c r="N129" i="8"/>
  <c r="A91" i="21" s="1"/>
  <c r="N271" i="8"/>
  <c r="A9" i="21" s="1"/>
  <c r="N183" i="8"/>
  <c r="A128" i="21" s="1"/>
  <c r="N201" i="8"/>
  <c r="A3" i="21" s="1"/>
  <c r="N75" i="8"/>
  <c r="A118" i="21" s="1"/>
  <c r="N257" i="8"/>
  <c r="A42" i="21" s="1"/>
  <c r="N55" i="8"/>
  <c r="A103" i="21" s="1"/>
  <c r="N127" i="8"/>
  <c r="A2" i="21" s="1"/>
  <c r="N7" i="8"/>
  <c r="A122" i="21" s="1"/>
  <c r="N209" i="8"/>
  <c r="A111" i="21" s="1"/>
  <c r="N281" i="8"/>
  <c r="A70" i="21" s="1"/>
  <c r="N179" i="8"/>
  <c r="A66" i="21" s="1"/>
  <c r="N89" i="8"/>
  <c r="A112" i="21" s="1"/>
  <c r="N49" i="8"/>
  <c r="A27" i="21" s="1"/>
  <c r="N91" i="8"/>
  <c r="A33" i="21" s="1"/>
  <c r="N311" i="8"/>
  <c r="A10" i="21" s="1"/>
  <c r="N109" i="8"/>
  <c r="A51" i="21" s="1"/>
  <c r="N181" i="8"/>
  <c r="A35" i="21" s="1"/>
  <c r="N223" i="8"/>
  <c r="A131" i="21" s="1"/>
  <c r="N43" i="8"/>
  <c r="A17" i="21" s="1"/>
  <c r="N237" i="8"/>
  <c r="A31" i="21" s="1"/>
  <c r="N299" i="8"/>
  <c r="A7" i="21" s="1"/>
  <c r="N131" i="8"/>
  <c r="A86" i="21" s="1"/>
  <c r="N167" i="8"/>
  <c r="A119" i="21" s="1"/>
  <c r="N233" i="8"/>
  <c r="A120" i="21" s="1"/>
  <c r="N29" i="8"/>
  <c r="A50" i="21" s="1"/>
  <c r="N187" i="8"/>
  <c r="A81" i="21" s="1"/>
  <c r="N125" i="8"/>
  <c r="A88" i="21" s="1"/>
  <c r="N165" i="8"/>
  <c r="A44" i="21" s="1"/>
  <c r="B130" i="21"/>
  <c r="N21" i="8"/>
  <c r="A130" i="21" s="1"/>
  <c r="Q108" i="10"/>
  <c r="A675" i="23" s="1"/>
  <c r="B87" i="23"/>
  <c r="Q60" i="10"/>
  <c r="A87" i="23" s="1"/>
  <c r="B484" i="23"/>
  <c r="Q63" i="10"/>
  <c r="A484" i="23" s="1"/>
  <c r="Q911" i="10"/>
  <c r="Q591" i="10"/>
  <c r="B53" i="18"/>
  <c r="O145" i="5"/>
  <c r="A53" i="18" s="1"/>
  <c r="O321" i="4"/>
  <c r="A22" i="17" s="1"/>
  <c r="N177" i="9"/>
  <c r="A44" i="22" s="1"/>
  <c r="B156" i="23"/>
  <c r="Q566" i="10"/>
  <c r="A156" i="23" s="1"/>
  <c r="Q170" i="11"/>
  <c r="A33" i="24" s="1"/>
  <c r="B257" i="23"/>
  <c r="Q717" i="10"/>
  <c r="A257" i="23" s="1"/>
  <c r="Q36" i="10"/>
  <c r="Q161" i="12"/>
  <c r="A30" i="25" s="1"/>
  <c r="Q396" i="11"/>
  <c r="A221" i="24" s="1"/>
  <c r="O49" i="6"/>
  <c r="A138" i="19" s="1"/>
  <c r="Q1199" i="10"/>
  <c r="A507" i="23" s="1"/>
  <c r="L67" i="3"/>
  <c r="A17" i="16" s="1"/>
  <c r="Q643" i="11"/>
  <c r="Q862" i="10"/>
  <c r="A815" i="23" s="1"/>
  <c r="B109" i="21"/>
  <c r="N121" i="8"/>
  <c r="A109" i="21" s="1"/>
  <c r="L101" i="3"/>
  <c r="A8" i="16" s="1"/>
  <c r="Q80" i="10"/>
  <c r="B24" i="23"/>
  <c r="Q85" i="10"/>
  <c r="A24" i="23" s="1"/>
  <c r="B526" i="24"/>
  <c r="Q1418" i="11"/>
  <c r="A526" i="24" s="1"/>
  <c r="Q455" i="11"/>
  <c r="L237" i="13"/>
  <c r="A16" i="26" s="1"/>
  <c r="L105" i="3"/>
  <c r="A41" i="16" s="1"/>
  <c r="Q500" i="10"/>
  <c r="A751" i="23" s="1"/>
  <c r="B133" i="17"/>
  <c r="O79" i="4"/>
  <c r="A133" i="17" s="1"/>
  <c r="B116" i="21"/>
  <c r="N9" i="8"/>
  <c r="A116" i="21" s="1"/>
  <c r="Q191" i="10"/>
  <c r="A824" i="23" s="1"/>
  <c r="Q1105" i="10"/>
  <c r="B580" i="24"/>
  <c r="Q110" i="11"/>
  <c r="A580" i="24" s="1"/>
  <c r="Q1627" i="10"/>
  <c r="O279" i="6"/>
  <c r="A96" i="19" s="1"/>
  <c r="B124" i="26"/>
  <c r="L143" i="13"/>
  <c r="A124" i="26" s="1"/>
  <c r="Q280" i="11"/>
  <c r="A862" i="24" s="1"/>
  <c r="B380" i="23"/>
  <c r="Q1175" i="10"/>
  <c r="A380" i="23" s="1"/>
  <c r="Q1494" i="11"/>
  <c r="A457" i="24" s="1"/>
  <c r="B19" i="25"/>
  <c r="Q259" i="12"/>
  <c r="A19" i="25" s="1"/>
  <c r="B230" i="24"/>
  <c r="Q237" i="11"/>
  <c r="A230" i="24" s="1"/>
  <c r="B130" i="24"/>
  <c r="Q1240" i="11"/>
  <c r="A130" i="24" s="1"/>
  <c r="B2" i="25"/>
  <c r="Q55" i="12"/>
  <c r="A2" i="25" s="1"/>
  <c r="Q1378" i="11"/>
  <c r="Q202" i="10"/>
  <c r="B42" i="26"/>
  <c r="L154" i="13"/>
  <c r="A42" i="26" s="1"/>
  <c r="B86" i="24"/>
  <c r="Q1576" i="11"/>
  <c r="A86" i="24" s="1"/>
  <c r="B265" i="23"/>
  <c r="Q32" i="10"/>
  <c r="A265" i="23" s="1"/>
  <c r="Q413" i="10"/>
  <c r="Q10" i="12"/>
  <c r="B44" i="25"/>
  <c r="Q110" i="12"/>
  <c r="A44" i="25" s="1"/>
  <c r="Q238" i="10"/>
  <c r="A136" i="23" s="1"/>
  <c r="Q1093" i="10"/>
  <c r="B650" i="24"/>
  <c r="Q484" i="11"/>
  <c r="A650" i="24" s="1"/>
  <c r="Q948" i="11"/>
  <c r="A604" i="24" s="1"/>
  <c r="Q318" i="11"/>
  <c r="Q57" i="11"/>
  <c r="B249" i="24"/>
  <c r="Q542" i="11"/>
  <c r="A249" i="24" s="1"/>
  <c r="L47" i="3"/>
  <c r="A2" i="16" s="1"/>
  <c r="B449" i="24"/>
  <c r="Q662" i="11"/>
  <c r="A449" i="24" s="1"/>
  <c r="B369" i="24"/>
  <c r="Q1068" i="11"/>
  <c r="A369" i="24" s="1"/>
  <c r="Q314" i="10"/>
  <c r="B882" i="23"/>
  <c r="Q373" i="10"/>
  <c r="A882" i="23" s="1"/>
  <c r="B112" i="26"/>
  <c r="L210" i="13"/>
  <c r="A112" i="26" s="1"/>
  <c r="B148" i="25"/>
  <c r="Q111" i="12"/>
  <c r="A148" i="25" s="1"/>
  <c r="B28" i="22"/>
  <c r="N179" i="9"/>
  <c r="A28" i="22" s="1"/>
  <c r="Q313" i="10"/>
  <c r="B91" i="24"/>
  <c r="Q770" i="11"/>
  <c r="A91" i="24" s="1"/>
  <c r="Q808" i="11"/>
  <c r="A909" i="24" s="1"/>
  <c r="B374" i="23"/>
  <c r="Q31" i="10"/>
  <c r="A374" i="23" s="1"/>
  <c r="B478" i="24"/>
  <c r="Q1082" i="11"/>
  <c r="A478" i="24" s="1"/>
  <c r="B526" i="23"/>
  <c r="Q182" i="10"/>
  <c r="A526" i="23" s="1"/>
  <c r="B79" i="21"/>
  <c r="N297" i="8"/>
  <c r="A79" i="21" s="1"/>
  <c r="Q1591" i="10"/>
  <c r="B841" i="23"/>
  <c r="Q944" i="10"/>
  <c r="A841" i="23" s="1"/>
  <c r="B52" i="23"/>
  <c r="Q1350" i="10"/>
  <c r="A52" i="23" s="1"/>
  <c r="O317" i="4"/>
  <c r="A6" i="17" s="1"/>
  <c r="O221" i="6"/>
  <c r="A119" i="19" s="1"/>
  <c r="B463" i="24"/>
  <c r="Q824" i="11"/>
  <c r="A463" i="24" s="1"/>
  <c r="Q298" i="11"/>
  <c r="A411" i="24" s="1"/>
  <c r="N57" i="9"/>
  <c r="A27" i="22" s="1"/>
  <c r="Q930" i="10"/>
  <c r="A928" i="23" s="1"/>
  <c r="B73" i="19"/>
  <c r="O219" i="6"/>
  <c r="A73" i="19" s="1"/>
  <c r="Q75" i="10"/>
  <c r="Q321" i="10"/>
  <c r="N39" i="9"/>
  <c r="A10" i="22" s="1"/>
  <c r="Q1267" i="10"/>
  <c r="Q940" i="11"/>
  <c r="Q763" i="11"/>
  <c r="A410" i="24" s="1"/>
  <c r="O331" i="6"/>
  <c r="A52" i="19" s="1"/>
  <c r="O313" i="6"/>
  <c r="A139" i="19" s="1"/>
  <c r="Q102" i="10"/>
  <c r="A368" i="23" s="1"/>
  <c r="B479" i="23"/>
  <c r="Q184" i="10"/>
  <c r="A479" i="23" s="1"/>
  <c r="B64" i="19"/>
  <c r="O77" i="6"/>
  <c r="A64" i="19" s="1"/>
  <c r="B787" i="23"/>
  <c r="Q1364" i="10"/>
  <c r="A787" i="23" s="1"/>
  <c r="Q1418" i="10"/>
  <c r="Q919" i="10"/>
  <c r="A307" i="23" s="1"/>
  <c r="B76" i="17"/>
  <c r="O239" i="4"/>
  <c r="A76" i="17" s="1"/>
  <c r="Q126" i="10"/>
  <c r="A176" i="23" s="1"/>
  <c r="B38" i="21"/>
  <c r="N169" i="8"/>
  <c r="A38" i="21" s="1"/>
  <c r="B338" i="23"/>
  <c r="Q1133" i="10"/>
  <c r="A338" i="23" s="1"/>
  <c r="N157" i="9"/>
  <c r="A82" i="22" s="1"/>
  <c r="L85" i="2"/>
  <c r="Q961" i="11"/>
  <c r="A843" i="24" s="1"/>
  <c r="Q1656" i="10"/>
  <c r="Q985" i="10"/>
  <c r="A926" i="23" s="1"/>
  <c r="B98" i="19"/>
  <c r="O357" i="6"/>
  <c r="A98" i="19" s="1"/>
  <c r="B413" i="23"/>
  <c r="Q604" i="10"/>
  <c r="A413" i="23" s="1"/>
  <c r="B91" i="20"/>
  <c r="O9" i="7"/>
  <c r="A91" i="20" s="1"/>
  <c r="Q1097" i="11"/>
  <c r="A744" i="24" s="1"/>
  <c r="Q1640" i="10"/>
  <c r="Q127" i="11"/>
  <c r="Q25" i="11"/>
  <c r="A672" i="24" s="1"/>
  <c r="L45" i="3"/>
  <c r="A24" i="16" s="1"/>
  <c r="B80" i="17"/>
  <c r="O171" i="4"/>
  <c r="A80" i="17" s="1"/>
  <c r="B291" i="23"/>
  <c r="Q211" i="10"/>
  <c r="A291" i="23" s="1"/>
  <c r="Q1055" i="11"/>
  <c r="A408" i="24" s="1"/>
  <c r="B868" i="23"/>
  <c r="Q711" i="10"/>
  <c r="A868" i="23" s="1"/>
  <c r="B5" i="23"/>
  <c r="Q339" i="10"/>
  <c r="A5" i="23" s="1"/>
  <c r="O5" i="4"/>
  <c r="A67" i="17" s="1"/>
  <c r="B7" i="15"/>
  <c r="L83" i="2"/>
  <c r="A7" i="15" s="1"/>
  <c r="O117" i="6"/>
  <c r="A46" i="19" s="1"/>
  <c r="B52" i="16"/>
  <c r="L89" i="3"/>
  <c r="A52" i="16" s="1"/>
  <c r="L87" i="2"/>
  <c r="A38" i="15" s="1"/>
  <c r="B225" i="23"/>
  <c r="Q1140" i="10"/>
  <c r="A225" i="23" s="1"/>
  <c r="B166" i="24"/>
  <c r="Q438" i="11"/>
  <c r="A166" i="24" s="1"/>
  <c r="Q424" i="12"/>
  <c r="A104" i="25" s="1"/>
  <c r="Q801" i="11"/>
  <c r="Q813" i="11"/>
  <c r="B4" i="26"/>
  <c r="L54" i="13"/>
  <c r="A4" i="26" s="1"/>
  <c r="B61" i="17"/>
  <c r="O203" i="4"/>
  <c r="A61" i="17" s="1"/>
  <c r="Q1499" i="11"/>
  <c r="L77" i="3"/>
  <c r="A9" i="16" s="1"/>
  <c r="L3" i="3"/>
  <c r="A13" i="16" s="1"/>
  <c r="Q1440" i="10"/>
  <c r="O11" i="6"/>
  <c r="A131" i="19" s="1"/>
  <c r="Q1476" i="10"/>
  <c r="A221" i="23" s="1"/>
  <c r="Q1509" i="11"/>
  <c r="Q175" i="12"/>
  <c r="Q1218" i="11"/>
  <c r="B234" i="23"/>
  <c r="Q1516" i="10"/>
  <c r="A234" i="23" s="1"/>
  <c r="B82" i="26"/>
  <c r="L392" i="13"/>
  <c r="A82" i="26" s="1"/>
  <c r="Q211" i="11"/>
  <c r="A300" i="24" s="1"/>
  <c r="B11" i="20"/>
  <c r="O45" i="7"/>
  <c r="A11" i="20" s="1"/>
  <c r="Q136" i="11"/>
  <c r="Q422" i="11"/>
  <c r="L212" i="13"/>
  <c r="O155" i="6"/>
  <c r="A132" i="19" s="1"/>
  <c r="B40" i="22"/>
  <c r="N183" i="9"/>
  <c r="A40" i="22" s="1"/>
  <c r="Q168" i="10"/>
  <c r="A387" i="23" s="1"/>
  <c r="B437" i="23"/>
  <c r="Q391" i="10"/>
  <c r="A437" i="23" s="1"/>
  <c r="Q1075" i="11"/>
  <c r="A172" i="24" s="1"/>
  <c r="B491" i="23"/>
  <c r="Q1288" i="10"/>
  <c r="A491" i="23" s="1"/>
  <c r="Q1154" i="11"/>
  <c r="Q319" i="12"/>
  <c r="Q855" i="11"/>
  <c r="Q1508" i="11"/>
  <c r="B131" i="26"/>
  <c r="L161" i="13"/>
  <c r="A131" i="26" s="1"/>
  <c r="Q816" i="11"/>
  <c r="Q964" i="11"/>
  <c r="B605" i="24"/>
  <c r="Q515" i="11"/>
  <c r="A605" i="24" s="1"/>
  <c r="L382" i="13"/>
  <c r="A5" i="26" s="1"/>
  <c r="Q1044" i="11"/>
  <c r="Q44" i="12"/>
  <c r="B10" i="17"/>
  <c r="O325" i="4"/>
  <c r="A10" i="17" s="1"/>
  <c r="B448" i="24"/>
  <c r="Q442" i="11"/>
  <c r="A448" i="24" s="1"/>
  <c r="B42" i="25"/>
  <c r="Q341" i="12"/>
  <c r="A42" i="25" s="1"/>
  <c r="N127" i="9"/>
  <c r="A39" i="22" s="1"/>
  <c r="Q919" i="11"/>
  <c r="A730" i="24" s="1"/>
  <c r="B534" i="23"/>
  <c r="Q1091" i="10"/>
  <c r="A534" i="23" s="1"/>
  <c r="B171" i="23"/>
  <c r="Q1482" i="10"/>
  <c r="A171" i="23" s="1"/>
  <c r="Q235" i="11"/>
  <c r="A611" i="24" s="1"/>
  <c r="B33" i="22"/>
  <c r="N193" i="9"/>
  <c r="A33" i="22" s="1"/>
  <c r="B84" i="24"/>
  <c r="Q1251" i="11"/>
  <c r="A84" i="24" s="1"/>
  <c r="Q10" i="11"/>
  <c r="Q1316" i="11"/>
  <c r="A235" i="24" s="1"/>
  <c r="Q359" i="12"/>
  <c r="A137" i="25" s="1"/>
  <c r="Q266" i="12"/>
  <c r="Q1404" i="11"/>
  <c r="Q1087" i="10"/>
  <c r="A947" i="23" s="1"/>
  <c r="Q664" i="11"/>
  <c r="B129" i="25"/>
  <c r="Q131" i="12"/>
  <c r="A129" i="25" s="1"/>
  <c r="Q892" i="11"/>
  <c r="A867" i="24" s="1"/>
  <c r="B92" i="25"/>
  <c r="Q339" i="12"/>
  <c r="A92" i="25" s="1"/>
  <c r="Q177" i="12"/>
  <c r="B44" i="15"/>
  <c r="L155" i="2"/>
  <c r="A44" i="15" s="1"/>
  <c r="B28" i="18"/>
  <c r="O71" i="5"/>
  <c r="A28" i="18" s="1"/>
  <c r="B746" i="24"/>
  <c r="Q1256" i="11"/>
  <c r="A746" i="24" s="1"/>
  <c r="Q1370" i="11"/>
  <c r="B103" i="26"/>
  <c r="L405" i="13"/>
  <c r="A103" i="26" s="1"/>
  <c r="L130" i="13"/>
  <c r="B155" i="19"/>
  <c r="O115" i="6"/>
  <c r="A155" i="19" s="1"/>
  <c r="L315" i="13"/>
  <c r="N147" i="9"/>
  <c r="O197" i="6"/>
  <c r="B690" i="24"/>
  <c r="Q1024" i="11"/>
  <c r="A690" i="24" s="1"/>
  <c r="Q1611" i="10"/>
  <c r="A608" i="23" s="1"/>
  <c r="B91" i="17"/>
  <c r="O151" i="4"/>
  <c r="A91" i="17" s="1"/>
  <c r="B338" i="24"/>
  <c r="Q1253" i="11"/>
  <c r="A338" i="24" s="1"/>
  <c r="B286" i="24"/>
  <c r="Q710" i="11"/>
  <c r="A286" i="24" s="1"/>
  <c r="B686" i="24"/>
  <c r="Q935" i="11"/>
  <c r="A686" i="24" s="1"/>
  <c r="B162" i="23"/>
  <c r="Q570" i="10"/>
  <c r="A162" i="23" s="1"/>
  <c r="Q1351" i="10"/>
  <c r="O233" i="6"/>
  <c r="A147" i="19" s="1"/>
  <c r="O125" i="5"/>
  <c r="A33" i="18" s="1"/>
  <c r="Q1054" i="10"/>
  <c r="B138" i="17"/>
  <c r="O229" i="4"/>
  <c r="A138" i="17" s="1"/>
  <c r="B916" i="23"/>
  <c r="Q690" i="10"/>
  <c r="A916" i="23" s="1"/>
  <c r="B234" i="24"/>
  <c r="Q614" i="11"/>
  <c r="A234" i="24" s="1"/>
  <c r="Q602" i="11"/>
  <c r="Q1532" i="11"/>
  <c r="A849" i="24" s="1"/>
  <c r="B443" i="23"/>
  <c r="Q1100" i="10"/>
  <c r="A443" i="23" s="1"/>
  <c r="O39" i="7"/>
  <c r="A83" i="20" s="1"/>
  <c r="B83" i="20"/>
  <c r="B576" i="24"/>
  <c r="Q247" i="11"/>
  <c r="A576" i="24" s="1"/>
  <c r="Q982" i="11"/>
  <c r="A863" i="24" s="1"/>
  <c r="N25" i="9"/>
  <c r="A58" i="22" s="1"/>
  <c r="B884" i="24"/>
  <c r="Q135" i="11"/>
  <c r="A884" i="24" s="1"/>
  <c r="B763" i="24"/>
  <c r="Q1581" i="11"/>
  <c r="A763" i="24" s="1"/>
  <c r="B312" i="24"/>
  <c r="Q8" i="11"/>
  <c r="A312" i="24" s="1"/>
  <c r="Q239" i="12"/>
  <c r="Q172" i="11"/>
  <c r="A409" i="24" s="1"/>
  <c r="Q979" i="10"/>
  <c r="A497" i="23" s="1"/>
  <c r="Q1560" i="11"/>
  <c r="A335" i="24" s="1"/>
  <c r="Q162" i="11"/>
  <c r="A30" i="24" s="1"/>
  <c r="L100" i="13"/>
  <c r="A27" i="26" s="1"/>
  <c r="Q632" i="10"/>
  <c r="A932" i="23" s="1"/>
  <c r="Q1304" i="10"/>
  <c r="Q1235" i="10"/>
  <c r="A209" i="23" s="1"/>
  <c r="B283" i="23"/>
  <c r="Q347" i="10"/>
  <c r="A283" i="23" s="1"/>
  <c r="Q1180" i="10"/>
  <c r="B65" i="25"/>
  <c r="Q76" i="12"/>
  <c r="A65" i="25" s="1"/>
  <c r="B96" i="24"/>
  <c r="Q1381" i="11"/>
  <c r="A96" i="24" s="1"/>
  <c r="B843" i="23"/>
  <c r="Q1162" i="10"/>
  <c r="A843" i="23" s="1"/>
  <c r="Q262" i="10"/>
  <c r="B176" i="24"/>
  <c r="Q283" i="11"/>
  <c r="A176" i="24" s="1"/>
  <c r="Q684" i="10"/>
  <c r="A514" i="23" s="1"/>
  <c r="L166" i="13"/>
  <c r="Q1518" i="11"/>
  <c r="B190" i="24"/>
  <c r="Q615" i="11"/>
  <c r="A190" i="24" s="1"/>
  <c r="L181" i="13"/>
  <c r="O177" i="5"/>
  <c r="A3" i="18" s="1"/>
  <c r="B270" i="24"/>
  <c r="Q701" i="11"/>
  <c r="A270" i="24" s="1"/>
  <c r="Q1185" i="10"/>
  <c r="Q685" i="11"/>
  <c r="L24" i="13"/>
  <c r="A30" i="26" s="1"/>
  <c r="Q266" i="10"/>
  <c r="A418" i="23" s="1"/>
  <c r="Q595" i="10"/>
  <c r="Q187" i="10"/>
  <c r="Q1445" i="10"/>
  <c r="B639" i="23"/>
  <c r="Q1532" i="10"/>
  <c r="A639" i="23" s="1"/>
  <c r="L27" i="13"/>
  <c r="Q1482" i="11"/>
  <c r="B306" i="23"/>
  <c r="Q736" i="10"/>
  <c r="A306" i="23" s="1"/>
  <c r="B33" i="23"/>
  <c r="Q1583" i="10"/>
  <c r="A33" i="23" s="1"/>
  <c r="Q84" i="12"/>
  <c r="Q306" i="11"/>
  <c r="A561" i="24" s="1"/>
  <c r="B691" i="23"/>
  <c r="Q357" i="10"/>
  <c r="A691" i="23" s="1"/>
  <c r="B431" i="24"/>
  <c r="Q693" i="11"/>
  <c r="A431" i="24" s="1"/>
  <c r="B923" i="23"/>
  <c r="Q69" i="10"/>
  <c r="A923" i="23" s="1"/>
  <c r="Q371" i="10"/>
  <c r="A99" i="23" s="1"/>
  <c r="B718" i="23"/>
  <c r="Q511" i="10"/>
  <c r="A718" i="23" s="1"/>
  <c r="B11" i="21"/>
  <c r="N19" i="8"/>
  <c r="A11" i="21" s="1"/>
  <c r="Q660" i="11"/>
  <c r="Q1208" i="10"/>
  <c r="A120" i="23" s="1"/>
  <c r="B746" i="23"/>
  <c r="Q914" i="10"/>
  <c r="A746" i="23" s="1"/>
  <c r="O303" i="6"/>
  <c r="A55" i="19" s="1"/>
  <c r="B267" i="23"/>
  <c r="Q1321" i="10"/>
  <c r="A267" i="23" s="1"/>
  <c r="B790" i="23"/>
  <c r="Q1446" i="10"/>
  <c r="A790" i="23" s="1"/>
  <c r="N221" i="8"/>
  <c r="A73" i="21" s="1"/>
  <c r="B899" i="24"/>
  <c r="Q159" i="11"/>
  <c r="A899" i="24" s="1"/>
  <c r="O287" i="4"/>
  <c r="A8" i="17" s="1"/>
  <c r="B363" i="23"/>
  <c r="Q1084" i="10"/>
  <c r="A363" i="23" s="1"/>
  <c r="Q874" i="11"/>
  <c r="Q146" i="10"/>
  <c r="L219" i="13"/>
  <c r="O295" i="6"/>
  <c r="B894" i="23"/>
  <c r="Q1492" i="10"/>
  <c r="A894" i="23" s="1"/>
  <c r="Q232" i="12"/>
  <c r="A191" i="25" s="1"/>
  <c r="B85" i="22"/>
  <c r="N201" i="9"/>
  <c r="A85" i="22" s="1"/>
  <c r="Q1554" i="11"/>
  <c r="A808" i="24" s="1"/>
  <c r="B9" i="24"/>
  <c r="Q46" i="11"/>
  <c r="A9" i="24" s="1"/>
  <c r="B117" i="24"/>
  <c r="Q1149" i="11"/>
  <c r="A117" i="24" s="1"/>
  <c r="O123" i="6"/>
  <c r="A33" i="19" s="1"/>
  <c r="B190" i="23"/>
  <c r="Q670" i="10"/>
  <c r="A190" i="23" s="1"/>
  <c r="B218" i="24"/>
  <c r="Q181" i="11"/>
  <c r="A218" i="24" s="1"/>
  <c r="Q111" i="11"/>
  <c r="A715" i="24" s="1"/>
  <c r="Q1176" i="10"/>
  <c r="Q528" i="10"/>
  <c r="A353" i="23" s="1"/>
  <c r="L364" i="13"/>
  <c r="A92" i="26" s="1"/>
  <c r="Q6" i="11"/>
  <c r="A764" i="24" s="1"/>
  <c r="Q601" i="11"/>
  <c r="A522" i="24" s="1"/>
  <c r="B437" i="24"/>
  <c r="Q1138" i="11"/>
  <c r="A437" i="24" s="1"/>
  <c r="Q512" i="11"/>
  <c r="A80" i="24" s="1"/>
  <c r="B820" i="23"/>
  <c r="Q1407" i="10"/>
  <c r="A820" i="23" s="1"/>
  <c r="B176" i="26"/>
  <c r="L373" i="13"/>
  <c r="A176" i="26" s="1"/>
  <c r="B97" i="21"/>
  <c r="N227" i="8"/>
  <c r="A97" i="21" s="1"/>
  <c r="Q1335" i="10"/>
  <c r="A468" i="23" s="1"/>
  <c r="B454" i="24"/>
  <c r="Q617" i="11"/>
  <c r="A454" i="24" s="1"/>
  <c r="B272" i="24"/>
  <c r="Q628" i="11"/>
  <c r="A272" i="24" s="1"/>
  <c r="B863" i="23"/>
  <c r="Q739" i="10"/>
  <c r="A863" i="23" s="1"/>
  <c r="L396" i="13"/>
  <c r="Q285" i="11"/>
  <c r="A886" i="24" s="1"/>
  <c r="Q444" i="10"/>
  <c r="A195" i="23" s="1"/>
  <c r="B258" i="23"/>
  <c r="Q1408" i="10"/>
  <c r="A258" i="23" s="1"/>
  <c r="Q312" i="11"/>
  <c r="A571" i="24" s="1"/>
  <c r="O195" i="6"/>
  <c r="A32" i="19" s="1"/>
  <c r="Q131" i="11"/>
  <c r="A754" i="24" s="1"/>
  <c r="B26" i="23"/>
  <c r="Q614" i="10"/>
  <c r="A26" i="23" s="1"/>
  <c r="Q1497" i="10"/>
  <c r="Q947" i="11"/>
  <c r="A480" i="24" s="1"/>
  <c r="B404" i="23"/>
  <c r="Q764" i="10"/>
  <c r="A404" i="23" s="1"/>
  <c r="B870" i="23"/>
  <c r="Q1102" i="10"/>
  <c r="A870" i="23" s="1"/>
  <c r="Q726" i="10"/>
  <c r="A726" i="23" s="1"/>
  <c r="B182" i="23"/>
  <c r="Q17" i="10"/>
  <c r="A182" i="23" s="1"/>
  <c r="B125" i="24"/>
  <c r="Q541" i="11"/>
  <c r="A125" i="24" s="1"/>
  <c r="B2" i="20"/>
  <c r="O131" i="7"/>
  <c r="A2" i="20" s="1"/>
  <c r="B844" i="23"/>
  <c r="Q1450" i="10"/>
  <c r="A844" i="23" s="1"/>
  <c r="B827" i="24"/>
  <c r="Q1071" i="11"/>
  <c r="A827" i="24" s="1"/>
  <c r="Q1111" i="11"/>
  <c r="O269" i="6"/>
  <c r="A87" i="19" s="1"/>
  <c r="B159" i="25"/>
  <c r="Q67" i="12"/>
  <c r="A159" i="25" s="1"/>
  <c r="B94" i="26"/>
  <c r="L269" i="13"/>
  <c r="A94" i="26" s="1"/>
  <c r="B342" i="23"/>
  <c r="Q1234" i="10"/>
  <c r="A342" i="23" s="1"/>
  <c r="L342" i="13"/>
  <c r="A194" i="26" s="1"/>
  <c r="L109" i="2"/>
  <c r="A46" i="15" s="1"/>
  <c r="Q511" i="11"/>
  <c r="A425" i="24" s="1"/>
  <c r="B9" i="18"/>
  <c r="O201" i="5"/>
  <c r="A9" i="18" s="1"/>
  <c r="B673" i="24"/>
  <c r="Q382" i="11"/>
  <c r="A673" i="24" s="1"/>
  <c r="Q1419" i="11"/>
  <c r="N31" i="8"/>
  <c r="A18" i="21" s="1"/>
  <c r="Q1095" i="11"/>
  <c r="A346" i="24" s="1"/>
  <c r="B897" i="24"/>
  <c r="Q1533" i="11"/>
  <c r="A897" i="24" s="1"/>
  <c r="B722" i="24"/>
  <c r="Q1162" i="11"/>
  <c r="A722" i="24" s="1"/>
  <c r="O3" i="4"/>
  <c r="A124" i="17" s="1"/>
  <c r="Q1330" i="11"/>
  <c r="A123" i="24" s="1"/>
  <c r="Q792" i="11"/>
  <c r="Q952" i="10"/>
  <c r="Q167" i="12"/>
  <c r="B99" i="26"/>
  <c r="L367" i="13"/>
  <c r="A99" i="26" s="1"/>
  <c r="Q574" i="11"/>
  <c r="B46" i="16"/>
  <c r="L107" i="3"/>
  <c r="A46" i="16" s="1"/>
  <c r="B620" i="24"/>
  <c r="Q486" i="11"/>
  <c r="A620" i="24" s="1"/>
  <c r="L301" i="13"/>
  <c r="A184" i="26" s="1"/>
  <c r="B147" i="25"/>
  <c r="Q105" i="12"/>
  <c r="A147" i="25" s="1"/>
  <c r="B913" i="24"/>
  <c r="Q65" i="11"/>
  <c r="A913" i="24" s="1"/>
  <c r="Q351" i="10"/>
  <c r="A501" i="23" s="1"/>
  <c r="B720" i="23"/>
  <c r="Q891" i="10"/>
  <c r="A720" i="23" s="1"/>
  <c r="Q1398" i="10"/>
  <c r="O41" i="7"/>
  <c r="A25" i="20" s="1"/>
  <c r="B40" i="19"/>
  <c r="O145" i="6"/>
  <c r="A40" i="19" s="1"/>
  <c r="Q1534" i="10"/>
  <c r="Q918" i="11"/>
  <c r="A229" i="24" s="1"/>
  <c r="B849" i="23"/>
  <c r="Q780" i="10"/>
  <c r="A849" i="23" s="1"/>
  <c r="Q822" i="11"/>
  <c r="A579" i="24" s="1"/>
  <c r="Q184" i="11"/>
  <c r="L32" i="13"/>
  <c r="A44" i="26" s="1"/>
  <c r="O191" i="6"/>
  <c r="A107" i="19" s="1"/>
  <c r="B35" i="23"/>
  <c r="Q1125" i="10"/>
  <c r="A35" i="23" s="1"/>
  <c r="Q320" i="10"/>
  <c r="A282" i="23" s="1"/>
  <c r="Q297" i="10"/>
  <c r="O91" i="5"/>
  <c r="A85" i="18" s="1"/>
  <c r="B79" i="17"/>
  <c r="O339" i="4"/>
  <c r="A79" i="17" s="1"/>
  <c r="Q812" i="10"/>
  <c r="A626" i="23" s="1"/>
  <c r="Q16" i="11"/>
  <c r="Q525" i="10"/>
  <c r="Q1662" i="10"/>
  <c r="B878" i="23"/>
  <c r="Q43" i="10"/>
  <c r="A878" i="23" s="1"/>
  <c r="Q144" i="10"/>
  <c r="B57" i="20"/>
  <c r="O125" i="7"/>
  <c r="A57" i="20" s="1"/>
  <c r="B107" i="25"/>
  <c r="Q423" i="12"/>
  <c r="A107" i="25" s="1"/>
  <c r="Q346" i="12"/>
  <c r="B166" i="25"/>
  <c r="Q152" i="12"/>
  <c r="A166" i="25" s="1"/>
  <c r="Q1131" i="11"/>
  <c r="L76" i="13"/>
  <c r="Q50" i="11"/>
  <c r="A772" i="24" s="1"/>
  <c r="O261" i="4"/>
  <c r="A31" i="17" s="1"/>
  <c r="O209" i="5"/>
  <c r="A25" i="18" s="1"/>
  <c r="N7" i="9"/>
  <c r="A7" i="22" s="1"/>
  <c r="Q366" i="12"/>
  <c r="A87" i="25" s="1"/>
  <c r="B4" i="20"/>
  <c r="O115" i="7"/>
  <c r="A4" i="20" s="1"/>
  <c r="Q570" i="11"/>
  <c r="Q1072" i="10"/>
  <c r="Q204" i="11"/>
  <c r="B47" i="25"/>
  <c r="Q104" i="12"/>
  <c r="A47" i="25" s="1"/>
  <c r="Q358" i="10"/>
  <c r="Q1124" i="11"/>
  <c r="A861" i="24" s="1"/>
  <c r="N43" i="9"/>
  <c r="A18" i="22" s="1"/>
  <c r="Q1393" i="11"/>
  <c r="A213" i="24" s="1"/>
  <c r="L397" i="13"/>
  <c r="A78" i="26" s="1"/>
  <c r="Q239" i="11"/>
  <c r="B502" i="24"/>
  <c r="Q241" i="11"/>
  <c r="A502" i="24" s="1"/>
  <c r="B128" i="25"/>
  <c r="Q185" i="12"/>
  <c r="A128" i="25" s="1"/>
  <c r="B55" i="24"/>
  <c r="Q1513" i="11"/>
  <c r="A55" i="24" s="1"/>
  <c r="B58" i="25"/>
  <c r="Q394" i="12"/>
  <c r="A58" i="25" s="1"/>
  <c r="Q660" i="10"/>
  <c r="A624" i="23" s="1"/>
  <c r="O281" i="4"/>
  <c r="A102" i="17" s="1"/>
  <c r="Q1541" i="10"/>
  <c r="A175" i="23" s="1"/>
  <c r="B414" i="23"/>
  <c r="Q138" i="10"/>
  <c r="A414" i="23" s="1"/>
  <c r="Q788" i="10"/>
  <c r="B123" i="23"/>
  <c r="Q1343" i="10"/>
  <c r="A123" i="23" s="1"/>
  <c r="B39" i="23"/>
  <c r="Q807" i="10"/>
  <c r="A39" i="23" s="1"/>
  <c r="Q645" i="11"/>
  <c r="Q416" i="11"/>
  <c r="O281" i="6"/>
  <c r="A15" i="19" s="1"/>
  <c r="Q427" i="10"/>
  <c r="A401" i="23" s="1"/>
  <c r="Q1632" i="10"/>
  <c r="A308" i="23" s="1"/>
  <c r="B43" i="18"/>
  <c r="O165" i="5"/>
  <c r="A43" i="18" s="1"/>
  <c r="Q328" i="10"/>
  <c r="Q224" i="11"/>
  <c r="B54" i="23"/>
  <c r="Q236" i="10"/>
  <c r="A54" i="23" s="1"/>
  <c r="Q1036" i="10"/>
  <c r="B45" i="21"/>
  <c r="N15" i="8"/>
  <c r="A45" i="21" s="1"/>
  <c r="N181" i="9"/>
  <c r="A60" i="22" s="1"/>
  <c r="O335" i="4"/>
  <c r="A83" i="17" s="1"/>
  <c r="B27" i="18"/>
  <c r="O9" i="5"/>
  <c r="A27" i="18" s="1"/>
  <c r="Q696" i="10"/>
  <c r="A10" i="23" s="1"/>
  <c r="O213" i="6"/>
  <c r="A2" i="19" s="1"/>
  <c r="O175" i="7"/>
  <c r="A54" i="20" s="1"/>
  <c r="O205" i="7"/>
  <c r="A63" i="20" s="1"/>
  <c r="Q588" i="10"/>
  <c r="Q255" i="10"/>
  <c r="A345" i="23" s="1"/>
  <c r="B134" i="19"/>
  <c r="O39" i="6"/>
  <c r="A134" i="19" s="1"/>
  <c r="B933" i="23"/>
  <c r="Q617" i="10"/>
  <c r="A933" i="23" s="1"/>
  <c r="Q1428" i="10"/>
  <c r="B148" i="24"/>
  <c r="Q72" i="11"/>
  <c r="A148" i="24" s="1"/>
  <c r="B102" i="21"/>
  <c r="N87" i="8"/>
  <c r="A102" i="21" s="1"/>
  <c r="Q366" i="10"/>
  <c r="A122" i="23" s="1"/>
  <c r="L167" i="2"/>
  <c r="A17" i="15" s="1"/>
  <c r="B629" i="23"/>
  <c r="Q1518" i="10"/>
  <c r="A629" i="23" s="1"/>
  <c r="B505" i="23"/>
  <c r="Q454" i="10"/>
  <c r="A505" i="23" s="1"/>
  <c r="Q1555" i="10"/>
  <c r="A138" i="23" s="1"/>
  <c r="B564" i="23"/>
  <c r="Q1598" i="10"/>
  <c r="A564" i="23" s="1"/>
  <c r="Q158" i="11"/>
  <c r="B34" i="18"/>
  <c r="O183" i="5"/>
  <c r="A34" i="18" s="1"/>
  <c r="B132" i="21"/>
  <c r="N295" i="8"/>
  <c r="A132" i="21" s="1"/>
  <c r="B370" i="23"/>
  <c r="Q1574" i="10"/>
  <c r="A370" i="23" s="1"/>
  <c r="B121" i="21"/>
  <c r="N117" i="8"/>
  <c r="A121" i="21" s="1"/>
  <c r="Q653" i="10"/>
  <c r="Q1134" i="11"/>
  <c r="B177" i="26"/>
  <c r="L271" i="13"/>
  <c r="A177" i="26" s="1"/>
  <c r="B139" i="26"/>
  <c r="L21" i="13"/>
  <c r="A139" i="26" s="1"/>
  <c r="B405" i="24"/>
  <c r="Q372" i="11"/>
  <c r="A405" i="24" s="1"/>
  <c r="L52" i="13"/>
  <c r="B13" i="22"/>
  <c r="N131" i="9"/>
  <c r="A13" i="22" s="1"/>
  <c r="B97" i="23"/>
  <c r="Q1659" i="10"/>
  <c r="A97" i="23" s="1"/>
  <c r="B198" i="24"/>
  <c r="Q908" i="11"/>
  <c r="A198" i="24" s="1"/>
  <c r="B742" i="24"/>
  <c r="Q1538" i="11"/>
  <c r="A742" i="24" s="1"/>
  <c r="B16" i="24"/>
  <c r="Q1528" i="11"/>
  <c r="A16" i="24" s="1"/>
  <c r="Q481" i="10"/>
  <c r="Q418" i="11"/>
  <c r="A97" i="24" s="1"/>
  <c r="B452" i="24"/>
  <c r="Q621" i="11"/>
  <c r="A452" i="24" s="1"/>
  <c r="Q404" i="12"/>
  <c r="L350" i="13"/>
  <c r="A45" i="26" s="1"/>
  <c r="B784" i="24"/>
  <c r="Q1464" i="11"/>
  <c r="A784" i="24" s="1"/>
  <c r="Q783" i="10"/>
  <c r="A732" i="23" s="1"/>
  <c r="B91" i="26"/>
  <c r="L36" i="13"/>
  <c r="A91" i="26" s="1"/>
  <c r="O89" i="6"/>
  <c r="A135" i="19" s="1"/>
  <c r="Q80" i="12"/>
  <c r="A72" i="25" s="1"/>
  <c r="Q69" i="12"/>
  <c r="Q1565" i="10"/>
  <c r="A773" i="23" s="1"/>
  <c r="B569" i="23"/>
  <c r="Q128" i="10"/>
  <c r="A569" i="23" s="1"/>
  <c r="B342" i="24"/>
  <c r="Q450" i="11"/>
  <c r="A342" i="24" s="1"/>
  <c r="B628" i="24"/>
  <c r="Q895" i="11"/>
  <c r="A628" i="24" s="1"/>
  <c r="B691" i="24"/>
  <c r="Q738" i="11"/>
  <c r="A691" i="24" s="1"/>
  <c r="B443" i="24"/>
  <c r="Q540" i="11"/>
  <c r="A443" i="24" s="1"/>
  <c r="B101" i="26"/>
  <c r="L77" i="13"/>
  <c r="A101" i="26" s="1"/>
  <c r="Q1062" i="10"/>
  <c r="A328" i="23" s="1"/>
  <c r="B328" i="23"/>
  <c r="L305" i="13"/>
  <c r="A111" i="26" s="1"/>
  <c r="B169" i="24"/>
  <c r="Q1476" i="11"/>
  <c r="A169" i="24" s="1"/>
  <c r="Q177" i="10"/>
  <c r="A458" i="23" s="1"/>
  <c r="L274" i="13"/>
  <c r="A114" i="26" s="1"/>
  <c r="N119" i="8"/>
  <c r="L320" i="13"/>
  <c r="A116" i="26" s="1"/>
  <c r="B283" i="24"/>
  <c r="Q1580" i="11"/>
  <c r="A283" i="24" s="1"/>
  <c r="B141" i="26"/>
  <c r="L174" i="13"/>
  <c r="A141" i="26" s="1"/>
  <c r="Q1134" i="10"/>
  <c r="B91" i="23"/>
  <c r="Q992" i="10"/>
  <c r="A91" i="23" s="1"/>
  <c r="B35" i="24"/>
  <c r="Q373" i="11"/>
  <c r="A35" i="24" s="1"/>
  <c r="B90" i="25"/>
  <c r="Q202" i="12"/>
  <c r="A90" i="25" s="1"/>
  <c r="B736" i="23"/>
  <c r="Q1411" i="10"/>
  <c r="A736" i="23" s="1"/>
  <c r="Q764" i="11"/>
  <c r="B116" i="19"/>
  <c r="O317" i="6"/>
  <c r="A116" i="19" s="1"/>
  <c r="Q791" i="11"/>
  <c r="Q991" i="11"/>
  <c r="Q183" i="11"/>
  <c r="A599" i="24" s="1"/>
  <c r="Q229" i="10"/>
  <c r="B454" i="23"/>
  <c r="Q1075" i="10"/>
  <c r="A454" i="23" s="1"/>
  <c r="Q1462" i="10"/>
  <c r="Q541" i="10"/>
  <c r="L104" i="13"/>
  <c r="A173" i="26" s="1"/>
  <c r="Q238" i="12"/>
  <c r="B51" i="25"/>
  <c r="Q264" i="12"/>
  <c r="A51" i="25" s="1"/>
  <c r="B790" i="24"/>
  <c r="Q1329" i="11"/>
  <c r="A790" i="24" s="1"/>
  <c r="Q878" i="11"/>
  <c r="Q986" i="11"/>
  <c r="N153" i="9"/>
  <c r="A48" i="22" s="1"/>
  <c r="B240" i="24"/>
  <c r="Q1072" i="11"/>
  <c r="A240" i="24" s="1"/>
  <c r="Q397" i="11"/>
  <c r="B146" i="17"/>
  <c r="O131" i="4"/>
  <c r="A146" i="17" s="1"/>
  <c r="B42" i="23"/>
  <c r="Q268" i="10"/>
  <c r="A42" i="23" s="1"/>
  <c r="B621" i="24"/>
  <c r="Q996" i="11"/>
  <c r="A621" i="24" s="1"/>
  <c r="Q1387" i="10"/>
  <c r="Q55" i="10"/>
  <c r="A901" i="23" s="1"/>
  <c r="O29" i="4"/>
  <c r="A41" i="17" s="1"/>
  <c r="N137" i="8"/>
  <c r="Q727" i="11"/>
  <c r="B936" i="23"/>
  <c r="Q1608" i="10"/>
  <c r="A936" i="23" s="1"/>
  <c r="Q439" i="10"/>
  <c r="O85" i="7"/>
  <c r="A50" i="20" s="1"/>
  <c r="Q1114" i="10"/>
  <c r="Q544" i="11"/>
  <c r="Q561" i="11"/>
  <c r="A487" i="24" s="1"/>
  <c r="B90" i="21"/>
  <c r="N149" i="8"/>
  <c r="A90" i="21" s="1"/>
  <c r="O275" i="4"/>
  <c r="A71" i="17" s="1"/>
  <c r="B252" i="23"/>
  <c r="Q13" i="10"/>
  <c r="A252" i="23" s="1"/>
  <c r="Q820" i="10"/>
  <c r="Q329" i="11"/>
  <c r="Q1307" i="10"/>
  <c r="Q1367" i="10"/>
  <c r="B499" i="24"/>
  <c r="Q83" i="11"/>
  <c r="A499" i="24" s="1"/>
  <c r="O111" i="7"/>
  <c r="A27" i="20" s="1"/>
  <c r="Q1321" i="11"/>
  <c r="B237" i="24"/>
  <c r="Q1176" i="11"/>
  <c r="A237" i="24" s="1"/>
  <c r="B51" i="16"/>
  <c r="L113" i="3"/>
  <c r="A51" i="16" s="1"/>
  <c r="O203" i="7"/>
  <c r="A71" i="20" s="1"/>
  <c r="B27" i="19"/>
  <c r="O23" i="6"/>
  <c r="A27" i="19" s="1"/>
  <c r="B51" i="23"/>
  <c r="Q1582" i="10"/>
  <c r="A51" i="23" s="1"/>
  <c r="L64" i="13"/>
  <c r="A23" i="26" s="1"/>
  <c r="B101" i="25"/>
  <c r="Q439" i="12"/>
  <c r="A101" i="25" s="1"/>
  <c r="B601" i="24"/>
  <c r="Q520" i="11"/>
  <c r="A601" i="24" s="1"/>
  <c r="B18" i="18"/>
  <c r="O199" i="5"/>
  <c r="A18" i="18" s="1"/>
  <c r="Q686" i="10"/>
  <c r="A20" i="23" s="1"/>
  <c r="Q128" i="12"/>
  <c r="B61" i="26"/>
  <c r="L351" i="13"/>
  <c r="A61" i="26" s="1"/>
  <c r="O147" i="6"/>
  <c r="A88" i="19" s="1"/>
  <c r="O321" i="6"/>
  <c r="B232" i="23"/>
  <c r="Q1146" i="10"/>
  <c r="A232" i="23" s="1"/>
  <c r="B103" i="24"/>
  <c r="Q713" i="11"/>
  <c r="A103" i="24" s="1"/>
  <c r="B288" i="24"/>
  <c r="Q1025" i="11"/>
  <c r="A288" i="24" s="1"/>
  <c r="Q863" i="10"/>
  <c r="A325" i="23" s="1"/>
  <c r="Q775" i="11"/>
  <c r="A287" i="24" s="1"/>
  <c r="Q1410" i="11"/>
  <c r="A420" i="24" s="1"/>
  <c r="B174" i="24"/>
  <c r="Q405" i="11"/>
  <c r="A174" i="24" s="1"/>
  <c r="B194" i="25"/>
  <c r="Q208" i="12"/>
  <c r="A194" i="25" s="1"/>
  <c r="Q1029" i="11"/>
  <c r="Q924" i="10"/>
  <c r="O73" i="4"/>
  <c r="A62" i="17" s="1"/>
  <c r="B77" i="20"/>
  <c r="O117" i="7"/>
  <c r="A77" i="20" s="1"/>
  <c r="Q432" i="12"/>
  <c r="B50" i="19"/>
  <c r="O31" i="6"/>
  <c r="A50" i="19" s="1"/>
  <c r="Q1267" i="11"/>
  <c r="A581" i="24" s="1"/>
  <c r="L180" i="13"/>
  <c r="A172" i="26" s="1"/>
  <c r="Q621" i="10"/>
  <c r="A201" i="23" s="1"/>
  <c r="Q514" i="10"/>
  <c r="Q838" i="11"/>
  <c r="A83" i="24" s="1"/>
  <c r="B113" i="17"/>
  <c r="O61" i="4"/>
  <c r="A113" i="17" s="1"/>
  <c r="O169" i="5"/>
  <c r="A97" i="18" s="1"/>
  <c r="Q468" i="10"/>
  <c r="A292" i="23" s="1"/>
  <c r="L358" i="13"/>
  <c r="A83" i="26" s="1"/>
  <c r="Q70" i="10"/>
  <c r="B656" i="23"/>
  <c r="Q560" i="10"/>
  <c r="A656" i="23" s="1"/>
  <c r="B47" i="23"/>
  <c r="Q949" i="10"/>
  <c r="A47" i="23" s="1"/>
  <c r="B106" i="24"/>
  <c r="Q912" i="11"/>
  <c r="A106" i="24" s="1"/>
  <c r="B615" i="23"/>
  <c r="Q990" i="10"/>
  <c r="A615" i="23" s="1"/>
  <c r="B917" i="24"/>
  <c r="Q671" i="11"/>
  <c r="A917" i="24" s="1"/>
  <c r="B684" i="24"/>
  <c r="Q238" i="11"/>
  <c r="A684" i="24" s="1"/>
  <c r="B195" i="24"/>
  <c r="Q1579" i="11"/>
  <c r="A195" i="24" s="1"/>
  <c r="N87" i="9"/>
  <c r="A24" i="22" s="1"/>
  <c r="B83" i="19"/>
  <c r="O5" i="6"/>
  <c r="A83" i="19" s="1"/>
  <c r="O239" i="6"/>
  <c r="A114" i="19" s="1"/>
  <c r="O211" i="6"/>
  <c r="O277" i="6"/>
  <c r="A9" i="19" s="1"/>
  <c r="O95" i="6"/>
  <c r="A23" i="19" s="1"/>
  <c r="O65" i="6"/>
  <c r="A123" i="19" s="1"/>
  <c r="O73" i="6"/>
  <c r="A57" i="19" s="1"/>
  <c r="O19" i="6"/>
  <c r="A13" i="19" s="1"/>
  <c r="O41" i="6"/>
  <c r="A41" i="19" s="1"/>
  <c r="O57" i="6"/>
  <c r="A148" i="19" s="1"/>
  <c r="Q1483" i="11"/>
  <c r="Q153" i="11"/>
  <c r="L114" i="13"/>
  <c r="A68" i="26" s="1"/>
  <c r="B614" i="24"/>
  <c r="Q1433" i="11"/>
  <c r="A614" i="24" s="1"/>
  <c r="Q1135" i="10"/>
  <c r="A224" i="23" s="1"/>
  <c r="Q867" i="11"/>
  <c r="A446" i="24" s="1"/>
  <c r="Q1661" i="10"/>
  <c r="Q1366" i="11"/>
  <c r="B241" i="24"/>
  <c r="Q729" i="11"/>
  <c r="A241" i="24" s="1"/>
  <c r="Q1600" i="10"/>
  <c r="A128" i="23" s="1"/>
  <c r="B483" i="24"/>
  <c r="Q1127" i="11"/>
  <c r="A483" i="24" s="1"/>
  <c r="B891" i="23"/>
  <c r="Q777" i="10"/>
  <c r="A891" i="23" s="1"/>
  <c r="Q311" i="12"/>
  <c r="B543" i="24"/>
  <c r="Q1503" i="11"/>
  <c r="A543" i="24" s="1"/>
  <c r="Q421" i="10"/>
  <c r="A884" i="23" s="1"/>
  <c r="O157" i="5"/>
  <c r="A39" i="18" s="1"/>
  <c r="B368" i="24"/>
  <c r="Q200" i="11"/>
  <c r="A368" i="24" s="1"/>
  <c r="Q1274" i="10"/>
  <c r="Q1595" i="10"/>
  <c r="A76" i="23" s="1"/>
  <c r="Q521" i="11"/>
  <c r="A815" i="24" s="1"/>
  <c r="O85" i="6"/>
  <c r="A4" i="19" s="1"/>
  <c r="Q842" i="10"/>
  <c r="B349" i="24"/>
  <c r="Q776" i="11"/>
  <c r="A349" i="24" s="1"/>
  <c r="Q782" i="10"/>
  <c r="A245" i="23" s="1"/>
  <c r="Q741" i="10"/>
  <c r="A731" i="23" s="1"/>
  <c r="O253" i="4"/>
  <c r="A135" i="17" s="1"/>
  <c r="B267" i="24"/>
  <c r="Q165" i="11"/>
  <c r="A267" i="24" s="1"/>
  <c r="B398" i="24"/>
  <c r="Q462" i="11"/>
  <c r="A398" i="24" s="1"/>
  <c r="Q989" i="11"/>
  <c r="Q1527" i="11"/>
  <c r="B524" i="24"/>
  <c r="Q1174" i="11"/>
  <c r="A524" i="24" s="1"/>
  <c r="B6" i="26"/>
  <c r="L256" i="13"/>
  <c r="A6" i="26" s="1"/>
  <c r="B476" i="23"/>
  <c r="Q1186" i="10"/>
  <c r="A476" i="23" s="1"/>
  <c r="B90" i="26"/>
  <c r="L102" i="13"/>
  <c r="A90" i="26" s="1"/>
  <c r="B503" i="24"/>
  <c r="Q123" i="11"/>
  <c r="A503" i="24" s="1"/>
  <c r="B198" i="23"/>
  <c r="Q671" i="10"/>
  <c r="A198" i="23" s="1"/>
  <c r="B12" i="23"/>
  <c r="Q886" i="10"/>
  <c r="A12" i="23" s="1"/>
  <c r="O189" i="4"/>
  <c r="A52" i="17" s="1"/>
  <c r="Q1151" i="11"/>
  <c r="A44" i="24" s="1"/>
  <c r="B724" i="24"/>
  <c r="Q333" i="11"/>
  <c r="A724" i="24" s="1"/>
  <c r="B266" i="23"/>
  <c r="Q765" i="10"/>
  <c r="A266" i="23" s="1"/>
  <c r="B931" i="23"/>
  <c r="Q1219" i="10"/>
  <c r="A931" i="23" s="1"/>
  <c r="O253" i="6"/>
  <c r="A113" i="19" s="1"/>
  <c r="Q769" i="10"/>
  <c r="A752" i="23" s="1"/>
  <c r="B43" i="22"/>
  <c r="N95" i="9"/>
  <c r="A43" i="22" s="1"/>
  <c r="B140" i="17"/>
  <c r="O127" i="4"/>
  <c r="A140" i="17" s="1"/>
  <c r="B602" i="23"/>
  <c r="Q1342" i="10"/>
  <c r="A602" i="23" s="1"/>
  <c r="Q464" i="11"/>
  <c r="A279" i="24" s="1"/>
  <c r="B128" i="19"/>
  <c r="O171" i="6"/>
  <c r="A128" i="19" s="1"/>
  <c r="B674" i="23"/>
  <c r="Q987" i="10"/>
  <c r="A674" i="23" s="1"/>
  <c r="B475" i="23"/>
  <c r="Q727" i="10"/>
  <c r="A475" i="23" s="1"/>
  <c r="B4" i="25"/>
  <c r="Q132" i="12"/>
  <c r="A4" i="25" s="1"/>
  <c r="B547" i="23"/>
  <c r="Q203" i="10"/>
  <c r="A547" i="23" s="1"/>
  <c r="O205" i="4"/>
  <c r="A65" i="17" s="1"/>
  <c r="B657" i="23"/>
  <c r="Q1110" i="10"/>
  <c r="A657" i="23" s="1"/>
  <c r="B644" i="23"/>
  <c r="Q768" i="10"/>
  <c r="A644" i="23" s="1"/>
  <c r="Q1169" i="10"/>
  <c r="B857" i="24"/>
  <c r="Q1445" i="11"/>
  <c r="A857" i="24" s="1"/>
  <c r="Q233" i="11"/>
  <c r="O217" i="7"/>
  <c r="A61" i="20" s="1"/>
  <c r="B62" i="21"/>
  <c r="N161" i="8"/>
  <c r="A62" i="21" s="1"/>
  <c r="Q1130" i="10"/>
  <c r="B55" i="21"/>
  <c r="N83" i="8"/>
  <c r="A55" i="21" s="1"/>
  <c r="B154" i="24"/>
  <c r="Q1416" i="11"/>
  <c r="A154" i="24" s="1"/>
  <c r="Q383" i="10"/>
  <c r="A822" i="23" s="1"/>
  <c r="B131" i="25"/>
  <c r="Q6" i="12"/>
  <c r="A131" i="25" s="1"/>
  <c r="B52" i="22"/>
  <c r="N97" i="9"/>
  <c r="A52" i="22" s="1"/>
  <c r="B358" i="23"/>
  <c r="Q471" i="10"/>
  <c r="A358" i="23" s="1"/>
  <c r="Q942" i="11"/>
  <c r="A474" i="24" s="1"/>
  <c r="B585" i="23"/>
  <c r="Q27" i="10"/>
  <c r="A585" i="23" s="1"/>
  <c r="B429" i="24"/>
  <c r="Q595" i="11"/>
  <c r="A429" i="24" s="1"/>
  <c r="Q9" i="10"/>
  <c r="Q103" i="10"/>
  <c r="A22" i="23" s="1"/>
  <c r="Q1629" i="10"/>
  <c r="A148" i="23" s="1"/>
  <c r="Q1139" i="10"/>
  <c r="A578" i="23" s="1"/>
  <c r="Q1111" i="10"/>
  <c r="A560" i="23" s="1"/>
  <c r="Q84" i="10"/>
  <c r="A90" i="23" s="1"/>
  <c r="Q921" i="10"/>
  <c r="A96" i="23" s="1"/>
  <c r="Q940" i="10"/>
  <c r="A32" i="23" s="1"/>
  <c r="Q778" i="10"/>
  <c r="A68" i="23" s="1"/>
  <c r="Q887" i="10"/>
  <c r="A861" i="23" s="1"/>
  <c r="Q533" i="10"/>
  <c r="A776" i="23" s="1"/>
  <c r="Q46" i="10"/>
  <c r="A400" i="23" s="1"/>
  <c r="Q1145" i="10"/>
  <c r="A366" i="23" s="1"/>
  <c r="Q1280" i="10"/>
  <c r="A552" i="23" s="1"/>
  <c r="Q848" i="10"/>
  <c r="A188" i="23" s="1"/>
  <c r="Q929" i="10"/>
  <c r="A869" i="23" s="1"/>
  <c r="Q1383" i="10"/>
  <c r="A445" i="23" s="1"/>
  <c r="Q868" i="10"/>
  <c r="A698" i="23" s="1"/>
  <c r="Q164" i="10"/>
  <c r="A7" i="23" s="1"/>
  <c r="Q1229" i="10"/>
  <c r="A170" i="23" s="1"/>
  <c r="Q1248" i="10"/>
  <c r="A934" i="23" s="1"/>
  <c r="Q1044" i="10"/>
  <c r="A562" i="23" s="1"/>
  <c r="Q1345" i="10"/>
  <c r="A103" i="23" s="1"/>
  <c r="Q1549" i="10"/>
  <c r="A9" i="23" s="1"/>
  <c r="Q1071" i="10"/>
  <c r="A717" i="23" s="1"/>
  <c r="Q580" i="10"/>
  <c r="A570" i="23" s="1"/>
  <c r="Q273" i="10"/>
  <c r="A139" i="23" s="1"/>
  <c r="Q641" i="10"/>
  <c r="A347" i="23" s="1"/>
  <c r="Q847" i="10"/>
  <c r="A658" i="23" s="1"/>
  <c r="Q1237" i="10"/>
  <c r="A871" i="23" s="1"/>
  <c r="Q623" i="10"/>
  <c r="A854" i="23" s="1"/>
  <c r="Q104" i="10"/>
  <c r="A394" i="23" s="1"/>
  <c r="Q409" i="10"/>
  <c r="A649" i="23" s="1"/>
  <c r="Q1154" i="10"/>
  <c r="A802" i="23" s="1"/>
  <c r="Q388" i="10"/>
  <c r="A767" i="23" s="1"/>
  <c r="Q73" i="10"/>
  <c r="A157" i="23" s="1"/>
  <c r="Q1355" i="10"/>
  <c r="A320" i="23" s="1"/>
  <c r="Q1332" i="10"/>
  <c r="A194" i="23" s="1"/>
  <c r="Q951" i="10"/>
  <c r="A758" i="23" s="1"/>
  <c r="Q1425" i="10"/>
  <c r="A614" i="23" s="1"/>
  <c r="Q864" i="10"/>
  <c r="A727" i="23" s="1"/>
  <c r="Q520" i="10"/>
  <c r="A886" i="23" s="1"/>
  <c r="Q1501" i="10"/>
  <c r="A895" i="23" s="1"/>
  <c r="Q41" i="10"/>
  <c r="A862" i="23" s="1"/>
  <c r="Q1437" i="10"/>
  <c r="A392" i="23" s="1"/>
  <c r="Q970" i="10"/>
  <c r="A782" i="23" s="1"/>
  <c r="Q76" i="10"/>
  <c r="A98" i="23" s="1"/>
  <c r="Q1157" i="10"/>
  <c r="A493" i="23" s="1"/>
  <c r="Q744" i="10"/>
  <c r="A625" i="23" s="1"/>
  <c r="Q1204" i="10"/>
  <c r="A197" i="23" s="1"/>
  <c r="Q1504" i="10"/>
  <c r="A352" i="23" s="1"/>
  <c r="Q277" i="10"/>
  <c r="A390" i="23" s="1"/>
  <c r="Q756" i="10"/>
  <c r="A382" i="23" s="1"/>
  <c r="Q385" i="10"/>
  <c r="A3" i="23" s="1"/>
  <c r="Q1356" i="10"/>
  <c r="A144" i="23" s="1"/>
  <c r="Q1573" i="10"/>
  <c r="A395" i="23" s="1"/>
  <c r="Q844" i="10"/>
  <c r="A165" i="23" s="1"/>
  <c r="Q791" i="10"/>
  <c r="A117" i="23" s="1"/>
  <c r="Q802" i="10"/>
  <c r="A72" i="23" s="1"/>
  <c r="Q1444" i="10"/>
  <c r="A82" i="23" s="1"/>
  <c r="Q446" i="10"/>
  <c r="A40" i="23" s="1"/>
  <c r="Q724" i="10"/>
  <c r="A542" i="23" s="1"/>
  <c r="Q1260" i="10"/>
  <c r="A124" i="23" s="1"/>
  <c r="Q981" i="10"/>
  <c r="A427" i="23" s="1"/>
  <c r="Q401" i="10"/>
  <c r="A434" i="23" s="1"/>
  <c r="Q554" i="10"/>
  <c r="A105" i="23" s="1"/>
  <c r="Q915" i="10"/>
  <c r="A938" i="23" s="1"/>
  <c r="Q1299" i="10"/>
  <c r="A839" i="23" s="1"/>
  <c r="Q912" i="10"/>
  <c r="A927" i="23" s="1"/>
  <c r="Q752" i="10"/>
  <c r="A785" i="23" s="1"/>
  <c r="Q110" i="10"/>
  <c r="A648" i="23" s="1"/>
  <c r="Q242" i="10"/>
  <c r="A464" i="23" s="1"/>
  <c r="Q811" i="10"/>
  <c r="A566" i="23" s="1"/>
  <c r="Q1287" i="10"/>
  <c r="A811" i="23" s="1"/>
  <c r="Q237" i="10"/>
  <c r="A502" i="23" s="1"/>
  <c r="Q368" i="10"/>
  <c r="A296" i="23" s="1"/>
  <c r="Q1278" i="10"/>
  <c r="A786" i="23" s="1"/>
  <c r="Q25" i="10"/>
  <c r="A766" i="23" s="1"/>
  <c r="Q1048" i="10"/>
  <c r="A598" i="23" s="1"/>
  <c r="Q145" i="10"/>
  <c r="A704" i="23" s="1"/>
  <c r="Q112" i="10"/>
  <c r="A348" i="23" s="1"/>
  <c r="Q56" i="10"/>
  <c r="A783" i="23" s="1"/>
  <c r="Q1385" i="10"/>
  <c r="A130" i="23" s="1"/>
  <c r="Q658" i="10"/>
  <c r="A888" i="23" s="1"/>
  <c r="Q1316" i="10"/>
  <c r="A771" i="23" s="1"/>
  <c r="Q734" i="10"/>
  <c r="A58" i="23" s="1"/>
  <c r="Q1613" i="10"/>
  <c r="A46" i="23" s="1"/>
  <c r="Q29" i="10"/>
  <c r="A941" i="23" s="1"/>
  <c r="Q673" i="10"/>
  <c r="A377" i="23" s="1"/>
  <c r="Q991" i="10"/>
  <c r="A487" i="23" s="1"/>
  <c r="Q743" i="10"/>
  <c r="A673" i="23" s="1"/>
  <c r="Q1503" i="10"/>
  <c r="A596" i="23" s="1"/>
  <c r="Q1090" i="10"/>
  <c r="A527" i="23" s="1"/>
  <c r="Q585" i="10"/>
  <c r="A402" i="23" s="1"/>
  <c r="Q893" i="10"/>
  <c r="A191" i="23" s="1"/>
  <c r="Q516" i="10"/>
  <c r="A78" i="23" s="1"/>
  <c r="Q1246" i="10"/>
  <c r="A31" i="23" s="1"/>
  <c r="Q209" i="10"/>
  <c r="A249" i="23" s="1"/>
  <c r="Q131" i="10"/>
  <c r="A603" i="23" s="1"/>
  <c r="Q243" i="10"/>
  <c r="A777" i="23" s="1"/>
  <c r="B29" i="23"/>
  <c r="Q1621" i="10"/>
  <c r="A29" i="23" s="1"/>
  <c r="B555" i="23"/>
  <c r="Q1286" i="10"/>
  <c r="A555" i="23" s="1"/>
  <c r="Q164" i="11"/>
  <c r="B33" i="20"/>
  <c r="O7" i="7"/>
  <c r="A33" i="20" s="1"/>
  <c r="N147" i="8"/>
  <c r="A8" i="21" s="1"/>
  <c r="Q759" i="10"/>
  <c r="A483" i="23" s="1"/>
  <c r="B110" i="17"/>
  <c r="O209" i="4"/>
  <c r="A110" i="17" s="1"/>
  <c r="B665" i="23"/>
  <c r="Q256" i="10"/>
  <c r="A665" i="23" s="1"/>
  <c r="Q1239" i="11"/>
  <c r="A804" i="24" s="1"/>
  <c r="B881" i="23"/>
  <c r="Q369" i="10"/>
  <c r="A881" i="23" s="1"/>
  <c r="Q1177" i="10"/>
  <c r="A362" i="23" s="1"/>
  <c r="B93" i="20"/>
  <c r="O11" i="7"/>
  <c r="A93" i="20" s="1"/>
  <c r="B59" i="22"/>
  <c r="N137" i="9"/>
  <c r="A59" i="22" s="1"/>
  <c r="B193" i="23"/>
  <c r="Q1283" i="10"/>
  <c r="A193" i="23" s="1"/>
  <c r="Q173" i="11"/>
  <c r="Q1357" i="10"/>
  <c r="A335" i="23" s="1"/>
  <c r="B693" i="23"/>
  <c r="Q1331" i="10"/>
  <c r="A693" i="23" s="1"/>
  <c r="Q45" i="11"/>
  <c r="A167" i="24" s="1"/>
  <c r="Q262" i="12"/>
  <c r="B231" i="24"/>
  <c r="Q34" i="11"/>
  <c r="A231" i="24" s="1"/>
  <c r="B36" i="23"/>
  <c r="Q878" i="10"/>
  <c r="A36" i="23" s="1"/>
  <c r="Q726" i="11"/>
  <c r="A871" i="24" s="1"/>
  <c r="B129" i="17"/>
  <c r="O293" i="4"/>
  <c r="A129" i="17" s="1"/>
  <c r="B51" i="19"/>
  <c r="O225" i="6"/>
  <c r="A51" i="19" s="1"/>
  <c r="B590" i="24"/>
  <c r="Q661" i="11"/>
  <c r="A590" i="24" s="1"/>
  <c r="Q139" i="10"/>
  <c r="A71" i="23" s="1"/>
  <c r="B217" i="23"/>
  <c r="Q712" i="10"/>
  <c r="A217" i="23" s="1"/>
  <c r="B169" i="23"/>
  <c r="Q343" i="10"/>
  <c r="A169" i="23" s="1"/>
  <c r="L67" i="2"/>
  <c r="A51" i="15" s="1"/>
  <c r="Q263" i="11"/>
  <c r="A831" i="24" s="1"/>
  <c r="B145" i="25"/>
  <c r="Q125" i="12"/>
  <c r="A145" i="25" s="1"/>
  <c r="B153" i="25"/>
  <c r="Q329" i="12"/>
  <c r="A153" i="25" s="1"/>
  <c r="L25" i="2"/>
  <c r="A40" i="15" s="1"/>
  <c r="B141" i="25"/>
  <c r="Q444" i="12"/>
  <c r="A141" i="25" s="1"/>
  <c r="Q115" i="12"/>
  <c r="Q1171" i="10"/>
  <c r="A637" i="23" s="1"/>
  <c r="O49" i="4"/>
  <c r="A14" i="17" s="1"/>
  <c r="N293" i="8"/>
  <c r="A78" i="21" s="1"/>
  <c r="Q999" i="11"/>
  <c r="A236" i="24" s="1"/>
  <c r="Q602" i="10"/>
  <c r="A798" i="23" s="1"/>
  <c r="O217" i="4"/>
  <c r="A141" i="17" s="1"/>
  <c r="N215" i="8"/>
  <c r="A64" i="21" s="1"/>
  <c r="O203" i="6"/>
  <c r="Q245" i="11"/>
  <c r="A205" i="24" s="1"/>
  <c r="Q205" i="10"/>
  <c r="Q480" i="11"/>
  <c r="A12" i="24" s="1"/>
  <c r="Q704" i="11"/>
  <c r="A558" i="24" s="1"/>
  <c r="B163" i="26"/>
  <c r="L46" i="13"/>
  <c r="A163" i="26" s="1"/>
  <c r="Q125" i="10"/>
  <c r="A661" i="23" s="1"/>
  <c r="B324" i="23"/>
  <c r="Q772" i="10"/>
  <c r="A324" i="23" s="1"/>
  <c r="Q1412" i="11"/>
  <c r="A273" i="24" s="1"/>
  <c r="B921" i="24"/>
  <c r="Q192" i="11"/>
  <c r="A921" i="24" s="1"/>
  <c r="Q644" i="10"/>
  <c r="Q76" i="11"/>
  <c r="B419" i="24"/>
  <c r="Q1096" i="11"/>
  <c r="A419" i="24" s="1"/>
  <c r="Q1338" i="11"/>
  <c r="B96" i="26"/>
  <c r="L95" i="13"/>
  <c r="A96" i="26" s="1"/>
  <c r="Q303" i="11"/>
  <c r="L87" i="3"/>
  <c r="A20" i="16" s="1"/>
  <c r="Q1519" i="10"/>
  <c r="A163" i="23" s="1"/>
  <c r="Q45" i="10"/>
  <c r="A532" i="23" s="1"/>
  <c r="Q311" i="11"/>
  <c r="B634" i="24"/>
  <c r="Q1362" i="11"/>
  <c r="A634" i="24" s="1"/>
  <c r="B804" i="23"/>
  <c r="Q1439" i="10"/>
  <c r="A804" i="23" s="1"/>
  <c r="B142" i="24"/>
  <c r="Q1309" i="11"/>
  <c r="A142" i="24" s="1"/>
  <c r="L300" i="13"/>
  <c r="A181" i="26" s="1"/>
  <c r="B130" i="25"/>
  <c r="Q181" i="12"/>
  <c r="A130" i="25" s="1"/>
  <c r="B65" i="24"/>
  <c r="Q1485" i="11"/>
  <c r="A65" i="24" s="1"/>
  <c r="B123" i="25"/>
  <c r="Q273" i="12"/>
  <c r="A123" i="25" s="1"/>
  <c r="B12" i="15"/>
  <c r="L49" i="2"/>
  <c r="A12" i="15" s="1"/>
  <c r="O23" i="4"/>
  <c r="A36" i="17" s="1"/>
  <c r="Q550" i="10"/>
  <c r="A121" i="23" s="1"/>
  <c r="Q548" i="11"/>
  <c r="A511" i="24" s="1"/>
  <c r="B921" i="23"/>
  <c r="Q1594" i="10"/>
  <c r="A921" i="23" s="1"/>
  <c r="B669" i="24"/>
  <c r="Q1101" i="11"/>
  <c r="A669" i="24" s="1"/>
  <c r="Q362" i="11"/>
  <c r="B115" i="25"/>
  <c r="Q47" i="12"/>
  <c r="A115" i="25" s="1"/>
  <c r="B484" i="24"/>
  <c r="Q1148" i="11"/>
  <c r="A484" i="24" s="1"/>
  <c r="L270" i="13"/>
  <c r="A32" i="26" s="1"/>
  <c r="Q94" i="10"/>
  <c r="A143" i="23" s="1"/>
  <c r="Q385" i="11"/>
  <c r="A875" i="24" s="1"/>
  <c r="O139" i="5"/>
  <c r="A77" i="18" s="1"/>
  <c r="Q626" i="11"/>
  <c r="A839" i="24" s="1"/>
  <c r="Q855" i="10"/>
  <c r="A135" i="23" s="1"/>
  <c r="Q1225" i="10"/>
  <c r="Q755" i="10"/>
  <c r="Q1622" i="10"/>
  <c r="A515" i="23" s="1"/>
  <c r="Q587" i="11"/>
  <c r="B830" i="24"/>
  <c r="Q188" i="11"/>
  <c r="A830" i="24" s="1"/>
  <c r="Q106" i="10"/>
  <c r="A544" i="23" s="1"/>
  <c r="L41" i="3"/>
  <c r="A54" i="16" s="1"/>
  <c r="Q476" i="10"/>
  <c r="Q1508" i="10"/>
  <c r="B588" i="24"/>
  <c r="Q698" i="11"/>
  <c r="A588" i="24" s="1"/>
  <c r="Q29" i="11"/>
  <c r="Q228" i="11"/>
  <c r="B141" i="23"/>
  <c r="Q633" i="10"/>
  <c r="A141" i="23" s="1"/>
  <c r="O47" i="6"/>
  <c r="A140" i="19" s="1"/>
  <c r="B104" i="17"/>
  <c r="O167" i="4"/>
  <c r="A104" i="17" s="1"/>
  <c r="B529" i="23"/>
  <c r="Q819" i="10"/>
  <c r="A529" i="23" s="1"/>
  <c r="Q1658" i="10"/>
  <c r="N53" i="8"/>
  <c r="A129" i="21" s="1"/>
  <c r="O249" i="4"/>
  <c r="A109" i="17" s="1"/>
  <c r="Q475" i="11"/>
  <c r="A440" i="24" s="1"/>
  <c r="Q545" i="11"/>
  <c r="A889" i="24" s="1"/>
  <c r="B244" i="23"/>
  <c r="Q1381" i="10"/>
  <c r="A244" i="23" s="1"/>
  <c r="N33" i="9"/>
  <c r="A76" i="22" s="1"/>
  <c r="Q1607" i="10"/>
  <c r="O65" i="4"/>
  <c r="Q1435" i="11"/>
  <c r="A418" i="24" s="1"/>
  <c r="Q1149" i="10"/>
  <c r="A351" i="23" s="1"/>
  <c r="Q988" i="10"/>
  <c r="A429" i="23" s="1"/>
  <c r="B133" i="21"/>
  <c r="N269" i="8"/>
  <c r="A133" i="21" s="1"/>
  <c r="N9" i="9"/>
  <c r="A87" i="22" s="1"/>
  <c r="B692" i="24"/>
  <c r="Q7" i="11"/>
  <c r="A692" i="24" s="1"/>
  <c r="B50" i="22"/>
  <c r="N105" i="9"/>
  <c r="A50" i="22" s="1"/>
  <c r="L134" i="13"/>
  <c r="Q563" i="10"/>
  <c r="A576" i="23" s="1"/>
  <c r="B724" i="23"/>
  <c r="Q674" i="10"/>
  <c r="A724" i="23" s="1"/>
  <c r="B388" i="24"/>
  <c r="Q1098" i="11"/>
  <c r="A388" i="24" s="1"/>
  <c r="B945" i="23"/>
  <c r="Q1126" i="10"/>
  <c r="A945" i="23" s="1"/>
  <c r="B34" i="24"/>
  <c r="Q1548" i="11"/>
  <c r="A34" i="24" s="1"/>
  <c r="L336" i="13"/>
  <c r="A104" i="26" s="1"/>
  <c r="Q466" i="10"/>
  <c r="B155" i="23"/>
  <c r="Q963" i="10"/>
  <c r="A155" i="23" s="1"/>
  <c r="Q1232" i="11"/>
  <c r="A800" i="24" s="1"/>
  <c r="Q663" i="11"/>
  <c r="L236" i="13"/>
  <c r="B107" i="23"/>
  <c r="Q1231" i="10"/>
  <c r="A107" i="23" s="1"/>
  <c r="B95" i="21"/>
  <c r="N101" i="8"/>
  <c r="A95" i="21" s="1"/>
  <c r="L157" i="2"/>
  <c r="O67" i="7"/>
  <c r="A43" i="20" s="1"/>
  <c r="B69" i="22"/>
  <c r="N65" i="9"/>
  <c r="A69" i="22" s="1"/>
  <c r="B361" i="23"/>
  <c r="Q1612" i="10"/>
  <c r="A361" i="23" s="1"/>
  <c r="B188" i="25"/>
  <c r="Q116" i="12"/>
  <c r="A188" i="25" s="1"/>
  <c r="L31" i="3"/>
  <c r="A14" i="16" s="1"/>
  <c r="B13" i="21"/>
  <c r="N219" i="8"/>
  <c r="A13" i="21" s="1"/>
  <c r="B470" i="24"/>
  <c r="Q1463" i="11"/>
  <c r="A470" i="24" s="1"/>
  <c r="B138" i="24"/>
  <c r="Q519" i="11"/>
  <c r="A138" i="24" s="1"/>
  <c r="Q1566" i="11"/>
  <c r="B23" i="24"/>
  <c r="Q1575" i="11"/>
  <c r="A23" i="24" s="1"/>
  <c r="B247" i="24"/>
  <c r="Q187" i="11"/>
  <c r="A247" i="24" s="1"/>
  <c r="B597" i="24"/>
  <c r="Q1475" i="11"/>
  <c r="A597" i="24" s="1"/>
  <c r="Q1196" i="11"/>
  <c r="Q217" i="12"/>
  <c r="A111" i="25" s="1"/>
  <c r="B179" i="25"/>
  <c r="Q130" i="12"/>
  <c r="A179" i="25" s="1"/>
  <c r="Q1293" i="10"/>
  <c r="A301" i="23" s="1"/>
  <c r="B583" i="23"/>
  <c r="Q376" i="10"/>
  <c r="A583" i="23" s="1"/>
  <c r="O307" i="6"/>
  <c r="Q25" i="12"/>
  <c r="B169" i="26"/>
  <c r="L120" i="13"/>
  <c r="A169" i="26" s="1"/>
  <c r="B161" i="26"/>
  <c r="L125" i="13"/>
  <c r="A161" i="26" s="1"/>
  <c r="N289" i="8"/>
  <c r="A93" i="21" s="1"/>
  <c r="L13" i="3"/>
  <c r="A28" i="16" s="1"/>
  <c r="O301" i="4"/>
  <c r="A127" i="17" s="1"/>
  <c r="B16" i="25"/>
  <c r="Q173" i="12"/>
  <c r="A16" i="25" s="1"/>
  <c r="Q734" i="11"/>
  <c r="B567" i="24"/>
  <c r="Q642" i="11"/>
  <c r="A567" i="24" s="1"/>
  <c r="Q797" i="10"/>
  <c r="B70" i="18"/>
  <c r="O25" i="5"/>
  <c r="A70" i="18" s="1"/>
  <c r="B622" i="24"/>
  <c r="Q108" i="11"/>
  <c r="A622" i="24" s="1"/>
  <c r="B124" i="24"/>
  <c r="Q1297" i="11"/>
  <c r="A124" i="24" s="1"/>
  <c r="Q170" i="12"/>
  <c r="A126" i="25" s="1"/>
  <c r="Q1195" i="10"/>
  <c r="L137" i="13"/>
  <c r="A76" i="26" s="1"/>
  <c r="L204" i="13"/>
  <c r="A193" i="26" s="1"/>
  <c r="B97" i="25"/>
  <c r="Q18" i="12"/>
  <c r="A97" i="25" s="1"/>
  <c r="L145" i="2"/>
  <c r="A65" i="15" s="1"/>
  <c r="Q129" i="12"/>
  <c r="A149" i="25" s="1"/>
  <c r="Q418" i="10"/>
  <c r="B13" i="20"/>
  <c r="O177" i="7"/>
  <c r="A13" i="20" s="1"/>
  <c r="Q218" i="11"/>
  <c r="Q1590" i="10"/>
  <c r="B39" i="20"/>
  <c r="O3" i="7"/>
  <c r="A39" i="20" s="1"/>
  <c r="O129" i="7"/>
  <c r="A68" i="20" s="1"/>
  <c r="O183" i="7"/>
  <c r="A34" i="20" s="1"/>
  <c r="B777" i="24"/>
  <c r="Q1028" i="11"/>
  <c r="A777" i="24" s="1"/>
  <c r="Q1259" i="10"/>
  <c r="Q234" i="12"/>
  <c r="L14" i="13"/>
  <c r="B100" i="25"/>
  <c r="Q228" i="12"/>
  <c r="A100" i="25" s="1"/>
  <c r="B35" i="19"/>
  <c r="O325" i="6"/>
  <c r="A35" i="19" s="1"/>
  <c r="B187" i="25"/>
  <c r="Q272" i="12"/>
  <c r="A187" i="25" s="1"/>
  <c r="B670" i="24"/>
  <c r="Q1493" i="11"/>
  <c r="A670" i="24" s="1"/>
  <c r="Q630" i="10"/>
  <c r="B711" i="23"/>
  <c r="Q814" i="10"/>
  <c r="A711" i="23" s="1"/>
  <c r="B202" i="24"/>
  <c r="Q476" i="11"/>
  <c r="A202" i="24" s="1"/>
  <c r="Q381" i="12"/>
  <c r="B203" i="25"/>
  <c r="Q280" i="12"/>
  <c r="A203" i="25" s="1"/>
  <c r="B666" i="24"/>
  <c r="Q151" i="11"/>
  <c r="A666" i="24" s="1"/>
  <c r="Q1507" i="10"/>
  <c r="Q1130" i="11"/>
  <c r="B566" i="24"/>
  <c r="Q1420" i="11"/>
  <c r="A566" i="24" s="1"/>
  <c r="Q298" i="12"/>
  <c r="B74" i="26"/>
  <c r="L136" i="13"/>
  <c r="A74" i="26" s="1"/>
  <c r="Q5" i="12"/>
  <c r="B537" i="23"/>
  <c r="Q447" i="10"/>
  <c r="A537" i="23" s="1"/>
  <c r="Q1301" i="10"/>
  <c r="Q482" i="11"/>
  <c r="B28" i="23"/>
  <c r="Q1467" i="10"/>
  <c r="A28" i="23" s="1"/>
  <c r="Q330" i="12"/>
  <c r="A132" i="25" s="1"/>
  <c r="B798" i="24"/>
  <c r="Q1472" i="11"/>
  <c r="A798" i="24" s="1"/>
  <c r="Q472" i="11"/>
  <c r="Q270" i="12"/>
  <c r="A53" i="25" s="1"/>
  <c r="B243" i="24"/>
  <c r="Q330" i="11"/>
  <c r="A243" i="24" s="1"/>
  <c r="B158" i="25"/>
  <c r="Q160" i="12"/>
  <c r="A158" i="25" s="1"/>
  <c r="B71" i="25"/>
  <c r="Q23" i="12"/>
  <c r="A71" i="25" s="1"/>
  <c r="B620" i="23"/>
  <c r="Q993" i="10"/>
  <c r="A620" i="23" s="1"/>
  <c r="Q549" i="11"/>
  <c r="Q347" i="11"/>
  <c r="A525" i="24" s="1"/>
  <c r="B525" i="24"/>
  <c r="Q1099" i="10"/>
  <c r="Q1646" i="10"/>
  <c r="Q1228" i="11"/>
  <c r="Q29" i="12"/>
  <c r="A56" i="25" s="1"/>
  <c r="B793" i="24"/>
  <c r="Q1247" i="11"/>
  <c r="A793" i="24" s="1"/>
  <c r="Q24" i="12"/>
  <c r="A88" i="25" s="1"/>
  <c r="Q573" i="11"/>
  <c r="B146" i="25"/>
  <c r="Q136" i="12"/>
  <c r="A146" i="25" s="1"/>
  <c r="L267" i="13"/>
  <c r="B119" i="26"/>
  <c r="L265" i="13"/>
  <c r="A119" i="26" s="1"/>
  <c r="Q611" i="10"/>
  <c r="B328" i="24"/>
  <c r="Q19" i="11"/>
  <c r="A328" i="24" s="1"/>
  <c r="B699" i="23"/>
  <c r="Q34" i="10"/>
  <c r="A699" i="23" s="1"/>
  <c r="Q1119" i="10"/>
  <c r="B204" i="24"/>
  <c r="Q906" i="11"/>
  <c r="A204" i="24" s="1"/>
  <c r="Q1174" i="10"/>
  <c r="B162" i="24"/>
  <c r="Q1284" i="11"/>
  <c r="A162" i="24" s="1"/>
  <c r="B731" i="24"/>
  <c r="Q1016" i="11"/>
  <c r="A731" i="24" s="1"/>
  <c r="Q192" i="12"/>
  <c r="B55" i="23"/>
  <c r="Q1618" i="10"/>
  <c r="A55" i="23" s="1"/>
  <c r="Q53" i="10"/>
  <c r="B531" i="24"/>
  <c r="Q326" i="11"/>
  <c r="A531" i="24" s="1"/>
  <c r="Q1660" i="10"/>
  <c r="L242" i="13"/>
  <c r="Q884" i="10"/>
  <c r="B24" i="15"/>
  <c r="L137" i="2"/>
  <c r="A24" i="15" s="1"/>
  <c r="B23" i="21"/>
  <c r="N13" i="8"/>
  <c r="A23" i="21" s="1"/>
  <c r="B47" i="20"/>
  <c r="O15" i="7"/>
  <c r="A47" i="20" s="1"/>
  <c r="Q1211" i="10"/>
  <c r="B95" i="23"/>
  <c r="Q1142" i="10"/>
  <c r="A95" i="23" s="1"/>
  <c r="Q1332" i="11"/>
  <c r="B768" i="24"/>
  <c r="Q884" i="11"/>
  <c r="A768" i="24" s="1"/>
  <c r="B227" i="24"/>
  <c r="Q837" i="11"/>
  <c r="A227" i="24" s="1"/>
  <c r="Q271" i="12"/>
  <c r="B109" i="26"/>
  <c r="L349" i="13"/>
  <c r="A109" i="26" s="1"/>
  <c r="B419" i="23"/>
  <c r="Q310" i="10"/>
  <c r="A419" i="23" s="1"/>
  <c r="Q1022" i="10"/>
  <c r="B145" i="17"/>
  <c r="O291" i="4"/>
  <c r="A145" i="17" s="1"/>
  <c r="B723" i="23"/>
  <c r="Q251" i="10"/>
  <c r="A723" i="23" s="1"/>
  <c r="Q1386" i="10"/>
  <c r="B341" i="24"/>
  <c r="Q1290" i="11"/>
  <c r="A341" i="24" s="1"/>
  <c r="B157" i="24"/>
  <c r="Q736" i="11"/>
  <c r="A157" i="24" s="1"/>
  <c r="B145" i="24"/>
  <c r="Q960" i="11"/>
  <c r="A145" i="24" s="1"/>
  <c r="B451" i="24"/>
  <c r="Q864" i="11"/>
  <c r="A451" i="24" s="1"/>
  <c r="B644" i="24"/>
  <c r="Q1371" i="11"/>
  <c r="A644" i="24" s="1"/>
  <c r="B178" i="25"/>
  <c r="Q391" i="12"/>
  <c r="A178" i="25" s="1"/>
  <c r="Q191" i="12"/>
  <c r="Q21" i="12"/>
  <c r="B73" i="25"/>
  <c r="Q357" i="12"/>
  <c r="A73" i="25" s="1"/>
  <c r="Q415" i="12"/>
  <c r="L162" i="13"/>
  <c r="Q219" i="11"/>
  <c r="Q187" i="12"/>
  <c r="B60" i="15"/>
  <c r="L147" i="2"/>
  <c r="A60" i="15" s="1"/>
  <c r="Q1097" i="10"/>
  <c r="Q629" i="11"/>
  <c r="Q113" i="10"/>
  <c r="Q289" i="11"/>
  <c r="B25" i="23"/>
  <c r="Q1129" i="10"/>
  <c r="A25" i="23" s="1"/>
  <c r="B82" i="19"/>
  <c r="O61" i="6"/>
  <c r="A82" i="19" s="1"/>
  <c r="B337" i="23"/>
  <c r="Q867" i="10"/>
  <c r="A337" i="23" s="1"/>
  <c r="Q756" i="11"/>
  <c r="B60" i="24"/>
  <c r="Q1056" i="11"/>
  <c r="A60" i="24" s="1"/>
  <c r="Q843" i="11"/>
  <c r="B529" i="24"/>
  <c r="Q276" i="11"/>
  <c r="A529" i="24" s="1"/>
  <c r="Q1317" i="11"/>
  <c r="O119" i="7"/>
  <c r="B452" i="23"/>
  <c r="Q805" i="10"/>
  <c r="A452" i="23" s="1"/>
  <c r="B5" i="17"/>
  <c r="O55" i="4"/>
  <c r="A5" i="17" s="1"/>
  <c r="B18" i="16"/>
  <c r="L81" i="3"/>
  <c r="A18" i="16" s="1"/>
  <c r="B403" i="23"/>
  <c r="Q40" i="10"/>
  <c r="A403" i="23" s="1"/>
  <c r="B694" i="23"/>
  <c r="Q291" i="10"/>
  <c r="A694" i="23" s="1"/>
  <c r="B208" i="23"/>
  <c r="Q487" i="10"/>
  <c r="A208" i="23" s="1"/>
  <c r="B872" i="24"/>
  <c r="Q796" i="11"/>
  <c r="A872" i="24" s="1"/>
  <c r="O89" i="4"/>
  <c r="A33" i="17" s="1"/>
  <c r="B903" i="23"/>
  <c r="Q330" i="10"/>
  <c r="A903" i="23" s="1"/>
  <c r="Q1180" i="11"/>
  <c r="B722" i="23"/>
  <c r="Q1558" i="10"/>
  <c r="A722" i="23" s="1"/>
  <c r="Q1236" i="10"/>
  <c r="B733" i="24"/>
  <c r="Q269" i="11"/>
  <c r="A733" i="24" s="1"/>
  <c r="O173" i="6"/>
  <c r="A69" i="19" s="1"/>
  <c r="O265" i="6"/>
  <c r="A22" i="19" s="1"/>
  <c r="B3" i="17"/>
  <c r="O17" i="4"/>
  <c r="A3" i="17" s="1"/>
  <c r="B79" i="18"/>
  <c r="O27" i="5"/>
  <c r="A79" i="18" s="1"/>
  <c r="B348" i="24"/>
  <c r="Q737" i="11"/>
  <c r="A348" i="24" s="1"/>
  <c r="B333" i="23"/>
  <c r="Q659" i="10"/>
  <c r="A333" i="23" s="1"/>
  <c r="B877" i="23"/>
  <c r="Q1122" i="10"/>
  <c r="A877" i="23" s="1"/>
  <c r="B86" i="22"/>
  <c r="N111" i="9"/>
  <c r="A86" i="22" s="1"/>
  <c r="B13" i="15"/>
  <c r="L113" i="2"/>
  <c r="A13" i="15" s="1"/>
  <c r="B46" i="21"/>
  <c r="N59" i="8"/>
  <c r="A46" i="21" s="1"/>
  <c r="B271" i="23"/>
  <c r="Q583" i="10"/>
  <c r="A271" i="23" s="1"/>
  <c r="B557" i="23"/>
  <c r="Q1255" i="10"/>
  <c r="A557" i="23" s="1"/>
  <c r="Q1254" i="10"/>
  <c r="B178" i="24"/>
  <c r="Q1050" i="11"/>
  <c r="A178" i="24" s="1"/>
  <c r="B168" i="23"/>
  <c r="Q1396" i="10"/>
  <c r="A168" i="23" s="1"/>
  <c r="Q345" i="12"/>
  <c r="B108" i="21"/>
  <c r="N241" i="8"/>
  <c r="A108" i="21" s="1"/>
  <c r="B593" i="23"/>
  <c r="Q354" i="10"/>
  <c r="A593" i="23" s="1"/>
  <c r="B7" i="26"/>
  <c r="L127" i="13"/>
  <c r="A7" i="26" s="1"/>
  <c r="O133" i="4"/>
  <c r="A107" i="17" s="1"/>
  <c r="B6" i="23"/>
  <c r="Q874" i="10"/>
  <c r="A6" i="23" s="1"/>
  <c r="Q1379" i="10"/>
  <c r="B634" i="23"/>
  <c r="Q1313" i="10"/>
  <c r="A634" i="23" s="1"/>
  <c r="B765" i="24"/>
  <c r="Q287" i="11"/>
  <c r="A765" i="24" s="1"/>
  <c r="Q56" i="11"/>
  <c r="B821" i="23"/>
  <c r="Q701" i="10"/>
  <c r="A821" i="23" s="1"/>
  <c r="B151" i="23"/>
  <c r="Q1250" i="10"/>
  <c r="A151" i="23" s="1"/>
  <c r="B385" i="24"/>
  <c r="Q1325" i="11"/>
  <c r="A385" i="24" s="1"/>
  <c r="B57" i="25"/>
  <c r="Q383" i="12"/>
  <c r="A57" i="25" s="1"/>
  <c r="Q351" i="12"/>
  <c r="Q267" i="11"/>
  <c r="B137" i="26"/>
  <c r="L83" i="13"/>
  <c r="A137" i="26" s="1"/>
  <c r="B447" i="23"/>
  <c r="Q195" i="10"/>
  <c r="A447" i="23" s="1"/>
  <c r="Q1388" i="10"/>
  <c r="B430" i="23"/>
  <c r="Q149" i="10"/>
  <c r="A430" i="23" s="1"/>
  <c r="Q1467" i="11"/>
  <c r="Q361" i="12"/>
  <c r="B133" i="26"/>
  <c r="L142" i="13"/>
  <c r="A133" i="26" s="1"/>
  <c r="O87" i="6"/>
  <c r="A100" i="19" s="1"/>
  <c r="B308" i="24"/>
  <c r="Q386" i="11"/>
  <c r="A308" i="24" s="1"/>
  <c r="Q1491" i="11"/>
  <c r="Q56" i="12"/>
  <c r="B541" i="24"/>
  <c r="Q436" i="11"/>
  <c r="A541" i="24" s="1"/>
  <c r="B797" i="24"/>
  <c r="Q1000" i="11"/>
  <c r="A797" i="24" s="1"/>
  <c r="Q337" i="12"/>
  <c r="L117" i="2"/>
  <c r="A36" i="15" s="1"/>
  <c r="Q503" i="10"/>
  <c r="Q102" i="12"/>
  <c r="B411" i="23"/>
  <c r="Q1014" i="10"/>
  <c r="A411" i="23" s="1"/>
  <c r="Q347" i="12"/>
  <c r="A214" i="25" s="1"/>
  <c r="B806" i="24"/>
  <c r="Q1506" i="11"/>
  <c r="A806" i="24" s="1"/>
  <c r="L221" i="13"/>
  <c r="Q782" i="11"/>
  <c r="B170" i="24"/>
  <c r="Q1473" i="11"/>
  <c r="A170" i="24" s="1"/>
  <c r="O35" i="6"/>
  <c r="A86" i="19" s="1"/>
  <c r="B85" i="20"/>
  <c r="O151" i="7"/>
  <c r="A85" i="20" s="1"/>
  <c r="B94" i="19"/>
  <c r="O181" i="6"/>
  <c r="A94" i="19" s="1"/>
  <c r="B803" i="23"/>
  <c r="Q1217" i="10"/>
  <c r="A803" i="23" s="1"/>
  <c r="B56" i="21"/>
  <c r="N243" i="8"/>
  <c r="A56" i="21" s="1"/>
  <c r="Q1487" i="11"/>
  <c r="B11" i="23"/>
  <c r="Q607" i="10"/>
  <c r="A11" i="23" s="1"/>
  <c r="B22" i="21"/>
  <c r="N301" i="8"/>
  <c r="A22" i="21" s="1"/>
  <c r="B433" i="24"/>
  <c r="Q1424" i="11"/>
  <c r="A433" i="24" s="1"/>
  <c r="B167" i="26"/>
  <c r="L152" i="13"/>
  <c r="A167" i="26" s="1"/>
  <c r="Q363" i="12"/>
  <c r="O61" i="7"/>
  <c r="A82" i="20" s="1"/>
  <c r="O139" i="4"/>
  <c r="A155" i="17" s="1"/>
  <c r="B250" i="24"/>
  <c r="Q1515" i="11"/>
  <c r="A250" i="24" s="1"/>
  <c r="Q91" i="12"/>
  <c r="B59" i="18"/>
  <c r="O11" i="5"/>
  <c r="A59" i="18" s="1"/>
  <c r="Q1016" i="10"/>
  <c r="Q1421" i="10"/>
  <c r="B244" i="24"/>
  <c r="Q686" i="11"/>
  <c r="A244" i="24" s="1"/>
  <c r="Q98" i="12"/>
  <c r="B319" i="24"/>
  <c r="Q576" i="11"/>
  <c r="A319" i="24" s="1"/>
  <c r="B25" i="25"/>
  <c r="Q42" i="12"/>
  <c r="A25" i="25" s="1"/>
  <c r="L187" i="13"/>
  <c r="Q999" i="10"/>
  <c r="A876" i="23" s="1"/>
  <c r="Q1571" i="10"/>
  <c r="A181" i="23" s="1"/>
  <c r="B833" i="24"/>
  <c r="Q272" i="11"/>
  <c r="A833" i="24" s="1"/>
  <c r="B16" i="15"/>
  <c r="L69" i="2"/>
  <c r="A16" i="15" s="1"/>
  <c r="B76" i="21"/>
  <c r="N217" i="8"/>
  <c r="A76" i="21" s="1"/>
  <c r="L77" i="2"/>
  <c r="A86" i="15" s="1"/>
  <c r="B23" i="16"/>
  <c r="L43" i="3"/>
  <c r="A23" i="16" s="1"/>
  <c r="L165" i="2"/>
  <c r="A5" i="15" s="1"/>
  <c r="Q825" i="10"/>
  <c r="B31" i="20"/>
  <c r="O165" i="7"/>
  <c r="A31" i="20" s="1"/>
  <c r="B239" i="24"/>
  <c r="Q1386" i="11"/>
  <c r="A239" i="24" s="1"/>
  <c r="Q760" i="11"/>
  <c r="Q1563" i="10"/>
  <c r="B713" i="24"/>
  <c r="Q117" i="11"/>
  <c r="A713" i="24" s="1"/>
  <c r="Q680" i="11"/>
  <c r="Q195" i="11"/>
  <c r="B612" i="23"/>
  <c r="Q1545" i="10"/>
  <c r="A612" i="23" s="1"/>
  <c r="B196" i="23"/>
  <c r="Q1046" i="10"/>
  <c r="A196" i="23" s="1"/>
  <c r="Q1498" i="11"/>
  <c r="L200" i="13"/>
  <c r="Q559" i="10"/>
  <c r="Q1562" i="10"/>
  <c r="O243" i="6"/>
  <c r="B29" i="22"/>
  <c r="N155" i="9"/>
  <c r="A29" i="22" s="1"/>
  <c r="Q130" i="10"/>
  <c r="A710" i="23" s="1"/>
  <c r="O115" i="4"/>
  <c r="A84" i="17" s="1"/>
  <c r="B412" i="23"/>
  <c r="Q881" i="10"/>
  <c r="A412" i="23" s="1"/>
  <c r="Q581" i="10"/>
  <c r="Q269" i="10"/>
  <c r="B5" i="22"/>
  <c r="N117" i="9"/>
  <c r="A5" i="22" s="1"/>
  <c r="Q1479" i="10"/>
  <c r="B580" i="23"/>
  <c r="Q1193" i="10"/>
  <c r="A580" i="23" s="1"/>
  <c r="Q223" i="11"/>
  <c r="B517" i="23"/>
  <c r="Q1181" i="10"/>
  <c r="A517" i="23" s="1"/>
  <c r="B59" i="23"/>
  <c r="Q1649" i="10"/>
  <c r="A59" i="23" s="1"/>
  <c r="B832" i="24"/>
  <c r="Q270" i="11"/>
  <c r="A832" i="24" s="1"/>
  <c r="Q1184" i="11"/>
  <c r="Q765" i="11"/>
  <c r="B163" i="25"/>
  <c r="Q147" i="12"/>
  <c r="A163" i="25" s="1"/>
  <c r="B204" i="25"/>
  <c r="Q327" i="12"/>
  <c r="A204" i="25" s="1"/>
  <c r="B173" i="25"/>
  <c r="Q434" i="12"/>
  <c r="A173" i="25" s="1"/>
  <c r="B551" i="24"/>
  <c r="Q1478" i="11"/>
  <c r="A551" i="24" s="1"/>
  <c r="B100" i="17"/>
  <c r="O213" i="4"/>
  <c r="A100" i="17" s="1"/>
  <c r="Q1251" i="10"/>
  <c r="A44" i="23" s="1"/>
  <c r="Q1639" i="10"/>
  <c r="Q1232" i="10"/>
  <c r="B571" i="23"/>
  <c r="Q1323" i="10"/>
  <c r="A571" i="23" s="1"/>
  <c r="Q809" i="11"/>
  <c r="Q1099" i="11"/>
  <c r="B189" i="26"/>
  <c r="L348" i="13"/>
  <c r="A189" i="26" s="1"/>
  <c r="B80" i="20"/>
  <c r="O63" i="7"/>
  <c r="A80" i="20" s="1"/>
  <c r="Q515" i="10"/>
  <c r="Q81" i="12"/>
  <c r="B278" i="23"/>
  <c r="Q557" i="10"/>
  <c r="A278" i="23" s="1"/>
  <c r="B53" i="15"/>
  <c r="L105" i="2"/>
  <c r="A53" i="15" s="1"/>
  <c r="B11" i="16"/>
  <c r="L51" i="3"/>
  <c r="A11" i="16" s="1"/>
  <c r="B164" i="24"/>
  <c r="Q913" i="11"/>
  <c r="A164" i="24" s="1"/>
  <c r="L353" i="13"/>
  <c r="L220" i="13"/>
  <c r="Q1030" i="10"/>
  <c r="B371" i="23"/>
  <c r="Q1500" i="10"/>
  <c r="A371" i="23" s="1"/>
  <c r="B58" i="24"/>
  <c r="Q1582" i="11"/>
  <c r="A58" i="24" s="1"/>
  <c r="Q1031" i="10"/>
  <c r="Q767" i="10"/>
  <c r="B366" i="24"/>
  <c r="Q495" i="11"/>
  <c r="A366" i="24" s="1"/>
  <c r="B31" i="26"/>
  <c r="L251" i="13"/>
  <c r="A31" i="26" s="1"/>
  <c r="B19" i="19"/>
  <c r="O227" i="6"/>
  <c r="A19" i="19" s="1"/>
  <c r="Q380" i="10"/>
  <c r="Q150" i="12"/>
  <c r="A152" i="25" s="1"/>
  <c r="Q253" i="10"/>
  <c r="B19" i="23"/>
  <c r="Q796" i="10"/>
  <c r="A19" i="23" s="1"/>
  <c r="Q286" i="11"/>
  <c r="B781" i="23"/>
  <c r="Q835" i="10"/>
  <c r="A781" i="23" s="1"/>
  <c r="B133" i="23"/>
  <c r="Q826" i="10"/>
  <c r="A133" i="23" s="1"/>
  <c r="Q1143" i="11"/>
  <c r="B24" i="24"/>
  <c r="Q1453" i="11"/>
  <c r="A24" i="24" s="1"/>
  <c r="Q1606" i="10"/>
  <c r="B175" i="25"/>
  <c r="Q159" i="12"/>
  <c r="A175" i="25" s="1"/>
  <c r="Q715" i="11"/>
  <c r="Q483" i="11"/>
  <c r="B137" i="23"/>
  <c r="Q966" i="10"/>
  <c r="A137" i="23" s="1"/>
  <c r="Q824" i="10"/>
  <c r="B386" i="23"/>
  <c r="Q969" i="10"/>
  <c r="A386" i="23" s="1"/>
  <c r="Q1163" i="10"/>
  <c r="B393" i="24"/>
  <c r="Q1492" i="11"/>
  <c r="A393" i="24" s="1"/>
  <c r="Q301" i="11"/>
  <c r="B257" i="24"/>
  <c r="Q990" i="11"/>
  <c r="A257" i="24" s="1"/>
  <c r="B33" i="25"/>
  <c r="Q320" i="12"/>
  <c r="A33" i="25" s="1"/>
  <c r="Q206" i="12"/>
  <c r="B907" i="23"/>
  <c r="Q964" i="10"/>
  <c r="A907" i="23" s="1"/>
  <c r="B116" i="17"/>
  <c r="O267" i="4"/>
  <c r="A116" i="17" s="1"/>
  <c r="Q52" i="12"/>
  <c r="A154" i="25" s="1"/>
  <c r="B654" i="23"/>
  <c r="Q1499" i="10"/>
  <c r="A654" i="23" s="1"/>
  <c r="B96" i="18"/>
  <c r="O45" i="5"/>
  <c r="A96" i="18" s="1"/>
  <c r="B93" i="17"/>
  <c r="O225" i="4"/>
  <c r="A93" i="17" s="1"/>
  <c r="B321" i="23"/>
  <c r="Q665" i="10"/>
  <c r="A321" i="23" s="1"/>
  <c r="Q267" i="10"/>
  <c r="O109" i="7"/>
  <c r="A37" i="20" s="1"/>
  <c r="Q83" i="10"/>
  <c r="B60" i="23"/>
  <c r="Q1086" i="10"/>
  <c r="A60" i="23" s="1"/>
  <c r="B569" i="24"/>
  <c r="Q1021" i="11"/>
  <c r="A569" i="24" s="1"/>
  <c r="B206" i="24"/>
  <c r="Q1363" i="11"/>
  <c r="A206" i="24" s="1"/>
  <c r="Q262" i="11"/>
  <c r="B716" i="24"/>
  <c r="Q116" i="11"/>
  <c r="A716" i="24" s="1"/>
  <c r="Q981" i="11"/>
  <c r="B339" i="24"/>
  <c r="Q1298" i="11"/>
  <c r="A339" i="24" s="1"/>
  <c r="Q398" i="12"/>
  <c r="B263" i="24"/>
  <c r="Q1046" i="11"/>
  <c r="A263" i="24" s="1"/>
  <c r="L249" i="13"/>
  <c r="B165" i="25"/>
  <c r="Q243" i="12"/>
  <c r="A165" i="25" s="1"/>
  <c r="Q258" i="12"/>
  <c r="A174" i="25" s="1"/>
  <c r="Q272" i="10"/>
  <c r="B304" i="24"/>
  <c r="Q904" i="11"/>
  <c r="A304" i="24" s="1"/>
  <c r="B344" i="24"/>
  <c r="Q1323" i="11"/>
  <c r="A344" i="24" s="1"/>
  <c r="O307" i="4"/>
  <c r="A20" i="17" s="1"/>
  <c r="B75" i="18"/>
  <c r="O73" i="5"/>
  <c r="A75" i="18" s="1"/>
  <c r="Q845" i="10"/>
  <c r="B146" i="19"/>
  <c r="O189" i="6"/>
  <c r="A146" i="19" s="1"/>
  <c r="B57" i="18"/>
  <c r="O127" i="5"/>
  <c r="A57" i="18" s="1"/>
  <c r="Q240" i="12"/>
  <c r="A144" i="25" s="1"/>
  <c r="Q441" i="10"/>
  <c r="Q886" i="11"/>
  <c r="B8" i="26"/>
  <c r="L390" i="13"/>
  <c r="A8" i="26" s="1"/>
  <c r="B33" i="26"/>
  <c r="L75" i="13"/>
  <c r="A33" i="26" s="1"/>
  <c r="L222" i="13"/>
  <c r="Q1090" i="11"/>
  <c r="B77" i="24"/>
  <c r="Q1292" i="11"/>
  <c r="A77" i="24" s="1"/>
  <c r="B317" i="24"/>
  <c r="Q1356" i="11"/>
  <c r="A317" i="24" s="1"/>
  <c r="B897" i="23"/>
  <c r="Q1597" i="10"/>
  <c r="A897" i="23" s="1"/>
  <c r="B299" i="24"/>
  <c r="Q741" i="11"/>
  <c r="A299" i="24" s="1"/>
  <c r="Q1137" i="10"/>
  <c r="Q808" i="10"/>
  <c r="Q401" i="12"/>
  <c r="A177" i="25" s="1"/>
  <c r="Q258" i="10"/>
  <c r="O83" i="6"/>
  <c r="A34" i="19" s="1"/>
  <c r="B105" i="19"/>
  <c r="O27" i="6"/>
  <c r="A105" i="19" s="1"/>
  <c r="Q1415" i="10"/>
  <c r="B14" i="24"/>
  <c r="Q95" i="11"/>
  <c r="A14" i="24" s="1"/>
  <c r="B527" i="24"/>
  <c r="Q69" i="11"/>
  <c r="A527" i="24" s="1"/>
  <c r="Q1337" i="10"/>
  <c r="B574" i="23"/>
  <c r="Q626" i="10"/>
  <c r="A574" i="23" s="1"/>
  <c r="B918" i="23"/>
  <c r="Q849" i="10"/>
  <c r="A918" i="23" s="1"/>
  <c r="B613" i="24"/>
  <c r="Q620" i="11"/>
  <c r="A613" i="24" s="1"/>
  <c r="B231" i="23"/>
  <c r="Q214" i="10"/>
  <c r="A231" i="23" s="1"/>
  <c r="Q404" i="10"/>
  <c r="Q293" i="11"/>
  <c r="B943" i="23"/>
  <c r="Q1515" i="10"/>
  <c r="A943" i="23" s="1"/>
  <c r="O87" i="4"/>
  <c r="A119" i="17" s="1"/>
  <c r="O13" i="4"/>
  <c r="A47" i="17" s="1"/>
  <c r="O41" i="5"/>
  <c r="B10" i="16"/>
  <c r="L49" i="3"/>
  <c r="A10" i="16" s="1"/>
  <c r="B793" i="23"/>
  <c r="Q116" i="10"/>
  <c r="A793" i="23" s="1"/>
  <c r="B460" i="23"/>
  <c r="Q331" i="10"/>
  <c r="A460" i="23" s="1"/>
  <c r="B55" i="22"/>
  <c r="N165" i="9"/>
  <c r="A55" i="22" s="1"/>
  <c r="Q1092" i="10"/>
  <c r="B152" i="23"/>
  <c r="Q1012" i="10"/>
  <c r="A152" i="23" s="1"/>
  <c r="B29" i="21"/>
  <c r="N251" i="8"/>
  <c r="A29" i="21" s="1"/>
  <c r="O223" i="4"/>
  <c r="A132" i="17" s="1"/>
  <c r="O169" i="6"/>
  <c r="A62" i="19" s="1"/>
  <c r="B62" i="19"/>
  <c r="B150" i="24"/>
  <c r="Q282" i="11"/>
  <c r="A150" i="24" s="1"/>
  <c r="Q1347" i="10"/>
  <c r="A15" i="23" s="1"/>
  <c r="Q287" i="10"/>
  <c r="A115" i="23" s="1"/>
  <c r="Q923" i="10"/>
  <c r="A939" i="23" s="1"/>
  <c r="B439" i="23"/>
  <c r="Q317" i="10"/>
  <c r="A439" i="23" s="1"/>
  <c r="B685" i="23"/>
  <c r="Q1108" i="10"/>
  <c r="A685" i="23" s="1"/>
  <c r="Q836" i="11"/>
  <c r="Q10" i="10"/>
  <c r="B796" i="24"/>
  <c r="Q387" i="11"/>
  <c r="A796" i="24" s="1"/>
  <c r="O255" i="4"/>
  <c r="A156" i="17" s="1"/>
  <c r="B26" i="22"/>
  <c r="N169" i="9"/>
  <c r="A26" i="22" s="1"/>
  <c r="Q1603" i="10"/>
  <c r="A203" i="23" s="1"/>
  <c r="B880" i="23"/>
  <c r="Q306" i="10"/>
  <c r="A880" i="23" s="1"/>
  <c r="Q792" i="10"/>
  <c r="A375" i="23" s="1"/>
  <c r="Q1218" i="10"/>
  <c r="A173" i="23" s="1"/>
  <c r="B824" i="24"/>
  <c r="Q346" i="11"/>
  <c r="A824" i="24" s="1"/>
  <c r="Q360" i="10"/>
  <c r="B72" i="21"/>
  <c r="N39" i="8"/>
  <c r="A72" i="21" s="1"/>
  <c r="B82" i="15"/>
  <c r="L23" i="2"/>
  <c r="A82" i="15" s="1"/>
  <c r="Q1363" i="10"/>
  <c r="A444" i="23" s="1"/>
  <c r="B107" i="21"/>
  <c r="N267" i="8"/>
  <c r="A107" i="21" s="1"/>
  <c r="O9" i="6"/>
  <c r="A137" i="19" s="1"/>
  <c r="Q1200" i="10"/>
  <c r="A741" i="23" s="1"/>
  <c r="Q252" i="10"/>
  <c r="B717" i="24"/>
  <c r="Q1278" i="11"/>
  <c r="A717" i="24" s="1"/>
  <c r="B125" i="23"/>
  <c r="Q1648" i="10"/>
  <c r="A125" i="23" s="1"/>
  <c r="Q166" i="11"/>
  <c r="B898" i="23"/>
  <c r="Q1653" i="10"/>
  <c r="A898" i="23" s="1"/>
  <c r="B30" i="23"/>
  <c r="Q15" i="10"/>
  <c r="A30" i="23" s="1"/>
  <c r="Q822" i="10"/>
  <c r="A605" i="23" s="1"/>
  <c r="O75" i="7"/>
  <c r="A3" i="20" s="1"/>
  <c r="B99" i="18"/>
  <c r="O105" i="5"/>
  <c r="A99" i="18" s="1"/>
  <c r="Q840" i="10"/>
  <c r="Q970" i="11"/>
  <c r="B254" i="24"/>
  <c r="Q695" i="11"/>
  <c r="A254" i="24" s="1"/>
  <c r="B489" i="24"/>
  <c r="Q494" i="11"/>
  <c r="A489" i="24" s="1"/>
  <c r="B696" i="24"/>
  <c r="Q1536" i="11"/>
  <c r="A696" i="24" s="1"/>
  <c r="B442" i="24"/>
  <c r="Q1556" i="11"/>
  <c r="A442" i="24" s="1"/>
  <c r="Q553" i="10"/>
  <c r="A293" i="23" s="1"/>
  <c r="B648" i="24"/>
  <c r="Q885" i="11"/>
  <c r="A648" i="24" s="1"/>
  <c r="B387" i="24"/>
  <c r="Q1061" i="11"/>
  <c r="A387" i="24" s="1"/>
  <c r="Q139" i="12"/>
  <c r="Q151" i="10"/>
  <c r="A539" i="23" s="1"/>
  <c r="B758" i="24"/>
  <c r="Q975" i="11"/>
  <c r="A758" i="24" s="1"/>
  <c r="B468" i="24"/>
  <c r="Q1106" i="11"/>
  <c r="A468" i="24" s="1"/>
  <c r="B102" i="25"/>
  <c r="Q26" i="12"/>
  <c r="A102" i="25" s="1"/>
  <c r="L240" i="13"/>
  <c r="Q485" i="10"/>
  <c r="A408" i="23" s="1"/>
  <c r="Q358" i="12"/>
  <c r="A10" i="25" s="1"/>
  <c r="Q1020" i="11"/>
  <c r="B905" i="24"/>
  <c r="Q1169" i="11"/>
  <c r="A905" i="24" s="1"/>
  <c r="Q399" i="12"/>
  <c r="O271" i="4"/>
  <c r="A40" i="17" s="1"/>
  <c r="Q495" i="10"/>
  <c r="A327" i="23" s="1"/>
  <c r="Q1436" i="10"/>
  <c r="B401" i="24"/>
  <c r="Q444" i="11"/>
  <c r="A401" i="24" s="1"/>
  <c r="B394" i="24"/>
  <c r="Q315" i="11"/>
  <c r="A394" i="24" s="1"/>
  <c r="Q1584" i="11"/>
  <c r="B157" i="25"/>
  <c r="Q364" i="12"/>
  <c r="A157" i="25" s="1"/>
  <c r="L189" i="13"/>
  <c r="A126" i="26" s="1"/>
  <c r="Q1524" i="11"/>
  <c r="L86" i="13"/>
  <c r="B554" i="24"/>
  <c r="Q452" i="11"/>
  <c r="A554" i="24" s="1"/>
  <c r="B52" i="25"/>
  <c r="Q224" i="12"/>
  <c r="A52" i="25" s="1"/>
  <c r="Q1057" i="11"/>
  <c r="B853" i="24"/>
  <c r="Q1547" i="11"/>
  <c r="A853" i="24" s="1"/>
  <c r="B779" i="24"/>
  <c r="Q1571" i="11"/>
  <c r="A779" i="24" s="1"/>
  <c r="Q126" i="12"/>
  <c r="L150" i="13"/>
  <c r="Q771" i="10"/>
  <c r="A185" i="23" s="1"/>
  <c r="Q603" i="10"/>
  <c r="A364" i="23" s="1"/>
  <c r="B99" i="21"/>
  <c r="N77" i="8"/>
  <c r="A99" i="21" s="1"/>
  <c r="B664" i="23"/>
  <c r="Q1310" i="10"/>
  <c r="A664" i="23" s="1"/>
  <c r="B87" i="21"/>
  <c r="N123" i="8"/>
  <c r="A87" i="21" s="1"/>
  <c r="B25" i="22"/>
  <c r="N89" i="9"/>
  <c r="A25" i="22" s="1"/>
  <c r="B39" i="21"/>
  <c r="N115" i="8"/>
  <c r="A39" i="21" s="1"/>
  <c r="B329" i="24"/>
  <c r="Q1389" i="11"/>
  <c r="A329" i="24" s="1"/>
  <c r="B3" i="24"/>
  <c r="Q1100" i="11"/>
  <c r="A3" i="24" s="1"/>
  <c r="B99" i="24"/>
  <c r="Q648" i="11"/>
  <c r="A99" i="24" s="1"/>
  <c r="Q436" i="12"/>
  <c r="A26" i="25" s="1"/>
  <c r="B649" i="24"/>
  <c r="Q1081" i="11"/>
  <c r="A649" i="24" s="1"/>
  <c r="B695" i="24"/>
  <c r="Q1439" i="11"/>
  <c r="A695" i="24" s="1"/>
  <c r="L398" i="13"/>
  <c r="A190" i="26" s="1"/>
  <c r="Q64" i="12"/>
  <c r="B63" i="26"/>
  <c r="L157" i="13"/>
  <c r="A63" i="26" s="1"/>
  <c r="O291" i="6"/>
  <c r="A85" i="19" s="1"/>
  <c r="Q705" i="10"/>
  <c r="A800" i="23" s="1"/>
  <c r="L258" i="13"/>
  <c r="A196" i="26" s="1"/>
  <c r="B872" i="23"/>
  <c r="Q1578" i="10"/>
  <c r="A872" i="23" s="1"/>
  <c r="B42" i="18"/>
  <c r="O153" i="5"/>
  <c r="A42" i="18" s="1"/>
  <c r="B305" i="23"/>
  <c r="Q1463" i="10"/>
  <c r="A305" i="23" s="1"/>
  <c r="Q634" i="11"/>
  <c r="B561" i="23"/>
  <c r="Q1120" i="10"/>
  <c r="A561" i="23" s="1"/>
  <c r="Q1341" i="11"/>
  <c r="B188" i="24"/>
  <c r="Q266" i="11"/>
  <c r="A188" i="24" s="1"/>
  <c r="Q1135" i="11"/>
  <c r="Q1019" i="11"/>
  <c r="B46" i="26"/>
  <c r="L347" i="13"/>
  <c r="A46" i="26" s="1"/>
  <c r="Q94" i="12"/>
  <c r="Q314" i="12"/>
  <c r="Q268" i="12"/>
  <c r="Q7" i="12"/>
  <c r="Q33" i="12"/>
  <c r="A196" i="25" s="1"/>
  <c r="B160" i="19"/>
  <c r="O309" i="6"/>
  <c r="A160" i="19" s="1"/>
  <c r="B465" i="23"/>
  <c r="Q1483" i="10"/>
  <c r="A465" i="23" s="1"/>
  <c r="Q246" i="11"/>
  <c r="Q424" i="11"/>
  <c r="B61" i="24"/>
  <c r="Q294" i="11"/>
  <c r="A61" i="24" s="1"/>
  <c r="B568" i="24"/>
  <c r="Q1001" i="11"/>
  <c r="A568" i="24" s="1"/>
  <c r="B55" i="26"/>
  <c r="L380" i="13"/>
  <c r="A55" i="26" s="1"/>
  <c r="B900" i="23"/>
  <c r="Q442" i="10"/>
  <c r="A900" i="23" s="1"/>
  <c r="O135" i="5"/>
  <c r="Q1252" i="10"/>
  <c r="A856" i="23" s="1"/>
  <c r="B197" i="24"/>
  <c r="Q1287" i="11"/>
  <c r="A197" i="24" s="1"/>
  <c r="Q14" i="11"/>
  <c r="Q1276" i="11"/>
  <c r="B291" i="24"/>
  <c r="Q709" i="11"/>
  <c r="A291" i="24" s="1"/>
  <c r="Q367" i="11"/>
  <c r="B77" i="19"/>
  <c r="O111" i="6"/>
  <c r="A77" i="19" s="1"/>
  <c r="Q1346" i="10"/>
  <c r="O81" i="4"/>
  <c r="A35" i="17" s="1"/>
  <c r="B35" i="17"/>
  <c r="Q437" i="11"/>
  <c r="Q1207" i="10"/>
  <c r="B37" i="22"/>
  <c r="N123" i="9"/>
  <c r="A37" i="22" s="1"/>
  <c r="B668" i="24"/>
  <c r="Q888" i="11"/>
  <c r="A668" i="24" s="1"/>
  <c r="Q672" i="11"/>
  <c r="L410" i="13"/>
  <c r="A152" i="26" s="1"/>
  <c r="Q995" i="11"/>
  <c r="Q305" i="12"/>
  <c r="B69" i="25"/>
  <c r="Q120" i="12"/>
  <c r="A69" i="25" s="1"/>
  <c r="B100" i="26"/>
  <c r="L247" i="13"/>
  <c r="A100" i="26" s="1"/>
  <c r="Q134" i="10"/>
  <c r="B199" i="23"/>
  <c r="Q556" i="10"/>
  <c r="A199" i="23" s="1"/>
  <c r="B847" i="23"/>
  <c r="Q1449" i="10"/>
  <c r="A847" i="23" s="1"/>
  <c r="B743" i="24"/>
  <c r="Q1027" i="11"/>
  <c r="A743" i="24" s="1"/>
  <c r="B305" i="24"/>
  <c r="Q702" i="11"/>
  <c r="A305" i="24" s="1"/>
  <c r="B809" i="24"/>
  <c r="Q497" i="11"/>
  <c r="A809" i="24" s="1"/>
  <c r="B795" i="23"/>
  <c r="Q387" i="10"/>
  <c r="A795" i="23" s="1"/>
  <c r="B302" i="24"/>
  <c r="Q828" i="11"/>
  <c r="A302" i="24" s="1"/>
  <c r="Q1429" i="11"/>
  <c r="Q22" i="10"/>
  <c r="Q1519" i="11"/>
  <c r="Q107" i="10"/>
  <c r="Q1561" i="11"/>
  <c r="Q1395" i="10"/>
  <c r="B466" i="24"/>
  <c r="Q717" i="11"/>
  <c r="A466" i="24" s="1"/>
  <c r="B396" i="23"/>
  <c r="Q829" i="10"/>
  <c r="A396" i="23" s="1"/>
  <c r="B83" i="25"/>
  <c r="Q123" i="12"/>
  <c r="A83" i="25" s="1"/>
  <c r="B772" i="23"/>
  <c r="Q799" i="10"/>
  <c r="A772" i="23" s="1"/>
  <c r="B755" i="23"/>
  <c r="Q1021" i="10"/>
  <c r="A755" i="23" s="1"/>
  <c r="B760" i="23"/>
  <c r="Q429" i="10"/>
  <c r="A760" i="23" s="1"/>
  <c r="Q932" i="10"/>
  <c r="Q49" i="12"/>
  <c r="A117" i="25" s="1"/>
  <c r="B750" i="24"/>
  <c r="Q781" i="11"/>
  <c r="A750" i="24" s="1"/>
  <c r="Q112" i="12"/>
  <c r="A155" i="25" s="1"/>
  <c r="Q335" i="12"/>
  <c r="Q1310" i="11"/>
  <c r="B593" i="24"/>
  <c r="Q1128" i="11"/>
  <c r="A593" i="24" s="1"/>
  <c r="Q205" i="12"/>
  <c r="A15" i="25" s="1"/>
  <c r="O19" i="4"/>
  <c r="A98" i="17" s="1"/>
  <c r="B126" i="19"/>
  <c r="O3" i="6"/>
  <c r="A126" i="19" s="1"/>
  <c r="O209" i="6"/>
  <c r="A153" i="19" s="1"/>
  <c r="O199" i="6"/>
  <c r="A74" i="19" s="1"/>
  <c r="O217" i="6"/>
  <c r="A67" i="19" s="1"/>
  <c r="O289" i="6"/>
  <c r="A143" i="19" s="1"/>
  <c r="O257" i="6"/>
  <c r="A102" i="19" s="1"/>
  <c r="O15" i="4"/>
  <c r="A32" i="17" s="1"/>
  <c r="B13" i="23"/>
  <c r="Q1210" i="10"/>
  <c r="A13" i="23" s="1"/>
  <c r="O87" i="7"/>
  <c r="A69" i="20" s="1"/>
  <c r="Q219" i="10"/>
  <c r="Q998" i="10"/>
  <c r="O91" i="6"/>
  <c r="B274" i="23"/>
  <c r="Q114" i="10"/>
  <c r="A274" i="23" s="1"/>
  <c r="B107" i="24"/>
  <c r="Q80" i="11"/>
  <c r="A107" i="24" s="1"/>
  <c r="Q1059" i="11"/>
  <c r="B6" i="20"/>
  <c r="O159" i="7"/>
  <c r="A6" i="20" s="1"/>
  <c r="B416" i="24"/>
  <c r="Q745" i="11"/>
  <c r="A416" i="24" s="1"/>
  <c r="B583" i="24"/>
  <c r="Q171" i="11"/>
  <c r="A583" i="24" s="1"/>
  <c r="B719" i="24"/>
  <c r="Q448" i="11"/>
  <c r="A719" i="24" s="1"/>
  <c r="Q1374" i="11"/>
  <c r="B274" i="24"/>
  <c r="Q74" i="11"/>
  <c r="A274" i="24" s="1"/>
  <c r="B851" i="24"/>
  <c r="Q785" i="11"/>
  <c r="A851" i="24" s="1"/>
  <c r="Q438" i="12"/>
  <c r="Q236" i="12"/>
  <c r="Q396" i="12"/>
  <c r="B554" i="23"/>
  <c r="Q1227" i="10"/>
  <c r="A554" i="23" s="1"/>
  <c r="B656" i="24"/>
  <c r="Q82" i="11"/>
  <c r="A656" i="24" s="1"/>
  <c r="Q410" i="12"/>
  <c r="A55" i="25" s="1"/>
  <c r="O93" i="6"/>
  <c r="A141" i="19" s="1"/>
  <c r="L31" i="2"/>
  <c r="A61" i="15" s="1"/>
  <c r="B676" i="23"/>
  <c r="Q547" i="10"/>
  <c r="A676" i="23" s="1"/>
  <c r="O331" i="4"/>
  <c r="A118" i="17" s="1"/>
  <c r="B5" i="20"/>
  <c r="O17" i="7"/>
  <c r="A5" i="20" s="1"/>
  <c r="O135" i="7"/>
  <c r="Q293" i="10"/>
  <c r="B391" i="23"/>
  <c r="Q1191" i="10"/>
  <c r="A391" i="23" s="1"/>
  <c r="Q1447" i="10"/>
  <c r="Q780" i="11"/>
  <c r="L201" i="13"/>
  <c r="Q604" i="11"/>
  <c r="B855" i="24"/>
  <c r="Q931" i="11"/>
  <c r="A855" i="24" s="1"/>
  <c r="O207" i="6"/>
  <c r="A117" i="19" s="1"/>
  <c r="L103" i="2"/>
  <c r="A39" i="15" s="1"/>
  <c r="Q592" i="10"/>
  <c r="B19" i="16"/>
  <c r="L63" i="3"/>
  <c r="A19" i="16" s="1"/>
  <c r="B77" i="21"/>
  <c r="N57" i="8"/>
  <c r="A77" i="21" s="1"/>
  <c r="O231" i="6"/>
  <c r="A154" i="19" s="1"/>
  <c r="L21" i="2"/>
  <c r="A64" i="15" s="1"/>
  <c r="B887" i="23"/>
  <c r="Q548" i="10"/>
  <c r="A887" i="23" s="1"/>
  <c r="B132" i="24"/>
  <c r="Q522" i="11"/>
  <c r="A132" i="24" s="1"/>
  <c r="B388" i="23"/>
  <c r="Q274" i="10"/>
  <c r="A388" i="23" s="1"/>
  <c r="L153" i="2"/>
  <c r="A27" i="15" s="1"/>
  <c r="B36" i="18"/>
  <c r="O97" i="5"/>
  <c r="A36" i="18" s="1"/>
  <c r="B697" i="23"/>
  <c r="Q414" i="10"/>
  <c r="A697" i="23" s="1"/>
  <c r="B84" i="22"/>
  <c r="N15" i="9"/>
  <c r="A84" i="22" s="1"/>
  <c r="B946" i="23"/>
  <c r="Q91" i="10"/>
  <c r="A946" i="23" s="1"/>
  <c r="Q342" i="10"/>
  <c r="B143" i="24"/>
  <c r="Q953" i="11"/>
  <c r="A143" i="24" s="1"/>
  <c r="Q926" i="10"/>
  <c r="A480" i="23" s="1"/>
  <c r="Q538" i="10"/>
  <c r="A810" i="23" s="1"/>
  <c r="O251" i="6"/>
  <c r="A118" i="19" s="1"/>
  <c r="B75" i="17"/>
  <c r="O163" i="4"/>
  <c r="A75" i="17" s="1"/>
  <c r="Q1652" i="10"/>
  <c r="A255" i="23" s="1"/>
  <c r="Q774" i="10"/>
  <c r="A763" i="23" s="1"/>
  <c r="B45" i="20"/>
  <c r="O37" i="7"/>
  <c r="A45" i="20" s="1"/>
  <c r="B70" i="20"/>
  <c r="O57" i="7"/>
  <c r="A70" i="20" s="1"/>
  <c r="B32" i="18"/>
  <c r="O211" i="5"/>
  <c r="A32" i="18" s="1"/>
  <c r="B14" i="23"/>
  <c r="Q544" i="10"/>
  <c r="A14" i="23" s="1"/>
  <c r="B47" i="24"/>
  <c r="Q357" i="11"/>
  <c r="A47" i="24" s="1"/>
  <c r="B467" i="24"/>
  <c r="Q733" i="11"/>
  <c r="A467" i="24" s="1"/>
  <c r="Q790" i="11"/>
  <c r="B284" i="24"/>
  <c r="Q89" i="11"/>
  <c r="A284" i="24" s="1"/>
  <c r="B633" i="23"/>
  <c r="Q1302" i="10"/>
  <c r="A633" i="23" s="1"/>
  <c r="Q1351" i="11"/>
  <c r="L63" i="13"/>
  <c r="B156" i="26"/>
  <c r="L45" i="13"/>
  <c r="A156" i="26" s="1"/>
  <c r="Q1427" i="10"/>
  <c r="B18" i="25"/>
  <c r="Q430" i="12"/>
  <c r="A18" i="25" s="1"/>
  <c r="Q146" i="12"/>
  <c r="Q719" i="10"/>
  <c r="A407" i="23" s="1"/>
  <c r="Q1057" i="10"/>
  <c r="A448" i="23" s="1"/>
  <c r="Q1474" i="10"/>
  <c r="A229" i="23" s="1"/>
  <c r="Q395" i="10"/>
  <c r="A864" i="23" s="1"/>
  <c r="B22" i="20"/>
  <c r="O103" i="7"/>
  <c r="A22" i="20" s="1"/>
  <c r="Q1352" i="10"/>
  <c r="B134" i="17"/>
  <c r="O273" i="4"/>
  <c r="A134" i="17" s="1"/>
  <c r="B21" i="15"/>
  <c r="L179" i="2"/>
  <c r="A21" i="15" s="1"/>
  <c r="B660" i="23"/>
  <c r="Q497" i="10"/>
  <c r="A660" i="23" s="1"/>
  <c r="Q1275" i="10"/>
  <c r="B818" i="24"/>
  <c r="Q505" i="11"/>
  <c r="A818" i="24" s="1"/>
  <c r="Q435" i="12"/>
  <c r="B144" i="26"/>
  <c r="L254" i="13"/>
  <c r="A144" i="26" s="1"/>
  <c r="B36" i="20"/>
  <c r="O139" i="7"/>
  <c r="A36" i="20" s="1"/>
  <c r="B295" i="23"/>
  <c r="Q925" i="10"/>
  <c r="A295" i="23" s="1"/>
  <c r="B206" i="25"/>
  <c r="Q429" i="12"/>
  <c r="A206" i="25" s="1"/>
  <c r="L84" i="13"/>
  <c r="Q1254" i="11"/>
  <c r="B417" i="24"/>
  <c r="Q926" i="11"/>
  <c r="A417" i="24" s="1"/>
  <c r="O167" i="6"/>
  <c r="A28" i="19" s="1"/>
  <c r="Q170" i="10"/>
  <c r="B453" i="24"/>
  <c r="Q406" i="11"/>
  <c r="A453" i="24" s="1"/>
  <c r="Q65" i="12"/>
  <c r="A32" i="25" s="1"/>
  <c r="B201" i="25"/>
  <c r="Q324" i="12"/>
  <c r="A201" i="25" s="1"/>
  <c r="B49" i="15"/>
  <c r="L141" i="2"/>
  <c r="A49" i="15" s="1"/>
  <c r="Q733" i="10"/>
  <c r="B460" i="24"/>
  <c r="Q572" i="11"/>
  <c r="A460" i="24" s="1"/>
  <c r="Q251" i="12"/>
  <c r="Q199" i="12"/>
  <c r="B189" i="23"/>
  <c r="Q1443" i="10"/>
  <c r="A189" i="23" s="1"/>
  <c r="Q1034" i="10"/>
  <c r="B447" i="24"/>
  <c r="Q1203" i="11"/>
  <c r="A447" i="24" s="1"/>
  <c r="B435" i="23"/>
  <c r="Q1088" i="10"/>
  <c r="A435" i="23" s="1"/>
  <c r="Q141" i="12"/>
  <c r="A66" i="25" s="1"/>
  <c r="B492" i="24"/>
  <c r="Q1400" i="11"/>
  <c r="A492" i="24" s="1"/>
  <c r="B54" i="25"/>
  <c r="Q372" i="12"/>
  <c r="A54" i="25" s="1"/>
  <c r="B162" i="25"/>
  <c r="Q195" i="12"/>
  <c r="A162" i="25" s="1"/>
  <c r="B39" i="19"/>
  <c r="O285" i="6"/>
  <c r="A39" i="19" s="1"/>
  <c r="O305" i="6"/>
  <c r="A42" i="19" s="1"/>
  <c r="B149" i="23"/>
  <c r="Q109" i="10"/>
  <c r="A149" i="23" s="1"/>
  <c r="B114" i="23"/>
  <c r="Q843" i="10"/>
  <c r="A114" i="23" s="1"/>
  <c r="Q590" i="10"/>
  <c r="A597" i="23" s="1"/>
  <c r="Q1292" i="10"/>
  <c r="Q37" i="10"/>
  <c r="B814" i="23"/>
  <c r="Q906" i="10"/>
  <c r="A814" i="23" s="1"/>
  <c r="B49" i="16"/>
  <c r="L65" i="3"/>
  <c r="A49" i="16" s="1"/>
  <c r="B548" i="23"/>
  <c r="Q1245" i="10"/>
  <c r="A548" i="23" s="1"/>
  <c r="L319" i="13"/>
  <c r="A88" i="26" s="1"/>
  <c r="B176" i="25"/>
  <c r="Q20" i="12"/>
  <c r="A176" i="25" s="1"/>
  <c r="Q1344" i="10"/>
  <c r="A817" i="23" s="1"/>
  <c r="Q356" i="10"/>
  <c r="Q1324" i="11"/>
  <c r="Q113" i="12"/>
  <c r="L33" i="2"/>
  <c r="A63" i="15" s="1"/>
  <c r="B135" i="21"/>
  <c r="N113" i="8"/>
  <c r="A135" i="21" s="1"/>
  <c r="B788" i="23"/>
  <c r="Q1400" i="10"/>
  <c r="A788" i="23" s="1"/>
  <c r="B734" i="24"/>
  <c r="Q1052" i="11"/>
  <c r="A734" i="24" s="1"/>
  <c r="B187" i="24"/>
  <c r="Q1531" i="11"/>
  <c r="A187" i="24" s="1"/>
  <c r="B136" i="26"/>
  <c r="L141" i="13"/>
  <c r="A136" i="26" s="1"/>
  <c r="O171" i="7"/>
  <c r="A74" i="20" s="1"/>
  <c r="B660" i="24"/>
  <c r="Q690" i="11"/>
  <c r="A660" i="24" s="1"/>
  <c r="L113" i="13"/>
  <c r="L250" i="13"/>
  <c r="O95" i="4"/>
  <c r="A151" i="17" s="1"/>
  <c r="Q571" i="10"/>
  <c r="Q1005" i="11"/>
  <c r="B826" i="24"/>
  <c r="Q439" i="11"/>
  <c r="A826" i="24" s="1"/>
  <c r="Q276" i="12"/>
  <c r="Q958" i="10"/>
  <c r="A713" i="23" s="1"/>
  <c r="Q788" i="11"/>
  <c r="Q443" i="11"/>
  <c r="B509" i="24"/>
  <c r="Q618" i="11"/>
  <c r="A509" i="24" s="1"/>
  <c r="L314" i="13"/>
  <c r="A123" i="26" s="1"/>
  <c r="B102" i="26"/>
  <c r="L395" i="13"/>
  <c r="A102" i="26" s="1"/>
  <c r="O177" i="6"/>
  <c r="A158" i="19" s="1"/>
  <c r="B17" i="19"/>
  <c r="O271" i="6"/>
  <c r="A17" i="19" s="1"/>
  <c r="L293" i="13"/>
  <c r="A58" i="26" s="1"/>
  <c r="B759" i="23"/>
  <c r="Q1336" i="10"/>
  <c r="A759" i="23" s="1"/>
  <c r="Q1567" i="10"/>
  <c r="Q233" i="10"/>
  <c r="B9" i="25"/>
  <c r="Q419" i="12"/>
  <c r="A9" i="25" s="1"/>
  <c r="Q472" i="10"/>
  <c r="A393" i="23" s="1"/>
  <c r="Q689" i="10"/>
  <c r="B478" i="23"/>
  <c r="Q854" i="10"/>
  <c r="A478" i="23" s="1"/>
  <c r="Q440" i="10"/>
  <c r="B641" i="23"/>
  <c r="Q1295" i="10"/>
  <c r="A641" i="23" s="1"/>
  <c r="Q1390" i="10"/>
  <c r="A792" i="23" s="1"/>
  <c r="Q269" i="12"/>
  <c r="A6" i="25" s="1"/>
  <c r="B528" i="23"/>
  <c r="Q1399" i="10"/>
  <c r="A528" i="23" s="1"/>
  <c r="B683" i="24"/>
  <c r="Q49" i="11"/>
  <c r="A683" i="24" s="1"/>
  <c r="B297" i="23"/>
  <c r="Q478" i="10"/>
  <c r="A297" i="23" s="1"/>
  <c r="Q866" i="11"/>
  <c r="Q343" i="11"/>
  <c r="Q562" i="11"/>
  <c r="L172" i="13"/>
  <c r="B201" i="24"/>
  <c r="Q345" i="11"/>
  <c r="A201" i="24" s="1"/>
  <c r="B15" i="15"/>
  <c r="L19" i="2"/>
  <c r="A15" i="15" s="1"/>
  <c r="B263" i="23"/>
  <c r="Q579" i="10"/>
  <c r="A263" i="23" s="1"/>
  <c r="Q1520" i="10"/>
  <c r="A791" i="23" s="1"/>
  <c r="Q1464" i="10"/>
  <c r="A154" i="23" s="1"/>
  <c r="Q582" i="10"/>
  <c r="A322" i="23" s="1"/>
  <c r="Q461" i="10"/>
  <c r="Q1013" i="10"/>
  <c r="A53" i="23" s="1"/>
  <c r="Q1453" i="10"/>
  <c r="A813" i="23" s="1"/>
  <c r="Q235" i="10"/>
  <c r="Q362" i="12"/>
  <c r="A34" i="25" s="1"/>
  <c r="B111" i="19"/>
  <c r="O129" i="6"/>
  <c r="A111" i="19" s="1"/>
  <c r="B399" i="23"/>
  <c r="Q1265" i="10"/>
  <c r="A399" i="23" s="1"/>
  <c r="L26" i="13"/>
  <c r="A51" i="26" s="1"/>
  <c r="Q742" i="11"/>
  <c r="Q1248" i="11"/>
  <c r="Q835" i="11"/>
  <c r="B186" i="24"/>
  <c r="Q901" i="11"/>
  <c r="A186" i="24" s="1"/>
  <c r="L128" i="13"/>
  <c r="B7" i="19"/>
  <c r="O297" i="6"/>
  <c r="A7" i="19" s="1"/>
  <c r="Q1018" i="10"/>
  <c r="A75" i="23" s="1"/>
  <c r="Q1374" i="10"/>
  <c r="A671" i="23" s="1"/>
  <c r="B32" i="24"/>
  <c r="Q1036" i="11"/>
  <c r="A32" i="24" s="1"/>
  <c r="Q1173" i="10"/>
  <c r="B242" i="24"/>
  <c r="Q470" i="11"/>
  <c r="A242" i="24" s="1"/>
  <c r="B908" i="24"/>
  <c r="Q197" i="11"/>
  <c r="A908" i="24" s="1"/>
  <c r="Q859" i="11"/>
  <c r="Q1431" i="10"/>
  <c r="B85" i="24"/>
  <c r="Q965" i="11"/>
  <c r="A85" i="24" s="1"/>
  <c r="B56" i="20"/>
  <c r="O123" i="7"/>
  <c r="A56" i="20" s="1"/>
  <c r="B138" i="25"/>
  <c r="Q316" i="12"/>
  <c r="A138" i="25" s="1"/>
  <c r="Q1398" i="11"/>
  <c r="B549" i="24"/>
  <c r="Q177" i="11"/>
  <c r="A549" i="24" s="1"/>
  <c r="B864" i="24"/>
  <c r="Q63" i="11"/>
  <c r="A864" i="24" s="1"/>
  <c r="B662" i="24"/>
  <c r="Q1070" i="11"/>
  <c r="A662" i="24" s="1"/>
  <c r="Q1538" i="10"/>
  <c r="Q1521" i="10"/>
  <c r="Q1066" i="11"/>
  <c r="B426" i="23"/>
  <c r="Q324" i="10"/>
  <c r="A426" i="23" s="1"/>
  <c r="B748" i="24"/>
  <c r="Q1383" i="11"/>
  <c r="A748" i="24" s="1"/>
  <c r="Q48" i="11"/>
  <c r="B553" i="24"/>
  <c r="Q13" i="11"/>
  <c r="A553" i="24" s="1"/>
  <c r="B280" i="24"/>
  <c r="Q506" i="11"/>
  <c r="A280" i="24" s="1"/>
  <c r="Q642" i="10"/>
  <c r="B892" i="23"/>
  <c r="Q1184" i="10"/>
  <c r="A892" i="23" s="1"/>
  <c r="B609" i="23"/>
  <c r="Q1032" i="10"/>
  <c r="A609" i="23" s="1"/>
  <c r="B813" i="24"/>
  <c r="Q113" i="11"/>
  <c r="A813" i="24" s="1"/>
  <c r="Q375" i="11"/>
  <c r="B112" i="19"/>
  <c r="O131" i="6"/>
  <c r="A112" i="19" s="1"/>
  <c r="Q299" i="11"/>
  <c r="B52" i="20"/>
  <c r="O21" i="7"/>
  <c r="A52" i="20" s="1"/>
  <c r="B24" i="20"/>
  <c r="O143" i="7"/>
  <c r="A24" i="20" s="1"/>
  <c r="L90" i="13"/>
  <c r="Q1468" i="11"/>
  <c r="O9" i="4"/>
  <c r="Q761" i="10"/>
  <c r="Q850" i="10"/>
  <c r="Q1502" i="10"/>
  <c r="B415" i="23"/>
  <c r="Q1131" i="10"/>
  <c r="A415" i="23" s="1"/>
  <c r="Q172" i="12"/>
  <c r="Q977" i="10"/>
  <c r="B887" i="24"/>
  <c r="Q307" i="11"/>
  <c r="A887" i="24" s="1"/>
  <c r="B72" i="18"/>
  <c r="O149" i="5"/>
  <c r="A72" i="18" s="1"/>
  <c r="B151" i="19"/>
  <c r="O327" i="6"/>
  <c r="A151" i="19" s="1"/>
  <c r="Q433" i="10"/>
  <c r="B113" i="21"/>
  <c r="N173" i="8"/>
  <c r="A113" i="21" s="1"/>
  <c r="B105" i="21"/>
  <c r="N195" i="8"/>
  <c r="A105" i="21" s="1"/>
  <c r="B285" i="23"/>
  <c r="Q1305" i="10"/>
  <c r="A285" i="23" s="1"/>
  <c r="B310" i="24"/>
  <c r="Q616" i="11"/>
  <c r="A310" i="24" s="1"/>
  <c r="Q58" i="10"/>
  <c r="B360" i="23"/>
  <c r="Q760" i="10"/>
  <c r="A360" i="23" s="1"/>
  <c r="Q586" i="11"/>
  <c r="Q46" i="12"/>
  <c r="A183" i="25" s="1"/>
  <c r="B505" i="24"/>
  <c r="Q31" i="11"/>
  <c r="A505" i="24" s="1"/>
  <c r="B82" i="25"/>
  <c r="Q418" i="12"/>
  <c r="A82" i="25" s="1"/>
  <c r="Q1477" i="11"/>
  <c r="Q66" i="12"/>
  <c r="L79" i="2"/>
  <c r="A79" i="15" s="1"/>
  <c r="Q142" i="11"/>
  <c r="Q1415" i="11"/>
  <c r="B612" i="24"/>
  <c r="Q252" i="11"/>
  <c r="A612" i="24" s="1"/>
  <c r="B45" i="25"/>
  <c r="Q283" i="12"/>
  <c r="A45" i="25" s="1"/>
  <c r="B217" i="24"/>
  <c r="Q421" i="11"/>
  <c r="A217" i="24" s="1"/>
  <c r="Q1469" i="10"/>
  <c r="Q669" i="10"/>
  <c r="Q384" i="12"/>
  <c r="A125" i="25" s="1"/>
  <c r="B299" i="23"/>
  <c r="Q95" i="10"/>
  <c r="A299" i="23" s="1"/>
  <c r="B144" i="17"/>
  <c r="O211" i="4"/>
  <c r="A144" i="17" s="1"/>
  <c r="B509" i="23"/>
  <c r="Q1320" i="10"/>
  <c r="A509" i="23" s="1"/>
  <c r="B638" i="24"/>
  <c r="Q469" i="11"/>
  <c r="A638" i="24" s="1"/>
  <c r="B54" i="24"/>
  <c r="Q896" i="11"/>
  <c r="A54" i="24" s="1"/>
  <c r="Q194" i="12"/>
  <c r="Q86" i="12"/>
  <c r="B233" i="24"/>
  <c r="Q1523" i="11"/>
  <c r="A233" i="24" s="1"/>
  <c r="B185" i="26"/>
  <c r="L60" i="13"/>
  <c r="A185" i="26" s="1"/>
  <c r="B44" i="17"/>
  <c r="O45" i="4"/>
  <c r="A44" i="17" s="1"/>
  <c r="O31" i="4"/>
  <c r="A69" i="17" s="1"/>
  <c r="B89" i="17"/>
  <c r="O201" i="4"/>
  <c r="A89" i="17" s="1"/>
  <c r="B256" i="23"/>
  <c r="Q54" i="10"/>
  <c r="A256" i="23" s="1"/>
  <c r="B21" i="16"/>
  <c r="L57" i="3"/>
  <c r="A21" i="16" s="1"/>
  <c r="O191" i="7"/>
  <c r="A21" i="20" s="1"/>
  <c r="Q490" i="10"/>
  <c r="B740" i="23"/>
  <c r="Q384" i="10"/>
  <c r="A740" i="23" s="1"/>
  <c r="B846" i="23"/>
  <c r="Q362" i="10"/>
  <c r="A846" i="23" s="1"/>
  <c r="B200" i="23"/>
  <c r="Q303" i="10"/>
  <c r="A200" i="23" s="1"/>
  <c r="B258" i="24"/>
  <c r="Q254" i="11"/>
  <c r="A258" i="24" s="1"/>
  <c r="Q375" i="10"/>
  <c r="B581" i="23"/>
  <c r="Q493" i="10"/>
  <c r="A581" i="23" s="1"/>
  <c r="Q581" i="11"/>
  <c r="B719" i="23"/>
  <c r="Q643" i="10"/>
  <c r="A719" i="23" s="1"/>
  <c r="Q389" i="10"/>
  <c r="A643" i="23" s="1"/>
  <c r="O339" i="6"/>
  <c r="A29" i="19" s="1"/>
  <c r="Q248" i="10"/>
  <c r="A220" i="23" s="1"/>
  <c r="Q1151" i="10"/>
  <c r="A686" i="23" s="1"/>
  <c r="O111" i="5"/>
  <c r="Q78" i="10"/>
  <c r="A519" i="23" s="1"/>
  <c r="L119" i="2"/>
  <c r="A70" i="15" s="1"/>
  <c r="B739" i="23"/>
  <c r="Q382" i="10"/>
  <c r="A739" i="23" s="1"/>
  <c r="B619" i="24"/>
  <c r="Q124" i="11"/>
  <c r="A619" i="24" s="1"/>
  <c r="B125" i="21"/>
  <c r="N211" i="8"/>
  <c r="A125" i="21" s="1"/>
  <c r="Q1213" i="11"/>
  <c r="Q1584" i="10"/>
  <c r="A177" i="23" s="1"/>
  <c r="Q342" i="11"/>
  <c r="B122" i="19"/>
  <c r="O299" i="6"/>
  <c r="A122" i="19" s="1"/>
  <c r="B797" i="23"/>
  <c r="Q575" i="10"/>
  <c r="A797" i="23" s="1"/>
  <c r="Q1362" i="10"/>
  <c r="A582" i="23" s="1"/>
  <c r="Q1531" i="10"/>
  <c r="Q1277" i="11"/>
  <c r="Q961" i="10"/>
  <c r="A323" i="23" s="1"/>
  <c r="L7" i="2"/>
  <c r="A9" i="15" s="1"/>
  <c r="Q124" i="10"/>
  <c r="A851" i="23" s="1"/>
  <c r="O185" i="7"/>
  <c r="A76" i="20" s="1"/>
  <c r="O187" i="4"/>
  <c r="A70" i="17" s="1"/>
  <c r="O329" i="4"/>
  <c r="A7" i="17" s="1"/>
  <c r="B540" i="23"/>
  <c r="Q381" i="10"/>
  <c r="A540" i="23" s="1"/>
  <c r="B92" i="18"/>
  <c r="O103" i="5"/>
  <c r="A92" i="18" s="1"/>
  <c r="Q616" i="10"/>
  <c r="A681" i="23" s="1"/>
  <c r="B21" i="23"/>
  <c r="Q424" i="10"/>
  <c r="A21" i="23" s="1"/>
  <c r="B129" i="23"/>
  <c r="Q1216" i="10"/>
  <c r="A129" i="23" s="1"/>
  <c r="B896" i="23"/>
  <c r="Q1514" i="10"/>
  <c r="A896" i="23" s="1"/>
  <c r="B71" i="22"/>
  <c r="N185" i="9"/>
  <c r="A71" i="22" s="1"/>
  <c r="Q1223" i="10"/>
  <c r="O107" i="7"/>
  <c r="Q514" i="11"/>
  <c r="O45" i="6"/>
  <c r="A142" i="19" s="1"/>
  <c r="Q1289" i="10"/>
  <c r="A893" i="23" s="1"/>
  <c r="Q536" i="10"/>
  <c r="A223" i="23" s="1"/>
  <c r="Q286" i="10"/>
  <c r="A215" i="23" s="1"/>
  <c r="B442" i="23"/>
  <c r="Q740" i="10"/>
  <c r="A442" i="23" s="1"/>
  <c r="Q377" i="10"/>
  <c r="A807" i="23" s="1"/>
  <c r="Q39" i="10"/>
  <c r="A280" i="23" s="1"/>
  <c r="Q1530" i="10"/>
  <c r="A336" i="23" s="1"/>
  <c r="B218" i="23"/>
  <c r="Q1546" i="10"/>
  <c r="A218" i="23" s="1"/>
  <c r="Q510" i="11"/>
  <c r="B467" i="23"/>
  <c r="Q332" i="10"/>
  <c r="A467" i="23" s="1"/>
  <c r="B667" i="23"/>
  <c r="Q1158" i="10"/>
  <c r="A667" i="23" s="1"/>
  <c r="B14" i="18"/>
  <c r="O81" i="5"/>
  <c r="A14" i="18" s="1"/>
  <c r="Q287" i="12"/>
  <c r="A114" i="25" s="1"/>
  <c r="Q507" i="10"/>
  <c r="A853" i="23" s="1"/>
  <c r="Q163" i="10"/>
  <c r="Q1024" i="10"/>
  <c r="A43" i="23" s="1"/>
  <c r="Q714" i="10"/>
  <c r="A682" i="23" s="1"/>
  <c r="B59" i="20"/>
  <c r="O65" i="7"/>
  <c r="A59" i="20" s="1"/>
  <c r="Q12" i="10"/>
  <c r="Q35" i="12"/>
  <c r="A120" i="25" s="1"/>
  <c r="B545" i="23"/>
  <c r="Q1192" i="10"/>
  <c r="A545" i="23" s="1"/>
  <c r="B334" i="23"/>
  <c r="Q1642" i="10"/>
  <c r="A334" i="23" s="1"/>
  <c r="Q215" i="10"/>
  <c r="A500" i="23" s="1"/>
  <c r="Q465" i="10"/>
  <c r="Q408" i="10"/>
  <c r="A180" i="23" s="1"/>
  <c r="B357" i="23"/>
  <c r="Q737" i="10"/>
  <c r="A357" i="23" s="1"/>
  <c r="B93" i="23"/>
  <c r="Q213" i="10"/>
  <c r="A93" i="23" s="1"/>
  <c r="Q1471" i="10"/>
  <c r="B339" i="23"/>
  <c r="Q97" i="10"/>
  <c r="A339" i="23" s="1"/>
  <c r="B312" i="23"/>
  <c r="Q1179" i="10"/>
  <c r="A312" i="23" s="1"/>
  <c r="Q647" i="10"/>
  <c r="B78" i="25"/>
  <c r="Q282" i="12"/>
  <c r="A78" i="25" s="1"/>
  <c r="N207" i="8"/>
  <c r="B54" i="21"/>
  <c r="N261" i="8"/>
  <c r="A54" i="21" s="1"/>
  <c r="Q1371" i="10"/>
  <c r="O27" i="4"/>
  <c r="A59" i="17" s="1"/>
  <c r="L324" i="13"/>
  <c r="A135" i="26" s="1"/>
  <c r="Q546" i="11"/>
  <c r="B85" i="21"/>
  <c r="N141" i="8"/>
  <c r="A85" i="21" s="1"/>
  <c r="Q1203" i="10"/>
  <c r="Q1230" i="11"/>
  <c r="B193" i="24"/>
  <c r="Q1479" i="11"/>
  <c r="A193" i="24" s="1"/>
  <c r="B125" i="26"/>
  <c r="L383" i="13"/>
  <c r="A125" i="26" s="1"/>
  <c r="B154" i="26"/>
  <c r="L192" i="13"/>
  <c r="A154" i="26" s="1"/>
  <c r="B462" i="23"/>
  <c r="Q502" i="10"/>
  <c r="A462" i="23" s="1"/>
  <c r="Q1032" i="11"/>
  <c r="Q1441" i="10"/>
  <c r="Q794" i="11"/>
  <c r="B207" i="24"/>
  <c r="Q1462" i="11"/>
  <c r="A207" i="24" s="1"/>
  <c r="B48" i="25"/>
  <c r="Q137" i="12"/>
  <c r="A48" i="25" s="1"/>
  <c r="Q67" i="10"/>
  <c r="A575" i="23" s="1"/>
  <c r="B491" i="24"/>
  <c r="Q383" i="11"/>
  <c r="A491" i="24" s="1"/>
  <c r="Q1566" i="10"/>
  <c r="Q529" i="11"/>
  <c r="B476" i="24"/>
  <c r="Q610" i="11"/>
  <c r="A476" i="24" s="1"/>
  <c r="L283" i="13"/>
  <c r="O41" i="4"/>
  <c r="A13" i="17" s="1"/>
  <c r="O199" i="4"/>
  <c r="A108" i="17" s="1"/>
  <c r="O71" i="6"/>
  <c r="A30" i="19" s="1"/>
  <c r="Q1052" i="10"/>
  <c r="B732" i="24"/>
  <c r="Q1273" i="11"/>
  <c r="A732" i="24" s="1"/>
  <c r="Q232" i="11"/>
  <c r="Q1065" i="11"/>
  <c r="Q306" i="12"/>
  <c r="B168" i="24"/>
  <c r="Q1539" i="11"/>
  <c r="A168" i="24" s="1"/>
  <c r="Q1432" i="11"/>
  <c r="Q1567" i="11"/>
  <c r="B202" i="25"/>
  <c r="Q41" i="12"/>
  <c r="A202" i="25" s="1"/>
  <c r="B705" i="24"/>
  <c r="Q997" i="11"/>
  <c r="A705" i="24" s="1"/>
  <c r="L224" i="13"/>
  <c r="B618" i="24"/>
  <c r="Q799" i="11"/>
  <c r="A618" i="24" s="1"/>
  <c r="Q972" i="10"/>
  <c r="Q771" i="11"/>
  <c r="B109" i="24"/>
  <c r="Q132" i="11"/>
  <c r="A109" i="24" s="1"/>
  <c r="B539" i="24"/>
  <c r="Q762" i="11"/>
  <c r="A539" i="24" s="1"/>
  <c r="B664" i="24"/>
  <c r="Q371" i="11"/>
  <c r="A664" i="24" s="1"/>
  <c r="B174" i="26"/>
  <c r="L277" i="13"/>
  <c r="A174" i="26" s="1"/>
  <c r="Q39" i="12"/>
  <c r="L202" i="13"/>
  <c r="A98" i="26" s="1"/>
  <c r="B311" i="24"/>
  <c r="Q1500" i="11"/>
  <c r="A311" i="24" s="1"/>
  <c r="O183" i="6"/>
  <c r="A38" i="19" s="1"/>
  <c r="B913" i="23"/>
  <c r="Q305" i="10"/>
  <c r="A913" i="23" s="1"/>
  <c r="O293" i="6"/>
  <c r="A133" i="19" s="1"/>
  <c r="Q231" i="12"/>
  <c r="A134" i="25" s="1"/>
  <c r="B55" i="20"/>
  <c r="O213" i="7"/>
  <c r="A55" i="20" s="1"/>
  <c r="Q938" i="10"/>
  <c r="B750" i="23"/>
  <c r="Q379" i="10"/>
  <c r="A750" i="23" s="1"/>
  <c r="B235" i="23"/>
  <c r="Q1426" i="10"/>
  <c r="A235" i="23" s="1"/>
  <c r="Q168" i="11"/>
  <c r="Q954" i="11"/>
  <c r="Q1405" i="11"/>
  <c r="B169" i="25"/>
  <c r="Q267" i="12"/>
  <c r="A169" i="25" s="1"/>
  <c r="Q134" i="12"/>
  <c r="B182" i="26"/>
  <c r="L186" i="13"/>
  <c r="A182" i="26" s="1"/>
  <c r="Q722" i="10"/>
  <c r="A586" i="23" s="1"/>
  <c r="B39" i="16"/>
  <c r="L17" i="3"/>
  <c r="A39" i="16" s="1"/>
  <c r="Q232" i="10"/>
  <c r="A264" i="23" s="1"/>
  <c r="O345" i="6"/>
  <c r="A10" i="19" s="1"/>
  <c r="O283" i="4"/>
  <c r="B14" i="22"/>
  <c r="N187" i="9"/>
  <c r="A14" i="22" s="1"/>
  <c r="B30" i="18"/>
  <c r="O195" i="5"/>
  <c r="A30" i="18" s="1"/>
  <c r="B109" i="19"/>
  <c r="O21" i="6"/>
  <c r="A109" i="19" s="1"/>
  <c r="B156" i="24"/>
  <c r="Q538" i="11"/>
  <c r="A156" i="24" s="1"/>
  <c r="L248" i="13"/>
  <c r="Q1067" i="10"/>
  <c r="B533" i="24"/>
  <c r="Q1303" i="11"/>
  <c r="A533" i="24" s="1"/>
  <c r="B926" i="24"/>
  <c r="Q936" i="11"/>
  <c r="A926" i="24" s="1"/>
  <c r="Q669" i="11"/>
  <c r="B4" i="24"/>
  <c r="Q588" i="11"/>
  <c r="A4" i="24" s="1"/>
  <c r="B7" i="24"/>
  <c r="Q530" i="11"/>
  <c r="A7" i="24" s="1"/>
  <c r="B164" i="25"/>
  <c r="Q225" i="12"/>
  <c r="A164" i="25" s="1"/>
  <c r="Q19" i="12"/>
  <c r="Q437" i="12"/>
  <c r="Q622" i="10"/>
  <c r="B59" i="21"/>
  <c r="N283" i="8"/>
  <c r="A59" i="21" s="1"/>
  <c r="B242" i="23"/>
  <c r="Q1455" i="10"/>
  <c r="A242" i="23" s="1"/>
  <c r="Q1626" i="10"/>
  <c r="B49" i="23"/>
  <c r="Q299" i="10"/>
  <c r="A49" i="23" s="1"/>
  <c r="B14" i="25"/>
  <c r="Q51" i="12"/>
  <c r="A14" i="25" s="1"/>
  <c r="B512" i="23"/>
  <c r="Q1419" i="10"/>
  <c r="A512" i="23" s="1"/>
  <c r="L356" i="13"/>
  <c r="B834" i="23"/>
  <c r="Q856" i="10"/>
  <c r="A834" i="23" s="1"/>
  <c r="Q1494" i="10"/>
  <c r="B301" i="24"/>
  <c r="Q91" i="11"/>
  <c r="A301" i="24" s="1"/>
  <c r="B105" i="24"/>
  <c r="Q366" i="11"/>
  <c r="A105" i="24" s="1"/>
  <c r="B397" i="24"/>
  <c r="Q1102" i="11"/>
  <c r="A397" i="24" s="1"/>
  <c r="B279" i="23"/>
  <c r="Q574" i="10"/>
  <c r="A279" i="23" s="1"/>
  <c r="B477" i="23"/>
  <c r="Q505" i="10"/>
  <c r="A477" i="23" s="1"/>
  <c r="Q240" i="10"/>
  <c r="Q927" i="10"/>
  <c r="B858" i="24"/>
  <c r="Q711" i="11"/>
  <c r="A858" i="24" s="1"/>
  <c r="B59" i="24"/>
  <c r="Q402" i="11"/>
  <c r="A59" i="24" s="1"/>
  <c r="B598" i="24"/>
  <c r="Q797" i="11"/>
  <c r="A598" i="24" s="1"/>
  <c r="B38" i="25"/>
  <c r="Q179" i="12"/>
  <c r="A38" i="25" s="1"/>
  <c r="Q382" i="12"/>
  <c r="Q1342" i="11"/>
  <c r="Q1638" i="10"/>
  <c r="Q374" i="10"/>
  <c r="B653" i="23"/>
  <c r="Q1619" i="10"/>
  <c r="A653" i="23" s="1"/>
  <c r="B45" i="23"/>
  <c r="Q776" i="10"/>
  <c r="A45" i="23" s="1"/>
  <c r="B607" i="23"/>
  <c r="Q1325" i="10"/>
  <c r="A607" i="23" s="1"/>
  <c r="Q600" i="11"/>
  <c r="B781" i="24"/>
  <c r="Q1268" i="11"/>
  <c r="A781" i="24" s="1"/>
  <c r="Q210" i="12"/>
  <c r="A197" i="25" s="1"/>
  <c r="Q431" i="12"/>
  <c r="B127" i="25"/>
  <c r="Q260" i="12"/>
  <c r="A127" i="25" s="1"/>
  <c r="B175" i="26"/>
  <c r="L57" i="13"/>
  <c r="A175" i="26" s="1"/>
  <c r="B24" i="26"/>
  <c r="L56" i="13"/>
  <c r="A24" i="26" s="1"/>
  <c r="Q96" i="12"/>
  <c r="B211" i="25"/>
  <c r="Q162" i="12"/>
  <c r="A211" i="25" s="1"/>
  <c r="B866" i="24"/>
  <c r="Q846" i="11"/>
  <c r="A866" i="24" s="1"/>
  <c r="B39" i="24"/>
  <c r="Q1372" i="11"/>
  <c r="A39" i="24" s="1"/>
  <c r="B26" i="18"/>
  <c r="O61" i="5"/>
  <c r="A26" i="18" s="1"/>
  <c r="B160" i="23"/>
  <c r="Q655" i="10"/>
  <c r="A160" i="23" s="1"/>
  <c r="O121" i="7"/>
  <c r="A53" i="20" s="1"/>
  <c r="B473" i="23"/>
  <c r="Q995" i="10"/>
  <c r="A473" i="23" s="1"/>
  <c r="B63" i="19"/>
  <c r="O343" i="6"/>
  <c r="A63" i="19" s="1"/>
  <c r="B594" i="23"/>
  <c r="Q728" i="10"/>
  <c r="A594" i="23" s="1"/>
  <c r="B904" i="23"/>
  <c r="Q445" i="10"/>
  <c r="A904" i="23" s="1"/>
  <c r="Q467" i="10"/>
  <c r="B85" i="23"/>
  <c r="Q344" i="10"/>
  <c r="A85" i="23" s="1"/>
  <c r="Q740" i="11"/>
  <c r="B204" i="23"/>
  <c r="Q1322" i="10"/>
  <c r="A204" i="23" s="1"/>
  <c r="B471" i="24"/>
  <c r="Q653" i="11"/>
  <c r="A471" i="24" s="1"/>
  <c r="B600" i="24"/>
  <c r="Q1259" i="11"/>
  <c r="A600" i="24" s="1"/>
  <c r="L309" i="13"/>
  <c r="B130" i="17"/>
  <c r="O57" i="4"/>
  <c r="A130" i="17" s="1"/>
  <c r="Q1066" i="10"/>
  <c r="B90" i="20"/>
  <c r="O55" i="7"/>
  <c r="A90" i="20" s="1"/>
  <c r="B751" i="24"/>
  <c r="Q490" i="11"/>
  <c r="A751" i="24" s="1"/>
  <c r="B149" i="24"/>
  <c r="Q925" i="11"/>
  <c r="A149" i="24" s="1"/>
  <c r="B640" i="24"/>
  <c r="Q766" i="11"/>
  <c r="A640" i="24" s="1"/>
  <c r="B253" i="24"/>
  <c r="Q1150" i="11"/>
  <c r="A253" i="24" s="1"/>
  <c r="B466" i="23"/>
  <c r="Q1338" i="10"/>
  <c r="A466" i="23" s="1"/>
  <c r="O183" i="4"/>
  <c r="A153" i="17" s="1"/>
  <c r="N231" i="8"/>
  <c r="Q1272" i="10"/>
  <c r="A277" i="23" s="1"/>
  <c r="Q458" i="11"/>
  <c r="N167" i="9"/>
  <c r="Q880" i="10"/>
  <c r="A492" i="23" s="1"/>
  <c r="Q333" i="10"/>
  <c r="Q193" i="10"/>
  <c r="A294" i="23" s="1"/>
  <c r="B68" i="21"/>
  <c r="N93" i="8"/>
  <c r="A68" i="21" s="1"/>
  <c r="O193" i="6"/>
  <c r="B212" i="23"/>
  <c r="Q1000" i="10"/>
  <c r="A212" i="23" s="1"/>
  <c r="Q247" i="10"/>
  <c r="B421" i="23"/>
  <c r="Q1417" i="10"/>
  <c r="A421" i="23" s="1"/>
  <c r="B37" i="24"/>
  <c r="Q641" i="11"/>
  <c r="A37" i="24" s="1"/>
  <c r="B76" i="15"/>
  <c r="L115" i="2"/>
  <c r="A76" i="15" s="1"/>
  <c r="B441" i="23"/>
  <c r="Q412" i="10"/>
  <c r="A441" i="23" s="1"/>
  <c r="B769" i="24"/>
  <c r="Q1373" i="11"/>
  <c r="A769" i="24" s="1"/>
  <c r="Q1313" i="11"/>
  <c r="B57" i="26"/>
  <c r="L25" i="13"/>
  <c r="A57" i="26" s="1"/>
  <c r="B159" i="26"/>
  <c r="L226" i="13"/>
  <c r="A159" i="26" s="1"/>
  <c r="B666" i="23"/>
  <c r="Q450" i="10"/>
  <c r="A666" i="23" s="1"/>
  <c r="Q832" i="11"/>
  <c r="O279" i="4"/>
  <c r="A77" i="17" s="1"/>
  <c r="Q14" i="12"/>
  <c r="A118" i="25" s="1"/>
  <c r="O153" i="4"/>
  <c r="A86" i="17" s="1"/>
  <c r="Q1165" i="10"/>
  <c r="A687" i="23" s="1"/>
  <c r="B136" i="21"/>
  <c r="N23" i="8"/>
  <c r="A136" i="21" s="1"/>
  <c r="Q1031" i="11"/>
  <c r="Q155" i="10"/>
  <c r="Q173" i="10"/>
  <c r="B935" i="23"/>
  <c r="Q1556" i="10"/>
  <c r="A935" i="23" s="1"/>
  <c r="B572" i="23"/>
  <c r="Q1406" i="10"/>
  <c r="A572" i="23" s="1"/>
  <c r="Q263" i="12"/>
  <c r="L23" i="13"/>
  <c r="B141" i="24"/>
  <c r="Q1428" i="11"/>
  <c r="A141" i="24" s="1"/>
  <c r="B729" i="24"/>
  <c r="Q706" i="11"/>
  <c r="A729" i="24" s="1"/>
  <c r="Q1247" i="10"/>
  <c r="A183" i="23" s="1"/>
  <c r="B106" i="25"/>
  <c r="Q355" i="12"/>
  <c r="A106" i="25" s="1"/>
  <c r="B630" i="23"/>
  <c r="Q437" i="10"/>
  <c r="A630" i="23" s="1"/>
  <c r="Q480" i="10"/>
  <c r="Q70" i="12"/>
  <c r="A60" i="25" s="1"/>
  <c r="L66" i="13"/>
  <c r="A130" i="26" s="1"/>
  <c r="B189" i="25"/>
  <c r="Q107" i="12"/>
  <c r="A189" i="25" s="1"/>
  <c r="O211" i="7"/>
  <c r="A87" i="20" s="1"/>
  <c r="B535" i="24"/>
  <c r="Q825" i="11"/>
  <c r="A535" i="24" s="1"/>
  <c r="Q1002" i="11"/>
  <c r="Q377" i="12"/>
  <c r="A150" i="25" s="1"/>
  <c r="Q411" i="12"/>
  <c r="Q41" i="11"/>
  <c r="B840" i="24"/>
  <c r="Q718" i="11"/>
  <c r="A840" i="24" s="1"/>
  <c r="B134" i="26"/>
  <c r="L365" i="13"/>
  <c r="A134" i="26" s="1"/>
  <c r="B83" i="15"/>
  <c r="L15" i="2"/>
  <c r="A83" i="15" s="1"/>
  <c r="B859" i="24"/>
  <c r="Q870" i="11"/>
  <c r="A859" i="24" s="1"/>
  <c r="Q1535" i="10"/>
  <c r="B73" i="24"/>
  <c r="Q862" i="11"/>
  <c r="A73" i="24" s="1"/>
  <c r="B703" i="24"/>
  <c r="Q755" i="11"/>
  <c r="A703" i="24" s="1"/>
  <c r="B325" i="24"/>
  <c r="Q1011" i="11"/>
  <c r="A325" i="24" s="1"/>
  <c r="Q498" i="11"/>
  <c r="B84" i="25"/>
  <c r="Q288" i="12"/>
  <c r="A84" i="25" s="1"/>
  <c r="O99" i="6"/>
  <c r="A97" i="19" s="1"/>
  <c r="Q1489" i="10"/>
  <c r="A525" i="23" s="1"/>
  <c r="B410" i="23"/>
  <c r="Q1159" i="10"/>
  <c r="A410" i="23" s="1"/>
  <c r="B110" i="21"/>
  <c r="N45" i="8"/>
  <c r="A110" i="21" s="1"/>
  <c r="B372" i="23"/>
  <c r="Q858" i="10"/>
  <c r="A372" i="23" s="1"/>
  <c r="Q253" i="12"/>
  <c r="B190" i="25"/>
  <c r="Q416" i="12"/>
  <c r="A190" i="25" s="1"/>
  <c r="Q890" i="10"/>
  <c r="O207" i="7"/>
  <c r="A86" i="20" s="1"/>
  <c r="B384" i="24"/>
  <c r="Q1426" i="11"/>
  <c r="A384" i="24" s="1"/>
  <c r="B73" i="26"/>
  <c r="L106" i="13"/>
  <c r="A73" i="26" s="1"/>
  <c r="B472" i="23"/>
  <c r="Q775" i="10"/>
  <c r="A472" i="23" s="1"/>
  <c r="Q218" i="12"/>
  <c r="A36" i="25" s="1"/>
  <c r="Q1449" i="11"/>
  <c r="Q421" i="12"/>
  <c r="Q504" i="10"/>
  <c r="A405" i="23" s="1"/>
  <c r="Q526" i="10"/>
  <c r="B490" i="24"/>
  <c r="Q1051" i="11"/>
  <c r="A490" i="24" s="1"/>
  <c r="Q212" i="12"/>
  <c r="B707" i="24"/>
  <c r="Q1264" i="11"/>
  <c r="A707" i="24" s="1"/>
  <c r="Q654" i="11"/>
  <c r="B587" i="23"/>
  <c r="Q1103" i="10"/>
  <c r="A587" i="23" s="1"/>
  <c r="Q1004" i="11"/>
  <c r="B109" i="25"/>
  <c r="Q122" i="12"/>
  <c r="A109" i="25" s="1"/>
  <c r="O113" i="7"/>
  <c r="A72" i="20" s="1"/>
  <c r="B350" i="23"/>
  <c r="Q650" i="10"/>
  <c r="A350" i="23" s="1"/>
  <c r="B789" i="23"/>
  <c r="Q1435" i="10"/>
  <c r="A789" i="23" s="1"/>
  <c r="Q37" i="12"/>
  <c r="Q182" i="12"/>
  <c r="Q281" i="10"/>
  <c r="A354" i="23" s="1"/>
  <c r="N199" i="8"/>
  <c r="B925" i="23"/>
  <c r="Q872" i="10"/>
  <c r="A925" i="23" s="1"/>
  <c r="Q1485" i="10"/>
  <c r="A860" i="23" s="1"/>
  <c r="B482" i="24"/>
  <c r="Q725" i="11"/>
  <c r="A482" i="24" s="1"/>
  <c r="Q1249" i="10"/>
  <c r="L127" i="2"/>
  <c r="A57" i="15" s="1"/>
  <c r="O313" i="4"/>
  <c r="A27" i="17" s="1"/>
  <c r="Q1512" i="10"/>
  <c r="B112" i="23"/>
  <c r="Q1409" i="10"/>
  <c r="A112" i="23" s="1"/>
  <c r="B373" i="24"/>
  <c r="Q465" i="11"/>
  <c r="A373" i="24" s="1"/>
  <c r="L327" i="13"/>
  <c r="A183" i="26" s="1"/>
  <c r="B79" i="20"/>
  <c r="O23" i="7"/>
  <c r="A79" i="20" s="1"/>
  <c r="Q895" i="10"/>
  <c r="B88" i="24"/>
  <c r="Q434" i="11"/>
  <c r="A88" i="24" s="1"/>
  <c r="L328" i="13"/>
  <c r="A155" i="26" s="1"/>
  <c r="Q1281" i="10"/>
  <c r="Q1094" i="10"/>
  <c r="Q68" i="12"/>
  <c r="L103" i="13"/>
  <c r="A19" i="26" s="1"/>
  <c r="B154" i="17"/>
  <c r="O233" i="4"/>
  <c r="A154" i="17" s="1"/>
  <c r="B615" i="24"/>
  <c r="Q410" i="11"/>
  <c r="A615" i="24" s="1"/>
  <c r="Q1261" i="11"/>
  <c r="Q483" i="10"/>
  <c r="A490" i="23" s="1"/>
  <c r="Q537" i="10"/>
  <c r="A915" i="23" s="1"/>
  <c r="Q596" i="10"/>
  <c r="A184" i="23" s="1"/>
  <c r="Q1220" i="10"/>
  <c r="A930" i="23" s="1"/>
  <c r="B17" i="18"/>
  <c r="O121" i="5"/>
  <c r="A17" i="18" s="1"/>
  <c r="B214" i="23"/>
  <c r="Q1311" i="10"/>
  <c r="A214" i="23" s="1"/>
  <c r="B8" i="15"/>
  <c r="L11" i="2"/>
  <c r="A8" i="15" s="1"/>
  <c r="B611" i="23"/>
  <c r="Q943" i="10"/>
  <c r="A611" i="23" s="1"/>
  <c r="Q353" i="11"/>
  <c r="B43" i="21"/>
  <c r="N225" i="8"/>
  <c r="A43" i="21" s="1"/>
  <c r="B376" i="23"/>
  <c r="Q1138" i="10"/>
  <c r="A376" i="23" s="1"/>
  <c r="B706" i="24"/>
  <c r="Q1006" i="11"/>
  <c r="A706" i="24" s="1"/>
  <c r="Q376" i="11"/>
  <c r="Q624" i="11"/>
  <c r="Q681" i="11"/>
  <c r="L257" i="13"/>
  <c r="A59" i="26" s="1"/>
  <c r="L188" i="13"/>
  <c r="A50" i="26" s="1"/>
  <c r="Q1013" i="11"/>
  <c r="B208" i="25"/>
  <c r="Q169" i="12"/>
  <c r="A208" i="25" s="1"/>
  <c r="Q609" i="10"/>
  <c r="A470" i="23" s="1"/>
  <c r="B59" i="19"/>
  <c r="O259" i="6"/>
  <c r="A59" i="19" s="1"/>
  <c r="B80" i="15"/>
  <c r="L51" i="2"/>
  <c r="A80" i="15" s="1"/>
  <c r="B142" i="23"/>
  <c r="Q1242" i="10"/>
  <c r="A142" i="23" s="1"/>
  <c r="Q856" i="11"/>
  <c r="B428" i="24"/>
  <c r="Q676" i="11"/>
  <c r="A428" i="24" s="1"/>
  <c r="B18" i="23"/>
  <c r="Q1403" i="10"/>
  <c r="A18" i="23" s="1"/>
  <c r="B616" i="23"/>
  <c r="Q188" i="10"/>
  <c r="A616" i="23" s="1"/>
  <c r="Q1581" i="10"/>
  <c r="B663" i="24"/>
  <c r="Q1376" i="11"/>
  <c r="A663" i="24" s="1"/>
  <c r="L409" i="13"/>
  <c r="Q1541" i="11"/>
  <c r="B604" i="23"/>
  <c r="Q1182" i="10"/>
  <c r="A604" i="23" s="1"/>
  <c r="B795" i="24"/>
  <c r="Q257" i="11"/>
  <c r="A795" i="24" s="1"/>
  <c r="B29" i="25"/>
  <c r="Q178" i="12"/>
  <c r="A29" i="25" s="1"/>
  <c r="B89" i="25"/>
  <c r="Q74" i="12"/>
  <c r="A89" i="25" s="1"/>
  <c r="B702" i="23"/>
  <c r="Q1527" i="10"/>
  <c r="A702" i="23" s="1"/>
  <c r="B337" i="24"/>
  <c r="Q946" i="11"/>
  <c r="A337" i="24" s="1"/>
  <c r="B49" i="24"/>
  <c r="Q96" i="11"/>
  <c r="A49" i="24" s="1"/>
  <c r="O207" i="4"/>
  <c r="A63" i="17" s="1"/>
  <c r="B38" i="16"/>
  <c r="L19" i="3"/>
  <c r="A38" i="16" s="1"/>
  <c r="Q950" i="11"/>
  <c r="B180" i="24"/>
  <c r="Q578" i="11"/>
  <c r="A180" i="24" s="1"/>
  <c r="B23" i="20"/>
  <c r="O127" i="7"/>
  <c r="A23" i="20" s="1"/>
  <c r="Q460" i="10"/>
  <c r="Q393" i="11"/>
  <c r="B331" i="24"/>
  <c r="Q73" i="11"/>
  <c r="A331" i="24" s="1"/>
  <c r="B807" i="24"/>
  <c r="Q1546" i="11"/>
  <c r="A807" i="24" s="1"/>
  <c r="Q124" i="12"/>
  <c r="B139" i="25"/>
  <c r="Q220" i="12"/>
  <c r="A139" i="25" s="1"/>
  <c r="B74" i="25"/>
  <c r="Q293" i="12"/>
  <c r="A74" i="25" s="1"/>
  <c r="L295" i="13"/>
  <c r="Q1392" i="11"/>
  <c r="Q1109" i="10"/>
  <c r="B65" i="23"/>
  <c r="Q931" i="10"/>
  <c r="A65" i="23" s="1"/>
  <c r="O173" i="4"/>
  <c r="A46" i="17" s="1"/>
  <c r="Q122" i="10"/>
  <c r="B281" i="23"/>
  <c r="Q1025" i="10"/>
  <c r="A281" i="23" s="1"/>
  <c r="B735" i="23"/>
  <c r="Q416" i="10"/>
  <c r="A735" i="23" s="1"/>
  <c r="Q1069" i="10"/>
  <c r="B531" i="23"/>
  <c r="Q1271" i="10"/>
  <c r="A531" i="23" s="1"/>
  <c r="B296" i="24"/>
  <c r="Q1139" i="11"/>
  <c r="A296" i="24" s="1"/>
  <c r="Q831" i="11"/>
  <c r="Q905" i="11"/>
  <c r="Q1076" i="11"/>
  <c r="Q222" i="12"/>
  <c r="B293" i="24"/>
  <c r="Q1087" i="11"/>
  <c r="A293" i="24" s="1"/>
  <c r="Q216" i="10"/>
  <c r="Q937" i="10"/>
  <c r="Q1253" i="10"/>
  <c r="B761" i="23"/>
  <c r="Q762" i="10"/>
  <c r="A761" i="23" s="1"/>
  <c r="O179" i="6"/>
  <c r="A130" i="19" s="1"/>
  <c r="Q1475" i="10"/>
  <c r="B238" i="24"/>
  <c r="Q1411" i="11"/>
  <c r="A238" i="24" s="1"/>
  <c r="B74" i="15"/>
  <c r="L107" i="2"/>
  <c r="A74" i="15" s="1"/>
  <c r="B172" i="23"/>
  <c r="Q839" i="10"/>
  <c r="A172" i="23" s="1"/>
  <c r="B313" i="24"/>
  <c r="Q728" i="11"/>
  <c r="A313" i="24" s="1"/>
  <c r="B98" i="18"/>
  <c r="O181" i="5"/>
  <c r="A98" i="18" s="1"/>
  <c r="B360" i="24"/>
  <c r="Q637" i="11"/>
  <c r="A360" i="24" s="1"/>
  <c r="B541" i="23"/>
  <c r="Q501" i="10"/>
  <c r="A541" i="23" s="1"/>
  <c r="B432" i="23"/>
  <c r="Q1101" i="10"/>
  <c r="A432" i="23" s="1"/>
  <c r="B518" i="23"/>
  <c r="Q1326" i="10"/>
  <c r="A518" i="23" s="1"/>
  <c r="L173" i="2"/>
  <c r="A25" i="15" s="1"/>
  <c r="B58" i="15"/>
  <c r="L9" i="2"/>
  <c r="A58" i="15" s="1"/>
  <c r="O17" i="6"/>
  <c r="A144" i="19" s="1"/>
  <c r="N59" i="9"/>
  <c r="Q830" i="10"/>
  <c r="Q648" i="10"/>
  <c r="B161" i="19"/>
  <c r="O315" i="6"/>
  <c r="A161" i="19" s="1"/>
  <c r="B87" i="18"/>
  <c r="O85" i="5"/>
  <c r="A87" i="18" s="1"/>
  <c r="Q1002" i="10"/>
  <c r="B641" i="24"/>
  <c r="Q1037" i="11"/>
  <c r="A641" i="24" s="1"/>
  <c r="B638" i="23"/>
  <c r="Q508" i="10"/>
  <c r="A638" i="23" s="1"/>
  <c r="Q1615" i="10"/>
  <c r="B16" i="22"/>
  <c r="N171" i="9"/>
  <c r="A16" i="22" s="1"/>
  <c r="B852" i="24"/>
  <c r="Q848" i="11"/>
  <c r="A852" i="24" s="1"/>
  <c r="B81" i="23"/>
  <c r="Q918" i="10"/>
  <c r="A81" i="23" s="1"/>
  <c r="B76" i="19"/>
  <c r="O235" i="6"/>
  <c r="A76" i="19" s="1"/>
  <c r="Q1123" i="10"/>
  <c r="A247" i="23" s="1"/>
  <c r="Q1053" i="10"/>
  <c r="A684" i="23" s="1"/>
  <c r="B326" i="23"/>
  <c r="Q877" i="10"/>
  <c r="A326" i="23" s="1"/>
  <c r="Q33" i="11"/>
  <c r="B106" i="21"/>
  <c r="N81" i="8"/>
  <c r="A106" i="21" s="1"/>
  <c r="B47" i="19"/>
  <c r="O341" i="6"/>
  <c r="A47" i="19" s="1"/>
  <c r="O265" i="4"/>
  <c r="A147" i="17" s="1"/>
  <c r="Q230" i="10"/>
  <c r="O295" i="4"/>
  <c r="A85" i="17" s="1"/>
  <c r="B26" i="21"/>
  <c r="N111" i="8"/>
  <c r="A26" i="21" s="1"/>
  <c r="B94" i="20"/>
  <c r="O53" i="7"/>
  <c r="A94" i="20" s="1"/>
  <c r="B149" i="17"/>
  <c r="O333" i="4"/>
  <c r="A149" i="17" s="1"/>
  <c r="Q1096" i="10"/>
  <c r="A556" i="23" s="1"/>
  <c r="Q1098" i="10"/>
  <c r="A474" i="23" s="1"/>
  <c r="B728" i="23"/>
  <c r="Q1041" i="10"/>
  <c r="A728" i="23" s="1"/>
  <c r="B385" i="23"/>
  <c r="Q562" i="10"/>
  <c r="A385" i="23" s="1"/>
  <c r="B456" i="24"/>
  <c r="Q354" i="11"/>
  <c r="A456" i="24" s="1"/>
  <c r="B471" i="23"/>
  <c r="Q637" i="10"/>
  <c r="A471" i="23" s="1"/>
  <c r="B56" i="23"/>
  <c r="Q1650" i="10"/>
  <c r="A56" i="23" s="1"/>
  <c r="B84" i="19"/>
  <c r="O59" i="6"/>
  <c r="A84" i="19" s="1"/>
  <c r="Q290" i="12"/>
  <c r="A192" i="25" s="1"/>
  <c r="B912" i="23"/>
  <c r="Q5" i="10"/>
  <c r="A912" i="23" s="1"/>
  <c r="B75" i="19"/>
  <c r="O103" i="6"/>
  <c r="A75" i="19" s="1"/>
  <c r="B329" i="23"/>
  <c r="Q1047" i="10"/>
  <c r="A329" i="23" s="1"/>
  <c r="B688" i="23"/>
  <c r="Q1276" i="10"/>
  <c r="A688" i="23" s="1"/>
  <c r="O71" i="4"/>
  <c r="A21" i="17" s="1"/>
  <c r="Q628" i="10"/>
  <c r="A573" i="23" s="1"/>
  <c r="Q967" i="10"/>
  <c r="Q998" i="11"/>
  <c r="B53" i="22"/>
  <c r="N189" i="9"/>
  <c r="A53" i="22" s="1"/>
  <c r="Q94" i="11"/>
  <c r="B136" i="25"/>
  <c r="Q87" i="12"/>
  <c r="A136" i="25" s="1"/>
  <c r="Q221" i="10"/>
  <c r="A712" i="23" s="1"/>
  <c r="B802" i="24"/>
  <c r="Q993" i="11"/>
  <c r="A802" i="24" s="1"/>
  <c r="Q573" i="10"/>
  <c r="Q960" i="10"/>
  <c r="Q1319" i="11"/>
  <c r="B36" i="26"/>
  <c r="L167" i="13"/>
  <c r="A36" i="26" s="1"/>
  <c r="Q789" i="10"/>
  <c r="A27" i="23" s="1"/>
  <c r="B97" i="17"/>
  <c r="O219" i="4"/>
  <c r="A97" i="17" s="1"/>
  <c r="Q857" i="11"/>
  <c r="Q1045" i="10"/>
  <c r="B741" i="24"/>
  <c r="Q849" i="11"/>
  <c r="A741" i="24" s="1"/>
  <c r="L7" i="13"/>
  <c r="L179" i="13"/>
  <c r="A13" i="26" s="1"/>
  <c r="L196" i="13"/>
  <c r="A21" i="26" s="1"/>
  <c r="L50" i="13"/>
  <c r="A77" i="26" s="1"/>
  <c r="L287" i="13"/>
  <c r="A75" i="26" s="1"/>
  <c r="L107" i="13"/>
  <c r="A164" i="26" s="1"/>
  <c r="L71" i="13"/>
  <c r="A153" i="26" s="1"/>
  <c r="B659" i="23"/>
  <c r="Q527" i="10"/>
  <c r="A659" i="23" s="1"/>
  <c r="B765" i="23"/>
  <c r="Q907" i="10"/>
  <c r="A765" i="23" s="1"/>
  <c r="Q1059" i="10"/>
  <c r="B868" i="24"/>
  <c r="Q599" i="11"/>
  <c r="A868" i="24" s="1"/>
  <c r="B158" i="24"/>
  <c r="Q1269" i="11"/>
  <c r="A158" i="24" s="1"/>
  <c r="B117" i="17"/>
  <c r="O21" i="4"/>
  <c r="A117" i="17" s="1"/>
  <c r="Q53" i="11"/>
  <c r="B12" i="25"/>
  <c r="Q22" i="12"/>
  <c r="A12" i="25" s="1"/>
  <c r="L140" i="13"/>
  <c r="B847" i="24"/>
  <c r="Q1394" i="11"/>
  <c r="A847" i="24" s="1"/>
  <c r="B5" i="25"/>
  <c r="Q412" i="12"/>
  <c r="A5" i="25" s="1"/>
  <c r="B85" i="26"/>
  <c r="L126" i="13"/>
  <c r="A85" i="26" s="1"/>
  <c r="B2" i="23"/>
  <c r="Q908" i="10"/>
  <c r="A2" i="23" s="1"/>
  <c r="B775" i="23"/>
  <c r="Q1056" i="10"/>
  <c r="A775" i="23" s="1"/>
  <c r="Q321" i="11"/>
  <c r="Q652" i="11"/>
  <c r="Q1434" i="11"/>
  <c r="B828" i="24"/>
  <c r="Q1062" i="11"/>
  <c r="A828" i="24" s="1"/>
  <c r="L85" i="13"/>
  <c r="A93" i="26" s="1"/>
  <c r="Q133" i="12"/>
  <c r="O51" i="6"/>
  <c r="A159" i="19" s="1"/>
  <c r="Q334" i="12"/>
  <c r="A35" i="25" s="1"/>
  <c r="N11" i="9"/>
  <c r="Q1194" i="10"/>
  <c r="A910" i="23" s="1"/>
  <c r="B885" i="23"/>
  <c r="Q496" i="10"/>
  <c r="A885" i="23" s="1"/>
  <c r="O153" i="6"/>
  <c r="B147" i="23"/>
  <c r="Q220" i="10"/>
  <c r="A147" i="23" s="1"/>
  <c r="Q1432" i="10"/>
  <c r="Q976" i="10"/>
  <c r="B586" i="24"/>
  <c r="Q305" i="11"/>
  <c r="A586" i="24" s="1"/>
  <c r="B630" i="24"/>
  <c r="Q798" i="11"/>
  <c r="A630" i="24" s="1"/>
  <c r="B389" i="24"/>
  <c r="Q81" i="11"/>
  <c r="A389" i="24" s="1"/>
  <c r="Q313" i="12"/>
  <c r="B86" i="25"/>
  <c r="Q326" i="12"/>
  <c r="A86" i="25" s="1"/>
  <c r="B623" i="24"/>
  <c r="Q590" i="11"/>
  <c r="A623" i="24" s="1"/>
  <c r="Q127" i="12"/>
  <c r="L389" i="13"/>
  <c r="A9" i="26" s="1"/>
  <c r="B70" i="26"/>
  <c r="L185" i="13"/>
  <c r="A70" i="26" s="1"/>
  <c r="B119" i="25"/>
  <c r="Q11" i="12"/>
  <c r="A119" i="25" s="1"/>
  <c r="L61" i="13"/>
  <c r="N149" i="9"/>
  <c r="A41" i="22" s="1"/>
  <c r="B104" i="23"/>
  <c r="Q1586" i="10"/>
  <c r="A104" i="23" s="1"/>
  <c r="N27" i="9"/>
  <c r="A20" i="22" s="1"/>
  <c r="Q1037" i="10"/>
  <c r="A703" i="23" s="1"/>
  <c r="B440" i="23"/>
  <c r="Q578" i="10"/>
  <c r="A440" i="23" s="1"/>
  <c r="Q171" i="10"/>
  <c r="B52" i="21"/>
  <c r="N189" i="8"/>
  <c r="A52" i="21" s="1"/>
  <c r="B599" i="23"/>
  <c r="Q396" i="10"/>
  <c r="A599" i="23" s="1"/>
  <c r="B307" i="24"/>
  <c r="Q851" i="11"/>
  <c r="A307" i="24" s="1"/>
  <c r="B806" i="23"/>
  <c r="Q1544" i="10"/>
  <c r="A806" i="23" s="1"/>
  <c r="B358" i="24"/>
  <c r="Q358" i="11"/>
  <c r="A358" i="24" s="1"/>
  <c r="B874" i="23"/>
  <c r="Q1620" i="10"/>
  <c r="A874" i="23" s="1"/>
  <c r="B485" i="24"/>
  <c r="Q1543" i="11"/>
  <c r="A485" i="24" s="1"/>
  <c r="B289" i="24"/>
  <c r="Q761" i="11"/>
  <c r="A289" i="24" s="1"/>
  <c r="Q1117" i="11"/>
  <c r="Q117" i="12"/>
  <c r="Q151" i="12"/>
  <c r="Q842" i="11"/>
  <c r="B14" i="26"/>
  <c r="L246" i="13"/>
  <c r="A14" i="26" s="1"/>
  <c r="O81" i="7"/>
  <c r="A7" i="20" s="1"/>
  <c r="B233" i="23"/>
  <c r="Q813" i="10"/>
  <c r="A233" i="23" s="1"/>
  <c r="B118" i="23"/>
  <c r="Q524" i="10"/>
  <c r="A118" i="23" s="1"/>
  <c r="B203" i="24"/>
  <c r="Q341" i="11"/>
  <c r="A203" i="24" s="1"/>
  <c r="B320" i="24"/>
  <c r="Q178" i="11"/>
  <c r="A320" i="24" s="1"/>
  <c r="B67" i="25"/>
  <c r="Q3" i="12"/>
  <c r="A67" i="25" s="1"/>
  <c r="Q204" i="12"/>
  <c r="A76" i="25" s="1"/>
  <c r="Q397" i="12"/>
  <c r="A200" i="25" s="1"/>
  <c r="Q406" i="12"/>
  <c r="A81" i="25" s="1"/>
  <c r="Q321" i="12"/>
  <c r="A121" i="25" s="1"/>
  <c r="Q85" i="12"/>
  <c r="A103" i="25" s="1"/>
  <c r="Q323" i="12"/>
  <c r="A199" i="25" s="1"/>
  <c r="Q108" i="12"/>
  <c r="A22" i="25" s="1"/>
  <c r="Q197" i="12"/>
  <c r="A113" i="25" s="1"/>
  <c r="Q226" i="12"/>
  <c r="A64" i="25" s="1"/>
  <c r="Q420" i="12"/>
  <c r="A3" i="25" s="1"/>
  <c r="B184" i="25"/>
  <c r="Q367" i="12"/>
  <c r="A184" i="25" s="1"/>
  <c r="L374" i="13"/>
  <c r="A20" i="26" s="1"/>
  <c r="B24" i="19"/>
  <c r="O75" i="6"/>
  <c r="A24" i="19" s="1"/>
  <c r="B30" i="20"/>
  <c r="O19" i="7"/>
  <c r="A30" i="20" s="1"/>
  <c r="Q655" i="11"/>
  <c r="Q1238" i="10"/>
  <c r="L259" i="13"/>
  <c r="A148" i="26" s="1"/>
  <c r="O105" i="6"/>
  <c r="A93" i="19" s="1"/>
  <c r="Q1572" i="10"/>
  <c r="A286" i="23" s="1"/>
  <c r="B41" i="15"/>
  <c r="L17" i="2"/>
  <c r="A41" i="15" s="1"/>
  <c r="Q1006" i="10"/>
  <c r="A288" i="23" s="1"/>
  <c r="B450" i="23"/>
  <c r="Q1478" i="10"/>
  <c r="A450" i="23" s="1"/>
  <c r="Q937" i="11"/>
  <c r="Q1303" i="10"/>
  <c r="Q32" i="12"/>
  <c r="A11" i="25" s="1"/>
  <c r="B281" i="24"/>
  <c r="Q1048" i="11"/>
  <c r="A281" i="24" s="1"/>
  <c r="Q274" i="12"/>
  <c r="Q403" i="12"/>
  <c r="Q336" i="12"/>
  <c r="B20" i="15"/>
  <c r="L169" i="2"/>
  <c r="A20" i="15" s="1"/>
  <c r="B47" i="15"/>
  <c r="L5" i="2"/>
  <c r="A47" i="15" s="1"/>
  <c r="L27" i="2"/>
  <c r="A43" i="15" s="1"/>
  <c r="L13" i="2"/>
  <c r="A78" i="15" s="1"/>
  <c r="L61" i="2"/>
  <c r="A18" i="15" s="1"/>
  <c r="B250" i="23"/>
  <c r="Q996" i="10"/>
  <c r="A250" i="23" s="1"/>
  <c r="Q199" i="10"/>
  <c r="B125" i="19"/>
  <c r="O247" i="6"/>
  <c r="A125" i="19" s="1"/>
  <c r="B136" i="19"/>
  <c r="O319" i="6"/>
  <c r="A136" i="19" s="1"/>
  <c r="B110" i="23"/>
  <c r="Q1104" i="10"/>
  <c r="A110" i="23" s="1"/>
  <c r="B423" i="23"/>
  <c r="Q707" i="10"/>
  <c r="A423" i="23" s="1"/>
  <c r="B669" i="23"/>
  <c r="Q284" i="10"/>
  <c r="A669" i="23" s="1"/>
  <c r="B820" i="24"/>
  <c r="Q585" i="11"/>
  <c r="A820" i="24" s="1"/>
  <c r="B914" i="23"/>
  <c r="Q390" i="10"/>
  <c r="A914" i="23" s="1"/>
  <c r="B919" i="24"/>
  <c r="Q154" i="11"/>
  <c r="A919" i="24" s="1"/>
  <c r="Q713" i="10"/>
  <c r="Q92" i="12"/>
  <c r="A41" i="25" s="1"/>
  <c r="B318" i="23"/>
  <c r="Q1420" i="10"/>
  <c r="A318" i="23" s="1"/>
  <c r="B31" i="25"/>
  <c r="Q165" i="12"/>
  <c r="A31" i="25" s="1"/>
  <c r="L43" i="13"/>
  <c r="Q720" i="11"/>
  <c r="Q251" i="11"/>
  <c r="B5" i="24"/>
  <c r="Q160" i="11"/>
  <c r="A5" i="24" s="1"/>
  <c r="L125" i="2"/>
  <c r="A55" i="15" s="1"/>
  <c r="L101" i="2"/>
  <c r="A14" i="15" s="1"/>
  <c r="N229" i="8"/>
  <c r="B842" i="23"/>
  <c r="Q423" i="10"/>
  <c r="A842" i="23" s="1"/>
  <c r="B236" i="23"/>
  <c r="Q432" i="10"/>
  <c r="A236" i="23" s="1"/>
  <c r="B64" i="20"/>
  <c r="O169" i="7"/>
  <c r="A64" i="20" s="1"/>
  <c r="B71" i="21"/>
  <c r="N67" i="8"/>
  <c r="A71" i="21" s="1"/>
  <c r="Q1043" i="11"/>
  <c r="L44" i="13"/>
  <c r="Q1088" i="11"/>
  <c r="B909" i="23"/>
  <c r="Q1147" i="10"/>
  <c r="A909" i="23" s="1"/>
  <c r="B219" i="24"/>
  <c r="Q277" i="11"/>
  <c r="A219" i="24" s="1"/>
  <c r="Q1437" i="11"/>
  <c r="Q77" i="12"/>
  <c r="B23" i="22"/>
  <c r="N53" i="9"/>
  <c r="A23" i="22" s="1"/>
  <c r="B79" i="19"/>
  <c r="O53" i="6"/>
  <c r="A79" i="19" s="1"/>
  <c r="B227" i="23"/>
  <c r="Q318" i="10"/>
  <c r="A227" i="23" s="1"/>
  <c r="B287" i="23"/>
  <c r="Q948" i="10"/>
  <c r="A287" i="23" s="1"/>
  <c r="O201" i="6"/>
  <c r="A60" i="19" s="1"/>
  <c r="Q403" i="10"/>
  <c r="B294" i="24"/>
  <c r="Q589" i="11"/>
  <c r="A294" i="24" s="1"/>
  <c r="B124" i="21"/>
  <c r="N307" i="8"/>
  <c r="A124" i="21" s="1"/>
  <c r="Q1078" i="10"/>
  <c r="O101" i="6"/>
  <c r="A8" i="19" s="1"/>
  <c r="B69" i="18"/>
  <c r="O63" i="5"/>
  <c r="A69" i="18" s="1"/>
  <c r="B708" i="23"/>
  <c r="Q551" i="10"/>
  <c r="A708" i="23" s="1"/>
  <c r="Q332" i="11"/>
  <c r="Q4" i="10"/>
  <c r="Q77" i="10"/>
  <c r="A186" i="23" s="1"/>
  <c r="Q1230" i="10"/>
  <c r="A77" i="23" s="1"/>
  <c r="Q186" i="10"/>
  <c r="A89" i="23" s="1"/>
  <c r="Q635" i="10"/>
  <c r="A522" i="23" s="1"/>
  <c r="Q1226" i="10"/>
  <c r="A373" i="23" s="1"/>
  <c r="Q1290" i="10"/>
  <c r="A563" i="23" s="1"/>
  <c r="Q549" i="10"/>
  <c r="A153" i="23" s="1"/>
  <c r="Q1376" i="10"/>
  <c r="A340" i="23" s="1"/>
  <c r="Q1389" i="10"/>
  <c r="A640" i="23" s="1"/>
  <c r="Q275" i="10"/>
  <c r="A520" i="23" s="1"/>
  <c r="Q260" i="10"/>
  <c r="A828" i="23" s="1"/>
  <c r="Q568" i="10"/>
  <c r="A623" i="23" s="1"/>
  <c r="Q479" i="10"/>
  <c r="A875" i="23" s="1"/>
  <c r="Q534" i="10"/>
  <c r="A646" i="23" s="1"/>
  <c r="Q1328" i="10"/>
  <c r="A550" i="23" s="1"/>
  <c r="Q823" i="10"/>
  <c r="A251" i="23" s="1"/>
  <c r="Q888" i="10"/>
  <c r="A707" i="23" s="1"/>
  <c r="Q88" i="10"/>
  <c r="A579" i="23" s="1"/>
  <c r="Q709" i="10"/>
  <c r="A890" i="23" s="1"/>
  <c r="Q1074" i="10"/>
  <c r="A303" i="23" s="1"/>
  <c r="Q137" i="10"/>
  <c r="A498" i="23" s="1"/>
  <c r="L111" i="2"/>
  <c r="A66" i="15" s="1"/>
  <c r="O51" i="7"/>
  <c r="A18" i="20" s="1"/>
  <c r="O257" i="4"/>
  <c r="A23" i="17" s="1"/>
  <c r="Q129" i="10"/>
  <c r="A678" i="23" s="1"/>
  <c r="Q1553" i="10"/>
  <c r="Q1341" i="10"/>
  <c r="A131" i="23" s="1"/>
  <c r="O71" i="7"/>
  <c r="Q577" i="10"/>
  <c r="L91" i="2"/>
  <c r="A29" i="15" s="1"/>
  <c r="Q7" i="10"/>
  <c r="A241" i="23" s="1"/>
  <c r="Q51" i="10"/>
  <c r="A50" i="23" s="1"/>
  <c r="Q1334" i="10"/>
  <c r="Q92" i="11"/>
  <c r="B48" i="23"/>
  <c r="Q101" i="10"/>
  <c r="A48" i="23" s="1"/>
  <c r="Q141" i="11"/>
  <c r="B671" i="24"/>
  <c r="Q35" i="11"/>
  <c r="A671" i="24" s="1"/>
  <c r="B575" i="24"/>
  <c r="Q1206" i="11"/>
  <c r="A575" i="24" s="1"/>
  <c r="L329" i="13"/>
  <c r="B113" i="26"/>
  <c r="L11" i="13"/>
  <c r="A113" i="26" s="1"/>
  <c r="Q161" i="11"/>
  <c r="L163" i="13"/>
  <c r="Q1185" i="11"/>
  <c r="B91" i="25"/>
  <c r="Q121" i="12"/>
  <c r="A91" i="25" s="1"/>
  <c r="Q308" i="12"/>
  <c r="Q794" i="10"/>
  <c r="Q369" i="11"/>
  <c r="B248" i="24"/>
  <c r="Q1281" i="11"/>
  <c r="A248" i="24" s="1"/>
  <c r="Q335" i="10"/>
  <c r="A314" i="23" s="1"/>
  <c r="Q257" i="10"/>
  <c r="A159" i="23" s="1"/>
  <c r="Q183" i="12"/>
  <c r="A156" i="25" s="1"/>
  <c r="B84" i="21"/>
  <c r="N303" i="8"/>
  <c r="A84" i="21" s="1"/>
  <c r="B425" i="23"/>
  <c r="Q1339" i="10"/>
  <c r="A425" i="23" s="1"/>
  <c r="Q787" i="10"/>
  <c r="Q1065" i="10"/>
  <c r="B801" i="23"/>
  <c r="Q793" i="10"/>
  <c r="A801" i="23" s="1"/>
  <c r="B482" i="23"/>
  <c r="Q1340" i="10"/>
  <c r="A482" i="23" s="1"/>
  <c r="Q1441" i="11"/>
  <c r="B407" i="24"/>
  <c r="Q133" i="11"/>
  <c r="A407" i="24" s="1"/>
  <c r="Q1348" i="11"/>
  <c r="B627" i="23"/>
  <c r="Q934" i="10"/>
  <c r="A627" i="23" s="1"/>
  <c r="B60" i="18"/>
  <c r="O137" i="5"/>
  <c r="A60" i="18" s="1"/>
  <c r="Q1631" i="10"/>
  <c r="A536" i="23" s="1"/>
  <c r="O157" i="7"/>
  <c r="A42" i="20" s="1"/>
  <c r="B85" i="15"/>
  <c r="L73" i="2"/>
  <c r="A85" i="15" s="1"/>
  <c r="Q806" i="10"/>
  <c r="A808" i="23" s="1"/>
  <c r="O315" i="4"/>
  <c r="A28" i="17" s="1"/>
  <c r="B68" i="15"/>
  <c r="L29" i="2"/>
  <c r="A68" i="15" s="1"/>
  <c r="B14" i="21"/>
  <c r="N287" i="8"/>
  <c r="A14" i="21" s="1"/>
  <c r="B409" i="23"/>
  <c r="Q156" i="10"/>
  <c r="A409" i="23" s="1"/>
  <c r="Q334" i="11"/>
  <c r="B143" i="17"/>
  <c r="O227" i="4"/>
  <c r="A143" i="17" s="1"/>
  <c r="B456" i="23"/>
  <c r="Q587" i="10"/>
  <c r="A456" i="23" s="1"/>
  <c r="Q757" i="10"/>
  <c r="A504" i="23" s="1"/>
  <c r="B24" i="17"/>
  <c r="O311" i="4"/>
  <c r="A24" i="17" s="1"/>
  <c r="Q519" i="10"/>
  <c r="B845" i="23"/>
  <c r="Q627" i="10"/>
  <c r="A845" i="23" s="1"/>
  <c r="B16" i="18"/>
  <c r="O171" i="5"/>
  <c r="A16" i="18" s="1"/>
  <c r="B31" i="16"/>
  <c r="L73" i="3"/>
  <c r="A31" i="16" s="1"/>
  <c r="B22" i="15"/>
  <c r="L43" i="2"/>
  <c r="A22" i="15" s="1"/>
  <c r="B111" i="17"/>
  <c r="O69" i="4"/>
  <c r="A111" i="17" s="1"/>
  <c r="Q402" i="10"/>
  <c r="A513" i="23" s="1"/>
  <c r="B642" i="23"/>
  <c r="Q280" i="10"/>
  <c r="A642" i="23" s="1"/>
  <c r="O327" i="4"/>
  <c r="A90" i="17" s="1"/>
  <c r="B383" i="23"/>
  <c r="Q150" i="10"/>
  <c r="A383" i="23" s="1"/>
  <c r="Q1505" i="10"/>
  <c r="A937" i="23" s="1"/>
  <c r="Q656" i="10"/>
  <c r="Q188" i="12"/>
  <c r="A24" i="25" s="1"/>
  <c r="O133" i="7"/>
  <c r="A35" i="20" s="1"/>
  <c r="B558" i="23"/>
  <c r="Q99" i="10"/>
  <c r="A558" i="23" s="1"/>
  <c r="Q1506" i="10"/>
  <c r="L37" i="13"/>
  <c r="A106" i="26" s="1"/>
  <c r="Q205" i="11"/>
  <c r="Q1547" i="10"/>
  <c r="B171" i="26"/>
  <c r="L101" i="13"/>
  <c r="A171" i="26" s="1"/>
  <c r="B16" i="19"/>
  <c r="O143" i="6"/>
  <c r="A16" i="19" s="1"/>
  <c r="Q731" i="11"/>
  <c r="Q1520" i="11"/>
  <c r="Q35" i="10"/>
  <c r="A496" i="23" s="1"/>
  <c r="Q518" i="10"/>
  <c r="O195" i="7"/>
  <c r="A75" i="20" s="1"/>
  <c r="B40" i="16"/>
  <c r="L75" i="3"/>
  <c r="A40" i="16" s="1"/>
  <c r="B845" i="24"/>
  <c r="Q1108" i="11"/>
  <c r="A845" i="24" s="1"/>
  <c r="B116" i="23"/>
  <c r="Q631" i="10"/>
  <c r="A116" i="23" s="1"/>
  <c r="Q827" i="10"/>
  <c r="B67" i="20"/>
  <c r="O69" i="7"/>
  <c r="A67" i="20" s="1"/>
  <c r="B98" i="20"/>
  <c r="O59" i="7"/>
  <c r="A98" i="20" s="1"/>
  <c r="B400" i="24"/>
  <c r="Q580" i="11"/>
  <c r="A400" i="24" s="1"/>
  <c r="Q1366" i="10"/>
  <c r="B28" i="25"/>
  <c r="Q318" i="12"/>
  <c r="A28" i="25" s="1"/>
  <c r="B36" i="19"/>
  <c r="O245" i="6"/>
  <c r="A36" i="19" s="1"/>
  <c r="Q1353" i="11"/>
  <c r="L338" i="13"/>
  <c r="A122" i="26" s="1"/>
  <c r="B78" i="20"/>
  <c r="O153" i="7"/>
  <c r="A78" i="20" s="1"/>
  <c r="O175" i="4"/>
  <c r="A49" i="17" s="1"/>
  <c r="B858" i="23"/>
  <c r="Q1554" i="10"/>
  <c r="A858" i="23" s="1"/>
  <c r="B899" i="23"/>
  <c r="Q1655" i="10"/>
  <c r="A899" i="23" s="1"/>
  <c r="Q352" i="11"/>
  <c r="B357" i="24"/>
  <c r="Q1425" i="11"/>
  <c r="A357" i="24" s="1"/>
  <c r="B42" i="16"/>
  <c r="L61" i="3"/>
  <c r="A42" i="16" s="1"/>
  <c r="B49" i="21"/>
  <c r="N155" i="8"/>
  <c r="A49" i="21" s="1"/>
  <c r="B196" i="24"/>
  <c r="Q271" i="11"/>
  <c r="A196" i="24" s="1"/>
  <c r="B395" i="24"/>
  <c r="Q1205" i="11"/>
  <c r="A395" i="24" s="1"/>
  <c r="Q566" i="11"/>
  <c r="O141" i="4"/>
  <c r="A94" i="17" s="1"/>
  <c r="B81" i="18"/>
  <c r="O87" i="5"/>
  <c r="A81" i="18" s="1"/>
  <c r="Q1575" i="10"/>
  <c r="Q749" i="11"/>
  <c r="Q174" i="12"/>
  <c r="Q1050" i="10"/>
  <c r="A647" i="23" s="1"/>
  <c r="B838" i="24"/>
  <c r="Q606" i="11"/>
  <c r="A838" i="24" s="1"/>
  <c r="Q1272" i="11"/>
  <c r="Q413" i="12"/>
  <c r="A140" i="25" s="1"/>
  <c r="B89" i="24"/>
  <c r="Q1511" i="11"/>
  <c r="A89" i="24" s="1"/>
  <c r="B17" i="26"/>
  <c r="L176" i="13"/>
  <c r="A17" i="26" s="1"/>
  <c r="Q284" i="12"/>
  <c r="Q101" i="12"/>
  <c r="Q6" i="10"/>
  <c r="A922" i="23" s="1"/>
  <c r="B99" i="17"/>
  <c r="O181" i="4"/>
  <c r="A99" i="17" s="1"/>
  <c r="B73" i="20"/>
  <c r="O201" i="7"/>
  <c r="A73" i="20" s="1"/>
  <c r="Q166" i="10"/>
  <c r="B106" i="23"/>
  <c r="Q1261" i="10"/>
  <c r="A106" i="23" s="1"/>
  <c r="B377" i="24"/>
  <c r="Q1343" i="11"/>
  <c r="A377" i="24" s="1"/>
  <c r="L399" i="13"/>
  <c r="Q697" i="10"/>
  <c r="A167" i="23" s="1"/>
  <c r="B262" i="23"/>
  <c r="Q1222" i="10"/>
  <c r="A262" i="23" s="1"/>
  <c r="Q1189" i="11"/>
  <c r="L331" i="13"/>
  <c r="B856" i="24"/>
  <c r="Q1391" i="11"/>
  <c r="A856" i="24" s="1"/>
  <c r="O151" i="6"/>
  <c r="A103" i="19" s="1"/>
  <c r="B619" i="23"/>
  <c r="Q836" i="10"/>
  <c r="A619" i="23" s="1"/>
  <c r="B46" i="22"/>
  <c r="N77" i="9"/>
  <c r="A46" i="22" s="1"/>
  <c r="B739" i="24"/>
  <c r="Q423" i="11"/>
  <c r="A739" i="24" s="1"/>
  <c r="B297" i="24"/>
  <c r="Q1504" i="11"/>
  <c r="A297" i="24" s="1"/>
  <c r="Q389" i="12"/>
  <c r="Q735" i="10"/>
  <c r="Q1401" i="10"/>
  <c r="Q1586" i="11"/>
  <c r="Q163" i="12"/>
  <c r="Q873" i="10"/>
  <c r="A942" i="23" s="1"/>
  <c r="B769" i="23"/>
  <c r="Q482" i="10"/>
  <c r="A769" i="23" s="1"/>
  <c r="Q898" i="10"/>
  <c r="Q301" i="12"/>
  <c r="A151" i="25" s="1"/>
  <c r="Q1083" i="11"/>
  <c r="Q168" i="12"/>
  <c r="L253" i="13"/>
  <c r="Q1457" i="10"/>
  <c r="A164" i="23" s="1"/>
  <c r="B677" i="23"/>
  <c r="Q506" i="10"/>
  <c r="A677" i="23" s="1"/>
  <c r="Q317" i="12"/>
  <c r="A195" i="25" s="1"/>
  <c r="Q82" i="12"/>
  <c r="B79" i="25"/>
  <c r="Q333" i="12"/>
  <c r="A79" i="25" s="1"/>
  <c r="B65" i="21"/>
  <c r="N151" i="8"/>
  <c r="A65" i="21" s="1"/>
  <c r="B53" i="19"/>
  <c r="O81" i="6"/>
  <c r="A53" i="19" s="1"/>
  <c r="B41" i="18"/>
  <c r="O131" i="5"/>
  <c r="A41" i="18" s="1"/>
  <c r="Q304" i="10"/>
  <c r="Q852" i="10"/>
  <c r="A833" i="23" s="1"/>
  <c r="B350" i="24"/>
  <c r="Q273" i="11"/>
  <c r="A350" i="24" s="1"/>
  <c r="B166" i="23"/>
  <c r="Q1197" i="10"/>
  <c r="A166" i="23" s="1"/>
  <c r="B521" i="23"/>
  <c r="Q336" i="10"/>
  <c r="A521" i="23" s="1"/>
  <c r="B701" i="23"/>
  <c r="Q1378" i="10"/>
  <c r="A701" i="23" s="1"/>
  <c r="Q1094" i="11"/>
  <c r="Q119" i="10"/>
  <c r="B841" i="24"/>
  <c r="Q812" i="11"/>
  <c r="A841" i="24" s="1"/>
  <c r="Q281" i="12"/>
  <c r="A182" i="25" s="1"/>
  <c r="Q850" i="11"/>
  <c r="B28" i="26"/>
  <c r="L208" i="13"/>
  <c r="A28" i="26" s="1"/>
  <c r="O79" i="7"/>
  <c r="A29" i="20" s="1"/>
  <c r="B680" i="23"/>
  <c r="Q492" i="10"/>
  <c r="A680" i="23" s="1"/>
  <c r="Q663" i="10"/>
  <c r="Q159" i="10"/>
  <c r="A591" i="23" s="1"/>
  <c r="B21" i="19"/>
  <c r="O329" i="6"/>
  <c r="A21" i="19" s="1"/>
  <c r="B333" i="24"/>
  <c r="Q206" i="11"/>
  <c r="A333" i="24" s="1"/>
  <c r="Q1470" i="10"/>
  <c r="B396" i="24"/>
  <c r="Q876" i="11"/>
  <c r="A396" i="24" s="1"/>
  <c r="B127" i="23"/>
  <c r="Q546" i="10"/>
  <c r="A127" i="23" s="1"/>
  <c r="B700" i="24"/>
  <c r="Q67" i="11"/>
  <c r="A700" i="24" s="1"/>
  <c r="B355" i="24"/>
  <c r="Q1320" i="11"/>
  <c r="A355" i="24" s="1"/>
  <c r="B602" i="24"/>
  <c r="Q1122" i="11"/>
  <c r="A602" i="24" s="1"/>
  <c r="B676" i="24"/>
  <c r="Q1266" i="11"/>
  <c r="A676" i="24" s="1"/>
  <c r="B371" i="24"/>
  <c r="Q1041" i="11"/>
  <c r="A371" i="24" s="1"/>
  <c r="B459" i="24"/>
  <c r="Q1125" i="11"/>
  <c r="A459" i="24" s="1"/>
  <c r="Q201" i="12"/>
  <c r="A212" i="25" s="1"/>
  <c r="Q142" i="12"/>
  <c r="B269" i="24"/>
  <c r="Q1559" i="11"/>
  <c r="A269" i="24" s="1"/>
  <c r="O231" i="4"/>
  <c r="A16" i="17" s="1"/>
  <c r="Q613" i="10"/>
  <c r="A270" i="23" s="1"/>
  <c r="O125" i="4"/>
  <c r="A4" i="17" s="1"/>
  <c r="O337" i="6"/>
  <c r="A43" i="19" s="1"/>
  <c r="B316" i="23"/>
  <c r="Q1189" i="10"/>
  <c r="A316" i="23" s="1"/>
  <c r="B878" i="24"/>
  <c r="Q941" i="11"/>
  <c r="A878" i="24" s="1"/>
  <c r="B147" i="24"/>
  <c r="Q1030" i="11"/>
  <c r="A147" i="24" s="1"/>
  <c r="B643" i="24"/>
  <c r="Q1233" i="11"/>
  <c r="A643" i="24" s="1"/>
  <c r="A70" i="19" l="1"/>
  <c r="A71" i="19"/>
</calcChain>
</file>

<file path=xl/sharedStrings.xml><?xml version="1.0" encoding="utf-8"?>
<sst xmlns="http://schemas.openxmlformats.org/spreadsheetml/2006/main" count="17887" uniqueCount="6078">
  <si>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</si>
  <si>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</si>
  <si>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</si>
  <si>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</si>
  <si>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</si>
  <si>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</si>
  <si>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</si>
  <si>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</si>
  <si>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</si>
  <si>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</si>
  <si>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</si>
  <si>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</si>
  <si>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</si>
  <si>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</si>
  <si>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</si>
  <si>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</si>
  <si>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</si>
  <si>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</si>
  <si>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</si>
  <si>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</si>
  <si>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</si>
  <si>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</si>
  <si>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</si>
  <si>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</si>
  <si>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</si>
  <si>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</si>
  <si>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</si>
  <si>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</si>
  <si>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</si>
  <si>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</si>
  <si>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</si>
  <si>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2025.01.</t>
  </si>
  <si>
    <t>02.</t>
  </si>
  <si>
    <t>03.</t>
  </si>
  <si>
    <t>TM</t>
  </si>
  <si>
    <t>Bregyó</t>
  </si>
  <si>
    <t>1. KINDER</t>
  </si>
  <si>
    <t>Vihar</t>
  </si>
  <si>
    <t>Batta I.</t>
  </si>
  <si>
    <t>2. KINDER</t>
  </si>
  <si>
    <t>SZTE</t>
  </si>
  <si>
    <t>Asbóth</t>
  </si>
  <si>
    <t>Muschkétás</t>
  </si>
  <si>
    <t>FARMMIX</t>
  </si>
  <si>
    <t>PG</t>
  </si>
  <si>
    <t>Hahn</t>
  </si>
  <si>
    <t>Gyula</t>
  </si>
  <si>
    <t>3. KINDER</t>
  </si>
  <si>
    <t>Vidék Egyéni</t>
  </si>
  <si>
    <t>Vidék Csapat</t>
  </si>
  <si>
    <t>Bp. Egyéni</t>
  </si>
  <si>
    <t>Bp. Csapat</t>
  </si>
  <si>
    <t>4. KINDER</t>
  </si>
  <si>
    <t>Batta II.</t>
  </si>
  <si>
    <t>5. KINDER</t>
  </si>
  <si>
    <t>6. KINDER</t>
  </si>
  <si>
    <t>OB</t>
  </si>
  <si>
    <t>7. KINDER</t>
  </si>
  <si>
    <t>Komjátszeghy</t>
  </si>
  <si>
    <t>Windoor</t>
  </si>
  <si>
    <t>OB CSB</t>
  </si>
  <si>
    <t>8. KINDER</t>
  </si>
  <si>
    <t>D.keszi</t>
  </si>
  <si>
    <t>Metró</t>
  </si>
  <si>
    <t>ESPA</t>
  </si>
  <si>
    <t>BB</t>
  </si>
  <si>
    <t>Batta</t>
  </si>
  <si>
    <t>Dobó István</t>
  </si>
  <si>
    <t>Alba Bianco</t>
  </si>
  <si>
    <t>Spartacus</t>
  </si>
  <si>
    <t>Fortuna</t>
  </si>
  <si>
    <t>Vasas</t>
  </si>
  <si>
    <t>Metró 3</t>
  </si>
  <si>
    <t>Mester</t>
  </si>
  <si>
    <t>Rába ETO</t>
  </si>
  <si>
    <t>Viszló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</si>
  <si>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</si>
  <si>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</si>
  <si>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</si>
  <si>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</si>
  <si>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</si>
  <si>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</si>
  <si>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</si>
  <si>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</si>
  <si>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</si>
  <si>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</si>
  <si>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</si>
  <si>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</si>
  <si>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</si>
  <si>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</si>
  <si>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</si>
  <si>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</si>
  <si>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</si>
  <si>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</si>
  <si>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</si>
  <si>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</si>
  <si>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</si>
  <si>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</si>
  <si>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</si>
  <si>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</si>
  <si>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</si>
  <si>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</si>
  <si>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1308110</t>
  </si>
  <si>
    <t>Bozsik Milán</t>
  </si>
  <si>
    <t>141101</t>
  </si>
  <si>
    <t>Csik Zalán</t>
  </si>
  <si>
    <t>140813</t>
  </si>
  <si>
    <t>Csökmei Marcel</t>
  </si>
  <si>
    <t>Tréning Center SE</t>
  </si>
  <si>
    <t>140221</t>
  </si>
  <si>
    <t>Csuti Dániel</t>
  </si>
  <si>
    <t>1408050</t>
  </si>
  <si>
    <t>Domokos Arnold</t>
  </si>
  <si>
    <t>150420</t>
  </si>
  <si>
    <t>Eczeti Vince</t>
  </si>
  <si>
    <t>141115</t>
  </si>
  <si>
    <t>Escobar Janovics Albert</t>
  </si>
  <si>
    <t>Kiskút TK</t>
  </si>
  <si>
    <t>1308280</t>
  </si>
  <si>
    <t>Fekete-Vaskövi Ádám</t>
  </si>
  <si>
    <t>Budaörsi SC</t>
  </si>
  <si>
    <t>130701</t>
  </si>
  <si>
    <t>Filipenkó Valér</t>
  </si>
  <si>
    <t>Pécs VTC</t>
  </si>
  <si>
    <t>130413</t>
  </si>
  <si>
    <t>Gémes Domonkos</t>
  </si>
  <si>
    <t>130106</t>
  </si>
  <si>
    <t>Georgi Ábel Patrik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</si>
  <si>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</si>
  <si>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</si>
  <si>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</si>
  <si>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</si>
  <si>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</si>
  <si>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</si>
  <si>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</si>
  <si>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</si>
  <si>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</si>
  <si>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</si>
  <si>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</si>
  <si>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</si>
  <si>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</si>
  <si>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</si>
  <si>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</si>
  <si>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</si>
  <si>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</si>
  <si>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Volvex SE</t>
  </si>
  <si>
    <t>1301141</t>
  </si>
  <si>
    <t>Himmelreich Ágoston</t>
  </si>
  <si>
    <t>141004</t>
  </si>
  <si>
    <t>Hollósy Nimród</t>
  </si>
  <si>
    <t>131214</t>
  </si>
  <si>
    <t>Horváth Dániel</t>
  </si>
  <si>
    <t>Jogging Plus</t>
  </si>
  <si>
    <t>130517</t>
  </si>
  <si>
    <t>Horváth Patrik</t>
  </si>
  <si>
    <t>SVSE</t>
  </si>
  <si>
    <t>1310300</t>
  </si>
  <si>
    <t>Huszti Bertalan</t>
  </si>
  <si>
    <t>Future TT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</si>
  <si>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</si>
  <si>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</si>
  <si>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</si>
  <si>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</si>
  <si>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</si>
  <si>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</si>
  <si>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</si>
  <si>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</si>
  <si>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</si>
  <si>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</si>
  <si>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</si>
  <si>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</t>
  </si>
  <si>
    <t>PG Tenisz</t>
  </si>
  <si>
    <t>130216</t>
  </si>
  <si>
    <t>Kerekes Milán</t>
  </si>
  <si>
    <t>1309240</t>
  </si>
  <si>
    <t>Kostka Levente</t>
  </si>
  <si>
    <t>Bravos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</si>
  <si>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</si>
  <si>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</si>
  <si>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</si>
  <si>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</si>
  <si>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</si>
  <si>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</si>
  <si>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</si>
  <si>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</si>
  <si>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</si>
  <si>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</si>
  <si>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</si>
  <si>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</si>
  <si>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</si>
  <si>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</si>
  <si>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</si>
  <si>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</si>
  <si>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</si>
  <si>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</si>
  <si>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</si>
  <si>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</si>
  <si>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</si>
  <si>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</si>
  <si>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</si>
  <si>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</si>
  <si>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</si>
  <si>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</si>
  <si>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Szinvai TC</t>
  </si>
  <si>
    <t>130703</t>
  </si>
  <si>
    <t>Molnár Domán</t>
  </si>
  <si>
    <t>D.keszi TK</t>
  </si>
  <si>
    <t>140304</t>
  </si>
  <si>
    <t>Molnár Vince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</si>
  <si>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</si>
  <si>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</si>
  <si>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</si>
  <si>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</si>
  <si>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</si>
  <si>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</si>
  <si>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</si>
  <si>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</si>
  <si>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</si>
  <si>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</si>
  <si>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</si>
  <si>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</si>
  <si>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</si>
  <si>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</si>
  <si>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</si>
  <si>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</si>
  <si>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</si>
  <si>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</si>
  <si>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</si>
  <si>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130322</t>
  </si>
  <si>
    <t>Pető Vince</t>
  </si>
  <si>
    <t>Pillangó TK</t>
  </si>
  <si>
    <t>140128</t>
  </si>
  <si>
    <t>Pető-Nagy Gábor</t>
  </si>
  <si>
    <t>1401210</t>
  </si>
  <si>
    <t>Pörzse Lénárd</t>
  </si>
  <si>
    <t>1404150</t>
  </si>
  <si>
    <t>Rakovszky Olivér István</t>
  </si>
  <si>
    <t>GYAC</t>
  </si>
  <si>
    <t>130122</t>
  </si>
  <si>
    <t>Rekedt-Nagy Zoltán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</si>
  <si>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</si>
  <si>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</si>
  <si>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</si>
  <si>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</si>
  <si>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</si>
  <si>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</si>
  <si>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</si>
  <si>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</si>
  <si>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</si>
  <si>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</si>
  <si>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</si>
  <si>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</si>
  <si>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</si>
  <si>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</si>
  <si>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</si>
  <si>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</si>
  <si>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</si>
  <si>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</si>
  <si>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</si>
  <si>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</si>
  <si>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</si>
  <si>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140808</t>
  </si>
  <si>
    <t>Szalay Márk</t>
  </si>
  <si>
    <t>140423</t>
  </si>
  <si>
    <t>Szekeres István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</si>
  <si>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</si>
  <si>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</si>
  <si>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</si>
  <si>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</si>
  <si>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</si>
  <si>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</si>
  <si>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</si>
  <si>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</si>
  <si>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</si>
  <si>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</si>
  <si>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</si>
  <si>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</si>
  <si>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</si>
  <si>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</si>
  <si>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</si>
  <si>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</si>
  <si>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</si>
  <si>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1310040</t>
  </si>
  <si>
    <t>Unger Iván</t>
  </si>
  <si>
    <t>1307030</t>
  </si>
  <si>
    <t>Vadász Nimród</t>
  </si>
  <si>
    <t>1309120</t>
  </si>
  <si>
    <t>Varga Nimród</t>
  </si>
  <si>
    <t>131129</t>
  </si>
  <si>
    <t>Vér Miklós Gábor</t>
  </si>
  <si>
    <t>140303</t>
  </si>
  <si>
    <t>Víg Arnold</t>
  </si>
  <si>
    <t>L12</t>
  </si>
  <si>
    <t>NEK</t>
  </si>
  <si>
    <t xml:space="preserve">BB </t>
  </si>
  <si>
    <t>Park</t>
  </si>
  <si>
    <t>CSB  OB</t>
  </si>
  <si>
    <t>Mogyoród</t>
  </si>
  <si>
    <t>Alba Bianca</t>
  </si>
  <si>
    <t>Mesterverseny</t>
  </si>
  <si>
    <t>130129</t>
  </si>
  <si>
    <t>Bánfai Emma</t>
  </si>
  <si>
    <t>140307</t>
  </si>
  <si>
    <t>Benovics Hanna</t>
  </si>
  <si>
    <t>141030</t>
  </si>
  <si>
    <t>Bényi Hanna</t>
  </si>
  <si>
    <t>150302</t>
  </si>
  <si>
    <t>Bitera Lilien</t>
  </si>
  <si>
    <t>160208</t>
  </si>
  <si>
    <t>Chen Zixin</t>
  </si>
  <si>
    <t>131203</t>
  </si>
  <si>
    <t>Csetényi Mia</t>
  </si>
  <si>
    <t>130325</t>
  </si>
  <si>
    <t>Dekovics Luca</t>
  </si>
  <si>
    <t>MTK</t>
  </si>
  <si>
    <t>130912</t>
  </si>
  <si>
    <t>Farkas Dorka</t>
  </si>
  <si>
    <t>130612</t>
  </si>
  <si>
    <t>Fáskerti Lujza</t>
  </si>
  <si>
    <t>1308140</t>
  </si>
  <si>
    <t>Füleky Zselyke</t>
  </si>
  <si>
    <t>131030</t>
  </si>
  <si>
    <t>Gazdig Anna</t>
  </si>
  <si>
    <t>1311081</t>
  </si>
  <si>
    <t>Gomba Eliza Szilvia</t>
  </si>
  <si>
    <t>150315</t>
  </si>
  <si>
    <t>Gömbicz Alíz</t>
  </si>
  <si>
    <t>140603</t>
  </si>
  <si>
    <t>Horváth-Beck Orsolya</t>
  </si>
  <si>
    <t>1305020</t>
  </si>
  <si>
    <t>Józsa Laura</t>
  </si>
  <si>
    <t>1301063</t>
  </si>
  <si>
    <t>Kaliszky Hédi Zsófia</t>
  </si>
  <si>
    <t>140711</t>
  </si>
  <si>
    <t>Kocsis-Mireisz Hanga</t>
  </si>
  <si>
    <t>Liget TE</t>
  </si>
  <si>
    <t>1305240</t>
  </si>
  <si>
    <t>Kolozs Mira Dorka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</si>
  <si>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</si>
  <si>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</si>
  <si>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</si>
  <si>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</si>
  <si>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</si>
  <si>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</si>
  <si>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</si>
  <si>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</si>
  <si>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</si>
  <si>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</si>
  <si>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</si>
  <si>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</si>
  <si>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</si>
  <si>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ZTE</t>
  </si>
  <si>
    <t>130416</t>
  </si>
  <si>
    <t>Lippai Léna</t>
  </si>
  <si>
    <t>Szinvai TM</t>
  </si>
  <si>
    <t>130205</t>
  </si>
  <si>
    <t>Mátyás Villő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</si>
  <si>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</si>
  <si>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</si>
  <si>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</si>
  <si>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</si>
  <si>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</si>
  <si>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</si>
  <si>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</si>
  <si>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</si>
  <si>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</si>
  <si>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131016</t>
  </si>
  <si>
    <t>Péter Zsófia</t>
  </si>
  <si>
    <t>141212</t>
  </si>
  <si>
    <t>Pető Lívia</t>
  </si>
  <si>
    <t>Pillangó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</si>
  <si>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</si>
  <si>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</si>
  <si>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</si>
  <si>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</si>
  <si>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</si>
  <si>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</si>
  <si>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</si>
  <si>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</si>
  <si>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</si>
  <si>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</si>
  <si>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</si>
  <si>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</si>
  <si>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</si>
  <si>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</si>
  <si>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</si>
  <si>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</si>
  <si>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</si>
  <si>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</si>
  <si>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</si>
  <si>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</si>
  <si>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</si>
  <si>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</si>
  <si>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</si>
  <si>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</si>
  <si>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</si>
  <si>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</si>
  <si>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</si>
  <si>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</si>
  <si>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</si>
  <si>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</si>
  <si>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</si>
  <si>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</si>
  <si>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</si>
  <si>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</si>
  <si>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</si>
  <si>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</si>
  <si>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</si>
  <si>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</si>
  <si>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130410</t>
  </si>
  <si>
    <t>Varga Krisztina</t>
  </si>
  <si>
    <t>Bíbic TC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</si>
  <si>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</si>
  <si>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</si>
  <si>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</si>
  <si>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</si>
  <si>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</si>
  <si>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</si>
  <si>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</si>
  <si>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</si>
  <si>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</si>
  <si>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</si>
  <si>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</si>
  <si>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F14</t>
  </si>
  <si>
    <t>Hazai Pont</t>
  </si>
  <si>
    <t>TE PONT</t>
  </si>
  <si>
    <t>ITF PONT</t>
  </si>
  <si>
    <t>Váltás</t>
  </si>
  <si>
    <t>2025. 01.</t>
  </si>
  <si>
    <t>BB 2</t>
  </si>
  <si>
    <t>Alfa</t>
  </si>
  <si>
    <t>ERSTE</t>
  </si>
  <si>
    <t>Almádi</t>
  </si>
  <si>
    <t>Hennel</t>
  </si>
  <si>
    <t>Pieros</t>
  </si>
  <si>
    <t>Paulinyi</t>
  </si>
  <si>
    <t>Honvéd75</t>
  </si>
  <si>
    <t>PVTC</t>
  </si>
  <si>
    <t>Golden Ace</t>
  </si>
  <si>
    <t>120926</t>
  </si>
  <si>
    <t>Agócs Vince Dániel</t>
  </si>
  <si>
    <t>1104281</t>
  </si>
  <si>
    <t>Anda Gergő</t>
  </si>
  <si>
    <t>1111250</t>
  </si>
  <si>
    <t>Antal-Fekete Sámuel</t>
  </si>
  <si>
    <t>DUSE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</si>
  <si>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</si>
  <si>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</si>
  <si>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</si>
  <si>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</si>
  <si>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</si>
  <si>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</si>
  <si>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</si>
  <si>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</si>
  <si>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</si>
  <si>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</si>
  <si>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</si>
  <si>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</si>
  <si>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</si>
  <si>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</si>
  <si>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110914</t>
  </si>
  <si>
    <t>Bencses Máté</t>
  </si>
  <si>
    <t>Bajai TK</t>
  </si>
  <si>
    <t>1110071</t>
  </si>
  <si>
    <t>Besenyei Barnabás József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</si>
  <si>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</si>
  <si>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</si>
  <si>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</si>
  <si>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</si>
  <si>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</si>
  <si>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</si>
  <si>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</si>
  <si>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</si>
  <si>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</si>
  <si>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</si>
  <si>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</si>
  <si>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</si>
  <si>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</si>
  <si>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</si>
  <si>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</si>
  <si>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</si>
  <si>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</si>
  <si>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</si>
  <si>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</si>
  <si>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</si>
  <si>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</si>
  <si>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110809</t>
  </si>
  <si>
    <t>Csordás Zoltán Péter</t>
  </si>
  <si>
    <t>1205040</t>
  </si>
  <si>
    <t>Czóbel Levente</t>
  </si>
  <si>
    <t>110201</t>
  </si>
  <si>
    <t>Danis Július</t>
  </si>
  <si>
    <t>111016</t>
  </si>
  <si>
    <t>Denys Mark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</si>
  <si>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</si>
  <si>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</si>
  <si>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</si>
  <si>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</si>
  <si>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</si>
  <si>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</si>
  <si>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</si>
  <si>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</si>
  <si>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</si>
  <si>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</si>
  <si>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</si>
  <si>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</si>
  <si>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</si>
  <si>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</si>
  <si>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</si>
  <si>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Marso TC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</si>
  <si>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</si>
  <si>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</si>
  <si>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</si>
  <si>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</si>
  <si>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</si>
  <si>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</si>
  <si>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</si>
  <si>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Filipenko Valér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</si>
  <si>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</si>
  <si>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</si>
  <si>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</si>
  <si>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</si>
  <si>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</si>
  <si>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</si>
  <si>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</si>
  <si>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</si>
  <si>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</si>
  <si>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</si>
  <si>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</si>
  <si>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</si>
  <si>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</si>
  <si>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</si>
  <si>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</t>
  </si>
  <si>
    <t>121026</t>
  </si>
  <si>
    <t>Gróf Zétény</t>
  </si>
  <si>
    <t>Savaria TC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</si>
  <si>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</si>
  <si>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</si>
  <si>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</si>
  <si>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</si>
  <si>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</si>
  <si>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</si>
  <si>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</si>
  <si>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</si>
  <si>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</si>
  <si>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</si>
  <si>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</si>
  <si>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</si>
  <si>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</si>
  <si>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</si>
  <si>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</si>
  <si>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</si>
  <si>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</si>
  <si>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</si>
  <si>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</si>
  <si>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</si>
  <si>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</si>
  <si>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</si>
  <si>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</si>
  <si>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</si>
  <si>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</si>
  <si>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</si>
  <si>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</si>
  <si>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111012</t>
  </si>
  <si>
    <t>Jóny Márk</t>
  </si>
  <si>
    <t>120306</t>
  </si>
  <si>
    <t>Józsa Mikes</t>
  </si>
  <si>
    <t>1106180</t>
  </si>
  <si>
    <t>Juhász Kolos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</si>
  <si>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</si>
  <si>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</si>
  <si>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</si>
  <si>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</si>
  <si>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</si>
  <si>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</si>
  <si>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</si>
  <si>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</si>
  <si>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</si>
  <si>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</si>
  <si>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</si>
  <si>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</si>
  <si>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</si>
  <si>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</si>
  <si>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</si>
  <si>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</si>
  <si>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</si>
  <si>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</si>
  <si>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</si>
  <si>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</si>
  <si>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120523</t>
  </si>
  <si>
    <t>Kosztoványi Brúnó</t>
  </si>
  <si>
    <t>1201030</t>
  </si>
  <si>
    <t>Kovács Benedek</t>
  </si>
  <si>
    <t>SZVUK SE</t>
  </si>
  <si>
    <t>120103</t>
  </si>
  <si>
    <t>Kovács Zalán</t>
  </si>
  <si>
    <t>111201</t>
  </si>
  <si>
    <t>Köves-Jakab Máté</t>
  </si>
  <si>
    <t>Budaörs SC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</si>
  <si>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</si>
  <si>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</si>
  <si>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</si>
  <si>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</si>
  <si>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</si>
  <si>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</si>
  <si>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</si>
  <si>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</si>
  <si>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Bp. Honvéd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</si>
  <si>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</si>
  <si>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</si>
  <si>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</si>
  <si>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</si>
  <si>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</si>
  <si>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</si>
  <si>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</si>
  <si>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</si>
  <si>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</si>
  <si>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</si>
  <si>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</si>
  <si>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</si>
  <si>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</si>
  <si>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</si>
  <si>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</si>
  <si>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</si>
  <si>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</si>
  <si>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</si>
  <si>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</si>
  <si>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</si>
  <si>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</si>
  <si>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</si>
  <si>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</si>
  <si>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</si>
  <si>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</si>
  <si>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</si>
  <si>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</si>
  <si>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</si>
  <si>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</si>
  <si>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BVSC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</si>
  <si>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</si>
  <si>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</si>
  <si>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</si>
  <si>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</si>
  <si>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</si>
  <si>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</si>
  <si>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</si>
  <si>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</si>
  <si>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</si>
  <si>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</si>
  <si>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</si>
  <si>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</si>
  <si>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1107170</t>
  </si>
  <si>
    <t>Molnár Botond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</si>
  <si>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</si>
  <si>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</si>
  <si>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</si>
  <si>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</si>
  <si>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</si>
  <si>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</si>
  <si>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</si>
  <si>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</si>
  <si>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</si>
  <si>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</si>
  <si>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</si>
  <si>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</si>
  <si>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Alfa TI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</si>
  <si>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</si>
  <si>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</si>
  <si>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</si>
  <si>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</si>
  <si>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</si>
  <si>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</si>
  <si>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</si>
  <si>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</si>
  <si>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</si>
  <si>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</si>
  <si>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</si>
  <si>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</si>
  <si>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</si>
  <si>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</si>
  <si>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</si>
  <si>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</si>
  <si>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</si>
  <si>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</si>
  <si>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</si>
  <si>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</si>
  <si>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</si>
  <si>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</si>
  <si>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</si>
  <si>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</si>
  <si>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</si>
  <si>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</si>
  <si>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</si>
  <si>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</si>
  <si>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</si>
  <si>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</si>
  <si>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</si>
  <si>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</si>
  <si>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</si>
  <si>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</si>
  <si>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</si>
  <si>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</si>
  <si>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</si>
  <si>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</si>
  <si>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</si>
  <si>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</si>
  <si>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</si>
  <si>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</si>
  <si>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</si>
  <si>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</si>
  <si>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</si>
  <si>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</si>
  <si>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</si>
  <si>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</si>
  <si>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</si>
  <si>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</si>
  <si>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</si>
  <si>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</si>
  <si>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</si>
  <si>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</si>
  <si>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</si>
  <si>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</si>
  <si>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</si>
  <si>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</si>
  <si>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</si>
  <si>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</si>
  <si>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</si>
  <si>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</si>
  <si>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</si>
  <si>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</si>
  <si>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</si>
  <si>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</si>
  <si>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</si>
  <si>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</si>
  <si>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</si>
  <si>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</si>
  <si>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</si>
  <si>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</si>
  <si>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</si>
  <si>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</si>
  <si>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</si>
  <si>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</si>
  <si>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</si>
  <si>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</si>
  <si>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</si>
  <si>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</si>
  <si>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</si>
  <si>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</si>
  <si>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</si>
  <si>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</si>
  <si>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</si>
  <si>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</si>
  <si>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</si>
  <si>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</si>
  <si>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</si>
  <si>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</si>
  <si>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</si>
  <si>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</si>
  <si>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</si>
  <si>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</si>
  <si>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</si>
  <si>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</si>
  <si>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</si>
  <si>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</si>
  <si>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</si>
  <si>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</si>
  <si>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1201201</t>
  </si>
  <si>
    <t>Varga Vencel</t>
  </si>
  <si>
    <t>121125</t>
  </si>
  <si>
    <t>Varga-Karádi Benjámin</t>
  </si>
  <si>
    <t>Vig Arnold</t>
  </si>
  <si>
    <t>110820</t>
  </si>
  <si>
    <t>Wolf Bálint</t>
  </si>
  <si>
    <t>L14</t>
  </si>
  <si>
    <t>TE Pont</t>
  </si>
  <si>
    <t>ITF Pont</t>
  </si>
  <si>
    <t>2025.01</t>
  </si>
  <si>
    <t>Volvex</t>
  </si>
  <si>
    <t>Pafrk</t>
  </si>
  <si>
    <t>Dunakeszi</t>
  </si>
  <si>
    <t>Metró 2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</si>
  <si>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</si>
  <si>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</si>
  <si>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</si>
  <si>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</si>
  <si>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</si>
  <si>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</si>
  <si>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</si>
  <si>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</si>
  <si>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</si>
  <si>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</si>
  <si>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</si>
  <si>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</si>
  <si>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</si>
  <si>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</si>
  <si>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</si>
  <si>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</si>
  <si>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</si>
  <si>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</si>
  <si>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</si>
  <si>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</si>
  <si>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</si>
  <si>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</si>
  <si>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</si>
  <si>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</si>
  <si>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</si>
  <si>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</si>
  <si>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</si>
  <si>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</si>
  <si>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</si>
  <si>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</si>
  <si>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</si>
  <si>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</si>
  <si>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</si>
  <si>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</si>
  <si>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</si>
  <si>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</si>
  <si>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</si>
  <si>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</si>
  <si>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</si>
  <si>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</si>
  <si>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</si>
  <si>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</si>
  <si>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</si>
  <si>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</si>
  <si>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</si>
  <si>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</si>
  <si>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</si>
  <si>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</si>
  <si>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</si>
  <si>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</si>
  <si>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</si>
  <si>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</si>
  <si>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</si>
  <si>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</si>
  <si>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</si>
  <si>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</si>
  <si>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</si>
  <si>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</si>
  <si>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</si>
  <si>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</si>
  <si>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</si>
  <si>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</si>
  <si>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</si>
  <si>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</si>
  <si>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</si>
  <si>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</si>
  <si>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</si>
  <si>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</si>
  <si>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</si>
  <si>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</si>
  <si>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</si>
  <si>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</si>
  <si>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</si>
  <si>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</si>
  <si>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</si>
  <si>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</si>
  <si>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</si>
  <si>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</si>
  <si>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</si>
  <si>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</si>
  <si>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</si>
  <si>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</si>
  <si>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</si>
  <si>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</si>
  <si>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</si>
  <si>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</si>
  <si>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</si>
  <si>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</si>
  <si>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</si>
  <si>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</si>
  <si>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</si>
  <si>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</si>
  <si>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</si>
  <si>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</si>
  <si>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</si>
  <si>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</si>
  <si>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</si>
  <si>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</si>
  <si>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</si>
  <si>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</si>
  <si>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</si>
  <si>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</si>
  <si>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</si>
  <si>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</si>
  <si>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</si>
  <si>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</si>
  <si>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</si>
  <si>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</si>
  <si>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</si>
  <si>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</si>
  <si>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</si>
  <si>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</si>
  <si>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</si>
  <si>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</si>
  <si>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</si>
  <si>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</si>
  <si>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</si>
  <si>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</si>
  <si>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</si>
  <si>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</si>
  <si>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</si>
  <si>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</si>
  <si>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</si>
  <si>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</si>
  <si>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</si>
  <si>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</si>
  <si>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</si>
  <si>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</si>
  <si>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</si>
  <si>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</si>
  <si>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</si>
  <si>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</si>
  <si>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</si>
  <si>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</si>
  <si>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</si>
  <si>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</si>
  <si>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</si>
  <si>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</si>
  <si>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</si>
  <si>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</si>
  <si>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</si>
  <si>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</si>
  <si>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</si>
  <si>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</si>
  <si>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</si>
  <si>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</si>
  <si>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</si>
  <si>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</si>
  <si>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Bp.Honvéd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</si>
  <si>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</si>
  <si>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</si>
  <si>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</si>
  <si>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</si>
  <si>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</si>
  <si>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</si>
  <si>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</si>
  <si>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</si>
  <si>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</si>
  <si>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</si>
  <si>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</si>
  <si>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</si>
  <si>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</si>
  <si>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</si>
  <si>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</si>
  <si>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</si>
  <si>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</si>
  <si>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</si>
  <si>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</si>
  <si>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</si>
  <si>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</si>
  <si>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</si>
  <si>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</si>
  <si>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</si>
  <si>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</si>
  <si>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</si>
  <si>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</si>
  <si>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Szentes</t>
  </si>
  <si>
    <t>Ricely Open</t>
  </si>
  <si>
    <t>Alba Bianka</t>
  </si>
  <si>
    <t>Mogyoród 2</t>
  </si>
  <si>
    <t>Park  2</t>
  </si>
  <si>
    <t>Forrás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</si>
  <si>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</si>
  <si>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</si>
  <si>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</si>
  <si>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</si>
  <si>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</si>
  <si>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</si>
  <si>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</si>
  <si>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</si>
  <si>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</si>
  <si>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</si>
  <si>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</si>
  <si>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</si>
  <si>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</si>
  <si>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</si>
  <si>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</si>
  <si>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</si>
  <si>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</si>
  <si>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</si>
  <si>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</si>
  <si>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</si>
  <si>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</si>
  <si>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</si>
  <si>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</si>
  <si>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</si>
  <si>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</si>
  <si>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</si>
  <si>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</si>
  <si>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</si>
  <si>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</si>
  <si>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</si>
  <si>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</si>
  <si>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</si>
  <si>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</si>
  <si>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</si>
  <si>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</si>
  <si>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</si>
  <si>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Chernobrovkin Nikolai</t>
  </si>
  <si>
    <t>100514</t>
  </si>
  <si>
    <t>Csavajda Lőrinc</t>
  </si>
  <si>
    <t>1008040</t>
  </si>
  <si>
    <t>Cser Nimród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</si>
  <si>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</si>
  <si>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</si>
  <si>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</si>
  <si>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</si>
  <si>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</si>
  <si>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</si>
  <si>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</si>
  <si>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</si>
  <si>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</si>
  <si>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</si>
  <si>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</si>
  <si>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</si>
  <si>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</si>
  <si>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</si>
  <si>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</si>
  <si>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</si>
  <si>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</si>
  <si>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</si>
  <si>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</si>
  <si>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</si>
  <si>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BUSC</t>
  </si>
  <si>
    <t>090820</t>
  </si>
  <si>
    <t>Fóti Barnabás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</si>
  <si>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</si>
  <si>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</si>
  <si>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</si>
  <si>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</si>
  <si>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</si>
  <si>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</si>
  <si>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</si>
  <si>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</si>
  <si>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</si>
  <si>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</si>
  <si>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</si>
  <si>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</si>
  <si>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</si>
  <si>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</si>
  <si>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</si>
  <si>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</si>
  <si>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</si>
  <si>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</si>
  <si>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</si>
  <si>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</si>
  <si>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</si>
  <si>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</si>
  <si>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</si>
  <si>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</si>
  <si>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</si>
  <si>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090213</t>
  </si>
  <si>
    <t>Horváth Döme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</si>
  <si>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</si>
  <si>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</si>
  <si>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</si>
  <si>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</si>
  <si>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</si>
  <si>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</si>
  <si>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</si>
  <si>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</si>
  <si>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</si>
  <si>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</si>
  <si>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</si>
  <si>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</si>
  <si>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</si>
  <si>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</si>
  <si>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</si>
  <si>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</si>
  <si>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</si>
  <si>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</si>
  <si>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</si>
  <si>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</si>
  <si>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</si>
  <si>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</si>
  <si>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MLTC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</si>
  <si>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</si>
  <si>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</si>
  <si>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</si>
  <si>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</si>
  <si>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</si>
  <si>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</si>
  <si>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</si>
  <si>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</si>
  <si>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</si>
  <si>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</si>
  <si>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</si>
  <si>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</si>
  <si>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</si>
  <si>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</si>
  <si>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</si>
  <si>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</si>
  <si>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</si>
  <si>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</si>
  <si>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090105</t>
  </si>
  <si>
    <t>Lakos Botond</t>
  </si>
  <si>
    <t>100816</t>
  </si>
  <si>
    <t>Lászlófy István</t>
  </si>
  <si>
    <t>100219</t>
  </si>
  <si>
    <t>Lipp Máté Lőrinc</t>
  </si>
  <si>
    <t>0909251</t>
  </si>
  <si>
    <t>Luptak Richard</t>
  </si>
  <si>
    <t>091228</t>
  </si>
  <si>
    <t>Magyar Miksa Aurél</t>
  </si>
  <si>
    <t>090428</t>
  </si>
  <si>
    <t>Majsitz Leon Lajos</t>
  </si>
  <si>
    <t>0909010</t>
  </si>
  <si>
    <t>Margittai Zalán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</si>
  <si>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</si>
  <si>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</si>
  <si>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</si>
  <si>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</si>
  <si>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</si>
  <si>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</si>
  <si>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</si>
  <si>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</si>
  <si>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</si>
  <si>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</si>
  <si>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</si>
  <si>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</si>
  <si>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</si>
  <si>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</si>
  <si>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</si>
  <si>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</si>
  <si>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</si>
  <si>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</si>
  <si>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</si>
  <si>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100402</t>
  </si>
  <si>
    <t>Oláh-Le Milán Viet</t>
  </si>
  <si>
    <t>Orbán Arisztid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</si>
  <si>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</si>
  <si>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</si>
  <si>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</si>
  <si>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</si>
  <si>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</si>
  <si>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</si>
  <si>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</si>
  <si>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</si>
  <si>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</si>
  <si>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</si>
  <si>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</si>
  <si>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</si>
  <si>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</si>
  <si>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</si>
  <si>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</si>
  <si>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</si>
  <si>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</si>
  <si>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</si>
  <si>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</si>
  <si>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</si>
  <si>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</si>
  <si>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</si>
  <si>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</si>
  <si>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</si>
  <si>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</si>
  <si>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</si>
  <si>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</si>
  <si>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</si>
  <si>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</si>
  <si>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</si>
  <si>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</si>
  <si>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</si>
  <si>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</si>
  <si>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</si>
  <si>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</si>
  <si>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</si>
  <si>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</si>
  <si>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</si>
  <si>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</si>
  <si>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</si>
  <si>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</si>
  <si>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</si>
  <si>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</si>
  <si>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</si>
  <si>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</si>
  <si>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</si>
  <si>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</si>
  <si>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</si>
  <si>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</si>
  <si>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</si>
  <si>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</si>
  <si>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</si>
  <si>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</si>
  <si>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</si>
  <si>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</si>
  <si>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</si>
  <si>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</si>
  <si>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</si>
  <si>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</si>
  <si>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</si>
  <si>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</si>
  <si>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</si>
  <si>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</si>
  <si>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</si>
  <si>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</si>
  <si>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</si>
  <si>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</si>
  <si>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</si>
  <si>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</si>
  <si>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</si>
  <si>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</si>
  <si>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Szűcs Áron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</si>
  <si>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</si>
  <si>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</si>
  <si>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</si>
  <si>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</si>
  <si>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</si>
  <si>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</si>
  <si>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</si>
  <si>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</si>
  <si>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BSC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</si>
  <si>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</si>
  <si>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</si>
  <si>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</si>
  <si>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</si>
  <si>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</si>
  <si>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</si>
  <si>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</si>
  <si>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</si>
  <si>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</si>
  <si>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</si>
  <si>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</si>
  <si>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</si>
  <si>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</si>
  <si>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</si>
  <si>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</si>
  <si>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</si>
  <si>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</si>
  <si>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</si>
  <si>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</si>
  <si>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</si>
  <si>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</si>
  <si>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091122</t>
  </si>
  <si>
    <t>Vörös Kristóf</t>
  </si>
  <si>
    <t>0904031</t>
  </si>
  <si>
    <t>Zaránd Botond</t>
  </si>
  <si>
    <t>Fenyves TP</t>
  </si>
  <si>
    <t>L16</t>
  </si>
  <si>
    <t>Zsámbék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</si>
  <si>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</si>
  <si>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</si>
  <si>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</si>
  <si>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</si>
  <si>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</si>
  <si>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</si>
  <si>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</si>
  <si>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</si>
  <si>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</si>
  <si>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</si>
  <si>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</si>
  <si>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</si>
  <si>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</si>
  <si>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</si>
  <si>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</si>
  <si>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</si>
  <si>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</si>
  <si>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</si>
  <si>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</si>
  <si>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</si>
  <si>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</si>
  <si>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Csernus Tímea Csenge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</si>
  <si>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</si>
  <si>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</si>
  <si>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</si>
  <si>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</si>
  <si>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</si>
  <si>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</si>
  <si>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</si>
  <si>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</si>
  <si>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</si>
  <si>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</si>
  <si>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</si>
  <si>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</si>
  <si>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0910240</t>
  </si>
  <si>
    <t>Gyepes Kira</t>
  </si>
  <si>
    <t>1107290</t>
  </si>
  <si>
    <t>Havas Dalma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</si>
  <si>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</si>
  <si>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</si>
  <si>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</si>
  <si>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</si>
  <si>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</si>
  <si>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</si>
  <si>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</si>
  <si>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</si>
  <si>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</si>
  <si>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</si>
  <si>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</si>
  <si>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</si>
  <si>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volvex SE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</si>
  <si>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</si>
  <si>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</si>
  <si>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</si>
  <si>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</si>
  <si>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</si>
  <si>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</si>
  <si>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</si>
  <si>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</si>
  <si>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</si>
  <si>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</si>
  <si>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</si>
  <si>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</si>
  <si>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</si>
  <si>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Mini Garros</t>
  </si>
  <si>
    <t>090915</t>
  </si>
  <si>
    <t>Kátai Luca Sára</t>
  </si>
  <si>
    <t>1011120</t>
  </si>
  <si>
    <t>Kis-Fleischmann Flóra</t>
  </si>
  <si>
    <t>100205</t>
  </si>
  <si>
    <t>Kiss Liliána Hanna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</si>
  <si>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</si>
  <si>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</si>
  <si>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</si>
  <si>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</si>
  <si>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</si>
  <si>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</si>
  <si>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</si>
  <si>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</si>
  <si>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</si>
  <si>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</si>
  <si>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</si>
  <si>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</si>
  <si>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</si>
  <si>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</si>
  <si>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</si>
  <si>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</si>
  <si>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</si>
  <si>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</si>
  <si>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</si>
  <si>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</si>
  <si>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</si>
  <si>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</si>
  <si>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</si>
  <si>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</si>
  <si>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</si>
  <si>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</si>
  <si>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Mrva-Kovács Alíz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</si>
  <si>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</si>
  <si>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</si>
  <si>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</si>
  <si>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</si>
  <si>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</si>
  <si>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</si>
  <si>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</si>
  <si>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</si>
  <si>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</si>
  <si>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</si>
  <si>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</si>
  <si>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</si>
  <si>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</si>
  <si>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</si>
  <si>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</si>
  <si>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</si>
  <si>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</si>
  <si>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</si>
  <si>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</si>
  <si>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</si>
  <si>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</si>
  <si>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</si>
  <si>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</si>
  <si>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</si>
  <si>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</si>
  <si>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</si>
  <si>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</si>
  <si>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</si>
  <si>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</si>
  <si>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</si>
  <si>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</si>
  <si>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</si>
  <si>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</si>
  <si>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</si>
  <si>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</si>
  <si>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</si>
  <si>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</si>
  <si>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</si>
  <si>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</si>
  <si>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</si>
  <si>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</si>
  <si>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</si>
  <si>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</si>
  <si>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</si>
  <si>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</si>
  <si>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</si>
  <si>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</si>
  <si>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</si>
  <si>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</si>
  <si>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</si>
  <si>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</si>
  <si>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</si>
  <si>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</si>
  <si>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</si>
  <si>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</si>
  <si>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</si>
  <si>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</si>
  <si>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</si>
  <si>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</si>
  <si>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</si>
  <si>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</si>
  <si>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</si>
  <si>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</si>
  <si>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</si>
  <si>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</si>
  <si>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</si>
  <si>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</si>
  <si>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</si>
  <si>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</si>
  <si>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</si>
  <si>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</si>
  <si>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</si>
  <si>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</si>
  <si>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</si>
  <si>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04..</t>
  </si>
  <si>
    <t>Javító</t>
  </si>
  <si>
    <t xml:space="preserve">Dunakeszi </t>
  </si>
  <si>
    <t>Park 2</t>
  </si>
  <si>
    <t>Mucshkétás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</si>
  <si>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</si>
  <si>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</si>
  <si>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</si>
  <si>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</si>
  <si>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</si>
  <si>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</si>
  <si>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</si>
  <si>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</si>
  <si>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</si>
  <si>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</si>
  <si>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</si>
  <si>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</si>
  <si>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</si>
  <si>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Next TA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</si>
  <si>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</si>
  <si>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</si>
  <si>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</si>
  <si>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</si>
  <si>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</si>
  <si>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</si>
  <si>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</si>
  <si>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</si>
  <si>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</si>
  <si>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</si>
  <si>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</si>
  <si>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</si>
  <si>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</si>
  <si>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</si>
  <si>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</si>
  <si>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</si>
  <si>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</si>
  <si>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</si>
  <si>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</si>
  <si>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</si>
  <si>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</si>
  <si>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</si>
  <si>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</si>
  <si>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</si>
  <si>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</si>
  <si>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</si>
  <si>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</si>
  <si>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</si>
  <si>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</si>
  <si>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</si>
  <si>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</si>
  <si>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</si>
  <si>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</si>
  <si>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</si>
  <si>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</si>
  <si>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</si>
  <si>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</si>
  <si>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</si>
  <si>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</si>
  <si>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</si>
  <si>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</si>
  <si>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</si>
  <si>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</si>
  <si>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</si>
  <si>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</si>
  <si>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</si>
  <si>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</si>
  <si>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</si>
  <si>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</si>
  <si>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</si>
  <si>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080922</t>
  </si>
  <si>
    <t>Gerencsér Soma Tibor</t>
  </si>
  <si>
    <t>Kőszegi TK</t>
  </si>
  <si>
    <t>080519</t>
  </si>
  <si>
    <t>Havas István</t>
  </si>
  <si>
    <t>0904272</t>
  </si>
  <si>
    <t>Hévizi Dániel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</si>
  <si>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</si>
  <si>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</si>
  <si>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</si>
  <si>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</si>
  <si>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</si>
  <si>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</si>
  <si>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</si>
  <si>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</si>
  <si>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</si>
  <si>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</si>
  <si>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</si>
  <si>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</si>
  <si>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</si>
  <si>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</si>
  <si>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</si>
  <si>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</si>
  <si>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</si>
  <si>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</si>
  <si>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</si>
  <si>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</si>
  <si>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</si>
  <si>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</si>
  <si>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</si>
  <si>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</si>
  <si>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</si>
  <si>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</si>
  <si>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</si>
  <si>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</si>
  <si>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</si>
  <si>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</si>
  <si>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</si>
  <si>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</si>
  <si>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</si>
  <si>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</si>
  <si>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</si>
  <si>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</si>
  <si>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</si>
  <si>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</si>
  <si>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</si>
  <si>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</si>
  <si>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</si>
  <si>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</si>
  <si>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</si>
  <si>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</si>
  <si>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</si>
  <si>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</si>
  <si>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</si>
  <si>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</si>
  <si>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</si>
  <si>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</si>
  <si>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</si>
  <si>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</si>
  <si>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</si>
  <si>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</si>
  <si>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</si>
  <si>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</si>
  <si>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</si>
  <si>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</si>
  <si>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</si>
  <si>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</si>
  <si>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</si>
  <si>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</si>
  <si>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</si>
  <si>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</si>
  <si>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</si>
  <si>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</si>
  <si>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</si>
  <si>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</si>
  <si>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</si>
  <si>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</si>
  <si>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</si>
  <si>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</si>
  <si>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</si>
  <si>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</si>
  <si>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</si>
  <si>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</si>
  <si>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</si>
  <si>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</si>
  <si>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</si>
  <si>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</si>
  <si>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</si>
  <si>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</si>
  <si>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</si>
  <si>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</si>
  <si>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</si>
  <si>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</si>
  <si>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</si>
  <si>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</si>
  <si>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</si>
  <si>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</si>
  <si>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</si>
  <si>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</si>
  <si>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</si>
  <si>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</si>
  <si>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</si>
  <si>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</si>
  <si>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</si>
  <si>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</si>
  <si>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</si>
  <si>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</si>
  <si>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</si>
  <si>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</si>
  <si>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</si>
  <si>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</si>
  <si>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</si>
  <si>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</si>
  <si>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</si>
  <si>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</si>
  <si>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</si>
  <si>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</si>
  <si>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</si>
  <si>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</si>
  <si>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</si>
  <si>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</si>
  <si>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</si>
  <si>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</si>
  <si>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</si>
  <si>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</si>
  <si>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</si>
  <si>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</si>
  <si>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</si>
  <si>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</si>
  <si>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</si>
  <si>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</si>
  <si>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</si>
  <si>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</si>
  <si>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</si>
  <si>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</si>
  <si>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</si>
  <si>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</si>
  <si>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</si>
  <si>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</si>
  <si>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</si>
  <si>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</si>
  <si>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</si>
  <si>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</si>
  <si>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</si>
  <si>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</si>
  <si>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</si>
  <si>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</si>
  <si>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</si>
  <si>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</si>
  <si>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</si>
  <si>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</si>
  <si>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</si>
  <si>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</si>
  <si>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</si>
  <si>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</si>
  <si>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</si>
  <si>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</si>
  <si>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</si>
  <si>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</si>
  <si>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</si>
  <si>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</si>
  <si>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</si>
  <si>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</si>
  <si>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</si>
  <si>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</si>
  <si>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</si>
  <si>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</si>
  <si>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</si>
  <si>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</si>
  <si>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</si>
  <si>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</si>
  <si>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</si>
  <si>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</si>
  <si>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</si>
  <si>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</si>
  <si>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</si>
  <si>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</si>
  <si>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</si>
  <si>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</si>
  <si>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</si>
  <si>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</si>
  <si>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</si>
  <si>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</si>
  <si>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</si>
  <si>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</si>
  <si>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</si>
  <si>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</si>
  <si>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</si>
  <si>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</si>
  <si>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</si>
  <si>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</si>
  <si>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</si>
  <si>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</si>
  <si>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</si>
  <si>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</si>
  <si>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</si>
  <si>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</si>
  <si>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</si>
  <si>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</si>
  <si>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</si>
  <si>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</si>
  <si>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</si>
  <si>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</si>
  <si>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</si>
  <si>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</si>
  <si>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</si>
  <si>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</si>
  <si>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Anikő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</si>
  <si>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</si>
  <si>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</si>
  <si>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</si>
  <si>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</si>
  <si>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</si>
  <si>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</si>
  <si>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</si>
  <si>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</si>
  <si>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</si>
  <si>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</si>
  <si>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</si>
  <si>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</si>
  <si>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</si>
  <si>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</si>
  <si>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</si>
  <si>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</si>
  <si>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</si>
  <si>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</si>
  <si>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</si>
  <si>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</si>
  <si>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</si>
  <si>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</si>
  <si>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</si>
  <si>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</si>
  <si>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</si>
  <si>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</si>
  <si>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</si>
  <si>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</si>
  <si>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</si>
  <si>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</si>
  <si>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</si>
  <si>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</si>
  <si>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</si>
  <si>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</si>
  <si>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</si>
  <si>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</si>
  <si>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</si>
  <si>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</si>
  <si>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</si>
  <si>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</si>
  <si>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</si>
  <si>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Game Tennis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</si>
  <si>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</si>
  <si>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</si>
  <si>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</si>
  <si>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</si>
  <si>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</si>
  <si>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</si>
  <si>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</si>
  <si>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</si>
  <si>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</si>
  <si>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</si>
  <si>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</si>
  <si>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</si>
  <si>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</si>
  <si>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</si>
  <si>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</si>
  <si>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</si>
  <si>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</si>
  <si>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</si>
  <si>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</si>
  <si>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</si>
  <si>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</si>
  <si>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</si>
  <si>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</si>
  <si>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</si>
  <si>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</si>
  <si>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</si>
  <si>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</si>
  <si>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</si>
  <si>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</si>
  <si>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</si>
  <si>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</si>
  <si>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</si>
  <si>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</si>
  <si>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</si>
  <si>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</si>
  <si>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</si>
  <si>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</si>
  <si>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</si>
  <si>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</si>
  <si>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</si>
  <si>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</si>
  <si>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</si>
  <si>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</si>
  <si>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</si>
  <si>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</si>
  <si>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</si>
  <si>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</si>
  <si>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</si>
  <si>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</si>
  <si>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</si>
  <si>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</si>
  <si>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</si>
  <si>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Metró F2</t>
  </si>
  <si>
    <t>Metró F3</t>
  </si>
  <si>
    <t>Viszló F1</t>
  </si>
  <si>
    <t>Dobó I. F1</t>
  </si>
  <si>
    <t>Dobó I. F2</t>
  </si>
  <si>
    <t>Vihar  F2</t>
  </si>
  <si>
    <t>Batta  F2</t>
  </si>
  <si>
    <t>FARMMIX F1</t>
  </si>
  <si>
    <t>FARMMIX F2</t>
  </si>
  <si>
    <t>Gyula F2</t>
  </si>
  <si>
    <t>Vihar F2</t>
  </si>
  <si>
    <t>CSB OB 2</t>
  </si>
  <si>
    <t>CSB OB 3</t>
  </si>
  <si>
    <t>Kispest F2</t>
  </si>
  <si>
    <t>Kispest F3</t>
  </si>
  <si>
    <t>III. ERSTE F2</t>
  </si>
  <si>
    <t>III. ERSTE F3</t>
  </si>
  <si>
    <t>Ricely O. F2</t>
  </si>
  <si>
    <t>Almádi F2</t>
  </si>
  <si>
    <t>Almádi F3</t>
  </si>
  <si>
    <t>CSB  1.o. alap</t>
  </si>
  <si>
    <t>CSB 1.o. play off</t>
  </si>
  <si>
    <t>Szl. alap.</t>
  </si>
  <si>
    <t>Szl. play off</t>
  </si>
  <si>
    <t>Szl. osztályozó</t>
  </si>
  <si>
    <t>Pieros  F1</t>
  </si>
  <si>
    <t>PG  F2</t>
  </si>
  <si>
    <t>Dobó I. F3</t>
  </si>
  <si>
    <t>L'odore  F2</t>
  </si>
  <si>
    <t>L'odore  F3</t>
  </si>
  <si>
    <t>Komját. F2</t>
  </si>
  <si>
    <t>Komját. F3</t>
  </si>
  <si>
    <t>Windoor  F2</t>
  </si>
  <si>
    <t>Windoor  F3</t>
  </si>
  <si>
    <t>Mogyoród  F1</t>
  </si>
  <si>
    <t>Mogyoród  F2</t>
  </si>
  <si>
    <t>FARMMIX  F1</t>
  </si>
  <si>
    <t>FARMMIX  F2</t>
  </si>
  <si>
    <t>Metró  F2</t>
  </si>
  <si>
    <t>Metró  F3</t>
  </si>
  <si>
    <t>CSB II.oszt.</t>
  </si>
  <si>
    <t>CSB III.oszt.</t>
  </si>
  <si>
    <t>Mogyoród F3</t>
  </si>
  <si>
    <t>Viszló  F1</t>
  </si>
  <si>
    <t>Viszló  F2</t>
  </si>
  <si>
    <t>Viszló F2</t>
  </si>
  <si>
    <t>Viszló  F3</t>
  </si>
  <si>
    <t>Park  F1</t>
  </si>
  <si>
    <t>Park  F2</t>
  </si>
  <si>
    <t>Tippstat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</si>
  <si>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</si>
  <si>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</si>
  <si>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</si>
  <si>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</si>
  <si>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</si>
  <si>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</si>
  <si>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</si>
  <si>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Szegedi VTK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</si>
  <si>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</si>
  <si>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</si>
  <si>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</si>
  <si>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</si>
  <si>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</si>
  <si>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</si>
  <si>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</si>
  <si>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DSC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</si>
  <si>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</si>
  <si>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</si>
  <si>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</si>
  <si>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</si>
  <si>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</si>
  <si>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</si>
  <si>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</si>
  <si>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</si>
  <si>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</si>
  <si>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</si>
  <si>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</si>
  <si>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</si>
  <si>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</si>
  <si>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</si>
  <si>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</si>
  <si>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</si>
  <si>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</si>
  <si>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</si>
  <si>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</si>
  <si>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</si>
  <si>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</si>
  <si>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</si>
  <si>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</si>
  <si>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</si>
  <si>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</si>
  <si>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</si>
  <si>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</si>
  <si>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</si>
  <si>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</si>
  <si>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</si>
  <si>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</si>
  <si>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</si>
  <si>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</si>
  <si>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</si>
  <si>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</si>
  <si>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</si>
  <si>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</si>
  <si>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</si>
  <si>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</si>
  <si>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</si>
  <si>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</si>
  <si>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</si>
  <si>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</si>
  <si>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</si>
  <si>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</si>
  <si>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</si>
  <si>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</si>
  <si>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</si>
  <si>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</si>
  <si>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</si>
  <si>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</si>
  <si>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</si>
  <si>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</si>
  <si>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</si>
  <si>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</si>
  <si>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</si>
  <si>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</si>
  <si>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</si>
  <si>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</si>
  <si>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</si>
  <si>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</si>
  <si>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</si>
  <si>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</si>
  <si>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</si>
  <si>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</si>
  <si>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</si>
  <si>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</si>
  <si>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</si>
  <si>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</si>
  <si>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</si>
  <si>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</si>
  <si>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</si>
  <si>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</si>
  <si>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</si>
  <si>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</si>
  <si>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</si>
  <si>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</si>
  <si>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</si>
  <si>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</si>
  <si>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</si>
  <si>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</si>
  <si>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</si>
  <si>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</si>
  <si>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</si>
  <si>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</si>
  <si>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</si>
  <si>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</si>
  <si>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</si>
  <si>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</si>
  <si>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</si>
  <si>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</si>
  <si>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</si>
  <si>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</si>
  <si>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</si>
  <si>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</si>
  <si>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</si>
  <si>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</si>
  <si>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</si>
  <si>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</si>
  <si>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</si>
  <si>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</si>
  <si>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</si>
  <si>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</si>
  <si>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</si>
  <si>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</si>
  <si>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</si>
  <si>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</si>
  <si>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</si>
  <si>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</si>
  <si>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</si>
  <si>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</si>
  <si>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</si>
  <si>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</si>
  <si>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</si>
  <si>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</si>
  <si>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</si>
  <si>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</si>
  <si>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</si>
  <si>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</si>
  <si>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</si>
  <si>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</si>
  <si>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</si>
  <si>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</si>
  <si>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</si>
  <si>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Ball City SE</t>
  </si>
  <si>
    <t>921017</t>
  </si>
  <si>
    <t>Balogh Patrik</t>
  </si>
  <si>
    <t>9301071</t>
  </si>
  <si>
    <t>Balogh Viktor</t>
  </si>
  <si>
    <t>Diego SC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</si>
  <si>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</si>
  <si>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</si>
  <si>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</si>
  <si>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</si>
  <si>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</si>
  <si>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</si>
  <si>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</si>
  <si>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</si>
  <si>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</si>
  <si>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</si>
  <si>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</si>
  <si>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</si>
  <si>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</si>
  <si>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</si>
  <si>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</si>
  <si>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</si>
  <si>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</si>
  <si>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</si>
  <si>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</si>
  <si>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</si>
  <si>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</si>
  <si>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</si>
  <si>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</si>
  <si>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</si>
  <si>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</si>
  <si>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</si>
  <si>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</si>
  <si>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</si>
  <si>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</si>
  <si>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</si>
  <si>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</si>
  <si>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</si>
  <si>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</si>
  <si>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</si>
  <si>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</si>
  <si>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</si>
  <si>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</si>
  <si>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</si>
  <si>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</si>
  <si>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</si>
  <si>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</si>
  <si>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</si>
  <si>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</si>
  <si>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</si>
  <si>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</si>
  <si>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</si>
  <si>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</si>
  <si>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</si>
  <si>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</si>
  <si>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</si>
  <si>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</si>
  <si>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</si>
  <si>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</si>
  <si>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</si>
  <si>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</si>
  <si>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</si>
  <si>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</si>
  <si>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</si>
  <si>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</si>
  <si>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</si>
  <si>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</si>
  <si>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</si>
  <si>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</si>
  <si>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</si>
  <si>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</si>
  <si>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</si>
  <si>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</si>
  <si>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</si>
  <si>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</si>
  <si>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</si>
  <si>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</si>
  <si>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</si>
  <si>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</si>
  <si>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</si>
  <si>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</si>
  <si>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</si>
  <si>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</si>
  <si>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</si>
  <si>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</si>
  <si>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</si>
  <si>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</si>
  <si>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</si>
  <si>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</si>
  <si>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</si>
  <si>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</si>
  <si>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</si>
  <si>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</si>
  <si>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</si>
  <si>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</si>
  <si>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</si>
  <si>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</si>
  <si>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</si>
  <si>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</si>
  <si>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</si>
  <si>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</si>
  <si>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</si>
  <si>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</si>
  <si>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</si>
  <si>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</si>
  <si>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</si>
  <si>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</si>
  <si>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</si>
  <si>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</si>
  <si>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</si>
  <si>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</si>
  <si>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</si>
  <si>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</si>
  <si>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</si>
  <si>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</si>
  <si>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</si>
  <si>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</si>
  <si>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</si>
  <si>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</si>
  <si>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</si>
  <si>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</si>
  <si>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</si>
  <si>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</si>
  <si>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</si>
  <si>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</si>
  <si>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</si>
  <si>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</si>
  <si>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</si>
  <si>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</si>
  <si>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</si>
  <si>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</si>
  <si>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</si>
  <si>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</si>
  <si>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</si>
  <si>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</si>
  <si>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</si>
  <si>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</si>
  <si>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</si>
  <si>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</si>
  <si>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</si>
  <si>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</si>
  <si>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</si>
  <si>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</si>
  <si>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</si>
  <si>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</si>
  <si>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</si>
  <si>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</si>
  <si>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</si>
  <si>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</si>
  <si>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</si>
  <si>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</si>
  <si>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</si>
  <si>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</si>
  <si>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</si>
  <si>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</si>
  <si>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</si>
  <si>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</si>
  <si>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</si>
  <si>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</si>
  <si>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</si>
  <si>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</si>
  <si>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</si>
  <si>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</si>
  <si>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</si>
  <si>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</si>
  <si>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</si>
  <si>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</si>
  <si>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</si>
  <si>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</si>
  <si>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</si>
  <si>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</si>
  <si>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</si>
  <si>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</si>
  <si>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</si>
  <si>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</si>
  <si>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</si>
  <si>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</si>
  <si>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</si>
  <si>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</si>
  <si>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</si>
  <si>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</si>
  <si>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</si>
  <si>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</si>
  <si>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</si>
  <si>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</si>
  <si>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</si>
  <si>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</si>
  <si>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</si>
  <si>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</si>
  <si>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</si>
  <si>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</si>
  <si>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</si>
  <si>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</si>
  <si>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</si>
  <si>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</si>
  <si>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</si>
  <si>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</si>
  <si>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</si>
  <si>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</si>
  <si>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</si>
  <si>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</si>
  <si>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</si>
  <si>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</si>
  <si>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</si>
  <si>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</si>
  <si>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</si>
  <si>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</si>
  <si>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</si>
  <si>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</si>
  <si>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</si>
  <si>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</si>
  <si>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</si>
  <si>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</si>
  <si>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</si>
  <si>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</si>
  <si>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</si>
  <si>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</si>
  <si>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</si>
  <si>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</si>
  <si>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</si>
  <si>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</si>
  <si>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</si>
  <si>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</si>
  <si>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</si>
  <si>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</si>
  <si>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</si>
  <si>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</si>
  <si>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</si>
  <si>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</si>
  <si>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</si>
  <si>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</si>
  <si>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</si>
  <si>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</si>
  <si>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</si>
  <si>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</si>
  <si>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</si>
  <si>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</si>
  <si>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</si>
  <si>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</si>
  <si>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</si>
  <si>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</si>
  <si>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</si>
  <si>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</si>
  <si>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</si>
  <si>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</si>
  <si>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</si>
  <si>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</si>
  <si>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</si>
  <si>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</si>
  <si>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</si>
  <si>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</si>
  <si>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</si>
  <si>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C.Szabó Bence</t>
  </si>
  <si>
    <t>930808</t>
  </si>
  <si>
    <t>Ciric Aleksandar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</si>
  <si>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</si>
  <si>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</si>
  <si>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</si>
  <si>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</si>
  <si>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</si>
  <si>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</si>
  <si>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</si>
  <si>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</si>
  <si>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</si>
  <si>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</si>
  <si>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</si>
  <si>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</si>
  <si>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</si>
  <si>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</si>
  <si>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</si>
  <si>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</si>
  <si>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</si>
  <si>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</si>
  <si>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</si>
  <si>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</si>
  <si>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</si>
  <si>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</si>
  <si>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</si>
  <si>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</si>
  <si>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</si>
  <si>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</si>
  <si>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</si>
  <si>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</si>
  <si>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</si>
  <si>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</si>
  <si>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</si>
  <si>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</si>
  <si>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</si>
  <si>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</si>
  <si>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</si>
  <si>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</si>
  <si>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</si>
  <si>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</si>
  <si>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</si>
  <si>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</si>
  <si>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</si>
  <si>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</si>
  <si>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</si>
  <si>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</si>
  <si>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</si>
  <si>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</si>
  <si>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</si>
  <si>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</si>
  <si>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</si>
  <si>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</si>
  <si>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</si>
  <si>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</si>
  <si>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</si>
  <si>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</si>
  <si>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</si>
  <si>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</si>
  <si>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</si>
  <si>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</si>
  <si>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</si>
  <si>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</si>
  <si>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</si>
  <si>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</si>
  <si>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</si>
  <si>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</si>
  <si>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</si>
  <si>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</si>
  <si>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</si>
  <si>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</si>
  <si>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</si>
  <si>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</si>
  <si>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</si>
  <si>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</si>
  <si>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</si>
  <si>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</si>
  <si>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</si>
  <si>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</si>
  <si>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</si>
  <si>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</si>
  <si>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</si>
  <si>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</si>
  <si>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</si>
  <si>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</si>
  <si>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</si>
  <si>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</si>
  <si>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</si>
  <si>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</si>
  <si>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</si>
  <si>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</si>
  <si>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</si>
  <si>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</si>
  <si>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</si>
  <si>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</si>
  <si>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</si>
  <si>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</si>
  <si>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</si>
  <si>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</si>
  <si>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</si>
  <si>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</si>
  <si>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</si>
  <si>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</si>
  <si>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</si>
  <si>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</si>
  <si>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</si>
  <si>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</si>
  <si>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</si>
  <si>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</si>
  <si>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</si>
  <si>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</si>
  <si>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</si>
  <si>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</si>
  <si>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</si>
  <si>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</si>
  <si>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</si>
  <si>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</si>
  <si>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</si>
  <si>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</si>
  <si>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</si>
  <si>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</si>
  <si>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</si>
  <si>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</si>
  <si>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</si>
  <si>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</si>
  <si>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</si>
  <si>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</si>
  <si>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</si>
  <si>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</si>
  <si>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</si>
  <si>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</si>
  <si>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</si>
  <si>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</si>
  <si>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</si>
  <si>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</si>
  <si>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</si>
  <si>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</si>
  <si>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</si>
  <si>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</si>
  <si>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</si>
  <si>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</si>
  <si>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</si>
  <si>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</si>
  <si>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</si>
  <si>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</si>
  <si>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</si>
  <si>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</si>
  <si>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</si>
  <si>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</si>
  <si>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</si>
  <si>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</si>
  <si>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</si>
  <si>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</si>
  <si>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</si>
  <si>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</si>
  <si>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</si>
  <si>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</si>
  <si>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</si>
  <si>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</si>
  <si>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</si>
  <si>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</si>
  <si>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</si>
  <si>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</si>
  <si>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</si>
  <si>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</si>
  <si>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</si>
  <si>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</si>
  <si>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</si>
  <si>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</si>
  <si>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</si>
  <si>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</si>
  <si>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</si>
  <si>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</si>
  <si>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</si>
  <si>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</si>
  <si>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</si>
  <si>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</si>
  <si>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</si>
  <si>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</si>
  <si>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</si>
  <si>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</si>
  <si>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</si>
  <si>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</si>
  <si>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</si>
  <si>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</si>
  <si>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</si>
  <si>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</si>
  <si>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</si>
  <si>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</si>
  <si>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</si>
  <si>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</si>
  <si>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</si>
  <si>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</si>
  <si>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</si>
  <si>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</si>
  <si>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</si>
  <si>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</si>
  <si>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</si>
  <si>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</si>
  <si>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</si>
  <si>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</si>
  <si>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</si>
  <si>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</si>
  <si>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</si>
  <si>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</si>
  <si>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</si>
  <si>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</si>
  <si>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</si>
  <si>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</si>
  <si>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</si>
  <si>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</si>
  <si>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</si>
  <si>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</si>
  <si>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</si>
  <si>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</si>
  <si>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</si>
  <si>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</si>
  <si>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</si>
  <si>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</si>
  <si>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</si>
  <si>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</si>
  <si>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</si>
  <si>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</si>
  <si>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</si>
  <si>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</si>
  <si>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</si>
  <si>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</si>
  <si>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</si>
  <si>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</si>
  <si>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</si>
  <si>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</si>
  <si>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</si>
  <si>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</si>
  <si>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</si>
  <si>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</si>
  <si>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</si>
  <si>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</si>
  <si>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</si>
  <si>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</si>
  <si>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</si>
  <si>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</si>
  <si>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</si>
  <si>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</si>
  <si>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</si>
  <si>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</si>
  <si>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</si>
  <si>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</si>
  <si>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</si>
  <si>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</si>
  <si>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</si>
  <si>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</si>
  <si>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</si>
  <si>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</si>
  <si>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</si>
  <si>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</si>
  <si>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</si>
  <si>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</si>
  <si>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</si>
  <si>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</si>
  <si>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</si>
  <si>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</si>
  <si>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</si>
  <si>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</si>
  <si>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</si>
  <si>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</si>
  <si>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</si>
  <si>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</si>
  <si>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</si>
  <si>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</si>
  <si>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</si>
  <si>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</si>
  <si>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</si>
  <si>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</si>
  <si>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</si>
  <si>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</si>
  <si>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</si>
  <si>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</si>
  <si>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</si>
  <si>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</si>
  <si>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</si>
  <si>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</si>
  <si>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</si>
  <si>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</si>
  <si>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</si>
  <si>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</si>
  <si>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</si>
  <si>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</si>
  <si>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</si>
  <si>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</si>
  <si>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</si>
  <si>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</si>
  <si>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</si>
  <si>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</si>
  <si>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</si>
  <si>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</si>
  <si>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</si>
  <si>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</si>
  <si>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</si>
  <si>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</si>
  <si>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</si>
  <si>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</si>
  <si>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</si>
  <si>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</si>
  <si>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</si>
  <si>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</si>
  <si>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</si>
  <si>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</si>
  <si>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</si>
  <si>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</si>
  <si>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</si>
  <si>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</si>
  <si>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</si>
  <si>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</si>
  <si>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</si>
  <si>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</si>
  <si>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</si>
  <si>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</si>
  <si>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</si>
  <si>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</si>
  <si>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</si>
  <si>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</si>
  <si>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</si>
  <si>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</si>
  <si>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</si>
  <si>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</si>
  <si>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</si>
  <si>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</si>
  <si>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GM TC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</si>
  <si>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</si>
  <si>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</si>
  <si>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</si>
  <si>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</si>
  <si>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</si>
  <si>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</si>
  <si>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</si>
  <si>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</si>
  <si>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</si>
  <si>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</si>
  <si>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</si>
  <si>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</si>
  <si>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</si>
  <si>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</si>
  <si>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</si>
  <si>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</si>
  <si>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</si>
  <si>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</si>
  <si>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</si>
  <si>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</si>
  <si>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</si>
  <si>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</si>
  <si>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</si>
  <si>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</si>
  <si>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</si>
  <si>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</si>
  <si>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Ludovika SE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</si>
  <si>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</si>
  <si>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</si>
  <si>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</si>
  <si>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</si>
  <si>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</si>
  <si>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</si>
  <si>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</si>
  <si>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</si>
  <si>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</si>
  <si>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</si>
  <si>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</si>
  <si>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</si>
  <si>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</si>
  <si>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</si>
  <si>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</si>
  <si>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</si>
  <si>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</si>
  <si>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</si>
  <si>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</si>
  <si>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</si>
  <si>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</si>
  <si>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</si>
  <si>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</si>
  <si>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</si>
  <si>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</si>
  <si>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</si>
  <si>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</si>
  <si>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</si>
  <si>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</si>
  <si>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</si>
  <si>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</si>
  <si>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</si>
  <si>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</si>
  <si>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</si>
  <si>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</si>
  <si>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</si>
  <si>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</si>
  <si>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</si>
  <si>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</si>
  <si>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</si>
  <si>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</si>
  <si>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</si>
  <si>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</si>
  <si>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</si>
  <si>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</si>
  <si>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</si>
  <si>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</si>
  <si>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</si>
  <si>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</si>
  <si>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</si>
  <si>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</si>
  <si>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</si>
  <si>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</si>
  <si>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</si>
  <si>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0801100</t>
  </si>
  <si>
    <t>Gémes Balázs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</si>
  <si>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</si>
  <si>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</si>
  <si>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</si>
  <si>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</si>
  <si>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</si>
  <si>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</si>
  <si>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</si>
  <si>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</si>
  <si>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</si>
  <si>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</si>
  <si>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</si>
  <si>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</si>
  <si>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</si>
  <si>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</si>
  <si>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</si>
  <si>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</si>
  <si>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</si>
  <si>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</si>
  <si>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</si>
  <si>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</si>
  <si>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</si>
  <si>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</si>
  <si>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</si>
  <si>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</si>
  <si>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</si>
  <si>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</si>
  <si>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</si>
  <si>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</si>
  <si>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</si>
  <si>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</si>
  <si>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</si>
  <si>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</si>
  <si>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</si>
  <si>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</si>
  <si>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</si>
  <si>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</si>
  <si>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</si>
  <si>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</si>
  <si>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</si>
  <si>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</si>
  <si>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</si>
  <si>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</si>
  <si>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</si>
  <si>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</si>
  <si>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</si>
  <si>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</si>
  <si>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</si>
  <si>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</si>
  <si>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</si>
  <si>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</si>
  <si>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Szalai Barna TC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</si>
  <si>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</si>
  <si>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</si>
  <si>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</si>
  <si>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</si>
  <si>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</si>
  <si>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</si>
  <si>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</si>
  <si>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</si>
  <si>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</si>
  <si>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</si>
  <si>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</si>
  <si>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</si>
  <si>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</si>
  <si>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</si>
  <si>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</si>
  <si>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</si>
  <si>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</si>
  <si>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</si>
  <si>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</si>
  <si>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</si>
  <si>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</si>
  <si>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</si>
  <si>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</si>
  <si>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</si>
  <si>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</si>
  <si>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</si>
  <si>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</si>
  <si>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</si>
  <si>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</si>
  <si>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</si>
  <si>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</si>
  <si>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</si>
  <si>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</si>
  <si>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</si>
  <si>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</si>
  <si>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</si>
  <si>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</si>
  <si>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</si>
  <si>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</si>
  <si>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</si>
  <si>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</si>
  <si>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</si>
  <si>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</si>
  <si>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</si>
  <si>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</si>
  <si>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</si>
  <si>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</si>
  <si>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</si>
  <si>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</si>
  <si>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</si>
  <si>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</si>
  <si>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</si>
  <si>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</si>
  <si>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</si>
  <si>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</si>
  <si>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</si>
  <si>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</si>
  <si>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</si>
  <si>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</si>
  <si>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</si>
  <si>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</si>
  <si>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</si>
  <si>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</si>
  <si>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Gödöllő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</si>
  <si>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</si>
  <si>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</si>
  <si>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</si>
  <si>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</si>
  <si>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</si>
  <si>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</si>
  <si>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</si>
  <si>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</si>
  <si>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</si>
  <si>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</si>
  <si>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</si>
  <si>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</si>
  <si>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</si>
  <si>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</si>
  <si>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</si>
  <si>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</si>
  <si>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</si>
  <si>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</si>
  <si>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</si>
  <si>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</si>
  <si>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</si>
  <si>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</si>
  <si>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</si>
  <si>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</si>
  <si>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</si>
  <si>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</si>
  <si>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</si>
  <si>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</si>
  <si>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</si>
  <si>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</si>
  <si>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</si>
  <si>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</si>
  <si>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</si>
  <si>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</si>
  <si>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</si>
  <si>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</si>
  <si>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</si>
  <si>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</si>
  <si>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</si>
  <si>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</si>
  <si>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</si>
  <si>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</si>
  <si>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</si>
  <si>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</si>
  <si>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</si>
  <si>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</si>
  <si>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</si>
  <si>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</si>
  <si>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</si>
  <si>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</si>
  <si>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</si>
  <si>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</si>
  <si>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</si>
  <si>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</si>
  <si>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</si>
  <si>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</si>
  <si>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</si>
  <si>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</si>
  <si>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</si>
  <si>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</si>
  <si>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</si>
  <si>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</si>
  <si>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</si>
  <si>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</si>
  <si>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</si>
  <si>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</si>
  <si>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</si>
  <si>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</si>
  <si>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</si>
  <si>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</si>
  <si>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</si>
  <si>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</si>
  <si>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</si>
  <si>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</si>
  <si>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</si>
  <si>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</si>
  <si>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</si>
  <si>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</si>
  <si>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</si>
  <si>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</si>
  <si>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</si>
  <si>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</si>
  <si>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</si>
  <si>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</si>
  <si>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</si>
  <si>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</si>
  <si>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</si>
  <si>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</si>
  <si>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</si>
  <si>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</si>
  <si>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</si>
  <si>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</si>
  <si>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</si>
  <si>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</si>
  <si>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</si>
  <si>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</si>
  <si>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</si>
  <si>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</si>
  <si>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</si>
  <si>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</si>
  <si>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</si>
  <si>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</si>
  <si>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</si>
  <si>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</si>
  <si>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</si>
  <si>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</si>
  <si>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</si>
  <si>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</si>
  <si>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</si>
  <si>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</si>
  <si>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</si>
  <si>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</si>
  <si>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</si>
  <si>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</si>
  <si>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</si>
  <si>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</si>
  <si>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</si>
  <si>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</si>
  <si>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</si>
  <si>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</si>
  <si>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</si>
  <si>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</si>
  <si>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</si>
  <si>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</si>
  <si>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</si>
  <si>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</si>
  <si>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</si>
  <si>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</si>
  <si>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</si>
  <si>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</si>
  <si>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</si>
  <si>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</si>
  <si>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</si>
  <si>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</si>
  <si>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</si>
  <si>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</si>
  <si>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</si>
  <si>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</si>
  <si>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</si>
  <si>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</si>
  <si>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</si>
  <si>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</si>
  <si>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</si>
  <si>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</si>
  <si>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</si>
  <si>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</si>
  <si>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</si>
  <si>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</si>
  <si>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</si>
  <si>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</si>
  <si>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</si>
  <si>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</si>
  <si>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</si>
  <si>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</si>
  <si>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</si>
  <si>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</si>
  <si>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</si>
  <si>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</si>
  <si>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</si>
  <si>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</si>
  <si>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</si>
  <si>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</si>
  <si>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</si>
  <si>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</si>
  <si>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</si>
  <si>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</si>
  <si>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</si>
  <si>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</si>
  <si>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</si>
  <si>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</si>
  <si>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</si>
  <si>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</si>
  <si>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</si>
  <si>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</si>
  <si>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</si>
  <si>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</si>
  <si>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</si>
  <si>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</si>
  <si>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</si>
  <si>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</si>
  <si>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</si>
  <si>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</si>
  <si>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</si>
  <si>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</si>
  <si>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</si>
  <si>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</si>
  <si>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</si>
  <si>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</si>
  <si>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</si>
  <si>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</si>
  <si>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</si>
  <si>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</si>
  <si>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</si>
  <si>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</si>
  <si>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</si>
  <si>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</si>
  <si>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</si>
  <si>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</si>
  <si>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</si>
  <si>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</si>
  <si>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</si>
  <si>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</si>
  <si>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</si>
  <si>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</si>
  <si>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</si>
  <si>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</si>
  <si>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</si>
  <si>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</si>
  <si>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</si>
  <si>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</si>
  <si>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</si>
  <si>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</si>
  <si>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</si>
  <si>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</si>
  <si>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</si>
  <si>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</si>
  <si>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</si>
  <si>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</si>
  <si>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</si>
  <si>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</si>
  <si>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</si>
  <si>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</si>
  <si>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</si>
  <si>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</si>
  <si>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</si>
  <si>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</si>
  <si>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</si>
  <si>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</si>
  <si>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</si>
  <si>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</si>
  <si>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</si>
  <si>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</si>
  <si>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</si>
  <si>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</si>
  <si>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</si>
  <si>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</si>
  <si>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</si>
  <si>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</si>
  <si>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</si>
  <si>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</si>
  <si>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</si>
  <si>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</si>
  <si>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</si>
  <si>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</si>
  <si>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</si>
  <si>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</si>
  <si>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</si>
  <si>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</si>
  <si>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</si>
  <si>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</si>
  <si>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</si>
  <si>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</si>
  <si>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</si>
  <si>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</si>
  <si>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</si>
  <si>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</si>
  <si>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</si>
  <si>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</si>
  <si>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</si>
  <si>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</si>
  <si>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</si>
  <si>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</si>
  <si>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</si>
  <si>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</si>
  <si>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</si>
  <si>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</si>
  <si>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</si>
  <si>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</si>
  <si>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</si>
  <si>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</si>
  <si>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</si>
  <si>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</si>
  <si>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</si>
  <si>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</si>
  <si>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</si>
  <si>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</si>
  <si>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</si>
  <si>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</si>
  <si>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</si>
  <si>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</si>
  <si>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</si>
  <si>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</si>
  <si>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</si>
  <si>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</si>
  <si>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</si>
  <si>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</si>
  <si>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</si>
  <si>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</si>
  <si>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</si>
  <si>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</si>
  <si>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</si>
  <si>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</si>
  <si>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</si>
  <si>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</si>
  <si>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</si>
  <si>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</si>
  <si>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</si>
  <si>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</si>
  <si>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</si>
  <si>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</si>
  <si>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</si>
  <si>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</si>
  <si>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</si>
  <si>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</si>
  <si>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</si>
  <si>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</si>
  <si>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</si>
  <si>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</si>
  <si>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</si>
  <si>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</si>
  <si>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</si>
  <si>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</si>
  <si>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</si>
  <si>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</si>
  <si>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</si>
  <si>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</si>
  <si>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</si>
  <si>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</si>
  <si>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</si>
  <si>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</si>
  <si>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</si>
  <si>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</si>
  <si>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</si>
  <si>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</si>
  <si>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</si>
  <si>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</si>
  <si>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</si>
  <si>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</si>
  <si>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</si>
  <si>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</si>
  <si>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</si>
  <si>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</si>
  <si>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</si>
  <si>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</si>
  <si>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</si>
  <si>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</si>
  <si>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</si>
  <si>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</si>
  <si>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</si>
  <si>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</si>
  <si>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</si>
  <si>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</si>
  <si>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</si>
  <si>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</si>
  <si>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</si>
  <si>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</si>
  <si>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</si>
  <si>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</si>
  <si>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</si>
  <si>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</si>
  <si>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</si>
  <si>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</si>
  <si>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</si>
  <si>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</si>
  <si>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</si>
  <si>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</si>
  <si>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</si>
  <si>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</si>
  <si>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</si>
  <si>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</si>
  <si>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</si>
  <si>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</si>
  <si>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</si>
  <si>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</si>
  <si>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</si>
  <si>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</si>
  <si>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</si>
  <si>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</si>
  <si>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</si>
  <si>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</si>
  <si>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</si>
  <si>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</si>
  <si>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</si>
  <si>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</si>
  <si>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</si>
  <si>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</si>
  <si>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</si>
  <si>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</si>
  <si>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</si>
  <si>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</si>
  <si>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</si>
  <si>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</si>
  <si>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</si>
  <si>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</si>
  <si>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</si>
  <si>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</si>
  <si>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</si>
  <si>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</si>
  <si>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</si>
  <si>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</si>
  <si>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</si>
  <si>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</si>
  <si>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</si>
  <si>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</si>
  <si>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</si>
  <si>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</si>
  <si>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Benedek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</si>
  <si>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</si>
  <si>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</si>
  <si>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</si>
  <si>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</si>
  <si>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</si>
  <si>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</si>
  <si>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</si>
  <si>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</si>
  <si>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</si>
  <si>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</si>
  <si>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</si>
  <si>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</si>
  <si>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</si>
  <si>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</si>
  <si>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</si>
  <si>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</si>
  <si>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</si>
  <si>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</si>
  <si>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</si>
  <si>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</si>
  <si>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</si>
  <si>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</si>
  <si>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</si>
  <si>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</si>
  <si>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</si>
  <si>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</si>
  <si>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</si>
  <si>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</si>
  <si>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</si>
  <si>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</si>
  <si>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</si>
  <si>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</si>
  <si>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</si>
  <si>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</si>
  <si>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</si>
  <si>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</si>
  <si>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</si>
  <si>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</si>
  <si>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</si>
  <si>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</si>
  <si>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</si>
  <si>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</si>
  <si>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</si>
  <si>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</si>
  <si>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</si>
  <si>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</si>
  <si>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</si>
  <si>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</si>
  <si>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</si>
  <si>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</si>
  <si>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</si>
  <si>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</si>
  <si>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</si>
  <si>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</si>
  <si>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</si>
  <si>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</si>
  <si>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</si>
  <si>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</si>
  <si>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</si>
  <si>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</si>
  <si>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</si>
  <si>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</si>
  <si>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</si>
  <si>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</si>
  <si>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</si>
  <si>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</si>
  <si>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</si>
  <si>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</si>
  <si>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</si>
  <si>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</si>
  <si>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</si>
  <si>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</si>
  <si>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</si>
  <si>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</si>
  <si>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</si>
  <si>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</si>
  <si>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</si>
  <si>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</si>
  <si>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</si>
  <si>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</si>
  <si>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</si>
  <si>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</si>
  <si>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</si>
  <si>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</si>
  <si>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</si>
  <si>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</si>
  <si>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</si>
  <si>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</si>
  <si>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</si>
  <si>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</si>
  <si>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</si>
  <si>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</si>
  <si>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</si>
  <si>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</si>
  <si>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</si>
  <si>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</si>
  <si>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</si>
  <si>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</si>
  <si>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</si>
  <si>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</si>
  <si>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</si>
  <si>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</si>
  <si>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</si>
  <si>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</si>
  <si>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</si>
  <si>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</si>
  <si>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</si>
  <si>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</si>
  <si>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</si>
  <si>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</si>
  <si>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</si>
  <si>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</si>
  <si>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</si>
  <si>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</si>
  <si>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</si>
  <si>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</si>
  <si>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</si>
  <si>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</si>
  <si>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</si>
  <si>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</si>
  <si>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</si>
  <si>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</si>
  <si>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</si>
  <si>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</si>
  <si>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</si>
  <si>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</si>
  <si>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</si>
  <si>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</si>
  <si>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</si>
  <si>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</si>
  <si>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</si>
  <si>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</si>
  <si>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</si>
  <si>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</si>
  <si>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</si>
  <si>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</si>
  <si>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</si>
  <si>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</si>
  <si>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</si>
  <si>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</si>
  <si>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</si>
  <si>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</si>
  <si>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</si>
  <si>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</si>
  <si>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</si>
  <si>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</si>
  <si>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</si>
  <si>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</si>
  <si>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</si>
  <si>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</si>
  <si>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</si>
  <si>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</si>
  <si>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</si>
  <si>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</si>
  <si>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</si>
  <si>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</si>
  <si>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</si>
  <si>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</si>
  <si>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</si>
  <si>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</si>
  <si>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</si>
  <si>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</si>
  <si>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</si>
  <si>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</si>
  <si>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</si>
  <si>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</si>
  <si>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</si>
  <si>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</si>
  <si>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</si>
  <si>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</si>
  <si>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</si>
  <si>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</si>
  <si>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</si>
  <si>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</si>
  <si>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</si>
  <si>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</si>
  <si>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</si>
  <si>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</si>
  <si>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</si>
  <si>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</si>
  <si>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</si>
  <si>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</si>
  <si>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</si>
  <si>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</si>
  <si>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</si>
  <si>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</si>
  <si>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</si>
  <si>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</si>
  <si>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</si>
  <si>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</si>
  <si>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</si>
  <si>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</si>
  <si>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</si>
  <si>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</si>
  <si>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</si>
  <si>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</si>
  <si>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</si>
  <si>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</si>
  <si>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</si>
  <si>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</si>
  <si>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</si>
  <si>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</si>
  <si>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</si>
  <si>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</si>
  <si>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</si>
  <si>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</si>
  <si>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</si>
  <si>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</si>
  <si>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</si>
  <si>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</si>
  <si>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Laczkovich Zoltán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</si>
  <si>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</si>
  <si>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</si>
  <si>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</si>
  <si>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</si>
  <si>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</si>
  <si>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</si>
  <si>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</si>
  <si>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</si>
  <si>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</si>
  <si>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</si>
  <si>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</si>
  <si>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</si>
  <si>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</si>
  <si>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</si>
  <si>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</si>
  <si>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</si>
  <si>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</si>
  <si>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</si>
  <si>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</si>
  <si>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</si>
  <si>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</si>
  <si>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</si>
  <si>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</si>
  <si>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</si>
  <si>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</si>
  <si>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</si>
  <si>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</si>
  <si>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</si>
  <si>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</si>
  <si>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</si>
  <si>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</si>
  <si>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</si>
  <si>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</si>
  <si>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</si>
  <si>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</si>
  <si>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</si>
  <si>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</si>
  <si>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</si>
  <si>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</si>
  <si>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</si>
  <si>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</si>
  <si>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</si>
  <si>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</si>
  <si>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</si>
  <si>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</si>
  <si>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</si>
  <si>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</si>
  <si>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</si>
  <si>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</si>
  <si>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</si>
  <si>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</si>
  <si>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</si>
  <si>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</si>
  <si>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</si>
  <si>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</si>
  <si>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</si>
  <si>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</si>
  <si>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</si>
  <si>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</si>
  <si>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</si>
  <si>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</si>
  <si>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</si>
  <si>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</si>
  <si>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</si>
  <si>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</si>
  <si>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</si>
  <si>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</si>
  <si>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</si>
  <si>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</si>
  <si>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</si>
  <si>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</si>
  <si>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</si>
  <si>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</si>
  <si>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</si>
  <si>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</si>
  <si>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</si>
  <si>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</si>
  <si>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</si>
  <si>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</si>
  <si>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</si>
  <si>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</si>
  <si>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</si>
  <si>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</si>
  <si>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</si>
  <si>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</si>
  <si>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</si>
  <si>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</si>
  <si>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</si>
  <si>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</si>
  <si>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</si>
  <si>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</si>
  <si>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</si>
  <si>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</si>
  <si>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</si>
  <si>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</si>
  <si>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</si>
  <si>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</si>
  <si>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</si>
  <si>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</si>
  <si>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</si>
  <si>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</si>
  <si>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</si>
  <si>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</si>
  <si>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</si>
  <si>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</si>
  <si>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</si>
  <si>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</si>
  <si>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</si>
  <si>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</si>
  <si>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</si>
  <si>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</si>
  <si>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</si>
  <si>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</si>
  <si>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</si>
  <si>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</si>
  <si>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</si>
  <si>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</si>
  <si>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</si>
  <si>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</si>
  <si>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</si>
  <si>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</si>
  <si>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</si>
  <si>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</si>
  <si>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</si>
  <si>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</si>
  <si>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</si>
  <si>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</si>
  <si>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</si>
  <si>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</si>
  <si>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</si>
  <si>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</si>
  <si>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</si>
  <si>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</si>
  <si>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</si>
  <si>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</si>
  <si>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</si>
  <si>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</si>
  <si>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</si>
  <si>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</si>
  <si>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</si>
  <si>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</si>
  <si>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</si>
  <si>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</si>
  <si>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</si>
  <si>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</si>
  <si>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</si>
  <si>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</si>
  <si>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</si>
  <si>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</si>
  <si>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</si>
  <si>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</si>
  <si>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</si>
  <si>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</si>
  <si>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</si>
  <si>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</si>
  <si>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</si>
  <si>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</si>
  <si>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</si>
  <si>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</si>
  <si>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</si>
  <si>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</si>
  <si>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</si>
  <si>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</si>
  <si>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</si>
  <si>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</si>
  <si>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</si>
  <si>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</si>
  <si>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</si>
  <si>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</si>
  <si>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</si>
  <si>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</si>
  <si>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</si>
  <si>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</si>
  <si>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</si>
  <si>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</si>
  <si>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</si>
  <si>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</si>
  <si>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</si>
  <si>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</si>
  <si>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</si>
  <si>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</si>
  <si>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</si>
  <si>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</si>
  <si>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</si>
  <si>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</si>
  <si>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</si>
  <si>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</si>
  <si>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</si>
  <si>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</si>
  <si>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</si>
  <si>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</si>
  <si>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</si>
  <si>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</si>
  <si>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</si>
  <si>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</si>
  <si>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</si>
  <si>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</si>
  <si>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</si>
  <si>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</si>
  <si>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</si>
  <si>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</si>
  <si>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</si>
  <si>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</si>
  <si>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</si>
  <si>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</si>
  <si>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</si>
  <si>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</si>
  <si>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</si>
  <si>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</si>
  <si>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</si>
  <si>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</si>
  <si>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</si>
  <si>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</si>
  <si>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</si>
  <si>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</si>
  <si>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</si>
  <si>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</si>
  <si>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</si>
  <si>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</si>
  <si>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</si>
  <si>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</si>
  <si>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</si>
  <si>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</si>
  <si>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</si>
  <si>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</si>
  <si>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</si>
  <si>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</si>
  <si>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</si>
  <si>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</si>
  <si>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</si>
  <si>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</si>
  <si>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</si>
  <si>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</si>
  <si>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</si>
  <si>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</si>
  <si>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</si>
  <si>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</si>
  <si>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</si>
  <si>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</si>
  <si>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</si>
  <si>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</si>
  <si>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</si>
  <si>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</si>
  <si>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</si>
  <si>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</si>
  <si>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</si>
  <si>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</si>
  <si>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</si>
  <si>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</si>
  <si>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</si>
  <si>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</si>
  <si>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</si>
  <si>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</si>
  <si>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</si>
  <si>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</si>
  <si>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</si>
  <si>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</si>
  <si>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</si>
  <si>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</si>
  <si>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</si>
  <si>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</si>
  <si>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</si>
  <si>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</si>
  <si>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</si>
  <si>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</si>
  <si>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</si>
  <si>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</si>
  <si>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</si>
  <si>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</si>
  <si>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</si>
  <si>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</si>
  <si>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</si>
  <si>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</si>
  <si>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</si>
  <si>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</si>
  <si>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</si>
  <si>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</si>
  <si>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</si>
  <si>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</si>
  <si>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</si>
  <si>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</si>
  <si>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</si>
  <si>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</si>
  <si>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</si>
  <si>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</si>
  <si>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</si>
  <si>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</si>
  <si>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</si>
  <si>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</si>
  <si>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</si>
  <si>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</si>
  <si>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</si>
  <si>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</si>
  <si>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</si>
  <si>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</si>
  <si>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</si>
  <si>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</si>
  <si>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</si>
  <si>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</si>
  <si>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</si>
  <si>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</si>
  <si>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</si>
  <si>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</si>
  <si>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</si>
  <si>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</si>
  <si>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</si>
  <si>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</si>
  <si>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</si>
  <si>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</si>
  <si>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</si>
  <si>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</si>
  <si>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</si>
  <si>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</si>
  <si>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</si>
  <si>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</si>
  <si>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</si>
  <si>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</si>
  <si>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</si>
  <si>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</si>
  <si>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</si>
  <si>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</si>
  <si>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</si>
  <si>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</si>
  <si>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</si>
  <si>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</si>
  <si>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</si>
  <si>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</si>
  <si>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</si>
  <si>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</si>
  <si>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</si>
  <si>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</si>
  <si>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</si>
  <si>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</si>
  <si>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</si>
  <si>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</si>
  <si>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</si>
  <si>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</si>
  <si>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</si>
  <si>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</si>
  <si>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</si>
  <si>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</si>
  <si>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</si>
  <si>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</si>
  <si>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</si>
  <si>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</si>
  <si>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</si>
  <si>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</si>
  <si>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</si>
  <si>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</si>
  <si>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</si>
  <si>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</si>
  <si>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</si>
  <si>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</si>
  <si>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</si>
  <si>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</si>
  <si>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</si>
  <si>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</si>
  <si>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</si>
  <si>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</si>
  <si>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</si>
  <si>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</si>
  <si>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</si>
  <si>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</si>
  <si>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</si>
  <si>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</si>
  <si>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</si>
  <si>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</si>
  <si>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</si>
  <si>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</si>
  <si>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</si>
  <si>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</si>
  <si>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</si>
  <si>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</si>
  <si>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</si>
  <si>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</si>
  <si>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</si>
  <si>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</si>
  <si>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</si>
  <si>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</si>
  <si>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</si>
  <si>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</si>
  <si>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</si>
  <si>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</si>
  <si>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</si>
  <si>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Nyíri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</si>
  <si>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</si>
  <si>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</si>
  <si>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</si>
  <si>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</si>
  <si>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</si>
  <si>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</si>
  <si>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</si>
  <si>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</si>
  <si>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</si>
  <si>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</si>
  <si>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</si>
  <si>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</si>
  <si>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</si>
  <si>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</si>
  <si>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</si>
  <si>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</si>
  <si>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</si>
  <si>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</si>
  <si>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</si>
  <si>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</si>
  <si>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</si>
  <si>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</si>
  <si>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</si>
  <si>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</si>
  <si>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</si>
  <si>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</si>
  <si>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</si>
  <si>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</si>
  <si>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</si>
  <si>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</si>
  <si>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</si>
  <si>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</si>
  <si>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</si>
  <si>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</si>
  <si>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</si>
  <si>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</si>
  <si>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</si>
  <si>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</si>
  <si>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</si>
  <si>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</si>
  <si>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</si>
  <si>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</si>
  <si>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</si>
  <si>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</si>
  <si>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</si>
  <si>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</si>
  <si>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</si>
  <si>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</si>
  <si>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</si>
  <si>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</si>
  <si>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</si>
  <si>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</si>
  <si>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</si>
  <si>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</si>
  <si>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</si>
  <si>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</si>
  <si>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</si>
  <si>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</si>
  <si>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</si>
  <si>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</si>
  <si>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</si>
  <si>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</si>
  <si>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</si>
  <si>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</si>
  <si>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</si>
  <si>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</si>
  <si>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</si>
  <si>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</si>
  <si>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</si>
  <si>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</si>
  <si>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</si>
  <si>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</si>
  <si>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</si>
  <si>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</si>
  <si>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</si>
  <si>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</si>
  <si>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</si>
  <si>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</si>
  <si>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</si>
  <si>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</si>
  <si>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</si>
  <si>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</si>
  <si>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</si>
  <si>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</si>
  <si>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</si>
  <si>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</si>
  <si>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</si>
  <si>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</si>
  <si>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</si>
  <si>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</si>
  <si>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</si>
  <si>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</si>
  <si>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</si>
  <si>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</si>
  <si>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</si>
  <si>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</si>
  <si>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</si>
  <si>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</si>
  <si>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</si>
  <si>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</si>
  <si>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</si>
  <si>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</si>
  <si>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</si>
  <si>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</si>
  <si>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</si>
  <si>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</si>
  <si>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</si>
  <si>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</si>
  <si>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</si>
  <si>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</si>
  <si>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</si>
  <si>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700103</t>
  </si>
  <si>
    <t>Paulik György dr.</t>
  </si>
  <si>
    <t>810210</t>
  </si>
  <si>
    <t>Pázmándi Viktor</t>
  </si>
  <si>
    <t>970421</t>
  </si>
  <si>
    <t>Pázmándy Miklós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</si>
  <si>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</si>
  <si>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</si>
  <si>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</si>
  <si>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</si>
  <si>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</si>
  <si>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</si>
  <si>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</si>
  <si>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</si>
  <si>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</si>
  <si>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</si>
  <si>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</si>
  <si>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</si>
  <si>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</si>
  <si>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</si>
  <si>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</si>
  <si>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</si>
  <si>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</si>
  <si>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</si>
  <si>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</si>
  <si>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</si>
  <si>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</si>
  <si>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</si>
  <si>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</si>
  <si>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</si>
  <si>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</si>
  <si>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</si>
  <si>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</si>
  <si>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</si>
  <si>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</si>
  <si>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</si>
  <si>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</si>
  <si>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</si>
  <si>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</si>
  <si>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</si>
  <si>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</si>
  <si>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</si>
  <si>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</si>
  <si>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</si>
  <si>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</si>
  <si>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</si>
  <si>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</si>
  <si>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</si>
  <si>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</si>
  <si>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</si>
  <si>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</si>
  <si>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</si>
  <si>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</si>
  <si>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</si>
  <si>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</si>
  <si>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</si>
  <si>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</si>
  <si>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</si>
  <si>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</si>
  <si>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</si>
  <si>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</si>
  <si>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</si>
  <si>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</si>
  <si>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</si>
  <si>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</si>
  <si>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</si>
  <si>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</si>
  <si>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</si>
  <si>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</si>
  <si>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</si>
  <si>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</si>
  <si>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</si>
  <si>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</si>
  <si>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</si>
  <si>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</si>
  <si>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</si>
  <si>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</si>
  <si>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</si>
  <si>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</si>
  <si>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</si>
  <si>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</si>
  <si>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</si>
  <si>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</si>
  <si>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</si>
  <si>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</si>
  <si>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</si>
  <si>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</si>
  <si>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</si>
  <si>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</si>
  <si>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</si>
  <si>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</si>
  <si>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</si>
  <si>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</si>
  <si>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</si>
  <si>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</si>
  <si>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</si>
  <si>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</si>
  <si>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</si>
  <si>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</si>
  <si>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</si>
  <si>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</si>
  <si>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</si>
  <si>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</si>
  <si>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</si>
  <si>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</si>
  <si>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</si>
  <si>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</si>
  <si>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</si>
  <si>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</si>
  <si>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</si>
  <si>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</si>
  <si>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</si>
  <si>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</si>
  <si>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</si>
  <si>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</si>
  <si>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</si>
  <si>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</si>
  <si>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</si>
  <si>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</si>
  <si>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</si>
  <si>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</si>
  <si>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</si>
  <si>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</si>
  <si>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</si>
  <si>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</si>
  <si>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</si>
  <si>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</si>
  <si>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</si>
  <si>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</si>
  <si>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</si>
  <si>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</si>
  <si>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</si>
  <si>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</si>
  <si>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</si>
  <si>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</si>
  <si>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</si>
  <si>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</si>
  <si>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</si>
  <si>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</si>
  <si>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</si>
  <si>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</si>
  <si>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</si>
  <si>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</si>
  <si>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</si>
  <si>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</si>
  <si>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</si>
  <si>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</si>
  <si>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</si>
  <si>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</si>
  <si>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</si>
  <si>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</si>
  <si>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</si>
  <si>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</si>
  <si>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</si>
  <si>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</si>
  <si>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</si>
  <si>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</si>
  <si>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</si>
  <si>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</si>
  <si>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</si>
  <si>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</si>
  <si>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</si>
  <si>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</si>
  <si>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</si>
  <si>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</si>
  <si>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</si>
  <si>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</si>
  <si>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</si>
  <si>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</si>
  <si>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</si>
  <si>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</si>
  <si>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</si>
  <si>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</si>
  <si>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</si>
  <si>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</si>
  <si>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</si>
  <si>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</si>
  <si>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</si>
  <si>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</si>
  <si>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</si>
  <si>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</si>
  <si>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</si>
  <si>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</si>
  <si>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</si>
  <si>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</si>
  <si>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</si>
  <si>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</si>
  <si>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</si>
  <si>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</si>
  <si>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</si>
  <si>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</si>
  <si>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</si>
  <si>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</si>
  <si>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</si>
  <si>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</si>
  <si>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</si>
  <si>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</si>
  <si>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</si>
  <si>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</si>
  <si>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</si>
  <si>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</si>
  <si>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</si>
  <si>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</si>
  <si>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</si>
  <si>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</si>
  <si>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</si>
  <si>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</si>
  <si>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</si>
  <si>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</si>
  <si>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</si>
  <si>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</si>
  <si>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</si>
  <si>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</si>
  <si>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</si>
  <si>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</si>
  <si>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</si>
  <si>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</si>
  <si>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</si>
  <si>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</si>
  <si>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</si>
  <si>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</si>
  <si>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</si>
  <si>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</si>
  <si>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</si>
  <si>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</si>
  <si>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</si>
  <si>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</si>
  <si>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</si>
  <si>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</si>
  <si>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</si>
  <si>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</si>
  <si>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</si>
  <si>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</si>
  <si>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</si>
  <si>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</si>
  <si>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</si>
  <si>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</si>
  <si>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</si>
  <si>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</si>
  <si>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</si>
  <si>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</si>
  <si>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</si>
  <si>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</si>
  <si>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</si>
  <si>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</si>
  <si>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</si>
  <si>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</si>
  <si>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</si>
  <si>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</si>
  <si>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</si>
  <si>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</si>
  <si>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</si>
  <si>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</si>
  <si>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</si>
  <si>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</si>
  <si>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</si>
  <si>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</si>
  <si>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</si>
  <si>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</si>
  <si>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</si>
  <si>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</si>
  <si>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</si>
  <si>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</si>
  <si>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</si>
  <si>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</si>
  <si>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</si>
  <si>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</si>
  <si>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</si>
  <si>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</si>
  <si>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</si>
  <si>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</si>
  <si>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</si>
  <si>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</si>
  <si>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</si>
  <si>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</si>
  <si>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</si>
  <si>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</si>
  <si>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</si>
  <si>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</si>
  <si>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</si>
  <si>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</si>
  <si>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</si>
  <si>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</si>
  <si>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</si>
  <si>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</si>
  <si>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</si>
  <si>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</si>
  <si>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</si>
  <si>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</si>
  <si>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</si>
  <si>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</si>
  <si>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</si>
  <si>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</si>
  <si>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</si>
  <si>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</si>
  <si>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</si>
  <si>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</si>
  <si>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</si>
  <si>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</si>
  <si>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</si>
  <si>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</si>
  <si>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</si>
  <si>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</si>
  <si>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</si>
  <si>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</si>
  <si>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</si>
  <si>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</si>
  <si>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</si>
  <si>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</si>
  <si>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</si>
  <si>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</si>
  <si>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</si>
  <si>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</si>
  <si>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</si>
  <si>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</si>
  <si>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</si>
  <si>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</si>
  <si>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</si>
  <si>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</si>
  <si>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</si>
  <si>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</si>
  <si>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</si>
  <si>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</si>
  <si>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</si>
  <si>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</si>
  <si>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</si>
  <si>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</si>
  <si>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</si>
  <si>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</si>
  <si>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</si>
  <si>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</si>
  <si>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</si>
  <si>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</si>
  <si>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</si>
  <si>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</si>
  <si>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</si>
  <si>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</si>
  <si>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</si>
  <si>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</si>
  <si>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</si>
  <si>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</si>
  <si>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</si>
  <si>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</si>
  <si>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</si>
  <si>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</si>
  <si>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</si>
  <si>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</si>
  <si>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</si>
  <si>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</si>
  <si>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</si>
  <si>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</si>
  <si>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</si>
  <si>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</si>
  <si>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</si>
  <si>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</si>
  <si>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</si>
  <si>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</si>
  <si>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</si>
  <si>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</si>
  <si>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</si>
  <si>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</si>
  <si>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</si>
  <si>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</si>
  <si>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</si>
  <si>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</si>
  <si>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</si>
  <si>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</si>
  <si>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</si>
  <si>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</si>
  <si>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</si>
  <si>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</si>
  <si>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</si>
  <si>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</si>
  <si>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</si>
  <si>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</si>
  <si>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</si>
  <si>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</si>
  <si>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</si>
  <si>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</si>
  <si>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</si>
  <si>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</si>
  <si>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</si>
  <si>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</si>
  <si>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</si>
  <si>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</si>
  <si>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</si>
  <si>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</si>
  <si>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</si>
  <si>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</si>
  <si>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</si>
  <si>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</si>
  <si>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</si>
  <si>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</si>
  <si>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</si>
  <si>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</si>
  <si>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</si>
  <si>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</si>
  <si>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</si>
  <si>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</si>
  <si>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</si>
  <si>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</si>
  <si>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</si>
  <si>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</si>
  <si>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</si>
  <si>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</si>
  <si>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</si>
  <si>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</si>
  <si>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</si>
  <si>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</si>
  <si>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</si>
  <si>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</si>
  <si>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</si>
  <si>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</si>
  <si>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</si>
  <si>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</si>
  <si>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</si>
  <si>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</si>
  <si>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</si>
  <si>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</si>
  <si>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</si>
  <si>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</si>
  <si>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</si>
  <si>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</si>
  <si>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</si>
  <si>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</si>
  <si>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</si>
  <si>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</si>
  <si>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</si>
  <si>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</si>
  <si>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</si>
  <si>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</si>
  <si>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</si>
  <si>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</si>
  <si>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</si>
  <si>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</si>
  <si>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</si>
  <si>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</si>
  <si>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</si>
  <si>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</si>
  <si>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</si>
  <si>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</si>
  <si>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</si>
  <si>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</si>
  <si>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</si>
  <si>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</si>
  <si>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</si>
  <si>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</si>
  <si>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</si>
  <si>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</si>
  <si>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</si>
  <si>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</si>
  <si>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</si>
  <si>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</si>
  <si>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</si>
  <si>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</si>
  <si>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</si>
  <si>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</si>
  <si>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</si>
  <si>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</si>
  <si>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</si>
  <si>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</si>
  <si>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</si>
  <si>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</si>
  <si>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</si>
  <si>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</si>
  <si>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</si>
  <si>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</si>
  <si>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</si>
  <si>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</si>
  <si>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</si>
  <si>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</si>
  <si>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</si>
  <si>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</si>
  <si>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</si>
  <si>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</si>
  <si>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</si>
  <si>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</si>
  <si>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</si>
  <si>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</si>
  <si>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</si>
  <si>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</si>
  <si>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</si>
  <si>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</si>
  <si>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</si>
  <si>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</si>
  <si>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</si>
  <si>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</si>
  <si>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</si>
  <si>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</si>
  <si>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</si>
  <si>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</si>
  <si>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</si>
  <si>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</si>
  <si>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</si>
  <si>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</si>
  <si>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</si>
  <si>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</si>
  <si>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</si>
  <si>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</si>
  <si>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</si>
  <si>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</si>
  <si>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</si>
  <si>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</si>
  <si>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</si>
  <si>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</si>
  <si>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</si>
  <si>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</si>
  <si>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</si>
  <si>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</si>
  <si>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</si>
  <si>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</si>
  <si>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</si>
  <si>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</si>
  <si>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</si>
  <si>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</si>
  <si>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</si>
  <si>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</si>
  <si>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</si>
  <si>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</si>
  <si>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</si>
  <si>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</si>
  <si>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</si>
  <si>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</si>
  <si>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</si>
  <si>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</si>
  <si>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</si>
  <si>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</t>
  </si>
  <si>
    <t>700321</t>
  </si>
  <si>
    <t>Takács Tibor</t>
  </si>
  <si>
    <t>Takács Vilmos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</si>
  <si>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</si>
  <si>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</si>
  <si>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</si>
  <si>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</si>
  <si>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</si>
  <si>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</si>
  <si>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</si>
  <si>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</si>
  <si>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</si>
  <si>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</si>
  <si>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</si>
  <si>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</si>
  <si>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</si>
  <si>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</si>
  <si>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</si>
  <si>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</si>
  <si>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</si>
  <si>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</si>
  <si>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</si>
  <si>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</si>
  <si>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</si>
  <si>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</si>
  <si>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</si>
  <si>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</si>
  <si>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</si>
  <si>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</si>
  <si>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</si>
  <si>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</si>
  <si>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</si>
  <si>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</si>
  <si>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</si>
  <si>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</si>
  <si>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</si>
  <si>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</si>
  <si>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</si>
  <si>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</si>
  <si>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</si>
  <si>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</si>
  <si>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</si>
  <si>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</si>
  <si>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</si>
  <si>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</si>
  <si>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</si>
  <si>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</si>
  <si>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</si>
  <si>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</si>
  <si>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</si>
  <si>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</si>
  <si>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</si>
  <si>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</si>
  <si>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</si>
  <si>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</si>
  <si>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</si>
  <si>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</si>
  <si>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</si>
  <si>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</si>
  <si>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</si>
  <si>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</si>
  <si>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</si>
  <si>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</si>
  <si>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</si>
  <si>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</si>
  <si>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</si>
  <si>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</si>
  <si>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</si>
  <si>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</si>
  <si>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</si>
  <si>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</si>
  <si>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</si>
  <si>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</si>
  <si>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</si>
  <si>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</si>
  <si>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</si>
  <si>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</si>
  <si>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</si>
  <si>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</si>
  <si>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</si>
  <si>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</si>
  <si>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</si>
  <si>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</si>
  <si>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</si>
  <si>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</si>
  <si>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</si>
  <si>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</si>
  <si>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</si>
  <si>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</si>
  <si>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</si>
  <si>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</si>
  <si>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</si>
  <si>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</si>
  <si>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</si>
  <si>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</si>
  <si>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</si>
  <si>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</si>
  <si>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</si>
  <si>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</si>
  <si>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</si>
  <si>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</si>
  <si>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</si>
  <si>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</si>
  <si>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</si>
  <si>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</si>
  <si>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SZVTK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</si>
  <si>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</si>
  <si>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</si>
  <si>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</si>
  <si>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</si>
  <si>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</si>
  <si>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</si>
  <si>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</si>
  <si>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</si>
  <si>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</si>
  <si>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</si>
  <si>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</si>
  <si>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</si>
  <si>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</si>
  <si>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</si>
  <si>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</si>
  <si>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</si>
  <si>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</si>
  <si>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</si>
  <si>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</si>
  <si>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</si>
  <si>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</si>
  <si>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</si>
  <si>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</si>
  <si>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</si>
  <si>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</si>
  <si>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</si>
  <si>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</si>
  <si>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</si>
  <si>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</si>
  <si>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</si>
  <si>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</si>
  <si>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</si>
  <si>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</si>
  <si>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</si>
  <si>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</si>
  <si>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</si>
  <si>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</si>
  <si>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</si>
  <si>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</si>
  <si>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</si>
  <si>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</si>
  <si>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</si>
  <si>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</si>
  <si>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</si>
  <si>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</si>
  <si>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</si>
  <si>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</si>
  <si>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</si>
  <si>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</si>
  <si>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</si>
  <si>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</si>
  <si>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</si>
  <si>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</si>
  <si>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</si>
  <si>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</si>
  <si>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</si>
  <si>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</si>
  <si>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</si>
  <si>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</si>
  <si>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</si>
  <si>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</si>
  <si>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TSZk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</si>
  <si>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</si>
  <si>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</si>
  <si>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</si>
  <si>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</si>
  <si>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</si>
  <si>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</si>
  <si>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</si>
  <si>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</si>
  <si>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</si>
  <si>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</si>
  <si>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</si>
  <si>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</si>
  <si>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</si>
  <si>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</si>
  <si>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</si>
  <si>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</si>
  <si>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</si>
  <si>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</si>
  <si>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</si>
  <si>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</si>
  <si>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</si>
  <si>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</si>
  <si>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</si>
  <si>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</si>
  <si>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</si>
  <si>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</si>
  <si>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</si>
  <si>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</si>
  <si>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</si>
  <si>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</si>
  <si>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</si>
  <si>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</si>
  <si>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</si>
  <si>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</si>
  <si>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</si>
  <si>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</si>
  <si>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</si>
  <si>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</si>
  <si>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</si>
  <si>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</si>
  <si>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</si>
  <si>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</si>
  <si>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</si>
  <si>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</si>
  <si>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</si>
  <si>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</si>
  <si>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</si>
  <si>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</si>
  <si>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</si>
  <si>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</si>
  <si>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</si>
  <si>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</si>
  <si>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</si>
  <si>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</si>
  <si>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</si>
  <si>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</si>
  <si>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</si>
  <si>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</si>
  <si>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</si>
  <si>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</si>
  <si>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</si>
  <si>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</si>
  <si>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</si>
  <si>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</si>
  <si>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</si>
  <si>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</si>
  <si>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</si>
  <si>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</si>
  <si>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</si>
  <si>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</si>
  <si>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</si>
  <si>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</si>
  <si>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</si>
  <si>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</si>
  <si>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</si>
  <si>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</si>
  <si>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</si>
  <si>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</si>
  <si>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</si>
  <si>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</si>
  <si>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</si>
  <si>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</si>
  <si>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</si>
  <si>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</si>
  <si>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</si>
  <si>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</si>
  <si>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</si>
  <si>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</si>
  <si>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</si>
  <si>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</si>
  <si>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</si>
  <si>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</si>
  <si>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</si>
  <si>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</si>
  <si>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</si>
  <si>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</si>
  <si>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</si>
  <si>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</si>
  <si>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</si>
  <si>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</si>
  <si>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</si>
  <si>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</si>
  <si>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</si>
  <si>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</si>
  <si>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</si>
  <si>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</si>
  <si>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</si>
  <si>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</si>
  <si>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</si>
  <si>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</si>
  <si>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</si>
  <si>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</si>
  <si>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</si>
  <si>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</si>
  <si>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</si>
  <si>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</si>
  <si>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</si>
  <si>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</si>
  <si>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</si>
  <si>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</si>
  <si>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</si>
  <si>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</si>
  <si>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</si>
  <si>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</si>
  <si>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</si>
  <si>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</si>
  <si>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</si>
  <si>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</si>
  <si>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</si>
  <si>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</si>
  <si>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</si>
  <si>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</si>
  <si>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</si>
  <si>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</si>
  <si>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</si>
  <si>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</si>
  <si>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</si>
  <si>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</si>
  <si>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</si>
  <si>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</si>
  <si>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</si>
  <si>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</si>
  <si>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</si>
  <si>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</si>
  <si>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</si>
  <si>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</si>
  <si>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</si>
  <si>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</si>
  <si>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</si>
  <si>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</si>
  <si>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</si>
  <si>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</si>
  <si>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</si>
  <si>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</si>
  <si>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</si>
  <si>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</si>
  <si>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</si>
  <si>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</si>
  <si>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</si>
  <si>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</si>
  <si>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</si>
  <si>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</si>
  <si>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</si>
  <si>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</si>
  <si>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</si>
  <si>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</si>
  <si>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</si>
  <si>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</si>
  <si>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</si>
  <si>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</si>
  <si>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</si>
  <si>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</si>
  <si>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</si>
  <si>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</si>
  <si>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</si>
  <si>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</si>
  <si>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</si>
  <si>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</si>
  <si>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</si>
  <si>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</si>
  <si>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</si>
  <si>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</si>
  <si>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</si>
  <si>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</t>
  </si>
  <si>
    <t>780917</t>
  </si>
  <si>
    <t>Weisz Gábor</t>
  </si>
  <si>
    <t>700808</t>
  </si>
  <si>
    <t>Wolff Roland</t>
  </si>
  <si>
    <t>930601</t>
  </si>
  <si>
    <t>Zádor Ákos</t>
  </si>
  <si>
    <t>Zádori Kristóf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</si>
  <si>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</si>
  <si>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</si>
  <si>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</si>
  <si>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</si>
  <si>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</si>
  <si>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</si>
  <si>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</si>
  <si>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</si>
  <si>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</si>
  <si>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</si>
  <si>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</si>
  <si>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</si>
  <si>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</si>
  <si>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</si>
  <si>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</si>
  <si>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</si>
  <si>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</si>
  <si>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</si>
  <si>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</si>
  <si>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</si>
  <si>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</si>
  <si>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</si>
  <si>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</si>
  <si>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</si>
  <si>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</si>
  <si>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</si>
  <si>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</si>
  <si>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</si>
  <si>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</si>
  <si>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</si>
  <si>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</si>
  <si>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</si>
  <si>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</si>
  <si>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</si>
  <si>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Férfi Páros</t>
  </si>
  <si>
    <t>2024.06.</t>
  </si>
  <si>
    <t>CSB II.</t>
  </si>
  <si>
    <t>CSB III. o</t>
  </si>
  <si>
    <t>CSB I.o. alap</t>
  </si>
  <si>
    <t>CSB I.o. play off</t>
  </si>
  <si>
    <t>Szl. alap</t>
  </si>
  <si>
    <t>L'odore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</si>
  <si>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</si>
  <si>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</si>
  <si>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</si>
  <si>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</si>
  <si>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</si>
  <si>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</si>
  <si>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</si>
  <si>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</si>
  <si>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</si>
  <si>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</si>
  <si>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</si>
  <si>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</si>
  <si>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</si>
  <si>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</si>
  <si>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</si>
  <si>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</si>
  <si>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</si>
  <si>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</si>
  <si>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</si>
  <si>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</si>
  <si>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</si>
  <si>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</si>
  <si>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</si>
  <si>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</si>
  <si>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010610</t>
  </si>
  <si>
    <t>Benes Máté</t>
  </si>
  <si>
    <t>871202</t>
  </si>
  <si>
    <t>Bengery Zsolt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</si>
  <si>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</si>
  <si>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</si>
  <si>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</si>
  <si>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</si>
  <si>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</si>
  <si>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</si>
  <si>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</si>
  <si>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</si>
  <si>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</si>
  <si>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</si>
  <si>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</si>
  <si>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</si>
  <si>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</si>
  <si>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</si>
  <si>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</si>
  <si>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</si>
  <si>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</si>
  <si>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</si>
  <si>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</si>
  <si>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</si>
  <si>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</si>
  <si>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</si>
  <si>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</si>
  <si>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</si>
  <si>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</si>
  <si>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</si>
  <si>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</si>
  <si>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</si>
  <si>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</si>
  <si>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</si>
  <si>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</si>
  <si>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</si>
  <si>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</si>
  <si>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</si>
  <si>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</si>
  <si>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</si>
  <si>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</si>
  <si>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</si>
  <si>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</si>
  <si>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</si>
  <si>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</si>
  <si>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Danis Julius</t>
  </si>
  <si>
    <t>Deli Vejke</t>
  </si>
  <si>
    <t>650610</t>
  </si>
  <si>
    <t>Dénes Tibor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</si>
  <si>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</si>
  <si>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</si>
  <si>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</si>
  <si>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</si>
  <si>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</si>
  <si>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</si>
  <si>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</si>
  <si>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</si>
  <si>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</si>
  <si>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</si>
  <si>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</si>
  <si>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</si>
  <si>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</si>
  <si>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</si>
  <si>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</si>
  <si>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</si>
  <si>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</si>
  <si>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</si>
  <si>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</si>
  <si>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</si>
  <si>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</si>
  <si>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</si>
  <si>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</si>
  <si>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</si>
  <si>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</si>
  <si>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</si>
  <si>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</si>
  <si>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</si>
  <si>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Francia Balázs</t>
  </si>
  <si>
    <t>9409160</t>
  </si>
  <si>
    <t>720706</t>
  </si>
  <si>
    <t>070425</t>
  </si>
  <si>
    <t>Galbács Mihály</t>
  </si>
  <si>
    <t>TSzk Gyula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</si>
  <si>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</si>
  <si>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</si>
  <si>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</si>
  <si>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</si>
  <si>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</si>
  <si>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</si>
  <si>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</si>
  <si>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</si>
  <si>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</si>
  <si>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</si>
  <si>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</si>
  <si>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</si>
  <si>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</si>
  <si>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</si>
  <si>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</si>
  <si>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</si>
  <si>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</si>
  <si>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</si>
  <si>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</si>
  <si>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</si>
  <si>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</si>
  <si>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</si>
  <si>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</si>
  <si>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</si>
  <si>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</si>
  <si>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</si>
  <si>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</si>
  <si>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</si>
  <si>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</si>
  <si>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</si>
  <si>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</si>
  <si>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</si>
  <si>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</si>
  <si>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</si>
  <si>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</si>
  <si>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</si>
  <si>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</si>
  <si>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</si>
  <si>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</si>
  <si>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</si>
  <si>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</si>
  <si>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</si>
  <si>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</si>
  <si>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</si>
  <si>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</si>
  <si>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</si>
  <si>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</si>
  <si>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</si>
  <si>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</si>
  <si>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</si>
  <si>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</si>
  <si>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</si>
  <si>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</si>
  <si>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</si>
  <si>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</si>
  <si>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</si>
  <si>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</si>
  <si>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</si>
  <si>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</si>
  <si>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</si>
  <si>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</si>
  <si>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</si>
  <si>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</si>
  <si>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</si>
  <si>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</si>
  <si>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</si>
  <si>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</si>
  <si>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</si>
  <si>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</si>
  <si>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</si>
  <si>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</si>
  <si>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</si>
  <si>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</si>
  <si>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</si>
  <si>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</si>
  <si>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</si>
  <si>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</si>
  <si>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</si>
  <si>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</si>
  <si>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</si>
  <si>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</si>
  <si>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</si>
  <si>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</si>
  <si>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</si>
  <si>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</si>
  <si>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</si>
  <si>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</si>
  <si>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</si>
  <si>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</si>
  <si>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</si>
  <si>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</si>
  <si>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</si>
  <si>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</si>
  <si>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</si>
  <si>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</si>
  <si>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</si>
  <si>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</si>
  <si>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</si>
  <si>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</si>
  <si>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</si>
  <si>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</si>
  <si>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</si>
  <si>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</si>
  <si>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</si>
  <si>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</si>
  <si>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</si>
  <si>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</si>
  <si>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</si>
  <si>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</si>
  <si>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</si>
  <si>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070228</t>
  </si>
  <si>
    <t>Méhes Zalán György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</si>
  <si>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</si>
  <si>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</si>
  <si>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</si>
  <si>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</si>
  <si>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</si>
  <si>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</si>
  <si>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</si>
  <si>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</si>
  <si>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</si>
  <si>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</si>
  <si>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</si>
  <si>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</si>
  <si>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</si>
  <si>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</si>
  <si>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</si>
  <si>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</si>
  <si>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</si>
  <si>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</si>
  <si>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</si>
  <si>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730418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</si>
  <si>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</si>
  <si>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</si>
  <si>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</si>
  <si>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</si>
  <si>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</si>
  <si>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</si>
  <si>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</si>
  <si>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</si>
  <si>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</si>
  <si>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8502210</t>
  </si>
  <si>
    <t>Nemecz Krisztián</t>
  </si>
  <si>
    <t>761218</t>
  </si>
  <si>
    <t>800705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</si>
  <si>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</si>
  <si>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</si>
  <si>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</si>
  <si>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</si>
  <si>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</si>
  <si>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</si>
  <si>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</si>
  <si>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</si>
  <si>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</si>
  <si>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</si>
  <si>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</si>
  <si>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</si>
  <si>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</si>
  <si>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680525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</si>
  <si>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</si>
  <si>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</si>
  <si>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</si>
  <si>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</si>
  <si>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</si>
  <si>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</si>
  <si>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</si>
  <si>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</si>
  <si>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</si>
  <si>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</si>
  <si>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</si>
  <si>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</si>
  <si>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</si>
  <si>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</si>
  <si>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</si>
  <si>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</si>
  <si>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</si>
  <si>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</si>
  <si>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</si>
  <si>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</si>
  <si>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</si>
  <si>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</si>
  <si>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</si>
  <si>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</si>
  <si>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741022</t>
  </si>
  <si>
    <t>740704</t>
  </si>
  <si>
    <t>Ravasz Roland</t>
  </si>
  <si>
    <t>850610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</si>
  <si>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</si>
  <si>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</si>
  <si>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</si>
  <si>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</si>
  <si>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</si>
  <si>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</si>
  <si>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</si>
  <si>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</si>
  <si>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</si>
  <si>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</si>
  <si>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</si>
  <si>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</si>
  <si>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</si>
  <si>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</si>
  <si>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</si>
  <si>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</si>
  <si>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</si>
  <si>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</si>
  <si>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</si>
  <si>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</si>
  <si>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</si>
  <si>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</si>
  <si>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</si>
  <si>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</si>
  <si>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</si>
  <si>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</si>
  <si>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</si>
  <si>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</si>
  <si>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</si>
  <si>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</si>
  <si>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</si>
  <si>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</si>
  <si>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</si>
  <si>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</si>
  <si>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</si>
  <si>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</si>
  <si>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</si>
  <si>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</si>
  <si>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</si>
  <si>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</si>
  <si>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</si>
  <si>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</si>
  <si>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</si>
  <si>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</si>
  <si>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</si>
  <si>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</si>
  <si>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</si>
  <si>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</si>
  <si>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</si>
  <si>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</si>
  <si>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</si>
  <si>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</si>
  <si>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</si>
  <si>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</si>
  <si>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</si>
  <si>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</si>
  <si>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</si>
  <si>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</si>
  <si>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</si>
  <si>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</si>
  <si>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</si>
  <si>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</si>
  <si>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</si>
  <si>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</si>
  <si>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</si>
  <si>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</si>
  <si>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</si>
  <si>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</si>
  <si>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</si>
  <si>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</si>
  <si>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</si>
  <si>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</si>
  <si>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</si>
  <si>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</si>
  <si>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</si>
  <si>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</si>
  <si>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</si>
  <si>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Ujhidy Zoltán id.</t>
  </si>
  <si>
    <t>620209</t>
  </si>
  <si>
    <t>751122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</si>
  <si>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</si>
  <si>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</si>
  <si>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</si>
  <si>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</si>
  <si>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</si>
  <si>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</si>
  <si>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</si>
  <si>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</si>
  <si>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</si>
  <si>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</si>
  <si>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</si>
  <si>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</si>
  <si>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</si>
  <si>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</si>
  <si>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</si>
  <si>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</si>
  <si>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</si>
  <si>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</si>
  <si>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</si>
  <si>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</si>
  <si>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</si>
  <si>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</si>
  <si>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</si>
  <si>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</si>
  <si>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</si>
  <si>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</si>
  <si>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671021</t>
  </si>
  <si>
    <t>Wetzel Zoltán</t>
  </si>
  <si>
    <t>820814</t>
  </si>
  <si>
    <t>Zákányi Balázs Dr.</t>
  </si>
  <si>
    <t>710402</t>
  </si>
  <si>
    <t>Zimányi Róbert G. Dr.</t>
  </si>
  <si>
    <t>7301230</t>
  </si>
  <si>
    <t>Zsombor Zoltán</t>
  </si>
  <si>
    <t>Női egyéni</t>
  </si>
  <si>
    <t>WTA Pont</t>
  </si>
  <si>
    <t>2024.06</t>
  </si>
  <si>
    <t>25.03.</t>
  </si>
  <si>
    <t xml:space="preserve">Batta </t>
  </si>
  <si>
    <t>CSB I.o</t>
  </si>
  <si>
    <t>CSB II.o</t>
  </si>
  <si>
    <t>Sz. play off</t>
  </si>
  <si>
    <t>PG N1</t>
  </si>
  <si>
    <t>Komját. N2</t>
  </si>
  <si>
    <t>CSB II.o.</t>
  </si>
  <si>
    <t>CSB I.o.</t>
  </si>
  <si>
    <t>CSB.I. play off</t>
  </si>
  <si>
    <t>Mogyoród N2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</si>
  <si>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</si>
  <si>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</si>
  <si>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</si>
  <si>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</si>
  <si>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</si>
  <si>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</si>
  <si>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</si>
  <si>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</si>
  <si>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</si>
  <si>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</si>
  <si>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</si>
  <si>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</si>
  <si>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</si>
  <si>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</si>
  <si>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</si>
  <si>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</si>
  <si>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</si>
  <si>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</si>
  <si>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</si>
  <si>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</si>
  <si>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</si>
  <si>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</si>
  <si>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</si>
  <si>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</si>
  <si>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</si>
  <si>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</si>
  <si>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</si>
  <si>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</si>
  <si>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</si>
  <si>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</si>
  <si>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</si>
  <si>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</si>
  <si>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</si>
  <si>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</si>
  <si>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</si>
  <si>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</si>
  <si>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</si>
  <si>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</si>
  <si>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</si>
  <si>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</si>
  <si>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</si>
  <si>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</si>
  <si>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</si>
  <si>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</si>
  <si>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</si>
  <si>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</si>
  <si>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</si>
  <si>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</si>
  <si>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</si>
  <si>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</si>
  <si>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</si>
  <si>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</si>
  <si>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</si>
  <si>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</si>
  <si>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</si>
  <si>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</si>
  <si>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</si>
  <si>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</si>
  <si>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</si>
  <si>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</si>
  <si>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</si>
  <si>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</si>
  <si>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</si>
  <si>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</si>
  <si>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</si>
  <si>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</si>
  <si>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</si>
  <si>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</si>
  <si>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</si>
  <si>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</si>
  <si>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</si>
  <si>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</si>
  <si>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</si>
  <si>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</si>
  <si>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</si>
  <si>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</si>
  <si>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</si>
  <si>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</si>
  <si>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</si>
  <si>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</si>
  <si>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</si>
  <si>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</si>
  <si>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</si>
  <si>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</si>
  <si>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</si>
  <si>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</si>
  <si>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</si>
  <si>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</si>
  <si>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</si>
  <si>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</si>
  <si>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</si>
  <si>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</si>
  <si>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</si>
  <si>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</si>
  <si>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</si>
  <si>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</si>
  <si>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</si>
  <si>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</si>
  <si>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</si>
  <si>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</si>
  <si>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</si>
  <si>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</si>
  <si>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</si>
  <si>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</si>
  <si>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</si>
  <si>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</si>
  <si>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</si>
  <si>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</si>
  <si>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</si>
  <si>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</si>
  <si>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</si>
  <si>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</si>
  <si>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</si>
  <si>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</si>
  <si>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</si>
  <si>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</si>
  <si>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</si>
  <si>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</si>
  <si>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</si>
  <si>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</si>
  <si>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</si>
  <si>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</si>
  <si>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710814</t>
  </si>
  <si>
    <t>Csentei Orsolya</t>
  </si>
  <si>
    <t>0509170</t>
  </si>
  <si>
    <t>Csermely Jázmin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</si>
  <si>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</si>
  <si>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</si>
  <si>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</si>
  <si>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</si>
  <si>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</si>
  <si>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</si>
  <si>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</si>
  <si>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</si>
  <si>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</si>
  <si>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</si>
  <si>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</si>
  <si>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</si>
  <si>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</si>
  <si>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</si>
  <si>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</si>
  <si>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</si>
  <si>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</si>
  <si>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</si>
  <si>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</si>
  <si>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</si>
  <si>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</si>
  <si>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</si>
  <si>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</si>
  <si>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</si>
  <si>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</si>
  <si>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</si>
  <si>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</si>
  <si>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</si>
  <si>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</si>
  <si>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</si>
  <si>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</si>
  <si>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</si>
  <si>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</si>
  <si>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</si>
  <si>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</si>
  <si>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</si>
  <si>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</si>
  <si>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</si>
  <si>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</si>
  <si>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</si>
  <si>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</si>
  <si>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</si>
  <si>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Egenhoffer-Végh Emma Anikó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</si>
  <si>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</si>
  <si>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</si>
  <si>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</si>
  <si>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</si>
  <si>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</si>
  <si>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</si>
  <si>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</si>
  <si>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</si>
  <si>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</si>
  <si>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</si>
  <si>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</si>
  <si>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</si>
  <si>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</si>
  <si>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</si>
  <si>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</si>
  <si>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</si>
  <si>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</si>
  <si>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</si>
  <si>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</si>
  <si>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</si>
  <si>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</si>
  <si>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</si>
  <si>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</si>
  <si>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</si>
  <si>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</si>
  <si>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</si>
  <si>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</si>
  <si>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</si>
  <si>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</si>
  <si>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</si>
  <si>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</si>
  <si>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</si>
  <si>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</si>
  <si>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</si>
  <si>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</si>
  <si>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</si>
  <si>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</si>
  <si>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</si>
  <si>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</si>
  <si>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</si>
  <si>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</si>
  <si>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</si>
  <si>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</si>
  <si>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</si>
  <si>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</si>
  <si>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</si>
  <si>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</si>
  <si>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</si>
  <si>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</si>
  <si>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</si>
  <si>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</si>
  <si>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</si>
  <si>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</si>
  <si>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</si>
  <si>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</si>
  <si>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</si>
  <si>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</si>
  <si>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</si>
  <si>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</si>
  <si>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</si>
  <si>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</si>
  <si>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</si>
  <si>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</si>
  <si>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</si>
  <si>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</si>
  <si>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</si>
  <si>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</si>
  <si>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</si>
  <si>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</si>
  <si>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</si>
  <si>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</si>
  <si>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</si>
  <si>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Geröly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</si>
  <si>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</si>
  <si>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</si>
  <si>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</si>
  <si>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</si>
  <si>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</si>
  <si>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</si>
  <si>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</si>
  <si>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</si>
  <si>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</si>
  <si>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</si>
  <si>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</si>
  <si>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</si>
  <si>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</si>
  <si>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</si>
  <si>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</si>
  <si>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</si>
  <si>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</si>
  <si>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</si>
  <si>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</si>
  <si>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</si>
  <si>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</si>
  <si>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</si>
  <si>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</si>
  <si>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</si>
  <si>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</si>
  <si>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</si>
  <si>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</si>
  <si>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</si>
  <si>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</si>
  <si>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</si>
  <si>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</si>
  <si>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</si>
  <si>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</si>
  <si>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</si>
  <si>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</si>
  <si>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</si>
  <si>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</si>
  <si>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</si>
  <si>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</si>
  <si>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</si>
  <si>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</si>
  <si>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</si>
  <si>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</si>
  <si>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</si>
  <si>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</si>
  <si>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</si>
  <si>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</si>
  <si>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</si>
  <si>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</si>
  <si>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</si>
  <si>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</si>
  <si>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</si>
  <si>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</si>
  <si>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</si>
  <si>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</si>
  <si>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</si>
  <si>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</si>
  <si>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</si>
  <si>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</si>
  <si>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</si>
  <si>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</si>
  <si>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</si>
  <si>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</si>
  <si>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</si>
  <si>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</si>
  <si>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</si>
  <si>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</si>
  <si>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</si>
  <si>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</si>
  <si>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</si>
  <si>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</si>
  <si>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</si>
  <si>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</si>
  <si>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</si>
  <si>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</si>
  <si>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</si>
  <si>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</si>
  <si>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</si>
  <si>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</si>
  <si>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</si>
  <si>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</si>
  <si>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</si>
  <si>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</si>
  <si>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</si>
  <si>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</si>
  <si>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</si>
  <si>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</si>
  <si>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</si>
  <si>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</si>
  <si>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</si>
  <si>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</si>
  <si>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</si>
  <si>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</si>
  <si>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</si>
  <si>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</si>
  <si>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</si>
  <si>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</si>
  <si>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</si>
  <si>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</si>
  <si>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</si>
  <si>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</si>
  <si>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</si>
  <si>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</si>
  <si>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</si>
  <si>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</si>
  <si>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</si>
  <si>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</si>
  <si>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</si>
  <si>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</si>
  <si>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</si>
  <si>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</si>
  <si>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</si>
  <si>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</si>
  <si>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</si>
  <si>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</si>
  <si>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</si>
  <si>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</si>
  <si>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</si>
  <si>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</si>
  <si>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</si>
  <si>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</si>
  <si>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</si>
  <si>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</si>
  <si>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</si>
  <si>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</si>
  <si>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</si>
  <si>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</si>
  <si>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</si>
  <si>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</si>
  <si>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</si>
  <si>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</si>
  <si>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</si>
  <si>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</si>
  <si>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</si>
  <si>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</si>
  <si>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</si>
  <si>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</si>
  <si>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</si>
  <si>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</si>
  <si>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</si>
  <si>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</si>
  <si>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</si>
  <si>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</si>
  <si>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</si>
  <si>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</si>
  <si>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</si>
  <si>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</si>
  <si>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</si>
  <si>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</si>
  <si>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</si>
  <si>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</si>
  <si>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</si>
  <si>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</si>
  <si>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</si>
  <si>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</si>
  <si>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</si>
  <si>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</si>
  <si>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</si>
  <si>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</si>
  <si>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</si>
  <si>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</si>
  <si>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</si>
  <si>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</si>
  <si>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</si>
  <si>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</si>
  <si>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</si>
  <si>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</si>
  <si>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</si>
  <si>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</si>
  <si>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</si>
  <si>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</si>
  <si>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</si>
  <si>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</si>
  <si>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</si>
  <si>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</si>
  <si>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</si>
  <si>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</si>
  <si>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</si>
  <si>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</si>
  <si>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</si>
  <si>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</si>
  <si>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</si>
  <si>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</si>
  <si>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</si>
  <si>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</si>
  <si>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</si>
  <si>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</si>
  <si>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</si>
  <si>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</si>
  <si>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</si>
  <si>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</si>
  <si>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</si>
  <si>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</si>
  <si>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</si>
  <si>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</si>
  <si>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</si>
  <si>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</si>
  <si>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</si>
  <si>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</si>
  <si>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</si>
  <si>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</si>
  <si>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</si>
  <si>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</si>
  <si>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</si>
  <si>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</si>
  <si>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</si>
  <si>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</si>
  <si>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</si>
  <si>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</si>
  <si>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</si>
  <si>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</si>
  <si>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</si>
  <si>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</si>
  <si>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</si>
  <si>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</si>
  <si>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</si>
  <si>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</si>
  <si>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</si>
  <si>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</si>
  <si>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</si>
  <si>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</si>
  <si>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</si>
  <si>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</si>
  <si>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</si>
  <si>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</si>
  <si>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</si>
  <si>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</si>
  <si>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</si>
  <si>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</si>
  <si>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</si>
  <si>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</si>
  <si>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</si>
  <si>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</si>
  <si>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</si>
  <si>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</si>
  <si>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</si>
  <si>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</si>
  <si>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</si>
  <si>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</si>
  <si>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</si>
  <si>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</si>
  <si>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</si>
  <si>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</si>
  <si>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</si>
  <si>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</si>
  <si>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</si>
  <si>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</si>
  <si>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</si>
  <si>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</si>
  <si>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</si>
  <si>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</si>
  <si>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</si>
  <si>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</si>
  <si>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</si>
  <si>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</si>
  <si>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</si>
  <si>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</si>
  <si>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</si>
  <si>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</si>
  <si>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</si>
  <si>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</si>
  <si>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</si>
  <si>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</si>
  <si>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</si>
  <si>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</si>
  <si>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</si>
  <si>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</si>
  <si>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</si>
  <si>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</si>
  <si>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</si>
  <si>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</si>
  <si>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</si>
  <si>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</si>
  <si>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</si>
  <si>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</si>
  <si>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</si>
  <si>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</si>
  <si>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</si>
  <si>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</si>
  <si>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</si>
  <si>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</si>
  <si>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</si>
  <si>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</si>
  <si>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</si>
  <si>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</si>
  <si>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</si>
  <si>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</si>
  <si>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</si>
  <si>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</si>
  <si>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</si>
  <si>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</si>
  <si>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</si>
  <si>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</si>
  <si>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</si>
  <si>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</si>
  <si>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</si>
  <si>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</si>
  <si>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</si>
  <si>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</si>
  <si>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</si>
  <si>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</si>
  <si>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</si>
  <si>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</si>
  <si>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</si>
  <si>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</si>
  <si>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</si>
  <si>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</si>
  <si>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</si>
  <si>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</si>
  <si>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</si>
  <si>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</si>
  <si>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</si>
  <si>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</si>
  <si>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</si>
  <si>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</si>
  <si>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</si>
  <si>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</si>
  <si>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</si>
  <si>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</si>
  <si>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</si>
  <si>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</si>
  <si>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</si>
  <si>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</si>
  <si>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</si>
  <si>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</si>
  <si>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</si>
  <si>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</si>
  <si>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</si>
  <si>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</si>
  <si>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</si>
  <si>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</si>
  <si>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</si>
  <si>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</si>
  <si>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</si>
  <si>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</si>
  <si>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</si>
  <si>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</si>
  <si>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</si>
  <si>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</si>
  <si>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</si>
  <si>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</si>
  <si>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</si>
  <si>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</si>
  <si>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</si>
  <si>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</si>
  <si>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</si>
  <si>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</si>
  <si>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</si>
  <si>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</si>
  <si>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</si>
  <si>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</si>
  <si>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</si>
  <si>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</si>
  <si>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</si>
  <si>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</si>
  <si>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</si>
  <si>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</si>
  <si>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</si>
  <si>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</si>
  <si>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</si>
  <si>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</si>
  <si>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</si>
  <si>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</si>
  <si>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</si>
  <si>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</si>
  <si>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</si>
  <si>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</si>
  <si>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</si>
  <si>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</si>
  <si>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</si>
  <si>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</si>
  <si>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</si>
  <si>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</si>
  <si>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</si>
  <si>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</si>
  <si>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</si>
  <si>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</si>
  <si>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</si>
  <si>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</si>
  <si>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</si>
  <si>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</si>
  <si>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</si>
  <si>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</si>
  <si>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</si>
  <si>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</si>
  <si>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</si>
  <si>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</si>
  <si>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</si>
  <si>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</si>
  <si>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</si>
  <si>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</si>
  <si>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</si>
  <si>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</si>
  <si>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</si>
  <si>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</si>
  <si>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</si>
  <si>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</si>
  <si>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</si>
  <si>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</si>
  <si>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</si>
  <si>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</si>
  <si>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</si>
  <si>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</si>
  <si>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Szavel Szilvia</t>
  </si>
  <si>
    <t>060126</t>
  </si>
  <si>
    <t>Szebeni Kata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</si>
  <si>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</si>
  <si>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</si>
  <si>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</si>
  <si>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</si>
  <si>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</si>
  <si>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</si>
  <si>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</si>
  <si>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</si>
  <si>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</si>
  <si>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</si>
  <si>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</si>
  <si>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</si>
  <si>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</si>
  <si>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</si>
  <si>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</si>
  <si>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</si>
  <si>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</si>
  <si>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</si>
  <si>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</si>
  <si>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</si>
  <si>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</si>
  <si>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</si>
  <si>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</si>
  <si>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</si>
  <si>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</si>
  <si>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</si>
  <si>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</si>
  <si>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</si>
  <si>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</si>
  <si>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</si>
  <si>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</si>
  <si>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</si>
  <si>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</si>
  <si>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</si>
  <si>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</si>
  <si>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</si>
  <si>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</si>
  <si>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</si>
  <si>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</si>
  <si>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</si>
  <si>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</si>
  <si>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</si>
  <si>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</si>
  <si>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</si>
  <si>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</si>
  <si>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</si>
  <si>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</si>
  <si>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</si>
  <si>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</si>
  <si>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</si>
  <si>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</si>
  <si>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</si>
  <si>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</si>
  <si>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</si>
  <si>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</si>
  <si>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</si>
  <si>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</si>
  <si>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</si>
  <si>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</si>
  <si>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</si>
  <si>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</si>
  <si>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</si>
  <si>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</si>
  <si>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</si>
  <si>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</si>
  <si>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</si>
  <si>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</si>
  <si>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</si>
  <si>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</si>
  <si>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</si>
  <si>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</si>
  <si>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</si>
  <si>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</si>
  <si>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</si>
  <si>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</si>
  <si>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</si>
  <si>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</si>
  <si>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</si>
  <si>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</si>
  <si>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</si>
  <si>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</si>
  <si>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</si>
  <si>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</si>
  <si>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</si>
  <si>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</si>
  <si>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</si>
  <si>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</si>
  <si>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</si>
  <si>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</si>
  <si>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</si>
  <si>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</si>
  <si>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</si>
  <si>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810917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</si>
  <si>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</si>
  <si>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</si>
  <si>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</si>
  <si>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</si>
  <si>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</si>
  <si>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</si>
  <si>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</si>
  <si>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</si>
  <si>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</si>
  <si>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</si>
  <si>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</si>
  <si>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</si>
  <si>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</si>
  <si>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</si>
  <si>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</si>
  <si>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</si>
  <si>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</si>
  <si>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</si>
  <si>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</si>
  <si>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</si>
  <si>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</si>
  <si>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</si>
  <si>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</si>
  <si>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</si>
  <si>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</si>
  <si>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</si>
  <si>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</si>
  <si>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</si>
  <si>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</si>
  <si>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</si>
  <si>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</si>
  <si>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</si>
  <si>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Szl. rájátszás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</si>
  <si>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</si>
  <si>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</si>
  <si>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</si>
  <si>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</si>
  <si>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</si>
  <si>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</si>
  <si>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</si>
  <si>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</si>
  <si>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</si>
  <si>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</si>
  <si>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</si>
  <si>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</si>
  <si>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</si>
  <si>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</si>
  <si>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</si>
  <si>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</si>
  <si>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</si>
  <si>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</si>
  <si>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</si>
  <si>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</si>
  <si>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</si>
  <si>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</si>
  <si>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</si>
  <si>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</si>
  <si>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</si>
  <si>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</si>
  <si>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</si>
  <si>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</si>
  <si>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</si>
  <si>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</si>
  <si>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</si>
  <si>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011113</t>
  </si>
  <si>
    <t>Kisantal Fanni</t>
  </si>
  <si>
    <t>Kiss  Petra</t>
  </si>
  <si>
    <t>990330</t>
  </si>
  <si>
    <t>707053</t>
  </si>
  <si>
    <t>740323</t>
  </si>
  <si>
    <t>Makó Emese dr.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</si>
  <si>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</si>
  <si>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</si>
  <si>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</si>
  <si>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</si>
  <si>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</si>
  <si>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</si>
  <si>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</si>
  <si>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</si>
  <si>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</si>
  <si>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</si>
  <si>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</si>
  <si>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</si>
  <si>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</si>
  <si>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</si>
  <si>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</si>
  <si>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</si>
  <si>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</si>
  <si>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</si>
  <si>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</si>
  <si>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</si>
  <si>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</si>
  <si>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</si>
  <si>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</si>
  <si>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</si>
  <si>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</si>
  <si>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</si>
  <si>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Csoll Péter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</si>
  <si>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</si>
  <si>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</si>
  <si>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</si>
  <si>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</si>
  <si>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</si>
  <si>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</si>
  <si>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</si>
  <si>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</si>
  <si>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</si>
  <si>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</si>
  <si>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</si>
  <si>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</si>
  <si>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</si>
  <si>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Tóth Ágoston</t>
  </si>
  <si>
    <t>Bak Szabó Norina</t>
  </si>
  <si>
    <t>Baron Christina Anna</t>
  </si>
  <si>
    <t>Benke Giosanu Izabella</t>
  </si>
  <si>
    <t>Böröczky Emília</t>
  </si>
  <si>
    <t>Egyed Zsófia</t>
  </si>
  <si>
    <t>Fonai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</si>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</sst>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.mm"/>
  </numFmts>
  <fonts count="5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sz val="9"/>
      <color theme="1"/>
      <name val="Calibri"/>
    </font>
    <font>
      <sz val="8"/>
      <color theme="1"/>
      <name val="Calibri"/>
    </font>
    <font>
      <b/>
      <sz val="9"/>
      <color rgb="FF0070C0"/>
      <name val="Calibri"/>
    </font>
    <font>
      <b/>
      <sz val="9"/>
      <color rgb="FFFF0000"/>
      <name val="Calibri"/>
    </font>
    <font>
      <b/>
      <sz val="9"/>
      <color rgb="FF4472C4"/>
      <name val="Calibri"/>
    </font>
    <font>
      <b/>
      <sz val="10"/>
      <color rgb="FFFF0000"/>
      <name val="Calibri"/>
    </font>
    <font>
      <b/>
      <sz val="8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sz val="11"/>
      <color rgb="FF4472C4"/>
      <name val="Calibri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1"/>
      <color theme="8"/>
      <name val="Calibri"/>
    </font>
    <font>
      <sz val="8"/>
      <color rgb="FF0070C0"/>
      <name val="Calibri"/>
    </font>
    <font>
      <sz val="10"/>
      <color rgb="FF000000"/>
      <name val="Calibri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9"/>
      <color rgb="FF000000"/>
      <name val="Calibri"/>
    </font>
    <font>
      <sz val="8"/>
      <color theme="1"/>
      <name val="Calibri"/>
      <scheme val="minor"/>
    </font>
    <font>
      <sz val="9"/>
      <color rgb="FF4472C4"/>
      <name val="Calibri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9"/>
      <color theme="8"/>
      <name val="Calibri"/>
    </font>
    <font>
      <sz val="8"/>
      <color theme="8"/>
      <name val="Calibri"/>
    </font>
    <font>
      <sz val="8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4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6" borderId="14" xfId="0" quotePrefix="1" applyFont="1" applyFill="1" applyBorder="1" applyAlignment="1">
      <alignment horizontal="center" vertical="center" shrinkToFit="1"/>
    </xf>
    <xf numFmtId="0" fontId="11" fillId="8" borderId="8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6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49" fontId="14" fillId="8" borderId="22" xfId="0" applyNumberFormat="1" applyFont="1" applyFill="1" applyBorder="1" applyAlignment="1">
      <alignment horizontal="center" vertical="center" textRotation="90" wrapText="1"/>
    </xf>
    <xf numFmtId="49" fontId="15" fillId="2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16" fillId="7" borderId="22" xfId="0" applyNumberFormat="1" applyFont="1" applyFill="1" applyBorder="1" applyAlignment="1">
      <alignment horizontal="center" vertical="center" textRotation="90" wrapText="1"/>
    </xf>
    <xf numFmtId="49" fontId="16" fillId="2" borderId="22" xfId="0" applyNumberFormat="1" applyFont="1" applyFill="1" applyBorder="1" applyAlignment="1">
      <alignment horizontal="center" vertical="center" textRotation="90" wrapText="1"/>
    </xf>
    <xf numFmtId="49" fontId="17" fillId="8" borderId="22" xfId="0" applyNumberFormat="1" applyFont="1" applyFill="1" applyBorder="1" applyAlignment="1">
      <alignment horizontal="center" vertical="center" textRotation="90" wrapText="1"/>
    </xf>
    <xf numFmtId="49" fontId="14" fillId="6" borderId="22" xfId="0" applyNumberFormat="1" applyFont="1" applyFill="1" applyBorder="1" applyAlignment="1">
      <alignment horizontal="center" vertical="center" textRotation="90" wrapText="1"/>
    </xf>
    <xf numFmtId="49" fontId="18" fillId="9" borderId="22" xfId="0" applyNumberFormat="1" applyFont="1" applyFill="1" applyBorder="1" applyAlignment="1">
      <alignment horizontal="center" vertical="center" textRotation="90" wrapText="1"/>
    </xf>
    <xf numFmtId="49" fontId="18" fillId="7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5" fillId="6" borderId="22" xfId="0" applyNumberFormat="1" applyFont="1" applyFill="1" applyBorder="1" applyAlignment="1">
      <alignment horizontal="center" vertical="center" textRotation="90" wrapText="1"/>
    </xf>
    <xf numFmtId="49" fontId="19" fillId="6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11" fillId="8" borderId="14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13" fillId="6" borderId="22" xfId="0" applyNumberFormat="1" applyFont="1" applyFill="1" applyBorder="1" applyAlignment="1">
      <alignment horizontal="center" vertical="center" textRotation="90" shrinkToFit="1"/>
    </xf>
    <xf numFmtId="49" fontId="13" fillId="9" borderId="22" xfId="0" applyNumberFormat="1" applyFont="1" applyFill="1" applyBorder="1" applyAlignment="1">
      <alignment horizontal="center" vertical="center" textRotation="90" shrinkToFit="1"/>
    </xf>
    <xf numFmtId="49" fontId="14" fillId="8" borderId="22" xfId="0" applyNumberFormat="1" applyFont="1" applyFill="1" applyBorder="1" applyAlignment="1">
      <alignment horizontal="center" vertical="center" textRotation="90" shrinkToFit="1"/>
    </xf>
    <xf numFmtId="49" fontId="15" fillId="2" borderId="22" xfId="0" applyNumberFormat="1" applyFont="1" applyFill="1" applyBorder="1" applyAlignment="1">
      <alignment horizontal="center" vertical="center" textRotation="90" shrinkToFit="1"/>
    </xf>
    <xf numFmtId="49" fontId="14" fillId="2" borderId="22" xfId="0" applyNumberFormat="1" applyFont="1" applyFill="1" applyBorder="1" applyAlignment="1">
      <alignment horizontal="center" vertical="center" textRotation="90" shrinkToFit="1"/>
    </xf>
    <xf numFmtId="49" fontId="14" fillId="9" borderId="22" xfId="0" applyNumberFormat="1" applyFont="1" applyFill="1" applyBorder="1" applyAlignment="1">
      <alignment horizontal="center" vertical="center" textRotation="90" shrinkToFit="1"/>
    </xf>
    <xf numFmtId="49" fontId="23" fillId="8" borderId="22" xfId="0" applyNumberFormat="1" applyFont="1" applyFill="1" applyBorder="1" applyAlignment="1">
      <alignment horizontal="center" vertical="center" textRotation="90" shrinkToFit="1"/>
    </xf>
    <xf numFmtId="49" fontId="23" fillId="10" borderId="22" xfId="0" applyNumberFormat="1" applyFont="1" applyFill="1" applyBorder="1" applyAlignment="1">
      <alignment horizontal="center" vertical="center" textRotation="90" shrinkToFit="1"/>
    </xf>
    <xf numFmtId="49" fontId="13" fillId="2" borderId="22" xfId="0" applyNumberFormat="1" applyFont="1" applyFill="1" applyBorder="1" applyAlignment="1">
      <alignment horizontal="center" vertical="center" textRotation="90" shrinkToFit="1"/>
    </xf>
    <xf numFmtId="49" fontId="15" fillId="7" borderId="22" xfId="0" applyNumberFormat="1" applyFont="1" applyFill="1" applyBorder="1" applyAlignment="1">
      <alignment horizontal="center" vertical="center" textRotation="90" shrinkToFit="1"/>
    </xf>
    <xf numFmtId="49" fontId="23" fillId="9" borderId="22" xfId="0" applyNumberFormat="1" applyFont="1" applyFill="1" applyBorder="1" applyAlignment="1">
      <alignment horizontal="center" vertical="center" textRotation="90" shrinkToFit="1"/>
    </xf>
    <xf numFmtId="49" fontId="14" fillId="6" borderId="22" xfId="0" applyNumberFormat="1" applyFont="1" applyFill="1" applyBorder="1" applyAlignment="1">
      <alignment horizontal="center" vertical="center" textRotation="90" shrinkToFit="1"/>
    </xf>
    <xf numFmtId="49" fontId="19" fillId="6" borderId="22" xfId="0" applyNumberFormat="1" applyFont="1" applyFill="1" applyBorder="1" applyAlignment="1">
      <alignment horizontal="center" vertical="center" textRotation="90" shrinkToFit="1"/>
    </xf>
    <xf numFmtId="0" fontId="20" fillId="2" borderId="14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20" fillId="8" borderId="31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6" fillId="8" borderId="39" xfId="0" quotePrefix="1" applyFont="1" applyFill="1" applyBorder="1" applyAlignment="1">
      <alignment horizontal="center" vertical="center" shrinkToFit="1"/>
    </xf>
    <xf numFmtId="49" fontId="14" fillId="0" borderId="22" xfId="0" applyNumberFormat="1" applyFont="1" applyBorder="1" applyAlignment="1">
      <alignment horizontal="center" vertical="center" textRotation="90" wrapText="1"/>
    </xf>
    <xf numFmtId="0" fontId="14" fillId="2" borderId="22" xfId="0" applyFont="1" applyFill="1" applyBorder="1" applyAlignment="1">
      <alignment horizontal="center" vertical="center" textRotation="90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0" fontId="14" fillId="6" borderId="22" xfId="0" applyFont="1" applyFill="1" applyBorder="1" applyAlignment="1">
      <alignment horizontal="center" vertical="center" textRotation="90" shrinkToFit="1"/>
    </xf>
    <xf numFmtId="0" fontId="14" fillId="9" borderId="22" xfId="0" applyFont="1" applyFill="1" applyBorder="1" applyAlignment="1">
      <alignment horizontal="center" vertical="center" textRotation="90" shrinkToFit="1"/>
    </xf>
    <xf numFmtId="49" fontId="16" fillId="6" borderId="22" xfId="0" applyNumberFormat="1" applyFont="1" applyFill="1" applyBorder="1" applyAlignment="1">
      <alignment horizontal="center" vertical="center" textRotation="90" wrapText="1"/>
    </xf>
    <xf numFmtId="49" fontId="16" fillId="9" borderId="22" xfId="0" applyNumberFormat="1" applyFont="1" applyFill="1" applyBorder="1" applyAlignment="1">
      <alignment horizontal="center" vertical="center" textRotation="90" wrapText="1"/>
    </xf>
    <xf numFmtId="0" fontId="17" fillId="7" borderId="22" xfId="0" applyFont="1" applyFill="1" applyBorder="1" applyAlignment="1">
      <alignment horizontal="center" vertical="center" textRotation="90" shrinkToFit="1"/>
    </xf>
    <xf numFmtId="0" fontId="16" fillId="2" borderId="22" xfId="0" applyFont="1" applyFill="1" applyBorder="1" applyAlignment="1">
      <alignment horizontal="center" vertical="center" textRotation="90" shrinkToFit="1"/>
    </xf>
    <xf numFmtId="0" fontId="17" fillId="6" borderId="22" xfId="0" applyFont="1" applyFill="1" applyBorder="1" applyAlignment="1">
      <alignment horizontal="center" vertical="center" textRotation="90" shrinkToFit="1"/>
    </xf>
    <xf numFmtId="0" fontId="14" fillId="7" borderId="22" xfId="0" applyFont="1" applyFill="1" applyBorder="1" applyAlignment="1">
      <alignment horizontal="center" vertical="center" textRotation="90" shrinkToFit="1"/>
    </xf>
    <xf numFmtId="49" fontId="19" fillId="0" borderId="22" xfId="0" applyNumberFormat="1" applyFont="1" applyBorder="1" applyAlignment="1">
      <alignment horizontal="center" vertical="center" textRotation="90" wrapText="1"/>
    </xf>
    <xf numFmtId="49" fontId="13" fillId="0" borderId="22" xfId="0" applyNumberFormat="1" applyFont="1" applyBorder="1" applyAlignment="1">
      <alignment horizontal="center" vertical="center" textRotation="90" wrapText="1"/>
    </xf>
    <xf numFmtId="0" fontId="16" fillId="6" borderId="22" xfId="0" applyFont="1" applyFill="1" applyBorder="1" applyAlignment="1">
      <alignment horizontal="center" vertical="center" textRotation="90" shrinkToFit="1"/>
    </xf>
    <xf numFmtId="0" fontId="9" fillId="0" borderId="14" xfId="0" applyFont="1" applyBorder="1" applyAlignment="1">
      <alignment horizontal="center" vertical="center" wrapText="1"/>
    </xf>
    <xf numFmtId="0" fontId="22" fillId="9" borderId="14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28" fillId="9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8" fillId="9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7" borderId="50" xfId="0" applyFont="1" applyFill="1" applyBorder="1"/>
    <xf numFmtId="0" fontId="9" fillId="8" borderId="39" xfId="0" quotePrefix="1" applyFont="1" applyFill="1" applyBorder="1" applyAlignment="1">
      <alignment horizontal="center" vertical="center" shrinkToFit="1"/>
    </xf>
    <xf numFmtId="0" fontId="14" fillId="8" borderId="22" xfId="0" applyFont="1" applyFill="1" applyBorder="1" applyAlignment="1">
      <alignment horizontal="center" vertical="center" textRotation="90" shrinkToFit="1"/>
    </xf>
    <xf numFmtId="0" fontId="13" fillId="2" borderId="22" xfId="0" applyFont="1" applyFill="1" applyBorder="1" applyAlignment="1">
      <alignment horizontal="center" vertical="center" textRotation="90" shrinkToFit="1"/>
    </xf>
    <xf numFmtId="0" fontId="13" fillId="6" borderId="22" xfId="0" applyFont="1" applyFill="1" applyBorder="1" applyAlignment="1">
      <alignment horizontal="center" vertical="center" textRotation="90" shrinkToFit="1"/>
    </xf>
    <xf numFmtId="0" fontId="13" fillId="9" borderId="22" xfId="0" applyFont="1" applyFill="1" applyBorder="1" applyAlignment="1">
      <alignment horizontal="center" vertical="center" textRotation="90" shrinkToFit="1"/>
    </xf>
    <xf numFmtId="0" fontId="13" fillId="8" borderId="22" xfId="0" applyFont="1" applyFill="1" applyBorder="1" applyAlignment="1">
      <alignment horizontal="center" vertical="center" textRotation="90" shrinkToFit="1"/>
    </xf>
    <xf numFmtId="0" fontId="16" fillId="9" borderId="22" xfId="0" applyFont="1" applyFill="1" applyBorder="1" applyAlignment="1">
      <alignment horizontal="center" vertical="center" textRotation="90" shrinkToFit="1"/>
    </xf>
    <xf numFmtId="0" fontId="17" fillId="2" borderId="22" xfId="0" applyFont="1" applyFill="1" applyBorder="1" applyAlignment="1">
      <alignment horizontal="center" vertical="center" textRotation="90" shrinkToFit="1"/>
    </xf>
    <xf numFmtId="0" fontId="29" fillId="9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9" fillId="8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21" fillId="9" borderId="14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0" fillId="9" borderId="14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0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9" fillId="2" borderId="10" xfId="0" quotePrefix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9" fillId="7" borderId="14" xfId="0" applyFont="1" applyFill="1" applyBorder="1"/>
    <xf numFmtId="0" fontId="9" fillId="2" borderId="14" xfId="0" applyFont="1" applyFill="1" applyBorder="1"/>
    <xf numFmtId="0" fontId="22" fillId="6" borderId="14" xfId="0" applyFont="1" applyFill="1" applyBorder="1" applyAlignment="1">
      <alignment horizontal="center"/>
    </xf>
    <xf numFmtId="0" fontId="9" fillId="9" borderId="14" xfId="0" applyFont="1" applyFill="1" applyBorder="1"/>
    <xf numFmtId="0" fontId="9" fillId="6" borderId="14" xfId="0" applyFont="1" applyFill="1" applyBorder="1"/>
    <xf numFmtId="0" fontId="9" fillId="7" borderId="14" xfId="0" applyFont="1" applyFill="1" applyBorder="1" applyAlignment="1">
      <alignment horizontal="center"/>
    </xf>
    <xf numFmtId="0" fontId="22" fillId="7" borderId="14" xfId="0" applyFont="1" applyFill="1" applyBorder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9" fillId="11" borderId="14" xfId="0" applyFont="1" applyFill="1" applyBorder="1"/>
    <xf numFmtId="0" fontId="9" fillId="2" borderId="6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7" borderId="31" xfId="0" applyFont="1" applyFill="1" applyBorder="1"/>
    <xf numFmtId="0" fontId="9" fillId="2" borderId="31" xfId="0" applyFont="1" applyFill="1" applyBorder="1"/>
    <xf numFmtId="0" fontId="22" fillId="6" borderId="31" xfId="0" applyFont="1" applyFill="1" applyBorder="1" applyAlignment="1">
      <alignment horizontal="center"/>
    </xf>
    <xf numFmtId="0" fontId="9" fillId="9" borderId="31" xfId="0" applyFont="1" applyFill="1" applyBorder="1"/>
    <xf numFmtId="0" fontId="9" fillId="6" borderId="31" xfId="0" applyFont="1" applyFill="1" applyBorder="1"/>
    <xf numFmtId="0" fontId="9" fillId="7" borderId="31" xfId="0" applyFont="1" applyFill="1" applyBorder="1" applyAlignment="1">
      <alignment horizontal="center"/>
    </xf>
    <xf numFmtId="0" fontId="22" fillId="7" borderId="31" xfId="0" applyFont="1" applyFill="1" applyBorder="1" applyAlignment="1">
      <alignment horizontal="center"/>
    </xf>
    <xf numFmtId="0" fontId="21" fillId="6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9" fillId="11" borderId="31" xfId="0" applyFont="1" applyFill="1" applyBorder="1"/>
    <xf numFmtId="0" fontId="20" fillId="0" borderId="0" xfId="0" applyFont="1"/>
    <xf numFmtId="0" fontId="30" fillId="7" borderId="12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49" fontId="32" fillId="0" borderId="22" xfId="0" applyNumberFormat="1" applyFont="1" applyBorder="1" applyAlignment="1">
      <alignment horizontal="center" vertical="center" textRotation="90" wrapText="1"/>
    </xf>
    <xf numFmtId="0" fontId="32" fillId="6" borderId="22" xfId="0" applyFont="1" applyFill="1" applyBorder="1" applyAlignment="1">
      <alignment horizontal="center" vertical="center" textRotation="90" shrinkToFit="1"/>
    </xf>
    <xf numFmtId="49" fontId="18" fillId="10" borderId="22" xfId="0" applyNumberFormat="1" applyFont="1" applyFill="1" applyBorder="1" applyAlignment="1">
      <alignment horizontal="center" vertical="center" textRotation="90" wrapText="1"/>
    </xf>
    <xf numFmtId="0" fontId="17" fillId="9" borderId="67" xfId="0" applyFont="1" applyFill="1" applyBorder="1" applyAlignment="1">
      <alignment horizontal="center" vertical="center" textRotation="90" shrinkToFit="1"/>
    </xf>
    <xf numFmtId="0" fontId="33" fillId="9" borderId="67" xfId="0" applyFont="1" applyFill="1" applyBorder="1" applyAlignment="1">
      <alignment horizontal="center" vertical="center" textRotation="90" shrinkToFit="1"/>
    </xf>
    <xf numFmtId="49" fontId="13" fillId="0" borderId="37" xfId="0" applyNumberFormat="1" applyFont="1" applyBorder="1" applyAlignment="1">
      <alignment horizontal="center" vertical="center" textRotation="90" wrapText="1"/>
    </xf>
    <xf numFmtId="49" fontId="14" fillId="0" borderId="0" xfId="0" applyNumberFormat="1" applyFont="1" applyAlignment="1">
      <alignment horizontal="center" vertical="center" textRotation="90" wrapText="1"/>
    </xf>
    <xf numFmtId="0" fontId="9" fillId="2" borderId="27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0" borderId="14" xfId="0" applyFont="1" applyBorder="1"/>
    <xf numFmtId="0" fontId="9" fillId="2" borderId="27" xfId="0" applyFont="1" applyFill="1" applyBorder="1"/>
    <xf numFmtId="0" fontId="9" fillId="6" borderId="14" xfId="0" applyFont="1" applyFill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10" borderId="14" xfId="0" applyFont="1" applyFill="1" applyBorder="1"/>
    <xf numFmtId="0" fontId="21" fillId="6" borderId="14" xfId="0" applyFont="1" applyFill="1" applyBorder="1" applyAlignment="1">
      <alignment horizontal="center" wrapText="1"/>
    </xf>
    <xf numFmtId="0" fontId="9" fillId="0" borderId="0" xfId="0" applyFont="1"/>
    <xf numFmtId="0" fontId="9" fillId="2" borderId="30" xfId="0" quotePrefix="1" applyFont="1" applyFill="1" applyBorder="1" applyAlignment="1">
      <alignment horizontal="center" wrapText="1"/>
    </xf>
    <xf numFmtId="0" fontId="9" fillId="0" borderId="31" xfId="0" applyFont="1" applyBorder="1"/>
    <xf numFmtId="0" fontId="9" fillId="2" borderId="69" xfId="0" applyFont="1" applyFill="1" applyBorder="1"/>
    <xf numFmtId="0" fontId="9" fillId="6" borderId="31" xfId="0" applyFont="1" applyFill="1" applyBorder="1" applyAlignment="1">
      <alignment horizontal="center" wrapText="1"/>
    </xf>
    <xf numFmtId="0" fontId="20" fillId="0" borderId="31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10" borderId="31" xfId="0" applyFont="1" applyFill="1" applyBorder="1"/>
    <xf numFmtId="0" fontId="21" fillId="6" borderId="31" xfId="0" applyFont="1" applyFill="1" applyBorder="1" applyAlignment="1">
      <alignment horizontal="center" wrapText="1"/>
    </xf>
    <xf numFmtId="0" fontId="9" fillId="2" borderId="70" xfId="0" quotePrefix="1" applyFont="1" applyFill="1" applyBorder="1" applyAlignment="1">
      <alignment horizontal="center" vertical="center" wrapText="1"/>
    </xf>
    <xf numFmtId="0" fontId="9" fillId="11" borderId="50" xfId="0" applyFont="1" applyFill="1" applyBorder="1"/>
    <xf numFmtId="0" fontId="15" fillId="6" borderId="22" xfId="0" applyFont="1" applyFill="1" applyBorder="1" applyAlignment="1">
      <alignment horizontal="center" vertical="center" textRotation="90" shrinkToFit="1"/>
    </xf>
    <xf numFmtId="0" fontId="16" fillId="8" borderId="22" xfId="0" applyFont="1" applyFill="1" applyBorder="1" applyAlignment="1">
      <alignment horizontal="center" vertical="center" textRotation="90" shrinkToFit="1"/>
    </xf>
    <xf numFmtId="0" fontId="17" fillId="8" borderId="22" xfId="0" applyFont="1" applyFill="1" applyBorder="1" applyAlignment="1">
      <alignment horizontal="center" vertical="center" textRotation="90" shrinkToFi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9" fillId="4" borderId="78" xfId="0" applyFont="1" applyFill="1" applyBorder="1" applyAlignment="1">
      <alignment horizontal="center" vertical="center" wrapText="1"/>
    </xf>
    <xf numFmtId="164" fontId="9" fillId="4" borderId="79" xfId="0" applyNumberFormat="1" applyFont="1" applyFill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center" vertical="center" wrapText="1"/>
    </xf>
    <xf numFmtId="164" fontId="9" fillId="5" borderId="79" xfId="0" applyNumberFormat="1" applyFont="1" applyFill="1" applyBorder="1" applyAlignment="1">
      <alignment horizontal="center" vertical="center" wrapText="1"/>
    </xf>
    <xf numFmtId="0" fontId="9" fillId="6" borderId="78" xfId="0" applyFont="1" applyFill="1" applyBorder="1" applyAlignment="1">
      <alignment horizontal="center" vertical="center" wrapText="1"/>
    </xf>
    <xf numFmtId="0" fontId="9" fillId="9" borderId="78" xfId="0" applyFont="1" applyFill="1" applyBorder="1" applyAlignment="1">
      <alignment horizontal="center" vertical="center" wrapText="1"/>
    </xf>
    <xf numFmtId="0" fontId="9" fillId="8" borderId="78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wrapText="1"/>
    </xf>
    <xf numFmtId="0" fontId="20" fillId="6" borderId="78" xfId="0" applyFont="1" applyFill="1" applyBorder="1" applyAlignment="1">
      <alignment horizontal="center" vertical="center" wrapText="1"/>
    </xf>
    <xf numFmtId="0" fontId="21" fillId="8" borderId="78" xfId="0" applyFont="1" applyFill="1" applyBorder="1" applyAlignment="1">
      <alignment horizontal="center" vertical="center" wrapText="1"/>
    </xf>
    <xf numFmtId="0" fontId="21" fillId="2" borderId="78" xfId="0" applyFont="1" applyFill="1" applyBorder="1" applyAlignment="1">
      <alignment horizontal="center" vertical="center" wrapText="1"/>
    </xf>
    <xf numFmtId="0" fontId="22" fillId="8" borderId="78" xfId="0" applyFont="1" applyFill="1" applyBorder="1" applyAlignment="1">
      <alignment horizontal="center" vertical="center" wrapText="1"/>
    </xf>
    <xf numFmtId="0" fontId="21" fillId="9" borderId="78" xfId="0" applyFont="1" applyFill="1" applyBorder="1" applyAlignment="1">
      <alignment horizontal="center" vertical="center" wrapText="1"/>
    </xf>
    <xf numFmtId="0" fontId="22" fillId="2" borderId="78" xfId="0" applyFont="1" applyFill="1" applyBorder="1" applyAlignment="1">
      <alignment horizontal="center" vertical="center" wrapText="1"/>
    </xf>
    <xf numFmtId="0" fontId="9" fillId="11" borderId="78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wrapText="1"/>
    </xf>
    <xf numFmtId="0" fontId="20" fillId="6" borderId="14" xfId="0" applyFont="1" applyFill="1" applyBorder="1" applyAlignment="1">
      <alignment horizontal="center" wrapText="1"/>
    </xf>
    <xf numFmtId="0" fontId="21" fillId="9" borderId="14" xfId="0" applyFont="1" applyFill="1" applyBorder="1" applyAlignment="1">
      <alignment horizontal="center" wrapText="1"/>
    </xf>
    <xf numFmtId="0" fontId="21" fillId="7" borderId="14" xfId="0" applyFont="1" applyFill="1" applyBorder="1" applyAlignment="1">
      <alignment horizontal="center" wrapText="1"/>
    </xf>
    <xf numFmtId="0" fontId="22" fillId="2" borderId="14" xfId="0" applyFont="1" applyFill="1" applyBorder="1"/>
    <xf numFmtId="0" fontId="9" fillId="7" borderId="31" xfId="0" applyFont="1" applyFill="1" applyBorder="1" applyAlignment="1">
      <alignment horizontal="center" wrapText="1"/>
    </xf>
    <xf numFmtId="0" fontId="20" fillId="6" borderId="31" xfId="0" applyFont="1" applyFill="1" applyBorder="1" applyAlignment="1">
      <alignment horizontal="center" wrapText="1"/>
    </xf>
    <xf numFmtId="0" fontId="21" fillId="9" borderId="31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22" fillId="2" borderId="31" xfId="0" applyFont="1" applyFill="1" applyBorder="1"/>
    <xf numFmtId="0" fontId="9" fillId="11" borderId="14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13" fillId="6" borderId="14" xfId="0" quotePrefix="1" applyFont="1" applyFill="1" applyBorder="1" applyAlignment="1">
      <alignment horizontal="center" vertical="center" shrinkToFit="1"/>
    </xf>
    <xf numFmtId="0" fontId="35" fillId="6" borderId="55" xfId="0" quotePrefix="1" applyFont="1" applyFill="1" applyBorder="1" applyAlignment="1">
      <alignment wrapText="1"/>
    </xf>
    <xf numFmtId="0" fontId="15" fillId="8" borderId="22" xfId="0" applyFont="1" applyFill="1" applyBorder="1" applyAlignment="1">
      <alignment horizontal="center" vertical="center" textRotation="90" shrinkToFit="1"/>
    </xf>
    <xf numFmtId="0" fontId="15" fillId="2" borderId="22" xfId="0" applyFont="1" applyFill="1" applyBorder="1" applyAlignment="1">
      <alignment horizontal="center" vertical="center" textRotation="90" shrinkToFit="1"/>
    </xf>
    <xf numFmtId="0" fontId="28" fillId="6" borderId="14" xfId="0" applyFont="1" applyFill="1" applyBorder="1" applyAlignment="1">
      <alignment horizontal="center" vertical="center" wrapText="1"/>
    </xf>
    <xf numFmtId="0" fontId="28" fillId="6" borderId="31" xfId="0" applyFont="1" applyFill="1" applyBorder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22" fillId="6" borderId="24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20" fillId="7" borderId="33" xfId="0" applyFont="1" applyFill="1" applyBorder="1" applyAlignment="1">
      <alignment horizontal="center" vertical="center" wrapText="1"/>
    </xf>
    <xf numFmtId="0" fontId="22" fillId="6" borderId="33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28" fillId="6" borderId="24" xfId="0" applyFont="1" applyFill="1" applyBorder="1" applyAlignment="1">
      <alignment horizontal="center" vertical="center" wrapText="1"/>
    </xf>
    <xf numFmtId="0" fontId="28" fillId="6" borderId="33" xfId="0" applyFont="1" applyFill="1" applyBorder="1" applyAlignment="1">
      <alignment horizontal="center" vertical="center" wrapText="1"/>
    </xf>
    <xf numFmtId="0" fontId="26" fillId="6" borderId="90" xfId="0" quotePrefix="1" applyFont="1" applyFill="1" applyBorder="1" applyAlignment="1">
      <alignment horizontal="center" vertical="center" wrapText="1"/>
    </xf>
    <xf numFmtId="0" fontId="34" fillId="9" borderId="22" xfId="0" applyFont="1" applyFill="1" applyBorder="1" applyAlignment="1">
      <alignment horizontal="center" vertical="center" textRotation="90" shrinkToFit="1"/>
    </xf>
    <xf numFmtId="0" fontId="13" fillId="0" borderId="22" xfId="0" applyFont="1" applyBorder="1" applyAlignment="1">
      <alignment horizontal="center" vertical="center" textRotation="90" shrinkToFit="1"/>
    </xf>
    <xf numFmtId="0" fontId="16" fillId="0" borderId="22" xfId="0" applyFont="1" applyBorder="1" applyAlignment="1">
      <alignment horizontal="center" vertical="center" textRotation="90" shrinkToFit="1"/>
    </xf>
    <xf numFmtId="0" fontId="36" fillId="2" borderId="22" xfId="0" applyFont="1" applyFill="1" applyBorder="1" applyAlignment="1">
      <alignment horizontal="center" vertical="center" textRotation="90" shrinkToFit="1"/>
    </xf>
    <xf numFmtId="0" fontId="15" fillId="0" borderId="22" xfId="0" applyFont="1" applyBorder="1" applyAlignment="1">
      <alignment horizontal="center" vertical="center" textRotation="90" shrinkToFit="1"/>
    </xf>
    <xf numFmtId="0" fontId="17" fillId="6" borderId="93" xfId="0" applyFont="1" applyFill="1" applyBorder="1" applyAlignment="1">
      <alignment horizontal="center" vertical="center" textRotation="90" shrinkToFit="1"/>
    </xf>
    <xf numFmtId="0" fontId="14" fillId="0" borderId="22" xfId="0" applyFont="1" applyBorder="1" applyAlignment="1">
      <alignment horizontal="center" vertical="center" textRotation="90" shrinkToFit="1"/>
    </xf>
    <xf numFmtId="0" fontId="2" fillId="9" borderId="14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2" fillId="6" borderId="78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9" fillId="2" borderId="94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8" fillId="6" borderId="22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9" fillId="6" borderId="31" xfId="0" applyFont="1" applyFill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20" fillId="11" borderId="50" xfId="0" applyFont="1" applyFill="1" applyBorder="1"/>
    <xf numFmtId="0" fontId="2" fillId="6" borderId="14" xfId="0" quotePrefix="1" applyFont="1" applyFill="1" applyBorder="1" applyAlignment="1">
      <alignment horizontal="center" vertical="center"/>
    </xf>
    <xf numFmtId="0" fontId="27" fillId="0" borderId="0" xfId="0" applyFont="1"/>
    <xf numFmtId="0" fontId="34" fillId="8" borderId="22" xfId="0" applyFont="1" applyFill="1" applyBorder="1" applyAlignment="1">
      <alignment horizontal="center" vertical="center" textRotation="90" shrinkToFit="1"/>
    </xf>
    <xf numFmtId="0" fontId="38" fillId="2" borderId="22" xfId="0" applyFont="1" applyFill="1" applyBorder="1" applyAlignment="1">
      <alignment horizontal="center" vertical="center" textRotation="90" shrinkToFit="1"/>
    </xf>
    <xf numFmtId="0" fontId="38" fillId="2" borderId="22" xfId="0" applyFont="1" applyFill="1" applyBorder="1" applyAlignment="1">
      <alignment horizontal="center" vertical="center" textRotation="90" wrapText="1"/>
    </xf>
    <xf numFmtId="0" fontId="39" fillId="8" borderId="22" xfId="0" applyFont="1" applyFill="1" applyBorder="1" applyAlignment="1">
      <alignment horizontal="center" vertical="center" textRotation="90" shrinkToFit="1"/>
    </xf>
    <xf numFmtId="0" fontId="29" fillId="6" borderId="22" xfId="0" applyFont="1" applyFill="1" applyBorder="1" applyAlignment="1">
      <alignment horizontal="center" vertical="center" textRotation="90" shrinkToFi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shrinkToFit="1"/>
    </xf>
    <xf numFmtId="0" fontId="2" fillId="2" borderId="76" xfId="0" applyFont="1" applyFill="1" applyBorder="1" applyAlignment="1">
      <alignment horizontal="center" vertical="center" shrinkToFit="1"/>
    </xf>
    <xf numFmtId="0" fontId="9" fillId="3" borderId="96" xfId="0" applyFont="1" applyFill="1" applyBorder="1" applyAlignment="1">
      <alignment horizontal="center" vertical="center"/>
    </xf>
    <xf numFmtId="0" fontId="9" fillId="3" borderId="97" xfId="0" applyFont="1" applyFill="1" applyBorder="1" applyAlignment="1">
      <alignment horizontal="center" vertical="center"/>
    </xf>
    <xf numFmtId="0" fontId="9" fillId="3" borderId="98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12" borderId="99" xfId="0" applyFont="1" applyFill="1" applyBorder="1" applyAlignment="1">
      <alignment horizontal="center" vertical="center"/>
    </xf>
    <xf numFmtId="1" fontId="9" fillId="5" borderId="79" xfId="0" applyNumberFormat="1" applyFont="1" applyFill="1" applyBorder="1" applyAlignment="1">
      <alignment horizontal="center" vertical="center"/>
    </xf>
    <xf numFmtId="0" fontId="9" fillId="4" borderId="79" xfId="0" applyFont="1" applyFill="1" applyBorder="1" applyAlignment="1">
      <alignment horizontal="center" vertical="center"/>
    </xf>
    <xf numFmtId="0" fontId="28" fillId="9" borderId="1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9" fillId="6" borderId="99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2" fillId="2" borderId="74" xfId="0" quotePrefix="1" applyFont="1" applyFill="1" applyBorder="1" applyAlignment="1">
      <alignment horizontal="center" vertical="center" wrapText="1"/>
    </xf>
    <xf numFmtId="0" fontId="9" fillId="2" borderId="74" xfId="0" quotePrefix="1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shrinkToFit="1"/>
    </xf>
    <xf numFmtId="0" fontId="9" fillId="2" borderId="101" xfId="0" applyFont="1" applyFill="1" applyBorder="1" applyAlignment="1">
      <alignment horizontal="center" vertical="center" shrinkToFit="1"/>
    </xf>
    <xf numFmtId="0" fontId="9" fillId="6" borderId="24" xfId="0" applyFont="1" applyFill="1" applyBorder="1" applyAlignment="1">
      <alignment horizontal="center" vertical="center"/>
    </xf>
    <xf numFmtId="0" fontId="28" fillId="9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40" fillId="2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shrinkToFit="1"/>
    </xf>
    <xf numFmtId="0" fontId="2" fillId="2" borderId="101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 shrinkToFit="1"/>
    </xf>
    <xf numFmtId="0" fontId="9" fillId="2" borderId="76" xfId="0" applyFont="1" applyFill="1" applyBorder="1" applyAlignment="1">
      <alignment horizontal="center" vertical="center" shrinkToFit="1"/>
    </xf>
    <xf numFmtId="0" fontId="21" fillId="7" borderId="14" xfId="0" applyFont="1" applyFill="1" applyBorder="1" applyAlignment="1">
      <alignment horizontal="center" vertical="center"/>
    </xf>
    <xf numFmtId="0" fontId="9" fillId="4" borderId="102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9" fillId="4" borderId="102" xfId="0" applyFont="1" applyFill="1" applyBorder="1" applyAlignment="1">
      <alignment horizontal="center"/>
    </xf>
    <xf numFmtId="0" fontId="9" fillId="12" borderId="99" xfId="0" applyFont="1" applyFill="1" applyBorder="1"/>
    <xf numFmtId="0" fontId="9" fillId="6" borderId="24" xfId="0" applyFont="1" applyFill="1" applyBorder="1"/>
    <xf numFmtId="0" fontId="9" fillId="9" borderId="24" xfId="0" applyFont="1" applyFill="1" applyBorder="1"/>
    <xf numFmtId="0" fontId="9" fillId="2" borderId="24" xfId="0" applyFont="1" applyFill="1" applyBorder="1"/>
    <xf numFmtId="0" fontId="40" fillId="2" borderId="24" xfId="0" applyFont="1" applyFill="1" applyBorder="1"/>
    <xf numFmtId="0" fontId="9" fillId="6" borderId="99" xfId="0" applyFont="1" applyFill="1" applyBorder="1"/>
    <xf numFmtId="0" fontId="2" fillId="2" borderId="75" xfId="0" quotePrefix="1" applyFont="1" applyFill="1" applyBorder="1" applyAlignment="1">
      <alignment horizontal="center" vertical="center" shrinkToFit="1"/>
    </xf>
    <xf numFmtId="0" fontId="2" fillId="2" borderId="76" xfId="0" quotePrefix="1" applyFont="1" applyFill="1" applyBorder="1" applyAlignment="1">
      <alignment horizontal="center" vertical="center" shrinkToFit="1"/>
    </xf>
    <xf numFmtId="0" fontId="9" fillId="2" borderId="101" xfId="0" quotePrefix="1" applyFont="1" applyFill="1" applyBorder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40" fillId="0" borderId="0" xfId="0" applyFont="1"/>
    <xf numFmtId="0" fontId="13" fillId="8" borderId="50" xfId="0" applyFont="1" applyFill="1" applyBorder="1" applyAlignment="1">
      <alignment horizontal="center" vertical="center" textRotation="90" shrinkToFit="1"/>
    </xf>
    <xf numFmtId="0" fontId="21" fillId="0" borderId="0" xfId="0" applyFont="1"/>
    <xf numFmtId="0" fontId="27" fillId="7" borderId="0" xfId="0" applyFont="1" applyFill="1"/>
    <xf numFmtId="0" fontId="9" fillId="7" borderId="50" xfId="0" quotePrefix="1" applyFont="1" applyFill="1" applyBorder="1" applyAlignment="1">
      <alignment horizontal="center" vertical="center"/>
    </xf>
    <xf numFmtId="0" fontId="41" fillId="9" borderId="22" xfId="0" applyFont="1" applyFill="1" applyBorder="1" applyAlignment="1">
      <alignment horizontal="center" vertical="center" textRotation="90" shrinkToFit="1"/>
    </xf>
    <xf numFmtId="0" fontId="42" fillId="9" borderId="22" xfId="0" applyFont="1" applyFill="1" applyBorder="1" applyAlignment="1">
      <alignment horizontal="center" vertical="center" textRotation="90" shrinkToFit="1"/>
    </xf>
    <xf numFmtId="0" fontId="39" fillId="6" borderId="22" xfId="0" applyFont="1" applyFill="1" applyBorder="1" applyAlignment="1">
      <alignment horizontal="center" vertical="center" textRotation="90" shrinkToFit="1"/>
    </xf>
    <xf numFmtId="0" fontId="43" fillId="6" borderId="22" xfId="0" applyFont="1" applyFill="1" applyBorder="1" applyAlignment="1">
      <alignment horizontal="center" vertical="center" textRotation="90" shrinkToFit="1"/>
    </xf>
    <xf numFmtId="0" fontId="2" fillId="2" borderId="96" xfId="0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 shrinkToFit="1"/>
    </xf>
    <xf numFmtId="0" fontId="2" fillId="2" borderId="98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/>
    </xf>
    <xf numFmtId="1" fontId="9" fillId="5" borderId="14" xfId="0" applyNumberFormat="1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2" borderId="96" xfId="0" quotePrefix="1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/>
    </xf>
    <xf numFmtId="0" fontId="21" fillId="8" borderId="22" xfId="0" applyFont="1" applyFill="1" applyBorder="1" applyAlignment="1">
      <alignment horizontal="center" vertical="center"/>
    </xf>
    <xf numFmtId="0" fontId="9" fillId="2" borderId="96" xfId="0" quotePrefix="1" applyFont="1" applyFill="1" applyBorder="1" applyAlignment="1">
      <alignment horizontal="center" vertical="center" wrapText="1"/>
    </xf>
    <xf numFmtId="0" fontId="9" fillId="2" borderId="105" xfId="0" applyFont="1" applyFill="1" applyBorder="1" applyAlignment="1">
      <alignment horizontal="center" vertical="center" shrinkToFit="1"/>
    </xf>
    <xf numFmtId="0" fontId="9" fillId="2" borderId="102" xfId="0" applyFont="1" applyFill="1" applyBorder="1" applyAlignment="1">
      <alignment horizontal="center" vertical="center" shrinkToFit="1"/>
    </xf>
    <xf numFmtId="0" fontId="9" fillId="7" borderId="102" xfId="0" applyFont="1" applyFill="1" applyBorder="1" applyAlignment="1">
      <alignment horizontal="center" vertical="center"/>
    </xf>
    <xf numFmtId="0" fontId="9" fillId="6" borderId="102" xfId="0" applyFont="1" applyFill="1" applyBorder="1" applyAlignment="1">
      <alignment horizontal="center" vertical="center"/>
    </xf>
    <xf numFmtId="0" fontId="21" fillId="6" borderId="102" xfId="0" applyFont="1" applyFill="1" applyBorder="1" applyAlignment="1">
      <alignment horizontal="center" vertical="center"/>
    </xf>
    <xf numFmtId="0" fontId="21" fillId="7" borderId="102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9" fillId="2" borderId="102" xfId="0" applyFont="1" applyFill="1" applyBorder="1" applyAlignment="1">
      <alignment horizontal="center" vertical="center"/>
    </xf>
    <xf numFmtId="0" fontId="9" fillId="9" borderId="102" xfId="0" applyFont="1" applyFill="1" applyBorder="1" applyAlignment="1">
      <alignment horizontal="center" vertical="center"/>
    </xf>
    <xf numFmtId="0" fontId="28" fillId="9" borderId="102" xfId="0" applyFont="1" applyFill="1" applyBorder="1" applyAlignment="1">
      <alignment horizontal="center" vertical="center"/>
    </xf>
    <xf numFmtId="0" fontId="2" fillId="9" borderId="102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" fillId="2" borderId="105" xfId="0" applyFont="1" applyFill="1" applyBorder="1" applyAlignment="1">
      <alignment horizontal="center" vertical="center" shrinkToFit="1"/>
    </xf>
    <xf numFmtId="0" fontId="2" fillId="2" borderId="102" xfId="0" applyFont="1" applyFill="1" applyBorder="1" applyAlignment="1">
      <alignment horizontal="center" vertical="center" shrinkToFit="1"/>
    </xf>
    <xf numFmtId="0" fontId="9" fillId="12" borderId="30" xfId="0" applyFont="1" applyFill="1" applyBorder="1" applyAlignment="1">
      <alignment horizontal="center" vertical="center"/>
    </xf>
    <xf numFmtId="1" fontId="9" fillId="5" borderId="102" xfId="0" applyNumberFormat="1" applyFont="1" applyFill="1" applyBorder="1" applyAlignment="1">
      <alignment horizontal="center" vertical="center"/>
    </xf>
    <xf numFmtId="0" fontId="9" fillId="7" borderId="94" xfId="0" applyFont="1" applyFill="1" applyBorder="1" applyAlignment="1">
      <alignment horizontal="center" vertical="center"/>
    </xf>
    <xf numFmtId="0" fontId="21" fillId="7" borderId="94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8" borderId="102" xfId="0" applyFont="1" applyFill="1" applyBorder="1" applyAlignment="1">
      <alignment horizontal="center" vertical="center"/>
    </xf>
    <xf numFmtId="0" fontId="9" fillId="2" borderId="97" xfId="0" applyFont="1" applyFill="1" applyBorder="1" applyAlignment="1">
      <alignment horizontal="center" vertical="center" shrinkToFit="1"/>
    </xf>
    <xf numFmtId="0" fontId="9" fillId="2" borderId="98" xfId="0" applyFont="1" applyFill="1" applyBorder="1" applyAlignment="1">
      <alignment horizontal="center" vertical="center" shrinkToFit="1"/>
    </xf>
    <xf numFmtId="0" fontId="9" fillId="8" borderId="30" xfId="0" applyFont="1" applyFill="1" applyBorder="1" applyAlignment="1">
      <alignment horizontal="center" vertical="center"/>
    </xf>
    <xf numFmtId="0" fontId="9" fillId="8" borderId="94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26" fillId="8" borderId="14" xfId="0" quotePrefix="1" applyFont="1" applyFill="1" applyBorder="1" applyAlignment="1">
      <alignment horizontal="center" vertical="center" shrinkToFit="1"/>
    </xf>
    <xf numFmtId="0" fontId="26" fillId="6" borderId="14" xfId="0" quotePrefix="1" applyFont="1" applyFill="1" applyBorder="1" applyAlignment="1">
      <alignment horizontal="center" vertical="center" shrinkToFit="1"/>
    </xf>
    <xf numFmtId="0" fontId="26" fillId="7" borderId="50" xfId="0" quotePrefix="1" applyFont="1" applyFill="1" applyBorder="1" applyAlignment="1">
      <alignment horizontal="center" vertical="center" shrinkToFit="1"/>
    </xf>
    <xf numFmtId="0" fontId="26" fillId="6" borderId="14" xfId="0" quotePrefix="1" applyFont="1" applyFill="1" applyBorder="1" applyAlignment="1">
      <alignment horizontal="center" vertical="center" wrapText="1"/>
    </xf>
    <xf numFmtId="0" fontId="44" fillId="2" borderId="22" xfId="0" applyFont="1" applyFill="1" applyBorder="1" applyAlignment="1">
      <alignment horizontal="center" vertical="center" textRotation="90" shrinkToFit="1"/>
    </xf>
    <xf numFmtId="0" fontId="2" fillId="2" borderId="76" xfId="0" applyFont="1" applyFill="1" applyBorder="1" applyAlignment="1">
      <alignment horizontal="center" vertical="center" wrapText="1"/>
    </xf>
    <xf numFmtId="0" fontId="9" fillId="12" borderId="79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 wrapText="1"/>
    </xf>
    <xf numFmtId="0" fontId="9" fillId="12" borderId="101" xfId="0" applyFont="1" applyFill="1" applyBorder="1" applyAlignment="1">
      <alignment horizontal="center" vertical="center"/>
    </xf>
    <xf numFmtId="0" fontId="9" fillId="2" borderId="101" xfId="0" applyFont="1" applyFill="1" applyBorder="1" applyAlignment="1">
      <alignment horizontal="center" vertical="center" wrapText="1"/>
    </xf>
    <xf numFmtId="0" fontId="2" fillId="2" borderId="76" xfId="0" quotePrefix="1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/>
    </xf>
    <xf numFmtId="0" fontId="9" fillId="2" borderId="50" xfId="0" applyFont="1" applyFill="1" applyBorder="1"/>
    <xf numFmtId="0" fontId="14" fillId="7" borderId="50" xfId="0" quotePrefix="1" applyFont="1" applyFill="1" applyBorder="1" applyAlignment="1">
      <alignment horizontal="center" vertical="center" shrinkToFi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109" xfId="0" quotePrefix="1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109" xfId="0" quotePrefix="1" applyFont="1" applyFill="1" applyBorder="1" applyAlignment="1">
      <alignment horizontal="center" vertical="center" wrapText="1"/>
    </xf>
    <xf numFmtId="0" fontId="9" fillId="2" borderId="11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1" fillId="8" borderId="102" xfId="0" applyFont="1" applyFill="1" applyBorder="1" applyAlignment="1">
      <alignment horizontal="center" vertical="center"/>
    </xf>
    <xf numFmtId="0" fontId="45" fillId="2" borderId="109" xfId="0" quotePrefix="1" applyFont="1" applyFill="1" applyBorder="1" applyAlignment="1">
      <alignment horizontal="center" vertical="center" wrapText="1"/>
    </xf>
    <xf numFmtId="0" fontId="45" fillId="2" borderId="109" xfId="0" applyFont="1" applyFill="1" applyBorder="1" applyAlignment="1">
      <alignment horizontal="center" vertical="center" shrinkToFit="1"/>
    </xf>
    <xf numFmtId="0" fontId="45" fillId="2" borderId="109" xfId="0" applyFont="1" applyFill="1" applyBorder="1" applyAlignment="1">
      <alignment horizontal="center" vertical="center" wrapText="1"/>
    </xf>
    <xf numFmtId="0" fontId="2" fillId="2" borderId="69" xfId="0" quotePrefix="1" applyFont="1" applyFill="1" applyBorder="1" applyAlignment="1">
      <alignment horizontal="center" vertical="center" wrapText="1"/>
    </xf>
    <xf numFmtId="0" fontId="2" fillId="2" borderId="111" xfId="0" quotePrefix="1" applyFont="1" applyFill="1" applyBorder="1" applyAlignment="1">
      <alignment horizontal="center" vertical="center" wrapText="1"/>
    </xf>
    <xf numFmtId="0" fontId="2" fillId="2" borderId="111" xfId="0" applyFont="1" applyFill="1" applyBorder="1" applyAlignment="1">
      <alignment horizontal="center" vertical="center" wrapText="1"/>
    </xf>
    <xf numFmtId="0" fontId="45" fillId="2" borderId="69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shrinkToFit="1"/>
    </xf>
    <xf numFmtId="0" fontId="45" fillId="2" borderId="111" xfId="0" applyFont="1" applyFill="1" applyBorder="1" applyAlignment="1">
      <alignment horizontal="center" vertical="center" wrapText="1"/>
    </xf>
    <xf numFmtId="0" fontId="46" fillId="0" borderId="6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9" xfId="0" applyFont="1" applyBorder="1" applyAlignment="1">
      <alignment vertical="center"/>
    </xf>
    <xf numFmtId="0" fontId="47" fillId="13" borderId="110" xfId="0" applyFont="1" applyFill="1" applyBorder="1" applyAlignment="1">
      <alignment horizontal="center" vertical="center"/>
    </xf>
    <xf numFmtId="0" fontId="48" fillId="14" borderId="110" xfId="0" applyFont="1" applyFill="1" applyBorder="1" applyAlignment="1">
      <alignment horizontal="center" vertical="center"/>
    </xf>
    <xf numFmtId="0" fontId="48" fillId="3" borderId="110" xfId="0" applyFont="1" applyFill="1" applyBorder="1" applyAlignment="1">
      <alignment horizontal="center" vertical="center"/>
    </xf>
    <xf numFmtId="0" fontId="48" fillId="15" borderId="110" xfId="0" applyFont="1" applyFill="1" applyBorder="1" applyAlignment="1">
      <alignment horizontal="center" vertical="center"/>
    </xf>
    <xf numFmtId="0" fontId="48" fillId="12" borderId="110" xfId="0" applyFont="1" applyFill="1" applyBorder="1" applyAlignment="1">
      <alignment horizontal="center" vertical="center"/>
    </xf>
    <xf numFmtId="0" fontId="2" fillId="0" borderId="112" xfId="0" applyFont="1" applyBorder="1" applyAlignment="1">
      <alignment vertical="center"/>
    </xf>
    <xf numFmtId="0" fontId="48" fillId="13" borderId="113" xfId="0" applyFont="1" applyFill="1" applyBorder="1" applyAlignment="1">
      <alignment horizontal="center" vertical="center"/>
    </xf>
    <xf numFmtId="0" fontId="48" fillId="14" borderId="113" xfId="0" applyFont="1" applyFill="1" applyBorder="1" applyAlignment="1">
      <alignment horizontal="center" vertical="center"/>
    </xf>
    <xf numFmtId="2" fontId="48" fillId="3" borderId="113" xfId="0" applyNumberFormat="1" applyFont="1" applyFill="1" applyBorder="1" applyAlignment="1">
      <alignment horizontal="center" vertical="center"/>
    </xf>
    <xf numFmtId="0" fontId="48" fillId="15" borderId="113" xfId="0" applyFont="1" applyFill="1" applyBorder="1" applyAlignment="1">
      <alignment horizontal="center" vertical="center"/>
    </xf>
    <xf numFmtId="0" fontId="48" fillId="12" borderId="113" xfId="0" applyFont="1" applyFill="1" applyBorder="1" applyAlignment="1">
      <alignment horizontal="center" vertical="center"/>
    </xf>
    <xf numFmtId="0" fontId="48" fillId="3" borderId="113" xfId="0" applyFont="1" applyFill="1" applyBorder="1" applyAlignment="1">
      <alignment horizontal="center" vertical="center"/>
    </xf>
    <xf numFmtId="0" fontId="2" fillId="16" borderId="108" xfId="0" applyFont="1" applyFill="1" applyBorder="1" applyAlignment="1">
      <alignment vertical="center"/>
    </xf>
    <xf numFmtId="0" fontId="48" fillId="16" borderId="113" xfId="0" applyFont="1" applyFill="1" applyBorder="1" applyAlignment="1">
      <alignment horizontal="center" vertical="center"/>
    </xf>
    <xf numFmtId="2" fontId="48" fillId="16" borderId="113" xfId="0" applyNumberFormat="1" applyFont="1" applyFill="1" applyBorder="1" applyAlignment="1">
      <alignment horizontal="center" vertical="center"/>
    </xf>
    <xf numFmtId="1" fontId="48" fillId="16" borderId="113" xfId="0" applyNumberFormat="1" applyFont="1" applyFill="1" applyBorder="1" applyAlignment="1">
      <alignment horizontal="center" vertical="center"/>
    </xf>
    <xf numFmtId="0" fontId="49" fillId="17" borderId="113" xfId="0" applyFont="1" applyFill="1" applyBorder="1" applyAlignment="1">
      <alignment horizontal="center" vertical="center"/>
    </xf>
    <xf numFmtId="0" fontId="48" fillId="18" borderId="113" xfId="0" applyFont="1" applyFill="1" applyBorder="1" applyAlignment="1">
      <alignment horizontal="center" vertical="center"/>
    </xf>
    <xf numFmtId="0" fontId="34" fillId="0" borderId="1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5" fillId="19" borderId="109" xfId="0" applyFont="1" applyFill="1" applyBorder="1" applyAlignment="1">
      <alignment horizontal="center"/>
    </xf>
    <xf numFmtId="164" fontId="45" fillId="19" borderId="109" xfId="0" applyNumberFormat="1" applyFont="1" applyFill="1" applyBorder="1" applyAlignment="1">
      <alignment horizontal="center"/>
    </xf>
    <xf numFmtId="0" fontId="45" fillId="19" borderId="109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5" fillId="19" borderId="50" xfId="0" applyFont="1" applyFill="1" applyBorder="1" applyAlignment="1">
      <alignment horizontal="center"/>
    </xf>
    <xf numFmtId="164" fontId="45" fillId="19" borderId="50" xfId="0" applyNumberFormat="1" applyFont="1" applyFill="1" applyBorder="1" applyAlignment="1">
      <alignment horizontal="center"/>
    </xf>
    <xf numFmtId="0" fontId="45" fillId="19" borderId="50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5" fillId="19" borderId="109" xfId="0" applyNumberFormat="1" applyFont="1" applyFill="1" applyBorder="1" applyAlignment="1">
      <alignment horizontal="center"/>
    </xf>
    <xf numFmtId="0" fontId="9" fillId="20" borderId="50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0" borderId="50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5" fillId="19" borderId="109" xfId="0" applyFont="1" applyFill="1" applyBorder="1" applyAlignment="1">
      <alignment horizontal="center" vertical="center"/>
    </xf>
    <xf numFmtId="1" fontId="45" fillId="19" borderId="109" xfId="0" applyNumberFormat="1" applyFont="1" applyFill="1" applyBorder="1" applyAlignment="1">
      <alignment horizontal="center" vertical="center"/>
    </xf>
    <xf numFmtId="0" fontId="45" fillId="19" borderId="109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5" fillId="19" borderId="109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3" xfId="0" quotePrefix="1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2" fillId="8" borderId="8" xfId="0" quotePrefix="1" applyFont="1" applyFill="1" applyBorder="1" applyAlignment="1">
      <alignment horizontal="center" vertical="center" wrapText="1"/>
    </xf>
    <xf numFmtId="0" fontId="9" fillId="7" borderId="11" xfId="0" quotePrefix="1" applyFont="1" applyFill="1" applyBorder="1" applyAlignment="1">
      <alignment horizontal="center" vertical="center" shrinkToFit="1"/>
    </xf>
    <xf numFmtId="0" fontId="8" fillId="0" borderId="12" xfId="0" applyFont="1" applyBorder="1"/>
    <xf numFmtId="0" fontId="8" fillId="0" borderId="13" xfId="0" applyFont="1" applyBorder="1"/>
    <xf numFmtId="0" fontId="9" fillId="6" borderId="1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0" fontId="8" fillId="0" borderId="37" xfId="0" applyFont="1" applyBorder="1"/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8" borderId="8" xfId="0" quotePrefix="1" applyFont="1" applyFill="1" applyBorder="1" applyAlignment="1">
      <alignment horizontal="center" vertical="center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8" fillId="0" borderId="47" xfId="0" applyFont="1" applyBorder="1"/>
    <xf numFmtId="0" fontId="8" fillId="0" borderId="45" xfId="0" applyFont="1" applyBorder="1"/>
    <xf numFmtId="0" fontId="2" fillId="2" borderId="23" xfId="0" quotePrefix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2" borderId="46" xfId="0" quotePrefix="1" applyFont="1" applyFill="1" applyBorder="1" applyAlignment="1">
      <alignment horizontal="center" vertical="center" wrapText="1"/>
    </xf>
    <xf numFmtId="0" fontId="26" fillId="6" borderId="11" xfId="0" quotePrefix="1" applyFont="1" applyFill="1" applyBorder="1" applyAlignment="1">
      <alignment horizontal="center" vertical="center" shrinkToFit="1"/>
    </xf>
    <xf numFmtId="0" fontId="26" fillId="7" borderId="11" xfId="0" quotePrefix="1" applyFont="1" applyFill="1" applyBorder="1" applyAlignment="1">
      <alignment horizontal="center" vertical="center" shrinkToFit="1"/>
    </xf>
    <xf numFmtId="0" fontId="26" fillId="11" borderId="40" xfId="0" quotePrefix="1" applyFont="1" applyFill="1" applyBorder="1" applyAlignment="1">
      <alignment horizontal="center" vertical="center" textRotation="90" shrinkToFit="1"/>
    </xf>
    <xf numFmtId="0" fontId="8" fillId="0" borderId="44" xfId="0" applyFont="1" applyBorder="1"/>
    <xf numFmtId="0" fontId="27" fillId="6" borderId="0" xfId="0" quotePrefix="1" applyFont="1" applyFill="1" applyAlignment="1">
      <alignment horizontal="center" wrapText="1"/>
    </xf>
    <xf numFmtId="0" fontId="27" fillId="6" borderId="0" xfId="0" quotePrefix="1" applyFont="1" applyFill="1" applyAlignment="1">
      <alignment horizontal="center" vertical="center"/>
    </xf>
    <xf numFmtId="0" fontId="12" fillId="4" borderId="7" xfId="0" applyFont="1" applyFill="1" applyBorder="1" applyAlignment="1">
      <alignment horizontal="center" vertical="center" textRotation="90" shrinkToFit="1"/>
    </xf>
    <xf numFmtId="0" fontId="26" fillId="8" borderId="8" xfId="0" quotePrefix="1" applyFont="1" applyFill="1" applyBorder="1" applyAlignment="1">
      <alignment horizontal="center" vertical="center" shrinkToFit="1"/>
    </xf>
    <xf numFmtId="0" fontId="24" fillId="2" borderId="1" xfId="0" applyFont="1" applyFill="1" applyBorder="1" applyAlignment="1">
      <alignment horizontal="center" vertical="center" wrapText="1"/>
    </xf>
    <xf numFmtId="0" fontId="8" fillId="0" borderId="38" xfId="0" applyFont="1" applyBorder="1"/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10" fillId="3" borderId="36" xfId="0" applyFont="1" applyFill="1" applyBorder="1" applyAlignment="1">
      <alignment horizontal="center" vertical="center" shrinkToFit="1"/>
    </xf>
    <xf numFmtId="164" fontId="25" fillId="4" borderId="7" xfId="0" applyNumberFormat="1" applyFont="1" applyFill="1" applyBorder="1" applyAlignment="1">
      <alignment horizontal="center" vertical="center" textRotation="90" shrinkToFit="1"/>
    </xf>
    <xf numFmtId="0" fontId="25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2" borderId="52" xfId="0" applyFont="1" applyFill="1" applyBorder="1" applyAlignment="1">
      <alignment horizontal="center" vertical="center" wrapText="1"/>
    </xf>
    <xf numFmtId="0" fontId="8" fillId="0" borderId="54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8" fillId="0" borderId="53" xfId="0" applyFont="1" applyBorder="1"/>
    <xf numFmtId="0" fontId="9" fillId="2" borderId="58" xfId="0" quotePrefix="1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8" fillId="0" borderId="57" xfId="0" applyFont="1" applyBorder="1"/>
    <xf numFmtId="0" fontId="8" fillId="0" borderId="56" xfId="0" applyFont="1" applyBorder="1"/>
    <xf numFmtId="0" fontId="9" fillId="4" borderId="55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vertical="center" wrapText="1"/>
    </xf>
    <xf numFmtId="0" fontId="27" fillId="6" borderId="0" xfId="0" quotePrefix="1" applyFont="1" applyFill="1" applyAlignment="1">
      <alignment horizontal="center"/>
    </xf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wrapText="1"/>
    </xf>
    <xf numFmtId="0" fontId="30" fillId="6" borderId="11" xfId="0" quotePrefix="1" applyFont="1" applyFill="1" applyBorder="1" applyAlignment="1">
      <alignment horizontal="center" vertical="center" wrapText="1"/>
    </xf>
    <xf numFmtId="0" fontId="30" fillId="7" borderId="11" xfId="0" quotePrefix="1" applyFont="1" applyFill="1" applyBorder="1" applyAlignment="1">
      <alignment horizontal="center" vertical="center" wrapText="1"/>
    </xf>
    <xf numFmtId="0" fontId="13" fillId="11" borderId="64" xfId="0" applyFont="1" applyFill="1" applyBorder="1" applyAlignment="1">
      <alignment horizontal="center" vertical="center" textRotation="90" shrinkToFit="1"/>
    </xf>
    <xf numFmtId="0" fontId="8" fillId="0" borderId="68" xfId="0" applyFont="1" applyBorder="1"/>
    <xf numFmtId="0" fontId="0" fillId="0" borderId="0" xfId="0" quotePrefix="1" applyAlignment="1">
      <alignment horizontal="center" vertical="center" wrapText="1"/>
    </xf>
    <xf numFmtId="0" fontId="31" fillId="6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7" fillId="2" borderId="61" xfId="0" applyFont="1" applyFill="1" applyBorder="1" applyAlignment="1">
      <alignment horizontal="center" vertical="center" wrapText="1"/>
    </xf>
    <xf numFmtId="0" fontId="8" fillId="0" borderId="62" xfId="0" applyFont="1" applyBorder="1"/>
    <xf numFmtId="0" fontId="8" fillId="0" borderId="63" xfId="0" applyFont="1" applyBorder="1"/>
    <xf numFmtId="0" fontId="8" fillId="0" borderId="65" xfId="0" applyFont="1" applyBorder="1"/>
    <xf numFmtId="0" fontId="8" fillId="0" borderId="66" xfId="0" applyFont="1" applyBorder="1"/>
    <xf numFmtId="2" fontId="9" fillId="4" borderId="7" xfId="0" applyNumberFormat="1" applyFont="1" applyFill="1" applyBorder="1"/>
    <xf numFmtId="0" fontId="9" fillId="2" borderId="23" xfId="0" applyFont="1" applyFill="1" applyBorder="1" applyAlignment="1">
      <alignment horizontal="center" wrapText="1"/>
    </xf>
    <xf numFmtId="0" fontId="9" fillId="2" borderId="51" xfId="0" quotePrefix="1" applyFont="1" applyFill="1" applyBorder="1" applyAlignment="1">
      <alignment horizontal="center" wrapText="1"/>
    </xf>
    <xf numFmtId="0" fontId="9" fillId="2" borderId="81" xfId="0" quotePrefix="1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8" fillId="0" borderId="80" xfId="0" applyFont="1" applyBorder="1"/>
    <xf numFmtId="164" fontId="9" fillId="5" borderId="40" xfId="0" applyNumberFormat="1" applyFont="1" applyFill="1" applyBorder="1" applyAlignment="1">
      <alignment horizontal="center" vertical="center" wrapText="1"/>
    </xf>
    <xf numFmtId="0" fontId="8" fillId="0" borderId="72" xfId="0" applyFont="1" applyBorder="1"/>
    <xf numFmtId="0" fontId="13" fillId="0" borderId="8" xfId="0" quotePrefix="1" applyFont="1" applyBorder="1" applyAlignment="1">
      <alignment horizontal="center" vertical="center" wrapText="1"/>
    </xf>
    <xf numFmtId="0" fontId="13" fillId="11" borderId="71" xfId="0" applyFont="1" applyFill="1" applyBorder="1" applyAlignment="1">
      <alignment horizontal="center" vertical="center" textRotation="90" shrinkToFit="1"/>
    </xf>
    <xf numFmtId="0" fontId="8" fillId="0" borderId="73" xfId="0" applyFont="1" applyBorder="1"/>
    <xf numFmtId="0" fontId="27" fillId="6" borderId="0" xfId="0" quotePrefix="1" applyFont="1" applyFill="1" applyAlignment="1">
      <alignment wrapText="1"/>
    </xf>
    <xf numFmtId="0" fontId="31" fillId="0" borderId="0" xfId="0" quotePrefix="1" applyFont="1" applyAlignment="1">
      <alignment horizontal="center" vertical="center"/>
    </xf>
    <xf numFmtId="0" fontId="31" fillId="6" borderId="0" xfId="0" quotePrefix="1" applyFont="1" applyFill="1" applyAlignment="1">
      <alignment horizontal="center" vertical="center"/>
    </xf>
    <xf numFmtId="2" fontId="9" fillId="4" borderId="7" xfId="0" applyNumberFormat="1" applyFont="1" applyFill="1" applyBorder="1" applyAlignment="1">
      <alignment horizontal="center" vertical="center"/>
    </xf>
    <xf numFmtId="164" fontId="9" fillId="4" borderId="55" xfId="0" applyNumberFormat="1" applyFont="1" applyFill="1" applyBorder="1" applyAlignment="1">
      <alignment horizontal="center" vertical="center" wrapText="1"/>
    </xf>
    <xf numFmtId="164" fontId="9" fillId="5" borderId="55" xfId="0" applyNumberFormat="1" applyFont="1" applyFill="1" applyBorder="1" applyAlignment="1">
      <alignment horizontal="center" vertical="center" wrapText="1"/>
    </xf>
    <xf numFmtId="0" fontId="13" fillId="7" borderId="86" xfId="0" quotePrefix="1" applyFont="1" applyFill="1" applyBorder="1" applyAlignment="1">
      <alignment horizontal="center" vertical="center" shrinkToFit="1"/>
    </xf>
    <xf numFmtId="0" fontId="8" fillId="0" borderId="85" xfId="0" applyFont="1" applyBorder="1"/>
    <xf numFmtId="0" fontId="13" fillId="11" borderId="2" xfId="0" applyFont="1" applyFill="1" applyBorder="1" applyAlignment="1">
      <alignment horizontal="center" vertical="center" textRotation="90" shrinkToFit="1"/>
    </xf>
    <xf numFmtId="0" fontId="13" fillId="8" borderId="9" xfId="0" quotePrefix="1" applyFont="1" applyFill="1" applyBorder="1" applyAlignment="1">
      <alignment horizontal="center" vertical="center" wrapText="1"/>
    </xf>
    <xf numFmtId="0" fontId="13" fillId="6" borderId="9" xfId="0" quotePrefix="1" applyFont="1" applyFill="1" applyBorder="1" applyAlignment="1">
      <alignment horizontal="center" vertical="center" wrapText="1"/>
    </xf>
    <xf numFmtId="0" fontId="34" fillId="6" borderId="11" xfId="0" quotePrefix="1" applyFont="1" applyFill="1" applyBorder="1" applyAlignment="1">
      <alignment horizontal="center" vertical="center" shrinkToFit="1"/>
    </xf>
    <xf numFmtId="0" fontId="13" fillId="8" borderId="8" xfId="0" quotePrefix="1" applyFont="1" applyFill="1" applyBorder="1" applyAlignment="1">
      <alignment horizontal="center" vertical="center" wrapText="1"/>
    </xf>
    <xf numFmtId="0" fontId="13" fillId="8" borderId="8" xfId="0" quotePrefix="1" applyFont="1" applyFill="1" applyBorder="1" applyAlignment="1">
      <alignment horizontal="center" vertical="center" shrinkToFit="1"/>
    </xf>
    <xf numFmtId="0" fontId="13" fillId="6" borderId="8" xfId="0" quotePrefix="1" applyFont="1" applyFill="1" applyBorder="1" applyAlignment="1">
      <alignment horizontal="center" vertical="center" shrinkToFit="1"/>
    </xf>
    <xf numFmtId="0" fontId="13" fillId="8" borderId="11" xfId="0" quotePrefix="1" applyFont="1" applyFill="1" applyBorder="1" applyAlignment="1">
      <alignment horizontal="center" vertical="center" shrinkToFit="1"/>
    </xf>
    <xf numFmtId="0" fontId="13" fillId="6" borderId="12" xfId="0" quotePrefix="1" applyFont="1" applyFill="1" applyBorder="1" applyAlignment="1">
      <alignment horizontal="center" vertical="center" shrinkToFit="1"/>
    </xf>
    <xf numFmtId="0" fontId="7" fillId="2" borderId="84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shrinkToFi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11" fillId="7" borderId="8" xfId="0" quotePrefix="1" applyFont="1" applyFill="1" applyBorder="1" applyAlignment="1">
      <alignment horizontal="center" vertical="center" wrapText="1"/>
    </xf>
    <xf numFmtId="0" fontId="9" fillId="11" borderId="84" xfId="0" applyFont="1" applyFill="1" applyBorder="1" applyAlignment="1">
      <alignment horizontal="center" vertical="center" textRotation="90"/>
    </xf>
    <xf numFmtId="0" fontId="11" fillId="7" borderId="9" xfId="0" quotePrefix="1" applyFont="1" applyFill="1" applyBorder="1" applyAlignment="1">
      <alignment horizontal="center" vertical="center" wrapText="1"/>
    </xf>
    <xf numFmtId="0" fontId="26" fillId="6" borderId="87" xfId="0" quotePrefix="1" applyFont="1" applyFill="1" applyBorder="1" applyAlignment="1">
      <alignment horizontal="center" vertical="center" wrapText="1"/>
    </xf>
    <xf numFmtId="0" fontId="8" fillId="0" borderId="89" xfId="0" applyFont="1" applyBorder="1"/>
    <xf numFmtId="0" fontId="9" fillId="6" borderId="87" xfId="0" quotePrefix="1" applyFont="1" applyFill="1" applyBorder="1" applyAlignment="1">
      <alignment horizontal="center" vertical="center" wrapText="1"/>
    </xf>
    <xf numFmtId="0" fontId="8" fillId="0" borderId="88" xfId="0" applyFont="1" applyBorder="1"/>
    <xf numFmtId="0" fontId="26" fillId="7" borderId="8" xfId="0" quotePrefix="1" applyFont="1" applyFill="1" applyBorder="1" applyAlignment="1">
      <alignment horizontal="center" vertical="center" wrapText="1"/>
    </xf>
    <xf numFmtId="0" fontId="9" fillId="7" borderId="91" xfId="0" quotePrefix="1" applyFont="1" applyFill="1" applyBorder="1" applyAlignment="1">
      <alignment horizontal="center" vertical="center" wrapText="1"/>
    </xf>
    <xf numFmtId="0" fontId="8" fillId="0" borderId="92" xfId="0" applyFont="1" applyBorder="1"/>
    <xf numFmtId="0" fontId="26" fillId="7" borderId="11" xfId="0" quotePrefix="1" applyFont="1" applyFill="1" applyBorder="1" applyAlignment="1">
      <alignment horizontal="center" vertical="center" wrapText="1"/>
    </xf>
    <xf numFmtId="0" fontId="26" fillId="6" borderId="11" xfId="0" quotePrefix="1" applyFont="1" applyFill="1" applyBorder="1" applyAlignment="1">
      <alignment horizontal="center" vertical="center" wrapText="1"/>
    </xf>
    <xf numFmtId="0" fontId="9" fillId="7" borderId="11" xfId="0" quotePrefix="1" applyFont="1" applyFill="1" applyBorder="1" applyAlignment="1">
      <alignment horizontal="center" vertical="center"/>
    </xf>
    <xf numFmtId="0" fontId="9" fillId="6" borderId="8" xfId="0" quotePrefix="1" applyFont="1" applyFill="1" applyBorder="1" applyAlignment="1">
      <alignment horizontal="center" vertical="center"/>
    </xf>
    <xf numFmtId="0" fontId="8" fillId="0" borderId="95" xfId="0" applyFont="1" applyBorder="1"/>
    <xf numFmtId="0" fontId="9" fillId="6" borderId="11" xfId="0" quotePrefix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8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9" fillId="0" borderId="103" xfId="0" applyFont="1" applyBorder="1" applyAlignment="1">
      <alignment horizontal="center" vertical="center"/>
    </xf>
    <xf numFmtId="0" fontId="8" fillId="0" borderId="104" xfId="0" applyFont="1" applyBorder="1"/>
    <xf numFmtId="0" fontId="30" fillId="8" borderId="8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 shrinkToFit="1"/>
    </xf>
    <xf numFmtId="0" fontId="26" fillId="6" borderId="8" xfId="0" quotePrefix="1" applyFont="1" applyFill="1" applyBorder="1" applyAlignment="1">
      <alignment horizontal="center" vertical="center" shrinkToFit="1"/>
    </xf>
    <xf numFmtId="0" fontId="14" fillId="7" borderId="11" xfId="0" quotePrefix="1" applyFont="1" applyFill="1" applyBorder="1" applyAlignment="1">
      <alignment horizontal="center" vertical="center" shrinkToFit="1"/>
    </xf>
    <xf numFmtId="0" fontId="14" fillId="6" borderId="8" xfId="0" quotePrefix="1" applyFont="1" applyFill="1" applyBorder="1" applyAlignment="1">
      <alignment horizontal="center" vertical="center" shrinkToFit="1"/>
    </xf>
    <xf numFmtId="0" fontId="7" fillId="2" borderId="6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shrinkToFit="1"/>
    </xf>
    <xf numFmtId="0" fontId="8" fillId="0" borderId="106" xfId="0" applyFont="1" applyBorder="1"/>
    <xf numFmtId="0" fontId="9" fillId="12" borderId="49" xfId="0" applyFont="1" applyFill="1" applyBorder="1" applyAlignment="1">
      <alignment horizontal="center" vertical="center" textRotation="90" shrinkToFit="1"/>
    </xf>
    <xf numFmtId="165" fontId="14" fillId="6" borderId="8" xfId="0" applyNumberFormat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activeCell="A17" sqref="A17:J17"/>
    </sheetView>
  </sheetViews>
  <sheetFormatPr defaultColWidth="14.44140625" defaultRowHeight="15" customHeight="1" x14ac:dyDescent="0.3"/>
  <sheetData>
    <row r="1" spans="1:10" ht="36.6" x14ac:dyDescent="0.7">
      <c r="A1" s="523" t="s">
        <v>0</v>
      </c>
      <c r="B1" s="515"/>
      <c r="C1" s="515"/>
      <c r="D1" s="515"/>
      <c r="E1" s="515"/>
      <c r="F1" s="515"/>
      <c r="G1" s="515"/>
      <c r="H1" s="515"/>
      <c r="I1" s="515"/>
      <c r="J1" s="515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519" t="s">
        <v>1</v>
      </c>
      <c r="B3" s="515"/>
      <c r="C3" s="515"/>
      <c r="D3" s="515"/>
      <c r="E3" s="515"/>
      <c r="F3" s="515"/>
      <c r="G3" s="515"/>
      <c r="H3" s="515"/>
      <c r="I3" s="515"/>
      <c r="J3" s="515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514" t="s">
        <v>2</v>
      </c>
      <c r="B5" s="515"/>
      <c r="C5" s="515"/>
      <c r="D5" s="515"/>
      <c r="E5" s="515"/>
      <c r="F5" s="515"/>
      <c r="G5" s="515"/>
      <c r="H5" s="515"/>
      <c r="I5" s="515"/>
      <c r="J5" s="515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521" t="s">
        <v>3</v>
      </c>
      <c r="B7" s="515"/>
      <c r="C7" s="515"/>
      <c r="D7" s="515"/>
      <c r="E7" s="515"/>
      <c r="F7" s="515"/>
      <c r="G7" s="515"/>
      <c r="H7" s="515"/>
      <c r="I7" s="515"/>
      <c r="J7" s="515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514" t="s">
        <v>4</v>
      </c>
      <c r="B9" s="515"/>
      <c r="C9" s="515"/>
      <c r="D9" s="515"/>
      <c r="E9" s="515"/>
      <c r="F9" s="515"/>
      <c r="G9" s="515"/>
      <c r="H9" s="515"/>
      <c r="I9" s="515"/>
      <c r="J9" s="515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520" t="s">
        <v>5</v>
      </c>
      <c r="B11" s="515"/>
      <c r="C11" s="515"/>
      <c r="D11" s="515"/>
      <c r="E11" s="515"/>
      <c r="F11" s="515"/>
      <c r="G11" s="515"/>
      <c r="H11" s="515"/>
      <c r="I11" s="515"/>
      <c r="J11" s="515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518" t="s">
        <v>6</v>
      </c>
      <c r="B13" s="515"/>
      <c r="C13" s="515"/>
      <c r="D13" s="515"/>
      <c r="E13" s="515"/>
      <c r="F13" s="515"/>
      <c r="G13" s="515"/>
      <c r="H13" s="515"/>
      <c r="I13" s="515"/>
      <c r="J13" s="515"/>
    </row>
    <row r="14" spans="1:10" ht="34.5" customHeight="1" x14ac:dyDescent="0.35">
      <c r="A14" s="3"/>
      <c r="B14" s="516" t="s">
        <v>7</v>
      </c>
      <c r="C14" s="515"/>
      <c r="D14" s="515"/>
      <c r="E14" s="515"/>
      <c r="F14" s="515"/>
      <c r="G14" s="515"/>
      <c r="H14" s="515"/>
      <c r="I14" s="515"/>
      <c r="J14" s="515"/>
    </row>
    <row r="15" spans="1:10" ht="34.5" customHeight="1" x14ac:dyDescent="0.35">
      <c r="A15" s="3"/>
      <c r="B15" s="517" t="s">
        <v>8</v>
      </c>
      <c r="C15" s="515"/>
      <c r="D15" s="515"/>
      <c r="E15" s="515"/>
      <c r="F15" s="515"/>
      <c r="G15" s="515"/>
      <c r="H15" s="515"/>
      <c r="I15" s="515"/>
      <c r="J15" s="515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518" t="s">
        <v>9</v>
      </c>
      <c r="B17" s="515"/>
      <c r="C17" s="515"/>
      <c r="D17" s="515"/>
      <c r="E17" s="515"/>
      <c r="F17" s="515"/>
      <c r="G17" s="515"/>
      <c r="H17" s="515"/>
      <c r="I17" s="515"/>
      <c r="J17" s="515"/>
    </row>
    <row r="18" spans="1:10" ht="34.5" customHeight="1" x14ac:dyDescent="0.35">
      <c r="A18" s="3"/>
      <c r="B18" s="516" t="s">
        <v>10</v>
      </c>
      <c r="C18" s="515"/>
      <c r="D18" s="515"/>
      <c r="E18" s="515"/>
      <c r="F18" s="515"/>
      <c r="G18" s="515"/>
      <c r="H18" s="515"/>
      <c r="I18" s="515"/>
      <c r="J18" s="515"/>
    </row>
    <row r="19" spans="1:10" ht="34.5" customHeight="1" x14ac:dyDescent="0.35">
      <c r="A19" s="3"/>
      <c r="B19" s="517" t="s">
        <v>11</v>
      </c>
      <c r="C19" s="515"/>
      <c r="D19" s="515"/>
      <c r="E19" s="515"/>
      <c r="F19" s="515"/>
      <c r="G19" s="515"/>
      <c r="H19" s="515"/>
      <c r="I19" s="515"/>
      <c r="J19" s="515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514" t="s">
        <v>12</v>
      </c>
      <c r="B21" s="515"/>
      <c r="C21" s="515"/>
      <c r="D21" s="515"/>
      <c r="E21" s="515"/>
      <c r="F21" s="515"/>
      <c r="G21" s="515"/>
      <c r="H21" s="515"/>
      <c r="I21" s="515"/>
      <c r="J21" s="515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519" t="s">
        <v>13</v>
      </c>
      <c r="B23" s="515"/>
      <c r="C23" s="515"/>
      <c r="D23" s="515"/>
      <c r="E23" s="515"/>
      <c r="F23" s="515"/>
      <c r="G23" s="515"/>
      <c r="H23" s="515"/>
      <c r="I23" s="515"/>
      <c r="J23" s="515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521" t="s">
        <v>14</v>
      </c>
      <c r="B25" s="515"/>
      <c r="C25" s="515"/>
      <c r="D25" s="515"/>
      <c r="E25" s="515"/>
      <c r="F25" s="515"/>
      <c r="G25" s="515"/>
      <c r="H25" s="515"/>
      <c r="I25" s="515"/>
      <c r="J25" s="515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521" t="s">
        <v>15</v>
      </c>
      <c r="B27" s="515"/>
      <c r="C27" s="515"/>
      <c r="D27" s="515"/>
      <c r="E27" s="515"/>
      <c r="F27" s="515"/>
      <c r="G27" s="515"/>
      <c r="H27" s="515"/>
      <c r="I27" s="515"/>
      <c r="J27" s="515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522" t="s">
        <v>4</v>
      </c>
      <c r="B29" s="515"/>
      <c r="C29" s="515"/>
      <c r="D29" s="515"/>
      <c r="E29" s="515"/>
      <c r="F29" s="515"/>
      <c r="G29" s="515"/>
      <c r="H29" s="515"/>
      <c r="I29" s="515"/>
      <c r="J29" s="515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514" t="s">
        <v>16</v>
      </c>
      <c r="B31" s="515"/>
      <c r="C31" s="515"/>
      <c r="D31" s="515"/>
      <c r="E31" s="515"/>
      <c r="F31" s="515"/>
      <c r="G31" s="515"/>
      <c r="H31" s="515"/>
      <c r="I31" s="515"/>
      <c r="J31" s="515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O1665"/>
  <sheetViews>
    <sheetView workbookViewId="0">
      <pane xSplit="3" ySplit="2" topLeftCell="D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10.33203125" customWidth="1"/>
    <col min="2" max="2" width="24.8867187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79" width="4.109375" customWidth="1"/>
    <col min="80" max="80" width="4.33203125" customWidth="1"/>
    <col min="81" max="81" width="4" customWidth="1"/>
    <col min="82" max="82" width="4.109375" customWidth="1"/>
    <col min="83" max="84" width="4.33203125" customWidth="1"/>
    <col min="85" max="85" width="4" customWidth="1"/>
    <col min="86" max="86" width="4.109375" customWidth="1"/>
    <col min="87" max="87" width="3.88671875" customWidth="1"/>
    <col min="88" max="88" width="4" customWidth="1"/>
    <col min="89" max="93" width="3.88671875" customWidth="1"/>
  </cols>
  <sheetData>
    <row r="1" spans="1:93" ht="26.25" customHeight="1" x14ac:dyDescent="0.3">
      <c r="A1" s="667" t="s">
        <v>1780</v>
      </c>
      <c r="B1" s="533"/>
      <c r="C1" s="534"/>
      <c r="D1" s="552" t="s">
        <v>18</v>
      </c>
      <c r="E1" s="539"/>
      <c r="F1" s="539"/>
      <c r="G1" s="539"/>
      <c r="H1" s="539"/>
      <c r="I1" s="539"/>
      <c r="J1" s="539"/>
      <c r="K1" s="539"/>
      <c r="L1" s="539"/>
      <c r="M1" s="540"/>
      <c r="N1" s="572" t="s">
        <v>19</v>
      </c>
      <c r="O1" s="668" t="s">
        <v>1781</v>
      </c>
      <c r="P1" s="670" t="s">
        <v>20</v>
      </c>
      <c r="Q1" s="572" t="s">
        <v>21</v>
      </c>
      <c r="R1" s="664" t="s">
        <v>22</v>
      </c>
      <c r="S1" s="544"/>
      <c r="T1" s="544"/>
      <c r="U1" s="544"/>
      <c r="V1" s="544"/>
      <c r="W1" s="544"/>
      <c r="X1" s="544"/>
      <c r="Y1" s="544"/>
      <c r="Z1" s="545"/>
      <c r="AA1" s="663" t="s">
        <v>23</v>
      </c>
      <c r="AB1" s="549"/>
      <c r="AC1" s="664" t="s">
        <v>24</v>
      </c>
      <c r="AD1" s="544"/>
      <c r="AE1" s="544"/>
      <c r="AF1" s="665"/>
      <c r="AG1" s="663" t="s">
        <v>25</v>
      </c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 s="548"/>
      <c r="AV1" s="549"/>
      <c r="AW1" s="666" t="s">
        <v>26</v>
      </c>
      <c r="AX1" s="548"/>
      <c r="AY1" s="548"/>
      <c r="AZ1" s="548"/>
      <c r="BA1" s="548"/>
      <c r="BB1" s="548"/>
      <c r="BC1" s="548"/>
      <c r="BD1" s="548"/>
      <c r="BE1" s="549"/>
      <c r="BF1" s="663" t="s">
        <v>27</v>
      </c>
      <c r="BG1" s="549"/>
      <c r="BH1" s="666" t="s">
        <v>28</v>
      </c>
      <c r="BI1" s="548"/>
      <c r="BJ1" s="548"/>
      <c r="BK1" s="548"/>
      <c r="BL1" s="548"/>
      <c r="BM1" s="548"/>
      <c r="BN1" s="548"/>
      <c r="BO1" s="548"/>
      <c r="BP1" s="549"/>
      <c r="BQ1" s="663" t="s">
        <v>29</v>
      </c>
      <c r="BR1" s="548"/>
      <c r="BS1" s="548"/>
      <c r="BT1" s="548"/>
      <c r="BU1" s="548"/>
      <c r="BV1" s="548"/>
      <c r="BW1" s="548"/>
      <c r="BX1" s="548"/>
      <c r="BY1" s="548"/>
      <c r="BZ1" s="549"/>
      <c r="CA1" s="320" t="s">
        <v>30</v>
      </c>
      <c r="CB1" s="663" t="s">
        <v>31</v>
      </c>
      <c r="CC1" s="548"/>
      <c r="CD1" s="548"/>
      <c r="CE1" s="549"/>
      <c r="CF1" s="571" t="s">
        <v>32</v>
      </c>
      <c r="CG1" s="515"/>
      <c r="CH1" s="515"/>
      <c r="CI1" s="515"/>
      <c r="CJ1" s="515"/>
      <c r="CK1" s="663" t="s">
        <v>33</v>
      </c>
      <c r="CL1" s="548"/>
      <c r="CM1" s="549"/>
      <c r="CN1" s="321"/>
      <c r="CO1" s="321"/>
    </row>
    <row r="2" spans="1:93" ht="56.25" customHeight="1" x14ac:dyDescent="0.3">
      <c r="A2" s="535"/>
      <c r="B2" s="536"/>
      <c r="C2" s="537"/>
      <c r="D2" s="64">
        <v>1</v>
      </c>
      <c r="E2" s="65">
        <v>2</v>
      </c>
      <c r="F2" s="65">
        <v>3</v>
      </c>
      <c r="G2" s="65">
        <v>4</v>
      </c>
      <c r="H2" s="66">
        <v>5</v>
      </c>
      <c r="I2" s="64">
        <v>6</v>
      </c>
      <c r="J2" s="65">
        <v>7</v>
      </c>
      <c r="K2" s="65">
        <v>8</v>
      </c>
      <c r="L2" s="65">
        <v>9</v>
      </c>
      <c r="M2" s="66">
        <v>10</v>
      </c>
      <c r="N2" s="554"/>
      <c r="O2" s="669"/>
      <c r="P2" s="554"/>
      <c r="Q2" s="554"/>
      <c r="R2" s="137" t="s">
        <v>1782</v>
      </c>
      <c r="S2" s="137" t="s">
        <v>1783</v>
      </c>
      <c r="T2" s="97" t="s">
        <v>1784</v>
      </c>
      <c r="U2" s="137" t="s">
        <v>1782</v>
      </c>
      <c r="V2" s="137" t="s">
        <v>1783</v>
      </c>
      <c r="W2" s="97" t="s">
        <v>1785</v>
      </c>
      <c r="X2" s="138" t="s">
        <v>1786</v>
      </c>
      <c r="Y2" s="137" t="s">
        <v>1787</v>
      </c>
      <c r="Z2" s="138" t="s">
        <v>1788</v>
      </c>
      <c r="AA2" s="228" t="s">
        <v>1789</v>
      </c>
      <c r="AB2" s="322" t="s">
        <v>1790</v>
      </c>
      <c r="AC2" s="137" t="s">
        <v>1791</v>
      </c>
      <c r="AD2" s="138" t="s">
        <v>1792</v>
      </c>
      <c r="AE2" s="137" t="s">
        <v>1793</v>
      </c>
      <c r="AF2" s="138" t="s">
        <v>1794</v>
      </c>
      <c r="AG2" s="139" t="s">
        <v>1795</v>
      </c>
      <c r="AH2" s="139" t="s">
        <v>1796</v>
      </c>
      <c r="AI2" s="136" t="s">
        <v>1797</v>
      </c>
      <c r="AJ2" s="136" t="s">
        <v>1798</v>
      </c>
      <c r="AK2" s="139" t="s">
        <v>53</v>
      </c>
      <c r="AL2" s="136" t="s">
        <v>1799</v>
      </c>
      <c r="AM2" s="139" t="s">
        <v>1800</v>
      </c>
      <c r="AN2" s="139" t="s">
        <v>1801</v>
      </c>
      <c r="AO2" s="323" t="s">
        <v>1802</v>
      </c>
      <c r="AP2" s="324" t="s">
        <v>1803</v>
      </c>
      <c r="AQ2" s="325" t="s">
        <v>1804</v>
      </c>
      <c r="AR2" s="325" t="s">
        <v>1805</v>
      </c>
      <c r="AS2" s="325" t="s">
        <v>1806</v>
      </c>
      <c r="AT2" s="141" t="s">
        <v>1807</v>
      </c>
      <c r="AU2" s="139" t="s">
        <v>1808</v>
      </c>
      <c r="AV2" s="136" t="s">
        <v>1809</v>
      </c>
      <c r="AW2" s="137" t="s">
        <v>1800</v>
      </c>
      <c r="AX2" s="137" t="s">
        <v>1801</v>
      </c>
      <c r="AY2" s="138" t="s">
        <v>435</v>
      </c>
      <c r="AZ2" s="137" t="s">
        <v>1810</v>
      </c>
      <c r="BA2" s="137" t="s">
        <v>1811</v>
      </c>
      <c r="BB2" s="138" t="s">
        <v>1812</v>
      </c>
      <c r="BC2" s="138" t="s">
        <v>1813</v>
      </c>
      <c r="BD2" s="137" t="s">
        <v>1814</v>
      </c>
      <c r="BE2" s="137" t="s">
        <v>1815</v>
      </c>
      <c r="BF2" s="228" t="s">
        <v>1816</v>
      </c>
      <c r="BG2" s="96" t="s">
        <v>1817</v>
      </c>
      <c r="BH2" s="137" t="s">
        <v>1788</v>
      </c>
      <c r="BI2" s="97" t="s">
        <v>1816</v>
      </c>
      <c r="BJ2" s="326" t="s">
        <v>1818</v>
      </c>
      <c r="BK2" s="98" t="s">
        <v>1819</v>
      </c>
      <c r="BL2" s="138" t="s">
        <v>1820</v>
      </c>
      <c r="BM2" s="138" t="s">
        <v>1821</v>
      </c>
      <c r="BN2" s="137" t="s">
        <v>1822</v>
      </c>
      <c r="BO2" s="137" t="s">
        <v>1823</v>
      </c>
      <c r="BP2" s="138" t="s">
        <v>44</v>
      </c>
      <c r="BQ2" s="139" t="s">
        <v>63</v>
      </c>
      <c r="BR2" s="96" t="s">
        <v>1782</v>
      </c>
      <c r="BS2" s="96" t="s">
        <v>1783</v>
      </c>
      <c r="BT2" s="96" t="s">
        <v>1824</v>
      </c>
      <c r="BU2" s="228" t="s">
        <v>1825</v>
      </c>
      <c r="BV2" s="139" t="s">
        <v>1826</v>
      </c>
      <c r="BW2" s="136" t="s">
        <v>1782</v>
      </c>
      <c r="BX2" s="136" t="s">
        <v>1783</v>
      </c>
      <c r="BY2" s="139" t="s">
        <v>1820</v>
      </c>
      <c r="BZ2" s="139" t="s">
        <v>1821</v>
      </c>
      <c r="CA2" s="108" t="s">
        <v>56</v>
      </c>
      <c r="CB2" s="228" t="s">
        <v>1784</v>
      </c>
      <c r="CC2" s="105" t="s">
        <v>1827</v>
      </c>
      <c r="CD2" s="136" t="s">
        <v>1820</v>
      </c>
      <c r="CE2" s="136" t="s">
        <v>1821</v>
      </c>
      <c r="CF2" s="104" t="s">
        <v>1825</v>
      </c>
      <c r="CG2" s="137" t="s">
        <v>1826</v>
      </c>
      <c r="CH2" s="137" t="s">
        <v>1828</v>
      </c>
      <c r="CI2" s="97" t="s">
        <v>1829</v>
      </c>
      <c r="CJ2" s="138" t="s">
        <v>1830</v>
      </c>
      <c r="CK2" s="228" t="s">
        <v>1831</v>
      </c>
      <c r="CL2" s="136" t="s">
        <v>1820</v>
      </c>
      <c r="CM2" s="136" t="s">
        <v>1821</v>
      </c>
      <c r="CN2" s="228" t="s">
        <v>1829</v>
      </c>
      <c r="CO2" s="105" t="s">
        <v>1830</v>
      </c>
    </row>
    <row r="3" spans="1:93" ht="24" customHeight="1" x14ac:dyDescent="0.3">
      <c r="A3" s="327" t="s">
        <v>1832</v>
      </c>
      <c r="B3" s="328" t="s">
        <v>1833</v>
      </c>
      <c r="C3" s="329" t="s">
        <v>809</v>
      </c>
      <c r="D3" s="330">
        <f t="shared" ref="D3:D257" si="0">MAX(R3:CO3)</f>
        <v>0</v>
      </c>
      <c r="E3" s="331">
        <f t="shared" ref="E3:E257" si="1">LARGE(R3:CO3,2)</f>
        <v>0</v>
      </c>
      <c r="F3" s="331">
        <f t="shared" ref="F3:F257" si="2">LARGE(R3:CO3,3)</f>
        <v>0</v>
      </c>
      <c r="G3" s="331">
        <f t="shared" ref="G3:G257" si="3">LARGE(R3:CO3,4)</f>
        <v>0</v>
      </c>
      <c r="H3" s="331">
        <f t="shared" ref="H3:H257" si="4">LARGE(R3:CO3,5)</f>
        <v>0</v>
      </c>
      <c r="I3" s="331">
        <f t="shared" ref="I3:I257" si="5">LARGE(R3:CO3,6)</f>
        <v>0</v>
      </c>
      <c r="J3" s="331">
        <f t="shared" ref="J3:J257" si="6">LARGE(R3:CO3,7)</f>
        <v>0</v>
      </c>
      <c r="K3" s="331">
        <f t="shared" ref="K3:K257" si="7">LARGE(R3:CO3,8)</f>
        <v>0</v>
      </c>
      <c r="L3" s="331">
        <f t="shared" ref="L3:L257" si="8">LARGE(R3:CO3,9)</f>
        <v>0</v>
      </c>
      <c r="M3" s="332">
        <f t="shared" ref="M3:M257" si="9">LARGE(R3:CO3,10)</f>
        <v>0</v>
      </c>
      <c r="N3" s="333">
        <f t="shared" ref="N3:N257" si="10">SUM(D3:M3)</f>
        <v>0</v>
      </c>
      <c r="O3" s="334"/>
      <c r="P3" s="335">
        <f t="shared" ref="P3:P257" si="11">N3+(O3*100)</f>
        <v>0</v>
      </c>
      <c r="Q3" s="336" t="str">
        <f t="shared" ref="Q3:Q257" si="12">IF(P3=0,"",RANK(P3,P:P,0))</f>
        <v/>
      </c>
      <c r="R3" s="148"/>
      <c r="S3" s="148"/>
      <c r="T3" s="337"/>
      <c r="U3" s="148"/>
      <c r="V3" s="148"/>
      <c r="W3" s="337"/>
      <c r="X3" s="147"/>
      <c r="Y3" s="148"/>
      <c r="Z3" s="147"/>
      <c r="AA3" s="338">
        <v>0</v>
      </c>
      <c r="AB3" s="339">
        <v>0</v>
      </c>
      <c r="AC3" s="148">
        <v>0</v>
      </c>
      <c r="AD3" s="147"/>
      <c r="AE3" s="148"/>
      <c r="AF3" s="147"/>
      <c r="AG3" s="144">
        <v>0</v>
      </c>
      <c r="AH3" s="144">
        <v>0</v>
      </c>
      <c r="AI3" s="145"/>
      <c r="AJ3" s="145"/>
      <c r="AK3" s="144"/>
      <c r="AL3" s="145"/>
      <c r="AM3" s="144"/>
      <c r="AN3" s="144"/>
      <c r="AO3" s="340"/>
      <c r="AP3" s="340"/>
      <c r="AQ3" s="341"/>
      <c r="AR3" s="341"/>
      <c r="AS3" s="341"/>
      <c r="AT3" s="153"/>
      <c r="AU3" s="144"/>
      <c r="AV3" s="145"/>
      <c r="AW3" s="148">
        <v>0</v>
      </c>
      <c r="AX3" s="148">
        <v>0</v>
      </c>
      <c r="AY3" s="147"/>
      <c r="AZ3" s="148"/>
      <c r="BA3" s="148"/>
      <c r="BB3" s="147"/>
      <c r="BC3" s="147"/>
      <c r="BD3" s="148"/>
      <c r="BE3" s="148"/>
      <c r="BF3" s="338">
        <v>0</v>
      </c>
      <c r="BG3" s="145"/>
      <c r="BH3" s="148">
        <v>0</v>
      </c>
      <c r="BI3" s="337"/>
      <c r="BJ3" s="342"/>
      <c r="BK3" s="343"/>
      <c r="BL3" s="147"/>
      <c r="BM3" s="147"/>
      <c r="BN3" s="148"/>
      <c r="BO3" s="148"/>
      <c r="BP3" s="147"/>
      <c r="BQ3" s="144">
        <v>0</v>
      </c>
      <c r="BR3" s="145"/>
      <c r="BS3" s="145"/>
      <c r="BT3" s="145"/>
      <c r="BU3" s="338"/>
      <c r="BV3" s="144"/>
      <c r="BW3" s="145"/>
      <c r="BX3" s="145"/>
      <c r="BY3" s="144"/>
      <c r="BZ3" s="144"/>
      <c r="CA3" s="149">
        <v>0</v>
      </c>
      <c r="CB3" s="338">
        <v>0</v>
      </c>
      <c r="CC3" s="344">
        <v>0</v>
      </c>
      <c r="CD3" s="145"/>
      <c r="CE3" s="145"/>
      <c r="CF3" s="146">
        <v>0</v>
      </c>
      <c r="CG3" s="148"/>
      <c r="CH3" s="148"/>
      <c r="CI3" s="337"/>
      <c r="CJ3" s="147"/>
      <c r="CK3" s="338"/>
      <c r="CL3" s="145"/>
      <c r="CM3" s="145"/>
      <c r="CN3" s="338"/>
      <c r="CO3" s="344"/>
    </row>
    <row r="4" spans="1:93" ht="24" customHeight="1" x14ac:dyDescent="0.3">
      <c r="A4" s="345" t="s">
        <v>1834</v>
      </c>
      <c r="B4" s="328" t="s">
        <v>1835</v>
      </c>
      <c r="C4" s="329" t="s">
        <v>1836</v>
      </c>
      <c r="D4" s="330">
        <f t="shared" si="0"/>
        <v>0</v>
      </c>
      <c r="E4" s="331">
        <f t="shared" si="1"/>
        <v>0</v>
      </c>
      <c r="F4" s="331">
        <f t="shared" si="2"/>
        <v>0</v>
      </c>
      <c r="G4" s="331">
        <f t="shared" si="3"/>
        <v>0</v>
      </c>
      <c r="H4" s="331">
        <f t="shared" si="4"/>
        <v>0</v>
      </c>
      <c r="I4" s="331">
        <f t="shared" si="5"/>
        <v>0</v>
      </c>
      <c r="J4" s="331">
        <f t="shared" si="6"/>
        <v>0</v>
      </c>
      <c r="K4" s="331">
        <f t="shared" si="7"/>
        <v>0</v>
      </c>
      <c r="L4" s="331">
        <f t="shared" si="8"/>
        <v>0</v>
      </c>
      <c r="M4" s="332">
        <f t="shared" si="9"/>
        <v>0</v>
      </c>
      <c r="N4" s="333">
        <f t="shared" si="10"/>
        <v>0</v>
      </c>
      <c r="O4" s="334"/>
      <c r="P4" s="335">
        <f t="shared" si="11"/>
        <v>0</v>
      </c>
      <c r="Q4" s="336" t="str">
        <f t="shared" si="12"/>
        <v/>
      </c>
      <c r="R4" s="148"/>
      <c r="S4" s="148"/>
      <c r="T4" s="337"/>
      <c r="U4" s="148"/>
      <c r="V4" s="148"/>
      <c r="W4" s="337"/>
      <c r="X4" s="147"/>
      <c r="Y4" s="148"/>
      <c r="Z4" s="147"/>
      <c r="AA4" s="338">
        <v>0</v>
      </c>
      <c r="AB4" s="339">
        <v>0</v>
      </c>
      <c r="AC4" s="148">
        <v>0</v>
      </c>
      <c r="AD4" s="147"/>
      <c r="AE4" s="148"/>
      <c r="AF4" s="147"/>
      <c r="AG4" s="144">
        <v>0</v>
      </c>
      <c r="AH4" s="144">
        <v>0</v>
      </c>
      <c r="AI4" s="145"/>
      <c r="AJ4" s="145"/>
      <c r="AK4" s="144"/>
      <c r="AL4" s="145"/>
      <c r="AM4" s="144"/>
      <c r="AN4" s="144"/>
      <c r="AO4" s="340"/>
      <c r="AP4" s="340"/>
      <c r="AQ4" s="341"/>
      <c r="AR4" s="341"/>
      <c r="AS4" s="341"/>
      <c r="AT4" s="153"/>
      <c r="AU4" s="144"/>
      <c r="AV4" s="145"/>
      <c r="AW4" s="148">
        <v>0</v>
      </c>
      <c r="AX4" s="148">
        <v>0</v>
      </c>
      <c r="AY4" s="147"/>
      <c r="AZ4" s="148"/>
      <c r="BA4" s="148"/>
      <c r="BB4" s="147"/>
      <c r="BC4" s="147"/>
      <c r="BD4" s="148"/>
      <c r="BE4" s="148"/>
      <c r="BF4" s="338">
        <v>0</v>
      </c>
      <c r="BG4" s="145"/>
      <c r="BH4" s="148">
        <v>0</v>
      </c>
      <c r="BI4" s="337"/>
      <c r="BJ4" s="342"/>
      <c r="BK4" s="343"/>
      <c r="BL4" s="147"/>
      <c r="BM4" s="147"/>
      <c r="BN4" s="148"/>
      <c r="BO4" s="148"/>
      <c r="BP4" s="147"/>
      <c r="BQ4" s="144">
        <v>0</v>
      </c>
      <c r="BR4" s="145"/>
      <c r="BS4" s="145"/>
      <c r="BT4" s="145"/>
      <c r="BU4" s="338"/>
      <c r="BV4" s="144"/>
      <c r="BW4" s="145"/>
      <c r="BX4" s="145"/>
      <c r="BY4" s="144"/>
      <c r="BZ4" s="144"/>
      <c r="CA4" s="149">
        <v>0</v>
      </c>
      <c r="CB4" s="338">
        <v>0</v>
      </c>
      <c r="CC4" s="344">
        <v>0</v>
      </c>
      <c r="CD4" s="145"/>
      <c r="CE4" s="145"/>
      <c r="CF4" s="146">
        <v>0</v>
      </c>
      <c r="CG4" s="148"/>
      <c r="CH4" s="148"/>
      <c r="CI4" s="337"/>
      <c r="CJ4" s="147"/>
      <c r="CK4" s="338"/>
      <c r="CL4" s="145"/>
      <c r="CM4" s="145"/>
      <c r="CN4" s="338"/>
      <c r="CO4" s="344"/>
    </row>
    <row r="5" spans="1:93" ht="24" customHeight="1" x14ac:dyDescent="0.3">
      <c r="A5" s="346" t="s">
        <v>1837</v>
      </c>
      <c r="B5" s="347" t="s">
        <v>1838</v>
      </c>
      <c r="C5" s="348" t="s">
        <v>1839</v>
      </c>
      <c r="D5" s="330">
        <f t="shared" si="0"/>
        <v>3</v>
      </c>
      <c r="E5" s="331">
        <f t="shared" si="1"/>
        <v>0</v>
      </c>
      <c r="F5" s="331">
        <f t="shared" si="2"/>
        <v>0</v>
      </c>
      <c r="G5" s="331">
        <f t="shared" si="3"/>
        <v>0</v>
      </c>
      <c r="H5" s="331">
        <f t="shared" si="4"/>
        <v>0</v>
      </c>
      <c r="I5" s="331">
        <f t="shared" si="5"/>
        <v>0</v>
      </c>
      <c r="J5" s="331">
        <f t="shared" si="6"/>
        <v>0</v>
      </c>
      <c r="K5" s="331">
        <f t="shared" si="7"/>
        <v>0</v>
      </c>
      <c r="L5" s="331">
        <f t="shared" si="8"/>
        <v>0</v>
      </c>
      <c r="M5" s="332">
        <f t="shared" si="9"/>
        <v>0</v>
      </c>
      <c r="N5" s="333">
        <f t="shared" si="10"/>
        <v>3</v>
      </c>
      <c r="O5" s="334"/>
      <c r="P5" s="335">
        <f t="shared" si="11"/>
        <v>3</v>
      </c>
      <c r="Q5" s="336">
        <f t="shared" si="12"/>
        <v>862</v>
      </c>
      <c r="R5" s="349"/>
      <c r="S5" s="349"/>
      <c r="T5" s="350"/>
      <c r="U5" s="349"/>
      <c r="V5" s="349"/>
      <c r="W5" s="350"/>
      <c r="X5" s="351"/>
      <c r="Y5" s="349"/>
      <c r="Z5" s="351"/>
      <c r="AA5" s="338">
        <v>0</v>
      </c>
      <c r="AB5" s="339">
        <v>0</v>
      </c>
      <c r="AC5" s="148">
        <v>0</v>
      </c>
      <c r="AD5" s="351"/>
      <c r="AE5" s="349"/>
      <c r="AF5" s="351"/>
      <c r="AG5" s="144">
        <v>0</v>
      </c>
      <c r="AH5" s="144">
        <v>0</v>
      </c>
      <c r="AI5" s="352"/>
      <c r="AJ5" s="352"/>
      <c r="AK5" s="144"/>
      <c r="AL5" s="352"/>
      <c r="AM5" s="144"/>
      <c r="AN5" s="144"/>
      <c r="AO5" s="353"/>
      <c r="AP5" s="353"/>
      <c r="AQ5" s="341"/>
      <c r="AR5" s="341"/>
      <c r="AS5" s="341"/>
      <c r="AT5" s="153"/>
      <c r="AU5" s="144"/>
      <c r="AV5" s="352"/>
      <c r="AW5" s="349">
        <v>0</v>
      </c>
      <c r="AX5" s="349">
        <v>0</v>
      </c>
      <c r="AY5" s="351"/>
      <c r="AZ5" s="349"/>
      <c r="BA5" s="349"/>
      <c r="BB5" s="351"/>
      <c r="BC5" s="351"/>
      <c r="BD5" s="349"/>
      <c r="BE5" s="349"/>
      <c r="BF5" s="354">
        <v>0</v>
      </c>
      <c r="BG5" s="352"/>
      <c r="BH5" s="148">
        <v>0</v>
      </c>
      <c r="BI5" s="350"/>
      <c r="BJ5" s="342"/>
      <c r="BK5" s="343"/>
      <c r="BL5" s="351"/>
      <c r="BM5" s="351"/>
      <c r="BN5" s="349"/>
      <c r="BO5" s="349">
        <v>3</v>
      </c>
      <c r="BP5" s="351"/>
      <c r="BQ5" s="144">
        <v>0</v>
      </c>
      <c r="BR5" s="352"/>
      <c r="BS5" s="352"/>
      <c r="BT5" s="352"/>
      <c r="BU5" s="354"/>
      <c r="BV5" s="144"/>
      <c r="BW5" s="352"/>
      <c r="BX5" s="352"/>
      <c r="BY5" s="144"/>
      <c r="BZ5" s="144"/>
      <c r="CA5" s="355">
        <v>0</v>
      </c>
      <c r="CB5" s="354">
        <v>0</v>
      </c>
      <c r="CC5" s="88">
        <v>0</v>
      </c>
      <c r="CD5" s="352"/>
      <c r="CE5" s="352"/>
      <c r="CF5" s="356">
        <v>0</v>
      </c>
      <c r="CG5" s="349"/>
      <c r="CH5" s="349"/>
      <c r="CI5" s="350"/>
      <c r="CJ5" s="351"/>
      <c r="CK5" s="354"/>
      <c r="CL5" s="352"/>
      <c r="CM5" s="352"/>
      <c r="CN5" s="354"/>
      <c r="CO5" s="88"/>
    </row>
    <row r="6" spans="1:93" ht="24" customHeight="1" x14ac:dyDescent="0.3">
      <c r="A6" s="346" t="s">
        <v>1840</v>
      </c>
      <c r="B6" s="347" t="s">
        <v>1841</v>
      </c>
      <c r="C6" s="348" t="s">
        <v>1842</v>
      </c>
      <c r="D6" s="330">
        <f t="shared" si="0"/>
        <v>3</v>
      </c>
      <c r="E6" s="331">
        <f t="shared" si="1"/>
        <v>0</v>
      </c>
      <c r="F6" s="331">
        <f t="shared" si="2"/>
        <v>0</v>
      </c>
      <c r="G6" s="331">
        <f t="shared" si="3"/>
        <v>0</v>
      </c>
      <c r="H6" s="331">
        <f t="shared" si="4"/>
        <v>0</v>
      </c>
      <c r="I6" s="331">
        <f t="shared" si="5"/>
        <v>0</v>
      </c>
      <c r="J6" s="331">
        <f t="shared" si="6"/>
        <v>0</v>
      </c>
      <c r="K6" s="331">
        <f t="shared" si="7"/>
        <v>0</v>
      </c>
      <c r="L6" s="331">
        <f t="shared" si="8"/>
        <v>0</v>
      </c>
      <c r="M6" s="332">
        <f t="shared" si="9"/>
        <v>0</v>
      </c>
      <c r="N6" s="333">
        <f t="shared" si="10"/>
        <v>3</v>
      </c>
      <c r="O6" s="334"/>
      <c r="P6" s="335">
        <f t="shared" si="11"/>
        <v>3</v>
      </c>
      <c r="Q6" s="336">
        <f t="shared" si="12"/>
        <v>862</v>
      </c>
      <c r="R6" s="349"/>
      <c r="S6" s="349"/>
      <c r="T6" s="350"/>
      <c r="U6" s="349"/>
      <c r="V6" s="349"/>
      <c r="W6" s="350"/>
      <c r="X6" s="351"/>
      <c r="Y6" s="349"/>
      <c r="Z6" s="351"/>
      <c r="AA6" s="338">
        <v>0</v>
      </c>
      <c r="AB6" s="339">
        <v>0</v>
      </c>
      <c r="AC6" s="148">
        <v>0</v>
      </c>
      <c r="AD6" s="351"/>
      <c r="AE6" s="349"/>
      <c r="AF6" s="351"/>
      <c r="AG6" s="144">
        <v>0</v>
      </c>
      <c r="AH6" s="144">
        <v>0</v>
      </c>
      <c r="AI6" s="352"/>
      <c r="AJ6" s="352"/>
      <c r="AK6" s="144"/>
      <c r="AL6" s="352"/>
      <c r="AM6" s="144"/>
      <c r="AN6" s="144"/>
      <c r="AO6" s="353"/>
      <c r="AP6" s="353"/>
      <c r="AQ6" s="341"/>
      <c r="AR6" s="341"/>
      <c r="AS6" s="341"/>
      <c r="AT6" s="153"/>
      <c r="AU6" s="144"/>
      <c r="AV6" s="352"/>
      <c r="AW6" s="349">
        <v>0</v>
      </c>
      <c r="AX6" s="349">
        <v>0</v>
      </c>
      <c r="AY6" s="351"/>
      <c r="AZ6" s="349"/>
      <c r="BA6" s="349"/>
      <c r="BB6" s="351"/>
      <c r="BC6" s="351"/>
      <c r="BD6" s="349"/>
      <c r="BE6" s="349"/>
      <c r="BF6" s="354">
        <v>0</v>
      </c>
      <c r="BG6" s="352"/>
      <c r="BH6" s="148">
        <v>0</v>
      </c>
      <c r="BI6" s="350"/>
      <c r="BJ6" s="342"/>
      <c r="BK6" s="343"/>
      <c r="BL6" s="351"/>
      <c r="BM6" s="351"/>
      <c r="BN6" s="349"/>
      <c r="BO6" s="349">
        <v>3</v>
      </c>
      <c r="BP6" s="351"/>
      <c r="BQ6" s="144">
        <v>0</v>
      </c>
      <c r="BR6" s="352"/>
      <c r="BS6" s="352"/>
      <c r="BT6" s="352"/>
      <c r="BU6" s="354"/>
      <c r="BV6" s="144"/>
      <c r="BW6" s="352"/>
      <c r="BX6" s="352"/>
      <c r="BY6" s="144"/>
      <c r="BZ6" s="144"/>
      <c r="CA6" s="355">
        <v>0</v>
      </c>
      <c r="CB6" s="354">
        <v>0</v>
      </c>
      <c r="CC6" s="88">
        <v>0</v>
      </c>
      <c r="CD6" s="352"/>
      <c r="CE6" s="352"/>
      <c r="CF6" s="356">
        <v>0</v>
      </c>
      <c r="CG6" s="349"/>
      <c r="CH6" s="349"/>
      <c r="CI6" s="350"/>
      <c r="CJ6" s="351"/>
      <c r="CK6" s="354"/>
      <c r="CL6" s="352"/>
      <c r="CM6" s="352"/>
      <c r="CN6" s="354"/>
      <c r="CO6" s="88"/>
    </row>
    <row r="7" spans="1:93" ht="24" customHeight="1" x14ac:dyDescent="0.3">
      <c r="A7" s="345" t="s">
        <v>1843</v>
      </c>
      <c r="B7" s="328" t="s">
        <v>1844</v>
      </c>
      <c r="C7" s="329" t="s">
        <v>1070</v>
      </c>
      <c r="D7" s="330">
        <f t="shared" si="0"/>
        <v>25</v>
      </c>
      <c r="E7" s="331">
        <f t="shared" si="1"/>
        <v>19</v>
      </c>
      <c r="F7" s="331">
        <f t="shared" si="2"/>
        <v>0</v>
      </c>
      <c r="G7" s="331">
        <f t="shared" si="3"/>
        <v>0</v>
      </c>
      <c r="H7" s="331">
        <f t="shared" si="4"/>
        <v>0</v>
      </c>
      <c r="I7" s="331">
        <f t="shared" si="5"/>
        <v>0</v>
      </c>
      <c r="J7" s="331">
        <f t="shared" si="6"/>
        <v>0</v>
      </c>
      <c r="K7" s="331">
        <f t="shared" si="7"/>
        <v>0</v>
      </c>
      <c r="L7" s="331">
        <f t="shared" si="8"/>
        <v>0</v>
      </c>
      <c r="M7" s="332">
        <f t="shared" si="9"/>
        <v>0</v>
      </c>
      <c r="N7" s="333">
        <f t="shared" si="10"/>
        <v>44</v>
      </c>
      <c r="O7" s="334"/>
      <c r="P7" s="335">
        <f t="shared" si="11"/>
        <v>44</v>
      </c>
      <c r="Q7" s="336">
        <f t="shared" si="12"/>
        <v>236</v>
      </c>
      <c r="R7" s="148"/>
      <c r="S7" s="148"/>
      <c r="T7" s="337"/>
      <c r="U7" s="148"/>
      <c r="V7" s="148"/>
      <c r="W7" s="337"/>
      <c r="X7" s="147"/>
      <c r="Y7" s="148"/>
      <c r="Z7" s="147"/>
      <c r="AA7" s="338">
        <v>0</v>
      </c>
      <c r="AB7" s="339">
        <v>0</v>
      </c>
      <c r="AC7" s="148">
        <v>0</v>
      </c>
      <c r="AD7" s="147"/>
      <c r="AE7" s="148"/>
      <c r="AF7" s="147">
        <v>19</v>
      </c>
      <c r="AG7" s="144">
        <v>0</v>
      </c>
      <c r="AH7" s="144">
        <v>0</v>
      </c>
      <c r="AI7" s="145"/>
      <c r="AJ7" s="145"/>
      <c r="AK7" s="144"/>
      <c r="AL7" s="145"/>
      <c r="AM7" s="144"/>
      <c r="AN7" s="144"/>
      <c r="AO7" s="340"/>
      <c r="AP7" s="340"/>
      <c r="AQ7" s="341"/>
      <c r="AR7" s="341"/>
      <c r="AS7" s="341"/>
      <c r="AT7" s="153"/>
      <c r="AU7" s="144"/>
      <c r="AV7" s="145"/>
      <c r="AW7" s="148">
        <v>0</v>
      </c>
      <c r="AX7" s="148">
        <v>0</v>
      </c>
      <c r="AY7" s="147"/>
      <c r="AZ7" s="148"/>
      <c r="BA7" s="148"/>
      <c r="BB7" s="147"/>
      <c r="BC7" s="147"/>
      <c r="BD7" s="148"/>
      <c r="BE7" s="148"/>
      <c r="BF7" s="338">
        <v>0</v>
      </c>
      <c r="BG7" s="145"/>
      <c r="BH7" s="148">
        <v>0</v>
      </c>
      <c r="BI7" s="337"/>
      <c r="BJ7" s="342"/>
      <c r="BK7" s="343"/>
      <c r="BL7" s="147"/>
      <c r="BM7" s="147"/>
      <c r="BN7" s="148"/>
      <c r="BO7" s="148">
        <v>25</v>
      </c>
      <c r="BP7" s="147"/>
      <c r="BQ7" s="144">
        <v>0</v>
      </c>
      <c r="BR7" s="145"/>
      <c r="BS7" s="145"/>
      <c r="BT7" s="145"/>
      <c r="BU7" s="338"/>
      <c r="BV7" s="144"/>
      <c r="BW7" s="145"/>
      <c r="BX7" s="145"/>
      <c r="BY7" s="144"/>
      <c r="BZ7" s="144"/>
      <c r="CA7" s="149">
        <v>0</v>
      </c>
      <c r="CB7" s="338">
        <v>0</v>
      </c>
      <c r="CC7" s="344">
        <v>0</v>
      </c>
      <c r="CD7" s="145"/>
      <c r="CE7" s="145"/>
      <c r="CF7" s="146">
        <v>0</v>
      </c>
      <c r="CG7" s="148"/>
      <c r="CH7" s="148"/>
      <c r="CI7" s="337"/>
      <c r="CJ7" s="147"/>
      <c r="CK7" s="338"/>
      <c r="CL7" s="145"/>
      <c r="CM7" s="145"/>
      <c r="CN7" s="338"/>
      <c r="CO7" s="344"/>
    </row>
    <row r="8" spans="1:93" ht="24" customHeight="1" x14ac:dyDescent="0.3">
      <c r="A8" s="346" t="s">
        <v>1845</v>
      </c>
      <c r="B8" s="347" t="s">
        <v>1846</v>
      </c>
      <c r="C8" s="348" t="s">
        <v>1847</v>
      </c>
      <c r="D8" s="330">
        <f t="shared" si="0"/>
        <v>0</v>
      </c>
      <c r="E8" s="331">
        <f t="shared" si="1"/>
        <v>0</v>
      </c>
      <c r="F8" s="331">
        <f t="shared" si="2"/>
        <v>0</v>
      </c>
      <c r="G8" s="331">
        <f t="shared" si="3"/>
        <v>0</v>
      </c>
      <c r="H8" s="331">
        <f t="shared" si="4"/>
        <v>0</v>
      </c>
      <c r="I8" s="331">
        <f t="shared" si="5"/>
        <v>0</v>
      </c>
      <c r="J8" s="331">
        <f t="shared" si="6"/>
        <v>0</v>
      </c>
      <c r="K8" s="331">
        <f t="shared" si="7"/>
        <v>0</v>
      </c>
      <c r="L8" s="331">
        <f t="shared" si="8"/>
        <v>0</v>
      </c>
      <c r="M8" s="332">
        <f t="shared" si="9"/>
        <v>0</v>
      </c>
      <c r="N8" s="333">
        <f t="shared" si="10"/>
        <v>0</v>
      </c>
      <c r="O8" s="334"/>
      <c r="P8" s="335">
        <f t="shared" si="11"/>
        <v>0</v>
      </c>
      <c r="Q8" s="336" t="str">
        <f t="shared" si="12"/>
        <v/>
      </c>
      <c r="R8" s="349"/>
      <c r="S8" s="349"/>
      <c r="T8" s="350"/>
      <c r="U8" s="349"/>
      <c r="V8" s="349"/>
      <c r="W8" s="350"/>
      <c r="X8" s="351"/>
      <c r="Y8" s="349"/>
      <c r="Z8" s="351"/>
      <c r="AA8" s="354">
        <v>0</v>
      </c>
      <c r="AB8" s="357">
        <v>0</v>
      </c>
      <c r="AC8" s="349">
        <v>0</v>
      </c>
      <c r="AD8" s="351"/>
      <c r="AE8" s="349"/>
      <c r="AF8" s="351"/>
      <c r="AG8" s="88">
        <v>0</v>
      </c>
      <c r="AH8" s="88">
        <v>0</v>
      </c>
      <c r="AI8" s="352"/>
      <c r="AJ8" s="352"/>
      <c r="AK8" s="88"/>
      <c r="AL8" s="352"/>
      <c r="AM8" s="88"/>
      <c r="AN8" s="88"/>
      <c r="AO8" s="353"/>
      <c r="AP8" s="353"/>
      <c r="AQ8" s="358"/>
      <c r="AR8" s="358"/>
      <c r="AS8" s="358"/>
      <c r="AT8" s="359"/>
      <c r="AU8" s="88"/>
      <c r="AV8" s="352"/>
      <c r="AW8" s="349">
        <v>0</v>
      </c>
      <c r="AX8" s="349">
        <v>0</v>
      </c>
      <c r="AY8" s="351"/>
      <c r="AZ8" s="349"/>
      <c r="BA8" s="349"/>
      <c r="BB8" s="351"/>
      <c r="BC8" s="351"/>
      <c r="BD8" s="349"/>
      <c r="BE8" s="349"/>
      <c r="BF8" s="354">
        <v>0</v>
      </c>
      <c r="BG8" s="352"/>
      <c r="BH8" s="349">
        <v>0</v>
      </c>
      <c r="BI8" s="350"/>
      <c r="BJ8" s="360"/>
      <c r="BK8" s="343"/>
      <c r="BL8" s="351"/>
      <c r="BM8" s="351"/>
      <c r="BN8" s="349"/>
      <c r="BO8" s="349"/>
      <c r="BP8" s="351"/>
      <c r="BQ8" s="88">
        <v>0</v>
      </c>
      <c r="BR8" s="352"/>
      <c r="BS8" s="352"/>
      <c r="BT8" s="352"/>
      <c r="BU8" s="354"/>
      <c r="BV8" s="88"/>
      <c r="BW8" s="352"/>
      <c r="BX8" s="352"/>
      <c r="BY8" s="88"/>
      <c r="BZ8" s="88"/>
      <c r="CA8" s="355">
        <v>0</v>
      </c>
      <c r="CB8" s="354">
        <v>0</v>
      </c>
      <c r="CC8" s="88">
        <v>0</v>
      </c>
      <c r="CD8" s="352"/>
      <c r="CE8" s="352"/>
      <c r="CF8" s="356">
        <v>0</v>
      </c>
      <c r="CG8" s="349"/>
      <c r="CH8" s="349"/>
      <c r="CI8" s="350"/>
      <c r="CJ8" s="351"/>
      <c r="CK8" s="354"/>
      <c r="CL8" s="352"/>
      <c r="CM8" s="352"/>
      <c r="CN8" s="354"/>
      <c r="CO8" s="88"/>
    </row>
    <row r="9" spans="1:93" ht="24" customHeight="1" x14ac:dyDescent="0.3">
      <c r="A9" s="346" t="s">
        <v>1848</v>
      </c>
      <c r="B9" s="347" t="s">
        <v>1849</v>
      </c>
      <c r="C9" s="348" t="s">
        <v>171</v>
      </c>
      <c r="D9" s="330">
        <f t="shared" si="0"/>
        <v>0</v>
      </c>
      <c r="E9" s="331">
        <f t="shared" si="1"/>
        <v>0</v>
      </c>
      <c r="F9" s="331">
        <f t="shared" si="2"/>
        <v>0</v>
      </c>
      <c r="G9" s="331">
        <f t="shared" si="3"/>
        <v>0</v>
      </c>
      <c r="H9" s="331">
        <f t="shared" si="4"/>
        <v>0</v>
      </c>
      <c r="I9" s="331">
        <f t="shared" si="5"/>
        <v>0</v>
      </c>
      <c r="J9" s="331">
        <f t="shared" si="6"/>
        <v>0</v>
      </c>
      <c r="K9" s="331">
        <f t="shared" si="7"/>
        <v>0</v>
      </c>
      <c r="L9" s="331">
        <f t="shared" si="8"/>
        <v>0</v>
      </c>
      <c r="M9" s="332">
        <f t="shared" si="9"/>
        <v>0</v>
      </c>
      <c r="N9" s="333">
        <f t="shared" si="10"/>
        <v>0</v>
      </c>
      <c r="O9" s="334"/>
      <c r="P9" s="335">
        <f t="shared" si="11"/>
        <v>0</v>
      </c>
      <c r="Q9" s="336" t="str">
        <f t="shared" si="12"/>
        <v/>
      </c>
      <c r="R9" s="349"/>
      <c r="S9" s="349"/>
      <c r="T9" s="350"/>
      <c r="U9" s="349"/>
      <c r="V9" s="349"/>
      <c r="W9" s="350"/>
      <c r="X9" s="351"/>
      <c r="Y9" s="349"/>
      <c r="Z9" s="351"/>
      <c r="AA9" s="354">
        <v>0</v>
      </c>
      <c r="AB9" s="357">
        <v>0</v>
      </c>
      <c r="AC9" s="349">
        <v>0</v>
      </c>
      <c r="AD9" s="351"/>
      <c r="AE9" s="349"/>
      <c r="AF9" s="351"/>
      <c r="AG9" s="88">
        <v>0</v>
      </c>
      <c r="AH9" s="88">
        <v>0</v>
      </c>
      <c r="AI9" s="352"/>
      <c r="AJ9" s="352"/>
      <c r="AK9" s="88"/>
      <c r="AL9" s="352"/>
      <c r="AM9" s="88"/>
      <c r="AN9" s="88"/>
      <c r="AO9" s="353"/>
      <c r="AP9" s="353"/>
      <c r="AQ9" s="358"/>
      <c r="AR9" s="358"/>
      <c r="AS9" s="358"/>
      <c r="AT9" s="359"/>
      <c r="AU9" s="88"/>
      <c r="AV9" s="352"/>
      <c r="AW9" s="349">
        <v>0</v>
      </c>
      <c r="AX9" s="349">
        <v>0</v>
      </c>
      <c r="AY9" s="351"/>
      <c r="AZ9" s="349"/>
      <c r="BA9" s="349"/>
      <c r="BB9" s="351"/>
      <c r="BC9" s="351"/>
      <c r="BD9" s="349"/>
      <c r="BE9" s="349"/>
      <c r="BF9" s="354">
        <v>0</v>
      </c>
      <c r="BG9" s="352"/>
      <c r="BH9" s="349">
        <v>0</v>
      </c>
      <c r="BI9" s="350"/>
      <c r="BJ9" s="360"/>
      <c r="BK9" s="343"/>
      <c r="BL9" s="351"/>
      <c r="BM9" s="351"/>
      <c r="BN9" s="349"/>
      <c r="BO9" s="349"/>
      <c r="BP9" s="351"/>
      <c r="BQ9" s="88">
        <v>0</v>
      </c>
      <c r="BR9" s="352"/>
      <c r="BS9" s="352"/>
      <c r="BT9" s="352"/>
      <c r="BU9" s="354"/>
      <c r="BV9" s="88"/>
      <c r="BW9" s="352"/>
      <c r="BX9" s="352"/>
      <c r="BY9" s="88"/>
      <c r="BZ9" s="88"/>
      <c r="CA9" s="355">
        <v>0</v>
      </c>
      <c r="CB9" s="354">
        <v>0</v>
      </c>
      <c r="CC9" s="88">
        <v>0</v>
      </c>
      <c r="CD9" s="352"/>
      <c r="CE9" s="352"/>
      <c r="CF9" s="356">
        <v>0</v>
      </c>
      <c r="CG9" s="349"/>
      <c r="CH9" s="349"/>
      <c r="CI9" s="350"/>
      <c r="CJ9" s="351"/>
      <c r="CK9" s="354"/>
      <c r="CL9" s="352"/>
      <c r="CM9" s="352"/>
      <c r="CN9" s="354"/>
      <c r="CO9" s="88"/>
    </row>
    <row r="10" spans="1:93" ht="24" customHeight="1" x14ac:dyDescent="0.3">
      <c r="A10" s="327">
        <v>941111</v>
      </c>
      <c r="B10" s="328" t="s">
        <v>1850</v>
      </c>
      <c r="C10" s="329" t="s">
        <v>579</v>
      </c>
      <c r="D10" s="330">
        <f t="shared" si="0"/>
        <v>0</v>
      </c>
      <c r="E10" s="331">
        <f t="shared" si="1"/>
        <v>0</v>
      </c>
      <c r="F10" s="331">
        <f t="shared" si="2"/>
        <v>0</v>
      </c>
      <c r="G10" s="331">
        <f t="shared" si="3"/>
        <v>0</v>
      </c>
      <c r="H10" s="331">
        <f t="shared" si="4"/>
        <v>0</v>
      </c>
      <c r="I10" s="331">
        <f t="shared" si="5"/>
        <v>0</v>
      </c>
      <c r="J10" s="331">
        <f t="shared" si="6"/>
        <v>0</v>
      </c>
      <c r="K10" s="331">
        <f t="shared" si="7"/>
        <v>0</v>
      </c>
      <c r="L10" s="331">
        <f t="shared" si="8"/>
        <v>0</v>
      </c>
      <c r="M10" s="332">
        <f t="shared" si="9"/>
        <v>0</v>
      </c>
      <c r="N10" s="333">
        <f t="shared" si="10"/>
        <v>0</v>
      </c>
      <c r="O10" s="334"/>
      <c r="P10" s="335">
        <f t="shared" si="11"/>
        <v>0</v>
      </c>
      <c r="Q10" s="336" t="str">
        <f t="shared" si="12"/>
        <v/>
      </c>
      <c r="R10" s="148"/>
      <c r="S10" s="148"/>
      <c r="T10" s="337"/>
      <c r="U10" s="148"/>
      <c r="V10" s="148"/>
      <c r="W10" s="337"/>
      <c r="X10" s="147"/>
      <c r="Y10" s="148"/>
      <c r="Z10" s="147"/>
      <c r="AA10" s="338">
        <v>0</v>
      </c>
      <c r="AB10" s="339">
        <v>0</v>
      </c>
      <c r="AC10" s="148">
        <v>0</v>
      </c>
      <c r="AD10" s="147"/>
      <c r="AE10" s="148"/>
      <c r="AF10" s="147"/>
      <c r="AG10" s="144">
        <v>0</v>
      </c>
      <c r="AH10" s="144">
        <v>0</v>
      </c>
      <c r="AI10" s="145"/>
      <c r="AJ10" s="145"/>
      <c r="AK10" s="144"/>
      <c r="AL10" s="145"/>
      <c r="AM10" s="144"/>
      <c r="AN10" s="144"/>
      <c r="AO10" s="340"/>
      <c r="AP10" s="340"/>
      <c r="AQ10" s="341"/>
      <c r="AR10" s="341"/>
      <c r="AS10" s="341"/>
      <c r="AT10" s="153"/>
      <c r="AU10" s="144"/>
      <c r="AV10" s="145"/>
      <c r="AW10" s="148">
        <v>0</v>
      </c>
      <c r="AX10" s="148">
        <v>0</v>
      </c>
      <c r="AY10" s="147"/>
      <c r="AZ10" s="148"/>
      <c r="BA10" s="148"/>
      <c r="BB10" s="147"/>
      <c r="BC10" s="147"/>
      <c r="BD10" s="148"/>
      <c r="BE10" s="148"/>
      <c r="BF10" s="338">
        <v>0</v>
      </c>
      <c r="BG10" s="145"/>
      <c r="BH10" s="148">
        <v>0</v>
      </c>
      <c r="BI10" s="337"/>
      <c r="BJ10" s="342"/>
      <c r="BK10" s="343"/>
      <c r="BL10" s="147"/>
      <c r="BM10" s="147"/>
      <c r="BN10" s="148"/>
      <c r="BO10" s="148"/>
      <c r="BP10" s="147"/>
      <c r="BQ10" s="144">
        <v>0</v>
      </c>
      <c r="BR10" s="145"/>
      <c r="BS10" s="145"/>
      <c r="BT10" s="145"/>
      <c r="BU10" s="338"/>
      <c r="BV10" s="144"/>
      <c r="BW10" s="145"/>
      <c r="BX10" s="145"/>
      <c r="BY10" s="144"/>
      <c r="BZ10" s="144"/>
      <c r="CA10" s="149">
        <v>0</v>
      </c>
      <c r="CB10" s="338">
        <v>0</v>
      </c>
      <c r="CC10" s="344">
        <v>0</v>
      </c>
      <c r="CD10" s="145"/>
      <c r="CE10" s="145"/>
      <c r="CF10" s="146">
        <v>0</v>
      </c>
      <c r="CG10" s="148"/>
      <c r="CH10" s="148"/>
      <c r="CI10" s="337"/>
      <c r="CJ10" s="147"/>
      <c r="CK10" s="338"/>
      <c r="CL10" s="145"/>
      <c r="CM10" s="145"/>
      <c r="CN10" s="338"/>
      <c r="CO10" s="344"/>
    </row>
    <row r="11" spans="1:93" ht="24" customHeight="1" x14ac:dyDescent="0.3">
      <c r="A11" s="346" t="s">
        <v>1851</v>
      </c>
      <c r="B11" s="347" t="s">
        <v>1852</v>
      </c>
      <c r="C11" s="348" t="s">
        <v>809</v>
      </c>
      <c r="D11" s="330">
        <f t="shared" si="0"/>
        <v>5</v>
      </c>
      <c r="E11" s="331">
        <f t="shared" si="1"/>
        <v>0</v>
      </c>
      <c r="F11" s="331">
        <f t="shared" si="2"/>
        <v>0</v>
      </c>
      <c r="G11" s="331">
        <f t="shared" si="3"/>
        <v>0</v>
      </c>
      <c r="H11" s="331">
        <f t="shared" si="4"/>
        <v>0</v>
      </c>
      <c r="I11" s="331">
        <f t="shared" si="5"/>
        <v>0</v>
      </c>
      <c r="J11" s="331">
        <f t="shared" si="6"/>
        <v>0</v>
      </c>
      <c r="K11" s="331">
        <f t="shared" si="7"/>
        <v>0</v>
      </c>
      <c r="L11" s="331">
        <f t="shared" si="8"/>
        <v>0</v>
      </c>
      <c r="M11" s="332">
        <f t="shared" si="9"/>
        <v>0</v>
      </c>
      <c r="N11" s="333">
        <f t="shared" si="10"/>
        <v>5</v>
      </c>
      <c r="O11" s="334"/>
      <c r="P11" s="335">
        <f t="shared" si="11"/>
        <v>5</v>
      </c>
      <c r="Q11" s="336">
        <f t="shared" si="12"/>
        <v>814</v>
      </c>
      <c r="R11" s="349"/>
      <c r="S11" s="349"/>
      <c r="T11" s="350"/>
      <c r="U11" s="349"/>
      <c r="V11" s="349"/>
      <c r="W11" s="350"/>
      <c r="X11" s="351"/>
      <c r="Y11" s="349"/>
      <c r="Z11" s="351"/>
      <c r="AA11" s="354">
        <v>0</v>
      </c>
      <c r="AB11" s="357">
        <v>0</v>
      </c>
      <c r="AC11" s="349">
        <v>0</v>
      </c>
      <c r="AD11" s="351"/>
      <c r="AE11" s="349"/>
      <c r="AF11" s="351">
        <v>5</v>
      </c>
      <c r="AG11" s="88">
        <v>0</v>
      </c>
      <c r="AH11" s="88">
        <v>0</v>
      </c>
      <c r="AI11" s="352"/>
      <c r="AJ11" s="352"/>
      <c r="AK11" s="88"/>
      <c r="AL11" s="352"/>
      <c r="AM11" s="88"/>
      <c r="AN11" s="88"/>
      <c r="AO11" s="353"/>
      <c r="AP11" s="353"/>
      <c r="AQ11" s="358"/>
      <c r="AR11" s="358"/>
      <c r="AS11" s="358"/>
      <c r="AT11" s="359"/>
      <c r="AU11" s="88"/>
      <c r="AV11" s="352"/>
      <c r="AW11" s="349">
        <v>0</v>
      </c>
      <c r="AX11" s="349">
        <v>0</v>
      </c>
      <c r="AY11" s="351"/>
      <c r="AZ11" s="349"/>
      <c r="BA11" s="349"/>
      <c r="BB11" s="351"/>
      <c r="BC11" s="351"/>
      <c r="BD11" s="349"/>
      <c r="BE11" s="349"/>
      <c r="BF11" s="354">
        <v>0</v>
      </c>
      <c r="BG11" s="352"/>
      <c r="BH11" s="349">
        <v>0</v>
      </c>
      <c r="BI11" s="350"/>
      <c r="BJ11" s="360"/>
      <c r="BK11" s="343"/>
      <c r="BL11" s="351"/>
      <c r="BM11" s="351"/>
      <c r="BN11" s="349"/>
      <c r="BO11" s="349"/>
      <c r="BP11" s="351"/>
      <c r="BQ11" s="88">
        <v>0</v>
      </c>
      <c r="BR11" s="352"/>
      <c r="BS11" s="352"/>
      <c r="BT11" s="352"/>
      <c r="BU11" s="354"/>
      <c r="BV11" s="88"/>
      <c r="BW11" s="352"/>
      <c r="BX11" s="352"/>
      <c r="BY11" s="88"/>
      <c r="BZ11" s="88"/>
      <c r="CA11" s="355">
        <v>0</v>
      </c>
      <c r="CB11" s="354">
        <v>0</v>
      </c>
      <c r="CC11" s="88">
        <v>0</v>
      </c>
      <c r="CD11" s="352"/>
      <c r="CE11" s="352"/>
      <c r="CF11" s="356">
        <v>0</v>
      </c>
      <c r="CG11" s="349"/>
      <c r="CH11" s="349"/>
      <c r="CI11" s="350"/>
      <c r="CJ11" s="351"/>
      <c r="CK11" s="354"/>
      <c r="CL11" s="352"/>
      <c r="CM11" s="352"/>
      <c r="CN11" s="354"/>
      <c r="CO11" s="88"/>
    </row>
    <row r="12" spans="1:93" ht="24" customHeight="1" x14ac:dyDescent="0.3">
      <c r="A12" s="327">
        <v>660823</v>
      </c>
      <c r="B12" s="328" t="s">
        <v>1853</v>
      </c>
      <c r="C12" s="329" t="s">
        <v>1854</v>
      </c>
      <c r="D12" s="330">
        <f t="shared" si="0"/>
        <v>0</v>
      </c>
      <c r="E12" s="331">
        <f t="shared" si="1"/>
        <v>0</v>
      </c>
      <c r="F12" s="331">
        <f t="shared" si="2"/>
        <v>0</v>
      </c>
      <c r="G12" s="331">
        <f t="shared" si="3"/>
        <v>0</v>
      </c>
      <c r="H12" s="331">
        <f t="shared" si="4"/>
        <v>0</v>
      </c>
      <c r="I12" s="331">
        <f t="shared" si="5"/>
        <v>0</v>
      </c>
      <c r="J12" s="331">
        <f t="shared" si="6"/>
        <v>0</v>
      </c>
      <c r="K12" s="331">
        <f t="shared" si="7"/>
        <v>0</v>
      </c>
      <c r="L12" s="331">
        <f t="shared" si="8"/>
        <v>0</v>
      </c>
      <c r="M12" s="332">
        <f t="shared" si="9"/>
        <v>0</v>
      </c>
      <c r="N12" s="333">
        <f t="shared" si="10"/>
        <v>0</v>
      </c>
      <c r="O12" s="334"/>
      <c r="P12" s="335">
        <f t="shared" si="11"/>
        <v>0</v>
      </c>
      <c r="Q12" s="336" t="str">
        <f t="shared" si="12"/>
        <v/>
      </c>
      <c r="R12" s="148"/>
      <c r="S12" s="148"/>
      <c r="T12" s="337"/>
      <c r="U12" s="148"/>
      <c r="V12" s="148"/>
      <c r="W12" s="337"/>
      <c r="X12" s="147"/>
      <c r="Y12" s="148"/>
      <c r="Z12" s="147"/>
      <c r="AA12" s="338">
        <v>0</v>
      </c>
      <c r="AB12" s="339">
        <v>0</v>
      </c>
      <c r="AC12" s="148">
        <v>0</v>
      </c>
      <c r="AD12" s="147"/>
      <c r="AE12" s="148"/>
      <c r="AF12" s="147"/>
      <c r="AG12" s="144">
        <v>0</v>
      </c>
      <c r="AH12" s="144">
        <v>0</v>
      </c>
      <c r="AI12" s="145"/>
      <c r="AJ12" s="145"/>
      <c r="AK12" s="144"/>
      <c r="AL12" s="145"/>
      <c r="AM12" s="144"/>
      <c r="AN12" s="144"/>
      <c r="AO12" s="340"/>
      <c r="AP12" s="340"/>
      <c r="AQ12" s="341"/>
      <c r="AR12" s="341"/>
      <c r="AS12" s="341"/>
      <c r="AT12" s="153"/>
      <c r="AU12" s="144"/>
      <c r="AV12" s="145"/>
      <c r="AW12" s="148">
        <v>0</v>
      </c>
      <c r="AX12" s="148">
        <v>0</v>
      </c>
      <c r="AY12" s="147"/>
      <c r="AZ12" s="148"/>
      <c r="BA12" s="148"/>
      <c r="BB12" s="147"/>
      <c r="BC12" s="147"/>
      <c r="BD12" s="148"/>
      <c r="BE12" s="148"/>
      <c r="BF12" s="338">
        <v>0</v>
      </c>
      <c r="BG12" s="145"/>
      <c r="BH12" s="148">
        <v>0</v>
      </c>
      <c r="BI12" s="337"/>
      <c r="BJ12" s="342"/>
      <c r="BK12" s="343"/>
      <c r="BL12" s="147"/>
      <c r="BM12" s="147"/>
      <c r="BN12" s="148"/>
      <c r="BO12" s="148"/>
      <c r="BP12" s="147"/>
      <c r="BQ12" s="144">
        <v>0</v>
      </c>
      <c r="BR12" s="145"/>
      <c r="BS12" s="145"/>
      <c r="BT12" s="145"/>
      <c r="BU12" s="338"/>
      <c r="BV12" s="144"/>
      <c r="BW12" s="145"/>
      <c r="BX12" s="145"/>
      <c r="BY12" s="144"/>
      <c r="BZ12" s="144"/>
      <c r="CA12" s="149">
        <v>0</v>
      </c>
      <c r="CB12" s="338">
        <v>0</v>
      </c>
      <c r="CC12" s="344">
        <v>0</v>
      </c>
      <c r="CD12" s="145"/>
      <c r="CE12" s="145"/>
      <c r="CF12" s="146">
        <v>0</v>
      </c>
      <c r="CG12" s="148"/>
      <c r="CH12" s="148"/>
      <c r="CI12" s="337"/>
      <c r="CJ12" s="147"/>
      <c r="CK12" s="338"/>
      <c r="CL12" s="145"/>
      <c r="CM12" s="145"/>
      <c r="CN12" s="338"/>
      <c r="CO12" s="344"/>
    </row>
    <row r="13" spans="1:93" ht="24" customHeight="1" x14ac:dyDescent="0.3">
      <c r="A13" s="345" t="s">
        <v>1855</v>
      </c>
      <c r="B13" s="328" t="s">
        <v>1856</v>
      </c>
      <c r="C13" s="329" t="s">
        <v>1075</v>
      </c>
      <c r="D13" s="330">
        <f t="shared" si="0"/>
        <v>30</v>
      </c>
      <c r="E13" s="331">
        <f t="shared" si="1"/>
        <v>12</v>
      </c>
      <c r="F13" s="331">
        <f t="shared" si="2"/>
        <v>0</v>
      </c>
      <c r="G13" s="331">
        <f t="shared" si="3"/>
        <v>0</v>
      </c>
      <c r="H13" s="331">
        <f t="shared" si="4"/>
        <v>0</v>
      </c>
      <c r="I13" s="331">
        <f t="shared" si="5"/>
        <v>0</v>
      </c>
      <c r="J13" s="331">
        <f t="shared" si="6"/>
        <v>0</v>
      </c>
      <c r="K13" s="331">
        <f t="shared" si="7"/>
        <v>0</v>
      </c>
      <c r="L13" s="331">
        <f t="shared" si="8"/>
        <v>0</v>
      </c>
      <c r="M13" s="332">
        <f t="shared" si="9"/>
        <v>0</v>
      </c>
      <c r="N13" s="333">
        <f t="shared" si="10"/>
        <v>42</v>
      </c>
      <c r="O13" s="334"/>
      <c r="P13" s="335">
        <f t="shared" si="11"/>
        <v>42</v>
      </c>
      <c r="Q13" s="336">
        <f t="shared" si="12"/>
        <v>248</v>
      </c>
      <c r="R13" s="148"/>
      <c r="S13" s="148"/>
      <c r="T13" s="350"/>
      <c r="U13" s="148"/>
      <c r="V13" s="148"/>
      <c r="W13" s="350"/>
      <c r="X13" s="351"/>
      <c r="Y13" s="148"/>
      <c r="Z13" s="351"/>
      <c r="AA13" s="338">
        <v>0</v>
      </c>
      <c r="AB13" s="339">
        <v>0</v>
      </c>
      <c r="AC13" s="148">
        <v>0</v>
      </c>
      <c r="AD13" s="351"/>
      <c r="AE13" s="148">
        <v>12</v>
      </c>
      <c r="AF13" s="351"/>
      <c r="AG13" s="144">
        <v>0</v>
      </c>
      <c r="AH13" s="144">
        <v>0</v>
      </c>
      <c r="AI13" s="145"/>
      <c r="AJ13" s="145"/>
      <c r="AK13" s="144"/>
      <c r="AL13" s="145"/>
      <c r="AM13" s="144"/>
      <c r="AN13" s="144"/>
      <c r="AO13" s="340"/>
      <c r="AP13" s="340"/>
      <c r="AQ13" s="341"/>
      <c r="AR13" s="341"/>
      <c r="AS13" s="341"/>
      <c r="AT13" s="153"/>
      <c r="AU13" s="144"/>
      <c r="AV13" s="145"/>
      <c r="AW13" s="148">
        <v>0</v>
      </c>
      <c r="AX13" s="148">
        <v>0</v>
      </c>
      <c r="AY13" s="351"/>
      <c r="AZ13" s="148"/>
      <c r="BA13" s="148"/>
      <c r="BB13" s="351"/>
      <c r="BC13" s="351"/>
      <c r="BD13" s="148"/>
      <c r="BE13" s="148"/>
      <c r="BF13" s="338">
        <v>0</v>
      </c>
      <c r="BG13" s="145"/>
      <c r="BH13" s="148">
        <v>0</v>
      </c>
      <c r="BI13" s="350"/>
      <c r="BJ13" s="360"/>
      <c r="BK13" s="343"/>
      <c r="BL13" s="351"/>
      <c r="BM13" s="351"/>
      <c r="BN13" s="148">
        <v>30</v>
      </c>
      <c r="BO13" s="148"/>
      <c r="BP13" s="351"/>
      <c r="BQ13" s="144">
        <v>0</v>
      </c>
      <c r="BR13" s="145"/>
      <c r="BS13" s="145"/>
      <c r="BT13" s="145"/>
      <c r="BU13" s="338"/>
      <c r="BV13" s="144"/>
      <c r="BW13" s="145"/>
      <c r="BX13" s="145"/>
      <c r="BY13" s="144"/>
      <c r="BZ13" s="144"/>
      <c r="CA13" s="149">
        <v>0</v>
      </c>
      <c r="CB13" s="338">
        <v>0</v>
      </c>
      <c r="CC13" s="344">
        <v>0</v>
      </c>
      <c r="CD13" s="145"/>
      <c r="CE13" s="145"/>
      <c r="CF13" s="356">
        <v>0</v>
      </c>
      <c r="CG13" s="349"/>
      <c r="CH13" s="349"/>
      <c r="CI13" s="350"/>
      <c r="CJ13" s="351"/>
      <c r="CK13" s="338"/>
      <c r="CL13" s="145"/>
      <c r="CM13" s="145"/>
      <c r="CN13" s="338"/>
      <c r="CO13" s="344"/>
    </row>
    <row r="14" spans="1:93" ht="24" customHeight="1" x14ac:dyDescent="0.3">
      <c r="A14" s="345" t="s">
        <v>1857</v>
      </c>
      <c r="B14" s="328" t="s">
        <v>1858</v>
      </c>
      <c r="C14" s="329" t="s">
        <v>314</v>
      </c>
      <c r="D14" s="330">
        <f t="shared" si="0"/>
        <v>0</v>
      </c>
      <c r="E14" s="331">
        <f t="shared" si="1"/>
        <v>0</v>
      </c>
      <c r="F14" s="331">
        <f t="shared" si="2"/>
        <v>0</v>
      </c>
      <c r="G14" s="331">
        <f t="shared" si="3"/>
        <v>0</v>
      </c>
      <c r="H14" s="331">
        <f t="shared" si="4"/>
        <v>0</v>
      </c>
      <c r="I14" s="331">
        <f t="shared" si="5"/>
        <v>0</v>
      </c>
      <c r="J14" s="331">
        <f t="shared" si="6"/>
        <v>0</v>
      </c>
      <c r="K14" s="331">
        <f t="shared" si="7"/>
        <v>0</v>
      </c>
      <c r="L14" s="331">
        <f t="shared" si="8"/>
        <v>0</v>
      </c>
      <c r="M14" s="332">
        <f t="shared" si="9"/>
        <v>0</v>
      </c>
      <c r="N14" s="333">
        <f t="shared" si="10"/>
        <v>0</v>
      </c>
      <c r="O14" s="334"/>
      <c r="P14" s="335">
        <f t="shared" si="11"/>
        <v>0</v>
      </c>
      <c r="Q14" s="336" t="str">
        <f t="shared" si="12"/>
        <v/>
      </c>
      <c r="R14" s="148"/>
      <c r="S14" s="148"/>
      <c r="T14" s="337"/>
      <c r="U14" s="148"/>
      <c r="V14" s="148"/>
      <c r="W14" s="337"/>
      <c r="X14" s="147"/>
      <c r="Y14" s="148"/>
      <c r="Z14" s="147"/>
      <c r="AA14" s="338">
        <v>0</v>
      </c>
      <c r="AB14" s="339">
        <v>0</v>
      </c>
      <c r="AC14" s="148">
        <v>0</v>
      </c>
      <c r="AD14" s="147"/>
      <c r="AE14" s="148"/>
      <c r="AF14" s="147"/>
      <c r="AG14" s="144">
        <v>0</v>
      </c>
      <c r="AH14" s="144">
        <v>0</v>
      </c>
      <c r="AI14" s="145"/>
      <c r="AJ14" s="145"/>
      <c r="AK14" s="144"/>
      <c r="AL14" s="145"/>
      <c r="AM14" s="144"/>
      <c r="AN14" s="144"/>
      <c r="AO14" s="340"/>
      <c r="AP14" s="340"/>
      <c r="AQ14" s="341"/>
      <c r="AR14" s="341"/>
      <c r="AS14" s="341"/>
      <c r="AT14" s="153"/>
      <c r="AU14" s="144"/>
      <c r="AV14" s="145"/>
      <c r="AW14" s="148">
        <v>0</v>
      </c>
      <c r="AX14" s="148">
        <v>0</v>
      </c>
      <c r="AY14" s="147"/>
      <c r="AZ14" s="148"/>
      <c r="BA14" s="148"/>
      <c r="BB14" s="147"/>
      <c r="BC14" s="147"/>
      <c r="BD14" s="148"/>
      <c r="BE14" s="148"/>
      <c r="BF14" s="338">
        <v>0</v>
      </c>
      <c r="BG14" s="145"/>
      <c r="BH14" s="148">
        <v>0</v>
      </c>
      <c r="BI14" s="337"/>
      <c r="BJ14" s="342"/>
      <c r="BK14" s="343"/>
      <c r="BL14" s="147"/>
      <c r="BM14" s="147"/>
      <c r="BN14" s="148"/>
      <c r="BO14" s="148"/>
      <c r="BP14" s="147"/>
      <c r="BQ14" s="144">
        <v>0</v>
      </c>
      <c r="BR14" s="145"/>
      <c r="BS14" s="145"/>
      <c r="BT14" s="145"/>
      <c r="BU14" s="338"/>
      <c r="BV14" s="144"/>
      <c r="BW14" s="145"/>
      <c r="BX14" s="145"/>
      <c r="BY14" s="144"/>
      <c r="BZ14" s="144"/>
      <c r="CA14" s="149">
        <v>0</v>
      </c>
      <c r="CB14" s="338">
        <v>0</v>
      </c>
      <c r="CC14" s="344">
        <v>0</v>
      </c>
      <c r="CD14" s="145"/>
      <c r="CE14" s="145"/>
      <c r="CF14" s="146">
        <v>0</v>
      </c>
      <c r="CG14" s="148"/>
      <c r="CH14" s="148"/>
      <c r="CI14" s="337"/>
      <c r="CJ14" s="147"/>
      <c r="CK14" s="338"/>
      <c r="CL14" s="145"/>
      <c r="CM14" s="145"/>
      <c r="CN14" s="338"/>
      <c r="CO14" s="344"/>
    </row>
    <row r="15" spans="1:93" ht="24" customHeight="1" x14ac:dyDescent="0.3">
      <c r="A15" s="327" t="s">
        <v>1416</v>
      </c>
      <c r="B15" s="328" t="s">
        <v>1417</v>
      </c>
      <c r="C15" s="329" t="s">
        <v>314</v>
      </c>
      <c r="D15" s="330">
        <f t="shared" si="0"/>
        <v>120</v>
      </c>
      <c r="E15" s="331">
        <f t="shared" si="1"/>
        <v>100</v>
      </c>
      <c r="F15" s="331">
        <f t="shared" si="2"/>
        <v>90</v>
      </c>
      <c r="G15" s="331">
        <f t="shared" si="3"/>
        <v>30</v>
      </c>
      <c r="H15" s="331">
        <f t="shared" si="4"/>
        <v>10</v>
      </c>
      <c r="I15" s="331">
        <f t="shared" si="5"/>
        <v>0</v>
      </c>
      <c r="J15" s="331">
        <f t="shared" si="6"/>
        <v>0</v>
      </c>
      <c r="K15" s="331">
        <f t="shared" si="7"/>
        <v>0</v>
      </c>
      <c r="L15" s="331">
        <f t="shared" si="8"/>
        <v>0</v>
      </c>
      <c r="M15" s="332">
        <f t="shared" si="9"/>
        <v>0</v>
      </c>
      <c r="N15" s="333">
        <f t="shared" si="10"/>
        <v>350</v>
      </c>
      <c r="O15" s="334"/>
      <c r="P15" s="335">
        <f t="shared" si="11"/>
        <v>350</v>
      </c>
      <c r="Q15" s="336">
        <f t="shared" si="12"/>
        <v>29</v>
      </c>
      <c r="R15" s="148"/>
      <c r="S15" s="148"/>
      <c r="T15" s="337"/>
      <c r="U15" s="148"/>
      <c r="V15" s="148"/>
      <c r="W15" s="337"/>
      <c r="X15" s="147"/>
      <c r="Y15" s="148"/>
      <c r="Z15" s="147"/>
      <c r="AA15" s="338">
        <v>0</v>
      </c>
      <c r="AB15" s="339">
        <v>0</v>
      </c>
      <c r="AC15" s="148">
        <v>0</v>
      </c>
      <c r="AD15" s="147"/>
      <c r="AE15" s="148"/>
      <c r="AF15" s="147"/>
      <c r="AG15" s="144">
        <v>0</v>
      </c>
      <c r="AH15" s="144">
        <v>0</v>
      </c>
      <c r="AI15" s="145"/>
      <c r="AJ15" s="145"/>
      <c r="AK15" s="144"/>
      <c r="AL15" s="145"/>
      <c r="AM15" s="144"/>
      <c r="AN15" s="144"/>
      <c r="AO15" s="340">
        <v>90</v>
      </c>
      <c r="AP15" s="340">
        <v>120</v>
      </c>
      <c r="AQ15" s="341"/>
      <c r="AR15" s="341"/>
      <c r="AS15" s="341"/>
      <c r="AT15" s="153"/>
      <c r="AU15" s="144"/>
      <c r="AV15" s="145"/>
      <c r="AW15" s="148">
        <v>0</v>
      </c>
      <c r="AX15" s="148">
        <v>0</v>
      </c>
      <c r="AY15" s="147"/>
      <c r="AZ15" s="148"/>
      <c r="BA15" s="148"/>
      <c r="BB15" s="147"/>
      <c r="BC15" s="147"/>
      <c r="BD15" s="148"/>
      <c r="BE15" s="148"/>
      <c r="BF15" s="338">
        <v>0</v>
      </c>
      <c r="BG15" s="145"/>
      <c r="BH15" s="148">
        <v>0</v>
      </c>
      <c r="BI15" s="337"/>
      <c r="BJ15" s="342"/>
      <c r="BK15" s="343"/>
      <c r="BL15" s="147"/>
      <c r="BM15" s="147"/>
      <c r="BN15" s="148"/>
      <c r="BO15" s="148"/>
      <c r="BP15" s="147"/>
      <c r="BQ15" s="144">
        <v>0</v>
      </c>
      <c r="BR15" s="145"/>
      <c r="BS15" s="145"/>
      <c r="BT15" s="145"/>
      <c r="BU15" s="338"/>
      <c r="BV15" s="144"/>
      <c r="BW15" s="145"/>
      <c r="BX15" s="145"/>
      <c r="BY15" s="144"/>
      <c r="BZ15" s="144"/>
      <c r="CA15" s="149">
        <v>100</v>
      </c>
      <c r="CB15" s="338">
        <v>0</v>
      </c>
      <c r="CC15" s="344">
        <v>0</v>
      </c>
      <c r="CD15" s="145"/>
      <c r="CE15" s="145"/>
      <c r="CF15" s="146">
        <v>0</v>
      </c>
      <c r="CG15" s="148"/>
      <c r="CH15" s="148"/>
      <c r="CI15" s="361">
        <v>30</v>
      </c>
      <c r="CJ15" s="147">
        <v>10</v>
      </c>
      <c r="CK15" s="338"/>
      <c r="CL15" s="145"/>
      <c r="CM15" s="145"/>
      <c r="CN15" s="338"/>
      <c r="CO15" s="344"/>
    </row>
    <row r="16" spans="1:93" ht="24" customHeight="1" x14ac:dyDescent="0.3">
      <c r="A16" s="345" t="s">
        <v>1859</v>
      </c>
      <c r="B16" s="328" t="s">
        <v>1860</v>
      </c>
      <c r="C16" s="329" t="s">
        <v>725</v>
      </c>
      <c r="D16" s="330">
        <f t="shared" si="0"/>
        <v>0</v>
      </c>
      <c r="E16" s="331">
        <f t="shared" si="1"/>
        <v>0</v>
      </c>
      <c r="F16" s="331">
        <f t="shared" si="2"/>
        <v>0</v>
      </c>
      <c r="G16" s="331">
        <f t="shared" si="3"/>
        <v>0</v>
      </c>
      <c r="H16" s="331">
        <f t="shared" si="4"/>
        <v>0</v>
      </c>
      <c r="I16" s="331">
        <f t="shared" si="5"/>
        <v>0</v>
      </c>
      <c r="J16" s="331">
        <f t="shared" si="6"/>
        <v>0</v>
      </c>
      <c r="K16" s="331">
        <f t="shared" si="7"/>
        <v>0</v>
      </c>
      <c r="L16" s="331">
        <f t="shared" si="8"/>
        <v>0</v>
      </c>
      <c r="M16" s="332">
        <f t="shared" si="9"/>
        <v>0</v>
      </c>
      <c r="N16" s="333">
        <f t="shared" si="10"/>
        <v>0</v>
      </c>
      <c r="O16" s="334"/>
      <c r="P16" s="335">
        <f t="shared" si="11"/>
        <v>0</v>
      </c>
      <c r="Q16" s="336" t="str">
        <f t="shared" si="12"/>
        <v/>
      </c>
      <c r="R16" s="148"/>
      <c r="S16" s="148"/>
      <c r="T16" s="337"/>
      <c r="U16" s="148"/>
      <c r="V16" s="148"/>
      <c r="W16" s="337"/>
      <c r="X16" s="147"/>
      <c r="Y16" s="148"/>
      <c r="Z16" s="147"/>
      <c r="AA16" s="338">
        <v>0</v>
      </c>
      <c r="AB16" s="339">
        <v>0</v>
      </c>
      <c r="AC16" s="148">
        <v>0</v>
      </c>
      <c r="AD16" s="147"/>
      <c r="AE16" s="148"/>
      <c r="AF16" s="147"/>
      <c r="AG16" s="144">
        <v>0</v>
      </c>
      <c r="AH16" s="144">
        <v>0</v>
      </c>
      <c r="AI16" s="145"/>
      <c r="AJ16" s="145"/>
      <c r="AK16" s="144"/>
      <c r="AL16" s="145"/>
      <c r="AM16" s="144"/>
      <c r="AN16" s="144"/>
      <c r="AO16" s="340"/>
      <c r="AP16" s="340"/>
      <c r="AQ16" s="341"/>
      <c r="AR16" s="341"/>
      <c r="AS16" s="341"/>
      <c r="AT16" s="153"/>
      <c r="AU16" s="144"/>
      <c r="AV16" s="145"/>
      <c r="AW16" s="148">
        <v>0</v>
      </c>
      <c r="AX16" s="148">
        <v>0</v>
      </c>
      <c r="AY16" s="147"/>
      <c r="AZ16" s="148"/>
      <c r="BA16" s="148"/>
      <c r="BB16" s="147"/>
      <c r="BC16" s="147"/>
      <c r="BD16" s="148"/>
      <c r="BE16" s="148"/>
      <c r="BF16" s="338">
        <v>0</v>
      </c>
      <c r="BG16" s="145"/>
      <c r="BH16" s="148">
        <v>0</v>
      </c>
      <c r="BI16" s="337"/>
      <c r="BJ16" s="342"/>
      <c r="BK16" s="343"/>
      <c r="BL16" s="147"/>
      <c r="BM16" s="147"/>
      <c r="BN16" s="148"/>
      <c r="BO16" s="148"/>
      <c r="BP16" s="147"/>
      <c r="BQ16" s="144">
        <v>0</v>
      </c>
      <c r="BR16" s="145"/>
      <c r="BS16" s="145"/>
      <c r="BT16" s="145"/>
      <c r="BU16" s="338"/>
      <c r="BV16" s="144"/>
      <c r="BW16" s="145"/>
      <c r="BX16" s="145"/>
      <c r="BY16" s="144"/>
      <c r="BZ16" s="144"/>
      <c r="CA16" s="149">
        <v>0</v>
      </c>
      <c r="CB16" s="338">
        <v>0</v>
      </c>
      <c r="CC16" s="344">
        <v>0</v>
      </c>
      <c r="CD16" s="145"/>
      <c r="CE16" s="145"/>
      <c r="CF16" s="146">
        <v>0</v>
      </c>
      <c r="CG16" s="148"/>
      <c r="CH16" s="148"/>
      <c r="CI16" s="337"/>
      <c r="CJ16" s="147"/>
      <c r="CK16" s="338"/>
      <c r="CL16" s="145"/>
      <c r="CM16" s="145"/>
      <c r="CN16" s="338"/>
      <c r="CO16" s="344"/>
    </row>
    <row r="17" spans="1:93" ht="24" customHeight="1" x14ac:dyDescent="0.3">
      <c r="A17" s="327" t="s">
        <v>1861</v>
      </c>
      <c r="B17" s="328" t="s">
        <v>1862</v>
      </c>
      <c r="C17" s="329" t="s">
        <v>1863</v>
      </c>
      <c r="D17" s="330">
        <f t="shared" si="0"/>
        <v>35</v>
      </c>
      <c r="E17" s="331">
        <f t="shared" si="1"/>
        <v>25</v>
      </c>
      <c r="F17" s="331">
        <f t="shared" si="2"/>
        <v>0</v>
      </c>
      <c r="G17" s="331">
        <f t="shared" si="3"/>
        <v>0</v>
      </c>
      <c r="H17" s="331">
        <f t="shared" si="4"/>
        <v>0</v>
      </c>
      <c r="I17" s="331">
        <f t="shared" si="5"/>
        <v>0</v>
      </c>
      <c r="J17" s="331">
        <f t="shared" si="6"/>
        <v>0</v>
      </c>
      <c r="K17" s="331">
        <f t="shared" si="7"/>
        <v>0</v>
      </c>
      <c r="L17" s="331">
        <f t="shared" si="8"/>
        <v>0</v>
      </c>
      <c r="M17" s="332">
        <f t="shared" si="9"/>
        <v>0</v>
      </c>
      <c r="N17" s="333">
        <f t="shared" si="10"/>
        <v>60</v>
      </c>
      <c r="O17" s="334"/>
      <c r="P17" s="335">
        <f t="shared" si="11"/>
        <v>60</v>
      </c>
      <c r="Q17" s="336">
        <f t="shared" si="12"/>
        <v>178</v>
      </c>
      <c r="R17" s="148"/>
      <c r="S17" s="148"/>
      <c r="T17" s="337"/>
      <c r="U17" s="148"/>
      <c r="V17" s="148"/>
      <c r="W17" s="337"/>
      <c r="X17" s="147"/>
      <c r="Y17" s="148"/>
      <c r="Z17" s="147"/>
      <c r="AA17" s="338">
        <v>0</v>
      </c>
      <c r="AB17" s="339">
        <v>0</v>
      </c>
      <c r="AC17" s="148">
        <v>0</v>
      </c>
      <c r="AD17" s="147"/>
      <c r="AE17" s="148"/>
      <c r="AF17" s="147">
        <v>25</v>
      </c>
      <c r="AG17" s="144">
        <v>0</v>
      </c>
      <c r="AH17" s="144">
        <v>0</v>
      </c>
      <c r="AI17" s="145"/>
      <c r="AJ17" s="145"/>
      <c r="AK17" s="144"/>
      <c r="AL17" s="145"/>
      <c r="AM17" s="144"/>
      <c r="AN17" s="144"/>
      <c r="AO17" s="340"/>
      <c r="AP17" s="340"/>
      <c r="AQ17" s="341"/>
      <c r="AR17" s="341"/>
      <c r="AS17" s="341"/>
      <c r="AT17" s="153"/>
      <c r="AU17" s="144"/>
      <c r="AV17" s="145"/>
      <c r="AW17" s="148">
        <v>0</v>
      </c>
      <c r="AX17" s="148">
        <v>0</v>
      </c>
      <c r="AY17" s="147"/>
      <c r="AZ17" s="148"/>
      <c r="BA17" s="148"/>
      <c r="BB17" s="147"/>
      <c r="BC17" s="147"/>
      <c r="BD17" s="148"/>
      <c r="BE17" s="148"/>
      <c r="BF17" s="338">
        <v>0</v>
      </c>
      <c r="BG17" s="145"/>
      <c r="BH17" s="148">
        <v>0</v>
      </c>
      <c r="BI17" s="337"/>
      <c r="BJ17" s="342"/>
      <c r="BK17" s="343"/>
      <c r="BL17" s="147"/>
      <c r="BM17" s="147"/>
      <c r="BN17" s="148"/>
      <c r="BO17" s="148">
        <v>35</v>
      </c>
      <c r="BP17" s="147"/>
      <c r="BQ17" s="144">
        <v>0</v>
      </c>
      <c r="BR17" s="145"/>
      <c r="BS17" s="145"/>
      <c r="BT17" s="145"/>
      <c r="BU17" s="338"/>
      <c r="BV17" s="144"/>
      <c r="BW17" s="145"/>
      <c r="BX17" s="145"/>
      <c r="BY17" s="144"/>
      <c r="BZ17" s="144"/>
      <c r="CA17" s="149">
        <v>0</v>
      </c>
      <c r="CB17" s="338">
        <v>0</v>
      </c>
      <c r="CC17" s="344">
        <v>0</v>
      </c>
      <c r="CD17" s="145"/>
      <c r="CE17" s="145"/>
      <c r="CF17" s="146">
        <v>0</v>
      </c>
      <c r="CG17" s="148"/>
      <c r="CH17" s="148"/>
      <c r="CI17" s="337"/>
      <c r="CJ17" s="147"/>
      <c r="CK17" s="338"/>
      <c r="CL17" s="145"/>
      <c r="CM17" s="145"/>
      <c r="CN17" s="338"/>
      <c r="CO17" s="344"/>
    </row>
    <row r="18" spans="1:93" ht="24" customHeight="1" x14ac:dyDescent="0.3">
      <c r="A18" s="345" t="s">
        <v>1418</v>
      </c>
      <c r="B18" s="328" t="s">
        <v>1419</v>
      </c>
      <c r="C18" s="329" t="s">
        <v>86</v>
      </c>
      <c r="D18" s="330">
        <f t="shared" si="0"/>
        <v>1</v>
      </c>
      <c r="E18" s="331">
        <f t="shared" si="1"/>
        <v>0</v>
      </c>
      <c r="F18" s="331">
        <f t="shared" si="2"/>
        <v>0</v>
      </c>
      <c r="G18" s="331">
        <f t="shared" si="3"/>
        <v>0</v>
      </c>
      <c r="H18" s="331">
        <f t="shared" si="4"/>
        <v>0</v>
      </c>
      <c r="I18" s="331">
        <f t="shared" si="5"/>
        <v>0</v>
      </c>
      <c r="J18" s="331">
        <f t="shared" si="6"/>
        <v>0</v>
      </c>
      <c r="K18" s="331">
        <f t="shared" si="7"/>
        <v>0</v>
      </c>
      <c r="L18" s="331">
        <f t="shared" si="8"/>
        <v>0</v>
      </c>
      <c r="M18" s="332">
        <f t="shared" si="9"/>
        <v>0</v>
      </c>
      <c r="N18" s="333">
        <f t="shared" si="10"/>
        <v>1</v>
      </c>
      <c r="O18" s="334"/>
      <c r="P18" s="335">
        <f t="shared" si="11"/>
        <v>1</v>
      </c>
      <c r="Q18" s="336">
        <f t="shared" si="12"/>
        <v>933</v>
      </c>
      <c r="R18" s="148"/>
      <c r="S18" s="148"/>
      <c r="T18" s="337"/>
      <c r="U18" s="148"/>
      <c r="V18" s="148"/>
      <c r="W18" s="337"/>
      <c r="X18" s="147"/>
      <c r="Y18" s="148"/>
      <c r="Z18" s="147"/>
      <c r="AA18" s="338">
        <v>0</v>
      </c>
      <c r="AB18" s="339">
        <v>0</v>
      </c>
      <c r="AC18" s="148">
        <v>1</v>
      </c>
      <c r="AD18" s="147"/>
      <c r="AE18" s="148"/>
      <c r="AF18" s="147"/>
      <c r="AG18" s="144">
        <v>0</v>
      </c>
      <c r="AH18" s="144">
        <v>0</v>
      </c>
      <c r="AI18" s="145"/>
      <c r="AJ18" s="145"/>
      <c r="AK18" s="144"/>
      <c r="AL18" s="145"/>
      <c r="AM18" s="144"/>
      <c r="AN18" s="144"/>
      <c r="AO18" s="340"/>
      <c r="AP18" s="340"/>
      <c r="AQ18" s="341"/>
      <c r="AR18" s="341"/>
      <c r="AS18" s="341"/>
      <c r="AT18" s="153"/>
      <c r="AU18" s="144"/>
      <c r="AV18" s="145"/>
      <c r="AW18" s="148">
        <v>0</v>
      </c>
      <c r="AX18" s="148">
        <v>0</v>
      </c>
      <c r="AY18" s="147"/>
      <c r="AZ18" s="148"/>
      <c r="BA18" s="148"/>
      <c r="BB18" s="147"/>
      <c r="BC18" s="147"/>
      <c r="BD18" s="148"/>
      <c r="BE18" s="148"/>
      <c r="BF18" s="338">
        <v>0</v>
      </c>
      <c r="BG18" s="145"/>
      <c r="BH18" s="148">
        <v>0</v>
      </c>
      <c r="BI18" s="337"/>
      <c r="BJ18" s="342"/>
      <c r="BK18" s="343"/>
      <c r="BL18" s="147"/>
      <c r="BM18" s="147"/>
      <c r="BN18" s="148"/>
      <c r="BO18" s="148"/>
      <c r="BP18" s="147"/>
      <c r="BQ18" s="144">
        <v>0</v>
      </c>
      <c r="BR18" s="145"/>
      <c r="BS18" s="145"/>
      <c r="BT18" s="145"/>
      <c r="BU18" s="338"/>
      <c r="BV18" s="144"/>
      <c r="BW18" s="145"/>
      <c r="BX18" s="145"/>
      <c r="BY18" s="144"/>
      <c r="BZ18" s="144"/>
      <c r="CA18" s="149">
        <v>0</v>
      </c>
      <c r="CB18" s="338">
        <v>0</v>
      </c>
      <c r="CC18" s="344">
        <v>0</v>
      </c>
      <c r="CD18" s="145"/>
      <c r="CE18" s="145"/>
      <c r="CF18" s="146">
        <v>0</v>
      </c>
      <c r="CG18" s="148"/>
      <c r="CH18" s="148"/>
      <c r="CI18" s="337"/>
      <c r="CJ18" s="147"/>
      <c r="CK18" s="338"/>
      <c r="CL18" s="145"/>
      <c r="CM18" s="145"/>
      <c r="CN18" s="338"/>
      <c r="CO18" s="344"/>
    </row>
    <row r="19" spans="1:93" ht="24" customHeight="1" x14ac:dyDescent="0.3">
      <c r="A19" s="327" t="s">
        <v>1864</v>
      </c>
      <c r="B19" s="328" t="s">
        <v>1865</v>
      </c>
      <c r="C19" s="329" t="s">
        <v>1866</v>
      </c>
      <c r="D19" s="330">
        <f t="shared" si="0"/>
        <v>18</v>
      </c>
      <c r="E19" s="331">
        <f t="shared" si="1"/>
        <v>6</v>
      </c>
      <c r="F19" s="331">
        <f t="shared" si="2"/>
        <v>0</v>
      </c>
      <c r="G19" s="331">
        <f t="shared" si="3"/>
        <v>0</v>
      </c>
      <c r="H19" s="331">
        <f t="shared" si="4"/>
        <v>0</v>
      </c>
      <c r="I19" s="331">
        <f t="shared" si="5"/>
        <v>0</v>
      </c>
      <c r="J19" s="331">
        <f t="shared" si="6"/>
        <v>0</v>
      </c>
      <c r="K19" s="331">
        <f t="shared" si="7"/>
        <v>0</v>
      </c>
      <c r="L19" s="331">
        <f t="shared" si="8"/>
        <v>0</v>
      </c>
      <c r="M19" s="332">
        <f t="shared" si="9"/>
        <v>0</v>
      </c>
      <c r="N19" s="333">
        <f t="shared" si="10"/>
        <v>24</v>
      </c>
      <c r="O19" s="334"/>
      <c r="P19" s="335">
        <f t="shared" si="11"/>
        <v>24</v>
      </c>
      <c r="Q19" s="336">
        <f t="shared" si="12"/>
        <v>407</v>
      </c>
      <c r="R19" s="148"/>
      <c r="S19" s="148"/>
      <c r="T19" s="337"/>
      <c r="U19" s="148"/>
      <c r="V19" s="148"/>
      <c r="W19" s="337"/>
      <c r="X19" s="147"/>
      <c r="Y19" s="148"/>
      <c r="Z19" s="147"/>
      <c r="AA19" s="338">
        <v>0</v>
      </c>
      <c r="AB19" s="339">
        <v>0</v>
      </c>
      <c r="AC19" s="148">
        <v>0</v>
      </c>
      <c r="AD19" s="147"/>
      <c r="AE19" s="148"/>
      <c r="AF19" s="147">
        <v>6</v>
      </c>
      <c r="AG19" s="144">
        <v>0</v>
      </c>
      <c r="AH19" s="144">
        <v>0</v>
      </c>
      <c r="AI19" s="145"/>
      <c r="AJ19" s="145"/>
      <c r="AK19" s="144"/>
      <c r="AL19" s="145"/>
      <c r="AM19" s="144"/>
      <c r="AN19" s="144"/>
      <c r="AO19" s="340"/>
      <c r="AP19" s="340"/>
      <c r="AQ19" s="341"/>
      <c r="AR19" s="341"/>
      <c r="AS19" s="341"/>
      <c r="AT19" s="153"/>
      <c r="AU19" s="144"/>
      <c r="AV19" s="145"/>
      <c r="AW19" s="148">
        <v>0</v>
      </c>
      <c r="AX19" s="148">
        <v>0</v>
      </c>
      <c r="AY19" s="147"/>
      <c r="AZ19" s="148"/>
      <c r="BA19" s="148"/>
      <c r="BB19" s="147"/>
      <c r="BC19" s="147"/>
      <c r="BD19" s="148"/>
      <c r="BE19" s="148"/>
      <c r="BF19" s="338">
        <v>0</v>
      </c>
      <c r="BG19" s="145"/>
      <c r="BH19" s="148">
        <v>0</v>
      </c>
      <c r="BI19" s="337"/>
      <c r="BJ19" s="342"/>
      <c r="BK19" s="343"/>
      <c r="BL19" s="147"/>
      <c r="BM19" s="147"/>
      <c r="BN19" s="148"/>
      <c r="BO19" s="148">
        <v>18</v>
      </c>
      <c r="BP19" s="147"/>
      <c r="BQ19" s="144">
        <v>0</v>
      </c>
      <c r="BR19" s="145"/>
      <c r="BS19" s="145"/>
      <c r="BT19" s="145"/>
      <c r="BU19" s="338"/>
      <c r="BV19" s="144"/>
      <c r="BW19" s="145"/>
      <c r="BX19" s="145"/>
      <c r="BY19" s="144"/>
      <c r="BZ19" s="144"/>
      <c r="CA19" s="149">
        <v>0</v>
      </c>
      <c r="CB19" s="338">
        <v>0</v>
      </c>
      <c r="CC19" s="344">
        <v>0</v>
      </c>
      <c r="CD19" s="145"/>
      <c r="CE19" s="145"/>
      <c r="CF19" s="146">
        <v>0</v>
      </c>
      <c r="CG19" s="148"/>
      <c r="CH19" s="148"/>
      <c r="CI19" s="337"/>
      <c r="CJ19" s="147"/>
      <c r="CK19" s="338"/>
      <c r="CL19" s="145"/>
      <c r="CM19" s="145"/>
      <c r="CN19" s="338"/>
      <c r="CO19" s="344"/>
    </row>
    <row r="20" spans="1:93" ht="24" customHeight="1" x14ac:dyDescent="0.3">
      <c r="A20" s="345" t="s">
        <v>1867</v>
      </c>
      <c r="B20" s="328" t="s">
        <v>1868</v>
      </c>
      <c r="C20" s="329" t="s">
        <v>340</v>
      </c>
      <c r="D20" s="330">
        <f t="shared" si="0"/>
        <v>0</v>
      </c>
      <c r="E20" s="331">
        <f t="shared" si="1"/>
        <v>0</v>
      </c>
      <c r="F20" s="331">
        <f t="shared" si="2"/>
        <v>0</v>
      </c>
      <c r="G20" s="331">
        <f t="shared" si="3"/>
        <v>0</v>
      </c>
      <c r="H20" s="331">
        <f t="shared" si="4"/>
        <v>0</v>
      </c>
      <c r="I20" s="331">
        <f t="shared" si="5"/>
        <v>0</v>
      </c>
      <c r="J20" s="331">
        <f t="shared" si="6"/>
        <v>0</v>
      </c>
      <c r="K20" s="331">
        <f t="shared" si="7"/>
        <v>0</v>
      </c>
      <c r="L20" s="331">
        <f t="shared" si="8"/>
        <v>0</v>
      </c>
      <c r="M20" s="332">
        <f t="shared" si="9"/>
        <v>0</v>
      </c>
      <c r="N20" s="333">
        <f t="shared" si="10"/>
        <v>0</v>
      </c>
      <c r="O20" s="334"/>
      <c r="P20" s="335">
        <f t="shared" si="11"/>
        <v>0</v>
      </c>
      <c r="Q20" s="336" t="str">
        <f t="shared" si="12"/>
        <v/>
      </c>
      <c r="R20" s="349"/>
      <c r="S20" s="349"/>
      <c r="T20" s="337"/>
      <c r="U20" s="349"/>
      <c r="V20" s="349"/>
      <c r="W20" s="337"/>
      <c r="X20" s="147"/>
      <c r="Y20" s="349"/>
      <c r="Z20" s="147"/>
      <c r="AA20" s="354">
        <v>0</v>
      </c>
      <c r="AB20" s="357">
        <v>0</v>
      </c>
      <c r="AC20" s="349">
        <v>0</v>
      </c>
      <c r="AD20" s="147"/>
      <c r="AE20" s="349"/>
      <c r="AF20" s="147"/>
      <c r="AG20" s="144">
        <v>0</v>
      </c>
      <c r="AH20" s="144">
        <v>0</v>
      </c>
      <c r="AI20" s="145"/>
      <c r="AJ20" s="145"/>
      <c r="AK20" s="144"/>
      <c r="AL20" s="145"/>
      <c r="AM20" s="144"/>
      <c r="AN20" s="144"/>
      <c r="AO20" s="340"/>
      <c r="AP20" s="340"/>
      <c r="AQ20" s="341"/>
      <c r="AR20" s="341"/>
      <c r="AS20" s="341"/>
      <c r="AT20" s="359"/>
      <c r="AU20" s="144"/>
      <c r="AV20" s="145"/>
      <c r="AW20" s="349">
        <v>0</v>
      </c>
      <c r="AX20" s="349">
        <v>0</v>
      </c>
      <c r="AY20" s="147"/>
      <c r="AZ20" s="349"/>
      <c r="BA20" s="349"/>
      <c r="BB20" s="147"/>
      <c r="BC20" s="147"/>
      <c r="BD20" s="349"/>
      <c r="BE20" s="349"/>
      <c r="BF20" s="354">
        <v>0</v>
      </c>
      <c r="BG20" s="145"/>
      <c r="BH20" s="349">
        <v>0</v>
      </c>
      <c r="BI20" s="337"/>
      <c r="BJ20" s="342"/>
      <c r="BK20" s="343"/>
      <c r="BL20" s="147"/>
      <c r="BM20" s="147"/>
      <c r="BN20" s="349"/>
      <c r="BO20" s="349"/>
      <c r="BP20" s="147"/>
      <c r="BQ20" s="144">
        <v>0</v>
      </c>
      <c r="BR20" s="145"/>
      <c r="BS20" s="145"/>
      <c r="BT20" s="145"/>
      <c r="BU20" s="354"/>
      <c r="BV20" s="144"/>
      <c r="BW20" s="145"/>
      <c r="BX20" s="145"/>
      <c r="BY20" s="144"/>
      <c r="BZ20" s="144"/>
      <c r="CA20" s="355">
        <v>0</v>
      </c>
      <c r="CB20" s="354">
        <v>0</v>
      </c>
      <c r="CC20" s="344">
        <v>0</v>
      </c>
      <c r="CD20" s="145"/>
      <c r="CE20" s="145"/>
      <c r="CF20" s="146">
        <v>0</v>
      </c>
      <c r="CG20" s="148"/>
      <c r="CH20" s="148"/>
      <c r="CI20" s="337"/>
      <c r="CJ20" s="147"/>
      <c r="CK20" s="354"/>
      <c r="CL20" s="145"/>
      <c r="CM20" s="145"/>
      <c r="CN20" s="354"/>
      <c r="CO20" s="344"/>
    </row>
    <row r="21" spans="1:93" ht="24" customHeight="1" x14ac:dyDescent="0.3">
      <c r="A21" s="345" t="s">
        <v>1869</v>
      </c>
      <c r="B21" s="328" t="s">
        <v>1870</v>
      </c>
      <c r="C21" s="329" t="s">
        <v>418</v>
      </c>
      <c r="D21" s="330">
        <f t="shared" si="0"/>
        <v>0</v>
      </c>
      <c r="E21" s="331">
        <f t="shared" si="1"/>
        <v>0</v>
      </c>
      <c r="F21" s="331">
        <f t="shared" si="2"/>
        <v>0</v>
      </c>
      <c r="G21" s="331">
        <f t="shared" si="3"/>
        <v>0</v>
      </c>
      <c r="H21" s="331">
        <f t="shared" si="4"/>
        <v>0</v>
      </c>
      <c r="I21" s="331">
        <f t="shared" si="5"/>
        <v>0</v>
      </c>
      <c r="J21" s="331">
        <f t="shared" si="6"/>
        <v>0</v>
      </c>
      <c r="K21" s="331">
        <f t="shared" si="7"/>
        <v>0</v>
      </c>
      <c r="L21" s="331">
        <f t="shared" si="8"/>
        <v>0</v>
      </c>
      <c r="M21" s="332">
        <f t="shared" si="9"/>
        <v>0</v>
      </c>
      <c r="N21" s="333">
        <f t="shared" si="10"/>
        <v>0</v>
      </c>
      <c r="O21" s="334"/>
      <c r="P21" s="335">
        <f t="shared" si="11"/>
        <v>0</v>
      </c>
      <c r="Q21" s="336" t="str">
        <f t="shared" si="12"/>
        <v/>
      </c>
      <c r="R21" s="148"/>
      <c r="S21" s="148"/>
      <c r="T21" s="337"/>
      <c r="U21" s="148"/>
      <c r="V21" s="148"/>
      <c r="W21" s="337"/>
      <c r="X21" s="147"/>
      <c r="Y21" s="148"/>
      <c r="Z21" s="147"/>
      <c r="AA21" s="338">
        <v>0</v>
      </c>
      <c r="AB21" s="339">
        <v>0</v>
      </c>
      <c r="AC21" s="148">
        <v>0</v>
      </c>
      <c r="AD21" s="147"/>
      <c r="AE21" s="148"/>
      <c r="AF21" s="147"/>
      <c r="AG21" s="144">
        <v>0</v>
      </c>
      <c r="AH21" s="144">
        <v>0</v>
      </c>
      <c r="AI21" s="145"/>
      <c r="AJ21" s="145"/>
      <c r="AK21" s="144"/>
      <c r="AL21" s="145"/>
      <c r="AM21" s="144"/>
      <c r="AN21" s="144"/>
      <c r="AO21" s="340"/>
      <c r="AP21" s="340"/>
      <c r="AQ21" s="341"/>
      <c r="AR21" s="341"/>
      <c r="AS21" s="341"/>
      <c r="AT21" s="153"/>
      <c r="AU21" s="144"/>
      <c r="AV21" s="145"/>
      <c r="AW21" s="148">
        <v>0</v>
      </c>
      <c r="AX21" s="148">
        <v>0</v>
      </c>
      <c r="AY21" s="147"/>
      <c r="AZ21" s="148"/>
      <c r="BA21" s="148"/>
      <c r="BB21" s="147"/>
      <c r="BC21" s="147"/>
      <c r="BD21" s="148"/>
      <c r="BE21" s="148"/>
      <c r="BF21" s="338">
        <v>0</v>
      </c>
      <c r="BG21" s="145"/>
      <c r="BH21" s="148">
        <v>0</v>
      </c>
      <c r="BI21" s="337"/>
      <c r="BJ21" s="342"/>
      <c r="BK21" s="343"/>
      <c r="BL21" s="147"/>
      <c r="BM21" s="147"/>
      <c r="BN21" s="148"/>
      <c r="BO21" s="148"/>
      <c r="BP21" s="147"/>
      <c r="BQ21" s="144">
        <v>0</v>
      </c>
      <c r="BR21" s="145"/>
      <c r="BS21" s="145"/>
      <c r="BT21" s="145"/>
      <c r="BU21" s="338"/>
      <c r="BV21" s="144"/>
      <c r="BW21" s="145"/>
      <c r="BX21" s="145"/>
      <c r="BY21" s="144"/>
      <c r="BZ21" s="144"/>
      <c r="CA21" s="149">
        <v>0</v>
      </c>
      <c r="CB21" s="338">
        <v>0</v>
      </c>
      <c r="CC21" s="344">
        <v>0</v>
      </c>
      <c r="CD21" s="145"/>
      <c r="CE21" s="145"/>
      <c r="CF21" s="146">
        <v>0</v>
      </c>
      <c r="CG21" s="148"/>
      <c r="CH21" s="148"/>
      <c r="CI21" s="337"/>
      <c r="CJ21" s="147"/>
      <c r="CK21" s="338"/>
      <c r="CL21" s="145"/>
      <c r="CM21" s="145"/>
      <c r="CN21" s="338"/>
      <c r="CO21" s="344"/>
    </row>
    <row r="22" spans="1:93" ht="24" customHeight="1" x14ac:dyDescent="0.3">
      <c r="A22" s="345" t="s">
        <v>1871</v>
      </c>
      <c r="B22" s="362" t="s">
        <v>1872</v>
      </c>
      <c r="C22" s="363" t="s">
        <v>1873</v>
      </c>
      <c r="D22" s="330">
        <f t="shared" si="0"/>
        <v>0</v>
      </c>
      <c r="E22" s="331">
        <f t="shared" si="1"/>
        <v>0</v>
      </c>
      <c r="F22" s="331">
        <f t="shared" si="2"/>
        <v>0</v>
      </c>
      <c r="G22" s="331">
        <f t="shared" si="3"/>
        <v>0</v>
      </c>
      <c r="H22" s="331">
        <f t="shared" si="4"/>
        <v>0</v>
      </c>
      <c r="I22" s="331">
        <f t="shared" si="5"/>
        <v>0</v>
      </c>
      <c r="J22" s="331">
        <f t="shared" si="6"/>
        <v>0</v>
      </c>
      <c r="K22" s="331">
        <f t="shared" si="7"/>
        <v>0</v>
      </c>
      <c r="L22" s="331">
        <f t="shared" si="8"/>
        <v>0</v>
      </c>
      <c r="M22" s="332">
        <f t="shared" si="9"/>
        <v>0</v>
      </c>
      <c r="N22" s="333">
        <f t="shared" si="10"/>
        <v>0</v>
      </c>
      <c r="O22" s="334"/>
      <c r="P22" s="335">
        <f t="shared" si="11"/>
        <v>0</v>
      </c>
      <c r="Q22" s="336" t="str">
        <f t="shared" si="12"/>
        <v/>
      </c>
      <c r="R22" s="349"/>
      <c r="S22" s="349"/>
      <c r="T22" s="337"/>
      <c r="U22" s="349"/>
      <c r="V22" s="349"/>
      <c r="W22" s="337"/>
      <c r="X22" s="147"/>
      <c r="Y22" s="349"/>
      <c r="Z22" s="147"/>
      <c r="AA22" s="354">
        <v>0</v>
      </c>
      <c r="AB22" s="357">
        <v>0</v>
      </c>
      <c r="AC22" s="349">
        <v>0</v>
      </c>
      <c r="AD22" s="147"/>
      <c r="AE22" s="349"/>
      <c r="AF22" s="147"/>
      <c r="AG22" s="364">
        <v>0</v>
      </c>
      <c r="AH22" s="364">
        <v>0</v>
      </c>
      <c r="AI22" s="352"/>
      <c r="AJ22" s="352"/>
      <c r="AK22" s="364"/>
      <c r="AL22" s="352"/>
      <c r="AM22" s="364"/>
      <c r="AN22" s="364"/>
      <c r="AO22" s="353"/>
      <c r="AP22" s="353"/>
      <c r="AQ22" s="365"/>
      <c r="AR22" s="365"/>
      <c r="AS22" s="365"/>
      <c r="AT22" s="359"/>
      <c r="AU22" s="364"/>
      <c r="AV22" s="352"/>
      <c r="AW22" s="349">
        <v>0</v>
      </c>
      <c r="AX22" s="349">
        <v>0</v>
      </c>
      <c r="AY22" s="147"/>
      <c r="AZ22" s="349"/>
      <c r="BA22" s="349"/>
      <c r="BB22" s="147"/>
      <c r="BC22" s="147"/>
      <c r="BD22" s="349"/>
      <c r="BE22" s="349"/>
      <c r="BF22" s="354">
        <v>0</v>
      </c>
      <c r="BG22" s="352"/>
      <c r="BH22" s="349">
        <v>0</v>
      </c>
      <c r="BI22" s="337"/>
      <c r="BJ22" s="360"/>
      <c r="BK22" s="343"/>
      <c r="BL22" s="147"/>
      <c r="BM22" s="147"/>
      <c r="BN22" s="349"/>
      <c r="BO22" s="349"/>
      <c r="BP22" s="147"/>
      <c r="BQ22" s="364">
        <v>0</v>
      </c>
      <c r="BR22" s="352"/>
      <c r="BS22" s="352"/>
      <c r="BT22" s="352"/>
      <c r="BU22" s="354"/>
      <c r="BV22" s="364"/>
      <c r="BW22" s="352"/>
      <c r="BX22" s="352"/>
      <c r="BY22" s="364"/>
      <c r="BZ22" s="364"/>
      <c r="CA22" s="355">
        <v>0</v>
      </c>
      <c r="CB22" s="354">
        <v>0</v>
      </c>
      <c r="CC22" s="88">
        <v>0</v>
      </c>
      <c r="CD22" s="352"/>
      <c r="CE22" s="352"/>
      <c r="CF22" s="146">
        <v>0</v>
      </c>
      <c r="CG22" s="148"/>
      <c r="CH22" s="148"/>
      <c r="CI22" s="337"/>
      <c r="CJ22" s="147"/>
      <c r="CK22" s="354"/>
      <c r="CL22" s="352"/>
      <c r="CM22" s="352"/>
      <c r="CN22" s="354"/>
      <c r="CO22" s="88"/>
    </row>
    <row r="23" spans="1:93" ht="24" customHeight="1" x14ac:dyDescent="0.3">
      <c r="A23" s="346" t="s">
        <v>1874</v>
      </c>
      <c r="B23" s="366" t="s">
        <v>1875</v>
      </c>
      <c r="C23" s="367" t="s">
        <v>1876</v>
      </c>
      <c r="D23" s="330">
        <f t="shared" si="0"/>
        <v>9</v>
      </c>
      <c r="E23" s="331">
        <f t="shared" si="1"/>
        <v>5</v>
      </c>
      <c r="F23" s="331">
        <f t="shared" si="2"/>
        <v>0</v>
      </c>
      <c r="G23" s="331">
        <f t="shared" si="3"/>
        <v>0</v>
      </c>
      <c r="H23" s="331">
        <f t="shared" si="4"/>
        <v>0</v>
      </c>
      <c r="I23" s="331">
        <f t="shared" si="5"/>
        <v>0</v>
      </c>
      <c r="J23" s="331">
        <f t="shared" si="6"/>
        <v>0</v>
      </c>
      <c r="K23" s="331">
        <f t="shared" si="7"/>
        <v>0</v>
      </c>
      <c r="L23" s="331">
        <f t="shared" si="8"/>
        <v>0</v>
      </c>
      <c r="M23" s="332">
        <f t="shared" si="9"/>
        <v>0</v>
      </c>
      <c r="N23" s="333">
        <f t="shared" si="10"/>
        <v>14</v>
      </c>
      <c r="O23" s="334"/>
      <c r="P23" s="335">
        <f t="shared" si="11"/>
        <v>14</v>
      </c>
      <c r="Q23" s="336">
        <f t="shared" si="12"/>
        <v>572</v>
      </c>
      <c r="R23" s="148"/>
      <c r="S23" s="148"/>
      <c r="T23" s="350"/>
      <c r="U23" s="148"/>
      <c r="V23" s="148"/>
      <c r="W23" s="350"/>
      <c r="X23" s="351"/>
      <c r="Y23" s="148"/>
      <c r="Z23" s="351"/>
      <c r="AA23" s="338">
        <v>0</v>
      </c>
      <c r="AB23" s="339">
        <v>0</v>
      </c>
      <c r="AC23" s="148">
        <v>0</v>
      </c>
      <c r="AD23" s="351"/>
      <c r="AE23" s="148"/>
      <c r="AF23" s="351">
        <v>5</v>
      </c>
      <c r="AG23" s="88">
        <v>0</v>
      </c>
      <c r="AH23" s="88">
        <v>0</v>
      </c>
      <c r="AI23" s="145"/>
      <c r="AJ23" s="145"/>
      <c r="AK23" s="88"/>
      <c r="AL23" s="145"/>
      <c r="AM23" s="88"/>
      <c r="AN23" s="88"/>
      <c r="AO23" s="340"/>
      <c r="AP23" s="340"/>
      <c r="AQ23" s="358"/>
      <c r="AR23" s="358"/>
      <c r="AS23" s="358"/>
      <c r="AT23" s="153"/>
      <c r="AU23" s="88"/>
      <c r="AV23" s="145"/>
      <c r="AW23" s="148">
        <v>0</v>
      </c>
      <c r="AX23" s="148">
        <v>0</v>
      </c>
      <c r="AY23" s="351"/>
      <c r="AZ23" s="148"/>
      <c r="BA23" s="148"/>
      <c r="BB23" s="351"/>
      <c r="BC23" s="351"/>
      <c r="BD23" s="148"/>
      <c r="BE23" s="148"/>
      <c r="BF23" s="338">
        <v>0</v>
      </c>
      <c r="BG23" s="145"/>
      <c r="BH23" s="148">
        <v>0</v>
      </c>
      <c r="BI23" s="350"/>
      <c r="BJ23" s="342"/>
      <c r="BK23" s="343"/>
      <c r="BL23" s="351"/>
      <c r="BM23" s="351"/>
      <c r="BN23" s="148"/>
      <c r="BO23" s="148">
        <v>9</v>
      </c>
      <c r="BP23" s="351"/>
      <c r="BQ23" s="88">
        <v>0</v>
      </c>
      <c r="BR23" s="352"/>
      <c r="BS23" s="352"/>
      <c r="BT23" s="145"/>
      <c r="BU23" s="338"/>
      <c r="BV23" s="88"/>
      <c r="BW23" s="145"/>
      <c r="BX23" s="145"/>
      <c r="BY23" s="88"/>
      <c r="BZ23" s="88"/>
      <c r="CA23" s="149">
        <v>0</v>
      </c>
      <c r="CB23" s="338">
        <v>0</v>
      </c>
      <c r="CC23" s="344">
        <v>0</v>
      </c>
      <c r="CD23" s="145"/>
      <c r="CE23" s="145"/>
      <c r="CF23" s="356">
        <v>0</v>
      </c>
      <c r="CG23" s="349"/>
      <c r="CH23" s="349"/>
      <c r="CI23" s="350"/>
      <c r="CJ23" s="351"/>
      <c r="CK23" s="338"/>
      <c r="CL23" s="145"/>
      <c r="CM23" s="145"/>
      <c r="CN23" s="338"/>
      <c r="CO23" s="344"/>
    </row>
    <row r="24" spans="1:93" ht="24" customHeight="1" x14ac:dyDescent="0.3">
      <c r="A24" s="345" t="s">
        <v>1877</v>
      </c>
      <c r="B24" s="328" t="s">
        <v>1878</v>
      </c>
      <c r="C24" s="329" t="s">
        <v>1879</v>
      </c>
      <c r="D24" s="330">
        <f t="shared" si="0"/>
        <v>0</v>
      </c>
      <c r="E24" s="331">
        <f t="shared" si="1"/>
        <v>0</v>
      </c>
      <c r="F24" s="331">
        <f t="shared" si="2"/>
        <v>0</v>
      </c>
      <c r="G24" s="331">
        <f t="shared" si="3"/>
        <v>0</v>
      </c>
      <c r="H24" s="331">
        <f t="shared" si="4"/>
        <v>0</v>
      </c>
      <c r="I24" s="331">
        <f t="shared" si="5"/>
        <v>0</v>
      </c>
      <c r="J24" s="331">
        <f t="shared" si="6"/>
        <v>0</v>
      </c>
      <c r="K24" s="331">
        <f t="shared" si="7"/>
        <v>0</v>
      </c>
      <c r="L24" s="331">
        <f t="shared" si="8"/>
        <v>0</v>
      </c>
      <c r="M24" s="332">
        <f t="shared" si="9"/>
        <v>0</v>
      </c>
      <c r="N24" s="333">
        <f t="shared" si="10"/>
        <v>0</v>
      </c>
      <c r="O24" s="334"/>
      <c r="P24" s="335">
        <f t="shared" si="11"/>
        <v>0</v>
      </c>
      <c r="Q24" s="336" t="str">
        <f t="shared" si="12"/>
        <v/>
      </c>
      <c r="R24" s="148"/>
      <c r="S24" s="148"/>
      <c r="T24" s="337"/>
      <c r="U24" s="148"/>
      <c r="V24" s="148"/>
      <c r="W24" s="337"/>
      <c r="X24" s="147"/>
      <c r="Y24" s="148"/>
      <c r="Z24" s="147"/>
      <c r="AA24" s="338">
        <v>0</v>
      </c>
      <c r="AB24" s="339">
        <v>0</v>
      </c>
      <c r="AC24" s="148">
        <v>0</v>
      </c>
      <c r="AD24" s="147"/>
      <c r="AE24" s="148"/>
      <c r="AF24" s="147"/>
      <c r="AG24" s="344">
        <v>0</v>
      </c>
      <c r="AH24" s="344">
        <v>0</v>
      </c>
      <c r="AI24" s="145"/>
      <c r="AJ24" s="145"/>
      <c r="AK24" s="344"/>
      <c r="AL24" s="145"/>
      <c r="AM24" s="344"/>
      <c r="AN24" s="344"/>
      <c r="AO24" s="340"/>
      <c r="AP24" s="340"/>
      <c r="AQ24" s="368"/>
      <c r="AR24" s="368"/>
      <c r="AS24" s="368"/>
      <c r="AT24" s="153"/>
      <c r="AU24" s="344"/>
      <c r="AV24" s="145"/>
      <c r="AW24" s="148">
        <v>0</v>
      </c>
      <c r="AX24" s="148">
        <v>0</v>
      </c>
      <c r="AY24" s="147"/>
      <c r="AZ24" s="148"/>
      <c r="BA24" s="148"/>
      <c r="BB24" s="147"/>
      <c r="BC24" s="147"/>
      <c r="BD24" s="148"/>
      <c r="BE24" s="148"/>
      <c r="BF24" s="338">
        <v>0</v>
      </c>
      <c r="BG24" s="145"/>
      <c r="BH24" s="148">
        <v>0</v>
      </c>
      <c r="BI24" s="337"/>
      <c r="BJ24" s="342"/>
      <c r="BK24" s="343"/>
      <c r="BL24" s="147"/>
      <c r="BM24" s="147"/>
      <c r="BN24" s="148"/>
      <c r="BO24" s="148"/>
      <c r="BP24" s="147"/>
      <c r="BQ24" s="344">
        <v>0</v>
      </c>
      <c r="BR24" s="145"/>
      <c r="BS24" s="145"/>
      <c r="BT24" s="145"/>
      <c r="BU24" s="338"/>
      <c r="BV24" s="344"/>
      <c r="BW24" s="145"/>
      <c r="BX24" s="145"/>
      <c r="BY24" s="344"/>
      <c r="BZ24" s="344"/>
      <c r="CA24" s="149">
        <v>0</v>
      </c>
      <c r="CB24" s="338">
        <v>0</v>
      </c>
      <c r="CC24" s="344">
        <v>0</v>
      </c>
      <c r="CD24" s="145"/>
      <c r="CE24" s="145"/>
      <c r="CF24" s="146">
        <v>0</v>
      </c>
      <c r="CG24" s="148"/>
      <c r="CH24" s="148"/>
      <c r="CI24" s="337"/>
      <c r="CJ24" s="147"/>
      <c r="CK24" s="338"/>
      <c r="CL24" s="145"/>
      <c r="CM24" s="145"/>
      <c r="CN24" s="338"/>
      <c r="CO24" s="344"/>
    </row>
    <row r="25" spans="1:93" ht="24" customHeight="1" x14ac:dyDescent="0.3">
      <c r="A25" s="345" t="s">
        <v>1880</v>
      </c>
      <c r="B25" s="328" t="s">
        <v>1881</v>
      </c>
      <c r="C25" s="329" t="s">
        <v>623</v>
      </c>
      <c r="D25" s="330">
        <f t="shared" si="0"/>
        <v>4</v>
      </c>
      <c r="E25" s="331">
        <f t="shared" si="1"/>
        <v>3</v>
      </c>
      <c r="F25" s="331">
        <f t="shared" si="2"/>
        <v>0</v>
      </c>
      <c r="G25" s="331">
        <f t="shared" si="3"/>
        <v>0</v>
      </c>
      <c r="H25" s="331">
        <f t="shared" si="4"/>
        <v>0</v>
      </c>
      <c r="I25" s="331">
        <f t="shared" si="5"/>
        <v>0</v>
      </c>
      <c r="J25" s="331">
        <f t="shared" si="6"/>
        <v>0</v>
      </c>
      <c r="K25" s="331">
        <f t="shared" si="7"/>
        <v>0</v>
      </c>
      <c r="L25" s="331">
        <f t="shared" si="8"/>
        <v>0</v>
      </c>
      <c r="M25" s="332">
        <f t="shared" si="9"/>
        <v>0</v>
      </c>
      <c r="N25" s="369">
        <f t="shared" si="10"/>
        <v>7</v>
      </c>
      <c r="O25" s="334"/>
      <c r="P25" s="335">
        <f t="shared" si="11"/>
        <v>7</v>
      </c>
      <c r="Q25" s="336">
        <f t="shared" si="12"/>
        <v>745</v>
      </c>
      <c r="R25" s="349"/>
      <c r="S25" s="349"/>
      <c r="T25" s="350"/>
      <c r="U25" s="349"/>
      <c r="V25" s="349"/>
      <c r="W25" s="350"/>
      <c r="X25" s="351"/>
      <c r="Y25" s="349"/>
      <c r="Z25" s="351"/>
      <c r="AA25" s="354">
        <v>0</v>
      </c>
      <c r="AB25" s="357">
        <v>0</v>
      </c>
      <c r="AC25" s="349">
        <v>0</v>
      </c>
      <c r="AD25" s="351"/>
      <c r="AE25" s="349"/>
      <c r="AF25" s="351">
        <v>4</v>
      </c>
      <c r="AG25" s="88">
        <v>0</v>
      </c>
      <c r="AH25" s="88">
        <v>0</v>
      </c>
      <c r="AI25" s="352"/>
      <c r="AJ25" s="352"/>
      <c r="AK25" s="88"/>
      <c r="AL25" s="352"/>
      <c r="AM25" s="88"/>
      <c r="AN25" s="88"/>
      <c r="AO25" s="353"/>
      <c r="AP25" s="353"/>
      <c r="AQ25" s="358"/>
      <c r="AR25" s="358"/>
      <c r="AS25" s="358"/>
      <c r="AT25" s="359"/>
      <c r="AU25" s="88"/>
      <c r="AV25" s="352"/>
      <c r="AW25" s="349">
        <v>0</v>
      </c>
      <c r="AX25" s="349">
        <v>0</v>
      </c>
      <c r="AY25" s="351"/>
      <c r="AZ25" s="349"/>
      <c r="BA25" s="349"/>
      <c r="BB25" s="351"/>
      <c r="BC25" s="351"/>
      <c r="BD25" s="349"/>
      <c r="BE25" s="349"/>
      <c r="BF25" s="354">
        <v>0</v>
      </c>
      <c r="BG25" s="352"/>
      <c r="BH25" s="349">
        <v>0</v>
      </c>
      <c r="BI25" s="350"/>
      <c r="BJ25" s="360"/>
      <c r="BK25" s="343"/>
      <c r="BL25" s="351"/>
      <c r="BM25" s="351"/>
      <c r="BN25" s="349"/>
      <c r="BO25" s="349">
        <v>3</v>
      </c>
      <c r="BP25" s="351"/>
      <c r="BQ25" s="88">
        <v>0</v>
      </c>
      <c r="BR25" s="352"/>
      <c r="BS25" s="352"/>
      <c r="BT25" s="352"/>
      <c r="BU25" s="354"/>
      <c r="BV25" s="88"/>
      <c r="BW25" s="352"/>
      <c r="BX25" s="352"/>
      <c r="BY25" s="88"/>
      <c r="BZ25" s="88"/>
      <c r="CA25" s="355">
        <v>0</v>
      </c>
      <c r="CB25" s="354">
        <v>0</v>
      </c>
      <c r="CC25" s="88">
        <v>0</v>
      </c>
      <c r="CD25" s="352"/>
      <c r="CE25" s="352"/>
      <c r="CF25" s="356">
        <v>0</v>
      </c>
      <c r="CG25" s="349"/>
      <c r="CH25" s="349"/>
      <c r="CI25" s="350"/>
      <c r="CJ25" s="351"/>
      <c r="CK25" s="354"/>
      <c r="CL25" s="352"/>
      <c r="CM25" s="352"/>
      <c r="CN25" s="354"/>
      <c r="CO25" s="88"/>
    </row>
    <row r="26" spans="1:93" ht="24" customHeight="1" x14ac:dyDescent="0.3">
      <c r="A26" s="327">
        <v>790831</v>
      </c>
      <c r="B26" s="328" t="s">
        <v>1882</v>
      </c>
      <c r="C26" s="329" t="s">
        <v>1070</v>
      </c>
      <c r="D26" s="330">
        <f t="shared" si="0"/>
        <v>0</v>
      </c>
      <c r="E26" s="331">
        <f t="shared" si="1"/>
        <v>0</v>
      </c>
      <c r="F26" s="331">
        <f t="shared" si="2"/>
        <v>0</v>
      </c>
      <c r="G26" s="331">
        <f t="shared" si="3"/>
        <v>0</v>
      </c>
      <c r="H26" s="331">
        <f t="shared" si="4"/>
        <v>0</v>
      </c>
      <c r="I26" s="331">
        <f t="shared" si="5"/>
        <v>0</v>
      </c>
      <c r="J26" s="331">
        <f t="shared" si="6"/>
        <v>0</v>
      </c>
      <c r="K26" s="331">
        <f t="shared" si="7"/>
        <v>0</v>
      </c>
      <c r="L26" s="331">
        <f t="shared" si="8"/>
        <v>0</v>
      </c>
      <c r="M26" s="332">
        <f t="shared" si="9"/>
        <v>0</v>
      </c>
      <c r="N26" s="333">
        <f t="shared" si="10"/>
        <v>0</v>
      </c>
      <c r="O26" s="334"/>
      <c r="P26" s="335">
        <f t="shared" si="11"/>
        <v>0</v>
      </c>
      <c r="Q26" s="336" t="str">
        <f t="shared" si="12"/>
        <v/>
      </c>
      <c r="R26" s="148"/>
      <c r="S26" s="148"/>
      <c r="T26" s="350"/>
      <c r="U26" s="148"/>
      <c r="V26" s="148"/>
      <c r="W26" s="350"/>
      <c r="X26" s="351"/>
      <c r="Y26" s="148"/>
      <c r="Z26" s="351"/>
      <c r="AA26" s="338">
        <v>0</v>
      </c>
      <c r="AB26" s="339">
        <v>0</v>
      </c>
      <c r="AC26" s="148">
        <v>0</v>
      </c>
      <c r="AD26" s="351"/>
      <c r="AE26" s="148"/>
      <c r="AF26" s="351"/>
      <c r="AG26" s="144">
        <v>0</v>
      </c>
      <c r="AH26" s="144">
        <v>0</v>
      </c>
      <c r="AI26" s="145"/>
      <c r="AJ26" s="145"/>
      <c r="AK26" s="144"/>
      <c r="AL26" s="145"/>
      <c r="AM26" s="144"/>
      <c r="AN26" s="144"/>
      <c r="AO26" s="340"/>
      <c r="AP26" s="340"/>
      <c r="AQ26" s="341"/>
      <c r="AR26" s="341"/>
      <c r="AS26" s="341"/>
      <c r="AT26" s="153"/>
      <c r="AU26" s="144"/>
      <c r="AV26" s="145"/>
      <c r="AW26" s="148">
        <v>0</v>
      </c>
      <c r="AX26" s="148">
        <v>0</v>
      </c>
      <c r="AY26" s="351"/>
      <c r="AZ26" s="148"/>
      <c r="BA26" s="148"/>
      <c r="BB26" s="351"/>
      <c r="BC26" s="351"/>
      <c r="BD26" s="148"/>
      <c r="BE26" s="148"/>
      <c r="BF26" s="338">
        <v>0</v>
      </c>
      <c r="BG26" s="145"/>
      <c r="BH26" s="148">
        <v>0</v>
      </c>
      <c r="BI26" s="350"/>
      <c r="BJ26" s="342"/>
      <c r="BK26" s="343"/>
      <c r="BL26" s="351"/>
      <c r="BM26" s="351"/>
      <c r="BN26" s="148"/>
      <c r="BO26" s="148"/>
      <c r="BP26" s="351"/>
      <c r="BQ26" s="144">
        <v>0</v>
      </c>
      <c r="BR26" s="145"/>
      <c r="BS26" s="145"/>
      <c r="BT26" s="145"/>
      <c r="BU26" s="338"/>
      <c r="BV26" s="144"/>
      <c r="BW26" s="145"/>
      <c r="BX26" s="145"/>
      <c r="BY26" s="144"/>
      <c r="BZ26" s="144"/>
      <c r="CA26" s="149">
        <v>0</v>
      </c>
      <c r="CB26" s="338">
        <v>0</v>
      </c>
      <c r="CC26" s="344">
        <v>0</v>
      </c>
      <c r="CD26" s="145"/>
      <c r="CE26" s="145"/>
      <c r="CF26" s="356">
        <v>0</v>
      </c>
      <c r="CG26" s="349"/>
      <c r="CH26" s="349"/>
      <c r="CI26" s="350"/>
      <c r="CJ26" s="351"/>
      <c r="CK26" s="338"/>
      <c r="CL26" s="145"/>
      <c r="CM26" s="145"/>
      <c r="CN26" s="338"/>
      <c r="CO26" s="344"/>
    </row>
    <row r="27" spans="1:93" ht="24" customHeight="1" x14ac:dyDescent="0.3">
      <c r="A27" s="327">
        <v>760102</v>
      </c>
      <c r="B27" s="328" t="s">
        <v>1883</v>
      </c>
      <c r="C27" s="329" t="s">
        <v>1884</v>
      </c>
      <c r="D27" s="330">
        <f t="shared" si="0"/>
        <v>7</v>
      </c>
      <c r="E27" s="331">
        <f t="shared" si="1"/>
        <v>4</v>
      </c>
      <c r="F27" s="331">
        <f t="shared" si="2"/>
        <v>3</v>
      </c>
      <c r="G27" s="331">
        <f t="shared" si="3"/>
        <v>0</v>
      </c>
      <c r="H27" s="331">
        <f t="shared" si="4"/>
        <v>0</v>
      </c>
      <c r="I27" s="331">
        <f t="shared" si="5"/>
        <v>0</v>
      </c>
      <c r="J27" s="331">
        <f t="shared" si="6"/>
        <v>0</v>
      </c>
      <c r="K27" s="331">
        <f t="shared" si="7"/>
        <v>0</v>
      </c>
      <c r="L27" s="331">
        <f t="shared" si="8"/>
        <v>0</v>
      </c>
      <c r="M27" s="332">
        <f t="shared" si="9"/>
        <v>0</v>
      </c>
      <c r="N27" s="333">
        <f t="shared" si="10"/>
        <v>14</v>
      </c>
      <c r="O27" s="334"/>
      <c r="P27" s="335">
        <f t="shared" si="11"/>
        <v>14</v>
      </c>
      <c r="Q27" s="336">
        <f t="shared" si="12"/>
        <v>572</v>
      </c>
      <c r="R27" s="148"/>
      <c r="S27" s="148"/>
      <c r="T27" s="337"/>
      <c r="U27" s="148"/>
      <c r="V27" s="148"/>
      <c r="W27" s="337"/>
      <c r="X27" s="147"/>
      <c r="Y27" s="148"/>
      <c r="Z27" s="147"/>
      <c r="AA27" s="338">
        <v>0</v>
      </c>
      <c r="AB27" s="339">
        <v>0</v>
      </c>
      <c r="AC27" s="148">
        <v>0</v>
      </c>
      <c r="AD27" s="147"/>
      <c r="AE27" s="148"/>
      <c r="AF27" s="147">
        <v>3</v>
      </c>
      <c r="AG27" s="88">
        <v>0</v>
      </c>
      <c r="AH27" s="88">
        <v>7</v>
      </c>
      <c r="AI27" s="145"/>
      <c r="AJ27" s="145"/>
      <c r="AK27" s="88"/>
      <c r="AL27" s="145"/>
      <c r="AM27" s="88"/>
      <c r="AN27" s="88"/>
      <c r="AO27" s="340"/>
      <c r="AP27" s="340"/>
      <c r="AQ27" s="358"/>
      <c r="AR27" s="358"/>
      <c r="AS27" s="358"/>
      <c r="AT27" s="153"/>
      <c r="AU27" s="88"/>
      <c r="AV27" s="145"/>
      <c r="AW27" s="148">
        <v>0</v>
      </c>
      <c r="AX27" s="148">
        <v>0</v>
      </c>
      <c r="AY27" s="147"/>
      <c r="AZ27" s="148"/>
      <c r="BA27" s="148"/>
      <c r="BB27" s="147"/>
      <c r="BC27" s="147"/>
      <c r="BD27" s="148"/>
      <c r="BE27" s="148"/>
      <c r="BF27" s="338">
        <v>0</v>
      </c>
      <c r="BG27" s="145"/>
      <c r="BH27" s="148">
        <v>0</v>
      </c>
      <c r="BI27" s="337"/>
      <c r="BJ27" s="342"/>
      <c r="BK27" s="343"/>
      <c r="BL27" s="147"/>
      <c r="BM27" s="147"/>
      <c r="BN27" s="148"/>
      <c r="BO27" s="148">
        <v>4</v>
      </c>
      <c r="BP27" s="147"/>
      <c r="BQ27" s="88">
        <v>0</v>
      </c>
      <c r="BR27" s="352"/>
      <c r="BS27" s="352"/>
      <c r="BT27" s="145"/>
      <c r="BU27" s="338"/>
      <c r="BV27" s="88"/>
      <c r="BW27" s="145"/>
      <c r="BX27" s="145"/>
      <c r="BY27" s="88"/>
      <c r="BZ27" s="88"/>
      <c r="CA27" s="149">
        <v>0</v>
      </c>
      <c r="CB27" s="338">
        <v>0</v>
      </c>
      <c r="CC27" s="344">
        <v>0</v>
      </c>
      <c r="CD27" s="145"/>
      <c r="CE27" s="145"/>
      <c r="CF27" s="146">
        <v>0</v>
      </c>
      <c r="CG27" s="148"/>
      <c r="CH27" s="148"/>
      <c r="CI27" s="337"/>
      <c r="CJ27" s="147"/>
      <c r="CK27" s="338"/>
      <c r="CL27" s="145"/>
      <c r="CM27" s="145"/>
      <c r="CN27" s="338"/>
      <c r="CO27" s="344"/>
    </row>
    <row r="28" spans="1:93" ht="24" customHeight="1" x14ac:dyDescent="0.3">
      <c r="A28" s="327">
        <v>520425</v>
      </c>
      <c r="B28" s="328" t="s">
        <v>1885</v>
      </c>
      <c r="C28" s="329" t="s">
        <v>1884</v>
      </c>
      <c r="D28" s="330">
        <f t="shared" si="0"/>
        <v>0</v>
      </c>
      <c r="E28" s="331">
        <f t="shared" si="1"/>
        <v>0</v>
      </c>
      <c r="F28" s="331">
        <f t="shared" si="2"/>
        <v>0</v>
      </c>
      <c r="G28" s="331">
        <f t="shared" si="3"/>
        <v>0</v>
      </c>
      <c r="H28" s="331">
        <f t="shared" si="4"/>
        <v>0</v>
      </c>
      <c r="I28" s="331">
        <f t="shared" si="5"/>
        <v>0</v>
      </c>
      <c r="J28" s="331">
        <f t="shared" si="6"/>
        <v>0</v>
      </c>
      <c r="K28" s="331">
        <f t="shared" si="7"/>
        <v>0</v>
      </c>
      <c r="L28" s="331">
        <f t="shared" si="8"/>
        <v>0</v>
      </c>
      <c r="M28" s="332">
        <f t="shared" si="9"/>
        <v>0</v>
      </c>
      <c r="N28" s="333">
        <f t="shared" si="10"/>
        <v>0</v>
      </c>
      <c r="O28" s="334"/>
      <c r="P28" s="335">
        <f t="shared" si="11"/>
        <v>0</v>
      </c>
      <c r="Q28" s="336" t="str">
        <f t="shared" si="12"/>
        <v/>
      </c>
      <c r="R28" s="148"/>
      <c r="S28" s="148"/>
      <c r="T28" s="350"/>
      <c r="U28" s="148"/>
      <c r="V28" s="148"/>
      <c r="W28" s="350"/>
      <c r="X28" s="351"/>
      <c r="Y28" s="148"/>
      <c r="Z28" s="351"/>
      <c r="AA28" s="338">
        <v>0</v>
      </c>
      <c r="AB28" s="339">
        <v>0</v>
      </c>
      <c r="AC28" s="148">
        <v>0</v>
      </c>
      <c r="AD28" s="351"/>
      <c r="AE28" s="148"/>
      <c r="AF28" s="351"/>
      <c r="AG28" s="144">
        <v>0</v>
      </c>
      <c r="AH28" s="144">
        <v>0</v>
      </c>
      <c r="AI28" s="145"/>
      <c r="AJ28" s="145"/>
      <c r="AK28" s="144"/>
      <c r="AL28" s="145"/>
      <c r="AM28" s="144"/>
      <c r="AN28" s="144"/>
      <c r="AO28" s="340"/>
      <c r="AP28" s="340"/>
      <c r="AQ28" s="341"/>
      <c r="AR28" s="341"/>
      <c r="AS28" s="341"/>
      <c r="AT28" s="153"/>
      <c r="AU28" s="144"/>
      <c r="AV28" s="145"/>
      <c r="AW28" s="148">
        <v>0</v>
      </c>
      <c r="AX28" s="148">
        <v>0</v>
      </c>
      <c r="AY28" s="351"/>
      <c r="AZ28" s="148"/>
      <c r="BA28" s="148"/>
      <c r="BB28" s="351"/>
      <c r="BC28" s="351"/>
      <c r="BD28" s="148"/>
      <c r="BE28" s="148"/>
      <c r="BF28" s="338">
        <v>0</v>
      </c>
      <c r="BG28" s="145"/>
      <c r="BH28" s="148">
        <v>0</v>
      </c>
      <c r="BI28" s="350"/>
      <c r="BJ28" s="342"/>
      <c r="BK28" s="343"/>
      <c r="BL28" s="351"/>
      <c r="BM28" s="351"/>
      <c r="BN28" s="148"/>
      <c r="BO28" s="148"/>
      <c r="BP28" s="351"/>
      <c r="BQ28" s="144">
        <v>0</v>
      </c>
      <c r="BR28" s="145"/>
      <c r="BS28" s="145"/>
      <c r="BT28" s="145"/>
      <c r="BU28" s="338"/>
      <c r="BV28" s="144"/>
      <c r="BW28" s="145"/>
      <c r="BX28" s="145"/>
      <c r="BY28" s="144"/>
      <c r="BZ28" s="144"/>
      <c r="CA28" s="149">
        <v>0</v>
      </c>
      <c r="CB28" s="338">
        <v>0</v>
      </c>
      <c r="CC28" s="344">
        <v>0</v>
      </c>
      <c r="CD28" s="145"/>
      <c r="CE28" s="145"/>
      <c r="CF28" s="356">
        <v>0</v>
      </c>
      <c r="CG28" s="349"/>
      <c r="CH28" s="349"/>
      <c r="CI28" s="350"/>
      <c r="CJ28" s="351"/>
      <c r="CK28" s="338"/>
      <c r="CL28" s="145"/>
      <c r="CM28" s="145"/>
      <c r="CN28" s="338"/>
      <c r="CO28" s="344"/>
    </row>
    <row r="29" spans="1:93" ht="24" customHeight="1" x14ac:dyDescent="0.3">
      <c r="A29" s="345" t="s">
        <v>1886</v>
      </c>
      <c r="B29" s="328" t="s">
        <v>1887</v>
      </c>
      <c r="C29" s="329" t="s">
        <v>1461</v>
      </c>
      <c r="D29" s="330">
        <f t="shared" si="0"/>
        <v>1</v>
      </c>
      <c r="E29" s="331">
        <f t="shared" si="1"/>
        <v>0</v>
      </c>
      <c r="F29" s="331">
        <f t="shared" si="2"/>
        <v>0</v>
      </c>
      <c r="G29" s="331">
        <f t="shared" si="3"/>
        <v>0</v>
      </c>
      <c r="H29" s="331">
        <f t="shared" si="4"/>
        <v>0</v>
      </c>
      <c r="I29" s="331">
        <f t="shared" si="5"/>
        <v>0</v>
      </c>
      <c r="J29" s="331">
        <f t="shared" si="6"/>
        <v>0</v>
      </c>
      <c r="K29" s="331">
        <f t="shared" si="7"/>
        <v>0</v>
      </c>
      <c r="L29" s="331">
        <f t="shared" si="8"/>
        <v>0</v>
      </c>
      <c r="M29" s="332">
        <f t="shared" si="9"/>
        <v>0</v>
      </c>
      <c r="N29" s="333">
        <f t="shared" si="10"/>
        <v>1</v>
      </c>
      <c r="O29" s="334"/>
      <c r="P29" s="335">
        <f t="shared" si="11"/>
        <v>1</v>
      </c>
      <c r="Q29" s="336">
        <f t="shared" si="12"/>
        <v>933</v>
      </c>
      <c r="R29" s="148"/>
      <c r="S29" s="148"/>
      <c r="T29" s="337"/>
      <c r="U29" s="148"/>
      <c r="V29" s="148"/>
      <c r="W29" s="337"/>
      <c r="X29" s="147"/>
      <c r="Y29" s="148">
        <v>1</v>
      </c>
      <c r="Z29" s="147"/>
      <c r="AA29" s="338">
        <v>0</v>
      </c>
      <c r="AB29" s="339">
        <v>0</v>
      </c>
      <c r="AC29" s="148">
        <v>0</v>
      </c>
      <c r="AD29" s="147"/>
      <c r="AE29" s="148"/>
      <c r="AF29" s="147"/>
      <c r="AG29" s="144">
        <v>0</v>
      </c>
      <c r="AH29" s="144">
        <v>0</v>
      </c>
      <c r="AI29" s="145"/>
      <c r="AJ29" s="145"/>
      <c r="AK29" s="144"/>
      <c r="AL29" s="145"/>
      <c r="AM29" s="144"/>
      <c r="AN29" s="144"/>
      <c r="AO29" s="340"/>
      <c r="AP29" s="340"/>
      <c r="AQ29" s="341"/>
      <c r="AR29" s="341"/>
      <c r="AS29" s="341"/>
      <c r="AT29" s="153"/>
      <c r="AU29" s="144"/>
      <c r="AV29" s="145"/>
      <c r="AW29" s="148">
        <v>0</v>
      </c>
      <c r="AX29" s="148">
        <v>0</v>
      </c>
      <c r="AY29" s="147"/>
      <c r="AZ29" s="148"/>
      <c r="BA29" s="148"/>
      <c r="BB29" s="147"/>
      <c r="BC29" s="147"/>
      <c r="BD29" s="148"/>
      <c r="BE29" s="148"/>
      <c r="BF29" s="338">
        <v>0</v>
      </c>
      <c r="BG29" s="145"/>
      <c r="BH29" s="148">
        <v>0</v>
      </c>
      <c r="BI29" s="337"/>
      <c r="BJ29" s="342"/>
      <c r="BK29" s="343"/>
      <c r="BL29" s="147"/>
      <c r="BM29" s="147"/>
      <c r="BN29" s="148"/>
      <c r="BO29" s="148"/>
      <c r="BP29" s="147"/>
      <c r="BQ29" s="144">
        <v>0</v>
      </c>
      <c r="BR29" s="145"/>
      <c r="BS29" s="145"/>
      <c r="BT29" s="145"/>
      <c r="BU29" s="338"/>
      <c r="BV29" s="144"/>
      <c r="BW29" s="145"/>
      <c r="BX29" s="145"/>
      <c r="BY29" s="144"/>
      <c r="BZ29" s="144"/>
      <c r="CA29" s="149">
        <v>0</v>
      </c>
      <c r="CB29" s="338">
        <v>0</v>
      </c>
      <c r="CC29" s="344">
        <v>0</v>
      </c>
      <c r="CD29" s="145"/>
      <c r="CE29" s="145"/>
      <c r="CF29" s="146">
        <v>0</v>
      </c>
      <c r="CG29" s="148"/>
      <c r="CH29" s="148"/>
      <c r="CI29" s="337"/>
      <c r="CJ29" s="147"/>
      <c r="CK29" s="338"/>
      <c r="CL29" s="145"/>
      <c r="CM29" s="145"/>
      <c r="CN29" s="338"/>
      <c r="CO29" s="344"/>
    </row>
    <row r="30" spans="1:93" ht="24" customHeight="1" x14ac:dyDescent="0.3">
      <c r="A30" s="346" t="s">
        <v>1888</v>
      </c>
      <c r="B30" s="347" t="s">
        <v>1889</v>
      </c>
      <c r="C30" s="348" t="s">
        <v>1648</v>
      </c>
      <c r="D30" s="330">
        <f t="shared" si="0"/>
        <v>0</v>
      </c>
      <c r="E30" s="331">
        <f t="shared" si="1"/>
        <v>0</v>
      </c>
      <c r="F30" s="331">
        <f t="shared" si="2"/>
        <v>0</v>
      </c>
      <c r="G30" s="331">
        <f t="shared" si="3"/>
        <v>0</v>
      </c>
      <c r="H30" s="331">
        <f t="shared" si="4"/>
        <v>0</v>
      </c>
      <c r="I30" s="331">
        <f t="shared" si="5"/>
        <v>0</v>
      </c>
      <c r="J30" s="331">
        <f t="shared" si="6"/>
        <v>0</v>
      </c>
      <c r="K30" s="331">
        <f t="shared" si="7"/>
        <v>0</v>
      </c>
      <c r="L30" s="331">
        <f t="shared" si="8"/>
        <v>0</v>
      </c>
      <c r="M30" s="332">
        <f t="shared" si="9"/>
        <v>0</v>
      </c>
      <c r="N30" s="333">
        <f t="shared" si="10"/>
        <v>0</v>
      </c>
      <c r="O30" s="334"/>
      <c r="P30" s="335">
        <f t="shared" si="11"/>
        <v>0</v>
      </c>
      <c r="Q30" s="336" t="str">
        <f t="shared" si="12"/>
        <v/>
      </c>
      <c r="R30" s="148"/>
      <c r="S30" s="148"/>
      <c r="T30" s="337"/>
      <c r="U30" s="148"/>
      <c r="V30" s="148"/>
      <c r="W30" s="337"/>
      <c r="X30" s="147"/>
      <c r="Y30" s="148"/>
      <c r="Z30" s="147"/>
      <c r="AA30" s="338">
        <v>0</v>
      </c>
      <c r="AB30" s="339">
        <v>0</v>
      </c>
      <c r="AC30" s="148">
        <v>0</v>
      </c>
      <c r="AD30" s="147"/>
      <c r="AE30" s="148"/>
      <c r="AF30" s="147"/>
      <c r="AG30" s="144">
        <v>0</v>
      </c>
      <c r="AH30" s="144">
        <v>0</v>
      </c>
      <c r="AI30" s="352"/>
      <c r="AJ30" s="352"/>
      <c r="AK30" s="144"/>
      <c r="AL30" s="352"/>
      <c r="AM30" s="144"/>
      <c r="AN30" s="144"/>
      <c r="AO30" s="353"/>
      <c r="AP30" s="353"/>
      <c r="AQ30" s="341"/>
      <c r="AR30" s="341"/>
      <c r="AS30" s="341"/>
      <c r="AT30" s="153"/>
      <c r="AU30" s="144"/>
      <c r="AV30" s="352"/>
      <c r="AW30" s="148">
        <v>0</v>
      </c>
      <c r="AX30" s="148">
        <v>0</v>
      </c>
      <c r="AY30" s="147"/>
      <c r="AZ30" s="148"/>
      <c r="BA30" s="148"/>
      <c r="BB30" s="147"/>
      <c r="BC30" s="147"/>
      <c r="BD30" s="148"/>
      <c r="BE30" s="148"/>
      <c r="BF30" s="338">
        <v>0</v>
      </c>
      <c r="BG30" s="352"/>
      <c r="BH30" s="148">
        <v>0</v>
      </c>
      <c r="BI30" s="337"/>
      <c r="BJ30" s="342"/>
      <c r="BK30" s="343"/>
      <c r="BL30" s="147"/>
      <c r="BM30" s="147"/>
      <c r="BN30" s="148"/>
      <c r="BO30" s="148"/>
      <c r="BP30" s="147"/>
      <c r="BQ30" s="144">
        <v>0</v>
      </c>
      <c r="BR30" s="352"/>
      <c r="BS30" s="352"/>
      <c r="BT30" s="352"/>
      <c r="BU30" s="338"/>
      <c r="BV30" s="144"/>
      <c r="BW30" s="352"/>
      <c r="BX30" s="352"/>
      <c r="BY30" s="144"/>
      <c r="BZ30" s="144"/>
      <c r="CA30" s="149">
        <v>0</v>
      </c>
      <c r="CB30" s="338">
        <v>0</v>
      </c>
      <c r="CC30" s="88">
        <v>0</v>
      </c>
      <c r="CD30" s="352"/>
      <c r="CE30" s="352"/>
      <c r="CF30" s="146">
        <v>0</v>
      </c>
      <c r="CG30" s="148"/>
      <c r="CH30" s="148"/>
      <c r="CI30" s="337"/>
      <c r="CJ30" s="147"/>
      <c r="CK30" s="338"/>
      <c r="CL30" s="352"/>
      <c r="CM30" s="352"/>
      <c r="CN30" s="338"/>
      <c r="CO30" s="88"/>
    </row>
    <row r="31" spans="1:93" ht="24" customHeight="1" x14ac:dyDescent="0.3">
      <c r="A31" s="327" t="s">
        <v>1890</v>
      </c>
      <c r="B31" s="328" t="s">
        <v>1891</v>
      </c>
      <c r="C31" s="329" t="s">
        <v>1424</v>
      </c>
      <c r="D31" s="330">
        <f t="shared" si="0"/>
        <v>28</v>
      </c>
      <c r="E31" s="331">
        <f t="shared" si="1"/>
        <v>0</v>
      </c>
      <c r="F31" s="331">
        <f t="shared" si="2"/>
        <v>0</v>
      </c>
      <c r="G31" s="331">
        <f t="shared" si="3"/>
        <v>0</v>
      </c>
      <c r="H31" s="331">
        <f t="shared" si="4"/>
        <v>0</v>
      </c>
      <c r="I31" s="331">
        <f t="shared" si="5"/>
        <v>0</v>
      </c>
      <c r="J31" s="331">
        <f t="shared" si="6"/>
        <v>0</v>
      </c>
      <c r="K31" s="331">
        <f t="shared" si="7"/>
        <v>0</v>
      </c>
      <c r="L31" s="331">
        <f t="shared" si="8"/>
        <v>0</v>
      </c>
      <c r="M31" s="332">
        <f t="shared" si="9"/>
        <v>0</v>
      </c>
      <c r="N31" s="333">
        <f t="shared" si="10"/>
        <v>28</v>
      </c>
      <c r="O31" s="334"/>
      <c r="P31" s="335">
        <f t="shared" si="11"/>
        <v>28</v>
      </c>
      <c r="Q31" s="336">
        <f t="shared" si="12"/>
        <v>367</v>
      </c>
      <c r="R31" s="148"/>
      <c r="S31" s="148"/>
      <c r="T31" s="337"/>
      <c r="U31" s="148"/>
      <c r="V31" s="148"/>
      <c r="W31" s="337"/>
      <c r="X31" s="147"/>
      <c r="Y31" s="148"/>
      <c r="Z31" s="147"/>
      <c r="AA31" s="338">
        <v>0</v>
      </c>
      <c r="AB31" s="339">
        <v>0</v>
      </c>
      <c r="AC31" s="148">
        <v>0</v>
      </c>
      <c r="AD31" s="147"/>
      <c r="AE31" s="148"/>
      <c r="AF31" s="147"/>
      <c r="AG31" s="144">
        <v>0</v>
      </c>
      <c r="AH31" s="144">
        <v>0</v>
      </c>
      <c r="AI31" s="145"/>
      <c r="AJ31" s="145"/>
      <c r="AK31" s="144"/>
      <c r="AL31" s="145"/>
      <c r="AM31" s="144"/>
      <c r="AN31" s="144"/>
      <c r="AO31" s="340"/>
      <c r="AP31" s="340"/>
      <c r="AQ31" s="341"/>
      <c r="AR31" s="341"/>
      <c r="AS31" s="341"/>
      <c r="AT31" s="153"/>
      <c r="AU31" s="144"/>
      <c r="AV31" s="145"/>
      <c r="AW31" s="148">
        <v>0</v>
      </c>
      <c r="AX31" s="148">
        <v>0</v>
      </c>
      <c r="AY31" s="147"/>
      <c r="AZ31" s="148"/>
      <c r="BA31" s="148"/>
      <c r="BB31" s="147"/>
      <c r="BC31" s="147"/>
      <c r="BD31" s="148"/>
      <c r="BE31" s="148"/>
      <c r="BF31" s="338">
        <v>0</v>
      </c>
      <c r="BG31" s="145"/>
      <c r="BH31" s="148">
        <v>0</v>
      </c>
      <c r="BI31" s="337"/>
      <c r="BJ31" s="360"/>
      <c r="BK31" s="343"/>
      <c r="BL31" s="147"/>
      <c r="BM31" s="147"/>
      <c r="BN31" s="148">
        <v>28</v>
      </c>
      <c r="BO31" s="148"/>
      <c r="BP31" s="147"/>
      <c r="BQ31" s="144">
        <v>0</v>
      </c>
      <c r="BR31" s="145"/>
      <c r="BS31" s="145"/>
      <c r="BT31" s="145"/>
      <c r="BU31" s="338"/>
      <c r="BV31" s="144"/>
      <c r="BW31" s="145"/>
      <c r="BX31" s="145"/>
      <c r="BY31" s="144"/>
      <c r="BZ31" s="144"/>
      <c r="CA31" s="149">
        <v>0</v>
      </c>
      <c r="CB31" s="338">
        <v>0</v>
      </c>
      <c r="CC31" s="344">
        <v>0</v>
      </c>
      <c r="CD31" s="145"/>
      <c r="CE31" s="145"/>
      <c r="CF31" s="146">
        <v>0</v>
      </c>
      <c r="CG31" s="148"/>
      <c r="CH31" s="148"/>
      <c r="CI31" s="337"/>
      <c r="CJ31" s="147"/>
      <c r="CK31" s="338"/>
      <c r="CL31" s="145"/>
      <c r="CM31" s="145"/>
      <c r="CN31" s="338"/>
      <c r="CO31" s="344"/>
    </row>
    <row r="32" spans="1:93" ht="24" customHeight="1" x14ac:dyDescent="0.3">
      <c r="A32" s="345" t="s">
        <v>1422</v>
      </c>
      <c r="B32" s="328" t="s">
        <v>1423</v>
      </c>
      <c r="C32" s="329" t="s">
        <v>1424</v>
      </c>
      <c r="D32" s="330">
        <f t="shared" si="0"/>
        <v>20</v>
      </c>
      <c r="E32" s="331">
        <f t="shared" si="1"/>
        <v>16</v>
      </c>
      <c r="F32" s="331">
        <f t="shared" si="2"/>
        <v>5</v>
      </c>
      <c r="G32" s="331">
        <f t="shared" si="3"/>
        <v>0</v>
      </c>
      <c r="H32" s="331">
        <f t="shared" si="4"/>
        <v>0</v>
      </c>
      <c r="I32" s="331">
        <f t="shared" si="5"/>
        <v>0</v>
      </c>
      <c r="J32" s="331">
        <f t="shared" si="6"/>
        <v>0</v>
      </c>
      <c r="K32" s="331">
        <f t="shared" si="7"/>
        <v>0</v>
      </c>
      <c r="L32" s="331">
        <f t="shared" si="8"/>
        <v>0</v>
      </c>
      <c r="M32" s="332">
        <f t="shared" si="9"/>
        <v>0</v>
      </c>
      <c r="N32" s="333">
        <f t="shared" si="10"/>
        <v>41</v>
      </c>
      <c r="O32" s="334"/>
      <c r="P32" s="335">
        <f t="shared" si="11"/>
        <v>41</v>
      </c>
      <c r="Q32" s="336">
        <f t="shared" si="12"/>
        <v>260</v>
      </c>
      <c r="R32" s="148"/>
      <c r="S32" s="148"/>
      <c r="T32" s="350"/>
      <c r="U32" s="148"/>
      <c r="V32" s="148"/>
      <c r="W32" s="350"/>
      <c r="X32" s="351"/>
      <c r="Y32" s="148"/>
      <c r="Z32" s="351"/>
      <c r="AA32" s="338">
        <v>0</v>
      </c>
      <c r="AB32" s="339">
        <v>0</v>
      </c>
      <c r="AC32" s="148">
        <v>0</v>
      </c>
      <c r="AD32" s="351"/>
      <c r="AE32" s="148">
        <v>20</v>
      </c>
      <c r="AF32" s="351"/>
      <c r="AG32" s="144">
        <v>0</v>
      </c>
      <c r="AH32" s="144">
        <v>0</v>
      </c>
      <c r="AI32" s="145"/>
      <c r="AJ32" s="145"/>
      <c r="AK32" s="144"/>
      <c r="AL32" s="145"/>
      <c r="AM32" s="144">
        <v>5</v>
      </c>
      <c r="AN32" s="144"/>
      <c r="AO32" s="340"/>
      <c r="AP32" s="340"/>
      <c r="AQ32" s="341"/>
      <c r="AR32" s="341"/>
      <c r="AS32" s="341"/>
      <c r="AT32" s="153"/>
      <c r="AU32" s="144"/>
      <c r="AV32" s="145"/>
      <c r="AW32" s="148">
        <v>0</v>
      </c>
      <c r="AX32" s="148">
        <v>0</v>
      </c>
      <c r="AY32" s="351"/>
      <c r="AZ32" s="148"/>
      <c r="BA32" s="148"/>
      <c r="BB32" s="351"/>
      <c r="BC32" s="351"/>
      <c r="BD32" s="148"/>
      <c r="BE32" s="148"/>
      <c r="BF32" s="338">
        <v>0</v>
      </c>
      <c r="BG32" s="145"/>
      <c r="BH32" s="148">
        <v>0</v>
      </c>
      <c r="BI32" s="350"/>
      <c r="BJ32" s="342"/>
      <c r="BK32" s="343"/>
      <c r="BL32" s="351"/>
      <c r="BM32" s="351"/>
      <c r="BN32" s="148">
        <v>16</v>
      </c>
      <c r="BO32" s="148"/>
      <c r="BP32" s="351"/>
      <c r="BQ32" s="144">
        <v>0</v>
      </c>
      <c r="BR32" s="145"/>
      <c r="BS32" s="145"/>
      <c r="BT32" s="145"/>
      <c r="BU32" s="338"/>
      <c r="BV32" s="144"/>
      <c r="BW32" s="145"/>
      <c r="BX32" s="145"/>
      <c r="BY32" s="144"/>
      <c r="BZ32" s="144"/>
      <c r="CA32" s="149">
        <v>0</v>
      </c>
      <c r="CB32" s="338">
        <v>0</v>
      </c>
      <c r="CC32" s="344">
        <v>0</v>
      </c>
      <c r="CD32" s="145"/>
      <c r="CE32" s="145"/>
      <c r="CF32" s="356">
        <v>0</v>
      </c>
      <c r="CG32" s="349"/>
      <c r="CH32" s="349"/>
      <c r="CI32" s="350"/>
      <c r="CJ32" s="351"/>
      <c r="CK32" s="338"/>
      <c r="CL32" s="145"/>
      <c r="CM32" s="145"/>
      <c r="CN32" s="338"/>
      <c r="CO32" s="344"/>
    </row>
    <row r="33" spans="1:93" ht="24" customHeight="1" x14ac:dyDescent="0.3">
      <c r="A33" s="327">
        <v>950902</v>
      </c>
      <c r="B33" s="328" t="s">
        <v>1892</v>
      </c>
      <c r="C33" s="329" t="s">
        <v>1893</v>
      </c>
      <c r="D33" s="330">
        <f t="shared" si="0"/>
        <v>0</v>
      </c>
      <c r="E33" s="331">
        <f t="shared" si="1"/>
        <v>0</v>
      </c>
      <c r="F33" s="331">
        <f t="shared" si="2"/>
        <v>0</v>
      </c>
      <c r="G33" s="331">
        <f t="shared" si="3"/>
        <v>0</v>
      </c>
      <c r="H33" s="331">
        <f t="shared" si="4"/>
        <v>0</v>
      </c>
      <c r="I33" s="331">
        <f t="shared" si="5"/>
        <v>0</v>
      </c>
      <c r="J33" s="331">
        <f t="shared" si="6"/>
        <v>0</v>
      </c>
      <c r="K33" s="331">
        <f t="shared" si="7"/>
        <v>0</v>
      </c>
      <c r="L33" s="331">
        <f t="shared" si="8"/>
        <v>0</v>
      </c>
      <c r="M33" s="332">
        <f t="shared" si="9"/>
        <v>0</v>
      </c>
      <c r="N33" s="333">
        <f t="shared" si="10"/>
        <v>0</v>
      </c>
      <c r="O33" s="334"/>
      <c r="P33" s="335">
        <f t="shared" si="11"/>
        <v>0</v>
      </c>
      <c r="Q33" s="336" t="str">
        <f t="shared" si="12"/>
        <v/>
      </c>
      <c r="R33" s="148"/>
      <c r="S33" s="148"/>
      <c r="T33" s="337"/>
      <c r="U33" s="148"/>
      <c r="V33" s="148"/>
      <c r="W33" s="337"/>
      <c r="X33" s="147"/>
      <c r="Y33" s="148"/>
      <c r="Z33" s="147"/>
      <c r="AA33" s="338">
        <v>0</v>
      </c>
      <c r="AB33" s="339">
        <v>0</v>
      </c>
      <c r="AC33" s="148">
        <v>0</v>
      </c>
      <c r="AD33" s="147"/>
      <c r="AE33" s="148"/>
      <c r="AF33" s="147"/>
      <c r="AG33" s="144">
        <v>0</v>
      </c>
      <c r="AH33" s="144">
        <v>0</v>
      </c>
      <c r="AI33" s="145"/>
      <c r="AJ33" s="145"/>
      <c r="AK33" s="144"/>
      <c r="AL33" s="145"/>
      <c r="AM33" s="144"/>
      <c r="AN33" s="144"/>
      <c r="AO33" s="340"/>
      <c r="AP33" s="340"/>
      <c r="AQ33" s="341"/>
      <c r="AR33" s="341"/>
      <c r="AS33" s="341"/>
      <c r="AT33" s="153"/>
      <c r="AU33" s="144"/>
      <c r="AV33" s="145"/>
      <c r="AW33" s="148">
        <v>0</v>
      </c>
      <c r="AX33" s="148">
        <v>0</v>
      </c>
      <c r="AY33" s="147"/>
      <c r="AZ33" s="148"/>
      <c r="BA33" s="148"/>
      <c r="BB33" s="147"/>
      <c r="BC33" s="147"/>
      <c r="BD33" s="148"/>
      <c r="BE33" s="148"/>
      <c r="BF33" s="338">
        <v>0</v>
      </c>
      <c r="BG33" s="145"/>
      <c r="BH33" s="148">
        <v>0</v>
      </c>
      <c r="BI33" s="337"/>
      <c r="BJ33" s="360"/>
      <c r="BK33" s="343"/>
      <c r="BL33" s="147"/>
      <c r="BM33" s="147"/>
      <c r="BN33" s="148"/>
      <c r="BO33" s="148"/>
      <c r="BP33" s="147"/>
      <c r="BQ33" s="144">
        <v>0</v>
      </c>
      <c r="BR33" s="145"/>
      <c r="BS33" s="145"/>
      <c r="BT33" s="145"/>
      <c r="BU33" s="338"/>
      <c r="BV33" s="144"/>
      <c r="BW33" s="145"/>
      <c r="BX33" s="145"/>
      <c r="BY33" s="144"/>
      <c r="BZ33" s="144"/>
      <c r="CA33" s="149">
        <v>0</v>
      </c>
      <c r="CB33" s="338">
        <v>0</v>
      </c>
      <c r="CC33" s="344">
        <v>0</v>
      </c>
      <c r="CD33" s="145"/>
      <c r="CE33" s="145"/>
      <c r="CF33" s="146">
        <v>0</v>
      </c>
      <c r="CG33" s="148"/>
      <c r="CH33" s="148"/>
      <c r="CI33" s="337"/>
      <c r="CJ33" s="147"/>
      <c r="CK33" s="338"/>
      <c r="CL33" s="145"/>
      <c r="CM33" s="145"/>
      <c r="CN33" s="338"/>
      <c r="CO33" s="344"/>
    </row>
    <row r="34" spans="1:93" ht="24" customHeight="1" x14ac:dyDescent="0.3">
      <c r="A34" s="345" t="s">
        <v>1894</v>
      </c>
      <c r="B34" s="328" t="s">
        <v>1895</v>
      </c>
      <c r="C34" s="329" t="s">
        <v>1893</v>
      </c>
      <c r="D34" s="330">
        <f t="shared" si="0"/>
        <v>10</v>
      </c>
      <c r="E34" s="331">
        <f t="shared" si="1"/>
        <v>0</v>
      </c>
      <c r="F34" s="331">
        <f t="shared" si="2"/>
        <v>0</v>
      </c>
      <c r="G34" s="331">
        <f t="shared" si="3"/>
        <v>0</v>
      </c>
      <c r="H34" s="331">
        <f t="shared" si="4"/>
        <v>0</v>
      </c>
      <c r="I34" s="331">
        <f t="shared" si="5"/>
        <v>0</v>
      </c>
      <c r="J34" s="331">
        <f t="shared" si="6"/>
        <v>0</v>
      </c>
      <c r="K34" s="331">
        <f t="shared" si="7"/>
        <v>0</v>
      </c>
      <c r="L34" s="331">
        <f t="shared" si="8"/>
        <v>0</v>
      </c>
      <c r="M34" s="332">
        <f t="shared" si="9"/>
        <v>0</v>
      </c>
      <c r="N34" s="333">
        <f t="shared" si="10"/>
        <v>10</v>
      </c>
      <c r="O34" s="334"/>
      <c r="P34" s="335">
        <f t="shared" si="11"/>
        <v>10</v>
      </c>
      <c r="Q34" s="336">
        <f t="shared" si="12"/>
        <v>661</v>
      </c>
      <c r="R34" s="349"/>
      <c r="S34" s="349"/>
      <c r="T34" s="337"/>
      <c r="U34" s="349"/>
      <c r="V34" s="349"/>
      <c r="W34" s="337"/>
      <c r="X34" s="147"/>
      <c r="Y34" s="349"/>
      <c r="Z34" s="147"/>
      <c r="AA34" s="354">
        <v>0</v>
      </c>
      <c r="AB34" s="357">
        <v>0</v>
      </c>
      <c r="AC34" s="349">
        <v>0</v>
      </c>
      <c r="AD34" s="147"/>
      <c r="AE34" s="349"/>
      <c r="AF34" s="147"/>
      <c r="AG34" s="144">
        <v>0</v>
      </c>
      <c r="AH34" s="144">
        <v>0</v>
      </c>
      <c r="AI34" s="145"/>
      <c r="AJ34" s="145"/>
      <c r="AK34" s="144"/>
      <c r="AL34" s="145"/>
      <c r="AM34" s="144"/>
      <c r="AN34" s="144"/>
      <c r="AO34" s="340"/>
      <c r="AP34" s="340"/>
      <c r="AQ34" s="341"/>
      <c r="AR34" s="341"/>
      <c r="AS34" s="341"/>
      <c r="AT34" s="359"/>
      <c r="AU34" s="144"/>
      <c r="AV34" s="145"/>
      <c r="AW34" s="349">
        <v>0</v>
      </c>
      <c r="AX34" s="349">
        <v>0</v>
      </c>
      <c r="AY34" s="147"/>
      <c r="AZ34" s="349"/>
      <c r="BA34" s="349"/>
      <c r="BB34" s="147"/>
      <c r="BC34" s="147"/>
      <c r="BD34" s="349"/>
      <c r="BE34" s="349"/>
      <c r="BF34" s="354">
        <v>0</v>
      </c>
      <c r="BG34" s="145"/>
      <c r="BH34" s="349">
        <v>0</v>
      </c>
      <c r="BI34" s="337"/>
      <c r="BJ34" s="342"/>
      <c r="BK34" s="343"/>
      <c r="BL34" s="147"/>
      <c r="BM34" s="147"/>
      <c r="BN34" s="349"/>
      <c r="BO34" s="349">
        <v>10</v>
      </c>
      <c r="BP34" s="147"/>
      <c r="BQ34" s="144">
        <v>0</v>
      </c>
      <c r="BR34" s="145"/>
      <c r="BS34" s="145"/>
      <c r="BT34" s="145"/>
      <c r="BU34" s="354"/>
      <c r="BV34" s="144"/>
      <c r="BW34" s="145"/>
      <c r="BX34" s="145"/>
      <c r="BY34" s="144"/>
      <c r="BZ34" s="144"/>
      <c r="CA34" s="355">
        <v>0</v>
      </c>
      <c r="CB34" s="354">
        <v>0</v>
      </c>
      <c r="CC34" s="344">
        <v>0</v>
      </c>
      <c r="CD34" s="145"/>
      <c r="CE34" s="145"/>
      <c r="CF34" s="146">
        <v>0</v>
      </c>
      <c r="CG34" s="148"/>
      <c r="CH34" s="148"/>
      <c r="CI34" s="337"/>
      <c r="CJ34" s="147"/>
      <c r="CK34" s="354"/>
      <c r="CL34" s="145"/>
      <c r="CM34" s="145"/>
      <c r="CN34" s="354"/>
      <c r="CO34" s="344"/>
    </row>
    <row r="35" spans="1:93" ht="24" customHeight="1" x14ac:dyDescent="0.3">
      <c r="A35" s="327">
        <v>830116</v>
      </c>
      <c r="B35" s="328" t="s">
        <v>1896</v>
      </c>
      <c r="C35" s="329" t="s">
        <v>1897</v>
      </c>
      <c r="D35" s="330">
        <f t="shared" si="0"/>
        <v>15</v>
      </c>
      <c r="E35" s="331">
        <f t="shared" si="1"/>
        <v>4</v>
      </c>
      <c r="F35" s="331">
        <f t="shared" si="2"/>
        <v>0</v>
      </c>
      <c r="G35" s="331">
        <f t="shared" si="3"/>
        <v>0</v>
      </c>
      <c r="H35" s="331">
        <f t="shared" si="4"/>
        <v>0</v>
      </c>
      <c r="I35" s="331">
        <f t="shared" si="5"/>
        <v>0</v>
      </c>
      <c r="J35" s="331">
        <f t="shared" si="6"/>
        <v>0</v>
      </c>
      <c r="K35" s="331">
        <f t="shared" si="7"/>
        <v>0</v>
      </c>
      <c r="L35" s="331">
        <f t="shared" si="8"/>
        <v>0</v>
      </c>
      <c r="M35" s="332">
        <f t="shared" si="9"/>
        <v>0</v>
      </c>
      <c r="N35" s="333">
        <f t="shared" si="10"/>
        <v>19</v>
      </c>
      <c r="O35" s="334"/>
      <c r="P35" s="335">
        <f t="shared" si="11"/>
        <v>19</v>
      </c>
      <c r="Q35" s="336">
        <f t="shared" si="12"/>
        <v>484</v>
      </c>
      <c r="R35" s="349"/>
      <c r="S35" s="349"/>
      <c r="T35" s="337"/>
      <c r="U35" s="349"/>
      <c r="V35" s="349"/>
      <c r="W35" s="337"/>
      <c r="X35" s="147"/>
      <c r="Y35" s="349"/>
      <c r="Z35" s="147"/>
      <c r="AA35" s="354">
        <v>0</v>
      </c>
      <c r="AB35" s="357">
        <v>0</v>
      </c>
      <c r="AC35" s="349">
        <v>0</v>
      </c>
      <c r="AD35" s="147"/>
      <c r="AE35" s="349"/>
      <c r="AF35" s="147">
        <v>4</v>
      </c>
      <c r="AG35" s="144">
        <v>0</v>
      </c>
      <c r="AH35" s="144">
        <v>0</v>
      </c>
      <c r="AI35" s="145"/>
      <c r="AJ35" s="145"/>
      <c r="AK35" s="144"/>
      <c r="AL35" s="145"/>
      <c r="AM35" s="144"/>
      <c r="AN35" s="144"/>
      <c r="AO35" s="340"/>
      <c r="AP35" s="340"/>
      <c r="AQ35" s="341"/>
      <c r="AR35" s="341"/>
      <c r="AS35" s="341"/>
      <c r="AT35" s="359"/>
      <c r="AU35" s="144"/>
      <c r="AV35" s="145"/>
      <c r="AW35" s="349">
        <v>0</v>
      </c>
      <c r="AX35" s="349">
        <v>0</v>
      </c>
      <c r="AY35" s="147"/>
      <c r="AZ35" s="349"/>
      <c r="BA35" s="349"/>
      <c r="BB35" s="147"/>
      <c r="BC35" s="147"/>
      <c r="BD35" s="349"/>
      <c r="BE35" s="349"/>
      <c r="BF35" s="354">
        <v>0</v>
      </c>
      <c r="BG35" s="145"/>
      <c r="BH35" s="349">
        <v>0</v>
      </c>
      <c r="BI35" s="337"/>
      <c r="BJ35" s="360"/>
      <c r="BK35" s="343"/>
      <c r="BL35" s="147"/>
      <c r="BM35" s="147"/>
      <c r="BN35" s="349"/>
      <c r="BO35" s="349">
        <v>15</v>
      </c>
      <c r="BP35" s="147"/>
      <c r="BQ35" s="144">
        <v>0</v>
      </c>
      <c r="BR35" s="145"/>
      <c r="BS35" s="145"/>
      <c r="BT35" s="145"/>
      <c r="BU35" s="354"/>
      <c r="BV35" s="144"/>
      <c r="BW35" s="145"/>
      <c r="BX35" s="145"/>
      <c r="BY35" s="144"/>
      <c r="BZ35" s="144"/>
      <c r="CA35" s="355">
        <v>0</v>
      </c>
      <c r="CB35" s="354">
        <v>0</v>
      </c>
      <c r="CC35" s="344">
        <v>0</v>
      </c>
      <c r="CD35" s="145"/>
      <c r="CE35" s="145"/>
      <c r="CF35" s="146">
        <v>0</v>
      </c>
      <c r="CG35" s="148"/>
      <c r="CH35" s="148"/>
      <c r="CI35" s="337"/>
      <c r="CJ35" s="147"/>
      <c r="CK35" s="354"/>
      <c r="CL35" s="145"/>
      <c r="CM35" s="145"/>
      <c r="CN35" s="354"/>
      <c r="CO35" s="344"/>
    </row>
    <row r="36" spans="1:93" ht="24" customHeight="1" x14ac:dyDescent="0.3">
      <c r="A36" s="345" t="s">
        <v>1898</v>
      </c>
      <c r="B36" s="328" t="s">
        <v>1899</v>
      </c>
      <c r="C36" s="329" t="s">
        <v>1900</v>
      </c>
      <c r="D36" s="330">
        <f t="shared" si="0"/>
        <v>0</v>
      </c>
      <c r="E36" s="331">
        <f t="shared" si="1"/>
        <v>0</v>
      </c>
      <c r="F36" s="331">
        <f t="shared" si="2"/>
        <v>0</v>
      </c>
      <c r="G36" s="331">
        <f t="shared" si="3"/>
        <v>0</v>
      </c>
      <c r="H36" s="331">
        <f t="shared" si="4"/>
        <v>0</v>
      </c>
      <c r="I36" s="331">
        <f t="shared" si="5"/>
        <v>0</v>
      </c>
      <c r="J36" s="331">
        <f t="shared" si="6"/>
        <v>0</v>
      </c>
      <c r="K36" s="331">
        <f t="shared" si="7"/>
        <v>0</v>
      </c>
      <c r="L36" s="331">
        <f t="shared" si="8"/>
        <v>0</v>
      </c>
      <c r="M36" s="332">
        <f t="shared" si="9"/>
        <v>0</v>
      </c>
      <c r="N36" s="333">
        <f t="shared" si="10"/>
        <v>0</v>
      </c>
      <c r="O36" s="334"/>
      <c r="P36" s="335">
        <f t="shared" si="11"/>
        <v>0</v>
      </c>
      <c r="Q36" s="336" t="str">
        <f t="shared" si="12"/>
        <v/>
      </c>
      <c r="R36" s="148"/>
      <c r="S36" s="148"/>
      <c r="T36" s="337"/>
      <c r="U36" s="148"/>
      <c r="V36" s="148"/>
      <c r="W36" s="337"/>
      <c r="X36" s="147"/>
      <c r="Y36" s="148"/>
      <c r="Z36" s="147"/>
      <c r="AA36" s="338">
        <v>0</v>
      </c>
      <c r="AB36" s="339">
        <v>0</v>
      </c>
      <c r="AC36" s="148">
        <v>0</v>
      </c>
      <c r="AD36" s="147"/>
      <c r="AE36" s="148"/>
      <c r="AF36" s="147"/>
      <c r="AG36" s="88">
        <v>0</v>
      </c>
      <c r="AH36" s="88">
        <v>0</v>
      </c>
      <c r="AI36" s="145"/>
      <c r="AJ36" s="145"/>
      <c r="AK36" s="88"/>
      <c r="AL36" s="145"/>
      <c r="AM36" s="88"/>
      <c r="AN36" s="88"/>
      <c r="AO36" s="340"/>
      <c r="AP36" s="340"/>
      <c r="AQ36" s="358"/>
      <c r="AR36" s="358"/>
      <c r="AS36" s="358"/>
      <c r="AT36" s="153"/>
      <c r="AU36" s="88"/>
      <c r="AV36" s="145"/>
      <c r="AW36" s="148">
        <v>0</v>
      </c>
      <c r="AX36" s="148">
        <v>0</v>
      </c>
      <c r="AY36" s="147"/>
      <c r="AZ36" s="148"/>
      <c r="BA36" s="148"/>
      <c r="BB36" s="147"/>
      <c r="BC36" s="147"/>
      <c r="BD36" s="148"/>
      <c r="BE36" s="148"/>
      <c r="BF36" s="338">
        <v>0</v>
      </c>
      <c r="BG36" s="145"/>
      <c r="BH36" s="148">
        <v>0</v>
      </c>
      <c r="BI36" s="337"/>
      <c r="BJ36" s="342"/>
      <c r="BK36" s="343"/>
      <c r="BL36" s="147"/>
      <c r="BM36" s="147"/>
      <c r="BN36" s="148"/>
      <c r="BO36" s="148"/>
      <c r="BP36" s="147"/>
      <c r="BQ36" s="88">
        <v>0</v>
      </c>
      <c r="BR36" s="352"/>
      <c r="BS36" s="352"/>
      <c r="BT36" s="145"/>
      <c r="BU36" s="338"/>
      <c r="BV36" s="88"/>
      <c r="BW36" s="145"/>
      <c r="BX36" s="145"/>
      <c r="BY36" s="88"/>
      <c r="BZ36" s="88"/>
      <c r="CA36" s="149">
        <v>0</v>
      </c>
      <c r="CB36" s="338">
        <v>0</v>
      </c>
      <c r="CC36" s="344">
        <v>0</v>
      </c>
      <c r="CD36" s="145"/>
      <c r="CE36" s="145"/>
      <c r="CF36" s="146">
        <v>0</v>
      </c>
      <c r="CG36" s="148"/>
      <c r="CH36" s="148"/>
      <c r="CI36" s="337"/>
      <c r="CJ36" s="147"/>
      <c r="CK36" s="338"/>
      <c r="CL36" s="145"/>
      <c r="CM36" s="145"/>
      <c r="CN36" s="338"/>
      <c r="CO36" s="344"/>
    </row>
    <row r="37" spans="1:93" ht="24" customHeight="1" x14ac:dyDescent="0.3">
      <c r="A37" s="327" t="s">
        <v>1901</v>
      </c>
      <c r="B37" s="328" t="s">
        <v>1902</v>
      </c>
      <c r="C37" s="329" t="s">
        <v>637</v>
      </c>
      <c r="D37" s="330">
        <f t="shared" si="0"/>
        <v>0</v>
      </c>
      <c r="E37" s="331">
        <f t="shared" si="1"/>
        <v>0</v>
      </c>
      <c r="F37" s="331">
        <f t="shared" si="2"/>
        <v>0</v>
      </c>
      <c r="G37" s="331">
        <f t="shared" si="3"/>
        <v>0</v>
      </c>
      <c r="H37" s="331">
        <f t="shared" si="4"/>
        <v>0</v>
      </c>
      <c r="I37" s="331">
        <f t="shared" si="5"/>
        <v>0</v>
      </c>
      <c r="J37" s="331">
        <f t="shared" si="6"/>
        <v>0</v>
      </c>
      <c r="K37" s="331">
        <f t="shared" si="7"/>
        <v>0</v>
      </c>
      <c r="L37" s="331">
        <f t="shared" si="8"/>
        <v>0</v>
      </c>
      <c r="M37" s="332">
        <f t="shared" si="9"/>
        <v>0</v>
      </c>
      <c r="N37" s="333">
        <f t="shared" si="10"/>
        <v>0</v>
      </c>
      <c r="O37" s="334"/>
      <c r="P37" s="335">
        <f t="shared" si="11"/>
        <v>0</v>
      </c>
      <c r="Q37" s="336" t="str">
        <f t="shared" si="12"/>
        <v/>
      </c>
      <c r="R37" s="349"/>
      <c r="S37" s="349"/>
      <c r="T37" s="337"/>
      <c r="U37" s="349"/>
      <c r="V37" s="349"/>
      <c r="W37" s="337"/>
      <c r="X37" s="147"/>
      <c r="Y37" s="349"/>
      <c r="Z37" s="147"/>
      <c r="AA37" s="354">
        <v>0</v>
      </c>
      <c r="AB37" s="357">
        <v>0</v>
      </c>
      <c r="AC37" s="349">
        <v>0</v>
      </c>
      <c r="AD37" s="147"/>
      <c r="AE37" s="349"/>
      <c r="AF37" s="147"/>
      <c r="AG37" s="88">
        <v>0</v>
      </c>
      <c r="AH37" s="88">
        <v>0</v>
      </c>
      <c r="AI37" s="145"/>
      <c r="AJ37" s="145"/>
      <c r="AK37" s="88"/>
      <c r="AL37" s="145"/>
      <c r="AM37" s="88"/>
      <c r="AN37" s="88"/>
      <c r="AO37" s="340"/>
      <c r="AP37" s="340"/>
      <c r="AQ37" s="358"/>
      <c r="AR37" s="358"/>
      <c r="AS37" s="358"/>
      <c r="AT37" s="359"/>
      <c r="AU37" s="88"/>
      <c r="AV37" s="145"/>
      <c r="AW37" s="349">
        <v>0</v>
      </c>
      <c r="AX37" s="349">
        <v>0</v>
      </c>
      <c r="AY37" s="147"/>
      <c r="AZ37" s="349"/>
      <c r="BA37" s="349"/>
      <c r="BB37" s="147"/>
      <c r="BC37" s="147"/>
      <c r="BD37" s="349"/>
      <c r="BE37" s="349"/>
      <c r="BF37" s="354">
        <v>0</v>
      </c>
      <c r="BG37" s="145"/>
      <c r="BH37" s="349">
        <v>0</v>
      </c>
      <c r="BI37" s="337"/>
      <c r="BJ37" s="342"/>
      <c r="BK37" s="343"/>
      <c r="BL37" s="147"/>
      <c r="BM37" s="147"/>
      <c r="BN37" s="349"/>
      <c r="BO37" s="349"/>
      <c r="BP37" s="147"/>
      <c r="BQ37" s="88">
        <v>0</v>
      </c>
      <c r="BR37" s="352"/>
      <c r="BS37" s="352"/>
      <c r="BT37" s="145"/>
      <c r="BU37" s="354"/>
      <c r="BV37" s="88"/>
      <c r="BW37" s="145"/>
      <c r="BX37" s="145"/>
      <c r="BY37" s="88"/>
      <c r="BZ37" s="88"/>
      <c r="CA37" s="355">
        <v>0</v>
      </c>
      <c r="CB37" s="354">
        <v>0</v>
      </c>
      <c r="CC37" s="344">
        <v>0</v>
      </c>
      <c r="CD37" s="145"/>
      <c r="CE37" s="145"/>
      <c r="CF37" s="146">
        <v>0</v>
      </c>
      <c r="CG37" s="148"/>
      <c r="CH37" s="148"/>
      <c r="CI37" s="337"/>
      <c r="CJ37" s="147"/>
      <c r="CK37" s="354"/>
      <c r="CL37" s="145"/>
      <c r="CM37" s="145"/>
      <c r="CN37" s="354"/>
      <c r="CO37" s="344"/>
    </row>
    <row r="38" spans="1:93" ht="24" customHeight="1" x14ac:dyDescent="0.3">
      <c r="A38" s="345" t="s">
        <v>1903</v>
      </c>
      <c r="B38" s="328" t="s">
        <v>1904</v>
      </c>
      <c r="C38" s="329" t="s">
        <v>418</v>
      </c>
      <c r="D38" s="330">
        <f t="shared" si="0"/>
        <v>0</v>
      </c>
      <c r="E38" s="331">
        <f t="shared" si="1"/>
        <v>0</v>
      </c>
      <c r="F38" s="331">
        <f t="shared" si="2"/>
        <v>0</v>
      </c>
      <c r="G38" s="331">
        <f t="shared" si="3"/>
        <v>0</v>
      </c>
      <c r="H38" s="331">
        <f t="shared" si="4"/>
        <v>0</v>
      </c>
      <c r="I38" s="331">
        <f t="shared" si="5"/>
        <v>0</v>
      </c>
      <c r="J38" s="331">
        <f t="shared" si="6"/>
        <v>0</v>
      </c>
      <c r="K38" s="331">
        <f t="shared" si="7"/>
        <v>0</v>
      </c>
      <c r="L38" s="331">
        <f t="shared" si="8"/>
        <v>0</v>
      </c>
      <c r="M38" s="332">
        <f t="shared" si="9"/>
        <v>0</v>
      </c>
      <c r="N38" s="333">
        <f t="shared" si="10"/>
        <v>0</v>
      </c>
      <c r="O38" s="334"/>
      <c r="P38" s="335">
        <f t="shared" si="11"/>
        <v>0</v>
      </c>
      <c r="Q38" s="336" t="str">
        <f t="shared" si="12"/>
        <v/>
      </c>
      <c r="R38" s="148"/>
      <c r="S38" s="148"/>
      <c r="T38" s="350"/>
      <c r="U38" s="148"/>
      <c r="V38" s="148"/>
      <c r="W38" s="350"/>
      <c r="X38" s="351"/>
      <c r="Y38" s="148"/>
      <c r="Z38" s="351"/>
      <c r="AA38" s="338">
        <v>0</v>
      </c>
      <c r="AB38" s="339">
        <v>0</v>
      </c>
      <c r="AC38" s="148">
        <v>0</v>
      </c>
      <c r="AD38" s="351"/>
      <c r="AE38" s="148"/>
      <c r="AF38" s="351"/>
      <c r="AG38" s="144">
        <v>0</v>
      </c>
      <c r="AH38" s="144">
        <v>0</v>
      </c>
      <c r="AI38" s="145"/>
      <c r="AJ38" s="145"/>
      <c r="AK38" s="144"/>
      <c r="AL38" s="145"/>
      <c r="AM38" s="144"/>
      <c r="AN38" s="144"/>
      <c r="AO38" s="340"/>
      <c r="AP38" s="340"/>
      <c r="AQ38" s="341"/>
      <c r="AR38" s="341"/>
      <c r="AS38" s="341"/>
      <c r="AT38" s="153"/>
      <c r="AU38" s="144"/>
      <c r="AV38" s="145"/>
      <c r="AW38" s="148">
        <v>0</v>
      </c>
      <c r="AX38" s="148">
        <v>0</v>
      </c>
      <c r="AY38" s="351"/>
      <c r="AZ38" s="148"/>
      <c r="BA38" s="148"/>
      <c r="BB38" s="351"/>
      <c r="BC38" s="351"/>
      <c r="BD38" s="148"/>
      <c r="BE38" s="148"/>
      <c r="BF38" s="338">
        <v>0</v>
      </c>
      <c r="BG38" s="145"/>
      <c r="BH38" s="148">
        <v>0</v>
      </c>
      <c r="BI38" s="350"/>
      <c r="BJ38" s="342"/>
      <c r="BK38" s="343"/>
      <c r="BL38" s="351"/>
      <c r="BM38" s="351"/>
      <c r="BN38" s="148"/>
      <c r="BO38" s="148"/>
      <c r="BP38" s="351"/>
      <c r="BQ38" s="144">
        <v>0</v>
      </c>
      <c r="BR38" s="145"/>
      <c r="BS38" s="145"/>
      <c r="BT38" s="145"/>
      <c r="BU38" s="338"/>
      <c r="BV38" s="144"/>
      <c r="BW38" s="145"/>
      <c r="BX38" s="145"/>
      <c r="BY38" s="144"/>
      <c r="BZ38" s="144"/>
      <c r="CA38" s="149">
        <v>0</v>
      </c>
      <c r="CB38" s="338">
        <v>0</v>
      </c>
      <c r="CC38" s="344">
        <v>0</v>
      </c>
      <c r="CD38" s="145"/>
      <c r="CE38" s="145"/>
      <c r="CF38" s="356">
        <v>0</v>
      </c>
      <c r="CG38" s="349"/>
      <c r="CH38" s="349"/>
      <c r="CI38" s="350"/>
      <c r="CJ38" s="351"/>
      <c r="CK38" s="338"/>
      <c r="CL38" s="145"/>
      <c r="CM38" s="145"/>
      <c r="CN38" s="338"/>
      <c r="CO38" s="344"/>
    </row>
    <row r="39" spans="1:93" ht="24" customHeight="1" x14ac:dyDescent="0.3">
      <c r="A39" s="346" t="s">
        <v>1905</v>
      </c>
      <c r="B39" s="347" t="s">
        <v>1906</v>
      </c>
      <c r="C39" s="348" t="s">
        <v>1907</v>
      </c>
      <c r="D39" s="330">
        <f t="shared" si="0"/>
        <v>21</v>
      </c>
      <c r="E39" s="331">
        <f t="shared" si="1"/>
        <v>19</v>
      </c>
      <c r="F39" s="331">
        <f t="shared" si="2"/>
        <v>0</v>
      </c>
      <c r="G39" s="331">
        <f t="shared" si="3"/>
        <v>0</v>
      </c>
      <c r="H39" s="331">
        <f t="shared" si="4"/>
        <v>0</v>
      </c>
      <c r="I39" s="331">
        <f t="shared" si="5"/>
        <v>0</v>
      </c>
      <c r="J39" s="331">
        <f t="shared" si="6"/>
        <v>0</v>
      </c>
      <c r="K39" s="331">
        <f t="shared" si="7"/>
        <v>0</v>
      </c>
      <c r="L39" s="331">
        <f t="shared" si="8"/>
        <v>0</v>
      </c>
      <c r="M39" s="332">
        <f t="shared" si="9"/>
        <v>0</v>
      </c>
      <c r="N39" s="333">
        <f t="shared" si="10"/>
        <v>40</v>
      </c>
      <c r="O39" s="334"/>
      <c r="P39" s="335">
        <f t="shared" si="11"/>
        <v>40</v>
      </c>
      <c r="Q39" s="336">
        <f t="shared" si="12"/>
        <v>271</v>
      </c>
      <c r="R39" s="148"/>
      <c r="S39" s="148"/>
      <c r="T39" s="350"/>
      <c r="U39" s="148"/>
      <c r="V39" s="148"/>
      <c r="W39" s="350"/>
      <c r="X39" s="351"/>
      <c r="Y39" s="148"/>
      <c r="Z39" s="351"/>
      <c r="AA39" s="338">
        <v>0</v>
      </c>
      <c r="AB39" s="339">
        <v>0</v>
      </c>
      <c r="AC39" s="148">
        <v>0</v>
      </c>
      <c r="AD39" s="351"/>
      <c r="AE39" s="148"/>
      <c r="AF39" s="351">
        <v>21</v>
      </c>
      <c r="AG39" s="88">
        <v>0</v>
      </c>
      <c r="AH39" s="88">
        <v>0</v>
      </c>
      <c r="AI39" s="352"/>
      <c r="AJ39" s="352"/>
      <c r="AK39" s="88"/>
      <c r="AL39" s="352"/>
      <c r="AM39" s="88"/>
      <c r="AN39" s="88"/>
      <c r="AO39" s="353"/>
      <c r="AP39" s="353"/>
      <c r="AQ39" s="358"/>
      <c r="AR39" s="358"/>
      <c r="AS39" s="358"/>
      <c r="AT39" s="153"/>
      <c r="AU39" s="88"/>
      <c r="AV39" s="352"/>
      <c r="AW39" s="148">
        <v>0</v>
      </c>
      <c r="AX39" s="148">
        <v>0</v>
      </c>
      <c r="AY39" s="351"/>
      <c r="AZ39" s="148"/>
      <c r="BA39" s="148"/>
      <c r="BB39" s="351"/>
      <c r="BC39" s="351"/>
      <c r="BD39" s="148"/>
      <c r="BE39" s="148"/>
      <c r="BF39" s="338">
        <v>0</v>
      </c>
      <c r="BG39" s="352"/>
      <c r="BH39" s="148">
        <v>0</v>
      </c>
      <c r="BI39" s="350"/>
      <c r="BJ39" s="342"/>
      <c r="BK39" s="343"/>
      <c r="BL39" s="351"/>
      <c r="BM39" s="351"/>
      <c r="BN39" s="148"/>
      <c r="BO39" s="148">
        <v>19</v>
      </c>
      <c r="BP39" s="351"/>
      <c r="BQ39" s="88">
        <v>0</v>
      </c>
      <c r="BR39" s="352"/>
      <c r="BS39" s="352"/>
      <c r="BT39" s="352"/>
      <c r="BU39" s="338"/>
      <c r="BV39" s="88"/>
      <c r="BW39" s="352"/>
      <c r="BX39" s="352"/>
      <c r="BY39" s="88"/>
      <c r="BZ39" s="88"/>
      <c r="CA39" s="149">
        <v>0</v>
      </c>
      <c r="CB39" s="338">
        <v>0</v>
      </c>
      <c r="CC39" s="88">
        <v>0</v>
      </c>
      <c r="CD39" s="352"/>
      <c r="CE39" s="352"/>
      <c r="CF39" s="356">
        <v>0</v>
      </c>
      <c r="CG39" s="349"/>
      <c r="CH39" s="349"/>
      <c r="CI39" s="350"/>
      <c r="CJ39" s="351"/>
      <c r="CK39" s="338"/>
      <c r="CL39" s="352"/>
      <c r="CM39" s="352"/>
      <c r="CN39" s="338"/>
      <c r="CO39" s="88"/>
    </row>
    <row r="40" spans="1:93" ht="24" customHeight="1" x14ac:dyDescent="0.3">
      <c r="A40" s="345" t="s">
        <v>1908</v>
      </c>
      <c r="B40" s="328" t="s">
        <v>1909</v>
      </c>
      <c r="C40" s="329" t="s">
        <v>809</v>
      </c>
      <c r="D40" s="330">
        <f t="shared" si="0"/>
        <v>10</v>
      </c>
      <c r="E40" s="331">
        <f t="shared" si="1"/>
        <v>10</v>
      </c>
      <c r="F40" s="331">
        <f t="shared" si="2"/>
        <v>4</v>
      </c>
      <c r="G40" s="331">
        <f t="shared" si="3"/>
        <v>1</v>
      </c>
      <c r="H40" s="331">
        <f t="shared" si="4"/>
        <v>0</v>
      </c>
      <c r="I40" s="331">
        <f t="shared" si="5"/>
        <v>0</v>
      </c>
      <c r="J40" s="331">
        <f t="shared" si="6"/>
        <v>0</v>
      </c>
      <c r="K40" s="331">
        <f t="shared" si="7"/>
        <v>0</v>
      </c>
      <c r="L40" s="331">
        <f t="shared" si="8"/>
        <v>0</v>
      </c>
      <c r="M40" s="332">
        <f t="shared" si="9"/>
        <v>0</v>
      </c>
      <c r="N40" s="333">
        <f t="shared" si="10"/>
        <v>25</v>
      </c>
      <c r="O40" s="334"/>
      <c r="P40" s="335">
        <f t="shared" si="11"/>
        <v>25</v>
      </c>
      <c r="Q40" s="336">
        <f t="shared" si="12"/>
        <v>396</v>
      </c>
      <c r="R40" s="148"/>
      <c r="S40" s="148"/>
      <c r="T40" s="337"/>
      <c r="U40" s="148"/>
      <c r="V40" s="148"/>
      <c r="W40" s="337"/>
      <c r="X40" s="147"/>
      <c r="Y40" s="148"/>
      <c r="Z40" s="147"/>
      <c r="AA40" s="338">
        <v>0</v>
      </c>
      <c r="AB40" s="339">
        <v>0</v>
      </c>
      <c r="AC40" s="148">
        <v>10</v>
      </c>
      <c r="AD40" s="147"/>
      <c r="AE40" s="148"/>
      <c r="AF40" s="147"/>
      <c r="AG40" s="144">
        <v>0</v>
      </c>
      <c r="AH40" s="144">
        <v>0</v>
      </c>
      <c r="AI40" s="145"/>
      <c r="AJ40" s="145"/>
      <c r="AK40" s="144"/>
      <c r="AL40" s="145"/>
      <c r="AM40" s="144"/>
      <c r="AN40" s="144"/>
      <c r="AO40" s="340"/>
      <c r="AP40" s="340"/>
      <c r="AQ40" s="341"/>
      <c r="AR40" s="341"/>
      <c r="AS40" s="341"/>
      <c r="AT40" s="153"/>
      <c r="AU40" s="144"/>
      <c r="AV40" s="145"/>
      <c r="AW40" s="148">
        <v>0</v>
      </c>
      <c r="AX40" s="148">
        <v>0</v>
      </c>
      <c r="AY40" s="147"/>
      <c r="AZ40" s="148"/>
      <c r="BA40" s="148"/>
      <c r="BB40" s="147">
        <v>1</v>
      </c>
      <c r="BC40" s="147">
        <v>4</v>
      </c>
      <c r="BD40" s="148"/>
      <c r="BE40" s="148"/>
      <c r="BF40" s="338">
        <v>0</v>
      </c>
      <c r="BG40" s="145"/>
      <c r="BH40" s="148">
        <v>0</v>
      </c>
      <c r="BI40" s="337"/>
      <c r="BJ40" s="342"/>
      <c r="BK40" s="343"/>
      <c r="BL40" s="147"/>
      <c r="BM40" s="147"/>
      <c r="BN40" s="148"/>
      <c r="BO40" s="148">
        <v>10</v>
      </c>
      <c r="BP40" s="147"/>
      <c r="BQ40" s="144">
        <v>0</v>
      </c>
      <c r="BR40" s="145"/>
      <c r="BS40" s="145"/>
      <c r="BT40" s="145"/>
      <c r="BU40" s="338"/>
      <c r="BV40" s="144"/>
      <c r="BW40" s="145"/>
      <c r="BX40" s="145"/>
      <c r="BY40" s="144"/>
      <c r="BZ40" s="144"/>
      <c r="CA40" s="149">
        <v>0</v>
      </c>
      <c r="CB40" s="338">
        <v>0</v>
      </c>
      <c r="CC40" s="344">
        <v>0</v>
      </c>
      <c r="CD40" s="145"/>
      <c r="CE40" s="145"/>
      <c r="CF40" s="146">
        <v>0</v>
      </c>
      <c r="CG40" s="148"/>
      <c r="CH40" s="148"/>
      <c r="CI40" s="337"/>
      <c r="CJ40" s="147"/>
      <c r="CK40" s="338"/>
      <c r="CL40" s="145"/>
      <c r="CM40" s="145"/>
      <c r="CN40" s="338"/>
      <c r="CO40" s="344"/>
    </row>
    <row r="41" spans="1:93" ht="24" customHeight="1" x14ac:dyDescent="0.3">
      <c r="A41" s="345" t="s">
        <v>1910</v>
      </c>
      <c r="B41" s="328" t="s">
        <v>1911</v>
      </c>
      <c r="C41" s="329" t="s">
        <v>1912</v>
      </c>
      <c r="D41" s="330">
        <f t="shared" si="0"/>
        <v>4</v>
      </c>
      <c r="E41" s="331">
        <f t="shared" si="1"/>
        <v>0</v>
      </c>
      <c r="F41" s="331">
        <f t="shared" si="2"/>
        <v>0</v>
      </c>
      <c r="G41" s="331">
        <f t="shared" si="3"/>
        <v>0</v>
      </c>
      <c r="H41" s="331">
        <f t="shared" si="4"/>
        <v>0</v>
      </c>
      <c r="I41" s="331">
        <f t="shared" si="5"/>
        <v>0</v>
      </c>
      <c r="J41" s="331">
        <f t="shared" si="6"/>
        <v>0</v>
      </c>
      <c r="K41" s="331">
        <f t="shared" si="7"/>
        <v>0</v>
      </c>
      <c r="L41" s="331">
        <f t="shared" si="8"/>
        <v>0</v>
      </c>
      <c r="M41" s="332">
        <f t="shared" si="9"/>
        <v>0</v>
      </c>
      <c r="N41" s="333">
        <f t="shared" si="10"/>
        <v>4</v>
      </c>
      <c r="O41" s="334"/>
      <c r="P41" s="335">
        <f t="shared" si="11"/>
        <v>4</v>
      </c>
      <c r="Q41" s="336">
        <f t="shared" si="12"/>
        <v>843</v>
      </c>
      <c r="R41" s="148"/>
      <c r="S41" s="148"/>
      <c r="T41" s="337"/>
      <c r="U41" s="148"/>
      <c r="V41" s="148"/>
      <c r="W41" s="337"/>
      <c r="X41" s="147"/>
      <c r="Y41" s="148"/>
      <c r="Z41" s="147"/>
      <c r="AA41" s="338">
        <v>0</v>
      </c>
      <c r="AB41" s="339">
        <v>0</v>
      </c>
      <c r="AC41" s="148">
        <v>0</v>
      </c>
      <c r="AD41" s="147"/>
      <c r="AE41" s="148"/>
      <c r="AF41" s="147"/>
      <c r="AG41" s="144">
        <v>0</v>
      </c>
      <c r="AH41" s="144">
        <v>0</v>
      </c>
      <c r="AI41" s="145"/>
      <c r="AJ41" s="145"/>
      <c r="AK41" s="144"/>
      <c r="AL41" s="145"/>
      <c r="AM41" s="144"/>
      <c r="AN41" s="144"/>
      <c r="AO41" s="340"/>
      <c r="AP41" s="340"/>
      <c r="AQ41" s="341"/>
      <c r="AR41" s="341"/>
      <c r="AS41" s="341"/>
      <c r="AT41" s="153"/>
      <c r="AU41" s="144"/>
      <c r="AV41" s="145"/>
      <c r="AW41" s="148">
        <v>0</v>
      </c>
      <c r="AX41" s="148">
        <v>0</v>
      </c>
      <c r="AY41" s="147"/>
      <c r="AZ41" s="148"/>
      <c r="BA41" s="148"/>
      <c r="BB41" s="147"/>
      <c r="BC41" s="147"/>
      <c r="BD41" s="148"/>
      <c r="BE41" s="148"/>
      <c r="BF41" s="338">
        <v>0</v>
      </c>
      <c r="BG41" s="145"/>
      <c r="BH41" s="148">
        <v>0</v>
      </c>
      <c r="BI41" s="337"/>
      <c r="BJ41" s="342"/>
      <c r="BK41" s="343"/>
      <c r="BL41" s="147"/>
      <c r="BM41" s="147"/>
      <c r="BN41" s="148"/>
      <c r="BO41" s="148"/>
      <c r="BP41" s="147"/>
      <c r="BQ41" s="144">
        <v>0</v>
      </c>
      <c r="BR41" s="145"/>
      <c r="BS41" s="145"/>
      <c r="BT41" s="145"/>
      <c r="BU41" s="338"/>
      <c r="BV41" s="144"/>
      <c r="BW41" s="145"/>
      <c r="BX41" s="145"/>
      <c r="BY41" s="144"/>
      <c r="BZ41" s="144"/>
      <c r="CA41" s="149">
        <v>0</v>
      </c>
      <c r="CB41" s="338">
        <v>0</v>
      </c>
      <c r="CC41" s="344">
        <v>0</v>
      </c>
      <c r="CD41" s="145"/>
      <c r="CE41" s="145"/>
      <c r="CF41" s="146">
        <v>0</v>
      </c>
      <c r="CG41" s="148"/>
      <c r="CH41" s="148">
        <v>4</v>
      </c>
      <c r="CI41" s="337"/>
      <c r="CJ41" s="147"/>
      <c r="CK41" s="338"/>
      <c r="CL41" s="145"/>
      <c r="CM41" s="145"/>
      <c r="CN41" s="338"/>
      <c r="CO41" s="344"/>
    </row>
    <row r="42" spans="1:93" ht="24" customHeight="1" x14ac:dyDescent="0.3">
      <c r="A42" s="327" t="s">
        <v>1913</v>
      </c>
      <c r="B42" s="328" t="s">
        <v>1914</v>
      </c>
      <c r="C42" s="329" t="s">
        <v>1915</v>
      </c>
      <c r="D42" s="330">
        <f t="shared" si="0"/>
        <v>0</v>
      </c>
      <c r="E42" s="331">
        <f t="shared" si="1"/>
        <v>0</v>
      </c>
      <c r="F42" s="331">
        <f t="shared" si="2"/>
        <v>0</v>
      </c>
      <c r="G42" s="331">
        <f t="shared" si="3"/>
        <v>0</v>
      </c>
      <c r="H42" s="331">
        <f t="shared" si="4"/>
        <v>0</v>
      </c>
      <c r="I42" s="331">
        <f t="shared" si="5"/>
        <v>0</v>
      </c>
      <c r="J42" s="331">
        <f t="shared" si="6"/>
        <v>0</v>
      </c>
      <c r="K42" s="331">
        <f t="shared" si="7"/>
        <v>0</v>
      </c>
      <c r="L42" s="331">
        <f t="shared" si="8"/>
        <v>0</v>
      </c>
      <c r="M42" s="332">
        <f t="shared" si="9"/>
        <v>0</v>
      </c>
      <c r="N42" s="333">
        <f t="shared" si="10"/>
        <v>0</v>
      </c>
      <c r="O42" s="334"/>
      <c r="P42" s="335">
        <f t="shared" si="11"/>
        <v>0</v>
      </c>
      <c r="Q42" s="336" t="str">
        <f t="shared" si="12"/>
        <v/>
      </c>
      <c r="R42" s="148"/>
      <c r="S42" s="148"/>
      <c r="T42" s="350"/>
      <c r="U42" s="148"/>
      <c r="V42" s="148"/>
      <c r="W42" s="350"/>
      <c r="X42" s="351"/>
      <c r="Y42" s="148"/>
      <c r="Z42" s="351"/>
      <c r="AA42" s="338">
        <v>0</v>
      </c>
      <c r="AB42" s="339">
        <v>0</v>
      </c>
      <c r="AC42" s="148">
        <v>0</v>
      </c>
      <c r="AD42" s="351"/>
      <c r="AE42" s="148"/>
      <c r="AF42" s="351"/>
      <c r="AG42" s="144">
        <v>0</v>
      </c>
      <c r="AH42" s="144">
        <v>0</v>
      </c>
      <c r="AI42" s="145"/>
      <c r="AJ42" s="145"/>
      <c r="AK42" s="144"/>
      <c r="AL42" s="145"/>
      <c r="AM42" s="144"/>
      <c r="AN42" s="144"/>
      <c r="AO42" s="340"/>
      <c r="AP42" s="340"/>
      <c r="AQ42" s="341"/>
      <c r="AR42" s="341"/>
      <c r="AS42" s="341"/>
      <c r="AT42" s="153"/>
      <c r="AU42" s="144"/>
      <c r="AV42" s="145"/>
      <c r="AW42" s="148">
        <v>0</v>
      </c>
      <c r="AX42" s="148">
        <v>0</v>
      </c>
      <c r="AY42" s="351"/>
      <c r="AZ42" s="148"/>
      <c r="BA42" s="148"/>
      <c r="BB42" s="351"/>
      <c r="BC42" s="351"/>
      <c r="BD42" s="148"/>
      <c r="BE42" s="148"/>
      <c r="BF42" s="338">
        <v>0</v>
      </c>
      <c r="BG42" s="145"/>
      <c r="BH42" s="148">
        <v>0</v>
      </c>
      <c r="BI42" s="350"/>
      <c r="BJ42" s="342"/>
      <c r="BK42" s="343"/>
      <c r="BL42" s="351"/>
      <c r="BM42" s="351"/>
      <c r="BN42" s="148"/>
      <c r="BO42" s="148"/>
      <c r="BP42" s="351"/>
      <c r="BQ42" s="144">
        <v>0</v>
      </c>
      <c r="BR42" s="145"/>
      <c r="BS42" s="145"/>
      <c r="BT42" s="145"/>
      <c r="BU42" s="338"/>
      <c r="BV42" s="144"/>
      <c r="BW42" s="145"/>
      <c r="BX42" s="145"/>
      <c r="BY42" s="144"/>
      <c r="BZ42" s="144"/>
      <c r="CA42" s="149">
        <v>0</v>
      </c>
      <c r="CB42" s="338">
        <v>0</v>
      </c>
      <c r="CC42" s="344">
        <v>0</v>
      </c>
      <c r="CD42" s="145"/>
      <c r="CE42" s="145"/>
      <c r="CF42" s="356">
        <v>0</v>
      </c>
      <c r="CG42" s="349"/>
      <c r="CH42" s="349"/>
      <c r="CI42" s="350"/>
      <c r="CJ42" s="351"/>
      <c r="CK42" s="338"/>
      <c r="CL42" s="145"/>
      <c r="CM42" s="145"/>
      <c r="CN42" s="338"/>
      <c r="CO42" s="344"/>
    </row>
    <row r="43" spans="1:93" ht="24" customHeight="1" x14ac:dyDescent="0.3">
      <c r="A43" s="346" t="s">
        <v>1916</v>
      </c>
      <c r="B43" s="347" t="s">
        <v>1917</v>
      </c>
      <c r="C43" s="348" t="s">
        <v>1915</v>
      </c>
      <c r="D43" s="330">
        <f t="shared" si="0"/>
        <v>3</v>
      </c>
      <c r="E43" s="331">
        <f t="shared" si="1"/>
        <v>0</v>
      </c>
      <c r="F43" s="331">
        <f t="shared" si="2"/>
        <v>0</v>
      </c>
      <c r="G43" s="331">
        <f t="shared" si="3"/>
        <v>0</v>
      </c>
      <c r="H43" s="331">
        <f t="shared" si="4"/>
        <v>0</v>
      </c>
      <c r="I43" s="331">
        <f t="shared" si="5"/>
        <v>0</v>
      </c>
      <c r="J43" s="331">
        <f t="shared" si="6"/>
        <v>0</v>
      </c>
      <c r="K43" s="331">
        <f t="shared" si="7"/>
        <v>0</v>
      </c>
      <c r="L43" s="331">
        <f t="shared" si="8"/>
        <v>0</v>
      </c>
      <c r="M43" s="332">
        <f t="shared" si="9"/>
        <v>0</v>
      </c>
      <c r="N43" s="369">
        <f t="shared" si="10"/>
        <v>3</v>
      </c>
      <c r="O43" s="334"/>
      <c r="P43" s="335">
        <f t="shared" si="11"/>
        <v>3</v>
      </c>
      <c r="Q43" s="336">
        <f t="shared" si="12"/>
        <v>862</v>
      </c>
      <c r="R43" s="349"/>
      <c r="S43" s="349"/>
      <c r="T43" s="350"/>
      <c r="U43" s="349"/>
      <c r="V43" s="349"/>
      <c r="W43" s="350"/>
      <c r="X43" s="351"/>
      <c r="Y43" s="349"/>
      <c r="Z43" s="351"/>
      <c r="AA43" s="354">
        <v>0</v>
      </c>
      <c r="AB43" s="357">
        <v>0</v>
      </c>
      <c r="AC43" s="349">
        <v>0</v>
      </c>
      <c r="AD43" s="351"/>
      <c r="AE43" s="349"/>
      <c r="AF43" s="351">
        <v>3</v>
      </c>
      <c r="AG43" s="88">
        <v>0</v>
      </c>
      <c r="AH43" s="88">
        <v>0</v>
      </c>
      <c r="AI43" s="352"/>
      <c r="AJ43" s="352"/>
      <c r="AK43" s="88"/>
      <c r="AL43" s="352"/>
      <c r="AM43" s="88"/>
      <c r="AN43" s="88"/>
      <c r="AO43" s="353"/>
      <c r="AP43" s="353"/>
      <c r="AQ43" s="358"/>
      <c r="AR43" s="358"/>
      <c r="AS43" s="358"/>
      <c r="AT43" s="359"/>
      <c r="AU43" s="88"/>
      <c r="AV43" s="352"/>
      <c r="AW43" s="349">
        <v>0</v>
      </c>
      <c r="AX43" s="349">
        <v>0</v>
      </c>
      <c r="AY43" s="351"/>
      <c r="AZ43" s="349"/>
      <c r="BA43" s="349"/>
      <c r="BB43" s="351"/>
      <c r="BC43" s="351"/>
      <c r="BD43" s="349"/>
      <c r="BE43" s="349"/>
      <c r="BF43" s="354">
        <v>0</v>
      </c>
      <c r="BG43" s="352"/>
      <c r="BH43" s="349">
        <v>0</v>
      </c>
      <c r="BI43" s="350"/>
      <c r="BJ43" s="360"/>
      <c r="BK43" s="343"/>
      <c r="BL43" s="351"/>
      <c r="BM43" s="351"/>
      <c r="BN43" s="349"/>
      <c r="BO43" s="349"/>
      <c r="BP43" s="351"/>
      <c r="BQ43" s="88">
        <v>0</v>
      </c>
      <c r="BR43" s="352"/>
      <c r="BS43" s="352"/>
      <c r="BT43" s="352"/>
      <c r="BU43" s="354"/>
      <c r="BV43" s="88"/>
      <c r="BW43" s="352"/>
      <c r="BX43" s="352"/>
      <c r="BY43" s="88"/>
      <c r="BZ43" s="88"/>
      <c r="CA43" s="355">
        <v>0</v>
      </c>
      <c r="CB43" s="354">
        <v>0</v>
      </c>
      <c r="CC43" s="88">
        <v>0</v>
      </c>
      <c r="CD43" s="352"/>
      <c r="CE43" s="352"/>
      <c r="CF43" s="356">
        <v>0</v>
      </c>
      <c r="CG43" s="349"/>
      <c r="CH43" s="349"/>
      <c r="CI43" s="350"/>
      <c r="CJ43" s="351"/>
      <c r="CK43" s="354"/>
      <c r="CL43" s="352"/>
      <c r="CM43" s="352"/>
      <c r="CN43" s="354"/>
      <c r="CO43" s="88"/>
    </row>
    <row r="44" spans="1:93" ht="24" customHeight="1" x14ac:dyDescent="0.3">
      <c r="A44" s="327" t="s">
        <v>1918</v>
      </c>
      <c r="B44" s="328" t="s">
        <v>1919</v>
      </c>
      <c r="C44" s="329" t="s">
        <v>1193</v>
      </c>
      <c r="D44" s="330">
        <f t="shared" si="0"/>
        <v>20</v>
      </c>
      <c r="E44" s="331">
        <f t="shared" si="1"/>
        <v>10</v>
      </c>
      <c r="F44" s="331">
        <f t="shared" si="2"/>
        <v>0</v>
      </c>
      <c r="G44" s="331">
        <f t="shared" si="3"/>
        <v>0</v>
      </c>
      <c r="H44" s="331">
        <f t="shared" si="4"/>
        <v>0</v>
      </c>
      <c r="I44" s="331">
        <f t="shared" si="5"/>
        <v>0</v>
      </c>
      <c r="J44" s="331">
        <f t="shared" si="6"/>
        <v>0</v>
      </c>
      <c r="K44" s="331">
        <f t="shared" si="7"/>
        <v>0</v>
      </c>
      <c r="L44" s="331">
        <f t="shared" si="8"/>
        <v>0</v>
      </c>
      <c r="M44" s="332">
        <f t="shared" si="9"/>
        <v>0</v>
      </c>
      <c r="N44" s="333">
        <f t="shared" si="10"/>
        <v>30</v>
      </c>
      <c r="O44" s="334"/>
      <c r="P44" s="335">
        <f t="shared" si="11"/>
        <v>30</v>
      </c>
      <c r="Q44" s="336">
        <f t="shared" si="12"/>
        <v>342</v>
      </c>
      <c r="R44" s="148"/>
      <c r="S44" s="148"/>
      <c r="T44" s="337"/>
      <c r="U44" s="148"/>
      <c r="V44" s="148"/>
      <c r="W44" s="337"/>
      <c r="X44" s="147"/>
      <c r="Y44" s="148"/>
      <c r="Z44" s="147"/>
      <c r="AA44" s="338">
        <v>0</v>
      </c>
      <c r="AB44" s="339">
        <v>0</v>
      </c>
      <c r="AC44" s="148">
        <v>0</v>
      </c>
      <c r="AD44" s="147"/>
      <c r="AE44" s="148"/>
      <c r="AF44" s="147">
        <v>20</v>
      </c>
      <c r="AG44" s="144">
        <v>0</v>
      </c>
      <c r="AH44" s="144">
        <v>0</v>
      </c>
      <c r="AI44" s="145"/>
      <c r="AJ44" s="145"/>
      <c r="AK44" s="144"/>
      <c r="AL44" s="145"/>
      <c r="AM44" s="144"/>
      <c r="AN44" s="144"/>
      <c r="AO44" s="340"/>
      <c r="AP44" s="340"/>
      <c r="AQ44" s="341"/>
      <c r="AR44" s="341"/>
      <c r="AS44" s="341"/>
      <c r="AT44" s="153"/>
      <c r="AU44" s="144"/>
      <c r="AV44" s="145"/>
      <c r="AW44" s="148">
        <v>0</v>
      </c>
      <c r="AX44" s="148">
        <v>0</v>
      </c>
      <c r="AY44" s="147"/>
      <c r="AZ44" s="148"/>
      <c r="BA44" s="148"/>
      <c r="BB44" s="147"/>
      <c r="BC44" s="147"/>
      <c r="BD44" s="148"/>
      <c r="BE44" s="148"/>
      <c r="BF44" s="338">
        <v>0</v>
      </c>
      <c r="BG44" s="145"/>
      <c r="BH44" s="148">
        <v>0</v>
      </c>
      <c r="BI44" s="337"/>
      <c r="BJ44" s="342"/>
      <c r="BK44" s="343"/>
      <c r="BL44" s="147"/>
      <c r="BM44" s="147"/>
      <c r="BN44" s="148"/>
      <c r="BO44" s="148">
        <v>10</v>
      </c>
      <c r="BP44" s="147"/>
      <c r="BQ44" s="144">
        <v>0</v>
      </c>
      <c r="BR44" s="145"/>
      <c r="BS44" s="145"/>
      <c r="BT44" s="145"/>
      <c r="BU44" s="338"/>
      <c r="BV44" s="144"/>
      <c r="BW44" s="145"/>
      <c r="BX44" s="145"/>
      <c r="BY44" s="144"/>
      <c r="BZ44" s="144"/>
      <c r="CA44" s="149">
        <v>0</v>
      </c>
      <c r="CB44" s="338">
        <v>0</v>
      </c>
      <c r="CC44" s="344">
        <v>0</v>
      </c>
      <c r="CD44" s="145"/>
      <c r="CE44" s="145"/>
      <c r="CF44" s="146">
        <v>0</v>
      </c>
      <c r="CG44" s="148"/>
      <c r="CH44" s="148"/>
      <c r="CI44" s="337"/>
      <c r="CJ44" s="147"/>
      <c r="CK44" s="338"/>
      <c r="CL44" s="145"/>
      <c r="CM44" s="145"/>
      <c r="CN44" s="338"/>
      <c r="CO44" s="344"/>
    </row>
    <row r="45" spans="1:93" ht="24" customHeight="1" x14ac:dyDescent="0.3">
      <c r="A45" s="327" t="s">
        <v>1920</v>
      </c>
      <c r="B45" s="328" t="s">
        <v>1921</v>
      </c>
      <c r="C45" s="329" t="s">
        <v>1922</v>
      </c>
      <c r="D45" s="330">
        <f t="shared" si="0"/>
        <v>10</v>
      </c>
      <c r="E45" s="331">
        <f t="shared" si="1"/>
        <v>6</v>
      </c>
      <c r="F45" s="331">
        <f t="shared" si="2"/>
        <v>0</v>
      </c>
      <c r="G45" s="331">
        <f t="shared" si="3"/>
        <v>0</v>
      </c>
      <c r="H45" s="331">
        <f t="shared" si="4"/>
        <v>0</v>
      </c>
      <c r="I45" s="331">
        <f t="shared" si="5"/>
        <v>0</v>
      </c>
      <c r="J45" s="331">
        <f t="shared" si="6"/>
        <v>0</v>
      </c>
      <c r="K45" s="331">
        <f t="shared" si="7"/>
        <v>0</v>
      </c>
      <c r="L45" s="331">
        <f t="shared" si="8"/>
        <v>0</v>
      </c>
      <c r="M45" s="332">
        <f t="shared" si="9"/>
        <v>0</v>
      </c>
      <c r="N45" s="333">
        <f t="shared" si="10"/>
        <v>16</v>
      </c>
      <c r="O45" s="334"/>
      <c r="P45" s="335">
        <f t="shared" si="11"/>
        <v>16</v>
      </c>
      <c r="Q45" s="336">
        <f t="shared" si="12"/>
        <v>530</v>
      </c>
      <c r="R45" s="148"/>
      <c r="S45" s="148"/>
      <c r="T45" s="337"/>
      <c r="U45" s="148"/>
      <c r="V45" s="148"/>
      <c r="W45" s="337"/>
      <c r="X45" s="147"/>
      <c r="Y45" s="148"/>
      <c r="Z45" s="147"/>
      <c r="AA45" s="338">
        <v>0</v>
      </c>
      <c r="AB45" s="339">
        <v>0</v>
      </c>
      <c r="AC45" s="148">
        <v>0</v>
      </c>
      <c r="AD45" s="147"/>
      <c r="AE45" s="148"/>
      <c r="AF45" s="147">
        <v>10</v>
      </c>
      <c r="AG45" s="144">
        <v>0</v>
      </c>
      <c r="AH45" s="144">
        <v>0</v>
      </c>
      <c r="AI45" s="145"/>
      <c r="AJ45" s="145"/>
      <c r="AK45" s="144"/>
      <c r="AL45" s="145"/>
      <c r="AM45" s="144"/>
      <c r="AN45" s="144"/>
      <c r="AO45" s="340"/>
      <c r="AP45" s="340"/>
      <c r="AQ45" s="341"/>
      <c r="AR45" s="341"/>
      <c r="AS45" s="341"/>
      <c r="AT45" s="153"/>
      <c r="AU45" s="144"/>
      <c r="AV45" s="145"/>
      <c r="AW45" s="148">
        <v>0</v>
      </c>
      <c r="AX45" s="148">
        <v>0</v>
      </c>
      <c r="AY45" s="147"/>
      <c r="AZ45" s="148"/>
      <c r="BA45" s="148"/>
      <c r="BB45" s="147"/>
      <c r="BC45" s="147"/>
      <c r="BD45" s="148"/>
      <c r="BE45" s="148"/>
      <c r="BF45" s="338">
        <v>0</v>
      </c>
      <c r="BG45" s="145"/>
      <c r="BH45" s="148">
        <v>0</v>
      </c>
      <c r="BI45" s="337"/>
      <c r="BJ45" s="342"/>
      <c r="BK45" s="343"/>
      <c r="BL45" s="147"/>
      <c r="BM45" s="147"/>
      <c r="BN45" s="148"/>
      <c r="BO45" s="148">
        <v>6</v>
      </c>
      <c r="BP45" s="147"/>
      <c r="BQ45" s="144">
        <v>0</v>
      </c>
      <c r="BR45" s="145"/>
      <c r="BS45" s="145"/>
      <c r="BT45" s="145"/>
      <c r="BU45" s="338"/>
      <c r="BV45" s="144"/>
      <c r="BW45" s="145"/>
      <c r="BX45" s="145"/>
      <c r="BY45" s="144"/>
      <c r="BZ45" s="144"/>
      <c r="CA45" s="149">
        <v>0</v>
      </c>
      <c r="CB45" s="338">
        <v>0</v>
      </c>
      <c r="CC45" s="344">
        <v>0</v>
      </c>
      <c r="CD45" s="145"/>
      <c r="CE45" s="145"/>
      <c r="CF45" s="146">
        <v>0</v>
      </c>
      <c r="CG45" s="148"/>
      <c r="CH45" s="148"/>
      <c r="CI45" s="337"/>
      <c r="CJ45" s="147"/>
      <c r="CK45" s="338"/>
      <c r="CL45" s="145"/>
      <c r="CM45" s="145"/>
      <c r="CN45" s="338"/>
      <c r="CO45" s="344"/>
    </row>
    <row r="46" spans="1:93" ht="24" customHeight="1" x14ac:dyDescent="0.3">
      <c r="A46" s="327" t="s">
        <v>1923</v>
      </c>
      <c r="B46" s="328" t="s">
        <v>1924</v>
      </c>
      <c r="C46" s="329" t="s">
        <v>155</v>
      </c>
      <c r="D46" s="330">
        <f t="shared" si="0"/>
        <v>25</v>
      </c>
      <c r="E46" s="331">
        <f t="shared" si="1"/>
        <v>0</v>
      </c>
      <c r="F46" s="331">
        <f t="shared" si="2"/>
        <v>0</v>
      </c>
      <c r="G46" s="331">
        <f t="shared" si="3"/>
        <v>0</v>
      </c>
      <c r="H46" s="331">
        <f t="shared" si="4"/>
        <v>0</v>
      </c>
      <c r="I46" s="331">
        <f t="shared" si="5"/>
        <v>0</v>
      </c>
      <c r="J46" s="331">
        <f t="shared" si="6"/>
        <v>0</v>
      </c>
      <c r="K46" s="331">
        <f t="shared" si="7"/>
        <v>0</v>
      </c>
      <c r="L46" s="331">
        <f t="shared" si="8"/>
        <v>0</v>
      </c>
      <c r="M46" s="332">
        <f t="shared" si="9"/>
        <v>0</v>
      </c>
      <c r="N46" s="333">
        <f t="shared" si="10"/>
        <v>25</v>
      </c>
      <c r="O46" s="334"/>
      <c r="P46" s="335">
        <f t="shared" si="11"/>
        <v>25</v>
      </c>
      <c r="Q46" s="336">
        <f t="shared" si="12"/>
        <v>396</v>
      </c>
      <c r="R46" s="148"/>
      <c r="S46" s="148"/>
      <c r="T46" s="337"/>
      <c r="U46" s="148"/>
      <c r="V46" s="148"/>
      <c r="W46" s="337"/>
      <c r="X46" s="147"/>
      <c r="Y46" s="148"/>
      <c r="Z46" s="147"/>
      <c r="AA46" s="338">
        <v>0</v>
      </c>
      <c r="AB46" s="339">
        <v>0</v>
      </c>
      <c r="AC46" s="148">
        <v>0</v>
      </c>
      <c r="AD46" s="147"/>
      <c r="AE46" s="148"/>
      <c r="AF46" s="147"/>
      <c r="AG46" s="144">
        <v>0</v>
      </c>
      <c r="AH46" s="144">
        <v>0</v>
      </c>
      <c r="AI46" s="145"/>
      <c r="AJ46" s="145"/>
      <c r="AK46" s="144"/>
      <c r="AL46" s="145"/>
      <c r="AM46" s="144"/>
      <c r="AN46" s="144"/>
      <c r="AO46" s="340">
        <v>25</v>
      </c>
      <c r="AP46" s="340"/>
      <c r="AQ46" s="341"/>
      <c r="AR46" s="341"/>
      <c r="AS46" s="341"/>
      <c r="AT46" s="153"/>
      <c r="AU46" s="144"/>
      <c r="AV46" s="145"/>
      <c r="AW46" s="148">
        <v>0</v>
      </c>
      <c r="AX46" s="148">
        <v>0</v>
      </c>
      <c r="AY46" s="147"/>
      <c r="AZ46" s="148"/>
      <c r="BA46" s="148"/>
      <c r="BB46" s="147"/>
      <c r="BC46" s="147"/>
      <c r="BD46" s="148"/>
      <c r="BE46" s="148"/>
      <c r="BF46" s="338">
        <v>0</v>
      </c>
      <c r="BG46" s="145"/>
      <c r="BH46" s="148">
        <v>0</v>
      </c>
      <c r="BI46" s="337"/>
      <c r="BJ46" s="360"/>
      <c r="BK46" s="343"/>
      <c r="BL46" s="147"/>
      <c r="BM46" s="147"/>
      <c r="BN46" s="148"/>
      <c r="BO46" s="148"/>
      <c r="BP46" s="147"/>
      <c r="BQ46" s="144">
        <v>0</v>
      </c>
      <c r="BR46" s="145"/>
      <c r="BS46" s="145"/>
      <c r="BT46" s="145"/>
      <c r="BU46" s="338"/>
      <c r="BV46" s="144"/>
      <c r="BW46" s="145"/>
      <c r="BX46" s="145"/>
      <c r="BY46" s="144"/>
      <c r="BZ46" s="144"/>
      <c r="CA46" s="149">
        <v>0</v>
      </c>
      <c r="CB46" s="338">
        <v>0</v>
      </c>
      <c r="CC46" s="344">
        <v>0</v>
      </c>
      <c r="CD46" s="145"/>
      <c r="CE46" s="145"/>
      <c r="CF46" s="146">
        <v>0</v>
      </c>
      <c r="CG46" s="148"/>
      <c r="CH46" s="148"/>
      <c r="CI46" s="337"/>
      <c r="CJ46" s="147"/>
      <c r="CK46" s="338"/>
      <c r="CL46" s="145"/>
      <c r="CM46" s="145"/>
      <c r="CN46" s="338"/>
      <c r="CO46" s="344"/>
    </row>
    <row r="47" spans="1:93" ht="24" customHeight="1" x14ac:dyDescent="0.3">
      <c r="A47" s="327" t="s">
        <v>1925</v>
      </c>
      <c r="B47" s="328" t="s">
        <v>1926</v>
      </c>
      <c r="C47" s="329" t="s">
        <v>1927</v>
      </c>
      <c r="D47" s="330">
        <f t="shared" si="0"/>
        <v>0</v>
      </c>
      <c r="E47" s="331">
        <f t="shared" si="1"/>
        <v>0</v>
      </c>
      <c r="F47" s="331">
        <f t="shared" si="2"/>
        <v>0</v>
      </c>
      <c r="G47" s="331">
        <f t="shared" si="3"/>
        <v>0</v>
      </c>
      <c r="H47" s="331">
        <f t="shared" si="4"/>
        <v>0</v>
      </c>
      <c r="I47" s="331">
        <f t="shared" si="5"/>
        <v>0</v>
      </c>
      <c r="J47" s="331">
        <f t="shared" si="6"/>
        <v>0</v>
      </c>
      <c r="K47" s="331">
        <f t="shared" si="7"/>
        <v>0</v>
      </c>
      <c r="L47" s="331">
        <f t="shared" si="8"/>
        <v>0</v>
      </c>
      <c r="M47" s="332">
        <f t="shared" si="9"/>
        <v>0</v>
      </c>
      <c r="N47" s="333">
        <f t="shared" si="10"/>
        <v>0</v>
      </c>
      <c r="O47" s="334"/>
      <c r="P47" s="335">
        <f t="shared" si="11"/>
        <v>0</v>
      </c>
      <c r="Q47" s="336" t="str">
        <f t="shared" si="12"/>
        <v/>
      </c>
      <c r="R47" s="148"/>
      <c r="S47" s="148"/>
      <c r="T47" s="337"/>
      <c r="U47" s="148"/>
      <c r="V47" s="148"/>
      <c r="W47" s="337"/>
      <c r="X47" s="147"/>
      <c r="Y47" s="148"/>
      <c r="Z47" s="147"/>
      <c r="AA47" s="338">
        <v>0</v>
      </c>
      <c r="AB47" s="339">
        <v>0</v>
      </c>
      <c r="AC47" s="148">
        <v>0</v>
      </c>
      <c r="AD47" s="147"/>
      <c r="AE47" s="148"/>
      <c r="AF47" s="147"/>
      <c r="AG47" s="144">
        <v>0</v>
      </c>
      <c r="AH47" s="144">
        <v>0</v>
      </c>
      <c r="AI47" s="145"/>
      <c r="AJ47" s="145"/>
      <c r="AK47" s="144"/>
      <c r="AL47" s="145"/>
      <c r="AM47" s="144"/>
      <c r="AN47" s="144"/>
      <c r="AO47" s="340"/>
      <c r="AP47" s="340"/>
      <c r="AQ47" s="341"/>
      <c r="AR47" s="341"/>
      <c r="AS47" s="341"/>
      <c r="AT47" s="153"/>
      <c r="AU47" s="144"/>
      <c r="AV47" s="145"/>
      <c r="AW47" s="148">
        <v>0</v>
      </c>
      <c r="AX47" s="148">
        <v>0</v>
      </c>
      <c r="AY47" s="147"/>
      <c r="AZ47" s="148"/>
      <c r="BA47" s="148"/>
      <c r="BB47" s="147"/>
      <c r="BC47" s="147"/>
      <c r="BD47" s="148"/>
      <c r="BE47" s="148"/>
      <c r="BF47" s="338">
        <v>0</v>
      </c>
      <c r="BG47" s="145"/>
      <c r="BH47" s="148">
        <v>0</v>
      </c>
      <c r="BI47" s="337"/>
      <c r="BJ47" s="342"/>
      <c r="BK47" s="343"/>
      <c r="BL47" s="147"/>
      <c r="BM47" s="147"/>
      <c r="BN47" s="148"/>
      <c r="BO47" s="148"/>
      <c r="BP47" s="147"/>
      <c r="BQ47" s="144">
        <v>0</v>
      </c>
      <c r="BR47" s="145"/>
      <c r="BS47" s="145"/>
      <c r="BT47" s="145"/>
      <c r="BU47" s="338"/>
      <c r="BV47" s="144"/>
      <c r="BW47" s="145"/>
      <c r="BX47" s="145"/>
      <c r="BY47" s="144"/>
      <c r="BZ47" s="144"/>
      <c r="CA47" s="149">
        <v>0</v>
      </c>
      <c r="CB47" s="338">
        <v>0</v>
      </c>
      <c r="CC47" s="344">
        <v>0</v>
      </c>
      <c r="CD47" s="145"/>
      <c r="CE47" s="145"/>
      <c r="CF47" s="146">
        <v>0</v>
      </c>
      <c r="CG47" s="148"/>
      <c r="CH47" s="148"/>
      <c r="CI47" s="337"/>
      <c r="CJ47" s="147"/>
      <c r="CK47" s="338"/>
      <c r="CL47" s="145"/>
      <c r="CM47" s="145"/>
      <c r="CN47" s="338"/>
      <c r="CO47" s="344"/>
    </row>
    <row r="48" spans="1:93" ht="24" customHeight="1" x14ac:dyDescent="0.3">
      <c r="A48" s="345" t="s">
        <v>1928</v>
      </c>
      <c r="B48" s="328" t="s">
        <v>1929</v>
      </c>
      <c r="C48" s="329" t="s">
        <v>314</v>
      </c>
      <c r="D48" s="330">
        <f t="shared" si="0"/>
        <v>0</v>
      </c>
      <c r="E48" s="331">
        <f t="shared" si="1"/>
        <v>0</v>
      </c>
      <c r="F48" s="331">
        <f t="shared" si="2"/>
        <v>0</v>
      </c>
      <c r="G48" s="331">
        <f t="shared" si="3"/>
        <v>0</v>
      </c>
      <c r="H48" s="331">
        <f t="shared" si="4"/>
        <v>0</v>
      </c>
      <c r="I48" s="331">
        <f t="shared" si="5"/>
        <v>0</v>
      </c>
      <c r="J48" s="331">
        <f t="shared" si="6"/>
        <v>0</v>
      </c>
      <c r="K48" s="331">
        <f t="shared" si="7"/>
        <v>0</v>
      </c>
      <c r="L48" s="331">
        <f t="shared" si="8"/>
        <v>0</v>
      </c>
      <c r="M48" s="332">
        <f t="shared" si="9"/>
        <v>0</v>
      </c>
      <c r="N48" s="333">
        <f t="shared" si="10"/>
        <v>0</v>
      </c>
      <c r="O48" s="334"/>
      <c r="P48" s="335">
        <f t="shared" si="11"/>
        <v>0</v>
      </c>
      <c r="Q48" s="336" t="str">
        <f t="shared" si="12"/>
        <v/>
      </c>
      <c r="R48" s="349"/>
      <c r="S48" s="349"/>
      <c r="T48" s="337"/>
      <c r="U48" s="349"/>
      <c r="V48" s="349"/>
      <c r="W48" s="337"/>
      <c r="X48" s="147"/>
      <c r="Y48" s="349"/>
      <c r="Z48" s="147"/>
      <c r="AA48" s="338">
        <v>0</v>
      </c>
      <c r="AB48" s="339">
        <v>0</v>
      </c>
      <c r="AC48" s="349">
        <v>0</v>
      </c>
      <c r="AD48" s="147"/>
      <c r="AE48" s="349"/>
      <c r="AF48" s="147"/>
      <c r="AG48" s="144">
        <v>0</v>
      </c>
      <c r="AH48" s="144">
        <v>0</v>
      </c>
      <c r="AI48" s="145"/>
      <c r="AJ48" s="145"/>
      <c r="AK48" s="144"/>
      <c r="AL48" s="145"/>
      <c r="AM48" s="144"/>
      <c r="AN48" s="144"/>
      <c r="AO48" s="340"/>
      <c r="AP48" s="340"/>
      <c r="AQ48" s="341"/>
      <c r="AR48" s="341"/>
      <c r="AS48" s="341"/>
      <c r="AT48" s="153"/>
      <c r="AU48" s="144"/>
      <c r="AV48" s="145"/>
      <c r="AW48" s="349">
        <v>0</v>
      </c>
      <c r="AX48" s="349">
        <v>0</v>
      </c>
      <c r="AY48" s="147"/>
      <c r="AZ48" s="349"/>
      <c r="BA48" s="349"/>
      <c r="BB48" s="147"/>
      <c r="BC48" s="147"/>
      <c r="BD48" s="349"/>
      <c r="BE48" s="349"/>
      <c r="BF48" s="338">
        <v>0</v>
      </c>
      <c r="BG48" s="145"/>
      <c r="BH48" s="349">
        <v>0</v>
      </c>
      <c r="BI48" s="337"/>
      <c r="BJ48" s="360"/>
      <c r="BK48" s="343"/>
      <c r="BL48" s="147"/>
      <c r="BM48" s="147"/>
      <c r="BN48" s="349"/>
      <c r="BO48" s="349"/>
      <c r="BP48" s="147"/>
      <c r="BQ48" s="144">
        <v>0</v>
      </c>
      <c r="BR48" s="145"/>
      <c r="BS48" s="145"/>
      <c r="BT48" s="145"/>
      <c r="BU48" s="338"/>
      <c r="BV48" s="144"/>
      <c r="BW48" s="145"/>
      <c r="BX48" s="145"/>
      <c r="BY48" s="144"/>
      <c r="BZ48" s="144"/>
      <c r="CA48" s="355">
        <v>0</v>
      </c>
      <c r="CB48" s="338">
        <v>0</v>
      </c>
      <c r="CC48" s="344">
        <v>0</v>
      </c>
      <c r="CD48" s="145"/>
      <c r="CE48" s="145"/>
      <c r="CF48" s="146">
        <v>0</v>
      </c>
      <c r="CG48" s="148"/>
      <c r="CH48" s="148"/>
      <c r="CI48" s="337"/>
      <c r="CJ48" s="147"/>
      <c r="CK48" s="338"/>
      <c r="CL48" s="145"/>
      <c r="CM48" s="145"/>
      <c r="CN48" s="338"/>
      <c r="CO48" s="344"/>
    </row>
    <row r="49" spans="1:93" ht="24" customHeight="1" x14ac:dyDescent="0.3">
      <c r="A49" s="327" t="s">
        <v>1930</v>
      </c>
      <c r="B49" s="328" t="s">
        <v>1931</v>
      </c>
      <c r="C49" s="329" t="s">
        <v>155</v>
      </c>
      <c r="D49" s="330">
        <f t="shared" si="0"/>
        <v>0</v>
      </c>
      <c r="E49" s="331">
        <f t="shared" si="1"/>
        <v>0</v>
      </c>
      <c r="F49" s="331">
        <f t="shared" si="2"/>
        <v>0</v>
      </c>
      <c r="G49" s="331">
        <f t="shared" si="3"/>
        <v>0</v>
      </c>
      <c r="H49" s="331">
        <f t="shared" si="4"/>
        <v>0</v>
      </c>
      <c r="I49" s="331">
        <f t="shared" si="5"/>
        <v>0</v>
      </c>
      <c r="J49" s="331">
        <f t="shared" si="6"/>
        <v>0</v>
      </c>
      <c r="K49" s="331">
        <f t="shared" si="7"/>
        <v>0</v>
      </c>
      <c r="L49" s="331">
        <f t="shared" si="8"/>
        <v>0</v>
      </c>
      <c r="M49" s="332">
        <f t="shared" si="9"/>
        <v>0</v>
      </c>
      <c r="N49" s="333">
        <f t="shared" si="10"/>
        <v>0</v>
      </c>
      <c r="O49" s="334"/>
      <c r="P49" s="335">
        <f t="shared" si="11"/>
        <v>0</v>
      </c>
      <c r="Q49" s="336" t="str">
        <f t="shared" si="12"/>
        <v/>
      </c>
      <c r="R49" s="349"/>
      <c r="S49" s="349"/>
      <c r="T49" s="350"/>
      <c r="U49" s="349"/>
      <c r="V49" s="349"/>
      <c r="W49" s="350"/>
      <c r="X49" s="351"/>
      <c r="Y49" s="349"/>
      <c r="Z49" s="351"/>
      <c r="AA49" s="338">
        <v>0</v>
      </c>
      <c r="AB49" s="339">
        <v>0</v>
      </c>
      <c r="AC49" s="349">
        <v>0</v>
      </c>
      <c r="AD49" s="351"/>
      <c r="AE49" s="349"/>
      <c r="AF49" s="351"/>
      <c r="AG49" s="88">
        <v>0</v>
      </c>
      <c r="AH49" s="88">
        <v>0</v>
      </c>
      <c r="AI49" s="145"/>
      <c r="AJ49" s="145"/>
      <c r="AK49" s="88"/>
      <c r="AL49" s="145"/>
      <c r="AM49" s="88"/>
      <c r="AN49" s="88"/>
      <c r="AO49" s="340"/>
      <c r="AP49" s="340"/>
      <c r="AQ49" s="358"/>
      <c r="AR49" s="358"/>
      <c r="AS49" s="358"/>
      <c r="AT49" s="153"/>
      <c r="AU49" s="88"/>
      <c r="AV49" s="145"/>
      <c r="AW49" s="349">
        <v>0</v>
      </c>
      <c r="AX49" s="349">
        <v>0</v>
      </c>
      <c r="AY49" s="351"/>
      <c r="AZ49" s="349"/>
      <c r="BA49" s="349"/>
      <c r="BB49" s="351"/>
      <c r="BC49" s="351"/>
      <c r="BD49" s="349"/>
      <c r="BE49" s="349"/>
      <c r="BF49" s="338">
        <v>0</v>
      </c>
      <c r="BG49" s="145"/>
      <c r="BH49" s="349">
        <v>0</v>
      </c>
      <c r="BI49" s="350"/>
      <c r="BJ49" s="342"/>
      <c r="BK49" s="343"/>
      <c r="BL49" s="351"/>
      <c r="BM49" s="351"/>
      <c r="BN49" s="349"/>
      <c r="BO49" s="349"/>
      <c r="BP49" s="351"/>
      <c r="BQ49" s="88">
        <v>0</v>
      </c>
      <c r="BR49" s="352"/>
      <c r="BS49" s="352"/>
      <c r="BT49" s="145"/>
      <c r="BU49" s="338"/>
      <c r="BV49" s="88"/>
      <c r="BW49" s="145"/>
      <c r="BX49" s="145"/>
      <c r="BY49" s="88"/>
      <c r="BZ49" s="88"/>
      <c r="CA49" s="355">
        <v>0</v>
      </c>
      <c r="CB49" s="338">
        <v>0</v>
      </c>
      <c r="CC49" s="344">
        <v>0</v>
      </c>
      <c r="CD49" s="145"/>
      <c r="CE49" s="145"/>
      <c r="CF49" s="356">
        <v>0</v>
      </c>
      <c r="CG49" s="349"/>
      <c r="CH49" s="349"/>
      <c r="CI49" s="350"/>
      <c r="CJ49" s="351"/>
      <c r="CK49" s="338"/>
      <c r="CL49" s="145"/>
      <c r="CM49" s="145"/>
      <c r="CN49" s="338"/>
      <c r="CO49" s="344"/>
    </row>
    <row r="50" spans="1:93" ht="24" customHeight="1" x14ac:dyDescent="0.3">
      <c r="A50" s="346" t="s">
        <v>1427</v>
      </c>
      <c r="B50" s="347" t="s">
        <v>1428</v>
      </c>
      <c r="C50" s="348" t="s">
        <v>1429</v>
      </c>
      <c r="D50" s="330">
        <f t="shared" si="0"/>
        <v>24</v>
      </c>
      <c r="E50" s="331">
        <f t="shared" si="1"/>
        <v>18</v>
      </c>
      <c r="F50" s="331">
        <f t="shared" si="2"/>
        <v>1</v>
      </c>
      <c r="G50" s="331">
        <f t="shared" si="3"/>
        <v>0</v>
      </c>
      <c r="H50" s="331">
        <f t="shared" si="4"/>
        <v>0</v>
      </c>
      <c r="I50" s="331">
        <f t="shared" si="5"/>
        <v>0</v>
      </c>
      <c r="J50" s="331">
        <f t="shared" si="6"/>
        <v>0</v>
      </c>
      <c r="K50" s="331">
        <f t="shared" si="7"/>
        <v>0</v>
      </c>
      <c r="L50" s="331">
        <f t="shared" si="8"/>
        <v>0</v>
      </c>
      <c r="M50" s="332">
        <f t="shared" si="9"/>
        <v>0</v>
      </c>
      <c r="N50" s="333">
        <f t="shared" si="10"/>
        <v>43</v>
      </c>
      <c r="O50" s="334"/>
      <c r="P50" s="335">
        <f t="shared" si="11"/>
        <v>43</v>
      </c>
      <c r="Q50" s="336">
        <f t="shared" si="12"/>
        <v>243</v>
      </c>
      <c r="R50" s="148"/>
      <c r="S50" s="148"/>
      <c r="T50" s="350"/>
      <c r="U50" s="148"/>
      <c r="V50" s="148"/>
      <c r="W50" s="350"/>
      <c r="X50" s="351"/>
      <c r="Y50" s="148"/>
      <c r="Z50" s="351"/>
      <c r="AA50" s="354">
        <v>0</v>
      </c>
      <c r="AB50" s="357">
        <v>0</v>
      </c>
      <c r="AC50" s="148">
        <v>0</v>
      </c>
      <c r="AD50" s="351"/>
      <c r="AE50" s="148"/>
      <c r="AF50" s="351">
        <v>24</v>
      </c>
      <c r="AG50" s="88">
        <v>0</v>
      </c>
      <c r="AH50" s="88">
        <v>0</v>
      </c>
      <c r="AI50" s="352"/>
      <c r="AJ50" s="352"/>
      <c r="AK50" s="88"/>
      <c r="AL50" s="352"/>
      <c r="AM50" s="88"/>
      <c r="AN50" s="88"/>
      <c r="AO50" s="353"/>
      <c r="AP50" s="353"/>
      <c r="AQ50" s="358"/>
      <c r="AR50" s="358"/>
      <c r="AS50" s="358"/>
      <c r="AT50" s="359"/>
      <c r="AU50" s="88"/>
      <c r="AV50" s="352"/>
      <c r="AW50" s="148">
        <v>0</v>
      </c>
      <c r="AX50" s="148">
        <v>0</v>
      </c>
      <c r="AY50" s="351"/>
      <c r="AZ50" s="148"/>
      <c r="BA50" s="148"/>
      <c r="BB50" s="351"/>
      <c r="BC50" s="351"/>
      <c r="BD50" s="148"/>
      <c r="BE50" s="148"/>
      <c r="BF50" s="354">
        <v>0</v>
      </c>
      <c r="BG50" s="352"/>
      <c r="BH50" s="148">
        <v>0</v>
      </c>
      <c r="BI50" s="350"/>
      <c r="BJ50" s="342"/>
      <c r="BK50" s="343"/>
      <c r="BL50" s="351"/>
      <c r="BM50" s="351"/>
      <c r="BN50" s="148"/>
      <c r="BO50" s="148">
        <v>18</v>
      </c>
      <c r="BP50" s="351"/>
      <c r="BQ50" s="88">
        <v>0</v>
      </c>
      <c r="BR50" s="352"/>
      <c r="BS50" s="352"/>
      <c r="BT50" s="352"/>
      <c r="BU50" s="354"/>
      <c r="BV50" s="88"/>
      <c r="BW50" s="352"/>
      <c r="BX50" s="352"/>
      <c r="BY50" s="88"/>
      <c r="BZ50" s="88"/>
      <c r="CA50" s="149">
        <v>0</v>
      </c>
      <c r="CB50" s="354">
        <v>0</v>
      </c>
      <c r="CC50" s="88">
        <v>0</v>
      </c>
      <c r="CD50" s="352"/>
      <c r="CE50" s="352"/>
      <c r="CF50" s="356">
        <v>0</v>
      </c>
      <c r="CG50" s="349"/>
      <c r="CH50" s="349"/>
      <c r="CI50" s="350"/>
      <c r="CJ50" s="351">
        <v>1</v>
      </c>
      <c r="CK50" s="354"/>
      <c r="CL50" s="352"/>
      <c r="CM50" s="352"/>
      <c r="CN50" s="354"/>
      <c r="CO50" s="88"/>
    </row>
    <row r="51" spans="1:93" ht="24" customHeight="1" x14ac:dyDescent="0.3">
      <c r="A51" s="327" t="s">
        <v>1932</v>
      </c>
      <c r="B51" s="328" t="s">
        <v>1933</v>
      </c>
      <c r="C51" s="329" t="s">
        <v>89</v>
      </c>
      <c r="D51" s="330">
        <f t="shared" si="0"/>
        <v>140</v>
      </c>
      <c r="E51" s="331">
        <f t="shared" si="1"/>
        <v>105</v>
      </c>
      <c r="F51" s="331">
        <f t="shared" si="2"/>
        <v>0</v>
      </c>
      <c r="G51" s="331">
        <f t="shared" si="3"/>
        <v>0</v>
      </c>
      <c r="H51" s="331">
        <f t="shared" si="4"/>
        <v>0</v>
      </c>
      <c r="I51" s="331">
        <f t="shared" si="5"/>
        <v>0</v>
      </c>
      <c r="J51" s="331">
        <f t="shared" si="6"/>
        <v>0</v>
      </c>
      <c r="K51" s="331">
        <f t="shared" si="7"/>
        <v>0</v>
      </c>
      <c r="L51" s="331">
        <f t="shared" si="8"/>
        <v>0</v>
      </c>
      <c r="M51" s="332">
        <f t="shared" si="9"/>
        <v>0</v>
      </c>
      <c r="N51" s="333">
        <f t="shared" si="10"/>
        <v>245</v>
      </c>
      <c r="O51" s="334"/>
      <c r="P51" s="335">
        <f t="shared" si="11"/>
        <v>245</v>
      </c>
      <c r="Q51" s="336">
        <f t="shared" si="12"/>
        <v>49</v>
      </c>
      <c r="R51" s="148"/>
      <c r="S51" s="148"/>
      <c r="T51" s="337"/>
      <c r="U51" s="148"/>
      <c r="V51" s="148"/>
      <c r="W51" s="337"/>
      <c r="X51" s="147"/>
      <c r="Y51" s="148"/>
      <c r="Z51" s="147"/>
      <c r="AA51" s="354">
        <v>0</v>
      </c>
      <c r="AB51" s="357">
        <v>0</v>
      </c>
      <c r="AC51" s="148">
        <v>0</v>
      </c>
      <c r="AD51" s="147"/>
      <c r="AE51" s="148"/>
      <c r="AF51" s="147"/>
      <c r="AG51" s="144">
        <v>0</v>
      </c>
      <c r="AH51" s="144">
        <v>0</v>
      </c>
      <c r="AI51" s="145"/>
      <c r="AJ51" s="145"/>
      <c r="AK51" s="144"/>
      <c r="AL51" s="145"/>
      <c r="AM51" s="144"/>
      <c r="AN51" s="144"/>
      <c r="AO51" s="340">
        <v>105</v>
      </c>
      <c r="AP51" s="340">
        <v>140</v>
      </c>
      <c r="AQ51" s="341"/>
      <c r="AR51" s="341"/>
      <c r="AS51" s="341"/>
      <c r="AT51" s="359"/>
      <c r="AU51" s="144"/>
      <c r="AV51" s="145"/>
      <c r="AW51" s="148">
        <v>0</v>
      </c>
      <c r="AX51" s="148">
        <v>0</v>
      </c>
      <c r="AY51" s="147"/>
      <c r="AZ51" s="148"/>
      <c r="BA51" s="148"/>
      <c r="BB51" s="147"/>
      <c r="BC51" s="147"/>
      <c r="BD51" s="148"/>
      <c r="BE51" s="148"/>
      <c r="BF51" s="354">
        <v>0</v>
      </c>
      <c r="BG51" s="145"/>
      <c r="BH51" s="148">
        <v>0</v>
      </c>
      <c r="BI51" s="337"/>
      <c r="BJ51" s="342"/>
      <c r="BK51" s="343"/>
      <c r="BL51" s="147"/>
      <c r="BM51" s="147"/>
      <c r="BN51" s="148"/>
      <c r="BO51" s="148"/>
      <c r="BP51" s="147"/>
      <c r="BQ51" s="144">
        <v>0</v>
      </c>
      <c r="BR51" s="145"/>
      <c r="BS51" s="145"/>
      <c r="BT51" s="145"/>
      <c r="BU51" s="354"/>
      <c r="BV51" s="144"/>
      <c r="BW51" s="145"/>
      <c r="BX51" s="145"/>
      <c r="BY51" s="144"/>
      <c r="BZ51" s="144"/>
      <c r="CA51" s="149">
        <v>0</v>
      </c>
      <c r="CB51" s="354">
        <v>0</v>
      </c>
      <c r="CC51" s="344">
        <v>0</v>
      </c>
      <c r="CD51" s="145"/>
      <c r="CE51" s="145"/>
      <c r="CF51" s="146">
        <v>0</v>
      </c>
      <c r="CG51" s="148"/>
      <c r="CH51" s="148"/>
      <c r="CI51" s="337"/>
      <c r="CJ51" s="147"/>
      <c r="CK51" s="354"/>
      <c r="CL51" s="145"/>
      <c r="CM51" s="145"/>
      <c r="CN51" s="354"/>
      <c r="CO51" s="344"/>
    </row>
    <row r="52" spans="1:93" ht="24" customHeight="1" x14ac:dyDescent="0.3">
      <c r="A52" s="327" t="s">
        <v>1934</v>
      </c>
      <c r="B52" s="328" t="s">
        <v>1935</v>
      </c>
      <c r="C52" s="329" t="s">
        <v>89</v>
      </c>
      <c r="D52" s="330">
        <f t="shared" si="0"/>
        <v>0</v>
      </c>
      <c r="E52" s="331">
        <f t="shared" si="1"/>
        <v>0</v>
      </c>
      <c r="F52" s="331">
        <f t="shared" si="2"/>
        <v>0</v>
      </c>
      <c r="G52" s="331">
        <f t="shared" si="3"/>
        <v>0</v>
      </c>
      <c r="H52" s="331">
        <f t="shared" si="4"/>
        <v>0</v>
      </c>
      <c r="I52" s="331">
        <f t="shared" si="5"/>
        <v>0</v>
      </c>
      <c r="J52" s="331">
        <f t="shared" si="6"/>
        <v>0</v>
      </c>
      <c r="K52" s="331">
        <f t="shared" si="7"/>
        <v>0</v>
      </c>
      <c r="L52" s="331">
        <f t="shared" si="8"/>
        <v>0</v>
      </c>
      <c r="M52" s="332">
        <f t="shared" si="9"/>
        <v>0</v>
      </c>
      <c r="N52" s="333">
        <f t="shared" si="10"/>
        <v>0</v>
      </c>
      <c r="O52" s="334"/>
      <c r="P52" s="335">
        <f t="shared" si="11"/>
        <v>0</v>
      </c>
      <c r="Q52" s="336" t="str">
        <f t="shared" si="12"/>
        <v/>
      </c>
      <c r="R52" s="148"/>
      <c r="S52" s="148"/>
      <c r="T52" s="350"/>
      <c r="U52" s="148"/>
      <c r="V52" s="148"/>
      <c r="W52" s="350"/>
      <c r="X52" s="351"/>
      <c r="Y52" s="148"/>
      <c r="Z52" s="351"/>
      <c r="AA52" s="338">
        <v>0</v>
      </c>
      <c r="AB52" s="339">
        <v>0</v>
      </c>
      <c r="AC52" s="148">
        <v>0</v>
      </c>
      <c r="AD52" s="351"/>
      <c r="AE52" s="148"/>
      <c r="AF52" s="351"/>
      <c r="AG52" s="144">
        <v>0</v>
      </c>
      <c r="AH52" s="144">
        <v>0</v>
      </c>
      <c r="AI52" s="145"/>
      <c r="AJ52" s="145"/>
      <c r="AK52" s="144"/>
      <c r="AL52" s="145"/>
      <c r="AM52" s="144"/>
      <c r="AN52" s="144"/>
      <c r="AO52" s="340"/>
      <c r="AP52" s="340"/>
      <c r="AQ52" s="341"/>
      <c r="AR52" s="341"/>
      <c r="AS52" s="341"/>
      <c r="AT52" s="153"/>
      <c r="AU52" s="144"/>
      <c r="AV52" s="145"/>
      <c r="AW52" s="148">
        <v>0</v>
      </c>
      <c r="AX52" s="148">
        <v>0</v>
      </c>
      <c r="AY52" s="351"/>
      <c r="AZ52" s="148"/>
      <c r="BA52" s="148"/>
      <c r="BB52" s="351"/>
      <c r="BC52" s="351"/>
      <c r="BD52" s="148"/>
      <c r="BE52" s="148"/>
      <c r="BF52" s="338">
        <v>0</v>
      </c>
      <c r="BG52" s="145"/>
      <c r="BH52" s="148">
        <v>0</v>
      </c>
      <c r="BI52" s="350"/>
      <c r="BJ52" s="342"/>
      <c r="BK52" s="343"/>
      <c r="BL52" s="351"/>
      <c r="BM52" s="351"/>
      <c r="BN52" s="148"/>
      <c r="BO52" s="148"/>
      <c r="BP52" s="351"/>
      <c r="BQ52" s="144">
        <v>0</v>
      </c>
      <c r="BR52" s="145"/>
      <c r="BS52" s="145"/>
      <c r="BT52" s="145"/>
      <c r="BU52" s="338"/>
      <c r="BV52" s="144"/>
      <c r="BW52" s="145"/>
      <c r="BX52" s="145"/>
      <c r="BY52" s="144"/>
      <c r="BZ52" s="144"/>
      <c r="CA52" s="149">
        <v>0</v>
      </c>
      <c r="CB52" s="338">
        <v>0</v>
      </c>
      <c r="CC52" s="344">
        <v>0</v>
      </c>
      <c r="CD52" s="145"/>
      <c r="CE52" s="145"/>
      <c r="CF52" s="356">
        <v>0</v>
      </c>
      <c r="CG52" s="349"/>
      <c r="CH52" s="349"/>
      <c r="CI52" s="350"/>
      <c r="CJ52" s="351"/>
      <c r="CK52" s="338"/>
      <c r="CL52" s="145"/>
      <c r="CM52" s="145"/>
      <c r="CN52" s="338"/>
      <c r="CO52" s="344"/>
    </row>
    <row r="53" spans="1:93" ht="24" customHeight="1" x14ac:dyDescent="0.3">
      <c r="A53" s="345" t="s">
        <v>1936</v>
      </c>
      <c r="B53" s="328" t="s">
        <v>1937</v>
      </c>
      <c r="C53" s="329" t="s">
        <v>1938</v>
      </c>
      <c r="D53" s="330">
        <f t="shared" si="0"/>
        <v>0</v>
      </c>
      <c r="E53" s="331">
        <f t="shared" si="1"/>
        <v>0</v>
      </c>
      <c r="F53" s="331">
        <f t="shared" si="2"/>
        <v>0</v>
      </c>
      <c r="G53" s="331">
        <f t="shared" si="3"/>
        <v>0</v>
      </c>
      <c r="H53" s="331">
        <f t="shared" si="4"/>
        <v>0</v>
      </c>
      <c r="I53" s="331">
        <f t="shared" si="5"/>
        <v>0</v>
      </c>
      <c r="J53" s="331">
        <f t="shared" si="6"/>
        <v>0</v>
      </c>
      <c r="K53" s="331">
        <f t="shared" si="7"/>
        <v>0</v>
      </c>
      <c r="L53" s="331">
        <f t="shared" si="8"/>
        <v>0</v>
      </c>
      <c r="M53" s="332">
        <f t="shared" si="9"/>
        <v>0</v>
      </c>
      <c r="N53" s="333">
        <f t="shared" si="10"/>
        <v>0</v>
      </c>
      <c r="O53" s="334"/>
      <c r="P53" s="335">
        <f t="shared" si="11"/>
        <v>0</v>
      </c>
      <c r="Q53" s="336" t="str">
        <f t="shared" si="12"/>
        <v/>
      </c>
      <c r="R53" s="148"/>
      <c r="S53" s="148"/>
      <c r="T53" s="337"/>
      <c r="U53" s="148"/>
      <c r="V53" s="148"/>
      <c r="W53" s="337"/>
      <c r="X53" s="147"/>
      <c r="Y53" s="148"/>
      <c r="Z53" s="147"/>
      <c r="AA53" s="354">
        <v>0</v>
      </c>
      <c r="AB53" s="357">
        <v>0</v>
      </c>
      <c r="AC53" s="148">
        <v>0</v>
      </c>
      <c r="AD53" s="147"/>
      <c r="AE53" s="148"/>
      <c r="AF53" s="147"/>
      <c r="AG53" s="144">
        <v>0</v>
      </c>
      <c r="AH53" s="144">
        <v>0</v>
      </c>
      <c r="AI53" s="145"/>
      <c r="AJ53" s="145"/>
      <c r="AK53" s="144"/>
      <c r="AL53" s="145"/>
      <c r="AM53" s="144"/>
      <c r="AN53" s="144"/>
      <c r="AO53" s="340"/>
      <c r="AP53" s="340"/>
      <c r="AQ53" s="341"/>
      <c r="AR53" s="341"/>
      <c r="AS53" s="341"/>
      <c r="AT53" s="359"/>
      <c r="AU53" s="144"/>
      <c r="AV53" s="145"/>
      <c r="AW53" s="349">
        <v>0</v>
      </c>
      <c r="AX53" s="349">
        <v>0</v>
      </c>
      <c r="AY53" s="147"/>
      <c r="AZ53" s="349"/>
      <c r="BA53" s="349"/>
      <c r="BB53" s="147"/>
      <c r="BC53" s="147"/>
      <c r="BD53" s="349"/>
      <c r="BE53" s="349"/>
      <c r="BF53" s="354">
        <v>0</v>
      </c>
      <c r="BG53" s="145"/>
      <c r="BH53" s="148">
        <v>0</v>
      </c>
      <c r="BI53" s="337"/>
      <c r="BJ53" s="342"/>
      <c r="BK53" s="343"/>
      <c r="BL53" s="147"/>
      <c r="BM53" s="147"/>
      <c r="BN53" s="349"/>
      <c r="BO53" s="349"/>
      <c r="BP53" s="147"/>
      <c r="BQ53" s="144">
        <v>0</v>
      </c>
      <c r="BR53" s="145"/>
      <c r="BS53" s="145"/>
      <c r="BT53" s="145"/>
      <c r="BU53" s="354"/>
      <c r="BV53" s="144"/>
      <c r="BW53" s="145"/>
      <c r="BX53" s="145"/>
      <c r="BY53" s="144"/>
      <c r="BZ53" s="144"/>
      <c r="CA53" s="149">
        <v>0</v>
      </c>
      <c r="CB53" s="354">
        <v>0</v>
      </c>
      <c r="CC53" s="344">
        <v>0</v>
      </c>
      <c r="CD53" s="145"/>
      <c r="CE53" s="145"/>
      <c r="CF53" s="146">
        <v>0</v>
      </c>
      <c r="CG53" s="148"/>
      <c r="CH53" s="148"/>
      <c r="CI53" s="337"/>
      <c r="CJ53" s="147"/>
      <c r="CK53" s="354"/>
      <c r="CL53" s="145"/>
      <c r="CM53" s="145"/>
      <c r="CN53" s="354"/>
      <c r="CO53" s="344"/>
    </row>
    <row r="54" spans="1:93" ht="24" customHeight="1" x14ac:dyDescent="0.3">
      <c r="A54" s="327" t="s">
        <v>1939</v>
      </c>
      <c r="B54" s="328" t="s">
        <v>1940</v>
      </c>
      <c r="C54" s="329" t="s">
        <v>314</v>
      </c>
      <c r="D54" s="330">
        <f t="shared" si="0"/>
        <v>24</v>
      </c>
      <c r="E54" s="331">
        <f t="shared" si="1"/>
        <v>18</v>
      </c>
      <c r="F54" s="331">
        <f t="shared" si="2"/>
        <v>0</v>
      </c>
      <c r="G54" s="331">
        <f t="shared" si="3"/>
        <v>0</v>
      </c>
      <c r="H54" s="331">
        <f t="shared" si="4"/>
        <v>0</v>
      </c>
      <c r="I54" s="331">
        <f t="shared" si="5"/>
        <v>0</v>
      </c>
      <c r="J54" s="331">
        <f t="shared" si="6"/>
        <v>0</v>
      </c>
      <c r="K54" s="331">
        <f t="shared" si="7"/>
        <v>0</v>
      </c>
      <c r="L54" s="331">
        <f t="shared" si="8"/>
        <v>0</v>
      </c>
      <c r="M54" s="332">
        <f t="shared" si="9"/>
        <v>0</v>
      </c>
      <c r="N54" s="333">
        <f t="shared" si="10"/>
        <v>42</v>
      </c>
      <c r="O54" s="334">
        <f>Nemzetközi!E7</f>
        <v>0</v>
      </c>
      <c r="P54" s="335">
        <f t="shared" si="11"/>
        <v>42</v>
      </c>
      <c r="Q54" s="336">
        <f t="shared" si="12"/>
        <v>248</v>
      </c>
      <c r="R54" s="349"/>
      <c r="S54" s="349"/>
      <c r="T54" s="350"/>
      <c r="U54" s="349"/>
      <c r="V54" s="349"/>
      <c r="W54" s="350"/>
      <c r="X54" s="351"/>
      <c r="Y54" s="349"/>
      <c r="Z54" s="351"/>
      <c r="AA54" s="338">
        <v>0</v>
      </c>
      <c r="AB54" s="339">
        <v>0</v>
      </c>
      <c r="AC54" s="349">
        <v>0</v>
      </c>
      <c r="AD54" s="351"/>
      <c r="AE54" s="349">
        <v>24</v>
      </c>
      <c r="AF54" s="351"/>
      <c r="AG54" s="88">
        <v>0</v>
      </c>
      <c r="AH54" s="88">
        <v>0</v>
      </c>
      <c r="AI54" s="145"/>
      <c r="AJ54" s="145"/>
      <c r="AK54" s="88"/>
      <c r="AL54" s="145"/>
      <c r="AM54" s="88"/>
      <c r="AN54" s="88"/>
      <c r="AO54" s="340"/>
      <c r="AP54" s="340"/>
      <c r="AQ54" s="358"/>
      <c r="AR54" s="358"/>
      <c r="AS54" s="358"/>
      <c r="AT54" s="153"/>
      <c r="AU54" s="88"/>
      <c r="AV54" s="145"/>
      <c r="AW54" s="349">
        <v>0</v>
      </c>
      <c r="AX54" s="349">
        <v>0</v>
      </c>
      <c r="AY54" s="351"/>
      <c r="AZ54" s="349"/>
      <c r="BA54" s="349"/>
      <c r="BB54" s="351"/>
      <c r="BC54" s="351"/>
      <c r="BD54" s="349"/>
      <c r="BE54" s="349"/>
      <c r="BF54" s="338">
        <v>0</v>
      </c>
      <c r="BG54" s="145"/>
      <c r="BH54" s="349">
        <v>0</v>
      </c>
      <c r="BI54" s="350"/>
      <c r="BJ54" s="360"/>
      <c r="BK54" s="343"/>
      <c r="BL54" s="351"/>
      <c r="BM54" s="351"/>
      <c r="BN54" s="349">
        <v>18</v>
      </c>
      <c r="BO54" s="349"/>
      <c r="BP54" s="351"/>
      <c r="BQ54" s="88">
        <v>0</v>
      </c>
      <c r="BR54" s="352"/>
      <c r="BS54" s="352"/>
      <c r="BT54" s="145"/>
      <c r="BU54" s="338"/>
      <c r="BV54" s="88"/>
      <c r="BW54" s="145"/>
      <c r="BX54" s="145"/>
      <c r="BY54" s="88"/>
      <c r="BZ54" s="88"/>
      <c r="CA54" s="355">
        <v>0</v>
      </c>
      <c r="CB54" s="338">
        <v>0</v>
      </c>
      <c r="CC54" s="344">
        <v>0</v>
      </c>
      <c r="CD54" s="145"/>
      <c r="CE54" s="145"/>
      <c r="CF54" s="356">
        <v>0</v>
      </c>
      <c r="CG54" s="349"/>
      <c r="CH54" s="349"/>
      <c r="CI54" s="350"/>
      <c r="CJ54" s="351"/>
      <c r="CK54" s="338"/>
      <c r="CL54" s="145"/>
      <c r="CM54" s="145"/>
      <c r="CN54" s="338"/>
      <c r="CO54" s="344"/>
    </row>
    <row r="55" spans="1:93" ht="24" customHeight="1" x14ac:dyDescent="0.3">
      <c r="A55" s="327" t="s">
        <v>1941</v>
      </c>
      <c r="B55" s="328" t="s">
        <v>1942</v>
      </c>
      <c r="C55" s="329" t="s">
        <v>351</v>
      </c>
      <c r="D55" s="330">
        <f t="shared" si="0"/>
        <v>3</v>
      </c>
      <c r="E55" s="331">
        <f t="shared" si="1"/>
        <v>0</v>
      </c>
      <c r="F55" s="331">
        <f t="shared" si="2"/>
        <v>0</v>
      </c>
      <c r="G55" s="331">
        <f t="shared" si="3"/>
        <v>0</v>
      </c>
      <c r="H55" s="331">
        <f t="shared" si="4"/>
        <v>0</v>
      </c>
      <c r="I55" s="331">
        <f t="shared" si="5"/>
        <v>0</v>
      </c>
      <c r="J55" s="331">
        <f t="shared" si="6"/>
        <v>0</v>
      </c>
      <c r="K55" s="331">
        <f t="shared" si="7"/>
        <v>0</v>
      </c>
      <c r="L55" s="331">
        <f t="shared" si="8"/>
        <v>0</v>
      </c>
      <c r="M55" s="332">
        <f t="shared" si="9"/>
        <v>0</v>
      </c>
      <c r="N55" s="333">
        <f t="shared" si="10"/>
        <v>3</v>
      </c>
      <c r="O55" s="334"/>
      <c r="P55" s="335">
        <f t="shared" si="11"/>
        <v>3</v>
      </c>
      <c r="Q55" s="336">
        <f t="shared" si="12"/>
        <v>862</v>
      </c>
      <c r="R55" s="349"/>
      <c r="S55" s="349"/>
      <c r="T55" s="337"/>
      <c r="U55" s="349"/>
      <c r="V55" s="349"/>
      <c r="W55" s="337"/>
      <c r="X55" s="147"/>
      <c r="Y55" s="349"/>
      <c r="Z55" s="147"/>
      <c r="AA55" s="338">
        <v>0</v>
      </c>
      <c r="AB55" s="339">
        <v>0</v>
      </c>
      <c r="AC55" s="349">
        <v>0</v>
      </c>
      <c r="AD55" s="147"/>
      <c r="AE55" s="349"/>
      <c r="AF55" s="147"/>
      <c r="AG55" s="88">
        <v>0</v>
      </c>
      <c r="AH55" s="88">
        <v>0</v>
      </c>
      <c r="AI55" s="145"/>
      <c r="AJ55" s="145"/>
      <c r="AK55" s="88"/>
      <c r="AL55" s="145"/>
      <c r="AM55" s="88"/>
      <c r="AN55" s="88"/>
      <c r="AO55" s="340"/>
      <c r="AP55" s="340"/>
      <c r="AQ55" s="358"/>
      <c r="AR55" s="358"/>
      <c r="AS55" s="358"/>
      <c r="AT55" s="153"/>
      <c r="AU55" s="88"/>
      <c r="AV55" s="145"/>
      <c r="AW55" s="148">
        <v>0</v>
      </c>
      <c r="AX55" s="148">
        <v>0</v>
      </c>
      <c r="AY55" s="147"/>
      <c r="AZ55" s="148"/>
      <c r="BA55" s="148"/>
      <c r="BB55" s="147"/>
      <c r="BC55" s="147"/>
      <c r="BD55" s="148"/>
      <c r="BE55" s="148"/>
      <c r="BF55" s="338">
        <v>0</v>
      </c>
      <c r="BG55" s="145"/>
      <c r="BH55" s="349">
        <v>0</v>
      </c>
      <c r="BI55" s="337"/>
      <c r="BJ55" s="360"/>
      <c r="BK55" s="343"/>
      <c r="BL55" s="147"/>
      <c r="BM55" s="147"/>
      <c r="BN55" s="148"/>
      <c r="BO55" s="148">
        <v>3</v>
      </c>
      <c r="BP55" s="147"/>
      <c r="BQ55" s="88">
        <v>0</v>
      </c>
      <c r="BR55" s="352"/>
      <c r="BS55" s="352"/>
      <c r="BT55" s="145"/>
      <c r="BU55" s="338"/>
      <c r="BV55" s="88"/>
      <c r="BW55" s="145"/>
      <c r="BX55" s="145"/>
      <c r="BY55" s="88"/>
      <c r="BZ55" s="88"/>
      <c r="CA55" s="355">
        <v>0</v>
      </c>
      <c r="CB55" s="338">
        <v>0</v>
      </c>
      <c r="CC55" s="344">
        <v>0</v>
      </c>
      <c r="CD55" s="145"/>
      <c r="CE55" s="145"/>
      <c r="CF55" s="146">
        <v>0</v>
      </c>
      <c r="CG55" s="148"/>
      <c r="CH55" s="148"/>
      <c r="CI55" s="337"/>
      <c r="CJ55" s="147"/>
      <c r="CK55" s="338"/>
      <c r="CL55" s="145"/>
      <c r="CM55" s="145"/>
      <c r="CN55" s="338"/>
      <c r="CO55" s="344"/>
    </row>
    <row r="56" spans="1:93" ht="24" customHeight="1" x14ac:dyDescent="0.3">
      <c r="A56" s="345" t="s">
        <v>1943</v>
      </c>
      <c r="B56" s="328" t="s">
        <v>1944</v>
      </c>
      <c r="C56" s="329" t="s">
        <v>637</v>
      </c>
      <c r="D56" s="330">
        <f t="shared" si="0"/>
        <v>6</v>
      </c>
      <c r="E56" s="331">
        <f t="shared" si="1"/>
        <v>0</v>
      </c>
      <c r="F56" s="331">
        <f t="shared" si="2"/>
        <v>0</v>
      </c>
      <c r="G56" s="331">
        <f t="shared" si="3"/>
        <v>0</v>
      </c>
      <c r="H56" s="331">
        <f t="shared" si="4"/>
        <v>0</v>
      </c>
      <c r="I56" s="331">
        <f t="shared" si="5"/>
        <v>0</v>
      </c>
      <c r="J56" s="331">
        <f t="shared" si="6"/>
        <v>0</v>
      </c>
      <c r="K56" s="331">
        <f t="shared" si="7"/>
        <v>0</v>
      </c>
      <c r="L56" s="331">
        <f t="shared" si="8"/>
        <v>0</v>
      </c>
      <c r="M56" s="332">
        <f t="shared" si="9"/>
        <v>0</v>
      </c>
      <c r="N56" s="333">
        <f t="shared" si="10"/>
        <v>6</v>
      </c>
      <c r="O56" s="334"/>
      <c r="P56" s="335">
        <f t="shared" si="11"/>
        <v>6</v>
      </c>
      <c r="Q56" s="336">
        <f t="shared" si="12"/>
        <v>768</v>
      </c>
      <c r="R56" s="148"/>
      <c r="S56" s="148"/>
      <c r="T56" s="337"/>
      <c r="U56" s="148"/>
      <c r="V56" s="148"/>
      <c r="W56" s="337"/>
      <c r="X56" s="147"/>
      <c r="Y56" s="148"/>
      <c r="Z56" s="147"/>
      <c r="AA56" s="338">
        <v>0</v>
      </c>
      <c r="AB56" s="339">
        <v>0</v>
      </c>
      <c r="AC56" s="148">
        <v>0</v>
      </c>
      <c r="AD56" s="147"/>
      <c r="AE56" s="148"/>
      <c r="AF56" s="147">
        <v>6</v>
      </c>
      <c r="AG56" s="144">
        <v>0</v>
      </c>
      <c r="AH56" s="144">
        <v>0</v>
      </c>
      <c r="AI56" s="145"/>
      <c r="AJ56" s="145"/>
      <c r="AK56" s="144"/>
      <c r="AL56" s="145"/>
      <c r="AM56" s="144"/>
      <c r="AN56" s="144"/>
      <c r="AO56" s="340"/>
      <c r="AP56" s="340"/>
      <c r="AQ56" s="341"/>
      <c r="AR56" s="341"/>
      <c r="AS56" s="341"/>
      <c r="AT56" s="153"/>
      <c r="AU56" s="144"/>
      <c r="AV56" s="145"/>
      <c r="AW56" s="349">
        <v>0</v>
      </c>
      <c r="AX56" s="349">
        <v>0</v>
      </c>
      <c r="AY56" s="147"/>
      <c r="AZ56" s="349"/>
      <c r="BA56" s="349"/>
      <c r="BB56" s="147"/>
      <c r="BC56" s="147"/>
      <c r="BD56" s="349"/>
      <c r="BE56" s="349"/>
      <c r="BF56" s="338">
        <v>0</v>
      </c>
      <c r="BG56" s="145"/>
      <c r="BH56" s="148">
        <v>0</v>
      </c>
      <c r="BI56" s="337"/>
      <c r="BJ56" s="342"/>
      <c r="BK56" s="343"/>
      <c r="BL56" s="147"/>
      <c r="BM56" s="147"/>
      <c r="BN56" s="349"/>
      <c r="BO56" s="349"/>
      <c r="BP56" s="147"/>
      <c r="BQ56" s="144">
        <v>0</v>
      </c>
      <c r="BR56" s="145"/>
      <c r="BS56" s="145"/>
      <c r="BT56" s="145"/>
      <c r="BU56" s="338"/>
      <c r="BV56" s="144"/>
      <c r="BW56" s="145"/>
      <c r="BX56" s="145"/>
      <c r="BY56" s="144"/>
      <c r="BZ56" s="144"/>
      <c r="CA56" s="149">
        <v>0</v>
      </c>
      <c r="CB56" s="338">
        <v>0</v>
      </c>
      <c r="CC56" s="344">
        <v>0</v>
      </c>
      <c r="CD56" s="145"/>
      <c r="CE56" s="145"/>
      <c r="CF56" s="146">
        <v>0</v>
      </c>
      <c r="CG56" s="148"/>
      <c r="CH56" s="148"/>
      <c r="CI56" s="337"/>
      <c r="CJ56" s="147"/>
      <c r="CK56" s="338"/>
      <c r="CL56" s="145"/>
      <c r="CM56" s="145"/>
      <c r="CN56" s="338"/>
      <c r="CO56" s="344"/>
    </row>
    <row r="57" spans="1:93" ht="24" customHeight="1" x14ac:dyDescent="0.3">
      <c r="A57" s="345" t="s">
        <v>1945</v>
      </c>
      <c r="B57" s="328" t="s">
        <v>1946</v>
      </c>
      <c r="C57" s="329" t="s">
        <v>35</v>
      </c>
      <c r="D57" s="330">
        <f t="shared" si="0"/>
        <v>4</v>
      </c>
      <c r="E57" s="331">
        <f t="shared" si="1"/>
        <v>0</v>
      </c>
      <c r="F57" s="331">
        <f t="shared" si="2"/>
        <v>0</v>
      </c>
      <c r="G57" s="331">
        <f t="shared" si="3"/>
        <v>0</v>
      </c>
      <c r="H57" s="331">
        <f t="shared" si="4"/>
        <v>0</v>
      </c>
      <c r="I57" s="331">
        <f t="shared" si="5"/>
        <v>0</v>
      </c>
      <c r="J57" s="331">
        <f t="shared" si="6"/>
        <v>0</v>
      </c>
      <c r="K57" s="331">
        <f t="shared" si="7"/>
        <v>0</v>
      </c>
      <c r="L57" s="331">
        <f t="shared" si="8"/>
        <v>0</v>
      </c>
      <c r="M57" s="332">
        <f t="shared" si="9"/>
        <v>0</v>
      </c>
      <c r="N57" s="333">
        <f t="shared" si="10"/>
        <v>4</v>
      </c>
      <c r="O57" s="334"/>
      <c r="P57" s="335">
        <f t="shared" si="11"/>
        <v>4</v>
      </c>
      <c r="Q57" s="336">
        <f t="shared" si="12"/>
        <v>843</v>
      </c>
      <c r="R57" s="148"/>
      <c r="S57" s="148"/>
      <c r="T57" s="337"/>
      <c r="U57" s="148"/>
      <c r="V57" s="148"/>
      <c r="W57" s="337"/>
      <c r="X57" s="147"/>
      <c r="Y57" s="148"/>
      <c r="Z57" s="147"/>
      <c r="AA57" s="338">
        <v>0</v>
      </c>
      <c r="AB57" s="339">
        <v>0</v>
      </c>
      <c r="AC57" s="148">
        <v>0</v>
      </c>
      <c r="AD57" s="147"/>
      <c r="AE57" s="148"/>
      <c r="AF57" s="147">
        <v>4</v>
      </c>
      <c r="AG57" s="144">
        <v>0</v>
      </c>
      <c r="AH57" s="144">
        <v>0</v>
      </c>
      <c r="AI57" s="145"/>
      <c r="AJ57" s="145"/>
      <c r="AK57" s="144"/>
      <c r="AL57" s="145"/>
      <c r="AM57" s="144"/>
      <c r="AN57" s="144"/>
      <c r="AO57" s="340"/>
      <c r="AP57" s="340"/>
      <c r="AQ57" s="341"/>
      <c r="AR57" s="341"/>
      <c r="AS57" s="341"/>
      <c r="AT57" s="153"/>
      <c r="AU57" s="144"/>
      <c r="AV57" s="145"/>
      <c r="AW57" s="148">
        <v>0</v>
      </c>
      <c r="AX57" s="148">
        <v>0</v>
      </c>
      <c r="AY57" s="147"/>
      <c r="AZ57" s="148"/>
      <c r="BA57" s="148"/>
      <c r="BB57" s="147"/>
      <c r="BC57" s="147"/>
      <c r="BD57" s="148"/>
      <c r="BE57" s="148"/>
      <c r="BF57" s="338">
        <v>0</v>
      </c>
      <c r="BG57" s="145"/>
      <c r="BH57" s="148">
        <v>0</v>
      </c>
      <c r="BI57" s="337"/>
      <c r="BJ57" s="342"/>
      <c r="BK57" s="343"/>
      <c r="BL57" s="147"/>
      <c r="BM57" s="147"/>
      <c r="BN57" s="148"/>
      <c r="BO57" s="148"/>
      <c r="BP57" s="147"/>
      <c r="BQ57" s="144">
        <v>0</v>
      </c>
      <c r="BR57" s="145"/>
      <c r="BS57" s="145"/>
      <c r="BT57" s="145"/>
      <c r="BU57" s="338"/>
      <c r="BV57" s="144"/>
      <c r="BW57" s="145"/>
      <c r="BX57" s="145"/>
      <c r="BY57" s="144"/>
      <c r="BZ57" s="144"/>
      <c r="CA57" s="149">
        <v>0</v>
      </c>
      <c r="CB57" s="338">
        <v>0</v>
      </c>
      <c r="CC57" s="344">
        <v>0</v>
      </c>
      <c r="CD57" s="145"/>
      <c r="CE57" s="145"/>
      <c r="CF57" s="146">
        <v>0</v>
      </c>
      <c r="CG57" s="148"/>
      <c r="CH57" s="148"/>
      <c r="CI57" s="337"/>
      <c r="CJ57" s="147"/>
      <c r="CK57" s="338"/>
      <c r="CL57" s="145"/>
      <c r="CM57" s="145"/>
      <c r="CN57" s="338"/>
      <c r="CO57" s="344"/>
    </row>
    <row r="58" spans="1:93" ht="24" customHeight="1" x14ac:dyDescent="0.3">
      <c r="A58" s="327" t="s">
        <v>1947</v>
      </c>
      <c r="B58" s="328" t="s">
        <v>1948</v>
      </c>
      <c r="C58" s="329" t="s">
        <v>1949</v>
      </c>
      <c r="D58" s="330">
        <f t="shared" si="0"/>
        <v>0</v>
      </c>
      <c r="E58" s="331">
        <f t="shared" si="1"/>
        <v>0</v>
      </c>
      <c r="F58" s="331">
        <f t="shared" si="2"/>
        <v>0</v>
      </c>
      <c r="G58" s="331">
        <f t="shared" si="3"/>
        <v>0</v>
      </c>
      <c r="H58" s="331">
        <f t="shared" si="4"/>
        <v>0</v>
      </c>
      <c r="I58" s="331">
        <f t="shared" si="5"/>
        <v>0</v>
      </c>
      <c r="J58" s="331">
        <f t="shared" si="6"/>
        <v>0</v>
      </c>
      <c r="K58" s="331">
        <f t="shared" si="7"/>
        <v>0</v>
      </c>
      <c r="L58" s="331">
        <f t="shared" si="8"/>
        <v>0</v>
      </c>
      <c r="M58" s="332">
        <f t="shared" si="9"/>
        <v>0</v>
      </c>
      <c r="N58" s="333">
        <f t="shared" si="10"/>
        <v>0</v>
      </c>
      <c r="O58" s="334"/>
      <c r="P58" s="335">
        <f t="shared" si="11"/>
        <v>0</v>
      </c>
      <c r="Q58" s="336" t="str">
        <f t="shared" si="12"/>
        <v/>
      </c>
      <c r="R58" s="349"/>
      <c r="S58" s="349"/>
      <c r="T58" s="337"/>
      <c r="U58" s="349"/>
      <c r="V58" s="349"/>
      <c r="W58" s="337"/>
      <c r="X58" s="147"/>
      <c r="Y58" s="349"/>
      <c r="Z58" s="147"/>
      <c r="AA58" s="338">
        <v>0</v>
      </c>
      <c r="AB58" s="339">
        <v>0</v>
      </c>
      <c r="AC58" s="349">
        <v>0</v>
      </c>
      <c r="AD58" s="147"/>
      <c r="AE58" s="349"/>
      <c r="AF58" s="147"/>
      <c r="AG58" s="88">
        <v>0</v>
      </c>
      <c r="AH58" s="88">
        <v>0</v>
      </c>
      <c r="AI58" s="145"/>
      <c r="AJ58" s="145"/>
      <c r="AK58" s="88"/>
      <c r="AL58" s="145"/>
      <c r="AM58" s="88"/>
      <c r="AN58" s="88"/>
      <c r="AO58" s="340"/>
      <c r="AP58" s="340"/>
      <c r="AQ58" s="358"/>
      <c r="AR58" s="358"/>
      <c r="AS58" s="358"/>
      <c r="AT58" s="153"/>
      <c r="AU58" s="88"/>
      <c r="AV58" s="145"/>
      <c r="AW58" s="148">
        <v>0</v>
      </c>
      <c r="AX58" s="148">
        <v>0</v>
      </c>
      <c r="AY58" s="147"/>
      <c r="AZ58" s="148"/>
      <c r="BA58" s="148"/>
      <c r="BB58" s="147"/>
      <c r="BC58" s="147"/>
      <c r="BD58" s="148"/>
      <c r="BE58" s="148"/>
      <c r="BF58" s="338">
        <v>0</v>
      </c>
      <c r="BG58" s="145"/>
      <c r="BH58" s="349">
        <v>0</v>
      </c>
      <c r="BI58" s="337"/>
      <c r="BJ58" s="360"/>
      <c r="BK58" s="343"/>
      <c r="BL58" s="147"/>
      <c r="BM58" s="147"/>
      <c r="BN58" s="148"/>
      <c r="BO58" s="148"/>
      <c r="BP58" s="147"/>
      <c r="BQ58" s="88">
        <v>0</v>
      </c>
      <c r="BR58" s="352"/>
      <c r="BS58" s="352"/>
      <c r="BT58" s="145"/>
      <c r="BU58" s="338"/>
      <c r="BV58" s="88"/>
      <c r="BW58" s="145"/>
      <c r="BX58" s="145"/>
      <c r="BY58" s="88"/>
      <c r="BZ58" s="88"/>
      <c r="CA58" s="355">
        <v>0</v>
      </c>
      <c r="CB58" s="338">
        <v>0</v>
      </c>
      <c r="CC58" s="344">
        <v>0</v>
      </c>
      <c r="CD58" s="145"/>
      <c r="CE58" s="145"/>
      <c r="CF58" s="146">
        <v>0</v>
      </c>
      <c r="CG58" s="148"/>
      <c r="CH58" s="148"/>
      <c r="CI58" s="337"/>
      <c r="CJ58" s="147"/>
      <c r="CK58" s="338"/>
      <c r="CL58" s="145"/>
      <c r="CM58" s="145"/>
      <c r="CN58" s="338"/>
      <c r="CO58" s="344"/>
    </row>
    <row r="59" spans="1:93" ht="24" customHeight="1" x14ac:dyDescent="0.3">
      <c r="A59" s="327">
        <v>850724</v>
      </c>
      <c r="B59" s="328" t="s">
        <v>1950</v>
      </c>
      <c r="C59" s="329" t="s">
        <v>314</v>
      </c>
      <c r="D59" s="330">
        <f t="shared" si="0"/>
        <v>0</v>
      </c>
      <c r="E59" s="331">
        <f t="shared" si="1"/>
        <v>0</v>
      </c>
      <c r="F59" s="331">
        <f t="shared" si="2"/>
        <v>0</v>
      </c>
      <c r="G59" s="331">
        <f t="shared" si="3"/>
        <v>0</v>
      </c>
      <c r="H59" s="331">
        <f t="shared" si="4"/>
        <v>0</v>
      </c>
      <c r="I59" s="331">
        <f t="shared" si="5"/>
        <v>0</v>
      </c>
      <c r="J59" s="331">
        <f t="shared" si="6"/>
        <v>0</v>
      </c>
      <c r="K59" s="331">
        <f t="shared" si="7"/>
        <v>0</v>
      </c>
      <c r="L59" s="331">
        <f t="shared" si="8"/>
        <v>0</v>
      </c>
      <c r="M59" s="332">
        <f t="shared" si="9"/>
        <v>0</v>
      </c>
      <c r="N59" s="333">
        <f t="shared" si="10"/>
        <v>0</v>
      </c>
      <c r="O59" s="334"/>
      <c r="P59" s="335">
        <f t="shared" si="11"/>
        <v>0</v>
      </c>
      <c r="Q59" s="336" t="str">
        <f t="shared" si="12"/>
        <v/>
      </c>
      <c r="R59" s="148"/>
      <c r="S59" s="148"/>
      <c r="T59" s="337"/>
      <c r="U59" s="148"/>
      <c r="V59" s="148"/>
      <c r="W59" s="337"/>
      <c r="X59" s="147"/>
      <c r="Y59" s="148"/>
      <c r="Z59" s="147"/>
      <c r="AA59" s="338">
        <v>0</v>
      </c>
      <c r="AB59" s="339">
        <v>0</v>
      </c>
      <c r="AC59" s="148">
        <v>0</v>
      </c>
      <c r="AD59" s="147"/>
      <c r="AE59" s="148"/>
      <c r="AF59" s="147"/>
      <c r="AG59" s="144">
        <v>0</v>
      </c>
      <c r="AH59" s="144">
        <v>0</v>
      </c>
      <c r="AI59" s="145"/>
      <c r="AJ59" s="145"/>
      <c r="AK59" s="144"/>
      <c r="AL59" s="145"/>
      <c r="AM59" s="144"/>
      <c r="AN59" s="144"/>
      <c r="AO59" s="340"/>
      <c r="AP59" s="340"/>
      <c r="AQ59" s="341"/>
      <c r="AR59" s="341"/>
      <c r="AS59" s="341"/>
      <c r="AT59" s="153"/>
      <c r="AU59" s="144"/>
      <c r="AV59" s="145"/>
      <c r="AW59" s="148">
        <v>0</v>
      </c>
      <c r="AX59" s="148">
        <v>0</v>
      </c>
      <c r="AY59" s="147"/>
      <c r="AZ59" s="148"/>
      <c r="BA59" s="148"/>
      <c r="BB59" s="147"/>
      <c r="BC59" s="147"/>
      <c r="BD59" s="148"/>
      <c r="BE59" s="148"/>
      <c r="BF59" s="338">
        <v>0</v>
      </c>
      <c r="BG59" s="145"/>
      <c r="BH59" s="148">
        <v>0</v>
      </c>
      <c r="BI59" s="337"/>
      <c r="BJ59" s="342"/>
      <c r="BK59" s="343"/>
      <c r="BL59" s="147"/>
      <c r="BM59" s="147"/>
      <c r="BN59" s="148"/>
      <c r="BO59" s="148"/>
      <c r="BP59" s="147"/>
      <c r="BQ59" s="144">
        <v>0</v>
      </c>
      <c r="BR59" s="145"/>
      <c r="BS59" s="145"/>
      <c r="BT59" s="145"/>
      <c r="BU59" s="338"/>
      <c r="BV59" s="144"/>
      <c r="BW59" s="145"/>
      <c r="BX59" s="145"/>
      <c r="BY59" s="144"/>
      <c r="BZ59" s="144"/>
      <c r="CA59" s="149">
        <v>0</v>
      </c>
      <c r="CB59" s="338">
        <v>0</v>
      </c>
      <c r="CC59" s="344">
        <v>0</v>
      </c>
      <c r="CD59" s="145"/>
      <c r="CE59" s="145"/>
      <c r="CF59" s="146">
        <v>0</v>
      </c>
      <c r="CG59" s="148"/>
      <c r="CH59" s="148"/>
      <c r="CI59" s="337"/>
      <c r="CJ59" s="147"/>
      <c r="CK59" s="338"/>
      <c r="CL59" s="145"/>
      <c r="CM59" s="145"/>
      <c r="CN59" s="338"/>
      <c r="CO59" s="344"/>
    </row>
    <row r="60" spans="1:93" ht="24" customHeight="1" x14ac:dyDescent="0.3">
      <c r="A60" s="345" t="s">
        <v>1432</v>
      </c>
      <c r="B60" s="328" t="s">
        <v>1433</v>
      </c>
      <c r="C60" s="329" t="s">
        <v>664</v>
      </c>
      <c r="D60" s="330">
        <f t="shared" si="0"/>
        <v>90</v>
      </c>
      <c r="E60" s="331">
        <f t="shared" si="1"/>
        <v>74</v>
      </c>
      <c r="F60" s="331">
        <f t="shared" si="2"/>
        <v>0</v>
      </c>
      <c r="G60" s="331">
        <f t="shared" si="3"/>
        <v>0</v>
      </c>
      <c r="H60" s="331">
        <f t="shared" si="4"/>
        <v>0</v>
      </c>
      <c r="I60" s="331">
        <f t="shared" si="5"/>
        <v>0</v>
      </c>
      <c r="J60" s="331">
        <f t="shared" si="6"/>
        <v>0</v>
      </c>
      <c r="K60" s="331">
        <f t="shared" si="7"/>
        <v>0</v>
      </c>
      <c r="L60" s="331">
        <f t="shared" si="8"/>
        <v>0</v>
      </c>
      <c r="M60" s="332">
        <f t="shared" si="9"/>
        <v>0</v>
      </c>
      <c r="N60" s="333">
        <f t="shared" si="10"/>
        <v>164</v>
      </c>
      <c r="O60" s="334"/>
      <c r="P60" s="335">
        <f t="shared" si="11"/>
        <v>164</v>
      </c>
      <c r="Q60" s="336">
        <f t="shared" si="12"/>
        <v>86</v>
      </c>
      <c r="R60" s="148"/>
      <c r="S60" s="148"/>
      <c r="T60" s="337"/>
      <c r="U60" s="148"/>
      <c r="V60" s="148"/>
      <c r="W60" s="337"/>
      <c r="X60" s="147"/>
      <c r="Y60" s="148"/>
      <c r="Z60" s="147"/>
      <c r="AA60" s="338">
        <v>0</v>
      </c>
      <c r="AB60" s="339">
        <v>0</v>
      </c>
      <c r="AC60" s="148">
        <v>0</v>
      </c>
      <c r="AD60" s="147"/>
      <c r="AE60" s="148"/>
      <c r="AF60" s="147"/>
      <c r="AG60" s="144">
        <v>0</v>
      </c>
      <c r="AH60" s="144">
        <v>0</v>
      </c>
      <c r="AI60" s="145"/>
      <c r="AJ60" s="145"/>
      <c r="AK60" s="144"/>
      <c r="AL60" s="145"/>
      <c r="AM60" s="144"/>
      <c r="AN60" s="144"/>
      <c r="AO60" s="340">
        <v>74</v>
      </c>
      <c r="AP60" s="340">
        <v>90</v>
      </c>
      <c r="AQ60" s="341"/>
      <c r="AR60" s="341"/>
      <c r="AS60" s="341"/>
      <c r="AT60" s="153"/>
      <c r="AU60" s="144"/>
      <c r="AV60" s="145"/>
      <c r="AW60" s="148">
        <v>0</v>
      </c>
      <c r="AX60" s="148">
        <v>0</v>
      </c>
      <c r="AY60" s="147"/>
      <c r="AZ60" s="148"/>
      <c r="BA60" s="148"/>
      <c r="BB60" s="147"/>
      <c r="BC60" s="147"/>
      <c r="BD60" s="148"/>
      <c r="BE60" s="148"/>
      <c r="BF60" s="338">
        <v>0</v>
      </c>
      <c r="BG60" s="145"/>
      <c r="BH60" s="148">
        <v>0</v>
      </c>
      <c r="BI60" s="337"/>
      <c r="BJ60" s="342"/>
      <c r="BK60" s="343"/>
      <c r="BL60" s="147"/>
      <c r="BM60" s="147"/>
      <c r="BN60" s="148"/>
      <c r="BO60" s="148"/>
      <c r="BP60" s="147"/>
      <c r="BQ60" s="144">
        <v>0</v>
      </c>
      <c r="BR60" s="145"/>
      <c r="BS60" s="145"/>
      <c r="BT60" s="145"/>
      <c r="BU60" s="338"/>
      <c r="BV60" s="144"/>
      <c r="BW60" s="145"/>
      <c r="BX60" s="145"/>
      <c r="BY60" s="144"/>
      <c r="BZ60" s="144"/>
      <c r="CA60" s="149">
        <v>0</v>
      </c>
      <c r="CB60" s="338">
        <v>0</v>
      </c>
      <c r="CC60" s="344">
        <v>0</v>
      </c>
      <c r="CD60" s="145"/>
      <c r="CE60" s="145"/>
      <c r="CF60" s="146">
        <v>0</v>
      </c>
      <c r="CG60" s="148"/>
      <c r="CH60" s="148"/>
      <c r="CI60" s="337"/>
      <c r="CJ60" s="147"/>
      <c r="CK60" s="338"/>
      <c r="CL60" s="145"/>
      <c r="CM60" s="145"/>
      <c r="CN60" s="338"/>
      <c r="CO60" s="344"/>
    </row>
    <row r="61" spans="1:93" ht="24" customHeight="1" x14ac:dyDescent="0.3">
      <c r="A61" s="327" t="s">
        <v>1951</v>
      </c>
      <c r="B61" s="328" t="s">
        <v>1952</v>
      </c>
      <c r="C61" s="329" t="s">
        <v>1953</v>
      </c>
      <c r="D61" s="330">
        <f t="shared" si="0"/>
        <v>0</v>
      </c>
      <c r="E61" s="331">
        <f t="shared" si="1"/>
        <v>0</v>
      </c>
      <c r="F61" s="331">
        <f t="shared" si="2"/>
        <v>0</v>
      </c>
      <c r="G61" s="331">
        <f t="shared" si="3"/>
        <v>0</v>
      </c>
      <c r="H61" s="331">
        <f t="shared" si="4"/>
        <v>0</v>
      </c>
      <c r="I61" s="331">
        <f t="shared" si="5"/>
        <v>0</v>
      </c>
      <c r="J61" s="331">
        <f t="shared" si="6"/>
        <v>0</v>
      </c>
      <c r="K61" s="331">
        <f t="shared" si="7"/>
        <v>0</v>
      </c>
      <c r="L61" s="331">
        <f t="shared" si="8"/>
        <v>0</v>
      </c>
      <c r="M61" s="332">
        <f t="shared" si="9"/>
        <v>0</v>
      </c>
      <c r="N61" s="333">
        <f t="shared" si="10"/>
        <v>0</v>
      </c>
      <c r="O61" s="334"/>
      <c r="P61" s="335">
        <f t="shared" si="11"/>
        <v>0</v>
      </c>
      <c r="Q61" s="336" t="str">
        <f t="shared" si="12"/>
        <v/>
      </c>
      <c r="R61" s="148"/>
      <c r="S61" s="148"/>
      <c r="T61" s="337"/>
      <c r="U61" s="148"/>
      <c r="V61" s="148"/>
      <c r="W61" s="337"/>
      <c r="X61" s="147"/>
      <c r="Y61" s="148"/>
      <c r="Z61" s="147"/>
      <c r="AA61" s="338">
        <v>0</v>
      </c>
      <c r="AB61" s="339">
        <v>0</v>
      </c>
      <c r="AC61" s="148">
        <v>0</v>
      </c>
      <c r="AD61" s="147"/>
      <c r="AE61" s="148"/>
      <c r="AF61" s="147"/>
      <c r="AG61" s="144">
        <v>0</v>
      </c>
      <c r="AH61" s="144">
        <v>0</v>
      </c>
      <c r="AI61" s="145"/>
      <c r="AJ61" s="145"/>
      <c r="AK61" s="144"/>
      <c r="AL61" s="145"/>
      <c r="AM61" s="144"/>
      <c r="AN61" s="144"/>
      <c r="AO61" s="340"/>
      <c r="AP61" s="340"/>
      <c r="AQ61" s="341"/>
      <c r="AR61" s="341"/>
      <c r="AS61" s="341"/>
      <c r="AT61" s="153"/>
      <c r="AU61" s="144"/>
      <c r="AV61" s="145"/>
      <c r="AW61" s="148">
        <v>0</v>
      </c>
      <c r="AX61" s="148">
        <v>0</v>
      </c>
      <c r="AY61" s="147"/>
      <c r="AZ61" s="148"/>
      <c r="BA61" s="148"/>
      <c r="BB61" s="147"/>
      <c r="BC61" s="147"/>
      <c r="BD61" s="148"/>
      <c r="BE61" s="148"/>
      <c r="BF61" s="338">
        <v>0</v>
      </c>
      <c r="BG61" s="145"/>
      <c r="BH61" s="148">
        <v>0</v>
      </c>
      <c r="BI61" s="337"/>
      <c r="BJ61" s="342"/>
      <c r="BK61" s="343"/>
      <c r="BL61" s="147"/>
      <c r="BM61" s="147"/>
      <c r="BN61" s="148"/>
      <c r="BO61" s="148"/>
      <c r="BP61" s="147"/>
      <c r="BQ61" s="144">
        <v>0</v>
      </c>
      <c r="BR61" s="145"/>
      <c r="BS61" s="145"/>
      <c r="BT61" s="145"/>
      <c r="BU61" s="338"/>
      <c r="BV61" s="144"/>
      <c r="BW61" s="145"/>
      <c r="BX61" s="145"/>
      <c r="BY61" s="144"/>
      <c r="BZ61" s="144"/>
      <c r="CA61" s="149">
        <v>0</v>
      </c>
      <c r="CB61" s="338">
        <v>0</v>
      </c>
      <c r="CC61" s="344">
        <v>0</v>
      </c>
      <c r="CD61" s="145"/>
      <c r="CE61" s="145"/>
      <c r="CF61" s="146">
        <v>0</v>
      </c>
      <c r="CG61" s="148"/>
      <c r="CH61" s="148"/>
      <c r="CI61" s="337"/>
      <c r="CJ61" s="147"/>
      <c r="CK61" s="338"/>
      <c r="CL61" s="145"/>
      <c r="CM61" s="145"/>
      <c r="CN61" s="338"/>
      <c r="CO61" s="344"/>
    </row>
    <row r="62" spans="1:93" ht="24" customHeight="1" x14ac:dyDescent="0.3">
      <c r="A62" s="345" t="s">
        <v>1954</v>
      </c>
      <c r="B62" s="328" t="s">
        <v>1955</v>
      </c>
      <c r="C62" s="329" t="s">
        <v>158</v>
      </c>
      <c r="D62" s="330">
        <f t="shared" si="0"/>
        <v>0</v>
      </c>
      <c r="E62" s="331">
        <f t="shared" si="1"/>
        <v>0</v>
      </c>
      <c r="F62" s="331">
        <f t="shared" si="2"/>
        <v>0</v>
      </c>
      <c r="G62" s="331">
        <f t="shared" si="3"/>
        <v>0</v>
      </c>
      <c r="H62" s="331">
        <f t="shared" si="4"/>
        <v>0</v>
      </c>
      <c r="I62" s="331">
        <f t="shared" si="5"/>
        <v>0</v>
      </c>
      <c r="J62" s="331">
        <f t="shared" si="6"/>
        <v>0</v>
      </c>
      <c r="K62" s="331">
        <f t="shared" si="7"/>
        <v>0</v>
      </c>
      <c r="L62" s="331">
        <f t="shared" si="8"/>
        <v>0</v>
      </c>
      <c r="M62" s="332">
        <f t="shared" si="9"/>
        <v>0</v>
      </c>
      <c r="N62" s="333">
        <f t="shared" si="10"/>
        <v>0</v>
      </c>
      <c r="O62" s="334"/>
      <c r="P62" s="335">
        <f t="shared" si="11"/>
        <v>0</v>
      </c>
      <c r="Q62" s="336" t="str">
        <f t="shared" si="12"/>
        <v/>
      </c>
      <c r="R62" s="148"/>
      <c r="S62" s="148"/>
      <c r="T62" s="337"/>
      <c r="U62" s="148"/>
      <c r="V62" s="148"/>
      <c r="W62" s="337"/>
      <c r="X62" s="147"/>
      <c r="Y62" s="148"/>
      <c r="Z62" s="147"/>
      <c r="AA62" s="354">
        <v>0</v>
      </c>
      <c r="AB62" s="357">
        <v>0</v>
      </c>
      <c r="AC62" s="148">
        <v>0</v>
      </c>
      <c r="AD62" s="147"/>
      <c r="AE62" s="148"/>
      <c r="AF62" s="147"/>
      <c r="AG62" s="144">
        <v>0</v>
      </c>
      <c r="AH62" s="144">
        <v>0</v>
      </c>
      <c r="AI62" s="145"/>
      <c r="AJ62" s="145"/>
      <c r="AK62" s="144"/>
      <c r="AL62" s="145"/>
      <c r="AM62" s="144"/>
      <c r="AN62" s="144"/>
      <c r="AO62" s="340"/>
      <c r="AP62" s="340"/>
      <c r="AQ62" s="341"/>
      <c r="AR62" s="341"/>
      <c r="AS62" s="341"/>
      <c r="AT62" s="359"/>
      <c r="AU62" s="144"/>
      <c r="AV62" s="145"/>
      <c r="AW62" s="148">
        <v>0</v>
      </c>
      <c r="AX62" s="148">
        <v>0</v>
      </c>
      <c r="AY62" s="147"/>
      <c r="AZ62" s="148"/>
      <c r="BA62" s="148"/>
      <c r="BB62" s="147"/>
      <c r="BC62" s="147"/>
      <c r="BD62" s="148"/>
      <c r="BE62" s="148"/>
      <c r="BF62" s="354">
        <v>0</v>
      </c>
      <c r="BG62" s="145"/>
      <c r="BH62" s="148">
        <v>0</v>
      </c>
      <c r="BI62" s="337"/>
      <c r="BJ62" s="342"/>
      <c r="BK62" s="343"/>
      <c r="BL62" s="147"/>
      <c r="BM62" s="147"/>
      <c r="BN62" s="148"/>
      <c r="BO62" s="148"/>
      <c r="BP62" s="147"/>
      <c r="BQ62" s="144">
        <v>0</v>
      </c>
      <c r="BR62" s="145"/>
      <c r="BS62" s="145"/>
      <c r="BT62" s="145"/>
      <c r="BU62" s="354"/>
      <c r="BV62" s="144"/>
      <c r="BW62" s="145"/>
      <c r="BX62" s="145"/>
      <c r="BY62" s="144"/>
      <c r="BZ62" s="144"/>
      <c r="CA62" s="149">
        <v>0</v>
      </c>
      <c r="CB62" s="354">
        <v>0</v>
      </c>
      <c r="CC62" s="344">
        <v>0</v>
      </c>
      <c r="CD62" s="145"/>
      <c r="CE62" s="145"/>
      <c r="CF62" s="146">
        <v>0</v>
      </c>
      <c r="CG62" s="148"/>
      <c r="CH62" s="148"/>
      <c r="CI62" s="337"/>
      <c r="CJ62" s="147"/>
      <c r="CK62" s="354"/>
      <c r="CL62" s="145"/>
      <c r="CM62" s="145"/>
      <c r="CN62" s="354"/>
      <c r="CO62" s="344"/>
    </row>
    <row r="63" spans="1:93" ht="24" customHeight="1" x14ac:dyDescent="0.3">
      <c r="A63" s="327" t="s">
        <v>1956</v>
      </c>
      <c r="B63" s="328" t="s">
        <v>1957</v>
      </c>
      <c r="C63" s="329" t="s">
        <v>314</v>
      </c>
      <c r="D63" s="330">
        <f t="shared" si="0"/>
        <v>20</v>
      </c>
      <c r="E63" s="331">
        <f t="shared" si="1"/>
        <v>0</v>
      </c>
      <c r="F63" s="331">
        <f t="shared" si="2"/>
        <v>0</v>
      </c>
      <c r="G63" s="331">
        <f t="shared" si="3"/>
        <v>0</v>
      </c>
      <c r="H63" s="331">
        <f t="shared" si="4"/>
        <v>0</v>
      </c>
      <c r="I63" s="331">
        <f t="shared" si="5"/>
        <v>0</v>
      </c>
      <c r="J63" s="331">
        <f t="shared" si="6"/>
        <v>0</v>
      </c>
      <c r="K63" s="331">
        <f t="shared" si="7"/>
        <v>0</v>
      </c>
      <c r="L63" s="331">
        <f t="shared" si="8"/>
        <v>0</v>
      </c>
      <c r="M63" s="332">
        <f t="shared" si="9"/>
        <v>0</v>
      </c>
      <c r="N63" s="333">
        <f t="shared" si="10"/>
        <v>20</v>
      </c>
      <c r="O63" s="334"/>
      <c r="P63" s="335">
        <f t="shared" si="11"/>
        <v>20</v>
      </c>
      <c r="Q63" s="336">
        <f t="shared" si="12"/>
        <v>458</v>
      </c>
      <c r="R63" s="148"/>
      <c r="S63" s="148"/>
      <c r="T63" s="337"/>
      <c r="U63" s="148"/>
      <c r="V63" s="148"/>
      <c r="W63" s="337"/>
      <c r="X63" s="147"/>
      <c r="Y63" s="148"/>
      <c r="Z63" s="147"/>
      <c r="AA63" s="354">
        <v>0</v>
      </c>
      <c r="AB63" s="357">
        <v>0</v>
      </c>
      <c r="AC63" s="148">
        <v>0</v>
      </c>
      <c r="AD63" s="147"/>
      <c r="AE63" s="148"/>
      <c r="AF63" s="147"/>
      <c r="AG63" s="144">
        <v>0</v>
      </c>
      <c r="AH63" s="144">
        <v>0</v>
      </c>
      <c r="AI63" s="145"/>
      <c r="AJ63" s="145"/>
      <c r="AK63" s="144"/>
      <c r="AL63" s="145"/>
      <c r="AM63" s="144"/>
      <c r="AN63" s="144"/>
      <c r="AO63" s="340"/>
      <c r="AP63" s="340"/>
      <c r="AQ63" s="341"/>
      <c r="AR63" s="341"/>
      <c r="AS63" s="341"/>
      <c r="AT63" s="359"/>
      <c r="AU63" s="144"/>
      <c r="AV63" s="145"/>
      <c r="AW63" s="148">
        <v>0</v>
      </c>
      <c r="AX63" s="148">
        <v>0</v>
      </c>
      <c r="AY63" s="147"/>
      <c r="AZ63" s="148"/>
      <c r="BA63" s="148"/>
      <c r="BB63" s="147"/>
      <c r="BC63" s="147"/>
      <c r="BD63" s="148"/>
      <c r="BE63" s="148"/>
      <c r="BF63" s="354">
        <v>0</v>
      </c>
      <c r="BG63" s="145"/>
      <c r="BH63" s="148">
        <v>0</v>
      </c>
      <c r="BI63" s="337"/>
      <c r="BJ63" s="342"/>
      <c r="BK63" s="343"/>
      <c r="BL63" s="147"/>
      <c r="BM63" s="147"/>
      <c r="BN63" s="148"/>
      <c r="BO63" s="148"/>
      <c r="BP63" s="147"/>
      <c r="BQ63" s="144">
        <v>0</v>
      </c>
      <c r="BR63" s="145"/>
      <c r="BS63" s="145"/>
      <c r="BT63" s="145"/>
      <c r="BU63" s="354"/>
      <c r="BV63" s="144"/>
      <c r="BW63" s="145"/>
      <c r="BX63" s="145"/>
      <c r="BY63" s="144"/>
      <c r="BZ63" s="144"/>
      <c r="CA63" s="149">
        <v>0</v>
      </c>
      <c r="CB63" s="354">
        <v>0</v>
      </c>
      <c r="CC63" s="344">
        <v>0</v>
      </c>
      <c r="CD63" s="145"/>
      <c r="CE63" s="145"/>
      <c r="CF63" s="146">
        <v>0</v>
      </c>
      <c r="CG63" s="148"/>
      <c r="CH63" s="148"/>
      <c r="CI63" s="361">
        <v>20</v>
      </c>
      <c r="CJ63" s="147"/>
      <c r="CK63" s="354"/>
      <c r="CL63" s="145"/>
      <c r="CM63" s="145"/>
      <c r="CN63" s="354"/>
      <c r="CO63" s="344"/>
    </row>
    <row r="64" spans="1:93" ht="24" customHeight="1" x14ac:dyDescent="0.3">
      <c r="A64" s="346" t="s">
        <v>1958</v>
      </c>
      <c r="B64" s="347" t="s">
        <v>1959</v>
      </c>
      <c r="C64" s="348" t="s">
        <v>1960</v>
      </c>
      <c r="D64" s="330">
        <f t="shared" si="0"/>
        <v>0</v>
      </c>
      <c r="E64" s="331">
        <f t="shared" si="1"/>
        <v>0</v>
      </c>
      <c r="F64" s="331">
        <f t="shared" si="2"/>
        <v>0</v>
      </c>
      <c r="G64" s="331">
        <f t="shared" si="3"/>
        <v>0</v>
      </c>
      <c r="H64" s="331">
        <f t="shared" si="4"/>
        <v>0</v>
      </c>
      <c r="I64" s="331">
        <f t="shared" si="5"/>
        <v>0</v>
      </c>
      <c r="J64" s="331">
        <f t="shared" si="6"/>
        <v>0</v>
      </c>
      <c r="K64" s="331">
        <f t="shared" si="7"/>
        <v>0</v>
      </c>
      <c r="L64" s="331">
        <f t="shared" si="8"/>
        <v>0</v>
      </c>
      <c r="M64" s="332">
        <f t="shared" si="9"/>
        <v>0</v>
      </c>
      <c r="N64" s="333">
        <f t="shared" si="10"/>
        <v>0</v>
      </c>
      <c r="O64" s="334"/>
      <c r="P64" s="335">
        <f t="shared" si="11"/>
        <v>0</v>
      </c>
      <c r="Q64" s="336" t="str">
        <f t="shared" si="12"/>
        <v/>
      </c>
      <c r="R64" s="148"/>
      <c r="S64" s="148"/>
      <c r="T64" s="350"/>
      <c r="U64" s="148"/>
      <c r="V64" s="148"/>
      <c r="W64" s="350"/>
      <c r="X64" s="351"/>
      <c r="Y64" s="148"/>
      <c r="Z64" s="351"/>
      <c r="AA64" s="338">
        <v>0</v>
      </c>
      <c r="AB64" s="339">
        <v>0</v>
      </c>
      <c r="AC64" s="148">
        <v>0</v>
      </c>
      <c r="AD64" s="351"/>
      <c r="AE64" s="148"/>
      <c r="AF64" s="351"/>
      <c r="AG64" s="88">
        <v>0</v>
      </c>
      <c r="AH64" s="88">
        <v>0</v>
      </c>
      <c r="AI64" s="352"/>
      <c r="AJ64" s="352"/>
      <c r="AK64" s="88"/>
      <c r="AL64" s="352"/>
      <c r="AM64" s="88"/>
      <c r="AN64" s="88"/>
      <c r="AO64" s="353"/>
      <c r="AP64" s="353"/>
      <c r="AQ64" s="358"/>
      <c r="AR64" s="358"/>
      <c r="AS64" s="358"/>
      <c r="AT64" s="153"/>
      <c r="AU64" s="88"/>
      <c r="AV64" s="352"/>
      <c r="AW64" s="148">
        <v>0</v>
      </c>
      <c r="AX64" s="148">
        <v>0</v>
      </c>
      <c r="AY64" s="351"/>
      <c r="AZ64" s="148"/>
      <c r="BA64" s="148"/>
      <c r="BB64" s="351"/>
      <c r="BC64" s="351"/>
      <c r="BD64" s="148"/>
      <c r="BE64" s="148"/>
      <c r="BF64" s="338">
        <v>0</v>
      </c>
      <c r="BG64" s="352"/>
      <c r="BH64" s="148">
        <v>0</v>
      </c>
      <c r="BI64" s="350"/>
      <c r="BJ64" s="360"/>
      <c r="BK64" s="343"/>
      <c r="BL64" s="351"/>
      <c r="BM64" s="351"/>
      <c r="BN64" s="148"/>
      <c r="BO64" s="148"/>
      <c r="BP64" s="351"/>
      <c r="BQ64" s="88">
        <v>0</v>
      </c>
      <c r="BR64" s="352"/>
      <c r="BS64" s="352"/>
      <c r="BT64" s="352"/>
      <c r="BU64" s="338"/>
      <c r="BV64" s="88"/>
      <c r="BW64" s="352"/>
      <c r="BX64" s="352"/>
      <c r="BY64" s="88"/>
      <c r="BZ64" s="88"/>
      <c r="CA64" s="149">
        <v>0</v>
      </c>
      <c r="CB64" s="338">
        <v>0</v>
      </c>
      <c r="CC64" s="88">
        <v>0</v>
      </c>
      <c r="CD64" s="352"/>
      <c r="CE64" s="352"/>
      <c r="CF64" s="356">
        <v>0</v>
      </c>
      <c r="CG64" s="349"/>
      <c r="CH64" s="349"/>
      <c r="CI64" s="350"/>
      <c r="CJ64" s="351"/>
      <c r="CK64" s="338"/>
      <c r="CL64" s="352"/>
      <c r="CM64" s="352"/>
      <c r="CN64" s="338"/>
      <c r="CO64" s="88"/>
    </row>
    <row r="65" spans="1:93" ht="24" customHeight="1" x14ac:dyDescent="0.3">
      <c r="A65" s="327" t="s">
        <v>1961</v>
      </c>
      <c r="B65" s="328" t="s">
        <v>1962</v>
      </c>
      <c r="C65" s="329" t="s">
        <v>1953</v>
      </c>
      <c r="D65" s="330">
        <f t="shared" si="0"/>
        <v>60</v>
      </c>
      <c r="E65" s="331">
        <f t="shared" si="1"/>
        <v>50</v>
      </c>
      <c r="F65" s="331">
        <f t="shared" si="2"/>
        <v>50</v>
      </c>
      <c r="G65" s="331">
        <f t="shared" si="3"/>
        <v>40</v>
      </c>
      <c r="H65" s="331">
        <f t="shared" si="4"/>
        <v>30</v>
      </c>
      <c r="I65" s="331">
        <f t="shared" si="5"/>
        <v>25</v>
      </c>
      <c r="J65" s="331">
        <f t="shared" si="6"/>
        <v>25</v>
      </c>
      <c r="K65" s="331">
        <f t="shared" si="7"/>
        <v>10</v>
      </c>
      <c r="L65" s="331">
        <f t="shared" si="8"/>
        <v>5</v>
      </c>
      <c r="M65" s="332">
        <f t="shared" si="9"/>
        <v>0</v>
      </c>
      <c r="N65" s="333">
        <f t="shared" si="10"/>
        <v>295</v>
      </c>
      <c r="O65" s="334"/>
      <c r="P65" s="335">
        <f t="shared" si="11"/>
        <v>295</v>
      </c>
      <c r="Q65" s="336">
        <f t="shared" si="12"/>
        <v>40</v>
      </c>
      <c r="R65" s="148"/>
      <c r="S65" s="148"/>
      <c r="T65" s="370">
        <v>50</v>
      </c>
      <c r="U65" s="148"/>
      <c r="V65" s="148"/>
      <c r="W65" s="370"/>
      <c r="X65" s="351"/>
      <c r="Y65" s="148"/>
      <c r="Z65" s="351"/>
      <c r="AA65" s="354">
        <v>0</v>
      </c>
      <c r="AB65" s="357">
        <v>0</v>
      </c>
      <c r="AC65" s="148">
        <v>0</v>
      </c>
      <c r="AD65" s="351"/>
      <c r="AE65" s="148"/>
      <c r="AF65" s="351"/>
      <c r="AG65" s="144">
        <v>0</v>
      </c>
      <c r="AH65" s="144">
        <v>0</v>
      </c>
      <c r="AI65" s="145"/>
      <c r="AJ65" s="145"/>
      <c r="AK65" s="144"/>
      <c r="AL65" s="145"/>
      <c r="AM65" s="144"/>
      <c r="AN65" s="144"/>
      <c r="AO65" s="340"/>
      <c r="AP65" s="340"/>
      <c r="AQ65" s="341">
        <v>60</v>
      </c>
      <c r="AR65" s="341"/>
      <c r="AS65" s="341"/>
      <c r="AT65" s="359"/>
      <c r="AU65" s="144"/>
      <c r="AV65" s="145"/>
      <c r="AW65" s="349">
        <v>25</v>
      </c>
      <c r="AX65" s="349">
        <v>0</v>
      </c>
      <c r="AY65" s="351"/>
      <c r="AZ65" s="349"/>
      <c r="BA65" s="349"/>
      <c r="BB65" s="351"/>
      <c r="BC65" s="351"/>
      <c r="BD65" s="349">
        <v>25</v>
      </c>
      <c r="BE65" s="349"/>
      <c r="BF65" s="354">
        <v>50</v>
      </c>
      <c r="BG65" s="145">
        <v>10</v>
      </c>
      <c r="BH65" s="148">
        <v>40</v>
      </c>
      <c r="BI65" s="370"/>
      <c r="BJ65" s="342">
        <v>30</v>
      </c>
      <c r="BK65" s="343"/>
      <c r="BL65" s="351"/>
      <c r="BM65" s="351"/>
      <c r="BN65" s="349"/>
      <c r="BO65" s="349"/>
      <c r="BP65" s="351"/>
      <c r="BQ65" s="144">
        <v>0</v>
      </c>
      <c r="BR65" s="145"/>
      <c r="BS65" s="145"/>
      <c r="BT65" s="145"/>
      <c r="BU65" s="354"/>
      <c r="BV65" s="144"/>
      <c r="BW65" s="145"/>
      <c r="BX65" s="145"/>
      <c r="BY65" s="144"/>
      <c r="BZ65" s="144"/>
      <c r="CA65" s="149">
        <v>0</v>
      </c>
      <c r="CB65" s="354">
        <v>5</v>
      </c>
      <c r="CC65" s="344">
        <v>0</v>
      </c>
      <c r="CD65" s="145"/>
      <c r="CE65" s="145"/>
      <c r="CF65" s="356">
        <v>0</v>
      </c>
      <c r="CG65" s="349"/>
      <c r="CH65" s="349"/>
      <c r="CI65" s="370"/>
      <c r="CJ65" s="351"/>
      <c r="CK65" s="354"/>
      <c r="CL65" s="145"/>
      <c r="CM65" s="145"/>
      <c r="CN65" s="354"/>
      <c r="CO65" s="344"/>
    </row>
    <row r="66" spans="1:93" ht="24" customHeight="1" x14ac:dyDescent="0.3">
      <c r="A66" s="327" t="s">
        <v>1963</v>
      </c>
      <c r="B66" s="328" t="s">
        <v>1964</v>
      </c>
      <c r="C66" s="329" t="s">
        <v>1965</v>
      </c>
      <c r="D66" s="330">
        <f t="shared" si="0"/>
        <v>5</v>
      </c>
      <c r="E66" s="331">
        <f t="shared" si="1"/>
        <v>0</v>
      </c>
      <c r="F66" s="331">
        <f t="shared" si="2"/>
        <v>0</v>
      </c>
      <c r="G66" s="331">
        <f t="shared" si="3"/>
        <v>0</v>
      </c>
      <c r="H66" s="331">
        <f t="shared" si="4"/>
        <v>0</v>
      </c>
      <c r="I66" s="331">
        <f t="shared" si="5"/>
        <v>0</v>
      </c>
      <c r="J66" s="331">
        <f t="shared" si="6"/>
        <v>0</v>
      </c>
      <c r="K66" s="331">
        <f t="shared" si="7"/>
        <v>0</v>
      </c>
      <c r="L66" s="331">
        <f t="shared" si="8"/>
        <v>0</v>
      </c>
      <c r="M66" s="332">
        <f t="shared" si="9"/>
        <v>0</v>
      </c>
      <c r="N66" s="333">
        <f t="shared" si="10"/>
        <v>5</v>
      </c>
      <c r="O66" s="334"/>
      <c r="P66" s="335">
        <f t="shared" si="11"/>
        <v>5</v>
      </c>
      <c r="Q66" s="336">
        <f t="shared" si="12"/>
        <v>814</v>
      </c>
      <c r="R66" s="148"/>
      <c r="S66" s="148"/>
      <c r="T66" s="337"/>
      <c r="U66" s="148"/>
      <c r="V66" s="148"/>
      <c r="W66" s="337"/>
      <c r="X66" s="147"/>
      <c r="Y66" s="148"/>
      <c r="Z66" s="147"/>
      <c r="AA66" s="338">
        <v>0</v>
      </c>
      <c r="AB66" s="339">
        <v>0</v>
      </c>
      <c r="AC66" s="148">
        <v>0</v>
      </c>
      <c r="AD66" s="147"/>
      <c r="AE66" s="148"/>
      <c r="AF66" s="147">
        <v>5</v>
      </c>
      <c r="AG66" s="144">
        <v>0</v>
      </c>
      <c r="AH66" s="144">
        <v>0</v>
      </c>
      <c r="AI66" s="145"/>
      <c r="AJ66" s="145"/>
      <c r="AK66" s="144"/>
      <c r="AL66" s="145"/>
      <c r="AM66" s="144"/>
      <c r="AN66" s="144"/>
      <c r="AO66" s="340"/>
      <c r="AP66" s="340"/>
      <c r="AQ66" s="341"/>
      <c r="AR66" s="341"/>
      <c r="AS66" s="341"/>
      <c r="AT66" s="153"/>
      <c r="AU66" s="144"/>
      <c r="AV66" s="145"/>
      <c r="AW66" s="148">
        <v>0</v>
      </c>
      <c r="AX66" s="148">
        <v>0</v>
      </c>
      <c r="AY66" s="147"/>
      <c r="AZ66" s="148"/>
      <c r="BA66" s="148"/>
      <c r="BB66" s="147"/>
      <c r="BC66" s="147"/>
      <c r="BD66" s="148"/>
      <c r="BE66" s="148"/>
      <c r="BF66" s="338">
        <v>0</v>
      </c>
      <c r="BG66" s="145"/>
      <c r="BH66" s="148">
        <v>0</v>
      </c>
      <c r="BI66" s="337"/>
      <c r="BJ66" s="342"/>
      <c r="BK66" s="343"/>
      <c r="BL66" s="147"/>
      <c r="BM66" s="147"/>
      <c r="BN66" s="148"/>
      <c r="BO66" s="148"/>
      <c r="BP66" s="147"/>
      <c r="BQ66" s="144">
        <v>0</v>
      </c>
      <c r="BR66" s="145"/>
      <c r="BS66" s="145"/>
      <c r="BT66" s="145"/>
      <c r="BU66" s="338"/>
      <c r="BV66" s="144"/>
      <c r="BW66" s="145"/>
      <c r="BX66" s="145"/>
      <c r="BY66" s="144"/>
      <c r="BZ66" s="144"/>
      <c r="CA66" s="149">
        <v>0</v>
      </c>
      <c r="CB66" s="338">
        <v>0</v>
      </c>
      <c r="CC66" s="344">
        <v>0</v>
      </c>
      <c r="CD66" s="145"/>
      <c r="CE66" s="145"/>
      <c r="CF66" s="146">
        <v>0</v>
      </c>
      <c r="CG66" s="148"/>
      <c r="CH66" s="148"/>
      <c r="CI66" s="337"/>
      <c r="CJ66" s="147"/>
      <c r="CK66" s="338"/>
      <c r="CL66" s="145"/>
      <c r="CM66" s="145"/>
      <c r="CN66" s="338"/>
      <c r="CO66" s="344"/>
    </row>
    <row r="67" spans="1:93" ht="24" customHeight="1" x14ac:dyDescent="0.3">
      <c r="A67" s="327" t="s">
        <v>1966</v>
      </c>
      <c r="B67" s="328" t="s">
        <v>1967</v>
      </c>
      <c r="C67" s="329" t="s">
        <v>576</v>
      </c>
      <c r="D67" s="330">
        <f t="shared" si="0"/>
        <v>9</v>
      </c>
      <c r="E67" s="331">
        <f t="shared" si="1"/>
        <v>5</v>
      </c>
      <c r="F67" s="331">
        <f t="shared" si="2"/>
        <v>0</v>
      </c>
      <c r="G67" s="331">
        <f t="shared" si="3"/>
        <v>0</v>
      </c>
      <c r="H67" s="331">
        <f t="shared" si="4"/>
        <v>0</v>
      </c>
      <c r="I67" s="331">
        <f t="shared" si="5"/>
        <v>0</v>
      </c>
      <c r="J67" s="331">
        <f t="shared" si="6"/>
        <v>0</v>
      </c>
      <c r="K67" s="331">
        <f t="shared" si="7"/>
        <v>0</v>
      </c>
      <c r="L67" s="331">
        <f t="shared" si="8"/>
        <v>0</v>
      </c>
      <c r="M67" s="332">
        <f t="shared" si="9"/>
        <v>0</v>
      </c>
      <c r="N67" s="333">
        <f t="shared" si="10"/>
        <v>14</v>
      </c>
      <c r="O67" s="334"/>
      <c r="P67" s="335">
        <f t="shared" si="11"/>
        <v>14</v>
      </c>
      <c r="Q67" s="336">
        <f t="shared" si="12"/>
        <v>572</v>
      </c>
      <c r="R67" s="349"/>
      <c r="S67" s="349"/>
      <c r="T67" s="350"/>
      <c r="U67" s="349"/>
      <c r="V67" s="349"/>
      <c r="W67" s="350"/>
      <c r="X67" s="351"/>
      <c r="Y67" s="349"/>
      <c r="Z67" s="351"/>
      <c r="AA67" s="338">
        <v>0</v>
      </c>
      <c r="AB67" s="339">
        <v>0</v>
      </c>
      <c r="AC67" s="349">
        <v>0</v>
      </c>
      <c r="AD67" s="351"/>
      <c r="AE67" s="349"/>
      <c r="AF67" s="351">
        <v>9</v>
      </c>
      <c r="AG67" s="144">
        <v>0</v>
      </c>
      <c r="AH67" s="144">
        <v>0</v>
      </c>
      <c r="AI67" s="145"/>
      <c r="AJ67" s="145"/>
      <c r="AK67" s="144"/>
      <c r="AL67" s="145"/>
      <c r="AM67" s="144"/>
      <c r="AN67" s="144"/>
      <c r="AO67" s="340"/>
      <c r="AP67" s="340"/>
      <c r="AQ67" s="341"/>
      <c r="AR67" s="341"/>
      <c r="AS67" s="341"/>
      <c r="AT67" s="153"/>
      <c r="AU67" s="144"/>
      <c r="AV67" s="145"/>
      <c r="AW67" s="349">
        <v>0</v>
      </c>
      <c r="AX67" s="349">
        <v>0</v>
      </c>
      <c r="AY67" s="351"/>
      <c r="AZ67" s="349"/>
      <c r="BA67" s="349"/>
      <c r="BB67" s="351"/>
      <c r="BC67" s="351"/>
      <c r="BD67" s="349"/>
      <c r="BE67" s="349"/>
      <c r="BF67" s="338">
        <v>0</v>
      </c>
      <c r="BG67" s="145"/>
      <c r="BH67" s="349">
        <v>0</v>
      </c>
      <c r="BI67" s="350"/>
      <c r="BJ67" s="342"/>
      <c r="BK67" s="343"/>
      <c r="BL67" s="351"/>
      <c r="BM67" s="351"/>
      <c r="BN67" s="349"/>
      <c r="BO67" s="349">
        <v>5</v>
      </c>
      <c r="BP67" s="351"/>
      <c r="BQ67" s="144">
        <v>0</v>
      </c>
      <c r="BR67" s="145"/>
      <c r="BS67" s="145"/>
      <c r="BT67" s="145"/>
      <c r="BU67" s="338"/>
      <c r="BV67" s="144"/>
      <c r="BW67" s="145"/>
      <c r="BX67" s="145"/>
      <c r="BY67" s="144"/>
      <c r="BZ67" s="144"/>
      <c r="CA67" s="355">
        <v>0</v>
      </c>
      <c r="CB67" s="338">
        <v>0</v>
      </c>
      <c r="CC67" s="344">
        <v>0</v>
      </c>
      <c r="CD67" s="145"/>
      <c r="CE67" s="145"/>
      <c r="CF67" s="356">
        <v>0</v>
      </c>
      <c r="CG67" s="349"/>
      <c r="CH67" s="349"/>
      <c r="CI67" s="350"/>
      <c r="CJ67" s="351"/>
      <c r="CK67" s="338"/>
      <c r="CL67" s="145"/>
      <c r="CM67" s="145"/>
      <c r="CN67" s="338"/>
      <c r="CO67" s="344"/>
    </row>
    <row r="68" spans="1:93" ht="24" customHeight="1" x14ac:dyDescent="0.3">
      <c r="A68" s="345" t="s">
        <v>1968</v>
      </c>
      <c r="B68" s="328" t="s">
        <v>1969</v>
      </c>
      <c r="C68" s="329" t="s">
        <v>406</v>
      </c>
      <c r="D68" s="330">
        <f t="shared" si="0"/>
        <v>3</v>
      </c>
      <c r="E68" s="331">
        <f t="shared" si="1"/>
        <v>0</v>
      </c>
      <c r="F68" s="331">
        <f t="shared" si="2"/>
        <v>0</v>
      </c>
      <c r="G68" s="331">
        <f t="shared" si="3"/>
        <v>0</v>
      </c>
      <c r="H68" s="331">
        <f t="shared" si="4"/>
        <v>0</v>
      </c>
      <c r="I68" s="331">
        <f t="shared" si="5"/>
        <v>0</v>
      </c>
      <c r="J68" s="331">
        <f t="shared" si="6"/>
        <v>0</v>
      </c>
      <c r="K68" s="331">
        <f t="shared" si="7"/>
        <v>0</v>
      </c>
      <c r="L68" s="331">
        <f t="shared" si="8"/>
        <v>0</v>
      </c>
      <c r="M68" s="332">
        <f t="shared" si="9"/>
        <v>0</v>
      </c>
      <c r="N68" s="333">
        <f t="shared" si="10"/>
        <v>3</v>
      </c>
      <c r="O68" s="334"/>
      <c r="P68" s="335">
        <f t="shared" si="11"/>
        <v>3</v>
      </c>
      <c r="Q68" s="336">
        <f t="shared" si="12"/>
        <v>862</v>
      </c>
      <c r="R68" s="148"/>
      <c r="S68" s="148"/>
      <c r="T68" s="350"/>
      <c r="U68" s="148"/>
      <c r="V68" s="148"/>
      <c r="W68" s="350"/>
      <c r="X68" s="351"/>
      <c r="Y68" s="148"/>
      <c r="Z68" s="351"/>
      <c r="AA68" s="338">
        <v>0</v>
      </c>
      <c r="AB68" s="339">
        <v>0</v>
      </c>
      <c r="AC68" s="148">
        <v>0</v>
      </c>
      <c r="AD68" s="351"/>
      <c r="AE68" s="148"/>
      <c r="AF68" s="351">
        <v>3</v>
      </c>
      <c r="AG68" s="88">
        <v>0</v>
      </c>
      <c r="AH68" s="88">
        <v>0</v>
      </c>
      <c r="AI68" s="145"/>
      <c r="AJ68" s="145"/>
      <c r="AK68" s="88"/>
      <c r="AL68" s="145"/>
      <c r="AM68" s="88"/>
      <c r="AN68" s="88"/>
      <c r="AO68" s="340"/>
      <c r="AP68" s="340"/>
      <c r="AQ68" s="358"/>
      <c r="AR68" s="358"/>
      <c r="AS68" s="358"/>
      <c r="AT68" s="153"/>
      <c r="AU68" s="88"/>
      <c r="AV68" s="145"/>
      <c r="AW68" s="148">
        <v>0</v>
      </c>
      <c r="AX68" s="148">
        <v>0</v>
      </c>
      <c r="AY68" s="351"/>
      <c r="AZ68" s="148"/>
      <c r="BA68" s="148"/>
      <c r="BB68" s="351"/>
      <c r="BC68" s="351"/>
      <c r="BD68" s="148"/>
      <c r="BE68" s="148"/>
      <c r="BF68" s="338">
        <v>0</v>
      </c>
      <c r="BG68" s="145"/>
      <c r="BH68" s="148">
        <v>0</v>
      </c>
      <c r="BI68" s="350"/>
      <c r="BJ68" s="360"/>
      <c r="BK68" s="343"/>
      <c r="BL68" s="351"/>
      <c r="BM68" s="351"/>
      <c r="BN68" s="148"/>
      <c r="BO68" s="148"/>
      <c r="BP68" s="351"/>
      <c r="BQ68" s="88">
        <v>0</v>
      </c>
      <c r="BR68" s="352"/>
      <c r="BS68" s="352"/>
      <c r="BT68" s="145"/>
      <c r="BU68" s="338"/>
      <c r="BV68" s="88"/>
      <c r="BW68" s="145"/>
      <c r="BX68" s="145"/>
      <c r="BY68" s="88"/>
      <c r="BZ68" s="88"/>
      <c r="CA68" s="149">
        <v>0</v>
      </c>
      <c r="CB68" s="338">
        <v>0</v>
      </c>
      <c r="CC68" s="344">
        <v>0</v>
      </c>
      <c r="CD68" s="145"/>
      <c r="CE68" s="145"/>
      <c r="CF68" s="356">
        <v>0</v>
      </c>
      <c r="CG68" s="349"/>
      <c r="CH68" s="349"/>
      <c r="CI68" s="350"/>
      <c r="CJ68" s="351"/>
      <c r="CK68" s="338"/>
      <c r="CL68" s="145"/>
      <c r="CM68" s="145"/>
      <c r="CN68" s="338"/>
      <c r="CO68" s="344"/>
    </row>
    <row r="69" spans="1:93" ht="24" customHeight="1" x14ac:dyDescent="0.3">
      <c r="A69" s="346" t="s">
        <v>1970</v>
      </c>
      <c r="B69" s="347" t="s">
        <v>1971</v>
      </c>
      <c r="C69" s="348" t="s">
        <v>1972</v>
      </c>
      <c r="D69" s="330">
        <f t="shared" si="0"/>
        <v>3</v>
      </c>
      <c r="E69" s="331">
        <f t="shared" si="1"/>
        <v>0</v>
      </c>
      <c r="F69" s="331">
        <f t="shared" si="2"/>
        <v>0</v>
      </c>
      <c r="G69" s="331">
        <f t="shared" si="3"/>
        <v>0</v>
      </c>
      <c r="H69" s="331">
        <f t="shared" si="4"/>
        <v>0</v>
      </c>
      <c r="I69" s="331">
        <f t="shared" si="5"/>
        <v>0</v>
      </c>
      <c r="J69" s="331">
        <f t="shared" si="6"/>
        <v>0</v>
      </c>
      <c r="K69" s="331">
        <f t="shared" si="7"/>
        <v>0</v>
      </c>
      <c r="L69" s="331">
        <f t="shared" si="8"/>
        <v>0</v>
      </c>
      <c r="M69" s="332">
        <f t="shared" si="9"/>
        <v>0</v>
      </c>
      <c r="N69" s="333">
        <f t="shared" si="10"/>
        <v>3</v>
      </c>
      <c r="O69" s="334"/>
      <c r="P69" s="335">
        <f t="shared" si="11"/>
        <v>3</v>
      </c>
      <c r="Q69" s="336">
        <f t="shared" si="12"/>
        <v>862</v>
      </c>
      <c r="R69" s="349"/>
      <c r="S69" s="349"/>
      <c r="T69" s="350"/>
      <c r="U69" s="349"/>
      <c r="V69" s="349"/>
      <c r="W69" s="350"/>
      <c r="X69" s="351"/>
      <c r="Y69" s="349"/>
      <c r="Z69" s="351"/>
      <c r="AA69" s="338">
        <v>0</v>
      </c>
      <c r="AB69" s="339">
        <v>0</v>
      </c>
      <c r="AC69" s="148">
        <v>0</v>
      </c>
      <c r="AD69" s="351"/>
      <c r="AE69" s="349"/>
      <c r="AF69" s="351"/>
      <c r="AG69" s="144">
        <v>0</v>
      </c>
      <c r="AH69" s="144">
        <v>0</v>
      </c>
      <c r="AI69" s="352"/>
      <c r="AJ69" s="352"/>
      <c r="AK69" s="144"/>
      <c r="AL69" s="352"/>
      <c r="AM69" s="144"/>
      <c r="AN69" s="144"/>
      <c r="AO69" s="353"/>
      <c r="AP69" s="353"/>
      <c r="AQ69" s="341"/>
      <c r="AR69" s="341"/>
      <c r="AS69" s="341"/>
      <c r="AT69" s="153"/>
      <c r="AU69" s="144"/>
      <c r="AV69" s="352"/>
      <c r="AW69" s="349">
        <v>0</v>
      </c>
      <c r="AX69" s="349">
        <v>0</v>
      </c>
      <c r="AY69" s="351"/>
      <c r="AZ69" s="349"/>
      <c r="BA69" s="349"/>
      <c r="BB69" s="351"/>
      <c r="BC69" s="351"/>
      <c r="BD69" s="349"/>
      <c r="BE69" s="349"/>
      <c r="BF69" s="354">
        <v>0</v>
      </c>
      <c r="BG69" s="352"/>
      <c r="BH69" s="148">
        <v>0</v>
      </c>
      <c r="BI69" s="350"/>
      <c r="BJ69" s="342"/>
      <c r="BK69" s="343"/>
      <c r="BL69" s="351"/>
      <c r="BM69" s="351"/>
      <c r="BN69" s="349"/>
      <c r="BO69" s="349">
        <v>3</v>
      </c>
      <c r="BP69" s="351"/>
      <c r="BQ69" s="144">
        <v>0</v>
      </c>
      <c r="BR69" s="352"/>
      <c r="BS69" s="352"/>
      <c r="BT69" s="352"/>
      <c r="BU69" s="354"/>
      <c r="BV69" s="144"/>
      <c r="BW69" s="352"/>
      <c r="BX69" s="352"/>
      <c r="BY69" s="144"/>
      <c r="BZ69" s="144"/>
      <c r="CA69" s="355">
        <v>0</v>
      </c>
      <c r="CB69" s="354">
        <v>0</v>
      </c>
      <c r="CC69" s="88">
        <v>0</v>
      </c>
      <c r="CD69" s="352"/>
      <c r="CE69" s="352"/>
      <c r="CF69" s="356">
        <v>0</v>
      </c>
      <c r="CG69" s="349"/>
      <c r="CH69" s="349"/>
      <c r="CI69" s="350"/>
      <c r="CJ69" s="351"/>
      <c r="CK69" s="354"/>
      <c r="CL69" s="352"/>
      <c r="CM69" s="352"/>
      <c r="CN69" s="354"/>
      <c r="CO69" s="88"/>
    </row>
    <row r="70" spans="1:93" ht="24" customHeight="1" x14ac:dyDescent="0.3">
      <c r="A70" s="327" t="s">
        <v>1973</v>
      </c>
      <c r="B70" s="328" t="s">
        <v>1974</v>
      </c>
      <c r="C70" s="329" t="s">
        <v>1972</v>
      </c>
      <c r="D70" s="330">
        <f t="shared" si="0"/>
        <v>0</v>
      </c>
      <c r="E70" s="331">
        <f t="shared" si="1"/>
        <v>0</v>
      </c>
      <c r="F70" s="331">
        <f t="shared" si="2"/>
        <v>0</v>
      </c>
      <c r="G70" s="331">
        <f t="shared" si="3"/>
        <v>0</v>
      </c>
      <c r="H70" s="331">
        <f t="shared" si="4"/>
        <v>0</v>
      </c>
      <c r="I70" s="331">
        <f t="shared" si="5"/>
        <v>0</v>
      </c>
      <c r="J70" s="331">
        <f t="shared" si="6"/>
        <v>0</v>
      </c>
      <c r="K70" s="331">
        <f t="shared" si="7"/>
        <v>0</v>
      </c>
      <c r="L70" s="331">
        <f t="shared" si="8"/>
        <v>0</v>
      </c>
      <c r="M70" s="332">
        <f t="shared" si="9"/>
        <v>0</v>
      </c>
      <c r="N70" s="333">
        <f t="shared" si="10"/>
        <v>0</v>
      </c>
      <c r="O70" s="334"/>
      <c r="P70" s="335">
        <f t="shared" si="11"/>
        <v>0</v>
      </c>
      <c r="Q70" s="336" t="str">
        <f t="shared" si="12"/>
        <v/>
      </c>
      <c r="R70" s="349"/>
      <c r="S70" s="349"/>
      <c r="T70" s="337"/>
      <c r="U70" s="349"/>
      <c r="V70" s="349"/>
      <c r="W70" s="337"/>
      <c r="X70" s="147"/>
      <c r="Y70" s="349"/>
      <c r="Z70" s="147"/>
      <c r="AA70" s="338">
        <v>0</v>
      </c>
      <c r="AB70" s="339">
        <v>0</v>
      </c>
      <c r="AC70" s="349">
        <v>0</v>
      </c>
      <c r="AD70" s="147"/>
      <c r="AE70" s="349"/>
      <c r="AF70" s="147"/>
      <c r="AG70" s="88">
        <v>0</v>
      </c>
      <c r="AH70" s="88">
        <v>0</v>
      </c>
      <c r="AI70" s="145"/>
      <c r="AJ70" s="145"/>
      <c r="AK70" s="88"/>
      <c r="AL70" s="145"/>
      <c r="AM70" s="88"/>
      <c r="AN70" s="88"/>
      <c r="AO70" s="340"/>
      <c r="AP70" s="340"/>
      <c r="AQ70" s="358"/>
      <c r="AR70" s="358"/>
      <c r="AS70" s="358"/>
      <c r="AT70" s="153"/>
      <c r="AU70" s="88"/>
      <c r="AV70" s="145"/>
      <c r="AW70" s="148">
        <v>0</v>
      </c>
      <c r="AX70" s="148">
        <v>0</v>
      </c>
      <c r="AY70" s="147"/>
      <c r="AZ70" s="148"/>
      <c r="BA70" s="148"/>
      <c r="BB70" s="147"/>
      <c r="BC70" s="147"/>
      <c r="BD70" s="148"/>
      <c r="BE70" s="148"/>
      <c r="BF70" s="338">
        <v>0</v>
      </c>
      <c r="BG70" s="145"/>
      <c r="BH70" s="349">
        <v>0</v>
      </c>
      <c r="BI70" s="337"/>
      <c r="BJ70" s="342"/>
      <c r="BK70" s="343"/>
      <c r="BL70" s="147"/>
      <c r="BM70" s="147"/>
      <c r="BN70" s="148"/>
      <c r="BO70" s="148"/>
      <c r="BP70" s="147"/>
      <c r="BQ70" s="88">
        <v>0</v>
      </c>
      <c r="BR70" s="352"/>
      <c r="BS70" s="352"/>
      <c r="BT70" s="145"/>
      <c r="BU70" s="338"/>
      <c r="BV70" s="88"/>
      <c r="BW70" s="145"/>
      <c r="BX70" s="145"/>
      <c r="BY70" s="88"/>
      <c r="BZ70" s="88"/>
      <c r="CA70" s="355">
        <v>0</v>
      </c>
      <c r="CB70" s="338">
        <v>0</v>
      </c>
      <c r="CC70" s="344">
        <v>0</v>
      </c>
      <c r="CD70" s="145"/>
      <c r="CE70" s="145"/>
      <c r="CF70" s="146">
        <v>0</v>
      </c>
      <c r="CG70" s="148"/>
      <c r="CH70" s="148"/>
      <c r="CI70" s="337"/>
      <c r="CJ70" s="147"/>
      <c r="CK70" s="338"/>
      <c r="CL70" s="145"/>
      <c r="CM70" s="145"/>
      <c r="CN70" s="338"/>
      <c r="CO70" s="344"/>
    </row>
    <row r="71" spans="1:93" ht="24" customHeight="1" x14ac:dyDescent="0.3">
      <c r="A71" s="345" t="s">
        <v>1975</v>
      </c>
      <c r="B71" s="328" t="s">
        <v>1976</v>
      </c>
      <c r="C71" s="329" t="s">
        <v>1977</v>
      </c>
      <c r="D71" s="330">
        <f t="shared" si="0"/>
        <v>5</v>
      </c>
      <c r="E71" s="331">
        <f t="shared" si="1"/>
        <v>0</v>
      </c>
      <c r="F71" s="331">
        <f t="shared" si="2"/>
        <v>0</v>
      </c>
      <c r="G71" s="331">
        <f t="shared" si="3"/>
        <v>0</v>
      </c>
      <c r="H71" s="331">
        <f t="shared" si="4"/>
        <v>0</v>
      </c>
      <c r="I71" s="331">
        <f t="shared" si="5"/>
        <v>0</v>
      </c>
      <c r="J71" s="331">
        <f t="shared" si="6"/>
        <v>0</v>
      </c>
      <c r="K71" s="331">
        <f t="shared" si="7"/>
        <v>0</v>
      </c>
      <c r="L71" s="331">
        <f t="shared" si="8"/>
        <v>0</v>
      </c>
      <c r="M71" s="332">
        <f t="shared" si="9"/>
        <v>0</v>
      </c>
      <c r="N71" s="333">
        <f t="shared" si="10"/>
        <v>5</v>
      </c>
      <c r="O71" s="334"/>
      <c r="P71" s="335">
        <f t="shared" si="11"/>
        <v>5</v>
      </c>
      <c r="Q71" s="336">
        <f t="shared" si="12"/>
        <v>814</v>
      </c>
      <c r="R71" s="148"/>
      <c r="S71" s="148"/>
      <c r="T71" s="350"/>
      <c r="U71" s="148"/>
      <c r="V71" s="148"/>
      <c r="W71" s="350"/>
      <c r="X71" s="351"/>
      <c r="Y71" s="148"/>
      <c r="Z71" s="351"/>
      <c r="AA71" s="338">
        <v>0</v>
      </c>
      <c r="AB71" s="339">
        <v>0</v>
      </c>
      <c r="AC71" s="148">
        <v>0</v>
      </c>
      <c r="AD71" s="351"/>
      <c r="AE71" s="148">
        <v>5</v>
      </c>
      <c r="AF71" s="351"/>
      <c r="AG71" s="144">
        <v>0</v>
      </c>
      <c r="AH71" s="144">
        <v>0</v>
      </c>
      <c r="AI71" s="145"/>
      <c r="AJ71" s="145"/>
      <c r="AK71" s="144"/>
      <c r="AL71" s="145"/>
      <c r="AM71" s="144"/>
      <c r="AN71" s="144"/>
      <c r="AO71" s="340"/>
      <c r="AP71" s="340"/>
      <c r="AQ71" s="341"/>
      <c r="AR71" s="341"/>
      <c r="AS71" s="341"/>
      <c r="AT71" s="153"/>
      <c r="AU71" s="144"/>
      <c r="AV71" s="145"/>
      <c r="AW71" s="349">
        <v>0</v>
      </c>
      <c r="AX71" s="349">
        <v>0</v>
      </c>
      <c r="AY71" s="351"/>
      <c r="AZ71" s="349"/>
      <c r="BA71" s="349"/>
      <c r="BB71" s="351"/>
      <c r="BC71" s="351"/>
      <c r="BD71" s="349"/>
      <c r="BE71" s="349"/>
      <c r="BF71" s="338">
        <v>0</v>
      </c>
      <c r="BG71" s="145"/>
      <c r="BH71" s="148">
        <v>0</v>
      </c>
      <c r="BI71" s="350"/>
      <c r="BJ71" s="360"/>
      <c r="BK71" s="343"/>
      <c r="BL71" s="351"/>
      <c r="BM71" s="351"/>
      <c r="BN71" s="349"/>
      <c r="BO71" s="349"/>
      <c r="BP71" s="351"/>
      <c r="BQ71" s="144">
        <v>0</v>
      </c>
      <c r="BR71" s="145"/>
      <c r="BS71" s="145"/>
      <c r="BT71" s="145"/>
      <c r="BU71" s="338"/>
      <c r="BV71" s="144"/>
      <c r="BW71" s="145"/>
      <c r="BX71" s="145"/>
      <c r="BY71" s="144"/>
      <c r="BZ71" s="144"/>
      <c r="CA71" s="149">
        <v>0</v>
      </c>
      <c r="CB71" s="338">
        <v>0</v>
      </c>
      <c r="CC71" s="344">
        <v>0</v>
      </c>
      <c r="CD71" s="145"/>
      <c r="CE71" s="145"/>
      <c r="CF71" s="356">
        <v>0</v>
      </c>
      <c r="CG71" s="349"/>
      <c r="CH71" s="349"/>
      <c r="CI71" s="350"/>
      <c r="CJ71" s="351"/>
      <c r="CK71" s="338"/>
      <c r="CL71" s="145"/>
      <c r="CM71" s="145"/>
      <c r="CN71" s="338"/>
      <c r="CO71" s="344"/>
    </row>
    <row r="72" spans="1:93" ht="24" customHeight="1" x14ac:dyDescent="0.3">
      <c r="A72" s="327">
        <v>660709</v>
      </c>
      <c r="B72" s="328" t="s">
        <v>1978</v>
      </c>
      <c r="C72" s="329" t="s">
        <v>1979</v>
      </c>
      <c r="D72" s="330">
        <f t="shared" si="0"/>
        <v>0</v>
      </c>
      <c r="E72" s="331">
        <f t="shared" si="1"/>
        <v>0</v>
      </c>
      <c r="F72" s="331">
        <f t="shared" si="2"/>
        <v>0</v>
      </c>
      <c r="G72" s="331">
        <f t="shared" si="3"/>
        <v>0</v>
      </c>
      <c r="H72" s="331">
        <f t="shared" si="4"/>
        <v>0</v>
      </c>
      <c r="I72" s="331">
        <f t="shared" si="5"/>
        <v>0</v>
      </c>
      <c r="J72" s="331">
        <f t="shared" si="6"/>
        <v>0</v>
      </c>
      <c r="K72" s="331">
        <f t="shared" si="7"/>
        <v>0</v>
      </c>
      <c r="L72" s="331">
        <f t="shared" si="8"/>
        <v>0</v>
      </c>
      <c r="M72" s="332">
        <f t="shared" si="9"/>
        <v>0</v>
      </c>
      <c r="N72" s="333">
        <f t="shared" si="10"/>
        <v>0</v>
      </c>
      <c r="O72" s="334"/>
      <c r="P72" s="335">
        <f t="shared" si="11"/>
        <v>0</v>
      </c>
      <c r="Q72" s="336" t="str">
        <f t="shared" si="12"/>
        <v/>
      </c>
      <c r="R72" s="148"/>
      <c r="S72" s="148"/>
      <c r="T72" s="350"/>
      <c r="U72" s="148"/>
      <c r="V72" s="148"/>
      <c r="W72" s="350"/>
      <c r="X72" s="351"/>
      <c r="Y72" s="148"/>
      <c r="Z72" s="351"/>
      <c r="AA72" s="338">
        <v>0</v>
      </c>
      <c r="AB72" s="339">
        <v>0</v>
      </c>
      <c r="AC72" s="148">
        <v>0</v>
      </c>
      <c r="AD72" s="351"/>
      <c r="AE72" s="148"/>
      <c r="AF72" s="351"/>
      <c r="AG72" s="88">
        <v>0</v>
      </c>
      <c r="AH72" s="88">
        <v>0</v>
      </c>
      <c r="AI72" s="145"/>
      <c r="AJ72" s="145"/>
      <c r="AK72" s="88"/>
      <c r="AL72" s="145"/>
      <c r="AM72" s="88"/>
      <c r="AN72" s="88"/>
      <c r="AO72" s="340"/>
      <c r="AP72" s="340"/>
      <c r="AQ72" s="358"/>
      <c r="AR72" s="358"/>
      <c r="AS72" s="358"/>
      <c r="AT72" s="153"/>
      <c r="AU72" s="88"/>
      <c r="AV72" s="145"/>
      <c r="AW72" s="148">
        <v>0</v>
      </c>
      <c r="AX72" s="148">
        <v>0</v>
      </c>
      <c r="AY72" s="351"/>
      <c r="AZ72" s="148"/>
      <c r="BA72" s="148"/>
      <c r="BB72" s="351"/>
      <c r="BC72" s="351"/>
      <c r="BD72" s="148"/>
      <c r="BE72" s="148"/>
      <c r="BF72" s="338">
        <v>0</v>
      </c>
      <c r="BG72" s="145"/>
      <c r="BH72" s="148">
        <v>0</v>
      </c>
      <c r="BI72" s="350"/>
      <c r="BJ72" s="360"/>
      <c r="BK72" s="343"/>
      <c r="BL72" s="351"/>
      <c r="BM72" s="351"/>
      <c r="BN72" s="148"/>
      <c r="BO72" s="148"/>
      <c r="BP72" s="351"/>
      <c r="BQ72" s="88">
        <v>0</v>
      </c>
      <c r="BR72" s="352"/>
      <c r="BS72" s="352"/>
      <c r="BT72" s="145"/>
      <c r="BU72" s="338"/>
      <c r="BV72" s="88"/>
      <c r="BW72" s="145"/>
      <c r="BX72" s="145"/>
      <c r="BY72" s="88"/>
      <c r="BZ72" s="88"/>
      <c r="CA72" s="149">
        <v>0</v>
      </c>
      <c r="CB72" s="338">
        <v>0</v>
      </c>
      <c r="CC72" s="344">
        <v>0</v>
      </c>
      <c r="CD72" s="145"/>
      <c r="CE72" s="145"/>
      <c r="CF72" s="356">
        <v>0</v>
      </c>
      <c r="CG72" s="349"/>
      <c r="CH72" s="349"/>
      <c r="CI72" s="350"/>
      <c r="CJ72" s="351"/>
      <c r="CK72" s="338"/>
      <c r="CL72" s="145"/>
      <c r="CM72" s="145"/>
      <c r="CN72" s="338"/>
      <c r="CO72" s="344"/>
    </row>
    <row r="73" spans="1:93" ht="24" customHeight="1" x14ac:dyDescent="0.3">
      <c r="A73" s="327" t="s">
        <v>1980</v>
      </c>
      <c r="B73" s="328" t="s">
        <v>1981</v>
      </c>
      <c r="C73" s="329" t="s">
        <v>1982</v>
      </c>
      <c r="D73" s="330">
        <f t="shared" si="0"/>
        <v>36</v>
      </c>
      <c r="E73" s="331">
        <f t="shared" si="1"/>
        <v>33</v>
      </c>
      <c r="F73" s="331">
        <f t="shared" si="2"/>
        <v>0</v>
      </c>
      <c r="G73" s="331">
        <f t="shared" si="3"/>
        <v>0</v>
      </c>
      <c r="H73" s="331">
        <f t="shared" si="4"/>
        <v>0</v>
      </c>
      <c r="I73" s="331">
        <f t="shared" si="5"/>
        <v>0</v>
      </c>
      <c r="J73" s="331">
        <f t="shared" si="6"/>
        <v>0</v>
      </c>
      <c r="K73" s="331">
        <f t="shared" si="7"/>
        <v>0</v>
      </c>
      <c r="L73" s="331">
        <f t="shared" si="8"/>
        <v>0</v>
      </c>
      <c r="M73" s="332">
        <f t="shared" si="9"/>
        <v>0</v>
      </c>
      <c r="N73" s="333">
        <f t="shared" si="10"/>
        <v>69</v>
      </c>
      <c r="O73" s="334"/>
      <c r="P73" s="335">
        <f t="shared" si="11"/>
        <v>69</v>
      </c>
      <c r="Q73" s="336">
        <f t="shared" si="12"/>
        <v>155</v>
      </c>
      <c r="R73" s="148"/>
      <c r="S73" s="148"/>
      <c r="T73" s="337"/>
      <c r="U73" s="148"/>
      <c r="V73" s="148"/>
      <c r="W73" s="337"/>
      <c r="X73" s="147"/>
      <c r="Y73" s="148"/>
      <c r="Z73" s="147"/>
      <c r="AA73" s="338">
        <v>0</v>
      </c>
      <c r="AB73" s="339">
        <v>0</v>
      </c>
      <c r="AC73" s="148">
        <v>0</v>
      </c>
      <c r="AD73" s="147"/>
      <c r="AE73" s="148"/>
      <c r="AF73" s="147">
        <v>33</v>
      </c>
      <c r="AG73" s="144">
        <v>0</v>
      </c>
      <c r="AH73" s="144">
        <v>0</v>
      </c>
      <c r="AI73" s="145"/>
      <c r="AJ73" s="145"/>
      <c r="AK73" s="144"/>
      <c r="AL73" s="145"/>
      <c r="AM73" s="144"/>
      <c r="AN73" s="144"/>
      <c r="AO73" s="340"/>
      <c r="AP73" s="340"/>
      <c r="AQ73" s="341"/>
      <c r="AR73" s="341"/>
      <c r="AS73" s="341"/>
      <c r="AT73" s="153"/>
      <c r="AU73" s="144"/>
      <c r="AV73" s="145"/>
      <c r="AW73" s="148">
        <v>0</v>
      </c>
      <c r="AX73" s="148">
        <v>0</v>
      </c>
      <c r="AY73" s="147"/>
      <c r="AZ73" s="148"/>
      <c r="BA73" s="148"/>
      <c r="BB73" s="147"/>
      <c r="BC73" s="147"/>
      <c r="BD73" s="148"/>
      <c r="BE73" s="148"/>
      <c r="BF73" s="338">
        <v>0</v>
      </c>
      <c r="BG73" s="145"/>
      <c r="BH73" s="148">
        <v>0</v>
      </c>
      <c r="BI73" s="337"/>
      <c r="BJ73" s="342"/>
      <c r="BK73" s="343"/>
      <c r="BL73" s="147"/>
      <c r="BM73" s="147"/>
      <c r="BN73" s="148"/>
      <c r="BO73" s="148">
        <v>36</v>
      </c>
      <c r="BP73" s="147"/>
      <c r="BQ73" s="144">
        <v>0</v>
      </c>
      <c r="BR73" s="145"/>
      <c r="BS73" s="145"/>
      <c r="BT73" s="145"/>
      <c r="BU73" s="338"/>
      <c r="BV73" s="144"/>
      <c r="BW73" s="145"/>
      <c r="BX73" s="145"/>
      <c r="BY73" s="144"/>
      <c r="BZ73" s="144"/>
      <c r="CA73" s="149">
        <v>0</v>
      </c>
      <c r="CB73" s="338">
        <v>0</v>
      </c>
      <c r="CC73" s="344">
        <v>0</v>
      </c>
      <c r="CD73" s="145"/>
      <c r="CE73" s="145"/>
      <c r="CF73" s="146">
        <v>0</v>
      </c>
      <c r="CG73" s="148"/>
      <c r="CH73" s="148"/>
      <c r="CI73" s="337"/>
      <c r="CJ73" s="147"/>
      <c r="CK73" s="338"/>
      <c r="CL73" s="145"/>
      <c r="CM73" s="145"/>
      <c r="CN73" s="338"/>
      <c r="CO73" s="344"/>
    </row>
    <row r="74" spans="1:93" ht="24" customHeight="1" x14ac:dyDescent="0.3">
      <c r="A74" s="345" t="s">
        <v>1983</v>
      </c>
      <c r="B74" s="328" t="s">
        <v>1984</v>
      </c>
      <c r="C74" s="329" t="s">
        <v>642</v>
      </c>
      <c r="D74" s="330">
        <f t="shared" si="0"/>
        <v>9</v>
      </c>
      <c r="E74" s="331">
        <f t="shared" si="1"/>
        <v>9</v>
      </c>
      <c r="F74" s="331">
        <f t="shared" si="2"/>
        <v>0</v>
      </c>
      <c r="G74" s="331">
        <f t="shared" si="3"/>
        <v>0</v>
      </c>
      <c r="H74" s="331">
        <f t="shared" si="4"/>
        <v>0</v>
      </c>
      <c r="I74" s="331">
        <f t="shared" si="5"/>
        <v>0</v>
      </c>
      <c r="J74" s="331">
        <f t="shared" si="6"/>
        <v>0</v>
      </c>
      <c r="K74" s="331">
        <f t="shared" si="7"/>
        <v>0</v>
      </c>
      <c r="L74" s="331">
        <f t="shared" si="8"/>
        <v>0</v>
      </c>
      <c r="M74" s="332">
        <f t="shared" si="9"/>
        <v>0</v>
      </c>
      <c r="N74" s="333">
        <f t="shared" si="10"/>
        <v>18</v>
      </c>
      <c r="O74" s="334"/>
      <c r="P74" s="335">
        <f t="shared" si="11"/>
        <v>18</v>
      </c>
      <c r="Q74" s="336">
        <f t="shared" si="12"/>
        <v>498</v>
      </c>
      <c r="R74" s="349"/>
      <c r="S74" s="349"/>
      <c r="T74" s="337"/>
      <c r="U74" s="349"/>
      <c r="V74" s="349"/>
      <c r="W74" s="337"/>
      <c r="X74" s="147"/>
      <c r="Y74" s="349"/>
      <c r="Z74" s="147"/>
      <c r="AA74" s="338">
        <v>0</v>
      </c>
      <c r="AB74" s="339">
        <v>0</v>
      </c>
      <c r="AC74" s="349">
        <v>0</v>
      </c>
      <c r="AD74" s="147"/>
      <c r="AE74" s="349"/>
      <c r="AF74" s="147">
        <v>9</v>
      </c>
      <c r="AG74" s="144">
        <v>0</v>
      </c>
      <c r="AH74" s="144">
        <v>0</v>
      </c>
      <c r="AI74" s="145"/>
      <c r="AJ74" s="145"/>
      <c r="AK74" s="144"/>
      <c r="AL74" s="145"/>
      <c r="AM74" s="144"/>
      <c r="AN74" s="144"/>
      <c r="AO74" s="340"/>
      <c r="AP74" s="340"/>
      <c r="AQ74" s="341"/>
      <c r="AR74" s="341"/>
      <c r="AS74" s="341"/>
      <c r="AT74" s="153"/>
      <c r="AU74" s="144"/>
      <c r="AV74" s="145"/>
      <c r="AW74" s="148">
        <v>0</v>
      </c>
      <c r="AX74" s="148">
        <v>0</v>
      </c>
      <c r="AY74" s="147"/>
      <c r="AZ74" s="148"/>
      <c r="BA74" s="148"/>
      <c r="BB74" s="147"/>
      <c r="BC74" s="147"/>
      <c r="BD74" s="148"/>
      <c r="BE74" s="148"/>
      <c r="BF74" s="338">
        <v>0</v>
      </c>
      <c r="BG74" s="145"/>
      <c r="BH74" s="349">
        <v>0</v>
      </c>
      <c r="BI74" s="337"/>
      <c r="BJ74" s="342"/>
      <c r="BK74" s="343"/>
      <c r="BL74" s="147"/>
      <c r="BM74" s="147"/>
      <c r="BN74" s="148"/>
      <c r="BO74" s="148">
        <v>9</v>
      </c>
      <c r="BP74" s="147"/>
      <c r="BQ74" s="144">
        <v>0</v>
      </c>
      <c r="BR74" s="145"/>
      <c r="BS74" s="145"/>
      <c r="BT74" s="145"/>
      <c r="BU74" s="338"/>
      <c r="BV74" s="144"/>
      <c r="BW74" s="145"/>
      <c r="BX74" s="145"/>
      <c r="BY74" s="144"/>
      <c r="BZ74" s="144"/>
      <c r="CA74" s="355">
        <v>0</v>
      </c>
      <c r="CB74" s="338">
        <v>0</v>
      </c>
      <c r="CC74" s="344">
        <v>0</v>
      </c>
      <c r="CD74" s="145"/>
      <c r="CE74" s="145"/>
      <c r="CF74" s="146">
        <v>0</v>
      </c>
      <c r="CG74" s="148"/>
      <c r="CH74" s="148"/>
      <c r="CI74" s="337"/>
      <c r="CJ74" s="147"/>
      <c r="CK74" s="338"/>
      <c r="CL74" s="145"/>
      <c r="CM74" s="145"/>
      <c r="CN74" s="338"/>
      <c r="CO74" s="344"/>
    </row>
    <row r="75" spans="1:93" ht="24" customHeight="1" x14ac:dyDescent="0.3">
      <c r="A75" s="346" t="s">
        <v>1985</v>
      </c>
      <c r="B75" s="347" t="s">
        <v>1986</v>
      </c>
      <c r="C75" s="348" t="s">
        <v>206</v>
      </c>
      <c r="D75" s="330">
        <f t="shared" si="0"/>
        <v>0</v>
      </c>
      <c r="E75" s="331">
        <f t="shared" si="1"/>
        <v>0</v>
      </c>
      <c r="F75" s="331">
        <f t="shared" si="2"/>
        <v>0</v>
      </c>
      <c r="G75" s="331">
        <f t="shared" si="3"/>
        <v>0</v>
      </c>
      <c r="H75" s="331">
        <f t="shared" si="4"/>
        <v>0</v>
      </c>
      <c r="I75" s="331">
        <f t="shared" si="5"/>
        <v>0</v>
      </c>
      <c r="J75" s="331">
        <f t="shared" si="6"/>
        <v>0</v>
      </c>
      <c r="K75" s="331">
        <f t="shared" si="7"/>
        <v>0</v>
      </c>
      <c r="L75" s="331">
        <f t="shared" si="8"/>
        <v>0</v>
      </c>
      <c r="M75" s="332">
        <f t="shared" si="9"/>
        <v>0</v>
      </c>
      <c r="N75" s="369">
        <f t="shared" si="10"/>
        <v>0</v>
      </c>
      <c r="O75" s="334"/>
      <c r="P75" s="335">
        <f t="shared" si="11"/>
        <v>0</v>
      </c>
      <c r="Q75" s="336" t="str">
        <f t="shared" si="12"/>
        <v/>
      </c>
      <c r="R75" s="148"/>
      <c r="S75" s="148"/>
      <c r="T75" s="337"/>
      <c r="U75" s="148"/>
      <c r="V75" s="148"/>
      <c r="W75" s="337"/>
      <c r="X75" s="147"/>
      <c r="Y75" s="148"/>
      <c r="Z75" s="147"/>
      <c r="AA75" s="338">
        <v>0</v>
      </c>
      <c r="AB75" s="339">
        <v>0</v>
      </c>
      <c r="AC75" s="148">
        <v>0</v>
      </c>
      <c r="AD75" s="147"/>
      <c r="AE75" s="148"/>
      <c r="AF75" s="147"/>
      <c r="AG75" s="144">
        <v>0</v>
      </c>
      <c r="AH75" s="144">
        <v>0</v>
      </c>
      <c r="AI75" s="352"/>
      <c r="AJ75" s="352"/>
      <c r="AK75" s="144"/>
      <c r="AL75" s="352"/>
      <c r="AM75" s="144"/>
      <c r="AN75" s="144"/>
      <c r="AO75" s="353"/>
      <c r="AP75" s="353"/>
      <c r="AQ75" s="341"/>
      <c r="AR75" s="341"/>
      <c r="AS75" s="341"/>
      <c r="AT75" s="153"/>
      <c r="AU75" s="144"/>
      <c r="AV75" s="352"/>
      <c r="AW75" s="148">
        <v>0</v>
      </c>
      <c r="AX75" s="148">
        <v>0</v>
      </c>
      <c r="AY75" s="147"/>
      <c r="AZ75" s="148"/>
      <c r="BA75" s="148"/>
      <c r="BB75" s="147"/>
      <c r="BC75" s="147"/>
      <c r="BD75" s="148"/>
      <c r="BE75" s="148"/>
      <c r="BF75" s="338">
        <v>0</v>
      </c>
      <c r="BG75" s="352"/>
      <c r="BH75" s="148">
        <v>0</v>
      </c>
      <c r="BI75" s="337"/>
      <c r="BJ75" s="360"/>
      <c r="BK75" s="343"/>
      <c r="BL75" s="147"/>
      <c r="BM75" s="147"/>
      <c r="BN75" s="148"/>
      <c r="BO75" s="148"/>
      <c r="BP75" s="147"/>
      <c r="BQ75" s="144">
        <v>0</v>
      </c>
      <c r="BR75" s="352"/>
      <c r="BS75" s="352"/>
      <c r="BT75" s="352"/>
      <c r="BU75" s="338"/>
      <c r="BV75" s="144"/>
      <c r="BW75" s="352"/>
      <c r="BX75" s="352"/>
      <c r="BY75" s="144"/>
      <c r="BZ75" s="144"/>
      <c r="CA75" s="149">
        <v>0</v>
      </c>
      <c r="CB75" s="338">
        <v>0</v>
      </c>
      <c r="CC75" s="88">
        <v>0</v>
      </c>
      <c r="CD75" s="352"/>
      <c r="CE75" s="352"/>
      <c r="CF75" s="146">
        <v>0</v>
      </c>
      <c r="CG75" s="148"/>
      <c r="CH75" s="148"/>
      <c r="CI75" s="337"/>
      <c r="CJ75" s="147"/>
      <c r="CK75" s="338"/>
      <c r="CL75" s="352"/>
      <c r="CM75" s="352"/>
      <c r="CN75" s="338"/>
      <c r="CO75" s="88"/>
    </row>
    <row r="76" spans="1:93" ht="24" customHeight="1" x14ac:dyDescent="0.3">
      <c r="A76" s="327" t="s">
        <v>1987</v>
      </c>
      <c r="B76" s="328" t="s">
        <v>1988</v>
      </c>
      <c r="C76" s="329" t="s">
        <v>725</v>
      </c>
      <c r="D76" s="330">
        <f t="shared" si="0"/>
        <v>40</v>
      </c>
      <c r="E76" s="331">
        <f t="shared" si="1"/>
        <v>25</v>
      </c>
      <c r="F76" s="331">
        <f t="shared" si="2"/>
        <v>20</v>
      </c>
      <c r="G76" s="331">
        <f t="shared" si="3"/>
        <v>19</v>
      </c>
      <c r="H76" s="331">
        <f t="shared" si="4"/>
        <v>10</v>
      </c>
      <c r="I76" s="331">
        <f t="shared" si="5"/>
        <v>10</v>
      </c>
      <c r="J76" s="331">
        <f t="shared" si="6"/>
        <v>5</v>
      </c>
      <c r="K76" s="331">
        <f t="shared" si="7"/>
        <v>5</v>
      </c>
      <c r="L76" s="331">
        <f t="shared" si="8"/>
        <v>5</v>
      </c>
      <c r="M76" s="332">
        <f t="shared" si="9"/>
        <v>1</v>
      </c>
      <c r="N76" s="333">
        <f t="shared" si="10"/>
        <v>140</v>
      </c>
      <c r="O76" s="334"/>
      <c r="P76" s="335">
        <f t="shared" si="11"/>
        <v>140</v>
      </c>
      <c r="Q76" s="336">
        <f t="shared" si="12"/>
        <v>97</v>
      </c>
      <c r="R76" s="148"/>
      <c r="S76" s="148"/>
      <c r="T76" s="337"/>
      <c r="U76" s="148"/>
      <c r="V76" s="148"/>
      <c r="W76" s="337"/>
      <c r="X76" s="147"/>
      <c r="Y76" s="148"/>
      <c r="Z76" s="147"/>
      <c r="AA76" s="354">
        <v>5</v>
      </c>
      <c r="AB76" s="357">
        <v>1</v>
      </c>
      <c r="AC76" s="148">
        <v>0</v>
      </c>
      <c r="AD76" s="147"/>
      <c r="AE76" s="148">
        <v>19</v>
      </c>
      <c r="AF76" s="147"/>
      <c r="AG76" s="144">
        <v>0</v>
      </c>
      <c r="AH76" s="144">
        <v>0</v>
      </c>
      <c r="AI76" s="145"/>
      <c r="AJ76" s="145"/>
      <c r="AK76" s="144"/>
      <c r="AL76" s="145"/>
      <c r="AM76" s="144"/>
      <c r="AN76" s="144"/>
      <c r="AO76" s="340"/>
      <c r="AP76" s="340"/>
      <c r="AQ76" s="341"/>
      <c r="AR76" s="341"/>
      <c r="AS76" s="341"/>
      <c r="AT76" s="359"/>
      <c r="AU76" s="144">
        <v>25</v>
      </c>
      <c r="AV76" s="145"/>
      <c r="AW76" s="148">
        <v>0</v>
      </c>
      <c r="AX76" s="148">
        <v>0</v>
      </c>
      <c r="AY76" s="147"/>
      <c r="AZ76" s="148"/>
      <c r="BA76" s="148"/>
      <c r="BB76" s="147"/>
      <c r="BC76" s="147"/>
      <c r="BD76" s="148"/>
      <c r="BE76" s="148"/>
      <c r="BF76" s="354">
        <v>0</v>
      </c>
      <c r="BG76" s="145"/>
      <c r="BH76" s="148">
        <v>0</v>
      </c>
      <c r="BI76" s="361">
        <v>5</v>
      </c>
      <c r="BJ76" s="342">
        <v>20</v>
      </c>
      <c r="BK76" s="343">
        <v>1</v>
      </c>
      <c r="BL76" s="147"/>
      <c r="BM76" s="147"/>
      <c r="BN76" s="148"/>
      <c r="BO76" s="148"/>
      <c r="BP76" s="147">
        <v>10</v>
      </c>
      <c r="BQ76" s="144">
        <v>0</v>
      </c>
      <c r="BR76" s="145"/>
      <c r="BS76" s="145"/>
      <c r="BT76" s="145"/>
      <c r="BU76" s="354"/>
      <c r="BV76" s="144"/>
      <c r="BW76" s="145">
        <v>10</v>
      </c>
      <c r="BX76" s="145">
        <v>40</v>
      </c>
      <c r="BY76" s="144"/>
      <c r="BZ76" s="144"/>
      <c r="CA76" s="149">
        <v>0</v>
      </c>
      <c r="CB76" s="354">
        <v>5</v>
      </c>
      <c r="CC76" s="344">
        <v>1</v>
      </c>
      <c r="CD76" s="145"/>
      <c r="CE76" s="145"/>
      <c r="CF76" s="146">
        <v>0</v>
      </c>
      <c r="CG76" s="148"/>
      <c r="CH76" s="148"/>
      <c r="CI76" s="337"/>
      <c r="CJ76" s="147"/>
      <c r="CK76" s="354"/>
      <c r="CL76" s="145">
        <v>1</v>
      </c>
      <c r="CM76" s="145"/>
      <c r="CN76" s="354"/>
      <c r="CO76" s="344"/>
    </row>
    <row r="77" spans="1:93" ht="24" customHeight="1" x14ac:dyDescent="0.3">
      <c r="A77" s="345" t="s">
        <v>976</v>
      </c>
      <c r="B77" s="328" t="s">
        <v>977</v>
      </c>
      <c r="C77" s="329" t="s">
        <v>123</v>
      </c>
      <c r="D77" s="330">
        <f t="shared" si="0"/>
        <v>29</v>
      </c>
      <c r="E77" s="331">
        <f t="shared" si="1"/>
        <v>20</v>
      </c>
      <c r="F77" s="331">
        <f t="shared" si="2"/>
        <v>7</v>
      </c>
      <c r="G77" s="331">
        <f t="shared" si="3"/>
        <v>1</v>
      </c>
      <c r="H77" s="331">
        <f t="shared" si="4"/>
        <v>0</v>
      </c>
      <c r="I77" s="331">
        <f t="shared" si="5"/>
        <v>0</v>
      </c>
      <c r="J77" s="331">
        <f t="shared" si="6"/>
        <v>0</v>
      </c>
      <c r="K77" s="331">
        <f t="shared" si="7"/>
        <v>0</v>
      </c>
      <c r="L77" s="331">
        <f t="shared" si="8"/>
        <v>0</v>
      </c>
      <c r="M77" s="332">
        <f t="shared" si="9"/>
        <v>0</v>
      </c>
      <c r="N77" s="333">
        <f t="shared" si="10"/>
        <v>57</v>
      </c>
      <c r="O77" s="334"/>
      <c r="P77" s="335">
        <f t="shared" si="11"/>
        <v>57</v>
      </c>
      <c r="Q77" s="336">
        <f t="shared" si="12"/>
        <v>185</v>
      </c>
      <c r="R77" s="148"/>
      <c r="S77" s="148"/>
      <c r="T77" s="337"/>
      <c r="U77" s="148"/>
      <c r="V77" s="148"/>
      <c r="W77" s="337"/>
      <c r="X77" s="147"/>
      <c r="Y77" s="148"/>
      <c r="Z77" s="147"/>
      <c r="AA77" s="338">
        <v>0</v>
      </c>
      <c r="AB77" s="339">
        <v>0</v>
      </c>
      <c r="AC77" s="148">
        <v>0</v>
      </c>
      <c r="AD77" s="147"/>
      <c r="AE77" s="148"/>
      <c r="AF77" s="147">
        <v>20</v>
      </c>
      <c r="AG77" s="144">
        <v>0</v>
      </c>
      <c r="AH77" s="144">
        <v>0</v>
      </c>
      <c r="AI77" s="145"/>
      <c r="AJ77" s="145"/>
      <c r="AK77" s="144"/>
      <c r="AL77" s="145"/>
      <c r="AM77" s="144"/>
      <c r="AN77" s="144">
        <v>7</v>
      </c>
      <c r="AO77" s="340"/>
      <c r="AP77" s="340"/>
      <c r="AQ77" s="341"/>
      <c r="AR77" s="341"/>
      <c r="AS77" s="341"/>
      <c r="AT77" s="153"/>
      <c r="AU77" s="144"/>
      <c r="AV77" s="145"/>
      <c r="AW77" s="148">
        <v>0</v>
      </c>
      <c r="AX77" s="148">
        <v>0</v>
      </c>
      <c r="AY77" s="147"/>
      <c r="AZ77" s="148"/>
      <c r="BA77" s="148"/>
      <c r="BB77" s="147"/>
      <c r="BC77" s="147"/>
      <c r="BD77" s="148"/>
      <c r="BE77" s="148"/>
      <c r="BF77" s="338">
        <v>0</v>
      </c>
      <c r="BG77" s="145"/>
      <c r="BH77" s="148">
        <v>0</v>
      </c>
      <c r="BI77" s="337"/>
      <c r="BJ77" s="342"/>
      <c r="BK77" s="343"/>
      <c r="BL77" s="147"/>
      <c r="BM77" s="147"/>
      <c r="BN77" s="148"/>
      <c r="BO77" s="148">
        <v>29</v>
      </c>
      <c r="BP77" s="147">
        <v>1</v>
      </c>
      <c r="BQ77" s="144">
        <v>0</v>
      </c>
      <c r="BR77" s="145"/>
      <c r="BS77" s="145"/>
      <c r="BT77" s="145"/>
      <c r="BU77" s="338"/>
      <c r="BV77" s="144"/>
      <c r="BW77" s="145"/>
      <c r="BX77" s="145"/>
      <c r="BY77" s="144"/>
      <c r="BZ77" s="144"/>
      <c r="CA77" s="149">
        <v>0</v>
      </c>
      <c r="CB77" s="338">
        <v>0</v>
      </c>
      <c r="CC77" s="344">
        <v>0</v>
      </c>
      <c r="CD77" s="145"/>
      <c r="CE77" s="145"/>
      <c r="CF77" s="146">
        <v>0</v>
      </c>
      <c r="CG77" s="148"/>
      <c r="CH77" s="148"/>
      <c r="CI77" s="337"/>
      <c r="CJ77" s="147"/>
      <c r="CK77" s="338"/>
      <c r="CL77" s="145"/>
      <c r="CM77" s="145"/>
      <c r="CN77" s="338"/>
      <c r="CO77" s="344"/>
    </row>
    <row r="78" spans="1:93" ht="24" customHeight="1" x14ac:dyDescent="0.3">
      <c r="A78" s="327" t="s">
        <v>1989</v>
      </c>
      <c r="B78" s="328" t="s">
        <v>1990</v>
      </c>
      <c r="C78" s="329" t="s">
        <v>725</v>
      </c>
      <c r="D78" s="330">
        <f t="shared" si="0"/>
        <v>12</v>
      </c>
      <c r="E78" s="331">
        <f t="shared" si="1"/>
        <v>5</v>
      </c>
      <c r="F78" s="331">
        <f t="shared" si="2"/>
        <v>0</v>
      </c>
      <c r="G78" s="331">
        <f t="shared" si="3"/>
        <v>0</v>
      </c>
      <c r="H78" s="331">
        <f t="shared" si="4"/>
        <v>0</v>
      </c>
      <c r="I78" s="331">
        <f t="shared" si="5"/>
        <v>0</v>
      </c>
      <c r="J78" s="331">
        <f t="shared" si="6"/>
        <v>0</v>
      </c>
      <c r="K78" s="331">
        <f t="shared" si="7"/>
        <v>0</v>
      </c>
      <c r="L78" s="331">
        <f t="shared" si="8"/>
        <v>0</v>
      </c>
      <c r="M78" s="332">
        <f t="shared" si="9"/>
        <v>0</v>
      </c>
      <c r="N78" s="333">
        <f t="shared" si="10"/>
        <v>17</v>
      </c>
      <c r="O78" s="334"/>
      <c r="P78" s="335">
        <f t="shared" si="11"/>
        <v>17</v>
      </c>
      <c r="Q78" s="336">
        <f t="shared" si="12"/>
        <v>516</v>
      </c>
      <c r="R78" s="148"/>
      <c r="S78" s="148"/>
      <c r="T78" s="337"/>
      <c r="U78" s="148"/>
      <c r="V78" s="148"/>
      <c r="W78" s="337"/>
      <c r="X78" s="147"/>
      <c r="Y78" s="148"/>
      <c r="Z78" s="147"/>
      <c r="AA78" s="354">
        <v>0</v>
      </c>
      <c r="AB78" s="357">
        <v>0</v>
      </c>
      <c r="AC78" s="148">
        <v>0</v>
      </c>
      <c r="AD78" s="147"/>
      <c r="AE78" s="148">
        <v>12</v>
      </c>
      <c r="AF78" s="147"/>
      <c r="AG78" s="144">
        <v>0</v>
      </c>
      <c r="AH78" s="144">
        <v>0</v>
      </c>
      <c r="AI78" s="145"/>
      <c r="AJ78" s="145"/>
      <c r="AK78" s="144"/>
      <c r="AL78" s="145"/>
      <c r="AM78" s="144"/>
      <c r="AN78" s="144"/>
      <c r="AO78" s="340"/>
      <c r="AP78" s="340"/>
      <c r="AQ78" s="341"/>
      <c r="AR78" s="341"/>
      <c r="AS78" s="341"/>
      <c r="AT78" s="359"/>
      <c r="AU78" s="144"/>
      <c r="AV78" s="145"/>
      <c r="AW78" s="148">
        <v>0</v>
      </c>
      <c r="AX78" s="148">
        <v>0</v>
      </c>
      <c r="AY78" s="147"/>
      <c r="AZ78" s="148"/>
      <c r="BA78" s="148"/>
      <c r="BB78" s="147"/>
      <c r="BC78" s="147"/>
      <c r="BD78" s="148"/>
      <c r="BE78" s="148"/>
      <c r="BF78" s="338">
        <v>0</v>
      </c>
      <c r="BG78" s="145"/>
      <c r="BH78" s="148">
        <v>0</v>
      </c>
      <c r="BI78" s="337"/>
      <c r="BJ78" s="342"/>
      <c r="BK78" s="343">
        <v>5</v>
      </c>
      <c r="BL78" s="147"/>
      <c r="BM78" s="147"/>
      <c r="BN78" s="148"/>
      <c r="BO78" s="148"/>
      <c r="BP78" s="147"/>
      <c r="BQ78" s="144">
        <v>0</v>
      </c>
      <c r="BR78" s="145"/>
      <c r="BS78" s="145"/>
      <c r="BT78" s="145"/>
      <c r="BU78" s="338"/>
      <c r="BV78" s="144"/>
      <c r="BW78" s="145"/>
      <c r="BX78" s="145"/>
      <c r="BY78" s="144"/>
      <c r="BZ78" s="144"/>
      <c r="CA78" s="149">
        <v>0</v>
      </c>
      <c r="CB78" s="338">
        <v>0</v>
      </c>
      <c r="CC78" s="344">
        <v>0</v>
      </c>
      <c r="CD78" s="145"/>
      <c r="CE78" s="145"/>
      <c r="CF78" s="146">
        <v>0</v>
      </c>
      <c r="CG78" s="148"/>
      <c r="CH78" s="148"/>
      <c r="CI78" s="337"/>
      <c r="CJ78" s="147"/>
      <c r="CK78" s="338"/>
      <c r="CL78" s="145"/>
      <c r="CM78" s="145"/>
      <c r="CN78" s="338"/>
      <c r="CO78" s="344"/>
    </row>
    <row r="79" spans="1:93" ht="24" customHeight="1" x14ac:dyDescent="0.3">
      <c r="A79" s="327" t="s">
        <v>1991</v>
      </c>
      <c r="B79" s="328" t="s">
        <v>1992</v>
      </c>
      <c r="C79" s="329" t="s">
        <v>1993</v>
      </c>
      <c r="D79" s="330">
        <f t="shared" si="0"/>
        <v>10</v>
      </c>
      <c r="E79" s="331">
        <f t="shared" si="1"/>
        <v>0</v>
      </c>
      <c r="F79" s="331">
        <f t="shared" si="2"/>
        <v>0</v>
      </c>
      <c r="G79" s="331">
        <f t="shared" si="3"/>
        <v>0</v>
      </c>
      <c r="H79" s="331">
        <f t="shared" si="4"/>
        <v>0</v>
      </c>
      <c r="I79" s="331">
        <f t="shared" si="5"/>
        <v>0</v>
      </c>
      <c r="J79" s="331">
        <f t="shared" si="6"/>
        <v>0</v>
      </c>
      <c r="K79" s="331">
        <f t="shared" si="7"/>
        <v>0</v>
      </c>
      <c r="L79" s="331">
        <f t="shared" si="8"/>
        <v>0</v>
      </c>
      <c r="M79" s="332">
        <f t="shared" si="9"/>
        <v>0</v>
      </c>
      <c r="N79" s="333">
        <f t="shared" si="10"/>
        <v>10</v>
      </c>
      <c r="O79" s="334"/>
      <c r="P79" s="335">
        <f t="shared" si="11"/>
        <v>10</v>
      </c>
      <c r="Q79" s="336">
        <f t="shared" si="12"/>
        <v>661</v>
      </c>
      <c r="R79" s="148"/>
      <c r="S79" s="148"/>
      <c r="T79" s="337"/>
      <c r="U79" s="148"/>
      <c r="V79" s="148"/>
      <c r="W79" s="337"/>
      <c r="X79" s="147"/>
      <c r="Y79" s="148"/>
      <c r="Z79" s="147"/>
      <c r="AA79" s="338">
        <v>0</v>
      </c>
      <c r="AB79" s="339">
        <v>0</v>
      </c>
      <c r="AC79" s="148">
        <v>0</v>
      </c>
      <c r="AD79" s="147"/>
      <c r="AE79" s="148"/>
      <c r="AF79" s="147"/>
      <c r="AG79" s="144">
        <v>0</v>
      </c>
      <c r="AH79" s="144">
        <v>0</v>
      </c>
      <c r="AI79" s="145"/>
      <c r="AJ79" s="145"/>
      <c r="AK79" s="144"/>
      <c r="AL79" s="145"/>
      <c r="AM79" s="144"/>
      <c r="AN79" s="144"/>
      <c r="AO79" s="340"/>
      <c r="AP79" s="340"/>
      <c r="AQ79" s="341"/>
      <c r="AR79" s="341"/>
      <c r="AS79" s="341"/>
      <c r="AT79" s="153"/>
      <c r="AU79" s="144"/>
      <c r="AV79" s="145"/>
      <c r="AW79" s="148">
        <v>0</v>
      </c>
      <c r="AX79" s="148">
        <v>0</v>
      </c>
      <c r="AY79" s="147"/>
      <c r="AZ79" s="148"/>
      <c r="BA79" s="148"/>
      <c r="BB79" s="147"/>
      <c r="BC79" s="147"/>
      <c r="BD79" s="148"/>
      <c r="BE79" s="148"/>
      <c r="BF79" s="338">
        <v>0</v>
      </c>
      <c r="BG79" s="145"/>
      <c r="BH79" s="148">
        <v>0</v>
      </c>
      <c r="BI79" s="337"/>
      <c r="BJ79" s="342"/>
      <c r="BK79" s="343"/>
      <c r="BL79" s="147"/>
      <c r="BM79" s="147"/>
      <c r="BN79" s="148"/>
      <c r="BO79" s="148">
        <v>10</v>
      </c>
      <c r="BP79" s="147"/>
      <c r="BQ79" s="144">
        <v>0</v>
      </c>
      <c r="BR79" s="145"/>
      <c r="BS79" s="145"/>
      <c r="BT79" s="145"/>
      <c r="BU79" s="338"/>
      <c r="BV79" s="144"/>
      <c r="BW79" s="145"/>
      <c r="BX79" s="145"/>
      <c r="BY79" s="144"/>
      <c r="BZ79" s="144"/>
      <c r="CA79" s="149">
        <v>0</v>
      </c>
      <c r="CB79" s="338">
        <v>0</v>
      </c>
      <c r="CC79" s="344">
        <v>0</v>
      </c>
      <c r="CD79" s="145"/>
      <c r="CE79" s="145"/>
      <c r="CF79" s="146">
        <v>0</v>
      </c>
      <c r="CG79" s="148"/>
      <c r="CH79" s="148"/>
      <c r="CI79" s="337"/>
      <c r="CJ79" s="147"/>
      <c r="CK79" s="338"/>
      <c r="CL79" s="145"/>
      <c r="CM79" s="145"/>
      <c r="CN79" s="338"/>
      <c r="CO79" s="344"/>
    </row>
    <row r="80" spans="1:93" ht="24" customHeight="1" x14ac:dyDescent="0.3">
      <c r="A80" s="327" t="s">
        <v>1994</v>
      </c>
      <c r="B80" s="328" t="s">
        <v>1995</v>
      </c>
      <c r="C80" s="329" t="s">
        <v>314</v>
      </c>
      <c r="D80" s="330">
        <f t="shared" si="0"/>
        <v>0</v>
      </c>
      <c r="E80" s="331">
        <f t="shared" si="1"/>
        <v>0</v>
      </c>
      <c r="F80" s="331">
        <f t="shared" si="2"/>
        <v>0</v>
      </c>
      <c r="G80" s="331">
        <f t="shared" si="3"/>
        <v>0</v>
      </c>
      <c r="H80" s="331">
        <f t="shared" si="4"/>
        <v>0</v>
      </c>
      <c r="I80" s="331">
        <f t="shared" si="5"/>
        <v>0</v>
      </c>
      <c r="J80" s="331">
        <f t="shared" si="6"/>
        <v>0</v>
      </c>
      <c r="K80" s="331">
        <f t="shared" si="7"/>
        <v>0</v>
      </c>
      <c r="L80" s="331">
        <f t="shared" si="8"/>
        <v>0</v>
      </c>
      <c r="M80" s="332">
        <f t="shared" si="9"/>
        <v>0</v>
      </c>
      <c r="N80" s="333">
        <f t="shared" si="10"/>
        <v>0</v>
      </c>
      <c r="O80" s="334"/>
      <c r="P80" s="335">
        <f t="shared" si="11"/>
        <v>0</v>
      </c>
      <c r="Q80" s="336" t="str">
        <f t="shared" si="12"/>
        <v/>
      </c>
      <c r="R80" s="148"/>
      <c r="S80" s="148"/>
      <c r="T80" s="337"/>
      <c r="U80" s="148"/>
      <c r="V80" s="148"/>
      <c r="W80" s="337"/>
      <c r="X80" s="147"/>
      <c r="Y80" s="148"/>
      <c r="Z80" s="147"/>
      <c r="AA80" s="338">
        <v>0</v>
      </c>
      <c r="AB80" s="339">
        <v>0</v>
      </c>
      <c r="AC80" s="148">
        <v>0</v>
      </c>
      <c r="AD80" s="147"/>
      <c r="AE80" s="148"/>
      <c r="AF80" s="147"/>
      <c r="AG80" s="144">
        <v>0</v>
      </c>
      <c r="AH80" s="144">
        <v>0</v>
      </c>
      <c r="AI80" s="145"/>
      <c r="AJ80" s="145"/>
      <c r="AK80" s="144"/>
      <c r="AL80" s="145"/>
      <c r="AM80" s="144"/>
      <c r="AN80" s="144"/>
      <c r="AO80" s="340"/>
      <c r="AP80" s="340"/>
      <c r="AQ80" s="341"/>
      <c r="AR80" s="341"/>
      <c r="AS80" s="341"/>
      <c r="AT80" s="153"/>
      <c r="AU80" s="144"/>
      <c r="AV80" s="145"/>
      <c r="AW80" s="349">
        <v>0</v>
      </c>
      <c r="AX80" s="349">
        <v>0</v>
      </c>
      <c r="AY80" s="147"/>
      <c r="AZ80" s="349"/>
      <c r="BA80" s="349"/>
      <c r="BB80" s="147"/>
      <c r="BC80" s="147"/>
      <c r="BD80" s="349"/>
      <c r="BE80" s="349"/>
      <c r="BF80" s="338">
        <v>0</v>
      </c>
      <c r="BG80" s="145"/>
      <c r="BH80" s="148">
        <v>0</v>
      </c>
      <c r="BI80" s="337"/>
      <c r="BJ80" s="360"/>
      <c r="BK80" s="343"/>
      <c r="BL80" s="147"/>
      <c r="BM80" s="147"/>
      <c r="BN80" s="349"/>
      <c r="BO80" s="349"/>
      <c r="BP80" s="147"/>
      <c r="BQ80" s="144">
        <v>0</v>
      </c>
      <c r="BR80" s="145"/>
      <c r="BS80" s="145"/>
      <c r="BT80" s="145"/>
      <c r="BU80" s="338"/>
      <c r="BV80" s="144"/>
      <c r="BW80" s="145"/>
      <c r="BX80" s="145"/>
      <c r="BY80" s="144"/>
      <c r="BZ80" s="144"/>
      <c r="CA80" s="149">
        <v>0</v>
      </c>
      <c r="CB80" s="338">
        <v>0</v>
      </c>
      <c r="CC80" s="344">
        <v>0</v>
      </c>
      <c r="CD80" s="145"/>
      <c r="CE80" s="145"/>
      <c r="CF80" s="146">
        <v>0</v>
      </c>
      <c r="CG80" s="148"/>
      <c r="CH80" s="148"/>
      <c r="CI80" s="337"/>
      <c r="CJ80" s="147"/>
      <c r="CK80" s="338"/>
      <c r="CL80" s="145"/>
      <c r="CM80" s="145"/>
      <c r="CN80" s="338"/>
      <c r="CO80" s="344"/>
    </row>
    <row r="81" spans="1:93" ht="24" customHeight="1" x14ac:dyDescent="0.3">
      <c r="A81" s="345" t="s">
        <v>1996</v>
      </c>
      <c r="B81" s="328" t="s">
        <v>1997</v>
      </c>
      <c r="C81" s="329" t="s">
        <v>1953</v>
      </c>
      <c r="D81" s="330">
        <f t="shared" si="0"/>
        <v>0</v>
      </c>
      <c r="E81" s="331">
        <f t="shared" si="1"/>
        <v>0</v>
      </c>
      <c r="F81" s="331">
        <f t="shared" si="2"/>
        <v>0</v>
      </c>
      <c r="G81" s="331">
        <f t="shared" si="3"/>
        <v>0</v>
      </c>
      <c r="H81" s="331">
        <f t="shared" si="4"/>
        <v>0</v>
      </c>
      <c r="I81" s="331">
        <f t="shared" si="5"/>
        <v>0</v>
      </c>
      <c r="J81" s="331">
        <f t="shared" si="6"/>
        <v>0</v>
      </c>
      <c r="K81" s="331">
        <f t="shared" si="7"/>
        <v>0</v>
      </c>
      <c r="L81" s="331">
        <f t="shared" si="8"/>
        <v>0</v>
      </c>
      <c r="M81" s="332">
        <f t="shared" si="9"/>
        <v>0</v>
      </c>
      <c r="N81" s="333">
        <f t="shared" si="10"/>
        <v>0</v>
      </c>
      <c r="O81" s="334"/>
      <c r="P81" s="335">
        <f t="shared" si="11"/>
        <v>0</v>
      </c>
      <c r="Q81" s="336" t="str">
        <f t="shared" si="12"/>
        <v/>
      </c>
      <c r="R81" s="148"/>
      <c r="S81" s="148"/>
      <c r="T81" s="337"/>
      <c r="U81" s="148"/>
      <c r="V81" s="148"/>
      <c r="W81" s="337"/>
      <c r="X81" s="147"/>
      <c r="Y81" s="148"/>
      <c r="Z81" s="147"/>
      <c r="AA81" s="354">
        <v>0</v>
      </c>
      <c r="AB81" s="357">
        <v>0</v>
      </c>
      <c r="AC81" s="148">
        <v>0</v>
      </c>
      <c r="AD81" s="147"/>
      <c r="AE81" s="148"/>
      <c r="AF81" s="147"/>
      <c r="AG81" s="144">
        <v>0</v>
      </c>
      <c r="AH81" s="144">
        <v>0</v>
      </c>
      <c r="AI81" s="145"/>
      <c r="AJ81" s="145"/>
      <c r="AK81" s="144"/>
      <c r="AL81" s="145"/>
      <c r="AM81" s="144"/>
      <c r="AN81" s="144"/>
      <c r="AO81" s="340"/>
      <c r="AP81" s="340"/>
      <c r="AQ81" s="341"/>
      <c r="AR81" s="341"/>
      <c r="AS81" s="341"/>
      <c r="AT81" s="359"/>
      <c r="AU81" s="144"/>
      <c r="AV81" s="145"/>
      <c r="AW81" s="349">
        <v>0</v>
      </c>
      <c r="AX81" s="349">
        <v>0</v>
      </c>
      <c r="AY81" s="147"/>
      <c r="AZ81" s="349"/>
      <c r="BA81" s="349"/>
      <c r="BB81" s="147"/>
      <c r="BC81" s="147"/>
      <c r="BD81" s="349"/>
      <c r="BE81" s="349"/>
      <c r="BF81" s="354">
        <v>0</v>
      </c>
      <c r="BG81" s="145"/>
      <c r="BH81" s="148">
        <v>0</v>
      </c>
      <c r="BI81" s="337"/>
      <c r="BJ81" s="360"/>
      <c r="BK81" s="343"/>
      <c r="BL81" s="147"/>
      <c r="BM81" s="147"/>
      <c r="BN81" s="349"/>
      <c r="BO81" s="349"/>
      <c r="BP81" s="147"/>
      <c r="BQ81" s="144">
        <v>0</v>
      </c>
      <c r="BR81" s="145"/>
      <c r="BS81" s="145"/>
      <c r="BT81" s="145"/>
      <c r="BU81" s="354"/>
      <c r="BV81" s="144"/>
      <c r="BW81" s="145"/>
      <c r="BX81" s="145"/>
      <c r="BY81" s="144"/>
      <c r="BZ81" s="144"/>
      <c r="CA81" s="149">
        <v>0</v>
      </c>
      <c r="CB81" s="354">
        <v>0</v>
      </c>
      <c r="CC81" s="344">
        <v>0</v>
      </c>
      <c r="CD81" s="145"/>
      <c r="CE81" s="145"/>
      <c r="CF81" s="146">
        <v>0</v>
      </c>
      <c r="CG81" s="148"/>
      <c r="CH81" s="148"/>
      <c r="CI81" s="337"/>
      <c r="CJ81" s="147"/>
      <c r="CK81" s="354"/>
      <c r="CL81" s="145"/>
      <c r="CM81" s="145"/>
      <c r="CN81" s="354"/>
      <c r="CO81" s="344"/>
    </row>
    <row r="82" spans="1:93" ht="24" customHeight="1" x14ac:dyDescent="0.3">
      <c r="A82" s="345" t="s">
        <v>1998</v>
      </c>
      <c r="B82" s="328" t="s">
        <v>1999</v>
      </c>
      <c r="C82" s="329" t="s">
        <v>1196</v>
      </c>
      <c r="D82" s="330">
        <f t="shared" si="0"/>
        <v>0</v>
      </c>
      <c r="E82" s="331">
        <f t="shared" si="1"/>
        <v>0</v>
      </c>
      <c r="F82" s="331">
        <f t="shared" si="2"/>
        <v>0</v>
      </c>
      <c r="G82" s="331">
        <f t="shared" si="3"/>
        <v>0</v>
      </c>
      <c r="H82" s="331">
        <f t="shared" si="4"/>
        <v>0</v>
      </c>
      <c r="I82" s="331">
        <f t="shared" si="5"/>
        <v>0</v>
      </c>
      <c r="J82" s="331">
        <f t="shared" si="6"/>
        <v>0</v>
      </c>
      <c r="K82" s="331">
        <f t="shared" si="7"/>
        <v>0</v>
      </c>
      <c r="L82" s="331">
        <f t="shared" si="8"/>
        <v>0</v>
      </c>
      <c r="M82" s="332">
        <f t="shared" si="9"/>
        <v>0</v>
      </c>
      <c r="N82" s="333">
        <f t="shared" si="10"/>
        <v>0</v>
      </c>
      <c r="O82" s="334"/>
      <c r="P82" s="335">
        <f t="shared" si="11"/>
        <v>0</v>
      </c>
      <c r="Q82" s="336" t="str">
        <f t="shared" si="12"/>
        <v/>
      </c>
      <c r="R82" s="148"/>
      <c r="S82" s="148"/>
      <c r="T82" s="350"/>
      <c r="U82" s="148"/>
      <c r="V82" s="148"/>
      <c r="W82" s="350"/>
      <c r="X82" s="351"/>
      <c r="Y82" s="148"/>
      <c r="Z82" s="351"/>
      <c r="AA82" s="338">
        <v>0</v>
      </c>
      <c r="AB82" s="339">
        <v>0</v>
      </c>
      <c r="AC82" s="148">
        <v>0</v>
      </c>
      <c r="AD82" s="351"/>
      <c r="AE82" s="148"/>
      <c r="AF82" s="351"/>
      <c r="AG82" s="144">
        <v>0</v>
      </c>
      <c r="AH82" s="144">
        <v>0</v>
      </c>
      <c r="AI82" s="145"/>
      <c r="AJ82" s="145"/>
      <c r="AK82" s="144"/>
      <c r="AL82" s="145"/>
      <c r="AM82" s="144"/>
      <c r="AN82" s="144"/>
      <c r="AO82" s="340"/>
      <c r="AP82" s="340"/>
      <c r="AQ82" s="341"/>
      <c r="AR82" s="341"/>
      <c r="AS82" s="341"/>
      <c r="AT82" s="153"/>
      <c r="AU82" s="144"/>
      <c r="AV82" s="145"/>
      <c r="AW82" s="148">
        <v>0</v>
      </c>
      <c r="AX82" s="148">
        <v>0</v>
      </c>
      <c r="AY82" s="351"/>
      <c r="AZ82" s="148"/>
      <c r="BA82" s="148"/>
      <c r="BB82" s="351"/>
      <c r="BC82" s="351"/>
      <c r="BD82" s="148"/>
      <c r="BE82" s="148"/>
      <c r="BF82" s="354">
        <v>0</v>
      </c>
      <c r="BG82" s="145"/>
      <c r="BH82" s="148">
        <v>0</v>
      </c>
      <c r="BI82" s="350"/>
      <c r="BJ82" s="342"/>
      <c r="BK82" s="343"/>
      <c r="BL82" s="351"/>
      <c r="BM82" s="351"/>
      <c r="BN82" s="148"/>
      <c r="BO82" s="148"/>
      <c r="BP82" s="351"/>
      <c r="BQ82" s="144">
        <v>0</v>
      </c>
      <c r="BR82" s="145"/>
      <c r="BS82" s="145"/>
      <c r="BT82" s="145"/>
      <c r="BU82" s="354"/>
      <c r="BV82" s="144"/>
      <c r="BW82" s="145"/>
      <c r="BX82" s="145"/>
      <c r="BY82" s="144"/>
      <c r="BZ82" s="144"/>
      <c r="CA82" s="149">
        <v>0</v>
      </c>
      <c r="CB82" s="354">
        <v>0</v>
      </c>
      <c r="CC82" s="344">
        <v>0</v>
      </c>
      <c r="CD82" s="145"/>
      <c r="CE82" s="145"/>
      <c r="CF82" s="356">
        <v>0</v>
      </c>
      <c r="CG82" s="349"/>
      <c r="CH82" s="349"/>
      <c r="CI82" s="350"/>
      <c r="CJ82" s="351"/>
      <c r="CK82" s="354"/>
      <c r="CL82" s="145"/>
      <c r="CM82" s="145"/>
      <c r="CN82" s="354"/>
      <c r="CO82" s="344"/>
    </row>
    <row r="83" spans="1:93" ht="24" customHeight="1" x14ac:dyDescent="0.3">
      <c r="A83" s="345" t="s">
        <v>2000</v>
      </c>
      <c r="B83" s="328" t="s">
        <v>2001</v>
      </c>
      <c r="C83" s="329" t="s">
        <v>1322</v>
      </c>
      <c r="D83" s="330">
        <f t="shared" si="0"/>
        <v>0</v>
      </c>
      <c r="E83" s="331">
        <f t="shared" si="1"/>
        <v>0</v>
      </c>
      <c r="F83" s="331">
        <f t="shared" si="2"/>
        <v>0</v>
      </c>
      <c r="G83" s="331">
        <f t="shared" si="3"/>
        <v>0</v>
      </c>
      <c r="H83" s="331">
        <f t="shared" si="4"/>
        <v>0</v>
      </c>
      <c r="I83" s="331">
        <f t="shared" si="5"/>
        <v>0</v>
      </c>
      <c r="J83" s="331">
        <f t="shared" si="6"/>
        <v>0</v>
      </c>
      <c r="K83" s="331">
        <f t="shared" si="7"/>
        <v>0</v>
      </c>
      <c r="L83" s="331">
        <f t="shared" si="8"/>
        <v>0</v>
      </c>
      <c r="M83" s="332">
        <f t="shared" si="9"/>
        <v>0</v>
      </c>
      <c r="N83" s="333">
        <f t="shared" si="10"/>
        <v>0</v>
      </c>
      <c r="O83" s="334"/>
      <c r="P83" s="335">
        <f t="shared" si="11"/>
        <v>0</v>
      </c>
      <c r="Q83" s="336" t="str">
        <f t="shared" si="12"/>
        <v/>
      </c>
      <c r="R83" s="349"/>
      <c r="S83" s="349"/>
      <c r="T83" s="350"/>
      <c r="U83" s="349"/>
      <c r="V83" s="349"/>
      <c r="W83" s="350"/>
      <c r="X83" s="351"/>
      <c r="Y83" s="349"/>
      <c r="Z83" s="351"/>
      <c r="AA83" s="338">
        <v>0</v>
      </c>
      <c r="AB83" s="339">
        <v>0</v>
      </c>
      <c r="AC83" s="349">
        <v>0</v>
      </c>
      <c r="AD83" s="351"/>
      <c r="AE83" s="349"/>
      <c r="AF83" s="351"/>
      <c r="AG83" s="88">
        <v>0</v>
      </c>
      <c r="AH83" s="88">
        <v>0</v>
      </c>
      <c r="AI83" s="145"/>
      <c r="AJ83" s="145"/>
      <c r="AK83" s="88"/>
      <c r="AL83" s="145"/>
      <c r="AM83" s="88"/>
      <c r="AN83" s="88"/>
      <c r="AO83" s="340"/>
      <c r="AP83" s="340"/>
      <c r="AQ83" s="358"/>
      <c r="AR83" s="358"/>
      <c r="AS83" s="358"/>
      <c r="AT83" s="153"/>
      <c r="AU83" s="88"/>
      <c r="AV83" s="145"/>
      <c r="AW83" s="349">
        <v>0</v>
      </c>
      <c r="AX83" s="349">
        <v>0</v>
      </c>
      <c r="AY83" s="351"/>
      <c r="AZ83" s="349"/>
      <c r="BA83" s="349"/>
      <c r="BB83" s="351"/>
      <c r="BC83" s="351"/>
      <c r="BD83" s="349"/>
      <c r="BE83" s="349"/>
      <c r="BF83" s="338">
        <v>0</v>
      </c>
      <c r="BG83" s="145"/>
      <c r="BH83" s="349">
        <v>0</v>
      </c>
      <c r="BI83" s="350"/>
      <c r="BJ83" s="360"/>
      <c r="BK83" s="343"/>
      <c r="BL83" s="351"/>
      <c r="BM83" s="351"/>
      <c r="BN83" s="349"/>
      <c r="BO83" s="349"/>
      <c r="BP83" s="351"/>
      <c r="BQ83" s="88">
        <v>0</v>
      </c>
      <c r="BR83" s="352"/>
      <c r="BS83" s="352"/>
      <c r="BT83" s="145"/>
      <c r="BU83" s="338"/>
      <c r="BV83" s="88"/>
      <c r="BW83" s="145"/>
      <c r="BX83" s="145"/>
      <c r="BY83" s="88"/>
      <c r="BZ83" s="88"/>
      <c r="CA83" s="355">
        <v>0</v>
      </c>
      <c r="CB83" s="338">
        <v>0</v>
      </c>
      <c r="CC83" s="344">
        <v>0</v>
      </c>
      <c r="CD83" s="145"/>
      <c r="CE83" s="145"/>
      <c r="CF83" s="356">
        <v>0</v>
      </c>
      <c r="CG83" s="349"/>
      <c r="CH83" s="349"/>
      <c r="CI83" s="350"/>
      <c r="CJ83" s="351"/>
      <c r="CK83" s="338"/>
      <c r="CL83" s="145"/>
      <c r="CM83" s="145"/>
      <c r="CN83" s="338"/>
      <c r="CO83" s="344"/>
    </row>
    <row r="84" spans="1:93" ht="24" customHeight="1" x14ac:dyDescent="0.3">
      <c r="A84" s="345" t="s">
        <v>2002</v>
      </c>
      <c r="B84" s="328" t="s">
        <v>2003</v>
      </c>
      <c r="C84" s="329" t="s">
        <v>86</v>
      </c>
      <c r="D84" s="330">
        <f t="shared" si="0"/>
        <v>56</v>
      </c>
      <c r="E84" s="331">
        <f t="shared" si="1"/>
        <v>40</v>
      </c>
      <c r="F84" s="331">
        <f t="shared" si="2"/>
        <v>30</v>
      </c>
      <c r="G84" s="331">
        <f t="shared" si="3"/>
        <v>25</v>
      </c>
      <c r="H84" s="331">
        <f t="shared" si="4"/>
        <v>10</v>
      </c>
      <c r="I84" s="331">
        <f t="shared" si="5"/>
        <v>0</v>
      </c>
      <c r="J84" s="331">
        <f t="shared" si="6"/>
        <v>0</v>
      </c>
      <c r="K84" s="331">
        <f t="shared" si="7"/>
        <v>0</v>
      </c>
      <c r="L84" s="331">
        <f t="shared" si="8"/>
        <v>0</v>
      </c>
      <c r="M84" s="332">
        <f t="shared" si="9"/>
        <v>0</v>
      </c>
      <c r="N84" s="333">
        <f t="shared" si="10"/>
        <v>161</v>
      </c>
      <c r="O84" s="334"/>
      <c r="P84" s="335">
        <f t="shared" si="11"/>
        <v>161</v>
      </c>
      <c r="Q84" s="336">
        <f t="shared" si="12"/>
        <v>88</v>
      </c>
      <c r="R84" s="349"/>
      <c r="S84" s="349"/>
      <c r="T84" s="337"/>
      <c r="U84" s="349">
        <v>10</v>
      </c>
      <c r="V84" s="349"/>
      <c r="W84" s="337"/>
      <c r="X84" s="147">
        <v>25</v>
      </c>
      <c r="Y84" s="349"/>
      <c r="Z84" s="147">
        <v>40</v>
      </c>
      <c r="AA84" s="338">
        <v>0</v>
      </c>
      <c r="AB84" s="339">
        <v>0</v>
      </c>
      <c r="AC84" s="349">
        <v>0</v>
      </c>
      <c r="AD84" s="147"/>
      <c r="AE84" s="349">
        <v>30</v>
      </c>
      <c r="AF84" s="147"/>
      <c r="AG84" s="88">
        <v>0</v>
      </c>
      <c r="AH84" s="88">
        <v>0</v>
      </c>
      <c r="AI84" s="145"/>
      <c r="AJ84" s="145"/>
      <c r="AK84" s="88"/>
      <c r="AL84" s="145"/>
      <c r="AM84" s="88"/>
      <c r="AN84" s="88"/>
      <c r="AO84" s="340"/>
      <c r="AP84" s="340"/>
      <c r="AQ84" s="358"/>
      <c r="AR84" s="358"/>
      <c r="AS84" s="358"/>
      <c r="AT84" s="153"/>
      <c r="AU84" s="88"/>
      <c r="AV84" s="145"/>
      <c r="AW84" s="148">
        <v>0</v>
      </c>
      <c r="AX84" s="148">
        <v>0</v>
      </c>
      <c r="AY84" s="147"/>
      <c r="AZ84" s="148"/>
      <c r="BA84" s="148"/>
      <c r="BB84" s="147"/>
      <c r="BC84" s="147"/>
      <c r="BD84" s="148"/>
      <c r="BE84" s="148"/>
      <c r="BF84" s="354">
        <v>0</v>
      </c>
      <c r="BG84" s="145"/>
      <c r="BH84" s="349">
        <v>0</v>
      </c>
      <c r="BI84" s="337"/>
      <c r="BJ84" s="342"/>
      <c r="BK84" s="343"/>
      <c r="BL84" s="147"/>
      <c r="BM84" s="147"/>
      <c r="BN84" s="148">
        <v>56</v>
      </c>
      <c r="BO84" s="148"/>
      <c r="BP84" s="147"/>
      <c r="BQ84" s="88">
        <v>0</v>
      </c>
      <c r="BR84" s="352"/>
      <c r="BS84" s="352"/>
      <c r="BT84" s="145"/>
      <c r="BU84" s="354"/>
      <c r="BV84" s="88"/>
      <c r="BW84" s="145"/>
      <c r="BX84" s="145"/>
      <c r="BY84" s="88"/>
      <c r="BZ84" s="88"/>
      <c r="CA84" s="355">
        <v>0</v>
      </c>
      <c r="CB84" s="354">
        <v>0</v>
      </c>
      <c r="CC84" s="344">
        <v>0</v>
      </c>
      <c r="CD84" s="145"/>
      <c r="CE84" s="145"/>
      <c r="CF84" s="146">
        <v>0</v>
      </c>
      <c r="CG84" s="148"/>
      <c r="CH84" s="148"/>
      <c r="CI84" s="337"/>
      <c r="CJ84" s="147"/>
      <c r="CK84" s="354"/>
      <c r="CL84" s="145"/>
      <c r="CM84" s="145"/>
      <c r="CN84" s="354"/>
      <c r="CO84" s="344"/>
    </row>
    <row r="85" spans="1:93" ht="24" customHeight="1" x14ac:dyDescent="0.3">
      <c r="A85" s="327" t="s">
        <v>2004</v>
      </c>
      <c r="B85" s="328" t="s">
        <v>2005</v>
      </c>
      <c r="C85" s="329" t="s">
        <v>198</v>
      </c>
      <c r="D85" s="330">
        <f t="shared" si="0"/>
        <v>140</v>
      </c>
      <c r="E85" s="331">
        <f t="shared" si="1"/>
        <v>140</v>
      </c>
      <c r="F85" s="331">
        <f t="shared" si="2"/>
        <v>0</v>
      </c>
      <c r="G85" s="331">
        <f t="shared" si="3"/>
        <v>0</v>
      </c>
      <c r="H85" s="331">
        <f t="shared" si="4"/>
        <v>0</v>
      </c>
      <c r="I85" s="331">
        <f t="shared" si="5"/>
        <v>0</v>
      </c>
      <c r="J85" s="331">
        <f t="shared" si="6"/>
        <v>0</v>
      </c>
      <c r="K85" s="331">
        <f t="shared" si="7"/>
        <v>0</v>
      </c>
      <c r="L85" s="331">
        <f t="shared" si="8"/>
        <v>0</v>
      </c>
      <c r="M85" s="332">
        <f t="shared" si="9"/>
        <v>0</v>
      </c>
      <c r="N85" s="333">
        <f t="shared" si="10"/>
        <v>280</v>
      </c>
      <c r="O85" s="334">
        <f>Nemzetközi!E11</f>
        <v>2</v>
      </c>
      <c r="P85" s="335">
        <f t="shared" si="11"/>
        <v>480</v>
      </c>
      <c r="Q85" s="336">
        <f t="shared" si="12"/>
        <v>23</v>
      </c>
      <c r="R85" s="148"/>
      <c r="S85" s="148"/>
      <c r="T85" s="337"/>
      <c r="U85" s="148"/>
      <c r="V85" s="148"/>
      <c r="W85" s="337"/>
      <c r="X85" s="147"/>
      <c r="Y85" s="148"/>
      <c r="Z85" s="147"/>
      <c r="AA85" s="338">
        <v>0</v>
      </c>
      <c r="AB85" s="339">
        <v>0</v>
      </c>
      <c r="AC85" s="148">
        <v>0</v>
      </c>
      <c r="AD85" s="147"/>
      <c r="AE85" s="148"/>
      <c r="AF85" s="147"/>
      <c r="AG85" s="144">
        <v>0</v>
      </c>
      <c r="AH85" s="144">
        <v>0</v>
      </c>
      <c r="AI85" s="145"/>
      <c r="AJ85" s="145"/>
      <c r="AK85" s="144"/>
      <c r="AL85" s="145"/>
      <c r="AM85" s="144"/>
      <c r="AN85" s="144"/>
      <c r="AO85" s="340"/>
      <c r="AP85" s="340"/>
      <c r="AQ85" s="341">
        <v>140</v>
      </c>
      <c r="AR85" s="341">
        <v>140</v>
      </c>
      <c r="AS85" s="341"/>
      <c r="AT85" s="153"/>
      <c r="AU85" s="144"/>
      <c r="AV85" s="145"/>
      <c r="AW85" s="148">
        <v>0</v>
      </c>
      <c r="AX85" s="148">
        <v>0</v>
      </c>
      <c r="AY85" s="147"/>
      <c r="AZ85" s="148"/>
      <c r="BA85" s="148"/>
      <c r="BB85" s="147"/>
      <c r="BC85" s="147"/>
      <c r="BD85" s="148"/>
      <c r="BE85" s="148"/>
      <c r="BF85" s="338">
        <v>0</v>
      </c>
      <c r="BG85" s="145"/>
      <c r="BH85" s="148">
        <v>0</v>
      </c>
      <c r="BI85" s="337"/>
      <c r="BJ85" s="342"/>
      <c r="BK85" s="343"/>
      <c r="BL85" s="147"/>
      <c r="BM85" s="147"/>
      <c r="BN85" s="148"/>
      <c r="BO85" s="148"/>
      <c r="BP85" s="147"/>
      <c r="BQ85" s="144">
        <v>0</v>
      </c>
      <c r="BR85" s="145"/>
      <c r="BS85" s="145"/>
      <c r="BT85" s="145"/>
      <c r="BU85" s="338"/>
      <c r="BV85" s="144"/>
      <c r="BW85" s="145"/>
      <c r="BX85" s="145"/>
      <c r="BY85" s="144"/>
      <c r="BZ85" s="144"/>
      <c r="CA85" s="149">
        <v>0</v>
      </c>
      <c r="CB85" s="338">
        <v>0</v>
      </c>
      <c r="CC85" s="344">
        <v>0</v>
      </c>
      <c r="CD85" s="145"/>
      <c r="CE85" s="145"/>
      <c r="CF85" s="146">
        <v>0</v>
      </c>
      <c r="CG85" s="148"/>
      <c r="CH85" s="148"/>
      <c r="CI85" s="337"/>
      <c r="CJ85" s="147"/>
      <c r="CK85" s="338"/>
      <c r="CL85" s="145"/>
      <c r="CM85" s="145"/>
      <c r="CN85" s="338"/>
      <c r="CO85" s="344"/>
    </row>
    <row r="86" spans="1:93" ht="24" customHeight="1" x14ac:dyDescent="0.3">
      <c r="A86" s="327" t="s">
        <v>2006</v>
      </c>
      <c r="B86" s="328" t="s">
        <v>2007</v>
      </c>
      <c r="C86" s="329" t="s">
        <v>117</v>
      </c>
      <c r="D86" s="330">
        <f t="shared" si="0"/>
        <v>9</v>
      </c>
      <c r="E86" s="331">
        <f t="shared" si="1"/>
        <v>9</v>
      </c>
      <c r="F86" s="331">
        <f t="shared" si="2"/>
        <v>4</v>
      </c>
      <c r="G86" s="331">
        <f t="shared" si="3"/>
        <v>0</v>
      </c>
      <c r="H86" s="331">
        <f t="shared" si="4"/>
        <v>0</v>
      </c>
      <c r="I86" s="331">
        <f t="shared" si="5"/>
        <v>0</v>
      </c>
      <c r="J86" s="331">
        <f t="shared" si="6"/>
        <v>0</v>
      </c>
      <c r="K86" s="331">
        <f t="shared" si="7"/>
        <v>0</v>
      </c>
      <c r="L86" s="331">
        <f t="shared" si="8"/>
        <v>0</v>
      </c>
      <c r="M86" s="332">
        <f t="shared" si="9"/>
        <v>0</v>
      </c>
      <c r="N86" s="333">
        <f t="shared" si="10"/>
        <v>22</v>
      </c>
      <c r="O86" s="334"/>
      <c r="P86" s="335">
        <f t="shared" si="11"/>
        <v>22</v>
      </c>
      <c r="Q86" s="336">
        <f t="shared" si="12"/>
        <v>433</v>
      </c>
      <c r="R86" s="349"/>
      <c r="S86" s="349"/>
      <c r="T86" s="350"/>
      <c r="U86" s="349"/>
      <c r="V86" s="349"/>
      <c r="W86" s="350"/>
      <c r="X86" s="351"/>
      <c r="Y86" s="349"/>
      <c r="Z86" s="351"/>
      <c r="AA86" s="338">
        <v>0</v>
      </c>
      <c r="AB86" s="339">
        <v>0</v>
      </c>
      <c r="AC86" s="349">
        <v>0</v>
      </c>
      <c r="AD86" s="351"/>
      <c r="AE86" s="349"/>
      <c r="AF86" s="351">
        <v>9</v>
      </c>
      <c r="AG86" s="88">
        <v>0</v>
      </c>
      <c r="AH86" s="88">
        <v>0</v>
      </c>
      <c r="AI86" s="145"/>
      <c r="AJ86" s="145"/>
      <c r="AK86" s="88"/>
      <c r="AL86" s="145"/>
      <c r="AM86" s="88"/>
      <c r="AN86" s="88"/>
      <c r="AO86" s="340"/>
      <c r="AP86" s="340"/>
      <c r="AQ86" s="358"/>
      <c r="AR86" s="358"/>
      <c r="AS86" s="358"/>
      <c r="AT86" s="153"/>
      <c r="AU86" s="88"/>
      <c r="AV86" s="145"/>
      <c r="AW86" s="148">
        <v>0</v>
      </c>
      <c r="AX86" s="148">
        <v>0</v>
      </c>
      <c r="AY86" s="351"/>
      <c r="AZ86" s="148"/>
      <c r="BA86" s="148"/>
      <c r="BB86" s="351"/>
      <c r="BC86" s="351"/>
      <c r="BD86" s="148"/>
      <c r="BE86" s="148"/>
      <c r="BF86" s="338">
        <v>0</v>
      </c>
      <c r="BG86" s="145"/>
      <c r="BH86" s="349">
        <v>0</v>
      </c>
      <c r="BI86" s="350"/>
      <c r="BJ86" s="342"/>
      <c r="BK86" s="343"/>
      <c r="BL86" s="351"/>
      <c r="BM86" s="351"/>
      <c r="BN86" s="148"/>
      <c r="BO86" s="148">
        <v>9</v>
      </c>
      <c r="BP86" s="351"/>
      <c r="BQ86" s="88">
        <v>0</v>
      </c>
      <c r="BR86" s="352"/>
      <c r="BS86" s="352"/>
      <c r="BT86" s="145"/>
      <c r="BU86" s="338"/>
      <c r="BV86" s="88"/>
      <c r="BW86" s="145"/>
      <c r="BX86" s="145"/>
      <c r="BY86" s="88"/>
      <c r="BZ86" s="88"/>
      <c r="CA86" s="355">
        <v>0</v>
      </c>
      <c r="CB86" s="338">
        <v>0</v>
      </c>
      <c r="CC86" s="344">
        <v>0</v>
      </c>
      <c r="CD86" s="145"/>
      <c r="CE86" s="145"/>
      <c r="CF86" s="356">
        <v>0</v>
      </c>
      <c r="CG86" s="349"/>
      <c r="CH86" s="349">
        <v>4</v>
      </c>
      <c r="CI86" s="350"/>
      <c r="CJ86" s="351"/>
      <c r="CK86" s="338"/>
      <c r="CL86" s="145"/>
      <c r="CM86" s="145"/>
      <c r="CN86" s="338"/>
      <c r="CO86" s="344"/>
    </row>
    <row r="87" spans="1:93" ht="24" customHeight="1" x14ac:dyDescent="0.3">
      <c r="A87" s="327" t="s">
        <v>2008</v>
      </c>
      <c r="B87" s="328" t="s">
        <v>2009</v>
      </c>
      <c r="C87" s="329" t="s">
        <v>2010</v>
      </c>
      <c r="D87" s="330">
        <f t="shared" si="0"/>
        <v>0</v>
      </c>
      <c r="E87" s="331">
        <f t="shared" si="1"/>
        <v>0</v>
      </c>
      <c r="F87" s="331">
        <f t="shared" si="2"/>
        <v>0</v>
      </c>
      <c r="G87" s="331">
        <f t="shared" si="3"/>
        <v>0</v>
      </c>
      <c r="H87" s="331">
        <f t="shared" si="4"/>
        <v>0</v>
      </c>
      <c r="I87" s="331">
        <f t="shared" si="5"/>
        <v>0</v>
      </c>
      <c r="J87" s="331">
        <f t="shared" si="6"/>
        <v>0</v>
      </c>
      <c r="K87" s="331">
        <f t="shared" si="7"/>
        <v>0</v>
      </c>
      <c r="L87" s="331">
        <f t="shared" si="8"/>
        <v>0</v>
      </c>
      <c r="M87" s="332">
        <f t="shared" si="9"/>
        <v>0</v>
      </c>
      <c r="N87" s="333">
        <f t="shared" si="10"/>
        <v>0</v>
      </c>
      <c r="O87" s="334"/>
      <c r="P87" s="335">
        <f t="shared" si="11"/>
        <v>0</v>
      </c>
      <c r="Q87" s="336" t="str">
        <f t="shared" si="12"/>
        <v/>
      </c>
      <c r="R87" s="148"/>
      <c r="S87" s="148"/>
      <c r="T87" s="350"/>
      <c r="U87" s="148"/>
      <c r="V87" s="148"/>
      <c r="W87" s="350"/>
      <c r="X87" s="351"/>
      <c r="Y87" s="148"/>
      <c r="Z87" s="351"/>
      <c r="AA87" s="338">
        <v>0</v>
      </c>
      <c r="AB87" s="339">
        <v>0</v>
      </c>
      <c r="AC87" s="148">
        <v>0</v>
      </c>
      <c r="AD87" s="351"/>
      <c r="AE87" s="148"/>
      <c r="AF87" s="351"/>
      <c r="AG87" s="144">
        <v>0</v>
      </c>
      <c r="AH87" s="144">
        <v>0</v>
      </c>
      <c r="AI87" s="145"/>
      <c r="AJ87" s="145"/>
      <c r="AK87" s="144"/>
      <c r="AL87" s="145"/>
      <c r="AM87" s="144"/>
      <c r="AN87" s="144"/>
      <c r="AO87" s="340"/>
      <c r="AP87" s="340"/>
      <c r="AQ87" s="341"/>
      <c r="AR87" s="341"/>
      <c r="AS87" s="341"/>
      <c r="AT87" s="153"/>
      <c r="AU87" s="144"/>
      <c r="AV87" s="145"/>
      <c r="AW87" s="148">
        <v>0</v>
      </c>
      <c r="AX87" s="148">
        <v>0</v>
      </c>
      <c r="AY87" s="351"/>
      <c r="AZ87" s="148"/>
      <c r="BA87" s="148"/>
      <c r="BB87" s="351"/>
      <c r="BC87" s="351"/>
      <c r="BD87" s="148"/>
      <c r="BE87" s="148"/>
      <c r="BF87" s="338">
        <v>0</v>
      </c>
      <c r="BG87" s="145"/>
      <c r="BH87" s="148">
        <v>0</v>
      </c>
      <c r="BI87" s="350"/>
      <c r="BJ87" s="342"/>
      <c r="BK87" s="343"/>
      <c r="BL87" s="351"/>
      <c r="BM87" s="351"/>
      <c r="BN87" s="148"/>
      <c r="BO87" s="148"/>
      <c r="BP87" s="351"/>
      <c r="BQ87" s="144">
        <v>0</v>
      </c>
      <c r="BR87" s="145"/>
      <c r="BS87" s="145"/>
      <c r="BT87" s="145"/>
      <c r="BU87" s="338"/>
      <c r="BV87" s="144"/>
      <c r="BW87" s="145"/>
      <c r="BX87" s="145"/>
      <c r="BY87" s="144"/>
      <c r="BZ87" s="144"/>
      <c r="CA87" s="149">
        <v>0</v>
      </c>
      <c r="CB87" s="338">
        <v>0</v>
      </c>
      <c r="CC87" s="344">
        <v>0</v>
      </c>
      <c r="CD87" s="145"/>
      <c r="CE87" s="145"/>
      <c r="CF87" s="356">
        <v>0</v>
      </c>
      <c r="CG87" s="349"/>
      <c r="CH87" s="349"/>
      <c r="CI87" s="350"/>
      <c r="CJ87" s="351"/>
      <c r="CK87" s="338"/>
      <c r="CL87" s="145"/>
      <c r="CM87" s="145"/>
      <c r="CN87" s="338"/>
      <c r="CO87" s="344"/>
    </row>
    <row r="88" spans="1:93" ht="24" customHeight="1" x14ac:dyDescent="0.3">
      <c r="A88" s="327" t="s">
        <v>2011</v>
      </c>
      <c r="B88" s="328" t="s">
        <v>2012</v>
      </c>
      <c r="C88" s="329" t="s">
        <v>2013</v>
      </c>
      <c r="D88" s="330">
        <f t="shared" si="0"/>
        <v>9</v>
      </c>
      <c r="E88" s="331">
        <f t="shared" si="1"/>
        <v>5</v>
      </c>
      <c r="F88" s="331">
        <f t="shared" si="2"/>
        <v>0</v>
      </c>
      <c r="G88" s="331">
        <f t="shared" si="3"/>
        <v>0</v>
      </c>
      <c r="H88" s="331">
        <f t="shared" si="4"/>
        <v>0</v>
      </c>
      <c r="I88" s="331">
        <f t="shared" si="5"/>
        <v>0</v>
      </c>
      <c r="J88" s="331">
        <f t="shared" si="6"/>
        <v>0</v>
      </c>
      <c r="K88" s="331">
        <f t="shared" si="7"/>
        <v>0</v>
      </c>
      <c r="L88" s="331">
        <f t="shared" si="8"/>
        <v>0</v>
      </c>
      <c r="M88" s="332">
        <f t="shared" si="9"/>
        <v>0</v>
      </c>
      <c r="N88" s="333">
        <f t="shared" si="10"/>
        <v>14</v>
      </c>
      <c r="O88" s="334"/>
      <c r="P88" s="335">
        <f t="shared" si="11"/>
        <v>14</v>
      </c>
      <c r="Q88" s="336">
        <f t="shared" si="12"/>
        <v>572</v>
      </c>
      <c r="R88" s="148"/>
      <c r="S88" s="148"/>
      <c r="T88" s="337"/>
      <c r="U88" s="148"/>
      <c r="V88" s="148"/>
      <c r="W88" s="337"/>
      <c r="X88" s="147"/>
      <c r="Y88" s="148"/>
      <c r="Z88" s="147"/>
      <c r="AA88" s="338">
        <v>0</v>
      </c>
      <c r="AB88" s="339">
        <v>0</v>
      </c>
      <c r="AC88" s="148">
        <v>0</v>
      </c>
      <c r="AD88" s="147"/>
      <c r="AE88" s="148"/>
      <c r="AF88" s="147">
        <v>5</v>
      </c>
      <c r="AG88" s="88">
        <v>0</v>
      </c>
      <c r="AH88" s="88">
        <v>0</v>
      </c>
      <c r="AI88" s="145"/>
      <c r="AJ88" s="145"/>
      <c r="AK88" s="88"/>
      <c r="AL88" s="145"/>
      <c r="AM88" s="88"/>
      <c r="AN88" s="88"/>
      <c r="AO88" s="340"/>
      <c r="AP88" s="340"/>
      <c r="AQ88" s="358"/>
      <c r="AR88" s="358"/>
      <c r="AS88" s="358"/>
      <c r="AT88" s="153"/>
      <c r="AU88" s="88"/>
      <c r="AV88" s="145"/>
      <c r="AW88" s="148">
        <v>0</v>
      </c>
      <c r="AX88" s="148">
        <v>0</v>
      </c>
      <c r="AY88" s="147"/>
      <c r="AZ88" s="148"/>
      <c r="BA88" s="148"/>
      <c r="BB88" s="147"/>
      <c r="BC88" s="147"/>
      <c r="BD88" s="148"/>
      <c r="BE88" s="148"/>
      <c r="BF88" s="338">
        <v>0</v>
      </c>
      <c r="BG88" s="145"/>
      <c r="BH88" s="148">
        <v>0</v>
      </c>
      <c r="BI88" s="337"/>
      <c r="BJ88" s="342"/>
      <c r="BK88" s="343"/>
      <c r="BL88" s="147"/>
      <c r="BM88" s="147"/>
      <c r="BN88" s="148"/>
      <c r="BO88" s="148">
        <v>9</v>
      </c>
      <c r="BP88" s="147"/>
      <c r="BQ88" s="88">
        <v>0</v>
      </c>
      <c r="BR88" s="352"/>
      <c r="BS88" s="352"/>
      <c r="BT88" s="145"/>
      <c r="BU88" s="338"/>
      <c r="BV88" s="88"/>
      <c r="BW88" s="145"/>
      <c r="BX88" s="145"/>
      <c r="BY88" s="88"/>
      <c r="BZ88" s="88"/>
      <c r="CA88" s="149">
        <v>0</v>
      </c>
      <c r="CB88" s="338">
        <v>0</v>
      </c>
      <c r="CC88" s="344">
        <v>0</v>
      </c>
      <c r="CD88" s="145"/>
      <c r="CE88" s="145"/>
      <c r="CF88" s="146">
        <v>0</v>
      </c>
      <c r="CG88" s="148"/>
      <c r="CH88" s="148"/>
      <c r="CI88" s="337"/>
      <c r="CJ88" s="147"/>
      <c r="CK88" s="338"/>
      <c r="CL88" s="145"/>
      <c r="CM88" s="145"/>
      <c r="CN88" s="338"/>
      <c r="CO88" s="344"/>
    </row>
    <row r="89" spans="1:93" ht="24" customHeight="1" x14ac:dyDescent="0.3">
      <c r="A89" s="345" t="s">
        <v>2014</v>
      </c>
      <c r="B89" s="328" t="s">
        <v>2015</v>
      </c>
      <c r="C89" s="329" t="s">
        <v>314</v>
      </c>
      <c r="D89" s="330">
        <f t="shared" si="0"/>
        <v>0</v>
      </c>
      <c r="E89" s="331">
        <f t="shared" si="1"/>
        <v>0</v>
      </c>
      <c r="F89" s="331">
        <f t="shared" si="2"/>
        <v>0</v>
      </c>
      <c r="G89" s="331">
        <f t="shared" si="3"/>
        <v>0</v>
      </c>
      <c r="H89" s="331">
        <f t="shared" si="4"/>
        <v>0</v>
      </c>
      <c r="I89" s="331">
        <f t="shared" si="5"/>
        <v>0</v>
      </c>
      <c r="J89" s="331">
        <f t="shared" si="6"/>
        <v>0</v>
      </c>
      <c r="K89" s="331">
        <f t="shared" si="7"/>
        <v>0</v>
      </c>
      <c r="L89" s="331">
        <f t="shared" si="8"/>
        <v>0</v>
      </c>
      <c r="M89" s="332">
        <f t="shared" si="9"/>
        <v>0</v>
      </c>
      <c r="N89" s="333">
        <f t="shared" si="10"/>
        <v>0</v>
      </c>
      <c r="O89" s="334"/>
      <c r="P89" s="335">
        <f t="shared" si="11"/>
        <v>0</v>
      </c>
      <c r="Q89" s="336" t="str">
        <f t="shared" si="12"/>
        <v/>
      </c>
      <c r="R89" s="148"/>
      <c r="S89" s="148"/>
      <c r="T89" s="337"/>
      <c r="U89" s="148"/>
      <c r="V89" s="148"/>
      <c r="W89" s="337"/>
      <c r="X89" s="147"/>
      <c r="Y89" s="148"/>
      <c r="Z89" s="147"/>
      <c r="AA89" s="338">
        <v>0</v>
      </c>
      <c r="AB89" s="339">
        <v>0</v>
      </c>
      <c r="AC89" s="148">
        <v>0</v>
      </c>
      <c r="AD89" s="147"/>
      <c r="AE89" s="148"/>
      <c r="AF89" s="147"/>
      <c r="AG89" s="144">
        <v>0</v>
      </c>
      <c r="AH89" s="144">
        <v>0</v>
      </c>
      <c r="AI89" s="145"/>
      <c r="AJ89" s="145"/>
      <c r="AK89" s="144"/>
      <c r="AL89" s="145"/>
      <c r="AM89" s="144"/>
      <c r="AN89" s="144"/>
      <c r="AO89" s="340"/>
      <c r="AP89" s="340"/>
      <c r="AQ89" s="341"/>
      <c r="AR89" s="341"/>
      <c r="AS89" s="341"/>
      <c r="AT89" s="153"/>
      <c r="AU89" s="144"/>
      <c r="AV89" s="145"/>
      <c r="AW89" s="349">
        <v>0</v>
      </c>
      <c r="AX89" s="349">
        <v>0</v>
      </c>
      <c r="AY89" s="147"/>
      <c r="AZ89" s="349"/>
      <c r="BA89" s="349"/>
      <c r="BB89" s="147"/>
      <c r="BC89" s="147"/>
      <c r="BD89" s="349"/>
      <c r="BE89" s="349"/>
      <c r="BF89" s="338">
        <v>0</v>
      </c>
      <c r="BG89" s="145"/>
      <c r="BH89" s="148">
        <v>0</v>
      </c>
      <c r="BI89" s="337"/>
      <c r="BJ89" s="342"/>
      <c r="BK89" s="343"/>
      <c r="BL89" s="147"/>
      <c r="BM89" s="147"/>
      <c r="BN89" s="349"/>
      <c r="BO89" s="349"/>
      <c r="BP89" s="147"/>
      <c r="BQ89" s="144">
        <v>0</v>
      </c>
      <c r="BR89" s="145"/>
      <c r="BS89" s="145"/>
      <c r="BT89" s="145"/>
      <c r="BU89" s="338"/>
      <c r="BV89" s="144"/>
      <c r="BW89" s="145"/>
      <c r="BX89" s="145"/>
      <c r="BY89" s="144"/>
      <c r="BZ89" s="144"/>
      <c r="CA89" s="149">
        <v>0</v>
      </c>
      <c r="CB89" s="338">
        <v>0</v>
      </c>
      <c r="CC89" s="344">
        <v>0</v>
      </c>
      <c r="CD89" s="145"/>
      <c r="CE89" s="145"/>
      <c r="CF89" s="146">
        <v>0</v>
      </c>
      <c r="CG89" s="148"/>
      <c r="CH89" s="148"/>
      <c r="CI89" s="337"/>
      <c r="CJ89" s="147"/>
      <c r="CK89" s="338"/>
      <c r="CL89" s="145"/>
      <c r="CM89" s="145"/>
      <c r="CN89" s="338"/>
      <c r="CO89" s="344"/>
    </row>
    <row r="90" spans="1:93" ht="24" customHeight="1" x14ac:dyDescent="0.3">
      <c r="A90" s="327" t="s">
        <v>2016</v>
      </c>
      <c r="B90" s="328" t="s">
        <v>2017</v>
      </c>
      <c r="C90" s="329" t="s">
        <v>1193</v>
      </c>
      <c r="D90" s="330">
        <f t="shared" si="0"/>
        <v>9</v>
      </c>
      <c r="E90" s="331">
        <f t="shared" si="1"/>
        <v>3</v>
      </c>
      <c r="F90" s="331">
        <f t="shared" si="2"/>
        <v>0</v>
      </c>
      <c r="G90" s="331">
        <f t="shared" si="3"/>
        <v>0</v>
      </c>
      <c r="H90" s="331">
        <f t="shared" si="4"/>
        <v>0</v>
      </c>
      <c r="I90" s="331">
        <f t="shared" si="5"/>
        <v>0</v>
      </c>
      <c r="J90" s="331">
        <f t="shared" si="6"/>
        <v>0</v>
      </c>
      <c r="K90" s="331">
        <f t="shared" si="7"/>
        <v>0</v>
      </c>
      <c r="L90" s="331">
        <f t="shared" si="8"/>
        <v>0</v>
      </c>
      <c r="M90" s="332">
        <f t="shared" si="9"/>
        <v>0</v>
      </c>
      <c r="N90" s="333">
        <f t="shared" si="10"/>
        <v>12</v>
      </c>
      <c r="O90" s="334"/>
      <c r="P90" s="335">
        <f t="shared" si="11"/>
        <v>12</v>
      </c>
      <c r="Q90" s="336">
        <f t="shared" si="12"/>
        <v>604</v>
      </c>
      <c r="R90" s="148"/>
      <c r="S90" s="148"/>
      <c r="T90" s="337"/>
      <c r="U90" s="148"/>
      <c r="V90" s="148"/>
      <c r="W90" s="337"/>
      <c r="X90" s="147"/>
      <c r="Y90" s="148"/>
      <c r="Z90" s="147"/>
      <c r="AA90" s="354">
        <v>0</v>
      </c>
      <c r="AB90" s="357">
        <v>0</v>
      </c>
      <c r="AC90" s="148">
        <v>0</v>
      </c>
      <c r="AD90" s="147"/>
      <c r="AE90" s="148"/>
      <c r="AF90" s="147">
        <v>3</v>
      </c>
      <c r="AG90" s="144">
        <v>0</v>
      </c>
      <c r="AH90" s="144">
        <v>0</v>
      </c>
      <c r="AI90" s="145"/>
      <c r="AJ90" s="145"/>
      <c r="AK90" s="144"/>
      <c r="AL90" s="145"/>
      <c r="AM90" s="144"/>
      <c r="AN90" s="144"/>
      <c r="AO90" s="340"/>
      <c r="AP90" s="340"/>
      <c r="AQ90" s="341"/>
      <c r="AR90" s="341"/>
      <c r="AS90" s="341"/>
      <c r="AT90" s="359"/>
      <c r="AU90" s="144"/>
      <c r="AV90" s="145"/>
      <c r="AW90" s="148">
        <v>0</v>
      </c>
      <c r="AX90" s="148">
        <v>0</v>
      </c>
      <c r="AY90" s="147"/>
      <c r="AZ90" s="148"/>
      <c r="BA90" s="148"/>
      <c r="BB90" s="147"/>
      <c r="BC90" s="147"/>
      <c r="BD90" s="148"/>
      <c r="BE90" s="148"/>
      <c r="BF90" s="338">
        <v>0</v>
      </c>
      <c r="BG90" s="145"/>
      <c r="BH90" s="148">
        <v>0</v>
      </c>
      <c r="BI90" s="337"/>
      <c r="BJ90" s="342"/>
      <c r="BK90" s="343"/>
      <c r="BL90" s="147"/>
      <c r="BM90" s="147"/>
      <c r="BN90" s="148"/>
      <c r="BO90" s="148">
        <v>9</v>
      </c>
      <c r="BP90" s="147"/>
      <c r="BQ90" s="144">
        <v>0</v>
      </c>
      <c r="BR90" s="145"/>
      <c r="BS90" s="145"/>
      <c r="BT90" s="145"/>
      <c r="BU90" s="338"/>
      <c r="BV90" s="144"/>
      <c r="BW90" s="145"/>
      <c r="BX90" s="145"/>
      <c r="BY90" s="144"/>
      <c r="BZ90" s="144"/>
      <c r="CA90" s="149">
        <v>0</v>
      </c>
      <c r="CB90" s="338">
        <v>0</v>
      </c>
      <c r="CC90" s="344">
        <v>0</v>
      </c>
      <c r="CD90" s="145"/>
      <c r="CE90" s="145"/>
      <c r="CF90" s="146">
        <v>0</v>
      </c>
      <c r="CG90" s="148"/>
      <c r="CH90" s="148"/>
      <c r="CI90" s="337"/>
      <c r="CJ90" s="147"/>
      <c r="CK90" s="338"/>
      <c r="CL90" s="145"/>
      <c r="CM90" s="145"/>
      <c r="CN90" s="338"/>
      <c r="CO90" s="344"/>
    </row>
    <row r="91" spans="1:93" ht="24" customHeight="1" x14ac:dyDescent="0.3">
      <c r="A91" s="346" t="s">
        <v>2018</v>
      </c>
      <c r="B91" s="347" t="s">
        <v>2019</v>
      </c>
      <c r="C91" s="348" t="s">
        <v>2020</v>
      </c>
      <c r="D91" s="330">
        <f t="shared" si="0"/>
        <v>1</v>
      </c>
      <c r="E91" s="331">
        <f t="shared" si="1"/>
        <v>0</v>
      </c>
      <c r="F91" s="331">
        <f t="shared" si="2"/>
        <v>0</v>
      </c>
      <c r="G91" s="331">
        <f t="shared" si="3"/>
        <v>0</v>
      </c>
      <c r="H91" s="331">
        <f t="shared" si="4"/>
        <v>0</v>
      </c>
      <c r="I91" s="331">
        <f t="shared" si="5"/>
        <v>0</v>
      </c>
      <c r="J91" s="331">
        <f t="shared" si="6"/>
        <v>0</v>
      </c>
      <c r="K91" s="331">
        <f t="shared" si="7"/>
        <v>0</v>
      </c>
      <c r="L91" s="331">
        <f t="shared" si="8"/>
        <v>0</v>
      </c>
      <c r="M91" s="332">
        <f t="shared" si="9"/>
        <v>0</v>
      </c>
      <c r="N91" s="333">
        <f t="shared" si="10"/>
        <v>1</v>
      </c>
      <c r="O91" s="334"/>
      <c r="P91" s="335">
        <f t="shared" si="11"/>
        <v>1</v>
      </c>
      <c r="Q91" s="336">
        <f t="shared" si="12"/>
        <v>933</v>
      </c>
      <c r="R91" s="349"/>
      <c r="S91" s="349"/>
      <c r="T91" s="350"/>
      <c r="U91" s="349"/>
      <c r="V91" s="349"/>
      <c r="W91" s="350"/>
      <c r="X91" s="351"/>
      <c r="Y91" s="349"/>
      <c r="Z91" s="351"/>
      <c r="AA91" s="338">
        <v>0</v>
      </c>
      <c r="AB91" s="339">
        <v>0</v>
      </c>
      <c r="AC91" s="148">
        <v>0</v>
      </c>
      <c r="AD91" s="351"/>
      <c r="AE91" s="349"/>
      <c r="AF91" s="351"/>
      <c r="AG91" s="144">
        <v>0</v>
      </c>
      <c r="AH91" s="144">
        <v>0</v>
      </c>
      <c r="AI91" s="352"/>
      <c r="AJ91" s="352"/>
      <c r="AK91" s="144"/>
      <c r="AL91" s="352"/>
      <c r="AM91" s="144"/>
      <c r="AN91" s="144"/>
      <c r="AO91" s="353"/>
      <c r="AP91" s="353"/>
      <c r="AQ91" s="341"/>
      <c r="AR91" s="341"/>
      <c r="AS91" s="341"/>
      <c r="AT91" s="153"/>
      <c r="AU91" s="144"/>
      <c r="AV91" s="352"/>
      <c r="AW91" s="349">
        <v>0</v>
      </c>
      <c r="AX91" s="349">
        <v>0</v>
      </c>
      <c r="AY91" s="351"/>
      <c r="AZ91" s="349"/>
      <c r="BA91" s="349"/>
      <c r="BB91" s="351"/>
      <c r="BC91" s="351"/>
      <c r="BD91" s="349"/>
      <c r="BE91" s="349"/>
      <c r="BF91" s="354">
        <v>0</v>
      </c>
      <c r="BG91" s="352"/>
      <c r="BH91" s="148">
        <v>0</v>
      </c>
      <c r="BI91" s="350"/>
      <c r="BJ91" s="342"/>
      <c r="BK91" s="343"/>
      <c r="BL91" s="351"/>
      <c r="BM91" s="351"/>
      <c r="BN91" s="349"/>
      <c r="BO91" s="349"/>
      <c r="BP91" s="351"/>
      <c r="BQ91" s="88">
        <v>0</v>
      </c>
      <c r="BR91" s="352"/>
      <c r="BS91" s="352"/>
      <c r="BT91" s="352"/>
      <c r="BU91" s="354"/>
      <c r="BV91" s="88"/>
      <c r="BW91" s="352"/>
      <c r="BX91" s="352"/>
      <c r="BY91" s="144"/>
      <c r="BZ91" s="144"/>
      <c r="CA91" s="355">
        <v>0</v>
      </c>
      <c r="CB91" s="338">
        <v>0</v>
      </c>
      <c r="CC91" s="344">
        <v>0</v>
      </c>
      <c r="CD91" s="352"/>
      <c r="CE91" s="352"/>
      <c r="CF91" s="146">
        <v>0</v>
      </c>
      <c r="CG91" s="349"/>
      <c r="CH91" s="349"/>
      <c r="CI91" s="350"/>
      <c r="CJ91" s="351"/>
      <c r="CK91" s="338"/>
      <c r="CL91" s="352"/>
      <c r="CM91" s="352"/>
      <c r="CN91" s="338"/>
      <c r="CO91" s="344">
        <v>1</v>
      </c>
    </row>
    <row r="92" spans="1:93" ht="24" customHeight="1" x14ac:dyDescent="0.3">
      <c r="A92" s="327" t="s">
        <v>2021</v>
      </c>
      <c r="B92" s="328" t="s">
        <v>2022</v>
      </c>
      <c r="C92" s="329" t="s">
        <v>2023</v>
      </c>
      <c r="D92" s="330">
        <f t="shared" si="0"/>
        <v>0</v>
      </c>
      <c r="E92" s="331">
        <f t="shared" si="1"/>
        <v>0</v>
      </c>
      <c r="F92" s="331">
        <f t="shared" si="2"/>
        <v>0</v>
      </c>
      <c r="G92" s="331">
        <f t="shared" si="3"/>
        <v>0</v>
      </c>
      <c r="H92" s="331">
        <f t="shared" si="4"/>
        <v>0</v>
      </c>
      <c r="I92" s="331">
        <f t="shared" si="5"/>
        <v>0</v>
      </c>
      <c r="J92" s="331">
        <f t="shared" si="6"/>
        <v>0</v>
      </c>
      <c r="K92" s="331">
        <f t="shared" si="7"/>
        <v>0</v>
      </c>
      <c r="L92" s="331">
        <f t="shared" si="8"/>
        <v>0</v>
      </c>
      <c r="M92" s="332">
        <f t="shared" si="9"/>
        <v>0</v>
      </c>
      <c r="N92" s="333">
        <f t="shared" si="10"/>
        <v>0</v>
      </c>
      <c r="O92" s="334"/>
      <c r="P92" s="335">
        <f t="shared" si="11"/>
        <v>0</v>
      </c>
      <c r="Q92" s="336" t="str">
        <f t="shared" si="12"/>
        <v/>
      </c>
      <c r="R92" s="148"/>
      <c r="S92" s="148"/>
      <c r="T92" s="337"/>
      <c r="U92" s="148"/>
      <c r="V92" s="148"/>
      <c r="W92" s="337"/>
      <c r="X92" s="147"/>
      <c r="Y92" s="148"/>
      <c r="Z92" s="147"/>
      <c r="AA92" s="354">
        <v>0</v>
      </c>
      <c r="AB92" s="357">
        <v>0</v>
      </c>
      <c r="AC92" s="148">
        <v>0</v>
      </c>
      <c r="AD92" s="147"/>
      <c r="AE92" s="148"/>
      <c r="AF92" s="147"/>
      <c r="AG92" s="144">
        <v>0</v>
      </c>
      <c r="AH92" s="144">
        <v>0</v>
      </c>
      <c r="AI92" s="145"/>
      <c r="AJ92" s="145"/>
      <c r="AK92" s="144"/>
      <c r="AL92" s="145"/>
      <c r="AM92" s="144"/>
      <c r="AN92" s="144"/>
      <c r="AO92" s="340"/>
      <c r="AP92" s="340"/>
      <c r="AQ92" s="341"/>
      <c r="AR92" s="341"/>
      <c r="AS92" s="341"/>
      <c r="AT92" s="359"/>
      <c r="AU92" s="144"/>
      <c r="AV92" s="145"/>
      <c r="AW92" s="148">
        <v>0</v>
      </c>
      <c r="AX92" s="148">
        <v>0</v>
      </c>
      <c r="AY92" s="147"/>
      <c r="AZ92" s="148"/>
      <c r="BA92" s="148"/>
      <c r="BB92" s="147"/>
      <c r="BC92" s="147"/>
      <c r="BD92" s="148"/>
      <c r="BE92" s="148"/>
      <c r="BF92" s="338">
        <v>0</v>
      </c>
      <c r="BG92" s="145"/>
      <c r="BH92" s="148">
        <v>0</v>
      </c>
      <c r="BI92" s="337"/>
      <c r="BJ92" s="342"/>
      <c r="BK92" s="343"/>
      <c r="BL92" s="147"/>
      <c r="BM92" s="147"/>
      <c r="BN92" s="148"/>
      <c r="BO92" s="148"/>
      <c r="BP92" s="147"/>
      <c r="BQ92" s="144">
        <v>0</v>
      </c>
      <c r="BR92" s="145"/>
      <c r="BS92" s="145"/>
      <c r="BT92" s="145"/>
      <c r="BU92" s="338"/>
      <c r="BV92" s="144"/>
      <c r="BW92" s="145"/>
      <c r="BX92" s="145"/>
      <c r="BY92" s="144"/>
      <c r="BZ92" s="144"/>
      <c r="CA92" s="149">
        <v>0</v>
      </c>
      <c r="CB92" s="338">
        <v>0</v>
      </c>
      <c r="CC92" s="344">
        <v>0</v>
      </c>
      <c r="CD92" s="145"/>
      <c r="CE92" s="145"/>
      <c r="CF92" s="356">
        <v>0</v>
      </c>
      <c r="CG92" s="148"/>
      <c r="CH92" s="148"/>
      <c r="CI92" s="337"/>
      <c r="CJ92" s="147"/>
      <c r="CK92" s="338"/>
      <c r="CL92" s="145"/>
      <c r="CM92" s="145"/>
      <c r="CN92" s="338"/>
      <c r="CO92" s="344"/>
    </row>
    <row r="93" spans="1:93" ht="24" customHeight="1" x14ac:dyDescent="0.3">
      <c r="A93" s="346" t="s">
        <v>2024</v>
      </c>
      <c r="B93" s="347" t="s">
        <v>2025</v>
      </c>
      <c r="C93" s="348" t="s">
        <v>2026</v>
      </c>
      <c r="D93" s="330">
        <f t="shared" si="0"/>
        <v>0</v>
      </c>
      <c r="E93" s="331">
        <f t="shared" si="1"/>
        <v>0</v>
      </c>
      <c r="F93" s="331">
        <f t="shared" si="2"/>
        <v>0</v>
      </c>
      <c r="G93" s="331">
        <f t="shared" si="3"/>
        <v>0</v>
      </c>
      <c r="H93" s="331">
        <f t="shared" si="4"/>
        <v>0</v>
      </c>
      <c r="I93" s="331">
        <f t="shared" si="5"/>
        <v>0</v>
      </c>
      <c r="J93" s="331">
        <f t="shared" si="6"/>
        <v>0</v>
      </c>
      <c r="K93" s="331">
        <f t="shared" si="7"/>
        <v>0</v>
      </c>
      <c r="L93" s="331">
        <f t="shared" si="8"/>
        <v>0</v>
      </c>
      <c r="M93" s="332">
        <f t="shared" si="9"/>
        <v>0</v>
      </c>
      <c r="N93" s="369">
        <f t="shared" si="10"/>
        <v>0</v>
      </c>
      <c r="O93" s="334"/>
      <c r="P93" s="335">
        <f t="shared" si="11"/>
        <v>0</v>
      </c>
      <c r="Q93" s="336" t="str">
        <f t="shared" si="12"/>
        <v/>
      </c>
      <c r="R93" s="349"/>
      <c r="S93" s="349"/>
      <c r="T93" s="337"/>
      <c r="U93" s="349"/>
      <c r="V93" s="349"/>
      <c r="W93" s="337"/>
      <c r="X93" s="147"/>
      <c r="Y93" s="349"/>
      <c r="Z93" s="147"/>
      <c r="AA93" s="338">
        <v>0</v>
      </c>
      <c r="AB93" s="339">
        <v>0</v>
      </c>
      <c r="AC93" s="349">
        <v>0</v>
      </c>
      <c r="AD93" s="147"/>
      <c r="AE93" s="349"/>
      <c r="AF93" s="147"/>
      <c r="AG93" s="144">
        <v>0</v>
      </c>
      <c r="AH93" s="144">
        <v>0</v>
      </c>
      <c r="AI93" s="352"/>
      <c r="AJ93" s="352"/>
      <c r="AK93" s="144"/>
      <c r="AL93" s="352"/>
      <c r="AM93" s="144"/>
      <c r="AN93" s="144"/>
      <c r="AO93" s="353"/>
      <c r="AP93" s="353"/>
      <c r="AQ93" s="341"/>
      <c r="AR93" s="341"/>
      <c r="AS93" s="341"/>
      <c r="AT93" s="153"/>
      <c r="AU93" s="144"/>
      <c r="AV93" s="352"/>
      <c r="AW93" s="148">
        <v>0</v>
      </c>
      <c r="AX93" s="148">
        <v>0</v>
      </c>
      <c r="AY93" s="147"/>
      <c r="AZ93" s="148"/>
      <c r="BA93" s="148"/>
      <c r="BB93" s="147"/>
      <c r="BC93" s="147"/>
      <c r="BD93" s="148"/>
      <c r="BE93" s="148"/>
      <c r="BF93" s="338">
        <v>0</v>
      </c>
      <c r="BG93" s="352"/>
      <c r="BH93" s="349">
        <v>0</v>
      </c>
      <c r="BI93" s="337"/>
      <c r="BJ93" s="360"/>
      <c r="BK93" s="343"/>
      <c r="BL93" s="147"/>
      <c r="BM93" s="147"/>
      <c r="BN93" s="148"/>
      <c r="BO93" s="148"/>
      <c r="BP93" s="147"/>
      <c r="BQ93" s="144">
        <v>0</v>
      </c>
      <c r="BR93" s="352"/>
      <c r="BS93" s="352"/>
      <c r="BT93" s="352"/>
      <c r="BU93" s="338"/>
      <c r="BV93" s="144"/>
      <c r="BW93" s="352"/>
      <c r="BX93" s="352"/>
      <c r="BY93" s="144"/>
      <c r="BZ93" s="144"/>
      <c r="CA93" s="355">
        <v>0</v>
      </c>
      <c r="CB93" s="338">
        <v>0</v>
      </c>
      <c r="CC93" s="88">
        <v>0</v>
      </c>
      <c r="CD93" s="352"/>
      <c r="CE93" s="352"/>
      <c r="CF93" s="356">
        <v>0</v>
      </c>
      <c r="CG93" s="148"/>
      <c r="CH93" s="148"/>
      <c r="CI93" s="337"/>
      <c r="CJ93" s="147"/>
      <c r="CK93" s="338"/>
      <c r="CL93" s="352"/>
      <c r="CM93" s="352"/>
      <c r="CN93" s="338"/>
      <c r="CO93" s="88"/>
    </row>
    <row r="94" spans="1:93" ht="24" customHeight="1" x14ac:dyDescent="0.3">
      <c r="A94" s="327" t="s">
        <v>2027</v>
      </c>
      <c r="B94" s="328" t="s">
        <v>2028</v>
      </c>
      <c r="C94" s="329" t="s">
        <v>509</v>
      </c>
      <c r="D94" s="330">
        <f t="shared" si="0"/>
        <v>28</v>
      </c>
      <c r="E94" s="331">
        <f t="shared" si="1"/>
        <v>25</v>
      </c>
      <c r="F94" s="331">
        <f t="shared" si="2"/>
        <v>18</v>
      </c>
      <c r="G94" s="331">
        <f t="shared" si="3"/>
        <v>5</v>
      </c>
      <c r="H94" s="331">
        <f t="shared" si="4"/>
        <v>1</v>
      </c>
      <c r="I94" s="331">
        <f t="shared" si="5"/>
        <v>1</v>
      </c>
      <c r="J94" s="331">
        <f t="shared" si="6"/>
        <v>0</v>
      </c>
      <c r="K94" s="331">
        <f t="shared" si="7"/>
        <v>0</v>
      </c>
      <c r="L94" s="331">
        <f t="shared" si="8"/>
        <v>0</v>
      </c>
      <c r="M94" s="332">
        <f t="shared" si="9"/>
        <v>0</v>
      </c>
      <c r="N94" s="333">
        <f t="shared" si="10"/>
        <v>78</v>
      </c>
      <c r="O94" s="334"/>
      <c r="P94" s="335">
        <f t="shared" si="11"/>
        <v>78</v>
      </c>
      <c r="Q94" s="336">
        <f t="shared" si="12"/>
        <v>142</v>
      </c>
      <c r="R94" s="148">
        <v>1</v>
      </c>
      <c r="S94" s="148"/>
      <c r="T94" s="350"/>
      <c r="U94" s="148">
        <v>1</v>
      </c>
      <c r="V94" s="148"/>
      <c r="W94" s="350"/>
      <c r="X94" s="351"/>
      <c r="Y94" s="148"/>
      <c r="Z94" s="351"/>
      <c r="AA94" s="354">
        <v>0</v>
      </c>
      <c r="AB94" s="357">
        <v>0</v>
      </c>
      <c r="AC94" s="148">
        <v>0</v>
      </c>
      <c r="AD94" s="351"/>
      <c r="AE94" s="148">
        <v>18</v>
      </c>
      <c r="AF94" s="351"/>
      <c r="AG94" s="144">
        <v>0</v>
      </c>
      <c r="AH94" s="144">
        <v>0</v>
      </c>
      <c r="AI94" s="145"/>
      <c r="AJ94" s="145"/>
      <c r="AK94" s="144"/>
      <c r="AL94" s="145"/>
      <c r="AM94" s="144"/>
      <c r="AN94" s="144"/>
      <c r="AO94" s="340"/>
      <c r="AP94" s="340"/>
      <c r="AQ94" s="341"/>
      <c r="AR94" s="341"/>
      <c r="AS94" s="341"/>
      <c r="AT94" s="359"/>
      <c r="AU94" s="144"/>
      <c r="AV94" s="145"/>
      <c r="AW94" s="148">
        <v>0</v>
      </c>
      <c r="AX94" s="148">
        <v>0</v>
      </c>
      <c r="AY94" s="351"/>
      <c r="AZ94" s="148"/>
      <c r="BA94" s="148"/>
      <c r="BB94" s="351"/>
      <c r="BC94" s="351"/>
      <c r="BD94" s="148"/>
      <c r="BE94" s="148"/>
      <c r="BF94" s="354">
        <v>0</v>
      </c>
      <c r="BG94" s="145"/>
      <c r="BH94" s="148">
        <v>0</v>
      </c>
      <c r="BI94" s="350"/>
      <c r="BJ94" s="360"/>
      <c r="BK94" s="343"/>
      <c r="BL94" s="351">
        <v>5</v>
      </c>
      <c r="BM94" s="351"/>
      <c r="BN94" s="148">
        <v>28</v>
      </c>
      <c r="BO94" s="148"/>
      <c r="BP94" s="351"/>
      <c r="BQ94" s="144">
        <v>0</v>
      </c>
      <c r="BR94" s="145"/>
      <c r="BS94" s="145"/>
      <c r="BT94" s="145"/>
      <c r="BU94" s="354"/>
      <c r="BV94" s="144"/>
      <c r="BW94" s="145"/>
      <c r="BX94" s="145"/>
      <c r="BY94" s="144">
        <v>25</v>
      </c>
      <c r="BZ94" s="144"/>
      <c r="CA94" s="149">
        <v>0</v>
      </c>
      <c r="CB94" s="354">
        <v>0</v>
      </c>
      <c r="CC94" s="344">
        <v>0</v>
      </c>
      <c r="CD94" s="145"/>
      <c r="CE94" s="145"/>
      <c r="CF94" s="146">
        <v>0</v>
      </c>
      <c r="CG94" s="349"/>
      <c r="CH94" s="349"/>
      <c r="CI94" s="350"/>
      <c r="CJ94" s="351"/>
      <c r="CK94" s="354"/>
      <c r="CL94" s="145"/>
      <c r="CM94" s="145"/>
      <c r="CN94" s="354"/>
      <c r="CO94" s="344"/>
    </row>
    <row r="95" spans="1:93" ht="24" customHeight="1" x14ac:dyDescent="0.3">
      <c r="A95" s="345" t="s">
        <v>1438</v>
      </c>
      <c r="B95" s="328" t="s">
        <v>1439</v>
      </c>
      <c r="C95" s="329" t="s">
        <v>509</v>
      </c>
      <c r="D95" s="330">
        <f t="shared" si="0"/>
        <v>20</v>
      </c>
      <c r="E95" s="331">
        <f t="shared" si="1"/>
        <v>7</v>
      </c>
      <c r="F95" s="331">
        <f t="shared" si="2"/>
        <v>5</v>
      </c>
      <c r="G95" s="331">
        <f t="shared" si="3"/>
        <v>5</v>
      </c>
      <c r="H95" s="331">
        <f t="shared" si="4"/>
        <v>0</v>
      </c>
      <c r="I95" s="331">
        <f t="shared" si="5"/>
        <v>0</v>
      </c>
      <c r="J95" s="331">
        <f t="shared" si="6"/>
        <v>0</v>
      </c>
      <c r="K95" s="331">
        <f t="shared" si="7"/>
        <v>0</v>
      </c>
      <c r="L95" s="331">
        <f t="shared" si="8"/>
        <v>0</v>
      </c>
      <c r="M95" s="332">
        <f t="shared" si="9"/>
        <v>0</v>
      </c>
      <c r="N95" s="333">
        <f t="shared" si="10"/>
        <v>37</v>
      </c>
      <c r="O95" s="334"/>
      <c r="P95" s="335">
        <f t="shared" si="11"/>
        <v>37</v>
      </c>
      <c r="Q95" s="336">
        <f t="shared" si="12"/>
        <v>298</v>
      </c>
      <c r="R95" s="148"/>
      <c r="S95" s="148"/>
      <c r="T95" s="350"/>
      <c r="U95" s="148"/>
      <c r="V95" s="148">
        <v>7</v>
      </c>
      <c r="W95" s="370">
        <v>20</v>
      </c>
      <c r="X95" s="351"/>
      <c r="Y95" s="148"/>
      <c r="Z95" s="351"/>
      <c r="AA95" s="338">
        <v>0</v>
      </c>
      <c r="AB95" s="339">
        <v>0</v>
      </c>
      <c r="AC95" s="148">
        <v>0</v>
      </c>
      <c r="AD95" s="351"/>
      <c r="AE95" s="148">
        <v>5</v>
      </c>
      <c r="AF95" s="351"/>
      <c r="AG95" s="144">
        <v>0</v>
      </c>
      <c r="AH95" s="144">
        <v>0</v>
      </c>
      <c r="AI95" s="145"/>
      <c r="AJ95" s="145"/>
      <c r="AK95" s="144"/>
      <c r="AL95" s="145"/>
      <c r="AM95" s="144"/>
      <c r="AN95" s="144"/>
      <c r="AO95" s="340"/>
      <c r="AP95" s="340"/>
      <c r="AQ95" s="341"/>
      <c r="AR95" s="341"/>
      <c r="AS95" s="341"/>
      <c r="AT95" s="153"/>
      <c r="AU95" s="144"/>
      <c r="AV95" s="145"/>
      <c r="AW95" s="349">
        <v>0</v>
      </c>
      <c r="AX95" s="349">
        <v>0</v>
      </c>
      <c r="AY95" s="351"/>
      <c r="AZ95" s="349"/>
      <c r="BA95" s="349"/>
      <c r="BB95" s="351"/>
      <c r="BC95" s="351"/>
      <c r="BD95" s="349"/>
      <c r="BE95" s="349"/>
      <c r="BF95" s="338">
        <v>0</v>
      </c>
      <c r="BG95" s="145"/>
      <c r="BH95" s="148">
        <v>0</v>
      </c>
      <c r="BI95" s="350"/>
      <c r="BJ95" s="342"/>
      <c r="BK95" s="343"/>
      <c r="BL95" s="351">
        <v>5</v>
      </c>
      <c r="BM95" s="351"/>
      <c r="BN95" s="349"/>
      <c r="BO95" s="349"/>
      <c r="BP95" s="351"/>
      <c r="BQ95" s="144">
        <v>0</v>
      </c>
      <c r="BR95" s="145"/>
      <c r="BS95" s="145"/>
      <c r="BT95" s="145"/>
      <c r="BU95" s="338"/>
      <c r="BV95" s="144"/>
      <c r="BW95" s="145"/>
      <c r="BX95" s="145"/>
      <c r="BY95" s="144"/>
      <c r="BZ95" s="144"/>
      <c r="CA95" s="149">
        <v>0</v>
      </c>
      <c r="CB95" s="338">
        <v>0</v>
      </c>
      <c r="CC95" s="344">
        <v>0</v>
      </c>
      <c r="CD95" s="145"/>
      <c r="CE95" s="145"/>
      <c r="CF95" s="356">
        <v>0</v>
      </c>
      <c r="CG95" s="349"/>
      <c r="CH95" s="349"/>
      <c r="CI95" s="370"/>
      <c r="CJ95" s="351"/>
      <c r="CK95" s="338"/>
      <c r="CL95" s="145"/>
      <c r="CM95" s="145"/>
      <c r="CN95" s="338"/>
      <c r="CO95" s="344"/>
    </row>
    <row r="96" spans="1:93" ht="24" customHeight="1" x14ac:dyDescent="0.3">
      <c r="A96" s="327" t="s">
        <v>2029</v>
      </c>
      <c r="B96" s="328" t="s">
        <v>2030</v>
      </c>
      <c r="C96" s="329" t="s">
        <v>2031</v>
      </c>
      <c r="D96" s="330">
        <f t="shared" si="0"/>
        <v>0</v>
      </c>
      <c r="E96" s="331">
        <f t="shared" si="1"/>
        <v>0</v>
      </c>
      <c r="F96" s="331">
        <f t="shared" si="2"/>
        <v>0</v>
      </c>
      <c r="G96" s="331">
        <f t="shared" si="3"/>
        <v>0</v>
      </c>
      <c r="H96" s="331">
        <f t="shared" si="4"/>
        <v>0</v>
      </c>
      <c r="I96" s="331">
        <f t="shared" si="5"/>
        <v>0</v>
      </c>
      <c r="J96" s="331">
        <f t="shared" si="6"/>
        <v>0</v>
      </c>
      <c r="K96" s="331">
        <f t="shared" si="7"/>
        <v>0</v>
      </c>
      <c r="L96" s="331">
        <f t="shared" si="8"/>
        <v>0</v>
      </c>
      <c r="M96" s="332">
        <f t="shared" si="9"/>
        <v>0</v>
      </c>
      <c r="N96" s="333">
        <f t="shared" si="10"/>
        <v>0</v>
      </c>
      <c r="O96" s="334"/>
      <c r="P96" s="335">
        <f t="shared" si="11"/>
        <v>0</v>
      </c>
      <c r="Q96" s="336" t="str">
        <f t="shared" si="12"/>
        <v/>
      </c>
      <c r="R96" s="148"/>
      <c r="S96" s="148"/>
      <c r="T96" s="337"/>
      <c r="U96" s="148"/>
      <c r="V96" s="148"/>
      <c r="W96" s="337"/>
      <c r="X96" s="147"/>
      <c r="Y96" s="148"/>
      <c r="Z96" s="147"/>
      <c r="AA96" s="338">
        <v>0</v>
      </c>
      <c r="AB96" s="339">
        <v>0</v>
      </c>
      <c r="AC96" s="148">
        <v>0</v>
      </c>
      <c r="AD96" s="147"/>
      <c r="AE96" s="148"/>
      <c r="AF96" s="147"/>
      <c r="AG96" s="144">
        <v>0</v>
      </c>
      <c r="AH96" s="144">
        <v>0</v>
      </c>
      <c r="AI96" s="145"/>
      <c r="AJ96" s="145"/>
      <c r="AK96" s="144"/>
      <c r="AL96" s="145"/>
      <c r="AM96" s="144"/>
      <c r="AN96" s="144"/>
      <c r="AO96" s="340"/>
      <c r="AP96" s="340"/>
      <c r="AQ96" s="341"/>
      <c r="AR96" s="341"/>
      <c r="AS96" s="341"/>
      <c r="AT96" s="153"/>
      <c r="AU96" s="144"/>
      <c r="AV96" s="145"/>
      <c r="AW96" s="349">
        <v>0</v>
      </c>
      <c r="AX96" s="349">
        <v>0</v>
      </c>
      <c r="AY96" s="147"/>
      <c r="AZ96" s="349"/>
      <c r="BA96" s="349"/>
      <c r="BB96" s="147"/>
      <c r="BC96" s="147"/>
      <c r="BD96" s="349"/>
      <c r="BE96" s="349"/>
      <c r="BF96" s="354">
        <v>0</v>
      </c>
      <c r="BG96" s="145"/>
      <c r="BH96" s="148">
        <v>0</v>
      </c>
      <c r="BI96" s="337"/>
      <c r="BJ96" s="360"/>
      <c r="BK96" s="343"/>
      <c r="BL96" s="147"/>
      <c r="BM96" s="147"/>
      <c r="BN96" s="349"/>
      <c r="BO96" s="349"/>
      <c r="BP96" s="147"/>
      <c r="BQ96" s="144">
        <v>0</v>
      </c>
      <c r="BR96" s="145"/>
      <c r="BS96" s="145"/>
      <c r="BT96" s="145"/>
      <c r="BU96" s="354"/>
      <c r="BV96" s="144"/>
      <c r="BW96" s="145"/>
      <c r="BX96" s="145"/>
      <c r="BY96" s="144"/>
      <c r="BZ96" s="144"/>
      <c r="CA96" s="149">
        <v>0</v>
      </c>
      <c r="CB96" s="354">
        <v>0</v>
      </c>
      <c r="CC96" s="344">
        <v>0</v>
      </c>
      <c r="CD96" s="145"/>
      <c r="CE96" s="145"/>
      <c r="CF96" s="356">
        <v>0</v>
      </c>
      <c r="CG96" s="148"/>
      <c r="CH96" s="148"/>
      <c r="CI96" s="337"/>
      <c r="CJ96" s="147"/>
      <c r="CK96" s="354"/>
      <c r="CL96" s="145"/>
      <c r="CM96" s="145"/>
      <c r="CN96" s="354"/>
      <c r="CO96" s="344"/>
    </row>
    <row r="97" spans="1:93" ht="24" customHeight="1" x14ac:dyDescent="0.3">
      <c r="A97" s="327" t="s">
        <v>2032</v>
      </c>
      <c r="B97" s="328" t="s">
        <v>2033</v>
      </c>
      <c r="C97" s="329" t="s">
        <v>117</v>
      </c>
      <c r="D97" s="330">
        <f t="shared" si="0"/>
        <v>14</v>
      </c>
      <c r="E97" s="331">
        <f t="shared" si="1"/>
        <v>14</v>
      </c>
      <c r="F97" s="331">
        <f t="shared" si="2"/>
        <v>4</v>
      </c>
      <c r="G97" s="331">
        <f t="shared" si="3"/>
        <v>0</v>
      </c>
      <c r="H97" s="331">
        <f t="shared" si="4"/>
        <v>0</v>
      </c>
      <c r="I97" s="331">
        <f t="shared" si="5"/>
        <v>0</v>
      </c>
      <c r="J97" s="331">
        <f t="shared" si="6"/>
        <v>0</v>
      </c>
      <c r="K97" s="331">
        <f t="shared" si="7"/>
        <v>0</v>
      </c>
      <c r="L97" s="331">
        <f t="shared" si="8"/>
        <v>0</v>
      </c>
      <c r="M97" s="332">
        <f t="shared" si="9"/>
        <v>0</v>
      </c>
      <c r="N97" s="333">
        <f t="shared" si="10"/>
        <v>32</v>
      </c>
      <c r="O97" s="334"/>
      <c r="P97" s="335">
        <f t="shared" si="11"/>
        <v>32</v>
      </c>
      <c r="Q97" s="336">
        <f t="shared" si="12"/>
        <v>331</v>
      </c>
      <c r="R97" s="148"/>
      <c r="S97" s="148"/>
      <c r="T97" s="350"/>
      <c r="U97" s="148"/>
      <c r="V97" s="148"/>
      <c r="W97" s="350"/>
      <c r="X97" s="351"/>
      <c r="Y97" s="148"/>
      <c r="Z97" s="351"/>
      <c r="AA97" s="338">
        <v>0</v>
      </c>
      <c r="AB97" s="339">
        <v>0</v>
      </c>
      <c r="AC97" s="148">
        <v>0</v>
      </c>
      <c r="AD97" s="351"/>
      <c r="AE97" s="148"/>
      <c r="AF97" s="351">
        <v>14</v>
      </c>
      <c r="AG97" s="144">
        <v>0</v>
      </c>
      <c r="AH97" s="144">
        <v>0</v>
      </c>
      <c r="AI97" s="145"/>
      <c r="AJ97" s="145"/>
      <c r="AK97" s="144"/>
      <c r="AL97" s="145"/>
      <c r="AM97" s="144"/>
      <c r="AN97" s="144"/>
      <c r="AO97" s="340"/>
      <c r="AP97" s="340"/>
      <c r="AQ97" s="341"/>
      <c r="AR97" s="341"/>
      <c r="AS97" s="341"/>
      <c r="AT97" s="153"/>
      <c r="AU97" s="144"/>
      <c r="AV97" s="145"/>
      <c r="AW97" s="148">
        <v>0</v>
      </c>
      <c r="AX97" s="148">
        <v>0</v>
      </c>
      <c r="AY97" s="351"/>
      <c r="AZ97" s="148"/>
      <c r="BA97" s="148"/>
      <c r="BB97" s="351"/>
      <c r="BC97" s="351"/>
      <c r="BD97" s="148"/>
      <c r="BE97" s="148"/>
      <c r="BF97" s="338">
        <v>0</v>
      </c>
      <c r="BG97" s="145"/>
      <c r="BH97" s="148">
        <v>0</v>
      </c>
      <c r="BI97" s="350"/>
      <c r="BJ97" s="342"/>
      <c r="BK97" s="343"/>
      <c r="BL97" s="351"/>
      <c r="BM97" s="351"/>
      <c r="BN97" s="148"/>
      <c r="BO97" s="148">
        <v>14</v>
      </c>
      <c r="BP97" s="351"/>
      <c r="BQ97" s="144">
        <v>0</v>
      </c>
      <c r="BR97" s="145"/>
      <c r="BS97" s="145"/>
      <c r="BT97" s="145"/>
      <c r="BU97" s="338"/>
      <c r="BV97" s="144"/>
      <c r="BW97" s="145"/>
      <c r="BX97" s="145"/>
      <c r="BY97" s="144"/>
      <c r="BZ97" s="144"/>
      <c r="CA97" s="149">
        <v>0</v>
      </c>
      <c r="CB97" s="338">
        <v>0</v>
      </c>
      <c r="CC97" s="88">
        <v>0</v>
      </c>
      <c r="CD97" s="145"/>
      <c r="CE97" s="145"/>
      <c r="CF97" s="146">
        <v>0</v>
      </c>
      <c r="CG97" s="349"/>
      <c r="CH97" s="349">
        <v>4</v>
      </c>
      <c r="CI97" s="350"/>
      <c r="CJ97" s="351"/>
      <c r="CK97" s="338"/>
      <c r="CL97" s="145"/>
      <c r="CM97" s="145"/>
      <c r="CN97" s="338"/>
      <c r="CO97" s="88"/>
    </row>
    <row r="98" spans="1:93" ht="24" customHeight="1" x14ac:dyDescent="0.3">
      <c r="A98" s="327" t="s">
        <v>2034</v>
      </c>
      <c r="B98" s="328" t="s">
        <v>2035</v>
      </c>
      <c r="C98" s="329" t="s">
        <v>2036</v>
      </c>
      <c r="D98" s="330">
        <f t="shared" si="0"/>
        <v>0</v>
      </c>
      <c r="E98" s="331">
        <f t="shared" si="1"/>
        <v>0</v>
      </c>
      <c r="F98" s="331">
        <f t="shared" si="2"/>
        <v>0</v>
      </c>
      <c r="G98" s="331">
        <f t="shared" si="3"/>
        <v>0</v>
      </c>
      <c r="H98" s="331">
        <f t="shared" si="4"/>
        <v>0</v>
      </c>
      <c r="I98" s="331">
        <f t="shared" si="5"/>
        <v>0</v>
      </c>
      <c r="J98" s="331">
        <f t="shared" si="6"/>
        <v>0</v>
      </c>
      <c r="K98" s="331">
        <f t="shared" si="7"/>
        <v>0</v>
      </c>
      <c r="L98" s="331">
        <f t="shared" si="8"/>
        <v>0</v>
      </c>
      <c r="M98" s="332">
        <f t="shared" si="9"/>
        <v>0</v>
      </c>
      <c r="N98" s="333">
        <f t="shared" si="10"/>
        <v>0</v>
      </c>
      <c r="O98" s="334"/>
      <c r="P98" s="335">
        <f t="shared" si="11"/>
        <v>0</v>
      </c>
      <c r="Q98" s="336" t="str">
        <f t="shared" si="12"/>
        <v/>
      </c>
      <c r="R98" s="349"/>
      <c r="S98" s="349"/>
      <c r="T98" s="337"/>
      <c r="U98" s="349"/>
      <c r="V98" s="349"/>
      <c r="W98" s="337"/>
      <c r="X98" s="147"/>
      <c r="Y98" s="349"/>
      <c r="Z98" s="147"/>
      <c r="AA98" s="338">
        <v>0</v>
      </c>
      <c r="AB98" s="339">
        <v>0</v>
      </c>
      <c r="AC98" s="349">
        <v>0</v>
      </c>
      <c r="AD98" s="147"/>
      <c r="AE98" s="349"/>
      <c r="AF98" s="147"/>
      <c r="AG98" s="88">
        <v>0</v>
      </c>
      <c r="AH98" s="88">
        <v>0</v>
      </c>
      <c r="AI98" s="145"/>
      <c r="AJ98" s="145"/>
      <c r="AK98" s="88"/>
      <c r="AL98" s="145"/>
      <c r="AM98" s="88"/>
      <c r="AN98" s="88"/>
      <c r="AO98" s="340"/>
      <c r="AP98" s="340"/>
      <c r="AQ98" s="358"/>
      <c r="AR98" s="358"/>
      <c r="AS98" s="358"/>
      <c r="AT98" s="153"/>
      <c r="AU98" s="88"/>
      <c r="AV98" s="145"/>
      <c r="AW98" s="148">
        <v>0</v>
      </c>
      <c r="AX98" s="148">
        <v>0</v>
      </c>
      <c r="AY98" s="147"/>
      <c r="AZ98" s="148"/>
      <c r="BA98" s="148"/>
      <c r="BB98" s="147"/>
      <c r="BC98" s="147"/>
      <c r="BD98" s="148"/>
      <c r="BE98" s="148"/>
      <c r="BF98" s="338">
        <v>0</v>
      </c>
      <c r="BG98" s="145"/>
      <c r="BH98" s="349">
        <v>0</v>
      </c>
      <c r="BI98" s="337"/>
      <c r="BJ98" s="342"/>
      <c r="BK98" s="343"/>
      <c r="BL98" s="147"/>
      <c r="BM98" s="147"/>
      <c r="BN98" s="148"/>
      <c r="BO98" s="148"/>
      <c r="BP98" s="147"/>
      <c r="BQ98" s="88">
        <v>0</v>
      </c>
      <c r="BR98" s="352"/>
      <c r="BS98" s="352"/>
      <c r="BT98" s="145"/>
      <c r="BU98" s="338"/>
      <c r="BV98" s="88"/>
      <c r="BW98" s="145"/>
      <c r="BX98" s="145"/>
      <c r="BY98" s="88"/>
      <c r="BZ98" s="88"/>
      <c r="CA98" s="355">
        <v>0</v>
      </c>
      <c r="CB98" s="338">
        <v>0</v>
      </c>
      <c r="CC98" s="88">
        <v>0</v>
      </c>
      <c r="CD98" s="145"/>
      <c r="CE98" s="145"/>
      <c r="CF98" s="356">
        <v>0</v>
      </c>
      <c r="CG98" s="148"/>
      <c r="CH98" s="148"/>
      <c r="CI98" s="337"/>
      <c r="CJ98" s="147"/>
      <c r="CK98" s="338"/>
      <c r="CL98" s="145"/>
      <c r="CM98" s="145"/>
      <c r="CN98" s="338"/>
      <c r="CO98" s="88"/>
    </row>
    <row r="99" spans="1:93" ht="24" customHeight="1" x14ac:dyDescent="0.3">
      <c r="A99" s="327" t="s">
        <v>2037</v>
      </c>
      <c r="B99" s="328" t="s">
        <v>2038</v>
      </c>
      <c r="C99" s="329" t="s">
        <v>1922</v>
      </c>
      <c r="D99" s="330">
        <f t="shared" si="0"/>
        <v>12</v>
      </c>
      <c r="E99" s="331">
        <f t="shared" si="1"/>
        <v>3</v>
      </c>
      <c r="F99" s="331">
        <f t="shared" si="2"/>
        <v>0</v>
      </c>
      <c r="G99" s="331">
        <f t="shared" si="3"/>
        <v>0</v>
      </c>
      <c r="H99" s="331">
        <f t="shared" si="4"/>
        <v>0</v>
      </c>
      <c r="I99" s="331">
        <f t="shared" si="5"/>
        <v>0</v>
      </c>
      <c r="J99" s="331">
        <f t="shared" si="6"/>
        <v>0</v>
      </c>
      <c r="K99" s="331">
        <f t="shared" si="7"/>
        <v>0</v>
      </c>
      <c r="L99" s="331">
        <f t="shared" si="8"/>
        <v>0</v>
      </c>
      <c r="M99" s="332">
        <f t="shared" si="9"/>
        <v>0</v>
      </c>
      <c r="N99" s="333">
        <f t="shared" si="10"/>
        <v>15</v>
      </c>
      <c r="O99" s="334"/>
      <c r="P99" s="335">
        <f t="shared" si="11"/>
        <v>15</v>
      </c>
      <c r="Q99" s="336">
        <f t="shared" si="12"/>
        <v>550</v>
      </c>
      <c r="R99" s="349"/>
      <c r="S99" s="349"/>
      <c r="T99" s="350"/>
      <c r="U99" s="349"/>
      <c r="V99" s="349"/>
      <c r="W99" s="350"/>
      <c r="X99" s="351"/>
      <c r="Y99" s="349"/>
      <c r="Z99" s="351"/>
      <c r="AA99" s="338">
        <v>0</v>
      </c>
      <c r="AB99" s="339">
        <v>0</v>
      </c>
      <c r="AC99" s="349">
        <v>0</v>
      </c>
      <c r="AD99" s="351"/>
      <c r="AE99" s="349"/>
      <c r="AF99" s="351">
        <v>3</v>
      </c>
      <c r="AG99" s="88">
        <v>0</v>
      </c>
      <c r="AH99" s="88">
        <v>0</v>
      </c>
      <c r="AI99" s="145"/>
      <c r="AJ99" s="145"/>
      <c r="AK99" s="88"/>
      <c r="AL99" s="145"/>
      <c r="AM99" s="88"/>
      <c r="AN99" s="88"/>
      <c r="AO99" s="340"/>
      <c r="AP99" s="340"/>
      <c r="AQ99" s="358"/>
      <c r="AR99" s="358"/>
      <c r="AS99" s="358"/>
      <c r="AT99" s="153"/>
      <c r="AU99" s="88"/>
      <c r="AV99" s="145"/>
      <c r="AW99" s="148">
        <v>0</v>
      </c>
      <c r="AX99" s="148">
        <v>0</v>
      </c>
      <c r="AY99" s="351"/>
      <c r="AZ99" s="148"/>
      <c r="BA99" s="148"/>
      <c r="BB99" s="351"/>
      <c r="BC99" s="351"/>
      <c r="BD99" s="148"/>
      <c r="BE99" s="148"/>
      <c r="BF99" s="354">
        <v>0</v>
      </c>
      <c r="BG99" s="145"/>
      <c r="BH99" s="349">
        <v>0</v>
      </c>
      <c r="BI99" s="350"/>
      <c r="BJ99" s="342"/>
      <c r="BK99" s="343"/>
      <c r="BL99" s="351"/>
      <c r="BM99" s="351"/>
      <c r="BN99" s="148"/>
      <c r="BO99" s="148">
        <v>12</v>
      </c>
      <c r="BP99" s="351"/>
      <c r="BQ99" s="88">
        <v>0</v>
      </c>
      <c r="BR99" s="352"/>
      <c r="BS99" s="352"/>
      <c r="BT99" s="145"/>
      <c r="BU99" s="354"/>
      <c r="BV99" s="88"/>
      <c r="BW99" s="145"/>
      <c r="BX99" s="145"/>
      <c r="BY99" s="88"/>
      <c r="BZ99" s="88"/>
      <c r="CA99" s="355">
        <v>0</v>
      </c>
      <c r="CB99" s="354">
        <v>0</v>
      </c>
      <c r="CC99" s="344">
        <v>0</v>
      </c>
      <c r="CD99" s="145"/>
      <c r="CE99" s="145"/>
      <c r="CF99" s="146">
        <v>0</v>
      </c>
      <c r="CG99" s="349"/>
      <c r="CH99" s="349"/>
      <c r="CI99" s="350"/>
      <c r="CJ99" s="351"/>
      <c r="CK99" s="354"/>
      <c r="CL99" s="145"/>
      <c r="CM99" s="145"/>
      <c r="CN99" s="354"/>
      <c r="CO99" s="344"/>
    </row>
    <row r="100" spans="1:93" ht="24" customHeight="1" x14ac:dyDescent="0.3">
      <c r="A100" s="327" t="s">
        <v>2039</v>
      </c>
      <c r="B100" s="328" t="s">
        <v>2040</v>
      </c>
      <c r="C100" s="329" t="s">
        <v>2023</v>
      </c>
      <c r="D100" s="330">
        <f t="shared" si="0"/>
        <v>0</v>
      </c>
      <c r="E100" s="331">
        <f t="shared" si="1"/>
        <v>0</v>
      </c>
      <c r="F100" s="331">
        <f t="shared" si="2"/>
        <v>0</v>
      </c>
      <c r="G100" s="331">
        <f t="shared" si="3"/>
        <v>0</v>
      </c>
      <c r="H100" s="331">
        <f t="shared" si="4"/>
        <v>0</v>
      </c>
      <c r="I100" s="331">
        <f t="shared" si="5"/>
        <v>0</v>
      </c>
      <c r="J100" s="331">
        <f t="shared" si="6"/>
        <v>0</v>
      </c>
      <c r="K100" s="331">
        <f t="shared" si="7"/>
        <v>0</v>
      </c>
      <c r="L100" s="331">
        <f t="shared" si="8"/>
        <v>0</v>
      </c>
      <c r="M100" s="332">
        <f t="shared" si="9"/>
        <v>0</v>
      </c>
      <c r="N100" s="333">
        <f t="shared" si="10"/>
        <v>0</v>
      </c>
      <c r="O100" s="334"/>
      <c r="P100" s="335">
        <f t="shared" si="11"/>
        <v>0</v>
      </c>
      <c r="Q100" s="336" t="str">
        <f t="shared" si="12"/>
        <v/>
      </c>
      <c r="R100" s="148"/>
      <c r="S100" s="148"/>
      <c r="T100" s="337"/>
      <c r="U100" s="148"/>
      <c r="V100" s="148"/>
      <c r="W100" s="337"/>
      <c r="X100" s="147"/>
      <c r="Y100" s="148"/>
      <c r="Z100" s="147"/>
      <c r="AA100" s="354">
        <v>0</v>
      </c>
      <c r="AB100" s="357">
        <v>0</v>
      </c>
      <c r="AC100" s="148">
        <v>0</v>
      </c>
      <c r="AD100" s="147"/>
      <c r="AE100" s="148"/>
      <c r="AF100" s="147"/>
      <c r="AG100" s="144">
        <v>0</v>
      </c>
      <c r="AH100" s="144">
        <v>0</v>
      </c>
      <c r="AI100" s="145"/>
      <c r="AJ100" s="145"/>
      <c r="AK100" s="144"/>
      <c r="AL100" s="145"/>
      <c r="AM100" s="144"/>
      <c r="AN100" s="144"/>
      <c r="AO100" s="340"/>
      <c r="AP100" s="340"/>
      <c r="AQ100" s="341"/>
      <c r="AR100" s="341"/>
      <c r="AS100" s="341"/>
      <c r="AT100" s="359"/>
      <c r="AU100" s="144"/>
      <c r="AV100" s="145"/>
      <c r="AW100" s="349">
        <v>0</v>
      </c>
      <c r="AX100" s="349">
        <v>0</v>
      </c>
      <c r="AY100" s="147"/>
      <c r="AZ100" s="349"/>
      <c r="BA100" s="349"/>
      <c r="BB100" s="147"/>
      <c r="BC100" s="147"/>
      <c r="BD100" s="349"/>
      <c r="BE100" s="349"/>
      <c r="BF100" s="338">
        <v>0</v>
      </c>
      <c r="BG100" s="145"/>
      <c r="BH100" s="148">
        <v>0</v>
      </c>
      <c r="BI100" s="337"/>
      <c r="BJ100" s="342"/>
      <c r="BK100" s="343"/>
      <c r="BL100" s="147"/>
      <c r="BM100" s="147"/>
      <c r="BN100" s="349"/>
      <c r="BO100" s="349"/>
      <c r="BP100" s="147"/>
      <c r="BQ100" s="144">
        <v>0</v>
      </c>
      <c r="BR100" s="145"/>
      <c r="BS100" s="145"/>
      <c r="BT100" s="145"/>
      <c r="BU100" s="338"/>
      <c r="BV100" s="144"/>
      <c r="BW100" s="145"/>
      <c r="BX100" s="145"/>
      <c r="BY100" s="144"/>
      <c r="BZ100" s="144"/>
      <c r="CA100" s="149">
        <v>0</v>
      </c>
      <c r="CB100" s="338">
        <v>0</v>
      </c>
      <c r="CC100" s="88">
        <v>0</v>
      </c>
      <c r="CD100" s="145"/>
      <c r="CE100" s="145"/>
      <c r="CF100" s="356">
        <v>0</v>
      </c>
      <c r="CG100" s="148"/>
      <c r="CH100" s="148"/>
      <c r="CI100" s="337"/>
      <c r="CJ100" s="147"/>
      <c r="CK100" s="338"/>
      <c r="CL100" s="145"/>
      <c r="CM100" s="145"/>
      <c r="CN100" s="338"/>
      <c r="CO100" s="88"/>
    </row>
    <row r="101" spans="1:93" ht="24" customHeight="1" x14ac:dyDescent="0.3">
      <c r="A101" s="327" t="s">
        <v>2041</v>
      </c>
      <c r="B101" s="328" t="s">
        <v>2042</v>
      </c>
      <c r="C101" s="329" t="s">
        <v>314</v>
      </c>
      <c r="D101" s="330">
        <f t="shared" si="0"/>
        <v>100</v>
      </c>
      <c r="E101" s="331">
        <f t="shared" si="1"/>
        <v>48</v>
      </c>
      <c r="F101" s="331">
        <f t="shared" si="2"/>
        <v>40</v>
      </c>
      <c r="G101" s="331">
        <f t="shared" si="3"/>
        <v>33</v>
      </c>
      <c r="H101" s="331">
        <f t="shared" si="4"/>
        <v>10</v>
      </c>
      <c r="I101" s="331">
        <f t="shared" si="5"/>
        <v>10</v>
      </c>
      <c r="J101" s="331">
        <f t="shared" si="6"/>
        <v>5</v>
      </c>
      <c r="K101" s="331">
        <f t="shared" si="7"/>
        <v>0</v>
      </c>
      <c r="L101" s="331">
        <f t="shared" si="8"/>
        <v>0</v>
      </c>
      <c r="M101" s="332">
        <f t="shared" si="9"/>
        <v>0</v>
      </c>
      <c r="N101" s="333">
        <f t="shared" si="10"/>
        <v>246</v>
      </c>
      <c r="O101" s="334"/>
      <c r="P101" s="335">
        <f t="shared" si="11"/>
        <v>246</v>
      </c>
      <c r="Q101" s="336">
        <f t="shared" si="12"/>
        <v>47</v>
      </c>
      <c r="R101" s="148"/>
      <c r="S101" s="148"/>
      <c r="T101" s="337"/>
      <c r="U101" s="148">
        <v>10</v>
      </c>
      <c r="V101" s="148"/>
      <c r="W101" s="337"/>
      <c r="X101" s="147"/>
      <c r="Y101" s="148"/>
      <c r="Z101" s="147">
        <v>10</v>
      </c>
      <c r="AA101" s="338">
        <v>0</v>
      </c>
      <c r="AB101" s="339">
        <v>0</v>
      </c>
      <c r="AC101" s="148">
        <v>0</v>
      </c>
      <c r="AD101" s="147"/>
      <c r="AE101" s="148">
        <v>33</v>
      </c>
      <c r="AF101" s="147"/>
      <c r="AG101" s="88">
        <v>0</v>
      </c>
      <c r="AH101" s="88">
        <v>0</v>
      </c>
      <c r="AI101" s="145"/>
      <c r="AJ101" s="145"/>
      <c r="AK101" s="88"/>
      <c r="AL101" s="145"/>
      <c r="AM101" s="88"/>
      <c r="AN101" s="88"/>
      <c r="AO101" s="340"/>
      <c r="AP101" s="340"/>
      <c r="AQ101" s="358"/>
      <c r="AR101" s="358"/>
      <c r="AS101" s="358"/>
      <c r="AT101" s="153">
        <v>40</v>
      </c>
      <c r="AU101" s="88"/>
      <c r="AV101" s="145"/>
      <c r="AW101" s="349">
        <v>0</v>
      </c>
      <c r="AX101" s="349">
        <v>0</v>
      </c>
      <c r="AY101" s="147"/>
      <c r="AZ101" s="349"/>
      <c r="BA101" s="349"/>
      <c r="BB101" s="147"/>
      <c r="BC101" s="147"/>
      <c r="BD101" s="349"/>
      <c r="BE101" s="349"/>
      <c r="BF101" s="338">
        <v>0</v>
      </c>
      <c r="BG101" s="145"/>
      <c r="BH101" s="148">
        <v>0</v>
      </c>
      <c r="BI101" s="337"/>
      <c r="BJ101" s="342"/>
      <c r="BK101" s="343"/>
      <c r="BL101" s="147"/>
      <c r="BM101" s="147"/>
      <c r="BN101" s="349">
        <v>48</v>
      </c>
      <c r="BO101" s="349"/>
      <c r="BP101" s="147"/>
      <c r="BQ101" s="88">
        <v>0</v>
      </c>
      <c r="BR101" s="352"/>
      <c r="BS101" s="352"/>
      <c r="BT101" s="145"/>
      <c r="BU101" s="338"/>
      <c r="BV101" s="88"/>
      <c r="BW101" s="145"/>
      <c r="BX101" s="145"/>
      <c r="BY101" s="88"/>
      <c r="BZ101" s="88"/>
      <c r="CA101" s="149">
        <v>100</v>
      </c>
      <c r="CB101" s="338">
        <v>0</v>
      </c>
      <c r="CC101" s="88">
        <v>0</v>
      </c>
      <c r="CD101" s="145"/>
      <c r="CE101" s="145"/>
      <c r="CF101" s="146">
        <v>0</v>
      </c>
      <c r="CG101" s="148"/>
      <c r="CH101" s="148"/>
      <c r="CI101" s="361">
        <v>5</v>
      </c>
      <c r="CJ101" s="147"/>
      <c r="CK101" s="338"/>
      <c r="CL101" s="145"/>
      <c r="CM101" s="145"/>
      <c r="CN101" s="338"/>
      <c r="CO101" s="88"/>
    </row>
    <row r="102" spans="1:93" ht="24" customHeight="1" x14ac:dyDescent="0.3">
      <c r="A102" s="327" t="s">
        <v>2043</v>
      </c>
      <c r="B102" s="328" t="s">
        <v>2044</v>
      </c>
      <c r="C102" s="329" t="s">
        <v>86</v>
      </c>
      <c r="D102" s="330">
        <f t="shared" si="0"/>
        <v>20</v>
      </c>
      <c r="E102" s="331">
        <f t="shared" si="1"/>
        <v>7</v>
      </c>
      <c r="F102" s="331">
        <f t="shared" si="2"/>
        <v>1</v>
      </c>
      <c r="G102" s="331">
        <f t="shared" si="3"/>
        <v>0</v>
      </c>
      <c r="H102" s="331">
        <f t="shared" si="4"/>
        <v>0</v>
      </c>
      <c r="I102" s="331">
        <f t="shared" si="5"/>
        <v>0</v>
      </c>
      <c r="J102" s="331">
        <f t="shared" si="6"/>
        <v>0</v>
      </c>
      <c r="K102" s="331">
        <f t="shared" si="7"/>
        <v>0</v>
      </c>
      <c r="L102" s="331">
        <f t="shared" si="8"/>
        <v>0</v>
      </c>
      <c r="M102" s="332">
        <f t="shared" si="9"/>
        <v>0</v>
      </c>
      <c r="N102" s="333">
        <f t="shared" si="10"/>
        <v>28</v>
      </c>
      <c r="O102" s="334"/>
      <c r="P102" s="335">
        <f t="shared" si="11"/>
        <v>28</v>
      </c>
      <c r="Q102" s="336">
        <f t="shared" si="12"/>
        <v>367</v>
      </c>
      <c r="R102" s="148"/>
      <c r="S102" s="148"/>
      <c r="T102" s="337"/>
      <c r="U102" s="148"/>
      <c r="V102" s="148"/>
      <c r="W102" s="337"/>
      <c r="X102" s="147">
        <v>1</v>
      </c>
      <c r="Y102" s="148"/>
      <c r="Z102" s="147"/>
      <c r="AA102" s="338">
        <v>0</v>
      </c>
      <c r="AB102" s="339">
        <v>0</v>
      </c>
      <c r="AC102" s="148">
        <v>0</v>
      </c>
      <c r="AD102" s="147"/>
      <c r="AE102" s="148">
        <v>20</v>
      </c>
      <c r="AF102" s="147"/>
      <c r="AG102" s="144">
        <v>0</v>
      </c>
      <c r="AH102" s="144">
        <v>0</v>
      </c>
      <c r="AI102" s="145"/>
      <c r="AJ102" s="145"/>
      <c r="AK102" s="144"/>
      <c r="AL102" s="145"/>
      <c r="AM102" s="144"/>
      <c r="AN102" s="144"/>
      <c r="AO102" s="340"/>
      <c r="AP102" s="340"/>
      <c r="AQ102" s="341"/>
      <c r="AR102" s="341"/>
      <c r="AS102" s="341"/>
      <c r="AT102" s="153"/>
      <c r="AU102" s="144"/>
      <c r="AV102" s="145"/>
      <c r="AW102" s="148">
        <v>0</v>
      </c>
      <c r="AX102" s="148">
        <v>0</v>
      </c>
      <c r="AY102" s="147"/>
      <c r="AZ102" s="148"/>
      <c r="BA102" s="148"/>
      <c r="BB102" s="147"/>
      <c r="BC102" s="147">
        <v>7</v>
      </c>
      <c r="BD102" s="148"/>
      <c r="BE102" s="148"/>
      <c r="BF102" s="338">
        <v>0</v>
      </c>
      <c r="BG102" s="145"/>
      <c r="BH102" s="148">
        <v>0</v>
      </c>
      <c r="BI102" s="337"/>
      <c r="BJ102" s="360"/>
      <c r="BK102" s="343"/>
      <c r="BL102" s="147"/>
      <c r="BM102" s="147"/>
      <c r="BN102" s="148"/>
      <c r="BO102" s="148"/>
      <c r="BP102" s="147"/>
      <c r="BQ102" s="144">
        <v>0</v>
      </c>
      <c r="BR102" s="145"/>
      <c r="BS102" s="145"/>
      <c r="BT102" s="145"/>
      <c r="BU102" s="338"/>
      <c r="BV102" s="144"/>
      <c r="BW102" s="145"/>
      <c r="BX102" s="145"/>
      <c r="BY102" s="144"/>
      <c r="BZ102" s="144"/>
      <c r="CA102" s="149">
        <v>0</v>
      </c>
      <c r="CB102" s="338">
        <v>0</v>
      </c>
      <c r="CC102" s="344">
        <v>0</v>
      </c>
      <c r="CD102" s="145"/>
      <c r="CE102" s="145"/>
      <c r="CF102" s="146">
        <v>0</v>
      </c>
      <c r="CG102" s="148"/>
      <c r="CH102" s="148"/>
      <c r="CI102" s="337"/>
      <c r="CJ102" s="147"/>
      <c r="CK102" s="338"/>
      <c r="CL102" s="145"/>
      <c r="CM102" s="145"/>
      <c r="CN102" s="338"/>
      <c r="CO102" s="344"/>
    </row>
    <row r="103" spans="1:93" ht="24" customHeight="1" x14ac:dyDescent="0.3">
      <c r="A103" s="327" t="s">
        <v>2045</v>
      </c>
      <c r="B103" s="328" t="s">
        <v>2046</v>
      </c>
      <c r="C103" s="329" t="s">
        <v>171</v>
      </c>
      <c r="D103" s="330">
        <f t="shared" si="0"/>
        <v>120</v>
      </c>
      <c r="E103" s="331">
        <f t="shared" si="1"/>
        <v>120</v>
      </c>
      <c r="F103" s="331">
        <f t="shared" si="2"/>
        <v>100</v>
      </c>
      <c r="G103" s="331">
        <f t="shared" si="3"/>
        <v>100</v>
      </c>
      <c r="H103" s="331">
        <f t="shared" si="4"/>
        <v>60</v>
      </c>
      <c r="I103" s="331">
        <f t="shared" si="5"/>
        <v>50</v>
      </c>
      <c r="J103" s="331">
        <f t="shared" si="6"/>
        <v>30</v>
      </c>
      <c r="K103" s="331">
        <f t="shared" si="7"/>
        <v>0</v>
      </c>
      <c r="L103" s="331">
        <f t="shared" si="8"/>
        <v>0</v>
      </c>
      <c r="M103" s="332">
        <f t="shared" si="9"/>
        <v>0</v>
      </c>
      <c r="N103" s="333">
        <f t="shared" si="10"/>
        <v>580</v>
      </c>
      <c r="O103" s="334"/>
      <c r="P103" s="335">
        <f t="shared" si="11"/>
        <v>580</v>
      </c>
      <c r="Q103" s="336">
        <f t="shared" si="12"/>
        <v>21</v>
      </c>
      <c r="R103" s="148"/>
      <c r="S103" s="148"/>
      <c r="T103" s="361">
        <v>100</v>
      </c>
      <c r="U103" s="148"/>
      <c r="V103" s="148"/>
      <c r="W103" s="361">
        <v>120</v>
      </c>
      <c r="X103" s="147"/>
      <c r="Y103" s="148"/>
      <c r="Z103" s="147"/>
      <c r="AA103" s="338">
        <v>100</v>
      </c>
      <c r="AB103" s="339">
        <v>0</v>
      </c>
      <c r="AC103" s="148">
        <v>0</v>
      </c>
      <c r="AD103" s="147"/>
      <c r="AE103" s="148"/>
      <c r="AF103" s="147"/>
      <c r="AG103" s="144">
        <v>0</v>
      </c>
      <c r="AH103" s="144">
        <v>0</v>
      </c>
      <c r="AI103" s="145"/>
      <c r="AJ103" s="145"/>
      <c r="AK103" s="144"/>
      <c r="AL103" s="145"/>
      <c r="AM103" s="144"/>
      <c r="AN103" s="144"/>
      <c r="AO103" s="340"/>
      <c r="AP103" s="340"/>
      <c r="AQ103" s="341"/>
      <c r="AR103" s="341"/>
      <c r="AS103" s="341"/>
      <c r="AT103" s="153">
        <v>60</v>
      </c>
      <c r="AU103" s="144"/>
      <c r="AV103" s="145"/>
      <c r="AW103" s="349">
        <v>0</v>
      </c>
      <c r="AX103" s="349">
        <v>0</v>
      </c>
      <c r="AY103" s="147"/>
      <c r="AZ103" s="349"/>
      <c r="BA103" s="349"/>
      <c r="BB103" s="147"/>
      <c r="BC103" s="147"/>
      <c r="BD103" s="349"/>
      <c r="BE103" s="349"/>
      <c r="BF103" s="338">
        <v>0</v>
      </c>
      <c r="BG103" s="145"/>
      <c r="BH103" s="148">
        <v>0</v>
      </c>
      <c r="BI103" s="361">
        <v>50</v>
      </c>
      <c r="BJ103" s="360">
        <v>30</v>
      </c>
      <c r="BK103" s="343"/>
      <c r="BL103" s="147"/>
      <c r="BM103" s="147"/>
      <c r="BN103" s="349"/>
      <c r="BO103" s="349"/>
      <c r="BP103" s="147"/>
      <c r="BQ103" s="144">
        <v>0</v>
      </c>
      <c r="BR103" s="145"/>
      <c r="BS103" s="145"/>
      <c r="BT103" s="145"/>
      <c r="BU103" s="338"/>
      <c r="BV103" s="144"/>
      <c r="BW103" s="145"/>
      <c r="BX103" s="145"/>
      <c r="BY103" s="144"/>
      <c r="BZ103" s="144"/>
      <c r="CA103" s="149">
        <v>0</v>
      </c>
      <c r="CB103" s="338">
        <v>0</v>
      </c>
      <c r="CC103" s="88">
        <v>0</v>
      </c>
      <c r="CD103" s="145"/>
      <c r="CE103" s="145"/>
      <c r="CF103" s="146">
        <v>0</v>
      </c>
      <c r="CG103" s="148"/>
      <c r="CH103" s="148"/>
      <c r="CI103" s="361"/>
      <c r="CJ103" s="147"/>
      <c r="CK103" s="338">
        <v>120</v>
      </c>
      <c r="CL103" s="145"/>
      <c r="CM103" s="145"/>
      <c r="CN103" s="338"/>
      <c r="CO103" s="88"/>
    </row>
    <row r="104" spans="1:93" ht="24" customHeight="1" x14ac:dyDescent="0.3">
      <c r="A104" s="327" t="s">
        <v>2047</v>
      </c>
      <c r="B104" s="328" t="s">
        <v>2048</v>
      </c>
      <c r="C104" s="329" t="s">
        <v>725</v>
      </c>
      <c r="D104" s="330">
        <f t="shared" si="0"/>
        <v>12</v>
      </c>
      <c r="E104" s="331">
        <f t="shared" si="1"/>
        <v>8</v>
      </c>
      <c r="F104" s="331">
        <f t="shared" si="2"/>
        <v>5</v>
      </c>
      <c r="G104" s="331">
        <f t="shared" si="3"/>
        <v>1</v>
      </c>
      <c r="H104" s="331">
        <f t="shared" si="4"/>
        <v>0</v>
      </c>
      <c r="I104" s="331">
        <f t="shared" si="5"/>
        <v>0</v>
      </c>
      <c r="J104" s="331">
        <f t="shared" si="6"/>
        <v>0</v>
      </c>
      <c r="K104" s="331">
        <f t="shared" si="7"/>
        <v>0</v>
      </c>
      <c r="L104" s="331">
        <f t="shared" si="8"/>
        <v>0</v>
      </c>
      <c r="M104" s="332">
        <f t="shared" si="9"/>
        <v>0</v>
      </c>
      <c r="N104" s="333">
        <f t="shared" si="10"/>
        <v>26</v>
      </c>
      <c r="O104" s="334"/>
      <c r="P104" s="335">
        <f t="shared" si="11"/>
        <v>26</v>
      </c>
      <c r="Q104" s="336">
        <f t="shared" si="12"/>
        <v>388</v>
      </c>
      <c r="R104" s="349"/>
      <c r="S104" s="349"/>
      <c r="T104" s="337"/>
      <c r="U104" s="349"/>
      <c r="V104" s="349"/>
      <c r="W104" s="337"/>
      <c r="X104" s="147"/>
      <c r="Y104" s="349"/>
      <c r="Z104" s="147"/>
      <c r="AA104" s="338">
        <v>0</v>
      </c>
      <c r="AB104" s="339">
        <v>1</v>
      </c>
      <c r="AC104" s="148">
        <v>0</v>
      </c>
      <c r="AD104" s="147"/>
      <c r="AE104" s="349">
        <v>8</v>
      </c>
      <c r="AF104" s="147"/>
      <c r="AG104" s="144">
        <v>0</v>
      </c>
      <c r="AH104" s="144">
        <v>0</v>
      </c>
      <c r="AI104" s="145"/>
      <c r="AJ104" s="145"/>
      <c r="AK104" s="144"/>
      <c r="AL104" s="145"/>
      <c r="AM104" s="144"/>
      <c r="AN104" s="144"/>
      <c r="AO104" s="340"/>
      <c r="AP104" s="340"/>
      <c r="AQ104" s="341"/>
      <c r="AR104" s="341"/>
      <c r="AS104" s="341"/>
      <c r="AT104" s="153"/>
      <c r="AU104" s="144"/>
      <c r="AV104" s="145"/>
      <c r="AW104" s="148">
        <v>0</v>
      </c>
      <c r="AX104" s="148">
        <v>0</v>
      </c>
      <c r="AY104" s="147"/>
      <c r="AZ104" s="148"/>
      <c r="BA104" s="148"/>
      <c r="BB104" s="147"/>
      <c r="BC104" s="147"/>
      <c r="BD104" s="148"/>
      <c r="BE104" s="148"/>
      <c r="BF104" s="338">
        <v>0</v>
      </c>
      <c r="BG104" s="145"/>
      <c r="BH104" s="148">
        <v>0</v>
      </c>
      <c r="BI104" s="337"/>
      <c r="BJ104" s="342"/>
      <c r="BK104" s="343">
        <v>5</v>
      </c>
      <c r="BL104" s="147"/>
      <c r="BM104" s="147"/>
      <c r="BN104" s="148">
        <v>12</v>
      </c>
      <c r="BO104" s="148"/>
      <c r="BP104" s="147"/>
      <c r="BQ104" s="144">
        <v>0</v>
      </c>
      <c r="BR104" s="145"/>
      <c r="BS104" s="145"/>
      <c r="BT104" s="145"/>
      <c r="BU104" s="338"/>
      <c r="BV104" s="144"/>
      <c r="BW104" s="145"/>
      <c r="BX104" s="145"/>
      <c r="BY104" s="144"/>
      <c r="BZ104" s="144"/>
      <c r="CA104" s="355">
        <v>0</v>
      </c>
      <c r="CB104" s="338">
        <v>0</v>
      </c>
      <c r="CC104" s="344">
        <v>0</v>
      </c>
      <c r="CD104" s="145"/>
      <c r="CE104" s="145"/>
      <c r="CF104" s="146">
        <v>0</v>
      </c>
      <c r="CG104" s="148"/>
      <c r="CH104" s="148"/>
      <c r="CI104" s="337"/>
      <c r="CJ104" s="147"/>
      <c r="CK104" s="338"/>
      <c r="CL104" s="145"/>
      <c r="CM104" s="145"/>
      <c r="CN104" s="338"/>
      <c r="CO104" s="344"/>
    </row>
    <row r="105" spans="1:93" ht="24" customHeight="1" x14ac:dyDescent="0.3">
      <c r="A105" s="346" t="s">
        <v>2049</v>
      </c>
      <c r="B105" s="347" t="s">
        <v>2050</v>
      </c>
      <c r="C105" s="348" t="s">
        <v>418</v>
      </c>
      <c r="D105" s="330">
        <f t="shared" si="0"/>
        <v>0</v>
      </c>
      <c r="E105" s="331">
        <f t="shared" si="1"/>
        <v>0</v>
      </c>
      <c r="F105" s="331">
        <f t="shared" si="2"/>
        <v>0</v>
      </c>
      <c r="G105" s="331">
        <f t="shared" si="3"/>
        <v>0</v>
      </c>
      <c r="H105" s="331">
        <f t="shared" si="4"/>
        <v>0</v>
      </c>
      <c r="I105" s="331">
        <f t="shared" si="5"/>
        <v>0</v>
      </c>
      <c r="J105" s="331">
        <f t="shared" si="6"/>
        <v>0</v>
      </c>
      <c r="K105" s="331">
        <f t="shared" si="7"/>
        <v>0</v>
      </c>
      <c r="L105" s="331">
        <f t="shared" si="8"/>
        <v>0</v>
      </c>
      <c r="M105" s="332">
        <f t="shared" si="9"/>
        <v>0</v>
      </c>
      <c r="N105" s="369">
        <f t="shared" si="10"/>
        <v>0</v>
      </c>
      <c r="O105" s="334"/>
      <c r="P105" s="335">
        <f t="shared" si="11"/>
        <v>0</v>
      </c>
      <c r="Q105" s="336" t="str">
        <f t="shared" si="12"/>
        <v/>
      </c>
      <c r="R105" s="349"/>
      <c r="S105" s="349"/>
      <c r="T105" s="350"/>
      <c r="U105" s="349"/>
      <c r="V105" s="349"/>
      <c r="W105" s="350"/>
      <c r="X105" s="351"/>
      <c r="Y105" s="349"/>
      <c r="Z105" s="351"/>
      <c r="AA105" s="338">
        <v>0</v>
      </c>
      <c r="AB105" s="339">
        <v>0</v>
      </c>
      <c r="AC105" s="349">
        <v>0</v>
      </c>
      <c r="AD105" s="351"/>
      <c r="AE105" s="349"/>
      <c r="AF105" s="351"/>
      <c r="AG105" s="88">
        <v>0</v>
      </c>
      <c r="AH105" s="88">
        <v>0</v>
      </c>
      <c r="AI105" s="352"/>
      <c r="AJ105" s="352"/>
      <c r="AK105" s="88"/>
      <c r="AL105" s="352"/>
      <c r="AM105" s="88"/>
      <c r="AN105" s="88"/>
      <c r="AO105" s="353"/>
      <c r="AP105" s="353"/>
      <c r="AQ105" s="358"/>
      <c r="AR105" s="358"/>
      <c r="AS105" s="358"/>
      <c r="AT105" s="153"/>
      <c r="AU105" s="88"/>
      <c r="AV105" s="352"/>
      <c r="AW105" s="148">
        <v>0</v>
      </c>
      <c r="AX105" s="148">
        <v>0</v>
      </c>
      <c r="AY105" s="351"/>
      <c r="AZ105" s="148"/>
      <c r="BA105" s="148"/>
      <c r="BB105" s="351"/>
      <c r="BC105" s="351"/>
      <c r="BD105" s="148"/>
      <c r="BE105" s="148"/>
      <c r="BF105" s="338">
        <v>0</v>
      </c>
      <c r="BG105" s="352"/>
      <c r="BH105" s="349">
        <v>0</v>
      </c>
      <c r="BI105" s="350"/>
      <c r="BJ105" s="360"/>
      <c r="BK105" s="343"/>
      <c r="BL105" s="351"/>
      <c r="BM105" s="351"/>
      <c r="BN105" s="148"/>
      <c r="BO105" s="148"/>
      <c r="BP105" s="351"/>
      <c r="BQ105" s="88">
        <v>0</v>
      </c>
      <c r="BR105" s="352"/>
      <c r="BS105" s="352"/>
      <c r="BT105" s="352"/>
      <c r="BU105" s="338"/>
      <c r="BV105" s="88"/>
      <c r="BW105" s="352"/>
      <c r="BX105" s="352"/>
      <c r="BY105" s="88"/>
      <c r="BZ105" s="88"/>
      <c r="CA105" s="355">
        <v>0</v>
      </c>
      <c r="CB105" s="338">
        <v>0</v>
      </c>
      <c r="CC105" s="344">
        <v>0</v>
      </c>
      <c r="CD105" s="352"/>
      <c r="CE105" s="352"/>
      <c r="CF105" s="146">
        <v>0</v>
      </c>
      <c r="CG105" s="349"/>
      <c r="CH105" s="349"/>
      <c r="CI105" s="350"/>
      <c r="CJ105" s="351"/>
      <c r="CK105" s="338"/>
      <c r="CL105" s="352"/>
      <c r="CM105" s="352"/>
      <c r="CN105" s="338"/>
      <c r="CO105" s="344"/>
    </row>
    <row r="106" spans="1:93" ht="24" customHeight="1" x14ac:dyDescent="0.3">
      <c r="A106" s="345" t="s">
        <v>2051</v>
      </c>
      <c r="B106" s="328" t="s">
        <v>2052</v>
      </c>
      <c r="C106" s="329" t="s">
        <v>1915</v>
      </c>
      <c r="D106" s="330">
        <f t="shared" si="0"/>
        <v>10</v>
      </c>
      <c r="E106" s="331">
        <f t="shared" si="1"/>
        <v>6</v>
      </c>
      <c r="F106" s="331">
        <f t="shared" si="2"/>
        <v>0</v>
      </c>
      <c r="G106" s="331">
        <f t="shared" si="3"/>
        <v>0</v>
      </c>
      <c r="H106" s="331">
        <f t="shared" si="4"/>
        <v>0</v>
      </c>
      <c r="I106" s="331">
        <f t="shared" si="5"/>
        <v>0</v>
      </c>
      <c r="J106" s="331">
        <f t="shared" si="6"/>
        <v>0</v>
      </c>
      <c r="K106" s="331">
        <f t="shared" si="7"/>
        <v>0</v>
      </c>
      <c r="L106" s="331">
        <f t="shared" si="8"/>
        <v>0</v>
      </c>
      <c r="M106" s="332">
        <f t="shared" si="9"/>
        <v>0</v>
      </c>
      <c r="N106" s="333">
        <f t="shared" si="10"/>
        <v>16</v>
      </c>
      <c r="O106" s="334"/>
      <c r="P106" s="335">
        <f t="shared" si="11"/>
        <v>16</v>
      </c>
      <c r="Q106" s="336">
        <f t="shared" si="12"/>
        <v>530</v>
      </c>
      <c r="R106" s="148"/>
      <c r="S106" s="148"/>
      <c r="T106" s="337"/>
      <c r="U106" s="148"/>
      <c r="V106" s="148"/>
      <c r="W106" s="337"/>
      <c r="X106" s="147"/>
      <c r="Y106" s="148"/>
      <c r="Z106" s="147"/>
      <c r="AA106" s="338">
        <v>0</v>
      </c>
      <c r="AB106" s="339">
        <v>0</v>
      </c>
      <c r="AC106" s="349">
        <v>0</v>
      </c>
      <c r="AD106" s="147"/>
      <c r="AE106" s="148"/>
      <c r="AF106" s="147">
        <v>6</v>
      </c>
      <c r="AG106" s="144">
        <v>0</v>
      </c>
      <c r="AH106" s="144">
        <v>0</v>
      </c>
      <c r="AI106" s="145"/>
      <c r="AJ106" s="145"/>
      <c r="AK106" s="144"/>
      <c r="AL106" s="145"/>
      <c r="AM106" s="144"/>
      <c r="AN106" s="144"/>
      <c r="AO106" s="340"/>
      <c r="AP106" s="340"/>
      <c r="AQ106" s="341"/>
      <c r="AR106" s="341"/>
      <c r="AS106" s="341"/>
      <c r="AT106" s="153"/>
      <c r="AU106" s="144"/>
      <c r="AV106" s="145"/>
      <c r="AW106" s="148">
        <v>0</v>
      </c>
      <c r="AX106" s="148">
        <v>0</v>
      </c>
      <c r="AY106" s="147"/>
      <c r="AZ106" s="148"/>
      <c r="BA106" s="148"/>
      <c r="BB106" s="147"/>
      <c r="BC106" s="147"/>
      <c r="BD106" s="148"/>
      <c r="BE106" s="148"/>
      <c r="BF106" s="338">
        <v>0</v>
      </c>
      <c r="BG106" s="145"/>
      <c r="BH106" s="349">
        <v>0</v>
      </c>
      <c r="BI106" s="337"/>
      <c r="BJ106" s="360"/>
      <c r="BK106" s="343"/>
      <c r="BL106" s="147"/>
      <c r="BM106" s="147"/>
      <c r="BN106" s="148"/>
      <c r="BO106" s="148">
        <v>10</v>
      </c>
      <c r="BP106" s="147"/>
      <c r="BQ106" s="144">
        <v>0</v>
      </c>
      <c r="BR106" s="145"/>
      <c r="BS106" s="145"/>
      <c r="BT106" s="145"/>
      <c r="BU106" s="338"/>
      <c r="BV106" s="144"/>
      <c r="BW106" s="145"/>
      <c r="BX106" s="145"/>
      <c r="BY106" s="144"/>
      <c r="BZ106" s="144"/>
      <c r="CA106" s="149">
        <v>0</v>
      </c>
      <c r="CB106" s="354">
        <v>0</v>
      </c>
      <c r="CC106" s="344">
        <v>0</v>
      </c>
      <c r="CD106" s="145"/>
      <c r="CE106" s="145"/>
      <c r="CF106" s="146">
        <v>0</v>
      </c>
      <c r="CG106" s="148"/>
      <c r="CH106" s="148"/>
      <c r="CI106" s="337"/>
      <c r="CJ106" s="147"/>
      <c r="CK106" s="354"/>
      <c r="CL106" s="145"/>
      <c r="CM106" s="145"/>
      <c r="CN106" s="354"/>
      <c r="CO106" s="344"/>
    </row>
    <row r="107" spans="1:93" ht="24" customHeight="1" x14ac:dyDescent="0.3">
      <c r="A107" s="345" t="s">
        <v>2053</v>
      </c>
      <c r="B107" s="328" t="s">
        <v>2054</v>
      </c>
      <c r="C107" s="329" t="s">
        <v>92</v>
      </c>
      <c r="D107" s="330">
        <f t="shared" si="0"/>
        <v>0</v>
      </c>
      <c r="E107" s="331">
        <f t="shared" si="1"/>
        <v>0</v>
      </c>
      <c r="F107" s="331">
        <f t="shared" si="2"/>
        <v>0</v>
      </c>
      <c r="G107" s="331">
        <f t="shared" si="3"/>
        <v>0</v>
      </c>
      <c r="H107" s="331">
        <f t="shared" si="4"/>
        <v>0</v>
      </c>
      <c r="I107" s="331">
        <f t="shared" si="5"/>
        <v>0</v>
      </c>
      <c r="J107" s="331">
        <f t="shared" si="6"/>
        <v>0</v>
      </c>
      <c r="K107" s="331">
        <f t="shared" si="7"/>
        <v>0</v>
      </c>
      <c r="L107" s="331">
        <f t="shared" si="8"/>
        <v>0</v>
      </c>
      <c r="M107" s="332">
        <f t="shared" si="9"/>
        <v>0</v>
      </c>
      <c r="N107" s="333">
        <f t="shared" si="10"/>
        <v>0</v>
      </c>
      <c r="O107" s="334"/>
      <c r="P107" s="335">
        <f t="shared" si="11"/>
        <v>0</v>
      </c>
      <c r="Q107" s="336" t="str">
        <f t="shared" si="12"/>
        <v/>
      </c>
      <c r="R107" s="349"/>
      <c r="S107" s="349"/>
      <c r="T107" s="337"/>
      <c r="U107" s="349"/>
      <c r="V107" s="349"/>
      <c r="W107" s="337"/>
      <c r="X107" s="147"/>
      <c r="Y107" s="349"/>
      <c r="Z107" s="147"/>
      <c r="AA107" s="354">
        <v>0</v>
      </c>
      <c r="AB107" s="357">
        <v>0</v>
      </c>
      <c r="AC107" s="148">
        <v>0</v>
      </c>
      <c r="AD107" s="147"/>
      <c r="AE107" s="349"/>
      <c r="AF107" s="147"/>
      <c r="AG107" s="144">
        <v>0</v>
      </c>
      <c r="AH107" s="144">
        <v>0</v>
      </c>
      <c r="AI107" s="145"/>
      <c r="AJ107" s="145"/>
      <c r="AK107" s="144"/>
      <c r="AL107" s="145"/>
      <c r="AM107" s="144"/>
      <c r="AN107" s="144"/>
      <c r="AO107" s="340"/>
      <c r="AP107" s="340"/>
      <c r="AQ107" s="341"/>
      <c r="AR107" s="341"/>
      <c r="AS107" s="341"/>
      <c r="AT107" s="359"/>
      <c r="AU107" s="144"/>
      <c r="AV107" s="145"/>
      <c r="AW107" s="148">
        <v>0</v>
      </c>
      <c r="AX107" s="148">
        <v>0</v>
      </c>
      <c r="AY107" s="147"/>
      <c r="AZ107" s="148"/>
      <c r="BA107" s="148"/>
      <c r="BB107" s="147"/>
      <c r="BC107" s="147"/>
      <c r="BD107" s="148"/>
      <c r="BE107" s="148"/>
      <c r="BF107" s="338">
        <v>0</v>
      </c>
      <c r="BG107" s="145"/>
      <c r="BH107" s="148">
        <v>0</v>
      </c>
      <c r="BI107" s="337"/>
      <c r="BJ107" s="342"/>
      <c r="BK107" s="343"/>
      <c r="BL107" s="147"/>
      <c r="BM107" s="147"/>
      <c r="BN107" s="148"/>
      <c r="BO107" s="148"/>
      <c r="BP107" s="147"/>
      <c r="BQ107" s="144">
        <v>0</v>
      </c>
      <c r="BR107" s="145"/>
      <c r="BS107" s="145"/>
      <c r="BT107" s="145"/>
      <c r="BU107" s="338"/>
      <c r="BV107" s="144"/>
      <c r="BW107" s="145"/>
      <c r="BX107" s="145"/>
      <c r="BY107" s="144"/>
      <c r="BZ107" s="144"/>
      <c r="CA107" s="355">
        <v>0</v>
      </c>
      <c r="CB107" s="354">
        <v>0</v>
      </c>
      <c r="CC107" s="344">
        <v>0</v>
      </c>
      <c r="CD107" s="145"/>
      <c r="CE107" s="145"/>
      <c r="CF107" s="146">
        <v>0</v>
      </c>
      <c r="CG107" s="148"/>
      <c r="CH107" s="148"/>
      <c r="CI107" s="337"/>
      <c r="CJ107" s="147"/>
      <c r="CK107" s="354"/>
      <c r="CL107" s="145"/>
      <c r="CM107" s="145"/>
      <c r="CN107" s="354"/>
      <c r="CO107" s="344"/>
    </row>
    <row r="108" spans="1:93" ht="24" customHeight="1" x14ac:dyDescent="0.3">
      <c r="A108" s="327" t="s">
        <v>2055</v>
      </c>
      <c r="B108" s="328" t="s">
        <v>2056</v>
      </c>
      <c r="C108" s="329" t="s">
        <v>2057</v>
      </c>
      <c r="D108" s="330">
        <f t="shared" si="0"/>
        <v>6</v>
      </c>
      <c r="E108" s="331">
        <f t="shared" si="1"/>
        <v>4</v>
      </c>
      <c r="F108" s="331">
        <f t="shared" si="2"/>
        <v>0</v>
      </c>
      <c r="G108" s="331">
        <f t="shared" si="3"/>
        <v>0</v>
      </c>
      <c r="H108" s="331">
        <f t="shared" si="4"/>
        <v>0</v>
      </c>
      <c r="I108" s="331">
        <f t="shared" si="5"/>
        <v>0</v>
      </c>
      <c r="J108" s="331">
        <f t="shared" si="6"/>
        <v>0</v>
      </c>
      <c r="K108" s="331">
        <f t="shared" si="7"/>
        <v>0</v>
      </c>
      <c r="L108" s="331">
        <f t="shared" si="8"/>
        <v>0</v>
      </c>
      <c r="M108" s="332">
        <f t="shared" si="9"/>
        <v>0</v>
      </c>
      <c r="N108" s="333">
        <f t="shared" si="10"/>
        <v>10</v>
      </c>
      <c r="O108" s="334"/>
      <c r="P108" s="335">
        <f t="shared" si="11"/>
        <v>10</v>
      </c>
      <c r="Q108" s="336">
        <f t="shared" si="12"/>
        <v>661</v>
      </c>
      <c r="R108" s="148"/>
      <c r="S108" s="148"/>
      <c r="T108" s="337"/>
      <c r="U108" s="148"/>
      <c r="V108" s="148"/>
      <c r="W108" s="337"/>
      <c r="X108" s="147"/>
      <c r="Y108" s="148"/>
      <c r="Z108" s="147"/>
      <c r="AA108" s="354">
        <v>0</v>
      </c>
      <c r="AB108" s="357">
        <v>0</v>
      </c>
      <c r="AC108" s="349">
        <v>0</v>
      </c>
      <c r="AD108" s="147"/>
      <c r="AE108" s="148"/>
      <c r="AF108" s="147">
        <v>6</v>
      </c>
      <c r="AG108" s="144">
        <v>0</v>
      </c>
      <c r="AH108" s="144">
        <v>0</v>
      </c>
      <c r="AI108" s="145"/>
      <c r="AJ108" s="145"/>
      <c r="AK108" s="144"/>
      <c r="AL108" s="145"/>
      <c r="AM108" s="144"/>
      <c r="AN108" s="144"/>
      <c r="AO108" s="340"/>
      <c r="AP108" s="340"/>
      <c r="AQ108" s="341"/>
      <c r="AR108" s="341"/>
      <c r="AS108" s="341"/>
      <c r="AT108" s="359"/>
      <c r="AU108" s="144"/>
      <c r="AV108" s="145"/>
      <c r="AW108" s="148">
        <v>0</v>
      </c>
      <c r="AX108" s="148">
        <v>0</v>
      </c>
      <c r="AY108" s="147"/>
      <c r="AZ108" s="148"/>
      <c r="BA108" s="148"/>
      <c r="BB108" s="147"/>
      <c r="BC108" s="147"/>
      <c r="BD108" s="148"/>
      <c r="BE108" s="148"/>
      <c r="BF108" s="354">
        <v>0</v>
      </c>
      <c r="BG108" s="145"/>
      <c r="BH108" s="349">
        <v>0</v>
      </c>
      <c r="BI108" s="337"/>
      <c r="BJ108" s="342"/>
      <c r="BK108" s="343"/>
      <c r="BL108" s="147"/>
      <c r="BM108" s="147"/>
      <c r="BN108" s="148"/>
      <c r="BO108" s="148">
        <v>4</v>
      </c>
      <c r="BP108" s="147"/>
      <c r="BQ108" s="144">
        <v>0</v>
      </c>
      <c r="BR108" s="145"/>
      <c r="BS108" s="145"/>
      <c r="BT108" s="145"/>
      <c r="BU108" s="354"/>
      <c r="BV108" s="144"/>
      <c r="BW108" s="145"/>
      <c r="BX108" s="145"/>
      <c r="BY108" s="144"/>
      <c r="BZ108" s="144"/>
      <c r="CA108" s="149">
        <v>0</v>
      </c>
      <c r="CB108" s="338">
        <v>0</v>
      </c>
      <c r="CC108" s="344">
        <v>0</v>
      </c>
      <c r="CD108" s="145"/>
      <c r="CE108" s="145"/>
      <c r="CF108" s="146">
        <v>0</v>
      </c>
      <c r="CG108" s="148"/>
      <c r="CH108" s="148"/>
      <c r="CI108" s="337"/>
      <c r="CJ108" s="147"/>
      <c r="CK108" s="338"/>
      <c r="CL108" s="145"/>
      <c r="CM108" s="145"/>
      <c r="CN108" s="338"/>
      <c r="CO108" s="344"/>
    </row>
    <row r="109" spans="1:93" ht="24" customHeight="1" x14ac:dyDescent="0.3">
      <c r="A109" s="327" t="s">
        <v>2058</v>
      </c>
      <c r="B109" s="328" t="s">
        <v>2059</v>
      </c>
      <c r="C109" s="329" t="s">
        <v>725</v>
      </c>
      <c r="D109" s="330">
        <f t="shared" si="0"/>
        <v>25</v>
      </c>
      <c r="E109" s="331">
        <f t="shared" si="1"/>
        <v>15</v>
      </c>
      <c r="F109" s="331">
        <f t="shared" si="2"/>
        <v>10</v>
      </c>
      <c r="G109" s="331">
        <f t="shared" si="3"/>
        <v>10</v>
      </c>
      <c r="H109" s="331">
        <f t="shared" si="4"/>
        <v>8</v>
      </c>
      <c r="I109" s="331">
        <f t="shared" si="5"/>
        <v>5</v>
      </c>
      <c r="J109" s="331">
        <f t="shared" si="6"/>
        <v>0</v>
      </c>
      <c r="K109" s="331">
        <f t="shared" si="7"/>
        <v>0</v>
      </c>
      <c r="L109" s="331">
        <f t="shared" si="8"/>
        <v>0</v>
      </c>
      <c r="M109" s="332">
        <f t="shared" si="9"/>
        <v>0</v>
      </c>
      <c r="N109" s="333">
        <f t="shared" si="10"/>
        <v>73</v>
      </c>
      <c r="O109" s="334"/>
      <c r="P109" s="335">
        <f t="shared" si="11"/>
        <v>73</v>
      </c>
      <c r="Q109" s="336">
        <f t="shared" si="12"/>
        <v>148</v>
      </c>
      <c r="R109" s="148"/>
      <c r="S109" s="148"/>
      <c r="T109" s="350"/>
      <c r="U109" s="148"/>
      <c r="V109" s="148"/>
      <c r="W109" s="350"/>
      <c r="X109" s="351"/>
      <c r="Y109" s="148"/>
      <c r="Z109" s="351"/>
      <c r="AA109" s="338">
        <v>0</v>
      </c>
      <c r="AB109" s="339">
        <v>0</v>
      </c>
      <c r="AC109" s="148">
        <v>0</v>
      </c>
      <c r="AD109" s="351"/>
      <c r="AE109" s="148">
        <v>8</v>
      </c>
      <c r="AF109" s="351"/>
      <c r="AG109" s="144">
        <v>0</v>
      </c>
      <c r="AH109" s="144">
        <v>0</v>
      </c>
      <c r="AI109" s="145">
        <v>10</v>
      </c>
      <c r="AJ109" s="145"/>
      <c r="AK109" s="144"/>
      <c r="AL109" s="145"/>
      <c r="AM109" s="144"/>
      <c r="AN109" s="144"/>
      <c r="AO109" s="340"/>
      <c r="AP109" s="340"/>
      <c r="AQ109" s="341"/>
      <c r="AR109" s="341"/>
      <c r="AS109" s="341"/>
      <c r="AT109" s="153"/>
      <c r="AU109" s="144"/>
      <c r="AV109" s="145"/>
      <c r="AW109" s="148">
        <v>0</v>
      </c>
      <c r="AX109" s="148">
        <v>0</v>
      </c>
      <c r="AY109" s="351"/>
      <c r="AZ109" s="148"/>
      <c r="BA109" s="148"/>
      <c r="BB109" s="351">
        <v>10</v>
      </c>
      <c r="BC109" s="351">
        <v>15</v>
      </c>
      <c r="BD109" s="148"/>
      <c r="BE109" s="148"/>
      <c r="BF109" s="354">
        <v>0</v>
      </c>
      <c r="BG109" s="145"/>
      <c r="BH109" s="148">
        <v>0</v>
      </c>
      <c r="BI109" s="350"/>
      <c r="BJ109" s="342">
        <v>5</v>
      </c>
      <c r="BK109" s="343">
        <v>25</v>
      </c>
      <c r="BL109" s="351"/>
      <c r="BM109" s="351"/>
      <c r="BN109" s="148"/>
      <c r="BO109" s="148"/>
      <c r="BP109" s="351"/>
      <c r="BQ109" s="144">
        <v>0</v>
      </c>
      <c r="BR109" s="145"/>
      <c r="BS109" s="145"/>
      <c r="BT109" s="145"/>
      <c r="BU109" s="354"/>
      <c r="BV109" s="144"/>
      <c r="BW109" s="145"/>
      <c r="BX109" s="145"/>
      <c r="BY109" s="144"/>
      <c r="BZ109" s="144"/>
      <c r="CA109" s="149">
        <v>0</v>
      </c>
      <c r="CB109" s="354">
        <v>0</v>
      </c>
      <c r="CC109" s="344">
        <v>0</v>
      </c>
      <c r="CD109" s="145"/>
      <c r="CE109" s="145"/>
      <c r="CF109" s="146">
        <v>0</v>
      </c>
      <c r="CG109" s="349"/>
      <c r="CH109" s="349"/>
      <c r="CI109" s="350"/>
      <c r="CJ109" s="351"/>
      <c r="CK109" s="354"/>
      <c r="CL109" s="145"/>
      <c r="CM109" s="145"/>
      <c r="CN109" s="354"/>
      <c r="CO109" s="344"/>
    </row>
    <row r="110" spans="1:93" ht="24" customHeight="1" x14ac:dyDescent="0.3">
      <c r="A110" s="327" t="s">
        <v>2060</v>
      </c>
      <c r="B110" s="328" t="s">
        <v>2061</v>
      </c>
      <c r="C110" s="329" t="s">
        <v>2010</v>
      </c>
      <c r="D110" s="330">
        <f t="shared" si="0"/>
        <v>10</v>
      </c>
      <c r="E110" s="331">
        <f t="shared" si="1"/>
        <v>1</v>
      </c>
      <c r="F110" s="331">
        <f t="shared" si="2"/>
        <v>0</v>
      </c>
      <c r="G110" s="331">
        <f t="shared" si="3"/>
        <v>0</v>
      </c>
      <c r="H110" s="331">
        <f t="shared" si="4"/>
        <v>0</v>
      </c>
      <c r="I110" s="331">
        <f t="shared" si="5"/>
        <v>0</v>
      </c>
      <c r="J110" s="331">
        <f t="shared" si="6"/>
        <v>0</v>
      </c>
      <c r="K110" s="331">
        <f t="shared" si="7"/>
        <v>0</v>
      </c>
      <c r="L110" s="331">
        <f t="shared" si="8"/>
        <v>0</v>
      </c>
      <c r="M110" s="332">
        <f t="shared" si="9"/>
        <v>0</v>
      </c>
      <c r="N110" s="333">
        <f t="shared" si="10"/>
        <v>11</v>
      </c>
      <c r="O110" s="334"/>
      <c r="P110" s="335">
        <f t="shared" si="11"/>
        <v>11</v>
      </c>
      <c r="Q110" s="336">
        <f t="shared" si="12"/>
        <v>644</v>
      </c>
      <c r="R110" s="148"/>
      <c r="S110" s="148"/>
      <c r="T110" s="337"/>
      <c r="U110" s="148"/>
      <c r="V110" s="148"/>
      <c r="W110" s="337"/>
      <c r="X110" s="147"/>
      <c r="Y110" s="148"/>
      <c r="Z110" s="147"/>
      <c r="AA110" s="354">
        <v>0</v>
      </c>
      <c r="AB110" s="357">
        <v>0</v>
      </c>
      <c r="AC110" s="148">
        <v>0</v>
      </c>
      <c r="AD110" s="147"/>
      <c r="AE110" s="148"/>
      <c r="AF110" s="147"/>
      <c r="AG110" s="144">
        <v>10</v>
      </c>
      <c r="AH110" s="144">
        <v>0</v>
      </c>
      <c r="AI110" s="145"/>
      <c r="AJ110" s="145"/>
      <c r="AK110" s="144"/>
      <c r="AL110" s="145"/>
      <c r="AM110" s="144"/>
      <c r="AN110" s="144"/>
      <c r="AO110" s="340"/>
      <c r="AP110" s="340"/>
      <c r="AQ110" s="341"/>
      <c r="AR110" s="341"/>
      <c r="AS110" s="341"/>
      <c r="AT110" s="359"/>
      <c r="AU110" s="144">
        <v>1</v>
      </c>
      <c r="AV110" s="145"/>
      <c r="AW110" s="148">
        <v>0</v>
      </c>
      <c r="AX110" s="148">
        <v>0</v>
      </c>
      <c r="AY110" s="147"/>
      <c r="AZ110" s="148"/>
      <c r="BA110" s="148"/>
      <c r="BB110" s="147"/>
      <c r="BC110" s="147"/>
      <c r="BD110" s="148"/>
      <c r="BE110" s="148"/>
      <c r="BF110" s="338">
        <v>0</v>
      </c>
      <c r="BG110" s="145"/>
      <c r="BH110" s="148">
        <v>0</v>
      </c>
      <c r="BI110" s="337"/>
      <c r="BJ110" s="342"/>
      <c r="BK110" s="343"/>
      <c r="BL110" s="147"/>
      <c r="BM110" s="147"/>
      <c r="BN110" s="148"/>
      <c r="BO110" s="148"/>
      <c r="BP110" s="147"/>
      <c r="BQ110" s="144">
        <v>0</v>
      </c>
      <c r="BR110" s="145"/>
      <c r="BS110" s="145"/>
      <c r="BT110" s="145"/>
      <c r="BU110" s="338"/>
      <c r="BV110" s="144"/>
      <c r="BW110" s="145"/>
      <c r="BX110" s="145"/>
      <c r="BY110" s="144"/>
      <c r="BZ110" s="144"/>
      <c r="CA110" s="149">
        <v>0</v>
      </c>
      <c r="CB110" s="354">
        <v>0</v>
      </c>
      <c r="CC110" s="344">
        <v>0</v>
      </c>
      <c r="CD110" s="145"/>
      <c r="CE110" s="145"/>
      <c r="CF110" s="356">
        <v>0</v>
      </c>
      <c r="CG110" s="148"/>
      <c r="CH110" s="148"/>
      <c r="CI110" s="337"/>
      <c r="CJ110" s="147"/>
      <c r="CK110" s="354"/>
      <c r="CL110" s="145"/>
      <c r="CM110" s="145"/>
      <c r="CN110" s="354"/>
      <c r="CO110" s="344"/>
    </row>
    <row r="111" spans="1:93" ht="24" customHeight="1" x14ac:dyDescent="0.3">
      <c r="A111" s="327" t="s">
        <v>2062</v>
      </c>
      <c r="B111" s="328" t="s">
        <v>2063</v>
      </c>
      <c r="C111" s="329" t="s">
        <v>1897</v>
      </c>
      <c r="D111" s="330">
        <f t="shared" si="0"/>
        <v>0</v>
      </c>
      <c r="E111" s="331">
        <f t="shared" si="1"/>
        <v>0</v>
      </c>
      <c r="F111" s="331">
        <f t="shared" si="2"/>
        <v>0</v>
      </c>
      <c r="G111" s="331">
        <f t="shared" si="3"/>
        <v>0</v>
      </c>
      <c r="H111" s="331">
        <f t="shared" si="4"/>
        <v>0</v>
      </c>
      <c r="I111" s="331">
        <f t="shared" si="5"/>
        <v>0</v>
      </c>
      <c r="J111" s="331">
        <f t="shared" si="6"/>
        <v>0</v>
      </c>
      <c r="K111" s="331">
        <f t="shared" si="7"/>
        <v>0</v>
      </c>
      <c r="L111" s="331">
        <f t="shared" si="8"/>
        <v>0</v>
      </c>
      <c r="M111" s="332">
        <f t="shared" si="9"/>
        <v>0</v>
      </c>
      <c r="N111" s="333">
        <f t="shared" si="10"/>
        <v>0</v>
      </c>
      <c r="O111" s="334"/>
      <c r="P111" s="335">
        <f t="shared" si="11"/>
        <v>0</v>
      </c>
      <c r="Q111" s="336" t="str">
        <f t="shared" si="12"/>
        <v/>
      </c>
      <c r="R111" s="148"/>
      <c r="S111" s="148"/>
      <c r="T111" s="350"/>
      <c r="U111" s="148"/>
      <c r="V111" s="148"/>
      <c r="W111" s="350"/>
      <c r="X111" s="351"/>
      <c r="Y111" s="148"/>
      <c r="Z111" s="351"/>
      <c r="AA111" s="338">
        <v>0</v>
      </c>
      <c r="AB111" s="339">
        <v>0</v>
      </c>
      <c r="AC111" s="148">
        <v>0</v>
      </c>
      <c r="AD111" s="351"/>
      <c r="AE111" s="148"/>
      <c r="AF111" s="351"/>
      <c r="AG111" s="88">
        <v>0</v>
      </c>
      <c r="AH111" s="88">
        <v>0</v>
      </c>
      <c r="AI111" s="145"/>
      <c r="AJ111" s="145"/>
      <c r="AK111" s="88"/>
      <c r="AL111" s="145"/>
      <c r="AM111" s="88"/>
      <c r="AN111" s="88"/>
      <c r="AO111" s="340"/>
      <c r="AP111" s="340"/>
      <c r="AQ111" s="358"/>
      <c r="AR111" s="358"/>
      <c r="AS111" s="358"/>
      <c r="AT111" s="153"/>
      <c r="AU111" s="88"/>
      <c r="AV111" s="145"/>
      <c r="AW111" s="148">
        <v>0</v>
      </c>
      <c r="AX111" s="148">
        <v>0</v>
      </c>
      <c r="AY111" s="351"/>
      <c r="AZ111" s="148"/>
      <c r="BA111" s="148"/>
      <c r="BB111" s="351"/>
      <c r="BC111" s="351"/>
      <c r="BD111" s="148"/>
      <c r="BE111" s="148"/>
      <c r="BF111" s="354">
        <v>0</v>
      </c>
      <c r="BG111" s="145"/>
      <c r="BH111" s="148">
        <v>0</v>
      </c>
      <c r="BI111" s="350"/>
      <c r="BJ111" s="342"/>
      <c r="BK111" s="343"/>
      <c r="BL111" s="351"/>
      <c r="BM111" s="351"/>
      <c r="BN111" s="148"/>
      <c r="BO111" s="148"/>
      <c r="BP111" s="351"/>
      <c r="BQ111" s="88">
        <v>0</v>
      </c>
      <c r="BR111" s="352"/>
      <c r="BS111" s="352"/>
      <c r="BT111" s="145"/>
      <c r="BU111" s="354"/>
      <c r="BV111" s="88"/>
      <c r="BW111" s="145"/>
      <c r="BX111" s="145"/>
      <c r="BY111" s="88"/>
      <c r="BZ111" s="88"/>
      <c r="CA111" s="149">
        <v>0</v>
      </c>
      <c r="CB111" s="338">
        <v>0</v>
      </c>
      <c r="CC111" s="344">
        <v>0</v>
      </c>
      <c r="CD111" s="145"/>
      <c r="CE111" s="145"/>
      <c r="CF111" s="146">
        <v>0</v>
      </c>
      <c r="CG111" s="349"/>
      <c r="CH111" s="349"/>
      <c r="CI111" s="350"/>
      <c r="CJ111" s="351"/>
      <c r="CK111" s="338"/>
      <c r="CL111" s="145"/>
      <c r="CM111" s="145"/>
      <c r="CN111" s="338"/>
      <c r="CO111" s="344"/>
    </row>
    <row r="112" spans="1:93" ht="24" customHeight="1" x14ac:dyDescent="0.3">
      <c r="A112" s="345" t="s">
        <v>982</v>
      </c>
      <c r="B112" s="328" t="s">
        <v>983</v>
      </c>
      <c r="C112" s="329" t="s">
        <v>270</v>
      </c>
      <c r="D112" s="330">
        <f t="shared" si="0"/>
        <v>10</v>
      </c>
      <c r="E112" s="331">
        <f t="shared" si="1"/>
        <v>10</v>
      </c>
      <c r="F112" s="331">
        <f t="shared" si="2"/>
        <v>5</v>
      </c>
      <c r="G112" s="331">
        <f t="shared" si="3"/>
        <v>4</v>
      </c>
      <c r="H112" s="331">
        <f t="shared" si="4"/>
        <v>1</v>
      </c>
      <c r="I112" s="331">
        <f t="shared" si="5"/>
        <v>0</v>
      </c>
      <c r="J112" s="331">
        <f t="shared" si="6"/>
        <v>0</v>
      </c>
      <c r="K112" s="331">
        <f t="shared" si="7"/>
        <v>0</v>
      </c>
      <c r="L112" s="331">
        <f t="shared" si="8"/>
        <v>0</v>
      </c>
      <c r="M112" s="332">
        <f t="shared" si="9"/>
        <v>0</v>
      </c>
      <c r="N112" s="333">
        <f t="shared" si="10"/>
        <v>30</v>
      </c>
      <c r="O112" s="334"/>
      <c r="P112" s="335">
        <f t="shared" si="11"/>
        <v>30</v>
      </c>
      <c r="Q112" s="336">
        <f t="shared" si="12"/>
        <v>342</v>
      </c>
      <c r="R112" s="148"/>
      <c r="S112" s="148"/>
      <c r="T112" s="337"/>
      <c r="U112" s="148"/>
      <c r="V112" s="148"/>
      <c r="W112" s="337"/>
      <c r="X112" s="147"/>
      <c r="Y112" s="148"/>
      <c r="Z112" s="147"/>
      <c r="AA112" s="338">
        <v>0</v>
      </c>
      <c r="AB112" s="339">
        <v>0</v>
      </c>
      <c r="AC112" s="349">
        <v>10</v>
      </c>
      <c r="AD112" s="147">
        <v>10</v>
      </c>
      <c r="AE112" s="148"/>
      <c r="AF112" s="147"/>
      <c r="AG112" s="88">
        <v>0</v>
      </c>
      <c r="AH112" s="88">
        <v>0</v>
      </c>
      <c r="AI112" s="145"/>
      <c r="AJ112" s="145"/>
      <c r="AK112" s="88"/>
      <c r="AL112" s="145">
        <v>1</v>
      </c>
      <c r="AM112" s="88"/>
      <c r="AN112" s="88"/>
      <c r="AO112" s="340"/>
      <c r="AP112" s="340"/>
      <c r="AQ112" s="358"/>
      <c r="AR112" s="358"/>
      <c r="AS112" s="358"/>
      <c r="AT112" s="153"/>
      <c r="AU112" s="88"/>
      <c r="AV112" s="145"/>
      <c r="AW112" s="349">
        <v>0</v>
      </c>
      <c r="AX112" s="349">
        <v>0</v>
      </c>
      <c r="AY112" s="147"/>
      <c r="AZ112" s="349"/>
      <c r="BA112" s="349"/>
      <c r="BB112" s="147">
        <v>5</v>
      </c>
      <c r="BC112" s="147">
        <v>4</v>
      </c>
      <c r="BD112" s="349"/>
      <c r="BE112" s="349"/>
      <c r="BF112" s="338">
        <v>0</v>
      </c>
      <c r="BG112" s="145"/>
      <c r="BH112" s="148">
        <v>0</v>
      </c>
      <c r="BI112" s="337"/>
      <c r="BJ112" s="360"/>
      <c r="BK112" s="343"/>
      <c r="BL112" s="147"/>
      <c r="BM112" s="147"/>
      <c r="BN112" s="349"/>
      <c r="BO112" s="349"/>
      <c r="BP112" s="147"/>
      <c r="BQ112" s="88">
        <v>0</v>
      </c>
      <c r="BR112" s="352"/>
      <c r="BS112" s="352"/>
      <c r="BT112" s="145"/>
      <c r="BU112" s="338"/>
      <c r="BV112" s="88"/>
      <c r="BW112" s="145"/>
      <c r="BX112" s="145"/>
      <c r="BY112" s="88"/>
      <c r="BZ112" s="88"/>
      <c r="CA112" s="149">
        <v>0</v>
      </c>
      <c r="CB112" s="354">
        <v>0</v>
      </c>
      <c r="CC112" s="344">
        <v>0</v>
      </c>
      <c r="CD112" s="145"/>
      <c r="CE112" s="145"/>
      <c r="CF112" s="356">
        <v>0</v>
      </c>
      <c r="CG112" s="148"/>
      <c r="CH112" s="148"/>
      <c r="CI112" s="337"/>
      <c r="CJ112" s="147"/>
      <c r="CK112" s="354"/>
      <c r="CL112" s="145"/>
      <c r="CM112" s="145"/>
      <c r="CN112" s="354"/>
      <c r="CO112" s="344"/>
    </row>
    <row r="113" spans="1:93" ht="24" customHeight="1" x14ac:dyDescent="0.3">
      <c r="A113" s="345" t="s">
        <v>2064</v>
      </c>
      <c r="B113" s="328" t="s">
        <v>2065</v>
      </c>
      <c r="C113" s="329" t="s">
        <v>535</v>
      </c>
      <c r="D113" s="330">
        <f t="shared" si="0"/>
        <v>0</v>
      </c>
      <c r="E113" s="331">
        <f t="shared" si="1"/>
        <v>0</v>
      </c>
      <c r="F113" s="331">
        <f t="shared" si="2"/>
        <v>0</v>
      </c>
      <c r="G113" s="331">
        <f t="shared" si="3"/>
        <v>0</v>
      </c>
      <c r="H113" s="331">
        <f t="shared" si="4"/>
        <v>0</v>
      </c>
      <c r="I113" s="331">
        <f t="shared" si="5"/>
        <v>0</v>
      </c>
      <c r="J113" s="331">
        <f t="shared" si="6"/>
        <v>0</v>
      </c>
      <c r="K113" s="331">
        <f t="shared" si="7"/>
        <v>0</v>
      </c>
      <c r="L113" s="331">
        <f t="shared" si="8"/>
        <v>0</v>
      </c>
      <c r="M113" s="332">
        <f t="shared" si="9"/>
        <v>0</v>
      </c>
      <c r="N113" s="333">
        <f t="shared" si="10"/>
        <v>0</v>
      </c>
      <c r="O113" s="334"/>
      <c r="P113" s="335">
        <f t="shared" si="11"/>
        <v>0</v>
      </c>
      <c r="Q113" s="336" t="str">
        <f t="shared" si="12"/>
        <v/>
      </c>
      <c r="R113" s="148"/>
      <c r="S113" s="148"/>
      <c r="T113" s="350"/>
      <c r="U113" s="148"/>
      <c r="V113" s="148"/>
      <c r="W113" s="350"/>
      <c r="X113" s="351"/>
      <c r="Y113" s="148"/>
      <c r="Z113" s="351"/>
      <c r="AA113" s="338">
        <v>0</v>
      </c>
      <c r="AB113" s="339">
        <v>0</v>
      </c>
      <c r="AC113" s="148">
        <v>0</v>
      </c>
      <c r="AD113" s="351"/>
      <c r="AE113" s="148"/>
      <c r="AF113" s="351"/>
      <c r="AG113" s="144">
        <v>0</v>
      </c>
      <c r="AH113" s="144">
        <v>0</v>
      </c>
      <c r="AI113" s="145"/>
      <c r="AJ113" s="145"/>
      <c r="AK113" s="144"/>
      <c r="AL113" s="145"/>
      <c r="AM113" s="144"/>
      <c r="AN113" s="144"/>
      <c r="AO113" s="340"/>
      <c r="AP113" s="340"/>
      <c r="AQ113" s="341"/>
      <c r="AR113" s="341"/>
      <c r="AS113" s="341"/>
      <c r="AT113" s="153"/>
      <c r="AU113" s="144"/>
      <c r="AV113" s="145"/>
      <c r="AW113" s="148">
        <v>0</v>
      </c>
      <c r="AX113" s="148">
        <v>0</v>
      </c>
      <c r="AY113" s="351"/>
      <c r="AZ113" s="148"/>
      <c r="BA113" s="148"/>
      <c r="BB113" s="351"/>
      <c r="BC113" s="351"/>
      <c r="BD113" s="148"/>
      <c r="BE113" s="148"/>
      <c r="BF113" s="338">
        <v>0</v>
      </c>
      <c r="BG113" s="145"/>
      <c r="BH113" s="148">
        <v>0</v>
      </c>
      <c r="BI113" s="350"/>
      <c r="BJ113" s="342"/>
      <c r="BK113" s="343"/>
      <c r="BL113" s="351"/>
      <c r="BM113" s="351"/>
      <c r="BN113" s="148"/>
      <c r="BO113" s="148"/>
      <c r="BP113" s="351"/>
      <c r="BQ113" s="144">
        <v>0</v>
      </c>
      <c r="BR113" s="145"/>
      <c r="BS113" s="145"/>
      <c r="BT113" s="145"/>
      <c r="BU113" s="338"/>
      <c r="BV113" s="144"/>
      <c r="BW113" s="145"/>
      <c r="BX113" s="145"/>
      <c r="BY113" s="144"/>
      <c r="BZ113" s="144"/>
      <c r="CA113" s="149">
        <v>0</v>
      </c>
      <c r="CB113" s="338">
        <v>0</v>
      </c>
      <c r="CC113" s="344">
        <v>0</v>
      </c>
      <c r="CD113" s="145"/>
      <c r="CE113" s="145"/>
      <c r="CF113" s="356">
        <v>0</v>
      </c>
      <c r="CG113" s="349"/>
      <c r="CH113" s="349"/>
      <c r="CI113" s="350"/>
      <c r="CJ113" s="351"/>
      <c r="CK113" s="338"/>
      <c r="CL113" s="145"/>
      <c r="CM113" s="145"/>
      <c r="CN113" s="338"/>
      <c r="CO113" s="344"/>
    </row>
    <row r="114" spans="1:93" ht="24" customHeight="1" x14ac:dyDescent="0.3">
      <c r="A114" s="346" t="s">
        <v>1440</v>
      </c>
      <c r="B114" s="347" t="s">
        <v>1441</v>
      </c>
      <c r="C114" s="348" t="s">
        <v>158</v>
      </c>
      <c r="D114" s="330">
        <f t="shared" si="0"/>
        <v>26</v>
      </c>
      <c r="E114" s="331">
        <f t="shared" si="1"/>
        <v>14</v>
      </c>
      <c r="F114" s="331">
        <f t="shared" si="2"/>
        <v>0</v>
      </c>
      <c r="G114" s="331">
        <f t="shared" si="3"/>
        <v>0</v>
      </c>
      <c r="H114" s="331">
        <f t="shared" si="4"/>
        <v>0</v>
      </c>
      <c r="I114" s="331">
        <f t="shared" si="5"/>
        <v>0</v>
      </c>
      <c r="J114" s="331">
        <f t="shared" si="6"/>
        <v>0</v>
      </c>
      <c r="K114" s="331">
        <f t="shared" si="7"/>
        <v>0</v>
      </c>
      <c r="L114" s="331">
        <f t="shared" si="8"/>
        <v>0</v>
      </c>
      <c r="M114" s="332">
        <f t="shared" si="9"/>
        <v>0</v>
      </c>
      <c r="N114" s="369">
        <f t="shared" si="10"/>
        <v>40</v>
      </c>
      <c r="O114" s="334"/>
      <c r="P114" s="335">
        <f t="shared" si="11"/>
        <v>40</v>
      </c>
      <c r="Q114" s="336">
        <f t="shared" si="12"/>
        <v>271</v>
      </c>
      <c r="R114" s="148"/>
      <c r="S114" s="148"/>
      <c r="T114" s="337"/>
      <c r="U114" s="148"/>
      <c r="V114" s="148"/>
      <c r="W114" s="337"/>
      <c r="X114" s="147"/>
      <c r="Y114" s="148"/>
      <c r="Z114" s="147"/>
      <c r="AA114" s="338">
        <v>0</v>
      </c>
      <c r="AB114" s="339">
        <v>0</v>
      </c>
      <c r="AC114" s="148">
        <v>0</v>
      </c>
      <c r="AD114" s="147"/>
      <c r="AE114" s="148">
        <v>26</v>
      </c>
      <c r="AF114" s="147"/>
      <c r="AG114" s="144">
        <v>0</v>
      </c>
      <c r="AH114" s="144">
        <v>0</v>
      </c>
      <c r="AI114" s="352"/>
      <c r="AJ114" s="352"/>
      <c r="AK114" s="144"/>
      <c r="AL114" s="352"/>
      <c r="AM114" s="144"/>
      <c r="AN114" s="144"/>
      <c r="AO114" s="353"/>
      <c r="AP114" s="353"/>
      <c r="AQ114" s="341"/>
      <c r="AR114" s="341"/>
      <c r="AS114" s="341"/>
      <c r="AT114" s="153"/>
      <c r="AU114" s="144"/>
      <c r="AV114" s="352"/>
      <c r="AW114" s="349">
        <v>0</v>
      </c>
      <c r="AX114" s="349">
        <v>0</v>
      </c>
      <c r="AY114" s="147"/>
      <c r="AZ114" s="349"/>
      <c r="BA114" s="349"/>
      <c r="BB114" s="147"/>
      <c r="BC114" s="147"/>
      <c r="BD114" s="349"/>
      <c r="BE114" s="349"/>
      <c r="BF114" s="338">
        <v>0</v>
      </c>
      <c r="BG114" s="352"/>
      <c r="BH114" s="148">
        <v>0</v>
      </c>
      <c r="BI114" s="337"/>
      <c r="BJ114" s="360"/>
      <c r="BK114" s="343"/>
      <c r="BL114" s="147"/>
      <c r="BM114" s="147"/>
      <c r="BN114" s="349">
        <v>14</v>
      </c>
      <c r="BO114" s="349"/>
      <c r="BP114" s="147"/>
      <c r="BQ114" s="144">
        <v>0</v>
      </c>
      <c r="BR114" s="352"/>
      <c r="BS114" s="352"/>
      <c r="BT114" s="352"/>
      <c r="BU114" s="338"/>
      <c r="BV114" s="144"/>
      <c r="BW114" s="352"/>
      <c r="BX114" s="352"/>
      <c r="BY114" s="144"/>
      <c r="BZ114" s="144"/>
      <c r="CA114" s="355">
        <v>0</v>
      </c>
      <c r="CB114" s="338">
        <v>0</v>
      </c>
      <c r="CC114" s="88">
        <v>0</v>
      </c>
      <c r="CD114" s="352"/>
      <c r="CE114" s="352"/>
      <c r="CF114" s="146">
        <v>0</v>
      </c>
      <c r="CG114" s="148"/>
      <c r="CH114" s="148"/>
      <c r="CI114" s="337"/>
      <c r="CJ114" s="147"/>
      <c r="CK114" s="338"/>
      <c r="CL114" s="352"/>
      <c r="CM114" s="352"/>
      <c r="CN114" s="338"/>
      <c r="CO114" s="88"/>
    </row>
    <row r="115" spans="1:93" ht="24" customHeight="1" x14ac:dyDescent="0.3">
      <c r="A115" s="327" t="s">
        <v>2066</v>
      </c>
      <c r="B115" s="328" t="s">
        <v>2067</v>
      </c>
      <c r="C115" s="329" t="s">
        <v>2068</v>
      </c>
      <c r="D115" s="330">
        <f t="shared" si="0"/>
        <v>0</v>
      </c>
      <c r="E115" s="331">
        <f t="shared" si="1"/>
        <v>0</v>
      </c>
      <c r="F115" s="331">
        <f t="shared" si="2"/>
        <v>0</v>
      </c>
      <c r="G115" s="331">
        <f t="shared" si="3"/>
        <v>0</v>
      </c>
      <c r="H115" s="331">
        <f t="shared" si="4"/>
        <v>0</v>
      </c>
      <c r="I115" s="331">
        <f t="shared" si="5"/>
        <v>0</v>
      </c>
      <c r="J115" s="331">
        <f t="shared" si="6"/>
        <v>0</v>
      </c>
      <c r="K115" s="331">
        <f t="shared" si="7"/>
        <v>0</v>
      </c>
      <c r="L115" s="331">
        <f t="shared" si="8"/>
        <v>0</v>
      </c>
      <c r="M115" s="332">
        <f t="shared" si="9"/>
        <v>0</v>
      </c>
      <c r="N115" s="333">
        <f t="shared" si="10"/>
        <v>0</v>
      </c>
      <c r="O115" s="334"/>
      <c r="P115" s="335">
        <f t="shared" si="11"/>
        <v>0</v>
      </c>
      <c r="Q115" s="336" t="str">
        <f t="shared" si="12"/>
        <v/>
      </c>
      <c r="R115" s="148"/>
      <c r="S115" s="148"/>
      <c r="T115" s="350"/>
      <c r="U115" s="148"/>
      <c r="V115" s="148"/>
      <c r="W115" s="350"/>
      <c r="X115" s="351"/>
      <c r="Y115" s="148"/>
      <c r="Z115" s="351"/>
      <c r="AA115" s="338">
        <v>0</v>
      </c>
      <c r="AB115" s="339">
        <v>0</v>
      </c>
      <c r="AC115" s="148">
        <v>0</v>
      </c>
      <c r="AD115" s="351"/>
      <c r="AE115" s="148"/>
      <c r="AF115" s="351"/>
      <c r="AG115" s="144">
        <v>0</v>
      </c>
      <c r="AH115" s="144">
        <v>0</v>
      </c>
      <c r="AI115" s="145"/>
      <c r="AJ115" s="145"/>
      <c r="AK115" s="144"/>
      <c r="AL115" s="145"/>
      <c r="AM115" s="144"/>
      <c r="AN115" s="144"/>
      <c r="AO115" s="340"/>
      <c r="AP115" s="340"/>
      <c r="AQ115" s="341"/>
      <c r="AR115" s="341"/>
      <c r="AS115" s="341"/>
      <c r="AT115" s="153"/>
      <c r="AU115" s="144"/>
      <c r="AV115" s="145"/>
      <c r="AW115" s="148">
        <v>0</v>
      </c>
      <c r="AX115" s="148">
        <v>0</v>
      </c>
      <c r="AY115" s="351"/>
      <c r="AZ115" s="148"/>
      <c r="BA115" s="148"/>
      <c r="BB115" s="351"/>
      <c r="BC115" s="351"/>
      <c r="BD115" s="148"/>
      <c r="BE115" s="148"/>
      <c r="BF115" s="338">
        <v>0</v>
      </c>
      <c r="BG115" s="145"/>
      <c r="BH115" s="148">
        <v>0</v>
      </c>
      <c r="BI115" s="350"/>
      <c r="BJ115" s="342"/>
      <c r="BK115" s="343"/>
      <c r="BL115" s="351"/>
      <c r="BM115" s="351"/>
      <c r="BN115" s="148"/>
      <c r="BO115" s="148"/>
      <c r="BP115" s="351"/>
      <c r="BQ115" s="144">
        <v>0</v>
      </c>
      <c r="BR115" s="145"/>
      <c r="BS115" s="145"/>
      <c r="BT115" s="145"/>
      <c r="BU115" s="338"/>
      <c r="BV115" s="144"/>
      <c r="BW115" s="145"/>
      <c r="BX115" s="145"/>
      <c r="BY115" s="144"/>
      <c r="BZ115" s="144"/>
      <c r="CA115" s="355">
        <v>0</v>
      </c>
      <c r="CB115" s="338">
        <v>0</v>
      </c>
      <c r="CC115" s="344">
        <v>0</v>
      </c>
      <c r="CD115" s="145"/>
      <c r="CE115" s="145"/>
      <c r="CF115" s="356">
        <v>0</v>
      </c>
      <c r="CG115" s="349"/>
      <c r="CH115" s="349"/>
      <c r="CI115" s="350"/>
      <c r="CJ115" s="351"/>
      <c r="CK115" s="338"/>
      <c r="CL115" s="145"/>
      <c r="CM115" s="145"/>
      <c r="CN115" s="338"/>
      <c r="CO115" s="344"/>
    </row>
    <row r="116" spans="1:93" ht="24" customHeight="1" x14ac:dyDescent="0.3">
      <c r="A116" s="327" t="s">
        <v>2069</v>
      </c>
      <c r="B116" s="328" t="s">
        <v>2070</v>
      </c>
      <c r="C116" s="329" t="s">
        <v>2068</v>
      </c>
      <c r="D116" s="330">
        <f t="shared" si="0"/>
        <v>6</v>
      </c>
      <c r="E116" s="331">
        <f t="shared" si="1"/>
        <v>0</v>
      </c>
      <c r="F116" s="331">
        <f t="shared" si="2"/>
        <v>0</v>
      </c>
      <c r="G116" s="331">
        <f t="shared" si="3"/>
        <v>0</v>
      </c>
      <c r="H116" s="331">
        <f t="shared" si="4"/>
        <v>0</v>
      </c>
      <c r="I116" s="331">
        <f t="shared" si="5"/>
        <v>0</v>
      </c>
      <c r="J116" s="331">
        <f t="shared" si="6"/>
        <v>0</v>
      </c>
      <c r="K116" s="331">
        <f t="shared" si="7"/>
        <v>0</v>
      </c>
      <c r="L116" s="331">
        <f t="shared" si="8"/>
        <v>0</v>
      </c>
      <c r="M116" s="332">
        <f t="shared" si="9"/>
        <v>0</v>
      </c>
      <c r="N116" s="333">
        <f t="shared" si="10"/>
        <v>6</v>
      </c>
      <c r="O116" s="334"/>
      <c r="P116" s="335">
        <f t="shared" si="11"/>
        <v>6</v>
      </c>
      <c r="Q116" s="336">
        <f t="shared" si="12"/>
        <v>768</v>
      </c>
      <c r="R116" s="148"/>
      <c r="S116" s="148"/>
      <c r="T116" s="337"/>
      <c r="U116" s="148"/>
      <c r="V116" s="148"/>
      <c r="W116" s="337"/>
      <c r="X116" s="147"/>
      <c r="Y116" s="148"/>
      <c r="Z116" s="147"/>
      <c r="AA116" s="338">
        <v>0</v>
      </c>
      <c r="AB116" s="339">
        <v>0</v>
      </c>
      <c r="AC116" s="148">
        <v>0</v>
      </c>
      <c r="AD116" s="147"/>
      <c r="AE116" s="148"/>
      <c r="AF116" s="147"/>
      <c r="AG116" s="88">
        <v>0</v>
      </c>
      <c r="AH116" s="88">
        <v>0</v>
      </c>
      <c r="AI116" s="145"/>
      <c r="AJ116" s="145"/>
      <c r="AK116" s="88"/>
      <c r="AL116" s="145"/>
      <c r="AM116" s="88"/>
      <c r="AN116" s="88"/>
      <c r="AO116" s="340"/>
      <c r="AP116" s="340"/>
      <c r="AQ116" s="358"/>
      <c r="AR116" s="358"/>
      <c r="AS116" s="358"/>
      <c r="AT116" s="153"/>
      <c r="AU116" s="88"/>
      <c r="AV116" s="145"/>
      <c r="AW116" s="148">
        <v>0</v>
      </c>
      <c r="AX116" s="148">
        <v>0</v>
      </c>
      <c r="AY116" s="147"/>
      <c r="AZ116" s="148"/>
      <c r="BA116" s="148"/>
      <c r="BB116" s="147"/>
      <c r="BC116" s="147"/>
      <c r="BD116" s="148"/>
      <c r="BE116" s="148"/>
      <c r="BF116" s="338">
        <v>0</v>
      </c>
      <c r="BG116" s="145"/>
      <c r="BH116" s="148">
        <v>0</v>
      </c>
      <c r="BI116" s="337"/>
      <c r="BJ116" s="342"/>
      <c r="BK116" s="343"/>
      <c r="BL116" s="147"/>
      <c r="BM116" s="147"/>
      <c r="BN116" s="148"/>
      <c r="BO116" s="148">
        <v>6</v>
      </c>
      <c r="BP116" s="147"/>
      <c r="BQ116" s="88">
        <v>0</v>
      </c>
      <c r="BR116" s="352"/>
      <c r="BS116" s="352"/>
      <c r="BT116" s="145"/>
      <c r="BU116" s="338"/>
      <c r="BV116" s="88"/>
      <c r="BW116" s="145"/>
      <c r="BX116" s="145"/>
      <c r="BY116" s="88"/>
      <c r="BZ116" s="88"/>
      <c r="CA116" s="149">
        <v>0</v>
      </c>
      <c r="CB116" s="338">
        <v>0</v>
      </c>
      <c r="CC116" s="344">
        <v>0</v>
      </c>
      <c r="CD116" s="145"/>
      <c r="CE116" s="145"/>
      <c r="CF116" s="146">
        <v>0</v>
      </c>
      <c r="CG116" s="148"/>
      <c r="CH116" s="148"/>
      <c r="CI116" s="337"/>
      <c r="CJ116" s="147"/>
      <c r="CK116" s="338"/>
      <c r="CL116" s="145"/>
      <c r="CM116" s="145"/>
      <c r="CN116" s="338"/>
      <c r="CO116" s="344"/>
    </row>
    <row r="117" spans="1:93" ht="24" customHeight="1" x14ac:dyDescent="0.3">
      <c r="A117" s="327" t="s">
        <v>2071</v>
      </c>
      <c r="B117" s="328" t="s">
        <v>2072</v>
      </c>
      <c r="C117" s="329" t="s">
        <v>809</v>
      </c>
      <c r="D117" s="330">
        <f t="shared" si="0"/>
        <v>0</v>
      </c>
      <c r="E117" s="331">
        <f t="shared" si="1"/>
        <v>0</v>
      </c>
      <c r="F117" s="331">
        <f t="shared" si="2"/>
        <v>0</v>
      </c>
      <c r="G117" s="331">
        <f t="shared" si="3"/>
        <v>0</v>
      </c>
      <c r="H117" s="331">
        <f t="shared" si="4"/>
        <v>0</v>
      </c>
      <c r="I117" s="331">
        <f t="shared" si="5"/>
        <v>0</v>
      </c>
      <c r="J117" s="331">
        <f t="shared" si="6"/>
        <v>0</v>
      </c>
      <c r="K117" s="331">
        <f t="shared" si="7"/>
        <v>0</v>
      </c>
      <c r="L117" s="331">
        <f t="shared" si="8"/>
        <v>0</v>
      </c>
      <c r="M117" s="332">
        <f t="shared" si="9"/>
        <v>0</v>
      </c>
      <c r="N117" s="333">
        <f t="shared" si="10"/>
        <v>0</v>
      </c>
      <c r="O117" s="334"/>
      <c r="P117" s="335">
        <f t="shared" si="11"/>
        <v>0</v>
      </c>
      <c r="Q117" s="336" t="str">
        <f t="shared" si="12"/>
        <v/>
      </c>
      <c r="R117" s="349"/>
      <c r="S117" s="349"/>
      <c r="T117" s="337"/>
      <c r="U117" s="349"/>
      <c r="V117" s="349"/>
      <c r="W117" s="337"/>
      <c r="X117" s="147"/>
      <c r="Y117" s="349"/>
      <c r="Z117" s="147"/>
      <c r="AA117" s="338">
        <v>0</v>
      </c>
      <c r="AB117" s="339">
        <v>0</v>
      </c>
      <c r="AC117" s="148">
        <v>0</v>
      </c>
      <c r="AD117" s="147"/>
      <c r="AE117" s="349"/>
      <c r="AF117" s="147"/>
      <c r="AG117" s="88">
        <v>0</v>
      </c>
      <c r="AH117" s="88">
        <v>0</v>
      </c>
      <c r="AI117" s="145"/>
      <c r="AJ117" s="145"/>
      <c r="AK117" s="88"/>
      <c r="AL117" s="145"/>
      <c r="AM117" s="88"/>
      <c r="AN117" s="88"/>
      <c r="AO117" s="340"/>
      <c r="AP117" s="340"/>
      <c r="AQ117" s="358"/>
      <c r="AR117" s="358"/>
      <c r="AS117" s="358"/>
      <c r="AT117" s="153"/>
      <c r="AU117" s="88"/>
      <c r="AV117" s="145"/>
      <c r="AW117" s="349">
        <v>0</v>
      </c>
      <c r="AX117" s="349">
        <v>0</v>
      </c>
      <c r="AY117" s="147"/>
      <c r="AZ117" s="349"/>
      <c r="BA117" s="349"/>
      <c r="BB117" s="147"/>
      <c r="BC117" s="147"/>
      <c r="BD117" s="349"/>
      <c r="BE117" s="349"/>
      <c r="BF117" s="354">
        <v>0</v>
      </c>
      <c r="BG117" s="145"/>
      <c r="BH117" s="349">
        <v>0</v>
      </c>
      <c r="BI117" s="337"/>
      <c r="BJ117" s="360"/>
      <c r="BK117" s="343"/>
      <c r="BL117" s="147"/>
      <c r="BM117" s="147"/>
      <c r="BN117" s="349"/>
      <c r="BO117" s="349"/>
      <c r="BP117" s="147"/>
      <c r="BQ117" s="88">
        <v>0</v>
      </c>
      <c r="BR117" s="352"/>
      <c r="BS117" s="352"/>
      <c r="BT117" s="145"/>
      <c r="BU117" s="354"/>
      <c r="BV117" s="88"/>
      <c r="BW117" s="145"/>
      <c r="BX117" s="145"/>
      <c r="BY117" s="88"/>
      <c r="BZ117" s="88"/>
      <c r="CA117" s="355">
        <v>0</v>
      </c>
      <c r="CB117" s="338">
        <v>0</v>
      </c>
      <c r="CC117" s="88">
        <v>0</v>
      </c>
      <c r="CD117" s="145"/>
      <c r="CE117" s="145"/>
      <c r="CF117" s="146">
        <v>0</v>
      </c>
      <c r="CG117" s="148"/>
      <c r="CH117" s="148"/>
      <c r="CI117" s="337"/>
      <c r="CJ117" s="147"/>
      <c r="CK117" s="338"/>
      <c r="CL117" s="145"/>
      <c r="CM117" s="145"/>
      <c r="CN117" s="338"/>
      <c r="CO117" s="88"/>
    </row>
    <row r="118" spans="1:93" ht="24" customHeight="1" x14ac:dyDescent="0.3">
      <c r="A118" s="327" t="s">
        <v>2073</v>
      </c>
      <c r="B118" s="328" t="s">
        <v>2074</v>
      </c>
      <c r="C118" s="329" t="s">
        <v>1979</v>
      </c>
      <c r="D118" s="330">
        <f t="shared" si="0"/>
        <v>0</v>
      </c>
      <c r="E118" s="331">
        <f t="shared" si="1"/>
        <v>0</v>
      </c>
      <c r="F118" s="331">
        <f t="shared" si="2"/>
        <v>0</v>
      </c>
      <c r="G118" s="331">
        <f t="shared" si="3"/>
        <v>0</v>
      </c>
      <c r="H118" s="331">
        <f t="shared" si="4"/>
        <v>0</v>
      </c>
      <c r="I118" s="331">
        <f t="shared" si="5"/>
        <v>0</v>
      </c>
      <c r="J118" s="331">
        <f t="shared" si="6"/>
        <v>0</v>
      </c>
      <c r="K118" s="331">
        <f t="shared" si="7"/>
        <v>0</v>
      </c>
      <c r="L118" s="331">
        <f t="shared" si="8"/>
        <v>0</v>
      </c>
      <c r="M118" s="332">
        <f t="shared" si="9"/>
        <v>0</v>
      </c>
      <c r="N118" s="333">
        <f t="shared" si="10"/>
        <v>0</v>
      </c>
      <c r="O118" s="334"/>
      <c r="P118" s="335">
        <f t="shared" si="11"/>
        <v>0</v>
      </c>
      <c r="Q118" s="336" t="str">
        <f t="shared" si="12"/>
        <v/>
      </c>
      <c r="R118" s="148"/>
      <c r="S118" s="148"/>
      <c r="T118" s="337"/>
      <c r="U118" s="148"/>
      <c r="V118" s="148"/>
      <c r="W118" s="337"/>
      <c r="X118" s="147"/>
      <c r="Y118" s="148"/>
      <c r="Z118" s="147"/>
      <c r="AA118" s="338">
        <v>0</v>
      </c>
      <c r="AB118" s="339">
        <v>0</v>
      </c>
      <c r="AC118" s="349">
        <v>0</v>
      </c>
      <c r="AD118" s="147"/>
      <c r="AE118" s="148"/>
      <c r="AF118" s="147"/>
      <c r="AG118" s="144">
        <v>0</v>
      </c>
      <c r="AH118" s="144">
        <v>0</v>
      </c>
      <c r="AI118" s="145"/>
      <c r="AJ118" s="145"/>
      <c r="AK118" s="144"/>
      <c r="AL118" s="145"/>
      <c r="AM118" s="144"/>
      <c r="AN118" s="144"/>
      <c r="AO118" s="340"/>
      <c r="AP118" s="340"/>
      <c r="AQ118" s="341"/>
      <c r="AR118" s="341"/>
      <c r="AS118" s="341"/>
      <c r="AT118" s="153"/>
      <c r="AU118" s="144"/>
      <c r="AV118" s="145"/>
      <c r="AW118" s="148">
        <v>0</v>
      </c>
      <c r="AX118" s="148">
        <v>0</v>
      </c>
      <c r="AY118" s="147"/>
      <c r="AZ118" s="148"/>
      <c r="BA118" s="148"/>
      <c r="BB118" s="147"/>
      <c r="BC118" s="147"/>
      <c r="BD118" s="148"/>
      <c r="BE118" s="148"/>
      <c r="BF118" s="338">
        <v>0</v>
      </c>
      <c r="BG118" s="145"/>
      <c r="BH118" s="148">
        <v>0</v>
      </c>
      <c r="BI118" s="337"/>
      <c r="BJ118" s="342"/>
      <c r="BK118" s="343"/>
      <c r="BL118" s="147"/>
      <c r="BM118" s="147"/>
      <c r="BN118" s="148"/>
      <c r="BO118" s="148"/>
      <c r="BP118" s="147"/>
      <c r="BQ118" s="144">
        <v>0</v>
      </c>
      <c r="BR118" s="145"/>
      <c r="BS118" s="145"/>
      <c r="BT118" s="145"/>
      <c r="BU118" s="338"/>
      <c r="BV118" s="144"/>
      <c r="BW118" s="145"/>
      <c r="BX118" s="145"/>
      <c r="BY118" s="144"/>
      <c r="BZ118" s="144"/>
      <c r="CA118" s="355">
        <v>0</v>
      </c>
      <c r="CB118" s="338">
        <v>0</v>
      </c>
      <c r="CC118" s="344">
        <v>0</v>
      </c>
      <c r="CD118" s="145"/>
      <c r="CE118" s="145"/>
      <c r="CF118" s="146">
        <v>0</v>
      </c>
      <c r="CG118" s="148"/>
      <c r="CH118" s="148"/>
      <c r="CI118" s="337"/>
      <c r="CJ118" s="147"/>
      <c r="CK118" s="338"/>
      <c r="CL118" s="145"/>
      <c r="CM118" s="145"/>
      <c r="CN118" s="338"/>
      <c r="CO118" s="344"/>
    </row>
    <row r="119" spans="1:93" ht="24" customHeight="1" x14ac:dyDescent="0.3">
      <c r="A119" s="327">
        <v>851123</v>
      </c>
      <c r="B119" s="328" t="s">
        <v>2075</v>
      </c>
      <c r="C119" s="329" t="s">
        <v>2076</v>
      </c>
      <c r="D119" s="330">
        <f t="shared" si="0"/>
        <v>0</v>
      </c>
      <c r="E119" s="331">
        <f t="shared" si="1"/>
        <v>0</v>
      </c>
      <c r="F119" s="331">
        <f t="shared" si="2"/>
        <v>0</v>
      </c>
      <c r="G119" s="331">
        <f t="shared" si="3"/>
        <v>0</v>
      </c>
      <c r="H119" s="331">
        <f t="shared" si="4"/>
        <v>0</v>
      </c>
      <c r="I119" s="331">
        <f t="shared" si="5"/>
        <v>0</v>
      </c>
      <c r="J119" s="331">
        <f t="shared" si="6"/>
        <v>0</v>
      </c>
      <c r="K119" s="331">
        <f t="shared" si="7"/>
        <v>0</v>
      </c>
      <c r="L119" s="331">
        <f t="shared" si="8"/>
        <v>0</v>
      </c>
      <c r="M119" s="332">
        <f t="shared" si="9"/>
        <v>0</v>
      </c>
      <c r="N119" s="333">
        <f t="shared" si="10"/>
        <v>0</v>
      </c>
      <c r="O119" s="334"/>
      <c r="P119" s="335">
        <f t="shared" si="11"/>
        <v>0</v>
      </c>
      <c r="Q119" s="336" t="str">
        <f t="shared" si="12"/>
        <v/>
      </c>
      <c r="R119" s="349"/>
      <c r="S119" s="349"/>
      <c r="T119" s="337"/>
      <c r="U119" s="349"/>
      <c r="V119" s="349"/>
      <c r="W119" s="337"/>
      <c r="X119" s="147"/>
      <c r="Y119" s="349"/>
      <c r="Z119" s="147"/>
      <c r="AA119" s="354">
        <v>0</v>
      </c>
      <c r="AB119" s="357">
        <v>0</v>
      </c>
      <c r="AC119" s="148">
        <v>0</v>
      </c>
      <c r="AD119" s="147"/>
      <c r="AE119" s="349"/>
      <c r="AF119" s="147"/>
      <c r="AG119" s="144">
        <v>0</v>
      </c>
      <c r="AH119" s="144">
        <v>0</v>
      </c>
      <c r="AI119" s="145"/>
      <c r="AJ119" s="145"/>
      <c r="AK119" s="144"/>
      <c r="AL119" s="145"/>
      <c r="AM119" s="144"/>
      <c r="AN119" s="144"/>
      <c r="AO119" s="340"/>
      <c r="AP119" s="340"/>
      <c r="AQ119" s="341"/>
      <c r="AR119" s="341"/>
      <c r="AS119" s="341"/>
      <c r="AT119" s="359"/>
      <c r="AU119" s="144"/>
      <c r="AV119" s="145"/>
      <c r="AW119" s="148">
        <v>0</v>
      </c>
      <c r="AX119" s="148">
        <v>0</v>
      </c>
      <c r="AY119" s="147"/>
      <c r="AZ119" s="148"/>
      <c r="BA119" s="148"/>
      <c r="BB119" s="147"/>
      <c r="BC119" s="147"/>
      <c r="BD119" s="148"/>
      <c r="BE119" s="148"/>
      <c r="BF119" s="338">
        <v>0</v>
      </c>
      <c r="BG119" s="145"/>
      <c r="BH119" s="349">
        <v>0</v>
      </c>
      <c r="BI119" s="337"/>
      <c r="BJ119" s="360"/>
      <c r="BK119" s="343"/>
      <c r="BL119" s="147"/>
      <c r="BM119" s="147"/>
      <c r="BN119" s="148"/>
      <c r="BO119" s="148"/>
      <c r="BP119" s="147"/>
      <c r="BQ119" s="144">
        <v>0</v>
      </c>
      <c r="BR119" s="145"/>
      <c r="BS119" s="145"/>
      <c r="BT119" s="145"/>
      <c r="BU119" s="338"/>
      <c r="BV119" s="144"/>
      <c r="BW119" s="145"/>
      <c r="BX119" s="145"/>
      <c r="BY119" s="144"/>
      <c r="BZ119" s="144"/>
      <c r="CA119" s="149">
        <v>0</v>
      </c>
      <c r="CB119" s="338">
        <v>0</v>
      </c>
      <c r="CC119" s="344">
        <v>0</v>
      </c>
      <c r="CD119" s="145"/>
      <c r="CE119" s="145"/>
      <c r="CF119" s="356">
        <v>0</v>
      </c>
      <c r="CG119" s="148"/>
      <c r="CH119" s="148"/>
      <c r="CI119" s="337"/>
      <c r="CJ119" s="147"/>
      <c r="CK119" s="338"/>
      <c r="CL119" s="145"/>
      <c r="CM119" s="145"/>
      <c r="CN119" s="338"/>
      <c r="CO119" s="344"/>
    </row>
    <row r="120" spans="1:93" ht="24" customHeight="1" x14ac:dyDescent="0.3">
      <c r="A120" s="327" t="s">
        <v>2077</v>
      </c>
      <c r="B120" s="328" t="s">
        <v>2078</v>
      </c>
      <c r="C120" s="329" t="s">
        <v>1876</v>
      </c>
      <c r="D120" s="330">
        <f t="shared" si="0"/>
        <v>12</v>
      </c>
      <c r="E120" s="331">
        <f t="shared" si="1"/>
        <v>0</v>
      </c>
      <c r="F120" s="331">
        <f t="shared" si="2"/>
        <v>0</v>
      </c>
      <c r="G120" s="331">
        <f t="shared" si="3"/>
        <v>0</v>
      </c>
      <c r="H120" s="331">
        <f t="shared" si="4"/>
        <v>0</v>
      </c>
      <c r="I120" s="331">
        <f t="shared" si="5"/>
        <v>0</v>
      </c>
      <c r="J120" s="331">
        <f t="shared" si="6"/>
        <v>0</v>
      </c>
      <c r="K120" s="331">
        <f t="shared" si="7"/>
        <v>0</v>
      </c>
      <c r="L120" s="331">
        <f t="shared" si="8"/>
        <v>0</v>
      </c>
      <c r="M120" s="332">
        <f t="shared" si="9"/>
        <v>0</v>
      </c>
      <c r="N120" s="333">
        <f t="shared" si="10"/>
        <v>12</v>
      </c>
      <c r="O120" s="334"/>
      <c r="P120" s="335">
        <f t="shared" si="11"/>
        <v>12</v>
      </c>
      <c r="Q120" s="336">
        <f t="shared" si="12"/>
        <v>604</v>
      </c>
      <c r="R120" s="148"/>
      <c r="S120" s="148"/>
      <c r="T120" s="337"/>
      <c r="U120" s="148"/>
      <c r="V120" s="148"/>
      <c r="W120" s="337"/>
      <c r="X120" s="147"/>
      <c r="Y120" s="148"/>
      <c r="Z120" s="147"/>
      <c r="AA120" s="354">
        <v>0</v>
      </c>
      <c r="AB120" s="357">
        <v>0</v>
      </c>
      <c r="AC120" s="349">
        <v>0</v>
      </c>
      <c r="AD120" s="147"/>
      <c r="AE120" s="148">
        <v>12</v>
      </c>
      <c r="AF120" s="147"/>
      <c r="AG120" s="88">
        <v>0</v>
      </c>
      <c r="AH120" s="88">
        <v>0</v>
      </c>
      <c r="AI120" s="145"/>
      <c r="AJ120" s="145"/>
      <c r="AK120" s="88"/>
      <c r="AL120" s="145"/>
      <c r="AM120" s="88"/>
      <c r="AN120" s="88"/>
      <c r="AO120" s="340"/>
      <c r="AP120" s="340"/>
      <c r="AQ120" s="358"/>
      <c r="AR120" s="358"/>
      <c r="AS120" s="358"/>
      <c r="AT120" s="359"/>
      <c r="AU120" s="88"/>
      <c r="AV120" s="145"/>
      <c r="AW120" s="148">
        <v>0</v>
      </c>
      <c r="AX120" s="148">
        <v>0</v>
      </c>
      <c r="AY120" s="147"/>
      <c r="AZ120" s="148"/>
      <c r="BA120" s="148"/>
      <c r="BB120" s="147"/>
      <c r="BC120" s="147"/>
      <c r="BD120" s="148"/>
      <c r="BE120" s="148"/>
      <c r="BF120" s="338">
        <v>0</v>
      </c>
      <c r="BG120" s="145"/>
      <c r="BH120" s="148">
        <v>0</v>
      </c>
      <c r="BI120" s="337"/>
      <c r="BJ120" s="342"/>
      <c r="BK120" s="343"/>
      <c r="BL120" s="147"/>
      <c r="BM120" s="147"/>
      <c r="BN120" s="148"/>
      <c r="BO120" s="148"/>
      <c r="BP120" s="147"/>
      <c r="BQ120" s="88">
        <v>0</v>
      </c>
      <c r="BR120" s="352"/>
      <c r="BS120" s="352"/>
      <c r="BT120" s="145"/>
      <c r="BU120" s="338"/>
      <c r="BV120" s="88"/>
      <c r="BW120" s="145"/>
      <c r="BX120" s="145"/>
      <c r="BY120" s="88"/>
      <c r="BZ120" s="88"/>
      <c r="CA120" s="355">
        <v>0</v>
      </c>
      <c r="CB120" s="338">
        <v>0</v>
      </c>
      <c r="CC120" s="344">
        <v>0</v>
      </c>
      <c r="CD120" s="145"/>
      <c r="CE120" s="145"/>
      <c r="CF120" s="146">
        <v>0</v>
      </c>
      <c r="CG120" s="148"/>
      <c r="CH120" s="148"/>
      <c r="CI120" s="337"/>
      <c r="CJ120" s="147"/>
      <c r="CK120" s="338"/>
      <c r="CL120" s="145"/>
      <c r="CM120" s="145"/>
      <c r="CN120" s="338"/>
      <c r="CO120" s="344"/>
    </row>
    <row r="121" spans="1:93" ht="24" customHeight="1" x14ac:dyDescent="0.3">
      <c r="A121" s="327">
        <v>7504110</v>
      </c>
      <c r="B121" s="328" t="s">
        <v>2079</v>
      </c>
      <c r="C121" s="329" t="s">
        <v>237</v>
      </c>
      <c r="D121" s="330">
        <f t="shared" si="0"/>
        <v>0</v>
      </c>
      <c r="E121" s="331">
        <f t="shared" si="1"/>
        <v>0</v>
      </c>
      <c r="F121" s="331">
        <f t="shared" si="2"/>
        <v>0</v>
      </c>
      <c r="G121" s="331">
        <f t="shared" si="3"/>
        <v>0</v>
      </c>
      <c r="H121" s="331">
        <f t="shared" si="4"/>
        <v>0</v>
      </c>
      <c r="I121" s="331">
        <f t="shared" si="5"/>
        <v>0</v>
      </c>
      <c r="J121" s="331">
        <f t="shared" si="6"/>
        <v>0</v>
      </c>
      <c r="K121" s="331">
        <f t="shared" si="7"/>
        <v>0</v>
      </c>
      <c r="L121" s="331">
        <f t="shared" si="8"/>
        <v>0</v>
      </c>
      <c r="M121" s="332">
        <f t="shared" si="9"/>
        <v>0</v>
      </c>
      <c r="N121" s="333">
        <f t="shared" si="10"/>
        <v>0</v>
      </c>
      <c r="O121" s="334"/>
      <c r="P121" s="335">
        <f t="shared" si="11"/>
        <v>0</v>
      </c>
      <c r="Q121" s="336" t="str">
        <f t="shared" si="12"/>
        <v/>
      </c>
      <c r="R121" s="148"/>
      <c r="S121" s="148"/>
      <c r="T121" s="337"/>
      <c r="U121" s="148"/>
      <c r="V121" s="148"/>
      <c r="W121" s="337"/>
      <c r="X121" s="147"/>
      <c r="Y121" s="148"/>
      <c r="Z121" s="147"/>
      <c r="AA121" s="338">
        <v>0</v>
      </c>
      <c r="AB121" s="339">
        <v>0</v>
      </c>
      <c r="AC121" s="148">
        <v>0</v>
      </c>
      <c r="AD121" s="147"/>
      <c r="AE121" s="148"/>
      <c r="AF121" s="147"/>
      <c r="AG121" s="144">
        <v>0</v>
      </c>
      <c r="AH121" s="144">
        <v>0</v>
      </c>
      <c r="AI121" s="145"/>
      <c r="AJ121" s="145"/>
      <c r="AK121" s="144"/>
      <c r="AL121" s="145"/>
      <c r="AM121" s="144"/>
      <c r="AN121" s="144"/>
      <c r="AO121" s="340"/>
      <c r="AP121" s="340"/>
      <c r="AQ121" s="341"/>
      <c r="AR121" s="341"/>
      <c r="AS121" s="341"/>
      <c r="AT121" s="153"/>
      <c r="AU121" s="144"/>
      <c r="AV121" s="145"/>
      <c r="AW121" s="148">
        <v>0</v>
      </c>
      <c r="AX121" s="148">
        <v>0</v>
      </c>
      <c r="AY121" s="147"/>
      <c r="AZ121" s="148"/>
      <c r="BA121" s="148"/>
      <c r="BB121" s="147"/>
      <c r="BC121" s="147"/>
      <c r="BD121" s="148"/>
      <c r="BE121" s="148"/>
      <c r="BF121" s="338">
        <v>0</v>
      </c>
      <c r="BG121" s="145"/>
      <c r="BH121" s="148">
        <v>0</v>
      </c>
      <c r="BI121" s="337"/>
      <c r="BJ121" s="342"/>
      <c r="BK121" s="343"/>
      <c r="BL121" s="147"/>
      <c r="BM121" s="147"/>
      <c r="BN121" s="148"/>
      <c r="BO121" s="148"/>
      <c r="BP121" s="147"/>
      <c r="BQ121" s="144">
        <v>0</v>
      </c>
      <c r="BR121" s="145"/>
      <c r="BS121" s="145"/>
      <c r="BT121" s="145"/>
      <c r="BU121" s="338"/>
      <c r="BV121" s="144"/>
      <c r="BW121" s="145"/>
      <c r="BX121" s="145"/>
      <c r="BY121" s="144"/>
      <c r="BZ121" s="144"/>
      <c r="CA121" s="149">
        <v>0</v>
      </c>
      <c r="CB121" s="354">
        <v>0</v>
      </c>
      <c r="CC121" s="344">
        <v>0</v>
      </c>
      <c r="CD121" s="145"/>
      <c r="CE121" s="145"/>
      <c r="CF121" s="146">
        <v>0</v>
      </c>
      <c r="CG121" s="148"/>
      <c r="CH121" s="148"/>
      <c r="CI121" s="337"/>
      <c r="CJ121" s="147"/>
      <c r="CK121" s="354"/>
      <c r="CL121" s="145"/>
      <c r="CM121" s="145"/>
      <c r="CN121" s="354"/>
      <c r="CO121" s="344"/>
    </row>
    <row r="122" spans="1:93" ht="24" customHeight="1" x14ac:dyDescent="0.3">
      <c r="A122" s="327" t="s">
        <v>2080</v>
      </c>
      <c r="B122" s="328" t="s">
        <v>2081</v>
      </c>
      <c r="C122" s="329" t="s">
        <v>237</v>
      </c>
      <c r="D122" s="330">
        <f t="shared" si="0"/>
        <v>0</v>
      </c>
      <c r="E122" s="331">
        <f t="shared" si="1"/>
        <v>0</v>
      </c>
      <c r="F122" s="331">
        <f t="shared" si="2"/>
        <v>0</v>
      </c>
      <c r="G122" s="331">
        <f t="shared" si="3"/>
        <v>0</v>
      </c>
      <c r="H122" s="331">
        <f t="shared" si="4"/>
        <v>0</v>
      </c>
      <c r="I122" s="331">
        <f t="shared" si="5"/>
        <v>0</v>
      </c>
      <c r="J122" s="331">
        <f t="shared" si="6"/>
        <v>0</v>
      </c>
      <c r="K122" s="331">
        <f t="shared" si="7"/>
        <v>0</v>
      </c>
      <c r="L122" s="331">
        <f t="shared" si="8"/>
        <v>0</v>
      </c>
      <c r="M122" s="332">
        <f t="shared" si="9"/>
        <v>0</v>
      </c>
      <c r="N122" s="333">
        <f t="shared" si="10"/>
        <v>0</v>
      </c>
      <c r="O122" s="334"/>
      <c r="P122" s="335">
        <f t="shared" si="11"/>
        <v>0</v>
      </c>
      <c r="Q122" s="336" t="str">
        <f t="shared" si="12"/>
        <v/>
      </c>
      <c r="R122" s="349"/>
      <c r="S122" s="349"/>
      <c r="T122" s="337"/>
      <c r="U122" s="349"/>
      <c r="V122" s="349"/>
      <c r="W122" s="337"/>
      <c r="X122" s="147"/>
      <c r="Y122" s="349"/>
      <c r="Z122" s="147"/>
      <c r="AA122" s="354">
        <v>0</v>
      </c>
      <c r="AB122" s="357">
        <v>0</v>
      </c>
      <c r="AC122" s="148">
        <v>0</v>
      </c>
      <c r="AD122" s="147"/>
      <c r="AE122" s="349"/>
      <c r="AF122" s="147"/>
      <c r="AG122" s="144">
        <v>0</v>
      </c>
      <c r="AH122" s="144">
        <v>0</v>
      </c>
      <c r="AI122" s="145"/>
      <c r="AJ122" s="145"/>
      <c r="AK122" s="144"/>
      <c r="AL122" s="145"/>
      <c r="AM122" s="144"/>
      <c r="AN122" s="144"/>
      <c r="AO122" s="340"/>
      <c r="AP122" s="340"/>
      <c r="AQ122" s="341"/>
      <c r="AR122" s="341"/>
      <c r="AS122" s="341"/>
      <c r="AT122" s="359"/>
      <c r="AU122" s="144"/>
      <c r="AV122" s="145"/>
      <c r="AW122" s="148">
        <v>0</v>
      </c>
      <c r="AX122" s="148">
        <v>0</v>
      </c>
      <c r="AY122" s="147"/>
      <c r="AZ122" s="148"/>
      <c r="BA122" s="148"/>
      <c r="BB122" s="147"/>
      <c r="BC122" s="147"/>
      <c r="BD122" s="148"/>
      <c r="BE122" s="148"/>
      <c r="BF122" s="338">
        <v>0</v>
      </c>
      <c r="BG122" s="145"/>
      <c r="BH122" s="349">
        <v>0</v>
      </c>
      <c r="BI122" s="337"/>
      <c r="BJ122" s="342"/>
      <c r="BK122" s="343"/>
      <c r="BL122" s="147"/>
      <c r="BM122" s="147"/>
      <c r="BN122" s="148"/>
      <c r="BO122" s="148"/>
      <c r="BP122" s="147"/>
      <c r="BQ122" s="144">
        <v>0</v>
      </c>
      <c r="BR122" s="145"/>
      <c r="BS122" s="145"/>
      <c r="BT122" s="145"/>
      <c r="BU122" s="338"/>
      <c r="BV122" s="144"/>
      <c r="BW122" s="145"/>
      <c r="BX122" s="145"/>
      <c r="BY122" s="144"/>
      <c r="BZ122" s="144"/>
      <c r="CA122" s="149">
        <v>0</v>
      </c>
      <c r="CB122" s="338">
        <v>0</v>
      </c>
      <c r="CC122" s="88">
        <v>0</v>
      </c>
      <c r="CD122" s="145"/>
      <c r="CE122" s="145"/>
      <c r="CF122" s="146">
        <v>0</v>
      </c>
      <c r="CG122" s="148"/>
      <c r="CH122" s="148"/>
      <c r="CI122" s="337"/>
      <c r="CJ122" s="147"/>
      <c r="CK122" s="338"/>
      <c r="CL122" s="145"/>
      <c r="CM122" s="145"/>
      <c r="CN122" s="338"/>
      <c r="CO122" s="88"/>
    </row>
    <row r="123" spans="1:93" ht="24" customHeight="1" x14ac:dyDescent="0.3">
      <c r="A123" s="346" t="s">
        <v>2082</v>
      </c>
      <c r="B123" s="347" t="s">
        <v>2083</v>
      </c>
      <c r="C123" s="348" t="s">
        <v>2084</v>
      </c>
      <c r="D123" s="330">
        <f t="shared" si="0"/>
        <v>0</v>
      </c>
      <c r="E123" s="331">
        <f t="shared" si="1"/>
        <v>0</v>
      </c>
      <c r="F123" s="331">
        <f t="shared" si="2"/>
        <v>0</v>
      </c>
      <c r="G123" s="331">
        <f t="shared" si="3"/>
        <v>0</v>
      </c>
      <c r="H123" s="331">
        <f t="shared" si="4"/>
        <v>0</v>
      </c>
      <c r="I123" s="331">
        <f t="shared" si="5"/>
        <v>0</v>
      </c>
      <c r="J123" s="331">
        <f t="shared" si="6"/>
        <v>0</v>
      </c>
      <c r="K123" s="331">
        <f t="shared" si="7"/>
        <v>0</v>
      </c>
      <c r="L123" s="331">
        <f t="shared" si="8"/>
        <v>0</v>
      </c>
      <c r="M123" s="332">
        <f t="shared" si="9"/>
        <v>0</v>
      </c>
      <c r="N123" s="333">
        <f t="shared" si="10"/>
        <v>0</v>
      </c>
      <c r="O123" s="334"/>
      <c r="P123" s="335">
        <f t="shared" si="11"/>
        <v>0</v>
      </c>
      <c r="Q123" s="336" t="str">
        <f t="shared" si="12"/>
        <v/>
      </c>
      <c r="R123" s="148"/>
      <c r="S123" s="148"/>
      <c r="T123" s="337"/>
      <c r="U123" s="148"/>
      <c r="V123" s="148"/>
      <c r="W123" s="337"/>
      <c r="X123" s="147"/>
      <c r="Y123" s="148"/>
      <c r="Z123" s="147"/>
      <c r="AA123" s="338">
        <v>0</v>
      </c>
      <c r="AB123" s="339">
        <v>0</v>
      </c>
      <c r="AC123" s="349">
        <v>0</v>
      </c>
      <c r="AD123" s="147"/>
      <c r="AE123" s="148"/>
      <c r="AF123" s="147"/>
      <c r="AG123" s="144">
        <v>0</v>
      </c>
      <c r="AH123" s="144">
        <v>0</v>
      </c>
      <c r="AI123" s="352"/>
      <c r="AJ123" s="352"/>
      <c r="AK123" s="144"/>
      <c r="AL123" s="352"/>
      <c r="AM123" s="144"/>
      <c r="AN123" s="144"/>
      <c r="AO123" s="353"/>
      <c r="AP123" s="353"/>
      <c r="AQ123" s="341"/>
      <c r="AR123" s="341"/>
      <c r="AS123" s="341"/>
      <c r="AT123" s="153"/>
      <c r="AU123" s="144"/>
      <c r="AV123" s="352"/>
      <c r="AW123" s="148">
        <v>0</v>
      </c>
      <c r="AX123" s="148">
        <v>0</v>
      </c>
      <c r="AY123" s="147"/>
      <c r="AZ123" s="148"/>
      <c r="BA123" s="148"/>
      <c r="BB123" s="147"/>
      <c r="BC123" s="147"/>
      <c r="BD123" s="148"/>
      <c r="BE123" s="148"/>
      <c r="BF123" s="338">
        <v>0</v>
      </c>
      <c r="BG123" s="352"/>
      <c r="BH123" s="148">
        <v>0</v>
      </c>
      <c r="BI123" s="337"/>
      <c r="BJ123" s="342"/>
      <c r="BK123" s="343"/>
      <c r="BL123" s="147"/>
      <c r="BM123" s="147"/>
      <c r="BN123" s="148"/>
      <c r="BO123" s="148"/>
      <c r="BP123" s="147"/>
      <c r="BQ123" s="144">
        <v>0</v>
      </c>
      <c r="BR123" s="352"/>
      <c r="BS123" s="352"/>
      <c r="BT123" s="352"/>
      <c r="BU123" s="338"/>
      <c r="BV123" s="144"/>
      <c r="BW123" s="352"/>
      <c r="BX123" s="352"/>
      <c r="BY123" s="144"/>
      <c r="BZ123" s="144"/>
      <c r="CA123" s="149">
        <v>0</v>
      </c>
      <c r="CB123" s="354">
        <v>0</v>
      </c>
      <c r="CC123" s="344">
        <v>0</v>
      </c>
      <c r="CD123" s="352"/>
      <c r="CE123" s="352"/>
      <c r="CF123" s="146">
        <v>0</v>
      </c>
      <c r="CG123" s="148"/>
      <c r="CH123" s="148"/>
      <c r="CI123" s="337"/>
      <c r="CJ123" s="147"/>
      <c r="CK123" s="354"/>
      <c r="CL123" s="352"/>
      <c r="CM123" s="352"/>
      <c r="CN123" s="354"/>
      <c r="CO123" s="344"/>
    </row>
    <row r="124" spans="1:93" ht="24" customHeight="1" x14ac:dyDescent="0.3">
      <c r="A124" s="345" t="s">
        <v>2085</v>
      </c>
      <c r="B124" s="328" t="s">
        <v>2086</v>
      </c>
      <c r="C124" s="329" t="s">
        <v>809</v>
      </c>
      <c r="D124" s="330">
        <f t="shared" si="0"/>
        <v>4</v>
      </c>
      <c r="E124" s="331">
        <f t="shared" si="1"/>
        <v>0</v>
      </c>
      <c r="F124" s="331">
        <f t="shared" si="2"/>
        <v>0</v>
      </c>
      <c r="G124" s="331">
        <f t="shared" si="3"/>
        <v>0</v>
      </c>
      <c r="H124" s="331">
        <f t="shared" si="4"/>
        <v>0</v>
      </c>
      <c r="I124" s="331">
        <f t="shared" si="5"/>
        <v>0</v>
      </c>
      <c r="J124" s="331">
        <f t="shared" si="6"/>
        <v>0</v>
      </c>
      <c r="K124" s="331">
        <f t="shared" si="7"/>
        <v>0</v>
      </c>
      <c r="L124" s="331">
        <f t="shared" si="8"/>
        <v>0</v>
      </c>
      <c r="M124" s="332">
        <f t="shared" si="9"/>
        <v>0</v>
      </c>
      <c r="N124" s="333">
        <f t="shared" si="10"/>
        <v>4</v>
      </c>
      <c r="O124" s="334"/>
      <c r="P124" s="335">
        <f t="shared" si="11"/>
        <v>4</v>
      </c>
      <c r="Q124" s="336">
        <f t="shared" si="12"/>
        <v>843</v>
      </c>
      <c r="R124" s="148"/>
      <c r="S124" s="148"/>
      <c r="T124" s="350"/>
      <c r="U124" s="148"/>
      <c r="V124" s="148"/>
      <c r="W124" s="350"/>
      <c r="X124" s="351"/>
      <c r="Y124" s="148"/>
      <c r="Z124" s="351"/>
      <c r="AA124" s="338">
        <v>0</v>
      </c>
      <c r="AB124" s="339">
        <v>0</v>
      </c>
      <c r="AC124" s="148">
        <v>0</v>
      </c>
      <c r="AD124" s="351"/>
      <c r="AE124" s="148"/>
      <c r="AF124" s="351">
        <v>4</v>
      </c>
      <c r="AG124" s="144">
        <v>0</v>
      </c>
      <c r="AH124" s="144">
        <v>0</v>
      </c>
      <c r="AI124" s="145"/>
      <c r="AJ124" s="145"/>
      <c r="AK124" s="144"/>
      <c r="AL124" s="145"/>
      <c r="AM124" s="144"/>
      <c r="AN124" s="144"/>
      <c r="AO124" s="340"/>
      <c r="AP124" s="340"/>
      <c r="AQ124" s="341"/>
      <c r="AR124" s="341"/>
      <c r="AS124" s="341"/>
      <c r="AT124" s="153"/>
      <c r="AU124" s="144"/>
      <c r="AV124" s="145"/>
      <c r="AW124" s="148">
        <v>0</v>
      </c>
      <c r="AX124" s="148">
        <v>0</v>
      </c>
      <c r="AY124" s="351"/>
      <c r="AZ124" s="148"/>
      <c r="BA124" s="148"/>
      <c r="BB124" s="351"/>
      <c r="BC124" s="351"/>
      <c r="BD124" s="148"/>
      <c r="BE124" s="148"/>
      <c r="BF124" s="354">
        <v>0</v>
      </c>
      <c r="BG124" s="145"/>
      <c r="BH124" s="148">
        <v>0</v>
      </c>
      <c r="BI124" s="350"/>
      <c r="BJ124" s="342"/>
      <c r="BK124" s="343"/>
      <c r="BL124" s="351"/>
      <c r="BM124" s="351"/>
      <c r="BN124" s="148"/>
      <c r="BO124" s="148"/>
      <c r="BP124" s="351"/>
      <c r="BQ124" s="144">
        <v>0</v>
      </c>
      <c r="BR124" s="145"/>
      <c r="BS124" s="145"/>
      <c r="BT124" s="145"/>
      <c r="BU124" s="354"/>
      <c r="BV124" s="144"/>
      <c r="BW124" s="145"/>
      <c r="BX124" s="145"/>
      <c r="BY124" s="144"/>
      <c r="BZ124" s="144"/>
      <c r="CA124" s="149">
        <v>0</v>
      </c>
      <c r="CB124" s="338">
        <v>0</v>
      </c>
      <c r="CC124" s="344">
        <v>0</v>
      </c>
      <c r="CD124" s="145"/>
      <c r="CE124" s="145"/>
      <c r="CF124" s="146">
        <v>0</v>
      </c>
      <c r="CG124" s="349"/>
      <c r="CH124" s="349"/>
      <c r="CI124" s="350"/>
      <c r="CJ124" s="351"/>
      <c r="CK124" s="338"/>
      <c r="CL124" s="145"/>
      <c r="CM124" s="145"/>
      <c r="CN124" s="338"/>
      <c r="CO124" s="344"/>
    </row>
    <row r="125" spans="1:93" ht="24" customHeight="1" x14ac:dyDescent="0.3">
      <c r="A125" s="345" t="s">
        <v>1442</v>
      </c>
      <c r="B125" s="328" t="s">
        <v>1443</v>
      </c>
      <c r="C125" s="329" t="s">
        <v>1429</v>
      </c>
      <c r="D125" s="330">
        <f t="shared" si="0"/>
        <v>5</v>
      </c>
      <c r="E125" s="331">
        <f t="shared" si="1"/>
        <v>5</v>
      </c>
      <c r="F125" s="331">
        <f t="shared" si="2"/>
        <v>1</v>
      </c>
      <c r="G125" s="331">
        <f t="shared" si="3"/>
        <v>0</v>
      </c>
      <c r="H125" s="331">
        <f t="shared" si="4"/>
        <v>0</v>
      </c>
      <c r="I125" s="331">
        <f t="shared" si="5"/>
        <v>0</v>
      </c>
      <c r="J125" s="331">
        <f t="shared" si="6"/>
        <v>0</v>
      </c>
      <c r="K125" s="331">
        <f t="shared" si="7"/>
        <v>0</v>
      </c>
      <c r="L125" s="331">
        <f t="shared" si="8"/>
        <v>0</v>
      </c>
      <c r="M125" s="332">
        <f t="shared" si="9"/>
        <v>0</v>
      </c>
      <c r="N125" s="333">
        <f t="shared" si="10"/>
        <v>11</v>
      </c>
      <c r="O125" s="334"/>
      <c r="P125" s="335">
        <f t="shared" si="11"/>
        <v>11</v>
      </c>
      <c r="Q125" s="336">
        <f t="shared" si="12"/>
        <v>644</v>
      </c>
      <c r="R125" s="148"/>
      <c r="S125" s="148"/>
      <c r="T125" s="350"/>
      <c r="U125" s="148"/>
      <c r="V125" s="148"/>
      <c r="W125" s="350"/>
      <c r="X125" s="351"/>
      <c r="Y125" s="148"/>
      <c r="Z125" s="351"/>
      <c r="AA125" s="338">
        <v>0</v>
      </c>
      <c r="AB125" s="339">
        <v>0</v>
      </c>
      <c r="AC125" s="148">
        <v>0</v>
      </c>
      <c r="AD125" s="351"/>
      <c r="AE125" s="148"/>
      <c r="AF125" s="351"/>
      <c r="AG125" s="144">
        <v>0</v>
      </c>
      <c r="AH125" s="144">
        <v>0</v>
      </c>
      <c r="AI125" s="145"/>
      <c r="AJ125" s="145"/>
      <c r="AK125" s="144"/>
      <c r="AL125" s="145"/>
      <c r="AM125" s="144"/>
      <c r="AN125" s="144"/>
      <c r="AO125" s="340"/>
      <c r="AP125" s="340"/>
      <c r="AQ125" s="341"/>
      <c r="AR125" s="341"/>
      <c r="AS125" s="341"/>
      <c r="AT125" s="153"/>
      <c r="AU125" s="144"/>
      <c r="AV125" s="145"/>
      <c r="AW125" s="148">
        <v>0</v>
      </c>
      <c r="AX125" s="148">
        <v>0</v>
      </c>
      <c r="AY125" s="351"/>
      <c r="AZ125" s="148"/>
      <c r="BA125" s="148"/>
      <c r="BB125" s="351"/>
      <c r="BC125" s="351"/>
      <c r="BD125" s="148"/>
      <c r="BE125" s="148"/>
      <c r="BF125" s="354">
        <v>0</v>
      </c>
      <c r="BG125" s="145"/>
      <c r="BH125" s="148">
        <v>0</v>
      </c>
      <c r="BI125" s="350"/>
      <c r="BJ125" s="342"/>
      <c r="BK125" s="343"/>
      <c r="BL125" s="351"/>
      <c r="BM125" s="351"/>
      <c r="BN125" s="148"/>
      <c r="BO125" s="148"/>
      <c r="BP125" s="351"/>
      <c r="BQ125" s="144">
        <v>0</v>
      </c>
      <c r="BR125" s="145"/>
      <c r="BS125" s="145"/>
      <c r="BT125" s="145"/>
      <c r="BU125" s="354">
        <v>5</v>
      </c>
      <c r="BV125" s="144">
        <v>1</v>
      </c>
      <c r="BW125" s="145"/>
      <c r="BX125" s="145"/>
      <c r="BY125" s="144"/>
      <c r="BZ125" s="144"/>
      <c r="CA125" s="149">
        <v>0</v>
      </c>
      <c r="CB125" s="338">
        <v>0</v>
      </c>
      <c r="CC125" s="344">
        <v>0</v>
      </c>
      <c r="CD125" s="145"/>
      <c r="CE125" s="145"/>
      <c r="CF125" s="356">
        <v>0</v>
      </c>
      <c r="CG125" s="349"/>
      <c r="CH125" s="349"/>
      <c r="CI125" s="350"/>
      <c r="CJ125" s="351"/>
      <c r="CK125" s="338"/>
      <c r="CL125" s="145"/>
      <c r="CM125" s="145"/>
      <c r="CN125" s="338">
        <v>5</v>
      </c>
      <c r="CO125" s="344"/>
    </row>
    <row r="126" spans="1:93" ht="24" customHeight="1" x14ac:dyDescent="0.3">
      <c r="A126" s="345" t="s">
        <v>984</v>
      </c>
      <c r="B126" s="328" t="s">
        <v>985</v>
      </c>
      <c r="C126" s="329" t="s">
        <v>351</v>
      </c>
      <c r="D126" s="330">
        <f t="shared" si="0"/>
        <v>40</v>
      </c>
      <c r="E126" s="331">
        <f t="shared" si="1"/>
        <v>10</v>
      </c>
      <c r="F126" s="331">
        <f t="shared" si="2"/>
        <v>7</v>
      </c>
      <c r="G126" s="331">
        <f t="shared" si="3"/>
        <v>5</v>
      </c>
      <c r="H126" s="331">
        <f t="shared" si="4"/>
        <v>0</v>
      </c>
      <c r="I126" s="331">
        <f t="shared" si="5"/>
        <v>0</v>
      </c>
      <c r="J126" s="331">
        <f t="shared" si="6"/>
        <v>0</v>
      </c>
      <c r="K126" s="331">
        <f t="shared" si="7"/>
        <v>0</v>
      </c>
      <c r="L126" s="331">
        <f t="shared" si="8"/>
        <v>0</v>
      </c>
      <c r="M126" s="332">
        <f t="shared" si="9"/>
        <v>0</v>
      </c>
      <c r="N126" s="333">
        <f t="shared" si="10"/>
        <v>62</v>
      </c>
      <c r="O126" s="334"/>
      <c r="P126" s="335">
        <f t="shared" si="11"/>
        <v>62</v>
      </c>
      <c r="Q126" s="336">
        <f t="shared" si="12"/>
        <v>174</v>
      </c>
      <c r="R126" s="148"/>
      <c r="S126" s="148"/>
      <c r="T126" s="370">
        <v>5</v>
      </c>
      <c r="U126" s="148"/>
      <c r="V126" s="148"/>
      <c r="W126" s="370"/>
      <c r="X126" s="351"/>
      <c r="Y126" s="148"/>
      <c r="Z126" s="351"/>
      <c r="AA126" s="338">
        <v>0</v>
      </c>
      <c r="AB126" s="339">
        <v>0</v>
      </c>
      <c r="AC126" s="148">
        <v>0</v>
      </c>
      <c r="AD126" s="351"/>
      <c r="AE126" s="148"/>
      <c r="AF126" s="351"/>
      <c r="AG126" s="88">
        <v>0</v>
      </c>
      <c r="AH126" s="88">
        <v>0</v>
      </c>
      <c r="AI126" s="145"/>
      <c r="AJ126" s="145"/>
      <c r="AK126" s="88"/>
      <c r="AL126" s="145"/>
      <c r="AM126" s="88"/>
      <c r="AN126" s="88"/>
      <c r="AO126" s="340"/>
      <c r="AP126" s="340"/>
      <c r="AQ126" s="358"/>
      <c r="AR126" s="358"/>
      <c r="AS126" s="358"/>
      <c r="AT126" s="153"/>
      <c r="AU126" s="88"/>
      <c r="AV126" s="145"/>
      <c r="AW126" s="349">
        <v>0</v>
      </c>
      <c r="AX126" s="349">
        <v>0</v>
      </c>
      <c r="AY126" s="351"/>
      <c r="AZ126" s="349"/>
      <c r="BA126" s="349"/>
      <c r="BB126" s="351"/>
      <c r="BC126" s="351"/>
      <c r="BD126" s="349">
        <v>40</v>
      </c>
      <c r="BE126" s="349">
        <v>7</v>
      </c>
      <c r="BF126" s="338">
        <v>0</v>
      </c>
      <c r="BG126" s="145"/>
      <c r="BH126" s="148">
        <v>0</v>
      </c>
      <c r="BI126" s="370"/>
      <c r="BJ126" s="342"/>
      <c r="BK126" s="343"/>
      <c r="BL126" s="351"/>
      <c r="BM126" s="351"/>
      <c r="BN126" s="349"/>
      <c r="BO126" s="349">
        <v>10</v>
      </c>
      <c r="BP126" s="351"/>
      <c r="BQ126" s="88">
        <v>0</v>
      </c>
      <c r="BR126" s="352"/>
      <c r="BS126" s="352"/>
      <c r="BT126" s="145"/>
      <c r="BU126" s="338"/>
      <c r="BV126" s="88"/>
      <c r="BW126" s="145"/>
      <c r="BX126" s="145"/>
      <c r="BY126" s="88"/>
      <c r="BZ126" s="88"/>
      <c r="CA126" s="149">
        <v>0</v>
      </c>
      <c r="CB126" s="354">
        <v>0</v>
      </c>
      <c r="CC126" s="344">
        <v>0</v>
      </c>
      <c r="CD126" s="145"/>
      <c r="CE126" s="145"/>
      <c r="CF126" s="356">
        <v>0</v>
      </c>
      <c r="CG126" s="349"/>
      <c r="CH126" s="349"/>
      <c r="CI126" s="370"/>
      <c r="CJ126" s="351"/>
      <c r="CK126" s="354"/>
      <c r="CL126" s="145"/>
      <c r="CM126" s="145"/>
      <c r="CN126" s="354"/>
      <c r="CO126" s="344"/>
    </row>
    <row r="127" spans="1:93" ht="24" customHeight="1" x14ac:dyDescent="0.3">
      <c r="A127" s="346" t="s">
        <v>2087</v>
      </c>
      <c r="B127" s="347" t="s">
        <v>2088</v>
      </c>
      <c r="C127" s="348" t="s">
        <v>1972</v>
      </c>
      <c r="D127" s="330">
        <f t="shared" si="0"/>
        <v>0</v>
      </c>
      <c r="E127" s="331">
        <f t="shared" si="1"/>
        <v>0</v>
      </c>
      <c r="F127" s="331">
        <f t="shared" si="2"/>
        <v>0</v>
      </c>
      <c r="G127" s="331">
        <f t="shared" si="3"/>
        <v>0</v>
      </c>
      <c r="H127" s="331">
        <f t="shared" si="4"/>
        <v>0</v>
      </c>
      <c r="I127" s="331">
        <f t="shared" si="5"/>
        <v>0</v>
      </c>
      <c r="J127" s="331">
        <f t="shared" si="6"/>
        <v>0</v>
      </c>
      <c r="K127" s="331">
        <f t="shared" si="7"/>
        <v>0</v>
      </c>
      <c r="L127" s="331">
        <f t="shared" si="8"/>
        <v>0</v>
      </c>
      <c r="M127" s="332">
        <f t="shared" si="9"/>
        <v>0</v>
      </c>
      <c r="N127" s="333">
        <f t="shared" si="10"/>
        <v>0</v>
      </c>
      <c r="O127" s="334"/>
      <c r="P127" s="335">
        <f t="shared" si="11"/>
        <v>0</v>
      </c>
      <c r="Q127" s="336" t="str">
        <f t="shared" si="12"/>
        <v/>
      </c>
      <c r="R127" s="148"/>
      <c r="S127" s="148"/>
      <c r="T127" s="350"/>
      <c r="U127" s="148"/>
      <c r="V127" s="148"/>
      <c r="W127" s="350"/>
      <c r="X127" s="351"/>
      <c r="Y127" s="148"/>
      <c r="Z127" s="351"/>
      <c r="AA127" s="338">
        <v>0</v>
      </c>
      <c r="AB127" s="339">
        <v>0</v>
      </c>
      <c r="AC127" s="148">
        <v>0</v>
      </c>
      <c r="AD127" s="351"/>
      <c r="AE127" s="148"/>
      <c r="AF127" s="351"/>
      <c r="AG127" s="144">
        <v>0</v>
      </c>
      <c r="AH127" s="144">
        <v>0</v>
      </c>
      <c r="AI127" s="352"/>
      <c r="AJ127" s="352"/>
      <c r="AK127" s="144"/>
      <c r="AL127" s="352"/>
      <c r="AM127" s="144"/>
      <c r="AN127" s="144"/>
      <c r="AO127" s="353"/>
      <c r="AP127" s="353"/>
      <c r="AQ127" s="341"/>
      <c r="AR127" s="341"/>
      <c r="AS127" s="341"/>
      <c r="AT127" s="153"/>
      <c r="AU127" s="144"/>
      <c r="AV127" s="352"/>
      <c r="AW127" s="349">
        <v>0</v>
      </c>
      <c r="AX127" s="349">
        <v>0</v>
      </c>
      <c r="AY127" s="351"/>
      <c r="AZ127" s="349"/>
      <c r="BA127" s="349"/>
      <c r="BB127" s="351"/>
      <c r="BC127" s="351"/>
      <c r="BD127" s="349"/>
      <c r="BE127" s="349"/>
      <c r="BF127" s="354">
        <v>0</v>
      </c>
      <c r="BG127" s="352"/>
      <c r="BH127" s="148">
        <v>0</v>
      </c>
      <c r="BI127" s="350"/>
      <c r="BJ127" s="360"/>
      <c r="BK127" s="343"/>
      <c r="BL127" s="351"/>
      <c r="BM127" s="351"/>
      <c r="BN127" s="349"/>
      <c r="BO127" s="349"/>
      <c r="BP127" s="351"/>
      <c r="BQ127" s="144">
        <v>0</v>
      </c>
      <c r="BR127" s="352"/>
      <c r="BS127" s="352"/>
      <c r="BT127" s="352"/>
      <c r="BU127" s="354"/>
      <c r="BV127" s="144"/>
      <c r="BW127" s="352"/>
      <c r="BX127" s="352"/>
      <c r="BY127" s="144"/>
      <c r="BZ127" s="144"/>
      <c r="CA127" s="149">
        <v>0</v>
      </c>
      <c r="CB127" s="338">
        <v>0</v>
      </c>
      <c r="CC127" s="344">
        <v>0</v>
      </c>
      <c r="CD127" s="352"/>
      <c r="CE127" s="352"/>
      <c r="CF127" s="146">
        <v>0</v>
      </c>
      <c r="CG127" s="349"/>
      <c r="CH127" s="349"/>
      <c r="CI127" s="350"/>
      <c r="CJ127" s="351"/>
      <c r="CK127" s="338"/>
      <c r="CL127" s="352"/>
      <c r="CM127" s="352"/>
      <c r="CN127" s="338"/>
      <c r="CO127" s="344"/>
    </row>
    <row r="128" spans="1:93" ht="24" customHeight="1" x14ac:dyDescent="0.3">
      <c r="A128" s="327" t="s">
        <v>2089</v>
      </c>
      <c r="B128" s="328" t="s">
        <v>2090</v>
      </c>
      <c r="C128" s="329" t="s">
        <v>1196</v>
      </c>
      <c r="D128" s="330">
        <f t="shared" si="0"/>
        <v>11</v>
      </c>
      <c r="E128" s="331">
        <f t="shared" si="1"/>
        <v>4</v>
      </c>
      <c r="F128" s="331">
        <f t="shared" si="2"/>
        <v>0</v>
      </c>
      <c r="G128" s="331">
        <f t="shared" si="3"/>
        <v>0</v>
      </c>
      <c r="H128" s="331">
        <f t="shared" si="4"/>
        <v>0</v>
      </c>
      <c r="I128" s="331">
        <f t="shared" si="5"/>
        <v>0</v>
      </c>
      <c r="J128" s="331">
        <f t="shared" si="6"/>
        <v>0</v>
      </c>
      <c r="K128" s="331">
        <f t="shared" si="7"/>
        <v>0</v>
      </c>
      <c r="L128" s="331">
        <f t="shared" si="8"/>
        <v>0</v>
      </c>
      <c r="M128" s="332">
        <f t="shared" si="9"/>
        <v>0</v>
      </c>
      <c r="N128" s="333">
        <f t="shared" si="10"/>
        <v>15</v>
      </c>
      <c r="O128" s="334"/>
      <c r="P128" s="335">
        <f t="shared" si="11"/>
        <v>15</v>
      </c>
      <c r="Q128" s="336">
        <f t="shared" si="12"/>
        <v>550</v>
      </c>
      <c r="R128" s="148"/>
      <c r="S128" s="148"/>
      <c r="T128" s="337"/>
      <c r="U128" s="148"/>
      <c r="V128" s="148"/>
      <c r="W128" s="337"/>
      <c r="X128" s="147"/>
      <c r="Y128" s="148"/>
      <c r="Z128" s="147"/>
      <c r="AA128" s="338">
        <v>0</v>
      </c>
      <c r="AB128" s="339">
        <v>0</v>
      </c>
      <c r="AC128" s="148">
        <v>0</v>
      </c>
      <c r="AD128" s="147"/>
      <c r="AE128" s="148"/>
      <c r="AF128" s="147">
        <v>4</v>
      </c>
      <c r="AG128" s="144">
        <v>0</v>
      </c>
      <c r="AH128" s="144">
        <v>0</v>
      </c>
      <c r="AI128" s="145"/>
      <c r="AJ128" s="145"/>
      <c r="AK128" s="144"/>
      <c r="AL128" s="145"/>
      <c r="AM128" s="144"/>
      <c r="AN128" s="144"/>
      <c r="AO128" s="340"/>
      <c r="AP128" s="340"/>
      <c r="AQ128" s="341"/>
      <c r="AR128" s="341"/>
      <c r="AS128" s="341"/>
      <c r="AT128" s="153"/>
      <c r="AU128" s="144"/>
      <c r="AV128" s="145"/>
      <c r="AW128" s="148">
        <v>0</v>
      </c>
      <c r="AX128" s="148">
        <v>0</v>
      </c>
      <c r="AY128" s="147"/>
      <c r="AZ128" s="148"/>
      <c r="BA128" s="148"/>
      <c r="BB128" s="147"/>
      <c r="BC128" s="147"/>
      <c r="BD128" s="148"/>
      <c r="BE128" s="148"/>
      <c r="BF128" s="338">
        <v>0</v>
      </c>
      <c r="BG128" s="145"/>
      <c r="BH128" s="148">
        <v>0</v>
      </c>
      <c r="BI128" s="337"/>
      <c r="BJ128" s="360"/>
      <c r="BK128" s="343"/>
      <c r="BL128" s="147"/>
      <c r="BM128" s="147"/>
      <c r="BN128" s="148"/>
      <c r="BO128" s="148">
        <v>11</v>
      </c>
      <c r="BP128" s="147"/>
      <c r="BQ128" s="144">
        <v>0</v>
      </c>
      <c r="BR128" s="145"/>
      <c r="BS128" s="145"/>
      <c r="BT128" s="145"/>
      <c r="BU128" s="338"/>
      <c r="BV128" s="144"/>
      <c r="BW128" s="145"/>
      <c r="BX128" s="145"/>
      <c r="BY128" s="144"/>
      <c r="BZ128" s="144"/>
      <c r="CA128" s="149">
        <v>0</v>
      </c>
      <c r="CB128" s="338">
        <v>0</v>
      </c>
      <c r="CC128" s="344">
        <v>0</v>
      </c>
      <c r="CD128" s="145"/>
      <c r="CE128" s="145"/>
      <c r="CF128" s="146">
        <v>0</v>
      </c>
      <c r="CG128" s="148"/>
      <c r="CH128" s="148"/>
      <c r="CI128" s="337"/>
      <c r="CJ128" s="147"/>
      <c r="CK128" s="338"/>
      <c r="CL128" s="145"/>
      <c r="CM128" s="145"/>
      <c r="CN128" s="338"/>
      <c r="CO128" s="344"/>
    </row>
    <row r="129" spans="1:93" ht="24" customHeight="1" x14ac:dyDescent="0.3">
      <c r="A129" s="327">
        <v>680726</v>
      </c>
      <c r="B129" s="328" t="s">
        <v>2091</v>
      </c>
      <c r="C129" s="329" t="s">
        <v>1893</v>
      </c>
      <c r="D129" s="330">
        <f t="shared" si="0"/>
        <v>10</v>
      </c>
      <c r="E129" s="331">
        <f t="shared" si="1"/>
        <v>0</v>
      </c>
      <c r="F129" s="331">
        <f t="shared" si="2"/>
        <v>0</v>
      </c>
      <c r="G129" s="331">
        <f t="shared" si="3"/>
        <v>0</v>
      </c>
      <c r="H129" s="331">
        <f t="shared" si="4"/>
        <v>0</v>
      </c>
      <c r="I129" s="331">
        <f t="shared" si="5"/>
        <v>0</v>
      </c>
      <c r="J129" s="331">
        <f t="shared" si="6"/>
        <v>0</v>
      </c>
      <c r="K129" s="331">
        <f t="shared" si="7"/>
        <v>0</v>
      </c>
      <c r="L129" s="331">
        <f t="shared" si="8"/>
        <v>0</v>
      </c>
      <c r="M129" s="332">
        <f t="shared" si="9"/>
        <v>0</v>
      </c>
      <c r="N129" s="333">
        <f t="shared" si="10"/>
        <v>10</v>
      </c>
      <c r="O129" s="334"/>
      <c r="P129" s="335">
        <f t="shared" si="11"/>
        <v>10</v>
      </c>
      <c r="Q129" s="336">
        <f t="shared" si="12"/>
        <v>661</v>
      </c>
      <c r="R129" s="148"/>
      <c r="S129" s="148"/>
      <c r="T129" s="337"/>
      <c r="U129" s="148"/>
      <c r="V129" s="148"/>
      <c r="W129" s="337"/>
      <c r="X129" s="147"/>
      <c r="Y129" s="148"/>
      <c r="Z129" s="147"/>
      <c r="AA129" s="338">
        <v>0</v>
      </c>
      <c r="AB129" s="339">
        <v>0</v>
      </c>
      <c r="AC129" s="148">
        <v>0</v>
      </c>
      <c r="AD129" s="147"/>
      <c r="AE129" s="148"/>
      <c r="AF129" s="147">
        <v>10</v>
      </c>
      <c r="AG129" s="144">
        <v>0</v>
      </c>
      <c r="AH129" s="144">
        <v>0</v>
      </c>
      <c r="AI129" s="145"/>
      <c r="AJ129" s="145"/>
      <c r="AK129" s="144"/>
      <c r="AL129" s="145"/>
      <c r="AM129" s="144"/>
      <c r="AN129" s="144"/>
      <c r="AO129" s="340"/>
      <c r="AP129" s="340"/>
      <c r="AQ129" s="341"/>
      <c r="AR129" s="341"/>
      <c r="AS129" s="341"/>
      <c r="AT129" s="153"/>
      <c r="AU129" s="144"/>
      <c r="AV129" s="145"/>
      <c r="AW129" s="349">
        <v>0</v>
      </c>
      <c r="AX129" s="349">
        <v>0</v>
      </c>
      <c r="AY129" s="147"/>
      <c r="AZ129" s="349"/>
      <c r="BA129" s="349"/>
      <c r="BB129" s="147"/>
      <c r="BC129" s="147"/>
      <c r="BD129" s="349"/>
      <c r="BE129" s="349"/>
      <c r="BF129" s="338">
        <v>0</v>
      </c>
      <c r="BG129" s="145"/>
      <c r="BH129" s="148">
        <v>0</v>
      </c>
      <c r="BI129" s="337"/>
      <c r="BJ129" s="342"/>
      <c r="BK129" s="343"/>
      <c r="BL129" s="147"/>
      <c r="BM129" s="147"/>
      <c r="BN129" s="349"/>
      <c r="BO129" s="349"/>
      <c r="BP129" s="147"/>
      <c r="BQ129" s="144">
        <v>0</v>
      </c>
      <c r="BR129" s="145"/>
      <c r="BS129" s="145"/>
      <c r="BT129" s="145"/>
      <c r="BU129" s="338"/>
      <c r="BV129" s="144"/>
      <c r="BW129" s="145"/>
      <c r="BX129" s="145"/>
      <c r="BY129" s="144"/>
      <c r="BZ129" s="144"/>
      <c r="CA129" s="355">
        <v>0</v>
      </c>
      <c r="CB129" s="338">
        <v>0</v>
      </c>
      <c r="CC129" s="344">
        <v>0</v>
      </c>
      <c r="CD129" s="145"/>
      <c r="CE129" s="145"/>
      <c r="CF129" s="356">
        <v>0</v>
      </c>
      <c r="CG129" s="148"/>
      <c r="CH129" s="148"/>
      <c r="CI129" s="337"/>
      <c r="CJ129" s="147"/>
      <c r="CK129" s="338"/>
      <c r="CL129" s="145"/>
      <c r="CM129" s="145"/>
      <c r="CN129" s="338"/>
      <c r="CO129" s="344"/>
    </row>
    <row r="130" spans="1:93" ht="24" customHeight="1" x14ac:dyDescent="0.3">
      <c r="A130" s="327" t="s">
        <v>2092</v>
      </c>
      <c r="B130" s="328" t="s">
        <v>2093</v>
      </c>
      <c r="C130" s="329" t="s">
        <v>2094</v>
      </c>
      <c r="D130" s="330">
        <f t="shared" si="0"/>
        <v>5</v>
      </c>
      <c r="E130" s="331">
        <f t="shared" si="1"/>
        <v>4</v>
      </c>
      <c r="F130" s="331">
        <f t="shared" si="2"/>
        <v>0</v>
      </c>
      <c r="G130" s="331">
        <f t="shared" si="3"/>
        <v>0</v>
      </c>
      <c r="H130" s="331">
        <f t="shared" si="4"/>
        <v>0</v>
      </c>
      <c r="I130" s="331">
        <f t="shared" si="5"/>
        <v>0</v>
      </c>
      <c r="J130" s="331">
        <f t="shared" si="6"/>
        <v>0</v>
      </c>
      <c r="K130" s="331">
        <f t="shared" si="7"/>
        <v>0</v>
      </c>
      <c r="L130" s="331">
        <f t="shared" si="8"/>
        <v>0</v>
      </c>
      <c r="M130" s="332">
        <f t="shared" si="9"/>
        <v>0</v>
      </c>
      <c r="N130" s="333">
        <f t="shared" si="10"/>
        <v>9</v>
      </c>
      <c r="O130" s="334"/>
      <c r="P130" s="335">
        <f t="shared" si="11"/>
        <v>9</v>
      </c>
      <c r="Q130" s="336">
        <f t="shared" si="12"/>
        <v>704</v>
      </c>
      <c r="R130" s="148"/>
      <c r="S130" s="148"/>
      <c r="T130" s="350"/>
      <c r="U130" s="148"/>
      <c r="V130" s="148"/>
      <c r="W130" s="350"/>
      <c r="X130" s="351"/>
      <c r="Y130" s="148"/>
      <c r="Z130" s="351"/>
      <c r="AA130" s="338">
        <v>0</v>
      </c>
      <c r="AB130" s="339">
        <v>0</v>
      </c>
      <c r="AC130" s="148">
        <v>0</v>
      </c>
      <c r="AD130" s="351"/>
      <c r="AE130" s="148"/>
      <c r="AF130" s="351">
        <v>5</v>
      </c>
      <c r="AG130" s="88">
        <v>0</v>
      </c>
      <c r="AH130" s="88">
        <v>0</v>
      </c>
      <c r="AI130" s="145"/>
      <c r="AJ130" s="145"/>
      <c r="AK130" s="88"/>
      <c r="AL130" s="145"/>
      <c r="AM130" s="88"/>
      <c r="AN130" s="88"/>
      <c r="AO130" s="340"/>
      <c r="AP130" s="340"/>
      <c r="AQ130" s="358"/>
      <c r="AR130" s="358"/>
      <c r="AS130" s="358"/>
      <c r="AT130" s="153"/>
      <c r="AU130" s="88"/>
      <c r="AV130" s="145"/>
      <c r="AW130" s="148">
        <v>0</v>
      </c>
      <c r="AX130" s="148">
        <v>0</v>
      </c>
      <c r="AY130" s="351"/>
      <c r="AZ130" s="148"/>
      <c r="BA130" s="148"/>
      <c r="BB130" s="351"/>
      <c r="BC130" s="351"/>
      <c r="BD130" s="148"/>
      <c r="BE130" s="148"/>
      <c r="BF130" s="338">
        <v>0</v>
      </c>
      <c r="BG130" s="145"/>
      <c r="BH130" s="148">
        <v>0</v>
      </c>
      <c r="BI130" s="350"/>
      <c r="BJ130" s="360"/>
      <c r="BK130" s="343"/>
      <c r="BL130" s="351"/>
      <c r="BM130" s="351"/>
      <c r="BN130" s="148"/>
      <c r="BO130" s="148">
        <v>4</v>
      </c>
      <c r="BP130" s="351"/>
      <c r="BQ130" s="88">
        <v>0</v>
      </c>
      <c r="BR130" s="352"/>
      <c r="BS130" s="352"/>
      <c r="BT130" s="145"/>
      <c r="BU130" s="338"/>
      <c r="BV130" s="88"/>
      <c r="BW130" s="145"/>
      <c r="BX130" s="145"/>
      <c r="BY130" s="88"/>
      <c r="BZ130" s="88"/>
      <c r="CA130" s="149">
        <v>0</v>
      </c>
      <c r="CB130" s="338">
        <v>0</v>
      </c>
      <c r="CC130" s="344">
        <v>0</v>
      </c>
      <c r="CD130" s="145"/>
      <c r="CE130" s="145"/>
      <c r="CF130" s="356">
        <v>0</v>
      </c>
      <c r="CG130" s="349"/>
      <c r="CH130" s="349"/>
      <c r="CI130" s="350"/>
      <c r="CJ130" s="351"/>
      <c r="CK130" s="338"/>
      <c r="CL130" s="145"/>
      <c r="CM130" s="145"/>
      <c r="CN130" s="338"/>
      <c r="CO130" s="344"/>
    </row>
    <row r="131" spans="1:93" ht="24" customHeight="1" x14ac:dyDescent="0.3">
      <c r="A131" s="327" t="s">
        <v>2095</v>
      </c>
      <c r="B131" s="328" t="s">
        <v>2096</v>
      </c>
      <c r="C131" s="329" t="s">
        <v>351</v>
      </c>
      <c r="D131" s="330">
        <f t="shared" si="0"/>
        <v>9</v>
      </c>
      <c r="E131" s="331">
        <f t="shared" si="1"/>
        <v>4</v>
      </c>
      <c r="F131" s="331">
        <f t="shared" si="2"/>
        <v>0</v>
      </c>
      <c r="G131" s="331">
        <f t="shared" si="3"/>
        <v>0</v>
      </c>
      <c r="H131" s="331">
        <f t="shared" si="4"/>
        <v>0</v>
      </c>
      <c r="I131" s="331">
        <f t="shared" si="5"/>
        <v>0</v>
      </c>
      <c r="J131" s="331">
        <f t="shared" si="6"/>
        <v>0</v>
      </c>
      <c r="K131" s="331">
        <f t="shared" si="7"/>
        <v>0</v>
      </c>
      <c r="L131" s="331">
        <f t="shared" si="8"/>
        <v>0</v>
      </c>
      <c r="M131" s="332">
        <f t="shared" si="9"/>
        <v>0</v>
      </c>
      <c r="N131" s="333">
        <f t="shared" si="10"/>
        <v>13</v>
      </c>
      <c r="O131" s="334"/>
      <c r="P131" s="335">
        <f t="shared" si="11"/>
        <v>13</v>
      </c>
      <c r="Q131" s="336">
        <f t="shared" si="12"/>
        <v>591</v>
      </c>
      <c r="R131" s="148"/>
      <c r="S131" s="148"/>
      <c r="T131" s="350"/>
      <c r="U131" s="148"/>
      <c r="V131" s="148"/>
      <c r="W131" s="350"/>
      <c r="X131" s="351"/>
      <c r="Y131" s="148"/>
      <c r="Z131" s="351"/>
      <c r="AA131" s="338">
        <v>0</v>
      </c>
      <c r="AB131" s="339">
        <v>0</v>
      </c>
      <c r="AC131" s="148">
        <v>0</v>
      </c>
      <c r="AD131" s="351"/>
      <c r="AE131" s="148"/>
      <c r="AF131" s="351">
        <v>4</v>
      </c>
      <c r="AG131" s="88">
        <v>0</v>
      </c>
      <c r="AH131" s="88">
        <v>0</v>
      </c>
      <c r="AI131" s="145"/>
      <c r="AJ131" s="145"/>
      <c r="AK131" s="88"/>
      <c r="AL131" s="145"/>
      <c r="AM131" s="88"/>
      <c r="AN131" s="88"/>
      <c r="AO131" s="340"/>
      <c r="AP131" s="340"/>
      <c r="AQ131" s="358"/>
      <c r="AR131" s="358"/>
      <c r="AS131" s="358"/>
      <c r="AT131" s="153"/>
      <c r="AU131" s="88"/>
      <c r="AV131" s="145"/>
      <c r="AW131" s="148">
        <v>0</v>
      </c>
      <c r="AX131" s="148">
        <v>0</v>
      </c>
      <c r="AY131" s="351"/>
      <c r="AZ131" s="148"/>
      <c r="BA131" s="148"/>
      <c r="BB131" s="351"/>
      <c r="BC131" s="351"/>
      <c r="BD131" s="148"/>
      <c r="BE131" s="148"/>
      <c r="BF131" s="338">
        <v>0</v>
      </c>
      <c r="BG131" s="145"/>
      <c r="BH131" s="349">
        <v>0</v>
      </c>
      <c r="BI131" s="350"/>
      <c r="BJ131" s="342"/>
      <c r="BK131" s="343"/>
      <c r="BL131" s="351"/>
      <c r="BM131" s="351"/>
      <c r="BN131" s="148"/>
      <c r="BO131" s="148">
        <v>9</v>
      </c>
      <c r="BP131" s="351"/>
      <c r="BQ131" s="88">
        <v>0</v>
      </c>
      <c r="BR131" s="352"/>
      <c r="BS131" s="352"/>
      <c r="BT131" s="145"/>
      <c r="BU131" s="338"/>
      <c r="BV131" s="88"/>
      <c r="BW131" s="145"/>
      <c r="BX131" s="145"/>
      <c r="BY131" s="88"/>
      <c r="BZ131" s="88"/>
      <c r="CA131" s="355">
        <v>0</v>
      </c>
      <c r="CB131" s="338">
        <v>0</v>
      </c>
      <c r="CC131" s="88">
        <v>0</v>
      </c>
      <c r="CD131" s="145"/>
      <c r="CE131" s="145"/>
      <c r="CF131" s="146">
        <v>0</v>
      </c>
      <c r="CG131" s="349"/>
      <c r="CH131" s="349"/>
      <c r="CI131" s="350"/>
      <c r="CJ131" s="351"/>
      <c r="CK131" s="338"/>
      <c r="CL131" s="145"/>
      <c r="CM131" s="145"/>
      <c r="CN131" s="338"/>
      <c r="CO131" s="88"/>
    </row>
    <row r="132" spans="1:93" ht="24" customHeight="1" x14ac:dyDescent="0.3">
      <c r="A132" s="345" t="s">
        <v>2097</v>
      </c>
      <c r="B132" s="328" t="s">
        <v>2098</v>
      </c>
      <c r="C132" s="329" t="s">
        <v>1075</v>
      </c>
      <c r="D132" s="330">
        <f t="shared" si="0"/>
        <v>16</v>
      </c>
      <c r="E132" s="331">
        <f t="shared" si="1"/>
        <v>0</v>
      </c>
      <c r="F132" s="331">
        <f t="shared" si="2"/>
        <v>0</v>
      </c>
      <c r="G132" s="331">
        <f t="shared" si="3"/>
        <v>0</v>
      </c>
      <c r="H132" s="331">
        <f t="shared" si="4"/>
        <v>0</v>
      </c>
      <c r="I132" s="331">
        <f t="shared" si="5"/>
        <v>0</v>
      </c>
      <c r="J132" s="331">
        <f t="shared" si="6"/>
        <v>0</v>
      </c>
      <c r="K132" s="331">
        <f t="shared" si="7"/>
        <v>0</v>
      </c>
      <c r="L132" s="331">
        <f t="shared" si="8"/>
        <v>0</v>
      </c>
      <c r="M132" s="332">
        <f t="shared" si="9"/>
        <v>0</v>
      </c>
      <c r="N132" s="333">
        <f t="shared" si="10"/>
        <v>16</v>
      </c>
      <c r="O132" s="334"/>
      <c r="P132" s="335">
        <f t="shared" si="11"/>
        <v>16</v>
      </c>
      <c r="Q132" s="336">
        <f t="shared" si="12"/>
        <v>530</v>
      </c>
      <c r="R132" s="349"/>
      <c r="S132" s="349"/>
      <c r="T132" s="337"/>
      <c r="U132" s="349"/>
      <c r="V132" s="349"/>
      <c r="W132" s="337"/>
      <c r="X132" s="147"/>
      <c r="Y132" s="349"/>
      <c r="Z132" s="147"/>
      <c r="AA132" s="354">
        <v>0</v>
      </c>
      <c r="AB132" s="357">
        <v>0</v>
      </c>
      <c r="AC132" s="148">
        <v>0</v>
      </c>
      <c r="AD132" s="147"/>
      <c r="AE132" s="349">
        <v>16</v>
      </c>
      <c r="AF132" s="147"/>
      <c r="AG132" s="144">
        <v>0</v>
      </c>
      <c r="AH132" s="144">
        <v>0</v>
      </c>
      <c r="AI132" s="145"/>
      <c r="AJ132" s="145"/>
      <c r="AK132" s="144"/>
      <c r="AL132" s="145"/>
      <c r="AM132" s="144"/>
      <c r="AN132" s="144"/>
      <c r="AO132" s="340"/>
      <c r="AP132" s="340"/>
      <c r="AQ132" s="341"/>
      <c r="AR132" s="341"/>
      <c r="AS132" s="341"/>
      <c r="AT132" s="359"/>
      <c r="AU132" s="144"/>
      <c r="AV132" s="145"/>
      <c r="AW132" s="148">
        <v>0</v>
      </c>
      <c r="AX132" s="148">
        <v>0</v>
      </c>
      <c r="AY132" s="147"/>
      <c r="AZ132" s="148"/>
      <c r="BA132" s="148"/>
      <c r="BB132" s="147"/>
      <c r="BC132" s="147"/>
      <c r="BD132" s="148"/>
      <c r="BE132" s="148"/>
      <c r="BF132" s="338">
        <v>0</v>
      </c>
      <c r="BG132" s="145"/>
      <c r="BH132" s="349">
        <v>0</v>
      </c>
      <c r="BI132" s="337"/>
      <c r="BJ132" s="342"/>
      <c r="BK132" s="343"/>
      <c r="BL132" s="147"/>
      <c r="BM132" s="147"/>
      <c r="BN132" s="148"/>
      <c r="BO132" s="148"/>
      <c r="BP132" s="147"/>
      <c r="BQ132" s="144">
        <v>0</v>
      </c>
      <c r="BR132" s="145"/>
      <c r="BS132" s="145"/>
      <c r="BT132" s="145"/>
      <c r="BU132" s="338"/>
      <c r="BV132" s="144"/>
      <c r="BW132" s="145"/>
      <c r="BX132" s="145"/>
      <c r="BY132" s="144"/>
      <c r="BZ132" s="144"/>
      <c r="CA132" s="149">
        <v>0</v>
      </c>
      <c r="CB132" s="338">
        <v>0</v>
      </c>
      <c r="CC132" s="344">
        <v>0</v>
      </c>
      <c r="CD132" s="145"/>
      <c r="CE132" s="145"/>
      <c r="CF132" s="146">
        <v>0</v>
      </c>
      <c r="CG132" s="148"/>
      <c r="CH132" s="148"/>
      <c r="CI132" s="337"/>
      <c r="CJ132" s="147"/>
      <c r="CK132" s="338"/>
      <c r="CL132" s="145"/>
      <c r="CM132" s="145"/>
      <c r="CN132" s="338"/>
      <c r="CO132" s="344"/>
    </row>
    <row r="133" spans="1:93" ht="24" customHeight="1" x14ac:dyDescent="0.3">
      <c r="A133" s="327">
        <v>700910</v>
      </c>
      <c r="B133" s="328" t="s">
        <v>2099</v>
      </c>
      <c r="C133" s="329" t="s">
        <v>1893</v>
      </c>
      <c r="D133" s="330">
        <f t="shared" si="0"/>
        <v>0</v>
      </c>
      <c r="E133" s="331">
        <f t="shared" si="1"/>
        <v>0</v>
      </c>
      <c r="F133" s="331">
        <f t="shared" si="2"/>
        <v>0</v>
      </c>
      <c r="G133" s="331">
        <f t="shared" si="3"/>
        <v>0</v>
      </c>
      <c r="H133" s="331">
        <f t="shared" si="4"/>
        <v>0</v>
      </c>
      <c r="I133" s="331">
        <f t="shared" si="5"/>
        <v>0</v>
      </c>
      <c r="J133" s="331">
        <f t="shared" si="6"/>
        <v>0</v>
      </c>
      <c r="K133" s="331">
        <f t="shared" si="7"/>
        <v>0</v>
      </c>
      <c r="L133" s="331">
        <f t="shared" si="8"/>
        <v>0</v>
      </c>
      <c r="M133" s="332">
        <f t="shared" si="9"/>
        <v>0</v>
      </c>
      <c r="N133" s="333">
        <f t="shared" si="10"/>
        <v>0</v>
      </c>
      <c r="O133" s="334"/>
      <c r="P133" s="335">
        <f t="shared" si="11"/>
        <v>0</v>
      </c>
      <c r="Q133" s="336" t="str">
        <f t="shared" si="12"/>
        <v/>
      </c>
      <c r="R133" s="349"/>
      <c r="S133" s="349"/>
      <c r="T133" s="337"/>
      <c r="U133" s="349"/>
      <c r="V133" s="349"/>
      <c r="W133" s="337"/>
      <c r="X133" s="147"/>
      <c r="Y133" s="349"/>
      <c r="Z133" s="147"/>
      <c r="AA133" s="338">
        <v>0</v>
      </c>
      <c r="AB133" s="339">
        <v>0</v>
      </c>
      <c r="AC133" s="349">
        <v>0</v>
      </c>
      <c r="AD133" s="147"/>
      <c r="AE133" s="349"/>
      <c r="AF133" s="147"/>
      <c r="AG133" s="88">
        <v>0</v>
      </c>
      <c r="AH133" s="88">
        <v>0</v>
      </c>
      <c r="AI133" s="145"/>
      <c r="AJ133" s="145"/>
      <c r="AK133" s="88"/>
      <c r="AL133" s="145"/>
      <c r="AM133" s="88"/>
      <c r="AN133" s="88"/>
      <c r="AO133" s="340"/>
      <c r="AP133" s="340"/>
      <c r="AQ133" s="358"/>
      <c r="AR133" s="358"/>
      <c r="AS133" s="358"/>
      <c r="AT133" s="153"/>
      <c r="AU133" s="88"/>
      <c r="AV133" s="145"/>
      <c r="AW133" s="148">
        <v>0</v>
      </c>
      <c r="AX133" s="148">
        <v>0</v>
      </c>
      <c r="AY133" s="147"/>
      <c r="AZ133" s="148"/>
      <c r="BA133" s="148"/>
      <c r="BB133" s="147"/>
      <c r="BC133" s="147"/>
      <c r="BD133" s="148"/>
      <c r="BE133" s="148"/>
      <c r="BF133" s="338">
        <v>0</v>
      </c>
      <c r="BG133" s="145"/>
      <c r="BH133" s="148">
        <v>0</v>
      </c>
      <c r="BI133" s="337"/>
      <c r="BJ133" s="342"/>
      <c r="BK133" s="343"/>
      <c r="BL133" s="147"/>
      <c r="BM133" s="147"/>
      <c r="BN133" s="148"/>
      <c r="BO133" s="148"/>
      <c r="BP133" s="147"/>
      <c r="BQ133" s="88">
        <v>0</v>
      </c>
      <c r="BR133" s="352"/>
      <c r="BS133" s="352"/>
      <c r="BT133" s="145"/>
      <c r="BU133" s="338"/>
      <c r="BV133" s="88"/>
      <c r="BW133" s="145"/>
      <c r="BX133" s="145"/>
      <c r="BY133" s="88"/>
      <c r="BZ133" s="88"/>
      <c r="CA133" s="149">
        <v>0</v>
      </c>
      <c r="CB133" s="338">
        <v>0</v>
      </c>
      <c r="CC133" s="344">
        <v>0</v>
      </c>
      <c r="CD133" s="145"/>
      <c r="CE133" s="145"/>
      <c r="CF133" s="146">
        <v>0</v>
      </c>
      <c r="CG133" s="148"/>
      <c r="CH133" s="148"/>
      <c r="CI133" s="337"/>
      <c r="CJ133" s="147"/>
      <c r="CK133" s="338"/>
      <c r="CL133" s="145"/>
      <c r="CM133" s="145"/>
      <c r="CN133" s="338"/>
      <c r="CO133" s="344"/>
    </row>
    <row r="134" spans="1:93" ht="24" customHeight="1" x14ac:dyDescent="0.3">
      <c r="A134" s="327" t="s">
        <v>2100</v>
      </c>
      <c r="B134" s="328" t="s">
        <v>2101</v>
      </c>
      <c r="C134" s="329" t="s">
        <v>1075</v>
      </c>
      <c r="D134" s="330">
        <f t="shared" si="0"/>
        <v>0</v>
      </c>
      <c r="E134" s="331">
        <f t="shared" si="1"/>
        <v>0</v>
      </c>
      <c r="F134" s="331">
        <f t="shared" si="2"/>
        <v>0</v>
      </c>
      <c r="G134" s="331">
        <f t="shared" si="3"/>
        <v>0</v>
      </c>
      <c r="H134" s="331">
        <f t="shared" si="4"/>
        <v>0</v>
      </c>
      <c r="I134" s="331">
        <f t="shared" si="5"/>
        <v>0</v>
      </c>
      <c r="J134" s="331">
        <f t="shared" si="6"/>
        <v>0</v>
      </c>
      <c r="K134" s="331">
        <f t="shared" si="7"/>
        <v>0</v>
      </c>
      <c r="L134" s="331">
        <f t="shared" si="8"/>
        <v>0</v>
      </c>
      <c r="M134" s="332">
        <f t="shared" si="9"/>
        <v>0</v>
      </c>
      <c r="N134" s="333">
        <f t="shared" si="10"/>
        <v>0</v>
      </c>
      <c r="O134" s="334"/>
      <c r="P134" s="335">
        <f t="shared" si="11"/>
        <v>0</v>
      </c>
      <c r="Q134" s="336" t="str">
        <f t="shared" si="12"/>
        <v/>
      </c>
      <c r="R134" s="148"/>
      <c r="S134" s="148"/>
      <c r="T134" s="337"/>
      <c r="U134" s="148"/>
      <c r="V134" s="148"/>
      <c r="W134" s="337"/>
      <c r="X134" s="147"/>
      <c r="Y134" s="148"/>
      <c r="Z134" s="147"/>
      <c r="AA134" s="354">
        <v>0</v>
      </c>
      <c r="AB134" s="357">
        <v>0</v>
      </c>
      <c r="AC134" s="349">
        <v>0</v>
      </c>
      <c r="AD134" s="147"/>
      <c r="AE134" s="148"/>
      <c r="AF134" s="147"/>
      <c r="AG134" s="144">
        <v>0</v>
      </c>
      <c r="AH134" s="144">
        <v>0</v>
      </c>
      <c r="AI134" s="145"/>
      <c r="AJ134" s="145"/>
      <c r="AK134" s="144"/>
      <c r="AL134" s="145"/>
      <c r="AM134" s="144"/>
      <c r="AN134" s="144"/>
      <c r="AO134" s="340"/>
      <c r="AP134" s="340"/>
      <c r="AQ134" s="341"/>
      <c r="AR134" s="341"/>
      <c r="AS134" s="341"/>
      <c r="AT134" s="359"/>
      <c r="AU134" s="144"/>
      <c r="AV134" s="145"/>
      <c r="AW134" s="148">
        <v>0</v>
      </c>
      <c r="AX134" s="148">
        <v>0</v>
      </c>
      <c r="AY134" s="147"/>
      <c r="AZ134" s="148"/>
      <c r="BA134" s="148"/>
      <c r="BB134" s="147"/>
      <c r="BC134" s="147"/>
      <c r="BD134" s="148"/>
      <c r="BE134" s="148"/>
      <c r="BF134" s="338">
        <v>0</v>
      </c>
      <c r="BG134" s="145"/>
      <c r="BH134" s="349">
        <v>0</v>
      </c>
      <c r="BI134" s="337"/>
      <c r="BJ134" s="342"/>
      <c r="BK134" s="343"/>
      <c r="BL134" s="147"/>
      <c r="BM134" s="147"/>
      <c r="BN134" s="148"/>
      <c r="BO134" s="148"/>
      <c r="BP134" s="147"/>
      <c r="BQ134" s="144">
        <v>0</v>
      </c>
      <c r="BR134" s="145"/>
      <c r="BS134" s="145"/>
      <c r="BT134" s="145"/>
      <c r="BU134" s="338"/>
      <c r="BV134" s="144"/>
      <c r="BW134" s="145"/>
      <c r="BX134" s="145"/>
      <c r="BY134" s="144"/>
      <c r="BZ134" s="144"/>
      <c r="CA134" s="355">
        <v>0</v>
      </c>
      <c r="CB134" s="338">
        <v>0</v>
      </c>
      <c r="CC134" s="344">
        <v>0</v>
      </c>
      <c r="CD134" s="145"/>
      <c r="CE134" s="145"/>
      <c r="CF134" s="146">
        <v>0</v>
      </c>
      <c r="CG134" s="148"/>
      <c r="CH134" s="148"/>
      <c r="CI134" s="337"/>
      <c r="CJ134" s="147"/>
      <c r="CK134" s="338"/>
      <c r="CL134" s="145"/>
      <c r="CM134" s="145"/>
      <c r="CN134" s="338"/>
      <c r="CO134" s="344"/>
    </row>
    <row r="135" spans="1:93" ht="24" customHeight="1" x14ac:dyDescent="0.3">
      <c r="A135" s="327" t="s">
        <v>2102</v>
      </c>
      <c r="B135" s="328" t="s">
        <v>2103</v>
      </c>
      <c r="C135" s="329" t="s">
        <v>1519</v>
      </c>
      <c r="D135" s="330">
        <f t="shared" si="0"/>
        <v>0</v>
      </c>
      <c r="E135" s="331">
        <f t="shared" si="1"/>
        <v>0</v>
      </c>
      <c r="F135" s="331">
        <f t="shared" si="2"/>
        <v>0</v>
      </c>
      <c r="G135" s="331">
        <f t="shared" si="3"/>
        <v>0</v>
      </c>
      <c r="H135" s="331">
        <f t="shared" si="4"/>
        <v>0</v>
      </c>
      <c r="I135" s="331">
        <f t="shared" si="5"/>
        <v>0</v>
      </c>
      <c r="J135" s="331">
        <f t="shared" si="6"/>
        <v>0</v>
      </c>
      <c r="K135" s="331">
        <f t="shared" si="7"/>
        <v>0</v>
      </c>
      <c r="L135" s="331">
        <f t="shared" si="8"/>
        <v>0</v>
      </c>
      <c r="M135" s="332">
        <f t="shared" si="9"/>
        <v>0</v>
      </c>
      <c r="N135" s="333">
        <f t="shared" si="10"/>
        <v>0</v>
      </c>
      <c r="O135" s="334"/>
      <c r="P135" s="335">
        <f t="shared" si="11"/>
        <v>0</v>
      </c>
      <c r="Q135" s="336" t="str">
        <f t="shared" si="12"/>
        <v/>
      </c>
      <c r="R135" s="349"/>
      <c r="S135" s="349"/>
      <c r="T135" s="337"/>
      <c r="U135" s="349"/>
      <c r="V135" s="349"/>
      <c r="W135" s="337"/>
      <c r="X135" s="147"/>
      <c r="Y135" s="349"/>
      <c r="Z135" s="147"/>
      <c r="AA135" s="338">
        <v>0</v>
      </c>
      <c r="AB135" s="339">
        <v>0</v>
      </c>
      <c r="AC135" s="148">
        <v>0</v>
      </c>
      <c r="AD135" s="147"/>
      <c r="AE135" s="349"/>
      <c r="AF135" s="147"/>
      <c r="AG135" s="144">
        <v>0</v>
      </c>
      <c r="AH135" s="144">
        <v>0</v>
      </c>
      <c r="AI135" s="145"/>
      <c r="AJ135" s="145"/>
      <c r="AK135" s="144"/>
      <c r="AL135" s="145"/>
      <c r="AM135" s="144"/>
      <c r="AN135" s="144"/>
      <c r="AO135" s="340"/>
      <c r="AP135" s="340"/>
      <c r="AQ135" s="341"/>
      <c r="AR135" s="341"/>
      <c r="AS135" s="341"/>
      <c r="AT135" s="153"/>
      <c r="AU135" s="144"/>
      <c r="AV135" s="145"/>
      <c r="AW135" s="349">
        <v>0</v>
      </c>
      <c r="AX135" s="349">
        <v>0</v>
      </c>
      <c r="AY135" s="147"/>
      <c r="AZ135" s="349"/>
      <c r="BA135" s="349"/>
      <c r="BB135" s="147"/>
      <c r="BC135" s="147"/>
      <c r="BD135" s="349"/>
      <c r="BE135" s="349"/>
      <c r="BF135" s="338">
        <v>0</v>
      </c>
      <c r="BG135" s="145"/>
      <c r="BH135" s="148">
        <v>0</v>
      </c>
      <c r="BI135" s="337"/>
      <c r="BJ135" s="342"/>
      <c r="BK135" s="343"/>
      <c r="BL135" s="147"/>
      <c r="BM135" s="147"/>
      <c r="BN135" s="349"/>
      <c r="BO135" s="349"/>
      <c r="BP135" s="147"/>
      <c r="BQ135" s="144">
        <v>0</v>
      </c>
      <c r="BR135" s="145"/>
      <c r="BS135" s="145"/>
      <c r="BT135" s="145"/>
      <c r="BU135" s="338"/>
      <c r="BV135" s="144"/>
      <c r="BW135" s="145"/>
      <c r="BX135" s="145"/>
      <c r="BY135" s="144"/>
      <c r="BZ135" s="144"/>
      <c r="CA135" s="149">
        <v>0</v>
      </c>
      <c r="CB135" s="354">
        <v>0</v>
      </c>
      <c r="CC135" s="88">
        <v>0</v>
      </c>
      <c r="CD135" s="145"/>
      <c r="CE135" s="145"/>
      <c r="CF135" s="146">
        <v>0</v>
      </c>
      <c r="CG135" s="148"/>
      <c r="CH135" s="148"/>
      <c r="CI135" s="337"/>
      <c r="CJ135" s="147"/>
      <c r="CK135" s="354"/>
      <c r="CL135" s="145"/>
      <c r="CM135" s="145"/>
      <c r="CN135" s="354"/>
      <c r="CO135" s="88"/>
    </row>
    <row r="136" spans="1:93" ht="24" customHeight="1" x14ac:dyDescent="0.3">
      <c r="A136" s="327" t="s">
        <v>2104</v>
      </c>
      <c r="B136" s="328" t="s">
        <v>2105</v>
      </c>
      <c r="C136" s="329" t="s">
        <v>1953</v>
      </c>
      <c r="D136" s="330">
        <f t="shared" si="0"/>
        <v>0</v>
      </c>
      <c r="E136" s="331">
        <f t="shared" si="1"/>
        <v>0</v>
      </c>
      <c r="F136" s="331">
        <f t="shared" si="2"/>
        <v>0</v>
      </c>
      <c r="G136" s="331">
        <f t="shared" si="3"/>
        <v>0</v>
      </c>
      <c r="H136" s="331">
        <f t="shared" si="4"/>
        <v>0</v>
      </c>
      <c r="I136" s="331">
        <f t="shared" si="5"/>
        <v>0</v>
      </c>
      <c r="J136" s="331">
        <f t="shared" si="6"/>
        <v>0</v>
      </c>
      <c r="K136" s="331">
        <f t="shared" si="7"/>
        <v>0</v>
      </c>
      <c r="L136" s="331">
        <f t="shared" si="8"/>
        <v>0</v>
      </c>
      <c r="M136" s="332">
        <f t="shared" si="9"/>
        <v>0</v>
      </c>
      <c r="N136" s="333">
        <f t="shared" si="10"/>
        <v>0</v>
      </c>
      <c r="O136" s="334"/>
      <c r="P136" s="335">
        <f t="shared" si="11"/>
        <v>0</v>
      </c>
      <c r="Q136" s="336" t="str">
        <f t="shared" si="12"/>
        <v/>
      </c>
      <c r="R136" s="148"/>
      <c r="S136" s="148"/>
      <c r="T136" s="337"/>
      <c r="U136" s="148"/>
      <c r="V136" s="148"/>
      <c r="W136" s="337"/>
      <c r="X136" s="147"/>
      <c r="Y136" s="148"/>
      <c r="Z136" s="147"/>
      <c r="AA136" s="338">
        <v>0</v>
      </c>
      <c r="AB136" s="339">
        <v>0</v>
      </c>
      <c r="AC136" s="349">
        <v>0</v>
      </c>
      <c r="AD136" s="147"/>
      <c r="AE136" s="148"/>
      <c r="AF136" s="147"/>
      <c r="AG136" s="144">
        <v>0</v>
      </c>
      <c r="AH136" s="144">
        <v>0</v>
      </c>
      <c r="AI136" s="145"/>
      <c r="AJ136" s="145"/>
      <c r="AK136" s="144"/>
      <c r="AL136" s="145"/>
      <c r="AM136" s="144"/>
      <c r="AN136" s="144"/>
      <c r="AO136" s="340"/>
      <c r="AP136" s="340"/>
      <c r="AQ136" s="341"/>
      <c r="AR136" s="341"/>
      <c r="AS136" s="341"/>
      <c r="AT136" s="153"/>
      <c r="AU136" s="144"/>
      <c r="AV136" s="145"/>
      <c r="AW136" s="148">
        <v>0</v>
      </c>
      <c r="AX136" s="148">
        <v>0</v>
      </c>
      <c r="AY136" s="147"/>
      <c r="AZ136" s="148"/>
      <c r="BA136" s="148"/>
      <c r="BB136" s="147"/>
      <c r="BC136" s="147"/>
      <c r="BD136" s="148"/>
      <c r="BE136" s="148"/>
      <c r="BF136" s="354">
        <v>0</v>
      </c>
      <c r="BG136" s="145"/>
      <c r="BH136" s="148">
        <v>0</v>
      </c>
      <c r="BI136" s="337"/>
      <c r="BJ136" s="342"/>
      <c r="BK136" s="343"/>
      <c r="BL136" s="147"/>
      <c r="BM136" s="147"/>
      <c r="BN136" s="148"/>
      <c r="BO136" s="148"/>
      <c r="BP136" s="147"/>
      <c r="BQ136" s="144">
        <v>0</v>
      </c>
      <c r="BR136" s="145"/>
      <c r="BS136" s="145"/>
      <c r="BT136" s="145"/>
      <c r="BU136" s="354"/>
      <c r="BV136" s="144"/>
      <c r="BW136" s="145"/>
      <c r="BX136" s="145"/>
      <c r="BY136" s="144"/>
      <c r="BZ136" s="144"/>
      <c r="CA136" s="149">
        <v>0</v>
      </c>
      <c r="CB136" s="354">
        <v>0</v>
      </c>
      <c r="CC136" s="344">
        <v>0</v>
      </c>
      <c r="CD136" s="145"/>
      <c r="CE136" s="145"/>
      <c r="CF136" s="356">
        <v>0</v>
      </c>
      <c r="CG136" s="148"/>
      <c r="CH136" s="148"/>
      <c r="CI136" s="337"/>
      <c r="CJ136" s="147"/>
      <c r="CK136" s="354"/>
      <c r="CL136" s="145"/>
      <c r="CM136" s="145"/>
      <c r="CN136" s="354"/>
      <c r="CO136" s="344"/>
    </row>
    <row r="137" spans="1:93" ht="24" customHeight="1" x14ac:dyDescent="0.3">
      <c r="A137" s="345" t="s">
        <v>988</v>
      </c>
      <c r="B137" s="328" t="s">
        <v>989</v>
      </c>
      <c r="C137" s="329" t="s">
        <v>642</v>
      </c>
      <c r="D137" s="330">
        <f t="shared" si="0"/>
        <v>9</v>
      </c>
      <c r="E137" s="331">
        <f t="shared" si="1"/>
        <v>7</v>
      </c>
      <c r="F137" s="331">
        <f t="shared" si="2"/>
        <v>3</v>
      </c>
      <c r="G137" s="331">
        <f t="shared" si="3"/>
        <v>0</v>
      </c>
      <c r="H137" s="331">
        <f t="shared" si="4"/>
        <v>0</v>
      </c>
      <c r="I137" s="331">
        <f t="shared" si="5"/>
        <v>0</v>
      </c>
      <c r="J137" s="331">
        <f t="shared" si="6"/>
        <v>0</v>
      </c>
      <c r="K137" s="331">
        <f t="shared" si="7"/>
        <v>0</v>
      </c>
      <c r="L137" s="331">
        <f t="shared" si="8"/>
        <v>0</v>
      </c>
      <c r="M137" s="332">
        <f t="shared" si="9"/>
        <v>0</v>
      </c>
      <c r="N137" s="333">
        <f t="shared" si="10"/>
        <v>19</v>
      </c>
      <c r="O137" s="334"/>
      <c r="P137" s="335">
        <f t="shared" si="11"/>
        <v>19</v>
      </c>
      <c r="Q137" s="336">
        <f t="shared" si="12"/>
        <v>484</v>
      </c>
      <c r="R137" s="148"/>
      <c r="S137" s="148"/>
      <c r="T137" s="350"/>
      <c r="U137" s="148"/>
      <c r="V137" s="148"/>
      <c r="W137" s="350"/>
      <c r="X137" s="351"/>
      <c r="Y137" s="148"/>
      <c r="Z137" s="351"/>
      <c r="AA137" s="354">
        <v>0</v>
      </c>
      <c r="AB137" s="357">
        <v>0</v>
      </c>
      <c r="AC137" s="148">
        <v>0</v>
      </c>
      <c r="AD137" s="351"/>
      <c r="AE137" s="148"/>
      <c r="AF137" s="351">
        <v>9</v>
      </c>
      <c r="AG137" s="144">
        <v>0</v>
      </c>
      <c r="AH137" s="144">
        <v>0</v>
      </c>
      <c r="AI137" s="145"/>
      <c r="AJ137" s="145"/>
      <c r="AK137" s="144"/>
      <c r="AL137" s="145"/>
      <c r="AM137" s="144"/>
      <c r="AN137" s="144"/>
      <c r="AO137" s="340"/>
      <c r="AP137" s="340"/>
      <c r="AQ137" s="341"/>
      <c r="AR137" s="341"/>
      <c r="AS137" s="341"/>
      <c r="AT137" s="359"/>
      <c r="AU137" s="144"/>
      <c r="AV137" s="145"/>
      <c r="AW137" s="148">
        <v>0</v>
      </c>
      <c r="AX137" s="148">
        <v>0</v>
      </c>
      <c r="AY137" s="351"/>
      <c r="AZ137" s="148"/>
      <c r="BA137" s="148"/>
      <c r="BB137" s="351"/>
      <c r="BC137" s="351"/>
      <c r="BD137" s="148"/>
      <c r="BE137" s="148"/>
      <c r="BF137" s="354">
        <v>0</v>
      </c>
      <c r="BG137" s="145"/>
      <c r="BH137" s="148">
        <v>0</v>
      </c>
      <c r="BI137" s="350"/>
      <c r="BJ137" s="342"/>
      <c r="BK137" s="343"/>
      <c r="BL137" s="351"/>
      <c r="BM137" s="351"/>
      <c r="BN137" s="148"/>
      <c r="BO137" s="148">
        <v>3</v>
      </c>
      <c r="BP137" s="351"/>
      <c r="BQ137" s="144">
        <v>0</v>
      </c>
      <c r="BR137" s="145"/>
      <c r="BS137" s="145"/>
      <c r="BT137" s="145"/>
      <c r="BU137" s="354"/>
      <c r="BV137" s="144"/>
      <c r="BW137" s="145"/>
      <c r="BX137" s="145"/>
      <c r="BY137" s="144"/>
      <c r="BZ137" s="144"/>
      <c r="CA137" s="149">
        <v>0</v>
      </c>
      <c r="CB137" s="338">
        <v>0</v>
      </c>
      <c r="CC137" s="344">
        <v>0</v>
      </c>
      <c r="CD137" s="145"/>
      <c r="CE137" s="145"/>
      <c r="CF137" s="356">
        <v>0</v>
      </c>
      <c r="CG137" s="349"/>
      <c r="CH137" s="349"/>
      <c r="CI137" s="350"/>
      <c r="CJ137" s="351"/>
      <c r="CK137" s="338"/>
      <c r="CL137" s="145"/>
      <c r="CM137" s="145">
        <v>7</v>
      </c>
      <c r="CN137" s="338"/>
      <c r="CO137" s="344"/>
    </row>
    <row r="138" spans="1:93" ht="24" customHeight="1" x14ac:dyDescent="0.3">
      <c r="A138" s="327">
        <v>850326</v>
      </c>
      <c r="B138" s="328" t="s">
        <v>2106</v>
      </c>
      <c r="C138" s="329" t="s">
        <v>2107</v>
      </c>
      <c r="D138" s="330">
        <f t="shared" si="0"/>
        <v>13</v>
      </c>
      <c r="E138" s="331">
        <f t="shared" si="1"/>
        <v>11</v>
      </c>
      <c r="F138" s="331">
        <f t="shared" si="2"/>
        <v>0</v>
      </c>
      <c r="G138" s="331">
        <f t="shared" si="3"/>
        <v>0</v>
      </c>
      <c r="H138" s="331">
        <f t="shared" si="4"/>
        <v>0</v>
      </c>
      <c r="I138" s="331">
        <f t="shared" si="5"/>
        <v>0</v>
      </c>
      <c r="J138" s="331">
        <f t="shared" si="6"/>
        <v>0</v>
      </c>
      <c r="K138" s="331">
        <f t="shared" si="7"/>
        <v>0</v>
      </c>
      <c r="L138" s="331">
        <f t="shared" si="8"/>
        <v>0</v>
      </c>
      <c r="M138" s="332">
        <f t="shared" si="9"/>
        <v>0</v>
      </c>
      <c r="N138" s="333">
        <f t="shared" si="10"/>
        <v>24</v>
      </c>
      <c r="O138" s="334"/>
      <c r="P138" s="335">
        <f t="shared" si="11"/>
        <v>24</v>
      </c>
      <c r="Q138" s="336">
        <f t="shared" si="12"/>
        <v>407</v>
      </c>
      <c r="R138" s="148"/>
      <c r="S138" s="148"/>
      <c r="T138" s="350"/>
      <c r="U138" s="148"/>
      <c r="V138" s="148"/>
      <c r="W138" s="350"/>
      <c r="X138" s="351"/>
      <c r="Y138" s="148"/>
      <c r="Z138" s="351"/>
      <c r="AA138" s="354">
        <v>0</v>
      </c>
      <c r="AB138" s="357">
        <v>0</v>
      </c>
      <c r="AC138" s="148">
        <v>0</v>
      </c>
      <c r="AD138" s="351"/>
      <c r="AE138" s="148"/>
      <c r="AF138" s="351">
        <v>13</v>
      </c>
      <c r="AG138" s="144">
        <v>0</v>
      </c>
      <c r="AH138" s="144">
        <v>0</v>
      </c>
      <c r="AI138" s="145"/>
      <c r="AJ138" s="145"/>
      <c r="AK138" s="144"/>
      <c r="AL138" s="145"/>
      <c r="AM138" s="144"/>
      <c r="AN138" s="144"/>
      <c r="AO138" s="340"/>
      <c r="AP138" s="340"/>
      <c r="AQ138" s="341"/>
      <c r="AR138" s="341"/>
      <c r="AS138" s="341"/>
      <c r="AT138" s="359"/>
      <c r="AU138" s="144"/>
      <c r="AV138" s="145"/>
      <c r="AW138" s="148">
        <v>0</v>
      </c>
      <c r="AX138" s="148">
        <v>0</v>
      </c>
      <c r="AY138" s="351"/>
      <c r="AZ138" s="148"/>
      <c r="BA138" s="148"/>
      <c r="BB138" s="351"/>
      <c r="BC138" s="351"/>
      <c r="BD138" s="148"/>
      <c r="BE138" s="148"/>
      <c r="BF138" s="338">
        <v>0</v>
      </c>
      <c r="BG138" s="145"/>
      <c r="BH138" s="148">
        <v>0</v>
      </c>
      <c r="BI138" s="350"/>
      <c r="BJ138" s="342"/>
      <c r="BK138" s="343"/>
      <c r="BL138" s="351"/>
      <c r="BM138" s="351"/>
      <c r="BN138" s="148"/>
      <c r="BO138" s="148">
        <v>11</v>
      </c>
      <c r="BP138" s="351"/>
      <c r="BQ138" s="144">
        <v>0</v>
      </c>
      <c r="BR138" s="145"/>
      <c r="BS138" s="145"/>
      <c r="BT138" s="145"/>
      <c r="BU138" s="338"/>
      <c r="BV138" s="144"/>
      <c r="BW138" s="145"/>
      <c r="BX138" s="145"/>
      <c r="BY138" s="144"/>
      <c r="BZ138" s="144"/>
      <c r="CA138" s="149">
        <v>0</v>
      </c>
      <c r="CB138" s="354">
        <v>0</v>
      </c>
      <c r="CC138" s="344">
        <v>0</v>
      </c>
      <c r="CD138" s="145"/>
      <c r="CE138" s="145"/>
      <c r="CF138" s="146">
        <v>0</v>
      </c>
      <c r="CG138" s="349"/>
      <c r="CH138" s="349"/>
      <c r="CI138" s="350"/>
      <c r="CJ138" s="351"/>
      <c r="CK138" s="354"/>
      <c r="CL138" s="145"/>
      <c r="CM138" s="145"/>
      <c r="CN138" s="354"/>
      <c r="CO138" s="344"/>
    </row>
    <row r="139" spans="1:93" ht="24" customHeight="1" x14ac:dyDescent="0.3">
      <c r="A139" s="327" t="s">
        <v>2108</v>
      </c>
      <c r="B139" s="362" t="s">
        <v>2109</v>
      </c>
      <c r="C139" s="363" t="s">
        <v>237</v>
      </c>
      <c r="D139" s="330">
        <f t="shared" si="0"/>
        <v>190</v>
      </c>
      <c r="E139" s="331">
        <f t="shared" si="1"/>
        <v>0</v>
      </c>
      <c r="F139" s="331">
        <f t="shared" si="2"/>
        <v>0</v>
      </c>
      <c r="G139" s="331">
        <f t="shared" si="3"/>
        <v>0</v>
      </c>
      <c r="H139" s="331">
        <f t="shared" si="4"/>
        <v>0</v>
      </c>
      <c r="I139" s="331">
        <f t="shared" si="5"/>
        <v>0</v>
      </c>
      <c r="J139" s="331">
        <f t="shared" si="6"/>
        <v>0</v>
      </c>
      <c r="K139" s="331">
        <f t="shared" si="7"/>
        <v>0</v>
      </c>
      <c r="L139" s="331">
        <f t="shared" si="8"/>
        <v>0</v>
      </c>
      <c r="M139" s="332">
        <f t="shared" si="9"/>
        <v>0</v>
      </c>
      <c r="N139" s="369">
        <f t="shared" si="10"/>
        <v>190</v>
      </c>
      <c r="O139" s="334"/>
      <c r="P139" s="335">
        <f t="shared" si="11"/>
        <v>190</v>
      </c>
      <c r="Q139" s="336">
        <f t="shared" si="12"/>
        <v>70</v>
      </c>
      <c r="R139" s="148"/>
      <c r="S139" s="148"/>
      <c r="T139" s="350"/>
      <c r="U139" s="148"/>
      <c r="V139" s="148"/>
      <c r="W139" s="350"/>
      <c r="X139" s="351"/>
      <c r="Y139" s="148"/>
      <c r="Z139" s="351"/>
      <c r="AA139" s="338">
        <v>0</v>
      </c>
      <c r="AB139" s="339">
        <v>0</v>
      </c>
      <c r="AC139" s="148">
        <v>0</v>
      </c>
      <c r="AD139" s="351"/>
      <c r="AE139" s="148"/>
      <c r="AF139" s="351"/>
      <c r="AG139" s="144">
        <v>0</v>
      </c>
      <c r="AH139" s="144">
        <v>0</v>
      </c>
      <c r="AI139" s="352"/>
      <c r="AJ139" s="352"/>
      <c r="AK139" s="144"/>
      <c r="AL139" s="352"/>
      <c r="AM139" s="144"/>
      <c r="AN139" s="144"/>
      <c r="AO139" s="353"/>
      <c r="AP139" s="353"/>
      <c r="AQ139" s="341"/>
      <c r="AR139" s="341">
        <v>190</v>
      </c>
      <c r="AS139" s="341"/>
      <c r="AT139" s="153"/>
      <c r="AU139" s="144"/>
      <c r="AV139" s="352"/>
      <c r="AW139" s="148">
        <v>0</v>
      </c>
      <c r="AX139" s="148">
        <v>0</v>
      </c>
      <c r="AY139" s="351"/>
      <c r="AZ139" s="148"/>
      <c r="BA139" s="148"/>
      <c r="BB139" s="351"/>
      <c r="BC139" s="351"/>
      <c r="BD139" s="148"/>
      <c r="BE139" s="148"/>
      <c r="BF139" s="354">
        <v>0</v>
      </c>
      <c r="BG139" s="352"/>
      <c r="BH139" s="148">
        <v>0</v>
      </c>
      <c r="BI139" s="350"/>
      <c r="BJ139" s="360"/>
      <c r="BK139" s="343"/>
      <c r="BL139" s="351"/>
      <c r="BM139" s="351"/>
      <c r="BN139" s="148"/>
      <c r="BO139" s="148"/>
      <c r="BP139" s="351"/>
      <c r="BQ139" s="144">
        <v>0</v>
      </c>
      <c r="BR139" s="352"/>
      <c r="BS139" s="352"/>
      <c r="BT139" s="352"/>
      <c r="BU139" s="354"/>
      <c r="BV139" s="144"/>
      <c r="BW139" s="352"/>
      <c r="BX139" s="352"/>
      <c r="BY139" s="144"/>
      <c r="BZ139" s="144"/>
      <c r="CA139" s="149">
        <v>0</v>
      </c>
      <c r="CB139" s="338">
        <v>0</v>
      </c>
      <c r="CC139" s="344">
        <v>0</v>
      </c>
      <c r="CD139" s="352"/>
      <c r="CE139" s="352"/>
      <c r="CF139" s="356">
        <v>0</v>
      </c>
      <c r="CG139" s="349"/>
      <c r="CH139" s="349"/>
      <c r="CI139" s="350"/>
      <c r="CJ139" s="351"/>
      <c r="CK139" s="338"/>
      <c r="CL139" s="352"/>
      <c r="CM139" s="352"/>
      <c r="CN139" s="338"/>
      <c r="CO139" s="344"/>
    </row>
    <row r="140" spans="1:93" ht="24" customHeight="1" x14ac:dyDescent="0.3">
      <c r="A140" s="345" t="s">
        <v>2110</v>
      </c>
      <c r="B140" s="328" t="s">
        <v>2111</v>
      </c>
      <c r="C140" s="329" t="s">
        <v>683</v>
      </c>
      <c r="D140" s="330">
        <f t="shared" si="0"/>
        <v>9</v>
      </c>
      <c r="E140" s="331">
        <f t="shared" si="1"/>
        <v>7</v>
      </c>
      <c r="F140" s="331">
        <f t="shared" si="2"/>
        <v>0</v>
      </c>
      <c r="G140" s="331">
        <f t="shared" si="3"/>
        <v>0</v>
      </c>
      <c r="H140" s="331">
        <f t="shared" si="4"/>
        <v>0</v>
      </c>
      <c r="I140" s="331">
        <f t="shared" si="5"/>
        <v>0</v>
      </c>
      <c r="J140" s="331">
        <f t="shared" si="6"/>
        <v>0</v>
      </c>
      <c r="K140" s="331">
        <f t="shared" si="7"/>
        <v>0</v>
      </c>
      <c r="L140" s="331">
        <f t="shared" si="8"/>
        <v>0</v>
      </c>
      <c r="M140" s="332">
        <f t="shared" si="9"/>
        <v>0</v>
      </c>
      <c r="N140" s="333">
        <f t="shared" si="10"/>
        <v>16</v>
      </c>
      <c r="O140" s="334"/>
      <c r="P140" s="335">
        <f t="shared" si="11"/>
        <v>16</v>
      </c>
      <c r="Q140" s="336">
        <f t="shared" si="12"/>
        <v>530</v>
      </c>
      <c r="R140" s="148"/>
      <c r="S140" s="148"/>
      <c r="T140" s="337"/>
      <c r="U140" s="148"/>
      <c r="V140" s="148"/>
      <c r="W140" s="337"/>
      <c r="X140" s="147"/>
      <c r="Y140" s="148"/>
      <c r="Z140" s="147"/>
      <c r="AA140" s="338">
        <v>0</v>
      </c>
      <c r="AB140" s="339">
        <v>0</v>
      </c>
      <c r="AC140" s="148">
        <v>0</v>
      </c>
      <c r="AD140" s="147"/>
      <c r="AE140" s="148"/>
      <c r="AF140" s="147">
        <v>9</v>
      </c>
      <c r="AG140" s="144">
        <v>0</v>
      </c>
      <c r="AH140" s="144">
        <v>0</v>
      </c>
      <c r="AI140" s="145"/>
      <c r="AJ140" s="145"/>
      <c r="AK140" s="144"/>
      <c r="AL140" s="145"/>
      <c r="AM140" s="144"/>
      <c r="AN140" s="144"/>
      <c r="AO140" s="340"/>
      <c r="AP140" s="340"/>
      <c r="AQ140" s="341"/>
      <c r="AR140" s="341"/>
      <c r="AS140" s="341"/>
      <c r="AT140" s="153"/>
      <c r="AU140" s="144"/>
      <c r="AV140" s="145"/>
      <c r="AW140" s="349">
        <v>0</v>
      </c>
      <c r="AX140" s="349">
        <v>0</v>
      </c>
      <c r="AY140" s="147"/>
      <c r="AZ140" s="349"/>
      <c r="BA140" s="349"/>
      <c r="BB140" s="147"/>
      <c r="BC140" s="147"/>
      <c r="BD140" s="349"/>
      <c r="BE140" s="349"/>
      <c r="BF140" s="338">
        <v>0</v>
      </c>
      <c r="BG140" s="145"/>
      <c r="BH140" s="349">
        <v>0</v>
      </c>
      <c r="BI140" s="337"/>
      <c r="BJ140" s="342"/>
      <c r="BK140" s="343"/>
      <c r="BL140" s="147"/>
      <c r="BM140" s="147"/>
      <c r="BN140" s="349"/>
      <c r="BO140" s="349">
        <v>7</v>
      </c>
      <c r="BP140" s="147"/>
      <c r="BQ140" s="144">
        <v>0</v>
      </c>
      <c r="BR140" s="145"/>
      <c r="BS140" s="145"/>
      <c r="BT140" s="145"/>
      <c r="BU140" s="338"/>
      <c r="BV140" s="144"/>
      <c r="BW140" s="145"/>
      <c r="BX140" s="145"/>
      <c r="BY140" s="144"/>
      <c r="BZ140" s="144"/>
      <c r="CA140" s="149">
        <v>0</v>
      </c>
      <c r="CB140" s="338">
        <v>0</v>
      </c>
      <c r="CC140" s="344">
        <v>0</v>
      </c>
      <c r="CD140" s="145"/>
      <c r="CE140" s="145"/>
      <c r="CF140" s="146">
        <v>0</v>
      </c>
      <c r="CG140" s="148"/>
      <c r="CH140" s="148"/>
      <c r="CI140" s="337"/>
      <c r="CJ140" s="147"/>
      <c r="CK140" s="338"/>
      <c r="CL140" s="145"/>
      <c r="CM140" s="145"/>
      <c r="CN140" s="338"/>
      <c r="CO140" s="344"/>
    </row>
    <row r="141" spans="1:93" ht="24" customHeight="1" x14ac:dyDescent="0.3">
      <c r="A141" s="327" t="s">
        <v>2112</v>
      </c>
      <c r="B141" s="328" t="s">
        <v>2113</v>
      </c>
      <c r="C141" s="329" t="s">
        <v>1972</v>
      </c>
      <c r="D141" s="330">
        <f t="shared" si="0"/>
        <v>0</v>
      </c>
      <c r="E141" s="331">
        <f t="shared" si="1"/>
        <v>0</v>
      </c>
      <c r="F141" s="331">
        <f t="shared" si="2"/>
        <v>0</v>
      </c>
      <c r="G141" s="331">
        <f t="shared" si="3"/>
        <v>0</v>
      </c>
      <c r="H141" s="331">
        <f t="shared" si="4"/>
        <v>0</v>
      </c>
      <c r="I141" s="331">
        <f t="shared" si="5"/>
        <v>0</v>
      </c>
      <c r="J141" s="331">
        <f t="shared" si="6"/>
        <v>0</v>
      </c>
      <c r="K141" s="331">
        <f t="shared" si="7"/>
        <v>0</v>
      </c>
      <c r="L141" s="331">
        <f t="shared" si="8"/>
        <v>0</v>
      </c>
      <c r="M141" s="332">
        <f t="shared" si="9"/>
        <v>0</v>
      </c>
      <c r="N141" s="333">
        <f t="shared" si="10"/>
        <v>0</v>
      </c>
      <c r="O141" s="334"/>
      <c r="P141" s="335">
        <f t="shared" si="11"/>
        <v>0</v>
      </c>
      <c r="Q141" s="336" t="str">
        <f t="shared" si="12"/>
        <v/>
      </c>
      <c r="R141" s="148"/>
      <c r="S141" s="148"/>
      <c r="T141" s="350"/>
      <c r="U141" s="148"/>
      <c r="V141" s="148"/>
      <c r="W141" s="350"/>
      <c r="X141" s="351"/>
      <c r="Y141" s="148"/>
      <c r="Z141" s="351"/>
      <c r="AA141" s="338">
        <v>0</v>
      </c>
      <c r="AB141" s="339">
        <v>0</v>
      </c>
      <c r="AC141" s="148">
        <v>0</v>
      </c>
      <c r="AD141" s="351"/>
      <c r="AE141" s="148"/>
      <c r="AF141" s="351"/>
      <c r="AG141" s="144">
        <v>0</v>
      </c>
      <c r="AH141" s="144">
        <v>0</v>
      </c>
      <c r="AI141" s="145"/>
      <c r="AJ141" s="145"/>
      <c r="AK141" s="144"/>
      <c r="AL141" s="145"/>
      <c r="AM141" s="144"/>
      <c r="AN141" s="144"/>
      <c r="AO141" s="340"/>
      <c r="AP141" s="340"/>
      <c r="AQ141" s="341"/>
      <c r="AR141" s="341"/>
      <c r="AS141" s="341"/>
      <c r="AT141" s="153"/>
      <c r="AU141" s="144"/>
      <c r="AV141" s="145"/>
      <c r="AW141" s="349">
        <v>0</v>
      </c>
      <c r="AX141" s="349">
        <v>0</v>
      </c>
      <c r="AY141" s="351"/>
      <c r="AZ141" s="349"/>
      <c r="BA141" s="349"/>
      <c r="BB141" s="351"/>
      <c r="BC141" s="351"/>
      <c r="BD141" s="349"/>
      <c r="BE141" s="349"/>
      <c r="BF141" s="338">
        <v>0</v>
      </c>
      <c r="BG141" s="145"/>
      <c r="BH141" s="148">
        <v>0</v>
      </c>
      <c r="BI141" s="350"/>
      <c r="BJ141" s="360"/>
      <c r="BK141" s="343"/>
      <c r="BL141" s="351"/>
      <c r="BM141" s="351"/>
      <c r="BN141" s="349"/>
      <c r="BO141" s="349"/>
      <c r="BP141" s="351"/>
      <c r="BQ141" s="144">
        <v>0</v>
      </c>
      <c r="BR141" s="145"/>
      <c r="BS141" s="145"/>
      <c r="BT141" s="145"/>
      <c r="BU141" s="338"/>
      <c r="BV141" s="144"/>
      <c r="BW141" s="145"/>
      <c r="BX141" s="145"/>
      <c r="BY141" s="144"/>
      <c r="BZ141" s="144"/>
      <c r="CA141" s="149">
        <v>0</v>
      </c>
      <c r="CB141" s="338">
        <v>0</v>
      </c>
      <c r="CC141" s="344">
        <v>0</v>
      </c>
      <c r="CD141" s="145"/>
      <c r="CE141" s="145"/>
      <c r="CF141" s="356">
        <v>0</v>
      </c>
      <c r="CG141" s="349"/>
      <c r="CH141" s="349"/>
      <c r="CI141" s="350"/>
      <c r="CJ141" s="351"/>
      <c r="CK141" s="338"/>
      <c r="CL141" s="145"/>
      <c r="CM141" s="145"/>
      <c r="CN141" s="338"/>
      <c r="CO141" s="344"/>
    </row>
    <row r="142" spans="1:93" ht="24" customHeight="1" x14ac:dyDescent="0.3">
      <c r="A142" s="345" t="s">
        <v>2114</v>
      </c>
      <c r="B142" s="328" t="s">
        <v>2115</v>
      </c>
      <c r="C142" s="329" t="s">
        <v>1938</v>
      </c>
      <c r="D142" s="330">
        <f t="shared" si="0"/>
        <v>0</v>
      </c>
      <c r="E142" s="331">
        <f t="shared" si="1"/>
        <v>0</v>
      </c>
      <c r="F142" s="331">
        <f t="shared" si="2"/>
        <v>0</v>
      </c>
      <c r="G142" s="331">
        <f t="shared" si="3"/>
        <v>0</v>
      </c>
      <c r="H142" s="331">
        <f t="shared" si="4"/>
        <v>0</v>
      </c>
      <c r="I142" s="331">
        <f t="shared" si="5"/>
        <v>0</v>
      </c>
      <c r="J142" s="331">
        <f t="shared" si="6"/>
        <v>0</v>
      </c>
      <c r="K142" s="331">
        <f t="shared" si="7"/>
        <v>0</v>
      </c>
      <c r="L142" s="331">
        <f t="shared" si="8"/>
        <v>0</v>
      </c>
      <c r="M142" s="332">
        <f t="shared" si="9"/>
        <v>0</v>
      </c>
      <c r="N142" s="333">
        <f t="shared" si="10"/>
        <v>0</v>
      </c>
      <c r="O142" s="334"/>
      <c r="P142" s="335">
        <f t="shared" si="11"/>
        <v>0</v>
      </c>
      <c r="Q142" s="336" t="str">
        <f t="shared" si="12"/>
        <v/>
      </c>
      <c r="R142" s="349"/>
      <c r="S142" s="349"/>
      <c r="T142" s="337"/>
      <c r="U142" s="349"/>
      <c r="V142" s="349"/>
      <c r="W142" s="337"/>
      <c r="X142" s="147"/>
      <c r="Y142" s="349"/>
      <c r="Z142" s="147"/>
      <c r="AA142" s="338">
        <v>0</v>
      </c>
      <c r="AB142" s="339">
        <v>0</v>
      </c>
      <c r="AC142" s="148">
        <v>0</v>
      </c>
      <c r="AD142" s="147"/>
      <c r="AE142" s="349"/>
      <c r="AF142" s="147"/>
      <c r="AG142" s="144">
        <v>0</v>
      </c>
      <c r="AH142" s="144">
        <v>0</v>
      </c>
      <c r="AI142" s="145"/>
      <c r="AJ142" s="145"/>
      <c r="AK142" s="144"/>
      <c r="AL142" s="145"/>
      <c r="AM142" s="144"/>
      <c r="AN142" s="144"/>
      <c r="AO142" s="340"/>
      <c r="AP142" s="340"/>
      <c r="AQ142" s="341"/>
      <c r="AR142" s="341"/>
      <c r="AS142" s="341"/>
      <c r="AT142" s="153"/>
      <c r="AU142" s="144"/>
      <c r="AV142" s="145"/>
      <c r="AW142" s="148">
        <v>0</v>
      </c>
      <c r="AX142" s="148">
        <v>0</v>
      </c>
      <c r="AY142" s="147"/>
      <c r="AZ142" s="148"/>
      <c r="BA142" s="148"/>
      <c r="BB142" s="147"/>
      <c r="BC142" s="147"/>
      <c r="BD142" s="148"/>
      <c r="BE142" s="148"/>
      <c r="BF142" s="338">
        <v>0</v>
      </c>
      <c r="BG142" s="145"/>
      <c r="BH142" s="148">
        <v>0</v>
      </c>
      <c r="BI142" s="337"/>
      <c r="BJ142" s="342"/>
      <c r="BK142" s="343"/>
      <c r="BL142" s="147"/>
      <c r="BM142" s="147"/>
      <c r="BN142" s="148"/>
      <c r="BO142" s="148"/>
      <c r="BP142" s="147"/>
      <c r="BQ142" s="144">
        <v>0</v>
      </c>
      <c r="BR142" s="145"/>
      <c r="BS142" s="145"/>
      <c r="BT142" s="145"/>
      <c r="BU142" s="338"/>
      <c r="BV142" s="144"/>
      <c r="BW142" s="145"/>
      <c r="BX142" s="145"/>
      <c r="BY142" s="144"/>
      <c r="BZ142" s="144"/>
      <c r="CA142" s="149">
        <v>0</v>
      </c>
      <c r="CB142" s="338">
        <v>0</v>
      </c>
      <c r="CC142" s="88">
        <v>0</v>
      </c>
      <c r="CD142" s="145"/>
      <c r="CE142" s="145"/>
      <c r="CF142" s="146">
        <v>0</v>
      </c>
      <c r="CG142" s="148"/>
      <c r="CH142" s="148"/>
      <c r="CI142" s="337"/>
      <c r="CJ142" s="147"/>
      <c r="CK142" s="338"/>
      <c r="CL142" s="145"/>
      <c r="CM142" s="145"/>
      <c r="CN142" s="338"/>
      <c r="CO142" s="88"/>
    </row>
    <row r="143" spans="1:93" ht="24" customHeight="1" x14ac:dyDescent="0.3">
      <c r="A143" s="327" t="s">
        <v>2116</v>
      </c>
      <c r="B143" s="328" t="s">
        <v>2117</v>
      </c>
      <c r="C143" s="329" t="s">
        <v>579</v>
      </c>
      <c r="D143" s="330">
        <f t="shared" si="0"/>
        <v>12</v>
      </c>
      <c r="E143" s="331">
        <f t="shared" si="1"/>
        <v>0</v>
      </c>
      <c r="F143" s="331">
        <f t="shared" si="2"/>
        <v>0</v>
      </c>
      <c r="G143" s="331">
        <f t="shared" si="3"/>
        <v>0</v>
      </c>
      <c r="H143" s="331">
        <f t="shared" si="4"/>
        <v>0</v>
      </c>
      <c r="I143" s="331">
        <f t="shared" si="5"/>
        <v>0</v>
      </c>
      <c r="J143" s="331">
        <f t="shared" si="6"/>
        <v>0</v>
      </c>
      <c r="K143" s="331">
        <f t="shared" si="7"/>
        <v>0</v>
      </c>
      <c r="L143" s="331">
        <f t="shared" si="8"/>
        <v>0</v>
      </c>
      <c r="M143" s="332">
        <f t="shared" si="9"/>
        <v>0</v>
      </c>
      <c r="N143" s="333">
        <f t="shared" si="10"/>
        <v>12</v>
      </c>
      <c r="O143" s="334"/>
      <c r="P143" s="335">
        <f t="shared" si="11"/>
        <v>12</v>
      </c>
      <c r="Q143" s="336">
        <f t="shared" si="12"/>
        <v>604</v>
      </c>
      <c r="R143" s="148"/>
      <c r="S143" s="148"/>
      <c r="T143" s="350"/>
      <c r="U143" s="148"/>
      <c r="V143" s="148"/>
      <c r="W143" s="350"/>
      <c r="X143" s="351"/>
      <c r="Y143" s="148"/>
      <c r="Z143" s="351"/>
      <c r="AA143" s="338">
        <v>0</v>
      </c>
      <c r="AB143" s="339">
        <v>0</v>
      </c>
      <c r="AC143" s="349">
        <v>0</v>
      </c>
      <c r="AD143" s="351"/>
      <c r="AE143" s="148">
        <v>12</v>
      </c>
      <c r="AF143" s="351"/>
      <c r="AG143" s="344">
        <v>0</v>
      </c>
      <c r="AH143" s="344">
        <v>0</v>
      </c>
      <c r="AI143" s="145"/>
      <c r="AJ143" s="145"/>
      <c r="AK143" s="344"/>
      <c r="AL143" s="145"/>
      <c r="AM143" s="344"/>
      <c r="AN143" s="344"/>
      <c r="AO143" s="340"/>
      <c r="AP143" s="340"/>
      <c r="AQ143" s="368"/>
      <c r="AR143" s="368"/>
      <c r="AS143" s="368"/>
      <c r="AT143" s="153"/>
      <c r="AU143" s="344"/>
      <c r="AV143" s="145"/>
      <c r="AW143" s="148">
        <v>0</v>
      </c>
      <c r="AX143" s="148">
        <v>0</v>
      </c>
      <c r="AY143" s="351"/>
      <c r="AZ143" s="148"/>
      <c r="BA143" s="148"/>
      <c r="BB143" s="351"/>
      <c r="BC143" s="351"/>
      <c r="BD143" s="148"/>
      <c r="BE143" s="148"/>
      <c r="BF143" s="338">
        <v>0</v>
      </c>
      <c r="BG143" s="145"/>
      <c r="BH143" s="148">
        <v>0</v>
      </c>
      <c r="BI143" s="350"/>
      <c r="BJ143" s="360"/>
      <c r="BK143" s="343"/>
      <c r="BL143" s="351"/>
      <c r="BM143" s="351"/>
      <c r="BN143" s="148"/>
      <c r="BO143" s="148"/>
      <c r="BP143" s="351"/>
      <c r="BQ143" s="344">
        <v>0</v>
      </c>
      <c r="BR143" s="145"/>
      <c r="BS143" s="145"/>
      <c r="BT143" s="145"/>
      <c r="BU143" s="338"/>
      <c r="BV143" s="344"/>
      <c r="BW143" s="145"/>
      <c r="BX143" s="145"/>
      <c r="BY143" s="344"/>
      <c r="BZ143" s="344"/>
      <c r="CA143" s="355">
        <v>0</v>
      </c>
      <c r="CB143" s="338">
        <v>0</v>
      </c>
      <c r="CC143" s="344">
        <v>0</v>
      </c>
      <c r="CD143" s="145"/>
      <c r="CE143" s="145"/>
      <c r="CF143" s="146">
        <v>0</v>
      </c>
      <c r="CG143" s="349"/>
      <c r="CH143" s="349"/>
      <c r="CI143" s="350"/>
      <c r="CJ143" s="351"/>
      <c r="CK143" s="338"/>
      <c r="CL143" s="145"/>
      <c r="CM143" s="145"/>
      <c r="CN143" s="338"/>
      <c r="CO143" s="344"/>
    </row>
    <row r="144" spans="1:93" ht="24" customHeight="1" x14ac:dyDescent="0.3">
      <c r="A144" s="327">
        <v>680202</v>
      </c>
      <c r="B144" s="328" t="s">
        <v>2118</v>
      </c>
      <c r="C144" s="329" t="s">
        <v>2119</v>
      </c>
      <c r="D144" s="330">
        <f t="shared" si="0"/>
        <v>0</v>
      </c>
      <c r="E144" s="331">
        <f t="shared" si="1"/>
        <v>0</v>
      </c>
      <c r="F144" s="331">
        <f t="shared" si="2"/>
        <v>0</v>
      </c>
      <c r="G144" s="331">
        <f t="shared" si="3"/>
        <v>0</v>
      </c>
      <c r="H144" s="331">
        <f t="shared" si="4"/>
        <v>0</v>
      </c>
      <c r="I144" s="331">
        <f t="shared" si="5"/>
        <v>0</v>
      </c>
      <c r="J144" s="331">
        <f t="shared" si="6"/>
        <v>0</v>
      </c>
      <c r="K144" s="331">
        <f t="shared" si="7"/>
        <v>0</v>
      </c>
      <c r="L144" s="331">
        <f t="shared" si="8"/>
        <v>0</v>
      </c>
      <c r="M144" s="332">
        <f t="shared" si="9"/>
        <v>0</v>
      </c>
      <c r="N144" s="333">
        <f t="shared" si="10"/>
        <v>0</v>
      </c>
      <c r="O144" s="334"/>
      <c r="P144" s="335">
        <f t="shared" si="11"/>
        <v>0</v>
      </c>
      <c r="Q144" s="336" t="str">
        <f t="shared" si="12"/>
        <v/>
      </c>
      <c r="R144" s="148"/>
      <c r="S144" s="148"/>
      <c r="T144" s="337"/>
      <c r="U144" s="148"/>
      <c r="V144" s="148"/>
      <c r="W144" s="337"/>
      <c r="X144" s="147"/>
      <c r="Y144" s="148"/>
      <c r="Z144" s="147"/>
      <c r="AA144" s="338">
        <v>0</v>
      </c>
      <c r="AB144" s="339">
        <v>0</v>
      </c>
      <c r="AC144" s="148">
        <v>0</v>
      </c>
      <c r="AD144" s="147"/>
      <c r="AE144" s="148"/>
      <c r="AF144" s="147"/>
      <c r="AG144" s="88">
        <v>0</v>
      </c>
      <c r="AH144" s="88">
        <v>0</v>
      </c>
      <c r="AI144" s="145"/>
      <c r="AJ144" s="145"/>
      <c r="AK144" s="88"/>
      <c r="AL144" s="145"/>
      <c r="AM144" s="88"/>
      <c r="AN144" s="88"/>
      <c r="AO144" s="340"/>
      <c r="AP144" s="340"/>
      <c r="AQ144" s="358"/>
      <c r="AR144" s="358"/>
      <c r="AS144" s="358"/>
      <c r="AT144" s="153"/>
      <c r="AU144" s="88"/>
      <c r="AV144" s="145"/>
      <c r="AW144" s="148">
        <v>0</v>
      </c>
      <c r="AX144" s="148">
        <v>0</v>
      </c>
      <c r="AY144" s="147"/>
      <c r="AZ144" s="148"/>
      <c r="BA144" s="148"/>
      <c r="BB144" s="147"/>
      <c r="BC144" s="147"/>
      <c r="BD144" s="148"/>
      <c r="BE144" s="148"/>
      <c r="BF144" s="338">
        <v>0</v>
      </c>
      <c r="BG144" s="145"/>
      <c r="BH144" s="148">
        <v>0</v>
      </c>
      <c r="BI144" s="337"/>
      <c r="BJ144" s="342"/>
      <c r="BK144" s="343"/>
      <c r="BL144" s="147"/>
      <c r="BM144" s="147"/>
      <c r="BN144" s="148"/>
      <c r="BO144" s="148"/>
      <c r="BP144" s="147"/>
      <c r="BQ144" s="88">
        <v>0</v>
      </c>
      <c r="BR144" s="352"/>
      <c r="BS144" s="352"/>
      <c r="BT144" s="145"/>
      <c r="BU144" s="338"/>
      <c r="BV144" s="88"/>
      <c r="BW144" s="145"/>
      <c r="BX144" s="145"/>
      <c r="BY144" s="88"/>
      <c r="BZ144" s="88"/>
      <c r="CA144" s="355">
        <v>0</v>
      </c>
      <c r="CB144" s="354">
        <v>0</v>
      </c>
      <c r="CC144" s="344">
        <v>0</v>
      </c>
      <c r="CD144" s="145"/>
      <c r="CE144" s="145"/>
      <c r="CF144" s="146">
        <v>0</v>
      </c>
      <c r="CG144" s="148"/>
      <c r="CH144" s="148"/>
      <c r="CI144" s="337"/>
      <c r="CJ144" s="147"/>
      <c r="CK144" s="354"/>
      <c r="CL144" s="145"/>
      <c r="CM144" s="145"/>
      <c r="CN144" s="354"/>
      <c r="CO144" s="344"/>
    </row>
    <row r="145" spans="1:93" ht="24" customHeight="1" x14ac:dyDescent="0.3">
      <c r="A145" s="345" t="s">
        <v>1444</v>
      </c>
      <c r="B145" s="328" t="s">
        <v>1445</v>
      </c>
      <c r="C145" s="329" t="s">
        <v>1839</v>
      </c>
      <c r="D145" s="330">
        <f t="shared" si="0"/>
        <v>6</v>
      </c>
      <c r="E145" s="331">
        <f t="shared" si="1"/>
        <v>1</v>
      </c>
      <c r="F145" s="331">
        <f t="shared" si="2"/>
        <v>1</v>
      </c>
      <c r="G145" s="331">
        <f t="shared" si="3"/>
        <v>1</v>
      </c>
      <c r="H145" s="331">
        <f t="shared" si="4"/>
        <v>1</v>
      </c>
      <c r="I145" s="331">
        <f t="shared" si="5"/>
        <v>0</v>
      </c>
      <c r="J145" s="331">
        <f t="shared" si="6"/>
        <v>0</v>
      </c>
      <c r="K145" s="331">
        <f t="shared" si="7"/>
        <v>0</v>
      </c>
      <c r="L145" s="331">
        <f t="shared" si="8"/>
        <v>0</v>
      </c>
      <c r="M145" s="332">
        <f t="shared" si="9"/>
        <v>0</v>
      </c>
      <c r="N145" s="333">
        <f t="shared" si="10"/>
        <v>10</v>
      </c>
      <c r="O145" s="334"/>
      <c r="P145" s="335">
        <f t="shared" si="11"/>
        <v>10</v>
      </c>
      <c r="Q145" s="336">
        <f t="shared" si="12"/>
        <v>661</v>
      </c>
      <c r="R145" s="148"/>
      <c r="S145" s="148"/>
      <c r="T145" s="337"/>
      <c r="U145" s="148"/>
      <c r="V145" s="148"/>
      <c r="W145" s="337"/>
      <c r="X145" s="147"/>
      <c r="Y145" s="148"/>
      <c r="Z145" s="147"/>
      <c r="AA145" s="338">
        <v>0</v>
      </c>
      <c r="AB145" s="339">
        <v>0</v>
      </c>
      <c r="AC145" s="148">
        <v>0</v>
      </c>
      <c r="AD145" s="147"/>
      <c r="AE145" s="148"/>
      <c r="AF145" s="147"/>
      <c r="AG145" s="364">
        <v>0</v>
      </c>
      <c r="AH145" s="364">
        <v>0</v>
      </c>
      <c r="AI145" s="145"/>
      <c r="AJ145" s="145"/>
      <c r="AK145" s="364"/>
      <c r="AL145" s="145">
        <v>1</v>
      </c>
      <c r="AM145" s="364"/>
      <c r="AN145" s="364"/>
      <c r="AO145" s="340"/>
      <c r="AP145" s="340"/>
      <c r="AQ145" s="365"/>
      <c r="AR145" s="365"/>
      <c r="AS145" s="365"/>
      <c r="AT145" s="153"/>
      <c r="AU145" s="364"/>
      <c r="AV145" s="145"/>
      <c r="AW145" s="349">
        <v>0</v>
      </c>
      <c r="AX145" s="349">
        <v>0</v>
      </c>
      <c r="AY145" s="147"/>
      <c r="AZ145" s="349"/>
      <c r="BA145" s="349"/>
      <c r="BB145" s="147"/>
      <c r="BC145" s="147"/>
      <c r="BD145" s="349"/>
      <c r="BE145" s="349"/>
      <c r="BF145" s="338">
        <v>0</v>
      </c>
      <c r="BG145" s="145"/>
      <c r="BH145" s="349">
        <v>0</v>
      </c>
      <c r="BI145" s="337"/>
      <c r="BJ145" s="342"/>
      <c r="BK145" s="343"/>
      <c r="BL145" s="147"/>
      <c r="BM145" s="147"/>
      <c r="BN145" s="349"/>
      <c r="BO145" s="349">
        <v>6</v>
      </c>
      <c r="BP145" s="147"/>
      <c r="BQ145" s="364">
        <v>1</v>
      </c>
      <c r="BR145" s="352">
        <v>1</v>
      </c>
      <c r="BS145" s="352"/>
      <c r="BT145" s="145"/>
      <c r="BU145" s="338"/>
      <c r="BV145" s="364"/>
      <c r="BW145" s="145"/>
      <c r="BX145" s="145"/>
      <c r="BY145" s="364"/>
      <c r="BZ145" s="364"/>
      <c r="CA145" s="149">
        <v>0</v>
      </c>
      <c r="CB145" s="338">
        <v>0</v>
      </c>
      <c r="CC145" s="344">
        <v>0</v>
      </c>
      <c r="CD145" s="145"/>
      <c r="CE145" s="145"/>
      <c r="CF145" s="146">
        <v>0</v>
      </c>
      <c r="CG145" s="148"/>
      <c r="CH145" s="148"/>
      <c r="CI145" s="337"/>
      <c r="CJ145" s="147"/>
      <c r="CK145" s="338"/>
      <c r="CL145" s="145"/>
      <c r="CM145" s="145"/>
      <c r="CN145" s="338"/>
      <c r="CO145" s="344">
        <v>1</v>
      </c>
    </row>
    <row r="146" spans="1:93" ht="24" customHeight="1" x14ac:dyDescent="0.3">
      <c r="A146" s="327" t="s">
        <v>2120</v>
      </c>
      <c r="B146" s="328" t="s">
        <v>2121</v>
      </c>
      <c r="C146" s="329" t="s">
        <v>2122</v>
      </c>
      <c r="D146" s="330">
        <f t="shared" si="0"/>
        <v>0</v>
      </c>
      <c r="E146" s="331">
        <f t="shared" si="1"/>
        <v>0</v>
      </c>
      <c r="F146" s="331">
        <f t="shared" si="2"/>
        <v>0</v>
      </c>
      <c r="G146" s="331">
        <f t="shared" si="3"/>
        <v>0</v>
      </c>
      <c r="H146" s="331">
        <f t="shared" si="4"/>
        <v>0</v>
      </c>
      <c r="I146" s="331">
        <f t="shared" si="5"/>
        <v>0</v>
      </c>
      <c r="J146" s="331">
        <f t="shared" si="6"/>
        <v>0</v>
      </c>
      <c r="K146" s="331">
        <f t="shared" si="7"/>
        <v>0</v>
      </c>
      <c r="L146" s="331">
        <f t="shared" si="8"/>
        <v>0</v>
      </c>
      <c r="M146" s="332">
        <f t="shared" si="9"/>
        <v>0</v>
      </c>
      <c r="N146" s="333">
        <f t="shared" si="10"/>
        <v>0</v>
      </c>
      <c r="O146" s="334"/>
      <c r="P146" s="335">
        <f t="shared" si="11"/>
        <v>0</v>
      </c>
      <c r="Q146" s="336" t="str">
        <f t="shared" si="12"/>
        <v/>
      </c>
      <c r="R146" s="148"/>
      <c r="S146" s="148"/>
      <c r="T146" s="350"/>
      <c r="U146" s="148"/>
      <c r="V146" s="148"/>
      <c r="W146" s="350"/>
      <c r="X146" s="351"/>
      <c r="Y146" s="148"/>
      <c r="Z146" s="351"/>
      <c r="AA146" s="338">
        <v>0</v>
      </c>
      <c r="AB146" s="339">
        <v>0</v>
      </c>
      <c r="AC146" s="148">
        <v>0</v>
      </c>
      <c r="AD146" s="351"/>
      <c r="AE146" s="148"/>
      <c r="AF146" s="351"/>
      <c r="AG146" s="344">
        <v>0</v>
      </c>
      <c r="AH146" s="344">
        <v>0</v>
      </c>
      <c r="AI146" s="145"/>
      <c r="AJ146" s="145"/>
      <c r="AK146" s="344"/>
      <c r="AL146" s="145"/>
      <c r="AM146" s="344"/>
      <c r="AN146" s="344"/>
      <c r="AO146" s="340"/>
      <c r="AP146" s="340"/>
      <c r="AQ146" s="368"/>
      <c r="AR146" s="368"/>
      <c r="AS146" s="368"/>
      <c r="AT146" s="153"/>
      <c r="AU146" s="344"/>
      <c r="AV146" s="145"/>
      <c r="AW146" s="349">
        <v>0</v>
      </c>
      <c r="AX146" s="349">
        <v>0</v>
      </c>
      <c r="AY146" s="351"/>
      <c r="AZ146" s="349"/>
      <c r="BA146" s="349"/>
      <c r="BB146" s="351"/>
      <c r="BC146" s="351"/>
      <c r="BD146" s="349"/>
      <c r="BE146" s="349"/>
      <c r="BF146" s="338">
        <v>0</v>
      </c>
      <c r="BG146" s="145"/>
      <c r="BH146" s="349">
        <v>0</v>
      </c>
      <c r="BI146" s="350"/>
      <c r="BJ146" s="342"/>
      <c r="BK146" s="343"/>
      <c r="BL146" s="351"/>
      <c r="BM146" s="351"/>
      <c r="BN146" s="349"/>
      <c r="BO146" s="349"/>
      <c r="BP146" s="351"/>
      <c r="BQ146" s="344">
        <v>0</v>
      </c>
      <c r="BR146" s="145"/>
      <c r="BS146" s="145"/>
      <c r="BT146" s="145"/>
      <c r="BU146" s="338"/>
      <c r="BV146" s="344"/>
      <c r="BW146" s="145"/>
      <c r="BX146" s="145"/>
      <c r="BY146" s="344"/>
      <c r="BZ146" s="344"/>
      <c r="CA146" s="355">
        <v>0</v>
      </c>
      <c r="CB146" s="338">
        <v>0</v>
      </c>
      <c r="CC146" s="344">
        <v>0</v>
      </c>
      <c r="CD146" s="145"/>
      <c r="CE146" s="145"/>
      <c r="CF146" s="146">
        <v>0</v>
      </c>
      <c r="CG146" s="349"/>
      <c r="CH146" s="349"/>
      <c r="CI146" s="350"/>
      <c r="CJ146" s="351"/>
      <c r="CK146" s="338"/>
      <c r="CL146" s="145"/>
      <c r="CM146" s="145"/>
      <c r="CN146" s="338"/>
      <c r="CO146" s="344"/>
    </row>
    <row r="147" spans="1:93" ht="24" customHeight="1" x14ac:dyDescent="0.3">
      <c r="A147" s="327">
        <v>9712100</v>
      </c>
      <c r="B147" s="328" t="s">
        <v>2123</v>
      </c>
      <c r="C147" s="329" t="s">
        <v>193</v>
      </c>
      <c r="D147" s="330">
        <f t="shared" si="0"/>
        <v>0</v>
      </c>
      <c r="E147" s="331">
        <f t="shared" si="1"/>
        <v>0</v>
      </c>
      <c r="F147" s="331">
        <f t="shared" si="2"/>
        <v>0</v>
      </c>
      <c r="G147" s="331">
        <f t="shared" si="3"/>
        <v>0</v>
      </c>
      <c r="H147" s="331">
        <f t="shared" si="4"/>
        <v>0</v>
      </c>
      <c r="I147" s="331">
        <f t="shared" si="5"/>
        <v>0</v>
      </c>
      <c r="J147" s="331">
        <f t="shared" si="6"/>
        <v>0</v>
      </c>
      <c r="K147" s="331">
        <f t="shared" si="7"/>
        <v>0</v>
      </c>
      <c r="L147" s="331">
        <f t="shared" si="8"/>
        <v>0</v>
      </c>
      <c r="M147" s="332">
        <f t="shared" si="9"/>
        <v>0</v>
      </c>
      <c r="N147" s="333">
        <f t="shared" si="10"/>
        <v>0</v>
      </c>
      <c r="O147" s="334"/>
      <c r="P147" s="335">
        <f t="shared" si="11"/>
        <v>0</v>
      </c>
      <c r="Q147" s="336" t="str">
        <f t="shared" si="12"/>
        <v/>
      </c>
      <c r="R147" s="349"/>
      <c r="S147" s="349"/>
      <c r="T147" s="337"/>
      <c r="U147" s="349"/>
      <c r="V147" s="349"/>
      <c r="W147" s="337"/>
      <c r="X147" s="147"/>
      <c r="Y147" s="349"/>
      <c r="Z147" s="147"/>
      <c r="AA147" s="354">
        <v>0</v>
      </c>
      <c r="AB147" s="357">
        <v>0</v>
      </c>
      <c r="AC147" s="148">
        <v>0</v>
      </c>
      <c r="AD147" s="147"/>
      <c r="AE147" s="349"/>
      <c r="AF147" s="147"/>
      <c r="AG147" s="364">
        <v>0</v>
      </c>
      <c r="AH147" s="364">
        <v>0</v>
      </c>
      <c r="AI147" s="145"/>
      <c r="AJ147" s="145"/>
      <c r="AK147" s="364"/>
      <c r="AL147" s="145"/>
      <c r="AM147" s="364"/>
      <c r="AN147" s="364"/>
      <c r="AO147" s="340"/>
      <c r="AP147" s="340"/>
      <c r="AQ147" s="365"/>
      <c r="AR147" s="365"/>
      <c r="AS147" s="365"/>
      <c r="AT147" s="359"/>
      <c r="AU147" s="364"/>
      <c r="AV147" s="145"/>
      <c r="AW147" s="148">
        <v>0</v>
      </c>
      <c r="AX147" s="148">
        <v>0</v>
      </c>
      <c r="AY147" s="147"/>
      <c r="AZ147" s="148"/>
      <c r="BA147" s="148"/>
      <c r="BB147" s="147"/>
      <c r="BC147" s="147"/>
      <c r="BD147" s="148"/>
      <c r="BE147" s="148"/>
      <c r="BF147" s="338">
        <v>0</v>
      </c>
      <c r="BG147" s="145"/>
      <c r="BH147" s="148">
        <v>0</v>
      </c>
      <c r="BI147" s="337"/>
      <c r="BJ147" s="342"/>
      <c r="BK147" s="343"/>
      <c r="BL147" s="147"/>
      <c r="BM147" s="147"/>
      <c r="BN147" s="148"/>
      <c r="BO147" s="148"/>
      <c r="BP147" s="147"/>
      <c r="BQ147" s="364">
        <v>0</v>
      </c>
      <c r="BR147" s="352"/>
      <c r="BS147" s="352"/>
      <c r="BT147" s="145"/>
      <c r="BU147" s="338"/>
      <c r="BV147" s="364"/>
      <c r="BW147" s="145"/>
      <c r="BX147" s="145"/>
      <c r="BY147" s="364"/>
      <c r="BZ147" s="364"/>
      <c r="CA147" s="149">
        <v>0</v>
      </c>
      <c r="CB147" s="338">
        <v>0</v>
      </c>
      <c r="CC147" s="344">
        <v>0</v>
      </c>
      <c r="CD147" s="145"/>
      <c r="CE147" s="145"/>
      <c r="CF147" s="146">
        <v>0</v>
      </c>
      <c r="CG147" s="148"/>
      <c r="CH147" s="148"/>
      <c r="CI147" s="337"/>
      <c r="CJ147" s="147"/>
      <c r="CK147" s="338"/>
      <c r="CL147" s="145"/>
      <c r="CM147" s="145"/>
      <c r="CN147" s="338"/>
      <c r="CO147" s="344"/>
    </row>
    <row r="148" spans="1:93" ht="24" customHeight="1" x14ac:dyDescent="0.3">
      <c r="A148" s="327">
        <v>760330</v>
      </c>
      <c r="B148" s="328" t="s">
        <v>2124</v>
      </c>
      <c r="C148" s="329" t="s">
        <v>2107</v>
      </c>
      <c r="D148" s="330">
        <f t="shared" si="0"/>
        <v>0</v>
      </c>
      <c r="E148" s="331">
        <f t="shared" si="1"/>
        <v>0</v>
      </c>
      <c r="F148" s="331">
        <f t="shared" si="2"/>
        <v>0</v>
      </c>
      <c r="G148" s="331">
        <f t="shared" si="3"/>
        <v>0</v>
      </c>
      <c r="H148" s="331">
        <f t="shared" si="4"/>
        <v>0</v>
      </c>
      <c r="I148" s="331">
        <f t="shared" si="5"/>
        <v>0</v>
      </c>
      <c r="J148" s="331">
        <f t="shared" si="6"/>
        <v>0</v>
      </c>
      <c r="K148" s="331">
        <f t="shared" si="7"/>
        <v>0</v>
      </c>
      <c r="L148" s="331">
        <f t="shared" si="8"/>
        <v>0</v>
      </c>
      <c r="M148" s="332">
        <f t="shared" si="9"/>
        <v>0</v>
      </c>
      <c r="N148" s="333">
        <f t="shared" si="10"/>
        <v>0</v>
      </c>
      <c r="O148" s="334"/>
      <c r="P148" s="335">
        <f t="shared" si="11"/>
        <v>0</v>
      </c>
      <c r="Q148" s="336" t="str">
        <f t="shared" si="12"/>
        <v/>
      </c>
      <c r="R148" s="349"/>
      <c r="S148" s="349"/>
      <c r="T148" s="337"/>
      <c r="U148" s="349"/>
      <c r="V148" s="349"/>
      <c r="W148" s="337"/>
      <c r="X148" s="147"/>
      <c r="Y148" s="349"/>
      <c r="Z148" s="147"/>
      <c r="AA148" s="354">
        <v>0</v>
      </c>
      <c r="AB148" s="357">
        <v>0</v>
      </c>
      <c r="AC148" s="349">
        <v>0</v>
      </c>
      <c r="AD148" s="147"/>
      <c r="AE148" s="349"/>
      <c r="AF148" s="147"/>
      <c r="AG148" s="344">
        <v>0</v>
      </c>
      <c r="AH148" s="344">
        <v>0</v>
      </c>
      <c r="AI148" s="145"/>
      <c r="AJ148" s="145"/>
      <c r="AK148" s="344"/>
      <c r="AL148" s="145"/>
      <c r="AM148" s="344"/>
      <c r="AN148" s="344"/>
      <c r="AO148" s="340"/>
      <c r="AP148" s="340"/>
      <c r="AQ148" s="368"/>
      <c r="AR148" s="368"/>
      <c r="AS148" s="368"/>
      <c r="AT148" s="359"/>
      <c r="AU148" s="344"/>
      <c r="AV148" s="145"/>
      <c r="AW148" s="349">
        <v>0</v>
      </c>
      <c r="AX148" s="349">
        <v>0</v>
      </c>
      <c r="AY148" s="147"/>
      <c r="AZ148" s="349"/>
      <c r="BA148" s="349"/>
      <c r="BB148" s="147"/>
      <c r="BC148" s="147"/>
      <c r="BD148" s="349"/>
      <c r="BE148" s="349"/>
      <c r="BF148" s="338">
        <v>0</v>
      </c>
      <c r="BG148" s="145"/>
      <c r="BH148" s="148">
        <v>0</v>
      </c>
      <c r="BI148" s="337"/>
      <c r="BJ148" s="342"/>
      <c r="BK148" s="343"/>
      <c r="BL148" s="147"/>
      <c r="BM148" s="147"/>
      <c r="BN148" s="349"/>
      <c r="BO148" s="349"/>
      <c r="BP148" s="147"/>
      <c r="BQ148" s="344">
        <v>0</v>
      </c>
      <c r="BR148" s="145"/>
      <c r="BS148" s="145"/>
      <c r="BT148" s="145"/>
      <c r="BU148" s="338"/>
      <c r="BV148" s="344"/>
      <c r="BW148" s="145"/>
      <c r="BX148" s="145"/>
      <c r="BY148" s="344"/>
      <c r="BZ148" s="344"/>
      <c r="CA148" s="149">
        <v>0</v>
      </c>
      <c r="CB148" s="338">
        <v>0</v>
      </c>
      <c r="CC148" s="344">
        <v>0</v>
      </c>
      <c r="CD148" s="145"/>
      <c r="CE148" s="145"/>
      <c r="CF148" s="146">
        <v>0</v>
      </c>
      <c r="CG148" s="148"/>
      <c r="CH148" s="148"/>
      <c r="CI148" s="337"/>
      <c r="CJ148" s="147"/>
      <c r="CK148" s="338"/>
      <c r="CL148" s="145"/>
      <c r="CM148" s="145"/>
      <c r="CN148" s="338"/>
      <c r="CO148" s="344"/>
    </row>
    <row r="149" spans="1:93" ht="24" customHeight="1" x14ac:dyDescent="0.3">
      <c r="A149" s="346" t="s">
        <v>2125</v>
      </c>
      <c r="B149" s="366" t="s">
        <v>2126</v>
      </c>
      <c r="C149" s="367" t="s">
        <v>335</v>
      </c>
      <c r="D149" s="330">
        <f t="shared" si="0"/>
        <v>13</v>
      </c>
      <c r="E149" s="331">
        <f t="shared" si="1"/>
        <v>10</v>
      </c>
      <c r="F149" s="331">
        <f t="shared" si="2"/>
        <v>0</v>
      </c>
      <c r="G149" s="331">
        <f t="shared" si="3"/>
        <v>0</v>
      </c>
      <c r="H149" s="331">
        <f t="shared" si="4"/>
        <v>0</v>
      </c>
      <c r="I149" s="331">
        <f t="shared" si="5"/>
        <v>0</v>
      </c>
      <c r="J149" s="331">
        <f t="shared" si="6"/>
        <v>0</v>
      </c>
      <c r="K149" s="331">
        <f t="shared" si="7"/>
        <v>0</v>
      </c>
      <c r="L149" s="331">
        <f t="shared" si="8"/>
        <v>0</v>
      </c>
      <c r="M149" s="332">
        <f t="shared" si="9"/>
        <v>0</v>
      </c>
      <c r="N149" s="333">
        <f t="shared" si="10"/>
        <v>23</v>
      </c>
      <c r="O149" s="334"/>
      <c r="P149" s="335">
        <f t="shared" si="11"/>
        <v>23</v>
      </c>
      <c r="Q149" s="336">
        <f t="shared" si="12"/>
        <v>423</v>
      </c>
      <c r="R149" s="148"/>
      <c r="S149" s="148"/>
      <c r="T149" s="337"/>
      <c r="U149" s="148"/>
      <c r="V149" s="148"/>
      <c r="W149" s="337"/>
      <c r="X149" s="147"/>
      <c r="Y149" s="148"/>
      <c r="Z149" s="147"/>
      <c r="AA149" s="338">
        <v>0</v>
      </c>
      <c r="AB149" s="339">
        <v>0</v>
      </c>
      <c r="AC149" s="349">
        <v>0</v>
      </c>
      <c r="AD149" s="147"/>
      <c r="AE149" s="148"/>
      <c r="AF149" s="147">
        <v>10</v>
      </c>
      <c r="AG149" s="364">
        <v>0</v>
      </c>
      <c r="AH149" s="364">
        <v>0</v>
      </c>
      <c r="AI149" s="145"/>
      <c r="AJ149" s="145"/>
      <c r="AK149" s="364"/>
      <c r="AL149" s="145"/>
      <c r="AM149" s="364"/>
      <c r="AN149" s="364"/>
      <c r="AO149" s="340"/>
      <c r="AP149" s="340"/>
      <c r="AQ149" s="365"/>
      <c r="AR149" s="365"/>
      <c r="AS149" s="365"/>
      <c r="AT149" s="153"/>
      <c r="AU149" s="364"/>
      <c r="AV149" s="145"/>
      <c r="AW149" s="148">
        <v>0</v>
      </c>
      <c r="AX149" s="148">
        <v>0</v>
      </c>
      <c r="AY149" s="147"/>
      <c r="AZ149" s="148"/>
      <c r="BA149" s="148"/>
      <c r="BB149" s="147"/>
      <c r="BC149" s="147"/>
      <c r="BD149" s="148"/>
      <c r="BE149" s="148"/>
      <c r="BF149" s="354">
        <v>0</v>
      </c>
      <c r="BG149" s="145"/>
      <c r="BH149" s="148">
        <v>0</v>
      </c>
      <c r="BI149" s="337"/>
      <c r="BJ149" s="342"/>
      <c r="BK149" s="343"/>
      <c r="BL149" s="147"/>
      <c r="BM149" s="147"/>
      <c r="BN149" s="148"/>
      <c r="BO149" s="148">
        <v>13</v>
      </c>
      <c r="BP149" s="147"/>
      <c r="BQ149" s="364">
        <v>0</v>
      </c>
      <c r="BR149" s="352"/>
      <c r="BS149" s="352"/>
      <c r="BT149" s="145"/>
      <c r="BU149" s="354"/>
      <c r="BV149" s="364"/>
      <c r="BW149" s="145"/>
      <c r="BX149" s="145"/>
      <c r="BY149" s="364"/>
      <c r="BZ149" s="364"/>
      <c r="CA149" s="149">
        <v>0</v>
      </c>
      <c r="CB149" s="338">
        <v>0</v>
      </c>
      <c r="CC149" s="344">
        <v>0</v>
      </c>
      <c r="CD149" s="145"/>
      <c r="CE149" s="145"/>
      <c r="CF149" s="146">
        <v>0</v>
      </c>
      <c r="CG149" s="148"/>
      <c r="CH149" s="148"/>
      <c r="CI149" s="337"/>
      <c r="CJ149" s="147"/>
      <c r="CK149" s="338"/>
      <c r="CL149" s="145"/>
      <c r="CM149" s="145"/>
      <c r="CN149" s="338"/>
      <c r="CO149" s="344"/>
    </row>
    <row r="150" spans="1:93" ht="24" customHeight="1" x14ac:dyDescent="0.3">
      <c r="A150" s="327" t="s">
        <v>2127</v>
      </c>
      <c r="B150" s="362" t="s">
        <v>2128</v>
      </c>
      <c r="C150" s="363" t="s">
        <v>2129</v>
      </c>
      <c r="D150" s="330">
        <f t="shared" si="0"/>
        <v>15</v>
      </c>
      <c r="E150" s="331">
        <f t="shared" si="1"/>
        <v>12</v>
      </c>
      <c r="F150" s="331">
        <f t="shared" si="2"/>
        <v>0</v>
      </c>
      <c r="G150" s="331">
        <f t="shared" si="3"/>
        <v>0</v>
      </c>
      <c r="H150" s="331">
        <f t="shared" si="4"/>
        <v>0</v>
      </c>
      <c r="I150" s="331">
        <f t="shared" si="5"/>
        <v>0</v>
      </c>
      <c r="J150" s="331">
        <f t="shared" si="6"/>
        <v>0</v>
      </c>
      <c r="K150" s="331">
        <f t="shared" si="7"/>
        <v>0</v>
      </c>
      <c r="L150" s="331">
        <f t="shared" si="8"/>
        <v>0</v>
      </c>
      <c r="M150" s="332">
        <f t="shared" si="9"/>
        <v>0</v>
      </c>
      <c r="N150" s="369">
        <f t="shared" si="10"/>
        <v>27</v>
      </c>
      <c r="O150" s="334"/>
      <c r="P150" s="335">
        <f t="shared" si="11"/>
        <v>27</v>
      </c>
      <c r="Q150" s="336">
        <f t="shared" si="12"/>
        <v>380</v>
      </c>
      <c r="R150" s="148"/>
      <c r="S150" s="148"/>
      <c r="T150" s="337"/>
      <c r="U150" s="148"/>
      <c r="V150" s="148"/>
      <c r="W150" s="337"/>
      <c r="X150" s="147"/>
      <c r="Y150" s="148"/>
      <c r="Z150" s="147"/>
      <c r="AA150" s="354">
        <v>0</v>
      </c>
      <c r="AB150" s="357">
        <v>0</v>
      </c>
      <c r="AC150" s="148">
        <v>0</v>
      </c>
      <c r="AD150" s="147"/>
      <c r="AE150" s="148">
        <v>12</v>
      </c>
      <c r="AF150" s="147"/>
      <c r="AG150" s="144">
        <v>0</v>
      </c>
      <c r="AH150" s="144">
        <v>15</v>
      </c>
      <c r="AI150" s="352"/>
      <c r="AJ150" s="352"/>
      <c r="AK150" s="144"/>
      <c r="AL150" s="352"/>
      <c r="AM150" s="144"/>
      <c r="AN150" s="144"/>
      <c r="AO150" s="353"/>
      <c r="AP150" s="353"/>
      <c r="AQ150" s="341"/>
      <c r="AR150" s="341"/>
      <c r="AS150" s="341"/>
      <c r="AT150" s="359"/>
      <c r="AU150" s="144"/>
      <c r="AV150" s="352"/>
      <c r="AW150" s="148">
        <v>0</v>
      </c>
      <c r="AX150" s="148">
        <v>0</v>
      </c>
      <c r="AY150" s="147"/>
      <c r="AZ150" s="148"/>
      <c r="BA150" s="148"/>
      <c r="BB150" s="147"/>
      <c r="BC150" s="147"/>
      <c r="BD150" s="148"/>
      <c r="BE150" s="148"/>
      <c r="BF150" s="338">
        <v>0</v>
      </c>
      <c r="BG150" s="352"/>
      <c r="BH150" s="148">
        <v>0</v>
      </c>
      <c r="BI150" s="337"/>
      <c r="BJ150" s="360"/>
      <c r="BK150" s="343"/>
      <c r="BL150" s="147"/>
      <c r="BM150" s="147"/>
      <c r="BN150" s="148"/>
      <c r="BO150" s="148"/>
      <c r="BP150" s="147"/>
      <c r="BQ150" s="144">
        <v>0</v>
      </c>
      <c r="BR150" s="352"/>
      <c r="BS150" s="352"/>
      <c r="BT150" s="352"/>
      <c r="BU150" s="338"/>
      <c r="BV150" s="144"/>
      <c r="BW150" s="352"/>
      <c r="BX150" s="352"/>
      <c r="BY150" s="144"/>
      <c r="BZ150" s="144"/>
      <c r="CA150" s="149">
        <v>0</v>
      </c>
      <c r="CB150" s="338">
        <v>0</v>
      </c>
      <c r="CC150" s="344">
        <v>0</v>
      </c>
      <c r="CD150" s="352"/>
      <c r="CE150" s="352"/>
      <c r="CF150" s="146">
        <v>0</v>
      </c>
      <c r="CG150" s="148"/>
      <c r="CH150" s="148"/>
      <c r="CI150" s="337"/>
      <c r="CJ150" s="147"/>
      <c r="CK150" s="338"/>
      <c r="CL150" s="352"/>
      <c r="CM150" s="352"/>
      <c r="CN150" s="338"/>
      <c r="CO150" s="344"/>
    </row>
    <row r="151" spans="1:93" ht="24" customHeight="1" x14ac:dyDescent="0.3">
      <c r="A151" s="345" t="s">
        <v>2130</v>
      </c>
      <c r="B151" s="328" t="s">
        <v>2131</v>
      </c>
      <c r="C151" s="329" t="s">
        <v>418</v>
      </c>
      <c r="D151" s="330">
        <f t="shared" si="0"/>
        <v>16</v>
      </c>
      <c r="E151" s="331">
        <f t="shared" si="1"/>
        <v>0</v>
      </c>
      <c r="F151" s="331">
        <f t="shared" si="2"/>
        <v>0</v>
      </c>
      <c r="G151" s="331">
        <f t="shared" si="3"/>
        <v>0</v>
      </c>
      <c r="H151" s="331">
        <f t="shared" si="4"/>
        <v>0</v>
      </c>
      <c r="I151" s="331">
        <f t="shared" si="5"/>
        <v>0</v>
      </c>
      <c r="J151" s="331">
        <f t="shared" si="6"/>
        <v>0</v>
      </c>
      <c r="K151" s="331">
        <f t="shared" si="7"/>
        <v>0</v>
      </c>
      <c r="L151" s="331">
        <f t="shared" si="8"/>
        <v>0</v>
      </c>
      <c r="M151" s="332">
        <f t="shared" si="9"/>
        <v>0</v>
      </c>
      <c r="N151" s="333">
        <f t="shared" si="10"/>
        <v>16</v>
      </c>
      <c r="O151" s="334"/>
      <c r="P151" s="335">
        <f t="shared" si="11"/>
        <v>16</v>
      </c>
      <c r="Q151" s="336">
        <f t="shared" si="12"/>
        <v>530</v>
      </c>
      <c r="R151" s="148"/>
      <c r="S151" s="148"/>
      <c r="T151" s="337"/>
      <c r="U151" s="148"/>
      <c r="V151" s="148"/>
      <c r="W151" s="337"/>
      <c r="X151" s="147"/>
      <c r="Y151" s="148"/>
      <c r="Z151" s="147"/>
      <c r="AA151" s="338">
        <v>0</v>
      </c>
      <c r="AB151" s="339">
        <v>0</v>
      </c>
      <c r="AC151" s="148">
        <v>0</v>
      </c>
      <c r="AD151" s="147"/>
      <c r="AE151" s="148">
        <v>16</v>
      </c>
      <c r="AF151" s="147"/>
      <c r="AG151" s="144">
        <v>0</v>
      </c>
      <c r="AH151" s="144">
        <v>0</v>
      </c>
      <c r="AI151" s="145"/>
      <c r="AJ151" s="145"/>
      <c r="AK151" s="144"/>
      <c r="AL151" s="145"/>
      <c r="AM151" s="144"/>
      <c r="AN151" s="144"/>
      <c r="AO151" s="340"/>
      <c r="AP151" s="340"/>
      <c r="AQ151" s="341"/>
      <c r="AR151" s="341"/>
      <c r="AS151" s="341"/>
      <c r="AT151" s="153"/>
      <c r="AU151" s="144"/>
      <c r="AV151" s="145"/>
      <c r="AW151" s="148">
        <v>0</v>
      </c>
      <c r="AX151" s="148">
        <v>0</v>
      </c>
      <c r="AY151" s="147"/>
      <c r="AZ151" s="148"/>
      <c r="BA151" s="148"/>
      <c r="BB151" s="147"/>
      <c r="BC151" s="147"/>
      <c r="BD151" s="148"/>
      <c r="BE151" s="148"/>
      <c r="BF151" s="338">
        <v>0</v>
      </c>
      <c r="BG151" s="145"/>
      <c r="BH151" s="349">
        <v>0</v>
      </c>
      <c r="BI151" s="337"/>
      <c r="BJ151" s="360"/>
      <c r="BK151" s="343"/>
      <c r="BL151" s="147"/>
      <c r="BM151" s="147"/>
      <c r="BN151" s="148"/>
      <c r="BO151" s="148"/>
      <c r="BP151" s="147"/>
      <c r="BQ151" s="144">
        <v>0</v>
      </c>
      <c r="BR151" s="145"/>
      <c r="BS151" s="145"/>
      <c r="BT151" s="145"/>
      <c r="BU151" s="338"/>
      <c r="BV151" s="144"/>
      <c r="BW151" s="145"/>
      <c r="BX151" s="145"/>
      <c r="BY151" s="144"/>
      <c r="BZ151" s="144"/>
      <c r="CA151" s="149">
        <v>0</v>
      </c>
      <c r="CB151" s="354">
        <v>0</v>
      </c>
      <c r="CC151" s="344">
        <v>0</v>
      </c>
      <c r="CD151" s="145"/>
      <c r="CE151" s="145"/>
      <c r="CF151" s="356">
        <v>0</v>
      </c>
      <c r="CG151" s="148"/>
      <c r="CH151" s="148"/>
      <c r="CI151" s="337"/>
      <c r="CJ151" s="147"/>
      <c r="CK151" s="354"/>
      <c r="CL151" s="145"/>
      <c r="CM151" s="145"/>
      <c r="CN151" s="354"/>
      <c r="CO151" s="344"/>
    </row>
    <row r="152" spans="1:93" ht="24" customHeight="1" x14ac:dyDescent="0.3">
      <c r="A152" s="327" t="s">
        <v>2132</v>
      </c>
      <c r="B152" s="328" t="s">
        <v>2133</v>
      </c>
      <c r="C152" s="329" t="s">
        <v>1863</v>
      </c>
      <c r="D152" s="330">
        <f t="shared" si="0"/>
        <v>0</v>
      </c>
      <c r="E152" s="331">
        <f t="shared" si="1"/>
        <v>0</v>
      </c>
      <c r="F152" s="331">
        <f t="shared" si="2"/>
        <v>0</v>
      </c>
      <c r="G152" s="331">
        <f t="shared" si="3"/>
        <v>0</v>
      </c>
      <c r="H152" s="331">
        <f t="shared" si="4"/>
        <v>0</v>
      </c>
      <c r="I152" s="331">
        <f t="shared" si="5"/>
        <v>0</v>
      </c>
      <c r="J152" s="331">
        <f t="shared" si="6"/>
        <v>0</v>
      </c>
      <c r="K152" s="331">
        <f t="shared" si="7"/>
        <v>0</v>
      </c>
      <c r="L152" s="331">
        <f t="shared" si="8"/>
        <v>0</v>
      </c>
      <c r="M152" s="332">
        <f t="shared" si="9"/>
        <v>0</v>
      </c>
      <c r="N152" s="333">
        <f t="shared" si="10"/>
        <v>0</v>
      </c>
      <c r="O152" s="334"/>
      <c r="P152" s="335">
        <f t="shared" si="11"/>
        <v>0</v>
      </c>
      <c r="Q152" s="336" t="str">
        <f t="shared" si="12"/>
        <v/>
      </c>
      <c r="R152" s="148"/>
      <c r="S152" s="148"/>
      <c r="T152" s="337"/>
      <c r="U152" s="148"/>
      <c r="V152" s="148"/>
      <c r="W152" s="337"/>
      <c r="X152" s="147"/>
      <c r="Y152" s="148"/>
      <c r="Z152" s="147"/>
      <c r="AA152" s="338">
        <v>0</v>
      </c>
      <c r="AB152" s="339">
        <v>0</v>
      </c>
      <c r="AC152" s="148">
        <v>0</v>
      </c>
      <c r="AD152" s="147"/>
      <c r="AE152" s="148"/>
      <c r="AF152" s="147"/>
      <c r="AG152" s="144">
        <v>0</v>
      </c>
      <c r="AH152" s="144">
        <v>0</v>
      </c>
      <c r="AI152" s="145"/>
      <c r="AJ152" s="145"/>
      <c r="AK152" s="144"/>
      <c r="AL152" s="145"/>
      <c r="AM152" s="144"/>
      <c r="AN152" s="144"/>
      <c r="AO152" s="340"/>
      <c r="AP152" s="340"/>
      <c r="AQ152" s="341"/>
      <c r="AR152" s="341"/>
      <c r="AS152" s="341"/>
      <c r="AT152" s="153"/>
      <c r="AU152" s="144"/>
      <c r="AV152" s="145"/>
      <c r="AW152" s="148">
        <v>0</v>
      </c>
      <c r="AX152" s="148">
        <v>0</v>
      </c>
      <c r="AY152" s="147"/>
      <c r="AZ152" s="148"/>
      <c r="BA152" s="148"/>
      <c r="BB152" s="147"/>
      <c r="BC152" s="147"/>
      <c r="BD152" s="148"/>
      <c r="BE152" s="148"/>
      <c r="BF152" s="338">
        <v>0</v>
      </c>
      <c r="BG152" s="145"/>
      <c r="BH152" s="349">
        <v>0</v>
      </c>
      <c r="BI152" s="337"/>
      <c r="BJ152" s="360"/>
      <c r="BK152" s="343"/>
      <c r="BL152" s="147"/>
      <c r="BM152" s="147"/>
      <c r="BN152" s="148"/>
      <c r="BO152" s="148"/>
      <c r="BP152" s="147"/>
      <c r="BQ152" s="144">
        <v>0</v>
      </c>
      <c r="BR152" s="145"/>
      <c r="BS152" s="145"/>
      <c r="BT152" s="145"/>
      <c r="BU152" s="338"/>
      <c r="BV152" s="144"/>
      <c r="BW152" s="145"/>
      <c r="BX152" s="145"/>
      <c r="BY152" s="144"/>
      <c r="BZ152" s="144"/>
      <c r="CA152" s="355">
        <v>0</v>
      </c>
      <c r="CB152" s="354">
        <v>0</v>
      </c>
      <c r="CC152" s="344">
        <v>0</v>
      </c>
      <c r="CD152" s="145"/>
      <c r="CE152" s="145"/>
      <c r="CF152" s="356">
        <v>0</v>
      </c>
      <c r="CG152" s="148"/>
      <c r="CH152" s="148"/>
      <c r="CI152" s="337"/>
      <c r="CJ152" s="147"/>
      <c r="CK152" s="354"/>
      <c r="CL152" s="145"/>
      <c r="CM152" s="145"/>
      <c r="CN152" s="354"/>
      <c r="CO152" s="344"/>
    </row>
    <row r="153" spans="1:93" ht="24" customHeight="1" x14ac:dyDescent="0.3">
      <c r="A153" s="327" t="s">
        <v>2134</v>
      </c>
      <c r="B153" s="328" t="s">
        <v>2135</v>
      </c>
      <c r="C153" s="329" t="s">
        <v>1863</v>
      </c>
      <c r="D153" s="330">
        <f t="shared" si="0"/>
        <v>0</v>
      </c>
      <c r="E153" s="331">
        <f t="shared" si="1"/>
        <v>0</v>
      </c>
      <c r="F153" s="331">
        <f t="shared" si="2"/>
        <v>0</v>
      </c>
      <c r="G153" s="331">
        <f t="shared" si="3"/>
        <v>0</v>
      </c>
      <c r="H153" s="331">
        <f t="shared" si="4"/>
        <v>0</v>
      </c>
      <c r="I153" s="331">
        <f t="shared" si="5"/>
        <v>0</v>
      </c>
      <c r="J153" s="331">
        <f t="shared" si="6"/>
        <v>0</v>
      </c>
      <c r="K153" s="331">
        <f t="shared" si="7"/>
        <v>0</v>
      </c>
      <c r="L153" s="331">
        <f t="shared" si="8"/>
        <v>0</v>
      </c>
      <c r="M153" s="332">
        <f t="shared" si="9"/>
        <v>0</v>
      </c>
      <c r="N153" s="333">
        <f t="shared" si="10"/>
        <v>0</v>
      </c>
      <c r="O153" s="334"/>
      <c r="P153" s="335">
        <f t="shared" si="11"/>
        <v>0</v>
      </c>
      <c r="Q153" s="336" t="str">
        <f t="shared" si="12"/>
        <v/>
      </c>
      <c r="R153" s="148"/>
      <c r="S153" s="148"/>
      <c r="T153" s="337"/>
      <c r="U153" s="148"/>
      <c r="V153" s="148"/>
      <c r="W153" s="337"/>
      <c r="X153" s="147"/>
      <c r="Y153" s="148"/>
      <c r="Z153" s="147"/>
      <c r="AA153" s="338">
        <v>0</v>
      </c>
      <c r="AB153" s="339">
        <v>0</v>
      </c>
      <c r="AC153" s="148">
        <v>0</v>
      </c>
      <c r="AD153" s="147"/>
      <c r="AE153" s="148"/>
      <c r="AF153" s="147"/>
      <c r="AG153" s="144">
        <v>0</v>
      </c>
      <c r="AH153" s="144">
        <v>0</v>
      </c>
      <c r="AI153" s="145"/>
      <c r="AJ153" s="145"/>
      <c r="AK153" s="144"/>
      <c r="AL153" s="145"/>
      <c r="AM153" s="144"/>
      <c r="AN153" s="144"/>
      <c r="AO153" s="340"/>
      <c r="AP153" s="340"/>
      <c r="AQ153" s="341"/>
      <c r="AR153" s="341"/>
      <c r="AS153" s="341"/>
      <c r="AT153" s="153"/>
      <c r="AU153" s="144"/>
      <c r="AV153" s="145"/>
      <c r="AW153" s="148">
        <v>0</v>
      </c>
      <c r="AX153" s="148">
        <v>0</v>
      </c>
      <c r="AY153" s="147"/>
      <c r="AZ153" s="148"/>
      <c r="BA153" s="148"/>
      <c r="BB153" s="147"/>
      <c r="BC153" s="147"/>
      <c r="BD153" s="148"/>
      <c r="BE153" s="148"/>
      <c r="BF153" s="338">
        <v>0</v>
      </c>
      <c r="BG153" s="145"/>
      <c r="BH153" s="148">
        <v>0</v>
      </c>
      <c r="BI153" s="337"/>
      <c r="BJ153" s="360"/>
      <c r="BK153" s="343"/>
      <c r="BL153" s="147"/>
      <c r="BM153" s="147"/>
      <c r="BN153" s="148"/>
      <c r="BO153" s="148"/>
      <c r="BP153" s="147"/>
      <c r="BQ153" s="144">
        <v>0</v>
      </c>
      <c r="BR153" s="145"/>
      <c r="BS153" s="145"/>
      <c r="BT153" s="145"/>
      <c r="BU153" s="338"/>
      <c r="BV153" s="144"/>
      <c r="BW153" s="145"/>
      <c r="BX153" s="145"/>
      <c r="BY153" s="144"/>
      <c r="BZ153" s="144"/>
      <c r="CA153" s="149">
        <v>0</v>
      </c>
      <c r="CB153" s="338">
        <v>0</v>
      </c>
      <c r="CC153" s="344">
        <v>0</v>
      </c>
      <c r="CD153" s="145"/>
      <c r="CE153" s="145"/>
      <c r="CF153" s="146">
        <v>0</v>
      </c>
      <c r="CG153" s="148"/>
      <c r="CH153" s="148"/>
      <c r="CI153" s="337"/>
      <c r="CJ153" s="147"/>
      <c r="CK153" s="338"/>
      <c r="CL153" s="145"/>
      <c r="CM153" s="145"/>
      <c r="CN153" s="338"/>
      <c r="CO153" s="344"/>
    </row>
    <row r="154" spans="1:93" ht="24" customHeight="1" x14ac:dyDescent="0.3">
      <c r="A154" s="327">
        <v>9907140</v>
      </c>
      <c r="B154" s="328" t="s">
        <v>2136</v>
      </c>
      <c r="C154" s="329" t="s">
        <v>335</v>
      </c>
      <c r="D154" s="330">
        <f t="shared" si="0"/>
        <v>25</v>
      </c>
      <c r="E154" s="331">
        <f t="shared" si="1"/>
        <v>15</v>
      </c>
      <c r="F154" s="331">
        <f t="shared" si="2"/>
        <v>0</v>
      </c>
      <c r="G154" s="331">
        <f t="shared" si="3"/>
        <v>0</v>
      </c>
      <c r="H154" s="331">
        <f t="shared" si="4"/>
        <v>0</v>
      </c>
      <c r="I154" s="331">
        <f t="shared" si="5"/>
        <v>0</v>
      </c>
      <c r="J154" s="331">
        <f t="shared" si="6"/>
        <v>0</v>
      </c>
      <c r="K154" s="331">
        <f t="shared" si="7"/>
        <v>0</v>
      </c>
      <c r="L154" s="331">
        <f t="shared" si="8"/>
        <v>0</v>
      </c>
      <c r="M154" s="332">
        <f t="shared" si="9"/>
        <v>0</v>
      </c>
      <c r="N154" s="333">
        <f t="shared" si="10"/>
        <v>40</v>
      </c>
      <c r="O154" s="334"/>
      <c r="P154" s="335">
        <f t="shared" si="11"/>
        <v>40</v>
      </c>
      <c r="Q154" s="336">
        <f t="shared" si="12"/>
        <v>271</v>
      </c>
      <c r="R154" s="349"/>
      <c r="S154" s="349"/>
      <c r="T154" s="350"/>
      <c r="U154" s="349"/>
      <c r="V154" s="349"/>
      <c r="W154" s="350"/>
      <c r="X154" s="351"/>
      <c r="Y154" s="349"/>
      <c r="Z154" s="351"/>
      <c r="AA154" s="338">
        <v>0</v>
      </c>
      <c r="AB154" s="339">
        <v>0</v>
      </c>
      <c r="AC154" s="148">
        <v>0</v>
      </c>
      <c r="AD154" s="351"/>
      <c r="AE154" s="349"/>
      <c r="AF154" s="351">
        <v>25</v>
      </c>
      <c r="AG154" s="144">
        <v>0</v>
      </c>
      <c r="AH154" s="144">
        <v>0</v>
      </c>
      <c r="AI154" s="145"/>
      <c r="AJ154" s="145"/>
      <c r="AK154" s="144"/>
      <c r="AL154" s="145"/>
      <c r="AM154" s="144"/>
      <c r="AN154" s="144"/>
      <c r="AO154" s="340"/>
      <c r="AP154" s="340"/>
      <c r="AQ154" s="341"/>
      <c r="AR154" s="341"/>
      <c r="AS154" s="341"/>
      <c r="AT154" s="153"/>
      <c r="AU154" s="144"/>
      <c r="AV154" s="145"/>
      <c r="AW154" s="148">
        <v>0</v>
      </c>
      <c r="AX154" s="148">
        <v>0</v>
      </c>
      <c r="AY154" s="351"/>
      <c r="AZ154" s="148"/>
      <c r="BA154" s="148"/>
      <c r="BB154" s="351"/>
      <c r="BC154" s="351"/>
      <c r="BD154" s="148"/>
      <c r="BE154" s="148"/>
      <c r="BF154" s="354">
        <v>0</v>
      </c>
      <c r="BG154" s="145"/>
      <c r="BH154" s="148">
        <v>0</v>
      </c>
      <c r="BI154" s="350"/>
      <c r="BJ154" s="342"/>
      <c r="BK154" s="343"/>
      <c r="BL154" s="351"/>
      <c r="BM154" s="351"/>
      <c r="BN154" s="148"/>
      <c r="BO154" s="148">
        <v>15</v>
      </c>
      <c r="BP154" s="351"/>
      <c r="BQ154" s="144">
        <v>0</v>
      </c>
      <c r="BR154" s="145"/>
      <c r="BS154" s="145"/>
      <c r="BT154" s="145"/>
      <c r="BU154" s="354"/>
      <c r="BV154" s="144"/>
      <c r="BW154" s="145"/>
      <c r="BX154" s="145"/>
      <c r="BY154" s="144"/>
      <c r="BZ154" s="144"/>
      <c r="CA154" s="149">
        <v>0</v>
      </c>
      <c r="CB154" s="354">
        <v>0</v>
      </c>
      <c r="CC154" s="344">
        <v>0</v>
      </c>
      <c r="CD154" s="145"/>
      <c r="CE154" s="145"/>
      <c r="CF154" s="356">
        <v>0</v>
      </c>
      <c r="CG154" s="349"/>
      <c r="CH154" s="349"/>
      <c r="CI154" s="350"/>
      <c r="CJ154" s="351"/>
      <c r="CK154" s="354"/>
      <c r="CL154" s="145"/>
      <c r="CM154" s="145"/>
      <c r="CN154" s="354"/>
      <c r="CO154" s="344"/>
    </row>
    <row r="155" spans="1:93" ht="24" customHeight="1" x14ac:dyDescent="0.3">
      <c r="A155" s="327" t="s">
        <v>2137</v>
      </c>
      <c r="B155" s="328" t="s">
        <v>2138</v>
      </c>
      <c r="C155" s="329" t="s">
        <v>1884</v>
      </c>
      <c r="D155" s="330">
        <f t="shared" si="0"/>
        <v>0</v>
      </c>
      <c r="E155" s="331">
        <f t="shared" si="1"/>
        <v>0</v>
      </c>
      <c r="F155" s="331">
        <f t="shared" si="2"/>
        <v>0</v>
      </c>
      <c r="G155" s="331">
        <f t="shared" si="3"/>
        <v>0</v>
      </c>
      <c r="H155" s="331">
        <f t="shared" si="4"/>
        <v>0</v>
      </c>
      <c r="I155" s="331">
        <f t="shared" si="5"/>
        <v>0</v>
      </c>
      <c r="J155" s="331">
        <f t="shared" si="6"/>
        <v>0</v>
      </c>
      <c r="K155" s="331">
        <f t="shared" si="7"/>
        <v>0</v>
      </c>
      <c r="L155" s="331">
        <f t="shared" si="8"/>
        <v>0</v>
      </c>
      <c r="M155" s="332">
        <f t="shared" si="9"/>
        <v>0</v>
      </c>
      <c r="N155" s="333">
        <f t="shared" si="10"/>
        <v>0</v>
      </c>
      <c r="O155" s="334"/>
      <c r="P155" s="335">
        <f t="shared" si="11"/>
        <v>0</v>
      </c>
      <c r="Q155" s="336" t="str">
        <f t="shared" si="12"/>
        <v/>
      </c>
      <c r="R155" s="349"/>
      <c r="S155" s="349"/>
      <c r="T155" s="337"/>
      <c r="U155" s="349"/>
      <c r="V155" s="349"/>
      <c r="W155" s="337"/>
      <c r="X155" s="147"/>
      <c r="Y155" s="349"/>
      <c r="Z155" s="147"/>
      <c r="AA155" s="338">
        <v>0</v>
      </c>
      <c r="AB155" s="339">
        <v>0</v>
      </c>
      <c r="AC155" s="349">
        <v>0</v>
      </c>
      <c r="AD155" s="147"/>
      <c r="AE155" s="349"/>
      <c r="AF155" s="147"/>
      <c r="AG155" s="144">
        <v>0</v>
      </c>
      <c r="AH155" s="144">
        <v>0</v>
      </c>
      <c r="AI155" s="145"/>
      <c r="AJ155" s="145"/>
      <c r="AK155" s="144"/>
      <c r="AL155" s="145"/>
      <c r="AM155" s="144"/>
      <c r="AN155" s="144"/>
      <c r="AO155" s="340"/>
      <c r="AP155" s="340"/>
      <c r="AQ155" s="341"/>
      <c r="AR155" s="341"/>
      <c r="AS155" s="341"/>
      <c r="AT155" s="153"/>
      <c r="AU155" s="144"/>
      <c r="AV155" s="145"/>
      <c r="AW155" s="148">
        <v>0</v>
      </c>
      <c r="AX155" s="148">
        <v>0</v>
      </c>
      <c r="AY155" s="147"/>
      <c r="AZ155" s="148"/>
      <c r="BA155" s="148"/>
      <c r="BB155" s="147"/>
      <c r="BC155" s="147"/>
      <c r="BD155" s="148"/>
      <c r="BE155" s="148"/>
      <c r="BF155" s="354">
        <v>0</v>
      </c>
      <c r="BG155" s="145"/>
      <c r="BH155" s="349">
        <v>0</v>
      </c>
      <c r="BI155" s="337"/>
      <c r="BJ155" s="360"/>
      <c r="BK155" s="343"/>
      <c r="BL155" s="147"/>
      <c r="BM155" s="147"/>
      <c r="BN155" s="148"/>
      <c r="BO155" s="148"/>
      <c r="BP155" s="147"/>
      <c r="BQ155" s="144">
        <v>0</v>
      </c>
      <c r="BR155" s="145"/>
      <c r="BS155" s="145"/>
      <c r="BT155" s="145"/>
      <c r="BU155" s="354"/>
      <c r="BV155" s="144"/>
      <c r="BW155" s="145"/>
      <c r="BX155" s="145"/>
      <c r="BY155" s="144"/>
      <c r="BZ155" s="144"/>
      <c r="CA155" s="149">
        <v>0</v>
      </c>
      <c r="CB155" s="338">
        <v>0</v>
      </c>
      <c r="CC155" s="344">
        <v>0</v>
      </c>
      <c r="CD155" s="145"/>
      <c r="CE155" s="145"/>
      <c r="CF155" s="356">
        <v>0</v>
      </c>
      <c r="CG155" s="148"/>
      <c r="CH155" s="148"/>
      <c r="CI155" s="337"/>
      <c r="CJ155" s="147"/>
      <c r="CK155" s="338"/>
      <c r="CL155" s="145"/>
      <c r="CM155" s="145"/>
      <c r="CN155" s="338"/>
      <c r="CO155" s="344"/>
    </row>
    <row r="156" spans="1:93" ht="24" customHeight="1" x14ac:dyDescent="0.3">
      <c r="A156" s="327" t="s">
        <v>2139</v>
      </c>
      <c r="B156" s="328" t="s">
        <v>2140</v>
      </c>
      <c r="C156" s="329" t="s">
        <v>335</v>
      </c>
      <c r="D156" s="330">
        <f t="shared" si="0"/>
        <v>14</v>
      </c>
      <c r="E156" s="331">
        <f t="shared" si="1"/>
        <v>10</v>
      </c>
      <c r="F156" s="331">
        <f t="shared" si="2"/>
        <v>0</v>
      </c>
      <c r="G156" s="331">
        <f t="shared" si="3"/>
        <v>0</v>
      </c>
      <c r="H156" s="331">
        <f t="shared" si="4"/>
        <v>0</v>
      </c>
      <c r="I156" s="331">
        <f t="shared" si="5"/>
        <v>0</v>
      </c>
      <c r="J156" s="331">
        <f t="shared" si="6"/>
        <v>0</v>
      </c>
      <c r="K156" s="331">
        <f t="shared" si="7"/>
        <v>0</v>
      </c>
      <c r="L156" s="331">
        <f t="shared" si="8"/>
        <v>0</v>
      </c>
      <c r="M156" s="332">
        <f t="shared" si="9"/>
        <v>0</v>
      </c>
      <c r="N156" s="333">
        <f t="shared" si="10"/>
        <v>24</v>
      </c>
      <c r="O156" s="334"/>
      <c r="P156" s="335">
        <f t="shared" si="11"/>
        <v>24</v>
      </c>
      <c r="Q156" s="336">
        <f t="shared" si="12"/>
        <v>407</v>
      </c>
      <c r="R156" s="148"/>
      <c r="S156" s="148"/>
      <c r="T156" s="350"/>
      <c r="U156" s="148"/>
      <c r="V156" s="148"/>
      <c r="W156" s="350"/>
      <c r="X156" s="351"/>
      <c r="Y156" s="148"/>
      <c r="Z156" s="351"/>
      <c r="AA156" s="338">
        <v>0</v>
      </c>
      <c r="AB156" s="339">
        <v>0</v>
      </c>
      <c r="AC156" s="349">
        <v>0</v>
      </c>
      <c r="AD156" s="351"/>
      <c r="AE156" s="148"/>
      <c r="AF156" s="351">
        <v>14</v>
      </c>
      <c r="AG156" s="144">
        <v>0</v>
      </c>
      <c r="AH156" s="144">
        <v>0</v>
      </c>
      <c r="AI156" s="145"/>
      <c r="AJ156" s="145"/>
      <c r="AK156" s="144"/>
      <c r="AL156" s="145"/>
      <c r="AM156" s="144"/>
      <c r="AN156" s="144"/>
      <c r="AO156" s="340"/>
      <c r="AP156" s="340"/>
      <c r="AQ156" s="341"/>
      <c r="AR156" s="341"/>
      <c r="AS156" s="341"/>
      <c r="AT156" s="153"/>
      <c r="AU156" s="144"/>
      <c r="AV156" s="145"/>
      <c r="AW156" s="148">
        <v>0</v>
      </c>
      <c r="AX156" s="148">
        <v>0</v>
      </c>
      <c r="AY156" s="351"/>
      <c r="AZ156" s="148"/>
      <c r="BA156" s="148"/>
      <c r="BB156" s="351"/>
      <c r="BC156" s="351"/>
      <c r="BD156" s="148"/>
      <c r="BE156" s="148"/>
      <c r="BF156" s="338">
        <v>0</v>
      </c>
      <c r="BG156" s="145"/>
      <c r="BH156" s="148">
        <v>0</v>
      </c>
      <c r="BI156" s="350"/>
      <c r="BJ156" s="342"/>
      <c r="BK156" s="343"/>
      <c r="BL156" s="351"/>
      <c r="BM156" s="351"/>
      <c r="BN156" s="148"/>
      <c r="BO156" s="148">
        <v>10</v>
      </c>
      <c r="BP156" s="351"/>
      <c r="BQ156" s="144">
        <v>0</v>
      </c>
      <c r="BR156" s="145"/>
      <c r="BS156" s="145"/>
      <c r="BT156" s="145"/>
      <c r="BU156" s="338"/>
      <c r="BV156" s="144"/>
      <c r="BW156" s="145"/>
      <c r="BX156" s="145"/>
      <c r="BY156" s="144"/>
      <c r="BZ156" s="144"/>
      <c r="CA156" s="149">
        <v>0</v>
      </c>
      <c r="CB156" s="338">
        <v>0</v>
      </c>
      <c r="CC156" s="88">
        <v>0</v>
      </c>
      <c r="CD156" s="145"/>
      <c r="CE156" s="145"/>
      <c r="CF156" s="356">
        <v>0</v>
      </c>
      <c r="CG156" s="349"/>
      <c r="CH156" s="349"/>
      <c r="CI156" s="350"/>
      <c r="CJ156" s="351"/>
      <c r="CK156" s="338"/>
      <c r="CL156" s="145"/>
      <c r="CM156" s="145"/>
      <c r="CN156" s="338"/>
      <c r="CO156" s="88"/>
    </row>
    <row r="157" spans="1:93" ht="24" customHeight="1" x14ac:dyDescent="0.3">
      <c r="A157" s="327" t="s">
        <v>2141</v>
      </c>
      <c r="B157" s="328" t="s">
        <v>2142</v>
      </c>
      <c r="C157" s="329" t="s">
        <v>1193</v>
      </c>
      <c r="D157" s="330">
        <f t="shared" si="0"/>
        <v>0</v>
      </c>
      <c r="E157" s="331">
        <f t="shared" si="1"/>
        <v>0</v>
      </c>
      <c r="F157" s="331">
        <f t="shared" si="2"/>
        <v>0</v>
      </c>
      <c r="G157" s="331">
        <f t="shared" si="3"/>
        <v>0</v>
      </c>
      <c r="H157" s="331">
        <f t="shared" si="4"/>
        <v>0</v>
      </c>
      <c r="I157" s="331">
        <f t="shared" si="5"/>
        <v>0</v>
      </c>
      <c r="J157" s="331">
        <f t="shared" si="6"/>
        <v>0</v>
      </c>
      <c r="K157" s="331">
        <f t="shared" si="7"/>
        <v>0</v>
      </c>
      <c r="L157" s="331">
        <f t="shared" si="8"/>
        <v>0</v>
      </c>
      <c r="M157" s="332">
        <f t="shared" si="9"/>
        <v>0</v>
      </c>
      <c r="N157" s="333">
        <f t="shared" si="10"/>
        <v>0</v>
      </c>
      <c r="O157" s="334"/>
      <c r="P157" s="335">
        <f t="shared" si="11"/>
        <v>0</v>
      </c>
      <c r="Q157" s="336" t="str">
        <f t="shared" si="12"/>
        <v/>
      </c>
      <c r="R157" s="349"/>
      <c r="S157" s="349"/>
      <c r="T157" s="350"/>
      <c r="U157" s="349"/>
      <c r="V157" s="349"/>
      <c r="W157" s="350"/>
      <c r="X157" s="351"/>
      <c r="Y157" s="349"/>
      <c r="Z157" s="351"/>
      <c r="AA157" s="354">
        <v>0</v>
      </c>
      <c r="AB157" s="357">
        <v>0</v>
      </c>
      <c r="AC157" s="148">
        <v>0</v>
      </c>
      <c r="AD157" s="351"/>
      <c r="AE157" s="349"/>
      <c r="AF157" s="351"/>
      <c r="AG157" s="344">
        <v>0</v>
      </c>
      <c r="AH157" s="344">
        <v>0</v>
      </c>
      <c r="AI157" s="145"/>
      <c r="AJ157" s="145"/>
      <c r="AK157" s="344"/>
      <c r="AL157" s="145"/>
      <c r="AM157" s="344"/>
      <c r="AN157" s="344"/>
      <c r="AO157" s="340"/>
      <c r="AP157" s="340"/>
      <c r="AQ157" s="368"/>
      <c r="AR157" s="368"/>
      <c r="AS157" s="368"/>
      <c r="AT157" s="359"/>
      <c r="AU157" s="344"/>
      <c r="AV157" s="145"/>
      <c r="AW157" s="349">
        <v>0</v>
      </c>
      <c r="AX157" s="349">
        <v>0</v>
      </c>
      <c r="AY157" s="351"/>
      <c r="AZ157" s="349"/>
      <c r="BA157" s="349"/>
      <c r="BB157" s="351"/>
      <c r="BC157" s="351"/>
      <c r="BD157" s="349"/>
      <c r="BE157" s="349"/>
      <c r="BF157" s="354">
        <v>0</v>
      </c>
      <c r="BG157" s="145"/>
      <c r="BH157" s="148">
        <v>0</v>
      </c>
      <c r="BI157" s="350"/>
      <c r="BJ157" s="342"/>
      <c r="BK157" s="343"/>
      <c r="BL157" s="351"/>
      <c r="BM157" s="351"/>
      <c r="BN157" s="349"/>
      <c r="BO157" s="349"/>
      <c r="BP157" s="351"/>
      <c r="BQ157" s="344">
        <v>0</v>
      </c>
      <c r="BR157" s="145"/>
      <c r="BS157" s="145"/>
      <c r="BT157" s="145"/>
      <c r="BU157" s="354"/>
      <c r="BV157" s="344"/>
      <c r="BW157" s="145"/>
      <c r="BX157" s="145"/>
      <c r="BY157" s="344"/>
      <c r="BZ157" s="344"/>
      <c r="CA157" s="355">
        <v>0</v>
      </c>
      <c r="CB157" s="338">
        <v>0</v>
      </c>
      <c r="CC157" s="344">
        <v>0</v>
      </c>
      <c r="CD157" s="145"/>
      <c r="CE157" s="145"/>
      <c r="CF157" s="146">
        <v>0</v>
      </c>
      <c r="CG157" s="349"/>
      <c r="CH157" s="349"/>
      <c r="CI157" s="350"/>
      <c r="CJ157" s="351"/>
      <c r="CK157" s="338"/>
      <c r="CL157" s="145"/>
      <c r="CM157" s="145"/>
      <c r="CN157" s="338"/>
      <c r="CO157" s="344"/>
    </row>
    <row r="158" spans="1:93" ht="24" customHeight="1" x14ac:dyDescent="0.3">
      <c r="A158" s="327" t="s">
        <v>2143</v>
      </c>
      <c r="B158" s="328" t="s">
        <v>2144</v>
      </c>
      <c r="C158" s="329" t="s">
        <v>351</v>
      </c>
      <c r="D158" s="330">
        <f t="shared" si="0"/>
        <v>0</v>
      </c>
      <c r="E158" s="331">
        <f t="shared" si="1"/>
        <v>0</v>
      </c>
      <c r="F158" s="331">
        <f t="shared" si="2"/>
        <v>0</v>
      </c>
      <c r="G158" s="331">
        <f t="shared" si="3"/>
        <v>0</v>
      </c>
      <c r="H158" s="331">
        <f t="shared" si="4"/>
        <v>0</v>
      </c>
      <c r="I158" s="331">
        <f t="shared" si="5"/>
        <v>0</v>
      </c>
      <c r="J158" s="331">
        <f t="shared" si="6"/>
        <v>0</v>
      </c>
      <c r="K158" s="331">
        <f t="shared" si="7"/>
        <v>0</v>
      </c>
      <c r="L158" s="331">
        <f t="shared" si="8"/>
        <v>0</v>
      </c>
      <c r="M158" s="332">
        <f t="shared" si="9"/>
        <v>0</v>
      </c>
      <c r="N158" s="333">
        <f t="shared" si="10"/>
        <v>0</v>
      </c>
      <c r="O158" s="334"/>
      <c r="P158" s="335">
        <f t="shared" si="11"/>
        <v>0</v>
      </c>
      <c r="Q158" s="336" t="str">
        <f t="shared" si="12"/>
        <v/>
      </c>
      <c r="R158" s="148"/>
      <c r="S158" s="148"/>
      <c r="T158" s="337"/>
      <c r="U158" s="148"/>
      <c r="V158" s="148"/>
      <c r="W158" s="337"/>
      <c r="X158" s="147"/>
      <c r="Y158" s="148"/>
      <c r="Z158" s="147"/>
      <c r="AA158" s="338">
        <v>0</v>
      </c>
      <c r="AB158" s="339">
        <v>0</v>
      </c>
      <c r="AC158" s="349">
        <v>0</v>
      </c>
      <c r="AD158" s="147"/>
      <c r="AE158" s="148"/>
      <c r="AF158" s="147"/>
      <c r="AG158" s="88">
        <v>0</v>
      </c>
      <c r="AH158" s="88">
        <v>0</v>
      </c>
      <c r="AI158" s="145"/>
      <c r="AJ158" s="145"/>
      <c r="AK158" s="88"/>
      <c r="AL158" s="145"/>
      <c r="AM158" s="88"/>
      <c r="AN158" s="88"/>
      <c r="AO158" s="340"/>
      <c r="AP158" s="340"/>
      <c r="AQ158" s="358"/>
      <c r="AR158" s="358"/>
      <c r="AS158" s="358"/>
      <c r="AT158" s="153"/>
      <c r="AU158" s="88"/>
      <c r="AV158" s="145"/>
      <c r="AW158" s="148">
        <v>0</v>
      </c>
      <c r="AX158" s="148">
        <v>0</v>
      </c>
      <c r="AY158" s="147"/>
      <c r="AZ158" s="148"/>
      <c r="BA158" s="148"/>
      <c r="BB158" s="147"/>
      <c r="BC158" s="147"/>
      <c r="BD158" s="148"/>
      <c r="BE158" s="148"/>
      <c r="BF158" s="338">
        <v>0</v>
      </c>
      <c r="BG158" s="145"/>
      <c r="BH158" s="148">
        <v>0</v>
      </c>
      <c r="BI158" s="337"/>
      <c r="BJ158" s="342"/>
      <c r="BK158" s="343"/>
      <c r="BL158" s="147"/>
      <c r="BM158" s="147"/>
      <c r="BN158" s="148"/>
      <c r="BO158" s="148"/>
      <c r="BP158" s="147"/>
      <c r="BQ158" s="88">
        <v>0</v>
      </c>
      <c r="BR158" s="352"/>
      <c r="BS158" s="352"/>
      <c r="BT158" s="145"/>
      <c r="BU158" s="338"/>
      <c r="BV158" s="88"/>
      <c r="BW158" s="145"/>
      <c r="BX158" s="145"/>
      <c r="BY158" s="88"/>
      <c r="BZ158" s="88"/>
      <c r="CA158" s="355">
        <v>0</v>
      </c>
      <c r="CB158" s="338">
        <v>0</v>
      </c>
      <c r="CC158" s="344">
        <v>0</v>
      </c>
      <c r="CD158" s="145"/>
      <c r="CE158" s="145"/>
      <c r="CF158" s="356">
        <v>0</v>
      </c>
      <c r="CG158" s="148"/>
      <c r="CH158" s="148"/>
      <c r="CI158" s="337"/>
      <c r="CJ158" s="147"/>
      <c r="CK158" s="338"/>
      <c r="CL158" s="145"/>
      <c r="CM158" s="145"/>
      <c r="CN158" s="338"/>
      <c r="CO158" s="344"/>
    </row>
    <row r="159" spans="1:93" ht="24" customHeight="1" x14ac:dyDescent="0.3">
      <c r="A159" s="345" t="s">
        <v>1447</v>
      </c>
      <c r="B159" s="328" t="s">
        <v>2145</v>
      </c>
      <c r="C159" s="329" t="s">
        <v>363</v>
      </c>
      <c r="D159" s="330">
        <f t="shared" si="0"/>
        <v>7</v>
      </c>
      <c r="E159" s="331">
        <f t="shared" si="1"/>
        <v>5</v>
      </c>
      <c r="F159" s="331">
        <f t="shared" si="2"/>
        <v>1</v>
      </c>
      <c r="G159" s="331">
        <f t="shared" si="3"/>
        <v>1</v>
      </c>
      <c r="H159" s="331">
        <f t="shared" si="4"/>
        <v>0</v>
      </c>
      <c r="I159" s="331">
        <f t="shared" si="5"/>
        <v>0</v>
      </c>
      <c r="J159" s="331">
        <f t="shared" si="6"/>
        <v>0</v>
      </c>
      <c r="K159" s="331">
        <f t="shared" si="7"/>
        <v>0</v>
      </c>
      <c r="L159" s="331">
        <f t="shared" si="8"/>
        <v>0</v>
      </c>
      <c r="M159" s="332">
        <f t="shared" si="9"/>
        <v>0</v>
      </c>
      <c r="N159" s="333">
        <f t="shared" si="10"/>
        <v>14</v>
      </c>
      <c r="O159" s="334"/>
      <c r="P159" s="335">
        <f t="shared" si="11"/>
        <v>14</v>
      </c>
      <c r="Q159" s="336">
        <f t="shared" si="12"/>
        <v>572</v>
      </c>
      <c r="R159" s="148"/>
      <c r="S159" s="148"/>
      <c r="T159" s="350"/>
      <c r="U159" s="148"/>
      <c r="V159" s="148"/>
      <c r="W159" s="350"/>
      <c r="X159" s="351"/>
      <c r="Y159" s="148"/>
      <c r="Z159" s="351"/>
      <c r="AA159" s="338">
        <v>0</v>
      </c>
      <c r="AB159" s="339">
        <v>0</v>
      </c>
      <c r="AC159" s="148">
        <v>0</v>
      </c>
      <c r="AD159" s="351"/>
      <c r="AE159" s="148"/>
      <c r="AF159" s="351"/>
      <c r="AG159" s="364">
        <v>1</v>
      </c>
      <c r="AH159" s="364">
        <v>0</v>
      </c>
      <c r="AI159" s="145"/>
      <c r="AJ159" s="145"/>
      <c r="AK159" s="364"/>
      <c r="AL159" s="145"/>
      <c r="AM159" s="364"/>
      <c r="AN159" s="364"/>
      <c r="AO159" s="340"/>
      <c r="AP159" s="340"/>
      <c r="AQ159" s="365"/>
      <c r="AR159" s="365"/>
      <c r="AS159" s="365"/>
      <c r="AT159" s="153"/>
      <c r="AU159" s="364"/>
      <c r="AV159" s="145"/>
      <c r="AW159" s="349">
        <v>0</v>
      </c>
      <c r="AX159" s="349">
        <v>0</v>
      </c>
      <c r="AY159" s="351"/>
      <c r="AZ159" s="349"/>
      <c r="BA159" s="349"/>
      <c r="BB159" s="351"/>
      <c r="BC159" s="351"/>
      <c r="BD159" s="349"/>
      <c r="BE159" s="349"/>
      <c r="BF159" s="338">
        <v>0</v>
      </c>
      <c r="BG159" s="145"/>
      <c r="BH159" s="148">
        <v>0</v>
      </c>
      <c r="BI159" s="350"/>
      <c r="BJ159" s="342"/>
      <c r="BK159" s="343"/>
      <c r="BL159" s="351"/>
      <c r="BM159" s="351"/>
      <c r="BN159" s="349"/>
      <c r="BO159" s="349"/>
      <c r="BP159" s="351"/>
      <c r="BQ159" s="364">
        <v>0</v>
      </c>
      <c r="BR159" s="352"/>
      <c r="BS159" s="352"/>
      <c r="BT159" s="145"/>
      <c r="BU159" s="338"/>
      <c r="BV159" s="364"/>
      <c r="BW159" s="145"/>
      <c r="BX159" s="145"/>
      <c r="BY159" s="364"/>
      <c r="BZ159" s="364"/>
      <c r="CA159" s="149">
        <v>0</v>
      </c>
      <c r="CB159" s="338">
        <v>0</v>
      </c>
      <c r="CC159" s="344">
        <v>0</v>
      </c>
      <c r="CD159" s="145"/>
      <c r="CE159" s="145"/>
      <c r="CF159" s="356">
        <v>0</v>
      </c>
      <c r="CG159" s="349">
        <v>1</v>
      </c>
      <c r="CH159" s="349">
        <v>7</v>
      </c>
      <c r="CI159" s="350"/>
      <c r="CJ159" s="351"/>
      <c r="CK159" s="338"/>
      <c r="CL159" s="145"/>
      <c r="CM159" s="145"/>
      <c r="CN159" s="338"/>
      <c r="CO159" s="344">
        <v>5</v>
      </c>
    </row>
    <row r="160" spans="1:93" ht="24" customHeight="1" x14ac:dyDescent="0.3">
      <c r="A160" s="327" t="s">
        <v>2146</v>
      </c>
      <c r="B160" s="328" t="s">
        <v>2147</v>
      </c>
      <c r="C160" s="329" t="s">
        <v>661</v>
      </c>
      <c r="D160" s="330">
        <f t="shared" si="0"/>
        <v>0</v>
      </c>
      <c r="E160" s="331">
        <f t="shared" si="1"/>
        <v>0</v>
      </c>
      <c r="F160" s="331">
        <f t="shared" si="2"/>
        <v>0</v>
      </c>
      <c r="G160" s="331">
        <f t="shared" si="3"/>
        <v>0</v>
      </c>
      <c r="H160" s="331">
        <f t="shared" si="4"/>
        <v>0</v>
      </c>
      <c r="I160" s="331">
        <f t="shared" si="5"/>
        <v>0</v>
      </c>
      <c r="J160" s="331">
        <f t="shared" si="6"/>
        <v>0</v>
      </c>
      <c r="K160" s="331">
        <f t="shared" si="7"/>
        <v>0</v>
      </c>
      <c r="L160" s="331">
        <f t="shared" si="8"/>
        <v>0</v>
      </c>
      <c r="M160" s="332">
        <f t="shared" si="9"/>
        <v>0</v>
      </c>
      <c r="N160" s="333">
        <f t="shared" si="10"/>
        <v>0</v>
      </c>
      <c r="O160" s="334"/>
      <c r="P160" s="335">
        <f t="shared" si="11"/>
        <v>0</v>
      </c>
      <c r="Q160" s="336" t="str">
        <f t="shared" si="12"/>
        <v/>
      </c>
      <c r="R160" s="148"/>
      <c r="S160" s="148"/>
      <c r="T160" s="337"/>
      <c r="U160" s="148"/>
      <c r="V160" s="148"/>
      <c r="W160" s="337"/>
      <c r="X160" s="147"/>
      <c r="Y160" s="148"/>
      <c r="Z160" s="147"/>
      <c r="AA160" s="338">
        <v>0</v>
      </c>
      <c r="AB160" s="339">
        <v>0</v>
      </c>
      <c r="AC160" s="148">
        <v>0</v>
      </c>
      <c r="AD160" s="147"/>
      <c r="AE160" s="148"/>
      <c r="AF160" s="147"/>
      <c r="AG160" s="344">
        <v>0</v>
      </c>
      <c r="AH160" s="344">
        <v>0</v>
      </c>
      <c r="AI160" s="145"/>
      <c r="AJ160" s="145"/>
      <c r="AK160" s="344"/>
      <c r="AL160" s="145"/>
      <c r="AM160" s="344"/>
      <c r="AN160" s="344"/>
      <c r="AO160" s="340"/>
      <c r="AP160" s="340"/>
      <c r="AQ160" s="368"/>
      <c r="AR160" s="368"/>
      <c r="AS160" s="368"/>
      <c r="AT160" s="153"/>
      <c r="AU160" s="344"/>
      <c r="AV160" s="145"/>
      <c r="AW160" s="148">
        <v>0</v>
      </c>
      <c r="AX160" s="148">
        <v>0</v>
      </c>
      <c r="AY160" s="147"/>
      <c r="AZ160" s="148"/>
      <c r="BA160" s="148"/>
      <c r="BB160" s="147"/>
      <c r="BC160" s="147"/>
      <c r="BD160" s="148"/>
      <c r="BE160" s="148"/>
      <c r="BF160" s="338">
        <v>0</v>
      </c>
      <c r="BG160" s="145"/>
      <c r="BH160" s="148">
        <v>0</v>
      </c>
      <c r="BI160" s="337"/>
      <c r="BJ160" s="360"/>
      <c r="BK160" s="343"/>
      <c r="BL160" s="147"/>
      <c r="BM160" s="147"/>
      <c r="BN160" s="148"/>
      <c r="BO160" s="148"/>
      <c r="BP160" s="147"/>
      <c r="BQ160" s="344">
        <v>0</v>
      </c>
      <c r="BR160" s="145"/>
      <c r="BS160" s="145"/>
      <c r="BT160" s="145"/>
      <c r="BU160" s="338"/>
      <c r="BV160" s="344"/>
      <c r="BW160" s="145"/>
      <c r="BX160" s="145"/>
      <c r="BY160" s="344"/>
      <c r="BZ160" s="344"/>
      <c r="CA160" s="149">
        <v>0</v>
      </c>
      <c r="CB160" s="338">
        <v>0</v>
      </c>
      <c r="CC160" s="344">
        <v>0</v>
      </c>
      <c r="CD160" s="145"/>
      <c r="CE160" s="145"/>
      <c r="CF160" s="146">
        <v>0</v>
      </c>
      <c r="CG160" s="148"/>
      <c r="CH160" s="148"/>
      <c r="CI160" s="337"/>
      <c r="CJ160" s="147"/>
      <c r="CK160" s="338"/>
      <c r="CL160" s="145"/>
      <c r="CM160" s="145"/>
      <c r="CN160" s="338"/>
      <c r="CO160" s="344"/>
    </row>
    <row r="161" spans="1:93" ht="24" customHeight="1" x14ac:dyDescent="0.3">
      <c r="A161" s="345" t="s">
        <v>1449</v>
      </c>
      <c r="B161" s="328" t="s">
        <v>1450</v>
      </c>
      <c r="C161" s="329" t="s">
        <v>132</v>
      </c>
      <c r="D161" s="330">
        <f t="shared" si="0"/>
        <v>0</v>
      </c>
      <c r="E161" s="331">
        <f t="shared" si="1"/>
        <v>0</v>
      </c>
      <c r="F161" s="331">
        <f t="shared" si="2"/>
        <v>0</v>
      </c>
      <c r="G161" s="331">
        <f t="shared" si="3"/>
        <v>0</v>
      </c>
      <c r="H161" s="331">
        <f t="shared" si="4"/>
        <v>0</v>
      </c>
      <c r="I161" s="331">
        <f t="shared" si="5"/>
        <v>0</v>
      </c>
      <c r="J161" s="331">
        <f t="shared" si="6"/>
        <v>0</v>
      </c>
      <c r="K161" s="331">
        <f t="shared" si="7"/>
        <v>0</v>
      </c>
      <c r="L161" s="331">
        <f t="shared" si="8"/>
        <v>0</v>
      </c>
      <c r="M161" s="332">
        <f t="shared" si="9"/>
        <v>0</v>
      </c>
      <c r="N161" s="333">
        <f t="shared" si="10"/>
        <v>0</v>
      </c>
      <c r="O161" s="334"/>
      <c r="P161" s="335">
        <f t="shared" si="11"/>
        <v>0</v>
      </c>
      <c r="Q161" s="336" t="str">
        <f t="shared" si="12"/>
        <v/>
      </c>
      <c r="R161" s="148"/>
      <c r="S161" s="148"/>
      <c r="T161" s="337"/>
      <c r="U161" s="148"/>
      <c r="V161" s="148"/>
      <c r="W161" s="337"/>
      <c r="X161" s="147"/>
      <c r="Y161" s="148"/>
      <c r="Z161" s="147"/>
      <c r="AA161" s="338">
        <v>0</v>
      </c>
      <c r="AB161" s="339">
        <v>0</v>
      </c>
      <c r="AC161" s="148">
        <v>0</v>
      </c>
      <c r="AD161" s="147"/>
      <c r="AE161" s="148"/>
      <c r="AF161" s="147"/>
      <c r="AG161" s="364">
        <v>0</v>
      </c>
      <c r="AH161" s="364">
        <v>0</v>
      </c>
      <c r="AI161" s="145"/>
      <c r="AJ161" s="145"/>
      <c r="AK161" s="364"/>
      <c r="AL161" s="145"/>
      <c r="AM161" s="364"/>
      <c r="AN161" s="364"/>
      <c r="AO161" s="340"/>
      <c r="AP161" s="340"/>
      <c r="AQ161" s="365"/>
      <c r="AR161" s="365"/>
      <c r="AS161" s="365"/>
      <c r="AT161" s="153"/>
      <c r="AU161" s="364"/>
      <c r="AV161" s="145"/>
      <c r="AW161" s="148">
        <v>0</v>
      </c>
      <c r="AX161" s="148">
        <v>0</v>
      </c>
      <c r="AY161" s="147"/>
      <c r="AZ161" s="148"/>
      <c r="BA161" s="148"/>
      <c r="BB161" s="147"/>
      <c r="BC161" s="147"/>
      <c r="BD161" s="148"/>
      <c r="BE161" s="148"/>
      <c r="BF161" s="338">
        <v>0</v>
      </c>
      <c r="BG161" s="145"/>
      <c r="BH161" s="148">
        <v>0</v>
      </c>
      <c r="BI161" s="337"/>
      <c r="BJ161" s="342"/>
      <c r="BK161" s="343"/>
      <c r="BL161" s="147"/>
      <c r="BM161" s="147"/>
      <c r="BN161" s="148"/>
      <c r="BO161" s="148"/>
      <c r="BP161" s="147"/>
      <c r="BQ161" s="364">
        <v>0</v>
      </c>
      <c r="BR161" s="352"/>
      <c r="BS161" s="352"/>
      <c r="BT161" s="145"/>
      <c r="BU161" s="338"/>
      <c r="BV161" s="364"/>
      <c r="BW161" s="145"/>
      <c r="BX161" s="145"/>
      <c r="BY161" s="364"/>
      <c r="BZ161" s="364"/>
      <c r="CA161" s="149">
        <v>0</v>
      </c>
      <c r="CB161" s="338">
        <v>0</v>
      </c>
      <c r="CC161" s="88">
        <v>0</v>
      </c>
      <c r="CD161" s="145"/>
      <c r="CE161" s="145"/>
      <c r="CF161" s="146">
        <v>0</v>
      </c>
      <c r="CG161" s="148"/>
      <c r="CH161" s="148"/>
      <c r="CI161" s="337"/>
      <c r="CJ161" s="147"/>
      <c r="CK161" s="338"/>
      <c r="CL161" s="145"/>
      <c r="CM161" s="145"/>
      <c r="CN161" s="338"/>
      <c r="CO161" s="88"/>
    </row>
    <row r="162" spans="1:93" ht="24" customHeight="1" x14ac:dyDescent="0.3">
      <c r="A162" s="327" t="s">
        <v>2148</v>
      </c>
      <c r="B162" s="328" t="s">
        <v>2149</v>
      </c>
      <c r="C162" s="329" t="s">
        <v>351</v>
      </c>
      <c r="D162" s="330">
        <f t="shared" si="0"/>
        <v>0</v>
      </c>
      <c r="E162" s="331">
        <f t="shared" si="1"/>
        <v>0</v>
      </c>
      <c r="F162" s="331">
        <f t="shared" si="2"/>
        <v>0</v>
      </c>
      <c r="G162" s="331">
        <f t="shared" si="3"/>
        <v>0</v>
      </c>
      <c r="H162" s="331">
        <f t="shared" si="4"/>
        <v>0</v>
      </c>
      <c r="I162" s="331">
        <f t="shared" si="5"/>
        <v>0</v>
      </c>
      <c r="J162" s="331">
        <f t="shared" si="6"/>
        <v>0</v>
      </c>
      <c r="K162" s="331">
        <f t="shared" si="7"/>
        <v>0</v>
      </c>
      <c r="L162" s="331">
        <f t="shared" si="8"/>
        <v>0</v>
      </c>
      <c r="M162" s="332">
        <f t="shared" si="9"/>
        <v>0</v>
      </c>
      <c r="N162" s="333">
        <f t="shared" si="10"/>
        <v>0</v>
      </c>
      <c r="O162" s="334"/>
      <c r="P162" s="335">
        <f t="shared" si="11"/>
        <v>0</v>
      </c>
      <c r="Q162" s="336" t="str">
        <f t="shared" si="12"/>
        <v/>
      </c>
      <c r="R162" s="148"/>
      <c r="S162" s="148"/>
      <c r="T162" s="337"/>
      <c r="U162" s="148"/>
      <c r="V162" s="148"/>
      <c r="W162" s="337"/>
      <c r="X162" s="147"/>
      <c r="Y162" s="148"/>
      <c r="Z162" s="147"/>
      <c r="AA162" s="338">
        <v>0</v>
      </c>
      <c r="AB162" s="339">
        <v>0</v>
      </c>
      <c r="AC162" s="148">
        <v>0</v>
      </c>
      <c r="AD162" s="147"/>
      <c r="AE162" s="148"/>
      <c r="AF162" s="147"/>
      <c r="AG162" s="144">
        <v>0</v>
      </c>
      <c r="AH162" s="144">
        <v>0</v>
      </c>
      <c r="AI162" s="145"/>
      <c r="AJ162" s="145"/>
      <c r="AK162" s="144"/>
      <c r="AL162" s="145"/>
      <c r="AM162" s="144"/>
      <c r="AN162" s="144"/>
      <c r="AO162" s="340"/>
      <c r="AP162" s="340"/>
      <c r="AQ162" s="341"/>
      <c r="AR162" s="341"/>
      <c r="AS162" s="341"/>
      <c r="AT162" s="153"/>
      <c r="AU162" s="144"/>
      <c r="AV162" s="145"/>
      <c r="AW162" s="349">
        <v>0</v>
      </c>
      <c r="AX162" s="349">
        <v>0</v>
      </c>
      <c r="AY162" s="147"/>
      <c r="AZ162" s="349"/>
      <c r="BA162" s="349"/>
      <c r="BB162" s="147"/>
      <c r="BC162" s="147"/>
      <c r="BD162" s="349"/>
      <c r="BE162" s="349"/>
      <c r="BF162" s="338">
        <v>0</v>
      </c>
      <c r="BG162" s="145"/>
      <c r="BH162" s="148">
        <v>0</v>
      </c>
      <c r="BI162" s="337"/>
      <c r="BJ162" s="342"/>
      <c r="BK162" s="343"/>
      <c r="BL162" s="147"/>
      <c r="BM162" s="147"/>
      <c r="BN162" s="349"/>
      <c r="BO162" s="349"/>
      <c r="BP162" s="147"/>
      <c r="BQ162" s="144">
        <v>0</v>
      </c>
      <c r="BR162" s="145"/>
      <c r="BS162" s="145"/>
      <c r="BT162" s="145"/>
      <c r="BU162" s="338"/>
      <c r="BV162" s="144"/>
      <c r="BW162" s="145"/>
      <c r="BX162" s="145"/>
      <c r="BY162" s="144"/>
      <c r="BZ162" s="144"/>
      <c r="CA162" s="149">
        <v>0</v>
      </c>
      <c r="CB162" s="338">
        <v>0</v>
      </c>
      <c r="CC162" s="344">
        <v>0</v>
      </c>
      <c r="CD162" s="145"/>
      <c r="CE162" s="145"/>
      <c r="CF162" s="146">
        <v>0</v>
      </c>
      <c r="CG162" s="148"/>
      <c r="CH162" s="148"/>
      <c r="CI162" s="337"/>
      <c r="CJ162" s="147"/>
      <c r="CK162" s="338"/>
      <c r="CL162" s="145"/>
      <c r="CM162" s="145"/>
      <c r="CN162" s="338"/>
      <c r="CO162" s="344"/>
    </row>
    <row r="163" spans="1:93" ht="24" customHeight="1" x14ac:dyDescent="0.3">
      <c r="A163" s="327" t="s">
        <v>2150</v>
      </c>
      <c r="B163" s="328" t="s">
        <v>2151</v>
      </c>
      <c r="C163" s="329" t="s">
        <v>2152</v>
      </c>
      <c r="D163" s="330">
        <f t="shared" si="0"/>
        <v>0</v>
      </c>
      <c r="E163" s="331">
        <f t="shared" si="1"/>
        <v>0</v>
      </c>
      <c r="F163" s="331">
        <f t="shared" si="2"/>
        <v>0</v>
      </c>
      <c r="G163" s="331">
        <f t="shared" si="3"/>
        <v>0</v>
      </c>
      <c r="H163" s="331">
        <f t="shared" si="4"/>
        <v>0</v>
      </c>
      <c r="I163" s="331">
        <f t="shared" si="5"/>
        <v>0</v>
      </c>
      <c r="J163" s="331">
        <f t="shared" si="6"/>
        <v>0</v>
      </c>
      <c r="K163" s="331">
        <f t="shared" si="7"/>
        <v>0</v>
      </c>
      <c r="L163" s="331">
        <f t="shared" si="8"/>
        <v>0</v>
      </c>
      <c r="M163" s="332">
        <f t="shared" si="9"/>
        <v>0</v>
      </c>
      <c r="N163" s="333">
        <f t="shared" si="10"/>
        <v>0</v>
      </c>
      <c r="O163" s="334"/>
      <c r="P163" s="335">
        <f t="shared" si="11"/>
        <v>0</v>
      </c>
      <c r="Q163" s="336" t="str">
        <f t="shared" si="12"/>
        <v/>
      </c>
      <c r="R163" s="148"/>
      <c r="S163" s="148"/>
      <c r="T163" s="337"/>
      <c r="U163" s="148"/>
      <c r="V163" s="148"/>
      <c r="W163" s="337"/>
      <c r="X163" s="147"/>
      <c r="Y163" s="148"/>
      <c r="Z163" s="147"/>
      <c r="AA163" s="338">
        <v>0</v>
      </c>
      <c r="AB163" s="339">
        <v>0</v>
      </c>
      <c r="AC163" s="148">
        <v>0</v>
      </c>
      <c r="AD163" s="147"/>
      <c r="AE163" s="148"/>
      <c r="AF163" s="147"/>
      <c r="AG163" s="144">
        <v>0</v>
      </c>
      <c r="AH163" s="144">
        <v>0</v>
      </c>
      <c r="AI163" s="145"/>
      <c r="AJ163" s="145"/>
      <c r="AK163" s="144"/>
      <c r="AL163" s="145"/>
      <c r="AM163" s="144"/>
      <c r="AN163" s="144"/>
      <c r="AO163" s="340"/>
      <c r="AP163" s="340"/>
      <c r="AQ163" s="341"/>
      <c r="AR163" s="341"/>
      <c r="AS163" s="341"/>
      <c r="AT163" s="153"/>
      <c r="AU163" s="144"/>
      <c r="AV163" s="145"/>
      <c r="AW163" s="148">
        <v>0</v>
      </c>
      <c r="AX163" s="148">
        <v>0</v>
      </c>
      <c r="AY163" s="147"/>
      <c r="AZ163" s="148"/>
      <c r="BA163" s="148"/>
      <c r="BB163" s="147"/>
      <c r="BC163" s="147"/>
      <c r="BD163" s="148"/>
      <c r="BE163" s="148"/>
      <c r="BF163" s="338">
        <v>0</v>
      </c>
      <c r="BG163" s="145"/>
      <c r="BH163" s="148">
        <v>0</v>
      </c>
      <c r="BI163" s="337"/>
      <c r="BJ163" s="342"/>
      <c r="BK163" s="343"/>
      <c r="BL163" s="147"/>
      <c r="BM163" s="147"/>
      <c r="BN163" s="148"/>
      <c r="BO163" s="148"/>
      <c r="BP163" s="147"/>
      <c r="BQ163" s="144">
        <v>0</v>
      </c>
      <c r="BR163" s="145"/>
      <c r="BS163" s="145"/>
      <c r="BT163" s="145"/>
      <c r="BU163" s="338"/>
      <c r="BV163" s="144"/>
      <c r="BW163" s="145"/>
      <c r="BX163" s="145"/>
      <c r="BY163" s="144"/>
      <c r="BZ163" s="144"/>
      <c r="CA163" s="355">
        <v>0</v>
      </c>
      <c r="CB163" s="354">
        <v>0</v>
      </c>
      <c r="CC163" s="344">
        <v>0</v>
      </c>
      <c r="CD163" s="145"/>
      <c r="CE163" s="145"/>
      <c r="CF163" s="146">
        <v>0</v>
      </c>
      <c r="CG163" s="148"/>
      <c r="CH163" s="148"/>
      <c r="CI163" s="337"/>
      <c r="CJ163" s="147"/>
      <c r="CK163" s="354"/>
      <c r="CL163" s="145"/>
      <c r="CM163" s="145"/>
      <c r="CN163" s="354"/>
      <c r="CO163" s="344"/>
    </row>
    <row r="164" spans="1:93" ht="24" customHeight="1" x14ac:dyDescent="0.3">
      <c r="A164" s="327" t="s">
        <v>2153</v>
      </c>
      <c r="B164" s="328" t="s">
        <v>2154</v>
      </c>
      <c r="C164" s="329" t="s">
        <v>83</v>
      </c>
      <c r="D164" s="330">
        <f t="shared" si="0"/>
        <v>600</v>
      </c>
      <c r="E164" s="331">
        <f t="shared" si="1"/>
        <v>300</v>
      </c>
      <c r="F164" s="331">
        <f t="shared" si="2"/>
        <v>100</v>
      </c>
      <c r="G164" s="331">
        <f t="shared" si="3"/>
        <v>95</v>
      </c>
      <c r="H164" s="331">
        <f t="shared" si="4"/>
        <v>0</v>
      </c>
      <c r="I164" s="331">
        <f t="shared" si="5"/>
        <v>0</v>
      </c>
      <c r="J164" s="331">
        <f t="shared" si="6"/>
        <v>0</v>
      </c>
      <c r="K164" s="331">
        <f t="shared" si="7"/>
        <v>0</v>
      </c>
      <c r="L164" s="331">
        <f t="shared" si="8"/>
        <v>0</v>
      </c>
      <c r="M164" s="332">
        <f t="shared" si="9"/>
        <v>0</v>
      </c>
      <c r="N164" s="333">
        <f t="shared" si="10"/>
        <v>1095</v>
      </c>
      <c r="O164" s="334">
        <f>Nemzetközi!E16</f>
        <v>13</v>
      </c>
      <c r="P164" s="335">
        <f t="shared" si="11"/>
        <v>2395</v>
      </c>
      <c r="Q164" s="336">
        <f t="shared" si="12"/>
        <v>6</v>
      </c>
      <c r="R164" s="148"/>
      <c r="S164" s="148"/>
      <c r="T164" s="337"/>
      <c r="U164" s="148"/>
      <c r="V164" s="148"/>
      <c r="W164" s="361">
        <v>300</v>
      </c>
      <c r="X164" s="147"/>
      <c r="Y164" s="148"/>
      <c r="Z164" s="147"/>
      <c r="AA164" s="354">
        <v>0</v>
      </c>
      <c r="AB164" s="357">
        <v>0</v>
      </c>
      <c r="AC164" s="148">
        <v>0</v>
      </c>
      <c r="AD164" s="147"/>
      <c r="AE164" s="148"/>
      <c r="AF164" s="147"/>
      <c r="AG164" s="344">
        <v>0</v>
      </c>
      <c r="AH164" s="344">
        <v>0</v>
      </c>
      <c r="AI164" s="145"/>
      <c r="AJ164" s="145"/>
      <c r="AK164" s="344"/>
      <c r="AL164" s="145"/>
      <c r="AM164" s="344"/>
      <c r="AN164" s="344"/>
      <c r="AO164" s="340"/>
      <c r="AP164" s="340"/>
      <c r="AQ164" s="368"/>
      <c r="AR164" s="368">
        <v>95</v>
      </c>
      <c r="AS164" s="368"/>
      <c r="AT164" s="359"/>
      <c r="AU164" s="344"/>
      <c r="AV164" s="145"/>
      <c r="AW164" s="148">
        <v>0</v>
      </c>
      <c r="AX164" s="148">
        <v>0</v>
      </c>
      <c r="AY164" s="147"/>
      <c r="AZ164" s="148"/>
      <c r="BA164" s="148"/>
      <c r="BB164" s="147"/>
      <c r="BC164" s="147"/>
      <c r="BD164" s="148"/>
      <c r="BE164" s="148"/>
      <c r="BF164" s="338">
        <v>0</v>
      </c>
      <c r="BG164" s="145"/>
      <c r="BH164" s="349">
        <v>0</v>
      </c>
      <c r="BI164" s="337"/>
      <c r="BJ164" s="342"/>
      <c r="BK164" s="343"/>
      <c r="BL164" s="147"/>
      <c r="BM164" s="147"/>
      <c r="BN164" s="148"/>
      <c r="BO164" s="148"/>
      <c r="BP164" s="147"/>
      <c r="BQ164" s="344">
        <v>0</v>
      </c>
      <c r="BR164" s="145"/>
      <c r="BS164" s="145"/>
      <c r="BT164" s="145"/>
      <c r="BU164" s="338"/>
      <c r="BV164" s="344"/>
      <c r="BW164" s="145"/>
      <c r="BX164" s="145"/>
      <c r="BY164" s="344"/>
      <c r="BZ164" s="344"/>
      <c r="CA164" s="355">
        <v>600</v>
      </c>
      <c r="CB164" s="354">
        <v>0</v>
      </c>
      <c r="CC164" s="344">
        <v>0</v>
      </c>
      <c r="CD164" s="145"/>
      <c r="CE164" s="145"/>
      <c r="CF164" s="146">
        <v>100</v>
      </c>
      <c r="CG164" s="148"/>
      <c r="CH164" s="148"/>
      <c r="CI164" s="361"/>
      <c r="CJ164" s="147"/>
      <c r="CK164" s="354"/>
      <c r="CL164" s="145"/>
      <c r="CM164" s="145"/>
      <c r="CN164" s="354"/>
      <c r="CO164" s="344"/>
    </row>
    <row r="165" spans="1:93" ht="24" customHeight="1" x14ac:dyDescent="0.3">
      <c r="A165" s="327" t="s">
        <v>2155</v>
      </c>
      <c r="B165" s="328" t="s">
        <v>2154</v>
      </c>
      <c r="C165" s="329" t="s">
        <v>1070</v>
      </c>
      <c r="D165" s="330">
        <f t="shared" si="0"/>
        <v>0</v>
      </c>
      <c r="E165" s="331">
        <f t="shared" si="1"/>
        <v>0</v>
      </c>
      <c r="F165" s="331">
        <f t="shared" si="2"/>
        <v>0</v>
      </c>
      <c r="G165" s="331">
        <f t="shared" si="3"/>
        <v>0</v>
      </c>
      <c r="H165" s="331">
        <f t="shared" si="4"/>
        <v>0</v>
      </c>
      <c r="I165" s="331">
        <f t="shared" si="5"/>
        <v>0</v>
      </c>
      <c r="J165" s="331">
        <f t="shared" si="6"/>
        <v>0</v>
      </c>
      <c r="K165" s="331">
        <f t="shared" si="7"/>
        <v>0</v>
      </c>
      <c r="L165" s="331">
        <f t="shared" si="8"/>
        <v>0</v>
      </c>
      <c r="M165" s="332">
        <f t="shared" si="9"/>
        <v>0</v>
      </c>
      <c r="N165" s="333">
        <f t="shared" si="10"/>
        <v>0</v>
      </c>
      <c r="O165" s="334"/>
      <c r="P165" s="335">
        <f t="shared" si="11"/>
        <v>0</v>
      </c>
      <c r="Q165" s="336" t="str">
        <f t="shared" si="12"/>
        <v/>
      </c>
      <c r="R165" s="148"/>
      <c r="S165" s="148"/>
      <c r="T165" s="337"/>
      <c r="U165" s="148"/>
      <c r="V165" s="148"/>
      <c r="W165" s="337"/>
      <c r="X165" s="147"/>
      <c r="Y165" s="148"/>
      <c r="Z165" s="147"/>
      <c r="AA165" s="354">
        <v>0</v>
      </c>
      <c r="AB165" s="357">
        <v>0</v>
      </c>
      <c r="AC165" s="148">
        <v>0</v>
      </c>
      <c r="AD165" s="147"/>
      <c r="AE165" s="148"/>
      <c r="AF165" s="147"/>
      <c r="AG165" s="364">
        <v>0</v>
      </c>
      <c r="AH165" s="364">
        <v>0</v>
      </c>
      <c r="AI165" s="145"/>
      <c r="AJ165" s="145"/>
      <c r="AK165" s="364"/>
      <c r="AL165" s="145"/>
      <c r="AM165" s="364"/>
      <c r="AN165" s="364"/>
      <c r="AO165" s="340"/>
      <c r="AP165" s="340"/>
      <c r="AQ165" s="365"/>
      <c r="AR165" s="365"/>
      <c r="AS165" s="365"/>
      <c r="AT165" s="359"/>
      <c r="AU165" s="364"/>
      <c r="AV165" s="145"/>
      <c r="AW165" s="148">
        <v>0</v>
      </c>
      <c r="AX165" s="148">
        <v>0</v>
      </c>
      <c r="AY165" s="147"/>
      <c r="AZ165" s="148"/>
      <c r="BA165" s="148"/>
      <c r="BB165" s="147"/>
      <c r="BC165" s="147"/>
      <c r="BD165" s="148"/>
      <c r="BE165" s="148"/>
      <c r="BF165" s="338">
        <v>0</v>
      </c>
      <c r="BG165" s="145"/>
      <c r="BH165" s="148">
        <v>0</v>
      </c>
      <c r="BI165" s="337"/>
      <c r="BJ165" s="360"/>
      <c r="BK165" s="343"/>
      <c r="BL165" s="147"/>
      <c r="BM165" s="147"/>
      <c r="BN165" s="148"/>
      <c r="BO165" s="148"/>
      <c r="BP165" s="147"/>
      <c r="BQ165" s="364">
        <v>0</v>
      </c>
      <c r="BR165" s="352"/>
      <c r="BS165" s="352"/>
      <c r="BT165" s="145"/>
      <c r="BU165" s="338"/>
      <c r="BV165" s="364"/>
      <c r="BW165" s="145"/>
      <c r="BX165" s="145"/>
      <c r="BY165" s="364"/>
      <c r="BZ165" s="364"/>
      <c r="CA165" s="149">
        <v>0</v>
      </c>
      <c r="CB165" s="338">
        <v>0</v>
      </c>
      <c r="CC165" s="344">
        <v>0</v>
      </c>
      <c r="CD165" s="145"/>
      <c r="CE165" s="145"/>
      <c r="CF165" s="146">
        <v>0</v>
      </c>
      <c r="CG165" s="148"/>
      <c r="CH165" s="148"/>
      <c r="CI165" s="337"/>
      <c r="CJ165" s="147"/>
      <c r="CK165" s="338"/>
      <c r="CL165" s="145"/>
      <c r="CM165" s="145"/>
      <c r="CN165" s="338"/>
      <c r="CO165" s="344"/>
    </row>
    <row r="166" spans="1:93" ht="24" customHeight="1" x14ac:dyDescent="0.3">
      <c r="A166" s="327">
        <v>780627</v>
      </c>
      <c r="B166" s="328" t="s">
        <v>2154</v>
      </c>
      <c r="C166" s="329" t="s">
        <v>2156</v>
      </c>
      <c r="D166" s="330">
        <f t="shared" si="0"/>
        <v>0</v>
      </c>
      <c r="E166" s="331">
        <f t="shared" si="1"/>
        <v>0</v>
      </c>
      <c r="F166" s="331">
        <f t="shared" si="2"/>
        <v>0</v>
      </c>
      <c r="G166" s="331">
        <f t="shared" si="3"/>
        <v>0</v>
      </c>
      <c r="H166" s="331">
        <f t="shared" si="4"/>
        <v>0</v>
      </c>
      <c r="I166" s="331">
        <f t="shared" si="5"/>
        <v>0</v>
      </c>
      <c r="J166" s="331">
        <f t="shared" si="6"/>
        <v>0</v>
      </c>
      <c r="K166" s="331">
        <f t="shared" si="7"/>
        <v>0</v>
      </c>
      <c r="L166" s="331">
        <f t="shared" si="8"/>
        <v>0</v>
      </c>
      <c r="M166" s="332">
        <f t="shared" si="9"/>
        <v>0</v>
      </c>
      <c r="N166" s="333">
        <f t="shared" si="10"/>
        <v>0</v>
      </c>
      <c r="O166" s="334"/>
      <c r="P166" s="335">
        <f t="shared" si="11"/>
        <v>0</v>
      </c>
      <c r="Q166" s="336" t="str">
        <f t="shared" si="12"/>
        <v/>
      </c>
      <c r="R166" s="349"/>
      <c r="S166" s="349"/>
      <c r="T166" s="337"/>
      <c r="U166" s="349"/>
      <c r="V166" s="349"/>
      <c r="W166" s="337"/>
      <c r="X166" s="147"/>
      <c r="Y166" s="349"/>
      <c r="Z166" s="147"/>
      <c r="AA166" s="338">
        <v>0</v>
      </c>
      <c r="AB166" s="339">
        <v>0</v>
      </c>
      <c r="AC166" s="148">
        <v>0</v>
      </c>
      <c r="AD166" s="147"/>
      <c r="AE166" s="349"/>
      <c r="AF166" s="147"/>
      <c r="AG166" s="144">
        <v>0</v>
      </c>
      <c r="AH166" s="144">
        <v>0</v>
      </c>
      <c r="AI166" s="145"/>
      <c r="AJ166" s="145"/>
      <c r="AK166" s="144"/>
      <c r="AL166" s="145"/>
      <c r="AM166" s="144"/>
      <c r="AN166" s="144"/>
      <c r="AO166" s="340"/>
      <c r="AP166" s="340"/>
      <c r="AQ166" s="341"/>
      <c r="AR166" s="341"/>
      <c r="AS166" s="341"/>
      <c r="AT166" s="153"/>
      <c r="AU166" s="144"/>
      <c r="AV166" s="145"/>
      <c r="AW166" s="148">
        <v>0</v>
      </c>
      <c r="AX166" s="148">
        <v>0</v>
      </c>
      <c r="AY166" s="147"/>
      <c r="AZ166" s="148"/>
      <c r="BA166" s="148"/>
      <c r="BB166" s="147"/>
      <c r="BC166" s="147"/>
      <c r="BD166" s="148"/>
      <c r="BE166" s="148"/>
      <c r="BF166" s="354">
        <v>0</v>
      </c>
      <c r="BG166" s="145"/>
      <c r="BH166" s="349">
        <v>0</v>
      </c>
      <c r="BI166" s="337"/>
      <c r="BJ166" s="342"/>
      <c r="BK166" s="343"/>
      <c r="BL166" s="147"/>
      <c r="BM166" s="147"/>
      <c r="BN166" s="148"/>
      <c r="BO166" s="148"/>
      <c r="BP166" s="147"/>
      <c r="BQ166" s="144">
        <v>0</v>
      </c>
      <c r="BR166" s="145"/>
      <c r="BS166" s="145"/>
      <c r="BT166" s="145"/>
      <c r="BU166" s="354"/>
      <c r="BV166" s="144"/>
      <c r="BW166" s="145"/>
      <c r="BX166" s="145"/>
      <c r="BY166" s="144"/>
      <c r="BZ166" s="144"/>
      <c r="CA166" s="149">
        <v>0</v>
      </c>
      <c r="CB166" s="354">
        <v>0</v>
      </c>
      <c r="CC166" s="344">
        <v>0</v>
      </c>
      <c r="CD166" s="145"/>
      <c r="CE166" s="145"/>
      <c r="CF166" s="146">
        <v>0</v>
      </c>
      <c r="CG166" s="148"/>
      <c r="CH166" s="148"/>
      <c r="CI166" s="337"/>
      <c r="CJ166" s="147"/>
      <c r="CK166" s="354"/>
      <c r="CL166" s="145"/>
      <c r="CM166" s="145"/>
      <c r="CN166" s="354"/>
      <c r="CO166" s="344"/>
    </row>
    <row r="167" spans="1:93" ht="24" customHeight="1" x14ac:dyDescent="0.3">
      <c r="A167" s="345" t="s">
        <v>1451</v>
      </c>
      <c r="B167" s="328" t="s">
        <v>1452</v>
      </c>
      <c r="C167" s="329" t="s">
        <v>83</v>
      </c>
      <c r="D167" s="330">
        <f t="shared" si="0"/>
        <v>50</v>
      </c>
      <c r="E167" s="331">
        <f t="shared" si="1"/>
        <v>40</v>
      </c>
      <c r="F167" s="331">
        <f t="shared" si="2"/>
        <v>30</v>
      </c>
      <c r="G167" s="331">
        <f t="shared" si="3"/>
        <v>25</v>
      </c>
      <c r="H167" s="331">
        <f t="shared" si="4"/>
        <v>20</v>
      </c>
      <c r="I167" s="331">
        <f t="shared" si="5"/>
        <v>10</v>
      </c>
      <c r="J167" s="331">
        <f t="shared" si="6"/>
        <v>5</v>
      </c>
      <c r="K167" s="331">
        <f t="shared" si="7"/>
        <v>5</v>
      </c>
      <c r="L167" s="331">
        <f t="shared" si="8"/>
        <v>1</v>
      </c>
      <c r="M167" s="332">
        <f t="shared" si="9"/>
        <v>0</v>
      </c>
      <c r="N167" s="333">
        <f t="shared" si="10"/>
        <v>186</v>
      </c>
      <c r="O167" s="334"/>
      <c r="P167" s="335">
        <f t="shared" si="11"/>
        <v>186</v>
      </c>
      <c r="Q167" s="336">
        <f t="shared" si="12"/>
        <v>72</v>
      </c>
      <c r="R167" s="148"/>
      <c r="S167" s="148"/>
      <c r="T167" s="337"/>
      <c r="U167" s="148"/>
      <c r="V167" s="148"/>
      <c r="W167" s="337"/>
      <c r="X167" s="147"/>
      <c r="Y167" s="148"/>
      <c r="Z167" s="147"/>
      <c r="AA167" s="354">
        <v>0</v>
      </c>
      <c r="AB167" s="357">
        <v>40</v>
      </c>
      <c r="AC167" s="349">
        <v>0</v>
      </c>
      <c r="AD167" s="147"/>
      <c r="AE167" s="148"/>
      <c r="AF167" s="147"/>
      <c r="AG167" s="144">
        <v>0</v>
      </c>
      <c r="AH167" s="144">
        <v>0</v>
      </c>
      <c r="AI167" s="145">
        <v>10</v>
      </c>
      <c r="AJ167" s="145"/>
      <c r="AK167" s="144"/>
      <c r="AL167" s="145">
        <v>25</v>
      </c>
      <c r="AM167" s="144"/>
      <c r="AN167" s="144"/>
      <c r="AO167" s="340"/>
      <c r="AP167" s="340">
        <v>50</v>
      </c>
      <c r="AQ167" s="341"/>
      <c r="AR167" s="341"/>
      <c r="AS167" s="341"/>
      <c r="AT167" s="359"/>
      <c r="AU167" s="144"/>
      <c r="AV167" s="145"/>
      <c r="AW167" s="148">
        <v>0</v>
      </c>
      <c r="AX167" s="148">
        <v>0</v>
      </c>
      <c r="AY167" s="147"/>
      <c r="AZ167" s="148"/>
      <c r="BA167" s="148"/>
      <c r="BB167" s="147"/>
      <c r="BC167" s="147"/>
      <c r="BD167" s="148"/>
      <c r="BE167" s="148"/>
      <c r="BF167" s="338">
        <v>30</v>
      </c>
      <c r="BG167" s="145"/>
      <c r="BH167" s="148">
        <v>0</v>
      </c>
      <c r="BI167" s="337"/>
      <c r="BJ167" s="360"/>
      <c r="BK167" s="343"/>
      <c r="BL167" s="147"/>
      <c r="BM167" s="147"/>
      <c r="BN167" s="148"/>
      <c r="BO167" s="148"/>
      <c r="BP167" s="147"/>
      <c r="BQ167" s="144">
        <v>0</v>
      </c>
      <c r="BR167" s="145"/>
      <c r="BS167" s="145"/>
      <c r="BT167" s="145"/>
      <c r="BU167" s="338"/>
      <c r="BV167" s="144"/>
      <c r="BW167" s="145"/>
      <c r="BX167" s="145"/>
      <c r="BY167" s="144"/>
      <c r="BZ167" s="144"/>
      <c r="CA167" s="355">
        <v>0</v>
      </c>
      <c r="CB167" s="338">
        <v>0</v>
      </c>
      <c r="CC167" s="88">
        <v>0</v>
      </c>
      <c r="CD167" s="145"/>
      <c r="CE167" s="145"/>
      <c r="CF167" s="146">
        <v>5</v>
      </c>
      <c r="CG167" s="148">
        <v>1</v>
      </c>
      <c r="CH167" s="148"/>
      <c r="CI167" s="361">
        <v>5</v>
      </c>
      <c r="CJ167" s="147"/>
      <c r="CK167" s="338">
        <v>20</v>
      </c>
      <c r="CL167" s="145"/>
      <c r="CM167" s="145"/>
      <c r="CN167" s="338"/>
      <c r="CO167" s="88"/>
    </row>
    <row r="168" spans="1:93" ht="24" customHeight="1" x14ac:dyDescent="0.3">
      <c r="A168" s="327" t="s">
        <v>2157</v>
      </c>
      <c r="B168" s="328" t="s">
        <v>2158</v>
      </c>
      <c r="C168" s="329" t="s">
        <v>1854</v>
      </c>
      <c r="D168" s="330">
        <f t="shared" si="0"/>
        <v>15</v>
      </c>
      <c r="E168" s="331">
        <f t="shared" si="1"/>
        <v>12</v>
      </c>
      <c r="F168" s="331">
        <f t="shared" si="2"/>
        <v>0</v>
      </c>
      <c r="G168" s="331">
        <f t="shared" si="3"/>
        <v>0</v>
      </c>
      <c r="H168" s="331">
        <f t="shared" si="4"/>
        <v>0</v>
      </c>
      <c r="I168" s="331">
        <f t="shared" si="5"/>
        <v>0</v>
      </c>
      <c r="J168" s="331">
        <f t="shared" si="6"/>
        <v>0</v>
      </c>
      <c r="K168" s="331">
        <f t="shared" si="7"/>
        <v>0</v>
      </c>
      <c r="L168" s="331">
        <f t="shared" si="8"/>
        <v>0</v>
      </c>
      <c r="M168" s="332">
        <f t="shared" si="9"/>
        <v>0</v>
      </c>
      <c r="N168" s="333">
        <f t="shared" si="10"/>
        <v>27</v>
      </c>
      <c r="O168" s="334"/>
      <c r="P168" s="335">
        <f t="shared" si="11"/>
        <v>27</v>
      </c>
      <c r="Q168" s="336">
        <f t="shared" si="12"/>
        <v>380</v>
      </c>
      <c r="R168" s="349"/>
      <c r="S168" s="349"/>
      <c r="T168" s="350"/>
      <c r="U168" s="349"/>
      <c r="V168" s="349"/>
      <c r="W168" s="350"/>
      <c r="X168" s="351"/>
      <c r="Y168" s="349"/>
      <c r="Z168" s="351"/>
      <c r="AA168" s="338">
        <v>0</v>
      </c>
      <c r="AB168" s="339">
        <v>0</v>
      </c>
      <c r="AC168" s="148">
        <v>0</v>
      </c>
      <c r="AD168" s="351"/>
      <c r="AE168" s="349"/>
      <c r="AF168" s="351">
        <v>12</v>
      </c>
      <c r="AG168" s="144">
        <v>0</v>
      </c>
      <c r="AH168" s="144">
        <v>0</v>
      </c>
      <c r="AI168" s="145"/>
      <c r="AJ168" s="145"/>
      <c r="AK168" s="144"/>
      <c r="AL168" s="145"/>
      <c r="AM168" s="144"/>
      <c r="AN168" s="144"/>
      <c r="AO168" s="340"/>
      <c r="AP168" s="340"/>
      <c r="AQ168" s="341"/>
      <c r="AR168" s="341"/>
      <c r="AS168" s="341"/>
      <c r="AT168" s="153"/>
      <c r="AU168" s="144"/>
      <c r="AV168" s="145"/>
      <c r="AW168" s="148">
        <v>0</v>
      </c>
      <c r="AX168" s="148">
        <v>0</v>
      </c>
      <c r="AY168" s="351"/>
      <c r="AZ168" s="148"/>
      <c r="BA168" s="148"/>
      <c r="BB168" s="351"/>
      <c r="BC168" s="351"/>
      <c r="BD168" s="148"/>
      <c r="BE168" s="148"/>
      <c r="BF168" s="354">
        <v>0</v>
      </c>
      <c r="BG168" s="145"/>
      <c r="BH168" s="148">
        <v>0</v>
      </c>
      <c r="BI168" s="350"/>
      <c r="BJ168" s="342"/>
      <c r="BK168" s="343"/>
      <c r="BL168" s="351"/>
      <c r="BM168" s="351"/>
      <c r="BN168" s="148"/>
      <c r="BO168" s="148">
        <v>15</v>
      </c>
      <c r="BP168" s="351"/>
      <c r="BQ168" s="144">
        <v>0</v>
      </c>
      <c r="BR168" s="145"/>
      <c r="BS168" s="145"/>
      <c r="BT168" s="145"/>
      <c r="BU168" s="354"/>
      <c r="BV168" s="144"/>
      <c r="BW168" s="145"/>
      <c r="BX168" s="145"/>
      <c r="BY168" s="144"/>
      <c r="BZ168" s="144"/>
      <c r="CA168" s="149">
        <v>0</v>
      </c>
      <c r="CB168" s="338">
        <v>0</v>
      </c>
      <c r="CC168" s="344">
        <v>0</v>
      </c>
      <c r="CD168" s="145"/>
      <c r="CE168" s="145"/>
      <c r="CF168" s="146">
        <v>0</v>
      </c>
      <c r="CG168" s="349"/>
      <c r="CH168" s="349"/>
      <c r="CI168" s="350"/>
      <c r="CJ168" s="351"/>
      <c r="CK168" s="338"/>
      <c r="CL168" s="145"/>
      <c r="CM168" s="145"/>
      <c r="CN168" s="338"/>
      <c r="CO168" s="344"/>
    </row>
    <row r="169" spans="1:93" ht="24" customHeight="1" x14ac:dyDescent="0.3">
      <c r="A169" s="346" t="s">
        <v>2159</v>
      </c>
      <c r="B169" s="366" t="s">
        <v>2160</v>
      </c>
      <c r="C169" s="367" t="s">
        <v>598</v>
      </c>
      <c r="D169" s="330">
        <f t="shared" si="0"/>
        <v>30</v>
      </c>
      <c r="E169" s="331">
        <f t="shared" si="1"/>
        <v>12</v>
      </c>
      <c r="F169" s="331">
        <f t="shared" si="2"/>
        <v>0</v>
      </c>
      <c r="G169" s="331">
        <f t="shared" si="3"/>
        <v>0</v>
      </c>
      <c r="H169" s="331">
        <f t="shared" si="4"/>
        <v>0</v>
      </c>
      <c r="I169" s="331">
        <f t="shared" si="5"/>
        <v>0</v>
      </c>
      <c r="J169" s="331">
        <f t="shared" si="6"/>
        <v>0</v>
      </c>
      <c r="K169" s="331">
        <f t="shared" si="7"/>
        <v>0</v>
      </c>
      <c r="L169" s="331">
        <f t="shared" si="8"/>
        <v>0</v>
      </c>
      <c r="M169" s="332">
        <f t="shared" si="9"/>
        <v>0</v>
      </c>
      <c r="N169" s="333">
        <f t="shared" si="10"/>
        <v>42</v>
      </c>
      <c r="O169" s="334"/>
      <c r="P169" s="335">
        <f t="shared" si="11"/>
        <v>42</v>
      </c>
      <c r="Q169" s="336">
        <f t="shared" si="12"/>
        <v>248</v>
      </c>
      <c r="R169" s="148"/>
      <c r="S169" s="148"/>
      <c r="T169" s="350"/>
      <c r="U169" s="148"/>
      <c r="V169" s="148"/>
      <c r="W169" s="350"/>
      <c r="X169" s="351"/>
      <c r="Y169" s="148"/>
      <c r="Z169" s="351"/>
      <c r="AA169" s="338">
        <v>0</v>
      </c>
      <c r="AB169" s="339">
        <v>0</v>
      </c>
      <c r="AC169" s="349">
        <v>0</v>
      </c>
      <c r="AD169" s="351"/>
      <c r="AE169" s="148"/>
      <c r="AF169" s="351">
        <v>12</v>
      </c>
      <c r="AG169" s="144">
        <v>0</v>
      </c>
      <c r="AH169" s="144">
        <v>0</v>
      </c>
      <c r="AI169" s="145"/>
      <c r="AJ169" s="145"/>
      <c r="AK169" s="144"/>
      <c r="AL169" s="145"/>
      <c r="AM169" s="144"/>
      <c r="AN169" s="144"/>
      <c r="AO169" s="340"/>
      <c r="AP169" s="340"/>
      <c r="AQ169" s="341"/>
      <c r="AR169" s="341"/>
      <c r="AS169" s="341"/>
      <c r="AT169" s="153"/>
      <c r="AU169" s="144"/>
      <c r="AV169" s="145"/>
      <c r="AW169" s="148">
        <v>0</v>
      </c>
      <c r="AX169" s="148">
        <v>0</v>
      </c>
      <c r="AY169" s="351"/>
      <c r="AZ169" s="148"/>
      <c r="BA169" s="148"/>
      <c r="BB169" s="351"/>
      <c r="BC169" s="351"/>
      <c r="BD169" s="148"/>
      <c r="BE169" s="148"/>
      <c r="BF169" s="338">
        <v>0</v>
      </c>
      <c r="BG169" s="145"/>
      <c r="BH169" s="148">
        <v>0</v>
      </c>
      <c r="BI169" s="350"/>
      <c r="BJ169" s="342"/>
      <c r="BK169" s="343"/>
      <c r="BL169" s="351"/>
      <c r="BM169" s="351"/>
      <c r="BN169" s="148"/>
      <c r="BO169" s="148">
        <v>30</v>
      </c>
      <c r="BP169" s="351"/>
      <c r="BQ169" s="144">
        <v>0</v>
      </c>
      <c r="BR169" s="145"/>
      <c r="BS169" s="145"/>
      <c r="BT169" s="145"/>
      <c r="BU169" s="338"/>
      <c r="BV169" s="144"/>
      <c r="BW169" s="145"/>
      <c r="BX169" s="145"/>
      <c r="BY169" s="144"/>
      <c r="BZ169" s="144"/>
      <c r="CA169" s="149">
        <v>0</v>
      </c>
      <c r="CB169" s="338">
        <v>0</v>
      </c>
      <c r="CC169" s="344">
        <v>0</v>
      </c>
      <c r="CD169" s="145"/>
      <c r="CE169" s="145"/>
      <c r="CF169" s="356">
        <v>0</v>
      </c>
      <c r="CG169" s="349"/>
      <c r="CH169" s="349"/>
      <c r="CI169" s="350"/>
      <c r="CJ169" s="351"/>
      <c r="CK169" s="338"/>
      <c r="CL169" s="145"/>
      <c r="CM169" s="145"/>
      <c r="CN169" s="338"/>
      <c r="CO169" s="344"/>
    </row>
    <row r="170" spans="1:93" ht="24" customHeight="1" x14ac:dyDescent="0.3">
      <c r="A170" s="327" t="s">
        <v>2161</v>
      </c>
      <c r="B170" s="362" t="s">
        <v>2162</v>
      </c>
      <c r="C170" s="363" t="s">
        <v>314</v>
      </c>
      <c r="D170" s="330">
        <f t="shared" si="0"/>
        <v>0</v>
      </c>
      <c r="E170" s="331">
        <f t="shared" si="1"/>
        <v>0</v>
      </c>
      <c r="F170" s="331">
        <f t="shared" si="2"/>
        <v>0</v>
      </c>
      <c r="G170" s="331">
        <f t="shared" si="3"/>
        <v>0</v>
      </c>
      <c r="H170" s="331">
        <f t="shared" si="4"/>
        <v>0</v>
      </c>
      <c r="I170" s="331">
        <f t="shared" si="5"/>
        <v>0</v>
      </c>
      <c r="J170" s="331">
        <f t="shared" si="6"/>
        <v>0</v>
      </c>
      <c r="K170" s="331">
        <f t="shared" si="7"/>
        <v>0</v>
      </c>
      <c r="L170" s="331">
        <f t="shared" si="8"/>
        <v>0</v>
      </c>
      <c r="M170" s="332">
        <f t="shared" si="9"/>
        <v>0</v>
      </c>
      <c r="N170" s="333">
        <f t="shared" si="10"/>
        <v>0</v>
      </c>
      <c r="O170" s="334"/>
      <c r="P170" s="335">
        <f t="shared" si="11"/>
        <v>0</v>
      </c>
      <c r="Q170" s="336" t="str">
        <f t="shared" si="12"/>
        <v/>
      </c>
      <c r="R170" s="148"/>
      <c r="S170" s="148"/>
      <c r="T170" s="361"/>
      <c r="U170" s="148"/>
      <c r="V170" s="148"/>
      <c r="W170" s="361"/>
      <c r="X170" s="147"/>
      <c r="Y170" s="148"/>
      <c r="Z170" s="147"/>
      <c r="AA170" s="338">
        <v>0</v>
      </c>
      <c r="AB170" s="339">
        <v>0</v>
      </c>
      <c r="AC170" s="148">
        <v>0</v>
      </c>
      <c r="AD170" s="147"/>
      <c r="AE170" s="148"/>
      <c r="AF170" s="147"/>
      <c r="AG170" s="344">
        <v>0</v>
      </c>
      <c r="AH170" s="344">
        <v>0</v>
      </c>
      <c r="AI170" s="352"/>
      <c r="AJ170" s="352"/>
      <c r="AK170" s="344"/>
      <c r="AL170" s="352"/>
      <c r="AM170" s="344"/>
      <c r="AN170" s="344"/>
      <c r="AO170" s="353"/>
      <c r="AP170" s="353"/>
      <c r="AQ170" s="368"/>
      <c r="AR170" s="368"/>
      <c r="AS170" s="368"/>
      <c r="AT170" s="153"/>
      <c r="AU170" s="344"/>
      <c r="AV170" s="352"/>
      <c r="AW170" s="148">
        <v>0</v>
      </c>
      <c r="AX170" s="148">
        <v>0</v>
      </c>
      <c r="AY170" s="147"/>
      <c r="AZ170" s="148"/>
      <c r="BA170" s="148"/>
      <c r="BB170" s="147"/>
      <c r="BC170" s="147"/>
      <c r="BD170" s="148"/>
      <c r="BE170" s="148"/>
      <c r="BF170" s="338">
        <v>0</v>
      </c>
      <c r="BG170" s="352"/>
      <c r="BH170" s="349">
        <v>0</v>
      </c>
      <c r="BI170" s="361"/>
      <c r="BJ170" s="342"/>
      <c r="BK170" s="343"/>
      <c r="BL170" s="147"/>
      <c r="BM170" s="147"/>
      <c r="BN170" s="148"/>
      <c r="BO170" s="148"/>
      <c r="BP170" s="147"/>
      <c r="BQ170" s="344">
        <v>0</v>
      </c>
      <c r="BR170" s="352"/>
      <c r="BS170" s="352"/>
      <c r="BT170" s="352"/>
      <c r="BU170" s="338"/>
      <c r="BV170" s="344"/>
      <c r="BW170" s="352"/>
      <c r="BX170" s="352"/>
      <c r="BY170" s="344"/>
      <c r="BZ170" s="344"/>
      <c r="CA170" s="149">
        <v>0</v>
      </c>
      <c r="CB170" s="354">
        <v>0</v>
      </c>
      <c r="CC170" s="344">
        <v>0</v>
      </c>
      <c r="CD170" s="352"/>
      <c r="CE170" s="352"/>
      <c r="CF170" s="356">
        <v>0</v>
      </c>
      <c r="CG170" s="148"/>
      <c r="CH170" s="148"/>
      <c r="CI170" s="361"/>
      <c r="CJ170" s="147"/>
      <c r="CK170" s="354"/>
      <c r="CL170" s="352"/>
      <c r="CM170" s="352"/>
      <c r="CN170" s="354"/>
      <c r="CO170" s="344"/>
    </row>
    <row r="171" spans="1:93" ht="24" customHeight="1" x14ac:dyDescent="0.3">
      <c r="A171" s="327" t="s">
        <v>2163</v>
      </c>
      <c r="B171" s="328" t="s">
        <v>2164</v>
      </c>
      <c r="C171" s="329" t="s">
        <v>2165</v>
      </c>
      <c r="D171" s="330">
        <f t="shared" si="0"/>
        <v>0</v>
      </c>
      <c r="E171" s="331">
        <f t="shared" si="1"/>
        <v>0</v>
      </c>
      <c r="F171" s="331">
        <f t="shared" si="2"/>
        <v>0</v>
      </c>
      <c r="G171" s="331">
        <f t="shared" si="3"/>
        <v>0</v>
      </c>
      <c r="H171" s="331">
        <f t="shared" si="4"/>
        <v>0</v>
      </c>
      <c r="I171" s="331">
        <f t="shared" si="5"/>
        <v>0</v>
      </c>
      <c r="J171" s="331">
        <f t="shared" si="6"/>
        <v>0</v>
      </c>
      <c r="K171" s="331">
        <f t="shared" si="7"/>
        <v>0</v>
      </c>
      <c r="L171" s="331">
        <f t="shared" si="8"/>
        <v>0</v>
      </c>
      <c r="M171" s="332">
        <f t="shared" si="9"/>
        <v>0</v>
      </c>
      <c r="N171" s="333">
        <f t="shared" si="10"/>
        <v>0</v>
      </c>
      <c r="O171" s="334"/>
      <c r="P171" s="335">
        <f t="shared" si="11"/>
        <v>0</v>
      </c>
      <c r="Q171" s="336" t="str">
        <f t="shared" si="12"/>
        <v/>
      </c>
      <c r="R171" s="349"/>
      <c r="S171" s="349"/>
      <c r="T171" s="337"/>
      <c r="U171" s="349"/>
      <c r="V171" s="349"/>
      <c r="W171" s="337"/>
      <c r="X171" s="147"/>
      <c r="Y171" s="349"/>
      <c r="Z171" s="147"/>
      <c r="AA171" s="338">
        <v>0</v>
      </c>
      <c r="AB171" s="339">
        <v>0</v>
      </c>
      <c r="AC171" s="148">
        <v>0</v>
      </c>
      <c r="AD171" s="147"/>
      <c r="AE171" s="349"/>
      <c r="AF171" s="147"/>
      <c r="AG171" s="88">
        <v>0</v>
      </c>
      <c r="AH171" s="88">
        <v>0</v>
      </c>
      <c r="AI171" s="145"/>
      <c r="AJ171" s="145"/>
      <c r="AK171" s="88"/>
      <c r="AL171" s="145"/>
      <c r="AM171" s="88"/>
      <c r="AN171" s="88"/>
      <c r="AO171" s="340"/>
      <c r="AP171" s="340"/>
      <c r="AQ171" s="358"/>
      <c r="AR171" s="358"/>
      <c r="AS171" s="358"/>
      <c r="AT171" s="153"/>
      <c r="AU171" s="88"/>
      <c r="AV171" s="145"/>
      <c r="AW171" s="349">
        <v>0</v>
      </c>
      <c r="AX171" s="349">
        <v>0</v>
      </c>
      <c r="AY171" s="147"/>
      <c r="AZ171" s="349"/>
      <c r="BA171" s="349"/>
      <c r="BB171" s="147"/>
      <c r="BC171" s="147"/>
      <c r="BD171" s="349"/>
      <c r="BE171" s="349"/>
      <c r="BF171" s="354">
        <v>0</v>
      </c>
      <c r="BG171" s="145"/>
      <c r="BH171" s="148">
        <v>0</v>
      </c>
      <c r="BI171" s="337"/>
      <c r="BJ171" s="342"/>
      <c r="BK171" s="343"/>
      <c r="BL171" s="147"/>
      <c r="BM171" s="147"/>
      <c r="BN171" s="349"/>
      <c r="BO171" s="349"/>
      <c r="BP171" s="147"/>
      <c r="BQ171" s="88">
        <v>0</v>
      </c>
      <c r="BR171" s="352"/>
      <c r="BS171" s="352"/>
      <c r="BT171" s="145"/>
      <c r="BU171" s="354"/>
      <c r="BV171" s="88"/>
      <c r="BW171" s="145"/>
      <c r="BX171" s="145"/>
      <c r="BY171" s="88"/>
      <c r="BZ171" s="88"/>
      <c r="CA171" s="149">
        <v>0</v>
      </c>
      <c r="CB171" s="338">
        <v>0</v>
      </c>
      <c r="CC171" s="344">
        <v>0</v>
      </c>
      <c r="CD171" s="145"/>
      <c r="CE171" s="145"/>
      <c r="CF171" s="146">
        <v>0</v>
      </c>
      <c r="CG171" s="148"/>
      <c r="CH171" s="148"/>
      <c r="CI171" s="337"/>
      <c r="CJ171" s="147"/>
      <c r="CK171" s="338"/>
      <c r="CL171" s="145"/>
      <c r="CM171" s="145"/>
      <c r="CN171" s="338"/>
      <c r="CO171" s="344"/>
    </row>
    <row r="172" spans="1:93" ht="24" customHeight="1" x14ac:dyDescent="0.3">
      <c r="A172" s="327" t="s">
        <v>2166</v>
      </c>
      <c r="B172" s="328" t="s">
        <v>2167</v>
      </c>
      <c r="C172" s="329" t="s">
        <v>839</v>
      </c>
      <c r="D172" s="330">
        <f t="shared" si="0"/>
        <v>0</v>
      </c>
      <c r="E172" s="331">
        <f t="shared" si="1"/>
        <v>0</v>
      </c>
      <c r="F172" s="331">
        <f t="shared" si="2"/>
        <v>0</v>
      </c>
      <c r="G172" s="331">
        <f t="shared" si="3"/>
        <v>0</v>
      </c>
      <c r="H172" s="331">
        <f t="shared" si="4"/>
        <v>0</v>
      </c>
      <c r="I172" s="331">
        <f t="shared" si="5"/>
        <v>0</v>
      </c>
      <c r="J172" s="331">
        <f t="shared" si="6"/>
        <v>0</v>
      </c>
      <c r="K172" s="331">
        <f t="shared" si="7"/>
        <v>0</v>
      </c>
      <c r="L172" s="331">
        <f t="shared" si="8"/>
        <v>0</v>
      </c>
      <c r="M172" s="332">
        <f t="shared" si="9"/>
        <v>0</v>
      </c>
      <c r="N172" s="333">
        <f t="shared" si="10"/>
        <v>0</v>
      </c>
      <c r="O172" s="334"/>
      <c r="P172" s="335">
        <f t="shared" si="11"/>
        <v>0</v>
      </c>
      <c r="Q172" s="336" t="str">
        <f t="shared" si="12"/>
        <v/>
      </c>
      <c r="R172" s="148"/>
      <c r="S172" s="148"/>
      <c r="T172" s="350"/>
      <c r="U172" s="148"/>
      <c r="V172" s="148"/>
      <c r="W172" s="350"/>
      <c r="X172" s="351"/>
      <c r="Y172" s="148"/>
      <c r="Z172" s="351"/>
      <c r="AA172" s="338">
        <v>0</v>
      </c>
      <c r="AB172" s="339">
        <v>0</v>
      </c>
      <c r="AC172" s="349">
        <v>0</v>
      </c>
      <c r="AD172" s="351"/>
      <c r="AE172" s="148"/>
      <c r="AF172" s="351"/>
      <c r="AG172" s="364">
        <v>0</v>
      </c>
      <c r="AH172" s="364">
        <v>0</v>
      </c>
      <c r="AI172" s="145"/>
      <c r="AJ172" s="145"/>
      <c r="AK172" s="364"/>
      <c r="AL172" s="145"/>
      <c r="AM172" s="364"/>
      <c r="AN172" s="364"/>
      <c r="AO172" s="340"/>
      <c r="AP172" s="340"/>
      <c r="AQ172" s="365"/>
      <c r="AR172" s="365"/>
      <c r="AS172" s="365"/>
      <c r="AT172" s="153"/>
      <c r="AU172" s="364"/>
      <c r="AV172" s="145"/>
      <c r="AW172" s="349">
        <v>0</v>
      </c>
      <c r="AX172" s="349">
        <v>0</v>
      </c>
      <c r="AY172" s="351"/>
      <c r="AZ172" s="349"/>
      <c r="BA172" s="349"/>
      <c r="BB172" s="351"/>
      <c r="BC172" s="351"/>
      <c r="BD172" s="349"/>
      <c r="BE172" s="349"/>
      <c r="BF172" s="338">
        <v>0</v>
      </c>
      <c r="BG172" s="145"/>
      <c r="BH172" s="148">
        <v>0</v>
      </c>
      <c r="BI172" s="350"/>
      <c r="BJ172" s="342"/>
      <c r="BK172" s="343"/>
      <c r="BL172" s="351"/>
      <c r="BM172" s="351"/>
      <c r="BN172" s="349"/>
      <c r="BO172" s="349"/>
      <c r="BP172" s="351"/>
      <c r="BQ172" s="364">
        <v>0</v>
      </c>
      <c r="BR172" s="352"/>
      <c r="BS172" s="352"/>
      <c r="BT172" s="145"/>
      <c r="BU172" s="338"/>
      <c r="BV172" s="364"/>
      <c r="BW172" s="145"/>
      <c r="BX172" s="145"/>
      <c r="BY172" s="364"/>
      <c r="BZ172" s="364"/>
      <c r="CA172" s="149">
        <v>0</v>
      </c>
      <c r="CB172" s="338">
        <v>0</v>
      </c>
      <c r="CC172" s="344">
        <v>0</v>
      </c>
      <c r="CD172" s="145"/>
      <c r="CE172" s="145"/>
      <c r="CF172" s="146">
        <v>0</v>
      </c>
      <c r="CG172" s="349"/>
      <c r="CH172" s="349"/>
      <c r="CI172" s="350"/>
      <c r="CJ172" s="351"/>
      <c r="CK172" s="338"/>
      <c r="CL172" s="145"/>
      <c r="CM172" s="145"/>
      <c r="CN172" s="338"/>
      <c r="CO172" s="344"/>
    </row>
    <row r="173" spans="1:93" ht="24" customHeight="1" x14ac:dyDescent="0.3">
      <c r="A173" s="345" t="s">
        <v>2168</v>
      </c>
      <c r="B173" s="328" t="s">
        <v>2169</v>
      </c>
      <c r="C173" s="329" t="s">
        <v>314</v>
      </c>
      <c r="D173" s="330">
        <f t="shared" si="0"/>
        <v>0</v>
      </c>
      <c r="E173" s="331">
        <f t="shared" si="1"/>
        <v>0</v>
      </c>
      <c r="F173" s="331">
        <f t="shared" si="2"/>
        <v>0</v>
      </c>
      <c r="G173" s="331">
        <f t="shared" si="3"/>
        <v>0</v>
      </c>
      <c r="H173" s="331">
        <f t="shared" si="4"/>
        <v>0</v>
      </c>
      <c r="I173" s="331">
        <f t="shared" si="5"/>
        <v>0</v>
      </c>
      <c r="J173" s="331">
        <f t="shared" si="6"/>
        <v>0</v>
      </c>
      <c r="K173" s="331">
        <f t="shared" si="7"/>
        <v>0</v>
      </c>
      <c r="L173" s="331">
        <f t="shared" si="8"/>
        <v>0</v>
      </c>
      <c r="M173" s="332">
        <f t="shared" si="9"/>
        <v>0</v>
      </c>
      <c r="N173" s="333">
        <f t="shared" si="10"/>
        <v>0</v>
      </c>
      <c r="O173" s="334"/>
      <c r="P173" s="335">
        <f t="shared" si="11"/>
        <v>0</v>
      </c>
      <c r="Q173" s="336" t="str">
        <f t="shared" si="12"/>
        <v/>
      </c>
      <c r="R173" s="148"/>
      <c r="S173" s="148"/>
      <c r="T173" s="350"/>
      <c r="U173" s="148"/>
      <c r="V173" s="148"/>
      <c r="W173" s="350"/>
      <c r="X173" s="351"/>
      <c r="Y173" s="148"/>
      <c r="Z173" s="351"/>
      <c r="AA173" s="338">
        <v>0</v>
      </c>
      <c r="AB173" s="339">
        <v>0</v>
      </c>
      <c r="AC173" s="148">
        <v>0</v>
      </c>
      <c r="AD173" s="351"/>
      <c r="AE173" s="148"/>
      <c r="AF173" s="351"/>
      <c r="AG173" s="144">
        <v>0</v>
      </c>
      <c r="AH173" s="144">
        <v>0</v>
      </c>
      <c r="AI173" s="145"/>
      <c r="AJ173" s="145"/>
      <c r="AK173" s="144"/>
      <c r="AL173" s="145"/>
      <c r="AM173" s="144"/>
      <c r="AN173" s="144"/>
      <c r="AO173" s="340"/>
      <c r="AP173" s="340"/>
      <c r="AQ173" s="341"/>
      <c r="AR173" s="341"/>
      <c r="AS173" s="341"/>
      <c r="AT173" s="153"/>
      <c r="AU173" s="144"/>
      <c r="AV173" s="145"/>
      <c r="AW173" s="148">
        <v>0</v>
      </c>
      <c r="AX173" s="148">
        <v>0</v>
      </c>
      <c r="AY173" s="351"/>
      <c r="AZ173" s="148"/>
      <c r="BA173" s="148"/>
      <c r="BB173" s="351"/>
      <c r="BC173" s="351"/>
      <c r="BD173" s="148"/>
      <c r="BE173" s="148"/>
      <c r="BF173" s="338">
        <v>0</v>
      </c>
      <c r="BG173" s="145"/>
      <c r="BH173" s="148">
        <v>0</v>
      </c>
      <c r="BI173" s="350"/>
      <c r="BJ173" s="360"/>
      <c r="BK173" s="343"/>
      <c r="BL173" s="351"/>
      <c r="BM173" s="351"/>
      <c r="BN173" s="148"/>
      <c r="BO173" s="148"/>
      <c r="BP173" s="351"/>
      <c r="BQ173" s="144">
        <v>0</v>
      </c>
      <c r="BR173" s="145"/>
      <c r="BS173" s="145"/>
      <c r="BT173" s="145"/>
      <c r="BU173" s="338"/>
      <c r="BV173" s="144"/>
      <c r="BW173" s="145"/>
      <c r="BX173" s="145"/>
      <c r="BY173" s="144"/>
      <c r="BZ173" s="144"/>
      <c r="CA173" s="149">
        <v>0</v>
      </c>
      <c r="CB173" s="338">
        <v>0</v>
      </c>
      <c r="CC173" s="344">
        <v>0</v>
      </c>
      <c r="CD173" s="145"/>
      <c r="CE173" s="145"/>
      <c r="CF173" s="356">
        <v>0</v>
      </c>
      <c r="CG173" s="349"/>
      <c r="CH173" s="349"/>
      <c r="CI173" s="350"/>
      <c r="CJ173" s="351"/>
      <c r="CK173" s="338"/>
      <c r="CL173" s="145"/>
      <c r="CM173" s="145"/>
      <c r="CN173" s="338"/>
      <c r="CO173" s="344"/>
    </row>
    <row r="174" spans="1:93" ht="24" customHeight="1" x14ac:dyDescent="0.3">
      <c r="A174" s="327" t="s">
        <v>2170</v>
      </c>
      <c r="B174" s="328" t="s">
        <v>2171</v>
      </c>
      <c r="C174" s="329" t="s">
        <v>1953</v>
      </c>
      <c r="D174" s="330">
        <f t="shared" si="0"/>
        <v>125</v>
      </c>
      <c r="E174" s="331">
        <f t="shared" si="1"/>
        <v>70</v>
      </c>
      <c r="F174" s="331">
        <f t="shared" si="2"/>
        <v>0</v>
      </c>
      <c r="G174" s="331">
        <f t="shared" si="3"/>
        <v>0</v>
      </c>
      <c r="H174" s="331">
        <f t="shared" si="4"/>
        <v>0</v>
      </c>
      <c r="I174" s="331">
        <f t="shared" si="5"/>
        <v>0</v>
      </c>
      <c r="J174" s="331">
        <f t="shared" si="6"/>
        <v>0</v>
      </c>
      <c r="K174" s="331">
        <f t="shared" si="7"/>
        <v>0</v>
      </c>
      <c r="L174" s="331">
        <f t="shared" si="8"/>
        <v>0</v>
      </c>
      <c r="M174" s="332">
        <f t="shared" si="9"/>
        <v>0</v>
      </c>
      <c r="N174" s="333">
        <f t="shared" si="10"/>
        <v>195</v>
      </c>
      <c r="O174" s="334"/>
      <c r="P174" s="335">
        <f t="shared" si="11"/>
        <v>195</v>
      </c>
      <c r="Q174" s="336">
        <f t="shared" si="12"/>
        <v>66</v>
      </c>
      <c r="R174" s="148"/>
      <c r="S174" s="148"/>
      <c r="T174" s="337"/>
      <c r="U174" s="148"/>
      <c r="V174" s="148"/>
      <c r="W174" s="337"/>
      <c r="X174" s="147"/>
      <c r="Y174" s="148"/>
      <c r="Z174" s="147"/>
      <c r="AA174" s="338">
        <v>0</v>
      </c>
      <c r="AB174" s="339">
        <v>0</v>
      </c>
      <c r="AC174" s="148">
        <v>0</v>
      </c>
      <c r="AD174" s="147"/>
      <c r="AE174" s="148"/>
      <c r="AF174" s="147"/>
      <c r="AG174" s="144">
        <v>0</v>
      </c>
      <c r="AH174" s="144">
        <v>0</v>
      </c>
      <c r="AI174" s="145"/>
      <c r="AJ174" s="145"/>
      <c r="AK174" s="144"/>
      <c r="AL174" s="145"/>
      <c r="AM174" s="144"/>
      <c r="AN174" s="144"/>
      <c r="AO174" s="340"/>
      <c r="AP174" s="340"/>
      <c r="AQ174" s="341">
        <v>70</v>
      </c>
      <c r="AR174" s="341">
        <v>125</v>
      </c>
      <c r="AS174" s="341"/>
      <c r="AT174" s="153"/>
      <c r="AU174" s="144"/>
      <c r="AV174" s="145"/>
      <c r="AW174" s="349">
        <v>0</v>
      </c>
      <c r="AX174" s="349">
        <v>0</v>
      </c>
      <c r="AY174" s="147"/>
      <c r="AZ174" s="349"/>
      <c r="BA174" s="349"/>
      <c r="BB174" s="147"/>
      <c r="BC174" s="147"/>
      <c r="BD174" s="349"/>
      <c r="BE174" s="349"/>
      <c r="BF174" s="338">
        <v>0</v>
      </c>
      <c r="BG174" s="145"/>
      <c r="BH174" s="148">
        <v>0</v>
      </c>
      <c r="BI174" s="337"/>
      <c r="BJ174" s="360"/>
      <c r="BK174" s="343"/>
      <c r="BL174" s="147"/>
      <c r="BM174" s="147"/>
      <c r="BN174" s="349"/>
      <c r="BO174" s="349"/>
      <c r="BP174" s="147"/>
      <c r="BQ174" s="144">
        <v>0</v>
      </c>
      <c r="BR174" s="145"/>
      <c r="BS174" s="145"/>
      <c r="BT174" s="145"/>
      <c r="BU174" s="338"/>
      <c r="BV174" s="144"/>
      <c r="BW174" s="145"/>
      <c r="BX174" s="145"/>
      <c r="BY174" s="144"/>
      <c r="BZ174" s="144"/>
      <c r="CA174" s="149">
        <v>0</v>
      </c>
      <c r="CB174" s="338">
        <v>0</v>
      </c>
      <c r="CC174" s="344">
        <v>0</v>
      </c>
      <c r="CD174" s="145"/>
      <c r="CE174" s="145"/>
      <c r="CF174" s="356">
        <v>0</v>
      </c>
      <c r="CG174" s="148"/>
      <c r="CH174" s="148"/>
      <c r="CI174" s="337"/>
      <c r="CJ174" s="147"/>
      <c r="CK174" s="338"/>
      <c r="CL174" s="145"/>
      <c r="CM174" s="145"/>
      <c r="CN174" s="338"/>
      <c r="CO174" s="344"/>
    </row>
    <row r="175" spans="1:93" ht="24" customHeight="1" x14ac:dyDescent="0.3">
      <c r="A175" s="327">
        <v>930815</v>
      </c>
      <c r="B175" s="328" t="s">
        <v>2172</v>
      </c>
      <c r="C175" s="329" t="s">
        <v>314</v>
      </c>
      <c r="D175" s="330">
        <f t="shared" si="0"/>
        <v>0</v>
      </c>
      <c r="E175" s="331">
        <f t="shared" si="1"/>
        <v>0</v>
      </c>
      <c r="F175" s="331">
        <f t="shared" si="2"/>
        <v>0</v>
      </c>
      <c r="G175" s="331">
        <f t="shared" si="3"/>
        <v>0</v>
      </c>
      <c r="H175" s="331">
        <f t="shared" si="4"/>
        <v>0</v>
      </c>
      <c r="I175" s="331">
        <f t="shared" si="5"/>
        <v>0</v>
      </c>
      <c r="J175" s="331">
        <f t="shared" si="6"/>
        <v>0</v>
      </c>
      <c r="K175" s="331">
        <f t="shared" si="7"/>
        <v>0</v>
      </c>
      <c r="L175" s="331">
        <f t="shared" si="8"/>
        <v>0</v>
      </c>
      <c r="M175" s="332">
        <f t="shared" si="9"/>
        <v>0</v>
      </c>
      <c r="N175" s="333">
        <f t="shared" si="10"/>
        <v>0</v>
      </c>
      <c r="O175" s="334"/>
      <c r="P175" s="335">
        <f t="shared" si="11"/>
        <v>0</v>
      </c>
      <c r="Q175" s="336" t="str">
        <f t="shared" si="12"/>
        <v/>
      </c>
      <c r="R175" s="148"/>
      <c r="S175" s="148"/>
      <c r="T175" s="337"/>
      <c r="U175" s="148"/>
      <c r="V175" s="148"/>
      <c r="W175" s="337"/>
      <c r="X175" s="147"/>
      <c r="Y175" s="148"/>
      <c r="Z175" s="147"/>
      <c r="AA175" s="354">
        <v>0</v>
      </c>
      <c r="AB175" s="357">
        <v>0</v>
      </c>
      <c r="AC175" s="148">
        <v>0</v>
      </c>
      <c r="AD175" s="147"/>
      <c r="AE175" s="148"/>
      <c r="AF175" s="147"/>
      <c r="AG175" s="344">
        <v>0</v>
      </c>
      <c r="AH175" s="344">
        <v>0</v>
      </c>
      <c r="AI175" s="145"/>
      <c r="AJ175" s="145"/>
      <c r="AK175" s="344"/>
      <c r="AL175" s="145"/>
      <c r="AM175" s="344"/>
      <c r="AN175" s="344"/>
      <c r="AO175" s="340"/>
      <c r="AP175" s="340"/>
      <c r="AQ175" s="368"/>
      <c r="AR175" s="368"/>
      <c r="AS175" s="368"/>
      <c r="AT175" s="359"/>
      <c r="AU175" s="344"/>
      <c r="AV175" s="145"/>
      <c r="AW175" s="148">
        <v>0</v>
      </c>
      <c r="AX175" s="148">
        <v>0</v>
      </c>
      <c r="AY175" s="147"/>
      <c r="AZ175" s="148"/>
      <c r="BA175" s="148"/>
      <c r="BB175" s="147"/>
      <c r="BC175" s="147"/>
      <c r="BD175" s="148"/>
      <c r="BE175" s="148"/>
      <c r="BF175" s="338">
        <v>0</v>
      </c>
      <c r="BG175" s="145"/>
      <c r="BH175" s="148">
        <v>0</v>
      </c>
      <c r="BI175" s="337"/>
      <c r="BJ175" s="342"/>
      <c r="BK175" s="343"/>
      <c r="BL175" s="147"/>
      <c r="BM175" s="147"/>
      <c r="BN175" s="148"/>
      <c r="BO175" s="148"/>
      <c r="BP175" s="147"/>
      <c r="BQ175" s="344">
        <v>0</v>
      </c>
      <c r="BR175" s="145"/>
      <c r="BS175" s="145"/>
      <c r="BT175" s="145"/>
      <c r="BU175" s="338"/>
      <c r="BV175" s="344"/>
      <c r="BW175" s="145"/>
      <c r="BX175" s="145"/>
      <c r="BY175" s="344"/>
      <c r="BZ175" s="344"/>
      <c r="CA175" s="149">
        <v>0</v>
      </c>
      <c r="CB175" s="338">
        <v>0</v>
      </c>
      <c r="CC175" s="344">
        <v>0</v>
      </c>
      <c r="CD175" s="145"/>
      <c r="CE175" s="145"/>
      <c r="CF175" s="146">
        <v>0</v>
      </c>
      <c r="CG175" s="148"/>
      <c r="CH175" s="148"/>
      <c r="CI175" s="337"/>
      <c r="CJ175" s="147"/>
      <c r="CK175" s="338"/>
      <c r="CL175" s="145"/>
      <c r="CM175" s="145"/>
      <c r="CN175" s="338"/>
      <c r="CO175" s="344"/>
    </row>
    <row r="176" spans="1:93" ht="24" customHeight="1" x14ac:dyDescent="0.3">
      <c r="A176" s="345" t="s">
        <v>2173</v>
      </c>
      <c r="B176" s="328" t="s">
        <v>2174</v>
      </c>
      <c r="C176" s="329" t="s">
        <v>462</v>
      </c>
      <c r="D176" s="330">
        <f t="shared" si="0"/>
        <v>0</v>
      </c>
      <c r="E176" s="331">
        <f t="shared" si="1"/>
        <v>0</v>
      </c>
      <c r="F176" s="331">
        <f t="shared" si="2"/>
        <v>0</v>
      </c>
      <c r="G176" s="331">
        <f t="shared" si="3"/>
        <v>0</v>
      </c>
      <c r="H176" s="331">
        <f t="shared" si="4"/>
        <v>0</v>
      </c>
      <c r="I176" s="331">
        <f t="shared" si="5"/>
        <v>0</v>
      </c>
      <c r="J176" s="331">
        <f t="shared" si="6"/>
        <v>0</v>
      </c>
      <c r="K176" s="331">
        <f t="shared" si="7"/>
        <v>0</v>
      </c>
      <c r="L176" s="331">
        <f t="shared" si="8"/>
        <v>0</v>
      </c>
      <c r="M176" s="332">
        <f t="shared" si="9"/>
        <v>0</v>
      </c>
      <c r="N176" s="333">
        <f t="shared" si="10"/>
        <v>0</v>
      </c>
      <c r="O176" s="334"/>
      <c r="P176" s="335">
        <f t="shared" si="11"/>
        <v>0</v>
      </c>
      <c r="Q176" s="336" t="str">
        <f t="shared" si="12"/>
        <v/>
      </c>
      <c r="R176" s="148"/>
      <c r="S176" s="148"/>
      <c r="T176" s="337"/>
      <c r="U176" s="148"/>
      <c r="V176" s="148"/>
      <c r="W176" s="337"/>
      <c r="X176" s="147"/>
      <c r="Y176" s="148"/>
      <c r="Z176" s="147"/>
      <c r="AA176" s="354">
        <v>0</v>
      </c>
      <c r="AB176" s="357">
        <v>0</v>
      </c>
      <c r="AC176" s="148">
        <v>0</v>
      </c>
      <c r="AD176" s="147"/>
      <c r="AE176" s="148"/>
      <c r="AF176" s="147"/>
      <c r="AG176" s="88">
        <v>0</v>
      </c>
      <c r="AH176" s="88">
        <v>0</v>
      </c>
      <c r="AI176" s="145"/>
      <c r="AJ176" s="145"/>
      <c r="AK176" s="88"/>
      <c r="AL176" s="145"/>
      <c r="AM176" s="88"/>
      <c r="AN176" s="88"/>
      <c r="AO176" s="340"/>
      <c r="AP176" s="340"/>
      <c r="AQ176" s="358"/>
      <c r="AR176" s="358"/>
      <c r="AS176" s="358"/>
      <c r="AT176" s="359"/>
      <c r="AU176" s="88"/>
      <c r="AV176" s="145"/>
      <c r="AW176" s="148">
        <v>0</v>
      </c>
      <c r="AX176" s="148">
        <v>0</v>
      </c>
      <c r="AY176" s="147"/>
      <c r="AZ176" s="148"/>
      <c r="BA176" s="148"/>
      <c r="BB176" s="147"/>
      <c r="BC176" s="147"/>
      <c r="BD176" s="148"/>
      <c r="BE176" s="148"/>
      <c r="BF176" s="338">
        <v>0</v>
      </c>
      <c r="BG176" s="145"/>
      <c r="BH176" s="148">
        <v>0</v>
      </c>
      <c r="BI176" s="337"/>
      <c r="BJ176" s="360"/>
      <c r="BK176" s="343"/>
      <c r="BL176" s="147"/>
      <c r="BM176" s="147"/>
      <c r="BN176" s="148"/>
      <c r="BO176" s="148"/>
      <c r="BP176" s="147"/>
      <c r="BQ176" s="88">
        <v>0</v>
      </c>
      <c r="BR176" s="352"/>
      <c r="BS176" s="352"/>
      <c r="BT176" s="145"/>
      <c r="BU176" s="338"/>
      <c r="BV176" s="88"/>
      <c r="BW176" s="145"/>
      <c r="BX176" s="145"/>
      <c r="BY176" s="88"/>
      <c r="BZ176" s="88"/>
      <c r="CA176" s="355">
        <v>0</v>
      </c>
      <c r="CB176" s="338">
        <v>0</v>
      </c>
      <c r="CC176" s="344">
        <v>0</v>
      </c>
      <c r="CD176" s="145"/>
      <c r="CE176" s="145"/>
      <c r="CF176" s="146">
        <v>0</v>
      </c>
      <c r="CG176" s="148"/>
      <c r="CH176" s="148"/>
      <c r="CI176" s="337"/>
      <c r="CJ176" s="147"/>
      <c r="CK176" s="338"/>
      <c r="CL176" s="145"/>
      <c r="CM176" s="145"/>
      <c r="CN176" s="338"/>
      <c r="CO176" s="344"/>
    </row>
    <row r="177" spans="1:93" ht="24" customHeight="1" x14ac:dyDescent="0.3">
      <c r="A177" s="327" t="s">
        <v>2175</v>
      </c>
      <c r="B177" s="328" t="s">
        <v>2176</v>
      </c>
      <c r="C177" s="329" t="s">
        <v>2177</v>
      </c>
      <c r="D177" s="330">
        <f t="shared" si="0"/>
        <v>21</v>
      </c>
      <c r="E177" s="331">
        <f t="shared" si="1"/>
        <v>0</v>
      </c>
      <c r="F177" s="331">
        <f t="shared" si="2"/>
        <v>0</v>
      </c>
      <c r="G177" s="331">
        <f t="shared" si="3"/>
        <v>0</v>
      </c>
      <c r="H177" s="331">
        <f t="shared" si="4"/>
        <v>0</v>
      </c>
      <c r="I177" s="331">
        <f t="shared" si="5"/>
        <v>0</v>
      </c>
      <c r="J177" s="331">
        <f t="shared" si="6"/>
        <v>0</v>
      </c>
      <c r="K177" s="331">
        <f t="shared" si="7"/>
        <v>0</v>
      </c>
      <c r="L177" s="331">
        <f t="shared" si="8"/>
        <v>0</v>
      </c>
      <c r="M177" s="332">
        <f t="shared" si="9"/>
        <v>0</v>
      </c>
      <c r="N177" s="333">
        <f t="shared" si="10"/>
        <v>21</v>
      </c>
      <c r="O177" s="334"/>
      <c r="P177" s="335">
        <f t="shared" si="11"/>
        <v>21</v>
      </c>
      <c r="Q177" s="336">
        <f t="shared" si="12"/>
        <v>447</v>
      </c>
      <c r="R177" s="148"/>
      <c r="S177" s="148"/>
      <c r="T177" s="337"/>
      <c r="U177" s="148"/>
      <c r="V177" s="148"/>
      <c r="W177" s="337"/>
      <c r="X177" s="147"/>
      <c r="Y177" s="148"/>
      <c r="Z177" s="147"/>
      <c r="AA177" s="338">
        <v>0</v>
      </c>
      <c r="AB177" s="339">
        <v>0</v>
      </c>
      <c r="AC177" s="148">
        <v>0</v>
      </c>
      <c r="AD177" s="147"/>
      <c r="AE177" s="148"/>
      <c r="AF177" s="147"/>
      <c r="AG177" s="364">
        <v>0</v>
      </c>
      <c r="AH177" s="364">
        <v>0</v>
      </c>
      <c r="AI177" s="145"/>
      <c r="AJ177" s="145"/>
      <c r="AK177" s="364"/>
      <c r="AL177" s="145"/>
      <c r="AM177" s="364"/>
      <c r="AN177" s="364"/>
      <c r="AO177" s="340"/>
      <c r="AP177" s="340"/>
      <c r="AQ177" s="365"/>
      <c r="AR177" s="365"/>
      <c r="AS177" s="365"/>
      <c r="AT177" s="153"/>
      <c r="AU177" s="364"/>
      <c r="AV177" s="145"/>
      <c r="AW177" s="148">
        <v>0</v>
      </c>
      <c r="AX177" s="148">
        <v>0</v>
      </c>
      <c r="AY177" s="147"/>
      <c r="AZ177" s="148"/>
      <c r="BA177" s="148"/>
      <c r="BB177" s="147"/>
      <c r="BC177" s="147"/>
      <c r="BD177" s="148"/>
      <c r="BE177" s="148"/>
      <c r="BF177" s="338">
        <v>0</v>
      </c>
      <c r="BG177" s="145"/>
      <c r="BH177" s="148">
        <v>0</v>
      </c>
      <c r="BI177" s="337"/>
      <c r="BJ177" s="342"/>
      <c r="BK177" s="343"/>
      <c r="BL177" s="147"/>
      <c r="BM177" s="147"/>
      <c r="BN177" s="148"/>
      <c r="BO177" s="148">
        <v>21</v>
      </c>
      <c r="BP177" s="147"/>
      <c r="BQ177" s="364">
        <v>0</v>
      </c>
      <c r="BR177" s="352"/>
      <c r="BS177" s="352"/>
      <c r="BT177" s="145"/>
      <c r="BU177" s="338"/>
      <c r="BV177" s="364"/>
      <c r="BW177" s="145"/>
      <c r="BX177" s="145"/>
      <c r="BY177" s="364"/>
      <c r="BZ177" s="364"/>
      <c r="CA177" s="149">
        <v>0</v>
      </c>
      <c r="CB177" s="354">
        <v>0</v>
      </c>
      <c r="CC177" s="344">
        <v>0</v>
      </c>
      <c r="CD177" s="145"/>
      <c r="CE177" s="145"/>
      <c r="CF177" s="146">
        <v>0</v>
      </c>
      <c r="CG177" s="148"/>
      <c r="CH177" s="148"/>
      <c r="CI177" s="337"/>
      <c r="CJ177" s="147"/>
      <c r="CK177" s="354"/>
      <c r="CL177" s="145"/>
      <c r="CM177" s="145"/>
      <c r="CN177" s="354"/>
      <c r="CO177" s="344"/>
    </row>
    <row r="178" spans="1:93" ht="24" customHeight="1" x14ac:dyDescent="0.3">
      <c r="A178" s="327" t="s">
        <v>2178</v>
      </c>
      <c r="B178" s="328" t="s">
        <v>2179</v>
      </c>
      <c r="C178" s="329" t="s">
        <v>83</v>
      </c>
      <c r="D178" s="330">
        <f t="shared" si="0"/>
        <v>0</v>
      </c>
      <c r="E178" s="331">
        <f t="shared" si="1"/>
        <v>0</v>
      </c>
      <c r="F178" s="331">
        <f t="shared" si="2"/>
        <v>0</v>
      </c>
      <c r="G178" s="331">
        <f t="shared" si="3"/>
        <v>0</v>
      </c>
      <c r="H178" s="331">
        <f t="shared" si="4"/>
        <v>0</v>
      </c>
      <c r="I178" s="331">
        <f t="shared" si="5"/>
        <v>0</v>
      </c>
      <c r="J178" s="331">
        <f t="shared" si="6"/>
        <v>0</v>
      </c>
      <c r="K178" s="331">
        <f t="shared" si="7"/>
        <v>0</v>
      </c>
      <c r="L178" s="331">
        <f t="shared" si="8"/>
        <v>0</v>
      </c>
      <c r="M178" s="332">
        <f t="shared" si="9"/>
        <v>0</v>
      </c>
      <c r="N178" s="333">
        <f t="shared" si="10"/>
        <v>0</v>
      </c>
      <c r="O178" s="334"/>
      <c r="P178" s="335">
        <f t="shared" si="11"/>
        <v>0</v>
      </c>
      <c r="Q178" s="336" t="str">
        <f t="shared" si="12"/>
        <v/>
      </c>
      <c r="R178" s="148"/>
      <c r="S178" s="148"/>
      <c r="T178" s="337"/>
      <c r="U178" s="148"/>
      <c r="V178" s="148"/>
      <c r="W178" s="337"/>
      <c r="X178" s="147"/>
      <c r="Y178" s="148"/>
      <c r="Z178" s="147"/>
      <c r="AA178" s="354">
        <v>0</v>
      </c>
      <c r="AB178" s="357">
        <v>0</v>
      </c>
      <c r="AC178" s="148">
        <v>0</v>
      </c>
      <c r="AD178" s="147"/>
      <c r="AE178" s="148"/>
      <c r="AF178" s="147"/>
      <c r="AG178" s="144">
        <v>0</v>
      </c>
      <c r="AH178" s="144">
        <v>0</v>
      </c>
      <c r="AI178" s="145"/>
      <c r="AJ178" s="145"/>
      <c r="AK178" s="144"/>
      <c r="AL178" s="145"/>
      <c r="AM178" s="144"/>
      <c r="AN178" s="144"/>
      <c r="AO178" s="340"/>
      <c r="AP178" s="340"/>
      <c r="AQ178" s="341"/>
      <c r="AR178" s="341"/>
      <c r="AS178" s="341"/>
      <c r="AT178" s="359"/>
      <c r="AU178" s="144"/>
      <c r="AV178" s="145"/>
      <c r="AW178" s="148">
        <v>0</v>
      </c>
      <c r="AX178" s="148">
        <v>0</v>
      </c>
      <c r="AY178" s="147"/>
      <c r="AZ178" s="148"/>
      <c r="BA178" s="148"/>
      <c r="BB178" s="147"/>
      <c r="BC178" s="147"/>
      <c r="BD178" s="148"/>
      <c r="BE178" s="148"/>
      <c r="BF178" s="338">
        <v>0</v>
      </c>
      <c r="BG178" s="145"/>
      <c r="BH178" s="148">
        <v>0</v>
      </c>
      <c r="BI178" s="337"/>
      <c r="BJ178" s="342"/>
      <c r="BK178" s="343"/>
      <c r="BL178" s="147"/>
      <c r="BM178" s="147"/>
      <c r="BN178" s="148"/>
      <c r="BO178" s="148"/>
      <c r="BP178" s="147"/>
      <c r="BQ178" s="144">
        <v>0</v>
      </c>
      <c r="BR178" s="145"/>
      <c r="BS178" s="145"/>
      <c r="BT178" s="145"/>
      <c r="BU178" s="338"/>
      <c r="BV178" s="144"/>
      <c r="BW178" s="145"/>
      <c r="BX178" s="145"/>
      <c r="BY178" s="144"/>
      <c r="BZ178" s="144"/>
      <c r="CA178" s="355">
        <v>0</v>
      </c>
      <c r="CB178" s="338">
        <v>0</v>
      </c>
      <c r="CC178" s="344">
        <v>0</v>
      </c>
      <c r="CD178" s="145"/>
      <c r="CE178" s="145"/>
      <c r="CF178" s="356">
        <v>0</v>
      </c>
      <c r="CG178" s="148"/>
      <c r="CH178" s="148"/>
      <c r="CI178" s="337"/>
      <c r="CJ178" s="147"/>
      <c r="CK178" s="338"/>
      <c r="CL178" s="145"/>
      <c r="CM178" s="145"/>
      <c r="CN178" s="338"/>
      <c r="CO178" s="344"/>
    </row>
    <row r="179" spans="1:93" ht="24" customHeight="1" x14ac:dyDescent="0.3">
      <c r="A179" s="345" t="s">
        <v>2180</v>
      </c>
      <c r="B179" s="328" t="s">
        <v>2181</v>
      </c>
      <c r="C179" s="329" t="s">
        <v>462</v>
      </c>
      <c r="D179" s="330">
        <f t="shared" si="0"/>
        <v>0</v>
      </c>
      <c r="E179" s="331">
        <f t="shared" si="1"/>
        <v>0</v>
      </c>
      <c r="F179" s="331">
        <f t="shared" si="2"/>
        <v>0</v>
      </c>
      <c r="G179" s="331">
        <f t="shared" si="3"/>
        <v>0</v>
      </c>
      <c r="H179" s="331">
        <f t="shared" si="4"/>
        <v>0</v>
      </c>
      <c r="I179" s="331">
        <f t="shared" si="5"/>
        <v>0</v>
      </c>
      <c r="J179" s="331">
        <f t="shared" si="6"/>
        <v>0</v>
      </c>
      <c r="K179" s="331">
        <f t="shared" si="7"/>
        <v>0</v>
      </c>
      <c r="L179" s="331">
        <f t="shared" si="8"/>
        <v>0</v>
      </c>
      <c r="M179" s="332">
        <f t="shared" si="9"/>
        <v>0</v>
      </c>
      <c r="N179" s="333">
        <f t="shared" si="10"/>
        <v>0</v>
      </c>
      <c r="O179" s="334"/>
      <c r="P179" s="335">
        <f t="shared" si="11"/>
        <v>0</v>
      </c>
      <c r="Q179" s="336" t="str">
        <f t="shared" si="12"/>
        <v/>
      </c>
      <c r="R179" s="148"/>
      <c r="S179" s="148"/>
      <c r="T179" s="350"/>
      <c r="U179" s="148"/>
      <c r="V179" s="148"/>
      <c r="W179" s="350"/>
      <c r="X179" s="351"/>
      <c r="Y179" s="148"/>
      <c r="Z179" s="351"/>
      <c r="AA179" s="338">
        <v>0</v>
      </c>
      <c r="AB179" s="339">
        <v>0</v>
      </c>
      <c r="AC179" s="148">
        <v>0</v>
      </c>
      <c r="AD179" s="351"/>
      <c r="AE179" s="148"/>
      <c r="AF179" s="351"/>
      <c r="AG179" s="344">
        <v>0</v>
      </c>
      <c r="AH179" s="344">
        <v>0</v>
      </c>
      <c r="AI179" s="145"/>
      <c r="AJ179" s="145"/>
      <c r="AK179" s="344"/>
      <c r="AL179" s="145"/>
      <c r="AM179" s="344"/>
      <c r="AN179" s="344"/>
      <c r="AO179" s="340"/>
      <c r="AP179" s="340"/>
      <c r="AQ179" s="368"/>
      <c r="AR179" s="368"/>
      <c r="AS179" s="368"/>
      <c r="AT179" s="153"/>
      <c r="AU179" s="344"/>
      <c r="AV179" s="145"/>
      <c r="AW179" s="148">
        <v>0</v>
      </c>
      <c r="AX179" s="148">
        <v>0</v>
      </c>
      <c r="AY179" s="351"/>
      <c r="AZ179" s="148"/>
      <c r="BA179" s="148"/>
      <c r="BB179" s="351"/>
      <c r="BC179" s="351"/>
      <c r="BD179" s="148"/>
      <c r="BE179" s="148"/>
      <c r="BF179" s="338">
        <v>0</v>
      </c>
      <c r="BG179" s="145"/>
      <c r="BH179" s="349">
        <v>0</v>
      </c>
      <c r="BI179" s="350"/>
      <c r="BJ179" s="342"/>
      <c r="BK179" s="343"/>
      <c r="BL179" s="351"/>
      <c r="BM179" s="351"/>
      <c r="BN179" s="148"/>
      <c r="BO179" s="148"/>
      <c r="BP179" s="351"/>
      <c r="BQ179" s="344">
        <v>0</v>
      </c>
      <c r="BR179" s="145"/>
      <c r="BS179" s="145"/>
      <c r="BT179" s="145"/>
      <c r="BU179" s="338"/>
      <c r="BV179" s="344"/>
      <c r="BW179" s="145"/>
      <c r="BX179" s="145"/>
      <c r="BY179" s="344"/>
      <c r="BZ179" s="344"/>
      <c r="CA179" s="355">
        <v>0</v>
      </c>
      <c r="CB179" s="338">
        <v>0</v>
      </c>
      <c r="CC179" s="344">
        <v>0</v>
      </c>
      <c r="CD179" s="145"/>
      <c r="CE179" s="145"/>
      <c r="CF179" s="356">
        <v>0</v>
      </c>
      <c r="CG179" s="349"/>
      <c r="CH179" s="349"/>
      <c r="CI179" s="350"/>
      <c r="CJ179" s="351"/>
      <c r="CK179" s="338"/>
      <c r="CL179" s="145"/>
      <c r="CM179" s="145"/>
      <c r="CN179" s="338"/>
      <c r="CO179" s="344"/>
    </row>
    <row r="180" spans="1:93" ht="24" customHeight="1" x14ac:dyDescent="0.3">
      <c r="A180" s="327" t="s">
        <v>2182</v>
      </c>
      <c r="B180" s="328" t="s">
        <v>2183</v>
      </c>
      <c r="C180" s="329" t="s">
        <v>2036</v>
      </c>
      <c r="D180" s="330">
        <f t="shared" si="0"/>
        <v>0</v>
      </c>
      <c r="E180" s="331">
        <f t="shared" si="1"/>
        <v>0</v>
      </c>
      <c r="F180" s="331">
        <f t="shared" si="2"/>
        <v>0</v>
      </c>
      <c r="G180" s="331">
        <f t="shared" si="3"/>
        <v>0</v>
      </c>
      <c r="H180" s="331">
        <f t="shared" si="4"/>
        <v>0</v>
      </c>
      <c r="I180" s="331">
        <f t="shared" si="5"/>
        <v>0</v>
      </c>
      <c r="J180" s="331">
        <f t="shared" si="6"/>
        <v>0</v>
      </c>
      <c r="K180" s="331">
        <f t="shared" si="7"/>
        <v>0</v>
      </c>
      <c r="L180" s="331">
        <f t="shared" si="8"/>
        <v>0</v>
      </c>
      <c r="M180" s="332">
        <f t="shared" si="9"/>
        <v>0</v>
      </c>
      <c r="N180" s="333">
        <f t="shared" si="10"/>
        <v>0</v>
      </c>
      <c r="O180" s="334"/>
      <c r="P180" s="335">
        <f t="shared" si="11"/>
        <v>0</v>
      </c>
      <c r="Q180" s="336" t="str">
        <f t="shared" si="12"/>
        <v/>
      </c>
      <c r="R180" s="349"/>
      <c r="S180" s="349"/>
      <c r="T180" s="350"/>
      <c r="U180" s="349"/>
      <c r="V180" s="349"/>
      <c r="W180" s="350"/>
      <c r="X180" s="351"/>
      <c r="Y180" s="349"/>
      <c r="Z180" s="351"/>
      <c r="AA180" s="338">
        <v>0</v>
      </c>
      <c r="AB180" s="339">
        <v>0</v>
      </c>
      <c r="AC180" s="148">
        <v>0</v>
      </c>
      <c r="AD180" s="351"/>
      <c r="AE180" s="349"/>
      <c r="AF180" s="351"/>
      <c r="AG180" s="364">
        <v>0</v>
      </c>
      <c r="AH180" s="364">
        <v>0</v>
      </c>
      <c r="AI180" s="145"/>
      <c r="AJ180" s="145"/>
      <c r="AK180" s="364"/>
      <c r="AL180" s="145"/>
      <c r="AM180" s="364"/>
      <c r="AN180" s="364"/>
      <c r="AO180" s="340"/>
      <c r="AP180" s="340"/>
      <c r="AQ180" s="365"/>
      <c r="AR180" s="365"/>
      <c r="AS180" s="365"/>
      <c r="AT180" s="153"/>
      <c r="AU180" s="364"/>
      <c r="AV180" s="145"/>
      <c r="AW180" s="349">
        <v>0</v>
      </c>
      <c r="AX180" s="349">
        <v>0</v>
      </c>
      <c r="AY180" s="351"/>
      <c r="AZ180" s="349"/>
      <c r="BA180" s="349"/>
      <c r="BB180" s="351"/>
      <c r="BC180" s="351"/>
      <c r="BD180" s="349"/>
      <c r="BE180" s="349"/>
      <c r="BF180" s="354">
        <v>0</v>
      </c>
      <c r="BG180" s="145"/>
      <c r="BH180" s="349">
        <v>0</v>
      </c>
      <c r="BI180" s="350"/>
      <c r="BJ180" s="342"/>
      <c r="BK180" s="343"/>
      <c r="BL180" s="351"/>
      <c r="BM180" s="351"/>
      <c r="BN180" s="349"/>
      <c r="BO180" s="349"/>
      <c r="BP180" s="351"/>
      <c r="BQ180" s="364">
        <v>0</v>
      </c>
      <c r="BR180" s="352"/>
      <c r="BS180" s="352"/>
      <c r="BT180" s="145"/>
      <c r="BU180" s="354"/>
      <c r="BV180" s="364"/>
      <c r="BW180" s="145"/>
      <c r="BX180" s="145"/>
      <c r="BY180" s="364"/>
      <c r="BZ180" s="364"/>
      <c r="CA180" s="149">
        <v>0</v>
      </c>
      <c r="CB180" s="338">
        <v>0</v>
      </c>
      <c r="CC180" s="344">
        <v>0</v>
      </c>
      <c r="CD180" s="145"/>
      <c r="CE180" s="145"/>
      <c r="CF180" s="146">
        <v>0</v>
      </c>
      <c r="CG180" s="349"/>
      <c r="CH180" s="349"/>
      <c r="CI180" s="350"/>
      <c r="CJ180" s="351"/>
      <c r="CK180" s="338"/>
      <c r="CL180" s="145"/>
      <c r="CM180" s="145"/>
      <c r="CN180" s="338"/>
      <c r="CO180" s="344"/>
    </row>
    <row r="181" spans="1:93" ht="24" customHeight="1" x14ac:dyDescent="0.3">
      <c r="A181" s="327" t="s">
        <v>2184</v>
      </c>
      <c r="B181" s="328" t="s">
        <v>2185</v>
      </c>
      <c r="C181" s="329" t="s">
        <v>2186</v>
      </c>
      <c r="D181" s="330">
        <f t="shared" si="0"/>
        <v>0</v>
      </c>
      <c r="E181" s="331">
        <f t="shared" si="1"/>
        <v>0</v>
      </c>
      <c r="F181" s="331">
        <f t="shared" si="2"/>
        <v>0</v>
      </c>
      <c r="G181" s="331">
        <f t="shared" si="3"/>
        <v>0</v>
      </c>
      <c r="H181" s="331">
        <f t="shared" si="4"/>
        <v>0</v>
      </c>
      <c r="I181" s="331">
        <f t="shared" si="5"/>
        <v>0</v>
      </c>
      <c r="J181" s="331">
        <f t="shared" si="6"/>
        <v>0</v>
      </c>
      <c r="K181" s="331">
        <f t="shared" si="7"/>
        <v>0</v>
      </c>
      <c r="L181" s="331">
        <f t="shared" si="8"/>
        <v>0</v>
      </c>
      <c r="M181" s="332">
        <f t="shared" si="9"/>
        <v>0</v>
      </c>
      <c r="N181" s="333">
        <f t="shared" si="10"/>
        <v>0</v>
      </c>
      <c r="O181" s="334"/>
      <c r="P181" s="335">
        <f t="shared" si="11"/>
        <v>0</v>
      </c>
      <c r="Q181" s="336" t="str">
        <f t="shared" si="12"/>
        <v/>
      </c>
      <c r="R181" s="349"/>
      <c r="S181" s="349"/>
      <c r="T181" s="337"/>
      <c r="U181" s="349"/>
      <c r="V181" s="349"/>
      <c r="W181" s="337"/>
      <c r="X181" s="147"/>
      <c r="Y181" s="349"/>
      <c r="Z181" s="147"/>
      <c r="AA181" s="338">
        <v>0</v>
      </c>
      <c r="AB181" s="339">
        <v>0</v>
      </c>
      <c r="AC181" s="349">
        <v>0</v>
      </c>
      <c r="AD181" s="147"/>
      <c r="AE181" s="349"/>
      <c r="AF181" s="147"/>
      <c r="AG181" s="144">
        <v>0</v>
      </c>
      <c r="AH181" s="144">
        <v>0</v>
      </c>
      <c r="AI181" s="145"/>
      <c r="AJ181" s="145"/>
      <c r="AK181" s="144"/>
      <c r="AL181" s="145"/>
      <c r="AM181" s="144"/>
      <c r="AN181" s="144"/>
      <c r="AO181" s="340"/>
      <c r="AP181" s="340"/>
      <c r="AQ181" s="341"/>
      <c r="AR181" s="341"/>
      <c r="AS181" s="341"/>
      <c r="AT181" s="153"/>
      <c r="AU181" s="144"/>
      <c r="AV181" s="145"/>
      <c r="AW181" s="148">
        <v>0</v>
      </c>
      <c r="AX181" s="148">
        <v>0</v>
      </c>
      <c r="AY181" s="147"/>
      <c r="AZ181" s="148"/>
      <c r="BA181" s="148"/>
      <c r="BB181" s="147"/>
      <c r="BC181" s="147"/>
      <c r="BD181" s="148"/>
      <c r="BE181" s="148"/>
      <c r="BF181" s="354">
        <v>0</v>
      </c>
      <c r="BG181" s="145"/>
      <c r="BH181" s="148">
        <v>0</v>
      </c>
      <c r="BI181" s="337"/>
      <c r="BJ181" s="342"/>
      <c r="BK181" s="343"/>
      <c r="BL181" s="147"/>
      <c r="BM181" s="147"/>
      <c r="BN181" s="148"/>
      <c r="BO181" s="148"/>
      <c r="BP181" s="147"/>
      <c r="BQ181" s="144">
        <v>0</v>
      </c>
      <c r="BR181" s="145"/>
      <c r="BS181" s="145"/>
      <c r="BT181" s="145"/>
      <c r="BU181" s="354"/>
      <c r="BV181" s="144"/>
      <c r="BW181" s="145"/>
      <c r="BX181" s="145"/>
      <c r="BY181" s="144"/>
      <c r="BZ181" s="144"/>
      <c r="CA181" s="149">
        <v>0</v>
      </c>
      <c r="CB181" s="338">
        <v>0</v>
      </c>
      <c r="CC181" s="344">
        <v>0</v>
      </c>
      <c r="CD181" s="145"/>
      <c r="CE181" s="145"/>
      <c r="CF181" s="356">
        <v>0</v>
      </c>
      <c r="CG181" s="148"/>
      <c r="CH181" s="148"/>
      <c r="CI181" s="337"/>
      <c r="CJ181" s="147"/>
      <c r="CK181" s="338"/>
      <c r="CL181" s="145"/>
      <c r="CM181" s="145"/>
      <c r="CN181" s="338"/>
      <c r="CO181" s="344"/>
    </row>
    <row r="182" spans="1:93" ht="24" customHeight="1" x14ac:dyDescent="0.3">
      <c r="A182" s="327" t="s">
        <v>2187</v>
      </c>
      <c r="B182" s="328" t="s">
        <v>2188</v>
      </c>
      <c r="C182" s="329" t="s">
        <v>237</v>
      </c>
      <c r="D182" s="330">
        <f t="shared" si="0"/>
        <v>12</v>
      </c>
      <c r="E182" s="331">
        <f t="shared" si="1"/>
        <v>5</v>
      </c>
      <c r="F182" s="331">
        <f t="shared" si="2"/>
        <v>0</v>
      </c>
      <c r="G182" s="331">
        <f t="shared" si="3"/>
        <v>0</v>
      </c>
      <c r="H182" s="331">
        <f t="shared" si="4"/>
        <v>0</v>
      </c>
      <c r="I182" s="331">
        <f t="shared" si="5"/>
        <v>0</v>
      </c>
      <c r="J182" s="331">
        <f t="shared" si="6"/>
        <v>0</v>
      </c>
      <c r="K182" s="331">
        <f t="shared" si="7"/>
        <v>0</v>
      </c>
      <c r="L182" s="331">
        <f t="shared" si="8"/>
        <v>0</v>
      </c>
      <c r="M182" s="332">
        <f t="shared" si="9"/>
        <v>0</v>
      </c>
      <c r="N182" s="333">
        <f t="shared" si="10"/>
        <v>17</v>
      </c>
      <c r="O182" s="334"/>
      <c r="P182" s="335">
        <f t="shared" si="11"/>
        <v>17</v>
      </c>
      <c r="Q182" s="336">
        <f t="shared" si="12"/>
        <v>516</v>
      </c>
      <c r="R182" s="148"/>
      <c r="S182" s="148"/>
      <c r="T182" s="350"/>
      <c r="U182" s="148"/>
      <c r="V182" s="148"/>
      <c r="W182" s="350"/>
      <c r="X182" s="351"/>
      <c r="Y182" s="148"/>
      <c r="Z182" s="351"/>
      <c r="AA182" s="338">
        <v>0</v>
      </c>
      <c r="AB182" s="339">
        <v>0</v>
      </c>
      <c r="AC182" s="349">
        <v>0</v>
      </c>
      <c r="AD182" s="351"/>
      <c r="AE182" s="148">
        <v>5</v>
      </c>
      <c r="AF182" s="351"/>
      <c r="AG182" s="144">
        <v>0</v>
      </c>
      <c r="AH182" s="144">
        <v>0</v>
      </c>
      <c r="AI182" s="145"/>
      <c r="AJ182" s="145"/>
      <c r="AK182" s="144"/>
      <c r="AL182" s="145"/>
      <c r="AM182" s="144"/>
      <c r="AN182" s="144"/>
      <c r="AO182" s="340"/>
      <c r="AP182" s="340"/>
      <c r="AQ182" s="341"/>
      <c r="AR182" s="341"/>
      <c r="AS182" s="341"/>
      <c r="AT182" s="153"/>
      <c r="AU182" s="144"/>
      <c r="AV182" s="145"/>
      <c r="AW182" s="148">
        <v>0</v>
      </c>
      <c r="AX182" s="148">
        <v>0</v>
      </c>
      <c r="AY182" s="351"/>
      <c r="AZ182" s="148"/>
      <c r="BA182" s="148"/>
      <c r="BB182" s="351"/>
      <c r="BC182" s="351"/>
      <c r="BD182" s="148"/>
      <c r="BE182" s="148"/>
      <c r="BF182" s="338">
        <v>0</v>
      </c>
      <c r="BG182" s="145"/>
      <c r="BH182" s="349">
        <v>0</v>
      </c>
      <c r="BI182" s="350"/>
      <c r="BJ182" s="342"/>
      <c r="BK182" s="343"/>
      <c r="BL182" s="351"/>
      <c r="BM182" s="351"/>
      <c r="BN182" s="148">
        <v>12</v>
      </c>
      <c r="BO182" s="148"/>
      <c r="BP182" s="351"/>
      <c r="BQ182" s="144">
        <v>0</v>
      </c>
      <c r="BR182" s="145"/>
      <c r="BS182" s="145"/>
      <c r="BT182" s="145"/>
      <c r="BU182" s="338"/>
      <c r="BV182" s="144"/>
      <c r="BW182" s="145"/>
      <c r="BX182" s="145"/>
      <c r="BY182" s="144"/>
      <c r="BZ182" s="144"/>
      <c r="CA182" s="149">
        <v>0</v>
      </c>
      <c r="CB182" s="354">
        <v>0</v>
      </c>
      <c r="CC182" s="344">
        <v>0</v>
      </c>
      <c r="CD182" s="145"/>
      <c r="CE182" s="145"/>
      <c r="CF182" s="356">
        <v>0</v>
      </c>
      <c r="CG182" s="349"/>
      <c r="CH182" s="349"/>
      <c r="CI182" s="350"/>
      <c r="CJ182" s="351"/>
      <c r="CK182" s="354"/>
      <c r="CL182" s="145"/>
      <c r="CM182" s="145"/>
      <c r="CN182" s="354"/>
      <c r="CO182" s="344"/>
    </row>
    <row r="183" spans="1:93" ht="24" customHeight="1" x14ac:dyDescent="0.3">
      <c r="A183" s="346" t="s">
        <v>2189</v>
      </c>
      <c r="B183" s="366" t="s">
        <v>2190</v>
      </c>
      <c r="C183" s="367" t="s">
        <v>2191</v>
      </c>
      <c r="D183" s="330">
        <f t="shared" si="0"/>
        <v>25</v>
      </c>
      <c r="E183" s="331">
        <f t="shared" si="1"/>
        <v>10</v>
      </c>
      <c r="F183" s="331">
        <f t="shared" si="2"/>
        <v>0</v>
      </c>
      <c r="G183" s="331">
        <f t="shared" si="3"/>
        <v>0</v>
      </c>
      <c r="H183" s="331">
        <f t="shared" si="4"/>
        <v>0</v>
      </c>
      <c r="I183" s="331">
        <f t="shared" si="5"/>
        <v>0</v>
      </c>
      <c r="J183" s="331">
        <f t="shared" si="6"/>
        <v>0</v>
      </c>
      <c r="K183" s="331">
        <f t="shared" si="7"/>
        <v>0</v>
      </c>
      <c r="L183" s="331">
        <f t="shared" si="8"/>
        <v>0</v>
      </c>
      <c r="M183" s="332">
        <f t="shared" si="9"/>
        <v>0</v>
      </c>
      <c r="N183" s="333">
        <f t="shared" si="10"/>
        <v>35</v>
      </c>
      <c r="O183" s="334"/>
      <c r="P183" s="335">
        <f t="shared" si="11"/>
        <v>35</v>
      </c>
      <c r="Q183" s="336">
        <f t="shared" si="12"/>
        <v>308</v>
      </c>
      <c r="R183" s="349"/>
      <c r="S183" s="349"/>
      <c r="T183" s="337"/>
      <c r="U183" s="349"/>
      <c r="V183" s="349"/>
      <c r="W183" s="337"/>
      <c r="X183" s="147"/>
      <c r="Y183" s="349"/>
      <c r="Z183" s="147"/>
      <c r="AA183" s="338">
        <v>0</v>
      </c>
      <c r="AB183" s="339">
        <v>0</v>
      </c>
      <c r="AC183" s="148">
        <v>0</v>
      </c>
      <c r="AD183" s="147"/>
      <c r="AE183" s="349"/>
      <c r="AF183" s="147">
        <v>10</v>
      </c>
      <c r="AG183" s="144">
        <v>0</v>
      </c>
      <c r="AH183" s="144">
        <v>0</v>
      </c>
      <c r="AI183" s="145"/>
      <c r="AJ183" s="145"/>
      <c r="AK183" s="144"/>
      <c r="AL183" s="145"/>
      <c r="AM183" s="144"/>
      <c r="AN183" s="144"/>
      <c r="AO183" s="340"/>
      <c r="AP183" s="340"/>
      <c r="AQ183" s="341"/>
      <c r="AR183" s="341"/>
      <c r="AS183" s="341"/>
      <c r="AT183" s="153"/>
      <c r="AU183" s="144"/>
      <c r="AV183" s="145"/>
      <c r="AW183" s="148">
        <v>0</v>
      </c>
      <c r="AX183" s="148">
        <v>0</v>
      </c>
      <c r="AY183" s="147"/>
      <c r="AZ183" s="148"/>
      <c r="BA183" s="148"/>
      <c r="BB183" s="147"/>
      <c r="BC183" s="147"/>
      <c r="BD183" s="148"/>
      <c r="BE183" s="148"/>
      <c r="BF183" s="354">
        <v>0</v>
      </c>
      <c r="BG183" s="145"/>
      <c r="BH183" s="148">
        <v>0</v>
      </c>
      <c r="BI183" s="337"/>
      <c r="BJ183" s="342"/>
      <c r="BK183" s="343"/>
      <c r="BL183" s="147"/>
      <c r="BM183" s="147"/>
      <c r="BN183" s="148"/>
      <c r="BO183" s="148">
        <v>25</v>
      </c>
      <c r="BP183" s="147"/>
      <c r="BQ183" s="144">
        <v>0</v>
      </c>
      <c r="BR183" s="145"/>
      <c r="BS183" s="145"/>
      <c r="BT183" s="145"/>
      <c r="BU183" s="354"/>
      <c r="BV183" s="144"/>
      <c r="BW183" s="145"/>
      <c r="BX183" s="145"/>
      <c r="BY183" s="144"/>
      <c r="BZ183" s="144"/>
      <c r="CA183" s="355">
        <v>0</v>
      </c>
      <c r="CB183" s="354">
        <v>0</v>
      </c>
      <c r="CC183" s="344">
        <v>0</v>
      </c>
      <c r="CD183" s="145"/>
      <c r="CE183" s="145"/>
      <c r="CF183" s="146">
        <v>0</v>
      </c>
      <c r="CG183" s="148"/>
      <c r="CH183" s="148"/>
      <c r="CI183" s="337"/>
      <c r="CJ183" s="147"/>
      <c r="CK183" s="354"/>
      <c r="CL183" s="145"/>
      <c r="CM183" s="145"/>
      <c r="CN183" s="354"/>
      <c r="CO183" s="344"/>
    </row>
    <row r="184" spans="1:93" ht="24" customHeight="1" x14ac:dyDescent="0.3">
      <c r="A184" s="346" t="s">
        <v>2192</v>
      </c>
      <c r="B184" s="347" t="s">
        <v>2193</v>
      </c>
      <c r="C184" s="348" t="s">
        <v>2194</v>
      </c>
      <c r="D184" s="330">
        <f t="shared" si="0"/>
        <v>13</v>
      </c>
      <c r="E184" s="331">
        <f t="shared" si="1"/>
        <v>7</v>
      </c>
      <c r="F184" s="331">
        <f t="shared" si="2"/>
        <v>0</v>
      </c>
      <c r="G184" s="331">
        <f t="shared" si="3"/>
        <v>0</v>
      </c>
      <c r="H184" s="331">
        <f t="shared" si="4"/>
        <v>0</v>
      </c>
      <c r="I184" s="331">
        <f t="shared" si="5"/>
        <v>0</v>
      </c>
      <c r="J184" s="331">
        <f t="shared" si="6"/>
        <v>0</v>
      </c>
      <c r="K184" s="331">
        <f t="shared" si="7"/>
        <v>0</v>
      </c>
      <c r="L184" s="331">
        <f t="shared" si="8"/>
        <v>0</v>
      </c>
      <c r="M184" s="332">
        <f t="shared" si="9"/>
        <v>0</v>
      </c>
      <c r="N184" s="333">
        <f t="shared" si="10"/>
        <v>20</v>
      </c>
      <c r="O184" s="334"/>
      <c r="P184" s="335">
        <f t="shared" si="11"/>
        <v>20</v>
      </c>
      <c r="Q184" s="336">
        <f t="shared" si="12"/>
        <v>458</v>
      </c>
      <c r="R184" s="148"/>
      <c r="S184" s="148"/>
      <c r="T184" s="350"/>
      <c r="U184" s="148"/>
      <c r="V184" s="148"/>
      <c r="W184" s="350"/>
      <c r="X184" s="351"/>
      <c r="Y184" s="148"/>
      <c r="Z184" s="351"/>
      <c r="AA184" s="338">
        <v>0</v>
      </c>
      <c r="AB184" s="339">
        <v>0</v>
      </c>
      <c r="AC184" s="349">
        <v>0</v>
      </c>
      <c r="AD184" s="351"/>
      <c r="AE184" s="148"/>
      <c r="AF184" s="351">
        <v>7</v>
      </c>
      <c r="AG184" s="144">
        <v>0</v>
      </c>
      <c r="AH184" s="144">
        <v>0</v>
      </c>
      <c r="AI184" s="352"/>
      <c r="AJ184" s="352"/>
      <c r="AK184" s="144"/>
      <c r="AL184" s="352"/>
      <c r="AM184" s="144"/>
      <c r="AN184" s="144"/>
      <c r="AO184" s="353"/>
      <c r="AP184" s="353"/>
      <c r="AQ184" s="341"/>
      <c r="AR184" s="341"/>
      <c r="AS184" s="341"/>
      <c r="AT184" s="153"/>
      <c r="AU184" s="144"/>
      <c r="AV184" s="352"/>
      <c r="AW184" s="148">
        <v>0</v>
      </c>
      <c r="AX184" s="148">
        <v>0</v>
      </c>
      <c r="AY184" s="351"/>
      <c r="AZ184" s="148"/>
      <c r="BA184" s="148"/>
      <c r="BB184" s="351"/>
      <c r="BC184" s="351"/>
      <c r="BD184" s="148"/>
      <c r="BE184" s="148"/>
      <c r="BF184" s="338">
        <v>0</v>
      </c>
      <c r="BG184" s="352"/>
      <c r="BH184" s="148">
        <v>0</v>
      </c>
      <c r="BI184" s="350"/>
      <c r="BJ184" s="342"/>
      <c r="BK184" s="343"/>
      <c r="BL184" s="351"/>
      <c r="BM184" s="351"/>
      <c r="BN184" s="148"/>
      <c r="BO184" s="148">
        <v>13</v>
      </c>
      <c r="BP184" s="351"/>
      <c r="BQ184" s="144">
        <v>0</v>
      </c>
      <c r="BR184" s="352"/>
      <c r="BS184" s="352"/>
      <c r="BT184" s="352"/>
      <c r="BU184" s="338"/>
      <c r="BV184" s="144"/>
      <c r="BW184" s="352"/>
      <c r="BX184" s="352"/>
      <c r="BY184" s="144"/>
      <c r="BZ184" s="144"/>
      <c r="CA184" s="149">
        <v>0</v>
      </c>
      <c r="CB184" s="338">
        <v>0</v>
      </c>
      <c r="CC184" s="88">
        <v>0</v>
      </c>
      <c r="CD184" s="352"/>
      <c r="CE184" s="352"/>
      <c r="CF184" s="356">
        <v>0</v>
      </c>
      <c r="CG184" s="349"/>
      <c r="CH184" s="349"/>
      <c r="CI184" s="350"/>
      <c r="CJ184" s="351"/>
      <c r="CK184" s="338"/>
      <c r="CL184" s="352"/>
      <c r="CM184" s="352"/>
      <c r="CN184" s="338"/>
      <c r="CO184" s="88"/>
    </row>
    <row r="185" spans="1:93" ht="24" customHeight="1" x14ac:dyDescent="0.3">
      <c r="A185" s="327">
        <v>661012</v>
      </c>
      <c r="B185" s="362" t="s">
        <v>2195</v>
      </c>
      <c r="C185" s="363" t="s">
        <v>1949</v>
      </c>
      <c r="D185" s="330">
        <f t="shared" si="0"/>
        <v>0</v>
      </c>
      <c r="E185" s="331">
        <f t="shared" si="1"/>
        <v>0</v>
      </c>
      <c r="F185" s="331">
        <f t="shared" si="2"/>
        <v>0</v>
      </c>
      <c r="G185" s="331">
        <f t="shared" si="3"/>
        <v>0</v>
      </c>
      <c r="H185" s="331">
        <f t="shared" si="4"/>
        <v>0</v>
      </c>
      <c r="I185" s="331">
        <f t="shared" si="5"/>
        <v>0</v>
      </c>
      <c r="J185" s="331">
        <f t="shared" si="6"/>
        <v>0</v>
      </c>
      <c r="K185" s="331">
        <f t="shared" si="7"/>
        <v>0</v>
      </c>
      <c r="L185" s="331">
        <f t="shared" si="8"/>
        <v>0</v>
      </c>
      <c r="M185" s="332">
        <f t="shared" si="9"/>
        <v>0</v>
      </c>
      <c r="N185" s="333">
        <f t="shared" si="10"/>
        <v>0</v>
      </c>
      <c r="O185" s="334"/>
      <c r="P185" s="335">
        <f t="shared" si="11"/>
        <v>0</v>
      </c>
      <c r="Q185" s="336" t="str">
        <f t="shared" si="12"/>
        <v/>
      </c>
      <c r="R185" s="148"/>
      <c r="S185" s="148"/>
      <c r="T185" s="350"/>
      <c r="U185" s="148"/>
      <c r="V185" s="148"/>
      <c r="W185" s="350"/>
      <c r="X185" s="351"/>
      <c r="Y185" s="148"/>
      <c r="Z185" s="351"/>
      <c r="AA185" s="338">
        <v>0</v>
      </c>
      <c r="AB185" s="339">
        <v>0</v>
      </c>
      <c r="AC185" s="349">
        <v>0</v>
      </c>
      <c r="AD185" s="351"/>
      <c r="AE185" s="148"/>
      <c r="AF185" s="351"/>
      <c r="AG185" s="344">
        <v>0</v>
      </c>
      <c r="AH185" s="344">
        <v>0</v>
      </c>
      <c r="AI185" s="352"/>
      <c r="AJ185" s="352"/>
      <c r="AK185" s="344"/>
      <c r="AL185" s="352"/>
      <c r="AM185" s="344"/>
      <c r="AN185" s="344"/>
      <c r="AO185" s="353"/>
      <c r="AP185" s="353"/>
      <c r="AQ185" s="368"/>
      <c r="AR185" s="368"/>
      <c r="AS185" s="368"/>
      <c r="AT185" s="153"/>
      <c r="AU185" s="344"/>
      <c r="AV185" s="352"/>
      <c r="AW185" s="349">
        <v>0</v>
      </c>
      <c r="AX185" s="349">
        <v>0</v>
      </c>
      <c r="AY185" s="351"/>
      <c r="AZ185" s="349"/>
      <c r="BA185" s="349"/>
      <c r="BB185" s="351"/>
      <c r="BC185" s="351"/>
      <c r="BD185" s="349"/>
      <c r="BE185" s="349"/>
      <c r="BF185" s="338">
        <v>0</v>
      </c>
      <c r="BG185" s="352"/>
      <c r="BH185" s="148">
        <v>0</v>
      </c>
      <c r="BI185" s="350"/>
      <c r="BJ185" s="342"/>
      <c r="BK185" s="343"/>
      <c r="BL185" s="351"/>
      <c r="BM185" s="351"/>
      <c r="BN185" s="349"/>
      <c r="BO185" s="349"/>
      <c r="BP185" s="351"/>
      <c r="BQ185" s="344">
        <v>0</v>
      </c>
      <c r="BR185" s="352"/>
      <c r="BS185" s="352"/>
      <c r="BT185" s="352"/>
      <c r="BU185" s="338"/>
      <c r="BV185" s="344"/>
      <c r="BW185" s="352"/>
      <c r="BX185" s="352"/>
      <c r="BY185" s="344"/>
      <c r="BZ185" s="344"/>
      <c r="CA185" s="149">
        <v>0</v>
      </c>
      <c r="CB185" s="354">
        <v>0</v>
      </c>
      <c r="CC185" s="344">
        <v>0</v>
      </c>
      <c r="CD185" s="352"/>
      <c r="CE185" s="352"/>
      <c r="CF185" s="146">
        <v>0</v>
      </c>
      <c r="CG185" s="349"/>
      <c r="CH185" s="349"/>
      <c r="CI185" s="350"/>
      <c r="CJ185" s="351"/>
      <c r="CK185" s="354"/>
      <c r="CL185" s="352"/>
      <c r="CM185" s="352"/>
      <c r="CN185" s="354"/>
      <c r="CO185" s="344"/>
    </row>
    <row r="186" spans="1:93" ht="24" customHeight="1" x14ac:dyDescent="0.3">
      <c r="A186" s="327" t="s">
        <v>2196</v>
      </c>
      <c r="B186" s="328" t="s">
        <v>2197</v>
      </c>
      <c r="C186" s="329" t="s">
        <v>117</v>
      </c>
      <c r="D186" s="330">
        <f t="shared" si="0"/>
        <v>45</v>
      </c>
      <c r="E186" s="331">
        <f t="shared" si="1"/>
        <v>30</v>
      </c>
      <c r="F186" s="331">
        <f t="shared" si="2"/>
        <v>30</v>
      </c>
      <c r="G186" s="331">
        <f t="shared" si="3"/>
        <v>30</v>
      </c>
      <c r="H186" s="331">
        <f t="shared" si="4"/>
        <v>20</v>
      </c>
      <c r="I186" s="331">
        <f t="shared" si="5"/>
        <v>5</v>
      </c>
      <c r="J186" s="331">
        <f t="shared" si="6"/>
        <v>1</v>
      </c>
      <c r="K186" s="331">
        <f t="shared" si="7"/>
        <v>0</v>
      </c>
      <c r="L186" s="331">
        <f t="shared" si="8"/>
        <v>0</v>
      </c>
      <c r="M186" s="332">
        <f t="shared" si="9"/>
        <v>0</v>
      </c>
      <c r="N186" s="333">
        <f t="shared" si="10"/>
        <v>161</v>
      </c>
      <c r="O186" s="334"/>
      <c r="P186" s="335">
        <f t="shared" si="11"/>
        <v>161</v>
      </c>
      <c r="Q186" s="336">
        <f t="shared" si="12"/>
        <v>88</v>
      </c>
      <c r="R186" s="148"/>
      <c r="S186" s="148"/>
      <c r="T186" s="361">
        <v>5</v>
      </c>
      <c r="U186" s="148"/>
      <c r="V186" s="148"/>
      <c r="W186" s="361"/>
      <c r="X186" s="147"/>
      <c r="Y186" s="148"/>
      <c r="Z186" s="147"/>
      <c r="AA186" s="338">
        <v>0</v>
      </c>
      <c r="AB186" s="339">
        <v>0</v>
      </c>
      <c r="AC186" s="148">
        <v>0</v>
      </c>
      <c r="AD186" s="147"/>
      <c r="AE186" s="148"/>
      <c r="AF186" s="147"/>
      <c r="AG186" s="364">
        <v>0</v>
      </c>
      <c r="AH186" s="364">
        <v>0</v>
      </c>
      <c r="AI186" s="145"/>
      <c r="AJ186" s="145"/>
      <c r="AK186" s="364"/>
      <c r="AL186" s="145"/>
      <c r="AM186" s="364"/>
      <c r="AN186" s="364"/>
      <c r="AO186" s="340"/>
      <c r="AP186" s="340">
        <v>45</v>
      </c>
      <c r="AQ186" s="365"/>
      <c r="AR186" s="365"/>
      <c r="AS186" s="365"/>
      <c r="AT186" s="153"/>
      <c r="AU186" s="364"/>
      <c r="AV186" s="145"/>
      <c r="AW186" s="349">
        <v>1</v>
      </c>
      <c r="AX186" s="349">
        <v>0</v>
      </c>
      <c r="AY186" s="147"/>
      <c r="AZ186" s="349"/>
      <c r="BA186" s="349"/>
      <c r="BB186" s="147"/>
      <c r="BC186" s="147"/>
      <c r="BD186" s="349"/>
      <c r="BE186" s="349"/>
      <c r="BF186" s="338">
        <v>0</v>
      </c>
      <c r="BG186" s="145"/>
      <c r="BH186" s="148">
        <v>0</v>
      </c>
      <c r="BI186" s="361"/>
      <c r="BJ186" s="360"/>
      <c r="BK186" s="343"/>
      <c r="BL186" s="147"/>
      <c r="BM186" s="147"/>
      <c r="BN186" s="349"/>
      <c r="BO186" s="349"/>
      <c r="BP186" s="147"/>
      <c r="BQ186" s="364">
        <v>0</v>
      </c>
      <c r="BR186" s="352"/>
      <c r="BS186" s="352"/>
      <c r="BT186" s="145"/>
      <c r="BU186" s="338">
        <v>30</v>
      </c>
      <c r="BV186" s="364"/>
      <c r="BW186" s="145"/>
      <c r="BX186" s="145"/>
      <c r="BY186" s="364"/>
      <c r="BZ186" s="364"/>
      <c r="CA186" s="149">
        <v>0</v>
      </c>
      <c r="CB186" s="338">
        <v>0</v>
      </c>
      <c r="CC186" s="344">
        <v>0</v>
      </c>
      <c r="CD186" s="145"/>
      <c r="CE186" s="145"/>
      <c r="CF186" s="356">
        <v>30</v>
      </c>
      <c r="CG186" s="148"/>
      <c r="CH186" s="148"/>
      <c r="CI186" s="361">
        <v>30</v>
      </c>
      <c r="CJ186" s="147"/>
      <c r="CK186" s="338">
        <v>20</v>
      </c>
      <c r="CL186" s="145"/>
      <c r="CM186" s="145"/>
      <c r="CN186" s="338"/>
      <c r="CO186" s="344"/>
    </row>
    <row r="187" spans="1:93" ht="24" customHeight="1" x14ac:dyDescent="0.3">
      <c r="A187" s="327" t="s">
        <v>2198</v>
      </c>
      <c r="B187" s="328" t="s">
        <v>2199</v>
      </c>
      <c r="C187" s="329" t="s">
        <v>165</v>
      </c>
      <c r="D187" s="330">
        <f t="shared" si="0"/>
        <v>0</v>
      </c>
      <c r="E187" s="331">
        <f t="shared" si="1"/>
        <v>0</v>
      </c>
      <c r="F187" s="331">
        <f t="shared" si="2"/>
        <v>0</v>
      </c>
      <c r="G187" s="331">
        <f t="shared" si="3"/>
        <v>0</v>
      </c>
      <c r="H187" s="331">
        <f t="shared" si="4"/>
        <v>0</v>
      </c>
      <c r="I187" s="331">
        <f t="shared" si="5"/>
        <v>0</v>
      </c>
      <c r="J187" s="331">
        <f t="shared" si="6"/>
        <v>0</v>
      </c>
      <c r="K187" s="331">
        <f t="shared" si="7"/>
        <v>0</v>
      </c>
      <c r="L187" s="331">
        <f t="shared" si="8"/>
        <v>0</v>
      </c>
      <c r="M187" s="332">
        <f t="shared" si="9"/>
        <v>0</v>
      </c>
      <c r="N187" s="333">
        <f t="shared" si="10"/>
        <v>0</v>
      </c>
      <c r="O187" s="334"/>
      <c r="P187" s="335">
        <f t="shared" si="11"/>
        <v>0</v>
      </c>
      <c r="Q187" s="336" t="str">
        <f t="shared" si="12"/>
        <v/>
      </c>
      <c r="R187" s="148"/>
      <c r="S187" s="148"/>
      <c r="T187" s="337"/>
      <c r="U187" s="148"/>
      <c r="V187" s="148"/>
      <c r="W187" s="337"/>
      <c r="X187" s="147"/>
      <c r="Y187" s="148"/>
      <c r="Z187" s="147"/>
      <c r="AA187" s="338">
        <v>0</v>
      </c>
      <c r="AB187" s="339">
        <v>0</v>
      </c>
      <c r="AC187" s="148">
        <v>0</v>
      </c>
      <c r="AD187" s="147"/>
      <c r="AE187" s="148"/>
      <c r="AF187" s="147"/>
      <c r="AG187" s="144">
        <v>0</v>
      </c>
      <c r="AH187" s="144">
        <v>0</v>
      </c>
      <c r="AI187" s="145"/>
      <c r="AJ187" s="145"/>
      <c r="AK187" s="144"/>
      <c r="AL187" s="145"/>
      <c r="AM187" s="144"/>
      <c r="AN187" s="144"/>
      <c r="AO187" s="340"/>
      <c r="AP187" s="340"/>
      <c r="AQ187" s="341"/>
      <c r="AR187" s="341"/>
      <c r="AS187" s="341"/>
      <c r="AT187" s="153"/>
      <c r="AU187" s="144"/>
      <c r="AV187" s="145"/>
      <c r="AW187" s="148">
        <v>0</v>
      </c>
      <c r="AX187" s="148">
        <v>0</v>
      </c>
      <c r="AY187" s="147"/>
      <c r="AZ187" s="148"/>
      <c r="BA187" s="148"/>
      <c r="BB187" s="147"/>
      <c r="BC187" s="147"/>
      <c r="BD187" s="148"/>
      <c r="BE187" s="148"/>
      <c r="BF187" s="338">
        <v>0</v>
      </c>
      <c r="BG187" s="145"/>
      <c r="BH187" s="148">
        <v>0</v>
      </c>
      <c r="BI187" s="337"/>
      <c r="BJ187" s="342"/>
      <c r="BK187" s="343"/>
      <c r="BL187" s="147"/>
      <c r="BM187" s="147"/>
      <c r="BN187" s="148"/>
      <c r="BO187" s="148"/>
      <c r="BP187" s="147"/>
      <c r="BQ187" s="144">
        <v>0</v>
      </c>
      <c r="BR187" s="145"/>
      <c r="BS187" s="145"/>
      <c r="BT187" s="145"/>
      <c r="BU187" s="338"/>
      <c r="BV187" s="144"/>
      <c r="BW187" s="145"/>
      <c r="BX187" s="145"/>
      <c r="BY187" s="144"/>
      <c r="BZ187" s="144"/>
      <c r="CA187" s="149">
        <v>0</v>
      </c>
      <c r="CB187" s="338">
        <v>0</v>
      </c>
      <c r="CC187" s="344">
        <v>0</v>
      </c>
      <c r="CD187" s="145"/>
      <c r="CE187" s="145"/>
      <c r="CF187" s="146">
        <v>0</v>
      </c>
      <c r="CG187" s="148"/>
      <c r="CH187" s="148"/>
      <c r="CI187" s="337"/>
      <c r="CJ187" s="147"/>
      <c r="CK187" s="338"/>
      <c r="CL187" s="145"/>
      <c r="CM187" s="145"/>
      <c r="CN187" s="338"/>
      <c r="CO187" s="344"/>
    </row>
    <row r="188" spans="1:93" ht="24" customHeight="1" x14ac:dyDescent="0.3">
      <c r="A188" s="345" t="s">
        <v>2200</v>
      </c>
      <c r="B188" s="328" t="s">
        <v>2201</v>
      </c>
      <c r="C188" s="329" t="s">
        <v>2068</v>
      </c>
      <c r="D188" s="330">
        <f t="shared" si="0"/>
        <v>12</v>
      </c>
      <c r="E188" s="331">
        <f t="shared" si="1"/>
        <v>0</v>
      </c>
      <c r="F188" s="331">
        <f t="shared" si="2"/>
        <v>0</v>
      </c>
      <c r="G188" s="331">
        <f t="shared" si="3"/>
        <v>0</v>
      </c>
      <c r="H188" s="331">
        <f t="shared" si="4"/>
        <v>0</v>
      </c>
      <c r="I188" s="331">
        <f t="shared" si="5"/>
        <v>0</v>
      </c>
      <c r="J188" s="331">
        <f t="shared" si="6"/>
        <v>0</v>
      </c>
      <c r="K188" s="331">
        <f t="shared" si="7"/>
        <v>0</v>
      </c>
      <c r="L188" s="331">
        <f t="shared" si="8"/>
        <v>0</v>
      </c>
      <c r="M188" s="332">
        <f t="shared" si="9"/>
        <v>0</v>
      </c>
      <c r="N188" s="333">
        <f t="shared" si="10"/>
        <v>12</v>
      </c>
      <c r="O188" s="334"/>
      <c r="P188" s="335">
        <f t="shared" si="11"/>
        <v>12</v>
      </c>
      <c r="Q188" s="336">
        <f t="shared" si="12"/>
        <v>604</v>
      </c>
      <c r="R188" s="148"/>
      <c r="S188" s="148"/>
      <c r="T188" s="337"/>
      <c r="U188" s="148"/>
      <c r="V188" s="148"/>
      <c r="W188" s="337"/>
      <c r="X188" s="147"/>
      <c r="Y188" s="148"/>
      <c r="Z188" s="147"/>
      <c r="AA188" s="354">
        <v>0</v>
      </c>
      <c r="AB188" s="357">
        <v>0</v>
      </c>
      <c r="AC188" s="148">
        <v>0</v>
      </c>
      <c r="AD188" s="147"/>
      <c r="AE188" s="148"/>
      <c r="AF188" s="147"/>
      <c r="AG188" s="144">
        <v>0</v>
      </c>
      <c r="AH188" s="144">
        <v>0</v>
      </c>
      <c r="AI188" s="145"/>
      <c r="AJ188" s="145"/>
      <c r="AK188" s="144"/>
      <c r="AL188" s="145"/>
      <c r="AM188" s="144"/>
      <c r="AN188" s="144"/>
      <c r="AO188" s="340"/>
      <c r="AP188" s="340"/>
      <c r="AQ188" s="341"/>
      <c r="AR188" s="341"/>
      <c r="AS188" s="341"/>
      <c r="AT188" s="359"/>
      <c r="AU188" s="144"/>
      <c r="AV188" s="145"/>
      <c r="AW188" s="148">
        <v>0</v>
      </c>
      <c r="AX188" s="148">
        <v>0</v>
      </c>
      <c r="AY188" s="147"/>
      <c r="AZ188" s="148"/>
      <c r="BA188" s="148"/>
      <c r="BB188" s="147"/>
      <c r="BC188" s="147"/>
      <c r="BD188" s="148"/>
      <c r="BE188" s="148"/>
      <c r="BF188" s="338">
        <v>0</v>
      </c>
      <c r="BG188" s="145"/>
      <c r="BH188" s="349">
        <v>0</v>
      </c>
      <c r="BI188" s="337"/>
      <c r="BJ188" s="360"/>
      <c r="BK188" s="343"/>
      <c r="BL188" s="147"/>
      <c r="BM188" s="147"/>
      <c r="BN188" s="148">
        <v>12</v>
      </c>
      <c r="BO188" s="148"/>
      <c r="BP188" s="147"/>
      <c r="BQ188" s="144">
        <v>0</v>
      </c>
      <c r="BR188" s="145"/>
      <c r="BS188" s="145"/>
      <c r="BT188" s="145"/>
      <c r="BU188" s="338"/>
      <c r="BV188" s="144"/>
      <c r="BW188" s="145"/>
      <c r="BX188" s="145"/>
      <c r="BY188" s="144"/>
      <c r="BZ188" s="144"/>
      <c r="CA188" s="149">
        <v>0</v>
      </c>
      <c r="CB188" s="338">
        <v>0</v>
      </c>
      <c r="CC188" s="88">
        <v>0</v>
      </c>
      <c r="CD188" s="145"/>
      <c r="CE188" s="145"/>
      <c r="CF188" s="146">
        <v>0</v>
      </c>
      <c r="CG188" s="148"/>
      <c r="CH188" s="148"/>
      <c r="CI188" s="337"/>
      <c r="CJ188" s="147"/>
      <c r="CK188" s="338"/>
      <c r="CL188" s="145"/>
      <c r="CM188" s="145"/>
      <c r="CN188" s="338"/>
      <c r="CO188" s="88"/>
    </row>
    <row r="189" spans="1:93" ht="24" customHeight="1" x14ac:dyDescent="0.3">
      <c r="A189" s="346" t="s">
        <v>2202</v>
      </c>
      <c r="B189" s="366" t="s">
        <v>2203</v>
      </c>
      <c r="C189" s="367" t="s">
        <v>2026</v>
      </c>
      <c r="D189" s="330">
        <f t="shared" si="0"/>
        <v>0</v>
      </c>
      <c r="E189" s="331">
        <f t="shared" si="1"/>
        <v>0</v>
      </c>
      <c r="F189" s="331">
        <f t="shared" si="2"/>
        <v>0</v>
      </c>
      <c r="G189" s="331">
        <f t="shared" si="3"/>
        <v>0</v>
      </c>
      <c r="H189" s="331">
        <f t="shared" si="4"/>
        <v>0</v>
      </c>
      <c r="I189" s="331">
        <f t="shared" si="5"/>
        <v>0</v>
      </c>
      <c r="J189" s="331">
        <f t="shared" si="6"/>
        <v>0</v>
      </c>
      <c r="K189" s="331">
        <f t="shared" si="7"/>
        <v>0</v>
      </c>
      <c r="L189" s="331">
        <f t="shared" si="8"/>
        <v>0</v>
      </c>
      <c r="M189" s="332">
        <f t="shared" si="9"/>
        <v>0</v>
      </c>
      <c r="N189" s="333">
        <f t="shared" si="10"/>
        <v>0</v>
      </c>
      <c r="O189" s="334"/>
      <c r="P189" s="335">
        <f t="shared" si="11"/>
        <v>0</v>
      </c>
      <c r="Q189" s="336" t="str">
        <f t="shared" si="12"/>
        <v/>
      </c>
      <c r="R189" s="148"/>
      <c r="S189" s="148"/>
      <c r="T189" s="337"/>
      <c r="U189" s="148"/>
      <c r="V189" s="148"/>
      <c r="W189" s="337"/>
      <c r="X189" s="147"/>
      <c r="Y189" s="148"/>
      <c r="Z189" s="147"/>
      <c r="AA189" s="338">
        <v>0</v>
      </c>
      <c r="AB189" s="339">
        <v>0</v>
      </c>
      <c r="AC189" s="148">
        <v>0</v>
      </c>
      <c r="AD189" s="147"/>
      <c r="AE189" s="148"/>
      <c r="AF189" s="147"/>
      <c r="AG189" s="344">
        <v>0</v>
      </c>
      <c r="AH189" s="344">
        <v>0</v>
      </c>
      <c r="AI189" s="145"/>
      <c r="AJ189" s="145"/>
      <c r="AK189" s="344"/>
      <c r="AL189" s="145"/>
      <c r="AM189" s="344"/>
      <c r="AN189" s="344"/>
      <c r="AO189" s="340"/>
      <c r="AP189" s="340"/>
      <c r="AQ189" s="368"/>
      <c r="AR189" s="368"/>
      <c r="AS189" s="368"/>
      <c r="AT189" s="153"/>
      <c r="AU189" s="344"/>
      <c r="AV189" s="145"/>
      <c r="AW189" s="148">
        <v>0</v>
      </c>
      <c r="AX189" s="148">
        <v>0</v>
      </c>
      <c r="AY189" s="147"/>
      <c r="AZ189" s="148"/>
      <c r="BA189" s="148"/>
      <c r="BB189" s="147"/>
      <c r="BC189" s="147"/>
      <c r="BD189" s="148"/>
      <c r="BE189" s="148"/>
      <c r="BF189" s="354">
        <v>0</v>
      </c>
      <c r="BG189" s="145"/>
      <c r="BH189" s="148">
        <v>0</v>
      </c>
      <c r="BI189" s="337"/>
      <c r="BJ189" s="342"/>
      <c r="BK189" s="343"/>
      <c r="BL189" s="147"/>
      <c r="BM189" s="147"/>
      <c r="BN189" s="148"/>
      <c r="BO189" s="148"/>
      <c r="BP189" s="147"/>
      <c r="BQ189" s="344">
        <v>0</v>
      </c>
      <c r="BR189" s="145"/>
      <c r="BS189" s="145"/>
      <c r="BT189" s="145"/>
      <c r="BU189" s="354"/>
      <c r="BV189" s="344"/>
      <c r="BW189" s="145"/>
      <c r="BX189" s="145"/>
      <c r="BY189" s="344"/>
      <c r="BZ189" s="344"/>
      <c r="CA189" s="149">
        <v>0</v>
      </c>
      <c r="CB189" s="338">
        <v>0</v>
      </c>
      <c r="CC189" s="88">
        <v>0</v>
      </c>
      <c r="CD189" s="145"/>
      <c r="CE189" s="145"/>
      <c r="CF189" s="146">
        <v>0</v>
      </c>
      <c r="CG189" s="148"/>
      <c r="CH189" s="148"/>
      <c r="CI189" s="337"/>
      <c r="CJ189" s="147"/>
      <c r="CK189" s="338"/>
      <c r="CL189" s="145"/>
      <c r="CM189" s="145"/>
      <c r="CN189" s="338"/>
      <c r="CO189" s="88"/>
    </row>
    <row r="190" spans="1:93" ht="24" customHeight="1" x14ac:dyDescent="0.3">
      <c r="A190" s="327" t="s">
        <v>2204</v>
      </c>
      <c r="B190" s="362" t="s">
        <v>2205</v>
      </c>
      <c r="C190" s="363" t="s">
        <v>2206</v>
      </c>
      <c r="D190" s="330">
        <f t="shared" si="0"/>
        <v>0</v>
      </c>
      <c r="E190" s="331">
        <f t="shared" si="1"/>
        <v>0</v>
      </c>
      <c r="F190" s="331">
        <f t="shared" si="2"/>
        <v>0</v>
      </c>
      <c r="G190" s="331">
        <f t="shared" si="3"/>
        <v>0</v>
      </c>
      <c r="H190" s="331">
        <f t="shared" si="4"/>
        <v>0</v>
      </c>
      <c r="I190" s="331">
        <f t="shared" si="5"/>
        <v>0</v>
      </c>
      <c r="J190" s="331">
        <f t="shared" si="6"/>
        <v>0</v>
      </c>
      <c r="K190" s="331">
        <f t="shared" si="7"/>
        <v>0</v>
      </c>
      <c r="L190" s="331">
        <f t="shared" si="8"/>
        <v>0</v>
      </c>
      <c r="M190" s="332">
        <f t="shared" si="9"/>
        <v>0</v>
      </c>
      <c r="N190" s="369">
        <f t="shared" si="10"/>
        <v>0</v>
      </c>
      <c r="O190" s="334"/>
      <c r="P190" s="335">
        <f t="shared" si="11"/>
        <v>0</v>
      </c>
      <c r="Q190" s="336" t="str">
        <f t="shared" si="12"/>
        <v/>
      </c>
      <c r="R190" s="349"/>
      <c r="S190" s="349"/>
      <c r="T190" s="337"/>
      <c r="U190" s="349"/>
      <c r="V190" s="349"/>
      <c r="W190" s="337"/>
      <c r="X190" s="147"/>
      <c r="Y190" s="349"/>
      <c r="Z190" s="147"/>
      <c r="AA190" s="354">
        <v>0</v>
      </c>
      <c r="AB190" s="357">
        <v>0</v>
      </c>
      <c r="AC190" s="148">
        <v>0</v>
      </c>
      <c r="AD190" s="147"/>
      <c r="AE190" s="349"/>
      <c r="AF190" s="147"/>
      <c r="AG190" s="88">
        <v>0</v>
      </c>
      <c r="AH190" s="88">
        <v>0</v>
      </c>
      <c r="AI190" s="352"/>
      <c r="AJ190" s="352"/>
      <c r="AK190" s="88"/>
      <c r="AL190" s="352"/>
      <c r="AM190" s="88"/>
      <c r="AN190" s="88"/>
      <c r="AO190" s="353"/>
      <c r="AP190" s="353"/>
      <c r="AQ190" s="358"/>
      <c r="AR190" s="358"/>
      <c r="AS190" s="358"/>
      <c r="AT190" s="359"/>
      <c r="AU190" s="88"/>
      <c r="AV190" s="352"/>
      <c r="AW190" s="349">
        <v>0</v>
      </c>
      <c r="AX190" s="349">
        <v>0</v>
      </c>
      <c r="AY190" s="147"/>
      <c r="AZ190" s="349"/>
      <c r="BA190" s="349"/>
      <c r="BB190" s="147"/>
      <c r="BC190" s="147"/>
      <c r="BD190" s="349"/>
      <c r="BE190" s="349"/>
      <c r="BF190" s="338">
        <v>0</v>
      </c>
      <c r="BG190" s="352"/>
      <c r="BH190" s="148">
        <v>0</v>
      </c>
      <c r="BI190" s="337"/>
      <c r="BJ190" s="360"/>
      <c r="BK190" s="343"/>
      <c r="BL190" s="147"/>
      <c r="BM190" s="147"/>
      <c r="BN190" s="349"/>
      <c r="BO190" s="349"/>
      <c r="BP190" s="147"/>
      <c r="BQ190" s="88">
        <v>0</v>
      </c>
      <c r="BR190" s="352"/>
      <c r="BS190" s="352"/>
      <c r="BT190" s="352"/>
      <c r="BU190" s="338"/>
      <c r="BV190" s="88"/>
      <c r="BW190" s="352"/>
      <c r="BX190" s="352"/>
      <c r="BY190" s="88"/>
      <c r="BZ190" s="88"/>
      <c r="CA190" s="149">
        <v>0</v>
      </c>
      <c r="CB190" s="338">
        <v>0</v>
      </c>
      <c r="CC190" s="344">
        <v>0</v>
      </c>
      <c r="CD190" s="352"/>
      <c r="CE190" s="352"/>
      <c r="CF190" s="146">
        <v>0</v>
      </c>
      <c r="CG190" s="148"/>
      <c r="CH190" s="148"/>
      <c r="CI190" s="337"/>
      <c r="CJ190" s="147"/>
      <c r="CK190" s="338"/>
      <c r="CL190" s="352"/>
      <c r="CM190" s="352"/>
      <c r="CN190" s="338"/>
      <c r="CO190" s="344"/>
    </row>
    <row r="191" spans="1:93" ht="24" customHeight="1" x14ac:dyDescent="0.3">
      <c r="A191" s="345" t="s">
        <v>2207</v>
      </c>
      <c r="B191" s="328" t="s">
        <v>2208</v>
      </c>
      <c r="C191" s="329" t="s">
        <v>2084</v>
      </c>
      <c r="D191" s="330">
        <f t="shared" si="0"/>
        <v>5</v>
      </c>
      <c r="E191" s="331">
        <f t="shared" si="1"/>
        <v>0</v>
      </c>
      <c r="F191" s="331">
        <f t="shared" si="2"/>
        <v>0</v>
      </c>
      <c r="G191" s="331">
        <f t="shared" si="3"/>
        <v>0</v>
      </c>
      <c r="H191" s="331">
        <f t="shared" si="4"/>
        <v>0</v>
      </c>
      <c r="I191" s="331">
        <f t="shared" si="5"/>
        <v>0</v>
      </c>
      <c r="J191" s="331">
        <f t="shared" si="6"/>
        <v>0</v>
      </c>
      <c r="K191" s="331">
        <f t="shared" si="7"/>
        <v>0</v>
      </c>
      <c r="L191" s="331">
        <f t="shared" si="8"/>
        <v>0</v>
      </c>
      <c r="M191" s="332">
        <f t="shared" si="9"/>
        <v>0</v>
      </c>
      <c r="N191" s="333">
        <f t="shared" si="10"/>
        <v>5</v>
      </c>
      <c r="O191" s="334"/>
      <c r="P191" s="335">
        <f t="shared" si="11"/>
        <v>5</v>
      </c>
      <c r="Q191" s="336">
        <f t="shared" si="12"/>
        <v>814</v>
      </c>
      <c r="R191" s="148"/>
      <c r="S191" s="148"/>
      <c r="T191" s="337"/>
      <c r="U191" s="148"/>
      <c r="V191" s="148"/>
      <c r="W191" s="337"/>
      <c r="X191" s="147"/>
      <c r="Y191" s="148"/>
      <c r="Z191" s="147"/>
      <c r="AA191" s="338">
        <v>0</v>
      </c>
      <c r="AB191" s="339">
        <v>0</v>
      </c>
      <c r="AC191" s="349">
        <v>0</v>
      </c>
      <c r="AD191" s="147"/>
      <c r="AE191" s="148"/>
      <c r="AF191" s="147">
        <v>5</v>
      </c>
      <c r="AG191" s="364">
        <v>0</v>
      </c>
      <c r="AH191" s="364">
        <v>0</v>
      </c>
      <c r="AI191" s="145"/>
      <c r="AJ191" s="145"/>
      <c r="AK191" s="364"/>
      <c r="AL191" s="145"/>
      <c r="AM191" s="364"/>
      <c r="AN191" s="364"/>
      <c r="AO191" s="340"/>
      <c r="AP191" s="340"/>
      <c r="AQ191" s="365"/>
      <c r="AR191" s="365"/>
      <c r="AS191" s="365"/>
      <c r="AT191" s="153"/>
      <c r="AU191" s="364"/>
      <c r="AV191" s="145"/>
      <c r="AW191" s="349">
        <v>0</v>
      </c>
      <c r="AX191" s="349">
        <v>0</v>
      </c>
      <c r="AY191" s="147"/>
      <c r="AZ191" s="349"/>
      <c r="BA191" s="349"/>
      <c r="BB191" s="147"/>
      <c r="BC191" s="147"/>
      <c r="BD191" s="349"/>
      <c r="BE191" s="349"/>
      <c r="BF191" s="338">
        <v>0</v>
      </c>
      <c r="BG191" s="145"/>
      <c r="BH191" s="148">
        <v>0</v>
      </c>
      <c r="BI191" s="337"/>
      <c r="BJ191" s="342"/>
      <c r="BK191" s="343"/>
      <c r="BL191" s="147"/>
      <c r="BM191" s="147"/>
      <c r="BN191" s="349"/>
      <c r="BO191" s="349"/>
      <c r="BP191" s="147"/>
      <c r="BQ191" s="364">
        <v>0</v>
      </c>
      <c r="BR191" s="352"/>
      <c r="BS191" s="352"/>
      <c r="BT191" s="145"/>
      <c r="BU191" s="338"/>
      <c r="BV191" s="364"/>
      <c r="BW191" s="145"/>
      <c r="BX191" s="145"/>
      <c r="BY191" s="364"/>
      <c r="BZ191" s="364"/>
      <c r="CA191" s="149">
        <v>0</v>
      </c>
      <c r="CB191" s="338">
        <v>0</v>
      </c>
      <c r="CC191" s="88">
        <v>0</v>
      </c>
      <c r="CD191" s="145"/>
      <c r="CE191" s="145"/>
      <c r="CF191" s="146">
        <v>0</v>
      </c>
      <c r="CG191" s="148"/>
      <c r="CH191" s="148"/>
      <c r="CI191" s="337"/>
      <c r="CJ191" s="147"/>
      <c r="CK191" s="338"/>
      <c r="CL191" s="145"/>
      <c r="CM191" s="145"/>
      <c r="CN191" s="338"/>
      <c r="CO191" s="88"/>
    </row>
    <row r="192" spans="1:93" ht="24" customHeight="1" x14ac:dyDescent="0.3">
      <c r="A192" s="327" t="s">
        <v>2209</v>
      </c>
      <c r="B192" s="328" t="s">
        <v>2210</v>
      </c>
      <c r="C192" s="329" t="s">
        <v>406</v>
      </c>
      <c r="D192" s="330">
        <f t="shared" si="0"/>
        <v>23</v>
      </c>
      <c r="E192" s="331">
        <f t="shared" si="1"/>
        <v>20</v>
      </c>
      <c r="F192" s="331">
        <f t="shared" si="2"/>
        <v>0</v>
      </c>
      <c r="G192" s="331">
        <f t="shared" si="3"/>
        <v>0</v>
      </c>
      <c r="H192" s="331">
        <f t="shared" si="4"/>
        <v>0</v>
      </c>
      <c r="I192" s="331">
        <f t="shared" si="5"/>
        <v>0</v>
      </c>
      <c r="J192" s="331">
        <f t="shared" si="6"/>
        <v>0</v>
      </c>
      <c r="K192" s="331">
        <f t="shared" si="7"/>
        <v>0</v>
      </c>
      <c r="L192" s="331">
        <f t="shared" si="8"/>
        <v>0</v>
      </c>
      <c r="M192" s="332">
        <f t="shared" si="9"/>
        <v>0</v>
      </c>
      <c r="N192" s="333">
        <f t="shared" si="10"/>
        <v>43</v>
      </c>
      <c r="O192" s="334"/>
      <c r="P192" s="335">
        <f t="shared" si="11"/>
        <v>43</v>
      </c>
      <c r="Q192" s="336">
        <f t="shared" si="12"/>
        <v>243</v>
      </c>
      <c r="R192" s="148"/>
      <c r="S192" s="148"/>
      <c r="T192" s="337"/>
      <c r="U192" s="148"/>
      <c r="V192" s="148"/>
      <c r="W192" s="337"/>
      <c r="X192" s="147"/>
      <c r="Y192" s="148"/>
      <c r="Z192" s="147"/>
      <c r="AA192" s="338">
        <v>0</v>
      </c>
      <c r="AB192" s="339">
        <v>0</v>
      </c>
      <c r="AC192" s="148">
        <v>0</v>
      </c>
      <c r="AD192" s="147"/>
      <c r="AE192" s="148"/>
      <c r="AF192" s="147">
        <v>23</v>
      </c>
      <c r="AG192" s="344">
        <v>0</v>
      </c>
      <c r="AH192" s="344">
        <v>0</v>
      </c>
      <c r="AI192" s="145"/>
      <c r="AJ192" s="145"/>
      <c r="AK192" s="344"/>
      <c r="AL192" s="145"/>
      <c r="AM192" s="344"/>
      <c r="AN192" s="344"/>
      <c r="AO192" s="340"/>
      <c r="AP192" s="340"/>
      <c r="AQ192" s="368"/>
      <c r="AR192" s="368"/>
      <c r="AS192" s="368"/>
      <c r="AT192" s="153"/>
      <c r="AU192" s="344"/>
      <c r="AV192" s="145"/>
      <c r="AW192" s="148">
        <v>0</v>
      </c>
      <c r="AX192" s="148">
        <v>0</v>
      </c>
      <c r="AY192" s="147"/>
      <c r="AZ192" s="148"/>
      <c r="BA192" s="148"/>
      <c r="BB192" s="147"/>
      <c r="BC192" s="147"/>
      <c r="BD192" s="148"/>
      <c r="BE192" s="148"/>
      <c r="BF192" s="338">
        <v>0</v>
      </c>
      <c r="BG192" s="145"/>
      <c r="BH192" s="148">
        <v>0</v>
      </c>
      <c r="BI192" s="337"/>
      <c r="BJ192" s="342"/>
      <c r="BK192" s="343"/>
      <c r="BL192" s="147"/>
      <c r="BM192" s="147"/>
      <c r="BN192" s="148"/>
      <c r="BO192" s="148">
        <v>20</v>
      </c>
      <c r="BP192" s="147"/>
      <c r="BQ192" s="344">
        <v>0</v>
      </c>
      <c r="BR192" s="145"/>
      <c r="BS192" s="145"/>
      <c r="BT192" s="145"/>
      <c r="BU192" s="338"/>
      <c r="BV192" s="344"/>
      <c r="BW192" s="145"/>
      <c r="BX192" s="145"/>
      <c r="BY192" s="344"/>
      <c r="BZ192" s="344"/>
      <c r="CA192" s="355">
        <v>0</v>
      </c>
      <c r="CB192" s="338">
        <v>0</v>
      </c>
      <c r="CC192" s="88">
        <v>0</v>
      </c>
      <c r="CD192" s="145"/>
      <c r="CE192" s="145"/>
      <c r="CF192" s="146">
        <v>0</v>
      </c>
      <c r="CG192" s="148"/>
      <c r="CH192" s="148"/>
      <c r="CI192" s="337"/>
      <c r="CJ192" s="147"/>
      <c r="CK192" s="338"/>
      <c r="CL192" s="145"/>
      <c r="CM192" s="145"/>
      <c r="CN192" s="338"/>
      <c r="CO192" s="88"/>
    </row>
    <row r="193" spans="1:93" ht="24" customHeight="1" x14ac:dyDescent="0.3">
      <c r="A193" s="345" t="s">
        <v>2211</v>
      </c>
      <c r="B193" s="328" t="s">
        <v>2212</v>
      </c>
      <c r="C193" s="329" t="s">
        <v>2213</v>
      </c>
      <c r="D193" s="330">
        <f t="shared" si="0"/>
        <v>24</v>
      </c>
      <c r="E193" s="331">
        <f t="shared" si="1"/>
        <v>15</v>
      </c>
      <c r="F193" s="331">
        <f t="shared" si="2"/>
        <v>0</v>
      </c>
      <c r="G193" s="331">
        <f t="shared" si="3"/>
        <v>0</v>
      </c>
      <c r="H193" s="331">
        <f t="shared" si="4"/>
        <v>0</v>
      </c>
      <c r="I193" s="331">
        <f t="shared" si="5"/>
        <v>0</v>
      </c>
      <c r="J193" s="331">
        <f t="shared" si="6"/>
        <v>0</v>
      </c>
      <c r="K193" s="331">
        <f t="shared" si="7"/>
        <v>0</v>
      </c>
      <c r="L193" s="331">
        <f t="shared" si="8"/>
        <v>0</v>
      </c>
      <c r="M193" s="332">
        <f t="shared" si="9"/>
        <v>0</v>
      </c>
      <c r="N193" s="333">
        <f t="shared" si="10"/>
        <v>39</v>
      </c>
      <c r="O193" s="334"/>
      <c r="P193" s="335">
        <f t="shared" si="11"/>
        <v>39</v>
      </c>
      <c r="Q193" s="336">
        <f t="shared" si="12"/>
        <v>285</v>
      </c>
      <c r="R193" s="148"/>
      <c r="S193" s="148"/>
      <c r="T193" s="337"/>
      <c r="U193" s="148"/>
      <c r="V193" s="148"/>
      <c r="W193" s="337"/>
      <c r="X193" s="147"/>
      <c r="Y193" s="148"/>
      <c r="Z193" s="147"/>
      <c r="AA193" s="354">
        <v>0</v>
      </c>
      <c r="AB193" s="357">
        <v>0</v>
      </c>
      <c r="AC193" s="148">
        <v>0</v>
      </c>
      <c r="AD193" s="147"/>
      <c r="AE193" s="148">
        <v>15</v>
      </c>
      <c r="AF193" s="147"/>
      <c r="AG193" s="364">
        <v>0</v>
      </c>
      <c r="AH193" s="364">
        <v>0</v>
      </c>
      <c r="AI193" s="145"/>
      <c r="AJ193" s="145"/>
      <c r="AK193" s="364"/>
      <c r="AL193" s="145"/>
      <c r="AM193" s="364"/>
      <c r="AN193" s="364"/>
      <c r="AO193" s="340"/>
      <c r="AP193" s="340"/>
      <c r="AQ193" s="365"/>
      <c r="AR193" s="365"/>
      <c r="AS193" s="365"/>
      <c r="AT193" s="359"/>
      <c r="AU193" s="364"/>
      <c r="AV193" s="145"/>
      <c r="AW193" s="349">
        <v>0</v>
      </c>
      <c r="AX193" s="349">
        <v>0</v>
      </c>
      <c r="AY193" s="147"/>
      <c r="AZ193" s="349"/>
      <c r="BA193" s="349"/>
      <c r="BB193" s="147"/>
      <c r="BC193" s="147"/>
      <c r="BD193" s="349"/>
      <c r="BE193" s="349"/>
      <c r="BF193" s="338">
        <v>0</v>
      </c>
      <c r="BG193" s="145"/>
      <c r="BH193" s="349">
        <v>0</v>
      </c>
      <c r="BI193" s="337"/>
      <c r="BJ193" s="342"/>
      <c r="BK193" s="343"/>
      <c r="BL193" s="147"/>
      <c r="BM193" s="147"/>
      <c r="BN193" s="349">
        <v>24</v>
      </c>
      <c r="BO193" s="349"/>
      <c r="BP193" s="147"/>
      <c r="BQ193" s="364">
        <v>0</v>
      </c>
      <c r="BR193" s="352"/>
      <c r="BS193" s="352"/>
      <c r="BT193" s="145"/>
      <c r="BU193" s="338"/>
      <c r="BV193" s="364"/>
      <c r="BW193" s="145"/>
      <c r="BX193" s="145"/>
      <c r="BY193" s="364"/>
      <c r="BZ193" s="364"/>
      <c r="CA193" s="355">
        <v>0</v>
      </c>
      <c r="CB193" s="338">
        <v>0</v>
      </c>
      <c r="CC193" s="344">
        <v>0</v>
      </c>
      <c r="CD193" s="145"/>
      <c r="CE193" s="145"/>
      <c r="CF193" s="146">
        <v>0</v>
      </c>
      <c r="CG193" s="148"/>
      <c r="CH193" s="148"/>
      <c r="CI193" s="337"/>
      <c r="CJ193" s="147"/>
      <c r="CK193" s="338"/>
      <c r="CL193" s="145"/>
      <c r="CM193" s="145"/>
      <c r="CN193" s="338"/>
      <c r="CO193" s="344"/>
    </row>
    <row r="194" spans="1:93" ht="24" customHeight="1" x14ac:dyDescent="0.3">
      <c r="A194" s="327" t="s">
        <v>2214</v>
      </c>
      <c r="B194" s="328" t="s">
        <v>2215</v>
      </c>
      <c r="C194" s="329" t="s">
        <v>1322</v>
      </c>
      <c r="D194" s="330">
        <f t="shared" si="0"/>
        <v>0</v>
      </c>
      <c r="E194" s="331">
        <f t="shared" si="1"/>
        <v>0</v>
      </c>
      <c r="F194" s="331">
        <f t="shared" si="2"/>
        <v>0</v>
      </c>
      <c r="G194" s="331">
        <f t="shared" si="3"/>
        <v>0</v>
      </c>
      <c r="H194" s="331">
        <f t="shared" si="4"/>
        <v>0</v>
      </c>
      <c r="I194" s="331">
        <f t="shared" si="5"/>
        <v>0</v>
      </c>
      <c r="J194" s="331">
        <f t="shared" si="6"/>
        <v>0</v>
      </c>
      <c r="K194" s="331">
        <f t="shared" si="7"/>
        <v>0</v>
      </c>
      <c r="L194" s="331">
        <f t="shared" si="8"/>
        <v>0</v>
      </c>
      <c r="M194" s="332">
        <f t="shared" si="9"/>
        <v>0</v>
      </c>
      <c r="N194" s="333">
        <f t="shared" si="10"/>
        <v>0</v>
      </c>
      <c r="O194" s="334"/>
      <c r="P194" s="335">
        <f t="shared" si="11"/>
        <v>0</v>
      </c>
      <c r="Q194" s="336" t="str">
        <f t="shared" si="12"/>
        <v/>
      </c>
      <c r="R194" s="148"/>
      <c r="S194" s="148"/>
      <c r="T194" s="337"/>
      <c r="U194" s="148"/>
      <c r="V194" s="148"/>
      <c r="W194" s="337"/>
      <c r="X194" s="147"/>
      <c r="Y194" s="148"/>
      <c r="Z194" s="147"/>
      <c r="AA194" s="338">
        <v>0</v>
      </c>
      <c r="AB194" s="339">
        <v>0</v>
      </c>
      <c r="AC194" s="148">
        <v>0</v>
      </c>
      <c r="AD194" s="147"/>
      <c r="AE194" s="148"/>
      <c r="AF194" s="147"/>
      <c r="AG194" s="144">
        <v>0</v>
      </c>
      <c r="AH194" s="144">
        <v>0</v>
      </c>
      <c r="AI194" s="145"/>
      <c r="AJ194" s="145"/>
      <c r="AK194" s="144"/>
      <c r="AL194" s="145"/>
      <c r="AM194" s="144"/>
      <c r="AN194" s="144"/>
      <c r="AO194" s="340"/>
      <c r="AP194" s="340"/>
      <c r="AQ194" s="341"/>
      <c r="AR194" s="341"/>
      <c r="AS194" s="341"/>
      <c r="AT194" s="153"/>
      <c r="AU194" s="144"/>
      <c r="AV194" s="145"/>
      <c r="AW194" s="148">
        <v>0</v>
      </c>
      <c r="AX194" s="148">
        <v>0</v>
      </c>
      <c r="AY194" s="147"/>
      <c r="AZ194" s="148"/>
      <c r="BA194" s="148"/>
      <c r="BB194" s="147"/>
      <c r="BC194" s="147"/>
      <c r="BD194" s="148"/>
      <c r="BE194" s="148"/>
      <c r="BF194" s="338">
        <v>0</v>
      </c>
      <c r="BG194" s="145"/>
      <c r="BH194" s="349">
        <v>0</v>
      </c>
      <c r="BI194" s="337"/>
      <c r="BJ194" s="342"/>
      <c r="BK194" s="343"/>
      <c r="BL194" s="147"/>
      <c r="BM194" s="147"/>
      <c r="BN194" s="148"/>
      <c r="BO194" s="148"/>
      <c r="BP194" s="147"/>
      <c r="BQ194" s="144">
        <v>0</v>
      </c>
      <c r="BR194" s="145"/>
      <c r="BS194" s="145"/>
      <c r="BT194" s="145"/>
      <c r="BU194" s="338"/>
      <c r="BV194" s="144"/>
      <c r="BW194" s="145"/>
      <c r="BX194" s="145"/>
      <c r="BY194" s="144"/>
      <c r="BZ194" s="144"/>
      <c r="CA194" s="149">
        <v>0</v>
      </c>
      <c r="CB194" s="354">
        <v>0</v>
      </c>
      <c r="CC194" s="88">
        <v>0</v>
      </c>
      <c r="CD194" s="145"/>
      <c r="CE194" s="145"/>
      <c r="CF194" s="146">
        <v>0</v>
      </c>
      <c r="CG194" s="148"/>
      <c r="CH194" s="148"/>
      <c r="CI194" s="337"/>
      <c r="CJ194" s="147"/>
      <c r="CK194" s="354"/>
      <c r="CL194" s="145"/>
      <c r="CM194" s="145"/>
      <c r="CN194" s="354"/>
      <c r="CO194" s="88"/>
    </row>
    <row r="195" spans="1:93" ht="24" customHeight="1" x14ac:dyDescent="0.3">
      <c r="A195" s="345" t="s">
        <v>2216</v>
      </c>
      <c r="B195" s="328" t="s">
        <v>2217</v>
      </c>
      <c r="C195" s="329" t="s">
        <v>363</v>
      </c>
      <c r="D195" s="330">
        <f t="shared" si="0"/>
        <v>15</v>
      </c>
      <c r="E195" s="331">
        <f t="shared" si="1"/>
        <v>5</v>
      </c>
      <c r="F195" s="331">
        <f t="shared" si="2"/>
        <v>1</v>
      </c>
      <c r="G195" s="331">
        <f t="shared" si="3"/>
        <v>1</v>
      </c>
      <c r="H195" s="331">
        <f t="shared" si="4"/>
        <v>0</v>
      </c>
      <c r="I195" s="331">
        <f t="shared" si="5"/>
        <v>0</v>
      </c>
      <c r="J195" s="331">
        <f t="shared" si="6"/>
        <v>0</v>
      </c>
      <c r="K195" s="331">
        <f t="shared" si="7"/>
        <v>0</v>
      </c>
      <c r="L195" s="331">
        <f t="shared" si="8"/>
        <v>0</v>
      </c>
      <c r="M195" s="332">
        <f t="shared" si="9"/>
        <v>0</v>
      </c>
      <c r="N195" s="333">
        <f t="shared" si="10"/>
        <v>22</v>
      </c>
      <c r="O195" s="334"/>
      <c r="P195" s="335">
        <f t="shared" si="11"/>
        <v>22</v>
      </c>
      <c r="Q195" s="336">
        <f t="shared" si="12"/>
        <v>433</v>
      </c>
      <c r="R195" s="148"/>
      <c r="S195" s="148">
        <v>15</v>
      </c>
      <c r="T195" s="350"/>
      <c r="U195" s="148"/>
      <c r="V195" s="148"/>
      <c r="W195" s="350"/>
      <c r="X195" s="351"/>
      <c r="Y195" s="148"/>
      <c r="Z195" s="351"/>
      <c r="AA195" s="338">
        <v>0</v>
      </c>
      <c r="AB195" s="339">
        <v>0</v>
      </c>
      <c r="AC195" s="148">
        <v>0</v>
      </c>
      <c r="AD195" s="351"/>
      <c r="AE195" s="148"/>
      <c r="AF195" s="351"/>
      <c r="AG195" s="144">
        <v>5</v>
      </c>
      <c r="AH195" s="144">
        <v>0</v>
      </c>
      <c r="AI195" s="145"/>
      <c r="AJ195" s="145"/>
      <c r="AK195" s="144"/>
      <c r="AL195" s="145"/>
      <c r="AM195" s="144">
        <v>1</v>
      </c>
      <c r="AN195" s="144"/>
      <c r="AO195" s="340"/>
      <c r="AP195" s="340"/>
      <c r="AQ195" s="341"/>
      <c r="AR195" s="341"/>
      <c r="AS195" s="341"/>
      <c r="AT195" s="153"/>
      <c r="AU195" s="144"/>
      <c r="AV195" s="145"/>
      <c r="AW195" s="148">
        <v>0</v>
      </c>
      <c r="AX195" s="148">
        <v>0</v>
      </c>
      <c r="AY195" s="351"/>
      <c r="AZ195" s="148"/>
      <c r="BA195" s="148"/>
      <c r="BB195" s="351"/>
      <c r="BC195" s="351"/>
      <c r="BD195" s="148"/>
      <c r="BE195" s="148"/>
      <c r="BF195" s="338">
        <v>0</v>
      </c>
      <c r="BG195" s="145"/>
      <c r="BH195" s="148">
        <v>0</v>
      </c>
      <c r="BI195" s="350"/>
      <c r="BJ195" s="342"/>
      <c r="BK195" s="343"/>
      <c r="BL195" s="351"/>
      <c r="BM195" s="351"/>
      <c r="BN195" s="148"/>
      <c r="BO195" s="148"/>
      <c r="BP195" s="351"/>
      <c r="BQ195" s="144">
        <v>0</v>
      </c>
      <c r="BR195" s="145"/>
      <c r="BS195" s="145"/>
      <c r="BT195" s="145"/>
      <c r="BU195" s="338"/>
      <c r="BV195" s="144"/>
      <c r="BW195" s="145"/>
      <c r="BX195" s="145"/>
      <c r="BY195" s="144"/>
      <c r="BZ195" s="144"/>
      <c r="CA195" s="355">
        <v>0</v>
      </c>
      <c r="CB195" s="338">
        <v>0</v>
      </c>
      <c r="CC195" s="344">
        <v>0</v>
      </c>
      <c r="CD195" s="145"/>
      <c r="CE195" s="145"/>
      <c r="CF195" s="146">
        <v>0</v>
      </c>
      <c r="CG195" s="349"/>
      <c r="CH195" s="349"/>
      <c r="CI195" s="350"/>
      <c r="CJ195" s="351"/>
      <c r="CK195" s="338"/>
      <c r="CL195" s="145"/>
      <c r="CM195" s="145"/>
      <c r="CN195" s="338"/>
      <c r="CO195" s="344">
        <v>1</v>
      </c>
    </row>
    <row r="196" spans="1:93" ht="24" customHeight="1" x14ac:dyDescent="0.3">
      <c r="A196" s="327" t="s">
        <v>2218</v>
      </c>
      <c r="B196" s="328" t="s">
        <v>2219</v>
      </c>
      <c r="C196" s="329" t="s">
        <v>2220</v>
      </c>
      <c r="D196" s="330">
        <f t="shared" si="0"/>
        <v>40</v>
      </c>
      <c r="E196" s="331">
        <f t="shared" si="1"/>
        <v>40</v>
      </c>
      <c r="F196" s="331">
        <f t="shared" si="2"/>
        <v>25</v>
      </c>
      <c r="G196" s="331">
        <f t="shared" si="3"/>
        <v>15</v>
      </c>
      <c r="H196" s="331">
        <f t="shared" si="4"/>
        <v>10</v>
      </c>
      <c r="I196" s="331">
        <f t="shared" si="5"/>
        <v>10</v>
      </c>
      <c r="J196" s="331">
        <f t="shared" si="6"/>
        <v>10</v>
      </c>
      <c r="K196" s="331">
        <f t="shared" si="7"/>
        <v>10</v>
      </c>
      <c r="L196" s="331">
        <f t="shared" si="8"/>
        <v>7</v>
      </c>
      <c r="M196" s="332">
        <f t="shared" si="9"/>
        <v>1</v>
      </c>
      <c r="N196" s="333">
        <f t="shared" si="10"/>
        <v>168</v>
      </c>
      <c r="O196" s="334"/>
      <c r="P196" s="335">
        <f t="shared" si="11"/>
        <v>168</v>
      </c>
      <c r="Q196" s="336">
        <f t="shared" si="12"/>
        <v>83</v>
      </c>
      <c r="R196" s="349">
        <v>10</v>
      </c>
      <c r="S196" s="349">
        <v>40</v>
      </c>
      <c r="T196" s="337"/>
      <c r="U196" s="349">
        <v>25</v>
      </c>
      <c r="V196" s="349">
        <v>15</v>
      </c>
      <c r="W196" s="337"/>
      <c r="X196" s="147"/>
      <c r="Y196" s="349"/>
      <c r="Z196" s="147"/>
      <c r="AA196" s="338">
        <v>0</v>
      </c>
      <c r="AB196" s="339">
        <v>0</v>
      </c>
      <c r="AC196" s="148">
        <v>0</v>
      </c>
      <c r="AD196" s="147"/>
      <c r="AE196" s="349"/>
      <c r="AF196" s="147"/>
      <c r="AG196" s="144">
        <v>10</v>
      </c>
      <c r="AH196" s="144">
        <v>40</v>
      </c>
      <c r="AI196" s="145"/>
      <c r="AJ196" s="145"/>
      <c r="AK196" s="144"/>
      <c r="AL196" s="145"/>
      <c r="AM196" s="144">
        <v>10</v>
      </c>
      <c r="AN196" s="144">
        <v>7</v>
      </c>
      <c r="AO196" s="340"/>
      <c r="AP196" s="340"/>
      <c r="AQ196" s="341"/>
      <c r="AR196" s="341"/>
      <c r="AS196" s="341"/>
      <c r="AT196" s="153"/>
      <c r="AU196" s="144"/>
      <c r="AV196" s="145"/>
      <c r="AW196" s="148">
        <v>0</v>
      </c>
      <c r="AX196" s="148">
        <v>0</v>
      </c>
      <c r="AY196" s="147"/>
      <c r="AZ196" s="148"/>
      <c r="BA196" s="148"/>
      <c r="BB196" s="147"/>
      <c r="BC196" s="147"/>
      <c r="BD196" s="148"/>
      <c r="BE196" s="148"/>
      <c r="BF196" s="354">
        <v>0</v>
      </c>
      <c r="BG196" s="145"/>
      <c r="BH196" s="148">
        <v>0</v>
      </c>
      <c r="BI196" s="337"/>
      <c r="BJ196" s="360"/>
      <c r="BK196" s="343"/>
      <c r="BL196" s="147"/>
      <c r="BM196" s="147"/>
      <c r="BN196" s="148"/>
      <c r="BO196" s="148"/>
      <c r="BP196" s="147"/>
      <c r="BQ196" s="144">
        <v>0</v>
      </c>
      <c r="BR196" s="145"/>
      <c r="BS196" s="145"/>
      <c r="BT196" s="145"/>
      <c r="BU196" s="354"/>
      <c r="BV196" s="144"/>
      <c r="BW196" s="145"/>
      <c r="BX196" s="145"/>
      <c r="BY196" s="144"/>
      <c r="BZ196" s="144"/>
      <c r="CA196" s="149">
        <v>0</v>
      </c>
      <c r="CB196" s="354">
        <v>0</v>
      </c>
      <c r="CC196" s="344">
        <v>0</v>
      </c>
      <c r="CD196" s="145">
        <v>1</v>
      </c>
      <c r="CE196" s="145"/>
      <c r="CF196" s="356">
        <v>0</v>
      </c>
      <c r="CG196" s="148">
        <v>1</v>
      </c>
      <c r="CH196" s="148"/>
      <c r="CI196" s="337"/>
      <c r="CJ196" s="147"/>
      <c r="CK196" s="354"/>
      <c r="CL196" s="145"/>
      <c r="CM196" s="145"/>
      <c r="CN196" s="354"/>
      <c r="CO196" s="344">
        <v>10</v>
      </c>
    </row>
    <row r="197" spans="1:93" ht="24" customHeight="1" x14ac:dyDescent="0.3">
      <c r="A197" s="327">
        <v>710906</v>
      </c>
      <c r="B197" s="328" t="s">
        <v>2221</v>
      </c>
      <c r="C197" s="329" t="s">
        <v>1915</v>
      </c>
      <c r="D197" s="330">
        <f t="shared" si="0"/>
        <v>0</v>
      </c>
      <c r="E197" s="331">
        <f t="shared" si="1"/>
        <v>0</v>
      </c>
      <c r="F197" s="331">
        <f t="shared" si="2"/>
        <v>0</v>
      </c>
      <c r="G197" s="331">
        <f t="shared" si="3"/>
        <v>0</v>
      </c>
      <c r="H197" s="331">
        <f t="shared" si="4"/>
        <v>0</v>
      </c>
      <c r="I197" s="331">
        <f t="shared" si="5"/>
        <v>0</v>
      </c>
      <c r="J197" s="331">
        <f t="shared" si="6"/>
        <v>0</v>
      </c>
      <c r="K197" s="331">
        <f t="shared" si="7"/>
        <v>0</v>
      </c>
      <c r="L197" s="331">
        <f t="shared" si="8"/>
        <v>0</v>
      </c>
      <c r="M197" s="332">
        <f t="shared" si="9"/>
        <v>0</v>
      </c>
      <c r="N197" s="333">
        <f t="shared" si="10"/>
        <v>0</v>
      </c>
      <c r="O197" s="334"/>
      <c r="P197" s="335">
        <f t="shared" si="11"/>
        <v>0</v>
      </c>
      <c r="Q197" s="336" t="str">
        <f t="shared" si="12"/>
        <v/>
      </c>
      <c r="R197" s="349"/>
      <c r="S197" s="349"/>
      <c r="T197" s="350"/>
      <c r="U197" s="349"/>
      <c r="V197" s="349"/>
      <c r="W197" s="350"/>
      <c r="X197" s="351"/>
      <c r="Y197" s="349"/>
      <c r="Z197" s="351"/>
      <c r="AA197" s="338">
        <v>0</v>
      </c>
      <c r="AB197" s="339">
        <v>0</v>
      </c>
      <c r="AC197" s="349">
        <v>0</v>
      </c>
      <c r="AD197" s="351"/>
      <c r="AE197" s="349"/>
      <c r="AF197" s="351"/>
      <c r="AG197" s="144">
        <v>0</v>
      </c>
      <c r="AH197" s="144">
        <v>0</v>
      </c>
      <c r="AI197" s="145"/>
      <c r="AJ197" s="145"/>
      <c r="AK197" s="144"/>
      <c r="AL197" s="145"/>
      <c r="AM197" s="144"/>
      <c r="AN197" s="144"/>
      <c r="AO197" s="340"/>
      <c r="AP197" s="340"/>
      <c r="AQ197" s="341"/>
      <c r="AR197" s="341"/>
      <c r="AS197" s="341"/>
      <c r="AT197" s="153"/>
      <c r="AU197" s="144"/>
      <c r="AV197" s="145"/>
      <c r="AW197" s="148">
        <v>0</v>
      </c>
      <c r="AX197" s="148">
        <v>0</v>
      </c>
      <c r="AY197" s="351"/>
      <c r="AZ197" s="148"/>
      <c r="BA197" s="148"/>
      <c r="BB197" s="351"/>
      <c r="BC197" s="351"/>
      <c r="BD197" s="148"/>
      <c r="BE197" s="148"/>
      <c r="BF197" s="354">
        <v>0</v>
      </c>
      <c r="BG197" s="145"/>
      <c r="BH197" s="148">
        <v>0</v>
      </c>
      <c r="BI197" s="350"/>
      <c r="BJ197" s="360"/>
      <c r="BK197" s="343"/>
      <c r="BL197" s="351"/>
      <c r="BM197" s="351"/>
      <c r="BN197" s="148"/>
      <c r="BO197" s="148"/>
      <c r="BP197" s="351"/>
      <c r="BQ197" s="144">
        <v>0</v>
      </c>
      <c r="BR197" s="145"/>
      <c r="BS197" s="145"/>
      <c r="BT197" s="145"/>
      <c r="BU197" s="354"/>
      <c r="BV197" s="144"/>
      <c r="BW197" s="145"/>
      <c r="BX197" s="145"/>
      <c r="BY197" s="144"/>
      <c r="BZ197" s="144"/>
      <c r="CA197" s="149">
        <v>0</v>
      </c>
      <c r="CB197" s="338">
        <v>0</v>
      </c>
      <c r="CC197" s="344">
        <v>0</v>
      </c>
      <c r="CD197" s="145"/>
      <c r="CE197" s="145"/>
      <c r="CF197" s="146">
        <v>0</v>
      </c>
      <c r="CG197" s="349"/>
      <c r="CH197" s="349"/>
      <c r="CI197" s="350"/>
      <c r="CJ197" s="351"/>
      <c r="CK197" s="338"/>
      <c r="CL197" s="145"/>
      <c r="CM197" s="145"/>
      <c r="CN197" s="338"/>
      <c r="CO197" s="344"/>
    </row>
    <row r="198" spans="1:93" ht="24" customHeight="1" x14ac:dyDescent="0.3">
      <c r="A198" s="327" t="s">
        <v>2222</v>
      </c>
      <c r="B198" s="328" t="s">
        <v>2223</v>
      </c>
      <c r="C198" s="329" t="s">
        <v>1977</v>
      </c>
      <c r="D198" s="330">
        <f t="shared" si="0"/>
        <v>0</v>
      </c>
      <c r="E198" s="331">
        <f t="shared" si="1"/>
        <v>0</v>
      </c>
      <c r="F198" s="331">
        <f t="shared" si="2"/>
        <v>0</v>
      </c>
      <c r="G198" s="331">
        <f t="shared" si="3"/>
        <v>0</v>
      </c>
      <c r="H198" s="331">
        <f t="shared" si="4"/>
        <v>0</v>
      </c>
      <c r="I198" s="331">
        <f t="shared" si="5"/>
        <v>0</v>
      </c>
      <c r="J198" s="331">
        <f t="shared" si="6"/>
        <v>0</v>
      </c>
      <c r="K198" s="331">
        <f t="shared" si="7"/>
        <v>0</v>
      </c>
      <c r="L198" s="331">
        <f t="shared" si="8"/>
        <v>0</v>
      </c>
      <c r="M198" s="332">
        <f t="shared" si="9"/>
        <v>0</v>
      </c>
      <c r="N198" s="333">
        <f t="shared" si="10"/>
        <v>0</v>
      </c>
      <c r="O198" s="334"/>
      <c r="P198" s="335">
        <f t="shared" si="11"/>
        <v>0</v>
      </c>
      <c r="Q198" s="336" t="str">
        <f t="shared" si="12"/>
        <v/>
      </c>
      <c r="R198" s="148"/>
      <c r="S198" s="148"/>
      <c r="T198" s="350"/>
      <c r="U198" s="148"/>
      <c r="V198" s="148"/>
      <c r="W198" s="350"/>
      <c r="X198" s="351"/>
      <c r="Y198" s="148"/>
      <c r="Z198" s="351"/>
      <c r="AA198" s="338">
        <v>0</v>
      </c>
      <c r="AB198" s="339">
        <v>0</v>
      </c>
      <c r="AC198" s="349">
        <v>0</v>
      </c>
      <c r="AD198" s="351"/>
      <c r="AE198" s="148"/>
      <c r="AF198" s="351"/>
      <c r="AG198" s="144">
        <v>0</v>
      </c>
      <c r="AH198" s="144">
        <v>0</v>
      </c>
      <c r="AI198" s="145"/>
      <c r="AJ198" s="145"/>
      <c r="AK198" s="144"/>
      <c r="AL198" s="145"/>
      <c r="AM198" s="144"/>
      <c r="AN198" s="144"/>
      <c r="AO198" s="340"/>
      <c r="AP198" s="340"/>
      <c r="AQ198" s="341"/>
      <c r="AR198" s="341"/>
      <c r="AS198" s="341"/>
      <c r="AT198" s="153"/>
      <c r="AU198" s="144"/>
      <c r="AV198" s="145"/>
      <c r="AW198" s="148">
        <v>0</v>
      </c>
      <c r="AX198" s="148">
        <v>0</v>
      </c>
      <c r="AY198" s="351"/>
      <c r="AZ198" s="148"/>
      <c r="BA198" s="148"/>
      <c r="BB198" s="351"/>
      <c r="BC198" s="351"/>
      <c r="BD198" s="148"/>
      <c r="BE198" s="148"/>
      <c r="BF198" s="338">
        <v>0</v>
      </c>
      <c r="BG198" s="145"/>
      <c r="BH198" s="148">
        <v>0</v>
      </c>
      <c r="BI198" s="350"/>
      <c r="BJ198" s="360"/>
      <c r="BK198" s="343"/>
      <c r="BL198" s="351"/>
      <c r="BM198" s="351"/>
      <c r="BN198" s="148"/>
      <c r="BO198" s="148"/>
      <c r="BP198" s="351"/>
      <c r="BQ198" s="144">
        <v>0</v>
      </c>
      <c r="BR198" s="145"/>
      <c r="BS198" s="145"/>
      <c r="BT198" s="145"/>
      <c r="BU198" s="338"/>
      <c r="BV198" s="144"/>
      <c r="BW198" s="145"/>
      <c r="BX198" s="145"/>
      <c r="BY198" s="144"/>
      <c r="BZ198" s="144"/>
      <c r="CA198" s="149">
        <v>0</v>
      </c>
      <c r="CB198" s="338">
        <v>0</v>
      </c>
      <c r="CC198" s="344">
        <v>0</v>
      </c>
      <c r="CD198" s="145"/>
      <c r="CE198" s="145"/>
      <c r="CF198" s="356">
        <v>0</v>
      </c>
      <c r="CG198" s="349"/>
      <c r="CH198" s="349"/>
      <c r="CI198" s="350"/>
      <c r="CJ198" s="351"/>
      <c r="CK198" s="338"/>
      <c r="CL198" s="145"/>
      <c r="CM198" s="145"/>
      <c r="CN198" s="338"/>
      <c r="CO198" s="344"/>
    </row>
    <row r="199" spans="1:93" ht="24" customHeight="1" x14ac:dyDescent="0.3">
      <c r="A199" s="327">
        <v>890930</v>
      </c>
      <c r="B199" s="328" t="s">
        <v>2224</v>
      </c>
      <c r="C199" s="329" t="s">
        <v>1322</v>
      </c>
      <c r="D199" s="330">
        <f t="shared" si="0"/>
        <v>0</v>
      </c>
      <c r="E199" s="331">
        <f t="shared" si="1"/>
        <v>0</v>
      </c>
      <c r="F199" s="331">
        <f t="shared" si="2"/>
        <v>0</v>
      </c>
      <c r="G199" s="331">
        <f t="shared" si="3"/>
        <v>0</v>
      </c>
      <c r="H199" s="331">
        <f t="shared" si="4"/>
        <v>0</v>
      </c>
      <c r="I199" s="331">
        <f t="shared" si="5"/>
        <v>0</v>
      </c>
      <c r="J199" s="331">
        <f t="shared" si="6"/>
        <v>0</v>
      </c>
      <c r="K199" s="331">
        <f t="shared" si="7"/>
        <v>0</v>
      </c>
      <c r="L199" s="331">
        <f t="shared" si="8"/>
        <v>0</v>
      </c>
      <c r="M199" s="332">
        <f t="shared" si="9"/>
        <v>0</v>
      </c>
      <c r="N199" s="333">
        <f t="shared" si="10"/>
        <v>0</v>
      </c>
      <c r="O199" s="334"/>
      <c r="P199" s="335">
        <f t="shared" si="11"/>
        <v>0</v>
      </c>
      <c r="Q199" s="336" t="str">
        <f t="shared" si="12"/>
        <v/>
      </c>
      <c r="R199" s="148"/>
      <c r="S199" s="148"/>
      <c r="T199" s="337"/>
      <c r="U199" s="148"/>
      <c r="V199" s="148"/>
      <c r="W199" s="337"/>
      <c r="X199" s="147"/>
      <c r="Y199" s="148"/>
      <c r="Z199" s="147"/>
      <c r="AA199" s="338">
        <v>0</v>
      </c>
      <c r="AB199" s="339">
        <v>0</v>
      </c>
      <c r="AC199" s="148">
        <v>0</v>
      </c>
      <c r="AD199" s="147"/>
      <c r="AE199" s="148"/>
      <c r="AF199" s="147"/>
      <c r="AG199" s="144">
        <v>0</v>
      </c>
      <c r="AH199" s="144">
        <v>0</v>
      </c>
      <c r="AI199" s="145"/>
      <c r="AJ199" s="145"/>
      <c r="AK199" s="144"/>
      <c r="AL199" s="145"/>
      <c r="AM199" s="144"/>
      <c r="AN199" s="144"/>
      <c r="AO199" s="340"/>
      <c r="AP199" s="340"/>
      <c r="AQ199" s="341"/>
      <c r="AR199" s="341"/>
      <c r="AS199" s="341"/>
      <c r="AT199" s="153"/>
      <c r="AU199" s="144"/>
      <c r="AV199" s="145"/>
      <c r="AW199" s="148">
        <v>0</v>
      </c>
      <c r="AX199" s="148">
        <v>0</v>
      </c>
      <c r="AY199" s="147"/>
      <c r="AZ199" s="148"/>
      <c r="BA199" s="148"/>
      <c r="BB199" s="147"/>
      <c r="BC199" s="147"/>
      <c r="BD199" s="148"/>
      <c r="BE199" s="148"/>
      <c r="BF199" s="354">
        <v>0</v>
      </c>
      <c r="BG199" s="145"/>
      <c r="BH199" s="148">
        <v>0</v>
      </c>
      <c r="BI199" s="337"/>
      <c r="BJ199" s="342"/>
      <c r="BK199" s="343"/>
      <c r="BL199" s="147"/>
      <c r="BM199" s="147"/>
      <c r="BN199" s="148"/>
      <c r="BO199" s="148"/>
      <c r="BP199" s="147"/>
      <c r="BQ199" s="144">
        <v>0</v>
      </c>
      <c r="BR199" s="145"/>
      <c r="BS199" s="145"/>
      <c r="BT199" s="145"/>
      <c r="BU199" s="354"/>
      <c r="BV199" s="144"/>
      <c r="BW199" s="145"/>
      <c r="BX199" s="145"/>
      <c r="BY199" s="144"/>
      <c r="BZ199" s="144"/>
      <c r="CA199" s="149">
        <v>0</v>
      </c>
      <c r="CB199" s="354">
        <v>0</v>
      </c>
      <c r="CC199" s="344">
        <v>0</v>
      </c>
      <c r="CD199" s="145"/>
      <c r="CE199" s="145"/>
      <c r="CF199" s="356">
        <v>0</v>
      </c>
      <c r="CG199" s="148"/>
      <c r="CH199" s="148"/>
      <c r="CI199" s="337"/>
      <c r="CJ199" s="147"/>
      <c r="CK199" s="354"/>
      <c r="CL199" s="145"/>
      <c r="CM199" s="145"/>
      <c r="CN199" s="354"/>
      <c r="CO199" s="344"/>
    </row>
    <row r="200" spans="1:93" ht="24" customHeight="1" x14ac:dyDescent="0.3">
      <c r="A200" s="345" t="s">
        <v>2225</v>
      </c>
      <c r="B200" s="328" t="s">
        <v>2226</v>
      </c>
      <c r="C200" s="329" t="s">
        <v>1938</v>
      </c>
      <c r="D200" s="330">
        <f t="shared" si="0"/>
        <v>4</v>
      </c>
      <c r="E200" s="331">
        <f t="shared" si="1"/>
        <v>0</v>
      </c>
      <c r="F200" s="331">
        <f t="shared" si="2"/>
        <v>0</v>
      </c>
      <c r="G200" s="331">
        <f t="shared" si="3"/>
        <v>0</v>
      </c>
      <c r="H200" s="331">
        <f t="shared" si="4"/>
        <v>0</v>
      </c>
      <c r="I200" s="331">
        <f t="shared" si="5"/>
        <v>0</v>
      </c>
      <c r="J200" s="331">
        <f t="shared" si="6"/>
        <v>0</v>
      </c>
      <c r="K200" s="331">
        <f t="shared" si="7"/>
        <v>0</v>
      </c>
      <c r="L200" s="331">
        <f t="shared" si="8"/>
        <v>0</v>
      </c>
      <c r="M200" s="332">
        <f t="shared" si="9"/>
        <v>0</v>
      </c>
      <c r="N200" s="333">
        <f t="shared" si="10"/>
        <v>4</v>
      </c>
      <c r="O200" s="334"/>
      <c r="P200" s="335">
        <f t="shared" si="11"/>
        <v>4</v>
      </c>
      <c r="Q200" s="336">
        <f t="shared" si="12"/>
        <v>843</v>
      </c>
      <c r="R200" s="148"/>
      <c r="S200" s="148"/>
      <c r="T200" s="350"/>
      <c r="U200" s="148"/>
      <c r="V200" s="148"/>
      <c r="W200" s="350"/>
      <c r="X200" s="351"/>
      <c r="Y200" s="148"/>
      <c r="Z200" s="351"/>
      <c r="AA200" s="338">
        <v>0</v>
      </c>
      <c r="AB200" s="339">
        <v>0</v>
      </c>
      <c r="AC200" s="148">
        <v>0</v>
      </c>
      <c r="AD200" s="351"/>
      <c r="AE200" s="148"/>
      <c r="AF200" s="351">
        <v>4</v>
      </c>
      <c r="AG200" s="144">
        <v>0</v>
      </c>
      <c r="AH200" s="144">
        <v>0</v>
      </c>
      <c r="AI200" s="145"/>
      <c r="AJ200" s="145"/>
      <c r="AK200" s="144"/>
      <c r="AL200" s="145"/>
      <c r="AM200" s="144"/>
      <c r="AN200" s="144"/>
      <c r="AO200" s="340"/>
      <c r="AP200" s="340"/>
      <c r="AQ200" s="341"/>
      <c r="AR200" s="341"/>
      <c r="AS200" s="341"/>
      <c r="AT200" s="153"/>
      <c r="AU200" s="144"/>
      <c r="AV200" s="145"/>
      <c r="AW200" s="148">
        <v>0</v>
      </c>
      <c r="AX200" s="148">
        <v>0</v>
      </c>
      <c r="AY200" s="351"/>
      <c r="AZ200" s="148"/>
      <c r="BA200" s="148"/>
      <c r="BB200" s="351"/>
      <c r="BC200" s="351"/>
      <c r="BD200" s="148"/>
      <c r="BE200" s="148"/>
      <c r="BF200" s="338">
        <v>0</v>
      </c>
      <c r="BG200" s="145"/>
      <c r="BH200" s="349">
        <v>0</v>
      </c>
      <c r="BI200" s="350"/>
      <c r="BJ200" s="360"/>
      <c r="BK200" s="343"/>
      <c r="BL200" s="351"/>
      <c r="BM200" s="351"/>
      <c r="BN200" s="148"/>
      <c r="BO200" s="148"/>
      <c r="BP200" s="351"/>
      <c r="BQ200" s="144">
        <v>0</v>
      </c>
      <c r="BR200" s="145"/>
      <c r="BS200" s="145"/>
      <c r="BT200" s="145"/>
      <c r="BU200" s="338"/>
      <c r="BV200" s="144"/>
      <c r="BW200" s="145"/>
      <c r="BX200" s="145"/>
      <c r="BY200" s="144"/>
      <c r="BZ200" s="144"/>
      <c r="CA200" s="149">
        <v>0</v>
      </c>
      <c r="CB200" s="338">
        <v>0</v>
      </c>
      <c r="CC200" s="344">
        <v>0</v>
      </c>
      <c r="CD200" s="145"/>
      <c r="CE200" s="145"/>
      <c r="CF200" s="146">
        <v>0</v>
      </c>
      <c r="CG200" s="349"/>
      <c r="CH200" s="349"/>
      <c r="CI200" s="350"/>
      <c r="CJ200" s="351"/>
      <c r="CK200" s="338"/>
      <c r="CL200" s="145"/>
      <c r="CM200" s="145"/>
      <c r="CN200" s="338"/>
      <c r="CO200" s="344"/>
    </row>
    <row r="201" spans="1:93" ht="24" customHeight="1" x14ac:dyDescent="0.3">
      <c r="A201" s="327" t="s">
        <v>2227</v>
      </c>
      <c r="B201" s="328" t="s">
        <v>2228</v>
      </c>
      <c r="C201" s="329" t="s">
        <v>117</v>
      </c>
      <c r="D201" s="330">
        <f t="shared" si="0"/>
        <v>0</v>
      </c>
      <c r="E201" s="331">
        <f t="shared" si="1"/>
        <v>0</v>
      </c>
      <c r="F201" s="331">
        <f t="shared" si="2"/>
        <v>0</v>
      </c>
      <c r="G201" s="331">
        <f t="shared" si="3"/>
        <v>0</v>
      </c>
      <c r="H201" s="331">
        <f t="shared" si="4"/>
        <v>0</v>
      </c>
      <c r="I201" s="331">
        <f t="shared" si="5"/>
        <v>0</v>
      </c>
      <c r="J201" s="331">
        <f t="shared" si="6"/>
        <v>0</v>
      </c>
      <c r="K201" s="331">
        <f t="shared" si="7"/>
        <v>0</v>
      </c>
      <c r="L201" s="331">
        <f t="shared" si="8"/>
        <v>0</v>
      </c>
      <c r="M201" s="332">
        <f t="shared" si="9"/>
        <v>0</v>
      </c>
      <c r="N201" s="333">
        <f t="shared" si="10"/>
        <v>0</v>
      </c>
      <c r="O201" s="334"/>
      <c r="P201" s="335">
        <f t="shared" si="11"/>
        <v>0</v>
      </c>
      <c r="Q201" s="336" t="str">
        <f t="shared" si="12"/>
        <v/>
      </c>
      <c r="R201" s="148"/>
      <c r="S201" s="148"/>
      <c r="T201" s="337"/>
      <c r="U201" s="148"/>
      <c r="V201" s="148"/>
      <c r="W201" s="337"/>
      <c r="X201" s="147"/>
      <c r="Y201" s="148"/>
      <c r="Z201" s="147"/>
      <c r="AA201" s="338">
        <v>0</v>
      </c>
      <c r="AB201" s="339">
        <v>0</v>
      </c>
      <c r="AC201" s="148">
        <v>0</v>
      </c>
      <c r="AD201" s="147"/>
      <c r="AE201" s="148"/>
      <c r="AF201" s="147"/>
      <c r="AG201" s="144">
        <v>0</v>
      </c>
      <c r="AH201" s="144">
        <v>0</v>
      </c>
      <c r="AI201" s="145"/>
      <c r="AJ201" s="145"/>
      <c r="AK201" s="144"/>
      <c r="AL201" s="145"/>
      <c r="AM201" s="144"/>
      <c r="AN201" s="144"/>
      <c r="AO201" s="340"/>
      <c r="AP201" s="340"/>
      <c r="AQ201" s="341"/>
      <c r="AR201" s="341"/>
      <c r="AS201" s="341"/>
      <c r="AT201" s="153"/>
      <c r="AU201" s="144"/>
      <c r="AV201" s="145"/>
      <c r="AW201" s="148">
        <v>0</v>
      </c>
      <c r="AX201" s="148">
        <v>0</v>
      </c>
      <c r="AY201" s="147"/>
      <c r="AZ201" s="148"/>
      <c r="BA201" s="148"/>
      <c r="BB201" s="147"/>
      <c r="BC201" s="147"/>
      <c r="BD201" s="148"/>
      <c r="BE201" s="148"/>
      <c r="BF201" s="338">
        <v>0</v>
      </c>
      <c r="BG201" s="145"/>
      <c r="BH201" s="349">
        <v>0</v>
      </c>
      <c r="BI201" s="337"/>
      <c r="BJ201" s="342"/>
      <c r="BK201" s="343"/>
      <c r="BL201" s="147"/>
      <c r="BM201" s="147"/>
      <c r="BN201" s="148"/>
      <c r="BO201" s="148"/>
      <c r="BP201" s="147"/>
      <c r="BQ201" s="144">
        <v>0</v>
      </c>
      <c r="BR201" s="145"/>
      <c r="BS201" s="145"/>
      <c r="BT201" s="145"/>
      <c r="BU201" s="338"/>
      <c r="BV201" s="144"/>
      <c r="BW201" s="145"/>
      <c r="BX201" s="145"/>
      <c r="BY201" s="144"/>
      <c r="BZ201" s="144"/>
      <c r="CA201" s="355">
        <v>0</v>
      </c>
      <c r="CB201" s="338">
        <v>0</v>
      </c>
      <c r="CC201" s="344">
        <v>0</v>
      </c>
      <c r="CD201" s="145"/>
      <c r="CE201" s="145"/>
      <c r="CF201" s="356">
        <v>0</v>
      </c>
      <c r="CG201" s="148"/>
      <c r="CH201" s="148"/>
      <c r="CI201" s="337"/>
      <c r="CJ201" s="147"/>
      <c r="CK201" s="338"/>
      <c r="CL201" s="145"/>
      <c r="CM201" s="145"/>
      <c r="CN201" s="338"/>
      <c r="CO201" s="344"/>
    </row>
    <row r="202" spans="1:93" ht="24" customHeight="1" x14ac:dyDescent="0.3">
      <c r="A202" s="327" t="s">
        <v>2229</v>
      </c>
      <c r="B202" s="328" t="s">
        <v>2230</v>
      </c>
      <c r="C202" s="329" t="s">
        <v>2231</v>
      </c>
      <c r="D202" s="330">
        <f t="shared" si="0"/>
        <v>0</v>
      </c>
      <c r="E202" s="331">
        <f t="shared" si="1"/>
        <v>0</v>
      </c>
      <c r="F202" s="331">
        <f t="shared" si="2"/>
        <v>0</v>
      </c>
      <c r="G202" s="331">
        <f t="shared" si="3"/>
        <v>0</v>
      </c>
      <c r="H202" s="331">
        <f t="shared" si="4"/>
        <v>0</v>
      </c>
      <c r="I202" s="331">
        <f t="shared" si="5"/>
        <v>0</v>
      </c>
      <c r="J202" s="331">
        <f t="shared" si="6"/>
        <v>0</v>
      </c>
      <c r="K202" s="331">
        <f t="shared" si="7"/>
        <v>0</v>
      </c>
      <c r="L202" s="331">
        <f t="shared" si="8"/>
        <v>0</v>
      </c>
      <c r="M202" s="332">
        <f t="shared" si="9"/>
        <v>0</v>
      </c>
      <c r="N202" s="333">
        <f t="shared" si="10"/>
        <v>0</v>
      </c>
      <c r="O202" s="334"/>
      <c r="P202" s="335">
        <f t="shared" si="11"/>
        <v>0</v>
      </c>
      <c r="Q202" s="336" t="str">
        <f t="shared" si="12"/>
        <v/>
      </c>
      <c r="R202" s="349"/>
      <c r="S202" s="349"/>
      <c r="T202" s="337"/>
      <c r="U202" s="349"/>
      <c r="V202" s="349"/>
      <c r="W202" s="337"/>
      <c r="X202" s="147"/>
      <c r="Y202" s="349"/>
      <c r="Z202" s="147"/>
      <c r="AA202" s="338">
        <v>0</v>
      </c>
      <c r="AB202" s="339">
        <v>0</v>
      </c>
      <c r="AC202" s="148">
        <v>0</v>
      </c>
      <c r="AD202" s="147"/>
      <c r="AE202" s="349"/>
      <c r="AF202" s="147"/>
      <c r="AG202" s="144">
        <v>0</v>
      </c>
      <c r="AH202" s="144">
        <v>0</v>
      </c>
      <c r="AI202" s="145"/>
      <c r="AJ202" s="145"/>
      <c r="AK202" s="144"/>
      <c r="AL202" s="145"/>
      <c r="AM202" s="144"/>
      <c r="AN202" s="144"/>
      <c r="AO202" s="340"/>
      <c r="AP202" s="340"/>
      <c r="AQ202" s="341"/>
      <c r="AR202" s="341"/>
      <c r="AS202" s="341"/>
      <c r="AT202" s="153"/>
      <c r="AU202" s="144"/>
      <c r="AV202" s="145"/>
      <c r="AW202" s="349">
        <v>0</v>
      </c>
      <c r="AX202" s="349">
        <v>0</v>
      </c>
      <c r="AY202" s="147"/>
      <c r="AZ202" s="349"/>
      <c r="BA202" s="349"/>
      <c r="BB202" s="147"/>
      <c r="BC202" s="147"/>
      <c r="BD202" s="349"/>
      <c r="BE202" s="349"/>
      <c r="BF202" s="338">
        <v>0</v>
      </c>
      <c r="BG202" s="145"/>
      <c r="BH202" s="148">
        <v>0</v>
      </c>
      <c r="BI202" s="337"/>
      <c r="BJ202" s="342"/>
      <c r="BK202" s="343"/>
      <c r="BL202" s="147"/>
      <c r="BM202" s="147"/>
      <c r="BN202" s="349"/>
      <c r="BO202" s="349"/>
      <c r="BP202" s="147"/>
      <c r="BQ202" s="144">
        <v>0</v>
      </c>
      <c r="BR202" s="145"/>
      <c r="BS202" s="145"/>
      <c r="BT202" s="145"/>
      <c r="BU202" s="338"/>
      <c r="BV202" s="144"/>
      <c r="BW202" s="145"/>
      <c r="BX202" s="145"/>
      <c r="BY202" s="144"/>
      <c r="BZ202" s="144"/>
      <c r="CA202" s="149">
        <v>0</v>
      </c>
      <c r="CB202" s="338">
        <v>0</v>
      </c>
      <c r="CC202" s="344">
        <v>0</v>
      </c>
      <c r="CD202" s="145"/>
      <c r="CE202" s="145"/>
      <c r="CF202" s="146">
        <v>0</v>
      </c>
      <c r="CG202" s="148"/>
      <c r="CH202" s="148"/>
      <c r="CI202" s="337"/>
      <c r="CJ202" s="147"/>
      <c r="CK202" s="338"/>
      <c r="CL202" s="145"/>
      <c r="CM202" s="145"/>
      <c r="CN202" s="338"/>
      <c r="CO202" s="344"/>
    </row>
    <row r="203" spans="1:93" ht="24" customHeight="1" x14ac:dyDescent="0.3">
      <c r="A203" s="327">
        <v>690403</v>
      </c>
      <c r="B203" s="328" t="s">
        <v>2232</v>
      </c>
      <c r="C203" s="329" t="s">
        <v>1070</v>
      </c>
      <c r="D203" s="330">
        <f t="shared" si="0"/>
        <v>9</v>
      </c>
      <c r="E203" s="331">
        <f t="shared" si="1"/>
        <v>7</v>
      </c>
      <c r="F203" s="331">
        <f t="shared" si="2"/>
        <v>0</v>
      </c>
      <c r="G203" s="331">
        <f t="shared" si="3"/>
        <v>0</v>
      </c>
      <c r="H203" s="331">
        <f t="shared" si="4"/>
        <v>0</v>
      </c>
      <c r="I203" s="331">
        <f t="shared" si="5"/>
        <v>0</v>
      </c>
      <c r="J203" s="331">
        <f t="shared" si="6"/>
        <v>0</v>
      </c>
      <c r="K203" s="331">
        <f t="shared" si="7"/>
        <v>0</v>
      </c>
      <c r="L203" s="331">
        <f t="shared" si="8"/>
        <v>0</v>
      </c>
      <c r="M203" s="332">
        <f t="shared" si="9"/>
        <v>0</v>
      </c>
      <c r="N203" s="333">
        <f t="shared" si="10"/>
        <v>16</v>
      </c>
      <c r="O203" s="334"/>
      <c r="P203" s="335">
        <f t="shared" si="11"/>
        <v>16</v>
      </c>
      <c r="Q203" s="336">
        <f t="shared" si="12"/>
        <v>530</v>
      </c>
      <c r="R203" s="349"/>
      <c r="S203" s="349"/>
      <c r="T203" s="337"/>
      <c r="U203" s="349"/>
      <c r="V203" s="349"/>
      <c r="W203" s="337"/>
      <c r="X203" s="147"/>
      <c r="Y203" s="349"/>
      <c r="Z203" s="147"/>
      <c r="AA203" s="354">
        <v>0</v>
      </c>
      <c r="AB203" s="357">
        <v>0</v>
      </c>
      <c r="AC203" s="148">
        <v>0</v>
      </c>
      <c r="AD203" s="147"/>
      <c r="AE203" s="349"/>
      <c r="AF203" s="147">
        <v>9</v>
      </c>
      <c r="AG203" s="344">
        <v>0</v>
      </c>
      <c r="AH203" s="344">
        <v>0</v>
      </c>
      <c r="AI203" s="145"/>
      <c r="AJ203" s="145"/>
      <c r="AK203" s="344"/>
      <c r="AL203" s="145"/>
      <c r="AM203" s="344"/>
      <c r="AN203" s="344"/>
      <c r="AO203" s="340"/>
      <c r="AP203" s="340"/>
      <c r="AQ203" s="368"/>
      <c r="AR203" s="368"/>
      <c r="AS203" s="368"/>
      <c r="AT203" s="359"/>
      <c r="AU203" s="344"/>
      <c r="AV203" s="145"/>
      <c r="AW203" s="148">
        <v>0</v>
      </c>
      <c r="AX203" s="148">
        <v>0</v>
      </c>
      <c r="AY203" s="147"/>
      <c r="AZ203" s="148"/>
      <c r="BA203" s="148"/>
      <c r="BB203" s="147"/>
      <c r="BC203" s="147"/>
      <c r="BD203" s="148"/>
      <c r="BE203" s="148"/>
      <c r="BF203" s="338">
        <v>0</v>
      </c>
      <c r="BG203" s="145"/>
      <c r="BH203" s="349">
        <v>0</v>
      </c>
      <c r="BI203" s="337"/>
      <c r="BJ203" s="342"/>
      <c r="BK203" s="343"/>
      <c r="BL203" s="147"/>
      <c r="BM203" s="147"/>
      <c r="BN203" s="148"/>
      <c r="BO203" s="148">
        <v>7</v>
      </c>
      <c r="BP203" s="147"/>
      <c r="BQ203" s="344">
        <v>0</v>
      </c>
      <c r="BR203" s="145"/>
      <c r="BS203" s="145"/>
      <c r="BT203" s="145"/>
      <c r="BU203" s="338"/>
      <c r="BV203" s="344"/>
      <c r="BW203" s="145"/>
      <c r="BX203" s="145"/>
      <c r="BY203" s="344"/>
      <c r="BZ203" s="344"/>
      <c r="CA203" s="149">
        <v>0</v>
      </c>
      <c r="CB203" s="338">
        <v>0</v>
      </c>
      <c r="CC203" s="344">
        <v>0</v>
      </c>
      <c r="CD203" s="145"/>
      <c r="CE203" s="145"/>
      <c r="CF203" s="146">
        <v>0</v>
      </c>
      <c r="CG203" s="148"/>
      <c r="CH203" s="148"/>
      <c r="CI203" s="337"/>
      <c r="CJ203" s="147"/>
      <c r="CK203" s="338"/>
      <c r="CL203" s="145"/>
      <c r="CM203" s="145"/>
      <c r="CN203" s="338"/>
      <c r="CO203" s="344"/>
    </row>
    <row r="204" spans="1:93" ht="24" customHeight="1" x14ac:dyDescent="0.3">
      <c r="A204" s="327" t="s">
        <v>2233</v>
      </c>
      <c r="B204" s="328" t="s">
        <v>2234</v>
      </c>
      <c r="C204" s="329" t="s">
        <v>351</v>
      </c>
      <c r="D204" s="330">
        <f t="shared" si="0"/>
        <v>0</v>
      </c>
      <c r="E204" s="331">
        <f t="shared" si="1"/>
        <v>0</v>
      </c>
      <c r="F204" s="331">
        <f t="shared" si="2"/>
        <v>0</v>
      </c>
      <c r="G204" s="331">
        <f t="shared" si="3"/>
        <v>0</v>
      </c>
      <c r="H204" s="331">
        <f t="shared" si="4"/>
        <v>0</v>
      </c>
      <c r="I204" s="331">
        <f t="shared" si="5"/>
        <v>0</v>
      </c>
      <c r="J204" s="331">
        <f t="shared" si="6"/>
        <v>0</v>
      </c>
      <c r="K204" s="331">
        <f t="shared" si="7"/>
        <v>0</v>
      </c>
      <c r="L204" s="331">
        <f t="shared" si="8"/>
        <v>0</v>
      </c>
      <c r="M204" s="332">
        <f t="shared" si="9"/>
        <v>0</v>
      </c>
      <c r="N204" s="333">
        <f t="shared" si="10"/>
        <v>0</v>
      </c>
      <c r="O204" s="334"/>
      <c r="P204" s="335">
        <f t="shared" si="11"/>
        <v>0</v>
      </c>
      <c r="Q204" s="336" t="str">
        <f t="shared" si="12"/>
        <v/>
      </c>
      <c r="R204" s="148"/>
      <c r="S204" s="148"/>
      <c r="T204" s="337"/>
      <c r="U204" s="148"/>
      <c r="V204" s="148"/>
      <c r="W204" s="337"/>
      <c r="X204" s="147"/>
      <c r="Y204" s="148"/>
      <c r="Z204" s="147"/>
      <c r="AA204" s="354">
        <v>0</v>
      </c>
      <c r="AB204" s="357">
        <v>0</v>
      </c>
      <c r="AC204" s="349">
        <v>0</v>
      </c>
      <c r="AD204" s="147"/>
      <c r="AE204" s="148"/>
      <c r="AF204" s="147"/>
      <c r="AG204" s="88">
        <v>0</v>
      </c>
      <c r="AH204" s="88">
        <v>0</v>
      </c>
      <c r="AI204" s="145"/>
      <c r="AJ204" s="145"/>
      <c r="AK204" s="88"/>
      <c r="AL204" s="145"/>
      <c r="AM204" s="88"/>
      <c r="AN204" s="88"/>
      <c r="AO204" s="340"/>
      <c r="AP204" s="340"/>
      <c r="AQ204" s="358"/>
      <c r="AR204" s="358"/>
      <c r="AS204" s="358"/>
      <c r="AT204" s="359"/>
      <c r="AU204" s="88"/>
      <c r="AV204" s="145"/>
      <c r="AW204" s="349">
        <v>0</v>
      </c>
      <c r="AX204" s="349">
        <v>0</v>
      </c>
      <c r="AY204" s="147"/>
      <c r="AZ204" s="349"/>
      <c r="BA204" s="349"/>
      <c r="BB204" s="147"/>
      <c r="BC204" s="147"/>
      <c r="BD204" s="349"/>
      <c r="BE204" s="349"/>
      <c r="BF204" s="338">
        <v>0</v>
      </c>
      <c r="BG204" s="145"/>
      <c r="BH204" s="148">
        <v>0</v>
      </c>
      <c r="BI204" s="337"/>
      <c r="BJ204" s="342"/>
      <c r="BK204" s="343"/>
      <c r="BL204" s="147"/>
      <c r="BM204" s="147"/>
      <c r="BN204" s="349"/>
      <c r="BO204" s="349"/>
      <c r="BP204" s="147"/>
      <c r="BQ204" s="88">
        <v>0</v>
      </c>
      <c r="BR204" s="352"/>
      <c r="BS204" s="352"/>
      <c r="BT204" s="145"/>
      <c r="BU204" s="338"/>
      <c r="BV204" s="88"/>
      <c r="BW204" s="145"/>
      <c r="BX204" s="145"/>
      <c r="BY204" s="88"/>
      <c r="BZ204" s="88"/>
      <c r="CA204" s="149">
        <v>0</v>
      </c>
      <c r="CB204" s="338">
        <v>0</v>
      </c>
      <c r="CC204" s="344">
        <v>0</v>
      </c>
      <c r="CD204" s="145"/>
      <c r="CE204" s="145"/>
      <c r="CF204" s="146">
        <v>0</v>
      </c>
      <c r="CG204" s="148"/>
      <c r="CH204" s="148"/>
      <c r="CI204" s="337"/>
      <c r="CJ204" s="147"/>
      <c r="CK204" s="338"/>
      <c r="CL204" s="145"/>
      <c r="CM204" s="145"/>
      <c r="CN204" s="338"/>
      <c r="CO204" s="344"/>
    </row>
    <row r="205" spans="1:93" ht="24" customHeight="1" x14ac:dyDescent="0.3">
      <c r="A205" s="327" t="s">
        <v>2235</v>
      </c>
      <c r="B205" s="328" t="s">
        <v>2236</v>
      </c>
      <c r="C205" s="329" t="s">
        <v>2237</v>
      </c>
      <c r="D205" s="330">
        <f t="shared" si="0"/>
        <v>0</v>
      </c>
      <c r="E205" s="331">
        <f t="shared" si="1"/>
        <v>0</v>
      </c>
      <c r="F205" s="331">
        <f t="shared" si="2"/>
        <v>0</v>
      </c>
      <c r="G205" s="331">
        <f t="shared" si="3"/>
        <v>0</v>
      </c>
      <c r="H205" s="331">
        <f t="shared" si="4"/>
        <v>0</v>
      </c>
      <c r="I205" s="331">
        <f t="shared" si="5"/>
        <v>0</v>
      </c>
      <c r="J205" s="331">
        <f t="shared" si="6"/>
        <v>0</v>
      </c>
      <c r="K205" s="331">
        <f t="shared" si="7"/>
        <v>0</v>
      </c>
      <c r="L205" s="331">
        <f t="shared" si="8"/>
        <v>0</v>
      </c>
      <c r="M205" s="332">
        <f t="shared" si="9"/>
        <v>0</v>
      </c>
      <c r="N205" s="333">
        <f t="shared" si="10"/>
        <v>0</v>
      </c>
      <c r="O205" s="334"/>
      <c r="P205" s="335">
        <f t="shared" si="11"/>
        <v>0</v>
      </c>
      <c r="Q205" s="336" t="str">
        <f t="shared" si="12"/>
        <v/>
      </c>
      <c r="R205" s="349"/>
      <c r="S205" s="349"/>
      <c r="T205" s="337"/>
      <c r="U205" s="349"/>
      <c r="V205" s="349"/>
      <c r="W205" s="337"/>
      <c r="X205" s="147"/>
      <c r="Y205" s="349"/>
      <c r="Z205" s="147"/>
      <c r="AA205" s="338">
        <v>0</v>
      </c>
      <c r="AB205" s="339">
        <v>0</v>
      </c>
      <c r="AC205" s="349">
        <v>0</v>
      </c>
      <c r="AD205" s="147"/>
      <c r="AE205" s="349"/>
      <c r="AF205" s="147"/>
      <c r="AG205" s="364">
        <v>0</v>
      </c>
      <c r="AH205" s="364">
        <v>0</v>
      </c>
      <c r="AI205" s="145"/>
      <c r="AJ205" s="145"/>
      <c r="AK205" s="364"/>
      <c r="AL205" s="145"/>
      <c r="AM205" s="364"/>
      <c r="AN205" s="364"/>
      <c r="AO205" s="340"/>
      <c r="AP205" s="340"/>
      <c r="AQ205" s="365"/>
      <c r="AR205" s="365"/>
      <c r="AS205" s="365"/>
      <c r="AT205" s="153"/>
      <c r="AU205" s="364"/>
      <c r="AV205" s="145"/>
      <c r="AW205" s="148">
        <v>0</v>
      </c>
      <c r="AX205" s="148">
        <v>0</v>
      </c>
      <c r="AY205" s="147"/>
      <c r="AZ205" s="148"/>
      <c r="BA205" s="148"/>
      <c r="BB205" s="147"/>
      <c r="BC205" s="147"/>
      <c r="BD205" s="148"/>
      <c r="BE205" s="148"/>
      <c r="BF205" s="338">
        <v>0</v>
      </c>
      <c r="BG205" s="145"/>
      <c r="BH205" s="148">
        <v>0</v>
      </c>
      <c r="BI205" s="337"/>
      <c r="BJ205" s="342"/>
      <c r="BK205" s="343"/>
      <c r="BL205" s="147"/>
      <c r="BM205" s="147"/>
      <c r="BN205" s="148"/>
      <c r="BO205" s="148"/>
      <c r="BP205" s="147"/>
      <c r="BQ205" s="144">
        <v>0</v>
      </c>
      <c r="BR205" s="145"/>
      <c r="BS205" s="145"/>
      <c r="BT205" s="145"/>
      <c r="BU205" s="338"/>
      <c r="BV205" s="144"/>
      <c r="BW205" s="145"/>
      <c r="BX205" s="145"/>
      <c r="BY205" s="364"/>
      <c r="BZ205" s="364"/>
      <c r="CA205" s="149">
        <v>0</v>
      </c>
      <c r="CB205" s="338">
        <v>0</v>
      </c>
      <c r="CC205" s="88">
        <v>0</v>
      </c>
      <c r="CD205" s="145"/>
      <c r="CE205" s="145"/>
      <c r="CF205" s="356">
        <v>0</v>
      </c>
      <c r="CG205" s="148"/>
      <c r="CH205" s="148"/>
      <c r="CI205" s="337"/>
      <c r="CJ205" s="147"/>
      <c r="CK205" s="338"/>
      <c r="CL205" s="145"/>
      <c r="CM205" s="145"/>
      <c r="CN205" s="338"/>
      <c r="CO205" s="88"/>
    </row>
    <row r="206" spans="1:93" ht="24" customHeight="1" x14ac:dyDescent="0.3">
      <c r="A206" s="327" t="s">
        <v>2238</v>
      </c>
      <c r="B206" s="328" t="s">
        <v>2239</v>
      </c>
      <c r="C206" s="329" t="s">
        <v>314</v>
      </c>
      <c r="D206" s="330">
        <f t="shared" si="0"/>
        <v>0</v>
      </c>
      <c r="E206" s="331">
        <f t="shared" si="1"/>
        <v>0</v>
      </c>
      <c r="F206" s="331">
        <f t="shared" si="2"/>
        <v>0</v>
      </c>
      <c r="G206" s="331">
        <f t="shared" si="3"/>
        <v>0</v>
      </c>
      <c r="H206" s="331">
        <f t="shared" si="4"/>
        <v>0</v>
      </c>
      <c r="I206" s="331">
        <f t="shared" si="5"/>
        <v>0</v>
      </c>
      <c r="J206" s="331">
        <f t="shared" si="6"/>
        <v>0</v>
      </c>
      <c r="K206" s="331">
        <f t="shared" si="7"/>
        <v>0</v>
      </c>
      <c r="L206" s="331">
        <f t="shared" si="8"/>
        <v>0</v>
      </c>
      <c r="M206" s="332">
        <f t="shared" si="9"/>
        <v>0</v>
      </c>
      <c r="N206" s="333">
        <f t="shared" si="10"/>
        <v>0</v>
      </c>
      <c r="O206" s="334"/>
      <c r="P206" s="335">
        <f t="shared" si="11"/>
        <v>0</v>
      </c>
      <c r="Q206" s="336" t="str">
        <f t="shared" si="12"/>
        <v/>
      </c>
      <c r="R206" s="148"/>
      <c r="S206" s="148"/>
      <c r="T206" s="337"/>
      <c r="U206" s="148"/>
      <c r="V206" s="148"/>
      <c r="W206" s="337"/>
      <c r="X206" s="147"/>
      <c r="Y206" s="148"/>
      <c r="Z206" s="147"/>
      <c r="AA206" s="354">
        <v>0</v>
      </c>
      <c r="AB206" s="357">
        <v>0</v>
      </c>
      <c r="AC206" s="148">
        <v>0</v>
      </c>
      <c r="AD206" s="147"/>
      <c r="AE206" s="148"/>
      <c r="AF206" s="147"/>
      <c r="AG206" s="344">
        <v>0</v>
      </c>
      <c r="AH206" s="344">
        <v>0</v>
      </c>
      <c r="AI206" s="145"/>
      <c r="AJ206" s="145"/>
      <c r="AK206" s="344"/>
      <c r="AL206" s="145"/>
      <c r="AM206" s="344"/>
      <c r="AN206" s="344"/>
      <c r="AO206" s="340"/>
      <c r="AP206" s="340"/>
      <c r="AQ206" s="368"/>
      <c r="AR206" s="368"/>
      <c r="AS206" s="368"/>
      <c r="AT206" s="359"/>
      <c r="AU206" s="344"/>
      <c r="AV206" s="145"/>
      <c r="AW206" s="148">
        <v>0</v>
      </c>
      <c r="AX206" s="148">
        <v>0</v>
      </c>
      <c r="AY206" s="147"/>
      <c r="AZ206" s="148"/>
      <c r="BA206" s="148"/>
      <c r="BB206" s="147"/>
      <c r="BC206" s="147"/>
      <c r="BD206" s="148"/>
      <c r="BE206" s="148"/>
      <c r="BF206" s="338">
        <v>0</v>
      </c>
      <c r="BG206" s="145"/>
      <c r="BH206" s="148">
        <v>0</v>
      </c>
      <c r="BI206" s="337"/>
      <c r="BJ206" s="342"/>
      <c r="BK206" s="343"/>
      <c r="BL206" s="147"/>
      <c r="BM206" s="147"/>
      <c r="BN206" s="148"/>
      <c r="BO206" s="148"/>
      <c r="BP206" s="147"/>
      <c r="BQ206" s="144">
        <v>0</v>
      </c>
      <c r="BR206" s="145"/>
      <c r="BS206" s="145"/>
      <c r="BT206" s="145"/>
      <c r="BU206" s="338"/>
      <c r="BV206" s="144"/>
      <c r="BW206" s="145"/>
      <c r="BX206" s="145"/>
      <c r="BY206" s="344"/>
      <c r="BZ206" s="344"/>
      <c r="CA206" s="355">
        <v>0</v>
      </c>
      <c r="CB206" s="354">
        <v>0</v>
      </c>
      <c r="CC206" s="344">
        <v>0</v>
      </c>
      <c r="CD206" s="145"/>
      <c r="CE206" s="145"/>
      <c r="CF206" s="146">
        <v>0</v>
      </c>
      <c r="CG206" s="148"/>
      <c r="CH206" s="148"/>
      <c r="CI206" s="337"/>
      <c r="CJ206" s="147"/>
      <c r="CK206" s="354"/>
      <c r="CL206" s="145"/>
      <c r="CM206" s="145"/>
      <c r="CN206" s="354"/>
      <c r="CO206" s="344"/>
    </row>
    <row r="207" spans="1:93" ht="24" customHeight="1" x14ac:dyDescent="0.3">
      <c r="A207" s="327" t="s">
        <v>2240</v>
      </c>
      <c r="B207" s="328" t="s">
        <v>2241</v>
      </c>
      <c r="C207" s="329" t="s">
        <v>2242</v>
      </c>
      <c r="D207" s="330">
        <f t="shared" si="0"/>
        <v>0</v>
      </c>
      <c r="E207" s="331">
        <f t="shared" si="1"/>
        <v>0</v>
      </c>
      <c r="F207" s="331">
        <f t="shared" si="2"/>
        <v>0</v>
      </c>
      <c r="G207" s="331">
        <f t="shared" si="3"/>
        <v>0</v>
      </c>
      <c r="H207" s="331">
        <f t="shared" si="4"/>
        <v>0</v>
      </c>
      <c r="I207" s="331">
        <f t="shared" si="5"/>
        <v>0</v>
      </c>
      <c r="J207" s="331">
        <f t="shared" si="6"/>
        <v>0</v>
      </c>
      <c r="K207" s="331">
        <f t="shared" si="7"/>
        <v>0</v>
      </c>
      <c r="L207" s="331">
        <f t="shared" si="8"/>
        <v>0</v>
      </c>
      <c r="M207" s="332">
        <f t="shared" si="9"/>
        <v>0</v>
      </c>
      <c r="N207" s="333">
        <f t="shared" si="10"/>
        <v>0</v>
      </c>
      <c r="O207" s="334"/>
      <c r="P207" s="335">
        <f t="shared" si="11"/>
        <v>0</v>
      </c>
      <c r="Q207" s="336" t="str">
        <f t="shared" si="12"/>
        <v/>
      </c>
      <c r="R207" s="148"/>
      <c r="S207" s="148"/>
      <c r="T207" s="337"/>
      <c r="U207" s="148"/>
      <c r="V207" s="148"/>
      <c r="W207" s="337"/>
      <c r="X207" s="147"/>
      <c r="Y207" s="148"/>
      <c r="Z207" s="147"/>
      <c r="AA207" s="338">
        <v>0</v>
      </c>
      <c r="AB207" s="339">
        <v>0</v>
      </c>
      <c r="AC207" s="349">
        <v>0</v>
      </c>
      <c r="AD207" s="147"/>
      <c r="AE207" s="148"/>
      <c r="AF207" s="147"/>
      <c r="AG207" s="364">
        <v>0</v>
      </c>
      <c r="AH207" s="364">
        <v>0</v>
      </c>
      <c r="AI207" s="145"/>
      <c r="AJ207" s="145"/>
      <c r="AK207" s="364"/>
      <c r="AL207" s="145"/>
      <c r="AM207" s="364"/>
      <c r="AN207" s="364"/>
      <c r="AO207" s="340"/>
      <c r="AP207" s="340"/>
      <c r="AQ207" s="365"/>
      <c r="AR207" s="365"/>
      <c r="AS207" s="365"/>
      <c r="AT207" s="153"/>
      <c r="AU207" s="364"/>
      <c r="AV207" s="145"/>
      <c r="AW207" s="349">
        <v>0</v>
      </c>
      <c r="AX207" s="349">
        <v>0</v>
      </c>
      <c r="AY207" s="147"/>
      <c r="AZ207" s="349"/>
      <c r="BA207" s="349"/>
      <c r="BB207" s="147"/>
      <c r="BC207" s="147"/>
      <c r="BD207" s="349"/>
      <c r="BE207" s="349"/>
      <c r="BF207" s="338">
        <v>0</v>
      </c>
      <c r="BG207" s="145"/>
      <c r="BH207" s="148">
        <v>0</v>
      </c>
      <c r="BI207" s="337"/>
      <c r="BJ207" s="342"/>
      <c r="BK207" s="343"/>
      <c r="BL207" s="147"/>
      <c r="BM207" s="147"/>
      <c r="BN207" s="349"/>
      <c r="BO207" s="349"/>
      <c r="BP207" s="147"/>
      <c r="BQ207" s="144">
        <v>0</v>
      </c>
      <c r="BR207" s="145"/>
      <c r="BS207" s="145"/>
      <c r="BT207" s="145"/>
      <c r="BU207" s="338"/>
      <c r="BV207" s="144"/>
      <c r="BW207" s="145"/>
      <c r="BX207" s="145"/>
      <c r="BY207" s="364"/>
      <c r="BZ207" s="364"/>
      <c r="CA207" s="355">
        <v>0</v>
      </c>
      <c r="CB207" s="354">
        <v>0</v>
      </c>
      <c r="CC207" s="344">
        <v>0</v>
      </c>
      <c r="CD207" s="145"/>
      <c r="CE207" s="145"/>
      <c r="CF207" s="146">
        <v>0</v>
      </c>
      <c r="CG207" s="148"/>
      <c r="CH207" s="148"/>
      <c r="CI207" s="337"/>
      <c r="CJ207" s="147"/>
      <c r="CK207" s="354"/>
      <c r="CL207" s="145"/>
      <c r="CM207" s="145"/>
      <c r="CN207" s="354"/>
      <c r="CO207" s="344"/>
    </row>
    <row r="208" spans="1:93" ht="24" customHeight="1" x14ac:dyDescent="0.3">
      <c r="A208" s="327" t="s">
        <v>2243</v>
      </c>
      <c r="B208" s="328" t="s">
        <v>2244</v>
      </c>
      <c r="C208" s="329" t="s">
        <v>2242</v>
      </c>
      <c r="D208" s="330">
        <f t="shared" si="0"/>
        <v>0</v>
      </c>
      <c r="E208" s="331">
        <f t="shared" si="1"/>
        <v>0</v>
      </c>
      <c r="F208" s="331">
        <f t="shared" si="2"/>
        <v>0</v>
      </c>
      <c r="G208" s="331">
        <f t="shared" si="3"/>
        <v>0</v>
      </c>
      <c r="H208" s="331">
        <f t="shared" si="4"/>
        <v>0</v>
      </c>
      <c r="I208" s="331">
        <f t="shared" si="5"/>
        <v>0</v>
      </c>
      <c r="J208" s="331">
        <f t="shared" si="6"/>
        <v>0</v>
      </c>
      <c r="K208" s="331">
        <f t="shared" si="7"/>
        <v>0</v>
      </c>
      <c r="L208" s="331">
        <f t="shared" si="8"/>
        <v>0</v>
      </c>
      <c r="M208" s="332">
        <f t="shared" si="9"/>
        <v>0</v>
      </c>
      <c r="N208" s="333">
        <f t="shared" si="10"/>
        <v>0</v>
      </c>
      <c r="O208" s="334"/>
      <c r="P208" s="335">
        <f t="shared" si="11"/>
        <v>0</v>
      </c>
      <c r="Q208" s="336" t="str">
        <f t="shared" si="12"/>
        <v/>
      </c>
      <c r="R208" s="148"/>
      <c r="S208" s="148"/>
      <c r="T208" s="337"/>
      <c r="U208" s="148"/>
      <c r="V208" s="148"/>
      <c r="W208" s="337"/>
      <c r="X208" s="147"/>
      <c r="Y208" s="148"/>
      <c r="Z208" s="147"/>
      <c r="AA208" s="338">
        <v>0</v>
      </c>
      <c r="AB208" s="339">
        <v>0</v>
      </c>
      <c r="AC208" s="148">
        <v>0</v>
      </c>
      <c r="AD208" s="147"/>
      <c r="AE208" s="148"/>
      <c r="AF208" s="147"/>
      <c r="AG208" s="344">
        <v>0</v>
      </c>
      <c r="AH208" s="344">
        <v>0</v>
      </c>
      <c r="AI208" s="145"/>
      <c r="AJ208" s="145"/>
      <c r="AK208" s="344"/>
      <c r="AL208" s="145"/>
      <c r="AM208" s="344"/>
      <c r="AN208" s="344"/>
      <c r="AO208" s="340"/>
      <c r="AP208" s="340"/>
      <c r="AQ208" s="368"/>
      <c r="AR208" s="368"/>
      <c r="AS208" s="368"/>
      <c r="AT208" s="153"/>
      <c r="AU208" s="344"/>
      <c r="AV208" s="145"/>
      <c r="AW208" s="148">
        <v>0</v>
      </c>
      <c r="AX208" s="148">
        <v>0</v>
      </c>
      <c r="AY208" s="147"/>
      <c r="AZ208" s="148"/>
      <c r="BA208" s="148"/>
      <c r="BB208" s="147"/>
      <c r="BC208" s="147"/>
      <c r="BD208" s="148"/>
      <c r="BE208" s="148"/>
      <c r="BF208" s="354">
        <v>0</v>
      </c>
      <c r="BG208" s="145"/>
      <c r="BH208" s="148">
        <v>0</v>
      </c>
      <c r="BI208" s="337"/>
      <c r="BJ208" s="342"/>
      <c r="BK208" s="343"/>
      <c r="BL208" s="147"/>
      <c r="BM208" s="147"/>
      <c r="BN208" s="148"/>
      <c r="BO208" s="148"/>
      <c r="BP208" s="147"/>
      <c r="BQ208" s="144">
        <v>0</v>
      </c>
      <c r="BR208" s="145"/>
      <c r="BS208" s="145"/>
      <c r="BT208" s="145"/>
      <c r="BU208" s="354"/>
      <c r="BV208" s="144"/>
      <c r="BW208" s="145"/>
      <c r="BX208" s="145"/>
      <c r="BY208" s="344"/>
      <c r="BZ208" s="344"/>
      <c r="CA208" s="149">
        <v>0</v>
      </c>
      <c r="CB208" s="338">
        <v>0</v>
      </c>
      <c r="CC208" s="88">
        <v>0</v>
      </c>
      <c r="CD208" s="145"/>
      <c r="CE208" s="145"/>
      <c r="CF208" s="146">
        <v>0</v>
      </c>
      <c r="CG208" s="148"/>
      <c r="CH208" s="148"/>
      <c r="CI208" s="337"/>
      <c r="CJ208" s="147"/>
      <c r="CK208" s="338"/>
      <c r="CL208" s="145"/>
      <c r="CM208" s="145"/>
      <c r="CN208" s="338"/>
      <c r="CO208" s="88"/>
    </row>
    <row r="209" spans="1:93" ht="24" customHeight="1" x14ac:dyDescent="0.3">
      <c r="A209" s="327" t="s">
        <v>2245</v>
      </c>
      <c r="B209" s="328" t="s">
        <v>2246</v>
      </c>
      <c r="C209" s="329" t="s">
        <v>2242</v>
      </c>
      <c r="D209" s="330">
        <f t="shared" si="0"/>
        <v>24</v>
      </c>
      <c r="E209" s="331">
        <f t="shared" si="1"/>
        <v>18</v>
      </c>
      <c r="F209" s="331">
        <f t="shared" si="2"/>
        <v>0</v>
      </c>
      <c r="G209" s="331">
        <f t="shared" si="3"/>
        <v>0</v>
      </c>
      <c r="H209" s="331">
        <f t="shared" si="4"/>
        <v>0</v>
      </c>
      <c r="I209" s="331">
        <f t="shared" si="5"/>
        <v>0</v>
      </c>
      <c r="J209" s="331">
        <f t="shared" si="6"/>
        <v>0</v>
      </c>
      <c r="K209" s="331">
        <f t="shared" si="7"/>
        <v>0</v>
      </c>
      <c r="L209" s="331">
        <f t="shared" si="8"/>
        <v>0</v>
      </c>
      <c r="M209" s="332">
        <f t="shared" si="9"/>
        <v>0</v>
      </c>
      <c r="N209" s="333">
        <f t="shared" si="10"/>
        <v>42</v>
      </c>
      <c r="O209" s="334"/>
      <c r="P209" s="335">
        <f t="shared" si="11"/>
        <v>42</v>
      </c>
      <c r="Q209" s="336">
        <f t="shared" si="12"/>
        <v>248</v>
      </c>
      <c r="R209" s="148"/>
      <c r="S209" s="148"/>
      <c r="T209" s="350"/>
      <c r="U209" s="148"/>
      <c r="V209" s="148"/>
      <c r="W209" s="350"/>
      <c r="X209" s="351"/>
      <c r="Y209" s="148"/>
      <c r="Z209" s="351"/>
      <c r="AA209" s="338">
        <v>0</v>
      </c>
      <c r="AB209" s="339">
        <v>0</v>
      </c>
      <c r="AC209" s="148">
        <v>0</v>
      </c>
      <c r="AD209" s="351"/>
      <c r="AE209" s="148"/>
      <c r="AF209" s="351">
        <v>18</v>
      </c>
      <c r="AG209" s="364">
        <v>0</v>
      </c>
      <c r="AH209" s="364">
        <v>0</v>
      </c>
      <c r="AI209" s="145"/>
      <c r="AJ209" s="145"/>
      <c r="AK209" s="364"/>
      <c r="AL209" s="145"/>
      <c r="AM209" s="364"/>
      <c r="AN209" s="364"/>
      <c r="AO209" s="340"/>
      <c r="AP209" s="340"/>
      <c r="AQ209" s="365"/>
      <c r="AR209" s="365"/>
      <c r="AS209" s="365"/>
      <c r="AT209" s="153"/>
      <c r="AU209" s="364"/>
      <c r="AV209" s="145"/>
      <c r="AW209" s="148">
        <v>0</v>
      </c>
      <c r="AX209" s="148">
        <v>0</v>
      </c>
      <c r="AY209" s="351"/>
      <c r="AZ209" s="148"/>
      <c r="BA209" s="148"/>
      <c r="BB209" s="351"/>
      <c r="BC209" s="351"/>
      <c r="BD209" s="148"/>
      <c r="BE209" s="148"/>
      <c r="BF209" s="354">
        <v>0</v>
      </c>
      <c r="BG209" s="145"/>
      <c r="BH209" s="148">
        <v>0</v>
      </c>
      <c r="BI209" s="350"/>
      <c r="BJ209" s="360"/>
      <c r="BK209" s="343"/>
      <c r="BL209" s="351"/>
      <c r="BM209" s="351"/>
      <c r="BN209" s="148"/>
      <c r="BO209" s="148">
        <v>24</v>
      </c>
      <c r="BP209" s="351"/>
      <c r="BQ209" s="144">
        <v>0</v>
      </c>
      <c r="BR209" s="145"/>
      <c r="BS209" s="145"/>
      <c r="BT209" s="145"/>
      <c r="BU209" s="354"/>
      <c r="BV209" s="144"/>
      <c r="BW209" s="145"/>
      <c r="BX209" s="145"/>
      <c r="BY209" s="364"/>
      <c r="BZ209" s="364"/>
      <c r="CA209" s="149">
        <v>0</v>
      </c>
      <c r="CB209" s="354">
        <v>0</v>
      </c>
      <c r="CC209" s="344">
        <v>0</v>
      </c>
      <c r="CD209" s="145"/>
      <c r="CE209" s="145"/>
      <c r="CF209" s="146">
        <v>0</v>
      </c>
      <c r="CG209" s="349"/>
      <c r="CH209" s="349"/>
      <c r="CI209" s="350"/>
      <c r="CJ209" s="351"/>
      <c r="CK209" s="354"/>
      <c r="CL209" s="145"/>
      <c r="CM209" s="145"/>
      <c r="CN209" s="354"/>
      <c r="CO209" s="344"/>
    </row>
    <row r="210" spans="1:93" ht="24" customHeight="1" x14ac:dyDescent="0.3">
      <c r="A210" s="345" t="s">
        <v>2247</v>
      </c>
      <c r="B210" s="328" t="s">
        <v>2248</v>
      </c>
      <c r="C210" s="329" t="s">
        <v>2249</v>
      </c>
      <c r="D210" s="330">
        <f t="shared" si="0"/>
        <v>10</v>
      </c>
      <c r="E210" s="331">
        <f t="shared" si="1"/>
        <v>6</v>
      </c>
      <c r="F210" s="331">
        <f t="shared" si="2"/>
        <v>0</v>
      </c>
      <c r="G210" s="331">
        <f t="shared" si="3"/>
        <v>0</v>
      </c>
      <c r="H210" s="331">
        <f t="shared" si="4"/>
        <v>0</v>
      </c>
      <c r="I210" s="331">
        <f t="shared" si="5"/>
        <v>0</v>
      </c>
      <c r="J210" s="331">
        <f t="shared" si="6"/>
        <v>0</v>
      </c>
      <c r="K210" s="331">
        <f t="shared" si="7"/>
        <v>0</v>
      </c>
      <c r="L210" s="331">
        <f t="shared" si="8"/>
        <v>0</v>
      </c>
      <c r="M210" s="332">
        <f t="shared" si="9"/>
        <v>0</v>
      </c>
      <c r="N210" s="333">
        <f t="shared" si="10"/>
        <v>16</v>
      </c>
      <c r="O210" s="334"/>
      <c r="P210" s="335">
        <f t="shared" si="11"/>
        <v>16</v>
      </c>
      <c r="Q210" s="336">
        <f t="shared" si="12"/>
        <v>530</v>
      </c>
      <c r="R210" s="148"/>
      <c r="S210" s="148"/>
      <c r="T210" s="350"/>
      <c r="U210" s="148"/>
      <c r="V210" s="148"/>
      <c r="W210" s="350"/>
      <c r="X210" s="351"/>
      <c r="Y210" s="148"/>
      <c r="Z210" s="351"/>
      <c r="AA210" s="338">
        <v>0</v>
      </c>
      <c r="AB210" s="339">
        <v>0</v>
      </c>
      <c r="AC210" s="148">
        <v>0</v>
      </c>
      <c r="AD210" s="351"/>
      <c r="AE210" s="148"/>
      <c r="AF210" s="351">
        <v>6</v>
      </c>
      <c r="AG210" s="144">
        <v>0</v>
      </c>
      <c r="AH210" s="144">
        <v>0</v>
      </c>
      <c r="AI210" s="145"/>
      <c r="AJ210" s="145"/>
      <c r="AK210" s="144"/>
      <c r="AL210" s="145"/>
      <c r="AM210" s="144"/>
      <c r="AN210" s="144"/>
      <c r="AO210" s="340"/>
      <c r="AP210" s="340"/>
      <c r="AQ210" s="341"/>
      <c r="AR210" s="341"/>
      <c r="AS210" s="341"/>
      <c r="AT210" s="153"/>
      <c r="AU210" s="144"/>
      <c r="AV210" s="145"/>
      <c r="AW210" s="148">
        <v>0</v>
      </c>
      <c r="AX210" s="148">
        <v>0</v>
      </c>
      <c r="AY210" s="351"/>
      <c r="AZ210" s="148"/>
      <c r="BA210" s="148"/>
      <c r="BB210" s="351"/>
      <c r="BC210" s="351"/>
      <c r="BD210" s="148"/>
      <c r="BE210" s="148"/>
      <c r="BF210" s="338">
        <v>0</v>
      </c>
      <c r="BG210" s="145"/>
      <c r="BH210" s="148">
        <v>0</v>
      </c>
      <c r="BI210" s="350"/>
      <c r="BJ210" s="342"/>
      <c r="BK210" s="343"/>
      <c r="BL210" s="351"/>
      <c r="BM210" s="351"/>
      <c r="BN210" s="148"/>
      <c r="BO210" s="148">
        <v>10</v>
      </c>
      <c r="BP210" s="351"/>
      <c r="BQ210" s="88">
        <v>0</v>
      </c>
      <c r="BR210" s="352"/>
      <c r="BS210" s="352"/>
      <c r="BT210" s="145"/>
      <c r="BU210" s="338"/>
      <c r="BV210" s="88"/>
      <c r="BW210" s="145"/>
      <c r="BX210" s="145"/>
      <c r="BY210" s="144"/>
      <c r="BZ210" s="144"/>
      <c r="CA210" s="149">
        <v>0</v>
      </c>
      <c r="CB210" s="354">
        <v>0</v>
      </c>
      <c r="CC210" s="344">
        <v>0</v>
      </c>
      <c r="CD210" s="145"/>
      <c r="CE210" s="145"/>
      <c r="CF210" s="146">
        <v>0</v>
      </c>
      <c r="CG210" s="349"/>
      <c r="CH210" s="349"/>
      <c r="CI210" s="350"/>
      <c r="CJ210" s="351"/>
      <c r="CK210" s="354"/>
      <c r="CL210" s="145"/>
      <c r="CM210" s="145"/>
      <c r="CN210" s="354"/>
      <c r="CO210" s="344"/>
    </row>
    <row r="211" spans="1:93" ht="24" customHeight="1" x14ac:dyDescent="0.3">
      <c r="A211" s="327" t="s">
        <v>2250</v>
      </c>
      <c r="B211" s="328" t="s">
        <v>2251</v>
      </c>
      <c r="C211" s="329" t="s">
        <v>1519</v>
      </c>
      <c r="D211" s="330">
        <f t="shared" si="0"/>
        <v>25</v>
      </c>
      <c r="E211" s="331">
        <f t="shared" si="1"/>
        <v>7</v>
      </c>
      <c r="F211" s="331">
        <f t="shared" si="2"/>
        <v>6</v>
      </c>
      <c r="G211" s="331">
        <f t="shared" si="3"/>
        <v>1</v>
      </c>
      <c r="H211" s="331">
        <f t="shared" si="4"/>
        <v>0</v>
      </c>
      <c r="I211" s="331">
        <f t="shared" si="5"/>
        <v>0</v>
      </c>
      <c r="J211" s="331">
        <f t="shared" si="6"/>
        <v>0</v>
      </c>
      <c r="K211" s="331">
        <f t="shared" si="7"/>
        <v>0</v>
      </c>
      <c r="L211" s="331">
        <f t="shared" si="8"/>
        <v>0</v>
      </c>
      <c r="M211" s="332">
        <f t="shared" si="9"/>
        <v>0</v>
      </c>
      <c r="N211" s="333">
        <f t="shared" si="10"/>
        <v>39</v>
      </c>
      <c r="O211" s="334"/>
      <c r="P211" s="335">
        <f t="shared" si="11"/>
        <v>39</v>
      </c>
      <c r="Q211" s="336">
        <f t="shared" si="12"/>
        <v>285</v>
      </c>
      <c r="R211" s="148"/>
      <c r="S211" s="148"/>
      <c r="T211" s="337"/>
      <c r="U211" s="148"/>
      <c r="V211" s="148"/>
      <c r="W211" s="337"/>
      <c r="X211" s="147"/>
      <c r="Y211" s="148"/>
      <c r="Z211" s="147"/>
      <c r="AA211" s="338">
        <v>0</v>
      </c>
      <c r="AB211" s="339">
        <v>0</v>
      </c>
      <c r="AC211" s="148">
        <v>0</v>
      </c>
      <c r="AD211" s="147"/>
      <c r="AE211" s="148"/>
      <c r="AF211" s="147">
        <v>25</v>
      </c>
      <c r="AG211" s="144">
        <v>0</v>
      </c>
      <c r="AH211" s="144">
        <v>0</v>
      </c>
      <c r="AI211" s="145"/>
      <c r="AJ211" s="145"/>
      <c r="AK211" s="144"/>
      <c r="AL211" s="145"/>
      <c r="AM211" s="144"/>
      <c r="AN211" s="144"/>
      <c r="AO211" s="340"/>
      <c r="AP211" s="340"/>
      <c r="AQ211" s="341"/>
      <c r="AR211" s="341"/>
      <c r="AS211" s="341"/>
      <c r="AT211" s="153"/>
      <c r="AU211" s="144"/>
      <c r="AV211" s="145"/>
      <c r="AW211" s="148">
        <v>1</v>
      </c>
      <c r="AX211" s="148">
        <v>7</v>
      </c>
      <c r="AY211" s="147"/>
      <c r="AZ211" s="148"/>
      <c r="BA211" s="148"/>
      <c r="BB211" s="147"/>
      <c r="BC211" s="147"/>
      <c r="BD211" s="148"/>
      <c r="BE211" s="148"/>
      <c r="BF211" s="354">
        <v>0</v>
      </c>
      <c r="BG211" s="145"/>
      <c r="BH211" s="148">
        <v>0</v>
      </c>
      <c r="BI211" s="337"/>
      <c r="BJ211" s="360"/>
      <c r="BK211" s="343"/>
      <c r="BL211" s="147"/>
      <c r="BM211" s="147"/>
      <c r="BN211" s="148"/>
      <c r="BO211" s="148">
        <v>6</v>
      </c>
      <c r="BP211" s="147"/>
      <c r="BQ211" s="88">
        <v>0</v>
      </c>
      <c r="BR211" s="352"/>
      <c r="BS211" s="352"/>
      <c r="BT211" s="145"/>
      <c r="BU211" s="354"/>
      <c r="BV211" s="88"/>
      <c r="BW211" s="145"/>
      <c r="BX211" s="145"/>
      <c r="BY211" s="144"/>
      <c r="BZ211" s="144"/>
      <c r="CA211" s="149">
        <v>0</v>
      </c>
      <c r="CB211" s="338">
        <v>0</v>
      </c>
      <c r="CC211" s="344">
        <v>0</v>
      </c>
      <c r="CD211" s="145"/>
      <c r="CE211" s="145"/>
      <c r="CF211" s="356">
        <v>0</v>
      </c>
      <c r="CG211" s="148"/>
      <c r="CH211" s="148"/>
      <c r="CI211" s="337"/>
      <c r="CJ211" s="147"/>
      <c r="CK211" s="338"/>
      <c r="CL211" s="145"/>
      <c r="CM211" s="145"/>
      <c r="CN211" s="338"/>
      <c r="CO211" s="344"/>
    </row>
    <row r="212" spans="1:93" ht="24" customHeight="1" x14ac:dyDescent="0.3">
      <c r="A212" s="327">
        <v>870814</v>
      </c>
      <c r="B212" s="328" t="s">
        <v>2252</v>
      </c>
      <c r="C212" s="329" t="s">
        <v>2253</v>
      </c>
      <c r="D212" s="330">
        <f t="shared" si="0"/>
        <v>0</v>
      </c>
      <c r="E212" s="331">
        <f t="shared" si="1"/>
        <v>0</v>
      </c>
      <c r="F212" s="331">
        <f t="shared" si="2"/>
        <v>0</v>
      </c>
      <c r="G212" s="331">
        <f t="shared" si="3"/>
        <v>0</v>
      </c>
      <c r="H212" s="331">
        <f t="shared" si="4"/>
        <v>0</v>
      </c>
      <c r="I212" s="331">
        <f t="shared" si="5"/>
        <v>0</v>
      </c>
      <c r="J212" s="331">
        <f t="shared" si="6"/>
        <v>0</v>
      </c>
      <c r="K212" s="331">
        <f t="shared" si="7"/>
        <v>0</v>
      </c>
      <c r="L212" s="331">
        <f t="shared" si="8"/>
        <v>0</v>
      </c>
      <c r="M212" s="332">
        <f t="shared" si="9"/>
        <v>0</v>
      </c>
      <c r="N212" s="333">
        <f t="shared" si="10"/>
        <v>0</v>
      </c>
      <c r="O212" s="334"/>
      <c r="P212" s="335">
        <f t="shared" si="11"/>
        <v>0</v>
      </c>
      <c r="Q212" s="336" t="str">
        <f t="shared" si="12"/>
        <v/>
      </c>
      <c r="R212" s="148"/>
      <c r="S212" s="148"/>
      <c r="T212" s="337"/>
      <c r="U212" s="148"/>
      <c r="V212" s="148"/>
      <c r="W212" s="337"/>
      <c r="X212" s="147"/>
      <c r="Y212" s="148"/>
      <c r="Z212" s="147"/>
      <c r="AA212" s="354">
        <v>0</v>
      </c>
      <c r="AB212" s="357">
        <v>0</v>
      </c>
      <c r="AC212" s="148">
        <v>0</v>
      </c>
      <c r="AD212" s="147"/>
      <c r="AE212" s="148"/>
      <c r="AF212" s="147"/>
      <c r="AG212" s="144">
        <v>0</v>
      </c>
      <c r="AH212" s="144">
        <v>0</v>
      </c>
      <c r="AI212" s="145"/>
      <c r="AJ212" s="145"/>
      <c r="AK212" s="144"/>
      <c r="AL212" s="145"/>
      <c r="AM212" s="144"/>
      <c r="AN212" s="144"/>
      <c r="AO212" s="340"/>
      <c r="AP212" s="340"/>
      <c r="AQ212" s="341"/>
      <c r="AR212" s="341"/>
      <c r="AS212" s="341"/>
      <c r="AT212" s="359"/>
      <c r="AU212" s="144"/>
      <c r="AV212" s="145"/>
      <c r="AW212" s="148">
        <v>0</v>
      </c>
      <c r="AX212" s="148">
        <v>0</v>
      </c>
      <c r="AY212" s="147"/>
      <c r="AZ212" s="148"/>
      <c r="BA212" s="148"/>
      <c r="BB212" s="147"/>
      <c r="BC212" s="147"/>
      <c r="BD212" s="148"/>
      <c r="BE212" s="148"/>
      <c r="BF212" s="338">
        <v>0</v>
      </c>
      <c r="BG212" s="145"/>
      <c r="BH212" s="349">
        <v>0</v>
      </c>
      <c r="BI212" s="337"/>
      <c r="BJ212" s="342"/>
      <c r="BK212" s="343"/>
      <c r="BL212" s="147"/>
      <c r="BM212" s="147"/>
      <c r="BN212" s="148"/>
      <c r="BO212" s="148"/>
      <c r="BP212" s="147"/>
      <c r="BQ212" s="144">
        <v>0</v>
      </c>
      <c r="BR212" s="145"/>
      <c r="BS212" s="145"/>
      <c r="BT212" s="145"/>
      <c r="BU212" s="338"/>
      <c r="BV212" s="144"/>
      <c r="BW212" s="145"/>
      <c r="BX212" s="145"/>
      <c r="BY212" s="144"/>
      <c r="BZ212" s="144"/>
      <c r="CA212" s="355">
        <v>0</v>
      </c>
      <c r="CB212" s="354">
        <v>0</v>
      </c>
      <c r="CC212" s="344">
        <v>0</v>
      </c>
      <c r="CD212" s="145"/>
      <c r="CE212" s="145"/>
      <c r="CF212" s="356">
        <v>0</v>
      </c>
      <c r="CG212" s="148"/>
      <c r="CH212" s="148"/>
      <c r="CI212" s="337"/>
      <c r="CJ212" s="147"/>
      <c r="CK212" s="354"/>
      <c r="CL212" s="145"/>
      <c r="CM212" s="145"/>
      <c r="CN212" s="354"/>
      <c r="CO212" s="344"/>
    </row>
    <row r="213" spans="1:93" ht="24" customHeight="1" x14ac:dyDescent="0.3">
      <c r="A213" s="346" t="s">
        <v>2254</v>
      </c>
      <c r="B213" s="366" t="s">
        <v>2255</v>
      </c>
      <c r="C213" s="367" t="s">
        <v>2256</v>
      </c>
      <c r="D213" s="330">
        <f t="shared" si="0"/>
        <v>40</v>
      </c>
      <c r="E213" s="331">
        <f t="shared" si="1"/>
        <v>32</v>
      </c>
      <c r="F213" s="331">
        <f t="shared" si="2"/>
        <v>30</v>
      </c>
      <c r="G213" s="331">
        <f t="shared" si="3"/>
        <v>25</v>
      </c>
      <c r="H213" s="331">
        <f t="shared" si="4"/>
        <v>20</v>
      </c>
      <c r="I213" s="331">
        <f t="shared" si="5"/>
        <v>10</v>
      </c>
      <c r="J213" s="331">
        <f t="shared" si="6"/>
        <v>0</v>
      </c>
      <c r="K213" s="331">
        <f t="shared" si="7"/>
        <v>0</v>
      </c>
      <c r="L213" s="331">
        <f t="shared" si="8"/>
        <v>0</v>
      </c>
      <c r="M213" s="332">
        <f t="shared" si="9"/>
        <v>0</v>
      </c>
      <c r="N213" s="333">
        <f t="shared" si="10"/>
        <v>157</v>
      </c>
      <c r="O213" s="334"/>
      <c r="P213" s="335">
        <f t="shared" si="11"/>
        <v>157</v>
      </c>
      <c r="Q213" s="336">
        <f t="shared" si="12"/>
        <v>92</v>
      </c>
      <c r="R213" s="148"/>
      <c r="S213" s="148"/>
      <c r="T213" s="370">
        <v>30</v>
      </c>
      <c r="U213" s="148"/>
      <c r="V213" s="148"/>
      <c r="W213" s="370">
        <v>20</v>
      </c>
      <c r="X213" s="351"/>
      <c r="Y213" s="148"/>
      <c r="Z213" s="351"/>
      <c r="AA213" s="338">
        <v>0</v>
      </c>
      <c r="AB213" s="339">
        <v>0</v>
      </c>
      <c r="AC213" s="148">
        <v>0</v>
      </c>
      <c r="AD213" s="351"/>
      <c r="AE213" s="148">
        <v>32</v>
      </c>
      <c r="AF213" s="351"/>
      <c r="AG213" s="144">
        <v>0</v>
      </c>
      <c r="AH213" s="144">
        <v>0</v>
      </c>
      <c r="AI213" s="145">
        <v>10</v>
      </c>
      <c r="AJ213" s="145"/>
      <c r="AK213" s="144"/>
      <c r="AL213" s="145">
        <v>25</v>
      </c>
      <c r="AM213" s="144">
        <v>40</v>
      </c>
      <c r="AN213" s="144"/>
      <c r="AO213" s="340"/>
      <c r="AP213" s="340"/>
      <c r="AQ213" s="341"/>
      <c r="AR213" s="341"/>
      <c r="AS213" s="341"/>
      <c r="AT213" s="153"/>
      <c r="AU213" s="144"/>
      <c r="AV213" s="145"/>
      <c r="AW213" s="148">
        <v>0</v>
      </c>
      <c r="AX213" s="148">
        <v>0</v>
      </c>
      <c r="AY213" s="351"/>
      <c r="AZ213" s="148"/>
      <c r="BA213" s="148"/>
      <c r="BB213" s="351"/>
      <c r="BC213" s="351"/>
      <c r="BD213" s="148"/>
      <c r="BE213" s="148"/>
      <c r="BF213" s="338">
        <v>0</v>
      </c>
      <c r="BG213" s="145"/>
      <c r="BH213" s="148">
        <v>0</v>
      </c>
      <c r="BI213" s="370"/>
      <c r="BJ213" s="342"/>
      <c r="BK213" s="343"/>
      <c r="BL213" s="351"/>
      <c r="BM213" s="351"/>
      <c r="BN213" s="148"/>
      <c r="BO213" s="148"/>
      <c r="BP213" s="351"/>
      <c r="BQ213" s="88">
        <v>0</v>
      </c>
      <c r="BR213" s="352"/>
      <c r="BS213" s="352"/>
      <c r="BT213" s="145"/>
      <c r="BU213" s="338"/>
      <c r="BV213" s="88"/>
      <c r="BW213" s="145"/>
      <c r="BX213" s="145"/>
      <c r="BY213" s="144"/>
      <c r="BZ213" s="144"/>
      <c r="CA213" s="355">
        <v>0</v>
      </c>
      <c r="CB213" s="338">
        <v>0</v>
      </c>
      <c r="CC213" s="88">
        <v>0</v>
      </c>
      <c r="CD213" s="145"/>
      <c r="CE213" s="145"/>
      <c r="CF213" s="146">
        <v>0</v>
      </c>
      <c r="CG213" s="349"/>
      <c r="CH213" s="349"/>
      <c r="CI213" s="370"/>
      <c r="CJ213" s="351"/>
      <c r="CK213" s="338"/>
      <c r="CL213" s="145"/>
      <c r="CM213" s="145"/>
      <c r="CN213" s="338"/>
      <c r="CO213" s="88"/>
    </row>
    <row r="214" spans="1:93" ht="24" customHeight="1" x14ac:dyDescent="0.3">
      <c r="A214" s="346" t="s">
        <v>1455</v>
      </c>
      <c r="B214" s="347" t="s">
        <v>1456</v>
      </c>
      <c r="C214" s="348" t="s">
        <v>171</v>
      </c>
      <c r="D214" s="330">
        <f t="shared" si="0"/>
        <v>25</v>
      </c>
      <c r="E214" s="331">
        <f t="shared" si="1"/>
        <v>10</v>
      </c>
      <c r="F214" s="331">
        <f t="shared" si="2"/>
        <v>10</v>
      </c>
      <c r="G214" s="331">
        <f t="shared" si="3"/>
        <v>1</v>
      </c>
      <c r="H214" s="331">
        <f t="shared" si="4"/>
        <v>0</v>
      </c>
      <c r="I214" s="331">
        <f t="shared" si="5"/>
        <v>0</v>
      </c>
      <c r="J214" s="331">
        <f t="shared" si="6"/>
        <v>0</v>
      </c>
      <c r="K214" s="331">
        <f t="shared" si="7"/>
        <v>0</v>
      </c>
      <c r="L214" s="331">
        <f t="shared" si="8"/>
        <v>0</v>
      </c>
      <c r="M214" s="332">
        <f t="shared" si="9"/>
        <v>0</v>
      </c>
      <c r="N214" s="369">
        <f t="shared" si="10"/>
        <v>46</v>
      </c>
      <c r="O214" s="334"/>
      <c r="P214" s="335">
        <f t="shared" si="11"/>
        <v>46</v>
      </c>
      <c r="Q214" s="336">
        <f t="shared" si="12"/>
        <v>225</v>
      </c>
      <c r="R214" s="349"/>
      <c r="S214" s="349"/>
      <c r="T214" s="350"/>
      <c r="U214" s="349"/>
      <c r="V214" s="349"/>
      <c r="W214" s="350"/>
      <c r="X214" s="351"/>
      <c r="Y214" s="349"/>
      <c r="Z214" s="351"/>
      <c r="AA214" s="338">
        <v>0</v>
      </c>
      <c r="AB214" s="339">
        <v>0</v>
      </c>
      <c r="AC214" s="148">
        <v>0</v>
      </c>
      <c r="AD214" s="351"/>
      <c r="AE214" s="349"/>
      <c r="AF214" s="351"/>
      <c r="AG214" s="144">
        <v>0</v>
      </c>
      <c r="AH214" s="144">
        <v>0</v>
      </c>
      <c r="AI214" s="352"/>
      <c r="AJ214" s="352"/>
      <c r="AK214" s="144"/>
      <c r="AL214" s="352"/>
      <c r="AM214" s="144"/>
      <c r="AN214" s="144"/>
      <c r="AO214" s="353"/>
      <c r="AP214" s="353"/>
      <c r="AQ214" s="341"/>
      <c r="AR214" s="341"/>
      <c r="AS214" s="341"/>
      <c r="AT214" s="153"/>
      <c r="AU214" s="144"/>
      <c r="AV214" s="352"/>
      <c r="AW214" s="148">
        <v>0</v>
      </c>
      <c r="AX214" s="148">
        <v>0</v>
      </c>
      <c r="AY214" s="351"/>
      <c r="AZ214" s="148"/>
      <c r="BA214" s="148"/>
      <c r="BB214" s="351"/>
      <c r="BC214" s="351"/>
      <c r="BD214" s="148"/>
      <c r="BE214" s="148"/>
      <c r="BF214" s="338">
        <v>0</v>
      </c>
      <c r="BG214" s="352"/>
      <c r="BH214" s="349">
        <v>0</v>
      </c>
      <c r="BI214" s="350"/>
      <c r="BJ214" s="360"/>
      <c r="BK214" s="343"/>
      <c r="BL214" s="351"/>
      <c r="BM214" s="351"/>
      <c r="BN214" s="148"/>
      <c r="BO214" s="148"/>
      <c r="BP214" s="351">
        <v>10</v>
      </c>
      <c r="BQ214" s="144">
        <v>0</v>
      </c>
      <c r="BR214" s="352"/>
      <c r="BS214" s="352"/>
      <c r="BT214" s="352"/>
      <c r="BU214" s="338"/>
      <c r="BV214" s="144"/>
      <c r="BW214" s="352">
        <v>10</v>
      </c>
      <c r="BX214" s="352"/>
      <c r="BY214" s="144"/>
      <c r="BZ214" s="144"/>
      <c r="CA214" s="149">
        <v>0</v>
      </c>
      <c r="CB214" s="338">
        <v>0</v>
      </c>
      <c r="CC214" s="344">
        <v>0</v>
      </c>
      <c r="CD214" s="352"/>
      <c r="CE214" s="352"/>
      <c r="CF214" s="146">
        <v>0</v>
      </c>
      <c r="CG214" s="349"/>
      <c r="CH214" s="349"/>
      <c r="CI214" s="350"/>
      <c r="CJ214" s="351"/>
      <c r="CK214" s="338"/>
      <c r="CL214" s="352">
        <v>25</v>
      </c>
      <c r="CM214" s="352"/>
      <c r="CN214" s="338"/>
      <c r="CO214" s="344">
        <v>1</v>
      </c>
    </row>
    <row r="215" spans="1:93" ht="24" customHeight="1" x14ac:dyDescent="0.3">
      <c r="A215" s="327" t="s">
        <v>2257</v>
      </c>
      <c r="B215" s="362" t="s">
        <v>2258</v>
      </c>
      <c r="C215" s="363" t="s">
        <v>593</v>
      </c>
      <c r="D215" s="330">
        <f t="shared" si="0"/>
        <v>12</v>
      </c>
      <c r="E215" s="331">
        <f t="shared" si="1"/>
        <v>4</v>
      </c>
      <c r="F215" s="331">
        <f t="shared" si="2"/>
        <v>1</v>
      </c>
      <c r="G215" s="331">
        <f t="shared" si="3"/>
        <v>1</v>
      </c>
      <c r="H215" s="331">
        <f t="shared" si="4"/>
        <v>0</v>
      </c>
      <c r="I215" s="331">
        <f t="shared" si="5"/>
        <v>0</v>
      </c>
      <c r="J215" s="331">
        <f t="shared" si="6"/>
        <v>0</v>
      </c>
      <c r="K215" s="331">
        <f t="shared" si="7"/>
        <v>0</v>
      </c>
      <c r="L215" s="331">
        <f t="shared" si="8"/>
        <v>0</v>
      </c>
      <c r="M215" s="332">
        <f t="shared" si="9"/>
        <v>0</v>
      </c>
      <c r="N215" s="369">
        <f t="shared" si="10"/>
        <v>18</v>
      </c>
      <c r="O215" s="334"/>
      <c r="P215" s="335">
        <f t="shared" si="11"/>
        <v>18</v>
      </c>
      <c r="Q215" s="336">
        <f t="shared" si="12"/>
        <v>498</v>
      </c>
      <c r="R215" s="148"/>
      <c r="S215" s="148"/>
      <c r="T215" s="337"/>
      <c r="U215" s="148"/>
      <c r="V215" s="148"/>
      <c r="W215" s="337"/>
      <c r="X215" s="147"/>
      <c r="Y215" s="148"/>
      <c r="Z215" s="147"/>
      <c r="AA215" s="338">
        <v>0</v>
      </c>
      <c r="AB215" s="339">
        <v>0</v>
      </c>
      <c r="AC215" s="148">
        <v>0</v>
      </c>
      <c r="AD215" s="147"/>
      <c r="AE215" s="148">
        <v>12</v>
      </c>
      <c r="AF215" s="147"/>
      <c r="AG215" s="144">
        <v>0</v>
      </c>
      <c r="AH215" s="144">
        <v>0</v>
      </c>
      <c r="AI215" s="352"/>
      <c r="AJ215" s="352"/>
      <c r="AK215" s="144"/>
      <c r="AL215" s="352"/>
      <c r="AM215" s="144"/>
      <c r="AN215" s="144"/>
      <c r="AO215" s="353"/>
      <c r="AP215" s="353"/>
      <c r="AQ215" s="341"/>
      <c r="AR215" s="341"/>
      <c r="AS215" s="341"/>
      <c r="AT215" s="153"/>
      <c r="AU215" s="144"/>
      <c r="AV215" s="352"/>
      <c r="AW215" s="148">
        <v>0</v>
      </c>
      <c r="AX215" s="148">
        <v>0</v>
      </c>
      <c r="AY215" s="147"/>
      <c r="AZ215" s="148"/>
      <c r="BA215" s="148"/>
      <c r="BB215" s="147">
        <v>1</v>
      </c>
      <c r="BC215" s="147">
        <v>4</v>
      </c>
      <c r="BD215" s="148"/>
      <c r="BE215" s="148"/>
      <c r="BF215" s="338">
        <v>0</v>
      </c>
      <c r="BG215" s="352"/>
      <c r="BH215" s="148">
        <v>1</v>
      </c>
      <c r="BI215" s="337"/>
      <c r="BJ215" s="342"/>
      <c r="BK215" s="343"/>
      <c r="BL215" s="147"/>
      <c r="BM215" s="147"/>
      <c r="BN215" s="148"/>
      <c r="BO215" s="148"/>
      <c r="BP215" s="147"/>
      <c r="BQ215" s="144">
        <v>0</v>
      </c>
      <c r="BR215" s="352"/>
      <c r="BS215" s="352"/>
      <c r="BT215" s="352"/>
      <c r="BU215" s="338"/>
      <c r="BV215" s="144"/>
      <c r="BW215" s="352"/>
      <c r="BX215" s="352"/>
      <c r="BY215" s="144"/>
      <c r="BZ215" s="144"/>
      <c r="CA215" s="355">
        <v>0</v>
      </c>
      <c r="CB215" s="338">
        <v>0</v>
      </c>
      <c r="CC215" s="344">
        <v>0</v>
      </c>
      <c r="CD215" s="352"/>
      <c r="CE215" s="352"/>
      <c r="CF215" s="356">
        <v>0</v>
      </c>
      <c r="CG215" s="148"/>
      <c r="CH215" s="148"/>
      <c r="CI215" s="337"/>
      <c r="CJ215" s="147"/>
      <c r="CK215" s="338"/>
      <c r="CL215" s="352"/>
      <c r="CM215" s="352"/>
      <c r="CN215" s="338"/>
      <c r="CO215" s="344"/>
    </row>
    <row r="216" spans="1:93" ht="24" customHeight="1" x14ac:dyDescent="0.3">
      <c r="A216" s="327" t="s">
        <v>2259</v>
      </c>
      <c r="B216" s="328" t="s">
        <v>2260</v>
      </c>
      <c r="C216" s="329" t="s">
        <v>171</v>
      </c>
      <c r="D216" s="330">
        <f t="shared" si="0"/>
        <v>0</v>
      </c>
      <c r="E216" s="331">
        <f t="shared" si="1"/>
        <v>0</v>
      </c>
      <c r="F216" s="331">
        <f t="shared" si="2"/>
        <v>0</v>
      </c>
      <c r="G216" s="331">
        <f t="shared" si="3"/>
        <v>0</v>
      </c>
      <c r="H216" s="331">
        <f t="shared" si="4"/>
        <v>0</v>
      </c>
      <c r="I216" s="331">
        <f t="shared" si="5"/>
        <v>0</v>
      </c>
      <c r="J216" s="331">
        <f t="shared" si="6"/>
        <v>0</v>
      </c>
      <c r="K216" s="331">
        <f t="shared" si="7"/>
        <v>0</v>
      </c>
      <c r="L216" s="331">
        <f t="shared" si="8"/>
        <v>0</v>
      </c>
      <c r="M216" s="332">
        <f t="shared" si="9"/>
        <v>0</v>
      </c>
      <c r="N216" s="333">
        <f t="shared" si="10"/>
        <v>0</v>
      </c>
      <c r="O216" s="334"/>
      <c r="P216" s="335">
        <f t="shared" si="11"/>
        <v>0</v>
      </c>
      <c r="Q216" s="336" t="str">
        <f t="shared" si="12"/>
        <v/>
      </c>
      <c r="R216" s="349"/>
      <c r="S216" s="349"/>
      <c r="T216" s="337"/>
      <c r="U216" s="349"/>
      <c r="V216" s="349"/>
      <c r="W216" s="337"/>
      <c r="X216" s="147"/>
      <c r="Y216" s="349"/>
      <c r="Z216" s="147"/>
      <c r="AA216" s="338">
        <v>0</v>
      </c>
      <c r="AB216" s="339">
        <v>0</v>
      </c>
      <c r="AC216" s="349">
        <v>0</v>
      </c>
      <c r="AD216" s="147"/>
      <c r="AE216" s="349"/>
      <c r="AF216" s="147"/>
      <c r="AG216" s="144">
        <v>0</v>
      </c>
      <c r="AH216" s="144">
        <v>0</v>
      </c>
      <c r="AI216" s="145"/>
      <c r="AJ216" s="145"/>
      <c r="AK216" s="144"/>
      <c r="AL216" s="145"/>
      <c r="AM216" s="144"/>
      <c r="AN216" s="144"/>
      <c r="AO216" s="340"/>
      <c r="AP216" s="340"/>
      <c r="AQ216" s="341"/>
      <c r="AR216" s="341"/>
      <c r="AS216" s="341"/>
      <c r="AT216" s="153"/>
      <c r="AU216" s="144"/>
      <c r="AV216" s="145"/>
      <c r="AW216" s="349">
        <v>0</v>
      </c>
      <c r="AX216" s="349">
        <v>0</v>
      </c>
      <c r="AY216" s="147"/>
      <c r="AZ216" s="349"/>
      <c r="BA216" s="349"/>
      <c r="BB216" s="147"/>
      <c r="BC216" s="147"/>
      <c r="BD216" s="349"/>
      <c r="BE216" s="349"/>
      <c r="BF216" s="338">
        <v>0</v>
      </c>
      <c r="BG216" s="145"/>
      <c r="BH216" s="148">
        <v>0</v>
      </c>
      <c r="BI216" s="337"/>
      <c r="BJ216" s="342"/>
      <c r="BK216" s="343"/>
      <c r="BL216" s="147"/>
      <c r="BM216" s="147"/>
      <c r="BN216" s="349"/>
      <c r="BO216" s="349"/>
      <c r="BP216" s="147"/>
      <c r="BQ216" s="144">
        <v>0</v>
      </c>
      <c r="BR216" s="145"/>
      <c r="BS216" s="145"/>
      <c r="BT216" s="145"/>
      <c r="BU216" s="338"/>
      <c r="BV216" s="144"/>
      <c r="BW216" s="145"/>
      <c r="BX216" s="145"/>
      <c r="BY216" s="144"/>
      <c r="BZ216" s="144"/>
      <c r="CA216" s="149">
        <v>0</v>
      </c>
      <c r="CB216" s="338">
        <v>0</v>
      </c>
      <c r="CC216" s="344">
        <v>0</v>
      </c>
      <c r="CD216" s="145"/>
      <c r="CE216" s="145"/>
      <c r="CF216" s="356">
        <v>0</v>
      </c>
      <c r="CG216" s="148"/>
      <c r="CH216" s="148"/>
      <c r="CI216" s="337"/>
      <c r="CJ216" s="147"/>
      <c r="CK216" s="338"/>
      <c r="CL216" s="145"/>
      <c r="CM216" s="145"/>
      <c r="CN216" s="338"/>
      <c r="CO216" s="344"/>
    </row>
    <row r="217" spans="1:93" ht="24" customHeight="1" x14ac:dyDescent="0.3">
      <c r="A217" s="346" t="s">
        <v>1457</v>
      </c>
      <c r="B217" s="366" t="s">
        <v>1458</v>
      </c>
      <c r="C217" s="367" t="s">
        <v>171</v>
      </c>
      <c r="D217" s="330">
        <f t="shared" si="0"/>
        <v>0</v>
      </c>
      <c r="E217" s="331">
        <f t="shared" si="1"/>
        <v>0</v>
      </c>
      <c r="F217" s="331">
        <f t="shared" si="2"/>
        <v>0</v>
      </c>
      <c r="G217" s="331">
        <f t="shared" si="3"/>
        <v>0</v>
      </c>
      <c r="H217" s="331">
        <f t="shared" si="4"/>
        <v>0</v>
      </c>
      <c r="I217" s="331">
        <f t="shared" si="5"/>
        <v>0</v>
      </c>
      <c r="J217" s="331">
        <f t="shared" si="6"/>
        <v>0</v>
      </c>
      <c r="K217" s="331">
        <f t="shared" si="7"/>
        <v>0</v>
      </c>
      <c r="L217" s="331">
        <f t="shared" si="8"/>
        <v>0</v>
      </c>
      <c r="M217" s="332">
        <f t="shared" si="9"/>
        <v>0</v>
      </c>
      <c r="N217" s="333">
        <f t="shared" si="10"/>
        <v>0</v>
      </c>
      <c r="O217" s="334"/>
      <c r="P217" s="335">
        <f t="shared" si="11"/>
        <v>0</v>
      </c>
      <c r="Q217" s="336" t="str">
        <f t="shared" si="12"/>
        <v/>
      </c>
      <c r="R217" s="148"/>
      <c r="S217" s="148"/>
      <c r="T217" s="337"/>
      <c r="U217" s="148"/>
      <c r="V217" s="148"/>
      <c r="W217" s="337"/>
      <c r="X217" s="147"/>
      <c r="Y217" s="148"/>
      <c r="Z217" s="147"/>
      <c r="AA217" s="338">
        <v>0</v>
      </c>
      <c r="AB217" s="339">
        <v>0</v>
      </c>
      <c r="AC217" s="148">
        <v>0</v>
      </c>
      <c r="AD217" s="147"/>
      <c r="AE217" s="148"/>
      <c r="AF217" s="147"/>
      <c r="AG217" s="344">
        <v>0</v>
      </c>
      <c r="AH217" s="344">
        <v>0</v>
      </c>
      <c r="AI217" s="145"/>
      <c r="AJ217" s="145"/>
      <c r="AK217" s="344"/>
      <c r="AL217" s="145"/>
      <c r="AM217" s="344"/>
      <c r="AN217" s="344"/>
      <c r="AO217" s="340"/>
      <c r="AP217" s="340"/>
      <c r="AQ217" s="368"/>
      <c r="AR217" s="368"/>
      <c r="AS217" s="368"/>
      <c r="AT217" s="153"/>
      <c r="AU217" s="344"/>
      <c r="AV217" s="145"/>
      <c r="AW217" s="349">
        <v>0</v>
      </c>
      <c r="AX217" s="349">
        <v>0</v>
      </c>
      <c r="AY217" s="147"/>
      <c r="AZ217" s="349"/>
      <c r="BA217" s="349"/>
      <c r="BB217" s="147"/>
      <c r="BC217" s="147"/>
      <c r="BD217" s="349"/>
      <c r="BE217" s="349"/>
      <c r="BF217" s="338">
        <v>0</v>
      </c>
      <c r="BG217" s="145"/>
      <c r="BH217" s="349">
        <v>0</v>
      </c>
      <c r="BI217" s="337"/>
      <c r="BJ217" s="342"/>
      <c r="BK217" s="343"/>
      <c r="BL217" s="147"/>
      <c r="BM217" s="147"/>
      <c r="BN217" s="349"/>
      <c r="BO217" s="349"/>
      <c r="BP217" s="147"/>
      <c r="BQ217" s="144">
        <v>0</v>
      </c>
      <c r="BR217" s="145"/>
      <c r="BS217" s="145"/>
      <c r="BT217" s="145"/>
      <c r="BU217" s="338"/>
      <c r="BV217" s="144"/>
      <c r="BW217" s="145"/>
      <c r="BX217" s="145"/>
      <c r="BY217" s="344"/>
      <c r="BZ217" s="344"/>
      <c r="CA217" s="149">
        <v>0</v>
      </c>
      <c r="CB217" s="338">
        <v>0</v>
      </c>
      <c r="CC217" s="344">
        <v>0</v>
      </c>
      <c r="CD217" s="145"/>
      <c r="CE217" s="145"/>
      <c r="CF217" s="146">
        <v>0</v>
      </c>
      <c r="CG217" s="148"/>
      <c r="CH217" s="148"/>
      <c r="CI217" s="337"/>
      <c r="CJ217" s="147"/>
      <c r="CK217" s="338"/>
      <c r="CL217" s="145"/>
      <c r="CM217" s="145"/>
      <c r="CN217" s="338"/>
      <c r="CO217" s="344"/>
    </row>
    <row r="218" spans="1:93" ht="24" customHeight="1" x14ac:dyDescent="0.3">
      <c r="A218" s="327" t="s">
        <v>2261</v>
      </c>
      <c r="B218" s="362" t="s">
        <v>2262</v>
      </c>
      <c r="C218" s="363" t="s">
        <v>2186</v>
      </c>
      <c r="D218" s="330">
        <f t="shared" si="0"/>
        <v>0</v>
      </c>
      <c r="E218" s="331">
        <f t="shared" si="1"/>
        <v>0</v>
      </c>
      <c r="F218" s="331">
        <f t="shared" si="2"/>
        <v>0</v>
      </c>
      <c r="G218" s="331">
        <f t="shared" si="3"/>
        <v>0</v>
      </c>
      <c r="H218" s="331">
        <f t="shared" si="4"/>
        <v>0</v>
      </c>
      <c r="I218" s="331">
        <f t="shared" si="5"/>
        <v>0</v>
      </c>
      <c r="J218" s="331">
        <f t="shared" si="6"/>
        <v>0</v>
      </c>
      <c r="K218" s="331">
        <f t="shared" si="7"/>
        <v>0</v>
      </c>
      <c r="L218" s="331">
        <f t="shared" si="8"/>
        <v>0</v>
      </c>
      <c r="M218" s="332">
        <f t="shared" si="9"/>
        <v>0</v>
      </c>
      <c r="N218" s="333">
        <f t="shared" si="10"/>
        <v>0</v>
      </c>
      <c r="O218" s="334"/>
      <c r="P218" s="335">
        <f t="shared" si="11"/>
        <v>0</v>
      </c>
      <c r="Q218" s="336" t="str">
        <f t="shared" si="12"/>
        <v/>
      </c>
      <c r="R218" s="148"/>
      <c r="S218" s="148"/>
      <c r="T218" s="337"/>
      <c r="U218" s="148"/>
      <c r="V218" s="148"/>
      <c r="W218" s="337"/>
      <c r="X218" s="147"/>
      <c r="Y218" s="148"/>
      <c r="Z218" s="147"/>
      <c r="AA218" s="338">
        <v>0</v>
      </c>
      <c r="AB218" s="339">
        <v>0</v>
      </c>
      <c r="AC218" s="349">
        <v>0</v>
      </c>
      <c r="AD218" s="147"/>
      <c r="AE218" s="148"/>
      <c r="AF218" s="147"/>
      <c r="AG218" s="88">
        <v>0</v>
      </c>
      <c r="AH218" s="88">
        <v>0</v>
      </c>
      <c r="AI218" s="352"/>
      <c r="AJ218" s="352"/>
      <c r="AK218" s="88"/>
      <c r="AL218" s="352"/>
      <c r="AM218" s="88"/>
      <c r="AN218" s="88"/>
      <c r="AO218" s="353"/>
      <c r="AP218" s="353"/>
      <c r="AQ218" s="358"/>
      <c r="AR218" s="358"/>
      <c r="AS218" s="358"/>
      <c r="AT218" s="153"/>
      <c r="AU218" s="88"/>
      <c r="AV218" s="352"/>
      <c r="AW218" s="148">
        <v>0</v>
      </c>
      <c r="AX218" s="148">
        <v>0</v>
      </c>
      <c r="AY218" s="147"/>
      <c r="AZ218" s="148"/>
      <c r="BA218" s="148"/>
      <c r="BB218" s="147"/>
      <c r="BC218" s="147"/>
      <c r="BD218" s="148"/>
      <c r="BE218" s="148"/>
      <c r="BF218" s="338">
        <v>0</v>
      </c>
      <c r="BG218" s="352"/>
      <c r="BH218" s="148">
        <v>0</v>
      </c>
      <c r="BI218" s="337"/>
      <c r="BJ218" s="360"/>
      <c r="BK218" s="343"/>
      <c r="BL218" s="147"/>
      <c r="BM218" s="147"/>
      <c r="BN218" s="148"/>
      <c r="BO218" s="148"/>
      <c r="BP218" s="147"/>
      <c r="BQ218" s="144">
        <v>0</v>
      </c>
      <c r="BR218" s="352"/>
      <c r="BS218" s="352"/>
      <c r="BT218" s="352"/>
      <c r="BU218" s="338"/>
      <c r="BV218" s="144"/>
      <c r="BW218" s="352"/>
      <c r="BX218" s="352"/>
      <c r="BY218" s="88"/>
      <c r="BZ218" s="88"/>
      <c r="CA218" s="149">
        <v>0</v>
      </c>
      <c r="CB218" s="338">
        <v>0</v>
      </c>
      <c r="CC218" s="344">
        <v>0</v>
      </c>
      <c r="CD218" s="352"/>
      <c r="CE218" s="352"/>
      <c r="CF218" s="146">
        <v>0</v>
      </c>
      <c r="CG218" s="148"/>
      <c r="CH218" s="148"/>
      <c r="CI218" s="337"/>
      <c r="CJ218" s="147"/>
      <c r="CK218" s="338"/>
      <c r="CL218" s="352"/>
      <c r="CM218" s="352"/>
      <c r="CN218" s="338"/>
      <c r="CO218" s="344"/>
    </row>
    <row r="219" spans="1:93" ht="24" customHeight="1" x14ac:dyDescent="0.3">
      <c r="A219" s="346" t="s">
        <v>2263</v>
      </c>
      <c r="B219" s="366" t="s">
        <v>2264</v>
      </c>
      <c r="C219" s="367" t="s">
        <v>267</v>
      </c>
      <c r="D219" s="330">
        <f t="shared" si="0"/>
        <v>0</v>
      </c>
      <c r="E219" s="331">
        <f t="shared" si="1"/>
        <v>0</v>
      </c>
      <c r="F219" s="331">
        <f t="shared" si="2"/>
        <v>0</v>
      </c>
      <c r="G219" s="331">
        <f t="shared" si="3"/>
        <v>0</v>
      </c>
      <c r="H219" s="331">
        <f t="shared" si="4"/>
        <v>0</v>
      </c>
      <c r="I219" s="331">
        <f t="shared" si="5"/>
        <v>0</v>
      </c>
      <c r="J219" s="331">
        <f t="shared" si="6"/>
        <v>0</v>
      </c>
      <c r="K219" s="331">
        <f t="shared" si="7"/>
        <v>0</v>
      </c>
      <c r="L219" s="331">
        <f t="shared" si="8"/>
        <v>0</v>
      </c>
      <c r="M219" s="332">
        <f t="shared" si="9"/>
        <v>0</v>
      </c>
      <c r="N219" s="333">
        <f t="shared" si="10"/>
        <v>0</v>
      </c>
      <c r="O219" s="334"/>
      <c r="P219" s="335">
        <f t="shared" si="11"/>
        <v>0</v>
      </c>
      <c r="Q219" s="336" t="str">
        <f t="shared" si="12"/>
        <v/>
      </c>
      <c r="R219" s="349"/>
      <c r="S219" s="349"/>
      <c r="T219" s="337"/>
      <c r="U219" s="349"/>
      <c r="V219" s="349"/>
      <c r="W219" s="337"/>
      <c r="X219" s="147"/>
      <c r="Y219" s="349"/>
      <c r="Z219" s="147"/>
      <c r="AA219" s="354">
        <v>0</v>
      </c>
      <c r="AB219" s="357">
        <v>0</v>
      </c>
      <c r="AC219" s="148">
        <v>0</v>
      </c>
      <c r="AD219" s="147"/>
      <c r="AE219" s="349"/>
      <c r="AF219" s="147"/>
      <c r="AG219" s="364">
        <v>0</v>
      </c>
      <c r="AH219" s="364">
        <v>0</v>
      </c>
      <c r="AI219" s="145"/>
      <c r="AJ219" s="145"/>
      <c r="AK219" s="364"/>
      <c r="AL219" s="145"/>
      <c r="AM219" s="364"/>
      <c r="AN219" s="364"/>
      <c r="AO219" s="340"/>
      <c r="AP219" s="340"/>
      <c r="AQ219" s="365"/>
      <c r="AR219" s="365"/>
      <c r="AS219" s="365"/>
      <c r="AT219" s="359"/>
      <c r="AU219" s="364"/>
      <c r="AV219" s="145"/>
      <c r="AW219" s="349">
        <v>0</v>
      </c>
      <c r="AX219" s="349">
        <v>0</v>
      </c>
      <c r="AY219" s="147"/>
      <c r="AZ219" s="349"/>
      <c r="BA219" s="349"/>
      <c r="BB219" s="147"/>
      <c r="BC219" s="147"/>
      <c r="BD219" s="349"/>
      <c r="BE219" s="349"/>
      <c r="BF219" s="338">
        <v>0</v>
      </c>
      <c r="BG219" s="145"/>
      <c r="BH219" s="148">
        <v>0</v>
      </c>
      <c r="BI219" s="337"/>
      <c r="BJ219" s="360"/>
      <c r="BK219" s="343"/>
      <c r="BL219" s="147"/>
      <c r="BM219" s="147"/>
      <c r="BN219" s="349"/>
      <c r="BO219" s="349"/>
      <c r="BP219" s="147"/>
      <c r="BQ219" s="144">
        <v>0</v>
      </c>
      <c r="BR219" s="145"/>
      <c r="BS219" s="145"/>
      <c r="BT219" s="145"/>
      <c r="BU219" s="338"/>
      <c r="BV219" s="144"/>
      <c r="BW219" s="145"/>
      <c r="BX219" s="145"/>
      <c r="BY219" s="364"/>
      <c r="BZ219" s="364"/>
      <c r="CA219" s="149">
        <v>0</v>
      </c>
      <c r="CB219" s="338">
        <v>0</v>
      </c>
      <c r="CC219" s="344">
        <v>0</v>
      </c>
      <c r="CD219" s="145"/>
      <c r="CE219" s="145"/>
      <c r="CF219" s="146">
        <v>0</v>
      </c>
      <c r="CG219" s="148"/>
      <c r="CH219" s="148"/>
      <c r="CI219" s="337"/>
      <c r="CJ219" s="147"/>
      <c r="CK219" s="338"/>
      <c r="CL219" s="145"/>
      <c r="CM219" s="145"/>
      <c r="CN219" s="338"/>
      <c r="CO219" s="344"/>
    </row>
    <row r="220" spans="1:93" ht="24" customHeight="1" x14ac:dyDescent="0.3">
      <c r="A220" s="327" t="s">
        <v>2265</v>
      </c>
      <c r="B220" s="362" t="s">
        <v>2266</v>
      </c>
      <c r="C220" s="363" t="s">
        <v>642</v>
      </c>
      <c r="D220" s="330">
        <f t="shared" si="0"/>
        <v>40</v>
      </c>
      <c r="E220" s="331">
        <f t="shared" si="1"/>
        <v>34</v>
      </c>
      <c r="F220" s="331">
        <f t="shared" si="2"/>
        <v>0</v>
      </c>
      <c r="G220" s="331">
        <f t="shared" si="3"/>
        <v>0</v>
      </c>
      <c r="H220" s="331">
        <f t="shared" si="4"/>
        <v>0</v>
      </c>
      <c r="I220" s="331">
        <f t="shared" si="5"/>
        <v>0</v>
      </c>
      <c r="J220" s="331">
        <f t="shared" si="6"/>
        <v>0</v>
      </c>
      <c r="K220" s="331">
        <f t="shared" si="7"/>
        <v>0</v>
      </c>
      <c r="L220" s="331">
        <f t="shared" si="8"/>
        <v>0</v>
      </c>
      <c r="M220" s="332">
        <f t="shared" si="9"/>
        <v>0</v>
      </c>
      <c r="N220" s="333">
        <f t="shared" si="10"/>
        <v>74</v>
      </c>
      <c r="O220" s="334"/>
      <c r="P220" s="335">
        <f t="shared" si="11"/>
        <v>74</v>
      </c>
      <c r="Q220" s="336">
        <f t="shared" si="12"/>
        <v>146</v>
      </c>
      <c r="R220" s="148"/>
      <c r="S220" s="148"/>
      <c r="T220" s="350"/>
      <c r="U220" s="148"/>
      <c r="V220" s="148"/>
      <c r="W220" s="350"/>
      <c r="X220" s="351"/>
      <c r="Y220" s="148"/>
      <c r="Z220" s="351"/>
      <c r="AA220" s="354">
        <v>0</v>
      </c>
      <c r="AB220" s="357">
        <v>0</v>
      </c>
      <c r="AC220" s="148">
        <v>0</v>
      </c>
      <c r="AD220" s="351"/>
      <c r="AE220" s="148"/>
      <c r="AF220" s="351"/>
      <c r="AG220" s="344">
        <v>0</v>
      </c>
      <c r="AH220" s="344">
        <v>0</v>
      </c>
      <c r="AI220" s="352"/>
      <c r="AJ220" s="352"/>
      <c r="AK220" s="344"/>
      <c r="AL220" s="352"/>
      <c r="AM220" s="344"/>
      <c r="AN220" s="344"/>
      <c r="AO220" s="353">
        <v>34</v>
      </c>
      <c r="AP220" s="353">
        <v>40</v>
      </c>
      <c r="AQ220" s="368"/>
      <c r="AR220" s="368"/>
      <c r="AS220" s="368"/>
      <c r="AT220" s="359"/>
      <c r="AU220" s="344"/>
      <c r="AV220" s="352"/>
      <c r="AW220" s="148">
        <v>0</v>
      </c>
      <c r="AX220" s="148">
        <v>0</v>
      </c>
      <c r="AY220" s="351"/>
      <c r="AZ220" s="148"/>
      <c r="BA220" s="148"/>
      <c r="BB220" s="351"/>
      <c r="BC220" s="351"/>
      <c r="BD220" s="148"/>
      <c r="BE220" s="148"/>
      <c r="BF220" s="338">
        <v>0</v>
      </c>
      <c r="BG220" s="352"/>
      <c r="BH220" s="148">
        <v>0</v>
      </c>
      <c r="BI220" s="350"/>
      <c r="BJ220" s="342"/>
      <c r="BK220" s="343"/>
      <c r="BL220" s="351"/>
      <c r="BM220" s="351"/>
      <c r="BN220" s="148"/>
      <c r="BO220" s="148"/>
      <c r="BP220" s="351"/>
      <c r="BQ220" s="144">
        <v>0</v>
      </c>
      <c r="BR220" s="352"/>
      <c r="BS220" s="352"/>
      <c r="BT220" s="352"/>
      <c r="BU220" s="338"/>
      <c r="BV220" s="144"/>
      <c r="BW220" s="352"/>
      <c r="BX220" s="352"/>
      <c r="BY220" s="344"/>
      <c r="BZ220" s="344"/>
      <c r="CA220" s="149">
        <v>0</v>
      </c>
      <c r="CB220" s="338">
        <v>0</v>
      </c>
      <c r="CC220" s="344">
        <v>0</v>
      </c>
      <c r="CD220" s="352"/>
      <c r="CE220" s="352"/>
      <c r="CF220" s="146">
        <v>0</v>
      </c>
      <c r="CG220" s="349"/>
      <c r="CH220" s="349"/>
      <c r="CI220" s="350"/>
      <c r="CJ220" s="351"/>
      <c r="CK220" s="338"/>
      <c r="CL220" s="352"/>
      <c r="CM220" s="352"/>
      <c r="CN220" s="338"/>
      <c r="CO220" s="344"/>
    </row>
    <row r="221" spans="1:93" ht="24" customHeight="1" x14ac:dyDescent="0.3">
      <c r="A221" s="345" t="s">
        <v>2267</v>
      </c>
      <c r="B221" s="328" t="s">
        <v>2268</v>
      </c>
      <c r="C221" s="329" t="s">
        <v>2269</v>
      </c>
      <c r="D221" s="330">
        <f t="shared" si="0"/>
        <v>5</v>
      </c>
      <c r="E221" s="331">
        <f t="shared" si="1"/>
        <v>4</v>
      </c>
      <c r="F221" s="331">
        <f t="shared" si="2"/>
        <v>0</v>
      </c>
      <c r="G221" s="331">
        <f t="shared" si="3"/>
        <v>0</v>
      </c>
      <c r="H221" s="331">
        <f t="shared" si="4"/>
        <v>0</v>
      </c>
      <c r="I221" s="331">
        <f t="shared" si="5"/>
        <v>0</v>
      </c>
      <c r="J221" s="331">
        <f t="shared" si="6"/>
        <v>0</v>
      </c>
      <c r="K221" s="331">
        <f t="shared" si="7"/>
        <v>0</v>
      </c>
      <c r="L221" s="331">
        <f t="shared" si="8"/>
        <v>0</v>
      </c>
      <c r="M221" s="332">
        <f t="shared" si="9"/>
        <v>0</v>
      </c>
      <c r="N221" s="333">
        <f t="shared" si="10"/>
        <v>9</v>
      </c>
      <c r="O221" s="334"/>
      <c r="P221" s="335">
        <f t="shared" si="11"/>
        <v>9</v>
      </c>
      <c r="Q221" s="336">
        <f t="shared" si="12"/>
        <v>704</v>
      </c>
      <c r="R221" s="148"/>
      <c r="S221" s="148"/>
      <c r="T221" s="350"/>
      <c r="U221" s="148"/>
      <c r="V221" s="148"/>
      <c r="W221" s="350"/>
      <c r="X221" s="351"/>
      <c r="Y221" s="148"/>
      <c r="Z221" s="351"/>
      <c r="AA221" s="338">
        <v>0</v>
      </c>
      <c r="AB221" s="339">
        <v>0</v>
      </c>
      <c r="AC221" s="349">
        <v>0</v>
      </c>
      <c r="AD221" s="351"/>
      <c r="AE221" s="148"/>
      <c r="AF221" s="351">
        <v>5</v>
      </c>
      <c r="AG221" s="364">
        <v>0</v>
      </c>
      <c r="AH221" s="364">
        <v>0</v>
      </c>
      <c r="AI221" s="145"/>
      <c r="AJ221" s="145"/>
      <c r="AK221" s="364"/>
      <c r="AL221" s="145"/>
      <c r="AM221" s="364"/>
      <c r="AN221" s="364"/>
      <c r="AO221" s="340"/>
      <c r="AP221" s="340"/>
      <c r="AQ221" s="365"/>
      <c r="AR221" s="365"/>
      <c r="AS221" s="365"/>
      <c r="AT221" s="153"/>
      <c r="AU221" s="364"/>
      <c r="AV221" s="145"/>
      <c r="AW221" s="148">
        <v>0</v>
      </c>
      <c r="AX221" s="148">
        <v>0</v>
      </c>
      <c r="AY221" s="351"/>
      <c r="AZ221" s="148"/>
      <c r="BA221" s="148"/>
      <c r="BB221" s="351"/>
      <c r="BC221" s="351"/>
      <c r="BD221" s="148"/>
      <c r="BE221" s="148"/>
      <c r="BF221" s="354">
        <v>0</v>
      </c>
      <c r="BG221" s="145"/>
      <c r="BH221" s="148">
        <v>0</v>
      </c>
      <c r="BI221" s="350"/>
      <c r="BJ221" s="360"/>
      <c r="BK221" s="343"/>
      <c r="BL221" s="351"/>
      <c r="BM221" s="351"/>
      <c r="BN221" s="148"/>
      <c r="BO221" s="148">
        <v>4</v>
      </c>
      <c r="BP221" s="351"/>
      <c r="BQ221" s="144">
        <v>0</v>
      </c>
      <c r="BR221" s="145"/>
      <c r="BS221" s="145"/>
      <c r="BT221" s="145"/>
      <c r="BU221" s="354"/>
      <c r="BV221" s="144"/>
      <c r="BW221" s="145"/>
      <c r="BX221" s="145"/>
      <c r="BY221" s="364"/>
      <c r="BZ221" s="364"/>
      <c r="CA221" s="149">
        <v>0</v>
      </c>
      <c r="CB221" s="354">
        <v>0</v>
      </c>
      <c r="CC221" s="344">
        <v>0</v>
      </c>
      <c r="CD221" s="145"/>
      <c r="CE221" s="145"/>
      <c r="CF221" s="146">
        <v>0</v>
      </c>
      <c r="CG221" s="349"/>
      <c r="CH221" s="349"/>
      <c r="CI221" s="350"/>
      <c r="CJ221" s="351"/>
      <c r="CK221" s="354"/>
      <c r="CL221" s="145"/>
      <c r="CM221" s="145"/>
      <c r="CN221" s="354"/>
      <c r="CO221" s="344"/>
    </row>
    <row r="222" spans="1:93" ht="24" customHeight="1" x14ac:dyDescent="0.3">
      <c r="A222" s="327" t="s">
        <v>2270</v>
      </c>
      <c r="B222" s="328" t="s">
        <v>2271</v>
      </c>
      <c r="C222" s="329" t="s">
        <v>809</v>
      </c>
      <c r="D222" s="330">
        <f t="shared" si="0"/>
        <v>0</v>
      </c>
      <c r="E222" s="331">
        <f t="shared" si="1"/>
        <v>0</v>
      </c>
      <c r="F222" s="331">
        <f t="shared" si="2"/>
        <v>0</v>
      </c>
      <c r="G222" s="331">
        <f t="shared" si="3"/>
        <v>0</v>
      </c>
      <c r="H222" s="331">
        <f t="shared" si="4"/>
        <v>0</v>
      </c>
      <c r="I222" s="331">
        <f t="shared" si="5"/>
        <v>0</v>
      </c>
      <c r="J222" s="331">
        <f t="shared" si="6"/>
        <v>0</v>
      </c>
      <c r="K222" s="331">
        <f t="shared" si="7"/>
        <v>0</v>
      </c>
      <c r="L222" s="331">
        <f t="shared" si="8"/>
        <v>0</v>
      </c>
      <c r="M222" s="332">
        <f t="shared" si="9"/>
        <v>0</v>
      </c>
      <c r="N222" s="333">
        <f t="shared" si="10"/>
        <v>0</v>
      </c>
      <c r="O222" s="334"/>
      <c r="P222" s="335">
        <f t="shared" si="11"/>
        <v>0</v>
      </c>
      <c r="Q222" s="336" t="str">
        <f t="shared" si="12"/>
        <v/>
      </c>
      <c r="R222" s="148"/>
      <c r="S222" s="148"/>
      <c r="T222" s="337"/>
      <c r="U222" s="148"/>
      <c r="V222" s="148"/>
      <c r="W222" s="337"/>
      <c r="X222" s="147"/>
      <c r="Y222" s="148"/>
      <c r="Z222" s="147"/>
      <c r="AA222" s="354">
        <v>0</v>
      </c>
      <c r="AB222" s="357">
        <v>0</v>
      </c>
      <c r="AC222" s="148">
        <v>0</v>
      </c>
      <c r="AD222" s="147"/>
      <c r="AE222" s="148"/>
      <c r="AF222" s="147"/>
      <c r="AG222" s="144">
        <v>0</v>
      </c>
      <c r="AH222" s="144">
        <v>0</v>
      </c>
      <c r="AI222" s="145"/>
      <c r="AJ222" s="145"/>
      <c r="AK222" s="144"/>
      <c r="AL222" s="145"/>
      <c r="AM222" s="144"/>
      <c r="AN222" s="144"/>
      <c r="AO222" s="340"/>
      <c r="AP222" s="340"/>
      <c r="AQ222" s="341"/>
      <c r="AR222" s="341"/>
      <c r="AS222" s="341"/>
      <c r="AT222" s="359"/>
      <c r="AU222" s="144"/>
      <c r="AV222" s="145"/>
      <c r="AW222" s="148">
        <v>0</v>
      </c>
      <c r="AX222" s="148">
        <v>0</v>
      </c>
      <c r="AY222" s="147"/>
      <c r="AZ222" s="148"/>
      <c r="BA222" s="148"/>
      <c r="BB222" s="147"/>
      <c r="BC222" s="147"/>
      <c r="BD222" s="148"/>
      <c r="BE222" s="148"/>
      <c r="BF222" s="338">
        <v>0</v>
      </c>
      <c r="BG222" s="145"/>
      <c r="BH222" s="148">
        <v>0</v>
      </c>
      <c r="BI222" s="337"/>
      <c r="BJ222" s="342"/>
      <c r="BK222" s="343"/>
      <c r="BL222" s="147"/>
      <c r="BM222" s="147"/>
      <c r="BN222" s="148"/>
      <c r="BO222" s="148"/>
      <c r="BP222" s="147"/>
      <c r="BQ222" s="144">
        <v>0</v>
      </c>
      <c r="BR222" s="145"/>
      <c r="BS222" s="145"/>
      <c r="BT222" s="145"/>
      <c r="BU222" s="338"/>
      <c r="BV222" s="144"/>
      <c r="BW222" s="145"/>
      <c r="BX222" s="145"/>
      <c r="BY222" s="144"/>
      <c r="BZ222" s="144"/>
      <c r="CA222" s="355">
        <v>0</v>
      </c>
      <c r="CB222" s="338">
        <v>0</v>
      </c>
      <c r="CC222" s="88">
        <v>0</v>
      </c>
      <c r="CD222" s="145"/>
      <c r="CE222" s="145"/>
      <c r="CF222" s="356">
        <v>0</v>
      </c>
      <c r="CG222" s="148"/>
      <c r="CH222" s="148"/>
      <c r="CI222" s="337"/>
      <c r="CJ222" s="147"/>
      <c r="CK222" s="338"/>
      <c r="CL222" s="145"/>
      <c r="CM222" s="145"/>
      <c r="CN222" s="338"/>
      <c r="CO222" s="88"/>
    </row>
    <row r="223" spans="1:93" ht="24" customHeight="1" x14ac:dyDescent="0.3">
      <c r="A223" s="345" t="s">
        <v>2272</v>
      </c>
      <c r="B223" s="328" t="s">
        <v>2273</v>
      </c>
      <c r="C223" s="329" t="s">
        <v>267</v>
      </c>
      <c r="D223" s="330">
        <f t="shared" si="0"/>
        <v>0</v>
      </c>
      <c r="E223" s="331">
        <f t="shared" si="1"/>
        <v>0</v>
      </c>
      <c r="F223" s="331">
        <f t="shared" si="2"/>
        <v>0</v>
      </c>
      <c r="G223" s="331">
        <f t="shared" si="3"/>
        <v>0</v>
      </c>
      <c r="H223" s="331">
        <f t="shared" si="4"/>
        <v>0</v>
      </c>
      <c r="I223" s="331">
        <f t="shared" si="5"/>
        <v>0</v>
      </c>
      <c r="J223" s="331">
        <f t="shared" si="6"/>
        <v>0</v>
      </c>
      <c r="K223" s="331">
        <f t="shared" si="7"/>
        <v>0</v>
      </c>
      <c r="L223" s="331">
        <f t="shared" si="8"/>
        <v>0</v>
      </c>
      <c r="M223" s="332">
        <f t="shared" si="9"/>
        <v>0</v>
      </c>
      <c r="N223" s="333">
        <f t="shared" si="10"/>
        <v>0</v>
      </c>
      <c r="O223" s="334"/>
      <c r="P223" s="335">
        <f t="shared" si="11"/>
        <v>0</v>
      </c>
      <c r="Q223" s="336" t="str">
        <f t="shared" si="12"/>
        <v/>
      </c>
      <c r="R223" s="148"/>
      <c r="S223" s="148"/>
      <c r="T223" s="350"/>
      <c r="U223" s="148"/>
      <c r="V223" s="148"/>
      <c r="W223" s="350"/>
      <c r="X223" s="351"/>
      <c r="Y223" s="148"/>
      <c r="Z223" s="351"/>
      <c r="AA223" s="338">
        <v>0</v>
      </c>
      <c r="AB223" s="339">
        <v>0</v>
      </c>
      <c r="AC223" s="148">
        <v>0</v>
      </c>
      <c r="AD223" s="351"/>
      <c r="AE223" s="148"/>
      <c r="AF223" s="351"/>
      <c r="AG223" s="144">
        <v>0</v>
      </c>
      <c r="AH223" s="144">
        <v>0</v>
      </c>
      <c r="AI223" s="145"/>
      <c r="AJ223" s="145"/>
      <c r="AK223" s="144"/>
      <c r="AL223" s="145"/>
      <c r="AM223" s="144"/>
      <c r="AN223" s="144"/>
      <c r="AO223" s="340"/>
      <c r="AP223" s="340"/>
      <c r="AQ223" s="341"/>
      <c r="AR223" s="341"/>
      <c r="AS223" s="341"/>
      <c r="AT223" s="153"/>
      <c r="AU223" s="144"/>
      <c r="AV223" s="145"/>
      <c r="AW223" s="148">
        <v>0</v>
      </c>
      <c r="AX223" s="148">
        <v>0</v>
      </c>
      <c r="AY223" s="351"/>
      <c r="AZ223" s="148"/>
      <c r="BA223" s="148"/>
      <c r="BB223" s="351"/>
      <c r="BC223" s="351"/>
      <c r="BD223" s="148"/>
      <c r="BE223" s="148"/>
      <c r="BF223" s="338">
        <v>0</v>
      </c>
      <c r="BG223" s="145"/>
      <c r="BH223" s="148">
        <v>0</v>
      </c>
      <c r="BI223" s="350"/>
      <c r="BJ223" s="342"/>
      <c r="BK223" s="343"/>
      <c r="BL223" s="351"/>
      <c r="BM223" s="351"/>
      <c r="BN223" s="148"/>
      <c r="BO223" s="148"/>
      <c r="BP223" s="351"/>
      <c r="BQ223" s="144">
        <v>0</v>
      </c>
      <c r="BR223" s="145"/>
      <c r="BS223" s="145"/>
      <c r="BT223" s="145"/>
      <c r="BU223" s="338"/>
      <c r="BV223" s="144"/>
      <c r="BW223" s="145"/>
      <c r="BX223" s="145"/>
      <c r="BY223" s="144"/>
      <c r="BZ223" s="144"/>
      <c r="CA223" s="355">
        <v>0</v>
      </c>
      <c r="CB223" s="354">
        <v>0</v>
      </c>
      <c r="CC223" s="344">
        <v>0</v>
      </c>
      <c r="CD223" s="145"/>
      <c r="CE223" s="145"/>
      <c r="CF223" s="356">
        <v>0</v>
      </c>
      <c r="CG223" s="349"/>
      <c r="CH223" s="349"/>
      <c r="CI223" s="350"/>
      <c r="CJ223" s="351"/>
      <c r="CK223" s="354"/>
      <c r="CL223" s="145"/>
      <c r="CM223" s="145"/>
      <c r="CN223" s="354"/>
      <c r="CO223" s="344"/>
    </row>
    <row r="224" spans="1:93" ht="24" customHeight="1" x14ac:dyDescent="0.3">
      <c r="A224" s="327">
        <v>771228</v>
      </c>
      <c r="B224" s="328" t="s">
        <v>2274</v>
      </c>
      <c r="C224" s="329" t="s">
        <v>2242</v>
      </c>
      <c r="D224" s="330">
        <f t="shared" si="0"/>
        <v>0</v>
      </c>
      <c r="E224" s="331">
        <f t="shared" si="1"/>
        <v>0</v>
      </c>
      <c r="F224" s="331">
        <f t="shared" si="2"/>
        <v>0</v>
      </c>
      <c r="G224" s="331">
        <f t="shared" si="3"/>
        <v>0</v>
      </c>
      <c r="H224" s="331">
        <f t="shared" si="4"/>
        <v>0</v>
      </c>
      <c r="I224" s="331">
        <f t="shared" si="5"/>
        <v>0</v>
      </c>
      <c r="J224" s="331">
        <f t="shared" si="6"/>
        <v>0</v>
      </c>
      <c r="K224" s="331">
        <f t="shared" si="7"/>
        <v>0</v>
      </c>
      <c r="L224" s="331">
        <f t="shared" si="8"/>
        <v>0</v>
      </c>
      <c r="M224" s="332">
        <f t="shared" si="9"/>
        <v>0</v>
      </c>
      <c r="N224" s="333">
        <f t="shared" si="10"/>
        <v>0</v>
      </c>
      <c r="O224" s="334"/>
      <c r="P224" s="335">
        <f t="shared" si="11"/>
        <v>0</v>
      </c>
      <c r="Q224" s="336" t="str">
        <f t="shared" si="12"/>
        <v/>
      </c>
      <c r="R224" s="148"/>
      <c r="S224" s="148"/>
      <c r="T224" s="350"/>
      <c r="U224" s="148"/>
      <c r="V224" s="148"/>
      <c r="W224" s="350"/>
      <c r="X224" s="351"/>
      <c r="Y224" s="148"/>
      <c r="Z224" s="351"/>
      <c r="AA224" s="338">
        <v>0</v>
      </c>
      <c r="AB224" s="339">
        <v>0</v>
      </c>
      <c r="AC224" s="148">
        <v>0</v>
      </c>
      <c r="AD224" s="351"/>
      <c r="AE224" s="148"/>
      <c r="AF224" s="351"/>
      <c r="AG224" s="344">
        <v>0</v>
      </c>
      <c r="AH224" s="344">
        <v>0</v>
      </c>
      <c r="AI224" s="145"/>
      <c r="AJ224" s="145"/>
      <c r="AK224" s="344"/>
      <c r="AL224" s="145"/>
      <c r="AM224" s="344"/>
      <c r="AN224" s="344"/>
      <c r="AO224" s="340"/>
      <c r="AP224" s="340"/>
      <c r="AQ224" s="368"/>
      <c r="AR224" s="368"/>
      <c r="AS224" s="368"/>
      <c r="AT224" s="153"/>
      <c r="AU224" s="344"/>
      <c r="AV224" s="145"/>
      <c r="AW224" s="148">
        <v>0</v>
      </c>
      <c r="AX224" s="148">
        <v>0</v>
      </c>
      <c r="AY224" s="351"/>
      <c r="AZ224" s="148"/>
      <c r="BA224" s="148"/>
      <c r="BB224" s="351"/>
      <c r="BC224" s="351"/>
      <c r="BD224" s="148"/>
      <c r="BE224" s="148"/>
      <c r="BF224" s="338">
        <v>0</v>
      </c>
      <c r="BG224" s="145"/>
      <c r="BH224" s="148">
        <v>0</v>
      </c>
      <c r="BI224" s="350"/>
      <c r="BJ224" s="342"/>
      <c r="BK224" s="343"/>
      <c r="BL224" s="351"/>
      <c r="BM224" s="351"/>
      <c r="BN224" s="148"/>
      <c r="BO224" s="148"/>
      <c r="BP224" s="351"/>
      <c r="BQ224" s="364">
        <v>0</v>
      </c>
      <c r="BR224" s="352"/>
      <c r="BS224" s="352"/>
      <c r="BT224" s="145"/>
      <c r="BU224" s="338"/>
      <c r="BV224" s="364"/>
      <c r="BW224" s="145"/>
      <c r="BX224" s="145"/>
      <c r="BY224" s="344"/>
      <c r="BZ224" s="344"/>
      <c r="CA224" s="149">
        <v>0</v>
      </c>
      <c r="CB224" s="338">
        <v>0</v>
      </c>
      <c r="CC224" s="344">
        <v>0</v>
      </c>
      <c r="CD224" s="145"/>
      <c r="CE224" s="145"/>
      <c r="CF224" s="146">
        <v>0</v>
      </c>
      <c r="CG224" s="349"/>
      <c r="CH224" s="349"/>
      <c r="CI224" s="350"/>
      <c r="CJ224" s="351"/>
      <c r="CK224" s="338"/>
      <c r="CL224" s="145"/>
      <c r="CM224" s="145"/>
      <c r="CN224" s="338"/>
      <c r="CO224" s="344"/>
    </row>
    <row r="225" spans="1:93" ht="24" customHeight="1" x14ac:dyDescent="0.3">
      <c r="A225" s="327" t="s">
        <v>2275</v>
      </c>
      <c r="B225" s="328" t="s">
        <v>2276</v>
      </c>
      <c r="C225" s="329" t="s">
        <v>2256</v>
      </c>
      <c r="D225" s="330">
        <f t="shared" si="0"/>
        <v>0</v>
      </c>
      <c r="E225" s="331">
        <f t="shared" si="1"/>
        <v>0</v>
      </c>
      <c r="F225" s="331">
        <f t="shared" si="2"/>
        <v>0</v>
      </c>
      <c r="G225" s="331">
        <f t="shared" si="3"/>
        <v>0</v>
      </c>
      <c r="H225" s="331">
        <f t="shared" si="4"/>
        <v>0</v>
      </c>
      <c r="I225" s="331">
        <f t="shared" si="5"/>
        <v>0</v>
      </c>
      <c r="J225" s="331">
        <f t="shared" si="6"/>
        <v>0</v>
      </c>
      <c r="K225" s="331">
        <f t="shared" si="7"/>
        <v>0</v>
      </c>
      <c r="L225" s="331">
        <f t="shared" si="8"/>
        <v>0</v>
      </c>
      <c r="M225" s="332">
        <f t="shared" si="9"/>
        <v>0</v>
      </c>
      <c r="N225" s="333">
        <f t="shared" si="10"/>
        <v>0</v>
      </c>
      <c r="O225" s="334"/>
      <c r="P225" s="335">
        <f t="shared" si="11"/>
        <v>0</v>
      </c>
      <c r="Q225" s="336" t="str">
        <f t="shared" si="12"/>
        <v/>
      </c>
      <c r="R225" s="148"/>
      <c r="S225" s="148"/>
      <c r="T225" s="337"/>
      <c r="U225" s="148"/>
      <c r="V225" s="148"/>
      <c r="W225" s="337"/>
      <c r="X225" s="147"/>
      <c r="Y225" s="148"/>
      <c r="Z225" s="147"/>
      <c r="AA225" s="338">
        <v>0</v>
      </c>
      <c r="AB225" s="339">
        <v>0</v>
      </c>
      <c r="AC225" s="148">
        <v>0</v>
      </c>
      <c r="AD225" s="147"/>
      <c r="AE225" s="148"/>
      <c r="AF225" s="147"/>
      <c r="AG225" s="364">
        <v>0</v>
      </c>
      <c r="AH225" s="364">
        <v>0</v>
      </c>
      <c r="AI225" s="145"/>
      <c r="AJ225" s="145"/>
      <c r="AK225" s="364"/>
      <c r="AL225" s="145"/>
      <c r="AM225" s="364"/>
      <c r="AN225" s="364"/>
      <c r="AO225" s="340"/>
      <c r="AP225" s="340"/>
      <c r="AQ225" s="365"/>
      <c r="AR225" s="365"/>
      <c r="AS225" s="365"/>
      <c r="AT225" s="153"/>
      <c r="AU225" s="364"/>
      <c r="AV225" s="145"/>
      <c r="AW225" s="349">
        <v>0</v>
      </c>
      <c r="AX225" s="349">
        <v>0</v>
      </c>
      <c r="AY225" s="147"/>
      <c r="AZ225" s="349"/>
      <c r="BA225" s="349"/>
      <c r="BB225" s="147"/>
      <c r="BC225" s="147"/>
      <c r="BD225" s="349"/>
      <c r="BE225" s="349"/>
      <c r="BF225" s="338">
        <v>0</v>
      </c>
      <c r="BG225" s="145"/>
      <c r="BH225" s="148">
        <v>0</v>
      </c>
      <c r="BI225" s="337"/>
      <c r="BJ225" s="342"/>
      <c r="BK225" s="343"/>
      <c r="BL225" s="147"/>
      <c r="BM225" s="147"/>
      <c r="BN225" s="349"/>
      <c r="BO225" s="349"/>
      <c r="BP225" s="147"/>
      <c r="BQ225" s="88">
        <v>0</v>
      </c>
      <c r="BR225" s="352"/>
      <c r="BS225" s="352"/>
      <c r="BT225" s="145"/>
      <c r="BU225" s="338"/>
      <c r="BV225" s="88"/>
      <c r="BW225" s="145"/>
      <c r="BX225" s="145"/>
      <c r="BY225" s="364"/>
      <c r="BZ225" s="364"/>
      <c r="CA225" s="355">
        <v>0</v>
      </c>
      <c r="CB225" s="338">
        <v>0</v>
      </c>
      <c r="CC225" s="344">
        <v>0</v>
      </c>
      <c r="CD225" s="145"/>
      <c r="CE225" s="145"/>
      <c r="CF225" s="356">
        <v>0</v>
      </c>
      <c r="CG225" s="148"/>
      <c r="CH225" s="148"/>
      <c r="CI225" s="337"/>
      <c r="CJ225" s="147"/>
      <c r="CK225" s="338"/>
      <c r="CL225" s="145"/>
      <c r="CM225" s="145"/>
      <c r="CN225" s="338"/>
      <c r="CO225" s="344"/>
    </row>
    <row r="226" spans="1:93" ht="24" customHeight="1" x14ac:dyDescent="0.3">
      <c r="A226" s="327" t="s">
        <v>2277</v>
      </c>
      <c r="B226" s="328" t="s">
        <v>2278</v>
      </c>
      <c r="C226" s="329" t="s">
        <v>83</v>
      </c>
      <c r="D226" s="330">
        <f t="shared" si="0"/>
        <v>0</v>
      </c>
      <c r="E226" s="331">
        <f t="shared" si="1"/>
        <v>0</v>
      </c>
      <c r="F226" s="331">
        <f t="shared" si="2"/>
        <v>0</v>
      </c>
      <c r="G226" s="331">
        <f t="shared" si="3"/>
        <v>0</v>
      </c>
      <c r="H226" s="331">
        <f t="shared" si="4"/>
        <v>0</v>
      </c>
      <c r="I226" s="331">
        <f t="shared" si="5"/>
        <v>0</v>
      </c>
      <c r="J226" s="331">
        <f t="shared" si="6"/>
        <v>0</v>
      </c>
      <c r="K226" s="331">
        <f t="shared" si="7"/>
        <v>0</v>
      </c>
      <c r="L226" s="331">
        <f t="shared" si="8"/>
        <v>0</v>
      </c>
      <c r="M226" s="332">
        <f t="shared" si="9"/>
        <v>0</v>
      </c>
      <c r="N226" s="333">
        <f t="shared" si="10"/>
        <v>0</v>
      </c>
      <c r="O226" s="334"/>
      <c r="P226" s="335">
        <f t="shared" si="11"/>
        <v>0</v>
      </c>
      <c r="Q226" s="336" t="str">
        <f t="shared" si="12"/>
        <v/>
      </c>
      <c r="R226" s="148"/>
      <c r="S226" s="148"/>
      <c r="T226" s="350"/>
      <c r="U226" s="148"/>
      <c r="V226" s="148"/>
      <c r="W226" s="350"/>
      <c r="X226" s="351"/>
      <c r="Y226" s="148"/>
      <c r="Z226" s="351"/>
      <c r="AA226" s="338">
        <v>0</v>
      </c>
      <c r="AB226" s="339">
        <v>0</v>
      </c>
      <c r="AC226" s="148">
        <v>0</v>
      </c>
      <c r="AD226" s="351"/>
      <c r="AE226" s="148"/>
      <c r="AF226" s="351"/>
      <c r="AG226" s="144">
        <v>0</v>
      </c>
      <c r="AH226" s="144">
        <v>0</v>
      </c>
      <c r="AI226" s="145"/>
      <c r="AJ226" s="145"/>
      <c r="AK226" s="144"/>
      <c r="AL226" s="145"/>
      <c r="AM226" s="144"/>
      <c r="AN226" s="144"/>
      <c r="AO226" s="340"/>
      <c r="AP226" s="340"/>
      <c r="AQ226" s="341"/>
      <c r="AR226" s="341"/>
      <c r="AS226" s="341"/>
      <c r="AT226" s="153"/>
      <c r="AU226" s="144"/>
      <c r="AV226" s="145"/>
      <c r="AW226" s="148">
        <v>0</v>
      </c>
      <c r="AX226" s="148">
        <v>0</v>
      </c>
      <c r="AY226" s="351"/>
      <c r="AZ226" s="148"/>
      <c r="BA226" s="148"/>
      <c r="BB226" s="351"/>
      <c r="BC226" s="351"/>
      <c r="BD226" s="148"/>
      <c r="BE226" s="148"/>
      <c r="BF226" s="354">
        <v>0</v>
      </c>
      <c r="BG226" s="145"/>
      <c r="BH226" s="349">
        <v>0</v>
      </c>
      <c r="BI226" s="350"/>
      <c r="BJ226" s="342"/>
      <c r="BK226" s="343"/>
      <c r="BL226" s="351"/>
      <c r="BM226" s="351"/>
      <c r="BN226" s="148"/>
      <c r="BO226" s="148"/>
      <c r="BP226" s="351"/>
      <c r="BQ226" s="344">
        <v>0</v>
      </c>
      <c r="BR226" s="145"/>
      <c r="BS226" s="145"/>
      <c r="BT226" s="145"/>
      <c r="BU226" s="354"/>
      <c r="BV226" s="344"/>
      <c r="BW226" s="145"/>
      <c r="BX226" s="145"/>
      <c r="BY226" s="144"/>
      <c r="BZ226" s="144"/>
      <c r="CA226" s="355">
        <v>0</v>
      </c>
      <c r="CB226" s="354">
        <v>0</v>
      </c>
      <c r="CC226" s="88">
        <v>0</v>
      </c>
      <c r="CD226" s="145"/>
      <c r="CE226" s="145"/>
      <c r="CF226" s="146">
        <v>0</v>
      </c>
      <c r="CG226" s="349"/>
      <c r="CH226" s="349"/>
      <c r="CI226" s="350"/>
      <c r="CJ226" s="351"/>
      <c r="CK226" s="354"/>
      <c r="CL226" s="145"/>
      <c r="CM226" s="145"/>
      <c r="CN226" s="354"/>
      <c r="CO226" s="88"/>
    </row>
    <row r="227" spans="1:93" ht="24" customHeight="1" x14ac:dyDescent="0.3">
      <c r="A227" s="327" t="s">
        <v>2279</v>
      </c>
      <c r="B227" s="328" t="s">
        <v>2280</v>
      </c>
      <c r="C227" s="329" t="s">
        <v>237</v>
      </c>
      <c r="D227" s="330">
        <f t="shared" si="0"/>
        <v>0</v>
      </c>
      <c r="E227" s="331">
        <f t="shared" si="1"/>
        <v>0</v>
      </c>
      <c r="F227" s="331">
        <f t="shared" si="2"/>
        <v>0</v>
      </c>
      <c r="G227" s="331">
        <f t="shared" si="3"/>
        <v>0</v>
      </c>
      <c r="H227" s="331">
        <f t="shared" si="4"/>
        <v>0</v>
      </c>
      <c r="I227" s="331">
        <f t="shared" si="5"/>
        <v>0</v>
      </c>
      <c r="J227" s="331">
        <f t="shared" si="6"/>
        <v>0</v>
      </c>
      <c r="K227" s="331">
        <f t="shared" si="7"/>
        <v>0</v>
      </c>
      <c r="L227" s="331">
        <f t="shared" si="8"/>
        <v>0</v>
      </c>
      <c r="M227" s="332">
        <f t="shared" si="9"/>
        <v>0</v>
      </c>
      <c r="N227" s="333">
        <f t="shared" si="10"/>
        <v>0</v>
      </c>
      <c r="O227" s="334"/>
      <c r="P227" s="335">
        <f t="shared" si="11"/>
        <v>0</v>
      </c>
      <c r="Q227" s="336" t="str">
        <f t="shared" si="12"/>
        <v/>
      </c>
      <c r="R227" s="148"/>
      <c r="S227" s="148"/>
      <c r="T227" s="337"/>
      <c r="U227" s="148"/>
      <c r="V227" s="148"/>
      <c r="W227" s="337"/>
      <c r="X227" s="147"/>
      <c r="Y227" s="148"/>
      <c r="Z227" s="147"/>
      <c r="AA227" s="338">
        <v>0</v>
      </c>
      <c r="AB227" s="339">
        <v>0</v>
      </c>
      <c r="AC227" s="148">
        <v>0</v>
      </c>
      <c r="AD227" s="147"/>
      <c r="AE227" s="148"/>
      <c r="AF227" s="147"/>
      <c r="AG227" s="144">
        <v>0</v>
      </c>
      <c r="AH227" s="144">
        <v>0</v>
      </c>
      <c r="AI227" s="145"/>
      <c r="AJ227" s="145"/>
      <c r="AK227" s="144"/>
      <c r="AL227" s="145"/>
      <c r="AM227" s="144"/>
      <c r="AN227" s="144"/>
      <c r="AO227" s="340"/>
      <c r="AP227" s="340"/>
      <c r="AQ227" s="341"/>
      <c r="AR227" s="341"/>
      <c r="AS227" s="341"/>
      <c r="AT227" s="153"/>
      <c r="AU227" s="144"/>
      <c r="AV227" s="145"/>
      <c r="AW227" s="148">
        <v>0</v>
      </c>
      <c r="AX227" s="148">
        <v>0</v>
      </c>
      <c r="AY227" s="147"/>
      <c r="AZ227" s="148"/>
      <c r="BA227" s="148"/>
      <c r="BB227" s="147"/>
      <c r="BC227" s="147"/>
      <c r="BD227" s="148"/>
      <c r="BE227" s="148"/>
      <c r="BF227" s="354">
        <v>0</v>
      </c>
      <c r="BG227" s="145"/>
      <c r="BH227" s="349">
        <v>0</v>
      </c>
      <c r="BI227" s="337"/>
      <c r="BJ227" s="342"/>
      <c r="BK227" s="343"/>
      <c r="BL227" s="147"/>
      <c r="BM227" s="147"/>
      <c r="BN227" s="148"/>
      <c r="BO227" s="148"/>
      <c r="BP227" s="147"/>
      <c r="BQ227" s="88">
        <v>0</v>
      </c>
      <c r="BR227" s="352"/>
      <c r="BS227" s="352"/>
      <c r="BT227" s="145"/>
      <c r="BU227" s="354"/>
      <c r="BV227" s="88"/>
      <c r="BW227" s="145"/>
      <c r="BX227" s="145"/>
      <c r="BY227" s="144"/>
      <c r="BZ227" s="144"/>
      <c r="CA227" s="149">
        <v>0</v>
      </c>
      <c r="CB227" s="338">
        <v>0</v>
      </c>
      <c r="CC227" s="344">
        <v>0</v>
      </c>
      <c r="CD227" s="145"/>
      <c r="CE227" s="145"/>
      <c r="CF227" s="356">
        <v>0</v>
      </c>
      <c r="CG227" s="148"/>
      <c r="CH227" s="148"/>
      <c r="CI227" s="337"/>
      <c r="CJ227" s="147"/>
      <c r="CK227" s="338"/>
      <c r="CL227" s="145"/>
      <c r="CM227" s="145"/>
      <c r="CN227" s="338"/>
      <c r="CO227" s="344"/>
    </row>
    <row r="228" spans="1:93" ht="24" customHeight="1" x14ac:dyDescent="0.3">
      <c r="A228" s="327" t="s">
        <v>2281</v>
      </c>
      <c r="B228" s="328" t="s">
        <v>2282</v>
      </c>
      <c r="C228" s="329" t="s">
        <v>354</v>
      </c>
      <c r="D228" s="330">
        <f t="shared" si="0"/>
        <v>0</v>
      </c>
      <c r="E228" s="331">
        <f t="shared" si="1"/>
        <v>0</v>
      </c>
      <c r="F228" s="331">
        <f t="shared" si="2"/>
        <v>0</v>
      </c>
      <c r="G228" s="331">
        <f t="shared" si="3"/>
        <v>0</v>
      </c>
      <c r="H228" s="331">
        <f t="shared" si="4"/>
        <v>0</v>
      </c>
      <c r="I228" s="331">
        <f t="shared" si="5"/>
        <v>0</v>
      </c>
      <c r="J228" s="331">
        <f t="shared" si="6"/>
        <v>0</v>
      </c>
      <c r="K228" s="331">
        <f t="shared" si="7"/>
        <v>0</v>
      </c>
      <c r="L228" s="331">
        <f t="shared" si="8"/>
        <v>0</v>
      </c>
      <c r="M228" s="332">
        <f t="shared" si="9"/>
        <v>0</v>
      </c>
      <c r="N228" s="333">
        <f t="shared" si="10"/>
        <v>0</v>
      </c>
      <c r="O228" s="334"/>
      <c r="P228" s="335">
        <f t="shared" si="11"/>
        <v>0</v>
      </c>
      <c r="Q228" s="336" t="str">
        <f t="shared" si="12"/>
        <v/>
      </c>
      <c r="R228" s="349"/>
      <c r="S228" s="349"/>
      <c r="T228" s="337"/>
      <c r="U228" s="349"/>
      <c r="V228" s="349"/>
      <c r="W228" s="337"/>
      <c r="X228" s="147"/>
      <c r="Y228" s="349"/>
      <c r="Z228" s="147"/>
      <c r="AA228" s="338">
        <v>0</v>
      </c>
      <c r="AB228" s="339">
        <v>0</v>
      </c>
      <c r="AC228" s="148">
        <v>0</v>
      </c>
      <c r="AD228" s="147"/>
      <c r="AE228" s="349"/>
      <c r="AF228" s="147"/>
      <c r="AG228" s="144">
        <v>0</v>
      </c>
      <c r="AH228" s="144">
        <v>0</v>
      </c>
      <c r="AI228" s="145"/>
      <c r="AJ228" s="145"/>
      <c r="AK228" s="144"/>
      <c r="AL228" s="145"/>
      <c r="AM228" s="144"/>
      <c r="AN228" s="144"/>
      <c r="AO228" s="340"/>
      <c r="AP228" s="340"/>
      <c r="AQ228" s="341"/>
      <c r="AR228" s="341"/>
      <c r="AS228" s="341"/>
      <c r="AT228" s="153"/>
      <c r="AU228" s="144"/>
      <c r="AV228" s="145"/>
      <c r="AW228" s="148">
        <v>0</v>
      </c>
      <c r="AX228" s="148">
        <v>0</v>
      </c>
      <c r="AY228" s="147"/>
      <c r="AZ228" s="148"/>
      <c r="BA228" s="148"/>
      <c r="BB228" s="147"/>
      <c r="BC228" s="147"/>
      <c r="BD228" s="148"/>
      <c r="BE228" s="148"/>
      <c r="BF228" s="338">
        <v>0</v>
      </c>
      <c r="BG228" s="145"/>
      <c r="BH228" s="148">
        <v>0</v>
      </c>
      <c r="BI228" s="337"/>
      <c r="BJ228" s="342"/>
      <c r="BK228" s="343"/>
      <c r="BL228" s="147"/>
      <c r="BM228" s="147"/>
      <c r="BN228" s="148"/>
      <c r="BO228" s="148"/>
      <c r="BP228" s="147"/>
      <c r="BQ228" s="144">
        <v>0</v>
      </c>
      <c r="BR228" s="145"/>
      <c r="BS228" s="145"/>
      <c r="BT228" s="145"/>
      <c r="BU228" s="338"/>
      <c r="BV228" s="144"/>
      <c r="BW228" s="145"/>
      <c r="BX228" s="145"/>
      <c r="BY228" s="144"/>
      <c r="BZ228" s="144"/>
      <c r="CA228" s="355">
        <v>0</v>
      </c>
      <c r="CB228" s="338">
        <v>0</v>
      </c>
      <c r="CC228" s="344">
        <v>0</v>
      </c>
      <c r="CD228" s="145"/>
      <c r="CE228" s="145"/>
      <c r="CF228" s="146">
        <v>0</v>
      </c>
      <c r="CG228" s="148"/>
      <c r="CH228" s="148"/>
      <c r="CI228" s="337"/>
      <c r="CJ228" s="147"/>
      <c r="CK228" s="338"/>
      <c r="CL228" s="145"/>
      <c r="CM228" s="145"/>
      <c r="CN228" s="338"/>
      <c r="CO228" s="344"/>
    </row>
    <row r="229" spans="1:93" ht="24" customHeight="1" x14ac:dyDescent="0.3">
      <c r="A229" s="345" t="s">
        <v>2283</v>
      </c>
      <c r="B229" s="328" t="s">
        <v>2284</v>
      </c>
      <c r="C229" s="329" t="s">
        <v>2285</v>
      </c>
      <c r="D229" s="330">
        <f t="shared" si="0"/>
        <v>0</v>
      </c>
      <c r="E229" s="331">
        <f t="shared" si="1"/>
        <v>0</v>
      </c>
      <c r="F229" s="331">
        <f t="shared" si="2"/>
        <v>0</v>
      </c>
      <c r="G229" s="331">
        <f t="shared" si="3"/>
        <v>0</v>
      </c>
      <c r="H229" s="331">
        <f t="shared" si="4"/>
        <v>0</v>
      </c>
      <c r="I229" s="331">
        <f t="shared" si="5"/>
        <v>0</v>
      </c>
      <c r="J229" s="331">
        <f t="shared" si="6"/>
        <v>0</v>
      </c>
      <c r="K229" s="331">
        <f t="shared" si="7"/>
        <v>0</v>
      </c>
      <c r="L229" s="331">
        <f t="shared" si="8"/>
        <v>0</v>
      </c>
      <c r="M229" s="332">
        <f t="shared" si="9"/>
        <v>0</v>
      </c>
      <c r="N229" s="333">
        <f t="shared" si="10"/>
        <v>0</v>
      </c>
      <c r="O229" s="334"/>
      <c r="P229" s="335">
        <f t="shared" si="11"/>
        <v>0</v>
      </c>
      <c r="Q229" s="336" t="str">
        <f t="shared" si="12"/>
        <v/>
      </c>
      <c r="R229" s="349"/>
      <c r="S229" s="349"/>
      <c r="T229" s="337"/>
      <c r="U229" s="349"/>
      <c r="V229" s="349"/>
      <c r="W229" s="337"/>
      <c r="X229" s="147"/>
      <c r="Y229" s="349"/>
      <c r="Z229" s="147"/>
      <c r="AA229" s="338">
        <v>0</v>
      </c>
      <c r="AB229" s="339">
        <v>0</v>
      </c>
      <c r="AC229" s="148">
        <v>0</v>
      </c>
      <c r="AD229" s="147"/>
      <c r="AE229" s="349"/>
      <c r="AF229" s="147"/>
      <c r="AG229" s="144">
        <v>0</v>
      </c>
      <c r="AH229" s="144">
        <v>0</v>
      </c>
      <c r="AI229" s="145"/>
      <c r="AJ229" s="145"/>
      <c r="AK229" s="144"/>
      <c r="AL229" s="145"/>
      <c r="AM229" s="144"/>
      <c r="AN229" s="144"/>
      <c r="AO229" s="340"/>
      <c r="AP229" s="340"/>
      <c r="AQ229" s="341"/>
      <c r="AR229" s="341"/>
      <c r="AS229" s="341"/>
      <c r="AT229" s="153"/>
      <c r="AU229" s="144"/>
      <c r="AV229" s="145"/>
      <c r="AW229" s="148">
        <v>0</v>
      </c>
      <c r="AX229" s="148">
        <v>0</v>
      </c>
      <c r="AY229" s="147"/>
      <c r="AZ229" s="148"/>
      <c r="BA229" s="148"/>
      <c r="BB229" s="147"/>
      <c r="BC229" s="147"/>
      <c r="BD229" s="148"/>
      <c r="BE229" s="148"/>
      <c r="BF229" s="354">
        <v>0</v>
      </c>
      <c r="BG229" s="145"/>
      <c r="BH229" s="349">
        <v>0</v>
      </c>
      <c r="BI229" s="337"/>
      <c r="BJ229" s="342"/>
      <c r="BK229" s="343"/>
      <c r="BL229" s="147"/>
      <c r="BM229" s="147"/>
      <c r="BN229" s="148"/>
      <c r="BO229" s="148"/>
      <c r="BP229" s="147"/>
      <c r="BQ229" s="88">
        <v>0</v>
      </c>
      <c r="BR229" s="352"/>
      <c r="BS229" s="352"/>
      <c r="BT229" s="145"/>
      <c r="BU229" s="354"/>
      <c r="BV229" s="88"/>
      <c r="BW229" s="145"/>
      <c r="BX229" s="145"/>
      <c r="BY229" s="144"/>
      <c r="BZ229" s="144"/>
      <c r="CA229" s="149">
        <v>0</v>
      </c>
      <c r="CB229" s="338">
        <v>0</v>
      </c>
      <c r="CC229" s="344">
        <v>0</v>
      </c>
      <c r="CD229" s="145"/>
      <c r="CE229" s="145"/>
      <c r="CF229" s="146">
        <v>0</v>
      </c>
      <c r="CG229" s="148"/>
      <c r="CH229" s="148"/>
      <c r="CI229" s="337"/>
      <c r="CJ229" s="147"/>
      <c r="CK229" s="338"/>
      <c r="CL229" s="145"/>
      <c r="CM229" s="145"/>
      <c r="CN229" s="338"/>
      <c r="CO229" s="344"/>
    </row>
    <row r="230" spans="1:93" ht="24" customHeight="1" x14ac:dyDescent="0.3">
      <c r="A230" s="327" t="s">
        <v>2286</v>
      </c>
      <c r="B230" s="328" t="s">
        <v>2287</v>
      </c>
      <c r="C230" s="329" t="s">
        <v>2231</v>
      </c>
      <c r="D230" s="330">
        <f t="shared" si="0"/>
        <v>0</v>
      </c>
      <c r="E230" s="331">
        <f t="shared" si="1"/>
        <v>0</v>
      </c>
      <c r="F230" s="331">
        <f t="shared" si="2"/>
        <v>0</v>
      </c>
      <c r="G230" s="331">
        <f t="shared" si="3"/>
        <v>0</v>
      </c>
      <c r="H230" s="331">
        <f t="shared" si="4"/>
        <v>0</v>
      </c>
      <c r="I230" s="331">
        <f t="shared" si="5"/>
        <v>0</v>
      </c>
      <c r="J230" s="331">
        <f t="shared" si="6"/>
        <v>0</v>
      </c>
      <c r="K230" s="331">
        <f t="shared" si="7"/>
        <v>0</v>
      </c>
      <c r="L230" s="331">
        <f t="shared" si="8"/>
        <v>0</v>
      </c>
      <c r="M230" s="332">
        <f t="shared" si="9"/>
        <v>0</v>
      </c>
      <c r="N230" s="333">
        <f t="shared" si="10"/>
        <v>0</v>
      </c>
      <c r="O230" s="334"/>
      <c r="P230" s="335">
        <f t="shared" si="11"/>
        <v>0</v>
      </c>
      <c r="Q230" s="336" t="str">
        <f t="shared" si="12"/>
        <v/>
      </c>
      <c r="R230" s="148"/>
      <c r="S230" s="148"/>
      <c r="T230" s="337"/>
      <c r="U230" s="148"/>
      <c r="V230" s="148"/>
      <c r="W230" s="337"/>
      <c r="X230" s="147"/>
      <c r="Y230" s="148"/>
      <c r="Z230" s="147"/>
      <c r="AA230" s="354">
        <v>0</v>
      </c>
      <c r="AB230" s="357">
        <v>0</v>
      </c>
      <c r="AC230" s="349">
        <v>0</v>
      </c>
      <c r="AD230" s="147"/>
      <c r="AE230" s="148"/>
      <c r="AF230" s="147"/>
      <c r="AG230" s="344">
        <v>0</v>
      </c>
      <c r="AH230" s="344">
        <v>0</v>
      </c>
      <c r="AI230" s="145"/>
      <c r="AJ230" s="145"/>
      <c r="AK230" s="344"/>
      <c r="AL230" s="145"/>
      <c r="AM230" s="344"/>
      <c r="AN230" s="344"/>
      <c r="AO230" s="340"/>
      <c r="AP230" s="340"/>
      <c r="AQ230" s="368"/>
      <c r="AR230" s="368"/>
      <c r="AS230" s="368"/>
      <c r="AT230" s="359"/>
      <c r="AU230" s="344"/>
      <c r="AV230" s="145"/>
      <c r="AW230" s="349">
        <v>0</v>
      </c>
      <c r="AX230" s="349">
        <v>0</v>
      </c>
      <c r="AY230" s="147"/>
      <c r="AZ230" s="349"/>
      <c r="BA230" s="349"/>
      <c r="BB230" s="147"/>
      <c r="BC230" s="147"/>
      <c r="BD230" s="349"/>
      <c r="BE230" s="349"/>
      <c r="BF230" s="338">
        <v>0</v>
      </c>
      <c r="BG230" s="145"/>
      <c r="BH230" s="148">
        <v>0</v>
      </c>
      <c r="BI230" s="337"/>
      <c r="BJ230" s="342"/>
      <c r="BK230" s="343"/>
      <c r="BL230" s="147"/>
      <c r="BM230" s="147"/>
      <c r="BN230" s="349"/>
      <c r="BO230" s="349"/>
      <c r="BP230" s="147"/>
      <c r="BQ230" s="144">
        <v>0</v>
      </c>
      <c r="BR230" s="145"/>
      <c r="BS230" s="145"/>
      <c r="BT230" s="145"/>
      <c r="BU230" s="338"/>
      <c r="BV230" s="144"/>
      <c r="BW230" s="145"/>
      <c r="BX230" s="145"/>
      <c r="BY230" s="344"/>
      <c r="BZ230" s="344"/>
      <c r="CA230" s="149">
        <v>0</v>
      </c>
      <c r="CB230" s="338">
        <v>0</v>
      </c>
      <c r="CC230" s="344">
        <v>0</v>
      </c>
      <c r="CD230" s="145"/>
      <c r="CE230" s="145"/>
      <c r="CF230" s="146">
        <v>0</v>
      </c>
      <c r="CG230" s="148"/>
      <c r="CH230" s="148"/>
      <c r="CI230" s="337"/>
      <c r="CJ230" s="147"/>
      <c r="CK230" s="338"/>
      <c r="CL230" s="145"/>
      <c r="CM230" s="145"/>
      <c r="CN230" s="338"/>
      <c r="CO230" s="344"/>
    </row>
    <row r="231" spans="1:93" ht="24" customHeight="1" x14ac:dyDescent="0.3">
      <c r="A231" s="327" t="s">
        <v>2288</v>
      </c>
      <c r="B231" s="328" t="s">
        <v>2289</v>
      </c>
      <c r="C231" s="329" t="s">
        <v>1863</v>
      </c>
      <c r="D231" s="330">
        <f t="shared" si="0"/>
        <v>0</v>
      </c>
      <c r="E231" s="331">
        <f t="shared" si="1"/>
        <v>0</v>
      </c>
      <c r="F231" s="331">
        <f t="shared" si="2"/>
        <v>0</v>
      </c>
      <c r="G231" s="331">
        <f t="shared" si="3"/>
        <v>0</v>
      </c>
      <c r="H231" s="331">
        <f t="shared" si="4"/>
        <v>0</v>
      </c>
      <c r="I231" s="331">
        <f t="shared" si="5"/>
        <v>0</v>
      </c>
      <c r="J231" s="331">
        <f t="shared" si="6"/>
        <v>0</v>
      </c>
      <c r="K231" s="331">
        <f t="shared" si="7"/>
        <v>0</v>
      </c>
      <c r="L231" s="331">
        <f t="shared" si="8"/>
        <v>0</v>
      </c>
      <c r="M231" s="332">
        <f t="shared" si="9"/>
        <v>0</v>
      </c>
      <c r="N231" s="333">
        <f t="shared" si="10"/>
        <v>0</v>
      </c>
      <c r="O231" s="334"/>
      <c r="P231" s="335">
        <f t="shared" si="11"/>
        <v>0</v>
      </c>
      <c r="Q231" s="336" t="str">
        <f t="shared" si="12"/>
        <v/>
      </c>
      <c r="R231" s="349"/>
      <c r="S231" s="349"/>
      <c r="T231" s="337"/>
      <c r="U231" s="349"/>
      <c r="V231" s="349"/>
      <c r="W231" s="337"/>
      <c r="X231" s="147"/>
      <c r="Y231" s="349"/>
      <c r="Z231" s="147"/>
      <c r="AA231" s="354">
        <v>0</v>
      </c>
      <c r="AB231" s="357">
        <v>0</v>
      </c>
      <c r="AC231" s="349">
        <v>0</v>
      </c>
      <c r="AD231" s="147"/>
      <c r="AE231" s="349"/>
      <c r="AF231" s="147"/>
      <c r="AG231" s="88">
        <v>0</v>
      </c>
      <c r="AH231" s="88">
        <v>0</v>
      </c>
      <c r="AI231" s="145"/>
      <c r="AJ231" s="145"/>
      <c r="AK231" s="88"/>
      <c r="AL231" s="145"/>
      <c r="AM231" s="88"/>
      <c r="AN231" s="88"/>
      <c r="AO231" s="340"/>
      <c r="AP231" s="340"/>
      <c r="AQ231" s="358"/>
      <c r="AR231" s="358"/>
      <c r="AS231" s="358"/>
      <c r="AT231" s="359"/>
      <c r="AU231" s="88"/>
      <c r="AV231" s="145"/>
      <c r="AW231" s="349">
        <v>0</v>
      </c>
      <c r="AX231" s="349">
        <v>0</v>
      </c>
      <c r="AY231" s="147"/>
      <c r="AZ231" s="349"/>
      <c r="BA231" s="349"/>
      <c r="BB231" s="147"/>
      <c r="BC231" s="147"/>
      <c r="BD231" s="349"/>
      <c r="BE231" s="349"/>
      <c r="BF231" s="338">
        <v>0</v>
      </c>
      <c r="BG231" s="145"/>
      <c r="BH231" s="148">
        <v>0</v>
      </c>
      <c r="BI231" s="337"/>
      <c r="BJ231" s="360"/>
      <c r="BK231" s="343"/>
      <c r="BL231" s="147"/>
      <c r="BM231" s="147"/>
      <c r="BN231" s="349"/>
      <c r="BO231" s="349"/>
      <c r="BP231" s="147"/>
      <c r="BQ231" s="144">
        <v>0</v>
      </c>
      <c r="BR231" s="145"/>
      <c r="BS231" s="145"/>
      <c r="BT231" s="145"/>
      <c r="BU231" s="338"/>
      <c r="BV231" s="144"/>
      <c r="BW231" s="145"/>
      <c r="BX231" s="145"/>
      <c r="BY231" s="88"/>
      <c r="BZ231" s="88"/>
      <c r="CA231" s="149">
        <v>0</v>
      </c>
      <c r="CB231" s="338">
        <v>0</v>
      </c>
      <c r="CC231" s="344">
        <v>0</v>
      </c>
      <c r="CD231" s="145"/>
      <c r="CE231" s="145"/>
      <c r="CF231" s="146">
        <v>0</v>
      </c>
      <c r="CG231" s="148"/>
      <c r="CH231" s="148"/>
      <c r="CI231" s="337"/>
      <c r="CJ231" s="147"/>
      <c r="CK231" s="338"/>
      <c r="CL231" s="145"/>
      <c r="CM231" s="145"/>
      <c r="CN231" s="338"/>
      <c r="CO231" s="344"/>
    </row>
    <row r="232" spans="1:93" ht="24" customHeight="1" x14ac:dyDescent="0.3">
      <c r="A232" s="327" t="s">
        <v>2290</v>
      </c>
      <c r="B232" s="328" t="s">
        <v>2291</v>
      </c>
      <c r="C232" s="329" t="s">
        <v>1863</v>
      </c>
      <c r="D232" s="330">
        <f t="shared" si="0"/>
        <v>25</v>
      </c>
      <c r="E232" s="331">
        <f t="shared" si="1"/>
        <v>16</v>
      </c>
      <c r="F232" s="331">
        <f t="shared" si="2"/>
        <v>0</v>
      </c>
      <c r="G232" s="331">
        <f t="shared" si="3"/>
        <v>0</v>
      </c>
      <c r="H232" s="331">
        <f t="shared" si="4"/>
        <v>0</v>
      </c>
      <c r="I232" s="331">
        <f t="shared" si="5"/>
        <v>0</v>
      </c>
      <c r="J232" s="331">
        <f t="shared" si="6"/>
        <v>0</v>
      </c>
      <c r="K232" s="331">
        <f t="shared" si="7"/>
        <v>0</v>
      </c>
      <c r="L232" s="331">
        <f t="shared" si="8"/>
        <v>0</v>
      </c>
      <c r="M232" s="332">
        <f t="shared" si="9"/>
        <v>0</v>
      </c>
      <c r="N232" s="333">
        <f t="shared" si="10"/>
        <v>41</v>
      </c>
      <c r="O232" s="334"/>
      <c r="P232" s="335">
        <f t="shared" si="11"/>
        <v>41</v>
      </c>
      <c r="Q232" s="336">
        <f t="shared" si="12"/>
        <v>260</v>
      </c>
      <c r="R232" s="148"/>
      <c r="S232" s="148"/>
      <c r="T232" s="337"/>
      <c r="U232" s="148"/>
      <c r="V232" s="148"/>
      <c r="W232" s="337"/>
      <c r="X232" s="147"/>
      <c r="Y232" s="148"/>
      <c r="Z232" s="147"/>
      <c r="AA232" s="338">
        <v>0</v>
      </c>
      <c r="AB232" s="339">
        <v>0</v>
      </c>
      <c r="AC232" s="148">
        <v>0</v>
      </c>
      <c r="AD232" s="147"/>
      <c r="AE232" s="148"/>
      <c r="AF232" s="147">
        <v>25</v>
      </c>
      <c r="AG232" s="364">
        <v>0</v>
      </c>
      <c r="AH232" s="364">
        <v>0</v>
      </c>
      <c r="AI232" s="145"/>
      <c r="AJ232" s="145"/>
      <c r="AK232" s="364"/>
      <c r="AL232" s="145"/>
      <c r="AM232" s="364"/>
      <c r="AN232" s="364"/>
      <c r="AO232" s="340"/>
      <c r="AP232" s="340"/>
      <c r="AQ232" s="365"/>
      <c r="AR232" s="365"/>
      <c r="AS232" s="365"/>
      <c r="AT232" s="153"/>
      <c r="AU232" s="364"/>
      <c r="AV232" s="145"/>
      <c r="AW232" s="148">
        <v>0</v>
      </c>
      <c r="AX232" s="148">
        <v>0</v>
      </c>
      <c r="AY232" s="147"/>
      <c r="AZ232" s="148"/>
      <c r="BA232" s="148"/>
      <c r="BB232" s="147"/>
      <c r="BC232" s="147"/>
      <c r="BD232" s="148"/>
      <c r="BE232" s="148"/>
      <c r="BF232" s="338">
        <v>0</v>
      </c>
      <c r="BG232" s="145"/>
      <c r="BH232" s="148">
        <v>0</v>
      </c>
      <c r="BI232" s="337"/>
      <c r="BJ232" s="342"/>
      <c r="BK232" s="343"/>
      <c r="BL232" s="147"/>
      <c r="BM232" s="147"/>
      <c r="BN232" s="148"/>
      <c r="BO232" s="148">
        <v>16</v>
      </c>
      <c r="BP232" s="147"/>
      <c r="BQ232" s="144">
        <v>0</v>
      </c>
      <c r="BR232" s="145"/>
      <c r="BS232" s="145"/>
      <c r="BT232" s="145"/>
      <c r="BU232" s="338"/>
      <c r="BV232" s="144"/>
      <c r="BW232" s="145"/>
      <c r="BX232" s="145"/>
      <c r="BY232" s="364"/>
      <c r="BZ232" s="364"/>
      <c r="CA232" s="149">
        <v>0</v>
      </c>
      <c r="CB232" s="338">
        <v>0</v>
      </c>
      <c r="CC232" s="344">
        <v>0</v>
      </c>
      <c r="CD232" s="145"/>
      <c r="CE232" s="145"/>
      <c r="CF232" s="146">
        <v>0</v>
      </c>
      <c r="CG232" s="148"/>
      <c r="CH232" s="148"/>
      <c r="CI232" s="337"/>
      <c r="CJ232" s="147"/>
      <c r="CK232" s="338"/>
      <c r="CL232" s="145"/>
      <c r="CM232" s="145"/>
      <c r="CN232" s="338"/>
      <c r="CO232" s="344"/>
    </row>
    <row r="233" spans="1:93" ht="24" customHeight="1" x14ac:dyDescent="0.3">
      <c r="A233" s="327" t="s">
        <v>2292</v>
      </c>
      <c r="B233" s="328" t="s">
        <v>2293</v>
      </c>
      <c r="C233" s="329" t="s">
        <v>2294</v>
      </c>
      <c r="D233" s="330">
        <f t="shared" si="0"/>
        <v>0</v>
      </c>
      <c r="E233" s="331">
        <f t="shared" si="1"/>
        <v>0</v>
      </c>
      <c r="F233" s="331">
        <f t="shared" si="2"/>
        <v>0</v>
      </c>
      <c r="G233" s="331">
        <f t="shared" si="3"/>
        <v>0</v>
      </c>
      <c r="H233" s="331">
        <f t="shared" si="4"/>
        <v>0</v>
      </c>
      <c r="I233" s="331">
        <f t="shared" si="5"/>
        <v>0</v>
      </c>
      <c r="J233" s="331">
        <f t="shared" si="6"/>
        <v>0</v>
      </c>
      <c r="K233" s="331">
        <f t="shared" si="7"/>
        <v>0</v>
      </c>
      <c r="L233" s="331">
        <f t="shared" si="8"/>
        <v>0</v>
      </c>
      <c r="M233" s="332">
        <f t="shared" si="9"/>
        <v>0</v>
      </c>
      <c r="N233" s="333">
        <f t="shared" si="10"/>
        <v>0</v>
      </c>
      <c r="O233" s="334"/>
      <c r="P233" s="335">
        <f t="shared" si="11"/>
        <v>0</v>
      </c>
      <c r="Q233" s="336" t="str">
        <f t="shared" si="12"/>
        <v/>
      </c>
      <c r="R233" s="148"/>
      <c r="S233" s="148"/>
      <c r="T233" s="337"/>
      <c r="U233" s="148"/>
      <c r="V233" s="148"/>
      <c r="W233" s="337"/>
      <c r="X233" s="147"/>
      <c r="Y233" s="148"/>
      <c r="Z233" s="147"/>
      <c r="AA233" s="354">
        <v>0</v>
      </c>
      <c r="AB233" s="357">
        <v>0</v>
      </c>
      <c r="AC233" s="349">
        <v>0</v>
      </c>
      <c r="AD233" s="147"/>
      <c r="AE233" s="148"/>
      <c r="AF233" s="147"/>
      <c r="AG233" s="144">
        <v>0</v>
      </c>
      <c r="AH233" s="144">
        <v>0</v>
      </c>
      <c r="AI233" s="145"/>
      <c r="AJ233" s="145"/>
      <c r="AK233" s="144"/>
      <c r="AL233" s="145"/>
      <c r="AM233" s="144"/>
      <c r="AN233" s="144"/>
      <c r="AO233" s="340"/>
      <c r="AP233" s="340"/>
      <c r="AQ233" s="341"/>
      <c r="AR233" s="341"/>
      <c r="AS233" s="341"/>
      <c r="AT233" s="359"/>
      <c r="AU233" s="144"/>
      <c r="AV233" s="145"/>
      <c r="AW233" s="148">
        <v>0</v>
      </c>
      <c r="AX233" s="148">
        <v>0</v>
      </c>
      <c r="AY233" s="147"/>
      <c r="AZ233" s="148"/>
      <c r="BA233" s="148"/>
      <c r="BB233" s="147"/>
      <c r="BC233" s="147"/>
      <c r="BD233" s="148"/>
      <c r="BE233" s="148"/>
      <c r="BF233" s="338">
        <v>0</v>
      </c>
      <c r="BG233" s="145"/>
      <c r="BH233" s="148">
        <v>0</v>
      </c>
      <c r="BI233" s="337"/>
      <c r="BJ233" s="360"/>
      <c r="BK233" s="343"/>
      <c r="BL233" s="147"/>
      <c r="BM233" s="147"/>
      <c r="BN233" s="148"/>
      <c r="BO233" s="148"/>
      <c r="BP233" s="147"/>
      <c r="BQ233" s="144">
        <v>0</v>
      </c>
      <c r="BR233" s="145"/>
      <c r="BS233" s="145"/>
      <c r="BT233" s="145"/>
      <c r="BU233" s="338"/>
      <c r="BV233" s="144"/>
      <c r="BW233" s="145"/>
      <c r="BX233" s="145"/>
      <c r="BY233" s="144"/>
      <c r="BZ233" s="144"/>
      <c r="CA233" s="149">
        <v>0</v>
      </c>
      <c r="CB233" s="338">
        <v>0</v>
      </c>
      <c r="CC233" s="88">
        <v>0</v>
      </c>
      <c r="CD233" s="145"/>
      <c r="CE233" s="145"/>
      <c r="CF233" s="146">
        <v>0</v>
      </c>
      <c r="CG233" s="148"/>
      <c r="CH233" s="148"/>
      <c r="CI233" s="337"/>
      <c r="CJ233" s="147"/>
      <c r="CK233" s="338"/>
      <c r="CL233" s="145"/>
      <c r="CM233" s="145"/>
      <c r="CN233" s="338"/>
      <c r="CO233" s="88"/>
    </row>
    <row r="234" spans="1:93" ht="24" customHeight="1" x14ac:dyDescent="0.3">
      <c r="A234" s="327">
        <v>606160</v>
      </c>
      <c r="B234" s="328" t="s">
        <v>2295</v>
      </c>
      <c r="C234" s="329" t="s">
        <v>171</v>
      </c>
      <c r="D234" s="330">
        <f t="shared" si="0"/>
        <v>0</v>
      </c>
      <c r="E234" s="331">
        <f t="shared" si="1"/>
        <v>0</v>
      </c>
      <c r="F234" s="331">
        <f t="shared" si="2"/>
        <v>0</v>
      </c>
      <c r="G234" s="331">
        <f t="shared" si="3"/>
        <v>0</v>
      </c>
      <c r="H234" s="331">
        <f t="shared" si="4"/>
        <v>0</v>
      </c>
      <c r="I234" s="331">
        <f t="shared" si="5"/>
        <v>0</v>
      </c>
      <c r="J234" s="331">
        <f t="shared" si="6"/>
        <v>0</v>
      </c>
      <c r="K234" s="331">
        <f t="shared" si="7"/>
        <v>0</v>
      </c>
      <c r="L234" s="331">
        <f t="shared" si="8"/>
        <v>0</v>
      </c>
      <c r="M234" s="332">
        <f t="shared" si="9"/>
        <v>0</v>
      </c>
      <c r="N234" s="333">
        <f t="shared" si="10"/>
        <v>0</v>
      </c>
      <c r="O234" s="334"/>
      <c r="P234" s="335">
        <f t="shared" si="11"/>
        <v>0</v>
      </c>
      <c r="Q234" s="336" t="str">
        <f t="shared" si="12"/>
        <v/>
      </c>
      <c r="R234" s="148"/>
      <c r="S234" s="148"/>
      <c r="T234" s="337"/>
      <c r="U234" s="148"/>
      <c r="V234" s="148"/>
      <c r="W234" s="337"/>
      <c r="X234" s="147"/>
      <c r="Y234" s="148"/>
      <c r="Z234" s="147"/>
      <c r="AA234" s="338">
        <v>0</v>
      </c>
      <c r="AB234" s="339">
        <v>0</v>
      </c>
      <c r="AC234" s="148">
        <v>0</v>
      </c>
      <c r="AD234" s="147"/>
      <c r="AE234" s="148"/>
      <c r="AF234" s="147"/>
      <c r="AG234" s="144">
        <v>0</v>
      </c>
      <c r="AH234" s="144">
        <v>0</v>
      </c>
      <c r="AI234" s="145"/>
      <c r="AJ234" s="145"/>
      <c r="AK234" s="144"/>
      <c r="AL234" s="145"/>
      <c r="AM234" s="144"/>
      <c r="AN234" s="144"/>
      <c r="AO234" s="340"/>
      <c r="AP234" s="340"/>
      <c r="AQ234" s="341"/>
      <c r="AR234" s="341"/>
      <c r="AS234" s="341"/>
      <c r="AT234" s="153"/>
      <c r="AU234" s="144"/>
      <c r="AV234" s="145"/>
      <c r="AW234" s="148">
        <v>0</v>
      </c>
      <c r="AX234" s="148">
        <v>0</v>
      </c>
      <c r="AY234" s="147"/>
      <c r="AZ234" s="148"/>
      <c r="BA234" s="148"/>
      <c r="BB234" s="147"/>
      <c r="BC234" s="147"/>
      <c r="BD234" s="148"/>
      <c r="BE234" s="148"/>
      <c r="BF234" s="338">
        <v>0</v>
      </c>
      <c r="BG234" s="145"/>
      <c r="BH234" s="148">
        <v>0</v>
      </c>
      <c r="BI234" s="337"/>
      <c r="BJ234" s="342"/>
      <c r="BK234" s="343"/>
      <c r="BL234" s="147"/>
      <c r="BM234" s="147"/>
      <c r="BN234" s="148"/>
      <c r="BO234" s="148"/>
      <c r="BP234" s="147"/>
      <c r="BQ234" s="144">
        <v>0</v>
      </c>
      <c r="BR234" s="145"/>
      <c r="BS234" s="145"/>
      <c r="BT234" s="145"/>
      <c r="BU234" s="338"/>
      <c r="BV234" s="144"/>
      <c r="BW234" s="145"/>
      <c r="BX234" s="145"/>
      <c r="BY234" s="144"/>
      <c r="BZ234" s="144"/>
      <c r="CA234" s="149">
        <v>0</v>
      </c>
      <c r="CB234" s="338">
        <v>0</v>
      </c>
      <c r="CC234" s="344">
        <v>0</v>
      </c>
      <c r="CD234" s="145"/>
      <c r="CE234" s="145"/>
      <c r="CF234" s="146">
        <v>0</v>
      </c>
      <c r="CG234" s="148"/>
      <c r="CH234" s="148"/>
      <c r="CI234" s="337"/>
      <c r="CJ234" s="147"/>
      <c r="CK234" s="338"/>
      <c r="CL234" s="145"/>
      <c r="CM234" s="145"/>
      <c r="CN234" s="338"/>
      <c r="CO234" s="344"/>
    </row>
    <row r="235" spans="1:93" ht="24" customHeight="1" x14ac:dyDescent="0.3">
      <c r="A235" s="346" t="s">
        <v>2296</v>
      </c>
      <c r="B235" s="366" t="s">
        <v>2297</v>
      </c>
      <c r="C235" s="367" t="s">
        <v>2298</v>
      </c>
      <c r="D235" s="330">
        <f t="shared" si="0"/>
        <v>0</v>
      </c>
      <c r="E235" s="331">
        <f t="shared" si="1"/>
        <v>0</v>
      </c>
      <c r="F235" s="331">
        <f t="shared" si="2"/>
        <v>0</v>
      </c>
      <c r="G235" s="331">
        <f t="shared" si="3"/>
        <v>0</v>
      </c>
      <c r="H235" s="331">
        <f t="shared" si="4"/>
        <v>0</v>
      </c>
      <c r="I235" s="331">
        <f t="shared" si="5"/>
        <v>0</v>
      </c>
      <c r="J235" s="331">
        <f t="shared" si="6"/>
        <v>0</v>
      </c>
      <c r="K235" s="331">
        <f t="shared" si="7"/>
        <v>0</v>
      </c>
      <c r="L235" s="331">
        <f t="shared" si="8"/>
        <v>0</v>
      </c>
      <c r="M235" s="332">
        <f t="shared" si="9"/>
        <v>0</v>
      </c>
      <c r="N235" s="333">
        <f t="shared" si="10"/>
        <v>0</v>
      </c>
      <c r="O235" s="334"/>
      <c r="P235" s="335">
        <f t="shared" si="11"/>
        <v>0</v>
      </c>
      <c r="Q235" s="336" t="str">
        <f t="shared" si="12"/>
        <v/>
      </c>
      <c r="R235" s="148"/>
      <c r="S235" s="148"/>
      <c r="T235" s="350"/>
      <c r="U235" s="148"/>
      <c r="V235" s="148"/>
      <c r="W235" s="350"/>
      <c r="X235" s="351"/>
      <c r="Y235" s="148"/>
      <c r="Z235" s="351"/>
      <c r="AA235" s="338">
        <v>0</v>
      </c>
      <c r="AB235" s="339">
        <v>0</v>
      </c>
      <c r="AC235" s="148">
        <v>0</v>
      </c>
      <c r="AD235" s="351"/>
      <c r="AE235" s="148"/>
      <c r="AF235" s="351"/>
      <c r="AG235" s="344">
        <v>0</v>
      </c>
      <c r="AH235" s="344">
        <v>0</v>
      </c>
      <c r="AI235" s="145"/>
      <c r="AJ235" s="145"/>
      <c r="AK235" s="344"/>
      <c r="AL235" s="145"/>
      <c r="AM235" s="344"/>
      <c r="AN235" s="344"/>
      <c r="AO235" s="340"/>
      <c r="AP235" s="340"/>
      <c r="AQ235" s="368"/>
      <c r="AR235" s="368"/>
      <c r="AS235" s="368"/>
      <c r="AT235" s="153"/>
      <c r="AU235" s="344"/>
      <c r="AV235" s="145"/>
      <c r="AW235" s="349">
        <v>0</v>
      </c>
      <c r="AX235" s="349">
        <v>0</v>
      </c>
      <c r="AY235" s="351"/>
      <c r="AZ235" s="349"/>
      <c r="BA235" s="349"/>
      <c r="BB235" s="351"/>
      <c r="BC235" s="351"/>
      <c r="BD235" s="349"/>
      <c r="BE235" s="349"/>
      <c r="BF235" s="338">
        <v>0</v>
      </c>
      <c r="BG235" s="145"/>
      <c r="BH235" s="349">
        <v>0</v>
      </c>
      <c r="BI235" s="350"/>
      <c r="BJ235" s="342"/>
      <c r="BK235" s="343"/>
      <c r="BL235" s="351"/>
      <c r="BM235" s="351"/>
      <c r="BN235" s="349"/>
      <c r="BO235" s="349"/>
      <c r="BP235" s="351"/>
      <c r="BQ235" s="144">
        <v>0</v>
      </c>
      <c r="BR235" s="145"/>
      <c r="BS235" s="145"/>
      <c r="BT235" s="145"/>
      <c r="BU235" s="338"/>
      <c r="BV235" s="144"/>
      <c r="BW235" s="145"/>
      <c r="BX235" s="145"/>
      <c r="BY235" s="344"/>
      <c r="BZ235" s="344"/>
      <c r="CA235" s="149">
        <v>0</v>
      </c>
      <c r="CB235" s="354">
        <v>0</v>
      </c>
      <c r="CC235" s="344">
        <v>0</v>
      </c>
      <c r="CD235" s="145"/>
      <c r="CE235" s="145"/>
      <c r="CF235" s="146">
        <v>0</v>
      </c>
      <c r="CG235" s="349"/>
      <c r="CH235" s="349"/>
      <c r="CI235" s="350"/>
      <c r="CJ235" s="351"/>
      <c r="CK235" s="354"/>
      <c r="CL235" s="145"/>
      <c r="CM235" s="145"/>
      <c r="CN235" s="354"/>
      <c r="CO235" s="344"/>
    </row>
    <row r="236" spans="1:93" ht="24" customHeight="1" x14ac:dyDescent="0.3">
      <c r="A236" s="327" t="s">
        <v>2299</v>
      </c>
      <c r="B236" s="362" t="s">
        <v>2300</v>
      </c>
      <c r="C236" s="363" t="s">
        <v>411</v>
      </c>
      <c r="D236" s="330">
        <f t="shared" si="0"/>
        <v>64</v>
      </c>
      <c r="E236" s="331">
        <f t="shared" si="1"/>
        <v>60</v>
      </c>
      <c r="F236" s="331">
        <f t="shared" si="2"/>
        <v>60</v>
      </c>
      <c r="G236" s="331">
        <f t="shared" si="3"/>
        <v>50</v>
      </c>
      <c r="H236" s="331">
        <f t="shared" si="4"/>
        <v>0</v>
      </c>
      <c r="I236" s="331">
        <f t="shared" si="5"/>
        <v>0</v>
      </c>
      <c r="J236" s="331">
        <f t="shared" si="6"/>
        <v>0</v>
      </c>
      <c r="K236" s="331">
        <f t="shared" si="7"/>
        <v>0</v>
      </c>
      <c r="L236" s="331">
        <f t="shared" si="8"/>
        <v>0</v>
      </c>
      <c r="M236" s="332">
        <f t="shared" si="9"/>
        <v>0</v>
      </c>
      <c r="N236" s="369">
        <f t="shared" si="10"/>
        <v>234</v>
      </c>
      <c r="O236" s="334"/>
      <c r="P236" s="335">
        <f t="shared" si="11"/>
        <v>234</v>
      </c>
      <c r="Q236" s="336">
        <f t="shared" si="12"/>
        <v>53</v>
      </c>
      <c r="R236" s="148"/>
      <c r="S236" s="148"/>
      <c r="T236" s="337"/>
      <c r="U236" s="148"/>
      <c r="V236" s="148"/>
      <c r="W236" s="337"/>
      <c r="X236" s="147"/>
      <c r="Y236" s="148"/>
      <c r="Z236" s="147"/>
      <c r="AA236" s="338">
        <v>0</v>
      </c>
      <c r="AB236" s="339">
        <v>0</v>
      </c>
      <c r="AC236" s="148">
        <v>0</v>
      </c>
      <c r="AD236" s="147"/>
      <c r="AE236" s="148"/>
      <c r="AF236" s="147"/>
      <c r="AG236" s="88">
        <v>0</v>
      </c>
      <c r="AH236" s="88">
        <v>0</v>
      </c>
      <c r="AI236" s="352"/>
      <c r="AJ236" s="352"/>
      <c r="AK236" s="88"/>
      <c r="AL236" s="352"/>
      <c r="AM236" s="88"/>
      <c r="AN236" s="88"/>
      <c r="AO236" s="353">
        <v>64</v>
      </c>
      <c r="AP236" s="353">
        <v>50</v>
      </c>
      <c r="AQ236" s="358"/>
      <c r="AR236" s="358"/>
      <c r="AS236" s="358"/>
      <c r="AT236" s="153"/>
      <c r="AU236" s="88"/>
      <c r="AV236" s="352"/>
      <c r="AW236" s="349">
        <v>0</v>
      </c>
      <c r="AX236" s="349">
        <v>0</v>
      </c>
      <c r="AY236" s="147"/>
      <c r="AZ236" s="349"/>
      <c r="BA236" s="349"/>
      <c r="BB236" s="147">
        <v>60</v>
      </c>
      <c r="BC236" s="147"/>
      <c r="BD236" s="349"/>
      <c r="BE236" s="349"/>
      <c r="BF236" s="338">
        <v>0</v>
      </c>
      <c r="BG236" s="352"/>
      <c r="BH236" s="148">
        <v>0</v>
      </c>
      <c r="BI236" s="337"/>
      <c r="BJ236" s="342"/>
      <c r="BK236" s="343">
        <v>60</v>
      </c>
      <c r="BL236" s="147"/>
      <c r="BM236" s="147"/>
      <c r="BN236" s="349"/>
      <c r="BO236" s="349"/>
      <c r="BP236" s="147"/>
      <c r="BQ236" s="144">
        <v>0</v>
      </c>
      <c r="BR236" s="352"/>
      <c r="BS236" s="352"/>
      <c r="BT236" s="352"/>
      <c r="BU236" s="338"/>
      <c r="BV236" s="144"/>
      <c r="BW236" s="352"/>
      <c r="BX236" s="352"/>
      <c r="BY236" s="88"/>
      <c r="BZ236" s="88"/>
      <c r="CA236" s="149">
        <v>0</v>
      </c>
      <c r="CB236" s="354">
        <v>0</v>
      </c>
      <c r="CC236" s="344">
        <v>0</v>
      </c>
      <c r="CD236" s="352"/>
      <c r="CE236" s="352"/>
      <c r="CF236" s="146">
        <v>0</v>
      </c>
      <c r="CG236" s="148"/>
      <c r="CH236" s="148"/>
      <c r="CI236" s="337"/>
      <c r="CJ236" s="147"/>
      <c r="CK236" s="354"/>
      <c r="CL236" s="352"/>
      <c r="CM236" s="352"/>
      <c r="CN236" s="354"/>
      <c r="CO236" s="344"/>
    </row>
    <row r="237" spans="1:93" ht="24" customHeight="1" x14ac:dyDescent="0.3">
      <c r="A237" s="327">
        <v>9204170</v>
      </c>
      <c r="B237" s="328" t="s">
        <v>2301</v>
      </c>
      <c r="C237" s="329" t="s">
        <v>1972</v>
      </c>
      <c r="D237" s="330">
        <f t="shared" si="0"/>
        <v>18</v>
      </c>
      <c r="E237" s="331">
        <f t="shared" si="1"/>
        <v>0</v>
      </c>
      <c r="F237" s="331">
        <f t="shared" si="2"/>
        <v>0</v>
      </c>
      <c r="G237" s="331">
        <f t="shared" si="3"/>
        <v>0</v>
      </c>
      <c r="H237" s="331">
        <f t="shared" si="4"/>
        <v>0</v>
      </c>
      <c r="I237" s="331">
        <f t="shared" si="5"/>
        <v>0</v>
      </c>
      <c r="J237" s="331">
        <f t="shared" si="6"/>
        <v>0</v>
      </c>
      <c r="K237" s="331">
        <f t="shared" si="7"/>
        <v>0</v>
      </c>
      <c r="L237" s="331">
        <f t="shared" si="8"/>
        <v>0</v>
      </c>
      <c r="M237" s="332">
        <f t="shared" si="9"/>
        <v>0</v>
      </c>
      <c r="N237" s="333">
        <f t="shared" si="10"/>
        <v>18</v>
      </c>
      <c r="O237" s="334"/>
      <c r="P237" s="335">
        <f t="shared" si="11"/>
        <v>18</v>
      </c>
      <c r="Q237" s="336">
        <f t="shared" si="12"/>
        <v>498</v>
      </c>
      <c r="R237" s="349"/>
      <c r="S237" s="349"/>
      <c r="T237" s="350"/>
      <c r="U237" s="349"/>
      <c r="V237" s="349"/>
      <c r="W237" s="350"/>
      <c r="X237" s="351"/>
      <c r="Y237" s="349"/>
      <c r="Z237" s="351"/>
      <c r="AA237" s="338">
        <v>0</v>
      </c>
      <c r="AB237" s="339">
        <v>0</v>
      </c>
      <c r="AC237" s="148">
        <v>0</v>
      </c>
      <c r="AD237" s="351"/>
      <c r="AE237" s="349"/>
      <c r="AF237" s="351"/>
      <c r="AG237" s="364">
        <v>0</v>
      </c>
      <c r="AH237" s="364">
        <v>0</v>
      </c>
      <c r="AI237" s="145"/>
      <c r="AJ237" s="145"/>
      <c r="AK237" s="364"/>
      <c r="AL237" s="145"/>
      <c r="AM237" s="364"/>
      <c r="AN237" s="364"/>
      <c r="AO237" s="340"/>
      <c r="AP237" s="340"/>
      <c r="AQ237" s="365"/>
      <c r="AR237" s="365"/>
      <c r="AS237" s="365"/>
      <c r="AT237" s="153"/>
      <c r="AU237" s="364"/>
      <c r="AV237" s="145"/>
      <c r="AW237" s="148">
        <v>0</v>
      </c>
      <c r="AX237" s="148">
        <v>0</v>
      </c>
      <c r="AY237" s="351"/>
      <c r="AZ237" s="148"/>
      <c r="BA237" s="148"/>
      <c r="BB237" s="351"/>
      <c r="BC237" s="351"/>
      <c r="BD237" s="148"/>
      <c r="BE237" s="148"/>
      <c r="BF237" s="338">
        <v>0</v>
      </c>
      <c r="BG237" s="145"/>
      <c r="BH237" s="148">
        <v>0</v>
      </c>
      <c r="BI237" s="350"/>
      <c r="BJ237" s="342"/>
      <c r="BK237" s="343"/>
      <c r="BL237" s="351"/>
      <c r="BM237" s="351"/>
      <c r="BN237" s="148">
        <v>18</v>
      </c>
      <c r="BO237" s="148"/>
      <c r="BP237" s="351"/>
      <c r="BQ237" s="144">
        <v>0</v>
      </c>
      <c r="BR237" s="145"/>
      <c r="BS237" s="145"/>
      <c r="BT237" s="145"/>
      <c r="BU237" s="338"/>
      <c r="BV237" s="144"/>
      <c r="BW237" s="145"/>
      <c r="BX237" s="145"/>
      <c r="BY237" s="364"/>
      <c r="BZ237" s="364"/>
      <c r="CA237" s="355">
        <v>0</v>
      </c>
      <c r="CB237" s="338">
        <v>0</v>
      </c>
      <c r="CC237" s="344">
        <v>0</v>
      </c>
      <c r="CD237" s="145"/>
      <c r="CE237" s="145"/>
      <c r="CF237" s="356">
        <v>0</v>
      </c>
      <c r="CG237" s="349"/>
      <c r="CH237" s="349"/>
      <c r="CI237" s="350"/>
      <c r="CJ237" s="351"/>
      <c r="CK237" s="338"/>
      <c r="CL237" s="145"/>
      <c r="CM237" s="145"/>
      <c r="CN237" s="338"/>
      <c r="CO237" s="344"/>
    </row>
    <row r="238" spans="1:93" ht="24" customHeight="1" x14ac:dyDescent="0.3">
      <c r="A238" s="327" t="s">
        <v>2302</v>
      </c>
      <c r="B238" s="328" t="s">
        <v>2303</v>
      </c>
      <c r="C238" s="329" t="s">
        <v>117</v>
      </c>
      <c r="D238" s="330">
        <f t="shared" si="0"/>
        <v>34</v>
      </c>
      <c r="E238" s="331">
        <f t="shared" si="1"/>
        <v>31</v>
      </c>
      <c r="F238" s="331">
        <f t="shared" si="2"/>
        <v>20</v>
      </c>
      <c r="G238" s="331">
        <f t="shared" si="3"/>
        <v>0</v>
      </c>
      <c r="H238" s="331">
        <f t="shared" si="4"/>
        <v>0</v>
      </c>
      <c r="I238" s="331">
        <f t="shared" si="5"/>
        <v>0</v>
      </c>
      <c r="J238" s="331">
        <f t="shared" si="6"/>
        <v>0</v>
      </c>
      <c r="K238" s="331">
        <f t="shared" si="7"/>
        <v>0</v>
      </c>
      <c r="L238" s="331">
        <f t="shared" si="8"/>
        <v>0</v>
      </c>
      <c r="M238" s="332">
        <f t="shared" si="9"/>
        <v>0</v>
      </c>
      <c r="N238" s="333">
        <f t="shared" si="10"/>
        <v>85</v>
      </c>
      <c r="O238" s="334"/>
      <c r="P238" s="335">
        <f t="shared" si="11"/>
        <v>85</v>
      </c>
      <c r="Q238" s="336">
        <f t="shared" si="12"/>
        <v>135</v>
      </c>
      <c r="R238" s="148"/>
      <c r="S238" s="148"/>
      <c r="T238" s="350"/>
      <c r="U238" s="148"/>
      <c r="V238" s="148"/>
      <c r="W238" s="350"/>
      <c r="X238" s="351"/>
      <c r="Y238" s="148"/>
      <c r="Z238" s="351"/>
      <c r="AA238" s="338">
        <v>0</v>
      </c>
      <c r="AB238" s="339">
        <v>0</v>
      </c>
      <c r="AC238" s="148">
        <v>0</v>
      </c>
      <c r="AD238" s="351"/>
      <c r="AE238" s="148"/>
      <c r="AF238" s="351">
        <v>20</v>
      </c>
      <c r="AG238" s="144">
        <v>0</v>
      </c>
      <c r="AH238" s="144">
        <v>0</v>
      </c>
      <c r="AI238" s="145"/>
      <c r="AJ238" s="145"/>
      <c r="AK238" s="144"/>
      <c r="AL238" s="145"/>
      <c r="AM238" s="144"/>
      <c r="AN238" s="144"/>
      <c r="AO238" s="340">
        <v>34</v>
      </c>
      <c r="AP238" s="340"/>
      <c r="AQ238" s="341"/>
      <c r="AR238" s="341"/>
      <c r="AS238" s="341"/>
      <c r="AT238" s="153"/>
      <c r="AU238" s="144"/>
      <c r="AV238" s="145"/>
      <c r="AW238" s="349">
        <v>0</v>
      </c>
      <c r="AX238" s="349">
        <v>0</v>
      </c>
      <c r="AY238" s="351"/>
      <c r="AZ238" s="349"/>
      <c r="BA238" s="349"/>
      <c r="BB238" s="351"/>
      <c r="BC238" s="351"/>
      <c r="BD238" s="349"/>
      <c r="BE238" s="349"/>
      <c r="BF238" s="354">
        <v>0</v>
      </c>
      <c r="BG238" s="145"/>
      <c r="BH238" s="148">
        <v>0</v>
      </c>
      <c r="BI238" s="350"/>
      <c r="BJ238" s="342"/>
      <c r="BK238" s="343"/>
      <c r="BL238" s="351"/>
      <c r="BM238" s="351"/>
      <c r="BN238" s="349"/>
      <c r="BO238" s="349">
        <v>31</v>
      </c>
      <c r="BP238" s="351"/>
      <c r="BQ238" s="88">
        <v>0</v>
      </c>
      <c r="BR238" s="352"/>
      <c r="BS238" s="352"/>
      <c r="BT238" s="145"/>
      <c r="BU238" s="354"/>
      <c r="BV238" s="88"/>
      <c r="BW238" s="145"/>
      <c r="BX238" s="145"/>
      <c r="BY238" s="144"/>
      <c r="BZ238" s="144"/>
      <c r="CA238" s="149">
        <v>0</v>
      </c>
      <c r="CB238" s="354">
        <v>0</v>
      </c>
      <c r="CC238" s="344">
        <v>0</v>
      </c>
      <c r="CD238" s="145"/>
      <c r="CE238" s="145"/>
      <c r="CF238" s="356">
        <v>0</v>
      </c>
      <c r="CG238" s="349"/>
      <c r="CH238" s="349"/>
      <c r="CI238" s="350"/>
      <c r="CJ238" s="351"/>
      <c r="CK238" s="354"/>
      <c r="CL238" s="145"/>
      <c r="CM238" s="145"/>
      <c r="CN238" s="354"/>
      <c r="CO238" s="344"/>
    </row>
    <row r="239" spans="1:93" ht="24" customHeight="1" x14ac:dyDescent="0.3">
      <c r="A239" s="327" t="s">
        <v>2304</v>
      </c>
      <c r="B239" s="328" t="s">
        <v>2305</v>
      </c>
      <c r="C239" s="329" t="s">
        <v>2010</v>
      </c>
      <c r="D239" s="330">
        <f t="shared" si="0"/>
        <v>7</v>
      </c>
      <c r="E239" s="331">
        <f t="shared" si="1"/>
        <v>0</v>
      </c>
      <c r="F239" s="331">
        <f t="shared" si="2"/>
        <v>0</v>
      </c>
      <c r="G239" s="331">
        <f t="shared" si="3"/>
        <v>0</v>
      </c>
      <c r="H239" s="331">
        <f t="shared" si="4"/>
        <v>0</v>
      </c>
      <c r="I239" s="331">
        <f t="shared" si="5"/>
        <v>0</v>
      </c>
      <c r="J239" s="331">
        <f t="shared" si="6"/>
        <v>0</v>
      </c>
      <c r="K239" s="331">
        <f t="shared" si="7"/>
        <v>0</v>
      </c>
      <c r="L239" s="331">
        <f t="shared" si="8"/>
        <v>0</v>
      </c>
      <c r="M239" s="332">
        <f t="shared" si="9"/>
        <v>0</v>
      </c>
      <c r="N239" s="333">
        <f t="shared" si="10"/>
        <v>7</v>
      </c>
      <c r="O239" s="334"/>
      <c r="P239" s="335">
        <f t="shared" si="11"/>
        <v>7</v>
      </c>
      <c r="Q239" s="336">
        <f t="shared" si="12"/>
        <v>745</v>
      </c>
      <c r="R239" s="148"/>
      <c r="S239" s="148"/>
      <c r="T239" s="337"/>
      <c r="U239" s="148"/>
      <c r="V239" s="148"/>
      <c r="W239" s="337"/>
      <c r="X239" s="147"/>
      <c r="Y239" s="148"/>
      <c r="Z239" s="147"/>
      <c r="AA239" s="338">
        <v>0</v>
      </c>
      <c r="AB239" s="339">
        <v>0</v>
      </c>
      <c r="AC239" s="349">
        <v>0</v>
      </c>
      <c r="AD239" s="147"/>
      <c r="AE239" s="148">
        <v>7</v>
      </c>
      <c r="AF239" s="147"/>
      <c r="AG239" s="344">
        <v>0</v>
      </c>
      <c r="AH239" s="344">
        <v>0</v>
      </c>
      <c r="AI239" s="145"/>
      <c r="AJ239" s="145"/>
      <c r="AK239" s="344"/>
      <c r="AL239" s="145"/>
      <c r="AM239" s="344"/>
      <c r="AN239" s="344"/>
      <c r="AO239" s="340"/>
      <c r="AP239" s="340"/>
      <c r="AQ239" s="368"/>
      <c r="AR239" s="368"/>
      <c r="AS239" s="368"/>
      <c r="AT239" s="153"/>
      <c r="AU239" s="344"/>
      <c r="AV239" s="145"/>
      <c r="AW239" s="148">
        <v>0</v>
      </c>
      <c r="AX239" s="148">
        <v>0</v>
      </c>
      <c r="AY239" s="147"/>
      <c r="AZ239" s="148"/>
      <c r="BA239" s="148"/>
      <c r="BB239" s="147"/>
      <c r="BC239" s="147"/>
      <c r="BD239" s="148"/>
      <c r="BE239" s="148"/>
      <c r="BF239" s="338">
        <v>0</v>
      </c>
      <c r="BG239" s="145"/>
      <c r="BH239" s="148">
        <v>0</v>
      </c>
      <c r="BI239" s="337"/>
      <c r="BJ239" s="360"/>
      <c r="BK239" s="343"/>
      <c r="BL239" s="147"/>
      <c r="BM239" s="147"/>
      <c r="BN239" s="148"/>
      <c r="BO239" s="148"/>
      <c r="BP239" s="147"/>
      <c r="BQ239" s="88">
        <v>0</v>
      </c>
      <c r="BR239" s="352"/>
      <c r="BS239" s="352"/>
      <c r="BT239" s="145"/>
      <c r="BU239" s="338"/>
      <c r="BV239" s="88"/>
      <c r="BW239" s="145"/>
      <c r="BX239" s="145"/>
      <c r="BY239" s="344"/>
      <c r="BZ239" s="344"/>
      <c r="CA239" s="355">
        <v>0</v>
      </c>
      <c r="CB239" s="338">
        <v>0</v>
      </c>
      <c r="CC239" s="344">
        <v>0</v>
      </c>
      <c r="CD239" s="145"/>
      <c r="CE239" s="145"/>
      <c r="CF239" s="146">
        <v>0</v>
      </c>
      <c r="CG239" s="148"/>
      <c r="CH239" s="148"/>
      <c r="CI239" s="337"/>
      <c r="CJ239" s="147"/>
      <c r="CK239" s="338"/>
      <c r="CL239" s="145"/>
      <c r="CM239" s="145"/>
      <c r="CN239" s="338"/>
      <c r="CO239" s="344"/>
    </row>
    <row r="240" spans="1:93" ht="24" customHeight="1" x14ac:dyDescent="0.3">
      <c r="A240" s="345" t="s">
        <v>2306</v>
      </c>
      <c r="B240" s="328" t="s">
        <v>2307</v>
      </c>
      <c r="C240" s="329" t="s">
        <v>1965</v>
      </c>
      <c r="D240" s="330">
        <f t="shared" si="0"/>
        <v>0</v>
      </c>
      <c r="E240" s="331">
        <f t="shared" si="1"/>
        <v>0</v>
      </c>
      <c r="F240" s="331">
        <f t="shared" si="2"/>
        <v>0</v>
      </c>
      <c r="G240" s="331">
        <f t="shared" si="3"/>
        <v>0</v>
      </c>
      <c r="H240" s="331">
        <f t="shared" si="4"/>
        <v>0</v>
      </c>
      <c r="I240" s="331">
        <f t="shared" si="5"/>
        <v>0</v>
      </c>
      <c r="J240" s="331">
        <f t="shared" si="6"/>
        <v>0</v>
      </c>
      <c r="K240" s="331">
        <f t="shared" si="7"/>
        <v>0</v>
      </c>
      <c r="L240" s="331">
        <f t="shared" si="8"/>
        <v>0</v>
      </c>
      <c r="M240" s="332">
        <f t="shared" si="9"/>
        <v>0</v>
      </c>
      <c r="N240" s="333">
        <f t="shared" si="10"/>
        <v>0</v>
      </c>
      <c r="O240" s="334"/>
      <c r="P240" s="335">
        <f t="shared" si="11"/>
        <v>0</v>
      </c>
      <c r="Q240" s="336" t="str">
        <f t="shared" si="12"/>
        <v/>
      </c>
      <c r="R240" s="148"/>
      <c r="S240" s="148"/>
      <c r="T240" s="350"/>
      <c r="U240" s="148"/>
      <c r="V240" s="148"/>
      <c r="W240" s="350"/>
      <c r="X240" s="351"/>
      <c r="Y240" s="148"/>
      <c r="Z240" s="351"/>
      <c r="AA240" s="338">
        <v>0</v>
      </c>
      <c r="AB240" s="339">
        <v>0</v>
      </c>
      <c r="AC240" s="148">
        <v>0</v>
      </c>
      <c r="AD240" s="351"/>
      <c r="AE240" s="148"/>
      <c r="AF240" s="351"/>
      <c r="AG240" s="364">
        <v>0</v>
      </c>
      <c r="AH240" s="364">
        <v>0</v>
      </c>
      <c r="AI240" s="145"/>
      <c r="AJ240" s="145"/>
      <c r="AK240" s="364"/>
      <c r="AL240" s="145"/>
      <c r="AM240" s="364"/>
      <c r="AN240" s="364"/>
      <c r="AO240" s="340"/>
      <c r="AP240" s="340"/>
      <c r="AQ240" s="365"/>
      <c r="AR240" s="365"/>
      <c r="AS240" s="365"/>
      <c r="AT240" s="153"/>
      <c r="AU240" s="364"/>
      <c r="AV240" s="145"/>
      <c r="AW240" s="148">
        <v>0</v>
      </c>
      <c r="AX240" s="148">
        <v>0</v>
      </c>
      <c r="AY240" s="351"/>
      <c r="AZ240" s="148"/>
      <c r="BA240" s="148"/>
      <c r="BB240" s="351"/>
      <c r="BC240" s="351"/>
      <c r="BD240" s="148"/>
      <c r="BE240" s="148"/>
      <c r="BF240" s="354">
        <v>0</v>
      </c>
      <c r="BG240" s="145"/>
      <c r="BH240" s="349">
        <v>0</v>
      </c>
      <c r="BI240" s="350"/>
      <c r="BJ240" s="360"/>
      <c r="BK240" s="343"/>
      <c r="BL240" s="351"/>
      <c r="BM240" s="351"/>
      <c r="BN240" s="148"/>
      <c r="BO240" s="148"/>
      <c r="BP240" s="351"/>
      <c r="BQ240" s="144">
        <v>0</v>
      </c>
      <c r="BR240" s="145"/>
      <c r="BS240" s="145"/>
      <c r="BT240" s="145"/>
      <c r="BU240" s="354"/>
      <c r="BV240" s="144"/>
      <c r="BW240" s="145"/>
      <c r="BX240" s="145"/>
      <c r="BY240" s="364"/>
      <c r="BZ240" s="364"/>
      <c r="CA240" s="149">
        <v>0</v>
      </c>
      <c r="CB240" s="338">
        <v>0</v>
      </c>
      <c r="CC240" s="344">
        <v>0</v>
      </c>
      <c r="CD240" s="145"/>
      <c r="CE240" s="145"/>
      <c r="CF240" s="356">
        <v>0</v>
      </c>
      <c r="CG240" s="349"/>
      <c r="CH240" s="349"/>
      <c r="CI240" s="350"/>
      <c r="CJ240" s="351"/>
      <c r="CK240" s="338"/>
      <c r="CL240" s="145"/>
      <c r="CM240" s="145"/>
      <c r="CN240" s="338"/>
      <c r="CO240" s="344"/>
    </row>
    <row r="241" spans="1:93" ht="24" customHeight="1" x14ac:dyDescent="0.3">
      <c r="A241" s="327" t="s">
        <v>2308</v>
      </c>
      <c r="B241" s="328" t="s">
        <v>2309</v>
      </c>
      <c r="C241" s="329" t="s">
        <v>1993</v>
      </c>
      <c r="D241" s="330">
        <f t="shared" si="0"/>
        <v>12</v>
      </c>
      <c r="E241" s="331">
        <f t="shared" si="1"/>
        <v>10</v>
      </c>
      <c r="F241" s="331">
        <f t="shared" si="2"/>
        <v>0</v>
      </c>
      <c r="G241" s="331">
        <f t="shared" si="3"/>
        <v>0</v>
      </c>
      <c r="H241" s="331">
        <f t="shared" si="4"/>
        <v>0</v>
      </c>
      <c r="I241" s="331">
        <f t="shared" si="5"/>
        <v>0</v>
      </c>
      <c r="J241" s="331">
        <f t="shared" si="6"/>
        <v>0</v>
      </c>
      <c r="K241" s="331">
        <f t="shared" si="7"/>
        <v>0</v>
      </c>
      <c r="L241" s="331">
        <f t="shared" si="8"/>
        <v>0</v>
      </c>
      <c r="M241" s="332">
        <f t="shared" si="9"/>
        <v>0</v>
      </c>
      <c r="N241" s="333">
        <f t="shared" si="10"/>
        <v>22</v>
      </c>
      <c r="O241" s="334"/>
      <c r="P241" s="335">
        <f t="shared" si="11"/>
        <v>22</v>
      </c>
      <c r="Q241" s="336">
        <f t="shared" si="12"/>
        <v>433</v>
      </c>
      <c r="R241" s="148"/>
      <c r="S241" s="148"/>
      <c r="T241" s="337"/>
      <c r="U241" s="148"/>
      <c r="V241" s="148"/>
      <c r="W241" s="337"/>
      <c r="X241" s="147"/>
      <c r="Y241" s="148"/>
      <c r="Z241" s="147"/>
      <c r="AA241" s="338">
        <v>0</v>
      </c>
      <c r="AB241" s="339">
        <v>0</v>
      </c>
      <c r="AC241" s="148">
        <v>0</v>
      </c>
      <c r="AD241" s="147"/>
      <c r="AE241" s="148"/>
      <c r="AF241" s="147">
        <v>10</v>
      </c>
      <c r="AG241" s="144">
        <v>0</v>
      </c>
      <c r="AH241" s="144">
        <v>0</v>
      </c>
      <c r="AI241" s="145"/>
      <c r="AJ241" s="145"/>
      <c r="AK241" s="144"/>
      <c r="AL241" s="145"/>
      <c r="AM241" s="144"/>
      <c r="AN241" s="144"/>
      <c r="AO241" s="340"/>
      <c r="AP241" s="340"/>
      <c r="AQ241" s="341"/>
      <c r="AR241" s="341"/>
      <c r="AS241" s="341"/>
      <c r="AT241" s="153"/>
      <c r="AU241" s="144"/>
      <c r="AV241" s="145"/>
      <c r="AW241" s="148">
        <v>0</v>
      </c>
      <c r="AX241" s="148">
        <v>0</v>
      </c>
      <c r="AY241" s="147"/>
      <c r="AZ241" s="148"/>
      <c r="BA241" s="148"/>
      <c r="BB241" s="147"/>
      <c r="BC241" s="147"/>
      <c r="BD241" s="148"/>
      <c r="BE241" s="148"/>
      <c r="BF241" s="338">
        <v>0</v>
      </c>
      <c r="BG241" s="145"/>
      <c r="BH241" s="349">
        <v>0</v>
      </c>
      <c r="BI241" s="337"/>
      <c r="BJ241" s="342"/>
      <c r="BK241" s="343"/>
      <c r="BL241" s="147"/>
      <c r="BM241" s="147"/>
      <c r="BN241" s="148"/>
      <c r="BO241" s="148">
        <v>12</v>
      </c>
      <c r="BP241" s="147"/>
      <c r="BQ241" s="88">
        <v>0</v>
      </c>
      <c r="BR241" s="352"/>
      <c r="BS241" s="352"/>
      <c r="BT241" s="145"/>
      <c r="BU241" s="338"/>
      <c r="BV241" s="88"/>
      <c r="BW241" s="145"/>
      <c r="BX241" s="145"/>
      <c r="BY241" s="144"/>
      <c r="BZ241" s="144"/>
      <c r="CA241" s="149">
        <v>0</v>
      </c>
      <c r="CB241" s="338">
        <v>0</v>
      </c>
      <c r="CC241" s="344">
        <v>0</v>
      </c>
      <c r="CD241" s="145"/>
      <c r="CE241" s="145"/>
      <c r="CF241" s="356">
        <v>0</v>
      </c>
      <c r="CG241" s="148"/>
      <c r="CH241" s="148"/>
      <c r="CI241" s="337"/>
      <c r="CJ241" s="147"/>
      <c r="CK241" s="338"/>
      <c r="CL241" s="145"/>
      <c r="CM241" s="145"/>
      <c r="CN241" s="338"/>
      <c r="CO241" s="344"/>
    </row>
    <row r="242" spans="1:93" ht="24" customHeight="1" x14ac:dyDescent="0.3">
      <c r="A242" s="327" t="s">
        <v>2310</v>
      </c>
      <c r="B242" s="328" t="s">
        <v>2311</v>
      </c>
      <c r="C242" s="329" t="s">
        <v>1949</v>
      </c>
      <c r="D242" s="330">
        <f t="shared" si="0"/>
        <v>15</v>
      </c>
      <c r="E242" s="331">
        <f t="shared" si="1"/>
        <v>5</v>
      </c>
      <c r="F242" s="331">
        <f t="shared" si="2"/>
        <v>0</v>
      </c>
      <c r="G242" s="331">
        <f t="shared" si="3"/>
        <v>0</v>
      </c>
      <c r="H242" s="331">
        <f t="shared" si="4"/>
        <v>0</v>
      </c>
      <c r="I242" s="331">
        <f t="shared" si="5"/>
        <v>0</v>
      </c>
      <c r="J242" s="331">
        <f t="shared" si="6"/>
        <v>0</v>
      </c>
      <c r="K242" s="331">
        <f t="shared" si="7"/>
        <v>0</v>
      </c>
      <c r="L242" s="331">
        <f t="shared" si="8"/>
        <v>0</v>
      </c>
      <c r="M242" s="332">
        <f t="shared" si="9"/>
        <v>0</v>
      </c>
      <c r="N242" s="333">
        <f t="shared" si="10"/>
        <v>20</v>
      </c>
      <c r="O242" s="334"/>
      <c r="P242" s="335">
        <f t="shared" si="11"/>
        <v>20</v>
      </c>
      <c r="Q242" s="336">
        <f t="shared" si="12"/>
        <v>458</v>
      </c>
      <c r="R242" s="349"/>
      <c r="S242" s="349"/>
      <c r="T242" s="337"/>
      <c r="U242" s="349"/>
      <c r="V242" s="349"/>
      <c r="W242" s="337"/>
      <c r="X242" s="147"/>
      <c r="Y242" s="349"/>
      <c r="Z242" s="147"/>
      <c r="AA242" s="354">
        <v>0</v>
      </c>
      <c r="AB242" s="357">
        <v>0</v>
      </c>
      <c r="AC242" s="148">
        <v>0</v>
      </c>
      <c r="AD242" s="147"/>
      <c r="AE242" s="349"/>
      <c r="AF242" s="147">
        <v>15</v>
      </c>
      <c r="AG242" s="144">
        <v>0</v>
      </c>
      <c r="AH242" s="144">
        <v>0</v>
      </c>
      <c r="AI242" s="145"/>
      <c r="AJ242" s="145"/>
      <c r="AK242" s="144"/>
      <c r="AL242" s="145"/>
      <c r="AM242" s="144"/>
      <c r="AN242" s="144"/>
      <c r="AO242" s="340"/>
      <c r="AP242" s="340"/>
      <c r="AQ242" s="341"/>
      <c r="AR242" s="341"/>
      <c r="AS242" s="341"/>
      <c r="AT242" s="359"/>
      <c r="AU242" s="144"/>
      <c r="AV242" s="145"/>
      <c r="AW242" s="148">
        <v>0</v>
      </c>
      <c r="AX242" s="148">
        <v>0</v>
      </c>
      <c r="AY242" s="147"/>
      <c r="AZ242" s="148"/>
      <c r="BA242" s="148"/>
      <c r="BB242" s="147"/>
      <c r="BC242" s="147"/>
      <c r="BD242" s="148"/>
      <c r="BE242" s="148"/>
      <c r="BF242" s="338">
        <v>0</v>
      </c>
      <c r="BG242" s="145"/>
      <c r="BH242" s="148">
        <v>0</v>
      </c>
      <c r="BI242" s="337"/>
      <c r="BJ242" s="360"/>
      <c r="BK242" s="343"/>
      <c r="BL242" s="147"/>
      <c r="BM242" s="147"/>
      <c r="BN242" s="148"/>
      <c r="BO242" s="148">
        <v>5</v>
      </c>
      <c r="BP242" s="147"/>
      <c r="BQ242" s="144">
        <v>0</v>
      </c>
      <c r="BR242" s="145"/>
      <c r="BS242" s="145"/>
      <c r="BT242" s="145"/>
      <c r="BU242" s="338"/>
      <c r="BV242" s="144"/>
      <c r="BW242" s="145"/>
      <c r="BX242" s="145"/>
      <c r="BY242" s="144"/>
      <c r="BZ242" s="144"/>
      <c r="CA242" s="355">
        <v>0</v>
      </c>
      <c r="CB242" s="338">
        <v>0</v>
      </c>
      <c r="CC242" s="344">
        <v>0</v>
      </c>
      <c r="CD242" s="145"/>
      <c r="CE242" s="145"/>
      <c r="CF242" s="356">
        <v>0</v>
      </c>
      <c r="CG242" s="148"/>
      <c r="CH242" s="148"/>
      <c r="CI242" s="337"/>
      <c r="CJ242" s="147"/>
      <c r="CK242" s="338"/>
      <c r="CL242" s="145"/>
      <c r="CM242" s="145"/>
      <c r="CN242" s="338"/>
      <c r="CO242" s="344"/>
    </row>
    <row r="243" spans="1:93" ht="24" customHeight="1" x14ac:dyDescent="0.3">
      <c r="A243" s="327" t="s">
        <v>2312</v>
      </c>
      <c r="B243" s="328" t="s">
        <v>2313</v>
      </c>
      <c r="C243" s="329" t="s">
        <v>1915</v>
      </c>
      <c r="D243" s="330">
        <f t="shared" si="0"/>
        <v>6</v>
      </c>
      <c r="E243" s="331">
        <f t="shared" si="1"/>
        <v>0</v>
      </c>
      <c r="F243" s="331">
        <f t="shared" si="2"/>
        <v>0</v>
      </c>
      <c r="G243" s="331">
        <f t="shared" si="3"/>
        <v>0</v>
      </c>
      <c r="H243" s="331">
        <f t="shared" si="4"/>
        <v>0</v>
      </c>
      <c r="I243" s="331">
        <f t="shared" si="5"/>
        <v>0</v>
      </c>
      <c r="J243" s="331">
        <f t="shared" si="6"/>
        <v>0</v>
      </c>
      <c r="K243" s="331">
        <f t="shared" si="7"/>
        <v>0</v>
      </c>
      <c r="L243" s="331">
        <f t="shared" si="8"/>
        <v>0</v>
      </c>
      <c r="M243" s="332">
        <f t="shared" si="9"/>
        <v>0</v>
      </c>
      <c r="N243" s="333">
        <f t="shared" si="10"/>
        <v>6</v>
      </c>
      <c r="O243" s="334"/>
      <c r="P243" s="335">
        <f t="shared" si="11"/>
        <v>6</v>
      </c>
      <c r="Q243" s="336">
        <f t="shared" si="12"/>
        <v>768</v>
      </c>
      <c r="R243" s="349"/>
      <c r="S243" s="349"/>
      <c r="T243" s="337"/>
      <c r="U243" s="349"/>
      <c r="V243" s="349"/>
      <c r="W243" s="337"/>
      <c r="X243" s="147"/>
      <c r="Y243" s="349"/>
      <c r="Z243" s="147"/>
      <c r="AA243" s="338">
        <v>0</v>
      </c>
      <c r="AB243" s="339">
        <v>0</v>
      </c>
      <c r="AC243" s="148">
        <v>0</v>
      </c>
      <c r="AD243" s="147"/>
      <c r="AE243" s="349"/>
      <c r="AF243" s="147">
        <v>6</v>
      </c>
      <c r="AG243" s="144">
        <v>0</v>
      </c>
      <c r="AH243" s="144">
        <v>0</v>
      </c>
      <c r="AI243" s="145"/>
      <c r="AJ243" s="145"/>
      <c r="AK243" s="144"/>
      <c r="AL243" s="145"/>
      <c r="AM243" s="144"/>
      <c r="AN243" s="144"/>
      <c r="AO243" s="340"/>
      <c r="AP243" s="340"/>
      <c r="AQ243" s="341"/>
      <c r="AR243" s="341"/>
      <c r="AS243" s="341"/>
      <c r="AT243" s="153"/>
      <c r="AU243" s="144"/>
      <c r="AV243" s="145"/>
      <c r="AW243" s="148">
        <v>0</v>
      </c>
      <c r="AX243" s="148">
        <v>0</v>
      </c>
      <c r="AY243" s="147"/>
      <c r="AZ243" s="148"/>
      <c r="BA243" s="148"/>
      <c r="BB243" s="147"/>
      <c r="BC243" s="147"/>
      <c r="BD243" s="148"/>
      <c r="BE243" s="148"/>
      <c r="BF243" s="354">
        <v>0</v>
      </c>
      <c r="BG243" s="145"/>
      <c r="BH243" s="148">
        <v>0</v>
      </c>
      <c r="BI243" s="337"/>
      <c r="BJ243" s="342"/>
      <c r="BK243" s="343"/>
      <c r="BL243" s="147"/>
      <c r="BM243" s="147"/>
      <c r="BN243" s="148"/>
      <c r="BO243" s="148"/>
      <c r="BP243" s="147"/>
      <c r="BQ243" s="144">
        <v>0</v>
      </c>
      <c r="BR243" s="145"/>
      <c r="BS243" s="145"/>
      <c r="BT243" s="145"/>
      <c r="BU243" s="354"/>
      <c r="BV243" s="144"/>
      <c r="BW243" s="145"/>
      <c r="BX243" s="145"/>
      <c r="BY243" s="144"/>
      <c r="BZ243" s="144"/>
      <c r="CA243" s="149">
        <v>0</v>
      </c>
      <c r="CB243" s="338">
        <v>0</v>
      </c>
      <c r="CC243" s="344">
        <v>0</v>
      </c>
      <c r="CD243" s="145"/>
      <c r="CE243" s="145"/>
      <c r="CF243" s="146">
        <v>0</v>
      </c>
      <c r="CG243" s="148"/>
      <c r="CH243" s="148"/>
      <c r="CI243" s="337"/>
      <c r="CJ243" s="147"/>
      <c r="CK243" s="338"/>
      <c r="CL243" s="145"/>
      <c r="CM243" s="145"/>
      <c r="CN243" s="338"/>
      <c r="CO243" s="344"/>
    </row>
    <row r="244" spans="1:93" ht="24" customHeight="1" x14ac:dyDescent="0.3">
      <c r="A244" s="346" t="s">
        <v>2314</v>
      </c>
      <c r="B244" s="366" t="s">
        <v>2315</v>
      </c>
      <c r="C244" s="367" t="s">
        <v>1243</v>
      </c>
      <c r="D244" s="330">
        <f t="shared" si="0"/>
        <v>0</v>
      </c>
      <c r="E244" s="331">
        <f t="shared" si="1"/>
        <v>0</v>
      </c>
      <c r="F244" s="331">
        <f t="shared" si="2"/>
        <v>0</v>
      </c>
      <c r="G244" s="331">
        <f t="shared" si="3"/>
        <v>0</v>
      </c>
      <c r="H244" s="331">
        <f t="shared" si="4"/>
        <v>0</v>
      </c>
      <c r="I244" s="331">
        <f t="shared" si="5"/>
        <v>0</v>
      </c>
      <c r="J244" s="331">
        <f t="shared" si="6"/>
        <v>0</v>
      </c>
      <c r="K244" s="331">
        <f t="shared" si="7"/>
        <v>0</v>
      </c>
      <c r="L244" s="331">
        <f t="shared" si="8"/>
        <v>0</v>
      </c>
      <c r="M244" s="332">
        <f t="shared" si="9"/>
        <v>0</v>
      </c>
      <c r="N244" s="333">
        <f t="shared" si="10"/>
        <v>0</v>
      </c>
      <c r="O244" s="334"/>
      <c r="P244" s="335">
        <f t="shared" si="11"/>
        <v>0</v>
      </c>
      <c r="Q244" s="336" t="str">
        <f t="shared" si="12"/>
        <v/>
      </c>
      <c r="R244" s="148"/>
      <c r="S244" s="148"/>
      <c r="T244" s="337"/>
      <c r="U244" s="148"/>
      <c r="V244" s="148"/>
      <c r="W244" s="337"/>
      <c r="X244" s="147"/>
      <c r="Y244" s="148"/>
      <c r="Z244" s="147"/>
      <c r="AA244" s="354">
        <v>0</v>
      </c>
      <c r="AB244" s="357">
        <v>0</v>
      </c>
      <c r="AC244" s="349">
        <v>0</v>
      </c>
      <c r="AD244" s="147"/>
      <c r="AE244" s="148"/>
      <c r="AF244" s="147"/>
      <c r="AG244" s="144">
        <v>0</v>
      </c>
      <c r="AH244" s="144">
        <v>0</v>
      </c>
      <c r="AI244" s="145"/>
      <c r="AJ244" s="145"/>
      <c r="AK244" s="144"/>
      <c r="AL244" s="145"/>
      <c r="AM244" s="144"/>
      <c r="AN244" s="144"/>
      <c r="AO244" s="340"/>
      <c r="AP244" s="340"/>
      <c r="AQ244" s="341"/>
      <c r="AR244" s="341"/>
      <c r="AS244" s="341"/>
      <c r="AT244" s="359"/>
      <c r="AU244" s="144"/>
      <c r="AV244" s="145"/>
      <c r="AW244" s="148">
        <v>0</v>
      </c>
      <c r="AX244" s="148">
        <v>0</v>
      </c>
      <c r="AY244" s="147"/>
      <c r="AZ244" s="148"/>
      <c r="BA244" s="148"/>
      <c r="BB244" s="147"/>
      <c r="BC244" s="147"/>
      <c r="BD244" s="148"/>
      <c r="BE244" s="148"/>
      <c r="BF244" s="338">
        <v>0</v>
      </c>
      <c r="BG244" s="145"/>
      <c r="BH244" s="148">
        <v>0</v>
      </c>
      <c r="BI244" s="337"/>
      <c r="BJ244" s="342"/>
      <c r="BK244" s="343"/>
      <c r="BL244" s="147"/>
      <c r="BM244" s="147"/>
      <c r="BN244" s="148"/>
      <c r="BO244" s="148"/>
      <c r="BP244" s="147"/>
      <c r="BQ244" s="144">
        <v>0</v>
      </c>
      <c r="BR244" s="145"/>
      <c r="BS244" s="145"/>
      <c r="BT244" s="145"/>
      <c r="BU244" s="338"/>
      <c r="BV244" s="144"/>
      <c r="BW244" s="145"/>
      <c r="BX244" s="145"/>
      <c r="BY244" s="144"/>
      <c r="BZ244" s="144"/>
      <c r="CA244" s="149">
        <v>0</v>
      </c>
      <c r="CB244" s="354">
        <v>0</v>
      </c>
      <c r="CC244" s="344">
        <v>0</v>
      </c>
      <c r="CD244" s="145"/>
      <c r="CE244" s="145"/>
      <c r="CF244" s="356">
        <v>0</v>
      </c>
      <c r="CG244" s="148"/>
      <c r="CH244" s="148"/>
      <c r="CI244" s="337"/>
      <c r="CJ244" s="147"/>
      <c r="CK244" s="354"/>
      <c r="CL244" s="145"/>
      <c r="CM244" s="145"/>
      <c r="CN244" s="354"/>
      <c r="CO244" s="344"/>
    </row>
    <row r="245" spans="1:93" ht="24" customHeight="1" x14ac:dyDescent="0.3">
      <c r="A245" s="345" t="s">
        <v>2316</v>
      </c>
      <c r="B245" s="362" t="s">
        <v>2317</v>
      </c>
      <c r="C245" s="363" t="s">
        <v>314</v>
      </c>
      <c r="D245" s="330">
        <f t="shared" si="0"/>
        <v>0</v>
      </c>
      <c r="E245" s="331">
        <f t="shared" si="1"/>
        <v>0</v>
      </c>
      <c r="F245" s="331">
        <f t="shared" si="2"/>
        <v>0</v>
      </c>
      <c r="G245" s="331">
        <f t="shared" si="3"/>
        <v>0</v>
      </c>
      <c r="H245" s="331">
        <f t="shared" si="4"/>
        <v>0</v>
      </c>
      <c r="I245" s="331">
        <f t="shared" si="5"/>
        <v>0</v>
      </c>
      <c r="J245" s="331">
        <f t="shared" si="6"/>
        <v>0</v>
      </c>
      <c r="K245" s="331">
        <f t="shared" si="7"/>
        <v>0</v>
      </c>
      <c r="L245" s="331">
        <f t="shared" si="8"/>
        <v>0</v>
      </c>
      <c r="M245" s="332">
        <f t="shared" si="9"/>
        <v>0</v>
      </c>
      <c r="N245" s="333">
        <f t="shared" si="10"/>
        <v>0</v>
      </c>
      <c r="O245" s="334"/>
      <c r="P245" s="335">
        <f t="shared" si="11"/>
        <v>0</v>
      </c>
      <c r="Q245" s="336" t="str">
        <f t="shared" si="12"/>
        <v/>
      </c>
      <c r="R245" s="148"/>
      <c r="S245" s="148"/>
      <c r="T245" s="337"/>
      <c r="U245" s="148"/>
      <c r="V245" s="148"/>
      <c r="W245" s="337"/>
      <c r="X245" s="147"/>
      <c r="Y245" s="148"/>
      <c r="Z245" s="147"/>
      <c r="AA245" s="338">
        <v>0</v>
      </c>
      <c r="AB245" s="339">
        <v>0</v>
      </c>
      <c r="AC245" s="349">
        <v>0</v>
      </c>
      <c r="AD245" s="147"/>
      <c r="AE245" s="148"/>
      <c r="AF245" s="147"/>
      <c r="AG245" s="344">
        <v>0</v>
      </c>
      <c r="AH245" s="344">
        <v>0</v>
      </c>
      <c r="AI245" s="352"/>
      <c r="AJ245" s="352"/>
      <c r="AK245" s="344"/>
      <c r="AL245" s="352"/>
      <c r="AM245" s="344"/>
      <c r="AN245" s="344"/>
      <c r="AO245" s="353"/>
      <c r="AP245" s="353"/>
      <c r="AQ245" s="368"/>
      <c r="AR245" s="368"/>
      <c r="AS245" s="368"/>
      <c r="AT245" s="153"/>
      <c r="AU245" s="344"/>
      <c r="AV245" s="352"/>
      <c r="AW245" s="148">
        <v>0</v>
      </c>
      <c r="AX245" s="148">
        <v>0</v>
      </c>
      <c r="AY245" s="147"/>
      <c r="AZ245" s="148"/>
      <c r="BA245" s="148"/>
      <c r="BB245" s="147"/>
      <c r="BC245" s="147"/>
      <c r="BD245" s="148"/>
      <c r="BE245" s="148"/>
      <c r="BF245" s="338">
        <v>0</v>
      </c>
      <c r="BG245" s="352"/>
      <c r="BH245" s="148">
        <v>0</v>
      </c>
      <c r="BI245" s="337"/>
      <c r="BJ245" s="342"/>
      <c r="BK245" s="343"/>
      <c r="BL245" s="147"/>
      <c r="BM245" s="147"/>
      <c r="BN245" s="148"/>
      <c r="BO245" s="148"/>
      <c r="BP245" s="147"/>
      <c r="BQ245" s="88">
        <v>0</v>
      </c>
      <c r="BR245" s="352"/>
      <c r="BS245" s="352"/>
      <c r="BT245" s="352"/>
      <c r="BU245" s="338"/>
      <c r="BV245" s="88"/>
      <c r="BW245" s="352"/>
      <c r="BX245" s="352"/>
      <c r="BY245" s="344"/>
      <c r="BZ245" s="344"/>
      <c r="CA245" s="149">
        <v>0</v>
      </c>
      <c r="CB245" s="338">
        <v>0</v>
      </c>
      <c r="CC245" s="344">
        <v>0</v>
      </c>
      <c r="CD245" s="352"/>
      <c r="CE245" s="352"/>
      <c r="CF245" s="356">
        <v>0</v>
      </c>
      <c r="CG245" s="148"/>
      <c r="CH245" s="148"/>
      <c r="CI245" s="337"/>
      <c r="CJ245" s="147"/>
      <c r="CK245" s="338"/>
      <c r="CL245" s="352"/>
      <c r="CM245" s="352"/>
      <c r="CN245" s="338"/>
      <c r="CO245" s="344"/>
    </row>
    <row r="246" spans="1:93" ht="24" customHeight="1" x14ac:dyDescent="0.3">
      <c r="A246" s="327" t="s">
        <v>2318</v>
      </c>
      <c r="B246" s="328" t="s">
        <v>2319</v>
      </c>
      <c r="C246" s="329" t="s">
        <v>92</v>
      </c>
      <c r="D246" s="330">
        <f t="shared" si="0"/>
        <v>36</v>
      </c>
      <c r="E246" s="331">
        <f t="shared" si="1"/>
        <v>16</v>
      </c>
      <c r="F246" s="331">
        <f t="shared" si="2"/>
        <v>0</v>
      </c>
      <c r="G246" s="331">
        <f t="shared" si="3"/>
        <v>0</v>
      </c>
      <c r="H246" s="331">
        <f t="shared" si="4"/>
        <v>0</v>
      </c>
      <c r="I246" s="331">
        <f t="shared" si="5"/>
        <v>0</v>
      </c>
      <c r="J246" s="331">
        <f t="shared" si="6"/>
        <v>0</v>
      </c>
      <c r="K246" s="331">
        <f t="shared" si="7"/>
        <v>0</v>
      </c>
      <c r="L246" s="331">
        <f t="shared" si="8"/>
        <v>0</v>
      </c>
      <c r="M246" s="332">
        <f t="shared" si="9"/>
        <v>0</v>
      </c>
      <c r="N246" s="333">
        <f t="shared" si="10"/>
        <v>52</v>
      </c>
      <c r="O246" s="334"/>
      <c r="P246" s="335">
        <f t="shared" si="11"/>
        <v>52</v>
      </c>
      <c r="Q246" s="336">
        <f t="shared" si="12"/>
        <v>201</v>
      </c>
      <c r="R246" s="148"/>
      <c r="S246" s="148"/>
      <c r="T246" s="337"/>
      <c r="U246" s="148"/>
      <c r="V246" s="148"/>
      <c r="W246" s="337"/>
      <c r="X246" s="147"/>
      <c r="Y246" s="148"/>
      <c r="Z246" s="147"/>
      <c r="AA246" s="338">
        <v>0</v>
      </c>
      <c r="AB246" s="339">
        <v>0</v>
      </c>
      <c r="AC246" s="148">
        <v>0</v>
      </c>
      <c r="AD246" s="147"/>
      <c r="AE246" s="148">
        <v>16</v>
      </c>
      <c r="AF246" s="147"/>
      <c r="AG246" s="364">
        <v>0</v>
      </c>
      <c r="AH246" s="364">
        <v>0</v>
      </c>
      <c r="AI246" s="145"/>
      <c r="AJ246" s="145"/>
      <c r="AK246" s="364"/>
      <c r="AL246" s="145"/>
      <c r="AM246" s="364"/>
      <c r="AN246" s="364"/>
      <c r="AO246" s="340"/>
      <c r="AP246" s="340"/>
      <c r="AQ246" s="365"/>
      <c r="AR246" s="365"/>
      <c r="AS246" s="365"/>
      <c r="AT246" s="153"/>
      <c r="AU246" s="364"/>
      <c r="AV246" s="145"/>
      <c r="AW246" s="148">
        <v>0</v>
      </c>
      <c r="AX246" s="148">
        <v>0</v>
      </c>
      <c r="AY246" s="147"/>
      <c r="AZ246" s="148"/>
      <c r="BA246" s="148"/>
      <c r="BB246" s="147"/>
      <c r="BC246" s="147"/>
      <c r="BD246" s="148"/>
      <c r="BE246" s="148"/>
      <c r="BF246" s="338">
        <v>0</v>
      </c>
      <c r="BG246" s="145"/>
      <c r="BH246" s="349">
        <v>0</v>
      </c>
      <c r="BI246" s="337"/>
      <c r="BJ246" s="342"/>
      <c r="BK246" s="343"/>
      <c r="BL246" s="147"/>
      <c r="BM246" s="147"/>
      <c r="BN246" s="148">
        <v>36</v>
      </c>
      <c r="BO246" s="148"/>
      <c r="BP246" s="147"/>
      <c r="BQ246" s="144">
        <v>0</v>
      </c>
      <c r="BR246" s="145"/>
      <c r="BS246" s="145"/>
      <c r="BT246" s="145"/>
      <c r="BU246" s="338"/>
      <c r="BV246" s="144"/>
      <c r="BW246" s="145"/>
      <c r="BX246" s="145"/>
      <c r="BY246" s="364"/>
      <c r="BZ246" s="364"/>
      <c r="CA246" s="149">
        <v>0</v>
      </c>
      <c r="CB246" s="338">
        <v>0</v>
      </c>
      <c r="CC246" s="344">
        <v>0</v>
      </c>
      <c r="CD246" s="145"/>
      <c r="CE246" s="145"/>
      <c r="CF246" s="146">
        <v>0</v>
      </c>
      <c r="CG246" s="148"/>
      <c r="CH246" s="148"/>
      <c r="CI246" s="337"/>
      <c r="CJ246" s="147"/>
      <c r="CK246" s="338"/>
      <c r="CL246" s="145"/>
      <c r="CM246" s="145"/>
      <c r="CN246" s="338"/>
      <c r="CO246" s="344"/>
    </row>
    <row r="247" spans="1:93" ht="24" customHeight="1" x14ac:dyDescent="0.3">
      <c r="A247" s="345" t="s">
        <v>2320</v>
      </c>
      <c r="B247" s="328" t="s">
        <v>2321</v>
      </c>
      <c r="C247" s="329" t="s">
        <v>2269</v>
      </c>
      <c r="D247" s="330">
        <f t="shared" si="0"/>
        <v>0</v>
      </c>
      <c r="E247" s="331">
        <f t="shared" si="1"/>
        <v>0</v>
      </c>
      <c r="F247" s="331">
        <f t="shared" si="2"/>
        <v>0</v>
      </c>
      <c r="G247" s="331">
        <f t="shared" si="3"/>
        <v>0</v>
      </c>
      <c r="H247" s="331">
        <f t="shared" si="4"/>
        <v>0</v>
      </c>
      <c r="I247" s="331">
        <f t="shared" si="5"/>
        <v>0</v>
      </c>
      <c r="J247" s="331">
        <f t="shared" si="6"/>
        <v>0</v>
      </c>
      <c r="K247" s="331">
        <f t="shared" si="7"/>
        <v>0</v>
      </c>
      <c r="L247" s="331">
        <f t="shared" si="8"/>
        <v>0</v>
      </c>
      <c r="M247" s="332">
        <f t="shared" si="9"/>
        <v>0</v>
      </c>
      <c r="N247" s="333">
        <f t="shared" si="10"/>
        <v>0</v>
      </c>
      <c r="O247" s="334"/>
      <c r="P247" s="335">
        <f t="shared" si="11"/>
        <v>0</v>
      </c>
      <c r="Q247" s="336" t="str">
        <f t="shared" si="12"/>
        <v/>
      </c>
      <c r="R247" s="148"/>
      <c r="S247" s="148"/>
      <c r="T247" s="337"/>
      <c r="U247" s="148"/>
      <c r="V247" s="148"/>
      <c r="W247" s="337"/>
      <c r="X247" s="147"/>
      <c r="Y247" s="148"/>
      <c r="Z247" s="147"/>
      <c r="AA247" s="354">
        <v>0</v>
      </c>
      <c r="AB247" s="357">
        <v>0</v>
      </c>
      <c r="AC247" s="148">
        <v>0</v>
      </c>
      <c r="AD247" s="147"/>
      <c r="AE247" s="148"/>
      <c r="AF247" s="147"/>
      <c r="AG247" s="144">
        <v>0</v>
      </c>
      <c r="AH247" s="144">
        <v>0</v>
      </c>
      <c r="AI247" s="145"/>
      <c r="AJ247" s="145"/>
      <c r="AK247" s="144"/>
      <c r="AL247" s="145"/>
      <c r="AM247" s="144"/>
      <c r="AN247" s="144"/>
      <c r="AO247" s="340"/>
      <c r="AP247" s="340"/>
      <c r="AQ247" s="341"/>
      <c r="AR247" s="341"/>
      <c r="AS247" s="341"/>
      <c r="AT247" s="359"/>
      <c r="AU247" s="144"/>
      <c r="AV247" s="145"/>
      <c r="AW247" s="349">
        <v>0</v>
      </c>
      <c r="AX247" s="349">
        <v>0</v>
      </c>
      <c r="AY247" s="147"/>
      <c r="AZ247" s="349"/>
      <c r="BA247" s="349"/>
      <c r="BB247" s="147"/>
      <c r="BC247" s="147"/>
      <c r="BD247" s="349"/>
      <c r="BE247" s="349"/>
      <c r="BF247" s="338">
        <v>0</v>
      </c>
      <c r="BG247" s="145"/>
      <c r="BH247" s="349">
        <v>0</v>
      </c>
      <c r="BI247" s="337"/>
      <c r="BJ247" s="342"/>
      <c r="BK247" s="343"/>
      <c r="BL247" s="147"/>
      <c r="BM247" s="147"/>
      <c r="BN247" s="349"/>
      <c r="BO247" s="349"/>
      <c r="BP247" s="147"/>
      <c r="BQ247" s="144">
        <v>0</v>
      </c>
      <c r="BR247" s="145"/>
      <c r="BS247" s="145"/>
      <c r="BT247" s="145"/>
      <c r="BU247" s="338"/>
      <c r="BV247" s="144"/>
      <c r="BW247" s="145"/>
      <c r="BX247" s="145"/>
      <c r="BY247" s="144"/>
      <c r="BZ247" s="144"/>
      <c r="CA247" s="149">
        <v>0</v>
      </c>
      <c r="CB247" s="338">
        <v>0</v>
      </c>
      <c r="CC247" s="88">
        <v>0</v>
      </c>
      <c r="CD247" s="145"/>
      <c r="CE247" s="145"/>
      <c r="CF247" s="146">
        <v>0</v>
      </c>
      <c r="CG247" s="148"/>
      <c r="CH247" s="148"/>
      <c r="CI247" s="337"/>
      <c r="CJ247" s="147"/>
      <c r="CK247" s="338"/>
      <c r="CL247" s="145"/>
      <c r="CM247" s="145"/>
      <c r="CN247" s="338"/>
      <c r="CO247" s="88"/>
    </row>
    <row r="248" spans="1:93" ht="24" customHeight="1" x14ac:dyDescent="0.3">
      <c r="A248" s="327" t="s">
        <v>2322</v>
      </c>
      <c r="B248" s="328" t="s">
        <v>2323</v>
      </c>
      <c r="C248" s="329" t="s">
        <v>1965</v>
      </c>
      <c r="D248" s="330">
        <f t="shared" si="0"/>
        <v>25</v>
      </c>
      <c r="E248" s="331">
        <f t="shared" si="1"/>
        <v>24</v>
      </c>
      <c r="F248" s="331">
        <f t="shared" si="2"/>
        <v>0</v>
      </c>
      <c r="G248" s="331">
        <f t="shared" si="3"/>
        <v>0</v>
      </c>
      <c r="H248" s="331">
        <f t="shared" si="4"/>
        <v>0</v>
      </c>
      <c r="I248" s="331">
        <f t="shared" si="5"/>
        <v>0</v>
      </c>
      <c r="J248" s="331">
        <f t="shared" si="6"/>
        <v>0</v>
      </c>
      <c r="K248" s="331">
        <f t="shared" si="7"/>
        <v>0</v>
      </c>
      <c r="L248" s="331">
        <f t="shared" si="8"/>
        <v>0</v>
      </c>
      <c r="M248" s="332">
        <f t="shared" si="9"/>
        <v>0</v>
      </c>
      <c r="N248" s="333">
        <f t="shared" si="10"/>
        <v>49</v>
      </c>
      <c r="O248" s="334"/>
      <c r="P248" s="335">
        <f t="shared" si="11"/>
        <v>49</v>
      </c>
      <c r="Q248" s="336">
        <f t="shared" si="12"/>
        <v>219</v>
      </c>
      <c r="R248" s="349"/>
      <c r="S248" s="349"/>
      <c r="T248" s="337"/>
      <c r="U248" s="349"/>
      <c r="V248" s="349"/>
      <c r="W248" s="337"/>
      <c r="X248" s="147"/>
      <c r="Y248" s="349"/>
      <c r="Z248" s="147"/>
      <c r="AA248" s="338">
        <v>0</v>
      </c>
      <c r="AB248" s="339">
        <v>0</v>
      </c>
      <c r="AC248" s="148">
        <v>0</v>
      </c>
      <c r="AD248" s="147"/>
      <c r="AE248" s="349">
        <v>24</v>
      </c>
      <c r="AF248" s="147"/>
      <c r="AG248" s="144">
        <v>0</v>
      </c>
      <c r="AH248" s="144">
        <v>0</v>
      </c>
      <c r="AI248" s="145"/>
      <c r="AJ248" s="145"/>
      <c r="AK248" s="144"/>
      <c r="AL248" s="145"/>
      <c r="AM248" s="144">
        <v>25</v>
      </c>
      <c r="AN248" s="144"/>
      <c r="AO248" s="340"/>
      <c r="AP248" s="340"/>
      <c r="AQ248" s="341"/>
      <c r="AR248" s="341"/>
      <c r="AS248" s="341"/>
      <c r="AT248" s="153"/>
      <c r="AU248" s="144"/>
      <c r="AV248" s="145"/>
      <c r="AW248" s="148">
        <v>0</v>
      </c>
      <c r="AX248" s="148">
        <v>0</v>
      </c>
      <c r="AY248" s="147"/>
      <c r="AZ248" s="148"/>
      <c r="BA248" s="148"/>
      <c r="BB248" s="147"/>
      <c r="BC248" s="147"/>
      <c r="BD248" s="148"/>
      <c r="BE248" s="148"/>
      <c r="BF248" s="338">
        <v>0</v>
      </c>
      <c r="BG248" s="145"/>
      <c r="BH248" s="148">
        <v>0</v>
      </c>
      <c r="BI248" s="337"/>
      <c r="BJ248" s="342"/>
      <c r="BK248" s="343"/>
      <c r="BL248" s="147"/>
      <c r="BM248" s="147"/>
      <c r="BN248" s="148"/>
      <c r="BO248" s="148"/>
      <c r="BP248" s="147"/>
      <c r="BQ248" s="144">
        <v>0</v>
      </c>
      <c r="BR248" s="145"/>
      <c r="BS248" s="145"/>
      <c r="BT248" s="145"/>
      <c r="BU248" s="338"/>
      <c r="BV248" s="144"/>
      <c r="BW248" s="145"/>
      <c r="BX248" s="145"/>
      <c r="BY248" s="144"/>
      <c r="BZ248" s="144"/>
      <c r="CA248" s="149">
        <v>0</v>
      </c>
      <c r="CB248" s="338">
        <v>0</v>
      </c>
      <c r="CC248" s="344">
        <v>0</v>
      </c>
      <c r="CD248" s="145"/>
      <c r="CE248" s="145"/>
      <c r="CF248" s="146">
        <v>0</v>
      </c>
      <c r="CG248" s="148"/>
      <c r="CH248" s="148"/>
      <c r="CI248" s="337"/>
      <c r="CJ248" s="147"/>
      <c r="CK248" s="338"/>
      <c r="CL248" s="145"/>
      <c r="CM248" s="145"/>
      <c r="CN248" s="338"/>
      <c r="CO248" s="344"/>
    </row>
    <row r="249" spans="1:93" ht="24" customHeight="1" x14ac:dyDescent="0.3">
      <c r="A249" s="327" t="s">
        <v>2324</v>
      </c>
      <c r="B249" s="328" t="s">
        <v>2325</v>
      </c>
      <c r="C249" s="329" t="s">
        <v>1965</v>
      </c>
      <c r="D249" s="330">
        <f t="shared" si="0"/>
        <v>0</v>
      </c>
      <c r="E249" s="331">
        <f t="shared" si="1"/>
        <v>0</v>
      </c>
      <c r="F249" s="331">
        <f t="shared" si="2"/>
        <v>0</v>
      </c>
      <c r="G249" s="331">
        <f t="shared" si="3"/>
        <v>0</v>
      </c>
      <c r="H249" s="331">
        <f t="shared" si="4"/>
        <v>0</v>
      </c>
      <c r="I249" s="331">
        <f t="shared" si="5"/>
        <v>0</v>
      </c>
      <c r="J249" s="331">
        <f t="shared" si="6"/>
        <v>0</v>
      </c>
      <c r="K249" s="331">
        <f t="shared" si="7"/>
        <v>0</v>
      </c>
      <c r="L249" s="331">
        <f t="shared" si="8"/>
        <v>0</v>
      </c>
      <c r="M249" s="332">
        <f t="shared" si="9"/>
        <v>0</v>
      </c>
      <c r="N249" s="333">
        <f t="shared" si="10"/>
        <v>0</v>
      </c>
      <c r="O249" s="334"/>
      <c r="P249" s="335">
        <f t="shared" si="11"/>
        <v>0</v>
      </c>
      <c r="Q249" s="336" t="str">
        <f t="shared" si="12"/>
        <v/>
      </c>
      <c r="R249" s="349"/>
      <c r="S249" s="349"/>
      <c r="T249" s="350"/>
      <c r="U249" s="349"/>
      <c r="V249" s="349"/>
      <c r="W249" s="350"/>
      <c r="X249" s="351"/>
      <c r="Y249" s="349"/>
      <c r="Z249" s="351"/>
      <c r="AA249" s="338">
        <v>0</v>
      </c>
      <c r="AB249" s="339">
        <v>0</v>
      </c>
      <c r="AC249" s="148">
        <v>0</v>
      </c>
      <c r="AD249" s="351"/>
      <c r="AE249" s="349"/>
      <c r="AF249" s="351"/>
      <c r="AG249" s="344">
        <v>0</v>
      </c>
      <c r="AH249" s="344">
        <v>0</v>
      </c>
      <c r="AI249" s="145"/>
      <c r="AJ249" s="145"/>
      <c r="AK249" s="344"/>
      <c r="AL249" s="145"/>
      <c r="AM249" s="344"/>
      <c r="AN249" s="344"/>
      <c r="AO249" s="340"/>
      <c r="AP249" s="340"/>
      <c r="AQ249" s="368"/>
      <c r="AR249" s="368"/>
      <c r="AS249" s="368"/>
      <c r="AT249" s="153"/>
      <c r="AU249" s="344"/>
      <c r="AV249" s="145"/>
      <c r="AW249" s="349">
        <v>0</v>
      </c>
      <c r="AX249" s="349">
        <v>0</v>
      </c>
      <c r="AY249" s="351"/>
      <c r="AZ249" s="349"/>
      <c r="BA249" s="349"/>
      <c r="BB249" s="351"/>
      <c r="BC249" s="351"/>
      <c r="BD249" s="349"/>
      <c r="BE249" s="349"/>
      <c r="BF249" s="338">
        <v>0</v>
      </c>
      <c r="BG249" s="145"/>
      <c r="BH249" s="148">
        <v>0</v>
      </c>
      <c r="BI249" s="350"/>
      <c r="BJ249" s="342"/>
      <c r="BK249" s="343"/>
      <c r="BL249" s="351"/>
      <c r="BM249" s="351"/>
      <c r="BN249" s="349"/>
      <c r="BO249" s="349"/>
      <c r="BP249" s="351"/>
      <c r="BQ249" s="144">
        <v>0</v>
      </c>
      <c r="BR249" s="145"/>
      <c r="BS249" s="145"/>
      <c r="BT249" s="145"/>
      <c r="BU249" s="338"/>
      <c r="BV249" s="144"/>
      <c r="BW249" s="145"/>
      <c r="BX249" s="145"/>
      <c r="BY249" s="344"/>
      <c r="BZ249" s="344"/>
      <c r="CA249" s="149">
        <v>0</v>
      </c>
      <c r="CB249" s="338">
        <v>0</v>
      </c>
      <c r="CC249" s="344">
        <v>0</v>
      </c>
      <c r="CD249" s="145"/>
      <c r="CE249" s="145"/>
      <c r="CF249" s="146">
        <v>0</v>
      </c>
      <c r="CG249" s="349"/>
      <c r="CH249" s="349"/>
      <c r="CI249" s="350"/>
      <c r="CJ249" s="351"/>
      <c r="CK249" s="338"/>
      <c r="CL249" s="145"/>
      <c r="CM249" s="145"/>
      <c r="CN249" s="338"/>
      <c r="CO249" s="344"/>
    </row>
    <row r="250" spans="1:93" ht="24" customHeight="1" x14ac:dyDescent="0.3">
      <c r="A250" s="327" t="s">
        <v>2326</v>
      </c>
      <c r="B250" s="328" t="s">
        <v>2327</v>
      </c>
      <c r="C250" s="329" t="s">
        <v>1713</v>
      </c>
      <c r="D250" s="330">
        <f t="shared" si="0"/>
        <v>0</v>
      </c>
      <c r="E250" s="331">
        <f t="shared" si="1"/>
        <v>0</v>
      </c>
      <c r="F250" s="331">
        <f t="shared" si="2"/>
        <v>0</v>
      </c>
      <c r="G250" s="331">
        <f t="shared" si="3"/>
        <v>0</v>
      </c>
      <c r="H250" s="331">
        <f t="shared" si="4"/>
        <v>0</v>
      </c>
      <c r="I250" s="331">
        <f t="shared" si="5"/>
        <v>0</v>
      </c>
      <c r="J250" s="331">
        <f t="shared" si="6"/>
        <v>0</v>
      </c>
      <c r="K250" s="331">
        <f t="shared" si="7"/>
        <v>0</v>
      </c>
      <c r="L250" s="331">
        <f t="shared" si="8"/>
        <v>0</v>
      </c>
      <c r="M250" s="332">
        <f t="shared" si="9"/>
        <v>0</v>
      </c>
      <c r="N250" s="333">
        <f t="shared" si="10"/>
        <v>0</v>
      </c>
      <c r="O250" s="334"/>
      <c r="P250" s="335">
        <f t="shared" si="11"/>
        <v>0</v>
      </c>
      <c r="Q250" s="336" t="str">
        <f t="shared" si="12"/>
        <v/>
      </c>
      <c r="R250" s="148"/>
      <c r="S250" s="148"/>
      <c r="T250" s="350"/>
      <c r="U250" s="148"/>
      <c r="V250" s="148"/>
      <c r="W250" s="350"/>
      <c r="X250" s="351"/>
      <c r="Y250" s="148"/>
      <c r="Z250" s="351"/>
      <c r="AA250" s="338">
        <v>0</v>
      </c>
      <c r="AB250" s="339">
        <v>0</v>
      </c>
      <c r="AC250" s="349">
        <v>0</v>
      </c>
      <c r="AD250" s="351"/>
      <c r="AE250" s="148"/>
      <c r="AF250" s="351"/>
      <c r="AG250" s="88">
        <v>0</v>
      </c>
      <c r="AH250" s="88">
        <v>0</v>
      </c>
      <c r="AI250" s="145"/>
      <c r="AJ250" s="145"/>
      <c r="AK250" s="88"/>
      <c r="AL250" s="145"/>
      <c r="AM250" s="88"/>
      <c r="AN250" s="88"/>
      <c r="AO250" s="340"/>
      <c r="AP250" s="340"/>
      <c r="AQ250" s="358"/>
      <c r="AR250" s="358"/>
      <c r="AS250" s="358"/>
      <c r="AT250" s="153"/>
      <c r="AU250" s="88"/>
      <c r="AV250" s="145"/>
      <c r="AW250" s="148">
        <v>0</v>
      </c>
      <c r="AX250" s="148">
        <v>0</v>
      </c>
      <c r="AY250" s="351"/>
      <c r="AZ250" s="148"/>
      <c r="BA250" s="148"/>
      <c r="BB250" s="351"/>
      <c r="BC250" s="351"/>
      <c r="BD250" s="148"/>
      <c r="BE250" s="148"/>
      <c r="BF250" s="338">
        <v>0</v>
      </c>
      <c r="BG250" s="145"/>
      <c r="BH250" s="349">
        <v>0</v>
      </c>
      <c r="BI250" s="350"/>
      <c r="BJ250" s="342"/>
      <c r="BK250" s="343"/>
      <c r="BL250" s="351"/>
      <c r="BM250" s="351"/>
      <c r="BN250" s="148"/>
      <c r="BO250" s="148"/>
      <c r="BP250" s="351"/>
      <c r="BQ250" s="144">
        <v>0</v>
      </c>
      <c r="BR250" s="145"/>
      <c r="BS250" s="145"/>
      <c r="BT250" s="145"/>
      <c r="BU250" s="338"/>
      <c r="BV250" s="144"/>
      <c r="BW250" s="145"/>
      <c r="BX250" s="145"/>
      <c r="BY250" s="88"/>
      <c r="BZ250" s="88"/>
      <c r="CA250" s="149">
        <v>0</v>
      </c>
      <c r="CB250" s="338">
        <v>0</v>
      </c>
      <c r="CC250" s="344">
        <v>0</v>
      </c>
      <c r="CD250" s="145"/>
      <c r="CE250" s="145"/>
      <c r="CF250" s="146">
        <v>0</v>
      </c>
      <c r="CG250" s="349"/>
      <c r="CH250" s="349"/>
      <c r="CI250" s="350"/>
      <c r="CJ250" s="351"/>
      <c r="CK250" s="338"/>
      <c r="CL250" s="145"/>
      <c r="CM250" s="145"/>
      <c r="CN250" s="338"/>
      <c r="CO250" s="344"/>
    </row>
    <row r="251" spans="1:93" ht="24" customHeight="1" x14ac:dyDescent="0.3">
      <c r="A251" s="327">
        <v>801201</v>
      </c>
      <c r="B251" s="328" t="s">
        <v>2328</v>
      </c>
      <c r="C251" s="329" t="s">
        <v>35</v>
      </c>
      <c r="D251" s="330">
        <f t="shared" si="0"/>
        <v>5</v>
      </c>
      <c r="E251" s="331">
        <f t="shared" si="1"/>
        <v>4</v>
      </c>
      <c r="F251" s="331">
        <f t="shared" si="2"/>
        <v>0</v>
      </c>
      <c r="G251" s="331">
        <f t="shared" si="3"/>
        <v>0</v>
      </c>
      <c r="H251" s="331">
        <f t="shared" si="4"/>
        <v>0</v>
      </c>
      <c r="I251" s="331">
        <f t="shared" si="5"/>
        <v>0</v>
      </c>
      <c r="J251" s="331">
        <f t="shared" si="6"/>
        <v>0</v>
      </c>
      <c r="K251" s="331">
        <f t="shared" si="7"/>
        <v>0</v>
      </c>
      <c r="L251" s="331">
        <f t="shared" si="8"/>
        <v>0</v>
      </c>
      <c r="M251" s="332">
        <f t="shared" si="9"/>
        <v>0</v>
      </c>
      <c r="N251" s="333">
        <f t="shared" si="10"/>
        <v>9</v>
      </c>
      <c r="O251" s="334"/>
      <c r="P251" s="335">
        <f t="shared" si="11"/>
        <v>9</v>
      </c>
      <c r="Q251" s="336">
        <f t="shared" si="12"/>
        <v>704</v>
      </c>
      <c r="R251" s="349"/>
      <c r="S251" s="349"/>
      <c r="T251" s="337"/>
      <c r="U251" s="349"/>
      <c r="V251" s="349"/>
      <c r="W251" s="337"/>
      <c r="X251" s="147"/>
      <c r="Y251" s="349"/>
      <c r="Z251" s="147"/>
      <c r="AA251" s="338">
        <v>0</v>
      </c>
      <c r="AB251" s="339">
        <v>0</v>
      </c>
      <c r="AC251" s="349">
        <v>0</v>
      </c>
      <c r="AD251" s="147"/>
      <c r="AE251" s="349"/>
      <c r="AF251" s="147">
        <v>5</v>
      </c>
      <c r="AG251" s="364">
        <v>0</v>
      </c>
      <c r="AH251" s="364">
        <v>0</v>
      </c>
      <c r="AI251" s="145"/>
      <c r="AJ251" s="145"/>
      <c r="AK251" s="364"/>
      <c r="AL251" s="145"/>
      <c r="AM251" s="364"/>
      <c r="AN251" s="364"/>
      <c r="AO251" s="340"/>
      <c r="AP251" s="340"/>
      <c r="AQ251" s="365"/>
      <c r="AR251" s="365"/>
      <c r="AS251" s="365"/>
      <c r="AT251" s="153"/>
      <c r="AU251" s="364"/>
      <c r="AV251" s="145"/>
      <c r="AW251" s="148">
        <v>0</v>
      </c>
      <c r="AX251" s="148">
        <v>0</v>
      </c>
      <c r="AY251" s="147"/>
      <c r="AZ251" s="148"/>
      <c r="BA251" s="148"/>
      <c r="BB251" s="147"/>
      <c r="BC251" s="147"/>
      <c r="BD251" s="148"/>
      <c r="BE251" s="148"/>
      <c r="BF251" s="338">
        <v>0</v>
      </c>
      <c r="BG251" s="145"/>
      <c r="BH251" s="148">
        <v>0</v>
      </c>
      <c r="BI251" s="337"/>
      <c r="BJ251" s="360"/>
      <c r="BK251" s="343"/>
      <c r="BL251" s="147"/>
      <c r="BM251" s="147"/>
      <c r="BN251" s="148"/>
      <c r="BO251" s="148">
        <v>4</v>
      </c>
      <c r="BP251" s="147"/>
      <c r="BQ251" s="88">
        <v>0</v>
      </c>
      <c r="BR251" s="352"/>
      <c r="BS251" s="352"/>
      <c r="BT251" s="145"/>
      <c r="BU251" s="338"/>
      <c r="BV251" s="88"/>
      <c r="BW251" s="145"/>
      <c r="BX251" s="145"/>
      <c r="BY251" s="364"/>
      <c r="BZ251" s="364"/>
      <c r="CA251" s="355">
        <v>0</v>
      </c>
      <c r="CB251" s="354">
        <v>0</v>
      </c>
      <c r="CC251" s="344">
        <v>0</v>
      </c>
      <c r="CD251" s="145"/>
      <c r="CE251" s="145"/>
      <c r="CF251" s="146">
        <v>0</v>
      </c>
      <c r="CG251" s="148"/>
      <c r="CH251" s="148"/>
      <c r="CI251" s="337"/>
      <c r="CJ251" s="147"/>
      <c r="CK251" s="354"/>
      <c r="CL251" s="145"/>
      <c r="CM251" s="145"/>
      <c r="CN251" s="354"/>
      <c r="CO251" s="344"/>
    </row>
    <row r="252" spans="1:93" ht="24" customHeight="1" x14ac:dyDescent="0.3">
      <c r="A252" s="327" t="s">
        <v>2329</v>
      </c>
      <c r="B252" s="328" t="s">
        <v>2330</v>
      </c>
      <c r="C252" s="329" t="s">
        <v>354</v>
      </c>
      <c r="D252" s="330">
        <f t="shared" si="0"/>
        <v>0</v>
      </c>
      <c r="E252" s="331">
        <f t="shared" si="1"/>
        <v>0</v>
      </c>
      <c r="F252" s="331">
        <f t="shared" si="2"/>
        <v>0</v>
      </c>
      <c r="G252" s="331">
        <f t="shared" si="3"/>
        <v>0</v>
      </c>
      <c r="H252" s="331">
        <f t="shared" si="4"/>
        <v>0</v>
      </c>
      <c r="I252" s="331">
        <f t="shared" si="5"/>
        <v>0</v>
      </c>
      <c r="J252" s="331">
        <f t="shared" si="6"/>
        <v>0</v>
      </c>
      <c r="K252" s="331">
        <f t="shared" si="7"/>
        <v>0</v>
      </c>
      <c r="L252" s="331">
        <f t="shared" si="8"/>
        <v>0</v>
      </c>
      <c r="M252" s="332">
        <f t="shared" si="9"/>
        <v>0</v>
      </c>
      <c r="N252" s="333">
        <f t="shared" si="10"/>
        <v>0</v>
      </c>
      <c r="O252" s="334"/>
      <c r="P252" s="335">
        <f t="shared" si="11"/>
        <v>0</v>
      </c>
      <c r="Q252" s="336" t="str">
        <f t="shared" si="12"/>
        <v/>
      </c>
      <c r="R252" s="148"/>
      <c r="S252" s="148"/>
      <c r="T252" s="337"/>
      <c r="U252" s="148"/>
      <c r="V252" s="148"/>
      <c r="W252" s="337"/>
      <c r="X252" s="147"/>
      <c r="Y252" s="148"/>
      <c r="Z252" s="147"/>
      <c r="AA252" s="338">
        <v>0</v>
      </c>
      <c r="AB252" s="339">
        <v>0</v>
      </c>
      <c r="AC252" s="148">
        <v>0</v>
      </c>
      <c r="AD252" s="147"/>
      <c r="AE252" s="148"/>
      <c r="AF252" s="147"/>
      <c r="AG252" s="344">
        <v>0</v>
      </c>
      <c r="AH252" s="344">
        <v>0</v>
      </c>
      <c r="AI252" s="145"/>
      <c r="AJ252" s="145"/>
      <c r="AK252" s="344"/>
      <c r="AL252" s="145"/>
      <c r="AM252" s="344"/>
      <c r="AN252" s="344"/>
      <c r="AO252" s="340"/>
      <c r="AP252" s="340"/>
      <c r="AQ252" s="368"/>
      <c r="AR252" s="368"/>
      <c r="AS252" s="368"/>
      <c r="AT252" s="153"/>
      <c r="AU252" s="344"/>
      <c r="AV252" s="145"/>
      <c r="AW252" s="349">
        <v>0</v>
      </c>
      <c r="AX252" s="349">
        <v>0</v>
      </c>
      <c r="AY252" s="147"/>
      <c r="AZ252" s="349"/>
      <c r="BA252" s="349"/>
      <c r="BB252" s="147"/>
      <c r="BC252" s="147"/>
      <c r="BD252" s="349"/>
      <c r="BE252" s="349"/>
      <c r="BF252" s="354">
        <v>0</v>
      </c>
      <c r="BG252" s="145"/>
      <c r="BH252" s="148">
        <v>0</v>
      </c>
      <c r="BI252" s="337"/>
      <c r="BJ252" s="342"/>
      <c r="BK252" s="343"/>
      <c r="BL252" s="147"/>
      <c r="BM252" s="147"/>
      <c r="BN252" s="349"/>
      <c r="BO252" s="349"/>
      <c r="BP252" s="147"/>
      <c r="BQ252" s="88">
        <v>0</v>
      </c>
      <c r="BR252" s="352"/>
      <c r="BS252" s="352"/>
      <c r="BT252" s="145"/>
      <c r="BU252" s="354"/>
      <c r="BV252" s="88"/>
      <c r="BW252" s="145"/>
      <c r="BX252" s="145"/>
      <c r="BY252" s="344"/>
      <c r="BZ252" s="344"/>
      <c r="CA252" s="355">
        <v>0</v>
      </c>
      <c r="CB252" s="354">
        <v>0</v>
      </c>
      <c r="CC252" s="88">
        <v>0</v>
      </c>
      <c r="CD252" s="145"/>
      <c r="CE252" s="145"/>
      <c r="CF252" s="146">
        <v>0</v>
      </c>
      <c r="CG252" s="148"/>
      <c r="CH252" s="148"/>
      <c r="CI252" s="337"/>
      <c r="CJ252" s="147"/>
      <c r="CK252" s="354"/>
      <c r="CL252" s="145"/>
      <c r="CM252" s="145"/>
      <c r="CN252" s="354"/>
      <c r="CO252" s="88"/>
    </row>
    <row r="253" spans="1:93" ht="24" customHeight="1" x14ac:dyDescent="0.3">
      <c r="A253" s="327" t="s">
        <v>2331</v>
      </c>
      <c r="B253" s="328" t="s">
        <v>2332</v>
      </c>
      <c r="C253" s="329" t="s">
        <v>1648</v>
      </c>
      <c r="D253" s="330">
        <f t="shared" si="0"/>
        <v>0</v>
      </c>
      <c r="E253" s="331">
        <f t="shared" si="1"/>
        <v>0</v>
      </c>
      <c r="F253" s="331">
        <f t="shared" si="2"/>
        <v>0</v>
      </c>
      <c r="G253" s="331">
        <f t="shared" si="3"/>
        <v>0</v>
      </c>
      <c r="H253" s="331">
        <f t="shared" si="4"/>
        <v>0</v>
      </c>
      <c r="I253" s="331">
        <f t="shared" si="5"/>
        <v>0</v>
      </c>
      <c r="J253" s="331">
        <f t="shared" si="6"/>
        <v>0</v>
      </c>
      <c r="K253" s="331">
        <f t="shared" si="7"/>
        <v>0</v>
      </c>
      <c r="L253" s="331">
        <f t="shared" si="8"/>
        <v>0</v>
      </c>
      <c r="M253" s="332">
        <f t="shared" si="9"/>
        <v>0</v>
      </c>
      <c r="N253" s="333">
        <f t="shared" si="10"/>
        <v>0</v>
      </c>
      <c r="O253" s="334"/>
      <c r="P253" s="335">
        <f t="shared" si="11"/>
        <v>0</v>
      </c>
      <c r="Q253" s="336" t="str">
        <f t="shared" si="12"/>
        <v/>
      </c>
      <c r="R253" s="148"/>
      <c r="S253" s="148"/>
      <c r="T253" s="350"/>
      <c r="U253" s="148"/>
      <c r="V253" s="148"/>
      <c r="W253" s="350"/>
      <c r="X253" s="351"/>
      <c r="Y253" s="148"/>
      <c r="Z253" s="351"/>
      <c r="AA253" s="338">
        <v>0</v>
      </c>
      <c r="AB253" s="339">
        <v>0</v>
      </c>
      <c r="AC253" s="349">
        <v>0</v>
      </c>
      <c r="AD253" s="351"/>
      <c r="AE253" s="148"/>
      <c r="AF253" s="351"/>
      <c r="AG253" s="364">
        <v>0</v>
      </c>
      <c r="AH253" s="364">
        <v>0</v>
      </c>
      <c r="AI253" s="145"/>
      <c r="AJ253" s="145"/>
      <c r="AK253" s="364"/>
      <c r="AL253" s="145"/>
      <c r="AM253" s="364"/>
      <c r="AN253" s="364"/>
      <c r="AO253" s="340"/>
      <c r="AP253" s="340"/>
      <c r="AQ253" s="365"/>
      <c r="AR253" s="365"/>
      <c r="AS253" s="365"/>
      <c r="AT253" s="153"/>
      <c r="AU253" s="364"/>
      <c r="AV253" s="145"/>
      <c r="AW253" s="148">
        <v>0</v>
      </c>
      <c r="AX253" s="148">
        <v>0</v>
      </c>
      <c r="AY253" s="351"/>
      <c r="AZ253" s="148"/>
      <c r="BA253" s="148"/>
      <c r="BB253" s="351"/>
      <c r="BC253" s="351"/>
      <c r="BD253" s="148"/>
      <c r="BE253" s="148"/>
      <c r="BF253" s="354">
        <v>0</v>
      </c>
      <c r="BG253" s="145"/>
      <c r="BH253" s="148">
        <v>0</v>
      </c>
      <c r="BI253" s="350"/>
      <c r="BJ253" s="360"/>
      <c r="BK253" s="343"/>
      <c r="BL253" s="351"/>
      <c r="BM253" s="351"/>
      <c r="BN253" s="148"/>
      <c r="BO253" s="148"/>
      <c r="BP253" s="351"/>
      <c r="BQ253" s="144">
        <v>0</v>
      </c>
      <c r="BR253" s="145"/>
      <c r="BS253" s="145"/>
      <c r="BT253" s="145"/>
      <c r="BU253" s="354"/>
      <c r="BV253" s="144"/>
      <c r="BW253" s="145"/>
      <c r="BX253" s="145"/>
      <c r="BY253" s="364"/>
      <c r="BZ253" s="364"/>
      <c r="CA253" s="149">
        <v>0</v>
      </c>
      <c r="CB253" s="338">
        <v>0</v>
      </c>
      <c r="CC253" s="344">
        <v>0</v>
      </c>
      <c r="CD253" s="145"/>
      <c r="CE253" s="145"/>
      <c r="CF253" s="146">
        <v>0</v>
      </c>
      <c r="CG253" s="349"/>
      <c r="CH253" s="349"/>
      <c r="CI253" s="350"/>
      <c r="CJ253" s="351"/>
      <c r="CK253" s="338"/>
      <c r="CL253" s="145"/>
      <c r="CM253" s="145"/>
      <c r="CN253" s="338"/>
      <c r="CO253" s="344"/>
    </row>
    <row r="254" spans="1:93" ht="24" customHeight="1" x14ac:dyDescent="0.3">
      <c r="A254" s="346" t="s">
        <v>2333</v>
      </c>
      <c r="B254" s="366" t="s">
        <v>2334</v>
      </c>
      <c r="C254" s="367" t="s">
        <v>725</v>
      </c>
      <c r="D254" s="330">
        <f t="shared" si="0"/>
        <v>0</v>
      </c>
      <c r="E254" s="331">
        <f t="shared" si="1"/>
        <v>0</v>
      </c>
      <c r="F254" s="331">
        <f t="shared" si="2"/>
        <v>0</v>
      </c>
      <c r="G254" s="331">
        <f t="shared" si="3"/>
        <v>0</v>
      </c>
      <c r="H254" s="331">
        <f t="shared" si="4"/>
        <v>0</v>
      </c>
      <c r="I254" s="331">
        <f t="shared" si="5"/>
        <v>0</v>
      </c>
      <c r="J254" s="331">
        <f t="shared" si="6"/>
        <v>0</v>
      </c>
      <c r="K254" s="331">
        <f t="shared" si="7"/>
        <v>0</v>
      </c>
      <c r="L254" s="331">
        <f t="shared" si="8"/>
        <v>0</v>
      </c>
      <c r="M254" s="332">
        <f t="shared" si="9"/>
        <v>0</v>
      </c>
      <c r="N254" s="333">
        <f t="shared" si="10"/>
        <v>0</v>
      </c>
      <c r="O254" s="334"/>
      <c r="P254" s="335">
        <f t="shared" si="11"/>
        <v>0</v>
      </c>
      <c r="Q254" s="336" t="str">
        <f t="shared" si="12"/>
        <v/>
      </c>
      <c r="R254" s="148"/>
      <c r="S254" s="148"/>
      <c r="T254" s="350"/>
      <c r="U254" s="148"/>
      <c r="V254" s="148"/>
      <c r="W254" s="350"/>
      <c r="X254" s="351"/>
      <c r="Y254" s="148"/>
      <c r="Z254" s="351"/>
      <c r="AA254" s="338">
        <v>0</v>
      </c>
      <c r="AB254" s="339">
        <v>0</v>
      </c>
      <c r="AC254" s="148">
        <v>0</v>
      </c>
      <c r="AD254" s="351"/>
      <c r="AE254" s="148"/>
      <c r="AF254" s="351"/>
      <c r="AG254" s="144">
        <v>0</v>
      </c>
      <c r="AH254" s="144">
        <v>0</v>
      </c>
      <c r="AI254" s="145"/>
      <c r="AJ254" s="145"/>
      <c r="AK254" s="144"/>
      <c r="AL254" s="145"/>
      <c r="AM254" s="144"/>
      <c r="AN254" s="144"/>
      <c r="AO254" s="340"/>
      <c r="AP254" s="340"/>
      <c r="AQ254" s="341"/>
      <c r="AR254" s="341"/>
      <c r="AS254" s="341"/>
      <c r="AT254" s="153"/>
      <c r="AU254" s="144"/>
      <c r="AV254" s="145"/>
      <c r="AW254" s="148">
        <v>0</v>
      </c>
      <c r="AX254" s="148">
        <v>0</v>
      </c>
      <c r="AY254" s="351"/>
      <c r="AZ254" s="148"/>
      <c r="BA254" s="148"/>
      <c r="BB254" s="351"/>
      <c r="BC254" s="351"/>
      <c r="BD254" s="148"/>
      <c r="BE254" s="148"/>
      <c r="BF254" s="338">
        <v>0</v>
      </c>
      <c r="BG254" s="145"/>
      <c r="BH254" s="148">
        <v>0</v>
      </c>
      <c r="BI254" s="350"/>
      <c r="BJ254" s="342"/>
      <c r="BK254" s="343"/>
      <c r="BL254" s="351"/>
      <c r="BM254" s="351"/>
      <c r="BN254" s="148"/>
      <c r="BO254" s="148"/>
      <c r="BP254" s="351"/>
      <c r="BQ254" s="144">
        <v>0</v>
      </c>
      <c r="BR254" s="145"/>
      <c r="BS254" s="145"/>
      <c r="BT254" s="145"/>
      <c r="BU254" s="338"/>
      <c r="BV254" s="144"/>
      <c r="BW254" s="145"/>
      <c r="BX254" s="145"/>
      <c r="BY254" s="144"/>
      <c r="BZ254" s="144"/>
      <c r="CA254" s="355">
        <v>0</v>
      </c>
      <c r="CB254" s="354">
        <v>0</v>
      </c>
      <c r="CC254" s="344">
        <v>0</v>
      </c>
      <c r="CD254" s="145"/>
      <c r="CE254" s="145"/>
      <c r="CF254" s="146">
        <v>0</v>
      </c>
      <c r="CG254" s="349"/>
      <c r="CH254" s="349"/>
      <c r="CI254" s="350"/>
      <c r="CJ254" s="351"/>
      <c r="CK254" s="354"/>
      <c r="CL254" s="145"/>
      <c r="CM254" s="145"/>
      <c r="CN254" s="354"/>
      <c r="CO254" s="344"/>
    </row>
    <row r="255" spans="1:93" ht="24" customHeight="1" x14ac:dyDescent="0.3">
      <c r="A255" s="345" t="s">
        <v>2335</v>
      </c>
      <c r="B255" s="362" t="s">
        <v>2336</v>
      </c>
      <c r="C255" s="363" t="s">
        <v>2269</v>
      </c>
      <c r="D255" s="330">
        <f t="shared" si="0"/>
        <v>15</v>
      </c>
      <c r="E255" s="331">
        <f t="shared" si="1"/>
        <v>15</v>
      </c>
      <c r="F255" s="331">
        <f t="shared" si="2"/>
        <v>0</v>
      </c>
      <c r="G255" s="331">
        <f t="shared" si="3"/>
        <v>0</v>
      </c>
      <c r="H255" s="331">
        <f t="shared" si="4"/>
        <v>0</v>
      </c>
      <c r="I255" s="331">
        <f t="shared" si="5"/>
        <v>0</v>
      </c>
      <c r="J255" s="331">
        <f t="shared" si="6"/>
        <v>0</v>
      </c>
      <c r="K255" s="331">
        <f t="shared" si="7"/>
        <v>0</v>
      </c>
      <c r="L255" s="331">
        <f t="shared" si="8"/>
        <v>0</v>
      </c>
      <c r="M255" s="332">
        <f t="shared" si="9"/>
        <v>0</v>
      </c>
      <c r="N255" s="333">
        <f t="shared" si="10"/>
        <v>30</v>
      </c>
      <c r="O255" s="334"/>
      <c r="P255" s="335">
        <f t="shared" si="11"/>
        <v>30</v>
      </c>
      <c r="Q255" s="336">
        <f t="shared" si="12"/>
        <v>342</v>
      </c>
      <c r="R255" s="148"/>
      <c r="S255" s="148"/>
      <c r="T255" s="337"/>
      <c r="U255" s="148"/>
      <c r="V255" s="148"/>
      <c r="W255" s="337"/>
      <c r="X255" s="147"/>
      <c r="Y255" s="148"/>
      <c r="Z255" s="147"/>
      <c r="AA255" s="338">
        <v>0</v>
      </c>
      <c r="AB255" s="339">
        <v>0</v>
      </c>
      <c r="AC255" s="148">
        <v>0</v>
      </c>
      <c r="AD255" s="147"/>
      <c r="AE255" s="148"/>
      <c r="AF255" s="147">
        <v>15</v>
      </c>
      <c r="AG255" s="144">
        <v>0</v>
      </c>
      <c r="AH255" s="144">
        <v>0</v>
      </c>
      <c r="AI255" s="352"/>
      <c r="AJ255" s="352"/>
      <c r="AK255" s="144"/>
      <c r="AL255" s="352"/>
      <c r="AM255" s="144"/>
      <c r="AN255" s="144"/>
      <c r="AO255" s="353"/>
      <c r="AP255" s="353"/>
      <c r="AQ255" s="341"/>
      <c r="AR255" s="341"/>
      <c r="AS255" s="341"/>
      <c r="AT255" s="153"/>
      <c r="AU255" s="144"/>
      <c r="AV255" s="352"/>
      <c r="AW255" s="148">
        <v>0</v>
      </c>
      <c r="AX255" s="148">
        <v>0</v>
      </c>
      <c r="AY255" s="147"/>
      <c r="AZ255" s="148"/>
      <c r="BA255" s="148"/>
      <c r="BB255" s="147"/>
      <c r="BC255" s="147"/>
      <c r="BD255" s="148"/>
      <c r="BE255" s="148"/>
      <c r="BF255" s="354">
        <v>0</v>
      </c>
      <c r="BG255" s="352"/>
      <c r="BH255" s="148">
        <v>0</v>
      </c>
      <c r="BI255" s="337"/>
      <c r="BJ255" s="342"/>
      <c r="BK255" s="343"/>
      <c r="BL255" s="147"/>
      <c r="BM255" s="147"/>
      <c r="BN255" s="148"/>
      <c r="BO255" s="148">
        <v>15</v>
      </c>
      <c r="BP255" s="147"/>
      <c r="BQ255" s="144">
        <v>0</v>
      </c>
      <c r="BR255" s="352"/>
      <c r="BS255" s="352"/>
      <c r="BT255" s="352"/>
      <c r="BU255" s="354"/>
      <c r="BV255" s="144"/>
      <c r="BW255" s="352"/>
      <c r="BX255" s="352"/>
      <c r="BY255" s="144"/>
      <c r="BZ255" s="144"/>
      <c r="CA255" s="149">
        <v>0</v>
      </c>
      <c r="CB255" s="338">
        <v>0</v>
      </c>
      <c r="CC255" s="344">
        <v>0</v>
      </c>
      <c r="CD255" s="352"/>
      <c r="CE255" s="352"/>
      <c r="CF255" s="356">
        <v>0</v>
      </c>
      <c r="CG255" s="148"/>
      <c r="CH255" s="148"/>
      <c r="CI255" s="337"/>
      <c r="CJ255" s="147"/>
      <c r="CK255" s="338"/>
      <c r="CL255" s="352"/>
      <c r="CM255" s="352"/>
      <c r="CN255" s="338"/>
      <c r="CO255" s="344"/>
    </row>
    <row r="256" spans="1:93" ht="24" customHeight="1" x14ac:dyDescent="0.3">
      <c r="A256" s="327">
        <v>960721</v>
      </c>
      <c r="B256" s="328" t="s">
        <v>2337</v>
      </c>
      <c r="C256" s="329" t="s">
        <v>1193</v>
      </c>
      <c r="D256" s="330">
        <f t="shared" si="0"/>
        <v>5</v>
      </c>
      <c r="E256" s="331">
        <f t="shared" si="1"/>
        <v>5</v>
      </c>
      <c r="F256" s="331">
        <f t="shared" si="2"/>
        <v>0</v>
      </c>
      <c r="G256" s="331">
        <f t="shared" si="3"/>
        <v>0</v>
      </c>
      <c r="H256" s="331">
        <f t="shared" si="4"/>
        <v>0</v>
      </c>
      <c r="I256" s="331">
        <f t="shared" si="5"/>
        <v>0</v>
      </c>
      <c r="J256" s="331">
        <f t="shared" si="6"/>
        <v>0</v>
      </c>
      <c r="K256" s="331">
        <f t="shared" si="7"/>
        <v>0</v>
      </c>
      <c r="L256" s="331">
        <f t="shared" si="8"/>
        <v>0</v>
      </c>
      <c r="M256" s="332">
        <f t="shared" si="9"/>
        <v>0</v>
      </c>
      <c r="N256" s="333">
        <f t="shared" si="10"/>
        <v>10</v>
      </c>
      <c r="O256" s="334"/>
      <c r="P256" s="335">
        <f t="shared" si="11"/>
        <v>10</v>
      </c>
      <c r="Q256" s="336">
        <f t="shared" si="12"/>
        <v>661</v>
      </c>
      <c r="R256" s="148"/>
      <c r="S256" s="148"/>
      <c r="T256" s="337"/>
      <c r="U256" s="148"/>
      <c r="V256" s="148"/>
      <c r="W256" s="337"/>
      <c r="X256" s="147"/>
      <c r="Y256" s="148"/>
      <c r="Z256" s="147"/>
      <c r="AA256" s="354">
        <v>0</v>
      </c>
      <c r="AB256" s="357">
        <v>0</v>
      </c>
      <c r="AC256" s="148">
        <v>0</v>
      </c>
      <c r="AD256" s="147"/>
      <c r="AE256" s="148"/>
      <c r="AF256" s="147">
        <v>5</v>
      </c>
      <c r="AG256" s="144">
        <v>0</v>
      </c>
      <c r="AH256" s="144">
        <v>0</v>
      </c>
      <c r="AI256" s="145"/>
      <c r="AJ256" s="145"/>
      <c r="AK256" s="144"/>
      <c r="AL256" s="145"/>
      <c r="AM256" s="144"/>
      <c r="AN256" s="144"/>
      <c r="AO256" s="340"/>
      <c r="AP256" s="340"/>
      <c r="AQ256" s="341"/>
      <c r="AR256" s="341"/>
      <c r="AS256" s="341"/>
      <c r="AT256" s="359"/>
      <c r="AU256" s="144"/>
      <c r="AV256" s="145"/>
      <c r="AW256" s="148">
        <v>0</v>
      </c>
      <c r="AX256" s="148">
        <v>0</v>
      </c>
      <c r="AY256" s="147"/>
      <c r="AZ256" s="148"/>
      <c r="BA256" s="148"/>
      <c r="BB256" s="147"/>
      <c r="BC256" s="147"/>
      <c r="BD256" s="148"/>
      <c r="BE256" s="148"/>
      <c r="BF256" s="338">
        <v>0</v>
      </c>
      <c r="BG256" s="145"/>
      <c r="BH256" s="148">
        <v>0</v>
      </c>
      <c r="BI256" s="337"/>
      <c r="BJ256" s="342"/>
      <c r="BK256" s="343"/>
      <c r="BL256" s="147"/>
      <c r="BM256" s="147"/>
      <c r="BN256" s="148"/>
      <c r="BO256" s="148">
        <v>5</v>
      </c>
      <c r="BP256" s="147"/>
      <c r="BQ256" s="88">
        <v>0</v>
      </c>
      <c r="BR256" s="352"/>
      <c r="BS256" s="352"/>
      <c r="BT256" s="145"/>
      <c r="BU256" s="338"/>
      <c r="BV256" s="88"/>
      <c r="BW256" s="145"/>
      <c r="BX256" s="145"/>
      <c r="BY256" s="144"/>
      <c r="BZ256" s="144"/>
      <c r="CA256" s="149">
        <v>0</v>
      </c>
      <c r="CB256" s="338">
        <v>0</v>
      </c>
      <c r="CC256" s="344">
        <v>0</v>
      </c>
      <c r="CD256" s="145"/>
      <c r="CE256" s="145"/>
      <c r="CF256" s="356">
        <v>0</v>
      </c>
      <c r="CG256" s="148"/>
      <c r="CH256" s="148"/>
      <c r="CI256" s="337"/>
      <c r="CJ256" s="147"/>
      <c r="CK256" s="338"/>
      <c r="CL256" s="145"/>
      <c r="CM256" s="145"/>
      <c r="CN256" s="338"/>
      <c r="CO256" s="344"/>
    </row>
    <row r="257" spans="1:93" ht="24" customHeight="1" x14ac:dyDescent="0.3">
      <c r="A257" s="327" t="s">
        <v>2338</v>
      </c>
      <c r="B257" s="328" t="s">
        <v>2339</v>
      </c>
      <c r="C257" s="329" t="s">
        <v>171</v>
      </c>
      <c r="D257" s="330">
        <f t="shared" si="0"/>
        <v>38</v>
      </c>
      <c r="E257" s="331">
        <f t="shared" si="1"/>
        <v>30</v>
      </c>
      <c r="F257" s="331">
        <f t="shared" si="2"/>
        <v>0</v>
      </c>
      <c r="G257" s="331">
        <f t="shared" si="3"/>
        <v>0</v>
      </c>
      <c r="H257" s="331">
        <f t="shared" si="4"/>
        <v>0</v>
      </c>
      <c r="I257" s="331">
        <f t="shared" si="5"/>
        <v>0</v>
      </c>
      <c r="J257" s="331">
        <f t="shared" si="6"/>
        <v>0</v>
      </c>
      <c r="K257" s="331">
        <f t="shared" si="7"/>
        <v>0</v>
      </c>
      <c r="L257" s="331">
        <f t="shared" si="8"/>
        <v>0</v>
      </c>
      <c r="M257" s="332">
        <f t="shared" si="9"/>
        <v>0</v>
      </c>
      <c r="N257" s="333">
        <f t="shared" si="10"/>
        <v>68</v>
      </c>
      <c r="O257" s="334"/>
      <c r="P257" s="335">
        <f t="shared" si="11"/>
        <v>68</v>
      </c>
      <c r="Q257" s="336">
        <f t="shared" si="12"/>
        <v>157</v>
      </c>
      <c r="R257" s="148"/>
      <c r="S257" s="148"/>
      <c r="T257" s="337"/>
      <c r="U257" s="148"/>
      <c r="V257" s="148"/>
      <c r="W257" s="337"/>
      <c r="X257" s="147"/>
      <c r="Y257" s="148"/>
      <c r="Z257" s="147"/>
      <c r="AA257" s="354">
        <v>0</v>
      </c>
      <c r="AB257" s="357">
        <v>0</v>
      </c>
      <c r="AC257" s="148">
        <v>0</v>
      </c>
      <c r="AD257" s="147"/>
      <c r="AE257" s="148">
        <v>38</v>
      </c>
      <c r="AF257" s="147"/>
      <c r="AG257" s="144">
        <v>0</v>
      </c>
      <c r="AH257" s="144">
        <v>0</v>
      </c>
      <c r="AI257" s="145"/>
      <c r="AJ257" s="145"/>
      <c r="AK257" s="144"/>
      <c r="AL257" s="145"/>
      <c r="AM257" s="144"/>
      <c r="AN257" s="144"/>
      <c r="AO257" s="340"/>
      <c r="AP257" s="340"/>
      <c r="AQ257" s="341"/>
      <c r="AR257" s="341"/>
      <c r="AS257" s="341"/>
      <c r="AT257" s="359"/>
      <c r="AU257" s="144"/>
      <c r="AV257" s="145"/>
      <c r="AW257" s="148">
        <v>0</v>
      </c>
      <c r="AX257" s="148">
        <v>0</v>
      </c>
      <c r="AY257" s="147"/>
      <c r="AZ257" s="148"/>
      <c r="BA257" s="148"/>
      <c r="BB257" s="147"/>
      <c r="BC257" s="147"/>
      <c r="BD257" s="148"/>
      <c r="BE257" s="148"/>
      <c r="BF257" s="338">
        <v>0</v>
      </c>
      <c r="BG257" s="145"/>
      <c r="BH257" s="148">
        <v>0</v>
      </c>
      <c r="BI257" s="337"/>
      <c r="BJ257" s="342"/>
      <c r="BK257" s="343"/>
      <c r="BL257" s="147"/>
      <c r="BM257" s="147"/>
      <c r="BN257" s="148">
        <v>30</v>
      </c>
      <c r="BO257" s="148"/>
      <c r="BP257" s="147"/>
      <c r="BQ257" s="88">
        <v>0</v>
      </c>
      <c r="BR257" s="352"/>
      <c r="BS257" s="352"/>
      <c r="BT257" s="145"/>
      <c r="BU257" s="338"/>
      <c r="BV257" s="88"/>
      <c r="BW257" s="145"/>
      <c r="BX257" s="145"/>
      <c r="BY257" s="144"/>
      <c r="BZ257" s="144"/>
      <c r="CA257" s="149">
        <v>0</v>
      </c>
      <c r="CB257" s="338">
        <v>0</v>
      </c>
      <c r="CC257" s="344">
        <v>0</v>
      </c>
      <c r="CD257" s="145"/>
      <c r="CE257" s="145"/>
      <c r="CF257" s="146">
        <v>0</v>
      </c>
      <c r="CG257" s="148"/>
      <c r="CH257" s="148"/>
      <c r="CI257" s="337"/>
      <c r="CJ257" s="147"/>
      <c r="CK257" s="338"/>
      <c r="CL257" s="145"/>
      <c r="CM257" s="145"/>
      <c r="CN257" s="338"/>
      <c r="CO257" s="344"/>
    </row>
    <row r="258" spans="1:93" ht="24" customHeight="1" x14ac:dyDescent="0.3">
      <c r="A258" s="346" t="s">
        <v>2340</v>
      </c>
      <c r="B258" s="366" t="s">
        <v>2341</v>
      </c>
      <c r="C258" s="367" t="s">
        <v>314</v>
      </c>
      <c r="D258" s="330">
        <f t="shared" ref="D258:D512" si="13">MAX(R258:CO258)</f>
        <v>0</v>
      </c>
      <c r="E258" s="331">
        <f t="shared" ref="E258:E512" si="14">LARGE(R258:CO258,2)</f>
        <v>0</v>
      </c>
      <c r="F258" s="331">
        <f t="shared" ref="F258:F512" si="15">LARGE(R258:CO258,3)</f>
        <v>0</v>
      </c>
      <c r="G258" s="331">
        <f t="shared" ref="G258:G512" si="16">LARGE(R258:CO258,4)</f>
        <v>0</v>
      </c>
      <c r="H258" s="331">
        <f t="shared" ref="H258:H512" si="17">LARGE(R258:CO258,5)</f>
        <v>0</v>
      </c>
      <c r="I258" s="331">
        <f t="shared" ref="I258:I512" si="18">LARGE(R258:CO258,6)</f>
        <v>0</v>
      </c>
      <c r="J258" s="331">
        <f t="shared" ref="J258:J512" si="19">LARGE(R258:CO258,7)</f>
        <v>0</v>
      </c>
      <c r="K258" s="331">
        <f t="shared" ref="K258:K512" si="20">LARGE(R258:CO258,8)</f>
        <v>0</v>
      </c>
      <c r="L258" s="331">
        <f t="shared" ref="L258:L512" si="21">LARGE(R258:CO258,9)</f>
        <v>0</v>
      </c>
      <c r="M258" s="332">
        <f t="shared" ref="M258:M512" si="22">LARGE(R258:CO258,10)</f>
        <v>0</v>
      </c>
      <c r="N258" s="333">
        <f t="shared" ref="N258:N512" si="23">SUM(D258:M258)</f>
        <v>0</v>
      </c>
      <c r="O258" s="334"/>
      <c r="P258" s="335">
        <f t="shared" ref="P258:P512" si="24">N258+(O258*100)</f>
        <v>0</v>
      </c>
      <c r="Q258" s="336" t="str">
        <f t="shared" ref="Q258:Q512" si="25">IF(P258=0,"",RANK(P258,P:P,0))</f>
        <v/>
      </c>
      <c r="R258" s="148"/>
      <c r="S258" s="148"/>
      <c r="T258" s="337"/>
      <c r="U258" s="148"/>
      <c r="V258" s="148"/>
      <c r="W258" s="337"/>
      <c r="X258" s="147"/>
      <c r="Y258" s="148"/>
      <c r="Z258" s="147"/>
      <c r="AA258" s="338">
        <v>0</v>
      </c>
      <c r="AB258" s="339">
        <v>0</v>
      </c>
      <c r="AC258" s="148">
        <v>0</v>
      </c>
      <c r="AD258" s="147"/>
      <c r="AE258" s="148"/>
      <c r="AF258" s="147"/>
      <c r="AG258" s="144">
        <v>0</v>
      </c>
      <c r="AH258" s="144">
        <v>0</v>
      </c>
      <c r="AI258" s="145"/>
      <c r="AJ258" s="145"/>
      <c r="AK258" s="144"/>
      <c r="AL258" s="145"/>
      <c r="AM258" s="144"/>
      <c r="AN258" s="144"/>
      <c r="AO258" s="340"/>
      <c r="AP258" s="340"/>
      <c r="AQ258" s="341"/>
      <c r="AR258" s="341"/>
      <c r="AS258" s="341"/>
      <c r="AT258" s="153"/>
      <c r="AU258" s="144"/>
      <c r="AV258" s="145"/>
      <c r="AW258" s="148">
        <v>0</v>
      </c>
      <c r="AX258" s="148">
        <v>0</v>
      </c>
      <c r="AY258" s="147"/>
      <c r="AZ258" s="148"/>
      <c r="BA258" s="148"/>
      <c r="BB258" s="147"/>
      <c r="BC258" s="147"/>
      <c r="BD258" s="148"/>
      <c r="BE258" s="148"/>
      <c r="BF258" s="338">
        <v>0</v>
      </c>
      <c r="BG258" s="145"/>
      <c r="BH258" s="148">
        <v>0</v>
      </c>
      <c r="BI258" s="337"/>
      <c r="BJ258" s="342"/>
      <c r="BK258" s="343"/>
      <c r="BL258" s="147"/>
      <c r="BM258" s="147"/>
      <c r="BN258" s="148"/>
      <c r="BO258" s="148"/>
      <c r="BP258" s="147"/>
      <c r="BQ258" s="144">
        <v>0</v>
      </c>
      <c r="BR258" s="145"/>
      <c r="BS258" s="145"/>
      <c r="BT258" s="145"/>
      <c r="BU258" s="338"/>
      <c r="BV258" s="144"/>
      <c r="BW258" s="145"/>
      <c r="BX258" s="145"/>
      <c r="BY258" s="144"/>
      <c r="BZ258" s="144"/>
      <c r="CA258" s="149">
        <v>0</v>
      </c>
      <c r="CB258" s="338">
        <v>0</v>
      </c>
      <c r="CC258" s="88">
        <v>0</v>
      </c>
      <c r="CD258" s="145"/>
      <c r="CE258" s="145"/>
      <c r="CF258" s="146">
        <v>0</v>
      </c>
      <c r="CG258" s="148"/>
      <c r="CH258" s="148"/>
      <c r="CI258" s="337"/>
      <c r="CJ258" s="147"/>
      <c r="CK258" s="338"/>
      <c r="CL258" s="145"/>
      <c r="CM258" s="145"/>
      <c r="CN258" s="338"/>
      <c r="CO258" s="88"/>
    </row>
    <row r="259" spans="1:93" ht="24" customHeight="1" x14ac:dyDescent="0.3">
      <c r="A259" s="346" t="s">
        <v>2342</v>
      </c>
      <c r="B259" s="347" t="s">
        <v>2343</v>
      </c>
      <c r="C259" s="348" t="s">
        <v>1876</v>
      </c>
      <c r="D259" s="330">
        <f t="shared" si="13"/>
        <v>0</v>
      </c>
      <c r="E259" s="331">
        <f t="shared" si="14"/>
        <v>0</v>
      </c>
      <c r="F259" s="331">
        <f t="shared" si="15"/>
        <v>0</v>
      </c>
      <c r="G259" s="331">
        <f t="shared" si="16"/>
        <v>0</v>
      </c>
      <c r="H259" s="331">
        <f t="shared" si="17"/>
        <v>0</v>
      </c>
      <c r="I259" s="331">
        <f t="shared" si="18"/>
        <v>0</v>
      </c>
      <c r="J259" s="331">
        <f t="shared" si="19"/>
        <v>0</v>
      </c>
      <c r="K259" s="331">
        <f t="shared" si="20"/>
        <v>0</v>
      </c>
      <c r="L259" s="331">
        <f t="shared" si="21"/>
        <v>0</v>
      </c>
      <c r="M259" s="332">
        <f t="shared" si="22"/>
        <v>0</v>
      </c>
      <c r="N259" s="333">
        <f t="shared" si="23"/>
        <v>0</v>
      </c>
      <c r="O259" s="334"/>
      <c r="P259" s="335">
        <f t="shared" si="24"/>
        <v>0</v>
      </c>
      <c r="Q259" s="336" t="str">
        <f t="shared" si="25"/>
        <v/>
      </c>
      <c r="R259" s="148"/>
      <c r="S259" s="148"/>
      <c r="T259" s="337"/>
      <c r="U259" s="148"/>
      <c r="V259" s="148"/>
      <c r="W259" s="337"/>
      <c r="X259" s="147"/>
      <c r="Y259" s="148"/>
      <c r="Z259" s="147"/>
      <c r="AA259" s="354">
        <v>0</v>
      </c>
      <c r="AB259" s="357">
        <v>0</v>
      </c>
      <c r="AC259" s="148">
        <v>0</v>
      </c>
      <c r="AD259" s="147"/>
      <c r="AE259" s="148"/>
      <c r="AF259" s="147"/>
      <c r="AG259" s="144">
        <v>0</v>
      </c>
      <c r="AH259" s="144">
        <v>0</v>
      </c>
      <c r="AI259" s="352"/>
      <c r="AJ259" s="352"/>
      <c r="AK259" s="144"/>
      <c r="AL259" s="352"/>
      <c r="AM259" s="144"/>
      <c r="AN259" s="144"/>
      <c r="AO259" s="353"/>
      <c r="AP259" s="353"/>
      <c r="AQ259" s="341"/>
      <c r="AR259" s="341"/>
      <c r="AS259" s="341"/>
      <c r="AT259" s="359"/>
      <c r="AU259" s="144"/>
      <c r="AV259" s="352"/>
      <c r="AW259" s="148">
        <v>0</v>
      </c>
      <c r="AX259" s="148">
        <v>0</v>
      </c>
      <c r="AY259" s="147"/>
      <c r="AZ259" s="148"/>
      <c r="BA259" s="148"/>
      <c r="BB259" s="147"/>
      <c r="BC259" s="147"/>
      <c r="BD259" s="148"/>
      <c r="BE259" s="148"/>
      <c r="BF259" s="338">
        <v>0</v>
      </c>
      <c r="BG259" s="352"/>
      <c r="BH259" s="349">
        <v>0</v>
      </c>
      <c r="BI259" s="337"/>
      <c r="BJ259" s="360"/>
      <c r="BK259" s="343"/>
      <c r="BL259" s="147"/>
      <c r="BM259" s="147"/>
      <c r="BN259" s="148"/>
      <c r="BO259" s="148"/>
      <c r="BP259" s="147"/>
      <c r="BQ259" s="144">
        <v>0</v>
      </c>
      <c r="BR259" s="352"/>
      <c r="BS259" s="352"/>
      <c r="BT259" s="352"/>
      <c r="BU259" s="338"/>
      <c r="BV259" s="144"/>
      <c r="BW259" s="352"/>
      <c r="BX259" s="352"/>
      <c r="BY259" s="144"/>
      <c r="BZ259" s="144"/>
      <c r="CA259" s="149">
        <v>0</v>
      </c>
      <c r="CB259" s="338">
        <v>0</v>
      </c>
      <c r="CC259" s="344">
        <v>0</v>
      </c>
      <c r="CD259" s="352"/>
      <c r="CE259" s="352"/>
      <c r="CF259" s="356">
        <v>0</v>
      </c>
      <c r="CG259" s="148"/>
      <c r="CH259" s="148"/>
      <c r="CI259" s="337"/>
      <c r="CJ259" s="147"/>
      <c r="CK259" s="338"/>
      <c r="CL259" s="352"/>
      <c r="CM259" s="352"/>
      <c r="CN259" s="338"/>
      <c r="CO259" s="344"/>
    </row>
    <row r="260" spans="1:93" ht="24" customHeight="1" x14ac:dyDescent="0.3">
      <c r="A260" s="345" t="s">
        <v>490</v>
      </c>
      <c r="B260" s="362" t="s">
        <v>491</v>
      </c>
      <c r="C260" s="363" t="s">
        <v>206</v>
      </c>
      <c r="D260" s="330">
        <f t="shared" si="13"/>
        <v>5</v>
      </c>
      <c r="E260" s="331">
        <f t="shared" si="14"/>
        <v>0</v>
      </c>
      <c r="F260" s="331">
        <f t="shared" si="15"/>
        <v>0</v>
      </c>
      <c r="G260" s="331">
        <f t="shared" si="16"/>
        <v>0</v>
      </c>
      <c r="H260" s="331">
        <f t="shared" si="17"/>
        <v>0</v>
      </c>
      <c r="I260" s="331">
        <f t="shared" si="18"/>
        <v>0</v>
      </c>
      <c r="J260" s="331">
        <f t="shared" si="19"/>
        <v>0</v>
      </c>
      <c r="K260" s="331">
        <f t="shared" si="20"/>
        <v>0</v>
      </c>
      <c r="L260" s="331">
        <f t="shared" si="21"/>
        <v>0</v>
      </c>
      <c r="M260" s="332">
        <f t="shared" si="22"/>
        <v>0</v>
      </c>
      <c r="N260" s="333">
        <f t="shared" si="23"/>
        <v>5</v>
      </c>
      <c r="O260" s="334"/>
      <c r="P260" s="335">
        <f t="shared" si="24"/>
        <v>5</v>
      </c>
      <c r="Q260" s="336">
        <f t="shared" si="25"/>
        <v>814</v>
      </c>
      <c r="R260" s="349"/>
      <c r="S260" s="349"/>
      <c r="T260" s="350"/>
      <c r="U260" s="349"/>
      <c r="V260" s="349"/>
      <c r="W260" s="350"/>
      <c r="X260" s="351"/>
      <c r="Y260" s="349"/>
      <c r="Z260" s="351"/>
      <c r="AA260" s="338">
        <v>0</v>
      </c>
      <c r="AB260" s="339">
        <v>0</v>
      </c>
      <c r="AC260" s="148">
        <v>0</v>
      </c>
      <c r="AD260" s="351"/>
      <c r="AE260" s="349">
        <v>5</v>
      </c>
      <c r="AF260" s="351"/>
      <c r="AG260" s="144">
        <v>0</v>
      </c>
      <c r="AH260" s="144">
        <v>0</v>
      </c>
      <c r="AI260" s="352"/>
      <c r="AJ260" s="352"/>
      <c r="AK260" s="144"/>
      <c r="AL260" s="352"/>
      <c r="AM260" s="144"/>
      <c r="AN260" s="144"/>
      <c r="AO260" s="353"/>
      <c r="AP260" s="353"/>
      <c r="AQ260" s="341"/>
      <c r="AR260" s="341"/>
      <c r="AS260" s="341"/>
      <c r="AT260" s="153"/>
      <c r="AU260" s="144"/>
      <c r="AV260" s="352"/>
      <c r="AW260" s="148">
        <v>0</v>
      </c>
      <c r="AX260" s="148">
        <v>0</v>
      </c>
      <c r="AY260" s="351"/>
      <c r="AZ260" s="148"/>
      <c r="BA260" s="148"/>
      <c r="BB260" s="351"/>
      <c r="BC260" s="351"/>
      <c r="BD260" s="148"/>
      <c r="BE260" s="148"/>
      <c r="BF260" s="338">
        <v>0</v>
      </c>
      <c r="BG260" s="352"/>
      <c r="BH260" s="148">
        <v>0</v>
      </c>
      <c r="BI260" s="350"/>
      <c r="BJ260" s="360"/>
      <c r="BK260" s="343"/>
      <c r="BL260" s="351"/>
      <c r="BM260" s="351"/>
      <c r="BN260" s="148"/>
      <c r="BO260" s="148"/>
      <c r="BP260" s="351"/>
      <c r="BQ260" s="88">
        <v>0</v>
      </c>
      <c r="BR260" s="352"/>
      <c r="BS260" s="352"/>
      <c r="BT260" s="352"/>
      <c r="BU260" s="338"/>
      <c r="BV260" s="88"/>
      <c r="BW260" s="352"/>
      <c r="BX260" s="352"/>
      <c r="BY260" s="144"/>
      <c r="BZ260" s="144"/>
      <c r="CA260" s="355">
        <v>0</v>
      </c>
      <c r="CB260" s="338">
        <v>0</v>
      </c>
      <c r="CC260" s="344">
        <v>0</v>
      </c>
      <c r="CD260" s="352"/>
      <c r="CE260" s="352"/>
      <c r="CF260" s="356">
        <v>0</v>
      </c>
      <c r="CG260" s="349"/>
      <c r="CH260" s="349"/>
      <c r="CI260" s="350"/>
      <c r="CJ260" s="351"/>
      <c r="CK260" s="338"/>
      <c r="CL260" s="352"/>
      <c r="CM260" s="352"/>
      <c r="CN260" s="338"/>
      <c r="CO260" s="344"/>
    </row>
    <row r="261" spans="1:93" ht="24" customHeight="1" x14ac:dyDescent="0.3">
      <c r="A261" s="345" t="s">
        <v>2344</v>
      </c>
      <c r="B261" s="328" t="s">
        <v>491</v>
      </c>
      <c r="C261" s="329" t="s">
        <v>206</v>
      </c>
      <c r="D261" s="330">
        <f t="shared" si="13"/>
        <v>0</v>
      </c>
      <c r="E261" s="331">
        <f t="shared" si="14"/>
        <v>0</v>
      </c>
      <c r="F261" s="331">
        <f t="shared" si="15"/>
        <v>0</v>
      </c>
      <c r="G261" s="331">
        <f t="shared" si="16"/>
        <v>0</v>
      </c>
      <c r="H261" s="331">
        <f t="shared" si="17"/>
        <v>0</v>
      </c>
      <c r="I261" s="331">
        <f t="shared" si="18"/>
        <v>0</v>
      </c>
      <c r="J261" s="331">
        <f t="shared" si="19"/>
        <v>0</v>
      </c>
      <c r="K261" s="331">
        <f t="shared" si="20"/>
        <v>0</v>
      </c>
      <c r="L261" s="331">
        <f t="shared" si="21"/>
        <v>0</v>
      </c>
      <c r="M261" s="332">
        <f t="shared" si="22"/>
        <v>0</v>
      </c>
      <c r="N261" s="333">
        <f t="shared" si="23"/>
        <v>0</v>
      </c>
      <c r="O261" s="334"/>
      <c r="P261" s="335">
        <f t="shared" si="24"/>
        <v>0</v>
      </c>
      <c r="Q261" s="336" t="str">
        <f t="shared" si="25"/>
        <v/>
      </c>
      <c r="R261" s="148"/>
      <c r="S261" s="148"/>
      <c r="T261" s="350"/>
      <c r="U261" s="148"/>
      <c r="V261" s="148"/>
      <c r="W261" s="350"/>
      <c r="X261" s="351"/>
      <c r="Y261" s="148"/>
      <c r="Z261" s="351"/>
      <c r="AA261" s="338">
        <v>0</v>
      </c>
      <c r="AB261" s="339">
        <v>0</v>
      </c>
      <c r="AC261" s="148">
        <v>0</v>
      </c>
      <c r="AD261" s="351"/>
      <c r="AE261" s="148"/>
      <c r="AF261" s="351"/>
      <c r="AG261" s="144">
        <v>0</v>
      </c>
      <c r="AH261" s="144">
        <v>0</v>
      </c>
      <c r="AI261" s="145"/>
      <c r="AJ261" s="145"/>
      <c r="AK261" s="144"/>
      <c r="AL261" s="145"/>
      <c r="AM261" s="144"/>
      <c r="AN261" s="144"/>
      <c r="AO261" s="340"/>
      <c r="AP261" s="340"/>
      <c r="AQ261" s="341"/>
      <c r="AR261" s="341"/>
      <c r="AS261" s="341"/>
      <c r="AT261" s="153"/>
      <c r="AU261" s="144"/>
      <c r="AV261" s="145"/>
      <c r="AW261" s="349">
        <v>0</v>
      </c>
      <c r="AX261" s="349">
        <v>0</v>
      </c>
      <c r="AY261" s="351"/>
      <c r="AZ261" s="349"/>
      <c r="BA261" s="349"/>
      <c r="BB261" s="351"/>
      <c r="BC261" s="351"/>
      <c r="BD261" s="349"/>
      <c r="BE261" s="349"/>
      <c r="BF261" s="354">
        <v>0</v>
      </c>
      <c r="BG261" s="145"/>
      <c r="BH261" s="349">
        <v>0</v>
      </c>
      <c r="BI261" s="350"/>
      <c r="BJ261" s="342"/>
      <c r="BK261" s="343"/>
      <c r="BL261" s="351"/>
      <c r="BM261" s="351"/>
      <c r="BN261" s="349"/>
      <c r="BO261" s="349"/>
      <c r="BP261" s="351"/>
      <c r="BQ261" s="144">
        <v>0</v>
      </c>
      <c r="BR261" s="145"/>
      <c r="BS261" s="145"/>
      <c r="BT261" s="145"/>
      <c r="BU261" s="354"/>
      <c r="BV261" s="144"/>
      <c r="BW261" s="145"/>
      <c r="BX261" s="145"/>
      <c r="BY261" s="144"/>
      <c r="BZ261" s="144"/>
      <c r="CA261" s="149">
        <v>0</v>
      </c>
      <c r="CB261" s="338">
        <v>0</v>
      </c>
      <c r="CC261" s="344">
        <v>0</v>
      </c>
      <c r="CD261" s="145"/>
      <c r="CE261" s="145"/>
      <c r="CF261" s="146">
        <v>0</v>
      </c>
      <c r="CG261" s="349"/>
      <c r="CH261" s="349"/>
      <c r="CI261" s="350"/>
      <c r="CJ261" s="351"/>
      <c r="CK261" s="338"/>
      <c r="CL261" s="145"/>
      <c r="CM261" s="145"/>
      <c r="CN261" s="338"/>
      <c r="CO261" s="344"/>
    </row>
    <row r="262" spans="1:93" ht="24" customHeight="1" x14ac:dyDescent="0.3">
      <c r="A262" s="327" t="s">
        <v>2345</v>
      </c>
      <c r="B262" s="328" t="s">
        <v>2346</v>
      </c>
      <c r="C262" s="329" t="s">
        <v>2347</v>
      </c>
      <c r="D262" s="330">
        <f t="shared" si="13"/>
        <v>0</v>
      </c>
      <c r="E262" s="331">
        <f t="shared" si="14"/>
        <v>0</v>
      </c>
      <c r="F262" s="331">
        <f t="shared" si="15"/>
        <v>0</v>
      </c>
      <c r="G262" s="331">
        <f t="shared" si="16"/>
        <v>0</v>
      </c>
      <c r="H262" s="331">
        <f t="shared" si="17"/>
        <v>0</v>
      </c>
      <c r="I262" s="331">
        <f t="shared" si="18"/>
        <v>0</v>
      </c>
      <c r="J262" s="331">
        <f t="shared" si="19"/>
        <v>0</v>
      </c>
      <c r="K262" s="331">
        <f t="shared" si="20"/>
        <v>0</v>
      </c>
      <c r="L262" s="331">
        <f t="shared" si="21"/>
        <v>0</v>
      </c>
      <c r="M262" s="332">
        <f t="shared" si="22"/>
        <v>0</v>
      </c>
      <c r="N262" s="333">
        <f t="shared" si="23"/>
        <v>0</v>
      </c>
      <c r="O262" s="334"/>
      <c r="P262" s="335">
        <f t="shared" si="24"/>
        <v>0</v>
      </c>
      <c r="Q262" s="336" t="str">
        <f t="shared" si="25"/>
        <v/>
      </c>
      <c r="R262" s="148"/>
      <c r="S262" s="148"/>
      <c r="T262" s="350"/>
      <c r="U262" s="148"/>
      <c r="V262" s="148"/>
      <c r="W262" s="350"/>
      <c r="X262" s="351"/>
      <c r="Y262" s="148"/>
      <c r="Z262" s="351"/>
      <c r="AA262" s="338">
        <v>0</v>
      </c>
      <c r="AB262" s="339">
        <v>0</v>
      </c>
      <c r="AC262" s="148">
        <v>0</v>
      </c>
      <c r="AD262" s="351"/>
      <c r="AE262" s="148"/>
      <c r="AF262" s="351"/>
      <c r="AG262" s="144">
        <v>0</v>
      </c>
      <c r="AH262" s="144">
        <v>0</v>
      </c>
      <c r="AI262" s="145"/>
      <c r="AJ262" s="145"/>
      <c r="AK262" s="144"/>
      <c r="AL262" s="145"/>
      <c r="AM262" s="144"/>
      <c r="AN262" s="144"/>
      <c r="AO262" s="340"/>
      <c r="AP262" s="340"/>
      <c r="AQ262" s="341"/>
      <c r="AR262" s="341"/>
      <c r="AS262" s="341"/>
      <c r="AT262" s="153"/>
      <c r="AU262" s="144"/>
      <c r="AV262" s="145"/>
      <c r="AW262" s="349">
        <v>0</v>
      </c>
      <c r="AX262" s="349">
        <v>0</v>
      </c>
      <c r="AY262" s="351"/>
      <c r="AZ262" s="349"/>
      <c r="BA262" s="349"/>
      <c r="BB262" s="351"/>
      <c r="BC262" s="351"/>
      <c r="BD262" s="349"/>
      <c r="BE262" s="349"/>
      <c r="BF262" s="338">
        <v>0</v>
      </c>
      <c r="BG262" s="145"/>
      <c r="BH262" s="148">
        <v>0</v>
      </c>
      <c r="BI262" s="350"/>
      <c r="BJ262" s="342"/>
      <c r="BK262" s="343"/>
      <c r="BL262" s="351"/>
      <c r="BM262" s="351"/>
      <c r="BN262" s="349"/>
      <c r="BO262" s="349"/>
      <c r="BP262" s="351"/>
      <c r="BQ262" s="144">
        <v>0</v>
      </c>
      <c r="BR262" s="145"/>
      <c r="BS262" s="145"/>
      <c r="BT262" s="145"/>
      <c r="BU262" s="338"/>
      <c r="BV262" s="144"/>
      <c r="BW262" s="145"/>
      <c r="BX262" s="145"/>
      <c r="BY262" s="144"/>
      <c r="BZ262" s="144"/>
      <c r="CA262" s="149">
        <v>0</v>
      </c>
      <c r="CB262" s="338">
        <v>0</v>
      </c>
      <c r="CC262" s="344">
        <v>0</v>
      </c>
      <c r="CD262" s="145"/>
      <c r="CE262" s="145"/>
      <c r="CF262" s="146">
        <v>0</v>
      </c>
      <c r="CG262" s="349"/>
      <c r="CH262" s="349"/>
      <c r="CI262" s="350"/>
      <c r="CJ262" s="351"/>
      <c r="CK262" s="338"/>
      <c r="CL262" s="145"/>
      <c r="CM262" s="145"/>
      <c r="CN262" s="338"/>
      <c r="CO262" s="344"/>
    </row>
    <row r="263" spans="1:93" ht="24" customHeight="1" x14ac:dyDescent="0.3">
      <c r="A263" s="345" t="s">
        <v>2348</v>
      </c>
      <c r="B263" s="328" t="s">
        <v>2349</v>
      </c>
      <c r="C263" s="329" t="s">
        <v>2350</v>
      </c>
      <c r="D263" s="330">
        <f t="shared" si="13"/>
        <v>3</v>
      </c>
      <c r="E263" s="331">
        <f t="shared" si="14"/>
        <v>0</v>
      </c>
      <c r="F263" s="331">
        <f t="shared" si="15"/>
        <v>0</v>
      </c>
      <c r="G263" s="331">
        <f t="shared" si="16"/>
        <v>0</v>
      </c>
      <c r="H263" s="331">
        <f t="shared" si="17"/>
        <v>0</v>
      </c>
      <c r="I263" s="331">
        <f t="shared" si="18"/>
        <v>0</v>
      </c>
      <c r="J263" s="331">
        <f t="shared" si="19"/>
        <v>0</v>
      </c>
      <c r="K263" s="331">
        <f t="shared" si="20"/>
        <v>0</v>
      </c>
      <c r="L263" s="331">
        <f t="shared" si="21"/>
        <v>0</v>
      </c>
      <c r="M263" s="332">
        <f t="shared" si="22"/>
        <v>0</v>
      </c>
      <c r="N263" s="333">
        <f t="shared" si="23"/>
        <v>3</v>
      </c>
      <c r="O263" s="334"/>
      <c r="P263" s="335">
        <f t="shared" si="24"/>
        <v>3</v>
      </c>
      <c r="Q263" s="336">
        <f t="shared" si="25"/>
        <v>862</v>
      </c>
      <c r="R263" s="349"/>
      <c r="S263" s="349"/>
      <c r="T263" s="350"/>
      <c r="U263" s="349"/>
      <c r="V263" s="349"/>
      <c r="W263" s="350"/>
      <c r="X263" s="351"/>
      <c r="Y263" s="349"/>
      <c r="Z263" s="351"/>
      <c r="AA263" s="338">
        <v>0</v>
      </c>
      <c r="AB263" s="339">
        <v>0</v>
      </c>
      <c r="AC263" s="349">
        <v>0</v>
      </c>
      <c r="AD263" s="351"/>
      <c r="AE263" s="349"/>
      <c r="AF263" s="351">
        <v>3</v>
      </c>
      <c r="AG263" s="344">
        <v>0</v>
      </c>
      <c r="AH263" s="344">
        <v>0</v>
      </c>
      <c r="AI263" s="145"/>
      <c r="AJ263" s="145"/>
      <c r="AK263" s="344"/>
      <c r="AL263" s="145"/>
      <c r="AM263" s="344"/>
      <c r="AN263" s="344"/>
      <c r="AO263" s="340"/>
      <c r="AP263" s="340"/>
      <c r="AQ263" s="368"/>
      <c r="AR263" s="368"/>
      <c r="AS263" s="368"/>
      <c r="AT263" s="153"/>
      <c r="AU263" s="344"/>
      <c r="AV263" s="145"/>
      <c r="AW263" s="148">
        <v>0</v>
      </c>
      <c r="AX263" s="148">
        <v>0</v>
      </c>
      <c r="AY263" s="351"/>
      <c r="AZ263" s="148"/>
      <c r="BA263" s="148"/>
      <c r="BB263" s="351"/>
      <c r="BC263" s="351"/>
      <c r="BD263" s="148"/>
      <c r="BE263" s="148"/>
      <c r="BF263" s="338">
        <v>0</v>
      </c>
      <c r="BG263" s="145"/>
      <c r="BH263" s="148">
        <v>0</v>
      </c>
      <c r="BI263" s="350"/>
      <c r="BJ263" s="342"/>
      <c r="BK263" s="343"/>
      <c r="BL263" s="351"/>
      <c r="BM263" s="351"/>
      <c r="BN263" s="148"/>
      <c r="BO263" s="148"/>
      <c r="BP263" s="351"/>
      <c r="BQ263" s="144">
        <v>0</v>
      </c>
      <c r="BR263" s="145"/>
      <c r="BS263" s="145"/>
      <c r="BT263" s="145"/>
      <c r="BU263" s="338"/>
      <c r="BV263" s="144"/>
      <c r="BW263" s="145"/>
      <c r="BX263" s="145"/>
      <c r="BY263" s="344"/>
      <c r="BZ263" s="344"/>
      <c r="CA263" s="149">
        <v>0</v>
      </c>
      <c r="CB263" s="354">
        <v>0</v>
      </c>
      <c r="CC263" s="344">
        <v>0</v>
      </c>
      <c r="CD263" s="145"/>
      <c r="CE263" s="145"/>
      <c r="CF263" s="146">
        <v>0</v>
      </c>
      <c r="CG263" s="349"/>
      <c r="CH263" s="349"/>
      <c r="CI263" s="350"/>
      <c r="CJ263" s="351"/>
      <c r="CK263" s="354"/>
      <c r="CL263" s="145"/>
      <c r="CM263" s="145"/>
      <c r="CN263" s="354"/>
      <c r="CO263" s="344"/>
    </row>
    <row r="264" spans="1:93" ht="24" customHeight="1" x14ac:dyDescent="0.3">
      <c r="A264" s="327" t="s">
        <v>2351</v>
      </c>
      <c r="B264" s="328" t="s">
        <v>2352</v>
      </c>
      <c r="C264" s="329" t="s">
        <v>593</v>
      </c>
      <c r="D264" s="330">
        <f t="shared" si="13"/>
        <v>5</v>
      </c>
      <c r="E264" s="331">
        <f t="shared" si="14"/>
        <v>4</v>
      </c>
      <c r="F264" s="331">
        <f t="shared" si="15"/>
        <v>0</v>
      </c>
      <c r="G264" s="331">
        <f t="shared" si="16"/>
        <v>0</v>
      </c>
      <c r="H264" s="331">
        <f t="shared" si="17"/>
        <v>0</v>
      </c>
      <c r="I264" s="331">
        <f t="shared" si="18"/>
        <v>0</v>
      </c>
      <c r="J264" s="331">
        <f t="shared" si="19"/>
        <v>0</v>
      </c>
      <c r="K264" s="331">
        <f t="shared" si="20"/>
        <v>0</v>
      </c>
      <c r="L264" s="331">
        <f t="shared" si="21"/>
        <v>0</v>
      </c>
      <c r="M264" s="332">
        <f t="shared" si="22"/>
        <v>0</v>
      </c>
      <c r="N264" s="333">
        <f t="shared" si="23"/>
        <v>9</v>
      </c>
      <c r="O264" s="334"/>
      <c r="P264" s="335">
        <f t="shared" si="24"/>
        <v>9</v>
      </c>
      <c r="Q264" s="336">
        <f t="shared" si="25"/>
        <v>704</v>
      </c>
      <c r="R264" s="148"/>
      <c r="S264" s="148"/>
      <c r="T264" s="350"/>
      <c r="U264" s="148"/>
      <c r="V264" s="148"/>
      <c r="W264" s="350"/>
      <c r="X264" s="351"/>
      <c r="Y264" s="148"/>
      <c r="Z264" s="351"/>
      <c r="AA264" s="338">
        <v>0</v>
      </c>
      <c r="AB264" s="339">
        <v>0</v>
      </c>
      <c r="AC264" s="148">
        <v>0</v>
      </c>
      <c r="AD264" s="351"/>
      <c r="AE264" s="148"/>
      <c r="AF264" s="351"/>
      <c r="AG264" s="88">
        <v>0</v>
      </c>
      <c r="AH264" s="88">
        <v>0</v>
      </c>
      <c r="AI264" s="145"/>
      <c r="AJ264" s="145"/>
      <c r="AK264" s="88"/>
      <c r="AL264" s="145"/>
      <c r="AM264" s="88"/>
      <c r="AN264" s="88"/>
      <c r="AO264" s="340"/>
      <c r="AP264" s="340"/>
      <c r="AQ264" s="358"/>
      <c r="AR264" s="358"/>
      <c r="AS264" s="358"/>
      <c r="AT264" s="153"/>
      <c r="AU264" s="88"/>
      <c r="AV264" s="145"/>
      <c r="AW264" s="349">
        <v>5</v>
      </c>
      <c r="AX264" s="349">
        <v>4</v>
      </c>
      <c r="AY264" s="351"/>
      <c r="AZ264" s="349"/>
      <c r="BA264" s="349"/>
      <c r="BB264" s="351"/>
      <c r="BC264" s="351"/>
      <c r="BD264" s="349"/>
      <c r="BE264" s="349"/>
      <c r="BF264" s="338">
        <v>0</v>
      </c>
      <c r="BG264" s="145"/>
      <c r="BH264" s="148">
        <v>0</v>
      </c>
      <c r="BI264" s="350"/>
      <c r="BJ264" s="342"/>
      <c r="BK264" s="343"/>
      <c r="BL264" s="351"/>
      <c r="BM264" s="351"/>
      <c r="BN264" s="349"/>
      <c r="BO264" s="349"/>
      <c r="BP264" s="351"/>
      <c r="BQ264" s="144">
        <v>0</v>
      </c>
      <c r="BR264" s="145"/>
      <c r="BS264" s="145"/>
      <c r="BT264" s="145"/>
      <c r="BU264" s="338"/>
      <c r="BV264" s="144"/>
      <c r="BW264" s="145"/>
      <c r="BX264" s="145"/>
      <c r="BY264" s="88"/>
      <c r="BZ264" s="88"/>
      <c r="CA264" s="149">
        <v>0</v>
      </c>
      <c r="CB264" s="354">
        <v>0</v>
      </c>
      <c r="CC264" s="344">
        <v>0</v>
      </c>
      <c r="CD264" s="145"/>
      <c r="CE264" s="145"/>
      <c r="CF264" s="356">
        <v>0</v>
      </c>
      <c r="CG264" s="349"/>
      <c r="CH264" s="349"/>
      <c r="CI264" s="350"/>
      <c r="CJ264" s="351"/>
      <c r="CK264" s="354"/>
      <c r="CL264" s="145"/>
      <c r="CM264" s="145"/>
      <c r="CN264" s="354"/>
      <c r="CO264" s="344"/>
    </row>
    <row r="265" spans="1:93" ht="24" customHeight="1" x14ac:dyDescent="0.3">
      <c r="A265" s="345" t="s">
        <v>2353</v>
      </c>
      <c r="B265" s="328" t="s">
        <v>2354</v>
      </c>
      <c r="C265" s="329" t="s">
        <v>579</v>
      </c>
      <c r="D265" s="330">
        <f t="shared" si="13"/>
        <v>5</v>
      </c>
      <c r="E265" s="331">
        <f t="shared" si="14"/>
        <v>0</v>
      </c>
      <c r="F265" s="331">
        <f t="shared" si="15"/>
        <v>0</v>
      </c>
      <c r="G265" s="331">
        <f t="shared" si="16"/>
        <v>0</v>
      </c>
      <c r="H265" s="331">
        <f t="shared" si="17"/>
        <v>0</v>
      </c>
      <c r="I265" s="331">
        <f t="shared" si="18"/>
        <v>0</v>
      </c>
      <c r="J265" s="331">
        <f t="shared" si="19"/>
        <v>0</v>
      </c>
      <c r="K265" s="331">
        <f t="shared" si="20"/>
        <v>0</v>
      </c>
      <c r="L265" s="331">
        <f t="shared" si="21"/>
        <v>0</v>
      </c>
      <c r="M265" s="332">
        <f t="shared" si="22"/>
        <v>0</v>
      </c>
      <c r="N265" s="333">
        <f t="shared" si="23"/>
        <v>5</v>
      </c>
      <c r="O265" s="334"/>
      <c r="P265" s="335">
        <f t="shared" si="24"/>
        <v>5</v>
      </c>
      <c r="Q265" s="336">
        <f t="shared" si="25"/>
        <v>814</v>
      </c>
      <c r="R265" s="148"/>
      <c r="S265" s="148"/>
      <c r="T265" s="337"/>
      <c r="U265" s="148"/>
      <c r="V265" s="148"/>
      <c r="W265" s="337"/>
      <c r="X265" s="147"/>
      <c r="Y265" s="148"/>
      <c r="Z265" s="147"/>
      <c r="AA265" s="338">
        <v>0</v>
      </c>
      <c r="AB265" s="339">
        <v>0</v>
      </c>
      <c r="AC265" s="349">
        <v>0</v>
      </c>
      <c r="AD265" s="147"/>
      <c r="AE265" s="148"/>
      <c r="AF265" s="147">
        <v>5</v>
      </c>
      <c r="AG265" s="364">
        <v>0</v>
      </c>
      <c r="AH265" s="364">
        <v>0</v>
      </c>
      <c r="AI265" s="145"/>
      <c r="AJ265" s="145"/>
      <c r="AK265" s="364"/>
      <c r="AL265" s="145"/>
      <c r="AM265" s="364"/>
      <c r="AN265" s="364"/>
      <c r="AO265" s="340"/>
      <c r="AP265" s="340"/>
      <c r="AQ265" s="365"/>
      <c r="AR265" s="365"/>
      <c r="AS265" s="365"/>
      <c r="AT265" s="153"/>
      <c r="AU265" s="364"/>
      <c r="AV265" s="145"/>
      <c r="AW265" s="148">
        <v>0</v>
      </c>
      <c r="AX265" s="148">
        <v>0</v>
      </c>
      <c r="AY265" s="147"/>
      <c r="AZ265" s="148"/>
      <c r="BA265" s="148"/>
      <c r="BB265" s="147"/>
      <c r="BC265" s="147"/>
      <c r="BD265" s="148"/>
      <c r="BE265" s="148"/>
      <c r="BF265" s="338">
        <v>0</v>
      </c>
      <c r="BG265" s="145"/>
      <c r="BH265" s="349">
        <v>0</v>
      </c>
      <c r="BI265" s="337"/>
      <c r="BJ265" s="360"/>
      <c r="BK265" s="343"/>
      <c r="BL265" s="147"/>
      <c r="BM265" s="147"/>
      <c r="BN265" s="148"/>
      <c r="BO265" s="148"/>
      <c r="BP265" s="147"/>
      <c r="BQ265" s="144">
        <v>0</v>
      </c>
      <c r="BR265" s="145"/>
      <c r="BS265" s="145"/>
      <c r="BT265" s="145"/>
      <c r="BU265" s="338"/>
      <c r="BV265" s="144"/>
      <c r="BW265" s="145"/>
      <c r="BX265" s="145"/>
      <c r="BY265" s="364"/>
      <c r="BZ265" s="364"/>
      <c r="CA265" s="355">
        <v>0</v>
      </c>
      <c r="CB265" s="338">
        <v>0</v>
      </c>
      <c r="CC265" s="344">
        <v>0</v>
      </c>
      <c r="CD265" s="145"/>
      <c r="CE265" s="145"/>
      <c r="CF265" s="356">
        <v>0</v>
      </c>
      <c r="CG265" s="148"/>
      <c r="CH265" s="148"/>
      <c r="CI265" s="337"/>
      <c r="CJ265" s="147"/>
      <c r="CK265" s="338"/>
      <c r="CL265" s="145"/>
      <c r="CM265" s="145"/>
      <c r="CN265" s="338"/>
      <c r="CO265" s="344"/>
    </row>
    <row r="266" spans="1:93" ht="24" customHeight="1" x14ac:dyDescent="0.3">
      <c r="A266" s="345" t="s">
        <v>2355</v>
      </c>
      <c r="B266" s="328" t="s">
        <v>2356</v>
      </c>
      <c r="C266" s="329" t="s">
        <v>2253</v>
      </c>
      <c r="D266" s="330">
        <f t="shared" si="13"/>
        <v>12</v>
      </c>
      <c r="E266" s="331">
        <f t="shared" si="14"/>
        <v>5</v>
      </c>
      <c r="F266" s="331">
        <f t="shared" si="15"/>
        <v>4</v>
      </c>
      <c r="G266" s="331">
        <f t="shared" si="16"/>
        <v>3</v>
      </c>
      <c r="H266" s="331">
        <f t="shared" si="17"/>
        <v>0</v>
      </c>
      <c r="I266" s="331">
        <f t="shared" si="18"/>
        <v>0</v>
      </c>
      <c r="J266" s="331">
        <f t="shared" si="19"/>
        <v>0</v>
      </c>
      <c r="K266" s="331">
        <f t="shared" si="20"/>
        <v>0</v>
      </c>
      <c r="L266" s="331">
        <f t="shared" si="21"/>
        <v>0</v>
      </c>
      <c r="M266" s="332">
        <f t="shared" si="22"/>
        <v>0</v>
      </c>
      <c r="N266" s="333">
        <f t="shared" si="23"/>
        <v>24</v>
      </c>
      <c r="O266" s="334"/>
      <c r="P266" s="335">
        <f t="shared" si="24"/>
        <v>24</v>
      </c>
      <c r="Q266" s="336">
        <f t="shared" si="25"/>
        <v>407</v>
      </c>
      <c r="R266" s="148"/>
      <c r="S266" s="148"/>
      <c r="T266" s="337"/>
      <c r="U266" s="148"/>
      <c r="V266" s="148"/>
      <c r="W266" s="337"/>
      <c r="X266" s="147"/>
      <c r="Y266" s="148"/>
      <c r="Z266" s="147"/>
      <c r="AA266" s="338">
        <v>0</v>
      </c>
      <c r="AB266" s="339">
        <v>0</v>
      </c>
      <c r="AC266" s="148">
        <v>0</v>
      </c>
      <c r="AD266" s="147"/>
      <c r="AE266" s="148">
        <v>5</v>
      </c>
      <c r="AF266" s="147">
        <v>3</v>
      </c>
      <c r="AG266" s="344">
        <v>0</v>
      </c>
      <c r="AH266" s="344">
        <v>0</v>
      </c>
      <c r="AI266" s="145"/>
      <c r="AJ266" s="145"/>
      <c r="AK266" s="344"/>
      <c r="AL266" s="145"/>
      <c r="AM266" s="344"/>
      <c r="AN266" s="344"/>
      <c r="AO266" s="340"/>
      <c r="AP266" s="340"/>
      <c r="AQ266" s="368"/>
      <c r="AR266" s="368"/>
      <c r="AS266" s="368"/>
      <c r="AT266" s="153"/>
      <c r="AU266" s="344"/>
      <c r="AV266" s="145"/>
      <c r="AW266" s="148">
        <v>0</v>
      </c>
      <c r="AX266" s="148">
        <v>0</v>
      </c>
      <c r="AY266" s="147"/>
      <c r="AZ266" s="148"/>
      <c r="BA266" s="148"/>
      <c r="BB266" s="147"/>
      <c r="BC266" s="147"/>
      <c r="BD266" s="148"/>
      <c r="BE266" s="148"/>
      <c r="BF266" s="338">
        <v>0</v>
      </c>
      <c r="BG266" s="145"/>
      <c r="BH266" s="148">
        <v>0</v>
      </c>
      <c r="BI266" s="337"/>
      <c r="BJ266" s="342"/>
      <c r="BK266" s="343"/>
      <c r="BL266" s="147"/>
      <c r="BM266" s="147"/>
      <c r="BN266" s="148">
        <v>12</v>
      </c>
      <c r="BO266" s="148">
        <v>4</v>
      </c>
      <c r="BP266" s="147"/>
      <c r="BQ266" s="88">
        <v>0</v>
      </c>
      <c r="BR266" s="352"/>
      <c r="BS266" s="352"/>
      <c r="BT266" s="145"/>
      <c r="BU266" s="338"/>
      <c r="BV266" s="88"/>
      <c r="BW266" s="145"/>
      <c r="BX266" s="145"/>
      <c r="BY266" s="344"/>
      <c r="BZ266" s="344"/>
      <c r="CA266" s="355">
        <v>0</v>
      </c>
      <c r="CB266" s="354">
        <v>0</v>
      </c>
      <c r="CC266" s="344">
        <v>0</v>
      </c>
      <c r="CD266" s="145"/>
      <c r="CE266" s="145"/>
      <c r="CF266" s="146">
        <v>0</v>
      </c>
      <c r="CG266" s="148"/>
      <c r="CH266" s="148"/>
      <c r="CI266" s="337"/>
      <c r="CJ266" s="147"/>
      <c r="CK266" s="354"/>
      <c r="CL266" s="145"/>
      <c r="CM266" s="145"/>
      <c r="CN266" s="354"/>
      <c r="CO266" s="344"/>
    </row>
    <row r="267" spans="1:93" ht="24" customHeight="1" x14ac:dyDescent="0.3">
      <c r="A267" s="327" t="s">
        <v>2357</v>
      </c>
      <c r="B267" s="328" t="s">
        <v>2358</v>
      </c>
      <c r="C267" s="329" t="s">
        <v>1713</v>
      </c>
      <c r="D267" s="330">
        <f t="shared" si="13"/>
        <v>0</v>
      </c>
      <c r="E267" s="331">
        <f t="shared" si="14"/>
        <v>0</v>
      </c>
      <c r="F267" s="331">
        <f t="shared" si="15"/>
        <v>0</v>
      </c>
      <c r="G267" s="331">
        <f t="shared" si="16"/>
        <v>0</v>
      </c>
      <c r="H267" s="331">
        <f t="shared" si="17"/>
        <v>0</v>
      </c>
      <c r="I267" s="331">
        <f t="shared" si="18"/>
        <v>0</v>
      </c>
      <c r="J267" s="331">
        <f t="shared" si="19"/>
        <v>0</v>
      </c>
      <c r="K267" s="331">
        <f t="shared" si="20"/>
        <v>0</v>
      </c>
      <c r="L267" s="331">
        <f t="shared" si="21"/>
        <v>0</v>
      </c>
      <c r="M267" s="332">
        <f t="shared" si="22"/>
        <v>0</v>
      </c>
      <c r="N267" s="333">
        <f t="shared" si="23"/>
        <v>0</v>
      </c>
      <c r="O267" s="334"/>
      <c r="P267" s="335">
        <f t="shared" si="24"/>
        <v>0</v>
      </c>
      <c r="Q267" s="336" t="str">
        <f t="shared" si="25"/>
        <v/>
      </c>
      <c r="R267" s="349"/>
      <c r="S267" s="349"/>
      <c r="T267" s="350"/>
      <c r="U267" s="349"/>
      <c r="V267" s="349"/>
      <c r="W267" s="350"/>
      <c r="X267" s="351"/>
      <c r="Y267" s="349"/>
      <c r="Z267" s="351"/>
      <c r="AA267" s="354">
        <v>0</v>
      </c>
      <c r="AB267" s="357">
        <v>0</v>
      </c>
      <c r="AC267" s="148">
        <v>0</v>
      </c>
      <c r="AD267" s="351"/>
      <c r="AE267" s="349"/>
      <c r="AF267" s="351"/>
      <c r="AG267" s="364">
        <v>0</v>
      </c>
      <c r="AH267" s="364">
        <v>0</v>
      </c>
      <c r="AI267" s="145"/>
      <c r="AJ267" s="145"/>
      <c r="AK267" s="364"/>
      <c r="AL267" s="145"/>
      <c r="AM267" s="364"/>
      <c r="AN267" s="364"/>
      <c r="AO267" s="340"/>
      <c r="AP267" s="340"/>
      <c r="AQ267" s="365"/>
      <c r="AR267" s="365"/>
      <c r="AS267" s="365"/>
      <c r="AT267" s="359"/>
      <c r="AU267" s="364"/>
      <c r="AV267" s="145"/>
      <c r="AW267" s="148">
        <v>0</v>
      </c>
      <c r="AX267" s="148">
        <v>0</v>
      </c>
      <c r="AY267" s="351"/>
      <c r="AZ267" s="148"/>
      <c r="BA267" s="148"/>
      <c r="BB267" s="351"/>
      <c r="BC267" s="351"/>
      <c r="BD267" s="148"/>
      <c r="BE267" s="148"/>
      <c r="BF267" s="338">
        <v>0</v>
      </c>
      <c r="BG267" s="145"/>
      <c r="BH267" s="148">
        <v>0</v>
      </c>
      <c r="BI267" s="350"/>
      <c r="BJ267" s="342"/>
      <c r="BK267" s="343"/>
      <c r="BL267" s="351"/>
      <c r="BM267" s="351"/>
      <c r="BN267" s="148"/>
      <c r="BO267" s="148"/>
      <c r="BP267" s="351"/>
      <c r="BQ267" s="144">
        <v>0</v>
      </c>
      <c r="BR267" s="145"/>
      <c r="BS267" s="145"/>
      <c r="BT267" s="145"/>
      <c r="BU267" s="338"/>
      <c r="BV267" s="144"/>
      <c r="BW267" s="145"/>
      <c r="BX267" s="145"/>
      <c r="BY267" s="364"/>
      <c r="BZ267" s="364"/>
      <c r="CA267" s="149">
        <v>0</v>
      </c>
      <c r="CB267" s="338">
        <v>0</v>
      </c>
      <c r="CC267" s="344">
        <v>0</v>
      </c>
      <c r="CD267" s="145"/>
      <c r="CE267" s="145"/>
      <c r="CF267" s="356">
        <v>0</v>
      </c>
      <c r="CG267" s="349"/>
      <c r="CH267" s="349"/>
      <c r="CI267" s="350"/>
      <c r="CJ267" s="351"/>
      <c r="CK267" s="338"/>
      <c r="CL267" s="145"/>
      <c r="CM267" s="145"/>
      <c r="CN267" s="338"/>
      <c r="CO267" s="344"/>
    </row>
    <row r="268" spans="1:93" ht="24" customHeight="1" x14ac:dyDescent="0.3">
      <c r="A268" s="327" t="s">
        <v>2359</v>
      </c>
      <c r="B268" s="328" t="s">
        <v>2360</v>
      </c>
      <c r="C268" s="329" t="s">
        <v>171</v>
      </c>
      <c r="D268" s="330">
        <f t="shared" si="13"/>
        <v>235</v>
      </c>
      <c r="E268" s="331">
        <f t="shared" si="14"/>
        <v>50</v>
      </c>
      <c r="F268" s="331">
        <f t="shared" si="15"/>
        <v>0</v>
      </c>
      <c r="G268" s="331">
        <f t="shared" si="16"/>
        <v>0</v>
      </c>
      <c r="H268" s="331">
        <f t="shared" si="17"/>
        <v>0</v>
      </c>
      <c r="I268" s="331">
        <f t="shared" si="18"/>
        <v>0</v>
      </c>
      <c r="J268" s="331">
        <f t="shared" si="19"/>
        <v>0</v>
      </c>
      <c r="K268" s="331">
        <f t="shared" si="20"/>
        <v>0</v>
      </c>
      <c r="L268" s="331">
        <f t="shared" si="21"/>
        <v>0</v>
      </c>
      <c r="M268" s="332">
        <f t="shared" si="22"/>
        <v>0</v>
      </c>
      <c r="N268" s="333">
        <f t="shared" si="23"/>
        <v>285</v>
      </c>
      <c r="O268" s="334"/>
      <c r="P268" s="335">
        <f t="shared" si="24"/>
        <v>285</v>
      </c>
      <c r="Q268" s="336">
        <f t="shared" si="25"/>
        <v>41</v>
      </c>
      <c r="R268" s="148"/>
      <c r="S268" s="148"/>
      <c r="T268" s="337"/>
      <c r="U268" s="148"/>
      <c r="V268" s="148"/>
      <c r="W268" s="337"/>
      <c r="X268" s="147"/>
      <c r="Y268" s="148"/>
      <c r="Z268" s="147"/>
      <c r="AA268" s="338">
        <v>0</v>
      </c>
      <c r="AB268" s="339">
        <v>0</v>
      </c>
      <c r="AC268" s="148">
        <v>0</v>
      </c>
      <c r="AD268" s="147"/>
      <c r="AE268" s="148"/>
      <c r="AF268" s="147"/>
      <c r="AG268" s="344">
        <v>0</v>
      </c>
      <c r="AH268" s="344">
        <v>0</v>
      </c>
      <c r="AI268" s="145"/>
      <c r="AJ268" s="145"/>
      <c r="AK268" s="344"/>
      <c r="AL268" s="145"/>
      <c r="AM268" s="344"/>
      <c r="AN268" s="344"/>
      <c r="AO268" s="340"/>
      <c r="AP268" s="340"/>
      <c r="AQ268" s="368">
        <v>50</v>
      </c>
      <c r="AR268" s="368">
        <v>235</v>
      </c>
      <c r="AS268" s="368"/>
      <c r="AT268" s="153"/>
      <c r="AU268" s="344"/>
      <c r="AV268" s="145"/>
      <c r="AW268" s="148">
        <v>0</v>
      </c>
      <c r="AX268" s="148">
        <v>0</v>
      </c>
      <c r="AY268" s="147"/>
      <c r="AZ268" s="148"/>
      <c r="BA268" s="148"/>
      <c r="BB268" s="147"/>
      <c r="BC268" s="147"/>
      <c r="BD268" s="148"/>
      <c r="BE268" s="148"/>
      <c r="BF268" s="354">
        <v>0</v>
      </c>
      <c r="BG268" s="145"/>
      <c r="BH268" s="148">
        <v>0</v>
      </c>
      <c r="BI268" s="337"/>
      <c r="BJ268" s="342"/>
      <c r="BK268" s="343"/>
      <c r="BL268" s="147"/>
      <c r="BM268" s="147"/>
      <c r="BN268" s="148"/>
      <c r="BO268" s="148"/>
      <c r="BP268" s="147"/>
      <c r="BQ268" s="144">
        <v>0</v>
      </c>
      <c r="BR268" s="145"/>
      <c r="BS268" s="145"/>
      <c r="BT268" s="145"/>
      <c r="BU268" s="354"/>
      <c r="BV268" s="144"/>
      <c r="BW268" s="145"/>
      <c r="BX268" s="145"/>
      <c r="BY268" s="344"/>
      <c r="BZ268" s="344"/>
      <c r="CA268" s="149">
        <v>0</v>
      </c>
      <c r="CB268" s="338">
        <v>0</v>
      </c>
      <c r="CC268" s="344">
        <v>0</v>
      </c>
      <c r="CD268" s="145"/>
      <c r="CE268" s="145"/>
      <c r="CF268" s="356">
        <v>0</v>
      </c>
      <c r="CG268" s="148"/>
      <c r="CH268" s="148"/>
      <c r="CI268" s="337"/>
      <c r="CJ268" s="147"/>
      <c r="CK268" s="338"/>
      <c r="CL268" s="145"/>
      <c r="CM268" s="145"/>
      <c r="CN268" s="338"/>
      <c r="CO268" s="344"/>
    </row>
    <row r="269" spans="1:93" ht="24" customHeight="1" x14ac:dyDescent="0.3">
      <c r="A269" s="327" t="s">
        <v>2361</v>
      </c>
      <c r="B269" s="328" t="s">
        <v>2362</v>
      </c>
      <c r="C269" s="329" t="s">
        <v>1713</v>
      </c>
      <c r="D269" s="330">
        <f t="shared" si="13"/>
        <v>0</v>
      </c>
      <c r="E269" s="331">
        <f t="shared" si="14"/>
        <v>0</v>
      </c>
      <c r="F269" s="331">
        <f t="shared" si="15"/>
        <v>0</v>
      </c>
      <c r="G269" s="331">
        <f t="shared" si="16"/>
        <v>0</v>
      </c>
      <c r="H269" s="331">
        <f t="shared" si="17"/>
        <v>0</v>
      </c>
      <c r="I269" s="331">
        <f t="shared" si="18"/>
        <v>0</v>
      </c>
      <c r="J269" s="331">
        <f t="shared" si="19"/>
        <v>0</v>
      </c>
      <c r="K269" s="331">
        <f t="shared" si="20"/>
        <v>0</v>
      </c>
      <c r="L269" s="331">
        <f t="shared" si="21"/>
        <v>0</v>
      </c>
      <c r="M269" s="332">
        <f t="shared" si="22"/>
        <v>0</v>
      </c>
      <c r="N269" s="333">
        <f t="shared" si="23"/>
        <v>0</v>
      </c>
      <c r="O269" s="334"/>
      <c r="P269" s="335">
        <f t="shared" si="24"/>
        <v>0</v>
      </c>
      <c r="Q269" s="336" t="str">
        <f t="shared" si="25"/>
        <v/>
      </c>
      <c r="R269" s="148"/>
      <c r="S269" s="148"/>
      <c r="T269" s="350"/>
      <c r="U269" s="148"/>
      <c r="V269" s="148"/>
      <c r="W269" s="350"/>
      <c r="X269" s="351"/>
      <c r="Y269" s="148"/>
      <c r="Z269" s="351"/>
      <c r="AA269" s="338">
        <v>0</v>
      </c>
      <c r="AB269" s="339">
        <v>0</v>
      </c>
      <c r="AC269" s="349">
        <v>0</v>
      </c>
      <c r="AD269" s="351"/>
      <c r="AE269" s="148"/>
      <c r="AF269" s="351"/>
      <c r="AG269" s="364">
        <v>0</v>
      </c>
      <c r="AH269" s="364">
        <v>0</v>
      </c>
      <c r="AI269" s="145"/>
      <c r="AJ269" s="145"/>
      <c r="AK269" s="364"/>
      <c r="AL269" s="145"/>
      <c r="AM269" s="364"/>
      <c r="AN269" s="364"/>
      <c r="AO269" s="340"/>
      <c r="AP269" s="340"/>
      <c r="AQ269" s="365"/>
      <c r="AR269" s="365"/>
      <c r="AS269" s="365"/>
      <c r="AT269" s="153"/>
      <c r="AU269" s="364"/>
      <c r="AV269" s="145"/>
      <c r="AW269" s="148">
        <v>0</v>
      </c>
      <c r="AX269" s="148">
        <v>0</v>
      </c>
      <c r="AY269" s="351"/>
      <c r="AZ269" s="148"/>
      <c r="BA269" s="148"/>
      <c r="BB269" s="351"/>
      <c r="BC269" s="351"/>
      <c r="BD269" s="148"/>
      <c r="BE269" s="148"/>
      <c r="BF269" s="354">
        <v>0</v>
      </c>
      <c r="BG269" s="145"/>
      <c r="BH269" s="148">
        <v>0</v>
      </c>
      <c r="BI269" s="350"/>
      <c r="BJ269" s="342"/>
      <c r="BK269" s="343"/>
      <c r="BL269" s="351"/>
      <c r="BM269" s="351"/>
      <c r="BN269" s="148"/>
      <c r="BO269" s="148"/>
      <c r="BP269" s="351"/>
      <c r="BQ269" s="144">
        <v>0</v>
      </c>
      <c r="BR269" s="145"/>
      <c r="BS269" s="145"/>
      <c r="BT269" s="145"/>
      <c r="BU269" s="354"/>
      <c r="BV269" s="144"/>
      <c r="BW269" s="145"/>
      <c r="BX269" s="145"/>
      <c r="BY269" s="364"/>
      <c r="BZ269" s="364"/>
      <c r="CA269" s="149">
        <v>0</v>
      </c>
      <c r="CB269" s="338">
        <v>0</v>
      </c>
      <c r="CC269" s="344">
        <v>0</v>
      </c>
      <c r="CD269" s="145"/>
      <c r="CE269" s="145"/>
      <c r="CF269" s="146">
        <v>0</v>
      </c>
      <c r="CG269" s="349"/>
      <c r="CH269" s="349"/>
      <c r="CI269" s="350"/>
      <c r="CJ269" s="351"/>
      <c r="CK269" s="338"/>
      <c r="CL269" s="145"/>
      <c r="CM269" s="145"/>
      <c r="CN269" s="338"/>
      <c r="CO269" s="344"/>
    </row>
    <row r="270" spans="1:93" ht="24" customHeight="1" x14ac:dyDescent="0.3">
      <c r="A270" s="345" t="s">
        <v>1009</v>
      </c>
      <c r="B270" s="328" t="s">
        <v>1010</v>
      </c>
      <c r="C270" s="329" t="s">
        <v>171</v>
      </c>
      <c r="D270" s="330">
        <f t="shared" si="13"/>
        <v>25</v>
      </c>
      <c r="E270" s="331">
        <f t="shared" si="14"/>
        <v>15</v>
      </c>
      <c r="F270" s="331">
        <f t="shared" si="15"/>
        <v>0</v>
      </c>
      <c r="G270" s="331">
        <f t="shared" si="16"/>
        <v>0</v>
      </c>
      <c r="H270" s="331">
        <f t="shared" si="17"/>
        <v>0</v>
      </c>
      <c r="I270" s="331">
        <f t="shared" si="18"/>
        <v>0</v>
      </c>
      <c r="J270" s="331">
        <f t="shared" si="19"/>
        <v>0</v>
      </c>
      <c r="K270" s="331">
        <f t="shared" si="20"/>
        <v>0</v>
      </c>
      <c r="L270" s="331">
        <f t="shared" si="21"/>
        <v>0</v>
      </c>
      <c r="M270" s="332">
        <f t="shared" si="22"/>
        <v>0</v>
      </c>
      <c r="N270" s="333">
        <f t="shared" si="23"/>
        <v>40</v>
      </c>
      <c r="O270" s="334"/>
      <c r="P270" s="335">
        <f t="shared" si="24"/>
        <v>40</v>
      </c>
      <c r="Q270" s="336">
        <f t="shared" si="25"/>
        <v>271</v>
      </c>
      <c r="R270" s="148"/>
      <c r="S270" s="148"/>
      <c r="T270" s="337"/>
      <c r="U270" s="148"/>
      <c r="V270" s="148"/>
      <c r="W270" s="337"/>
      <c r="X270" s="147"/>
      <c r="Y270" s="148"/>
      <c r="Z270" s="147"/>
      <c r="AA270" s="338">
        <v>0</v>
      </c>
      <c r="AB270" s="339">
        <v>0</v>
      </c>
      <c r="AC270" s="148">
        <v>0</v>
      </c>
      <c r="AD270" s="147"/>
      <c r="AE270" s="148"/>
      <c r="AF270" s="147"/>
      <c r="AG270" s="144">
        <v>0</v>
      </c>
      <c r="AH270" s="144">
        <v>0</v>
      </c>
      <c r="AI270" s="145"/>
      <c r="AJ270" s="145"/>
      <c r="AK270" s="144"/>
      <c r="AL270" s="145"/>
      <c r="AM270" s="144"/>
      <c r="AN270" s="144"/>
      <c r="AO270" s="340"/>
      <c r="AP270" s="340"/>
      <c r="AQ270" s="341"/>
      <c r="AR270" s="341"/>
      <c r="AS270" s="341"/>
      <c r="AT270" s="153"/>
      <c r="AU270" s="144"/>
      <c r="AV270" s="145"/>
      <c r="AW270" s="349">
        <v>0</v>
      </c>
      <c r="AX270" s="349">
        <v>0</v>
      </c>
      <c r="AY270" s="147"/>
      <c r="AZ270" s="349"/>
      <c r="BA270" s="349"/>
      <c r="BB270" s="147"/>
      <c r="BC270" s="147"/>
      <c r="BD270" s="349"/>
      <c r="BE270" s="349"/>
      <c r="BF270" s="338">
        <v>0</v>
      </c>
      <c r="BG270" s="145"/>
      <c r="BH270" s="148">
        <v>0</v>
      </c>
      <c r="BI270" s="337"/>
      <c r="BJ270" s="342"/>
      <c r="BK270" s="343"/>
      <c r="BL270" s="147"/>
      <c r="BM270" s="147"/>
      <c r="BN270" s="349"/>
      <c r="BO270" s="349"/>
      <c r="BP270" s="147"/>
      <c r="BQ270" s="88">
        <v>0</v>
      </c>
      <c r="BR270" s="352"/>
      <c r="BS270" s="352"/>
      <c r="BT270" s="145"/>
      <c r="BU270" s="338"/>
      <c r="BV270" s="88"/>
      <c r="BW270" s="145"/>
      <c r="BX270" s="145"/>
      <c r="BY270" s="144"/>
      <c r="BZ270" s="144">
        <v>15</v>
      </c>
      <c r="CA270" s="149">
        <v>0</v>
      </c>
      <c r="CB270" s="354">
        <v>0</v>
      </c>
      <c r="CC270" s="344">
        <v>0</v>
      </c>
      <c r="CD270" s="145"/>
      <c r="CE270" s="145"/>
      <c r="CF270" s="356">
        <v>0</v>
      </c>
      <c r="CG270" s="148"/>
      <c r="CH270" s="148"/>
      <c r="CI270" s="337"/>
      <c r="CJ270" s="147"/>
      <c r="CK270" s="354"/>
      <c r="CL270" s="145">
        <v>25</v>
      </c>
      <c r="CM270" s="145"/>
      <c r="CN270" s="354"/>
      <c r="CO270" s="344"/>
    </row>
    <row r="271" spans="1:93" ht="24" customHeight="1" x14ac:dyDescent="0.3">
      <c r="A271" s="346" t="s">
        <v>2363</v>
      </c>
      <c r="B271" s="366" t="s">
        <v>2364</v>
      </c>
      <c r="C271" s="367" t="s">
        <v>35</v>
      </c>
      <c r="D271" s="330">
        <f t="shared" si="13"/>
        <v>7</v>
      </c>
      <c r="E271" s="331">
        <f t="shared" si="14"/>
        <v>3</v>
      </c>
      <c r="F271" s="331">
        <f t="shared" si="15"/>
        <v>0</v>
      </c>
      <c r="G271" s="331">
        <f t="shared" si="16"/>
        <v>0</v>
      </c>
      <c r="H271" s="331">
        <f t="shared" si="17"/>
        <v>0</v>
      </c>
      <c r="I271" s="331">
        <f t="shared" si="18"/>
        <v>0</v>
      </c>
      <c r="J271" s="331">
        <f t="shared" si="19"/>
        <v>0</v>
      </c>
      <c r="K271" s="331">
        <f t="shared" si="20"/>
        <v>0</v>
      </c>
      <c r="L271" s="331">
        <f t="shared" si="21"/>
        <v>0</v>
      </c>
      <c r="M271" s="332">
        <f t="shared" si="22"/>
        <v>0</v>
      </c>
      <c r="N271" s="333">
        <f t="shared" si="23"/>
        <v>10</v>
      </c>
      <c r="O271" s="334"/>
      <c r="P271" s="335">
        <f t="shared" si="24"/>
        <v>10</v>
      </c>
      <c r="Q271" s="336">
        <f t="shared" si="25"/>
        <v>661</v>
      </c>
      <c r="R271" s="148"/>
      <c r="S271" s="148"/>
      <c r="T271" s="350"/>
      <c r="U271" s="148"/>
      <c r="V271" s="148"/>
      <c r="W271" s="350"/>
      <c r="X271" s="351"/>
      <c r="Y271" s="148"/>
      <c r="Z271" s="351"/>
      <c r="AA271" s="338">
        <v>0</v>
      </c>
      <c r="AB271" s="339">
        <v>0</v>
      </c>
      <c r="AC271" s="148">
        <v>0</v>
      </c>
      <c r="AD271" s="351"/>
      <c r="AE271" s="148"/>
      <c r="AF271" s="351">
        <v>3</v>
      </c>
      <c r="AG271" s="144">
        <v>0</v>
      </c>
      <c r="AH271" s="144">
        <v>0</v>
      </c>
      <c r="AI271" s="145"/>
      <c r="AJ271" s="145"/>
      <c r="AK271" s="144"/>
      <c r="AL271" s="145"/>
      <c r="AM271" s="144"/>
      <c r="AN271" s="144"/>
      <c r="AO271" s="340"/>
      <c r="AP271" s="340"/>
      <c r="AQ271" s="341"/>
      <c r="AR271" s="341"/>
      <c r="AS271" s="341"/>
      <c r="AT271" s="153"/>
      <c r="AU271" s="144"/>
      <c r="AV271" s="145"/>
      <c r="AW271" s="148">
        <v>0</v>
      </c>
      <c r="AX271" s="148">
        <v>0</v>
      </c>
      <c r="AY271" s="351"/>
      <c r="AZ271" s="148"/>
      <c r="BA271" s="148"/>
      <c r="BB271" s="351"/>
      <c r="BC271" s="351"/>
      <c r="BD271" s="148"/>
      <c r="BE271" s="148"/>
      <c r="BF271" s="354">
        <v>0</v>
      </c>
      <c r="BG271" s="145"/>
      <c r="BH271" s="148">
        <v>0</v>
      </c>
      <c r="BI271" s="350"/>
      <c r="BJ271" s="342"/>
      <c r="BK271" s="343"/>
      <c r="BL271" s="351"/>
      <c r="BM271" s="351"/>
      <c r="BN271" s="148"/>
      <c r="BO271" s="148">
        <v>7</v>
      </c>
      <c r="BP271" s="351"/>
      <c r="BQ271" s="144">
        <v>0</v>
      </c>
      <c r="BR271" s="145"/>
      <c r="BS271" s="145"/>
      <c r="BT271" s="145"/>
      <c r="BU271" s="354"/>
      <c r="BV271" s="144"/>
      <c r="BW271" s="145"/>
      <c r="BX271" s="145"/>
      <c r="BY271" s="144"/>
      <c r="BZ271" s="144"/>
      <c r="CA271" s="355">
        <v>0</v>
      </c>
      <c r="CB271" s="338">
        <v>0</v>
      </c>
      <c r="CC271" s="344">
        <v>0</v>
      </c>
      <c r="CD271" s="145"/>
      <c r="CE271" s="145"/>
      <c r="CF271" s="146">
        <v>0</v>
      </c>
      <c r="CG271" s="349"/>
      <c r="CH271" s="349"/>
      <c r="CI271" s="350"/>
      <c r="CJ271" s="351"/>
      <c r="CK271" s="338"/>
      <c r="CL271" s="145"/>
      <c r="CM271" s="145"/>
      <c r="CN271" s="338"/>
      <c r="CO271" s="344"/>
    </row>
    <row r="272" spans="1:93" ht="24" customHeight="1" x14ac:dyDescent="0.3">
      <c r="A272" s="327">
        <v>930517</v>
      </c>
      <c r="B272" s="362" t="s">
        <v>2365</v>
      </c>
      <c r="C272" s="363" t="s">
        <v>483</v>
      </c>
      <c r="D272" s="330">
        <f t="shared" si="13"/>
        <v>0</v>
      </c>
      <c r="E272" s="331">
        <f t="shared" si="14"/>
        <v>0</v>
      </c>
      <c r="F272" s="331">
        <f t="shared" si="15"/>
        <v>0</v>
      </c>
      <c r="G272" s="331">
        <f t="shared" si="16"/>
        <v>0</v>
      </c>
      <c r="H272" s="331">
        <f t="shared" si="17"/>
        <v>0</v>
      </c>
      <c r="I272" s="331">
        <f t="shared" si="18"/>
        <v>0</v>
      </c>
      <c r="J272" s="331">
        <f t="shared" si="19"/>
        <v>0</v>
      </c>
      <c r="K272" s="331">
        <f t="shared" si="20"/>
        <v>0</v>
      </c>
      <c r="L272" s="331">
        <f t="shared" si="21"/>
        <v>0</v>
      </c>
      <c r="M272" s="332">
        <f t="shared" si="22"/>
        <v>0</v>
      </c>
      <c r="N272" s="333">
        <f t="shared" si="23"/>
        <v>0</v>
      </c>
      <c r="O272" s="334"/>
      <c r="P272" s="335">
        <f t="shared" si="24"/>
        <v>0</v>
      </c>
      <c r="Q272" s="336" t="str">
        <f t="shared" si="25"/>
        <v/>
      </c>
      <c r="R272" s="148"/>
      <c r="S272" s="148"/>
      <c r="T272" s="337"/>
      <c r="U272" s="148"/>
      <c r="V272" s="148"/>
      <c r="W272" s="337"/>
      <c r="X272" s="147"/>
      <c r="Y272" s="148"/>
      <c r="Z272" s="147"/>
      <c r="AA272" s="338">
        <v>0</v>
      </c>
      <c r="AB272" s="339">
        <v>0</v>
      </c>
      <c r="AC272" s="148">
        <v>0</v>
      </c>
      <c r="AD272" s="147"/>
      <c r="AE272" s="148"/>
      <c r="AF272" s="147"/>
      <c r="AG272" s="144">
        <v>0</v>
      </c>
      <c r="AH272" s="144">
        <v>0</v>
      </c>
      <c r="AI272" s="352"/>
      <c r="AJ272" s="352"/>
      <c r="AK272" s="144"/>
      <c r="AL272" s="352"/>
      <c r="AM272" s="144"/>
      <c r="AN272" s="144"/>
      <c r="AO272" s="353"/>
      <c r="AP272" s="353"/>
      <c r="AQ272" s="341"/>
      <c r="AR272" s="341"/>
      <c r="AS272" s="341"/>
      <c r="AT272" s="153"/>
      <c r="AU272" s="144"/>
      <c r="AV272" s="352"/>
      <c r="AW272" s="148">
        <v>0</v>
      </c>
      <c r="AX272" s="148">
        <v>0</v>
      </c>
      <c r="AY272" s="147"/>
      <c r="AZ272" s="148"/>
      <c r="BA272" s="148"/>
      <c r="BB272" s="147"/>
      <c r="BC272" s="147"/>
      <c r="BD272" s="148"/>
      <c r="BE272" s="148"/>
      <c r="BF272" s="338">
        <v>0</v>
      </c>
      <c r="BG272" s="352"/>
      <c r="BH272" s="148">
        <v>0</v>
      </c>
      <c r="BI272" s="337"/>
      <c r="BJ272" s="342"/>
      <c r="BK272" s="343"/>
      <c r="BL272" s="147"/>
      <c r="BM272" s="147"/>
      <c r="BN272" s="148"/>
      <c r="BO272" s="148"/>
      <c r="BP272" s="147"/>
      <c r="BQ272" s="88">
        <v>0</v>
      </c>
      <c r="BR272" s="352"/>
      <c r="BS272" s="352"/>
      <c r="BT272" s="352"/>
      <c r="BU272" s="338"/>
      <c r="BV272" s="88"/>
      <c r="BW272" s="352"/>
      <c r="BX272" s="352"/>
      <c r="BY272" s="144"/>
      <c r="BZ272" s="144"/>
      <c r="CA272" s="355">
        <v>0</v>
      </c>
      <c r="CB272" s="338">
        <v>0</v>
      </c>
      <c r="CC272" s="344">
        <v>0</v>
      </c>
      <c r="CD272" s="352"/>
      <c r="CE272" s="352"/>
      <c r="CF272" s="356">
        <v>0</v>
      </c>
      <c r="CG272" s="148"/>
      <c r="CH272" s="148"/>
      <c r="CI272" s="337"/>
      <c r="CJ272" s="147"/>
      <c r="CK272" s="338"/>
      <c r="CL272" s="352"/>
      <c r="CM272" s="352"/>
      <c r="CN272" s="338"/>
      <c r="CO272" s="344"/>
    </row>
    <row r="273" spans="1:93" ht="24" customHeight="1" x14ac:dyDescent="0.3">
      <c r="A273" s="346" t="s">
        <v>2366</v>
      </c>
      <c r="B273" s="366" t="s">
        <v>2367</v>
      </c>
      <c r="C273" s="367" t="s">
        <v>2368</v>
      </c>
      <c r="D273" s="330">
        <f t="shared" si="13"/>
        <v>30</v>
      </c>
      <c r="E273" s="331">
        <f t="shared" si="14"/>
        <v>25</v>
      </c>
      <c r="F273" s="331">
        <f t="shared" si="15"/>
        <v>24</v>
      </c>
      <c r="G273" s="331">
        <f t="shared" si="16"/>
        <v>1</v>
      </c>
      <c r="H273" s="331">
        <f t="shared" si="17"/>
        <v>0</v>
      </c>
      <c r="I273" s="331">
        <f t="shared" si="18"/>
        <v>0</v>
      </c>
      <c r="J273" s="331">
        <f t="shared" si="19"/>
        <v>0</v>
      </c>
      <c r="K273" s="331">
        <f t="shared" si="20"/>
        <v>0</v>
      </c>
      <c r="L273" s="331">
        <f t="shared" si="21"/>
        <v>0</v>
      </c>
      <c r="M273" s="332">
        <f t="shared" si="22"/>
        <v>0</v>
      </c>
      <c r="N273" s="333">
        <f t="shared" si="23"/>
        <v>80</v>
      </c>
      <c r="O273" s="334"/>
      <c r="P273" s="335">
        <f t="shared" si="24"/>
        <v>80</v>
      </c>
      <c r="Q273" s="336">
        <f t="shared" si="25"/>
        <v>138</v>
      </c>
      <c r="R273" s="148"/>
      <c r="S273" s="148"/>
      <c r="T273" s="337"/>
      <c r="U273" s="148"/>
      <c r="V273" s="148"/>
      <c r="W273" s="337"/>
      <c r="X273" s="147"/>
      <c r="Y273" s="148"/>
      <c r="Z273" s="147"/>
      <c r="AA273" s="338">
        <v>0</v>
      </c>
      <c r="AB273" s="339">
        <v>0</v>
      </c>
      <c r="AC273" s="148">
        <v>0</v>
      </c>
      <c r="AD273" s="147"/>
      <c r="AE273" s="148"/>
      <c r="AF273" s="147">
        <v>24</v>
      </c>
      <c r="AG273" s="144">
        <v>0</v>
      </c>
      <c r="AH273" s="144">
        <v>0</v>
      </c>
      <c r="AI273" s="145"/>
      <c r="AJ273" s="145"/>
      <c r="AK273" s="144"/>
      <c r="AL273" s="145"/>
      <c r="AM273" s="144"/>
      <c r="AN273" s="144"/>
      <c r="AO273" s="340"/>
      <c r="AP273" s="340"/>
      <c r="AQ273" s="341"/>
      <c r="AR273" s="341"/>
      <c r="AS273" s="341"/>
      <c r="AT273" s="153"/>
      <c r="AU273" s="144"/>
      <c r="AV273" s="145"/>
      <c r="AW273" s="148">
        <v>0</v>
      </c>
      <c r="AX273" s="148">
        <v>0</v>
      </c>
      <c r="AY273" s="147"/>
      <c r="AZ273" s="148"/>
      <c r="BA273" s="148"/>
      <c r="BB273" s="147"/>
      <c r="BC273" s="147"/>
      <c r="BD273" s="148"/>
      <c r="BE273" s="148"/>
      <c r="BF273" s="338">
        <v>0</v>
      </c>
      <c r="BG273" s="145"/>
      <c r="BH273" s="148">
        <v>0</v>
      </c>
      <c r="BI273" s="337"/>
      <c r="BJ273" s="342"/>
      <c r="BK273" s="343"/>
      <c r="BL273" s="147">
        <v>1</v>
      </c>
      <c r="BM273" s="147">
        <v>25</v>
      </c>
      <c r="BN273" s="148"/>
      <c r="BO273" s="148">
        <v>30</v>
      </c>
      <c r="BP273" s="147"/>
      <c r="BQ273" s="144">
        <v>0</v>
      </c>
      <c r="BR273" s="145"/>
      <c r="BS273" s="145"/>
      <c r="BT273" s="145"/>
      <c r="BU273" s="338"/>
      <c r="BV273" s="144"/>
      <c r="BW273" s="145"/>
      <c r="BX273" s="145"/>
      <c r="BY273" s="144"/>
      <c r="BZ273" s="144"/>
      <c r="CA273" s="149">
        <v>0</v>
      </c>
      <c r="CB273" s="338">
        <v>0</v>
      </c>
      <c r="CC273" s="344">
        <v>0</v>
      </c>
      <c r="CD273" s="145"/>
      <c r="CE273" s="145"/>
      <c r="CF273" s="146">
        <v>0</v>
      </c>
      <c r="CG273" s="148"/>
      <c r="CH273" s="148"/>
      <c r="CI273" s="337"/>
      <c r="CJ273" s="147"/>
      <c r="CK273" s="338"/>
      <c r="CL273" s="145"/>
      <c r="CM273" s="145"/>
      <c r="CN273" s="338"/>
      <c r="CO273" s="344"/>
    </row>
    <row r="274" spans="1:93" ht="24" customHeight="1" x14ac:dyDescent="0.3">
      <c r="A274" s="345" t="s">
        <v>1464</v>
      </c>
      <c r="B274" s="362" t="s">
        <v>1465</v>
      </c>
      <c r="C274" s="363" t="s">
        <v>816</v>
      </c>
      <c r="D274" s="330">
        <f t="shared" si="13"/>
        <v>25</v>
      </c>
      <c r="E274" s="331">
        <f t="shared" si="14"/>
        <v>1</v>
      </c>
      <c r="F274" s="331">
        <f t="shared" si="15"/>
        <v>1</v>
      </c>
      <c r="G274" s="331">
        <f t="shared" si="16"/>
        <v>0</v>
      </c>
      <c r="H274" s="331">
        <f t="shared" si="17"/>
        <v>0</v>
      </c>
      <c r="I274" s="331">
        <f t="shared" si="18"/>
        <v>0</v>
      </c>
      <c r="J274" s="331">
        <f t="shared" si="19"/>
        <v>0</v>
      </c>
      <c r="K274" s="331">
        <f t="shared" si="20"/>
        <v>0</v>
      </c>
      <c r="L274" s="331">
        <f t="shared" si="21"/>
        <v>0</v>
      </c>
      <c r="M274" s="332">
        <f t="shared" si="22"/>
        <v>0</v>
      </c>
      <c r="N274" s="333">
        <f t="shared" si="23"/>
        <v>27</v>
      </c>
      <c r="O274" s="334"/>
      <c r="P274" s="335">
        <f t="shared" si="24"/>
        <v>27</v>
      </c>
      <c r="Q274" s="336">
        <f t="shared" si="25"/>
        <v>380</v>
      </c>
      <c r="R274" s="148"/>
      <c r="S274" s="148"/>
      <c r="T274" s="337"/>
      <c r="U274" s="148"/>
      <c r="V274" s="148"/>
      <c r="W274" s="337"/>
      <c r="X274" s="147"/>
      <c r="Y274" s="148"/>
      <c r="Z274" s="147"/>
      <c r="AA274" s="354">
        <v>0</v>
      </c>
      <c r="AB274" s="357">
        <v>0</v>
      </c>
      <c r="AC274" s="148">
        <v>0</v>
      </c>
      <c r="AD274" s="147"/>
      <c r="AE274" s="148"/>
      <c r="AF274" s="147"/>
      <c r="AG274" s="144">
        <v>0</v>
      </c>
      <c r="AH274" s="144">
        <v>0</v>
      </c>
      <c r="AI274" s="352"/>
      <c r="AJ274" s="352"/>
      <c r="AK274" s="144">
        <v>1</v>
      </c>
      <c r="AL274" s="352"/>
      <c r="AM274" s="144"/>
      <c r="AN274" s="144"/>
      <c r="AO274" s="353"/>
      <c r="AP274" s="353"/>
      <c r="AQ274" s="341"/>
      <c r="AR274" s="341"/>
      <c r="AS274" s="341"/>
      <c r="AT274" s="359"/>
      <c r="AU274" s="144">
        <v>1</v>
      </c>
      <c r="AV274" s="352"/>
      <c r="AW274" s="148">
        <v>0</v>
      </c>
      <c r="AX274" s="148">
        <v>0</v>
      </c>
      <c r="AY274" s="147"/>
      <c r="AZ274" s="148"/>
      <c r="BA274" s="148"/>
      <c r="BB274" s="147"/>
      <c r="BC274" s="147"/>
      <c r="BD274" s="148"/>
      <c r="BE274" s="148"/>
      <c r="BF274" s="338">
        <v>0</v>
      </c>
      <c r="BG274" s="352"/>
      <c r="BH274" s="349">
        <v>0</v>
      </c>
      <c r="BI274" s="337"/>
      <c r="BJ274" s="342"/>
      <c r="BK274" s="343"/>
      <c r="BL274" s="147"/>
      <c r="BM274" s="147"/>
      <c r="BN274" s="148"/>
      <c r="BO274" s="148"/>
      <c r="BP274" s="147"/>
      <c r="BQ274" s="88">
        <v>0</v>
      </c>
      <c r="BR274" s="352"/>
      <c r="BS274" s="352"/>
      <c r="BT274" s="352"/>
      <c r="BU274" s="338"/>
      <c r="BV274" s="88"/>
      <c r="BW274" s="352"/>
      <c r="BX274" s="352"/>
      <c r="BY274" s="144"/>
      <c r="BZ274" s="144"/>
      <c r="CA274" s="149">
        <v>0</v>
      </c>
      <c r="CB274" s="338">
        <v>0</v>
      </c>
      <c r="CC274" s="344">
        <v>25</v>
      </c>
      <c r="CD274" s="352"/>
      <c r="CE274" s="352"/>
      <c r="CF274" s="146">
        <v>0</v>
      </c>
      <c r="CG274" s="148"/>
      <c r="CH274" s="148"/>
      <c r="CI274" s="337"/>
      <c r="CJ274" s="147"/>
      <c r="CK274" s="338"/>
      <c r="CL274" s="352"/>
      <c r="CM274" s="352"/>
      <c r="CN274" s="338"/>
      <c r="CO274" s="344"/>
    </row>
    <row r="275" spans="1:93" ht="24" customHeight="1" x14ac:dyDescent="0.3">
      <c r="A275" s="327" t="s">
        <v>2369</v>
      </c>
      <c r="B275" s="328" t="s">
        <v>2370</v>
      </c>
      <c r="C275" s="329" t="s">
        <v>2013</v>
      </c>
      <c r="D275" s="330">
        <f t="shared" si="13"/>
        <v>12</v>
      </c>
      <c r="E275" s="331">
        <f t="shared" si="14"/>
        <v>5</v>
      </c>
      <c r="F275" s="331">
        <f t="shared" si="15"/>
        <v>0</v>
      </c>
      <c r="G275" s="331">
        <f t="shared" si="16"/>
        <v>0</v>
      </c>
      <c r="H275" s="331">
        <f t="shared" si="17"/>
        <v>0</v>
      </c>
      <c r="I275" s="331">
        <f t="shared" si="18"/>
        <v>0</v>
      </c>
      <c r="J275" s="331">
        <f t="shared" si="19"/>
        <v>0</v>
      </c>
      <c r="K275" s="331">
        <f t="shared" si="20"/>
        <v>0</v>
      </c>
      <c r="L275" s="331">
        <f t="shared" si="21"/>
        <v>0</v>
      </c>
      <c r="M275" s="332">
        <f t="shared" si="22"/>
        <v>0</v>
      </c>
      <c r="N275" s="333">
        <f t="shared" si="23"/>
        <v>17</v>
      </c>
      <c r="O275" s="334"/>
      <c r="P275" s="335">
        <f t="shared" si="24"/>
        <v>17</v>
      </c>
      <c r="Q275" s="336">
        <f t="shared" si="25"/>
        <v>516</v>
      </c>
      <c r="R275" s="148"/>
      <c r="S275" s="148"/>
      <c r="T275" s="350"/>
      <c r="U275" s="148"/>
      <c r="V275" s="148"/>
      <c r="W275" s="350"/>
      <c r="X275" s="351"/>
      <c r="Y275" s="148"/>
      <c r="Z275" s="351"/>
      <c r="AA275" s="338">
        <v>0</v>
      </c>
      <c r="AB275" s="339">
        <v>0</v>
      </c>
      <c r="AC275" s="349">
        <v>0</v>
      </c>
      <c r="AD275" s="351"/>
      <c r="AE275" s="148"/>
      <c r="AF275" s="351">
        <v>12</v>
      </c>
      <c r="AG275" s="144">
        <v>0</v>
      </c>
      <c r="AH275" s="144">
        <v>0</v>
      </c>
      <c r="AI275" s="145"/>
      <c r="AJ275" s="145"/>
      <c r="AK275" s="144"/>
      <c r="AL275" s="145"/>
      <c r="AM275" s="144"/>
      <c r="AN275" s="144"/>
      <c r="AO275" s="340"/>
      <c r="AP275" s="340"/>
      <c r="AQ275" s="341"/>
      <c r="AR275" s="341"/>
      <c r="AS275" s="341"/>
      <c r="AT275" s="153"/>
      <c r="AU275" s="144"/>
      <c r="AV275" s="145"/>
      <c r="AW275" s="349">
        <v>0</v>
      </c>
      <c r="AX275" s="349">
        <v>0</v>
      </c>
      <c r="AY275" s="351"/>
      <c r="AZ275" s="349"/>
      <c r="BA275" s="349"/>
      <c r="BB275" s="351"/>
      <c r="BC275" s="351"/>
      <c r="BD275" s="349"/>
      <c r="BE275" s="349"/>
      <c r="BF275" s="338">
        <v>0</v>
      </c>
      <c r="BG275" s="145"/>
      <c r="BH275" s="349">
        <v>0</v>
      </c>
      <c r="BI275" s="350"/>
      <c r="BJ275" s="360"/>
      <c r="BK275" s="343"/>
      <c r="BL275" s="351"/>
      <c r="BM275" s="351"/>
      <c r="BN275" s="349"/>
      <c r="BO275" s="349">
        <v>5</v>
      </c>
      <c r="BP275" s="351"/>
      <c r="BQ275" s="144">
        <v>0</v>
      </c>
      <c r="BR275" s="145"/>
      <c r="BS275" s="145"/>
      <c r="BT275" s="145"/>
      <c r="BU275" s="338"/>
      <c r="BV275" s="144"/>
      <c r="BW275" s="145"/>
      <c r="BX275" s="145"/>
      <c r="BY275" s="144"/>
      <c r="BZ275" s="144"/>
      <c r="CA275" s="355">
        <v>0</v>
      </c>
      <c r="CB275" s="338">
        <v>0</v>
      </c>
      <c r="CC275" s="88">
        <v>0</v>
      </c>
      <c r="CD275" s="145"/>
      <c r="CE275" s="145"/>
      <c r="CF275" s="146">
        <v>0</v>
      </c>
      <c r="CG275" s="349"/>
      <c r="CH275" s="349"/>
      <c r="CI275" s="350"/>
      <c r="CJ275" s="351"/>
      <c r="CK275" s="338"/>
      <c r="CL275" s="145"/>
      <c r="CM275" s="145"/>
      <c r="CN275" s="338"/>
      <c r="CO275" s="88"/>
    </row>
    <row r="276" spans="1:93" ht="24" customHeight="1" x14ac:dyDescent="0.3">
      <c r="A276" s="327" t="s">
        <v>2371</v>
      </c>
      <c r="B276" s="328" t="s">
        <v>2372</v>
      </c>
      <c r="C276" s="329" t="s">
        <v>1927</v>
      </c>
      <c r="D276" s="330">
        <f t="shared" si="13"/>
        <v>10</v>
      </c>
      <c r="E276" s="331">
        <f t="shared" si="14"/>
        <v>0</v>
      </c>
      <c r="F276" s="331">
        <f t="shared" si="15"/>
        <v>0</v>
      </c>
      <c r="G276" s="331">
        <f t="shared" si="16"/>
        <v>0</v>
      </c>
      <c r="H276" s="331">
        <f t="shared" si="17"/>
        <v>0</v>
      </c>
      <c r="I276" s="331">
        <f t="shared" si="18"/>
        <v>0</v>
      </c>
      <c r="J276" s="331">
        <f t="shared" si="19"/>
        <v>0</v>
      </c>
      <c r="K276" s="331">
        <f t="shared" si="20"/>
        <v>0</v>
      </c>
      <c r="L276" s="331">
        <f t="shared" si="21"/>
        <v>0</v>
      </c>
      <c r="M276" s="332">
        <f t="shared" si="22"/>
        <v>0</v>
      </c>
      <c r="N276" s="333">
        <f t="shared" si="23"/>
        <v>10</v>
      </c>
      <c r="O276" s="334"/>
      <c r="P276" s="335">
        <f t="shared" si="24"/>
        <v>10</v>
      </c>
      <c r="Q276" s="336">
        <f t="shared" si="25"/>
        <v>661</v>
      </c>
      <c r="R276" s="148"/>
      <c r="S276" s="148"/>
      <c r="T276" s="337"/>
      <c r="U276" s="148"/>
      <c r="V276" s="148"/>
      <c r="W276" s="337"/>
      <c r="X276" s="147"/>
      <c r="Y276" s="148"/>
      <c r="Z276" s="147"/>
      <c r="AA276" s="354">
        <v>0</v>
      </c>
      <c r="AB276" s="357">
        <v>0</v>
      </c>
      <c r="AC276" s="148">
        <v>0</v>
      </c>
      <c r="AD276" s="147"/>
      <c r="AE276" s="148">
        <v>10</v>
      </c>
      <c r="AF276" s="147"/>
      <c r="AG276" s="144">
        <v>0</v>
      </c>
      <c r="AH276" s="144">
        <v>0</v>
      </c>
      <c r="AI276" s="145"/>
      <c r="AJ276" s="145"/>
      <c r="AK276" s="144"/>
      <c r="AL276" s="145"/>
      <c r="AM276" s="144"/>
      <c r="AN276" s="144"/>
      <c r="AO276" s="340"/>
      <c r="AP276" s="340"/>
      <c r="AQ276" s="341"/>
      <c r="AR276" s="341"/>
      <c r="AS276" s="341"/>
      <c r="AT276" s="359"/>
      <c r="AU276" s="144"/>
      <c r="AV276" s="145"/>
      <c r="AW276" s="349">
        <v>0</v>
      </c>
      <c r="AX276" s="349">
        <v>0</v>
      </c>
      <c r="AY276" s="147"/>
      <c r="AZ276" s="349"/>
      <c r="BA276" s="349"/>
      <c r="BB276" s="147"/>
      <c r="BC276" s="147"/>
      <c r="BD276" s="349"/>
      <c r="BE276" s="349"/>
      <c r="BF276" s="338">
        <v>0</v>
      </c>
      <c r="BG276" s="145"/>
      <c r="BH276" s="148">
        <v>0</v>
      </c>
      <c r="BI276" s="337"/>
      <c r="BJ276" s="342"/>
      <c r="BK276" s="343"/>
      <c r="BL276" s="147"/>
      <c r="BM276" s="147"/>
      <c r="BN276" s="349"/>
      <c r="BO276" s="349"/>
      <c r="BP276" s="147"/>
      <c r="BQ276" s="144">
        <v>0</v>
      </c>
      <c r="BR276" s="145"/>
      <c r="BS276" s="145"/>
      <c r="BT276" s="145"/>
      <c r="BU276" s="338"/>
      <c r="BV276" s="144"/>
      <c r="BW276" s="145"/>
      <c r="BX276" s="145"/>
      <c r="BY276" s="144"/>
      <c r="BZ276" s="144"/>
      <c r="CA276" s="149">
        <v>0</v>
      </c>
      <c r="CB276" s="338">
        <v>0</v>
      </c>
      <c r="CC276" s="344">
        <v>0</v>
      </c>
      <c r="CD276" s="145"/>
      <c r="CE276" s="145"/>
      <c r="CF276" s="146">
        <v>0</v>
      </c>
      <c r="CG276" s="148"/>
      <c r="CH276" s="148"/>
      <c r="CI276" s="337"/>
      <c r="CJ276" s="147"/>
      <c r="CK276" s="338"/>
      <c r="CL276" s="145"/>
      <c r="CM276" s="145"/>
      <c r="CN276" s="338"/>
      <c r="CO276" s="344"/>
    </row>
    <row r="277" spans="1:93" ht="24" customHeight="1" x14ac:dyDescent="0.3">
      <c r="A277" s="327" t="s">
        <v>2373</v>
      </c>
      <c r="B277" s="328" t="s">
        <v>2374</v>
      </c>
      <c r="C277" s="329" t="s">
        <v>1927</v>
      </c>
      <c r="D277" s="330">
        <f t="shared" si="13"/>
        <v>14</v>
      </c>
      <c r="E277" s="331">
        <f t="shared" si="14"/>
        <v>12</v>
      </c>
      <c r="F277" s="331">
        <f t="shared" si="15"/>
        <v>0</v>
      </c>
      <c r="G277" s="331">
        <f t="shared" si="16"/>
        <v>0</v>
      </c>
      <c r="H277" s="331">
        <f t="shared" si="17"/>
        <v>0</v>
      </c>
      <c r="I277" s="331">
        <f t="shared" si="18"/>
        <v>0</v>
      </c>
      <c r="J277" s="331">
        <f t="shared" si="19"/>
        <v>0</v>
      </c>
      <c r="K277" s="331">
        <f t="shared" si="20"/>
        <v>0</v>
      </c>
      <c r="L277" s="331">
        <f t="shared" si="21"/>
        <v>0</v>
      </c>
      <c r="M277" s="332">
        <f t="shared" si="22"/>
        <v>0</v>
      </c>
      <c r="N277" s="333">
        <f t="shared" si="23"/>
        <v>26</v>
      </c>
      <c r="O277" s="334"/>
      <c r="P277" s="335">
        <f t="shared" si="24"/>
        <v>26</v>
      </c>
      <c r="Q277" s="336">
        <f t="shared" si="25"/>
        <v>388</v>
      </c>
      <c r="R277" s="349"/>
      <c r="S277" s="349"/>
      <c r="T277" s="337"/>
      <c r="U277" s="349"/>
      <c r="V277" s="349"/>
      <c r="W277" s="337"/>
      <c r="X277" s="147"/>
      <c r="Y277" s="349"/>
      <c r="Z277" s="147"/>
      <c r="AA277" s="338">
        <v>0</v>
      </c>
      <c r="AB277" s="339">
        <v>0</v>
      </c>
      <c r="AC277" s="148">
        <v>0</v>
      </c>
      <c r="AD277" s="147"/>
      <c r="AE277" s="349">
        <v>12</v>
      </c>
      <c r="AF277" s="147"/>
      <c r="AG277" s="144">
        <v>0</v>
      </c>
      <c r="AH277" s="144">
        <v>0</v>
      </c>
      <c r="AI277" s="145"/>
      <c r="AJ277" s="145"/>
      <c r="AK277" s="144"/>
      <c r="AL277" s="145"/>
      <c r="AM277" s="144"/>
      <c r="AN277" s="144"/>
      <c r="AO277" s="340"/>
      <c r="AP277" s="340"/>
      <c r="AQ277" s="341"/>
      <c r="AR277" s="341"/>
      <c r="AS277" s="341"/>
      <c r="AT277" s="153"/>
      <c r="AU277" s="144"/>
      <c r="AV277" s="145"/>
      <c r="AW277" s="148">
        <v>0</v>
      </c>
      <c r="AX277" s="148">
        <v>0</v>
      </c>
      <c r="AY277" s="147"/>
      <c r="AZ277" s="148"/>
      <c r="BA277" s="148"/>
      <c r="BB277" s="147"/>
      <c r="BC277" s="147"/>
      <c r="BD277" s="148"/>
      <c r="BE277" s="148"/>
      <c r="BF277" s="338">
        <v>0</v>
      </c>
      <c r="BG277" s="145"/>
      <c r="BH277" s="349">
        <v>0</v>
      </c>
      <c r="BI277" s="337"/>
      <c r="BJ277" s="360"/>
      <c r="BK277" s="343"/>
      <c r="BL277" s="147"/>
      <c r="BM277" s="147"/>
      <c r="BN277" s="148">
        <v>14</v>
      </c>
      <c r="BO277" s="148"/>
      <c r="BP277" s="147"/>
      <c r="BQ277" s="144">
        <v>0</v>
      </c>
      <c r="BR277" s="145"/>
      <c r="BS277" s="145"/>
      <c r="BT277" s="145"/>
      <c r="BU277" s="338"/>
      <c r="BV277" s="144"/>
      <c r="BW277" s="145"/>
      <c r="BX277" s="145"/>
      <c r="BY277" s="144"/>
      <c r="BZ277" s="144"/>
      <c r="CA277" s="149">
        <v>0</v>
      </c>
      <c r="CB277" s="354">
        <v>0</v>
      </c>
      <c r="CC277" s="344">
        <v>0</v>
      </c>
      <c r="CD277" s="145"/>
      <c r="CE277" s="145"/>
      <c r="CF277" s="146">
        <v>0</v>
      </c>
      <c r="CG277" s="148"/>
      <c r="CH277" s="148"/>
      <c r="CI277" s="337"/>
      <c r="CJ277" s="147"/>
      <c r="CK277" s="354"/>
      <c r="CL277" s="145"/>
      <c r="CM277" s="145"/>
      <c r="CN277" s="354"/>
      <c r="CO277" s="344"/>
    </row>
    <row r="278" spans="1:93" ht="24" customHeight="1" x14ac:dyDescent="0.3">
      <c r="A278" s="327" t="s">
        <v>2375</v>
      </c>
      <c r="B278" s="328" t="s">
        <v>2376</v>
      </c>
      <c r="C278" s="329" t="s">
        <v>1927</v>
      </c>
      <c r="D278" s="330">
        <f t="shared" si="13"/>
        <v>36</v>
      </c>
      <c r="E278" s="331">
        <f t="shared" si="14"/>
        <v>16</v>
      </c>
      <c r="F278" s="331">
        <f t="shared" si="15"/>
        <v>0</v>
      </c>
      <c r="G278" s="331">
        <f t="shared" si="16"/>
        <v>0</v>
      </c>
      <c r="H278" s="331">
        <f t="shared" si="17"/>
        <v>0</v>
      </c>
      <c r="I278" s="331">
        <f t="shared" si="18"/>
        <v>0</v>
      </c>
      <c r="J278" s="331">
        <f t="shared" si="19"/>
        <v>0</v>
      </c>
      <c r="K278" s="331">
        <f t="shared" si="20"/>
        <v>0</v>
      </c>
      <c r="L278" s="331">
        <f t="shared" si="21"/>
        <v>0</v>
      </c>
      <c r="M278" s="332">
        <f t="shared" si="22"/>
        <v>0</v>
      </c>
      <c r="N278" s="333">
        <f t="shared" si="23"/>
        <v>52</v>
      </c>
      <c r="O278" s="334"/>
      <c r="P278" s="335">
        <f t="shared" si="24"/>
        <v>52</v>
      </c>
      <c r="Q278" s="336">
        <f t="shared" si="25"/>
        <v>201</v>
      </c>
      <c r="R278" s="349"/>
      <c r="S278" s="349"/>
      <c r="T278" s="337"/>
      <c r="U278" s="349"/>
      <c r="V278" s="349"/>
      <c r="W278" s="337"/>
      <c r="X278" s="147"/>
      <c r="Y278" s="349"/>
      <c r="Z278" s="147"/>
      <c r="AA278" s="354">
        <v>0</v>
      </c>
      <c r="AB278" s="357">
        <v>0</v>
      </c>
      <c r="AC278" s="148">
        <v>0</v>
      </c>
      <c r="AD278" s="147"/>
      <c r="AE278" s="349">
        <v>16</v>
      </c>
      <c r="AF278" s="147"/>
      <c r="AG278" s="344">
        <v>0</v>
      </c>
      <c r="AH278" s="344">
        <v>0</v>
      </c>
      <c r="AI278" s="145"/>
      <c r="AJ278" s="145"/>
      <c r="AK278" s="344"/>
      <c r="AL278" s="145"/>
      <c r="AM278" s="344"/>
      <c r="AN278" s="344"/>
      <c r="AO278" s="340"/>
      <c r="AP278" s="340"/>
      <c r="AQ278" s="368"/>
      <c r="AR278" s="368"/>
      <c r="AS278" s="368"/>
      <c r="AT278" s="359"/>
      <c r="AU278" s="344"/>
      <c r="AV278" s="145"/>
      <c r="AW278" s="148">
        <v>0</v>
      </c>
      <c r="AX278" s="148">
        <v>0</v>
      </c>
      <c r="AY278" s="147"/>
      <c r="AZ278" s="148"/>
      <c r="BA278" s="148"/>
      <c r="BB278" s="147"/>
      <c r="BC278" s="147"/>
      <c r="BD278" s="148"/>
      <c r="BE278" s="148"/>
      <c r="BF278" s="338">
        <v>0</v>
      </c>
      <c r="BG278" s="145"/>
      <c r="BH278" s="148">
        <v>0</v>
      </c>
      <c r="BI278" s="337"/>
      <c r="BJ278" s="342"/>
      <c r="BK278" s="343"/>
      <c r="BL278" s="147"/>
      <c r="BM278" s="147"/>
      <c r="BN278" s="148">
        <v>36</v>
      </c>
      <c r="BO278" s="148"/>
      <c r="BP278" s="147"/>
      <c r="BQ278" s="144">
        <v>0</v>
      </c>
      <c r="BR278" s="145"/>
      <c r="BS278" s="145"/>
      <c r="BT278" s="145"/>
      <c r="BU278" s="338"/>
      <c r="BV278" s="144"/>
      <c r="BW278" s="145"/>
      <c r="BX278" s="145"/>
      <c r="BY278" s="344"/>
      <c r="BZ278" s="344"/>
      <c r="CA278" s="149">
        <v>0</v>
      </c>
      <c r="CB278" s="338">
        <v>0</v>
      </c>
      <c r="CC278" s="344">
        <v>0</v>
      </c>
      <c r="CD278" s="145"/>
      <c r="CE278" s="145"/>
      <c r="CF278" s="146">
        <v>0</v>
      </c>
      <c r="CG278" s="148"/>
      <c r="CH278" s="148"/>
      <c r="CI278" s="337"/>
      <c r="CJ278" s="147"/>
      <c r="CK278" s="338"/>
      <c r="CL278" s="145"/>
      <c r="CM278" s="145"/>
      <c r="CN278" s="338"/>
      <c r="CO278" s="344"/>
    </row>
    <row r="279" spans="1:93" ht="24" customHeight="1" x14ac:dyDescent="0.3">
      <c r="A279" s="345" t="s">
        <v>2377</v>
      </c>
      <c r="B279" s="328" t="s">
        <v>2378</v>
      </c>
      <c r="C279" s="329" t="s">
        <v>171</v>
      </c>
      <c r="D279" s="330">
        <f t="shared" si="13"/>
        <v>24</v>
      </c>
      <c r="E279" s="331">
        <f t="shared" si="14"/>
        <v>5</v>
      </c>
      <c r="F279" s="331">
        <f t="shared" si="15"/>
        <v>0</v>
      </c>
      <c r="G279" s="331">
        <f t="shared" si="16"/>
        <v>0</v>
      </c>
      <c r="H279" s="331">
        <f t="shared" si="17"/>
        <v>0</v>
      </c>
      <c r="I279" s="331">
        <f t="shared" si="18"/>
        <v>0</v>
      </c>
      <c r="J279" s="331">
        <f t="shared" si="19"/>
        <v>0</v>
      </c>
      <c r="K279" s="331">
        <f t="shared" si="20"/>
        <v>0</v>
      </c>
      <c r="L279" s="331">
        <f t="shared" si="21"/>
        <v>0</v>
      </c>
      <c r="M279" s="332">
        <f t="shared" si="22"/>
        <v>0</v>
      </c>
      <c r="N279" s="333">
        <f t="shared" si="23"/>
        <v>29</v>
      </c>
      <c r="O279" s="334"/>
      <c r="P279" s="335">
        <f t="shared" si="24"/>
        <v>29</v>
      </c>
      <c r="Q279" s="336">
        <f t="shared" si="25"/>
        <v>359</v>
      </c>
      <c r="R279" s="148"/>
      <c r="S279" s="148"/>
      <c r="T279" s="337"/>
      <c r="U279" s="148"/>
      <c r="V279" s="148"/>
      <c r="W279" s="337"/>
      <c r="X279" s="147"/>
      <c r="Y279" s="148"/>
      <c r="Z279" s="147"/>
      <c r="AA279" s="338">
        <v>0</v>
      </c>
      <c r="AB279" s="339">
        <v>0</v>
      </c>
      <c r="AC279" s="349">
        <v>0</v>
      </c>
      <c r="AD279" s="147"/>
      <c r="AE279" s="148">
        <v>5</v>
      </c>
      <c r="AF279" s="147"/>
      <c r="AG279" s="88">
        <v>0</v>
      </c>
      <c r="AH279" s="88">
        <v>0</v>
      </c>
      <c r="AI279" s="145"/>
      <c r="AJ279" s="145"/>
      <c r="AK279" s="88"/>
      <c r="AL279" s="145"/>
      <c r="AM279" s="88"/>
      <c r="AN279" s="88"/>
      <c r="AO279" s="340"/>
      <c r="AP279" s="340"/>
      <c r="AQ279" s="358"/>
      <c r="AR279" s="358"/>
      <c r="AS279" s="358"/>
      <c r="AT279" s="153"/>
      <c r="AU279" s="88"/>
      <c r="AV279" s="145"/>
      <c r="AW279" s="148">
        <v>0</v>
      </c>
      <c r="AX279" s="148">
        <v>0</v>
      </c>
      <c r="AY279" s="147"/>
      <c r="AZ279" s="148"/>
      <c r="BA279" s="148"/>
      <c r="BB279" s="147"/>
      <c r="BC279" s="147"/>
      <c r="BD279" s="148"/>
      <c r="BE279" s="148"/>
      <c r="BF279" s="338">
        <v>0</v>
      </c>
      <c r="BG279" s="145"/>
      <c r="BH279" s="148">
        <v>0</v>
      </c>
      <c r="BI279" s="337"/>
      <c r="BJ279" s="360"/>
      <c r="BK279" s="343"/>
      <c r="BL279" s="147"/>
      <c r="BM279" s="147"/>
      <c r="BN279" s="148">
        <v>24</v>
      </c>
      <c r="BO279" s="148"/>
      <c r="BP279" s="147"/>
      <c r="BQ279" s="144">
        <v>0</v>
      </c>
      <c r="BR279" s="145"/>
      <c r="BS279" s="145"/>
      <c r="BT279" s="145"/>
      <c r="BU279" s="338"/>
      <c r="BV279" s="144"/>
      <c r="BW279" s="145"/>
      <c r="BX279" s="145"/>
      <c r="BY279" s="88"/>
      <c r="BZ279" s="88"/>
      <c r="CA279" s="149">
        <v>0</v>
      </c>
      <c r="CB279" s="338">
        <v>0</v>
      </c>
      <c r="CC279" s="88">
        <v>0</v>
      </c>
      <c r="CD279" s="145"/>
      <c r="CE279" s="145"/>
      <c r="CF279" s="146">
        <v>0</v>
      </c>
      <c r="CG279" s="148"/>
      <c r="CH279" s="148"/>
      <c r="CI279" s="337"/>
      <c r="CJ279" s="147"/>
      <c r="CK279" s="338"/>
      <c r="CL279" s="145"/>
      <c r="CM279" s="145"/>
      <c r="CN279" s="338"/>
      <c r="CO279" s="88"/>
    </row>
    <row r="280" spans="1:93" ht="24" customHeight="1" x14ac:dyDescent="0.3">
      <c r="A280" s="346" t="s">
        <v>2379</v>
      </c>
      <c r="B280" s="347" t="s">
        <v>2380</v>
      </c>
      <c r="C280" s="348" t="s">
        <v>1979</v>
      </c>
      <c r="D280" s="330">
        <f t="shared" si="13"/>
        <v>12</v>
      </c>
      <c r="E280" s="331">
        <f t="shared" si="14"/>
        <v>0</v>
      </c>
      <c r="F280" s="331">
        <f t="shared" si="15"/>
        <v>0</v>
      </c>
      <c r="G280" s="331">
        <f t="shared" si="16"/>
        <v>0</v>
      </c>
      <c r="H280" s="331">
        <f t="shared" si="17"/>
        <v>0</v>
      </c>
      <c r="I280" s="331">
        <f t="shared" si="18"/>
        <v>0</v>
      </c>
      <c r="J280" s="331">
        <f t="shared" si="19"/>
        <v>0</v>
      </c>
      <c r="K280" s="331">
        <f t="shared" si="20"/>
        <v>0</v>
      </c>
      <c r="L280" s="331">
        <f t="shared" si="21"/>
        <v>0</v>
      </c>
      <c r="M280" s="332">
        <f t="shared" si="22"/>
        <v>0</v>
      </c>
      <c r="N280" s="333">
        <f t="shared" si="23"/>
        <v>12</v>
      </c>
      <c r="O280" s="334"/>
      <c r="P280" s="335">
        <f t="shared" si="24"/>
        <v>12</v>
      </c>
      <c r="Q280" s="336">
        <f t="shared" si="25"/>
        <v>604</v>
      </c>
      <c r="R280" s="349"/>
      <c r="S280" s="349"/>
      <c r="T280" s="350"/>
      <c r="U280" s="349"/>
      <c r="V280" s="349"/>
      <c r="W280" s="350"/>
      <c r="X280" s="351"/>
      <c r="Y280" s="349"/>
      <c r="Z280" s="351"/>
      <c r="AA280" s="338">
        <v>0</v>
      </c>
      <c r="AB280" s="339">
        <v>0</v>
      </c>
      <c r="AC280" s="148">
        <v>0</v>
      </c>
      <c r="AD280" s="351"/>
      <c r="AE280" s="349"/>
      <c r="AF280" s="351"/>
      <c r="AG280" s="144">
        <v>0</v>
      </c>
      <c r="AH280" s="144">
        <v>0</v>
      </c>
      <c r="AI280" s="352"/>
      <c r="AJ280" s="352"/>
      <c r="AK280" s="144"/>
      <c r="AL280" s="352"/>
      <c r="AM280" s="144"/>
      <c r="AN280" s="144"/>
      <c r="AO280" s="353"/>
      <c r="AP280" s="353"/>
      <c r="AQ280" s="341"/>
      <c r="AR280" s="341"/>
      <c r="AS280" s="341"/>
      <c r="AT280" s="153"/>
      <c r="AU280" s="144"/>
      <c r="AV280" s="352"/>
      <c r="AW280" s="349">
        <v>0</v>
      </c>
      <c r="AX280" s="349">
        <v>0</v>
      </c>
      <c r="AY280" s="351"/>
      <c r="AZ280" s="349"/>
      <c r="BA280" s="349"/>
      <c r="BB280" s="351"/>
      <c r="BC280" s="351"/>
      <c r="BD280" s="349"/>
      <c r="BE280" s="349"/>
      <c r="BF280" s="354">
        <v>0</v>
      </c>
      <c r="BG280" s="352"/>
      <c r="BH280" s="148">
        <v>0</v>
      </c>
      <c r="BI280" s="350"/>
      <c r="BJ280" s="342"/>
      <c r="BK280" s="343"/>
      <c r="BL280" s="351"/>
      <c r="BM280" s="351"/>
      <c r="BN280" s="349">
        <v>12</v>
      </c>
      <c r="BO280" s="349"/>
      <c r="BP280" s="351"/>
      <c r="BQ280" s="144">
        <v>0</v>
      </c>
      <c r="BR280" s="352"/>
      <c r="BS280" s="352"/>
      <c r="BT280" s="352"/>
      <c r="BU280" s="354"/>
      <c r="BV280" s="144"/>
      <c r="BW280" s="352"/>
      <c r="BX280" s="352"/>
      <c r="BY280" s="144"/>
      <c r="BZ280" s="144"/>
      <c r="CA280" s="149">
        <v>0</v>
      </c>
      <c r="CB280" s="338">
        <v>0</v>
      </c>
      <c r="CC280" s="88">
        <v>0</v>
      </c>
      <c r="CD280" s="352"/>
      <c r="CE280" s="352"/>
      <c r="CF280" s="146">
        <v>0</v>
      </c>
      <c r="CG280" s="349"/>
      <c r="CH280" s="349"/>
      <c r="CI280" s="350"/>
      <c r="CJ280" s="351"/>
      <c r="CK280" s="338"/>
      <c r="CL280" s="352"/>
      <c r="CM280" s="352"/>
      <c r="CN280" s="338"/>
      <c r="CO280" s="88"/>
    </row>
    <row r="281" spans="1:93" ht="24" customHeight="1" x14ac:dyDescent="0.3">
      <c r="A281" s="345" t="s">
        <v>2381</v>
      </c>
      <c r="B281" s="328" t="s">
        <v>2382</v>
      </c>
      <c r="C281" s="329" t="s">
        <v>637</v>
      </c>
      <c r="D281" s="330">
        <f t="shared" si="13"/>
        <v>18</v>
      </c>
      <c r="E281" s="331">
        <f t="shared" si="14"/>
        <v>12</v>
      </c>
      <c r="F281" s="331">
        <f t="shared" si="15"/>
        <v>0</v>
      </c>
      <c r="G281" s="331">
        <f t="shared" si="16"/>
        <v>0</v>
      </c>
      <c r="H281" s="331">
        <f t="shared" si="17"/>
        <v>0</v>
      </c>
      <c r="I281" s="331">
        <f t="shared" si="18"/>
        <v>0</v>
      </c>
      <c r="J281" s="331">
        <f t="shared" si="19"/>
        <v>0</v>
      </c>
      <c r="K281" s="331">
        <f t="shared" si="20"/>
        <v>0</v>
      </c>
      <c r="L281" s="331">
        <f t="shared" si="21"/>
        <v>0</v>
      </c>
      <c r="M281" s="332">
        <f t="shared" si="22"/>
        <v>0</v>
      </c>
      <c r="N281" s="333">
        <f t="shared" si="23"/>
        <v>30</v>
      </c>
      <c r="O281" s="334"/>
      <c r="P281" s="335">
        <f t="shared" si="24"/>
        <v>30</v>
      </c>
      <c r="Q281" s="336">
        <f t="shared" si="25"/>
        <v>342</v>
      </c>
      <c r="R281" s="148"/>
      <c r="S281" s="148"/>
      <c r="T281" s="337"/>
      <c r="U281" s="148"/>
      <c r="V281" s="148"/>
      <c r="W281" s="337"/>
      <c r="X281" s="147"/>
      <c r="Y281" s="148"/>
      <c r="Z281" s="147"/>
      <c r="AA281" s="338">
        <v>0</v>
      </c>
      <c r="AB281" s="339">
        <v>0</v>
      </c>
      <c r="AC281" s="148">
        <v>0</v>
      </c>
      <c r="AD281" s="147"/>
      <c r="AE281" s="148"/>
      <c r="AF281" s="147">
        <v>18</v>
      </c>
      <c r="AG281" s="364">
        <v>0</v>
      </c>
      <c r="AH281" s="364">
        <v>0</v>
      </c>
      <c r="AI281" s="145"/>
      <c r="AJ281" s="145"/>
      <c r="AK281" s="364"/>
      <c r="AL281" s="145"/>
      <c r="AM281" s="364"/>
      <c r="AN281" s="364"/>
      <c r="AO281" s="340"/>
      <c r="AP281" s="340"/>
      <c r="AQ281" s="365"/>
      <c r="AR281" s="365"/>
      <c r="AS281" s="365"/>
      <c r="AT281" s="153"/>
      <c r="AU281" s="364"/>
      <c r="AV281" s="145"/>
      <c r="AW281" s="349">
        <v>0</v>
      </c>
      <c r="AX281" s="349">
        <v>0</v>
      </c>
      <c r="AY281" s="147"/>
      <c r="AZ281" s="349"/>
      <c r="BA281" s="349"/>
      <c r="BB281" s="147"/>
      <c r="BC281" s="147"/>
      <c r="BD281" s="349"/>
      <c r="BE281" s="349"/>
      <c r="BF281" s="354">
        <v>0</v>
      </c>
      <c r="BG281" s="145"/>
      <c r="BH281" s="148">
        <v>0</v>
      </c>
      <c r="BI281" s="337"/>
      <c r="BJ281" s="342"/>
      <c r="BK281" s="343"/>
      <c r="BL281" s="147"/>
      <c r="BM281" s="147"/>
      <c r="BN281" s="349"/>
      <c r="BO281" s="349">
        <v>12</v>
      </c>
      <c r="BP281" s="147"/>
      <c r="BQ281" s="144">
        <v>0</v>
      </c>
      <c r="BR281" s="145"/>
      <c r="BS281" s="145"/>
      <c r="BT281" s="145"/>
      <c r="BU281" s="354"/>
      <c r="BV281" s="144"/>
      <c r="BW281" s="145"/>
      <c r="BX281" s="145"/>
      <c r="BY281" s="364"/>
      <c r="BZ281" s="364"/>
      <c r="CA281" s="149">
        <v>0</v>
      </c>
      <c r="CB281" s="338">
        <v>0</v>
      </c>
      <c r="CC281" s="344">
        <v>0</v>
      </c>
      <c r="CD281" s="145"/>
      <c r="CE281" s="145"/>
      <c r="CF281" s="146">
        <v>0</v>
      </c>
      <c r="CG281" s="148"/>
      <c r="CH281" s="148"/>
      <c r="CI281" s="337"/>
      <c r="CJ281" s="147"/>
      <c r="CK281" s="338"/>
      <c r="CL281" s="145"/>
      <c r="CM281" s="145"/>
      <c r="CN281" s="338"/>
      <c r="CO281" s="344"/>
    </row>
    <row r="282" spans="1:93" ht="24" customHeight="1" x14ac:dyDescent="0.3">
      <c r="A282" s="327" t="s">
        <v>2383</v>
      </c>
      <c r="B282" s="328" t="s">
        <v>2384</v>
      </c>
      <c r="C282" s="329" t="s">
        <v>1713</v>
      </c>
      <c r="D282" s="330">
        <f t="shared" si="13"/>
        <v>0</v>
      </c>
      <c r="E282" s="331">
        <f t="shared" si="14"/>
        <v>0</v>
      </c>
      <c r="F282" s="331">
        <f t="shared" si="15"/>
        <v>0</v>
      </c>
      <c r="G282" s="331">
        <f t="shared" si="16"/>
        <v>0</v>
      </c>
      <c r="H282" s="331">
        <f t="shared" si="17"/>
        <v>0</v>
      </c>
      <c r="I282" s="331">
        <f t="shared" si="18"/>
        <v>0</v>
      </c>
      <c r="J282" s="331">
        <f t="shared" si="19"/>
        <v>0</v>
      </c>
      <c r="K282" s="331">
        <f t="shared" si="20"/>
        <v>0</v>
      </c>
      <c r="L282" s="331">
        <f t="shared" si="21"/>
        <v>0</v>
      </c>
      <c r="M282" s="332">
        <f t="shared" si="22"/>
        <v>0</v>
      </c>
      <c r="N282" s="333">
        <f t="shared" si="23"/>
        <v>0</v>
      </c>
      <c r="O282" s="334"/>
      <c r="P282" s="335">
        <f t="shared" si="24"/>
        <v>0</v>
      </c>
      <c r="Q282" s="336" t="str">
        <f t="shared" si="25"/>
        <v/>
      </c>
      <c r="R282" s="148"/>
      <c r="S282" s="148"/>
      <c r="T282" s="337"/>
      <c r="U282" s="148"/>
      <c r="V282" s="148"/>
      <c r="W282" s="337"/>
      <c r="X282" s="147"/>
      <c r="Y282" s="148"/>
      <c r="Z282" s="147"/>
      <c r="AA282" s="338">
        <v>0</v>
      </c>
      <c r="AB282" s="339">
        <v>0</v>
      </c>
      <c r="AC282" s="148">
        <v>0</v>
      </c>
      <c r="AD282" s="147"/>
      <c r="AE282" s="148"/>
      <c r="AF282" s="147"/>
      <c r="AG282" s="344">
        <v>0</v>
      </c>
      <c r="AH282" s="344">
        <v>0</v>
      </c>
      <c r="AI282" s="145"/>
      <c r="AJ282" s="145"/>
      <c r="AK282" s="344"/>
      <c r="AL282" s="145"/>
      <c r="AM282" s="344"/>
      <c r="AN282" s="344"/>
      <c r="AO282" s="340"/>
      <c r="AP282" s="340"/>
      <c r="AQ282" s="368"/>
      <c r="AR282" s="368"/>
      <c r="AS282" s="368"/>
      <c r="AT282" s="153"/>
      <c r="AU282" s="344"/>
      <c r="AV282" s="145"/>
      <c r="AW282" s="349">
        <v>0</v>
      </c>
      <c r="AX282" s="349">
        <v>0</v>
      </c>
      <c r="AY282" s="147"/>
      <c r="AZ282" s="349"/>
      <c r="BA282" s="349"/>
      <c r="BB282" s="147"/>
      <c r="BC282" s="147"/>
      <c r="BD282" s="349"/>
      <c r="BE282" s="349"/>
      <c r="BF282" s="354">
        <v>0</v>
      </c>
      <c r="BG282" s="145"/>
      <c r="BH282" s="148">
        <v>0</v>
      </c>
      <c r="BI282" s="337"/>
      <c r="BJ282" s="342"/>
      <c r="BK282" s="343"/>
      <c r="BL282" s="147"/>
      <c r="BM282" s="147"/>
      <c r="BN282" s="349"/>
      <c r="BO282" s="349"/>
      <c r="BP282" s="147"/>
      <c r="BQ282" s="144">
        <v>0</v>
      </c>
      <c r="BR282" s="145"/>
      <c r="BS282" s="145"/>
      <c r="BT282" s="145"/>
      <c r="BU282" s="354"/>
      <c r="BV282" s="144"/>
      <c r="BW282" s="145"/>
      <c r="BX282" s="145"/>
      <c r="BY282" s="344"/>
      <c r="BZ282" s="344"/>
      <c r="CA282" s="149">
        <v>0</v>
      </c>
      <c r="CB282" s="354">
        <v>0</v>
      </c>
      <c r="CC282" s="88">
        <v>0</v>
      </c>
      <c r="CD282" s="145"/>
      <c r="CE282" s="145"/>
      <c r="CF282" s="356">
        <v>0</v>
      </c>
      <c r="CG282" s="148"/>
      <c r="CH282" s="148"/>
      <c r="CI282" s="337"/>
      <c r="CJ282" s="147"/>
      <c r="CK282" s="354"/>
      <c r="CL282" s="145"/>
      <c r="CM282" s="145"/>
      <c r="CN282" s="354"/>
      <c r="CO282" s="88"/>
    </row>
    <row r="283" spans="1:93" ht="24" customHeight="1" x14ac:dyDescent="0.3">
      <c r="A283" s="327" t="s">
        <v>2385</v>
      </c>
      <c r="B283" s="328" t="s">
        <v>2386</v>
      </c>
      <c r="C283" s="329" t="s">
        <v>1713</v>
      </c>
      <c r="D283" s="330">
        <f t="shared" si="13"/>
        <v>0</v>
      </c>
      <c r="E283" s="331">
        <f t="shared" si="14"/>
        <v>0</v>
      </c>
      <c r="F283" s="331">
        <f t="shared" si="15"/>
        <v>0</v>
      </c>
      <c r="G283" s="331">
        <f t="shared" si="16"/>
        <v>0</v>
      </c>
      <c r="H283" s="331">
        <f t="shared" si="17"/>
        <v>0</v>
      </c>
      <c r="I283" s="331">
        <f t="shared" si="18"/>
        <v>0</v>
      </c>
      <c r="J283" s="331">
        <f t="shared" si="19"/>
        <v>0</v>
      </c>
      <c r="K283" s="331">
        <f t="shared" si="20"/>
        <v>0</v>
      </c>
      <c r="L283" s="331">
        <f t="shared" si="21"/>
        <v>0</v>
      </c>
      <c r="M283" s="332">
        <f t="shared" si="22"/>
        <v>0</v>
      </c>
      <c r="N283" s="333">
        <f t="shared" si="23"/>
        <v>0</v>
      </c>
      <c r="O283" s="334"/>
      <c r="P283" s="335">
        <f t="shared" si="24"/>
        <v>0</v>
      </c>
      <c r="Q283" s="336" t="str">
        <f t="shared" si="25"/>
        <v/>
      </c>
      <c r="R283" s="349"/>
      <c r="S283" s="349"/>
      <c r="T283" s="350"/>
      <c r="U283" s="349"/>
      <c r="V283" s="349"/>
      <c r="W283" s="350"/>
      <c r="X283" s="351"/>
      <c r="Y283" s="349"/>
      <c r="Z283" s="351"/>
      <c r="AA283" s="338">
        <v>0</v>
      </c>
      <c r="AB283" s="339">
        <v>0</v>
      </c>
      <c r="AC283" s="349">
        <v>0</v>
      </c>
      <c r="AD283" s="351"/>
      <c r="AE283" s="349"/>
      <c r="AF283" s="351"/>
      <c r="AG283" s="364">
        <v>0</v>
      </c>
      <c r="AH283" s="364">
        <v>0</v>
      </c>
      <c r="AI283" s="145"/>
      <c r="AJ283" s="145"/>
      <c r="AK283" s="364"/>
      <c r="AL283" s="145"/>
      <c r="AM283" s="364"/>
      <c r="AN283" s="364"/>
      <c r="AO283" s="340"/>
      <c r="AP283" s="340"/>
      <c r="AQ283" s="365"/>
      <c r="AR283" s="365"/>
      <c r="AS283" s="365"/>
      <c r="AT283" s="153"/>
      <c r="AU283" s="364"/>
      <c r="AV283" s="145"/>
      <c r="AW283" s="148">
        <v>0</v>
      </c>
      <c r="AX283" s="148">
        <v>0</v>
      </c>
      <c r="AY283" s="351"/>
      <c r="AZ283" s="148"/>
      <c r="BA283" s="148"/>
      <c r="BB283" s="351"/>
      <c r="BC283" s="351"/>
      <c r="BD283" s="148"/>
      <c r="BE283" s="148"/>
      <c r="BF283" s="338">
        <v>0</v>
      </c>
      <c r="BG283" s="145"/>
      <c r="BH283" s="148">
        <v>0</v>
      </c>
      <c r="BI283" s="350"/>
      <c r="BJ283" s="342"/>
      <c r="BK283" s="343"/>
      <c r="BL283" s="351"/>
      <c r="BM283" s="351"/>
      <c r="BN283" s="148"/>
      <c r="BO283" s="148"/>
      <c r="BP283" s="351"/>
      <c r="BQ283" s="144">
        <v>0</v>
      </c>
      <c r="BR283" s="145"/>
      <c r="BS283" s="145"/>
      <c r="BT283" s="145"/>
      <c r="BU283" s="338"/>
      <c r="BV283" s="144"/>
      <c r="BW283" s="145"/>
      <c r="BX283" s="145"/>
      <c r="BY283" s="364"/>
      <c r="BZ283" s="364"/>
      <c r="CA283" s="149">
        <v>0</v>
      </c>
      <c r="CB283" s="354">
        <v>0</v>
      </c>
      <c r="CC283" s="88">
        <v>0</v>
      </c>
      <c r="CD283" s="145"/>
      <c r="CE283" s="145"/>
      <c r="CF283" s="146">
        <v>0</v>
      </c>
      <c r="CG283" s="349"/>
      <c r="CH283" s="349"/>
      <c r="CI283" s="350"/>
      <c r="CJ283" s="351"/>
      <c r="CK283" s="354"/>
      <c r="CL283" s="145"/>
      <c r="CM283" s="145"/>
      <c r="CN283" s="354"/>
      <c r="CO283" s="88"/>
    </row>
    <row r="284" spans="1:93" ht="24" customHeight="1" x14ac:dyDescent="0.3">
      <c r="A284" s="345" t="s">
        <v>2387</v>
      </c>
      <c r="B284" s="328" t="s">
        <v>2388</v>
      </c>
      <c r="C284" s="329" t="s">
        <v>2107</v>
      </c>
      <c r="D284" s="330">
        <f t="shared" si="13"/>
        <v>10</v>
      </c>
      <c r="E284" s="331">
        <f t="shared" si="14"/>
        <v>0</v>
      </c>
      <c r="F284" s="331">
        <f t="shared" si="15"/>
        <v>0</v>
      </c>
      <c r="G284" s="331">
        <f t="shared" si="16"/>
        <v>0</v>
      </c>
      <c r="H284" s="331">
        <f t="shared" si="17"/>
        <v>0</v>
      </c>
      <c r="I284" s="331">
        <f t="shared" si="18"/>
        <v>0</v>
      </c>
      <c r="J284" s="331">
        <f t="shared" si="19"/>
        <v>0</v>
      </c>
      <c r="K284" s="331">
        <f t="shared" si="20"/>
        <v>0</v>
      </c>
      <c r="L284" s="331">
        <f t="shared" si="21"/>
        <v>0</v>
      </c>
      <c r="M284" s="332">
        <f t="shared" si="22"/>
        <v>0</v>
      </c>
      <c r="N284" s="333">
        <f t="shared" si="23"/>
        <v>10</v>
      </c>
      <c r="O284" s="334"/>
      <c r="P284" s="335">
        <f t="shared" si="24"/>
        <v>10</v>
      </c>
      <c r="Q284" s="336">
        <f t="shared" si="25"/>
        <v>661</v>
      </c>
      <c r="R284" s="148"/>
      <c r="S284" s="148"/>
      <c r="T284" s="337"/>
      <c r="U284" s="148"/>
      <c r="V284" s="148"/>
      <c r="W284" s="337"/>
      <c r="X284" s="147"/>
      <c r="Y284" s="148"/>
      <c r="Z284" s="147"/>
      <c r="AA284" s="338">
        <v>0</v>
      </c>
      <c r="AB284" s="339">
        <v>0</v>
      </c>
      <c r="AC284" s="148">
        <v>0</v>
      </c>
      <c r="AD284" s="147"/>
      <c r="AE284" s="148"/>
      <c r="AF284" s="147">
        <v>10</v>
      </c>
      <c r="AG284" s="144">
        <v>0</v>
      </c>
      <c r="AH284" s="144">
        <v>0</v>
      </c>
      <c r="AI284" s="145"/>
      <c r="AJ284" s="145"/>
      <c r="AK284" s="144"/>
      <c r="AL284" s="145"/>
      <c r="AM284" s="144"/>
      <c r="AN284" s="144"/>
      <c r="AO284" s="340"/>
      <c r="AP284" s="340"/>
      <c r="AQ284" s="341"/>
      <c r="AR284" s="341"/>
      <c r="AS284" s="341"/>
      <c r="AT284" s="153"/>
      <c r="AU284" s="144"/>
      <c r="AV284" s="145"/>
      <c r="AW284" s="349">
        <v>0</v>
      </c>
      <c r="AX284" s="349">
        <v>0</v>
      </c>
      <c r="AY284" s="147"/>
      <c r="AZ284" s="349"/>
      <c r="BA284" s="349"/>
      <c r="BB284" s="147"/>
      <c r="BC284" s="147"/>
      <c r="BD284" s="349"/>
      <c r="BE284" s="349"/>
      <c r="BF284" s="354">
        <v>0</v>
      </c>
      <c r="BG284" s="145"/>
      <c r="BH284" s="349">
        <v>0</v>
      </c>
      <c r="BI284" s="337"/>
      <c r="BJ284" s="342"/>
      <c r="BK284" s="343"/>
      <c r="BL284" s="147"/>
      <c r="BM284" s="147"/>
      <c r="BN284" s="349"/>
      <c r="BO284" s="349"/>
      <c r="BP284" s="147"/>
      <c r="BQ284" s="144">
        <v>0</v>
      </c>
      <c r="BR284" s="145"/>
      <c r="BS284" s="145"/>
      <c r="BT284" s="145"/>
      <c r="BU284" s="354"/>
      <c r="BV284" s="144"/>
      <c r="BW284" s="145"/>
      <c r="BX284" s="145"/>
      <c r="BY284" s="144"/>
      <c r="BZ284" s="144"/>
      <c r="CA284" s="355">
        <v>0</v>
      </c>
      <c r="CB284" s="338">
        <v>0</v>
      </c>
      <c r="CC284" s="344">
        <v>0</v>
      </c>
      <c r="CD284" s="145"/>
      <c r="CE284" s="145"/>
      <c r="CF284" s="356">
        <v>0</v>
      </c>
      <c r="CG284" s="148"/>
      <c r="CH284" s="148"/>
      <c r="CI284" s="337"/>
      <c r="CJ284" s="147"/>
      <c r="CK284" s="338"/>
      <c r="CL284" s="145"/>
      <c r="CM284" s="145"/>
      <c r="CN284" s="338"/>
      <c r="CO284" s="344"/>
    </row>
    <row r="285" spans="1:93" ht="24" customHeight="1" x14ac:dyDescent="0.3">
      <c r="A285" s="327" t="s">
        <v>2389</v>
      </c>
      <c r="B285" s="328" t="s">
        <v>2390</v>
      </c>
      <c r="C285" s="329" t="s">
        <v>2391</v>
      </c>
      <c r="D285" s="330">
        <f t="shared" si="13"/>
        <v>0</v>
      </c>
      <c r="E285" s="331">
        <f t="shared" si="14"/>
        <v>0</v>
      </c>
      <c r="F285" s="331">
        <f t="shared" si="15"/>
        <v>0</v>
      </c>
      <c r="G285" s="331">
        <f t="shared" si="16"/>
        <v>0</v>
      </c>
      <c r="H285" s="331">
        <f t="shared" si="17"/>
        <v>0</v>
      </c>
      <c r="I285" s="331">
        <f t="shared" si="18"/>
        <v>0</v>
      </c>
      <c r="J285" s="331">
        <f t="shared" si="19"/>
        <v>0</v>
      </c>
      <c r="K285" s="331">
        <f t="shared" si="20"/>
        <v>0</v>
      </c>
      <c r="L285" s="331">
        <f t="shared" si="21"/>
        <v>0</v>
      </c>
      <c r="M285" s="332">
        <f t="shared" si="22"/>
        <v>0</v>
      </c>
      <c r="N285" s="333">
        <f t="shared" si="23"/>
        <v>0</v>
      </c>
      <c r="O285" s="334"/>
      <c r="P285" s="335">
        <f t="shared" si="24"/>
        <v>0</v>
      </c>
      <c r="Q285" s="336" t="str">
        <f t="shared" si="25"/>
        <v/>
      </c>
      <c r="R285" s="148"/>
      <c r="S285" s="148"/>
      <c r="T285" s="350"/>
      <c r="U285" s="148"/>
      <c r="V285" s="148"/>
      <c r="W285" s="350"/>
      <c r="X285" s="351"/>
      <c r="Y285" s="148"/>
      <c r="Z285" s="351"/>
      <c r="AA285" s="338">
        <v>0</v>
      </c>
      <c r="AB285" s="339">
        <v>0</v>
      </c>
      <c r="AC285" s="349">
        <v>0</v>
      </c>
      <c r="AD285" s="351"/>
      <c r="AE285" s="148"/>
      <c r="AF285" s="351"/>
      <c r="AG285" s="144">
        <v>0</v>
      </c>
      <c r="AH285" s="144">
        <v>0</v>
      </c>
      <c r="AI285" s="145"/>
      <c r="AJ285" s="145"/>
      <c r="AK285" s="144"/>
      <c r="AL285" s="145"/>
      <c r="AM285" s="144"/>
      <c r="AN285" s="144"/>
      <c r="AO285" s="340"/>
      <c r="AP285" s="340"/>
      <c r="AQ285" s="341"/>
      <c r="AR285" s="341"/>
      <c r="AS285" s="341"/>
      <c r="AT285" s="153"/>
      <c r="AU285" s="144"/>
      <c r="AV285" s="145"/>
      <c r="AW285" s="148">
        <v>0</v>
      </c>
      <c r="AX285" s="148">
        <v>0</v>
      </c>
      <c r="AY285" s="351"/>
      <c r="AZ285" s="148"/>
      <c r="BA285" s="148"/>
      <c r="BB285" s="351"/>
      <c r="BC285" s="351"/>
      <c r="BD285" s="148"/>
      <c r="BE285" s="148"/>
      <c r="BF285" s="338">
        <v>0</v>
      </c>
      <c r="BG285" s="145"/>
      <c r="BH285" s="148">
        <v>0</v>
      </c>
      <c r="BI285" s="350"/>
      <c r="BJ285" s="342"/>
      <c r="BK285" s="343"/>
      <c r="BL285" s="351"/>
      <c r="BM285" s="351"/>
      <c r="BN285" s="148"/>
      <c r="BO285" s="148"/>
      <c r="BP285" s="351"/>
      <c r="BQ285" s="88">
        <v>0</v>
      </c>
      <c r="BR285" s="352"/>
      <c r="BS285" s="352"/>
      <c r="BT285" s="145"/>
      <c r="BU285" s="338"/>
      <c r="BV285" s="88"/>
      <c r="BW285" s="145"/>
      <c r="BX285" s="145"/>
      <c r="BY285" s="144"/>
      <c r="BZ285" s="144"/>
      <c r="CA285" s="149">
        <v>0</v>
      </c>
      <c r="CB285" s="354">
        <v>0</v>
      </c>
      <c r="CC285" s="88">
        <v>0</v>
      </c>
      <c r="CD285" s="145"/>
      <c r="CE285" s="145"/>
      <c r="CF285" s="356">
        <v>0</v>
      </c>
      <c r="CG285" s="349"/>
      <c r="CH285" s="349"/>
      <c r="CI285" s="350"/>
      <c r="CJ285" s="351"/>
      <c r="CK285" s="354"/>
      <c r="CL285" s="145"/>
      <c r="CM285" s="145"/>
      <c r="CN285" s="354"/>
      <c r="CO285" s="88"/>
    </row>
    <row r="286" spans="1:93" ht="24" customHeight="1" x14ac:dyDescent="0.3">
      <c r="A286" s="327">
        <v>850221</v>
      </c>
      <c r="B286" s="328" t="s">
        <v>2392</v>
      </c>
      <c r="C286" s="329" t="s">
        <v>2393</v>
      </c>
      <c r="D286" s="330">
        <f t="shared" si="13"/>
        <v>25</v>
      </c>
      <c r="E286" s="331">
        <f t="shared" si="14"/>
        <v>25</v>
      </c>
      <c r="F286" s="331">
        <f t="shared" si="15"/>
        <v>0</v>
      </c>
      <c r="G286" s="331">
        <f t="shared" si="16"/>
        <v>0</v>
      </c>
      <c r="H286" s="331">
        <f t="shared" si="17"/>
        <v>0</v>
      </c>
      <c r="I286" s="331">
        <f t="shared" si="18"/>
        <v>0</v>
      </c>
      <c r="J286" s="331">
        <f t="shared" si="19"/>
        <v>0</v>
      </c>
      <c r="K286" s="331">
        <f t="shared" si="20"/>
        <v>0</v>
      </c>
      <c r="L286" s="331">
        <f t="shared" si="21"/>
        <v>0</v>
      </c>
      <c r="M286" s="332">
        <f t="shared" si="22"/>
        <v>0</v>
      </c>
      <c r="N286" s="333">
        <f t="shared" si="23"/>
        <v>50</v>
      </c>
      <c r="O286" s="334"/>
      <c r="P286" s="335">
        <f t="shared" si="24"/>
        <v>50</v>
      </c>
      <c r="Q286" s="336">
        <f t="shared" si="25"/>
        <v>210</v>
      </c>
      <c r="R286" s="148"/>
      <c r="S286" s="148"/>
      <c r="T286" s="350"/>
      <c r="U286" s="148"/>
      <c r="V286" s="148"/>
      <c r="W286" s="350"/>
      <c r="X286" s="351"/>
      <c r="Y286" s="148"/>
      <c r="Z286" s="351"/>
      <c r="AA286" s="338">
        <v>0</v>
      </c>
      <c r="AB286" s="339">
        <v>0</v>
      </c>
      <c r="AC286" s="148">
        <v>0</v>
      </c>
      <c r="AD286" s="351"/>
      <c r="AE286" s="148"/>
      <c r="AF286" s="351">
        <v>25</v>
      </c>
      <c r="AG286" s="344">
        <v>0</v>
      </c>
      <c r="AH286" s="344">
        <v>0</v>
      </c>
      <c r="AI286" s="145"/>
      <c r="AJ286" s="145"/>
      <c r="AK286" s="344"/>
      <c r="AL286" s="145"/>
      <c r="AM286" s="344"/>
      <c r="AN286" s="344"/>
      <c r="AO286" s="340"/>
      <c r="AP286" s="340"/>
      <c r="AQ286" s="368"/>
      <c r="AR286" s="368"/>
      <c r="AS286" s="368"/>
      <c r="AT286" s="153"/>
      <c r="AU286" s="344"/>
      <c r="AV286" s="145"/>
      <c r="AW286" s="148">
        <v>0</v>
      </c>
      <c r="AX286" s="148">
        <v>0</v>
      </c>
      <c r="AY286" s="351"/>
      <c r="AZ286" s="148"/>
      <c r="BA286" s="148"/>
      <c r="BB286" s="351"/>
      <c r="BC286" s="351"/>
      <c r="BD286" s="148"/>
      <c r="BE286" s="148"/>
      <c r="BF286" s="338">
        <v>0</v>
      </c>
      <c r="BG286" s="145"/>
      <c r="BH286" s="148">
        <v>0</v>
      </c>
      <c r="BI286" s="350"/>
      <c r="BJ286" s="342"/>
      <c r="BK286" s="343"/>
      <c r="BL286" s="351"/>
      <c r="BM286" s="351"/>
      <c r="BN286" s="148"/>
      <c r="BO286" s="148">
        <v>25</v>
      </c>
      <c r="BP286" s="351"/>
      <c r="BQ286" s="88">
        <v>0</v>
      </c>
      <c r="BR286" s="352"/>
      <c r="BS286" s="352"/>
      <c r="BT286" s="145"/>
      <c r="BU286" s="338"/>
      <c r="BV286" s="88"/>
      <c r="BW286" s="145"/>
      <c r="BX286" s="145"/>
      <c r="BY286" s="344"/>
      <c r="BZ286" s="344"/>
      <c r="CA286" s="355">
        <v>0</v>
      </c>
      <c r="CB286" s="338">
        <v>0</v>
      </c>
      <c r="CC286" s="344">
        <v>0</v>
      </c>
      <c r="CD286" s="145"/>
      <c r="CE286" s="145"/>
      <c r="CF286" s="146">
        <v>0</v>
      </c>
      <c r="CG286" s="349"/>
      <c r="CH286" s="349"/>
      <c r="CI286" s="350"/>
      <c r="CJ286" s="351"/>
      <c r="CK286" s="338"/>
      <c r="CL286" s="145"/>
      <c r="CM286" s="145"/>
      <c r="CN286" s="338"/>
      <c r="CO286" s="344"/>
    </row>
    <row r="287" spans="1:93" ht="24" customHeight="1" x14ac:dyDescent="0.3">
      <c r="A287" s="327">
        <v>880406</v>
      </c>
      <c r="B287" s="328" t="s">
        <v>2394</v>
      </c>
      <c r="C287" s="329" t="s">
        <v>267</v>
      </c>
      <c r="D287" s="330">
        <f t="shared" si="13"/>
        <v>60</v>
      </c>
      <c r="E287" s="331">
        <f t="shared" si="14"/>
        <v>40</v>
      </c>
      <c r="F287" s="331">
        <f t="shared" si="15"/>
        <v>18</v>
      </c>
      <c r="G287" s="331">
        <f t="shared" si="16"/>
        <v>0</v>
      </c>
      <c r="H287" s="331">
        <f t="shared" si="17"/>
        <v>0</v>
      </c>
      <c r="I287" s="331">
        <f t="shared" si="18"/>
        <v>0</v>
      </c>
      <c r="J287" s="331">
        <f t="shared" si="19"/>
        <v>0</v>
      </c>
      <c r="K287" s="331">
        <f t="shared" si="20"/>
        <v>0</v>
      </c>
      <c r="L287" s="331">
        <f t="shared" si="21"/>
        <v>0</v>
      </c>
      <c r="M287" s="332">
        <f t="shared" si="22"/>
        <v>0</v>
      </c>
      <c r="N287" s="333">
        <f t="shared" si="23"/>
        <v>118</v>
      </c>
      <c r="O287" s="334"/>
      <c r="P287" s="335">
        <f t="shared" si="24"/>
        <v>118</v>
      </c>
      <c r="Q287" s="336">
        <f t="shared" si="25"/>
        <v>113</v>
      </c>
      <c r="R287" s="148"/>
      <c r="S287" s="148"/>
      <c r="T287" s="361"/>
      <c r="U287" s="148"/>
      <c r="V287" s="148"/>
      <c r="W287" s="361"/>
      <c r="X287" s="147"/>
      <c r="Y287" s="148"/>
      <c r="Z287" s="147"/>
      <c r="AA287" s="338">
        <v>0</v>
      </c>
      <c r="AB287" s="339">
        <v>0</v>
      </c>
      <c r="AC287" s="148">
        <v>0</v>
      </c>
      <c r="AD287" s="147"/>
      <c r="AE287" s="148">
        <v>40</v>
      </c>
      <c r="AF287" s="147"/>
      <c r="AG287" s="364">
        <v>0</v>
      </c>
      <c r="AH287" s="364">
        <v>0</v>
      </c>
      <c r="AI287" s="145"/>
      <c r="AJ287" s="145"/>
      <c r="AK287" s="364"/>
      <c r="AL287" s="145"/>
      <c r="AM287" s="364"/>
      <c r="AN287" s="364"/>
      <c r="AO287" s="340"/>
      <c r="AP287" s="340"/>
      <c r="AQ287" s="365"/>
      <c r="AR287" s="365"/>
      <c r="AS287" s="365"/>
      <c r="AT287" s="153"/>
      <c r="AU287" s="364"/>
      <c r="AV287" s="145"/>
      <c r="AW287" s="148">
        <v>0</v>
      </c>
      <c r="AX287" s="148">
        <v>0</v>
      </c>
      <c r="AY287" s="147"/>
      <c r="AZ287" s="148"/>
      <c r="BA287" s="148"/>
      <c r="BB287" s="147"/>
      <c r="BC287" s="147"/>
      <c r="BD287" s="148"/>
      <c r="BE287" s="148"/>
      <c r="BF287" s="338">
        <v>0</v>
      </c>
      <c r="BG287" s="145"/>
      <c r="BH287" s="148">
        <v>0</v>
      </c>
      <c r="BI287" s="361"/>
      <c r="BJ287" s="342"/>
      <c r="BK287" s="343"/>
      <c r="BL287" s="147"/>
      <c r="BM287" s="147"/>
      <c r="BN287" s="148">
        <v>18</v>
      </c>
      <c r="BO287" s="148"/>
      <c r="BP287" s="147"/>
      <c r="BQ287" s="144">
        <v>0</v>
      </c>
      <c r="BR287" s="145"/>
      <c r="BS287" s="145"/>
      <c r="BT287" s="145"/>
      <c r="BU287" s="338"/>
      <c r="BV287" s="144"/>
      <c r="BW287" s="145"/>
      <c r="BX287" s="145"/>
      <c r="BY287" s="364"/>
      <c r="BZ287" s="364"/>
      <c r="CA287" s="355">
        <v>0</v>
      </c>
      <c r="CB287" s="338">
        <v>0</v>
      </c>
      <c r="CC287" s="344">
        <v>0</v>
      </c>
      <c r="CD287" s="145"/>
      <c r="CE287" s="145"/>
      <c r="CF287" s="356">
        <v>0</v>
      </c>
      <c r="CG287" s="148"/>
      <c r="CH287" s="148"/>
      <c r="CI287" s="361"/>
      <c r="CJ287" s="147"/>
      <c r="CK287" s="338"/>
      <c r="CL287" s="145">
        <v>60</v>
      </c>
      <c r="CM287" s="145"/>
      <c r="CN287" s="338"/>
      <c r="CO287" s="344"/>
    </row>
    <row r="288" spans="1:93" ht="24" customHeight="1" x14ac:dyDescent="0.3">
      <c r="A288" s="345" t="s">
        <v>2395</v>
      </c>
      <c r="B288" s="328" t="s">
        <v>2396</v>
      </c>
      <c r="C288" s="329" t="s">
        <v>2397</v>
      </c>
      <c r="D288" s="330">
        <f t="shared" si="13"/>
        <v>0</v>
      </c>
      <c r="E288" s="331">
        <f t="shared" si="14"/>
        <v>0</v>
      </c>
      <c r="F288" s="331">
        <f t="shared" si="15"/>
        <v>0</v>
      </c>
      <c r="G288" s="331">
        <f t="shared" si="16"/>
        <v>0</v>
      </c>
      <c r="H288" s="331">
        <f t="shared" si="17"/>
        <v>0</v>
      </c>
      <c r="I288" s="331">
        <f t="shared" si="18"/>
        <v>0</v>
      </c>
      <c r="J288" s="331">
        <f t="shared" si="19"/>
        <v>0</v>
      </c>
      <c r="K288" s="331">
        <f t="shared" si="20"/>
        <v>0</v>
      </c>
      <c r="L288" s="331">
        <f t="shared" si="21"/>
        <v>0</v>
      </c>
      <c r="M288" s="332">
        <f t="shared" si="22"/>
        <v>0</v>
      </c>
      <c r="N288" s="333">
        <f t="shared" si="23"/>
        <v>0</v>
      </c>
      <c r="O288" s="334"/>
      <c r="P288" s="335">
        <f t="shared" si="24"/>
        <v>0</v>
      </c>
      <c r="Q288" s="336" t="str">
        <f t="shared" si="25"/>
        <v/>
      </c>
      <c r="R288" s="148"/>
      <c r="S288" s="148"/>
      <c r="T288" s="350"/>
      <c r="U288" s="148"/>
      <c r="V288" s="148"/>
      <c r="W288" s="350"/>
      <c r="X288" s="351"/>
      <c r="Y288" s="148"/>
      <c r="Z288" s="351"/>
      <c r="AA288" s="338">
        <v>0</v>
      </c>
      <c r="AB288" s="339">
        <v>0</v>
      </c>
      <c r="AC288" s="148">
        <v>0</v>
      </c>
      <c r="AD288" s="351"/>
      <c r="AE288" s="148"/>
      <c r="AF288" s="351"/>
      <c r="AG288" s="144">
        <v>0</v>
      </c>
      <c r="AH288" s="144">
        <v>0</v>
      </c>
      <c r="AI288" s="145"/>
      <c r="AJ288" s="145"/>
      <c r="AK288" s="144"/>
      <c r="AL288" s="145"/>
      <c r="AM288" s="144"/>
      <c r="AN288" s="144"/>
      <c r="AO288" s="340"/>
      <c r="AP288" s="340"/>
      <c r="AQ288" s="341"/>
      <c r="AR288" s="341"/>
      <c r="AS288" s="341"/>
      <c r="AT288" s="153"/>
      <c r="AU288" s="144"/>
      <c r="AV288" s="145"/>
      <c r="AW288" s="148">
        <v>0</v>
      </c>
      <c r="AX288" s="148">
        <v>0</v>
      </c>
      <c r="AY288" s="351"/>
      <c r="AZ288" s="148"/>
      <c r="BA288" s="148"/>
      <c r="BB288" s="351"/>
      <c r="BC288" s="351"/>
      <c r="BD288" s="148"/>
      <c r="BE288" s="148"/>
      <c r="BF288" s="338">
        <v>0</v>
      </c>
      <c r="BG288" s="145"/>
      <c r="BH288" s="148">
        <v>0</v>
      </c>
      <c r="BI288" s="350"/>
      <c r="BJ288" s="360"/>
      <c r="BK288" s="343"/>
      <c r="BL288" s="351"/>
      <c r="BM288" s="351"/>
      <c r="BN288" s="148"/>
      <c r="BO288" s="148"/>
      <c r="BP288" s="351"/>
      <c r="BQ288" s="88">
        <v>0</v>
      </c>
      <c r="BR288" s="352"/>
      <c r="BS288" s="352"/>
      <c r="BT288" s="145"/>
      <c r="BU288" s="338"/>
      <c r="BV288" s="88"/>
      <c r="BW288" s="145"/>
      <c r="BX288" s="145"/>
      <c r="BY288" s="144"/>
      <c r="BZ288" s="144"/>
      <c r="CA288" s="149">
        <v>0</v>
      </c>
      <c r="CB288" s="338">
        <v>0</v>
      </c>
      <c r="CC288" s="344">
        <v>0</v>
      </c>
      <c r="CD288" s="145"/>
      <c r="CE288" s="145"/>
      <c r="CF288" s="146">
        <v>0</v>
      </c>
      <c r="CG288" s="349"/>
      <c r="CH288" s="349"/>
      <c r="CI288" s="350"/>
      <c r="CJ288" s="351"/>
      <c r="CK288" s="338"/>
      <c r="CL288" s="145"/>
      <c r="CM288" s="145"/>
      <c r="CN288" s="338"/>
      <c r="CO288" s="344"/>
    </row>
    <row r="289" spans="1:93" ht="24" customHeight="1" x14ac:dyDescent="0.3">
      <c r="A289" s="346" t="s">
        <v>2398</v>
      </c>
      <c r="B289" s="366" t="s">
        <v>2399</v>
      </c>
      <c r="C289" s="367" t="s">
        <v>2400</v>
      </c>
      <c r="D289" s="330">
        <f t="shared" si="13"/>
        <v>7</v>
      </c>
      <c r="E289" s="331">
        <f t="shared" si="14"/>
        <v>1</v>
      </c>
      <c r="F289" s="331">
        <f t="shared" si="15"/>
        <v>1</v>
      </c>
      <c r="G289" s="331">
        <f t="shared" si="16"/>
        <v>0</v>
      </c>
      <c r="H289" s="331">
        <f t="shared" si="17"/>
        <v>0</v>
      </c>
      <c r="I289" s="331">
        <f t="shared" si="18"/>
        <v>0</v>
      </c>
      <c r="J289" s="331">
        <f t="shared" si="19"/>
        <v>0</v>
      </c>
      <c r="K289" s="331">
        <f t="shared" si="20"/>
        <v>0</v>
      </c>
      <c r="L289" s="331">
        <f t="shared" si="21"/>
        <v>0</v>
      </c>
      <c r="M289" s="332">
        <f t="shared" si="22"/>
        <v>0</v>
      </c>
      <c r="N289" s="333">
        <f t="shared" si="23"/>
        <v>9</v>
      </c>
      <c r="O289" s="334"/>
      <c r="P289" s="335">
        <f t="shared" si="24"/>
        <v>9</v>
      </c>
      <c r="Q289" s="336">
        <f t="shared" si="25"/>
        <v>704</v>
      </c>
      <c r="R289" s="349">
        <v>1</v>
      </c>
      <c r="S289" s="349">
        <v>7</v>
      </c>
      <c r="T289" s="337"/>
      <c r="U289" s="349"/>
      <c r="V289" s="349"/>
      <c r="W289" s="337"/>
      <c r="X289" s="147">
        <v>1</v>
      </c>
      <c r="Y289" s="349"/>
      <c r="Z289" s="147"/>
      <c r="AA289" s="354">
        <v>0</v>
      </c>
      <c r="AB289" s="357">
        <v>0</v>
      </c>
      <c r="AC289" s="148">
        <v>0</v>
      </c>
      <c r="AD289" s="147"/>
      <c r="AE289" s="349"/>
      <c r="AF289" s="147"/>
      <c r="AG289" s="144">
        <v>0</v>
      </c>
      <c r="AH289" s="144">
        <v>0</v>
      </c>
      <c r="AI289" s="145"/>
      <c r="AJ289" s="145"/>
      <c r="AK289" s="144"/>
      <c r="AL289" s="145"/>
      <c r="AM289" s="144"/>
      <c r="AN289" s="144"/>
      <c r="AO289" s="340"/>
      <c r="AP289" s="340"/>
      <c r="AQ289" s="341"/>
      <c r="AR289" s="341"/>
      <c r="AS289" s="341"/>
      <c r="AT289" s="359"/>
      <c r="AU289" s="144"/>
      <c r="AV289" s="145"/>
      <c r="AW289" s="148">
        <v>0</v>
      </c>
      <c r="AX289" s="148">
        <v>0</v>
      </c>
      <c r="AY289" s="147"/>
      <c r="AZ289" s="148"/>
      <c r="BA289" s="148"/>
      <c r="BB289" s="147"/>
      <c r="BC289" s="147"/>
      <c r="BD289" s="148"/>
      <c r="BE289" s="148"/>
      <c r="BF289" s="338">
        <v>0</v>
      </c>
      <c r="BG289" s="145"/>
      <c r="BH289" s="349">
        <v>0</v>
      </c>
      <c r="BI289" s="337"/>
      <c r="BJ289" s="360"/>
      <c r="BK289" s="343"/>
      <c r="BL289" s="147"/>
      <c r="BM289" s="147"/>
      <c r="BN289" s="148"/>
      <c r="BO289" s="148"/>
      <c r="BP289" s="147"/>
      <c r="BQ289" s="144">
        <v>0</v>
      </c>
      <c r="BR289" s="145"/>
      <c r="BS289" s="145"/>
      <c r="BT289" s="145"/>
      <c r="BU289" s="338"/>
      <c r="BV289" s="144"/>
      <c r="BW289" s="145"/>
      <c r="BX289" s="145"/>
      <c r="BY289" s="144"/>
      <c r="BZ289" s="144"/>
      <c r="CA289" s="149">
        <v>0</v>
      </c>
      <c r="CB289" s="338">
        <v>0</v>
      </c>
      <c r="CC289" s="344">
        <v>0</v>
      </c>
      <c r="CD289" s="145"/>
      <c r="CE289" s="145"/>
      <c r="CF289" s="146">
        <v>0</v>
      </c>
      <c r="CG289" s="148"/>
      <c r="CH289" s="148"/>
      <c r="CI289" s="337"/>
      <c r="CJ289" s="147"/>
      <c r="CK289" s="338"/>
      <c r="CL289" s="145"/>
      <c r="CM289" s="145"/>
      <c r="CN289" s="338"/>
      <c r="CO289" s="344"/>
    </row>
    <row r="290" spans="1:93" ht="24" customHeight="1" x14ac:dyDescent="0.3">
      <c r="A290" s="327">
        <v>760404</v>
      </c>
      <c r="B290" s="362" t="s">
        <v>2401</v>
      </c>
      <c r="C290" s="363" t="s">
        <v>2107</v>
      </c>
      <c r="D290" s="330">
        <f t="shared" si="13"/>
        <v>0</v>
      </c>
      <c r="E290" s="331">
        <f t="shared" si="14"/>
        <v>0</v>
      </c>
      <c r="F290" s="331">
        <f t="shared" si="15"/>
        <v>0</v>
      </c>
      <c r="G290" s="331">
        <f t="shared" si="16"/>
        <v>0</v>
      </c>
      <c r="H290" s="331">
        <f t="shared" si="17"/>
        <v>0</v>
      </c>
      <c r="I290" s="331">
        <f t="shared" si="18"/>
        <v>0</v>
      </c>
      <c r="J290" s="331">
        <f t="shared" si="19"/>
        <v>0</v>
      </c>
      <c r="K290" s="331">
        <f t="shared" si="20"/>
        <v>0</v>
      </c>
      <c r="L290" s="331">
        <f t="shared" si="21"/>
        <v>0</v>
      </c>
      <c r="M290" s="332">
        <f t="shared" si="22"/>
        <v>0</v>
      </c>
      <c r="N290" s="333">
        <f t="shared" si="23"/>
        <v>0</v>
      </c>
      <c r="O290" s="334"/>
      <c r="P290" s="335">
        <f t="shared" si="24"/>
        <v>0</v>
      </c>
      <c r="Q290" s="336" t="str">
        <f t="shared" si="25"/>
        <v/>
      </c>
      <c r="R290" s="148"/>
      <c r="S290" s="148"/>
      <c r="T290" s="337"/>
      <c r="U290" s="148"/>
      <c r="V290" s="148"/>
      <c r="W290" s="337"/>
      <c r="X290" s="147"/>
      <c r="Y290" s="148"/>
      <c r="Z290" s="147"/>
      <c r="AA290" s="354">
        <v>0</v>
      </c>
      <c r="AB290" s="357">
        <v>0</v>
      </c>
      <c r="AC290" s="148">
        <v>0</v>
      </c>
      <c r="AD290" s="147"/>
      <c r="AE290" s="148"/>
      <c r="AF290" s="147"/>
      <c r="AG290" s="144">
        <v>0</v>
      </c>
      <c r="AH290" s="144">
        <v>0</v>
      </c>
      <c r="AI290" s="352"/>
      <c r="AJ290" s="352"/>
      <c r="AK290" s="144"/>
      <c r="AL290" s="352"/>
      <c r="AM290" s="144"/>
      <c r="AN290" s="144"/>
      <c r="AO290" s="353"/>
      <c r="AP290" s="353"/>
      <c r="AQ290" s="341"/>
      <c r="AR290" s="341"/>
      <c r="AS290" s="341"/>
      <c r="AT290" s="359"/>
      <c r="AU290" s="144"/>
      <c r="AV290" s="352"/>
      <c r="AW290" s="148">
        <v>0</v>
      </c>
      <c r="AX290" s="148">
        <v>0</v>
      </c>
      <c r="AY290" s="147"/>
      <c r="AZ290" s="148"/>
      <c r="BA290" s="148"/>
      <c r="BB290" s="147"/>
      <c r="BC290" s="147"/>
      <c r="BD290" s="148"/>
      <c r="BE290" s="148"/>
      <c r="BF290" s="338">
        <v>0</v>
      </c>
      <c r="BG290" s="352"/>
      <c r="BH290" s="349">
        <v>0</v>
      </c>
      <c r="BI290" s="337"/>
      <c r="BJ290" s="342"/>
      <c r="BK290" s="343"/>
      <c r="BL290" s="147"/>
      <c r="BM290" s="147"/>
      <c r="BN290" s="148"/>
      <c r="BO290" s="148"/>
      <c r="BP290" s="147"/>
      <c r="BQ290" s="88">
        <v>0</v>
      </c>
      <c r="BR290" s="352"/>
      <c r="BS290" s="352"/>
      <c r="BT290" s="352"/>
      <c r="BU290" s="338"/>
      <c r="BV290" s="88"/>
      <c r="BW290" s="352"/>
      <c r="BX290" s="352"/>
      <c r="BY290" s="144"/>
      <c r="BZ290" s="144"/>
      <c r="CA290" s="149">
        <v>0</v>
      </c>
      <c r="CB290" s="338">
        <v>0</v>
      </c>
      <c r="CC290" s="344">
        <v>0</v>
      </c>
      <c r="CD290" s="352"/>
      <c r="CE290" s="352"/>
      <c r="CF290" s="146">
        <v>0</v>
      </c>
      <c r="CG290" s="148"/>
      <c r="CH290" s="148"/>
      <c r="CI290" s="337"/>
      <c r="CJ290" s="147"/>
      <c r="CK290" s="338"/>
      <c r="CL290" s="352"/>
      <c r="CM290" s="352"/>
      <c r="CN290" s="338"/>
      <c r="CO290" s="344"/>
    </row>
    <row r="291" spans="1:93" ht="24" customHeight="1" x14ac:dyDescent="0.3">
      <c r="A291" s="345" t="s">
        <v>2402</v>
      </c>
      <c r="B291" s="328" t="s">
        <v>2403</v>
      </c>
      <c r="C291" s="329" t="s">
        <v>2404</v>
      </c>
      <c r="D291" s="330">
        <f t="shared" si="13"/>
        <v>6</v>
      </c>
      <c r="E291" s="331">
        <f t="shared" si="14"/>
        <v>4</v>
      </c>
      <c r="F291" s="331">
        <f t="shared" si="15"/>
        <v>0</v>
      </c>
      <c r="G291" s="331">
        <f t="shared" si="16"/>
        <v>0</v>
      </c>
      <c r="H291" s="331">
        <f t="shared" si="17"/>
        <v>0</v>
      </c>
      <c r="I291" s="331">
        <f t="shared" si="18"/>
        <v>0</v>
      </c>
      <c r="J291" s="331">
        <f t="shared" si="19"/>
        <v>0</v>
      </c>
      <c r="K291" s="331">
        <f t="shared" si="20"/>
        <v>0</v>
      </c>
      <c r="L291" s="331">
        <f t="shared" si="21"/>
        <v>0</v>
      </c>
      <c r="M291" s="332">
        <f t="shared" si="22"/>
        <v>0</v>
      </c>
      <c r="N291" s="333">
        <f t="shared" si="23"/>
        <v>10</v>
      </c>
      <c r="O291" s="334"/>
      <c r="P291" s="335">
        <f t="shared" si="24"/>
        <v>10</v>
      </c>
      <c r="Q291" s="336">
        <f t="shared" si="25"/>
        <v>661</v>
      </c>
      <c r="R291" s="148"/>
      <c r="S291" s="148"/>
      <c r="T291" s="337"/>
      <c r="U291" s="148"/>
      <c r="V291" s="148"/>
      <c r="W291" s="337"/>
      <c r="X291" s="147"/>
      <c r="Y291" s="148"/>
      <c r="Z291" s="147"/>
      <c r="AA291" s="338">
        <v>0</v>
      </c>
      <c r="AB291" s="339">
        <v>0</v>
      </c>
      <c r="AC291" s="349">
        <v>0</v>
      </c>
      <c r="AD291" s="147"/>
      <c r="AE291" s="148"/>
      <c r="AF291" s="147">
        <v>6</v>
      </c>
      <c r="AG291" s="144">
        <v>0</v>
      </c>
      <c r="AH291" s="144">
        <v>0</v>
      </c>
      <c r="AI291" s="145"/>
      <c r="AJ291" s="145"/>
      <c r="AK291" s="144"/>
      <c r="AL291" s="145"/>
      <c r="AM291" s="144"/>
      <c r="AN291" s="144"/>
      <c r="AO291" s="340"/>
      <c r="AP291" s="340"/>
      <c r="AQ291" s="341"/>
      <c r="AR291" s="341"/>
      <c r="AS291" s="341"/>
      <c r="AT291" s="153"/>
      <c r="AU291" s="144"/>
      <c r="AV291" s="145"/>
      <c r="AW291" s="148">
        <v>0</v>
      </c>
      <c r="AX291" s="148">
        <v>0</v>
      </c>
      <c r="AY291" s="147"/>
      <c r="AZ291" s="148"/>
      <c r="BA291" s="148"/>
      <c r="BB291" s="147"/>
      <c r="BC291" s="147"/>
      <c r="BD291" s="148"/>
      <c r="BE291" s="148"/>
      <c r="BF291" s="338">
        <v>0</v>
      </c>
      <c r="BG291" s="145"/>
      <c r="BH291" s="148">
        <v>0</v>
      </c>
      <c r="BI291" s="337"/>
      <c r="BJ291" s="360"/>
      <c r="BK291" s="343"/>
      <c r="BL291" s="147"/>
      <c r="BM291" s="147"/>
      <c r="BN291" s="148"/>
      <c r="BO291" s="148">
        <v>4</v>
      </c>
      <c r="BP291" s="147"/>
      <c r="BQ291" s="144">
        <v>0</v>
      </c>
      <c r="BR291" s="145"/>
      <c r="BS291" s="145"/>
      <c r="BT291" s="145"/>
      <c r="BU291" s="338"/>
      <c r="BV291" s="144"/>
      <c r="BW291" s="145"/>
      <c r="BX291" s="145"/>
      <c r="BY291" s="144"/>
      <c r="BZ291" s="144"/>
      <c r="CA291" s="355">
        <v>0</v>
      </c>
      <c r="CB291" s="338">
        <v>0</v>
      </c>
      <c r="CC291" s="344">
        <v>0</v>
      </c>
      <c r="CD291" s="145"/>
      <c r="CE291" s="145"/>
      <c r="CF291" s="356">
        <v>0</v>
      </c>
      <c r="CG291" s="148"/>
      <c r="CH291" s="148"/>
      <c r="CI291" s="337"/>
      <c r="CJ291" s="147"/>
      <c r="CK291" s="338"/>
      <c r="CL291" s="145"/>
      <c r="CM291" s="145"/>
      <c r="CN291" s="338"/>
      <c r="CO291" s="344"/>
    </row>
    <row r="292" spans="1:93" ht="24" customHeight="1" x14ac:dyDescent="0.3">
      <c r="A292" s="345" t="s">
        <v>2405</v>
      </c>
      <c r="B292" s="328" t="s">
        <v>2406</v>
      </c>
      <c r="C292" s="329" t="s">
        <v>1854</v>
      </c>
      <c r="D292" s="330">
        <f t="shared" si="13"/>
        <v>3</v>
      </c>
      <c r="E292" s="331">
        <f t="shared" si="14"/>
        <v>3</v>
      </c>
      <c r="F292" s="331">
        <f t="shared" si="15"/>
        <v>0</v>
      </c>
      <c r="G292" s="331">
        <f t="shared" si="16"/>
        <v>0</v>
      </c>
      <c r="H292" s="331">
        <f t="shared" si="17"/>
        <v>0</v>
      </c>
      <c r="I292" s="331">
        <f t="shared" si="18"/>
        <v>0</v>
      </c>
      <c r="J292" s="331">
        <f t="shared" si="19"/>
        <v>0</v>
      </c>
      <c r="K292" s="331">
        <f t="shared" si="20"/>
        <v>0</v>
      </c>
      <c r="L292" s="331">
        <f t="shared" si="21"/>
        <v>0</v>
      </c>
      <c r="M292" s="332">
        <f t="shared" si="22"/>
        <v>0</v>
      </c>
      <c r="N292" s="333">
        <f t="shared" si="23"/>
        <v>6</v>
      </c>
      <c r="O292" s="334"/>
      <c r="P292" s="335">
        <f t="shared" si="24"/>
        <v>6</v>
      </c>
      <c r="Q292" s="336">
        <f t="shared" si="25"/>
        <v>768</v>
      </c>
      <c r="R292" s="148"/>
      <c r="S292" s="148"/>
      <c r="T292" s="337"/>
      <c r="U292" s="148"/>
      <c r="V292" s="148"/>
      <c r="W292" s="337"/>
      <c r="X292" s="147"/>
      <c r="Y292" s="148"/>
      <c r="Z292" s="147"/>
      <c r="AA292" s="338">
        <v>0</v>
      </c>
      <c r="AB292" s="339">
        <v>0</v>
      </c>
      <c r="AC292" s="349">
        <v>0</v>
      </c>
      <c r="AD292" s="147"/>
      <c r="AE292" s="148"/>
      <c r="AF292" s="147">
        <v>3</v>
      </c>
      <c r="AG292" s="344">
        <v>0</v>
      </c>
      <c r="AH292" s="344">
        <v>0</v>
      </c>
      <c r="AI292" s="145"/>
      <c r="AJ292" s="145"/>
      <c r="AK292" s="344"/>
      <c r="AL292" s="145"/>
      <c r="AM292" s="344"/>
      <c r="AN292" s="344"/>
      <c r="AO292" s="340"/>
      <c r="AP292" s="340"/>
      <c r="AQ292" s="368"/>
      <c r="AR292" s="368"/>
      <c r="AS292" s="368"/>
      <c r="AT292" s="153"/>
      <c r="AU292" s="344"/>
      <c r="AV292" s="145"/>
      <c r="AW292" s="148">
        <v>0</v>
      </c>
      <c r="AX292" s="148">
        <v>0</v>
      </c>
      <c r="AY292" s="147"/>
      <c r="AZ292" s="148"/>
      <c r="BA292" s="148"/>
      <c r="BB292" s="147"/>
      <c r="BC292" s="147"/>
      <c r="BD292" s="148"/>
      <c r="BE292" s="148"/>
      <c r="BF292" s="338">
        <v>0</v>
      </c>
      <c r="BG292" s="145"/>
      <c r="BH292" s="148">
        <v>0</v>
      </c>
      <c r="BI292" s="337"/>
      <c r="BJ292" s="360"/>
      <c r="BK292" s="343"/>
      <c r="BL292" s="147"/>
      <c r="BM292" s="147"/>
      <c r="BN292" s="148"/>
      <c r="BO292" s="148">
        <v>3</v>
      </c>
      <c r="BP292" s="147"/>
      <c r="BQ292" s="144">
        <v>0</v>
      </c>
      <c r="BR292" s="145"/>
      <c r="BS292" s="145"/>
      <c r="BT292" s="145"/>
      <c r="BU292" s="338"/>
      <c r="BV292" s="144"/>
      <c r="BW292" s="145"/>
      <c r="BX292" s="145"/>
      <c r="BY292" s="344"/>
      <c r="BZ292" s="344"/>
      <c r="CA292" s="149">
        <v>0</v>
      </c>
      <c r="CB292" s="338">
        <v>0</v>
      </c>
      <c r="CC292" s="344">
        <v>0</v>
      </c>
      <c r="CD292" s="145"/>
      <c r="CE292" s="145"/>
      <c r="CF292" s="146">
        <v>0</v>
      </c>
      <c r="CG292" s="148"/>
      <c r="CH292" s="148"/>
      <c r="CI292" s="337"/>
      <c r="CJ292" s="147"/>
      <c r="CK292" s="338"/>
      <c r="CL292" s="145"/>
      <c r="CM292" s="145"/>
      <c r="CN292" s="338"/>
      <c r="CO292" s="344"/>
    </row>
    <row r="293" spans="1:93" ht="24" customHeight="1" x14ac:dyDescent="0.3">
      <c r="A293" s="327" t="s">
        <v>2407</v>
      </c>
      <c r="B293" s="328" t="s">
        <v>2408</v>
      </c>
      <c r="C293" s="329" t="s">
        <v>2409</v>
      </c>
      <c r="D293" s="330">
        <f t="shared" si="13"/>
        <v>0</v>
      </c>
      <c r="E293" s="331">
        <f t="shared" si="14"/>
        <v>0</v>
      </c>
      <c r="F293" s="331">
        <f t="shared" si="15"/>
        <v>0</v>
      </c>
      <c r="G293" s="331">
        <f t="shared" si="16"/>
        <v>0</v>
      </c>
      <c r="H293" s="331">
        <f t="shared" si="17"/>
        <v>0</v>
      </c>
      <c r="I293" s="331">
        <f t="shared" si="18"/>
        <v>0</v>
      </c>
      <c r="J293" s="331">
        <f t="shared" si="19"/>
        <v>0</v>
      </c>
      <c r="K293" s="331">
        <f t="shared" si="20"/>
        <v>0</v>
      </c>
      <c r="L293" s="331">
        <f t="shared" si="21"/>
        <v>0</v>
      </c>
      <c r="M293" s="332">
        <f t="shared" si="22"/>
        <v>0</v>
      </c>
      <c r="N293" s="333">
        <f t="shared" si="23"/>
        <v>0</v>
      </c>
      <c r="O293" s="334"/>
      <c r="P293" s="335">
        <f t="shared" si="24"/>
        <v>0</v>
      </c>
      <c r="Q293" s="336" t="str">
        <f t="shared" si="25"/>
        <v/>
      </c>
      <c r="R293" s="148"/>
      <c r="S293" s="148"/>
      <c r="T293" s="337"/>
      <c r="U293" s="148"/>
      <c r="V293" s="148"/>
      <c r="W293" s="337"/>
      <c r="X293" s="147"/>
      <c r="Y293" s="148"/>
      <c r="Z293" s="147"/>
      <c r="AA293" s="354">
        <v>0</v>
      </c>
      <c r="AB293" s="357">
        <v>0</v>
      </c>
      <c r="AC293" s="148">
        <v>0</v>
      </c>
      <c r="AD293" s="147"/>
      <c r="AE293" s="148"/>
      <c r="AF293" s="147"/>
      <c r="AG293" s="88">
        <v>0</v>
      </c>
      <c r="AH293" s="88">
        <v>0</v>
      </c>
      <c r="AI293" s="145"/>
      <c r="AJ293" s="145"/>
      <c r="AK293" s="88"/>
      <c r="AL293" s="145"/>
      <c r="AM293" s="88"/>
      <c r="AN293" s="88"/>
      <c r="AO293" s="340"/>
      <c r="AP293" s="340"/>
      <c r="AQ293" s="358"/>
      <c r="AR293" s="358"/>
      <c r="AS293" s="358"/>
      <c r="AT293" s="359"/>
      <c r="AU293" s="88"/>
      <c r="AV293" s="145"/>
      <c r="AW293" s="349">
        <v>0</v>
      </c>
      <c r="AX293" s="349">
        <v>0</v>
      </c>
      <c r="AY293" s="147"/>
      <c r="AZ293" s="349"/>
      <c r="BA293" s="349"/>
      <c r="BB293" s="147"/>
      <c r="BC293" s="147"/>
      <c r="BD293" s="349"/>
      <c r="BE293" s="349"/>
      <c r="BF293" s="338">
        <v>0</v>
      </c>
      <c r="BG293" s="145"/>
      <c r="BH293" s="148">
        <v>0</v>
      </c>
      <c r="BI293" s="337"/>
      <c r="BJ293" s="342"/>
      <c r="BK293" s="343"/>
      <c r="BL293" s="147"/>
      <c r="BM293" s="147"/>
      <c r="BN293" s="349"/>
      <c r="BO293" s="349"/>
      <c r="BP293" s="147"/>
      <c r="BQ293" s="144">
        <v>0</v>
      </c>
      <c r="BR293" s="145"/>
      <c r="BS293" s="145"/>
      <c r="BT293" s="145"/>
      <c r="BU293" s="338"/>
      <c r="BV293" s="144"/>
      <c r="BW293" s="145"/>
      <c r="BX293" s="145"/>
      <c r="BY293" s="88"/>
      <c r="BZ293" s="88"/>
      <c r="CA293" s="149">
        <v>0</v>
      </c>
      <c r="CB293" s="338">
        <v>0</v>
      </c>
      <c r="CC293" s="344">
        <v>0</v>
      </c>
      <c r="CD293" s="145"/>
      <c r="CE293" s="145"/>
      <c r="CF293" s="146">
        <v>0</v>
      </c>
      <c r="CG293" s="148"/>
      <c r="CH293" s="148"/>
      <c r="CI293" s="337"/>
      <c r="CJ293" s="147"/>
      <c r="CK293" s="338"/>
      <c r="CL293" s="145"/>
      <c r="CM293" s="145"/>
      <c r="CN293" s="338"/>
      <c r="CO293" s="344"/>
    </row>
    <row r="294" spans="1:93" ht="24" customHeight="1" x14ac:dyDescent="0.3">
      <c r="A294" s="327" t="s">
        <v>2410</v>
      </c>
      <c r="B294" s="328" t="s">
        <v>2411</v>
      </c>
      <c r="C294" s="329" t="s">
        <v>535</v>
      </c>
      <c r="D294" s="330">
        <f t="shared" si="13"/>
        <v>0</v>
      </c>
      <c r="E294" s="331">
        <f t="shared" si="14"/>
        <v>0</v>
      </c>
      <c r="F294" s="331">
        <f t="shared" si="15"/>
        <v>0</v>
      </c>
      <c r="G294" s="331">
        <f t="shared" si="16"/>
        <v>0</v>
      </c>
      <c r="H294" s="331">
        <f t="shared" si="17"/>
        <v>0</v>
      </c>
      <c r="I294" s="331">
        <f t="shared" si="18"/>
        <v>0</v>
      </c>
      <c r="J294" s="331">
        <f t="shared" si="19"/>
        <v>0</v>
      </c>
      <c r="K294" s="331">
        <f t="shared" si="20"/>
        <v>0</v>
      </c>
      <c r="L294" s="331">
        <f t="shared" si="21"/>
        <v>0</v>
      </c>
      <c r="M294" s="332">
        <f t="shared" si="22"/>
        <v>0</v>
      </c>
      <c r="N294" s="333">
        <f t="shared" si="23"/>
        <v>0</v>
      </c>
      <c r="O294" s="334"/>
      <c r="P294" s="335">
        <f t="shared" si="24"/>
        <v>0</v>
      </c>
      <c r="Q294" s="336" t="str">
        <f t="shared" si="25"/>
        <v/>
      </c>
      <c r="R294" s="148"/>
      <c r="S294" s="148"/>
      <c r="T294" s="337"/>
      <c r="U294" s="148"/>
      <c r="V294" s="148"/>
      <c r="W294" s="337"/>
      <c r="X294" s="147"/>
      <c r="Y294" s="148"/>
      <c r="Z294" s="147"/>
      <c r="AA294" s="338">
        <v>0</v>
      </c>
      <c r="AB294" s="339">
        <v>0</v>
      </c>
      <c r="AC294" s="148">
        <v>0</v>
      </c>
      <c r="AD294" s="147"/>
      <c r="AE294" s="148"/>
      <c r="AF294" s="147"/>
      <c r="AG294" s="364">
        <v>0</v>
      </c>
      <c r="AH294" s="364">
        <v>0</v>
      </c>
      <c r="AI294" s="145"/>
      <c r="AJ294" s="145"/>
      <c r="AK294" s="364"/>
      <c r="AL294" s="145"/>
      <c r="AM294" s="364"/>
      <c r="AN294" s="364"/>
      <c r="AO294" s="340"/>
      <c r="AP294" s="340"/>
      <c r="AQ294" s="365"/>
      <c r="AR294" s="365"/>
      <c r="AS294" s="365"/>
      <c r="AT294" s="153"/>
      <c r="AU294" s="364"/>
      <c r="AV294" s="145"/>
      <c r="AW294" s="148">
        <v>0</v>
      </c>
      <c r="AX294" s="148">
        <v>0</v>
      </c>
      <c r="AY294" s="147"/>
      <c r="AZ294" s="148"/>
      <c r="BA294" s="148"/>
      <c r="BB294" s="147"/>
      <c r="BC294" s="147"/>
      <c r="BD294" s="148"/>
      <c r="BE294" s="148"/>
      <c r="BF294" s="354">
        <v>0</v>
      </c>
      <c r="BG294" s="145"/>
      <c r="BH294" s="148">
        <v>0</v>
      </c>
      <c r="BI294" s="337"/>
      <c r="BJ294" s="342"/>
      <c r="BK294" s="343"/>
      <c r="BL294" s="147"/>
      <c r="BM294" s="147"/>
      <c r="BN294" s="148"/>
      <c r="BO294" s="148"/>
      <c r="BP294" s="147"/>
      <c r="BQ294" s="144">
        <v>0</v>
      </c>
      <c r="BR294" s="145"/>
      <c r="BS294" s="145"/>
      <c r="BT294" s="145"/>
      <c r="BU294" s="354"/>
      <c r="BV294" s="144"/>
      <c r="BW294" s="145"/>
      <c r="BX294" s="145"/>
      <c r="BY294" s="364"/>
      <c r="BZ294" s="364"/>
      <c r="CA294" s="149">
        <v>0</v>
      </c>
      <c r="CB294" s="354">
        <v>0</v>
      </c>
      <c r="CC294" s="344">
        <v>0</v>
      </c>
      <c r="CD294" s="145"/>
      <c r="CE294" s="145"/>
      <c r="CF294" s="146">
        <v>0</v>
      </c>
      <c r="CG294" s="148"/>
      <c r="CH294" s="148"/>
      <c r="CI294" s="337"/>
      <c r="CJ294" s="147"/>
      <c r="CK294" s="354"/>
      <c r="CL294" s="145"/>
      <c r="CM294" s="145"/>
      <c r="CN294" s="354"/>
      <c r="CO294" s="344"/>
    </row>
    <row r="295" spans="1:93" ht="24" customHeight="1" x14ac:dyDescent="0.3">
      <c r="A295" s="346" t="s">
        <v>2412</v>
      </c>
      <c r="B295" s="366" t="s">
        <v>2413</v>
      </c>
      <c r="C295" s="367" t="s">
        <v>267</v>
      </c>
      <c r="D295" s="330">
        <f t="shared" si="13"/>
        <v>0</v>
      </c>
      <c r="E295" s="331">
        <f t="shared" si="14"/>
        <v>0</v>
      </c>
      <c r="F295" s="331">
        <f t="shared" si="15"/>
        <v>0</v>
      </c>
      <c r="G295" s="331">
        <f t="shared" si="16"/>
        <v>0</v>
      </c>
      <c r="H295" s="331">
        <f t="shared" si="17"/>
        <v>0</v>
      </c>
      <c r="I295" s="331">
        <f t="shared" si="18"/>
        <v>0</v>
      </c>
      <c r="J295" s="331">
        <f t="shared" si="19"/>
        <v>0</v>
      </c>
      <c r="K295" s="331">
        <f t="shared" si="20"/>
        <v>0</v>
      </c>
      <c r="L295" s="331">
        <f t="shared" si="21"/>
        <v>0</v>
      </c>
      <c r="M295" s="332">
        <f t="shared" si="22"/>
        <v>0</v>
      </c>
      <c r="N295" s="333">
        <f t="shared" si="23"/>
        <v>0</v>
      </c>
      <c r="O295" s="334"/>
      <c r="P295" s="335">
        <f t="shared" si="24"/>
        <v>0</v>
      </c>
      <c r="Q295" s="336" t="str">
        <f t="shared" si="25"/>
        <v/>
      </c>
      <c r="R295" s="349"/>
      <c r="S295" s="349"/>
      <c r="T295" s="337"/>
      <c r="U295" s="349"/>
      <c r="V295" s="349"/>
      <c r="W295" s="337"/>
      <c r="X295" s="147"/>
      <c r="Y295" s="349"/>
      <c r="Z295" s="147"/>
      <c r="AA295" s="338">
        <v>0</v>
      </c>
      <c r="AB295" s="339">
        <v>0</v>
      </c>
      <c r="AC295" s="148">
        <v>0</v>
      </c>
      <c r="AD295" s="147"/>
      <c r="AE295" s="349"/>
      <c r="AF295" s="147"/>
      <c r="AG295" s="144">
        <v>0</v>
      </c>
      <c r="AH295" s="144">
        <v>0</v>
      </c>
      <c r="AI295" s="145"/>
      <c r="AJ295" s="145"/>
      <c r="AK295" s="144"/>
      <c r="AL295" s="145"/>
      <c r="AM295" s="144"/>
      <c r="AN295" s="144"/>
      <c r="AO295" s="340"/>
      <c r="AP295" s="340"/>
      <c r="AQ295" s="341"/>
      <c r="AR295" s="341"/>
      <c r="AS295" s="341"/>
      <c r="AT295" s="153"/>
      <c r="AU295" s="144"/>
      <c r="AV295" s="145"/>
      <c r="AW295" s="349">
        <v>0</v>
      </c>
      <c r="AX295" s="349">
        <v>0</v>
      </c>
      <c r="AY295" s="147"/>
      <c r="AZ295" s="349"/>
      <c r="BA295" s="349"/>
      <c r="BB295" s="147"/>
      <c r="BC295" s="147"/>
      <c r="BD295" s="349"/>
      <c r="BE295" s="349"/>
      <c r="BF295" s="338">
        <v>0</v>
      </c>
      <c r="BG295" s="145"/>
      <c r="BH295" s="148">
        <v>0</v>
      </c>
      <c r="BI295" s="337"/>
      <c r="BJ295" s="342"/>
      <c r="BK295" s="343"/>
      <c r="BL295" s="147"/>
      <c r="BM295" s="147"/>
      <c r="BN295" s="349"/>
      <c r="BO295" s="349"/>
      <c r="BP295" s="147"/>
      <c r="BQ295" s="144">
        <v>0</v>
      </c>
      <c r="BR295" s="145"/>
      <c r="BS295" s="145"/>
      <c r="BT295" s="145"/>
      <c r="BU295" s="338"/>
      <c r="BV295" s="144"/>
      <c r="BW295" s="145"/>
      <c r="BX295" s="145"/>
      <c r="BY295" s="144"/>
      <c r="BZ295" s="144"/>
      <c r="CA295" s="149">
        <v>0</v>
      </c>
      <c r="CB295" s="338">
        <v>0</v>
      </c>
      <c r="CC295" s="344">
        <v>0</v>
      </c>
      <c r="CD295" s="145"/>
      <c r="CE295" s="145"/>
      <c r="CF295" s="146">
        <v>0</v>
      </c>
      <c r="CG295" s="148"/>
      <c r="CH295" s="148"/>
      <c r="CI295" s="337"/>
      <c r="CJ295" s="147"/>
      <c r="CK295" s="338"/>
      <c r="CL295" s="145"/>
      <c r="CM295" s="145"/>
      <c r="CN295" s="338"/>
      <c r="CO295" s="344"/>
    </row>
    <row r="296" spans="1:93" ht="24" customHeight="1" x14ac:dyDescent="0.3">
      <c r="A296" s="327" t="s">
        <v>2414</v>
      </c>
      <c r="B296" s="362" t="s">
        <v>2415</v>
      </c>
      <c r="C296" s="363" t="s">
        <v>1972</v>
      </c>
      <c r="D296" s="330">
        <f t="shared" si="13"/>
        <v>25</v>
      </c>
      <c r="E296" s="331">
        <f t="shared" si="14"/>
        <v>12</v>
      </c>
      <c r="F296" s="331">
        <f t="shared" si="15"/>
        <v>0</v>
      </c>
      <c r="G296" s="331">
        <f t="shared" si="16"/>
        <v>0</v>
      </c>
      <c r="H296" s="331">
        <f t="shared" si="17"/>
        <v>0</v>
      </c>
      <c r="I296" s="331">
        <f t="shared" si="18"/>
        <v>0</v>
      </c>
      <c r="J296" s="331">
        <f t="shared" si="19"/>
        <v>0</v>
      </c>
      <c r="K296" s="331">
        <f t="shared" si="20"/>
        <v>0</v>
      </c>
      <c r="L296" s="331">
        <f t="shared" si="21"/>
        <v>0</v>
      </c>
      <c r="M296" s="332">
        <f t="shared" si="22"/>
        <v>0</v>
      </c>
      <c r="N296" s="333">
        <f t="shared" si="23"/>
        <v>37</v>
      </c>
      <c r="O296" s="334"/>
      <c r="P296" s="335">
        <f t="shared" si="24"/>
        <v>37</v>
      </c>
      <c r="Q296" s="336">
        <f t="shared" si="25"/>
        <v>298</v>
      </c>
      <c r="R296" s="349"/>
      <c r="S296" s="349"/>
      <c r="T296" s="337"/>
      <c r="U296" s="349"/>
      <c r="V296" s="349"/>
      <c r="W296" s="337"/>
      <c r="X296" s="147"/>
      <c r="Y296" s="349"/>
      <c r="Z296" s="147"/>
      <c r="AA296" s="338">
        <v>0</v>
      </c>
      <c r="AB296" s="339">
        <v>0</v>
      </c>
      <c r="AC296" s="148">
        <v>0</v>
      </c>
      <c r="AD296" s="147"/>
      <c r="AE296" s="349"/>
      <c r="AF296" s="147">
        <v>25</v>
      </c>
      <c r="AG296" s="144">
        <v>0</v>
      </c>
      <c r="AH296" s="144">
        <v>0</v>
      </c>
      <c r="AI296" s="352"/>
      <c r="AJ296" s="352"/>
      <c r="AK296" s="144"/>
      <c r="AL296" s="352"/>
      <c r="AM296" s="144"/>
      <c r="AN296" s="144"/>
      <c r="AO296" s="353"/>
      <c r="AP296" s="353"/>
      <c r="AQ296" s="341"/>
      <c r="AR296" s="341"/>
      <c r="AS296" s="341"/>
      <c r="AT296" s="153"/>
      <c r="AU296" s="144"/>
      <c r="AV296" s="352"/>
      <c r="AW296" s="148">
        <v>0</v>
      </c>
      <c r="AX296" s="148">
        <v>0</v>
      </c>
      <c r="AY296" s="147"/>
      <c r="AZ296" s="148"/>
      <c r="BA296" s="148"/>
      <c r="BB296" s="147"/>
      <c r="BC296" s="147"/>
      <c r="BD296" s="148"/>
      <c r="BE296" s="148"/>
      <c r="BF296" s="338">
        <v>0</v>
      </c>
      <c r="BG296" s="352"/>
      <c r="BH296" s="349">
        <v>0</v>
      </c>
      <c r="BI296" s="337"/>
      <c r="BJ296" s="342"/>
      <c r="BK296" s="343"/>
      <c r="BL296" s="147"/>
      <c r="BM296" s="147"/>
      <c r="BN296" s="148"/>
      <c r="BO296" s="148">
        <v>12</v>
      </c>
      <c r="BP296" s="147"/>
      <c r="BQ296" s="144">
        <v>0</v>
      </c>
      <c r="BR296" s="352"/>
      <c r="BS296" s="352"/>
      <c r="BT296" s="352"/>
      <c r="BU296" s="338"/>
      <c r="BV296" s="144"/>
      <c r="BW296" s="352"/>
      <c r="BX296" s="352"/>
      <c r="BY296" s="144"/>
      <c r="BZ296" s="144"/>
      <c r="CA296" s="149">
        <v>0</v>
      </c>
      <c r="CB296" s="354">
        <v>0</v>
      </c>
      <c r="CC296" s="88">
        <v>0</v>
      </c>
      <c r="CD296" s="352"/>
      <c r="CE296" s="352"/>
      <c r="CF296" s="146">
        <v>0</v>
      </c>
      <c r="CG296" s="148"/>
      <c r="CH296" s="148"/>
      <c r="CI296" s="337"/>
      <c r="CJ296" s="147"/>
      <c r="CK296" s="354"/>
      <c r="CL296" s="352"/>
      <c r="CM296" s="352"/>
      <c r="CN296" s="354"/>
      <c r="CO296" s="88"/>
    </row>
    <row r="297" spans="1:93" ht="24" customHeight="1" x14ac:dyDescent="0.3">
      <c r="A297" s="327" t="s">
        <v>2416</v>
      </c>
      <c r="B297" s="328" t="s">
        <v>2417</v>
      </c>
      <c r="C297" s="329" t="s">
        <v>2013</v>
      </c>
      <c r="D297" s="330">
        <f t="shared" si="13"/>
        <v>0</v>
      </c>
      <c r="E297" s="331">
        <f t="shared" si="14"/>
        <v>0</v>
      </c>
      <c r="F297" s="331">
        <f t="shared" si="15"/>
        <v>0</v>
      </c>
      <c r="G297" s="331">
        <f t="shared" si="16"/>
        <v>0</v>
      </c>
      <c r="H297" s="331">
        <f t="shared" si="17"/>
        <v>0</v>
      </c>
      <c r="I297" s="331">
        <f t="shared" si="18"/>
        <v>0</v>
      </c>
      <c r="J297" s="331">
        <f t="shared" si="19"/>
        <v>0</v>
      </c>
      <c r="K297" s="331">
        <f t="shared" si="20"/>
        <v>0</v>
      </c>
      <c r="L297" s="331">
        <f t="shared" si="21"/>
        <v>0</v>
      </c>
      <c r="M297" s="332">
        <f t="shared" si="22"/>
        <v>0</v>
      </c>
      <c r="N297" s="333">
        <f t="shared" si="23"/>
        <v>0</v>
      </c>
      <c r="O297" s="334"/>
      <c r="P297" s="335">
        <f t="shared" si="24"/>
        <v>0</v>
      </c>
      <c r="Q297" s="336" t="str">
        <f t="shared" si="25"/>
        <v/>
      </c>
      <c r="R297" s="148"/>
      <c r="S297" s="148"/>
      <c r="T297" s="337"/>
      <c r="U297" s="148"/>
      <c r="V297" s="148"/>
      <c r="W297" s="337"/>
      <c r="X297" s="147"/>
      <c r="Y297" s="148"/>
      <c r="Z297" s="147"/>
      <c r="AA297" s="338">
        <v>0</v>
      </c>
      <c r="AB297" s="339">
        <v>0</v>
      </c>
      <c r="AC297" s="349">
        <v>0</v>
      </c>
      <c r="AD297" s="147"/>
      <c r="AE297" s="148"/>
      <c r="AF297" s="147"/>
      <c r="AG297" s="344">
        <v>0</v>
      </c>
      <c r="AH297" s="344">
        <v>0</v>
      </c>
      <c r="AI297" s="145"/>
      <c r="AJ297" s="145"/>
      <c r="AK297" s="344"/>
      <c r="AL297" s="145"/>
      <c r="AM297" s="344"/>
      <c r="AN297" s="344"/>
      <c r="AO297" s="340"/>
      <c r="AP297" s="340"/>
      <c r="AQ297" s="368"/>
      <c r="AR297" s="368"/>
      <c r="AS297" s="368"/>
      <c r="AT297" s="153"/>
      <c r="AU297" s="344"/>
      <c r="AV297" s="145"/>
      <c r="AW297" s="148">
        <v>0</v>
      </c>
      <c r="AX297" s="148">
        <v>0</v>
      </c>
      <c r="AY297" s="147"/>
      <c r="AZ297" s="148"/>
      <c r="BA297" s="148"/>
      <c r="BB297" s="147"/>
      <c r="BC297" s="147"/>
      <c r="BD297" s="148"/>
      <c r="BE297" s="148"/>
      <c r="BF297" s="338">
        <v>0</v>
      </c>
      <c r="BG297" s="145"/>
      <c r="BH297" s="349">
        <v>0</v>
      </c>
      <c r="BI297" s="337"/>
      <c r="BJ297" s="342"/>
      <c r="BK297" s="343"/>
      <c r="BL297" s="147"/>
      <c r="BM297" s="147"/>
      <c r="BN297" s="148"/>
      <c r="BO297" s="148"/>
      <c r="BP297" s="147"/>
      <c r="BQ297" s="144">
        <v>0</v>
      </c>
      <c r="BR297" s="145"/>
      <c r="BS297" s="145"/>
      <c r="BT297" s="145"/>
      <c r="BU297" s="338"/>
      <c r="BV297" s="144"/>
      <c r="BW297" s="145"/>
      <c r="BX297" s="145"/>
      <c r="BY297" s="344"/>
      <c r="BZ297" s="344"/>
      <c r="CA297" s="149">
        <v>0</v>
      </c>
      <c r="CB297" s="338">
        <v>0</v>
      </c>
      <c r="CC297" s="344">
        <v>0</v>
      </c>
      <c r="CD297" s="145"/>
      <c r="CE297" s="145"/>
      <c r="CF297" s="356">
        <v>0</v>
      </c>
      <c r="CG297" s="148"/>
      <c r="CH297" s="148"/>
      <c r="CI297" s="337"/>
      <c r="CJ297" s="147"/>
      <c r="CK297" s="338"/>
      <c r="CL297" s="145"/>
      <c r="CM297" s="145"/>
      <c r="CN297" s="338"/>
      <c r="CO297" s="344"/>
    </row>
    <row r="298" spans="1:93" ht="24" customHeight="1" x14ac:dyDescent="0.3">
      <c r="A298" s="345" t="s">
        <v>2418</v>
      </c>
      <c r="B298" s="328" t="s">
        <v>2419</v>
      </c>
      <c r="C298" s="329" t="s">
        <v>165</v>
      </c>
      <c r="D298" s="330">
        <f t="shared" si="13"/>
        <v>10</v>
      </c>
      <c r="E298" s="331">
        <f t="shared" si="14"/>
        <v>1</v>
      </c>
      <c r="F298" s="331">
        <f t="shared" si="15"/>
        <v>0</v>
      </c>
      <c r="G298" s="331">
        <f t="shared" si="16"/>
        <v>0</v>
      </c>
      <c r="H298" s="331">
        <f t="shared" si="17"/>
        <v>0</v>
      </c>
      <c r="I298" s="331">
        <f t="shared" si="18"/>
        <v>0</v>
      </c>
      <c r="J298" s="331">
        <f t="shared" si="19"/>
        <v>0</v>
      </c>
      <c r="K298" s="331">
        <f t="shared" si="20"/>
        <v>0</v>
      </c>
      <c r="L298" s="331">
        <f t="shared" si="21"/>
        <v>0</v>
      </c>
      <c r="M298" s="332">
        <f t="shared" si="22"/>
        <v>0</v>
      </c>
      <c r="N298" s="333">
        <f t="shared" si="23"/>
        <v>11</v>
      </c>
      <c r="O298" s="334"/>
      <c r="P298" s="335">
        <f t="shared" si="24"/>
        <v>11</v>
      </c>
      <c r="Q298" s="336">
        <f t="shared" si="25"/>
        <v>644</v>
      </c>
      <c r="R298" s="148"/>
      <c r="S298" s="148"/>
      <c r="T298" s="350"/>
      <c r="U298" s="148"/>
      <c r="V298" s="148"/>
      <c r="W298" s="350"/>
      <c r="X298" s="351"/>
      <c r="Y298" s="148"/>
      <c r="Z298" s="351">
        <v>1</v>
      </c>
      <c r="AA298" s="338">
        <v>0</v>
      </c>
      <c r="AB298" s="339">
        <v>10</v>
      </c>
      <c r="AC298" s="349">
        <v>0</v>
      </c>
      <c r="AD298" s="351"/>
      <c r="AE298" s="148"/>
      <c r="AF298" s="351"/>
      <c r="AG298" s="88">
        <v>0</v>
      </c>
      <c r="AH298" s="88">
        <v>0</v>
      </c>
      <c r="AI298" s="145"/>
      <c r="AJ298" s="145"/>
      <c r="AK298" s="88"/>
      <c r="AL298" s="145"/>
      <c r="AM298" s="88"/>
      <c r="AN298" s="88"/>
      <c r="AO298" s="340"/>
      <c r="AP298" s="340"/>
      <c r="AQ298" s="358"/>
      <c r="AR298" s="358"/>
      <c r="AS298" s="358"/>
      <c r="AT298" s="153"/>
      <c r="AU298" s="88"/>
      <c r="AV298" s="145"/>
      <c r="AW298" s="349">
        <v>0</v>
      </c>
      <c r="AX298" s="349">
        <v>0</v>
      </c>
      <c r="AY298" s="351"/>
      <c r="AZ298" s="349"/>
      <c r="BA298" s="349"/>
      <c r="BB298" s="351"/>
      <c r="BC298" s="351"/>
      <c r="BD298" s="349"/>
      <c r="BE298" s="349"/>
      <c r="BF298" s="338">
        <v>0</v>
      </c>
      <c r="BG298" s="145"/>
      <c r="BH298" s="148">
        <v>0</v>
      </c>
      <c r="BI298" s="350"/>
      <c r="BJ298" s="342"/>
      <c r="BK298" s="343"/>
      <c r="BL298" s="351"/>
      <c r="BM298" s="351"/>
      <c r="BN298" s="349"/>
      <c r="BO298" s="349"/>
      <c r="BP298" s="351"/>
      <c r="BQ298" s="144">
        <v>0</v>
      </c>
      <c r="BR298" s="145"/>
      <c r="BS298" s="145"/>
      <c r="BT298" s="145"/>
      <c r="BU298" s="338"/>
      <c r="BV298" s="144"/>
      <c r="BW298" s="145"/>
      <c r="BX298" s="145"/>
      <c r="BY298" s="88"/>
      <c r="BZ298" s="88"/>
      <c r="CA298" s="149">
        <v>0</v>
      </c>
      <c r="CB298" s="338">
        <v>0</v>
      </c>
      <c r="CC298" s="344">
        <v>0</v>
      </c>
      <c r="CD298" s="145"/>
      <c r="CE298" s="145"/>
      <c r="CF298" s="356">
        <v>0</v>
      </c>
      <c r="CG298" s="349"/>
      <c r="CH298" s="349"/>
      <c r="CI298" s="350"/>
      <c r="CJ298" s="351"/>
      <c r="CK298" s="338"/>
      <c r="CL298" s="145"/>
      <c r="CM298" s="145"/>
      <c r="CN298" s="338"/>
      <c r="CO298" s="344"/>
    </row>
    <row r="299" spans="1:93" ht="24" customHeight="1" x14ac:dyDescent="0.3">
      <c r="A299" s="327" t="s">
        <v>2420</v>
      </c>
      <c r="B299" s="328" t="s">
        <v>2421</v>
      </c>
      <c r="C299" s="329" t="s">
        <v>809</v>
      </c>
      <c r="D299" s="330">
        <f t="shared" si="13"/>
        <v>64</v>
      </c>
      <c r="E299" s="331">
        <f t="shared" si="14"/>
        <v>60</v>
      </c>
      <c r="F299" s="331">
        <f t="shared" si="15"/>
        <v>40</v>
      </c>
      <c r="G299" s="331">
        <f t="shared" si="16"/>
        <v>40</v>
      </c>
      <c r="H299" s="331">
        <f t="shared" si="17"/>
        <v>32</v>
      </c>
      <c r="I299" s="331">
        <f t="shared" si="18"/>
        <v>10</v>
      </c>
      <c r="J299" s="331">
        <f t="shared" si="19"/>
        <v>0</v>
      </c>
      <c r="K299" s="331">
        <f t="shared" si="20"/>
        <v>0</v>
      </c>
      <c r="L299" s="331">
        <f t="shared" si="21"/>
        <v>0</v>
      </c>
      <c r="M299" s="332">
        <f t="shared" si="22"/>
        <v>0</v>
      </c>
      <c r="N299" s="333">
        <f t="shared" si="23"/>
        <v>246</v>
      </c>
      <c r="O299" s="334"/>
      <c r="P299" s="335">
        <f t="shared" si="24"/>
        <v>246</v>
      </c>
      <c r="Q299" s="336">
        <f t="shared" si="25"/>
        <v>47</v>
      </c>
      <c r="R299" s="148"/>
      <c r="S299" s="148"/>
      <c r="T299" s="337"/>
      <c r="U299" s="148"/>
      <c r="V299" s="148"/>
      <c r="W299" s="337"/>
      <c r="X299" s="147">
        <v>40</v>
      </c>
      <c r="Y299" s="148"/>
      <c r="Z299" s="147"/>
      <c r="AA299" s="338">
        <v>0</v>
      </c>
      <c r="AB299" s="339">
        <v>0</v>
      </c>
      <c r="AC299" s="148">
        <v>40</v>
      </c>
      <c r="AD299" s="147">
        <v>60</v>
      </c>
      <c r="AE299" s="148">
        <v>32</v>
      </c>
      <c r="AF299" s="147"/>
      <c r="AG299" s="88">
        <v>0</v>
      </c>
      <c r="AH299" s="88">
        <v>0</v>
      </c>
      <c r="AI299" s="145"/>
      <c r="AJ299" s="145"/>
      <c r="AK299" s="88"/>
      <c r="AL299" s="145"/>
      <c r="AM299" s="88"/>
      <c r="AN299" s="88"/>
      <c r="AO299" s="340"/>
      <c r="AP299" s="340"/>
      <c r="AQ299" s="358"/>
      <c r="AR299" s="358"/>
      <c r="AS299" s="358"/>
      <c r="AT299" s="153"/>
      <c r="AU299" s="88"/>
      <c r="AV299" s="145"/>
      <c r="AW299" s="148">
        <v>0</v>
      </c>
      <c r="AX299" s="148">
        <v>0</v>
      </c>
      <c r="AY299" s="147"/>
      <c r="AZ299" s="148"/>
      <c r="BA299" s="148"/>
      <c r="BB299" s="147">
        <v>10</v>
      </c>
      <c r="BC299" s="147"/>
      <c r="BD299" s="148"/>
      <c r="BE299" s="148"/>
      <c r="BF299" s="354">
        <v>0</v>
      </c>
      <c r="BG299" s="145"/>
      <c r="BH299" s="349">
        <v>0</v>
      </c>
      <c r="BI299" s="337"/>
      <c r="BJ299" s="342"/>
      <c r="BK299" s="343"/>
      <c r="BL299" s="147"/>
      <c r="BM299" s="147"/>
      <c r="BN299" s="148">
        <v>64</v>
      </c>
      <c r="BO299" s="148"/>
      <c r="BP299" s="147"/>
      <c r="BQ299" s="88">
        <v>0</v>
      </c>
      <c r="BR299" s="352"/>
      <c r="BS299" s="352"/>
      <c r="BT299" s="145"/>
      <c r="BU299" s="354"/>
      <c r="BV299" s="88"/>
      <c r="BW299" s="145"/>
      <c r="BX299" s="145"/>
      <c r="BY299" s="88"/>
      <c r="BZ299" s="88"/>
      <c r="CA299" s="149">
        <v>0</v>
      </c>
      <c r="CB299" s="354">
        <v>0</v>
      </c>
      <c r="CC299" s="88">
        <v>0</v>
      </c>
      <c r="CD299" s="145"/>
      <c r="CE299" s="145"/>
      <c r="CF299" s="146">
        <v>0</v>
      </c>
      <c r="CG299" s="148"/>
      <c r="CH299" s="148"/>
      <c r="CI299" s="337"/>
      <c r="CJ299" s="147"/>
      <c r="CK299" s="354"/>
      <c r="CL299" s="145"/>
      <c r="CM299" s="145"/>
      <c r="CN299" s="354"/>
      <c r="CO299" s="88"/>
    </row>
    <row r="300" spans="1:93" ht="24" customHeight="1" x14ac:dyDescent="0.3">
      <c r="A300" s="327" t="s">
        <v>2422</v>
      </c>
      <c r="B300" s="328" t="s">
        <v>2423</v>
      </c>
      <c r="C300" s="329" t="s">
        <v>2424</v>
      </c>
      <c r="D300" s="330">
        <f t="shared" si="13"/>
        <v>0</v>
      </c>
      <c r="E300" s="331">
        <f t="shared" si="14"/>
        <v>0</v>
      </c>
      <c r="F300" s="331">
        <f t="shared" si="15"/>
        <v>0</v>
      </c>
      <c r="G300" s="331">
        <f t="shared" si="16"/>
        <v>0</v>
      </c>
      <c r="H300" s="331">
        <f t="shared" si="17"/>
        <v>0</v>
      </c>
      <c r="I300" s="331">
        <f t="shared" si="18"/>
        <v>0</v>
      </c>
      <c r="J300" s="331">
        <f t="shared" si="19"/>
        <v>0</v>
      </c>
      <c r="K300" s="331">
        <f t="shared" si="20"/>
        <v>0</v>
      </c>
      <c r="L300" s="331">
        <f t="shared" si="21"/>
        <v>0</v>
      </c>
      <c r="M300" s="332">
        <f t="shared" si="22"/>
        <v>0</v>
      </c>
      <c r="N300" s="333">
        <f t="shared" si="23"/>
        <v>0</v>
      </c>
      <c r="O300" s="334"/>
      <c r="P300" s="335">
        <f t="shared" si="24"/>
        <v>0</v>
      </c>
      <c r="Q300" s="336" t="str">
        <f t="shared" si="25"/>
        <v/>
      </c>
      <c r="R300" s="148"/>
      <c r="S300" s="148"/>
      <c r="T300" s="350"/>
      <c r="U300" s="148"/>
      <c r="V300" s="148"/>
      <c r="W300" s="350"/>
      <c r="X300" s="351"/>
      <c r="Y300" s="148"/>
      <c r="Z300" s="351"/>
      <c r="AA300" s="338">
        <v>0</v>
      </c>
      <c r="AB300" s="339">
        <v>0</v>
      </c>
      <c r="AC300" s="148">
        <v>0</v>
      </c>
      <c r="AD300" s="351"/>
      <c r="AE300" s="148"/>
      <c r="AF300" s="351"/>
      <c r="AG300" s="144">
        <v>0</v>
      </c>
      <c r="AH300" s="144">
        <v>0</v>
      </c>
      <c r="AI300" s="145"/>
      <c r="AJ300" s="145"/>
      <c r="AK300" s="144"/>
      <c r="AL300" s="145"/>
      <c r="AM300" s="144"/>
      <c r="AN300" s="144"/>
      <c r="AO300" s="340"/>
      <c r="AP300" s="340"/>
      <c r="AQ300" s="341"/>
      <c r="AR300" s="341"/>
      <c r="AS300" s="341"/>
      <c r="AT300" s="153"/>
      <c r="AU300" s="144"/>
      <c r="AV300" s="145"/>
      <c r="AW300" s="148">
        <v>0</v>
      </c>
      <c r="AX300" s="148">
        <v>0</v>
      </c>
      <c r="AY300" s="351"/>
      <c r="AZ300" s="148"/>
      <c r="BA300" s="148"/>
      <c r="BB300" s="351"/>
      <c r="BC300" s="351"/>
      <c r="BD300" s="148"/>
      <c r="BE300" s="148"/>
      <c r="BF300" s="354">
        <v>0</v>
      </c>
      <c r="BG300" s="145"/>
      <c r="BH300" s="148">
        <v>0</v>
      </c>
      <c r="BI300" s="350"/>
      <c r="BJ300" s="342"/>
      <c r="BK300" s="343"/>
      <c r="BL300" s="351"/>
      <c r="BM300" s="351"/>
      <c r="BN300" s="148"/>
      <c r="BO300" s="148"/>
      <c r="BP300" s="351"/>
      <c r="BQ300" s="88">
        <v>0</v>
      </c>
      <c r="BR300" s="352"/>
      <c r="BS300" s="352"/>
      <c r="BT300" s="145"/>
      <c r="BU300" s="354"/>
      <c r="BV300" s="88"/>
      <c r="BW300" s="145"/>
      <c r="BX300" s="145"/>
      <c r="BY300" s="144"/>
      <c r="BZ300" s="144"/>
      <c r="CA300" s="355">
        <v>0</v>
      </c>
      <c r="CB300" s="338">
        <v>0</v>
      </c>
      <c r="CC300" s="344">
        <v>0</v>
      </c>
      <c r="CD300" s="145"/>
      <c r="CE300" s="145"/>
      <c r="CF300" s="146">
        <v>0</v>
      </c>
      <c r="CG300" s="349"/>
      <c r="CH300" s="349"/>
      <c r="CI300" s="350"/>
      <c r="CJ300" s="351"/>
      <c r="CK300" s="338"/>
      <c r="CL300" s="145"/>
      <c r="CM300" s="145"/>
      <c r="CN300" s="338"/>
      <c r="CO300" s="344"/>
    </row>
    <row r="301" spans="1:93" ht="24" customHeight="1" x14ac:dyDescent="0.3">
      <c r="A301" s="327" t="s">
        <v>2425</v>
      </c>
      <c r="B301" s="328" t="s">
        <v>2426</v>
      </c>
      <c r="C301" s="329" t="s">
        <v>576</v>
      </c>
      <c r="D301" s="330">
        <f t="shared" si="13"/>
        <v>14</v>
      </c>
      <c r="E301" s="331">
        <f t="shared" si="14"/>
        <v>5</v>
      </c>
      <c r="F301" s="331">
        <f t="shared" si="15"/>
        <v>0</v>
      </c>
      <c r="G301" s="331">
        <f t="shared" si="16"/>
        <v>0</v>
      </c>
      <c r="H301" s="331">
        <f t="shared" si="17"/>
        <v>0</v>
      </c>
      <c r="I301" s="331">
        <f t="shared" si="18"/>
        <v>0</v>
      </c>
      <c r="J301" s="331">
        <f t="shared" si="19"/>
        <v>0</v>
      </c>
      <c r="K301" s="331">
        <f t="shared" si="20"/>
        <v>0</v>
      </c>
      <c r="L301" s="331">
        <f t="shared" si="21"/>
        <v>0</v>
      </c>
      <c r="M301" s="332">
        <f t="shared" si="22"/>
        <v>0</v>
      </c>
      <c r="N301" s="333">
        <f t="shared" si="23"/>
        <v>19</v>
      </c>
      <c r="O301" s="334"/>
      <c r="P301" s="335">
        <f t="shared" si="24"/>
        <v>19</v>
      </c>
      <c r="Q301" s="336">
        <f t="shared" si="25"/>
        <v>484</v>
      </c>
      <c r="R301" s="148"/>
      <c r="S301" s="148"/>
      <c r="T301" s="337"/>
      <c r="U301" s="148"/>
      <c r="V301" s="148"/>
      <c r="W301" s="337"/>
      <c r="X301" s="147"/>
      <c r="Y301" s="148"/>
      <c r="Z301" s="147"/>
      <c r="AA301" s="338">
        <v>0</v>
      </c>
      <c r="AB301" s="339">
        <v>0</v>
      </c>
      <c r="AC301" s="148">
        <v>0</v>
      </c>
      <c r="AD301" s="147"/>
      <c r="AE301" s="148"/>
      <c r="AF301" s="147">
        <v>14</v>
      </c>
      <c r="AG301" s="144">
        <v>0</v>
      </c>
      <c r="AH301" s="144">
        <v>0</v>
      </c>
      <c r="AI301" s="145"/>
      <c r="AJ301" s="145"/>
      <c r="AK301" s="144"/>
      <c r="AL301" s="145"/>
      <c r="AM301" s="144"/>
      <c r="AN301" s="144"/>
      <c r="AO301" s="340"/>
      <c r="AP301" s="340"/>
      <c r="AQ301" s="341"/>
      <c r="AR301" s="341"/>
      <c r="AS301" s="341"/>
      <c r="AT301" s="153"/>
      <c r="AU301" s="144"/>
      <c r="AV301" s="145"/>
      <c r="AW301" s="148">
        <v>0</v>
      </c>
      <c r="AX301" s="148">
        <v>0</v>
      </c>
      <c r="AY301" s="147"/>
      <c r="AZ301" s="148"/>
      <c r="BA301" s="148"/>
      <c r="BB301" s="147"/>
      <c r="BC301" s="147"/>
      <c r="BD301" s="148"/>
      <c r="BE301" s="148"/>
      <c r="BF301" s="338">
        <v>0</v>
      </c>
      <c r="BG301" s="145"/>
      <c r="BH301" s="148">
        <v>0</v>
      </c>
      <c r="BI301" s="337"/>
      <c r="BJ301" s="342"/>
      <c r="BK301" s="343"/>
      <c r="BL301" s="147"/>
      <c r="BM301" s="147"/>
      <c r="BN301" s="148"/>
      <c r="BO301" s="148">
        <v>5</v>
      </c>
      <c r="BP301" s="147"/>
      <c r="BQ301" s="144">
        <v>0</v>
      </c>
      <c r="BR301" s="145"/>
      <c r="BS301" s="145"/>
      <c r="BT301" s="145"/>
      <c r="BU301" s="338"/>
      <c r="BV301" s="144"/>
      <c r="BW301" s="145"/>
      <c r="BX301" s="145"/>
      <c r="BY301" s="144"/>
      <c r="BZ301" s="144"/>
      <c r="CA301" s="355">
        <v>0</v>
      </c>
      <c r="CB301" s="338">
        <v>0</v>
      </c>
      <c r="CC301" s="344">
        <v>0</v>
      </c>
      <c r="CD301" s="145"/>
      <c r="CE301" s="145"/>
      <c r="CF301" s="356">
        <v>0</v>
      </c>
      <c r="CG301" s="148"/>
      <c r="CH301" s="148"/>
      <c r="CI301" s="337"/>
      <c r="CJ301" s="147"/>
      <c r="CK301" s="338"/>
      <c r="CL301" s="145"/>
      <c r="CM301" s="145"/>
      <c r="CN301" s="338"/>
      <c r="CO301" s="344"/>
    </row>
    <row r="302" spans="1:93" ht="24" customHeight="1" x14ac:dyDescent="0.3">
      <c r="A302" s="327" t="s">
        <v>2427</v>
      </c>
      <c r="B302" s="328" t="s">
        <v>2428</v>
      </c>
      <c r="C302" s="329" t="s">
        <v>576</v>
      </c>
      <c r="D302" s="330">
        <f t="shared" si="13"/>
        <v>0</v>
      </c>
      <c r="E302" s="331">
        <f t="shared" si="14"/>
        <v>0</v>
      </c>
      <c r="F302" s="331">
        <f t="shared" si="15"/>
        <v>0</v>
      </c>
      <c r="G302" s="331">
        <f t="shared" si="16"/>
        <v>0</v>
      </c>
      <c r="H302" s="331">
        <f t="shared" si="17"/>
        <v>0</v>
      </c>
      <c r="I302" s="331">
        <f t="shared" si="18"/>
        <v>0</v>
      </c>
      <c r="J302" s="331">
        <f t="shared" si="19"/>
        <v>0</v>
      </c>
      <c r="K302" s="331">
        <f t="shared" si="20"/>
        <v>0</v>
      </c>
      <c r="L302" s="331">
        <f t="shared" si="21"/>
        <v>0</v>
      </c>
      <c r="M302" s="332">
        <f t="shared" si="22"/>
        <v>0</v>
      </c>
      <c r="N302" s="333">
        <f t="shared" si="23"/>
        <v>0</v>
      </c>
      <c r="O302" s="334"/>
      <c r="P302" s="335">
        <f t="shared" si="24"/>
        <v>0</v>
      </c>
      <c r="Q302" s="336" t="str">
        <f t="shared" si="25"/>
        <v/>
      </c>
      <c r="R302" s="349"/>
      <c r="S302" s="349"/>
      <c r="T302" s="337"/>
      <c r="U302" s="349"/>
      <c r="V302" s="349"/>
      <c r="W302" s="337"/>
      <c r="X302" s="147"/>
      <c r="Y302" s="349"/>
      <c r="Z302" s="147"/>
      <c r="AA302" s="354">
        <v>0</v>
      </c>
      <c r="AB302" s="357">
        <v>0</v>
      </c>
      <c r="AC302" s="148">
        <v>0</v>
      </c>
      <c r="AD302" s="147"/>
      <c r="AE302" s="349"/>
      <c r="AF302" s="147"/>
      <c r="AG302" s="88">
        <v>0</v>
      </c>
      <c r="AH302" s="88">
        <v>0</v>
      </c>
      <c r="AI302" s="145"/>
      <c r="AJ302" s="145"/>
      <c r="AK302" s="88"/>
      <c r="AL302" s="145"/>
      <c r="AM302" s="88"/>
      <c r="AN302" s="88"/>
      <c r="AO302" s="340"/>
      <c r="AP302" s="340"/>
      <c r="AQ302" s="358"/>
      <c r="AR302" s="358"/>
      <c r="AS302" s="358"/>
      <c r="AT302" s="359"/>
      <c r="AU302" s="88"/>
      <c r="AV302" s="145"/>
      <c r="AW302" s="148">
        <v>0</v>
      </c>
      <c r="AX302" s="148">
        <v>0</v>
      </c>
      <c r="AY302" s="147"/>
      <c r="AZ302" s="148"/>
      <c r="BA302" s="148"/>
      <c r="BB302" s="147"/>
      <c r="BC302" s="147"/>
      <c r="BD302" s="148"/>
      <c r="BE302" s="148"/>
      <c r="BF302" s="354">
        <v>0</v>
      </c>
      <c r="BG302" s="145"/>
      <c r="BH302" s="148">
        <v>0</v>
      </c>
      <c r="BI302" s="337"/>
      <c r="BJ302" s="360"/>
      <c r="BK302" s="343"/>
      <c r="BL302" s="147"/>
      <c r="BM302" s="147"/>
      <c r="BN302" s="148"/>
      <c r="BO302" s="148"/>
      <c r="BP302" s="147"/>
      <c r="BQ302" s="88">
        <v>0</v>
      </c>
      <c r="BR302" s="352"/>
      <c r="BS302" s="352"/>
      <c r="BT302" s="145"/>
      <c r="BU302" s="354"/>
      <c r="BV302" s="88"/>
      <c r="BW302" s="145"/>
      <c r="BX302" s="145"/>
      <c r="BY302" s="88"/>
      <c r="BZ302" s="88"/>
      <c r="CA302" s="149">
        <v>0</v>
      </c>
      <c r="CB302" s="338">
        <v>0</v>
      </c>
      <c r="CC302" s="344">
        <v>0</v>
      </c>
      <c r="CD302" s="145"/>
      <c r="CE302" s="145"/>
      <c r="CF302" s="356">
        <v>0</v>
      </c>
      <c r="CG302" s="148"/>
      <c r="CH302" s="148"/>
      <c r="CI302" s="337"/>
      <c r="CJ302" s="147"/>
      <c r="CK302" s="338"/>
      <c r="CL302" s="145"/>
      <c r="CM302" s="145"/>
      <c r="CN302" s="338"/>
      <c r="CO302" s="344"/>
    </row>
    <row r="303" spans="1:93" ht="24" customHeight="1" x14ac:dyDescent="0.3">
      <c r="A303" s="345" t="s">
        <v>1466</v>
      </c>
      <c r="B303" s="328" t="s">
        <v>1467</v>
      </c>
      <c r="C303" s="329" t="s">
        <v>579</v>
      </c>
      <c r="D303" s="330">
        <f t="shared" si="13"/>
        <v>42</v>
      </c>
      <c r="E303" s="331">
        <f t="shared" si="14"/>
        <v>11</v>
      </c>
      <c r="F303" s="331">
        <f t="shared" si="15"/>
        <v>0</v>
      </c>
      <c r="G303" s="331">
        <f t="shared" si="16"/>
        <v>0</v>
      </c>
      <c r="H303" s="331">
        <f t="shared" si="17"/>
        <v>0</v>
      </c>
      <c r="I303" s="331">
        <f t="shared" si="18"/>
        <v>0</v>
      </c>
      <c r="J303" s="331">
        <f t="shared" si="19"/>
        <v>0</v>
      </c>
      <c r="K303" s="331">
        <f t="shared" si="20"/>
        <v>0</v>
      </c>
      <c r="L303" s="331">
        <f t="shared" si="21"/>
        <v>0</v>
      </c>
      <c r="M303" s="332">
        <f t="shared" si="22"/>
        <v>0</v>
      </c>
      <c r="N303" s="333">
        <f t="shared" si="23"/>
        <v>53</v>
      </c>
      <c r="O303" s="334"/>
      <c r="P303" s="335">
        <f t="shared" si="24"/>
        <v>53</v>
      </c>
      <c r="Q303" s="336">
        <f t="shared" si="25"/>
        <v>197</v>
      </c>
      <c r="R303" s="349"/>
      <c r="S303" s="349"/>
      <c r="T303" s="350"/>
      <c r="U303" s="349"/>
      <c r="V303" s="349"/>
      <c r="W303" s="350"/>
      <c r="X303" s="351"/>
      <c r="Y303" s="349"/>
      <c r="Z303" s="351"/>
      <c r="AA303" s="338">
        <v>0</v>
      </c>
      <c r="AB303" s="339">
        <v>0</v>
      </c>
      <c r="AC303" s="148">
        <v>0</v>
      </c>
      <c r="AD303" s="351"/>
      <c r="AE303" s="349">
        <v>11</v>
      </c>
      <c r="AF303" s="351"/>
      <c r="AG303" s="144">
        <v>0</v>
      </c>
      <c r="AH303" s="144">
        <v>0</v>
      </c>
      <c r="AI303" s="145"/>
      <c r="AJ303" s="145"/>
      <c r="AK303" s="144"/>
      <c r="AL303" s="145"/>
      <c r="AM303" s="144"/>
      <c r="AN303" s="144"/>
      <c r="AO303" s="340"/>
      <c r="AP303" s="340"/>
      <c r="AQ303" s="341"/>
      <c r="AR303" s="341"/>
      <c r="AS303" s="341"/>
      <c r="AT303" s="153"/>
      <c r="AU303" s="144"/>
      <c r="AV303" s="145"/>
      <c r="AW303" s="148">
        <v>0</v>
      </c>
      <c r="AX303" s="148">
        <v>0</v>
      </c>
      <c r="AY303" s="351"/>
      <c r="AZ303" s="148"/>
      <c r="BA303" s="148"/>
      <c r="BB303" s="351"/>
      <c r="BC303" s="351"/>
      <c r="BD303" s="148"/>
      <c r="BE303" s="148"/>
      <c r="BF303" s="338">
        <v>0</v>
      </c>
      <c r="BG303" s="145"/>
      <c r="BH303" s="148">
        <v>0</v>
      </c>
      <c r="BI303" s="350"/>
      <c r="BJ303" s="342"/>
      <c r="BK303" s="343"/>
      <c r="BL303" s="351"/>
      <c r="BM303" s="351"/>
      <c r="BN303" s="148">
        <v>42</v>
      </c>
      <c r="BO303" s="148"/>
      <c r="BP303" s="351"/>
      <c r="BQ303" s="144">
        <v>0</v>
      </c>
      <c r="BR303" s="145"/>
      <c r="BS303" s="145"/>
      <c r="BT303" s="145"/>
      <c r="BU303" s="338"/>
      <c r="BV303" s="144"/>
      <c r="BW303" s="145"/>
      <c r="BX303" s="145"/>
      <c r="BY303" s="144"/>
      <c r="BZ303" s="144"/>
      <c r="CA303" s="355">
        <v>0</v>
      </c>
      <c r="CB303" s="338">
        <v>0</v>
      </c>
      <c r="CC303" s="344">
        <v>0</v>
      </c>
      <c r="CD303" s="145"/>
      <c r="CE303" s="145"/>
      <c r="CF303" s="146">
        <v>0</v>
      </c>
      <c r="CG303" s="349"/>
      <c r="CH303" s="349"/>
      <c r="CI303" s="350"/>
      <c r="CJ303" s="351"/>
      <c r="CK303" s="338"/>
      <c r="CL303" s="145"/>
      <c r="CM303" s="145"/>
      <c r="CN303" s="338"/>
      <c r="CO303" s="344"/>
    </row>
    <row r="304" spans="1:93" ht="24" customHeight="1" x14ac:dyDescent="0.3">
      <c r="A304" s="345" t="s">
        <v>1468</v>
      </c>
      <c r="B304" s="328" t="s">
        <v>1469</v>
      </c>
      <c r="C304" s="329" t="s">
        <v>155</v>
      </c>
      <c r="D304" s="330">
        <f t="shared" si="13"/>
        <v>0</v>
      </c>
      <c r="E304" s="331">
        <f t="shared" si="14"/>
        <v>0</v>
      </c>
      <c r="F304" s="331">
        <f t="shared" si="15"/>
        <v>0</v>
      </c>
      <c r="G304" s="331">
        <f t="shared" si="16"/>
        <v>0</v>
      </c>
      <c r="H304" s="331">
        <f t="shared" si="17"/>
        <v>0</v>
      </c>
      <c r="I304" s="331">
        <f t="shared" si="18"/>
        <v>0</v>
      </c>
      <c r="J304" s="331">
        <f t="shared" si="19"/>
        <v>0</v>
      </c>
      <c r="K304" s="331">
        <f t="shared" si="20"/>
        <v>0</v>
      </c>
      <c r="L304" s="331">
        <f t="shared" si="21"/>
        <v>0</v>
      </c>
      <c r="M304" s="332">
        <f t="shared" si="22"/>
        <v>0</v>
      </c>
      <c r="N304" s="333">
        <f t="shared" si="23"/>
        <v>0</v>
      </c>
      <c r="O304" s="334"/>
      <c r="P304" s="335">
        <f t="shared" si="24"/>
        <v>0</v>
      </c>
      <c r="Q304" s="336" t="str">
        <f t="shared" si="25"/>
        <v/>
      </c>
      <c r="R304" s="148"/>
      <c r="S304" s="148"/>
      <c r="T304" s="350"/>
      <c r="U304" s="148"/>
      <c r="V304" s="148"/>
      <c r="W304" s="350"/>
      <c r="X304" s="351"/>
      <c r="Y304" s="148"/>
      <c r="Z304" s="351"/>
      <c r="AA304" s="354">
        <v>0</v>
      </c>
      <c r="AB304" s="357">
        <v>0</v>
      </c>
      <c r="AC304" s="349">
        <v>0</v>
      </c>
      <c r="AD304" s="351"/>
      <c r="AE304" s="148"/>
      <c r="AF304" s="351"/>
      <c r="AG304" s="144">
        <v>0</v>
      </c>
      <c r="AH304" s="144">
        <v>0</v>
      </c>
      <c r="AI304" s="145"/>
      <c r="AJ304" s="145"/>
      <c r="AK304" s="144"/>
      <c r="AL304" s="145"/>
      <c r="AM304" s="144"/>
      <c r="AN304" s="144"/>
      <c r="AO304" s="340"/>
      <c r="AP304" s="340"/>
      <c r="AQ304" s="341"/>
      <c r="AR304" s="341"/>
      <c r="AS304" s="341"/>
      <c r="AT304" s="359"/>
      <c r="AU304" s="144"/>
      <c r="AV304" s="145"/>
      <c r="AW304" s="148">
        <v>0</v>
      </c>
      <c r="AX304" s="148">
        <v>0</v>
      </c>
      <c r="AY304" s="351"/>
      <c r="AZ304" s="148"/>
      <c r="BA304" s="148"/>
      <c r="BB304" s="351"/>
      <c r="BC304" s="351"/>
      <c r="BD304" s="148"/>
      <c r="BE304" s="148"/>
      <c r="BF304" s="338">
        <v>0</v>
      </c>
      <c r="BG304" s="145"/>
      <c r="BH304" s="148">
        <v>0</v>
      </c>
      <c r="BI304" s="350"/>
      <c r="BJ304" s="360"/>
      <c r="BK304" s="343"/>
      <c r="BL304" s="351"/>
      <c r="BM304" s="351"/>
      <c r="BN304" s="148"/>
      <c r="BO304" s="148"/>
      <c r="BP304" s="351"/>
      <c r="BQ304" s="144">
        <v>0</v>
      </c>
      <c r="BR304" s="145"/>
      <c r="BS304" s="145"/>
      <c r="BT304" s="145"/>
      <c r="BU304" s="338"/>
      <c r="BV304" s="144"/>
      <c r="BW304" s="145"/>
      <c r="BX304" s="145"/>
      <c r="BY304" s="144"/>
      <c r="BZ304" s="144"/>
      <c r="CA304" s="149">
        <v>0</v>
      </c>
      <c r="CB304" s="338">
        <v>0</v>
      </c>
      <c r="CC304" s="88">
        <v>0</v>
      </c>
      <c r="CD304" s="145"/>
      <c r="CE304" s="145"/>
      <c r="CF304" s="146">
        <v>0</v>
      </c>
      <c r="CG304" s="349"/>
      <c r="CH304" s="349"/>
      <c r="CI304" s="350"/>
      <c r="CJ304" s="351"/>
      <c r="CK304" s="338"/>
      <c r="CL304" s="145"/>
      <c r="CM304" s="145"/>
      <c r="CN304" s="338"/>
      <c r="CO304" s="88"/>
    </row>
    <row r="305" spans="1:93" ht="24" customHeight="1" x14ac:dyDescent="0.3">
      <c r="A305" s="346" t="s">
        <v>2429</v>
      </c>
      <c r="B305" s="347" t="s">
        <v>2430</v>
      </c>
      <c r="C305" s="348" t="s">
        <v>1863</v>
      </c>
      <c r="D305" s="330">
        <f t="shared" si="13"/>
        <v>3</v>
      </c>
      <c r="E305" s="331">
        <f t="shared" si="14"/>
        <v>0</v>
      </c>
      <c r="F305" s="331">
        <f t="shared" si="15"/>
        <v>0</v>
      </c>
      <c r="G305" s="331">
        <f t="shared" si="16"/>
        <v>0</v>
      </c>
      <c r="H305" s="331">
        <f t="shared" si="17"/>
        <v>0</v>
      </c>
      <c r="I305" s="331">
        <f t="shared" si="18"/>
        <v>0</v>
      </c>
      <c r="J305" s="331">
        <f t="shared" si="19"/>
        <v>0</v>
      </c>
      <c r="K305" s="331">
        <f t="shared" si="20"/>
        <v>0</v>
      </c>
      <c r="L305" s="331">
        <f t="shared" si="21"/>
        <v>0</v>
      </c>
      <c r="M305" s="332">
        <f t="shared" si="22"/>
        <v>0</v>
      </c>
      <c r="N305" s="333">
        <f t="shared" si="23"/>
        <v>3</v>
      </c>
      <c r="O305" s="334"/>
      <c r="P305" s="335">
        <f t="shared" si="24"/>
        <v>3</v>
      </c>
      <c r="Q305" s="336">
        <f t="shared" si="25"/>
        <v>862</v>
      </c>
      <c r="R305" s="349"/>
      <c r="S305" s="349"/>
      <c r="T305" s="350"/>
      <c r="U305" s="349"/>
      <c r="V305" s="349"/>
      <c r="W305" s="350"/>
      <c r="X305" s="351"/>
      <c r="Y305" s="349"/>
      <c r="Z305" s="351"/>
      <c r="AA305" s="338">
        <v>0</v>
      </c>
      <c r="AB305" s="339">
        <v>0</v>
      </c>
      <c r="AC305" s="148">
        <v>0</v>
      </c>
      <c r="AD305" s="351"/>
      <c r="AE305" s="349"/>
      <c r="AF305" s="351"/>
      <c r="AG305" s="144">
        <v>0</v>
      </c>
      <c r="AH305" s="144">
        <v>0</v>
      </c>
      <c r="AI305" s="352"/>
      <c r="AJ305" s="352"/>
      <c r="AK305" s="144"/>
      <c r="AL305" s="352"/>
      <c r="AM305" s="144"/>
      <c r="AN305" s="144"/>
      <c r="AO305" s="353"/>
      <c r="AP305" s="353"/>
      <c r="AQ305" s="341"/>
      <c r="AR305" s="341"/>
      <c r="AS305" s="341"/>
      <c r="AT305" s="153"/>
      <c r="AU305" s="144"/>
      <c r="AV305" s="352"/>
      <c r="AW305" s="349">
        <v>0</v>
      </c>
      <c r="AX305" s="349">
        <v>0</v>
      </c>
      <c r="AY305" s="351"/>
      <c r="AZ305" s="349"/>
      <c r="BA305" s="349"/>
      <c r="BB305" s="351"/>
      <c r="BC305" s="351"/>
      <c r="BD305" s="349"/>
      <c r="BE305" s="349"/>
      <c r="BF305" s="354">
        <v>0</v>
      </c>
      <c r="BG305" s="352"/>
      <c r="BH305" s="148">
        <v>0</v>
      </c>
      <c r="BI305" s="350"/>
      <c r="BJ305" s="342"/>
      <c r="BK305" s="343"/>
      <c r="BL305" s="351"/>
      <c r="BM305" s="351"/>
      <c r="BN305" s="349"/>
      <c r="BO305" s="349">
        <v>3</v>
      </c>
      <c r="BP305" s="351"/>
      <c r="BQ305" s="144">
        <v>0</v>
      </c>
      <c r="BR305" s="352"/>
      <c r="BS305" s="352"/>
      <c r="BT305" s="352"/>
      <c r="BU305" s="354"/>
      <c r="BV305" s="144"/>
      <c r="BW305" s="352"/>
      <c r="BX305" s="352"/>
      <c r="BY305" s="144"/>
      <c r="BZ305" s="144"/>
      <c r="CA305" s="149">
        <v>0</v>
      </c>
      <c r="CB305" s="338">
        <v>0</v>
      </c>
      <c r="CC305" s="344">
        <v>0</v>
      </c>
      <c r="CD305" s="352"/>
      <c r="CE305" s="352"/>
      <c r="CF305" s="146">
        <v>0</v>
      </c>
      <c r="CG305" s="349"/>
      <c r="CH305" s="349"/>
      <c r="CI305" s="350"/>
      <c r="CJ305" s="351"/>
      <c r="CK305" s="338"/>
      <c r="CL305" s="352"/>
      <c r="CM305" s="352"/>
      <c r="CN305" s="338"/>
      <c r="CO305" s="344"/>
    </row>
    <row r="306" spans="1:93" ht="24" customHeight="1" x14ac:dyDescent="0.3">
      <c r="A306" s="345" t="s">
        <v>2431</v>
      </c>
      <c r="B306" s="328" t="s">
        <v>2432</v>
      </c>
      <c r="C306" s="329" t="s">
        <v>2433</v>
      </c>
      <c r="D306" s="330">
        <f t="shared" si="13"/>
        <v>3</v>
      </c>
      <c r="E306" s="331">
        <f t="shared" si="14"/>
        <v>0</v>
      </c>
      <c r="F306" s="331">
        <f t="shared" si="15"/>
        <v>0</v>
      </c>
      <c r="G306" s="331">
        <f t="shared" si="16"/>
        <v>0</v>
      </c>
      <c r="H306" s="331">
        <f t="shared" si="17"/>
        <v>0</v>
      </c>
      <c r="I306" s="331">
        <f t="shared" si="18"/>
        <v>0</v>
      </c>
      <c r="J306" s="331">
        <f t="shared" si="19"/>
        <v>0</v>
      </c>
      <c r="K306" s="331">
        <f t="shared" si="20"/>
        <v>0</v>
      </c>
      <c r="L306" s="331">
        <f t="shared" si="21"/>
        <v>0</v>
      </c>
      <c r="M306" s="332">
        <f t="shared" si="22"/>
        <v>0</v>
      </c>
      <c r="N306" s="333">
        <f t="shared" si="23"/>
        <v>3</v>
      </c>
      <c r="O306" s="334"/>
      <c r="P306" s="335">
        <f t="shared" si="24"/>
        <v>3</v>
      </c>
      <c r="Q306" s="336">
        <f t="shared" si="25"/>
        <v>862</v>
      </c>
      <c r="R306" s="349"/>
      <c r="S306" s="349"/>
      <c r="T306" s="337"/>
      <c r="U306" s="349"/>
      <c r="V306" s="349"/>
      <c r="W306" s="337"/>
      <c r="X306" s="147"/>
      <c r="Y306" s="349"/>
      <c r="Z306" s="147"/>
      <c r="AA306" s="338">
        <v>0</v>
      </c>
      <c r="AB306" s="339">
        <v>0</v>
      </c>
      <c r="AC306" s="349">
        <v>0</v>
      </c>
      <c r="AD306" s="147"/>
      <c r="AE306" s="349"/>
      <c r="AF306" s="147">
        <v>3</v>
      </c>
      <c r="AG306" s="144">
        <v>0</v>
      </c>
      <c r="AH306" s="144">
        <v>0</v>
      </c>
      <c r="AI306" s="145"/>
      <c r="AJ306" s="145"/>
      <c r="AK306" s="144"/>
      <c r="AL306" s="145"/>
      <c r="AM306" s="144"/>
      <c r="AN306" s="144"/>
      <c r="AO306" s="340"/>
      <c r="AP306" s="340"/>
      <c r="AQ306" s="341"/>
      <c r="AR306" s="341"/>
      <c r="AS306" s="341"/>
      <c r="AT306" s="153"/>
      <c r="AU306" s="144"/>
      <c r="AV306" s="145"/>
      <c r="AW306" s="148">
        <v>0</v>
      </c>
      <c r="AX306" s="148">
        <v>0</v>
      </c>
      <c r="AY306" s="147"/>
      <c r="AZ306" s="148"/>
      <c r="BA306" s="148"/>
      <c r="BB306" s="147"/>
      <c r="BC306" s="147"/>
      <c r="BD306" s="148"/>
      <c r="BE306" s="148"/>
      <c r="BF306" s="338">
        <v>0</v>
      </c>
      <c r="BG306" s="145"/>
      <c r="BH306" s="148">
        <v>0</v>
      </c>
      <c r="BI306" s="337"/>
      <c r="BJ306" s="342"/>
      <c r="BK306" s="343"/>
      <c r="BL306" s="147"/>
      <c r="BM306" s="147"/>
      <c r="BN306" s="148"/>
      <c r="BO306" s="148"/>
      <c r="BP306" s="147"/>
      <c r="BQ306" s="88">
        <v>0</v>
      </c>
      <c r="BR306" s="352"/>
      <c r="BS306" s="352"/>
      <c r="BT306" s="145"/>
      <c r="BU306" s="338"/>
      <c r="BV306" s="88"/>
      <c r="BW306" s="145"/>
      <c r="BX306" s="145"/>
      <c r="BY306" s="144"/>
      <c r="BZ306" s="144"/>
      <c r="CA306" s="149">
        <v>0</v>
      </c>
      <c r="CB306" s="354">
        <v>0</v>
      </c>
      <c r="CC306" s="344">
        <v>0</v>
      </c>
      <c r="CD306" s="145"/>
      <c r="CE306" s="145"/>
      <c r="CF306" s="146">
        <v>0</v>
      </c>
      <c r="CG306" s="148"/>
      <c r="CH306" s="148"/>
      <c r="CI306" s="337"/>
      <c r="CJ306" s="147"/>
      <c r="CK306" s="354"/>
      <c r="CL306" s="145"/>
      <c r="CM306" s="145"/>
      <c r="CN306" s="354"/>
      <c r="CO306" s="344"/>
    </row>
    <row r="307" spans="1:93" ht="24" customHeight="1" x14ac:dyDescent="0.3">
      <c r="A307" s="327">
        <v>630607</v>
      </c>
      <c r="B307" s="328" t="s">
        <v>2434</v>
      </c>
      <c r="C307" s="329" t="s">
        <v>1322</v>
      </c>
      <c r="D307" s="330">
        <f t="shared" si="13"/>
        <v>0</v>
      </c>
      <c r="E307" s="331">
        <f t="shared" si="14"/>
        <v>0</v>
      </c>
      <c r="F307" s="331">
        <f t="shared" si="15"/>
        <v>0</v>
      </c>
      <c r="G307" s="331">
        <f t="shared" si="16"/>
        <v>0</v>
      </c>
      <c r="H307" s="331">
        <f t="shared" si="17"/>
        <v>0</v>
      </c>
      <c r="I307" s="331">
        <f t="shared" si="18"/>
        <v>0</v>
      </c>
      <c r="J307" s="331">
        <f t="shared" si="19"/>
        <v>0</v>
      </c>
      <c r="K307" s="331">
        <f t="shared" si="20"/>
        <v>0</v>
      </c>
      <c r="L307" s="331">
        <f t="shared" si="21"/>
        <v>0</v>
      </c>
      <c r="M307" s="332">
        <f t="shared" si="22"/>
        <v>0</v>
      </c>
      <c r="N307" s="333">
        <f t="shared" si="23"/>
        <v>0</v>
      </c>
      <c r="O307" s="334"/>
      <c r="P307" s="335">
        <f t="shared" si="24"/>
        <v>0</v>
      </c>
      <c r="Q307" s="336" t="str">
        <f t="shared" si="25"/>
        <v/>
      </c>
      <c r="R307" s="148"/>
      <c r="S307" s="148"/>
      <c r="T307" s="337"/>
      <c r="U307" s="148"/>
      <c r="V307" s="148"/>
      <c r="W307" s="337"/>
      <c r="X307" s="147"/>
      <c r="Y307" s="148"/>
      <c r="Z307" s="147"/>
      <c r="AA307" s="338">
        <v>0</v>
      </c>
      <c r="AB307" s="339">
        <v>0</v>
      </c>
      <c r="AC307" s="148">
        <v>0</v>
      </c>
      <c r="AD307" s="147"/>
      <c r="AE307" s="148"/>
      <c r="AF307" s="147"/>
      <c r="AG307" s="144">
        <v>0</v>
      </c>
      <c r="AH307" s="144">
        <v>0</v>
      </c>
      <c r="AI307" s="145"/>
      <c r="AJ307" s="145"/>
      <c r="AK307" s="144"/>
      <c r="AL307" s="145"/>
      <c r="AM307" s="144"/>
      <c r="AN307" s="144"/>
      <c r="AO307" s="340"/>
      <c r="AP307" s="340"/>
      <c r="AQ307" s="341"/>
      <c r="AR307" s="341"/>
      <c r="AS307" s="341"/>
      <c r="AT307" s="153"/>
      <c r="AU307" s="144"/>
      <c r="AV307" s="145"/>
      <c r="AW307" s="148">
        <v>0</v>
      </c>
      <c r="AX307" s="148">
        <v>0</v>
      </c>
      <c r="AY307" s="147"/>
      <c r="AZ307" s="148"/>
      <c r="BA307" s="148"/>
      <c r="BB307" s="147"/>
      <c r="BC307" s="147"/>
      <c r="BD307" s="148"/>
      <c r="BE307" s="148"/>
      <c r="BF307" s="338">
        <v>0</v>
      </c>
      <c r="BG307" s="145"/>
      <c r="BH307" s="148">
        <v>0</v>
      </c>
      <c r="BI307" s="337"/>
      <c r="BJ307" s="342"/>
      <c r="BK307" s="343"/>
      <c r="BL307" s="147"/>
      <c r="BM307" s="147"/>
      <c r="BN307" s="148"/>
      <c r="BO307" s="148"/>
      <c r="BP307" s="147"/>
      <c r="BQ307" s="144">
        <v>0</v>
      </c>
      <c r="BR307" s="145"/>
      <c r="BS307" s="145"/>
      <c r="BT307" s="145"/>
      <c r="BU307" s="338"/>
      <c r="BV307" s="144"/>
      <c r="BW307" s="145"/>
      <c r="BX307" s="145"/>
      <c r="BY307" s="144"/>
      <c r="BZ307" s="144"/>
      <c r="CA307" s="149">
        <v>0</v>
      </c>
      <c r="CB307" s="354">
        <v>0</v>
      </c>
      <c r="CC307" s="344">
        <v>0</v>
      </c>
      <c r="CD307" s="145"/>
      <c r="CE307" s="145"/>
      <c r="CF307" s="146">
        <v>0</v>
      </c>
      <c r="CG307" s="148"/>
      <c r="CH307" s="148"/>
      <c r="CI307" s="337"/>
      <c r="CJ307" s="147"/>
      <c r="CK307" s="354"/>
      <c r="CL307" s="145"/>
      <c r="CM307" s="145"/>
      <c r="CN307" s="354"/>
      <c r="CO307" s="344"/>
    </row>
    <row r="308" spans="1:93" ht="24" customHeight="1" x14ac:dyDescent="0.3">
      <c r="A308" s="345" t="s">
        <v>2435</v>
      </c>
      <c r="B308" s="328" t="s">
        <v>2436</v>
      </c>
      <c r="C308" s="329" t="s">
        <v>2013</v>
      </c>
      <c r="D308" s="330">
        <f t="shared" si="13"/>
        <v>0</v>
      </c>
      <c r="E308" s="331">
        <f t="shared" si="14"/>
        <v>0</v>
      </c>
      <c r="F308" s="331">
        <f t="shared" si="15"/>
        <v>0</v>
      </c>
      <c r="G308" s="331">
        <f t="shared" si="16"/>
        <v>0</v>
      </c>
      <c r="H308" s="331">
        <f t="shared" si="17"/>
        <v>0</v>
      </c>
      <c r="I308" s="331">
        <f t="shared" si="18"/>
        <v>0</v>
      </c>
      <c r="J308" s="331">
        <f t="shared" si="19"/>
        <v>0</v>
      </c>
      <c r="K308" s="331">
        <f t="shared" si="20"/>
        <v>0</v>
      </c>
      <c r="L308" s="331">
        <f t="shared" si="21"/>
        <v>0</v>
      </c>
      <c r="M308" s="332">
        <f t="shared" si="22"/>
        <v>0</v>
      </c>
      <c r="N308" s="333">
        <f t="shared" si="23"/>
        <v>0</v>
      </c>
      <c r="O308" s="334"/>
      <c r="P308" s="335">
        <f t="shared" si="24"/>
        <v>0</v>
      </c>
      <c r="Q308" s="336" t="str">
        <f t="shared" si="25"/>
        <v/>
      </c>
      <c r="R308" s="148"/>
      <c r="S308" s="148"/>
      <c r="T308" s="337"/>
      <c r="U308" s="148"/>
      <c r="V308" s="148"/>
      <c r="W308" s="337"/>
      <c r="X308" s="147"/>
      <c r="Y308" s="148"/>
      <c r="Z308" s="147"/>
      <c r="AA308" s="354">
        <v>0</v>
      </c>
      <c r="AB308" s="357">
        <v>0</v>
      </c>
      <c r="AC308" s="349">
        <v>0</v>
      </c>
      <c r="AD308" s="147"/>
      <c r="AE308" s="148"/>
      <c r="AF308" s="147"/>
      <c r="AG308" s="144">
        <v>0</v>
      </c>
      <c r="AH308" s="144">
        <v>0</v>
      </c>
      <c r="AI308" s="145"/>
      <c r="AJ308" s="145"/>
      <c r="AK308" s="144"/>
      <c r="AL308" s="145"/>
      <c r="AM308" s="144"/>
      <c r="AN308" s="144"/>
      <c r="AO308" s="340"/>
      <c r="AP308" s="340"/>
      <c r="AQ308" s="341"/>
      <c r="AR308" s="341"/>
      <c r="AS308" s="341"/>
      <c r="AT308" s="359"/>
      <c r="AU308" s="144"/>
      <c r="AV308" s="145"/>
      <c r="AW308" s="349">
        <v>0</v>
      </c>
      <c r="AX308" s="349">
        <v>0</v>
      </c>
      <c r="AY308" s="147"/>
      <c r="AZ308" s="349"/>
      <c r="BA308" s="349"/>
      <c r="BB308" s="147"/>
      <c r="BC308" s="147"/>
      <c r="BD308" s="349"/>
      <c r="BE308" s="349"/>
      <c r="BF308" s="338">
        <v>0</v>
      </c>
      <c r="BG308" s="145"/>
      <c r="BH308" s="148">
        <v>0</v>
      </c>
      <c r="BI308" s="337"/>
      <c r="BJ308" s="342"/>
      <c r="BK308" s="343"/>
      <c r="BL308" s="147"/>
      <c r="BM308" s="147"/>
      <c r="BN308" s="349"/>
      <c r="BO308" s="349"/>
      <c r="BP308" s="147"/>
      <c r="BQ308" s="144">
        <v>0</v>
      </c>
      <c r="BR308" s="145"/>
      <c r="BS308" s="145"/>
      <c r="BT308" s="145"/>
      <c r="BU308" s="338"/>
      <c r="BV308" s="144"/>
      <c r="BW308" s="145"/>
      <c r="BX308" s="145"/>
      <c r="BY308" s="144"/>
      <c r="BZ308" s="144"/>
      <c r="CA308" s="149">
        <v>0</v>
      </c>
      <c r="CB308" s="338">
        <v>0</v>
      </c>
      <c r="CC308" s="344">
        <v>0</v>
      </c>
      <c r="CD308" s="145"/>
      <c r="CE308" s="145"/>
      <c r="CF308" s="356">
        <v>0</v>
      </c>
      <c r="CG308" s="148"/>
      <c r="CH308" s="148"/>
      <c r="CI308" s="337"/>
      <c r="CJ308" s="147"/>
      <c r="CK308" s="338"/>
      <c r="CL308" s="145"/>
      <c r="CM308" s="145"/>
      <c r="CN308" s="338"/>
      <c r="CO308" s="344"/>
    </row>
    <row r="309" spans="1:93" ht="24" customHeight="1" x14ac:dyDescent="0.3">
      <c r="A309" s="327" t="s">
        <v>2437</v>
      </c>
      <c r="B309" s="328" t="s">
        <v>2438</v>
      </c>
      <c r="C309" s="329" t="s">
        <v>270</v>
      </c>
      <c r="D309" s="330">
        <f t="shared" si="13"/>
        <v>60</v>
      </c>
      <c r="E309" s="331">
        <f t="shared" si="14"/>
        <v>60</v>
      </c>
      <c r="F309" s="331">
        <f t="shared" si="15"/>
        <v>40</v>
      </c>
      <c r="G309" s="331">
        <f t="shared" si="16"/>
        <v>16</v>
      </c>
      <c r="H309" s="331">
        <f t="shared" si="17"/>
        <v>0</v>
      </c>
      <c r="I309" s="331">
        <f t="shared" si="18"/>
        <v>0</v>
      </c>
      <c r="J309" s="331">
        <f t="shared" si="19"/>
        <v>0</v>
      </c>
      <c r="K309" s="331">
        <f t="shared" si="20"/>
        <v>0</v>
      </c>
      <c r="L309" s="331">
        <f t="shared" si="21"/>
        <v>0</v>
      </c>
      <c r="M309" s="332">
        <f t="shared" si="22"/>
        <v>0</v>
      </c>
      <c r="N309" s="333">
        <f t="shared" si="23"/>
        <v>176</v>
      </c>
      <c r="O309" s="334"/>
      <c r="P309" s="335">
        <f t="shared" si="24"/>
        <v>176</v>
      </c>
      <c r="Q309" s="336">
        <f t="shared" si="25"/>
        <v>78</v>
      </c>
      <c r="R309" s="148"/>
      <c r="S309" s="148"/>
      <c r="T309" s="337"/>
      <c r="U309" s="148"/>
      <c r="V309" s="148"/>
      <c r="W309" s="337"/>
      <c r="X309" s="147"/>
      <c r="Y309" s="148"/>
      <c r="Z309" s="147"/>
      <c r="AA309" s="338">
        <v>0</v>
      </c>
      <c r="AB309" s="339">
        <v>0</v>
      </c>
      <c r="AC309" s="148">
        <v>0</v>
      </c>
      <c r="AD309" s="147"/>
      <c r="AE309" s="148"/>
      <c r="AF309" s="147"/>
      <c r="AG309" s="364">
        <v>0</v>
      </c>
      <c r="AH309" s="364">
        <v>0</v>
      </c>
      <c r="AI309" s="145"/>
      <c r="AJ309" s="145"/>
      <c r="AK309" s="364"/>
      <c r="AL309" s="145"/>
      <c r="AM309" s="364"/>
      <c r="AN309" s="364"/>
      <c r="AO309" s="340">
        <v>16</v>
      </c>
      <c r="AP309" s="340"/>
      <c r="AQ309" s="365">
        <v>40</v>
      </c>
      <c r="AR309" s="365">
        <v>60</v>
      </c>
      <c r="AS309" s="365">
        <v>60</v>
      </c>
      <c r="AT309" s="153"/>
      <c r="AU309" s="364"/>
      <c r="AV309" s="145"/>
      <c r="AW309" s="349">
        <v>0</v>
      </c>
      <c r="AX309" s="349">
        <v>0</v>
      </c>
      <c r="AY309" s="147"/>
      <c r="AZ309" s="349"/>
      <c r="BA309" s="349"/>
      <c r="BB309" s="147"/>
      <c r="BC309" s="147"/>
      <c r="BD309" s="349"/>
      <c r="BE309" s="349"/>
      <c r="BF309" s="338">
        <v>0</v>
      </c>
      <c r="BG309" s="145"/>
      <c r="BH309" s="349">
        <v>0</v>
      </c>
      <c r="BI309" s="337"/>
      <c r="BJ309" s="342"/>
      <c r="BK309" s="343"/>
      <c r="BL309" s="147"/>
      <c r="BM309" s="147"/>
      <c r="BN309" s="349"/>
      <c r="BO309" s="349"/>
      <c r="BP309" s="147"/>
      <c r="BQ309" s="144">
        <v>0</v>
      </c>
      <c r="BR309" s="145"/>
      <c r="BS309" s="145"/>
      <c r="BT309" s="145"/>
      <c r="BU309" s="338"/>
      <c r="BV309" s="144"/>
      <c r="BW309" s="145"/>
      <c r="BX309" s="145"/>
      <c r="BY309" s="364"/>
      <c r="BZ309" s="364"/>
      <c r="CA309" s="355">
        <v>0</v>
      </c>
      <c r="CB309" s="354">
        <v>0</v>
      </c>
      <c r="CC309" s="344">
        <v>0</v>
      </c>
      <c r="CD309" s="145"/>
      <c r="CE309" s="145"/>
      <c r="CF309" s="356">
        <v>0</v>
      </c>
      <c r="CG309" s="148"/>
      <c r="CH309" s="148"/>
      <c r="CI309" s="337"/>
      <c r="CJ309" s="147"/>
      <c r="CK309" s="354"/>
      <c r="CL309" s="145"/>
      <c r="CM309" s="145"/>
      <c r="CN309" s="354"/>
      <c r="CO309" s="344"/>
    </row>
    <row r="310" spans="1:93" ht="24" customHeight="1" x14ac:dyDescent="0.3">
      <c r="A310" s="345" t="s">
        <v>2439</v>
      </c>
      <c r="B310" s="328" t="s">
        <v>2440</v>
      </c>
      <c r="C310" s="329" t="s">
        <v>2404</v>
      </c>
      <c r="D310" s="330">
        <f t="shared" si="13"/>
        <v>15</v>
      </c>
      <c r="E310" s="331">
        <f t="shared" si="14"/>
        <v>9</v>
      </c>
      <c r="F310" s="331">
        <f t="shared" si="15"/>
        <v>0</v>
      </c>
      <c r="G310" s="331">
        <f t="shared" si="16"/>
        <v>0</v>
      </c>
      <c r="H310" s="331">
        <f t="shared" si="17"/>
        <v>0</v>
      </c>
      <c r="I310" s="331">
        <f t="shared" si="18"/>
        <v>0</v>
      </c>
      <c r="J310" s="331">
        <f t="shared" si="19"/>
        <v>0</v>
      </c>
      <c r="K310" s="331">
        <f t="shared" si="20"/>
        <v>0</v>
      </c>
      <c r="L310" s="331">
        <f t="shared" si="21"/>
        <v>0</v>
      </c>
      <c r="M310" s="332">
        <f t="shared" si="22"/>
        <v>0</v>
      </c>
      <c r="N310" s="333">
        <f t="shared" si="23"/>
        <v>24</v>
      </c>
      <c r="O310" s="334"/>
      <c r="P310" s="335">
        <f t="shared" si="24"/>
        <v>24</v>
      </c>
      <c r="Q310" s="336">
        <f t="shared" si="25"/>
        <v>407</v>
      </c>
      <c r="R310" s="148"/>
      <c r="S310" s="148"/>
      <c r="T310" s="337"/>
      <c r="U310" s="148"/>
      <c r="V310" s="148"/>
      <c r="W310" s="337"/>
      <c r="X310" s="147"/>
      <c r="Y310" s="148"/>
      <c r="Z310" s="147"/>
      <c r="AA310" s="338">
        <v>0</v>
      </c>
      <c r="AB310" s="339">
        <v>0</v>
      </c>
      <c r="AC310" s="148">
        <v>0</v>
      </c>
      <c r="AD310" s="147"/>
      <c r="AE310" s="148"/>
      <c r="AF310" s="147">
        <v>9</v>
      </c>
      <c r="AG310" s="344">
        <v>0</v>
      </c>
      <c r="AH310" s="344">
        <v>0</v>
      </c>
      <c r="AI310" s="145"/>
      <c r="AJ310" s="145"/>
      <c r="AK310" s="344"/>
      <c r="AL310" s="145"/>
      <c r="AM310" s="344"/>
      <c r="AN310" s="344"/>
      <c r="AO310" s="340"/>
      <c r="AP310" s="340"/>
      <c r="AQ310" s="368"/>
      <c r="AR310" s="368"/>
      <c r="AS310" s="368"/>
      <c r="AT310" s="153"/>
      <c r="AU310" s="344"/>
      <c r="AV310" s="145"/>
      <c r="AW310" s="148">
        <v>0</v>
      </c>
      <c r="AX310" s="148">
        <v>0</v>
      </c>
      <c r="AY310" s="147"/>
      <c r="AZ310" s="148"/>
      <c r="BA310" s="148"/>
      <c r="BB310" s="147"/>
      <c r="BC310" s="147"/>
      <c r="BD310" s="148"/>
      <c r="BE310" s="148"/>
      <c r="BF310" s="338">
        <v>0</v>
      </c>
      <c r="BG310" s="145"/>
      <c r="BH310" s="148">
        <v>0</v>
      </c>
      <c r="BI310" s="337"/>
      <c r="BJ310" s="342"/>
      <c r="BK310" s="343"/>
      <c r="BL310" s="147"/>
      <c r="BM310" s="147"/>
      <c r="BN310" s="148"/>
      <c r="BO310" s="148">
        <v>15</v>
      </c>
      <c r="BP310" s="147"/>
      <c r="BQ310" s="144">
        <v>0</v>
      </c>
      <c r="BR310" s="145"/>
      <c r="BS310" s="145"/>
      <c r="BT310" s="145"/>
      <c r="BU310" s="338"/>
      <c r="BV310" s="144"/>
      <c r="BW310" s="145"/>
      <c r="BX310" s="145"/>
      <c r="BY310" s="344"/>
      <c r="BZ310" s="344"/>
      <c r="CA310" s="149">
        <v>0</v>
      </c>
      <c r="CB310" s="354">
        <v>0</v>
      </c>
      <c r="CC310" s="344">
        <v>0</v>
      </c>
      <c r="CD310" s="145"/>
      <c r="CE310" s="145"/>
      <c r="CF310" s="146">
        <v>0</v>
      </c>
      <c r="CG310" s="148"/>
      <c r="CH310" s="148"/>
      <c r="CI310" s="337"/>
      <c r="CJ310" s="147"/>
      <c r="CK310" s="354"/>
      <c r="CL310" s="145"/>
      <c r="CM310" s="145"/>
      <c r="CN310" s="354"/>
      <c r="CO310" s="344"/>
    </row>
    <row r="311" spans="1:93" ht="24" customHeight="1" x14ac:dyDescent="0.3">
      <c r="A311" s="345" t="s">
        <v>2441</v>
      </c>
      <c r="B311" s="328" t="s">
        <v>2442</v>
      </c>
      <c r="C311" s="329" t="s">
        <v>1876</v>
      </c>
      <c r="D311" s="330">
        <f t="shared" si="13"/>
        <v>6</v>
      </c>
      <c r="E311" s="331">
        <f t="shared" si="14"/>
        <v>4</v>
      </c>
      <c r="F311" s="331">
        <f t="shared" si="15"/>
        <v>0</v>
      </c>
      <c r="G311" s="331">
        <f t="shared" si="16"/>
        <v>0</v>
      </c>
      <c r="H311" s="331">
        <f t="shared" si="17"/>
        <v>0</v>
      </c>
      <c r="I311" s="331">
        <f t="shared" si="18"/>
        <v>0</v>
      </c>
      <c r="J311" s="331">
        <f t="shared" si="19"/>
        <v>0</v>
      </c>
      <c r="K311" s="331">
        <f t="shared" si="20"/>
        <v>0</v>
      </c>
      <c r="L311" s="331">
        <f t="shared" si="21"/>
        <v>0</v>
      </c>
      <c r="M311" s="332">
        <f t="shared" si="22"/>
        <v>0</v>
      </c>
      <c r="N311" s="333">
        <f t="shared" si="23"/>
        <v>10</v>
      </c>
      <c r="O311" s="334"/>
      <c r="P311" s="335">
        <f t="shared" si="24"/>
        <v>10</v>
      </c>
      <c r="Q311" s="336">
        <f t="shared" si="25"/>
        <v>661</v>
      </c>
      <c r="R311" s="148"/>
      <c r="S311" s="148"/>
      <c r="T311" s="337"/>
      <c r="U311" s="148"/>
      <c r="V311" s="148"/>
      <c r="W311" s="337"/>
      <c r="X311" s="147"/>
      <c r="Y311" s="148"/>
      <c r="Z311" s="147"/>
      <c r="AA311" s="338">
        <v>0</v>
      </c>
      <c r="AB311" s="339">
        <v>0</v>
      </c>
      <c r="AC311" s="148">
        <v>0</v>
      </c>
      <c r="AD311" s="147"/>
      <c r="AE311" s="148"/>
      <c r="AF311" s="147">
        <v>6</v>
      </c>
      <c r="AG311" s="144">
        <v>0</v>
      </c>
      <c r="AH311" s="144">
        <v>0</v>
      </c>
      <c r="AI311" s="145"/>
      <c r="AJ311" s="145"/>
      <c r="AK311" s="144"/>
      <c r="AL311" s="145"/>
      <c r="AM311" s="144"/>
      <c r="AN311" s="144"/>
      <c r="AO311" s="340"/>
      <c r="AP311" s="340"/>
      <c r="AQ311" s="341"/>
      <c r="AR311" s="341"/>
      <c r="AS311" s="341"/>
      <c r="AT311" s="153"/>
      <c r="AU311" s="144"/>
      <c r="AV311" s="145"/>
      <c r="AW311" s="349">
        <v>0</v>
      </c>
      <c r="AX311" s="349">
        <v>0</v>
      </c>
      <c r="AY311" s="147"/>
      <c r="AZ311" s="349"/>
      <c r="BA311" s="349"/>
      <c r="BB311" s="147"/>
      <c r="BC311" s="147"/>
      <c r="BD311" s="349"/>
      <c r="BE311" s="349"/>
      <c r="BF311" s="338">
        <v>0</v>
      </c>
      <c r="BG311" s="145"/>
      <c r="BH311" s="349">
        <v>0</v>
      </c>
      <c r="BI311" s="337"/>
      <c r="BJ311" s="342"/>
      <c r="BK311" s="343"/>
      <c r="BL311" s="147"/>
      <c r="BM311" s="147"/>
      <c r="BN311" s="349"/>
      <c r="BO311" s="349">
        <v>4</v>
      </c>
      <c r="BP311" s="147"/>
      <c r="BQ311" s="144">
        <v>0</v>
      </c>
      <c r="BR311" s="145"/>
      <c r="BS311" s="145"/>
      <c r="BT311" s="145"/>
      <c r="BU311" s="338"/>
      <c r="BV311" s="144"/>
      <c r="BW311" s="145"/>
      <c r="BX311" s="145"/>
      <c r="BY311" s="144"/>
      <c r="BZ311" s="144"/>
      <c r="CA311" s="149">
        <v>0</v>
      </c>
      <c r="CB311" s="338">
        <v>0</v>
      </c>
      <c r="CC311" s="344">
        <v>0</v>
      </c>
      <c r="CD311" s="145"/>
      <c r="CE311" s="145"/>
      <c r="CF311" s="356">
        <v>0</v>
      </c>
      <c r="CG311" s="148"/>
      <c r="CH311" s="148"/>
      <c r="CI311" s="337"/>
      <c r="CJ311" s="147"/>
      <c r="CK311" s="338"/>
      <c r="CL311" s="145"/>
      <c r="CM311" s="145"/>
      <c r="CN311" s="338"/>
      <c r="CO311" s="344"/>
    </row>
    <row r="312" spans="1:93" ht="24" customHeight="1" x14ac:dyDescent="0.3">
      <c r="A312" s="345" t="s">
        <v>2443</v>
      </c>
      <c r="B312" s="328" t="s">
        <v>2444</v>
      </c>
      <c r="C312" s="329" t="s">
        <v>1876</v>
      </c>
      <c r="D312" s="330">
        <f t="shared" si="13"/>
        <v>0</v>
      </c>
      <c r="E312" s="331">
        <f t="shared" si="14"/>
        <v>0</v>
      </c>
      <c r="F312" s="331">
        <f t="shared" si="15"/>
        <v>0</v>
      </c>
      <c r="G312" s="331">
        <f t="shared" si="16"/>
        <v>0</v>
      </c>
      <c r="H312" s="331">
        <f t="shared" si="17"/>
        <v>0</v>
      </c>
      <c r="I312" s="331">
        <f t="shared" si="18"/>
        <v>0</v>
      </c>
      <c r="J312" s="331">
        <f t="shared" si="19"/>
        <v>0</v>
      </c>
      <c r="K312" s="331">
        <f t="shared" si="20"/>
        <v>0</v>
      </c>
      <c r="L312" s="331">
        <f t="shared" si="21"/>
        <v>0</v>
      </c>
      <c r="M312" s="332">
        <f t="shared" si="22"/>
        <v>0</v>
      </c>
      <c r="N312" s="333">
        <f t="shared" si="23"/>
        <v>0</v>
      </c>
      <c r="O312" s="334"/>
      <c r="P312" s="335">
        <f t="shared" si="24"/>
        <v>0</v>
      </c>
      <c r="Q312" s="336" t="str">
        <f t="shared" si="25"/>
        <v/>
      </c>
      <c r="R312" s="148"/>
      <c r="S312" s="148"/>
      <c r="T312" s="350"/>
      <c r="U312" s="148"/>
      <c r="V312" s="148"/>
      <c r="W312" s="350"/>
      <c r="X312" s="351"/>
      <c r="Y312" s="148"/>
      <c r="Z312" s="351"/>
      <c r="AA312" s="338">
        <v>0</v>
      </c>
      <c r="AB312" s="339">
        <v>0</v>
      </c>
      <c r="AC312" s="148">
        <v>0</v>
      </c>
      <c r="AD312" s="351"/>
      <c r="AE312" s="148"/>
      <c r="AF312" s="351"/>
      <c r="AG312" s="144">
        <v>0</v>
      </c>
      <c r="AH312" s="144">
        <v>0</v>
      </c>
      <c r="AI312" s="145"/>
      <c r="AJ312" s="145"/>
      <c r="AK312" s="144"/>
      <c r="AL312" s="145"/>
      <c r="AM312" s="144"/>
      <c r="AN312" s="144"/>
      <c r="AO312" s="340"/>
      <c r="AP312" s="340"/>
      <c r="AQ312" s="341"/>
      <c r="AR312" s="341"/>
      <c r="AS312" s="341"/>
      <c r="AT312" s="153"/>
      <c r="AU312" s="144"/>
      <c r="AV312" s="145"/>
      <c r="AW312" s="148">
        <v>0</v>
      </c>
      <c r="AX312" s="148">
        <v>0</v>
      </c>
      <c r="AY312" s="351"/>
      <c r="AZ312" s="148"/>
      <c r="BA312" s="148"/>
      <c r="BB312" s="351"/>
      <c r="BC312" s="351"/>
      <c r="BD312" s="148"/>
      <c r="BE312" s="148"/>
      <c r="BF312" s="354">
        <v>0</v>
      </c>
      <c r="BG312" s="145"/>
      <c r="BH312" s="148">
        <v>0</v>
      </c>
      <c r="BI312" s="350"/>
      <c r="BJ312" s="342"/>
      <c r="BK312" s="343"/>
      <c r="BL312" s="351"/>
      <c r="BM312" s="351"/>
      <c r="BN312" s="148"/>
      <c r="BO312" s="148"/>
      <c r="BP312" s="351"/>
      <c r="BQ312" s="88">
        <v>0</v>
      </c>
      <c r="BR312" s="352"/>
      <c r="BS312" s="352"/>
      <c r="BT312" s="145"/>
      <c r="BU312" s="354"/>
      <c r="BV312" s="88"/>
      <c r="BW312" s="145"/>
      <c r="BX312" s="145"/>
      <c r="BY312" s="144"/>
      <c r="BZ312" s="144"/>
      <c r="CA312" s="149">
        <v>0</v>
      </c>
      <c r="CB312" s="354">
        <v>0</v>
      </c>
      <c r="CC312" s="344">
        <v>0</v>
      </c>
      <c r="CD312" s="145"/>
      <c r="CE312" s="145"/>
      <c r="CF312" s="146">
        <v>0</v>
      </c>
      <c r="CG312" s="349"/>
      <c r="CH312" s="349"/>
      <c r="CI312" s="350"/>
      <c r="CJ312" s="351"/>
      <c r="CK312" s="354"/>
      <c r="CL312" s="145"/>
      <c r="CM312" s="145"/>
      <c r="CN312" s="354"/>
      <c r="CO312" s="344"/>
    </row>
    <row r="313" spans="1:93" ht="24" customHeight="1" x14ac:dyDescent="0.3">
      <c r="A313" s="346" t="s">
        <v>2445</v>
      </c>
      <c r="B313" s="347" t="s">
        <v>2446</v>
      </c>
      <c r="C313" s="348" t="s">
        <v>1907</v>
      </c>
      <c r="D313" s="330">
        <f t="shared" si="13"/>
        <v>0</v>
      </c>
      <c r="E313" s="331">
        <f t="shared" si="14"/>
        <v>0</v>
      </c>
      <c r="F313" s="331">
        <f t="shared" si="15"/>
        <v>0</v>
      </c>
      <c r="G313" s="331">
        <f t="shared" si="16"/>
        <v>0</v>
      </c>
      <c r="H313" s="331">
        <f t="shared" si="17"/>
        <v>0</v>
      </c>
      <c r="I313" s="331">
        <f t="shared" si="18"/>
        <v>0</v>
      </c>
      <c r="J313" s="331">
        <f t="shared" si="19"/>
        <v>0</v>
      </c>
      <c r="K313" s="331">
        <f t="shared" si="20"/>
        <v>0</v>
      </c>
      <c r="L313" s="331">
        <f t="shared" si="21"/>
        <v>0</v>
      </c>
      <c r="M313" s="332">
        <f t="shared" si="22"/>
        <v>0</v>
      </c>
      <c r="N313" s="333">
        <f t="shared" si="23"/>
        <v>0</v>
      </c>
      <c r="O313" s="334"/>
      <c r="P313" s="335">
        <f t="shared" si="24"/>
        <v>0</v>
      </c>
      <c r="Q313" s="336" t="str">
        <f t="shared" si="25"/>
        <v/>
      </c>
      <c r="R313" s="148"/>
      <c r="S313" s="148"/>
      <c r="T313" s="337"/>
      <c r="U313" s="148"/>
      <c r="V313" s="148"/>
      <c r="W313" s="337"/>
      <c r="X313" s="147"/>
      <c r="Y313" s="148"/>
      <c r="Z313" s="147"/>
      <c r="AA313" s="338">
        <v>0</v>
      </c>
      <c r="AB313" s="339">
        <v>0</v>
      </c>
      <c r="AC313" s="148">
        <v>0</v>
      </c>
      <c r="AD313" s="147"/>
      <c r="AE313" s="148"/>
      <c r="AF313" s="147"/>
      <c r="AG313" s="88">
        <v>0</v>
      </c>
      <c r="AH313" s="88">
        <v>0</v>
      </c>
      <c r="AI313" s="352"/>
      <c r="AJ313" s="352"/>
      <c r="AK313" s="88"/>
      <c r="AL313" s="352"/>
      <c r="AM313" s="88"/>
      <c r="AN313" s="88"/>
      <c r="AO313" s="353"/>
      <c r="AP313" s="353"/>
      <c r="AQ313" s="358"/>
      <c r="AR313" s="358"/>
      <c r="AS313" s="358"/>
      <c r="AT313" s="153"/>
      <c r="AU313" s="88"/>
      <c r="AV313" s="352"/>
      <c r="AW313" s="148">
        <v>0</v>
      </c>
      <c r="AX313" s="148">
        <v>0</v>
      </c>
      <c r="AY313" s="147"/>
      <c r="AZ313" s="148"/>
      <c r="BA313" s="148"/>
      <c r="BB313" s="147"/>
      <c r="BC313" s="147"/>
      <c r="BD313" s="148"/>
      <c r="BE313" s="148"/>
      <c r="BF313" s="338">
        <v>0</v>
      </c>
      <c r="BG313" s="352"/>
      <c r="BH313" s="148">
        <v>0</v>
      </c>
      <c r="BI313" s="337"/>
      <c r="BJ313" s="342"/>
      <c r="BK313" s="343"/>
      <c r="BL313" s="147"/>
      <c r="BM313" s="147"/>
      <c r="BN313" s="148"/>
      <c r="BO313" s="148"/>
      <c r="BP313" s="147"/>
      <c r="BQ313" s="88">
        <v>0</v>
      </c>
      <c r="BR313" s="352"/>
      <c r="BS313" s="352"/>
      <c r="BT313" s="352"/>
      <c r="BU313" s="338"/>
      <c r="BV313" s="88"/>
      <c r="BW313" s="352"/>
      <c r="BX313" s="352"/>
      <c r="BY313" s="88"/>
      <c r="BZ313" s="88"/>
      <c r="CA313" s="149">
        <v>0</v>
      </c>
      <c r="CB313" s="338">
        <v>0</v>
      </c>
      <c r="CC313" s="88">
        <v>0</v>
      </c>
      <c r="CD313" s="352"/>
      <c r="CE313" s="352"/>
      <c r="CF313" s="356">
        <v>0</v>
      </c>
      <c r="CG313" s="148"/>
      <c r="CH313" s="148"/>
      <c r="CI313" s="337"/>
      <c r="CJ313" s="147"/>
      <c r="CK313" s="338"/>
      <c r="CL313" s="352"/>
      <c r="CM313" s="352"/>
      <c r="CN313" s="338"/>
      <c r="CO313" s="88"/>
    </row>
    <row r="314" spans="1:93" ht="24" customHeight="1" x14ac:dyDescent="0.3">
      <c r="A314" s="327" t="s">
        <v>2447</v>
      </c>
      <c r="B314" s="328" t="s">
        <v>2448</v>
      </c>
      <c r="C314" s="329" t="s">
        <v>2057</v>
      </c>
      <c r="D314" s="330">
        <f t="shared" si="13"/>
        <v>0</v>
      </c>
      <c r="E314" s="331">
        <f t="shared" si="14"/>
        <v>0</v>
      </c>
      <c r="F314" s="331">
        <f t="shared" si="15"/>
        <v>0</v>
      </c>
      <c r="G314" s="331">
        <f t="shared" si="16"/>
        <v>0</v>
      </c>
      <c r="H314" s="331">
        <f t="shared" si="17"/>
        <v>0</v>
      </c>
      <c r="I314" s="331">
        <f t="shared" si="18"/>
        <v>0</v>
      </c>
      <c r="J314" s="331">
        <f t="shared" si="19"/>
        <v>0</v>
      </c>
      <c r="K314" s="331">
        <f t="shared" si="20"/>
        <v>0</v>
      </c>
      <c r="L314" s="331">
        <f t="shared" si="21"/>
        <v>0</v>
      </c>
      <c r="M314" s="332">
        <f t="shared" si="22"/>
        <v>0</v>
      </c>
      <c r="N314" s="333">
        <f t="shared" si="23"/>
        <v>0</v>
      </c>
      <c r="O314" s="334"/>
      <c r="P314" s="335">
        <f t="shared" si="24"/>
        <v>0</v>
      </c>
      <c r="Q314" s="336" t="str">
        <f t="shared" si="25"/>
        <v/>
      </c>
      <c r="R314" s="148"/>
      <c r="S314" s="148"/>
      <c r="T314" s="350"/>
      <c r="U314" s="148"/>
      <c r="V314" s="148"/>
      <c r="W314" s="350"/>
      <c r="X314" s="351"/>
      <c r="Y314" s="148"/>
      <c r="Z314" s="351"/>
      <c r="AA314" s="338">
        <v>0</v>
      </c>
      <c r="AB314" s="339">
        <v>0</v>
      </c>
      <c r="AC314" s="148">
        <v>0</v>
      </c>
      <c r="AD314" s="351"/>
      <c r="AE314" s="148"/>
      <c r="AF314" s="351"/>
      <c r="AG314" s="88">
        <v>0</v>
      </c>
      <c r="AH314" s="88">
        <v>0</v>
      </c>
      <c r="AI314" s="145"/>
      <c r="AJ314" s="145"/>
      <c r="AK314" s="88"/>
      <c r="AL314" s="145"/>
      <c r="AM314" s="88"/>
      <c r="AN314" s="88"/>
      <c r="AO314" s="340"/>
      <c r="AP314" s="340"/>
      <c r="AQ314" s="358"/>
      <c r="AR314" s="358"/>
      <c r="AS314" s="358"/>
      <c r="AT314" s="153"/>
      <c r="AU314" s="88"/>
      <c r="AV314" s="145"/>
      <c r="AW314" s="148">
        <v>0</v>
      </c>
      <c r="AX314" s="148">
        <v>0</v>
      </c>
      <c r="AY314" s="351"/>
      <c r="AZ314" s="148"/>
      <c r="BA314" s="148"/>
      <c r="BB314" s="351"/>
      <c r="BC314" s="351"/>
      <c r="BD314" s="148"/>
      <c r="BE314" s="148"/>
      <c r="BF314" s="354">
        <v>0</v>
      </c>
      <c r="BG314" s="145"/>
      <c r="BH314" s="349">
        <v>0</v>
      </c>
      <c r="BI314" s="350"/>
      <c r="BJ314" s="360"/>
      <c r="BK314" s="343"/>
      <c r="BL314" s="351"/>
      <c r="BM314" s="351"/>
      <c r="BN314" s="148"/>
      <c r="BO314" s="148"/>
      <c r="BP314" s="351"/>
      <c r="BQ314" s="144">
        <v>0</v>
      </c>
      <c r="BR314" s="145"/>
      <c r="BS314" s="145"/>
      <c r="BT314" s="145"/>
      <c r="BU314" s="354"/>
      <c r="BV314" s="144"/>
      <c r="BW314" s="145"/>
      <c r="BX314" s="145"/>
      <c r="BY314" s="88"/>
      <c r="BZ314" s="88"/>
      <c r="CA314" s="355">
        <v>0</v>
      </c>
      <c r="CB314" s="338">
        <v>0</v>
      </c>
      <c r="CC314" s="344">
        <v>0</v>
      </c>
      <c r="CD314" s="145"/>
      <c r="CE314" s="145"/>
      <c r="CF314" s="146">
        <v>0</v>
      </c>
      <c r="CG314" s="349"/>
      <c r="CH314" s="349"/>
      <c r="CI314" s="350"/>
      <c r="CJ314" s="351"/>
      <c r="CK314" s="338"/>
      <c r="CL314" s="145"/>
      <c r="CM314" s="145"/>
      <c r="CN314" s="338"/>
      <c r="CO314" s="344"/>
    </row>
    <row r="315" spans="1:93" ht="24" customHeight="1" x14ac:dyDescent="0.3">
      <c r="A315" s="327" t="s">
        <v>1470</v>
      </c>
      <c r="B315" s="328" t="s">
        <v>1471</v>
      </c>
      <c r="C315" s="329" t="s">
        <v>314</v>
      </c>
      <c r="D315" s="330">
        <f t="shared" si="13"/>
        <v>0</v>
      </c>
      <c r="E315" s="331">
        <f t="shared" si="14"/>
        <v>0</v>
      </c>
      <c r="F315" s="331">
        <f t="shared" si="15"/>
        <v>0</v>
      </c>
      <c r="G315" s="331">
        <f t="shared" si="16"/>
        <v>0</v>
      </c>
      <c r="H315" s="331">
        <f t="shared" si="17"/>
        <v>0</v>
      </c>
      <c r="I315" s="331">
        <f t="shared" si="18"/>
        <v>0</v>
      </c>
      <c r="J315" s="331">
        <f t="shared" si="19"/>
        <v>0</v>
      </c>
      <c r="K315" s="331">
        <f t="shared" si="20"/>
        <v>0</v>
      </c>
      <c r="L315" s="331">
        <f t="shared" si="21"/>
        <v>0</v>
      </c>
      <c r="M315" s="332">
        <f t="shared" si="22"/>
        <v>0</v>
      </c>
      <c r="N315" s="333">
        <f t="shared" si="23"/>
        <v>0</v>
      </c>
      <c r="O315" s="334"/>
      <c r="P315" s="335">
        <f t="shared" si="24"/>
        <v>0</v>
      </c>
      <c r="Q315" s="336" t="str">
        <f t="shared" si="25"/>
        <v/>
      </c>
      <c r="R315" s="148"/>
      <c r="S315" s="148"/>
      <c r="T315" s="350"/>
      <c r="U315" s="148"/>
      <c r="V315" s="148"/>
      <c r="W315" s="350"/>
      <c r="X315" s="351"/>
      <c r="Y315" s="148"/>
      <c r="Z315" s="351"/>
      <c r="AA315" s="338">
        <v>0</v>
      </c>
      <c r="AB315" s="339">
        <v>0</v>
      </c>
      <c r="AC315" s="148">
        <v>0</v>
      </c>
      <c r="AD315" s="351"/>
      <c r="AE315" s="148"/>
      <c r="AF315" s="351"/>
      <c r="AG315" s="144">
        <v>0</v>
      </c>
      <c r="AH315" s="144">
        <v>0</v>
      </c>
      <c r="AI315" s="145"/>
      <c r="AJ315" s="145"/>
      <c r="AK315" s="144"/>
      <c r="AL315" s="145"/>
      <c r="AM315" s="144"/>
      <c r="AN315" s="144"/>
      <c r="AO315" s="340"/>
      <c r="AP315" s="340"/>
      <c r="AQ315" s="341"/>
      <c r="AR315" s="341"/>
      <c r="AS315" s="341"/>
      <c r="AT315" s="153"/>
      <c r="AU315" s="144"/>
      <c r="AV315" s="145"/>
      <c r="AW315" s="148">
        <v>0</v>
      </c>
      <c r="AX315" s="148">
        <v>0</v>
      </c>
      <c r="AY315" s="351"/>
      <c r="AZ315" s="148"/>
      <c r="BA315" s="148"/>
      <c r="BB315" s="351"/>
      <c r="BC315" s="351"/>
      <c r="BD315" s="148"/>
      <c r="BE315" s="148"/>
      <c r="BF315" s="338">
        <v>0</v>
      </c>
      <c r="BG315" s="145"/>
      <c r="BH315" s="148">
        <v>0</v>
      </c>
      <c r="BI315" s="350"/>
      <c r="BJ315" s="360"/>
      <c r="BK315" s="343"/>
      <c r="BL315" s="351"/>
      <c r="BM315" s="351"/>
      <c r="BN315" s="148"/>
      <c r="BO315" s="148"/>
      <c r="BP315" s="351"/>
      <c r="BQ315" s="144">
        <v>0</v>
      </c>
      <c r="BR315" s="145"/>
      <c r="BS315" s="145"/>
      <c r="BT315" s="145"/>
      <c r="BU315" s="338"/>
      <c r="BV315" s="144"/>
      <c r="BW315" s="145"/>
      <c r="BX315" s="145"/>
      <c r="BY315" s="144"/>
      <c r="BZ315" s="144"/>
      <c r="CA315" s="355">
        <v>0</v>
      </c>
      <c r="CB315" s="338">
        <v>0</v>
      </c>
      <c r="CC315" s="344">
        <v>0</v>
      </c>
      <c r="CD315" s="145"/>
      <c r="CE315" s="145"/>
      <c r="CF315" s="146">
        <v>0</v>
      </c>
      <c r="CG315" s="349"/>
      <c r="CH315" s="349"/>
      <c r="CI315" s="350"/>
      <c r="CJ315" s="351"/>
      <c r="CK315" s="338"/>
      <c r="CL315" s="145"/>
      <c r="CM315" s="145"/>
      <c r="CN315" s="338"/>
      <c r="CO315" s="344"/>
    </row>
    <row r="316" spans="1:93" ht="24" customHeight="1" x14ac:dyDescent="0.3">
      <c r="A316" s="327">
        <v>760406</v>
      </c>
      <c r="B316" s="328" t="s">
        <v>2449</v>
      </c>
      <c r="C316" s="329" t="s">
        <v>462</v>
      </c>
      <c r="D316" s="330">
        <f t="shared" si="13"/>
        <v>0</v>
      </c>
      <c r="E316" s="331">
        <f t="shared" si="14"/>
        <v>0</v>
      </c>
      <c r="F316" s="331">
        <f t="shared" si="15"/>
        <v>0</v>
      </c>
      <c r="G316" s="331">
        <f t="shared" si="16"/>
        <v>0</v>
      </c>
      <c r="H316" s="331">
        <f t="shared" si="17"/>
        <v>0</v>
      </c>
      <c r="I316" s="331">
        <f t="shared" si="18"/>
        <v>0</v>
      </c>
      <c r="J316" s="331">
        <f t="shared" si="19"/>
        <v>0</v>
      </c>
      <c r="K316" s="331">
        <f t="shared" si="20"/>
        <v>0</v>
      </c>
      <c r="L316" s="331">
        <f t="shared" si="21"/>
        <v>0</v>
      </c>
      <c r="M316" s="332">
        <f t="shared" si="22"/>
        <v>0</v>
      </c>
      <c r="N316" s="333">
        <f t="shared" si="23"/>
        <v>0</v>
      </c>
      <c r="O316" s="334"/>
      <c r="P316" s="335">
        <f t="shared" si="24"/>
        <v>0</v>
      </c>
      <c r="Q316" s="336" t="str">
        <f t="shared" si="25"/>
        <v/>
      </c>
      <c r="R316" s="148"/>
      <c r="S316" s="148"/>
      <c r="T316" s="337"/>
      <c r="U316" s="148"/>
      <c r="V316" s="148"/>
      <c r="W316" s="337"/>
      <c r="X316" s="147"/>
      <c r="Y316" s="148"/>
      <c r="Z316" s="147"/>
      <c r="AA316" s="338">
        <v>0</v>
      </c>
      <c r="AB316" s="339">
        <v>0</v>
      </c>
      <c r="AC316" s="148">
        <v>0</v>
      </c>
      <c r="AD316" s="147"/>
      <c r="AE316" s="148"/>
      <c r="AF316" s="147"/>
      <c r="AG316" s="88">
        <v>0</v>
      </c>
      <c r="AH316" s="88">
        <v>0</v>
      </c>
      <c r="AI316" s="145"/>
      <c r="AJ316" s="145"/>
      <c r="AK316" s="88"/>
      <c r="AL316" s="145"/>
      <c r="AM316" s="88"/>
      <c r="AN316" s="88"/>
      <c r="AO316" s="340"/>
      <c r="AP316" s="340"/>
      <c r="AQ316" s="358"/>
      <c r="AR316" s="358"/>
      <c r="AS316" s="358"/>
      <c r="AT316" s="153"/>
      <c r="AU316" s="88"/>
      <c r="AV316" s="145"/>
      <c r="AW316" s="148">
        <v>0</v>
      </c>
      <c r="AX316" s="148">
        <v>0</v>
      </c>
      <c r="AY316" s="147"/>
      <c r="AZ316" s="148"/>
      <c r="BA316" s="148"/>
      <c r="BB316" s="147"/>
      <c r="BC316" s="147"/>
      <c r="BD316" s="148"/>
      <c r="BE316" s="148"/>
      <c r="BF316" s="338">
        <v>0</v>
      </c>
      <c r="BG316" s="145"/>
      <c r="BH316" s="148">
        <v>0</v>
      </c>
      <c r="BI316" s="337"/>
      <c r="BJ316" s="342"/>
      <c r="BK316" s="343"/>
      <c r="BL316" s="147"/>
      <c r="BM316" s="147"/>
      <c r="BN316" s="148"/>
      <c r="BO316" s="148"/>
      <c r="BP316" s="147"/>
      <c r="BQ316" s="144">
        <v>0</v>
      </c>
      <c r="BR316" s="145"/>
      <c r="BS316" s="145"/>
      <c r="BT316" s="145"/>
      <c r="BU316" s="338"/>
      <c r="BV316" s="144"/>
      <c r="BW316" s="145"/>
      <c r="BX316" s="145"/>
      <c r="BY316" s="88"/>
      <c r="BZ316" s="88"/>
      <c r="CA316" s="149">
        <v>0</v>
      </c>
      <c r="CB316" s="338">
        <v>0</v>
      </c>
      <c r="CC316" s="344">
        <v>0</v>
      </c>
      <c r="CD316" s="145"/>
      <c r="CE316" s="145"/>
      <c r="CF316" s="146">
        <v>0</v>
      </c>
      <c r="CG316" s="148"/>
      <c r="CH316" s="148"/>
      <c r="CI316" s="337"/>
      <c r="CJ316" s="147"/>
      <c r="CK316" s="338"/>
      <c r="CL316" s="145"/>
      <c r="CM316" s="145"/>
      <c r="CN316" s="338"/>
      <c r="CO316" s="344"/>
    </row>
    <row r="317" spans="1:93" ht="24" customHeight="1" x14ac:dyDescent="0.3">
      <c r="A317" s="346" t="s">
        <v>2450</v>
      </c>
      <c r="B317" s="347" t="s">
        <v>2451</v>
      </c>
      <c r="C317" s="348" t="s">
        <v>2242</v>
      </c>
      <c r="D317" s="330">
        <f t="shared" si="13"/>
        <v>12</v>
      </c>
      <c r="E317" s="331">
        <f t="shared" si="14"/>
        <v>10</v>
      </c>
      <c r="F317" s="331">
        <f t="shared" si="15"/>
        <v>0</v>
      </c>
      <c r="G317" s="331">
        <f t="shared" si="16"/>
        <v>0</v>
      </c>
      <c r="H317" s="331">
        <f t="shared" si="17"/>
        <v>0</v>
      </c>
      <c r="I317" s="331">
        <f t="shared" si="18"/>
        <v>0</v>
      </c>
      <c r="J317" s="331">
        <f t="shared" si="19"/>
        <v>0</v>
      </c>
      <c r="K317" s="331">
        <f t="shared" si="20"/>
        <v>0</v>
      </c>
      <c r="L317" s="331">
        <f t="shared" si="21"/>
        <v>0</v>
      </c>
      <c r="M317" s="332">
        <f t="shared" si="22"/>
        <v>0</v>
      </c>
      <c r="N317" s="369">
        <f t="shared" si="23"/>
        <v>22</v>
      </c>
      <c r="O317" s="334"/>
      <c r="P317" s="335">
        <f t="shared" si="24"/>
        <v>22</v>
      </c>
      <c r="Q317" s="336">
        <f t="shared" si="25"/>
        <v>433</v>
      </c>
      <c r="R317" s="349"/>
      <c r="S317" s="349"/>
      <c r="T317" s="350"/>
      <c r="U317" s="349"/>
      <c r="V317" s="349"/>
      <c r="W317" s="350"/>
      <c r="X317" s="351"/>
      <c r="Y317" s="349"/>
      <c r="Z317" s="351"/>
      <c r="AA317" s="338">
        <v>0</v>
      </c>
      <c r="AB317" s="339">
        <v>0</v>
      </c>
      <c r="AC317" s="148">
        <v>0</v>
      </c>
      <c r="AD317" s="351"/>
      <c r="AE317" s="349"/>
      <c r="AF317" s="351">
        <v>12</v>
      </c>
      <c r="AG317" s="144">
        <v>0</v>
      </c>
      <c r="AH317" s="144">
        <v>0</v>
      </c>
      <c r="AI317" s="352"/>
      <c r="AJ317" s="352"/>
      <c r="AK317" s="144"/>
      <c r="AL317" s="352"/>
      <c r="AM317" s="144"/>
      <c r="AN317" s="144"/>
      <c r="AO317" s="353"/>
      <c r="AP317" s="353"/>
      <c r="AQ317" s="341"/>
      <c r="AR317" s="341"/>
      <c r="AS317" s="341"/>
      <c r="AT317" s="153"/>
      <c r="AU317" s="144"/>
      <c r="AV317" s="352"/>
      <c r="AW317" s="349">
        <v>0</v>
      </c>
      <c r="AX317" s="349">
        <v>0</v>
      </c>
      <c r="AY317" s="351"/>
      <c r="AZ317" s="349"/>
      <c r="BA317" s="349"/>
      <c r="BB317" s="351"/>
      <c r="BC317" s="351"/>
      <c r="BD317" s="349"/>
      <c r="BE317" s="349"/>
      <c r="BF317" s="354">
        <v>0</v>
      </c>
      <c r="BG317" s="352"/>
      <c r="BH317" s="148">
        <v>0</v>
      </c>
      <c r="BI317" s="350"/>
      <c r="BJ317" s="360"/>
      <c r="BK317" s="343"/>
      <c r="BL317" s="351"/>
      <c r="BM317" s="351"/>
      <c r="BN317" s="349"/>
      <c r="BO317" s="349">
        <v>10</v>
      </c>
      <c r="BP317" s="351"/>
      <c r="BQ317" s="88">
        <v>0</v>
      </c>
      <c r="BR317" s="352"/>
      <c r="BS317" s="352"/>
      <c r="BT317" s="352"/>
      <c r="BU317" s="354"/>
      <c r="BV317" s="88"/>
      <c r="BW317" s="352"/>
      <c r="BX317" s="352"/>
      <c r="BY317" s="144"/>
      <c r="BZ317" s="144"/>
      <c r="CA317" s="149">
        <v>0</v>
      </c>
      <c r="CB317" s="338">
        <v>0</v>
      </c>
      <c r="CC317" s="88">
        <v>0</v>
      </c>
      <c r="CD317" s="352"/>
      <c r="CE317" s="352"/>
      <c r="CF317" s="146">
        <v>0</v>
      </c>
      <c r="CG317" s="349"/>
      <c r="CH317" s="349"/>
      <c r="CI317" s="350"/>
      <c r="CJ317" s="351"/>
      <c r="CK317" s="338"/>
      <c r="CL317" s="352"/>
      <c r="CM317" s="352"/>
      <c r="CN317" s="338"/>
      <c r="CO317" s="88"/>
    </row>
    <row r="318" spans="1:93" ht="24" customHeight="1" x14ac:dyDescent="0.3">
      <c r="A318" s="327" t="s">
        <v>2452</v>
      </c>
      <c r="B318" s="328" t="s">
        <v>2453</v>
      </c>
      <c r="C318" s="329" t="s">
        <v>237</v>
      </c>
      <c r="D318" s="330">
        <f t="shared" si="13"/>
        <v>28</v>
      </c>
      <c r="E318" s="331">
        <f t="shared" si="14"/>
        <v>18</v>
      </c>
      <c r="F318" s="331">
        <f t="shared" si="15"/>
        <v>0</v>
      </c>
      <c r="G318" s="331">
        <f t="shared" si="16"/>
        <v>0</v>
      </c>
      <c r="H318" s="331">
        <f t="shared" si="17"/>
        <v>0</v>
      </c>
      <c r="I318" s="331">
        <f t="shared" si="18"/>
        <v>0</v>
      </c>
      <c r="J318" s="331">
        <f t="shared" si="19"/>
        <v>0</v>
      </c>
      <c r="K318" s="331">
        <f t="shared" si="20"/>
        <v>0</v>
      </c>
      <c r="L318" s="331">
        <f t="shared" si="21"/>
        <v>0</v>
      </c>
      <c r="M318" s="332">
        <f t="shared" si="22"/>
        <v>0</v>
      </c>
      <c r="N318" s="333">
        <f t="shared" si="23"/>
        <v>46</v>
      </c>
      <c r="O318" s="334"/>
      <c r="P318" s="335">
        <f t="shared" si="24"/>
        <v>46</v>
      </c>
      <c r="Q318" s="336">
        <f t="shared" si="25"/>
        <v>225</v>
      </c>
      <c r="R318" s="148"/>
      <c r="S318" s="148"/>
      <c r="T318" s="337"/>
      <c r="U318" s="148"/>
      <c r="V318" s="148"/>
      <c r="W318" s="337"/>
      <c r="X318" s="147"/>
      <c r="Y318" s="148"/>
      <c r="Z318" s="147"/>
      <c r="AA318" s="338">
        <v>0</v>
      </c>
      <c r="AB318" s="339">
        <v>0</v>
      </c>
      <c r="AC318" s="148">
        <v>0</v>
      </c>
      <c r="AD318" s="147"/>
      <c r="AE318" s="148">
        <v>18</v>
      </c>
      <c r="AF318" s="147"/>
      <c r="AG318" s="144">
        <v>0</v>
      </c>
      <c r="AH318" s="144">
        <v>0</v>
      </c>
      <c r="AI318" s="145"/>
      <c r="AJ318" s="145"/>
      <c r="AK318" s="144"/>
      <c r="AL318" s="145"/>
      <c r="AM318" s="144"/>
      <c r="AN318" s="144"/>
      <c r="AO318" s="340"/>
      <c r="AP318" s="340"/>
      <c r="AQ318" s="341"/>
      <c r="AR318" s="341"/>
      <c r="AS318" s="341"/>
      <c r="AT318" s="153"/>
      <c r="AU318" s="144"/>
      <c r="AV318" s="145"/>
      <c r="AW318" s="148">
        <v>0</v>
      </c>
      <c r="AX318" s="148">
        <v>0</v>
      </c>
      <c r="AY318" s="147"/>
      <c r="AZ318" s="148"/>
      <c r="BA318" s="148"/>
      <c r="BB318" s="147"/>
      <c r="BC318" s="147"/>
      <c r="BD318" s="148"/>
      <c r="BE318" s="148"/>
      <c r="BF318" s="338">
        <v>0</v>
      </c>
      <c r="BG318" s="145"/>
      <c r="BH318" s="148">
        <v>0</v>
      </c>
      <c r="BI318" s="337"/>
      <c r="BJ318" s="360"/>
      <c r="BK318" s="343"/>
      <c r="BL318" s="147"/>
      <c r="BM318" s="147"/>
      <c r="BN318" s="148">
        <v>28</v>
      </c>
      <c r="BO318" s="148"/>
      <c r="BP318" s="147"/>
      <c r="BQ318" s="88">
        <v>0</v>
      </c>
      <c r="BR318" s="352"/>
      <c r="BS318" s="352"/>
      <c r="BT318" s="145"/>
      <c r="BU318" s="338"/>
      <c r="BV318" s="88"/>
      <c r="BW318" s="145"/>
      <c r="BX318" s="145"/>
      <c r="BY318" s="144"/>
      <c r="BZ318" s="144"/>
      <c r="CA318" s="149">
        <v>0</v>
      </c>
      <c r="CB318" s="338">
        <v>0</v>
      </c>
      <c r="CC318" s="344">
        <v>0</v>
      </c>
      <c r="CD318" s="145"/>
      <c r="CE318" s="145"/>
      <c r="CF318" s="146">
        <v>0</v>
      </c>
      <c r="CG318" s="148"/>
      <c r="CH318" s="148"/>
      <c r="CI318" s="337"/>
      <c r="CJ318" s="147"/>
      <c r="CK318" s="338"/>
      <c r="CL318" s="145"/>
      <c r="CM318" s="145"/>
      <c r="CN318" s="338"/>
      <c r="CO318" s="344"/>
    </row>
    <row r="319" spans="1:93" ht="24" customHeight="1" x14ac:dyDescent="0.3">
      <c r="A319" s="327" t="s">
        <v>2454</v>
      </c>
      <c r="B319" s="328" t="s">
        <v>2455</v>
      </c>
      <c r="C319" s="329" t="s">
        <v>720</v>
      </c>
      <c r="D319" s="330">
        <f t="shared" si="13"/>
        <v>0</v>
      </c>
      <c r="E319" s="331">
        <f t="shared" si="14"/>
        <v>0</v>
      </c>
      <c r="F319" s="331">
        <f t="shared" si="15"/>
        <v>0</v>
      </c>
      <c r="G319" s="331">
        <f t="shared" si="16"/>
        <v>0</v>
      </c>
      <c r="H319" s="331">
        <f t="shared" si="17"/>
        <v>0</v>
      </c>
      <c r="I319" s="331">
        <f t="shared" si="18"/>
        <v>0</v>
      </c>
      <c r="J319" s="331">
        <f t="shared" si="19"/>
        <v>0</v>
      </c>
      <c r="K319" s="331">
        <f t="shared" si="20"/>
        <v>0</v>
      </c>
      <c r="L319" s="331">
        <f t="shared" si="21"/>
        <v>0</v>
      </c>
      <c r="M319" s="332">
        <f t="shared" si="22"/>
        <v>0</v>
      </c>
      <c r="N319" s="333">
        <f t="shared" si="23"/>
        <v>0</v>
      </c>
      <c r="O319" s="334"/>
      <c r="P319" s="335">
        <f t="shared" si="24"/>
        <v>0</v>
      </c>
      <c r="Q319" s="336" t="str">
        <f t="shared" si="25"/>
        <v/>
      </c>
      <c r="R319" s="349"/>
      <c r="S319" s="349"/>
      <c r="T319" s="350"/>
      <c r="U319" s="349"/>
      <c r="V319" s="349"/>
      <c r="W319" s="350"/>
      <c r="X319" s="351"/>
      <c r="Y319" s="349"/>
      <c r="Z319" s="351"/>
      <c r="AA319" s="354">
        <v>0</v>
      </c>
      <c r="AB319" s="357">
        <v>0</v>
      </c>
      <c r="AC319" s="349">
        <v>0</v>
      </c>
      <c r="AD319" s="351"/>
      <c r="AE319" s="349"/>
      <c r="AF319" s="351"/>
      <c r="AG319" s="144">
        <v>0</v>
      </c>
      <c r="AH319" s="144">
        <v>0</v>
      </c>
      <c r="AI319" s="145"/>
      <c r="AJ319" s="145"/>
      <c r="AK319" s="144"/>
      <c r="AL319" s="145"/>
      <c r="AM319" s="144"/>
      <c r="AN319" s="144"/>
      <c r="AO319" s="340"/>
      <c r="AP319" s="340"/>
      <c r="AQ319" s="341"/>
      <c r="AR319" s="341"/>
      <c r="AS319" s="341"/>
      <c r="AT319" s="359"/>
      <c r="AU319" s="144"/>
      <c r="AV319" s="145"/>
      <c r="AW319" s="148">
        <v>0</v>
      </c>
      <c r="AX319" s="148">
        <v>0</v>
      </c>
      <c r="AY319" s="351"/>
      <c r="AZ319" s="148"/>
      <c r="BA319" s="148"/>
      <c r="BB319" s="351"/>
      <c r="BC319" s="351"/>
      <c r="BD319" s="148"/>
      <c r="BE319" s="148"/>
      <c r="BF319" s="338">
        <v>0</v>
      </c>
      <c r="BG319" s="145"/>
      <c r="BH319" s="148">
        <v>0</v>
      </c>
      <c r="BI319" s="350"/>
      <c r="BJ319" s="342"/>
      <c r="BK319" s="343"/>
      <c r="BL319" s="351"/>
      <c r="BM319" s="351"/>
      <c r="BN319" s="148"/>
      <c r="BO319" s="148"/>
      <c r="BP319" s="351"/>
      <c r="BQ319" s="144">
        <v>0</v>
      </c>
      <c r="BR319" s="145"/>
      <c r="BS319" s="145"/>
      <c r="BT319" s="145"/>
      <c r="BU319" s="338"/>
      <c r="BV319" s="144"/>
      <c r="BW319" s="145"/>
      <c r="BX319" s="145"/>
      <c r="BY319" s="144"/>
      <c r="BZ319" s="144"/>
      <c r="CA319" s="149">
        <v>0</v>
      </c>
      <c r="CB319" s="338">
        <v>0</v>
      </c>
      <c r="CC319" s="344">
        <v>0</v>
      </c>
      <c r="CD319" s="145"/>
      <c r="CE319" s="145"/>
      <c r="CF319" s="146">
        <v>0</v>
      </c>
      <c r="CG319" s="349"/>
      <c r="CH319" s="349"/>
      <c r="CI319" s="350"/>
      <c r="CJ319" s="351"/>
      <c r="CK319" s="338"/>
      <c r="CL319" s="145"/>
      <c r="CM319" s="145"/>
      <c r="CN319" s="338"/>
      <c r="CO319" s="344"/>
    </row>
    <row r="320" spans="1:93" ht="24" customHeight="1" x14ac:dyDescent="0.3">
      <c r="A320" s="345" t="s">
        <v>1017</v>
      </c>
      <c r="B320" s="328" t="s">
        <v>1018</v>
      </c>
      <c r="C320" s="329" t="s">
        <v>123</v>
      </c>
      <c r="D320" s="330">
        <f t="shared" si="13"/>
        <v>22</v>
      </c>
      <c r="E320" s="331">
        <f t="shared" si="14"/>
        <v>18</v>
      </c>
      <c r="F320" s="331">
        <f t="shared" si="15"/>
        <v>0</v>
      </c>
      <c r="G320" s="331">
        <f t="shared" si="16"/>
        <v>0</v>
      </c>
      <c r="H320" s="331">
        <f t="shared" si="17"/>
        <v>0</v>
      </c>
      <c r="I320" s="331">
        <f t="shared" si="18"/>
        <v>0</v>
      </c>
      <c r="J320" s="331">
        <f t="shared" si="19"/>
        <v>0</v>
      </c>
      <c r="K320" s="331">
        <f t="shared" si="20"/>
        <v>0</v>
      </c>
      <c r="L320" s="331">
        <f t="shared" si="21"/>
        <v>0</v>
      </c>
      <c r="M320" s="332">
        <f t="shared" si="22"/>
        <v>0</v>
      </c>
      <c r="N320" s="333">
        <f t="shared" si="23"/>
        <v>40</v>
      </c>
      <c r="O320" s="334"/>
      <c r="P320" s="335">
        <f t="shared" si="24"/>
        <v>40</v>
      </c>
      <c r="Q320" s="336">
        <f t="shared" si="25"/>
        <v>271</v>
      </c>
      <c r="R320" s="148"/>
      <c r="S320" s="148"/>
      <c r="T320" s="337"/>
      <c r="U320" s="148"/>
      <c r="V320" s="148"/>
      <c r="W320" s="337"/>
      <c r="X320" s="147"/>
      <c r="Y320" s="148"/>
      <c r="Z320" s="147"/>
      <c r="AA320" s="354">
        <v>0</v>
      </c>
      <c r="AB320" s="357">
        <v>0</v>
      </c>
      <c r="AC320" s="148">
        <v>0</v>
      </c>
      <c r="AD320" s="147"/>
      <c r="AE320" s="148"/>
      <c r="AF320" s="147">
        <v>18</v>
      </c>
      <c r="AG320" s="144">
        <v>0</v>
      </c>
      <c r="AH320" s="144">
        <v>0</v>
      </c>
      <c r="AI320" s="145"/>
      <c r="AJ320" s="145"/>
      <c r="AK320" s="144"/>
      <c r="AL320" s="145"/>
      <c r="AM320" s="144"/>
      <c r="AN320" s="144"/>
      <c r="AO320" s="340"/>
      <c r="AP320" s="340"/>
      <c r="AQ320" s="341"/>
      <c r="AR320" s="341"/>
      <c r="AS320" s="341"/>
      <c r="AT320" s="359"/>
      <c r="AU320" s="144"/>
      <c r="AV320" s="145"/>
      <c r="AW320" s="148">
        <v>0</v>
      </c>
      <c r="AX320" s="148">
        <v>0</v>
      </c>
      <c r="AY320" s="147"/>
      <c r="AZ320" s="148"/>
      <c r="BA320" s="148"/>
      <c r="BB320" s="147"/>
      <c r="BC320" s="147"/>
      <c r="BD320" s="148"/>
      <c r="BE320" s="148"/>
      <c r="BF320" s="338">
        <v>0</v>
      </c>
      <c r="BG320" s="145"/>
      <c r="BH320" s="148">
        <v>0</v>
      </c>
      <c r="BI320" s="337"/>
      <c r="BJ320" s="342"/>
      <c r="BK320" s="343"/>
      <c r="BL320" s="147"/>
      <c r="BM320" s="147"/>
      <c r="BN320" s="148"/>
      <c r="BO320" s="148">
        <v>22</v>
      </c>
      <c r="BP320" s="147"/>
      <c r="BQ320" s="144">
        <v>0</v>
      </c>
      <c r="BR320" s="145"/>
      <c r="BS320" s="145"/>
      <c r="BT320" s="145"/>
      <c r="BU320" s="338"/>
      <c r="BV320" s="144"/>
      <c r="BW320" s="145"/>
      <c r="BX320" s="145"/>
      <c r="BY320" s="144"/>
      <c r="BZ320" s="144"/>
      <c r="CA320" s="355">
        <v>0</v>
      </c>
      <c r="CB320" s="338">
        <v>0</v>
      </c>
      <c r="CC320" s="344">
        <v>0</v>
      </c>
      <c r="CD320" s="145"/>
      <c r="CE320" s="145"/>
      <c r="CF320" s="146">
        <v>0</v>
      </c>
      <c r="CG320" s="148"/>
      <c r="CH320" s="148"/>
      <c r="CI320" s="337"/>
      <c r="CJ320" s="147"/>
      <c r="CK320" s="338"/>
      <c r="CL320" s="145"/>
      <c r="CM320" s="145"/>
      <c r="CN320" s="338"/>
      <c r="CO320" s="344"/>
    </row>
    <row r="321" spans="1:93" ht="24" customHeight="1" x14ac:dyDescent="0.3">
      <c r="A321" s="327" t="s">
        <v>2456</v>
      </c>
      <c r="B321" s="328" t="s">
        <v>2457</v>
      </c>
      <c r="C321" s="329" t="s">
        <v>354</v>
      </c>
      <c r="D321" s="330">
        <f t="shared" si="13"/>
        <v>0</v>
      </c>
      <c r="E321" s="331">
        <f t="shared" si="14"/>
        <v>0</v>
      </c>
      <c r="F321" s="331">
        <f t="shared" si="15"/>
        <v>0</v>
      </c>
      <c r="G321" s="331">
        <f t="shared" si="16"/>
        <v>0</v>
      </c>
      <c r="H321" s="331">
        <f t="shared" si="17"/>
        <v>0</v>
      </c>
      <c r="I321" s="331">
        <f t="shared" si="18"/>
        <v>0</v>
      </c>
      <c r="J321" s="331">
        <f t="shared" si="19"/>
        <v>0</v>
      </c>
      <c r="K321" s="331">
        <f t="shared" si="20"/>
        <v>0</v>
      </c>
      <c r="L321" s="331">
        <f t="shared" si="21"/>
        <v>0</v>
      </c>
      <c r="M321" s="332">
        <f t="shared" si="22"/>
        <v>0</v>
      </c>
      <c r="N321" s="333">
        <f t="shared" si="23"/>
        <v>0</v>
      </c>
      <c r="O321" s="334"/>
      <c r="P321" s="335">
        <f t="shared" si="24"/>
        <v>0</v>
      </c>
      <c r="Q321" s="336" t="str">
        <f t="shared" si="25"/>
        <v/>
      </c>
      <c r="R321" s="148"/>
      <c r="S321" s="148"/>
      <c r="T321" s="337"/>
      <c r="U321" s="148"/>
      <c r="V321" s="148"/>
      <c r="W321" s="337"/>
      <c r="X321" s="147"/>
      <c r="Y321" s="148"/>
      <c r="Z321" s="147"/>
      <c r="AA321" s="354">
        <v>0</v>
      </c>
      <c r="AB321" s="357">
        <v>0</v>
      </c>
      <c r="AC321" s="148">
        <v>0</v>
      </c>
      <c r="AD321" s="147"/>
      <c r="AE321" s="148"/>
      <c r="AF321" s="147"/>
      <c r="AG321" s="144">
        <v>0</v>
      </c>
      <c r="AH321" s="144">
        <v>0</v>
      </c>
      <c r="AI321" s="145"/>
      <c r="AJ321" s="145"/>
      <c r="AK321" s="144"/>
      <c r="AL321" s="145"/>
      <c r="AM321" s="144"/>
      <c r="AN321" s="144"/>
      <c r="AO321" s="340"/>
      <c r="AP321" s="340"/>
      <c r="AQ321" s="341"/>
      <c r="AR321" s="341"/>
      <c r="AS321" s="341"/>
      <c r="AT321" s="359"/>
      <c r="AU321" s="144"/>
      <c r="AV321" s="145"/>
      <c r="AW321" s="148">
        <v>0</v>
      </c>
      <c r="AX321" s="148">
        <v>0</v>
      </c>
      <c r="AY321" s="147"/>
      <c r="AZ321" s="148"/>
      <c r="BA321" s="148"/>
      <c r="BB321" s="147"/>
      <c r="BC321" s="147"/>
      <c r="BD321" s="148"/>
      <c r="BE321" s="148"/>
      <c r="BF321" s="338">
        <v>0</v>
      </c>
      <c r="BG321" s="145"/>
      <c r="BH321" s="148">
        <v>0</v>
      </c>
      <c r="BI321" s="337"/>
      <c r="BJ321" s="342"/>
      <c r="BK321" s="343"/>
      <c r="BL321" s="147"/>
      <c r="BM321" s="147"/>
      <c r="BN321" s="148"/>
      <c r="BO321" s="148"/>
      <c r="BP321" s="147"/>
      <c r="BQ321" s="88">
        <v>0</v>
      </c>
      <c r="BR321" s="352"/>
      <c r="BS321" s="352"/>
      <c r="BT321" s="145"/>
      <c r="BU321" s="338"/>
      <c r="BV321" s="88"/>
      <c r="BW321" s="145"/>
      <c r="BX321" s="145"/>
      <c r="BY321" s="144"/>
      <c r="BZ321" s="144"/>
      <c r="CA321" s="355">
        <v>0</v>
      </c>
      <c r="CB321" s="354">
        <v>0</v>
      </c>
      <c r="CC321" s="344">
        <v>0</v>
      </c>
      <c r="CD321" s="145"/>
      <c r="CE321" s="145"/>
      <c r="CF321" s="146">
        <v>0</v>
      </c>
      <c r="CG321" s="148"/>
      <c r="CH321" s="148"/>
      <c r="CI321" s="337"/>
      <c r="CJ321" s="147"/>
      <c r="CK321" s="354"/>
      <c r="CL321" s="145"/>
      <c r="CM321" s="145"/>
      <c r="CN321" s="354"/>
      <c r="CO321" s="344"/>
    </row>
    <row r="322" spans="1:93" ht="24" customHeight="1" x14ac:dyDescent="0.3">
      <c r="A322" s="327" t="s">
        <v>2458</v>
      </c>
      <c r="B322" s="328" t="s">
        <v>2459</v>
      </c>
      <c r="C322" s="329" t="s">
        <v>354</v>
      </c>
      <c r="D322" s="330">
        <f t="shared" si="13"/>
        <v>0</v>
      </c>
      <c r="E322" s="331">
        <f t="shared" si="14"/>
        <v>0</v>
      </c>
      <c r="F322" s="331">
        <f t="shared" si="15"/>
        <v>0</v>
      </c>
      <c r="G322" s="331">
        <f t="shared" si="16"/>
        <v>0</v>
      </c>
      <c r="H322" s="331">
        <f t="shared" si="17"/>
        <v>0</v>
      </c>
      <c r="I322" s="331">
        <f t="shared" si="18"/>
        <v>0</v>
      </c>
      <c r="J322" s="331">
        <f t="shared" si="19"/>
        <v>0</v>
      </c>
      <c r="K322" s="331">
        <f t="shared" si="20"/>
        <v>0</v>
      </c>
      <c r="L322" s="331">
        <f t="shared" si="21"/>
        <v>0</v>
      </c>
      <c r="M322" s="332">
        <f t="shared" si="22"/>
        <v>0</v>
      </c>
      <c r="N322" s="333">
        <f t="shared" si="23"/>
        <v>0</v>
      </c>
      <c r="O322" s="334"/>
      <c r="P322" s="335">
        <f t="shared" si="24"/>
        <v>0</v>
      </c>
      <c r="Q322" s="336" t="str">
        <f t="shared" si="25"/>
        <v/>
      </c>
      <c r="R322" s="148"/>
      <c r="S322" s="148"/>
      <c r="T322" s="337"/>
      <c r="U322" s="148"/>
      <c r="V322" s="148"/>
      <c r="W322" s="337"/>
      <c r="X322" s="147"/>
      <c r="Y322" s="148"/>
      <c r="Z322" s="147"/>
      <c r="AA322" s="338">
        <v>0</v>
      </c>
      <c r="AB322" s="339">
        <v>0</v>
      </c>
      <c r="AC322" s="349">
        <v>0</v>
      </c>
      <c r="AD322" s="147"/>
      <c r="AE322" s="148"/>
      <c r="AF322" s="147"/>
      <c r="AG322" s="144">
        <v>0</v>
      </c>
      <c r="AH322" s="144">
        <v>0</v>
      </c>
      <c r="AI322" s="145"/>
      <c r="AJ322" s="145"/>
      <c r="AK322" s="144"/>
      <c r="AL322" s="145"/>
      <c r="AM322" s="144"/>
      <c r="AN322" s="144"/>
      <c r="AO322" s="340"/>
      <c r="AP322" s="340"/>
      <c r="AQ322" s="341"/>
      <c r="AR322" s="341"/>
      <c r="AS322" s="341"/>
      <c r="AT322" s="153"/>
      <c r="AU322" s="144"/>
      <c r="AV322" s="145"/>
      <c r="AW322" s="349">
        <v>0</v>
      </c>
      <c r="AX322" s="349">
        <v>0</v>
      </c>
      <c r="AY322" s="147"/>
      <c r="AZ322" s="349"/>
      <c r="BA322" s="349"/>
      <c r="BB322" s="147"/>
      <c r="BC322" s="147"/>
      <c r="BD322" s="349"/>
      <c r="BE322" s="349"/>
      <c r="BF322" s="338">
        <v>0</v>
      </c>
      <c r="BG322" s="145"/>
      <c r="BH322" s="148">
        <v>0</v>
      </c>
      <c r="BI322" s="337"/>
      <c r="BJ322" s="342"/>
      <c r="BK322" s="343"/>
      <c r="BL322" s="147"/>
      <c r="BM322" s="147"/>
      <c r="BN322" s="349"/>
      <c r="BO322" s="349"/>
      <c r="BP322" s="147"/>
      <c r="BQ322" s="144">
        <v>0</v>
      </c>
      <c r="BR322" s="145"/>
      <c r="BS322" s="145"/>
      <c r="BT322" s="145"/>
      <c r="BU322" s="338"/>
      <c r="BV322" s="144"/>
      <c r="BW322" s="145"/>
      <c r="BX322" s="145"/>
      <c r="BY322" s="144"/>
      <c r="BZ322" s="144"/>
      <c r="CA322" s="149">
        <v>0</v>
      </c>
      <c r="CB322" s="338">
        <v>0</v>
      </c>
      <c r="CC322" s="344">
        <v>0</v>
      </c>
      <c r="CD322" s="145"/>
      <c r="CE322" s="145"/>
      <c r="CF322" s="146">
        <v>0</v>
      </c>
      <c r="CG322" s="148"/>
      <c r="CH322" s="148"/>
      <c r="CI322" s="337"/>
      <c r="CJ322" s="147"/>
      <c r="CK322" s="338"/>
      <c r="CL322" s="145"/>
      <c r="CM322" s="145"/>
      <c r="CN322" s="338"/>
      <c r="CO322" s="344"/>
    </row>
    <row r="323" spans="1:93" ht="24" customHeight="1" x14ac:dyDescent="0.3">
      <c r="A323" s="345" t="s">
        <v>2460</v>
      </c>
      <c r="B323" s="328" t="s">
        <v>2461</v>
      </c>
      <c r="C323" s="329" t="s">
        <v>2462</v>
      </c>
      <c r="D323" s="330">
        <f t="shared" si="13"/>
        <v>0</v>
      </c>
      <c r="E323" s="331">
        <f t="shared" si="14"/>
        <v>0</v>
      </c>
      <c r="F323" s="331">
        <f t="shared" si="15"/>
        <v>0</v>
      </c>
      <c r="G323" s="331">
        <f t="shared" si="16"/>
        <v>0</v>
      </c>
      <c r="H323" s="331">
        <f t="shared" si="17"/>
        <v>0</v>
      </c>
      <c r="I323" s="331">
        <f t="shared" si="18"/>
        <v>0</v>
      </c>
      <c r="J323" s="331">
        <f t="shared" si="19"/>
        <v>0</v>
      </c>
      <c r="K323" s="331">
        <f t="shared" si="20"/>
        <v>0</v>
      </c>
      <c r="L323" s="331">
        <f t="shared" si="21"/>
        <v>0</v>
      </c>
      <c r="M323" s="332">
        <f t="shared" si="22"/>
        <v>0</v>
      </c>
      <c r="N323" s="333">
        <f t="shared" si="23"/>
        <v>0</v>
      </c>
      <c r="O323" s="334"/>
      <c r="P323" s="335">
        <f t="shared" si="24"/>
        <v>0</v>
      </c>
      <c r="Q323" s="336" t="str">
        <f t="shared" si="25"/>
        <v/>
      </c>
      <c r="R323" s="349"/>
      <c r="S323" s="349"/>
      <c r="T323" s="337"/>
      <c r="U323" s="349"/>
      <c r="V323" s="349"/>
      <c r="W323" s="337"/>
      <c r="X323" s="147"/>
      <c r="Y323" s="349"/>
      <c r="Z323" s="147"/>
      <c r="AA323" s="354">
        <v>0</v>
      </c>
      <c r="AB323" s="357">
        <v>0</v>
      </c>
      <c r="AC323" s="148">
        <v>0</v>
      </c>
      <c r="AD323" s="147"/>
      <c r="AE323" s="349"/>
      <c r="AF323" s="147"/>
      <c r="AG323" s="144">
        <v>0</v>
      </c>
      <c r="AH323" s="144">
        <v>0</v>
      </c>
      <c r="AI323" s="352"/>
      <c r="AJ323" s="352"/>
      <c r="AK323" s="144"/>
      <c r="AL323" s="352"/>
      <c r="AM323" s="144"/>
      <c r="AN323" s="144"/>
      <c r="AO323" s="353"/>
      <c r="AP323" s="353"/>
      <c r="AQ323" s="341"/>
      <c r="AR323" s="341"/>
      <c r="AS323" s="341"/>
      <c r="AT323" s="359"/>
      <c r="AU323" s="144"/>
      <c r="AV323" s="352"/>
      <c r="AW323" s="349">
        <v>0</v>
      </c>
      <c r="AX323" s="349">
        <v>0</v>
      </c>
      <c r="AY323" s="147"/>
      <c r="AZ323" s="349"/>
      <c r="BA323" s="349"/>
      <c r="BB323" s="147"/>
      <c r="BC323" s="147"/>
      <c r="BD323" s="349"/>
      <c r="BE323" s="349"/>
      <c r="BF323" s="338">
        <v>0</v>
      </c>
      <c r="BG323" s="352"/>
      <c r="BH323" s="349">
        <v>0</v>
      </c>
      <c r="BI323" s="337"/>
      <c r="BJ323" s="342"/>
      <c r="BK323" s="343"/>
      <c r="BL323" s="147"/>
      <c r="BM323" s="147"/>
      <c r="BN323" s="349"/>
      <c r="BO323" s="349"/>
      <c r="BP323" s="147"/>
      <c r="BQ323" s="144">
        <v>0</v>
      </c>
      <c r="BR323" s="352"/>
      <c r="BS323" s="352"/>
      <c r="BT323" s="352"/>
      <c r="BU323" s="338"/>
      <c r="BV323" s="144"/>
      <c r="BW323" s="352"/>
      <c r="BX323" s="352"/>
      <c r="BY323" s="144"/>
      <c r="BZ323" s="144"/>
      <c r="CA323" s="355">
        <v>0</v>
      </c>
      <c r="CB323" s="354">
        <v>0</v>
      </c>
      <c r="CC323" s="344">
        <v>0</v>
      </c>
      <c r="CD323" s="352"/>
      <c r="CE323" s="352"/>
      <c r="CF323" s="356">
        <v>0</v>
      </c>
      <c r="CG323" s="148"/>
      <c r="CH323" s="148"/>
      <c r="CI323" s="337"/>
      <c r="CJ323" s="147"/>
      <c r="CK323" s="354"/>
      <c r="CL323" s="352"/>
      <c r="CM323" s="352"/>
      <c r="CN323" s="354"/>
      <c r="CO323" s="344"/>
    </row>
    <row r="324" spans="1:93" ht="24" customHeight="1" x14ac:dyDescent="0.3">
      <c r="A324" s="327" t="s">
        <v>2463</v>
      </c>
      <c r="B324" s="328" t="s">
        <v>2464</v>
      </c>
      <c r="C324" s="329" t="s">
        <v>1876</v>
      </c>
      <c r="D324" s="330">
        <f t="shared" si="13"/>
        <v>16</v>
      </c>
      <c r="E324" s="331">
        <f t="shared" si="14"/>
        <v>7</v>
      </c>
      <c r="F324" s="331">
        <f t="shared" si="15"/>
        <v>0</v>
      </c>
      <c r="G324" s="331">
        <f t="shared" si="16"/>
        <v>0</v>
      </c>
      <c r="H324" s="331">
        <f t="shared" si="17"/>
        <v>0</v>
      </c>
      <c r="I324" s="331">
        <f t="shared" si="18"/>
        <v>0</v>
      </c>
      <c r="J324" s="331">
        <f t="shared" si="19"/>
        <v>0</v>
      </c>
      <c r="K324" s="331">
        <f t="shared" si="20"/>
        <v>0</v>
      </c>
      <c r="L324" s="331">
        <f t="shared" si="21"/>
        <v>0</v>
      </c>
      <c r="M324" s="332">
        <f t="shared" si="22"/>
        <v>0</v>
      </c>
      <c r="N324" s="333">
        <f t="shared" si="23"/>
        <v>23</v>
      </c>
      <c r="O324" s="334"/>
      <c r="P324" s="335">
        <f t="shared" si="24"/>
        <v>23</v>
      </c>
      <c r="Q324" s="336">
        <f t="shared" si="25"/>
        <v>423</v>
      </c>
      <c r="R324" s="148"/>
      <c r="S324" s="148"/>
      <c r="T324" s="337"/>
      <c r="U324" s="148"/>
      <c r="V324" s="148"/>
      <c r="W324" s="337"/>
      <c r="X324" s="147"/>
      <c r="Y324" s="148"/>
      <c r="Z324" s="147"/>
      <c r="AA324" s="338">
        <v>0</v>
      </c>
      <c r="AB324" s="339">
        <v>0</v>
      </c>
      <c r="AC324" s="148">
        <v>0</v>
      </c>
      <c r="AD324" s="147"/>
      <c r="AE324" s="148">
        <v>7</v>
      </c>
      <c r="AF324" s="147"/>
      <c r="AG324" s="144">
        <v>0</v>
      </c>
      <c r="AH324" s="144">
        <v>0</v>
      </c>
      <c r="AI324" s="145"/>
      <c r="AJ324" s="145"/>
      <c r="AK324" s="144"/>
      <c r="AL324" s="145"/>
      <c r="AM324" s="144"/>
      <c r="AN324" s="144"/>
      <c r="AO324" s="340"/>
      <c r="AP324" s="340"/>
      <c r="AQ324" s="341"/>
      <c r="AR324" s="341"/>
      <c r="AS324" s="341"/>
      <c r="AT324" s="153"/>
      <c r="AU324" s="144"/>
      <c r="AV324" s="145"/>
      <c r="AW324" s="148">
        <v>0</v>
      </c>
      <c r="AX324" s="148">
        <v>0</v>
      </c>
      <c r="AY324" s="147"/>
      <c r="AZ324" s="148"/>
      <c r="BA324" s="148"/>
      <c r="BB324" s="147"/>
      <c r="BC324" s="147"/>
      <c r="BD324" s="148"/>
      <c r="BE324" s="148"/>
      <c r="BF324" s="338">
        <v>0</v>
      </c>
      <c r="BG324" s="145"/>
      <c r="BH324" s="349">
        <v>0</v>
      </c>
      <c r="BI324" s="337"/>
      <c r="BJ324" s="342"/>
      <c r="BK324" s="343"/>
      <c r="BL324" s="147"/>
      <c r="BM324" s="147"/>
      <c r="BN324" s="148">
        <v>16</v>
      </c>
      <c r="BO324" s="148"/>
      <c r="BP324" s="147"/>
      <c r="BQ324" s="144">
        <v>0</v>
      </c>
      <c r="BR324" s="145"/>
      <c r="BS324" s="145"/>
      <c r="BT324" s="145"/>
      <c r="BU324" s="338"/>
      <c r="BV324" s="144"/>
      <c r="BW324" s="145"/>
      <c r="BX324" s="145"/>
      <c r="BY324" s="144"/>
      <c r="BZ324" s="144"/>
      <c r="CA324" s="149">
        <v>0</v>
      </c>
      <c r="CB324" s="338">
        <v>0</v>
      </c>
      <c r="CC324" s="88">
        <v>0</v>
      </c>
      <c r="CD324" s="145"/>
      <c r="CE324" s="145"/>
      <c r="CF324" s="356">
        <v>0</v>
      </c>
      <c r="CG324" s="148"/>
      <c r="CH324" s="148"/>
      <c r="CI324" s="337"/>
      <c r="CJ324" s="147"/>
      <c r="CK324" s="338"/>
      <c r="CL324" s="145"/>
      <c r="CM324" s="145"/>
      <c r="CN324" s="338"/>
      <c r="CO324" s="88"/>
    </row>
    <row r="325" spans="1:93" ht="24" customHeight="1" x14ac:dyDescent="0.3">
      <c r="A325" s="327" t="s">
        <v>2465</v>
      </c>
      <c r="B325" s="328" t="s">
        <v>2466</v>
      </c>
      <c r="C325" s="329" t="s">
        <v>123</v>
      </c>
      <c r="D325" s="330">
        <f t="shared" si="13"/>
        <v>0</v>
      </c>
      <c r="E325" s="331">
        <f t="shared" si="14"/>
        <v>0</v>
      </c>
      <c r="F325" s="331">
        <f t="shared" si="15"/>
        <v>0</v>
      </c>
      <c r="G325" s="331">
        <f t="shared" si="16"/>
        <v>0</v>
      </c>
      <c r="H325" s="331">
        <f t="shared" si="17"/>
        <v>0</v>
      </c>
      <c r="I325" s="331">
        <f t="shared" si="18"/>
        <v>0</v>
      </c>
      <c r="J325" s="331">
        <f t="shared" si="19"/>
        <v>0</v>
      </c>
      <c r="K325" s="331">
        <f t="shared" si="20"/>
        <v>0</v>
      </c>
      <c r="L325" s="331">
        <f t="shared" si="21"/>
        <v>0</v>
      </c>
      <c r="M325" s="332">
        <f t="shared" si="22"/>
        <v>0</v>
      </c>
      <c r="N325" s="333">
        <f t="shared" si="23"/>
        <v>0</v>
      </c>
      <c r="O325" s="334"/>
      <c r="P325" s="335">
        <f t="shared" si="24"/>
        <v>0</v>
      </c>
      <c r="Q325" s="336" t="str">
        <f t="shared" si="25"/>
        <v/>
      </c>
      <c r="R325" s="148"/>
      <c r="S325" s="148"/>
      <c r="T325" s="337"/>
      <c r="U325" s="148"/>
      <c r="V325" s="148"/>
      <c r="W325" s="337"/>
      <c r="X325" s="147"/>
      <c r="Y325" s="148"/>
      <c r="Z325" s="147"/>
      <c r="AA325" s="338">
        <v>0</v>
      </c>
      <c r="AB325" s="339">
        <v>0</v>
      </c>
      <c r="AC325" s="349">
        <v>0</v>
      </c>
      <c r="AD325" s="147"/>
      <c r="AE325" s="148"/>
      <c r="AF325" s="147"/>
      <c r="AG325" s="144">
        <v>0</v>
      </c>
      <c r="AH325" s="144">
        <v>0</v>
      </c>
      <c r="AI325" s="145"/>
      <c r="AJ325" s="145"/>
      <c r="AK325" s="144"/>
      <c r="AL325" s="145"/>
      <c r="AM325" s="144"/>
      <c r="AN325" s="144"/>
      <c r="AO325" s="340"/>
      <c r="AP325" s="340"/>
      <c r="AQ325" s="341"/>
      <c r="AR325" s="341"/>
      <c r="AS325" s="341"/>
      <c r="AT325" s="153"/>
      <c r="AU325" s="144"/>
      <c r="AV325" s="145"/>
      <c r="AW325" s="148">
        <v>0</v>
      </c>
      <c r="AX325" s="148">
        <v>0</v>
      </c>
      <c r="AY325" s="147"/>
      <c r="AZ325" s="148"/>
      <c r="BA325" s="148"/>
      <c r="BB325" s="147"/>
      <c r="BC325" s="147"/>
      <c r="BD325" s="148"/>
      <c r="BE325" s="148"/>
      <c r="BF325" s="338">
        <v>0</v>
      </c>
      <c r="BG325" s="145"/>
      <c r="BH325" s="148">
        <v>0</v>
      </c>
      <c r="BI325" s="337"/>
      <c r="BJ325" s="342"/>
      <c r="BK325" s="343"/>
      <c r="BL325" s="147"/>
      <c r="BM325" s="147"/>
      <c r="BN325" s="148"/>
      <c r="BO325" s="148"/>
      <c r="BP325" s="147"/>
      <c r="BQ325" s="144">
        <v>0</v>
      </c>
      <c r="BR325" s="145"/>
      <c r="BS325" s="145"/>
      <c r="BT325" s="145"/>
      <c r="BU325" s="338"/>
      <c r="BV325" s="144"/>
      <c r="BW325" s="145"/>
      <c r="BX325" s="145"/>
      <c r="BY325" s="144"/>
      <c r="BZ325" s="144"/>
      <c r="CA325" s="149">
        <v>0</v>
      </c>
      <c r="CB325" s="338">
        <v>0</v>
      </c>
      <c r="CC325" s="344">
        <v>0</v>
      </c>
      <c r="CD325" s="145"/>
      <c r="CE325" s="145"/>
      <c r="CF325" s="146">
        <v>0</v>
      </c>
      <c r="CG325" s="148"/>
      <c r="CH325" s="148"/>
      <c r="CI325" s="337"/>
      <c r="CJ325" s="147"/>
      <c r="CK325" s="338"/>
      <c r="CL325" s="145"/>
      <c r="CM325" s="145"/>
      <c r="CN325" s="338"/>
      <c r="CO325" s="344"/>
    </row>
    <row r="326" spans="1:93" ht="24" customHeight="1" x14ac:dyDescent="0.3">
      <c r="A326" s="346" t="s">
        <v>2467</v>
      </c>
      <c r="B326" s="347" t="s">
        <v>2468</v>
      </c>
      <c r="C326" s="348" t="s">
        <v>171</v>
      </c>
      <c r="D326" s="330">
        <f t="shared" si="13"/>
        <v>40</v>
      </c>
      <c r="E326" s="331">
        <f t="shared" si="14"/>
        <v>17</v>
      </c>
      <c r="F326" s="331">
        <f t="shared" si="15"/>
        <v>0</v>
      </c>
      <c r="G326" s="331">
        <f t="shared" si="16"/>
        <v>0</v>
      </c>
      <c r="H326" s="331">
        <f t="shared" si="17"/>
        <v>0</v>
      </c>
      <c r="I326" s="331">
        <f t="shared" si="18"/>
        <v>0</v>
      </c>
      <c r="J326" s="331">
        <f t="shared" si="19"/>
        <v>0</v>
      </c>
      <c r="K326" s="331">
        <f t="shared" si="20"/>
        <v>0</v>
      </c>
      <c r="L326" s="331">
        <f t="shared" si="21"/>
        <v>0</v>
      </c>
      <c r="M326" s="332">
        <f t="shared" si="22"/>
        <v>0</v>
      </c>
      <c r="N326" s="333">
        <f t="shared" si="23"/>
        <v>57</v>
      </c>
      <c r="O326" s="334"/>
      <c r="P326" s="335">
        <f t="shared" si="24"/>
        <v>57</v>
      </c>
      <c r="Q326" s="336">
        <f t="shared" si="25"/>
        <v>185</v>
      </c>
      <c r="R326" s="148"/>
      <c r="S326" s="148"/>
      <c r="T326" s="337"/>
      <c r="U326" s="148"/>
      <c r="V326" s="148"/>
      <c r="W326" s="337"/>
      <c r="X326" s="147"/>
      <c r="Y326" s="148"/>
      <c r="Z326" s="147"/>
      <c r="AA326" s="338">
        <v>0</v>
      </c>
      <c r="AB326" s="339">
        <v>0</v>
      </c>
      <c r="AC326" s="148">
        <v>0</v>
      </c>
      <c r="AD326" s="147"/>
      <c r="AE326" s="148">
        <v>17</v>
      </c>
      <c r="AF326" s="147"/>
      <c r="AG326" s="144">
        <v>0</v>
      </c>
      <c r="AH326" s="144">
        <v>0</v>
      </c>
      <c r="AI326" s="352"/>
      <c r="AJ326" s="352"/>
      <c r="AK326" s="144"/>
      <c r="AL326" s="352"/>
      <c r="AM326" s="144"/>
      <c r="AN326" s="144"/>
      <c r="AO326" s="353"/>
      <c r="AP326" s="353"/>
      <c r="AQ326" s="341"/>
      <c r="AR326" s="341"/>
      <c r="AS326" s="341"/>
      <c r="AT326" s="153"/>
      <c r="AU326" s="144"/>
      <c r="AV326" s="352"/>
      <c r="AW326" s="148">
        <v>0</v>
      </c>
      <c r="AX326" s="148">
        <v>0</v>
      </c>
      <c r="AY326" s="147"/>
      <c r="AZ326" s="148"/>
      <c r="BA326" s="148"/>
      <c r="BB326" s="147"/>
      <c r="BC326" s="147"/>
      <c r="BD326" s="148"/>
      <c r="BE326" s="148"/>
      <c r="BF326" s="354">
        <v>0</v>
      </c>
      <c r="BG326" s="352"/>
      <c r="BH326" s="349">
        <v>0</v>
      </c>
      <c r="BI326" s="337"/>
      <c r="BJ326" s="342"/>
      <c r="BK326" s="343"/>
      <c r="BL326" s="147"/>
      <c r="BM326" s="147"/>
      <c r="BN326" s="148">
        <v>40</v>
      </c>
      <c r="BO326" s="148"/>
      <c r="BP326" s="147"/>
      <c r="BQ326" s="144">
        <v>0</v>
      </c>
      <c r="BR326" s="352"/>
      <c r="BS326" s="352"/>
      <c r="BT326" s="352"/>
      <c r="BU326" s="354"/>
      <c r="BV326" s="144"/>
      <c r="BW326" s="352"/>
      <c r="BX326" s="352"/>
      <c r="BY326" s="144"/>
      <c r="BZ326" s="144"/>
      <c r="CA326" s="149">
        <v>0</v>
      </c>
      <c r="CB326" s="354">
        <v>0</v>
      </c>
      <c r="CC326" s="344">
        <v>0</v>
      </c>
      <c r="CD326" s="352"/>
      <c r="CE326" s="352"/>
      <c r="CF326" s="356">
        <v>0</v>
      </c>
      <c r="CG326" s="148"/>
      <c r="CH326" s="148"/>
      <c r="CI326" s="337"/>
      <c r="CJ326" s="147"/>
      <c r="CK326" s="354"/>
      <c r="CL326" s="352"/>
      <c r="CM326" s="352"/>
      <c r="CN326" s="354"/>
      <c r="CO326" s="344"/>
    </row>
    <row r="327" spans="1:93" ht="24" customHeight="1" x14ac:dyDescent="0.3">
      <c r="A327" s="327" t="s">
        <v>2469</v>
      </c>
      <c r="B327" s="328" t="s">
        <v>2470</v>
      </c>
      <c r="C327" s="329" t="s">
        <v>1949</v>
      </c>
      <c r="D327" s="330">
        <f t="shared" si="13"/>
        <v>0</v>
      </c>
      <c r="E327" s="331">
        <f t="shared" si="14"/>
        <v>0</v>
      </c>
      <c r="F327" s="331">
        <f t="shared" si="15"/>
        <v>0</v>
      </c>
      <c r="G327" s="331">
        <f t="shared" si="16"/>
        <v>0</v>
      </c>
      <c r="H327" s="331">
        <f t="shared" si="17"/>
        <v>0</v>
      </c>
      <c r="I327" s="331">
        <f t="shared" si="18"/>
        <v>0</v>
      </c>
      <c r="J327" s="331">
        <f t="shared" si="19"/>
        <v>0</v>
      </c>
      <c r="K327" s="331">
        <f t="shared" si="20"/>
        <v>0</v>
      </c>
      <c r="L327" s="331">
        <f t="shared" si="21"/>
        <v>0</v>
      </c>
      <c r="M327" s="332">
        <f t="shared" si="22"/>
        <v>0</v>
      </c>
      <c r="N327" s="333">
        <f t="shared" si="23"/>
        <v>0</v>
      </c>
      <c r="O327" s="334"/>
      <c r="P327" s="335">
        <f t="shared" si="24"/>
        <v>0</v>
      </c>
      <c r="Q327" s="336" t="str">
        <f t="shared" si="25"/>
        <v/>
      </c>
      <c r="R327" s="148"/>
      <c r="S327" s="148"/>
      <c r="T327" s="337"/>
      <c r="U327" s="148"/>
      <c r="V327" s="148"/>
      <c r="W327" s="337"/>
      <c r="X327" s="147"/>
      <c r="Y327" s="148"/>
      <c r="Z327" s="147"/>
      <c r="AA327" s="338">
        <v>0</v>
      </c>
      <c r="AB327" s="339">
        <v>0</v>
      </c>
      <c r="AC327" s="148">
        <v>0</v>
      </c>
      <c r="AD327" s="147"/>
      <c r="AE327" s="148"/>
      <c r="AF327" s="147"/>
      <c r="AG327" s="88">
        <v>0</v>
      </c>
      <c r="AH327" s="88">
        <v>0</v>
      </c>
      <c r="AI327" s="145"/>
      <c r="AJ327" s="145"/>
      <c r="AK327" s="88"/>
      <c r="AL327" s="145"/>
      <c r="AM327" s="88"/>
      <c r="AN327" s="88"/>
      <c r="AO327" s="340"/>
      <c r="AP327" s="340"/>
      <c r="AQ327" s="358"/>
      <c r="AR327" s="358"/>
      <c r="AS327" s="358"/>
      <c r="AT327" s="153"/>
      <c r="AU327" s="88"/>
      <c r="AV327" s="145"/>
      <c r="AW327" s="349">
        <v>0</v>
      </c>
      <c r="AX327" s="349">
        <v>0</v>
      </c>
      <c r="AY327" s="147"/>
      <c r="AZ327" s="349"/>
      <c r="BA327" s="349"/>
      <c r="BB327" s="147"/>
      <c r="BC327" s="147"/>
      <c r="BD327" s="349"/>
      <c r="BE327" s="349"/>
      <c r="BF327" s="354">
        <v>0</v>
      </c>
      <c r="BG327" s="145"/>
      <c r="BH327" s="148">
        <v>0</v>
      </c>
      <c r="BI327" s="337"/>
      <c r="BJ327" s="342"/>
      <c r="BK327" s="343"/>
      <c r="BL327" s="147"/>
      <c r="BM327" s="147"/>
      <c r="BN327" s="349"/>
      <c r="BO327" s="349"/>
      <c r="BP327" s="147"/>
      <c r="BQ327" s="88">
        <v>0</v>
      </c>
      <c r="BR327" s="352"/>
      <c r="BS327" s="352"/>
      <c r="BT327" s="145"/>
      <c r="BU327" s="354"/>
      <c r="BV327" s="88"/>
      <c r="BW327" s="145"/>
      <c r="BX327" s="145"/>
      <c r="BY327" s="88"/>
      <c r="BZ327" s="88"/>
      <c r="CA327" s="149">
        <v>0</v>
      </c>
      <c r="CB327" s="338">
        <v>0</v>
      </c>
      <c r="CC327" s="344">
        <v>0</v>
      </c>
      <c r="CD327" s="145"/>
      <c r="CE327" s="145"/>
      <c r="CF327" s="356">
        <v>0</v>
      </c>
      <c r="CG327" s="148"/>
      <c r="CH327" s="148"/>
      <c r="CI327" s="337"/>
      <c r="CJ327" s="147"/>
      <c r="CK327" s="338"/>
      <c r="CL327" s="145"/>
      <c r="CM327" s="145"/>
      <c r="CN327" s="338"/>
      <c r="CO327" s="344"/>
    </row>
    <row r="328" spans="1:93" ht="24" customHeight="1" x14ac:dyDescent="0.3">
      <c r="A328" s="327" t="s">
        <v>2471</v>
      </c>
      <c r="B328" s="328" t="s">
        <v>2472</v>
      </c>
      <c r="C328" s="329" t="s">
        <v>1713</v>
      </c>
      <c r="D328" s="330">
        <f t="shared" si="13"/>
        <v>0</v>
      </c>
      <c r="E328" s="331">
        <f t="shared" si="14"/>
        <v>0</v>
      </c>
      <c r="F328" s="331">
        <f t="shared" si="15"/>
        <v>0</v>
      </c>
      <c r="G328" s="331">
        <f t="shared" si="16"/>
        <v>0</v>
      </c>
      <c r="H328" s="331">
        <f t="shared" si="17"/>
        <v>0</v>
      </c>
      <c r="I328" s="331">
        <f t="shared" si="18"/>
        <v>0</v>
      </c>
      <c r="J328" s="331">
        <f t="shared" si="19"/>
        <v>0</v>
      </c>
      <c r="K328" s="331">
        <f t="shared" si="20"/>
        <v>0</v>
      </c>
      <c r="L328" s="331">
        <f t="shared" si="21"/>
        <v>0</v>
      </c>
      <c r="M328" s="332">
        <f t="shared" si="22"/>
        <v>0</v>
      </c>
      <c r="N328" s="333">
        <f t="shared" si="23"/>
        <v>0</v>
      </c>
      <c r="O328" s="334"/>
      <c r="P328" s="335">
        <f t="shared" si="24"/>
        <v>0</v>
      </c>
      <c r="Q328" s="336" t="str">
        <f t="shared" si="25"/>
        <v/>
      </c>
      <c r="R328" s="148"/>
      <c r="S328" s="148"/>
      <c r="T328" s="337"/>
      <c r="U328" s="148"/>
      <c r="V328" s="148"/>
      <c r="W328" s="337"/>
      <c r="X328" s="147"/>
      <c r="Y328" s="148"/>
      <c r="Z328" s="147"/>
      <c r="AA328" s="338">
        <v>0</v>
      </c>
      <c r="AB328" s="339">
        <v>0</v>
      </c>
      <c r="AC328" s="148">
        <v>0</v>
      </c>
      <c r="AD328" s="147"/>
      <c r="AE328" s="148"/>
      <c r="AF328" s="147"/>
      <c r="AG328" s="88">
        <v>0</v>
      </c>
      <c r="AH328" s="88">
        <v>0</v>
      </c>
      <c r="AI328" s="145"/>
      <c r="AJ328" s="145"/>
      <c r="AK328" s="88"/>
      <c r="AL328" s="145"/>
      <c r="AM328" s="88"/>
      <c r="AN328" s="88"/>
      <c r="AO328" s="340"/>
      <c r="AP328" s="340"/>
      <c r="AQ328" s="358"/>
      <c r="AR328" s="358"/>
      <c r="AS328" s="358"/>
      <c r="AT328" s="153"/>
      <c r="AU328" s="88"/>
      <c r="AV328" s="145"/>
      <c r="AW328" s="349">
        <v>0</v>
      </c>
      <c r="AX328" s="349">
        <v>0</v>
      </c>
      <c r="AY328" s="147"/>
      <c r="AZ328" s="349"/>
      <c r="BA328" s="349"/>
      <c r="BB328" s="147"/>
      <c r="BC328" s="147"/>
      <c r="BD328" s="349"/>
      <c r="BE328" s="349"/>
      <c r="BF328" s="338">
        <v>0</v>
      </c>
      <c r="BG328" s="145"/>
      <c r="BH328" s="148">
        <v>0</v>
      </c>
      <c r="BI328" s="337"/>
      <c r="BJ328" s="360"/>
      <c r="BK328" s="343"/>
      <c r="BL328" s="147"/>
      <c r="BM328" s="147"/>
      <c r="BN328" s="349"/>
      <c r="BO328" s="349"/>
      <c r="BP328" s="147"/>
      <c r="BQ328" s="144">
        <v>0</v>
      </c>
      <c r="BR328" s="145"/>
      <c r="BS328" s="145"/>
      <c r="BT328" s="145"/>
      <c r="BU328" s="338"/>
      <c r="BV328" s="144"/>
      <c r="BW328" s="145"/>
      <c r="BX328" s="145"/>
      <c r="BY328" s="88"/>
      <c r="BZ328" s="88"/>
      <c r="CA328" s="149">
        <v>0</v>
      </c>
      <c r="CB328" s="338">
        <v>0</v>
      </c>
      <c r="CC328" s="344">
        <v>0</v>
      </c>
      <c r="CD328" s="145"/>
      <c r="CE328" s="145"/>
      <c r="CF328" s="356">
        <v>0</v>
      </c>
      <c r="CG328" s="148"/>
      <c r="CH328" s="148"/>
      <c r="CI328" s="337"/>
      <c r="CJ328" s="147"/>
      <c r="CK328" s="338"/>
      <c r="CL328" s="145"/>
      <c r="CM328" s="145"/>
      <c r="CN328" s="338"/>
      <c r="CO328" s="344"/>
    </row>
    <row r="329" spans="1:93" ht="24" customHeight="1" x14ac:dyDescent="0.3">
      <c r="A329" s="327" t="s">
        <v>2473</v>
      </c>
      <c r="B329" s="328" t="s">
        <v>2474</v>
      </c>
      <c r="C329" s="329" t="s">
        <v>2206</v>
      </c>
      <c r="D329" s="330">
        <f t="shared" si="13"/>
        <v>0</v>
      </c>
      <c r="E329" s="331">
        <f t="shared" si="14"/>
        <v>0</v>
      </c>
      <c r="F329" s="331">
        <f t="shared" si="15"/>
        <v>0</v>
      </c>
      <c r="G329" s="331">
        <f t="shared" si="16"/>
        <v>0</v>
      </c>
      <c r="H329" s="331">
        <f t="shared" si="17"/>
        <v>0</v>
      </c>
      <c r="I329" s="331">
        <f t="shared" si="18"/>
        <v>0</v>
      </c>
      <c r="J329" s="331">
        <f t="shared" si="19"/>
        <v>0</v>
      </c>
      <c r="K329" s="331">
        <f t="shared" si="20"/>
        <v>0</v>
      </c>
      <c r="L329" s="331">
        <f t="shared" si="21"/>
        <v>0</v>
      </c>
      <c r="M329" s="332">
        <f t="shared" si="22"/>
        <v>0</v>
      </c>
      <c r="N329" s="333">
        <f t="shared" si="23"/>
        <v>0</v>
      </c>
      <c r="O329" s="334"/>
      <c r="P329" s="335">
        <f t="shared" si="24"/>
        <v>0</v>
      </c>
      <c r="Q329" s="336" t="str">
        <f t="shared" si="25"/>
        <v/>
      </c>
      <c r="R329" s="148"/>
      <c r="S329" s="148"/>
      <c r="T329" s="350"/>
      <c r="U329" s="148"/>
      <c r="V329" s="148"/>
      <c r="W329" s="350"/>
      <c r="X329" s="351"/>
      <c r="Y329" s="148"/>
      <c r="Z329" s="351"/>
      <c r="AA329" s="354">
        <v>0</v>
      </c>
      <c r="AB329" s="357">
        <v>0</v>
      </c>
      <c r="AC329" s="148">
        <v>0</v>
      </c>
      <c r="AD329" s="351"/>
      <c r="AE329" s="148"/>
      <c r="AF329" s="351"/>
      <c r="AG329" s="144">
        <v>0</v>
      </c>
      <c r="AH329" s="144">
        <v>0</v>
      </c>
      <c r="AI329" s="145"/>
      <c r="AJ329" s="145"/>
      <c r="AK329" s="144"/>
      <c r="AL329" s="145"/>
      <c r="AM329" s="144"/>
      <c r="AN329" s="144"/>
      <c r="AO329" s="340"/>
      <c r="AP329" s="340"/>
      <c r="AQ329" s="341"/>
      <c r="AR329" s="341"/>
      <c r="AS329" s="341"/>
      <c r="AT329" s="359"/>
      <c r="AU329" s="144"/>
      <c r="AV329" s="145"/>
      <c r="AW329" s="148">
        <v>0</v>
      </c>
      <c r="AX329" s="148">
        <v>0</v>
      </c>
      <c r="AY329" s="351"/>
      <c r="AZ329" s="148"/>
      <c r="BA329" s="148"/>
      <c r="BB329" s="351"/>
      <c r="BC329" s="351"/>
      <c r="BD329" s="148"/>
      <c r="BE329" s="148"/>
      <c r="BF329" s="354">
        <v>0</v>
      </c>
      <c r="BG329" s="145"/>
      <c r="BH329" s="148">
        <v>0</v>
      </c>
      <c r="BI329" s="350"/>
      <c r="BJ329" s="342"/>
      <c r="BK329" s="343"/>
      <c r="BL329" s="351"/>
      <c r="BM329" s="351"/>
      <c r="BN329" s="148"/>
      <c r="BO329" s="148"/>
      <c r="BP329" s="351"/>
      <c r="BQ329" s="144">
        <v>0</v>
      </c>
      <c r="BR329" s="145"/>
      <c r="BS329" s="145"/>
      <c r="BT329" s="145"/>
      <c r="BU329" s="354"/>
      <c r="BV329" s="144"/>
      <c r="BW329" s="145"/>
      <c r="BX329" s="145"/>
      <c r="BY329" s="144"/>
      <c r="BZ329" s="144"/>
      <c r="CA329" s="149">
        <v>0</v>
      </c>
      <c r="CB329" s="338">
        <v>0</v>
      </c>
      <c r="CC329" s="344">
        <v>0</v>
      </c>
      <c r="CD329" s="145"/>
      <c r="CE329" s="145"/>
      <c r="CF329" s="146">
        <v>0</v>
      </c>
      <c r="CG329" s="349"/>
      <c r="CH329" s="349"/>
      <c r="CI329" s="350"/>
      <c r="CJ329" s="351"/>
      <c r="CK329" s="338"/>
      <c r="CL329" s="145"/>
      <c r="CM329" s="145"/>
      <c r="CN329" s="338"/>
      <c r="CO329" s="344"/>
    </row>
    <row r="330" spans="1:93" ht="24" customHeight="1" x14ac:dyDescent="0.3">
      <c r="A330" s="327">
        <v>780401</v>
      </c>
      <c r="B330" s="362" t="s">
        <v>2475</v>
      </c>
      <c r="C330" s="363" t="s">
        <v>1196</v>
      </c>
      <c r="D330" s="330">
        <f t="shared" si="13"/>
        <v>3</v>
      </c>
      <c r="E330" s="331">
        <f t="shared" si="14"/>
        <v>0</v>
      </c>
      <c r="F330" s="331">
        <f t="shared" si="15"/>
        <v>0</v>
      </c>
      <c r="G330" s="331">
        <f t="shared" si="16"/>
        <v>0</v>
      </c>
      <c r="H330" s="331">
        <f t="shared" si="17"/>
        <v>0</v>
      </c>
      <c r="I330" s="331">
        <f t="shared" si="18"/>
        <v>0</v>
      </c>
      <c r="J330" s="331">
        <f t="shared" si="19"/>
        <v>0</v>
      </c>
      <c r="K330" s="331">
        <f t="shared" si="20"/>
        <v>0</v>
      </c>
      <c r="L330" s="331">
        <f t="shared" si="21"/>
        <v>0</v>
      </c>
      <c r="M330" s="332">
        <f t="shared" si="22"/>
        <v>0</v>
      </c>
      <c r="N330" s="333">
        <f t="shared" si="23"/>
        <v>3</v>
      </c>
      <c r="O330" s="334"/>
      <c r="P330" s="335">
        <f t="shared" si="24"/>
        <v>3</v>
      </c>
      <c r="Q330" s="336">
        <f t="shared" si="25"/>
        <v>862</v>
      </c>
      <c r="R330" s="148"/>
      <c r="S330" s="148"/>
      <c r="T330" s="337"/>
      <c r="U330" s="148"/>
      <c r="V330" s="148"/>
      <c r="W330" s="337"/>
      <c r="X330" s="147"/>
      <c r="Y330" s="148"/>
      <c r="Z330" s="147"/>
      <c r="AA330" s="338">
        <v>0</v>
      </c>
      <c r="AB330" s="339">
        <v>0</v>
      </c>
      <c r="AC330" s="148">
        <v>0</v>
      </c>
      <c r="AD330" s="147"/>
      <c r="AE330" s="148"/>
      <c r="AF330" s="147"/>
      <c r="AG330" s="88">
        <v>0</v>
      </c>
      <c r="AH330" s="88">
        <v>0</v>
      </c>
      <c r="AI330" s="145"/>
      <c r="AJ330" s="145"/>
      <c r="AK330" s="88"/>
      <c r="AL330" s="145"/>
      <c r="AM330" s="88"/>
      <c r="AN330" s="88"/>
      <c r="AO330" s="340"/>
      <c r="AP330" s="340"/>
      <c r="AQ330" s="358"/>
      <c r="AR330" s="358"/>
      <c r="AS330" s="358"/>
      <c r="AT330" s="153"/>
      <c r="AU330" s="88"/>
      <c r="AV330" s="145"/>
      <c r="AW330" s="349">
        <v>0</v>
      </c>
      <c r="AX330" s="349">
        <v>0</v>
      </c>
      <c r="AY330" s="147"/>
      <c r="AZ330" s="349"/>
      <c r="BA330" s="349"/>
      <c r="BB330" s="147"/>
      <c r="BC330" s="147"/>
      <c r="BD330" s="349"/>
      <c r="BE330" s="349"/>
      <c r="BF330" s="338">
        <v>0</v>
      </c>
      <c r="BG330" s="145"/>
      <c r="BH330" s="148">
        <v>0</v>
      </c>
      <c r="BI330" s="337"/>
      <c r="BJ330" s="360"/>
      <c r="BK330" s="343"/>
      <c r="BL330" s="147"/>
      <c r="BM330" s="147"/>
      <c r="BN330" s="349"/>
      <c r="BO330" s="349">
        <v>3</v>
      </c>
      <c r="BP330" s="147"/>
      <c r="BQ330" s="144">
        <v>0</v>
      </c>
      <c r="BR330" s="145"/>
      <c r="BS330" s="145"/>
      <c r="BT330" s="145"/>
      <c r="BU330" s="338"/>
      <c r="BV330" s="144"/>
      <c r="BW330" s="145"/>
      <c r="BX330" s="145"/>
      <c r="BY330" s="88"/>
      <c r="BZ330" s="88"/>
      <c r="CA330" s="355">
        <v>0</v>
      </c>
      <c r="CB330" s="338">
        <v>0</v>
      </c>
      <c r="CC330" s="344">
        <v>0</v>
      </c>
      <c r="CD330" s="145"/>
      <c r="CE330" s="145"/>
      <c r="CF330" s="356">
        <v>0</v>
      </c>
      <c r="CG330" s="148"/>
      <c r="CH330" s="148"/>
      <c r="CI330" s="337"/>
      <c r="CJ330" s="147"/>
      <c r="CK330" s="338"/>
      <c r="CL330" s="145"/>
      <c r="CM330" s="145"/>
      <c r="CN330" s="338"/>
      <c r="CO330" s="344"/>
    </row>
    <row r="331" spans="1:93" ht="24" customHeight="1" x14ac:dyDescent="0.3">
      <c r="A331" s="327" t="s">
        <v>2476</v>
      </c>
      <c r="B331" s="328" t="s">
        <v>2477</v>
      </c>
      <c r="C331" s="329" t="s">
        <v>1713</v>
      </c>
      <c r="D331" s="330">
        <f t="shared" si="13"/>
        <v>20</v>
      </c>
      <c r="E331" s="331">
        <f t="shared" si="14"/>
        <v>0</v>
      </c>
      <c r="F331" s="331">
        <f t="shared" si="15"/>
        <v>0</v>
      </c>
      <c r="G331" s="331">
        <f t="shared" si="16"/>
        <v>0</v>
      </c>
      <c r="H331" s="331">
        <f t="shared" si="17"/>
        <v>0</v>
      </c>
      <c r="I331" s="331">
        <f t="shared" si="18"/>
        <v>0</v>
      </c>
      <c r="J331" s="331">
        <f t="shared" si="19"/>
        <v>0</v>
      </c>
      <c r="K331" s="331">
        <f t="shared" si="20"/>
        <v>0</v>
      </c>
      <c r="L331" s="331">
        <f t="shared" si="21"/>
        <v>0</v>
      </c>
      <c r="M331" s="332">
        <f t="shared" si="22"/>
        <v>0</v>
      </c>
      <c r="N331" s="333">
        <f t="shared" si="23"/>
        <v>20</v>
      </c>
      <c r="O331" s="334"/>
      <c r="P331" s="335">
        <f t="shared" si="24"/>
        <v>20</v>
      </c>
      <c r="Q331" s="336">
        <f t="shared" si="25"/>
        <v>458</v>
      </c>
      <c r="R331" s="148"/>
      <c r="S331" s="148"/>
      <c r="T331" s="350"/>
      <c r="U331" s="148"/>
      <c r="V331" s="148"/>
      <c r="W331" s="350"/>
      <c r="X331" s="351"/>
      <c r="Y331" s="148"/>
      <c r="Z331" s="351"/>
      <c r="AA331" s="338">
        <v>0</v>
      </c>
      <c r="AB331" s="339">
        <v>0</v>
      </c>
      <c r="AC331" s="148">
        <v>0</v>
      </c>
      <c r="AD331" s="351"/>
      <c r="AE331" s="148"/>
      <c r="AF331" s="351"/>
      <c r="AG331" s="144">
        <v>0</v>
      </c>
      <c r="AH331" s="144">
        <v>0</v>
      </c>
      <c r="AI331" s="145"/>
      <c r="AJ331" s="145"/>
      <c r="AK331" s="144"/>
      <c r="AL331" s="145"/>
      <c r="AM331" s="144"/>
      <c r="AN331" s="144"/>
      <c r="AO331" s="340">
        <v>20</v>
      </c>
      <c r="AP331" s="340"/>
      <c r="AQ331" s="341"/>
      <c r="AR331" s="341"/>
      <c r="AS331" s="341"/>
      <c r="AT331" s="153"/>
      <c r="AU331" s="144"/>
      <c r="AV331" s="145"/>
      <c r="AW331" s="148">
        <v>0</v>
      </c>
      <c r="AX331" s="148">
        <v>0</v>
      </c>
      <c r="AY331" s="351"/>
      <c r="AZ331" s="148"/>
      <c r="BA331" s="148"/>
      <c r="BB331" s="351"/>
      <c r="BC331" s="351"/>
      <c r="BD331" s="148"/>
      <c r="BE331" s="148"/>
      <c r="BF331" s="338">
        <v>0</v>
      </c>
      <c r="BG331" s="145"/>
      <c r="BH331" s="148">
        <v>0</v>
      </c>
      <c r="BI331" s="350"/>
      <c r="BJ331" s="342"/>
      <c r="BK331" s="343"/>
      <c r="BL331" s="351"/>
      <c r="BM331" s="351"/>
      <c r="BN331" s="148"/>
      <c r="BO331" s="148"/>
      <c r="BP331" s="351"/>
      <c r="BQ331" s="88">
        <v>0</v>
      </c>
      <c r="BR331" s="352"/>
      <c r="BS331" s="352"/>
      <c r="BT331" s="145"/>
      <c r="BU331" s="338"/>
      <c r="BV331" s="88"/>
      <c r="BW331" s="145"/>
      <c r="BX331" s="145"/>
      <c r="BY331" s="144"/>
      <c r="BZ331" s="144"/>
      <c r="CA331" s="355">
        <v>0</v>
      </c>
      <c r="CB331" s="338">
        <v>0</v>
      </c>
      <c r="CC331" s="344">
        <v>0</v>
      </c>
      <c r="CD331" s="145"/>
      <c r="CE331" s="145"/>
      <c r="CF331" s="356">
        <v>0</v>
      </c>
      <c r="CG331" s="349"/>
      <c r="CH331" s="349"/>
      <c r="CI331" s="350"/>
      <c r="CJ331" s="351"/>
      <c r="CK331" s="338"/>
      <c r="CL331" s="145"/>
      <c r="CM331" s="145"/>
      <c r="CN331" s="338"/>
      <c r="CO331" s="344"/>
    </row>
    <row r="332" spans="1:93" ht="24" customHeight="1" x14ac:dyDescent="0.3">
      <c r="A332" s="327">
        <v>9408140</v>
      </c>
      <c r="B332" s="328" t="s">
        <v>2478</v>
      </c>
      <c r="C332" s="329" t="s">
        <v>2094</v>
      </c>
      <c r="D332" s="330">
        <f t="shared" si="13"/>
        <v>10</v>
      </c>
      <c r="E332" s="331">
        <f t="shared" si="14"/>
        <v>10</v>
      </c>
      <c r="F332" s="331">
        <f t="shared" si="15"/>
        <v>0</v>
      </c>
      <c r="G332" s="331">
        <f t="shared" si="16"/>
        <v>0</v>
      </c>
      <c r="H332" s="331">
        <f t="shared" si="17"/>
        <v>0</v>
      </c>
      <c r="I332" s="331">
        <f t="shared" si="18"/>
        <v>0</v>
      </c>
      <c r="J332" s="331">
        <f t="shared" si="19"/>
        <v>0</v>
      </c>
      <c r="K332" s="331">
        <f t="shared" si="20"/>
        <v>0</v>
      </c>
      <c r="L332" s="331">
        <f t="shared" si="21"/>
        <v>0</v>
      </c>
      <c r="M332" s="332">
        <f t="shared" si="22"/>
        <v>0</v>
      </c>
      <c r="N332" s="333">
        <f t="shared" si="23"/>
        <v>20</v>
      </c>
      <c r="O332" s="334"/>
      <c r="P332" s="335">
        <f t="shared" si="24"/>
        <v>20</v>
      </c>
      <c r="Q332" s="336">
        <f t="shared" si="25"/>
        <v>458</v>
      </c>
      <c r="R332" s="349"/>
      <c r="S332" s="349"/>
      <c r="T332" s="350"/>
      <c r="U332" s="349"/>
      <c r="V332" s="349"/>
      <c r="W332" s="350"/>
      <c r="X332" s="351"/>
      <c r="Y332" s="349"/>
      <c r="Z332" s="351"/>
      <c r="AA332" s="338">
        <v>0</v>
      </c>
      <c r="AB332" s="339">
        <v>0</v>
      </c>
      <c r="AC332" s="148">
        <v>0</v>
      </c>
      <c r="AD332" s="351"/>
      <c r="AE332" s="349"/>
      <c r="AF332" s="351">
        <v>10</v>
      </c>
      <c r="AG332" s="88">
        <v>0</v>
      </c>
      <c r="AH332" s="88">
        <v>0</v>
      </c>
      <c r="AI332" s="145"/>
      <c r="AJ332" s="145"/>
      <c r="AK332" s="88"/>
      <c r="AL332" s="145"/>
      <c r="AM332" s="88"/>
      <c r="AN332" s="88"/>
      <c r="AO332" s="340"/>
      <c r="AP332" s="340"/>
      <c r="AQ332" s="358"/>
      <c r="AR332" s="358"/>
      <c r="AS332" s="358"/>
      <c r="AT332" s="153"/>
      <c r="AU332" s="88"/>
      <c r="AV332" s="145"/>
      <c r="AW332" s="148">
        <v>0</v>
      </c>
      <c r="AX332" s="148">
        <v>0</v>
      </c>
      <c r="AY332" s="351"/>
      <c r="AZ332" s="148"/>
      <c r="BA332" s="148"/>
      <c r="BB332" s="351"/>
      <c r="BC332" s="351"/>
      <c r="BD332" s="148"/>
      <c r="BE332" s="148"/>
      <c r="BF332" s="338">
        <v>0</v>
      </c>
      <c r="BG332" s="145"/>
      <c r="BH332" s="349">
        <v>0</v>
      </c>
      <c r="BI332" s="350"/>
      <c r="BJ332" s="342"/>
      <c r="BK332" s="343"/>
      <c r="BL332" s="351"/>
      <c r="BM332" s="351"/>
      <c r="BN332" s="148"/>
      <c r="BO332" s="148">
        <v>10</v>
      </c>
      <c r="BP332" s="351"/>
      <c r="BQ332" s="88">
        <v>0</v>
      </c>
      <c r="BR332" s="352"/>
      <c r="BS332" s="352"/>
      <c r="BT332" s="145"/>
      <c r="BU332" s="338"/>
      <c r="BV332" s="88"/>
      <c r="BW332" s="145"/>
      <c r="BX332" s="145"/>
      <c r="BY332" s="88"/>
      <c r="BZ332" s="88"/>
      <c r="CA332" s="149">
        <v>0</v>
      </c>
      <c r="CB332" s="338">
        <v>0</v>
      </c>
      <c r="CC332" s="344">
        <v>0</v>
      </c>
      <c r="CD332" s="145"/>
      <c r="CE332" s="145"/>
      <c r="CF332" s="146">
        <v>0</v>
      </c>
      <c r="CG332" s="349"/>
      <c r="CH332" s="349"/>
      <c r="CI332" s="350"/>
      <c r="CJ332" s="351"/>
      <c r="CK332" s="338"/>
      <c r="CL332" s="145"/>
      <c r="CM332" s="145"/>
      <c r="CN332" s="338"/>
      <c r="CO332" s="344"/>
    </row>
    <row r="333" spans="1:93" ht="24" customHeight="1" x14ac:dyDescent="0.3">
      <c r="A333" s="327" t="s">
        <v>2479</v>
      </c>
      <c r="B333" s="328" t="s">
        <v>2480</v>
      </c>
      <c r="C333" s="329" t="s">
        <v>418</v>
      </c>
      <c r="D333" s="330">
        <f t="shared" si="13"/>
        <v>0</v>
      </c>
      <c r="E333" s="331">
        <f t="shared" si="14"/>
        <v>0</v>
      </c>
      <c r="F333" s="331">
        <f t="shared" si="15"/>
        <v>0</v>
      </c>
      <c r="G333" s="331">
        <f t="shared" si="16"/>
        <v>0</v>
      </c>
      <c r="H333" s="331">
        <f t="shared" si="17"/>
        <v>0</v>
      </c>
      <c r="I333" s="331">
        <f t="shared" si="18"/>
        <v>0</v>
      </c>
      <c r="J333" s="331">
        <f t="shared" si="19"/>
        <v>0</v>
      </c>
      <c r="K333" s="331">
        <f t="shared" si="20"/>
        <v>0</v>
      </c>
      <c r="L333" s="331">
        <f t="shared" si="21"/>
        <v>0</v>
      </c>
      <c r="M333" s="332">
        <f t="shared" si="22"/>
        <v>0</v>
      </c>
      <c r="N333" s="333">
        <f t="shared" si="23"/>
        <v>0</v>
      </c>
      <c r="O333" s="334"/>
      <c r="P333" s="335">
        <f t="shared" si="24"/>
        <v>0</v>
      </c>
      <c r="Q333" s="336" t="str">
        <f t="shared" si="25"/>
        <v/>
      </c>
      <c r="R333" s="349"/>
      <c r="S333" s="349"/>
      <c r="T333" s="337"/>
      <c r="U333" s="349"/>
      <c r="V333" s="349"/>
      <c r="W333" s="337"/>
      <c r="X333" s="147"/>
      <c r="Y333" s="349"/>
      <c r="Z333" s="147"/>
      <c r="AA333" s="338">
        <v>0</v>
      </c>
      <c r="AB333" s="339">
        <v>0</v>
      </c>
      <c r="AC333" s="148">
        <v>0</v>
      </c>
      <c r="AD333" s="147"/>
      <c r="AE333" s="349"/>
      <c r="AF333" s="147"/>
      <c r="AG333" s="144">
        <v>0</v>
      </c>
      <c r="AH333" s="144">
        <v>0</v>
      </c>
      <c r="AI333" s="145"/>
      <c r="AJ333" s="145"/>
      <c r="AK333" s="144"/>
      <c r="AL333" s="145"/>
      <c r="AM333" s="144"/>
      <c r="AN333" s="144"/>
      <c r="AO333" s="340"/>
      <c r="AP333" s="340"/>
      <c r="AQ333" s="341"/>
      <c r="AR333" s="341"/>
      <c r="AS333" s="341"/>
      <c r="AT333" s="153"/>
      <c r="AU333" s="144"/>
      <c r="AV333" s="145"/>
      <c r="AW333" s="148">
        <v>0</v>
      </c>
      <c r="AX333" s="148">
        <v>0</v>
      </c>
      <c r="AY333" s="147"/>
      <c r="AZ333" s="148"/>
      <c r="BA333" s="148"/>
      <c r="BB333" s="147"/>
      <c r="BC333" s="147"/>
      <c r="BD333" s="148"/>
      <c r="BE333" s="148"/>
      <c r="BF333" s="338">
        <v>0</v>
      </c>
      <c r="BG333" s="145"/>
      <c r="BH333" s="148">
        <v>0</v>
      </c>
      <c r="BI333" s="337"/>
      <c r="BJ333" s="342"/>
      <c r="BK333" s="343"/>
      <c r="BL333" s="147"/>
      <c r="BM333" s="147"/>
      <c r="BN333" s="148"/>
      <c r="BO333" s="148"/>
      <c r="BP333" s="147"/>
      <c r="BQ333" s="144">
        <v>0</v>
      </c>
      <c r="BR333" s="145"/>
      <c r="BS333" s="145"/>
      <c r="BT333" s="145"/>
      <c r="BU333" s="338"/>
      <c r="BV333" s="144"/>
      <c r="BW333" s="145"/>
      <c r="BX333" s="145"/>
      <c r="BY333" s="144"/>
      <c r="BZ333" s="144"/>
      <c r="CA333" s="355">
        <v>0</v>
      </c>
      <c r="CB333" s="338">
        <v>0</v>
      </c>
      <c r="CC333" s="344">
        <v>0</v>
      </c>
      <c r="CD333" s="145"/>
      <c r="CE333" s="145"/>
      <c r="CF333" s="146">
        <v>0</v>
      </c>
      <c r="CG333" s="148"/>
      <c r="CH333" s="148"/>
      <c r="CI333" s="337"/>
      <c r="CJ333" s="147"/>
      <c r="CK333" s="338"/>
      <c r="CL333" s="145"/>
      <c r="CM333" s="145"/>
      <c r="CN333" s="338"/>
      <c r="CO333" s="344"/>
    </row>
    <row r="334" spans="1:93" ht="24" customHeight="1" x14ac:dyDescent="0.3">
      <c r="A334" s="327" t="s">
        <v>2481</v>
      </c>
      <c r="B334" s="328" t="s">
        <v>2482</v>
      </c>
      <c r="C334" s="329" t="s">
        <v>1075</v>
      </c>
      <c r="D334" s="330">
        <f t="shared" si="13"/>
        <v>28</v>
      </c>
      <c r="E334" s="331">
        <f t="shared" si="14"/>
        <v>18</v>
      </c>
      <c r="F334" s="331">
        <f t="shared" si="15"/>
        <v>0</v>
      </c>
      <c r="G334" s="331">
        <f t="shared" si="16"/>
        <v>0</v>
      </c>
      <c r="H334" s="331">
        <f t="shared" si="17"/>
        <v>0</v>
      </c>
      <c r="I334" s="331">
        <f t="shared" si="18"/>
        <v>0</v>
      </c>
      <c r="J334" s="331">
        <f t="shared" si="19"/>
        <v>0</v>
      </c>
      <c r="K334" s="331">
        <f t="shared" si="20"/>
        <v>0</v>
      </c>
      <c r="L334" s="331">
        <f t="shared" si="21"/>
        <v>0</v>
      </c>
      <c r="M334" s="332">
        <f t="shared" si="22"/>
        <v>0</v>
      </c>
      <c r="N334" s="333">
        <f t="shared" si="23"/>
        <v>46</v>
      </c>
      <c r="O334" s="334"/>
      <c r="P334" s="335">
        <f t="shared" si="24"/>
        <v>46</v>
      </c>
      <c r="Q334" s="336">
        <f t="shared" si="25"/>
        <v>225</v>
      </c>
      <c r="R334" s="148"/>
      <c r="S334" s="148"/>
      <c r="T334" s="350"/>
      <c r="U334" s="148"/>
      <c r="V334" s="148"/>
      <c r="W334" s="350"/>
      <c r="X334" s="351"/>
      <c r="Y334" s="148"/>
      <c r="Z334" s="351"/>
      <c r="AA334" s="338">
        <v>0</v>
      </c>
      <c r="AB334" s="339">
        <v>0</v>
      </c>
      <c r="AC334" s="349">
        <v>0</v>
      </c>
      <c r="AD334" s="351"/>
      <c r="AE334" s="148">
        <v>28</v>
      </c>
      <c r="AF334" s="351"/>
      <c r="AG334" s="144">
        <v>0</v>
      </c>
      <c r="AH334" s="144">
        <v>0</v>
      </c>
      <c r="AI334" s="145"/>
      <c r="AJ334" s="145"/>
      <c r="AK334" s="144"/>
      <c r="AL334" s="145"/>
      <c r="AM334" s="144"/>
      <c r="AN334" s="144"/>
      <c r="AO334" s="340"/>
      <c r="AP334" s="340"/>
      <c r="AQ334" s="341"/>
      <c r="AR334" s="341"/>
      <c r="AS334" s="341"/>
      <c r="AT334" s="153"/>
      <c r="AU334" s="144"/>
      <c r="AV334" s="145"/>
      <c r="AW334" s="148">
        <v>0</v>
      </c>
      <c r="AX334" s="148">
        <v>0</v>
      </c>
      <c r="AY334" s="351"/>
      <c r="AZ334" s="148"/>
      <c r="BA334" s="148"/>
      <c r="BB334" s="351"/>
      <c r="BC334" s="351"/>
      <c r="BD334" s="148"/>
      <c r="BE334" s="148"/>
      <c r="BF334" s="338">
        <v>0</v>
      </c>
      <c r="BG334" s="145"/>
      <c r="BH334" s="148">
        <v>0</v>
      </c>
      <c r="BI334" s="350"/>
      <c r="BJ334" s="342"/>
      <c r="BK334" s="343"/>
      <c r="BL334" s="351"/>
      <c r="BM334" s="351"/>
      <c r="BN334" s="148">
        <v>18</v>
      </c>
      <c r="BO334" s="148"/>
      <c r="BP334" s="351"/>
      <c r="BQ334" s="88">
        <v>0</v>
      </c>
      <c r="BR334" s="352"/>
      <c r="BS334" s="352"/>
      <c r="BT334" s="145"/>
      <c r="BU334" s="338"/>
      <c r="BV334" s="88"/>
      <c r="BW334" s="145"/>
      <c r="BX334" s="145"/>
      <c r="BY334" s="144"/>
      <c r="BZ334" s="144"/>
      <c r="CA334" s="355">
        <v>0</v>
      </c>
      <c r="CB334" s="338">
        <v>0</v>
      </c>
      <c r="CC334" s="344">
        <v>0</v>
      </c>
      <c r="CD334" s="145"/>
      <c r="CE334" s="145"/>
      <c r="CF334" s="146">
        <v>0</v>
      </c>
      <c r="CG334" s="349"/>
      <c r="CH334" s="349"/>
      <c r="CI334" s="350"/>
      <c r="CJ334" s="351"/>
      <c r="CK334" s="338"/>
      <c r="CL334" s="145"/>
      <c r="CM334" s="145"/>
      <c r="CN334" s="338"/>
      <c r="CO334" s="344"/>
    </row>
    <row r="335" spans="1:93" ht="24" customHeight="1" x14ac:dyDescent="0.3">
      <c r="A335" s="345" t="s">
        <v>2483</v>
      </c>
      <c r="B335" s="328" t="s">
        <v>2484</v>
      </c>
      <c r="C335" s="329" t="s">
        <v>2485</v>
      </c>
      <c r="D335" s="330">
        <f t="shared" si="13"/>
        <v>20</v>
      </c>
      <c r="E335" s="331">
        <f t="shared" si="14"/>
        <v>15</v>
      </c>
      <c r="F335" s="331">
        <f t="shared" si="15"/>
        <v>0</v>
      </c>
      <c r="G335" s="331">
        <f t="shared" si="16"/>
        <v>0</v>
      </c>
      <c r="H335" s="331">
        <f t="shared" si="17"/>
        <v>0</v>
      </c>
      <c r="I335" s="331">
        <f t="shared" si="18"/>
        <v>0</v>
      </c>
      <c r="J335" s="331">
        <f t="shared" si="19"/>
        <v>0</v>
      </c>
      <c r="K335" s="331">
        <f t="shared" si="20"/>
        <v>0</v>
      </c>
      <c r="L335" s="331">
        <f t="shared" si="21"/>
        <v>0</v>
      </c>
      <c r="M335" s="332">
        <f t="shared" si="22"/>
        <v>0</v>
      </c>
      <c r="N335" s="333">
        <f t="shared" si="23"/>
        <v>35</v>
      </c>
      <c r="O335" s="334"/>
      <c r="P335" s="335">
        <f t="shared" si="24"/>
        <v>35</v>
      </c>
      <c r="Q335" s="336">
        <f t="shared" si="25"/>
        <v>308</v>
      </c>
      <c r="R335" s="349"/>
      <c r="S335" s="349"/>
      <c r="T335" s="337"/>
      <c r="U335" s="349"/>
      <c r="V335" s="349"/>
      <c r="W335" s="337"/>
      <c r="X335" s="147"/>
      <c r="Y335" s="349"/>
      <c r="Z335" s="147"/>
      <c r="AA335" s="338">
        <v>0</v>
      </c>
      <c r="AB335" s="339">
        <v>0</v>
      </c>
      <c r="AC335" s="349">
        <v>0</v>
      </c>
      <c r="AD335" s="147"/>
      <c r="AE335" s="349"/>
      <c r="AF335" s="147">
        <v>15</v>
      </c>
      <c r="AG335" s="144">
        <v>0</v>
      </c>
      <c r="AH335" s="144">
        <v>0</v>
      </c>
      <c r="AI335" s="145"/>
      <c r="AJ335" s="145"/>
      <c r="AK335" s="144"/>
      <c r="AL335" s="145"/>
      <c r="AM335" s="144"/>
      <c r="AN335" s="144"/>
      <c r="AO335" s="340"/>
      <c r="AP335" s="340"/>
      <c r="AQ335" s="341"/>
      <c r="AR335" s="341"/>
      <c r="AS335" s="341"/>
      <c r="AT335" s="153"/>
      <c r="AU335" s="144"/>
      <c r="AV335" s="145"/>
      <c r="AW335" s="148">
        <v>0</v>
      </c>
      <c r="AX335" s="148">
        <v>0</v>
      </c>
      <c r="AY335" s="147"/>
      <c r="AZ335" s="148"/>
      <c r="BA335" s="148"/>
      <c r="BB335" s="147"/>
      <c r="BC335" s="147"/>
      <c r="BD335" s="148"/>
      <c r="BE335" s="148"/>
      <c r="BF335" s="354">
        <v>0</v>
      </c>
      <c r="BG335" s="145"/>
      <c r="BH335" s="148">
        <v>0</v>
      </c>
      <c r="BI335" s="337"/>
      <c r="BJ335" s="342"/>
      <c r="BK335" s="343"/>
      <c r="BL335" s="147"/>
      <c r="BM335" s="147"/>
      <c r="BN335" s="148"/>
      <c r="BO335" s="148">
        <v>20</v>
      </c>
      <c r="BP335" s="147"/>
      <c r="BQ335" s="144">
        <v>0</v>
      </c>
      <c r="BR335" s="145"/>
      <c r="BS335" s="145"/>
      <c r="BT335" s="145"/>
      <c r="BU335" s="354"/>
      <c r="BV335" s="144"/>
      <c r="BW335" s="145"/>
      <c r="BX335" s="145"/>
      <c r="BY335" s="144"/>
      <c r="BZ335" s="144"/>
      <c r="CA335" s="149">
        <v>0</v>
      </c>
      <c r="CB335" s="354">
        <v>0</v>
      </c>
      <c r="CC335" s="344">
        <v>0</v>
      </c>
      <c r="CD335" s="145"/>
      <c r="CE335" s="145"/>
      <c r="CF335" s="146">
        <v>0</v>
      </c>
      <c r="CG335" s="148"/>
      <c r="CH335" s="148"/>
      <c r="CI335" s="337"/>
      <c r="CJ335" s="147"/>
      <c r="CK335" s="354"/>
      <c r="CL335" s="145"/>
      <c r="CM335" s="145"/>
      <c r="CN335" s="354"/>
      <c r="CO335" s="344"/>
    </row>
    <row r="336" spans="1:93" ht="24" customHeight="1" x14ac:dyDescent="0.3">
      <c r="A336" s="327" t="s">
        <v>2486</v>
      </c>
      <c r="B336" s="328" t="s">
        <v>2487</v>
      </c>
      <c r="C336" s="329" t="s">
        <v>1993</v>
      </c>
      <c r="D336" s="330">
        <f t="shared" si="13"/>
        <v>10</v>
      </c>
      <c r="E336" s="331">
        <f t="shared" si="14"/>
        <v>7</v>
      </c>
      <c r="F336" s="331">
        <f t="shared" si="15"/>
        <v>0</v>
      </c>
      <c r="G336" s="331">
        <f t="shared" si="16"/>
        <v>0</v>
      </c>
      <c r="H336" s="331">
        <f t="shared" si="17"/>
        <v>0</v>
      </c>
      <c r="I336" s="331">
        <f t="shared" si="18"/>
        <v>0</v>
      </c>
      <c r="J336" s="331">
        <f t="shared" si="19"/>
        <v>0</v>
      </c>
      <c r="K336" s="331">
        <f t="shared" si="20"/>
        <v>0</v>
      </c>
      <c r="L336" s="331">
        <f t="shared" si="21"/>
        <v>0</v>
      </c>
      <c r="M336" s="332">
        <f t="shared" si="22"/>
        <v>0</v>
      </c>
      <c r="N336" s="333">
        <f t="shared" si="23"/>
        <v>17</v>
      </c>
      <c r="O336" s="334"/>
      <c r="P336" s="335">
        <f t="shared" si="24"/>
        <v>17</v>
      </c>
      <c r="Q336" s="336">
        <f t="shared" si="25"/>
        <v>516</v>
      </c>
      <c r="R336" s="148"/>
      <c r="S336" s="148"/>
      <c r="T336" s="337"/>
      <c r="U336" s="148"/>
      <c r="V336" s="148"/>
      <c r="W336" s="337"/>
      <c r="X336" s="147"/>
      <c r="Y336" s="148"/>
      <c r="Z336" s="147"/>
      <c r="AA336" s="354">
        <v>0</v>
      </c>
      <c r="AB336" s="357">
        <v>0</v>
      </c>
      <c r="AC336" s="148">
        <v>0</v>
      </c>
      <c r="AD336" s="147"/>
      <c r="AE336" s="148"/>
      <c r="AF336" s="147">
        <v>7</v>
      </c>
      <c r="AG336" s="144">
        <v>0</v>
      </c>
      <c r="AH336" s="144">
        <v>0</v>
      </c>
      <c r="AI336" s="145"/>
      <c r="AJ336" s="145"/>
      <c r="AK336" s="144"/>
      <c r="AL336" s="145"/>
      <c r="AM336" s="144"/>
      <c r="AN336" s="144"/>
      <c r="AO336" s="340"/>
      <c r="AP336" s="340"/>
      <c r="AQ336" s="341"/>
      <c r="AR336" s="341"/>
      <c r="AS336" s="341"/>
      <c r="AT336" s="359"/>
      <c r="AU336" s="144"/>
      <c r="AV336" s="145"/>
      <c r="AW336" s="148">
        <v>0</v>
      </c>
      <c r="AX336" s="148">
        <v>0</v>
      </c>
      <c r="AY336" s="147"/>
      <c r="AZ336" s="148"/>
      <c r="BA336" s="148"/>
      <c r="BB336" s="147"/>
      <c r="BC336" s="147"/>
      <c r="BD336" s="148"/>
      <c r="BE336" s="148"/>
      <c r="BF336" s="338">
        <v>0</v>
      </c>
      <c r="BG336" s="145"/>
      <c r="BH336" s="148">
        <v>0</v>
      </c>
      <c r="BI336" s="337"/>
      <c r="BJ336" s="360"/>
      <c r="BK336" s="343"/>
      <c r="BL336" s="147"/>
      <c r="BM336" s="147"/>
      <c r="BN336" s="148"/>
      <c r="BO336" s="148">
        <v>10</v>
      </c>
      <c r="BP336" s="147"/>
      <c r="BQ336" s="144">
        <v>0</v>
      </c>
      <c r="BR336" s="145"/>
      <c r="BS336" s="145"/>
      <c r="BT336" s="145"/>
      <c r="BU336" s="338"/>
      <c r="BV336" s="144"/>
      <c r="BW336" s="145"/>
      <c r="BX336" s="145"/>
      <c r="BY336" s="144"/>
      <c r="BZ336" s="144"/>
      <c r="CA336" s="355">
        <v>0</v>
      </c>
      <c r="CB336" s="354">
        <v>0</v>
      </c>
      <c r="CC336" s="344">
        <v>0</v>
      </c>
      <c r="CD336" s="145"/>
      <c r="CE336" s="145"/>
      <c r="CF336" s="146">
        <v>0</v>
      </c>
      <c r="CG336" s="148"/>
      <c r="CH336" s="148"/>
      <c r="CI336" s="337"/>
      <c r="CJ336" s="147"/>
      <c r="CK336" s="354"/>
      <c r="CL336" s="145"/>
      <c r="CM336" s="145"/>
      <c r="CN336" s="354"/>
      <c r="CO336" s="344"/>
    </row>
    <row r="337" spans="1:93" ht="24" customHeight="1" x14ac:dyDescent="0.3">
      <c r="A337" s="327" t="s">
        <v>2488</v>
      </c>
      <c r="B337" s="328" t="s">
        <v>2489</v>
      </c>
      <c r="C337" s="329" t="s">
        <v>1713</v>
      </c>
      <c r="D337" s="330">
        <f t="shared" si="13"/>
        <v>0</v>
      </c>
      <c r="E337" s="331">
        <f t="shared" si="14"/>
        <v>0</v>
      </c>
      <c r="F337" s="331">
        <f t="shared" si="15"/>
        <v>0</v>
      </c>
      <c r="G337" s="331">
        <f t="shared" si="16"/>
        <v>0</v>
      </c>
      <c r="H337" s="331">
        <f t="shared" si="17"/>
        <v>0</v>
      </c>
      <c r="I337" s="331">
        <f t="shared" si="18"/>
        <v>0</v>
      </c>
      <c r="J337" s="331">
        <f t="shared" si="19"/>
        <v>0</v>
      </c>
      <c r="K337" s="331">
        <f t="shared" si="20"/>
        <v>0</v>
      </c>
      <c r="L337" s="331">
        <f t="shared" si="21"/>
        <v>0</v>
      </c>
      <c r="M337" s="332">
        <f t="shared" si="22"/>
        <v>0</v>
      </c>
      <c r="N337" s="333">
        <f t="shared" si="23"/>
        <v>0</v>
      </c>
      <c r="O337" s="334"/>
      <c r="P337" s="335">
        <f t="shared" si="24"/>
        <v>0</v>
      </c>
      <c r="Q337" s="336" t="str">
        <f t="shared" si="25"/>
        <v/>
      </c>
      <c r="R337" s="148"/>
      <c r="S337" s="148"/>
      <c r="T337" s="337"/>
      <c r="U337" s="148"/>
      <c r="V337" s="148"/>
      <c r="W337" s="337"/>
      <c r="X337" s="147"/>
      <c r="Y337" s="148"/>
      <c r="Z337" s="147"/>
      <c r="AA337" s="354">
        <v>0</v>
      </c>
      <c r="AB337" s="357">
        <v>0</v>
      </c>
      <c r="AC337" s="349">
        <v>0</v>
      </c>
      <c r="AD337" s="147"/>
      <c r="AE337" s="148"/>
      <c r="AF337" s="147"/>
      <c r="AG337" s="144">
        <v>0</v>
      </c>
      <c r="AH337" s="144">
        <v>0</v>
      </c>
      <c r="AI337" s="145"/>
      <c r="AJ337" s="145"/>
      <c r="AK337" s="144"/>
      <c r="AL337" s="145"/>
      <c r="AM337" s="144"/>
      <c r="AN337" s="144"/>
      <c r="AO337" s="340"/>
      <c r="AP337" s="340"/>
      <c r="AQ337" s="341"/>
      <c r="AR337" s="341"/>
      <c r="AS337" s="341"/>
      <c r="AT337" s="359"/>
      <c r="AU337" s="144"/>
      <c r="AV337" s="145"/>
      <c r="AW337" s="148">
        <v>0</v>
      </c>
      <c r="AX337" s="148">
        <v>0</v>
      </c>
      <c r="AY337" s="147"/>
      <c r="AZ337" s="148"/>
      <c r="BA337" s="148"/>
      <c r="BB337" s="147"/>
      <c r="BC337" s="147"/>
      <c r="BD337" s="148"/>
      <c r="BE337" s="148"/>
      <c r="BF337" s="338">
        <v>0</v>
      </c>
      <c r="BG337" s="145"/>
      <c r="BH337" s="349">
        <v>0</v>
      </c>
      <c r="BI337" s="337"/>
      <c r="BJ337" s="360"/>
      <c r="BK337" s="343"/>
      <c r="BL337" s="147"/>
      <c r="BM337" s="147"/>
      <c r="BN337" s="148"/>
      <c r="BO337" s="148"/>
      <c r="BP337" s="147"/>
      <c r="BQ337" s="144">
        <v>0</v>
      </c>
      <c r="BR337" s="145"/>
      <c r="BS337" s="145"/>
      <c r="BT337" s="145"/>
      <c r="BU337" s="338"/>
      <c r="BV337" s="144"/>
      <c r="BW337" s="145"/>
      <c r="BX337" s="145"/>
      <c r="BY337" s="144"/>
      <c r="BZ337" s="144"/>
      <c r="CA337" s="149">
        <v>0</v>
      </c>
      <c r="CB337" s="338">
        <v>0</v>
      </c>
      <c r="CC337" s="344">
        <v>0</v>
      </c>
      <c r="CD337" s="145"/>
      <c r="CE337" s="145"/>
      <c r="CF337" s="146">
        <v>0</v>
      </c>
      <c r="CG337" s="148"/>
      <c r="CH337" s="148"/>
      <c r="CI337" s="337"/>
      <c r="CJ337" s="147"/>
      <c r="CK337" s="338"/>
      <c r="CL337" s="145"/>
      <c r="CM337" s="145"/>
      <c r="CN337" s="338"/>
      <c r="CO337" s="344"/>
    </row>
    <row r="338" spans="1:93" ht="24" customHeight="1" x14ac:dyDescent="0.3">
      <c r="A338" s="345" t="s">
        <v>2490</v>
      </c>
      <c r="B338" s="328" t="s">
        <v>2491</v>
      </c>
      <c r="C338" s="329" t="s">
        <v>2492</v>
      </c>
      <c r="D338" s="330">
        <f t="shared" si="13"/>
        <v>0</v>
      </c>
      <c r="E338" s="331">
        <f t="shared" si="14"/>
        <v>0</v>
      </c>
      <c r="F338" s="331">
        <f t="shared" si="15"/>
        <v>0</v>
      </c>
      <c r="G338" s="331">
        <f t="shared" si="16"/>
        <v>0</v>
      </c>
      <c r="H338" s="331">
        <f t="shared" si="17"/>
        <v>0</v>
      </c>
      <c r="I338" s="331">
        <f t="shared" si="18"/>
        <v>0</v>
      </c>
      <c r="J338" s="331">
        <f t="shared" si="19"/>
        <v>0</v>
      </c>
      <c r="K338" s="331">
        <f t="shared" si="20"/>
        <v>0</v>
      </c>
      <c r="L338" s="331">
        <f t="shared" si="21"/>
        <v>0</v>
      </c>
      <c r="M338" s="332">
        <f t="shared" si="22"/>
        <v>0</v>
      </c>
      <c r="N338" s="333">
        <f t="shared" si="23"/>
        <v>0</v>
      </c>
      <c r="O338" s="334"/>
      <c r="P338" s="335">
        <f t="shared" si="24"/>
        <v>0</v>
      </c>
      <c r="Q338" s="336" t="str">
        <f t="shared" si="25"/>
        <v/>
      </c>
      <c r="R338" s="148"/>
      <c r="S338" s="148"/>
      <c r="T338" s="337"/>
      <c r="U338" s="148"/>
      <c r="V338" s="148"/>
      <c r="W338" s="337"/>
      <c r="X338" s="147"/>
      <c r="Y338" s="148"/>
      <c r="Z338" s="147"/>
      <c r="AA338" s="338">
        <v>0</v>
      </c>
      <c r="AB338" s="339">
        <v>0</v>
      </c>
      <c r="AC338" s="148">
        <v>0</v>
      </c>
      <c r="AD338" s="147"/>
      <c r="AE338" s="148"/>
      <c r="AF338" s="147"/>
      <c r="AG338" s="144">
        <v>0</v>
      </c>
      <c r="AH338" s="144">
        <v>0</v>
      </c>
      <c r="AI338" s="145"/>
      <c r="AJ338" s="145"/>
      <c r="AK338" s="144"/>
      <c r="AL338" s="145"/>
      <c r="AM338" s="144"/>
      <c r="AN338" s="144"/>
      <c r="AO338" s="340"/>
      <c r="AP338" s="340"/>
      <c r="AQ338" s="341"/>
      <c r="AR338" s="341"/>
      <c r="AS338" s="341"/>
      <c r="AT338" s="153"/>
      <c r="AU338" s="144"/>
      <c r="AV338" s="145"/>
      <c r="AW338" s="148">
        <v>0</v>
      </c>
      <c r="AX338" s="148">
        <v>0</v>
      </c>
      <c r="AY338" s="147"/>
      <c r="AZ338" s="148"/>
      <c r="BA338" s="148"/>
      <c r="BB338" s="147"/>
      <c r="BC338" s="147"/>
      <c r="BD338" s="148"/>
      <c r="BE338" s="148"/>
      <c r="BF338" s="338">
        <v>0</v>
      </c>
      <c r="BG338" s="145"/>
      <c r="BH338" s="349">
        <v>0</v>
      </c>
      <c r="BI338" s="337"/>
      <c r="BJ338" s="342"/>
      <c r="BK338" s="343"/>
      <c r="BL338" s="147"/>
      <c r="BM338" s="147"/>
      <c r="BN338" s="148"/>
      <c r="BO338" s="148"/>
      <c r="BP338" s="147"/>
      <c r="BQ338" s="144">
        <v>0</v>
      </c>
      <c r="BR338" s="145"/>
      <c r="BS338" s="145"/>
      <c r="BT338" s="145"/>
      <c r="BU338" s="338"/>
      <c r="BV338" s="144"/>
      <c r="BW338" s="145"/>
      <c r="BX338" s="145"/>
      <c r="BY338" s="144"/>
      <c r="BZ338" s="144"/>
      <c r="CA338" s="149">
        <v>0</v>
      </c>
      <c r="CB338" s="354">
        <v>0</v>
      </c>
      <c r="CC338" s="88">
        <v>0</v>
      </c>
      <c r="CD338" s="145"/>
      <c r="CE338" s="145"/>
      <c r="CF338" s="146">
        <v>0</v>
      </c>
      <c r="CG338" s="148"/>
      <c r="CH338" s="148"/>
      <c r="CI338" s="337"/>
      <c r="CJ338" s="147"/>
      <c r="CK338" s="354"/>
      <c r="CL338" s="145"/>
      <c r="CM338" s="145"/>
      <c r="CN338" s="354"/>
      <c r="CO338" s="88"/>
    </row>
    <row r="339" spans="1:93" ht="24" customHeight="1" x14ac:dyDescent="0.3">
      <c r="A339" s="327" t="s">
        <v>2493</v>
      </c>
      <c r="B339" s="328" t="s">
        <v>2494</v>
      </c>
      <c r="C339" s="329" t="s">
        <v>2495</v>
      </c>
      <c r="D339" s="330">
        <f t="shared" si="13"/>
        <v>360</v>
      </c>
      <c r="E339" s="331">
        <f t="shared" si="14"/>
        <v>120</v>
      </c>
      <c r="F339" s="331">
        <f t="shared" si="15"/>
        <v>0</v>
      </c>
      <c r="G339" s="331">
        <f t="shared" si="16"/>
        <v>0</v>
      </c>
      <c r="H339" s="331">
        <f t="shared" si="17"/>
        <v>0</v>
      </c>
      <c r="I339" s="331">
        <f t="shared" si="18"/>
        <v>0</v>
      </c>
      <c r="J339" s="331">
        <f t="shared" si="19"/>
        <v>0</v>
      </c>
      <c r="K339" s="331">
        <f t="shared" si="20"/>
        <v>0</v>
      </c>
      <c r="L339" s="331">
        <f t="shared" si="21"/>
        <v>0</v>
      </c>
      <c r="M339" s="332">
        <f t="shared" si="22"/>
        <v>0</v>
      </c>
      <c r="N339" s="333">
        <f t="shared" si="23"/>
        <v>480</v>
      </c>
      <c r="O339" s="334">
        <f>Nemzetközi!E31</f>
        <v>76</v>
      </c>
      <c r="P339" s="335">
        <f t="shared" si="24"/>
        <v>8080</v>
      </c>
      <c r="Q339" s="336">
        <f t="shared" si="25"/>
        <v>4</v>
      </c>
      <c r="R339" s="148"/>
      <c r="S339" s="148"/>
      <c r="T339" s="337"/>
      <c r="U339" s="148"/>
      <c r="V339" s="148"/>
      <c r="W339" s="337"/>
      <c r="X339" s="147"/>
      <c r="Y339" s="148"/>
      <c r="Z339" s="147"/>
      <c r="AA339" s="354">
        <v>0</v>
      </c>
      <c r="AB339" s="357">
        <v>0</v>
      </c>
      <c r="AC339" s="148">
        <v>0</v>
      </c>
      <c r="AD339" s="147"/>
      <c r="AE339" s="148"/>
      <c r="AF339" s="147"/>
      <c r="AG339" s="144">
        <v>0</v>
      </c>
      <c r="AH339" s="144">
        <v>0</v>
      </c>
      <c r="AI339" s="145"/>
      <c r="AJ339" s="145"/>
      <c r="AK339" s="144"/>
      <c r="AL339" s="145"/>
      <c r="AM339" s="144"/>
      <c r="AN339" s="144"/>
      <c r="AO339" s="340"/>
      <c r="AP339" s="340"/>
      <c r="AQ339" s="341">
        <v>120</v>
      </c>
      <c r="AR339" s="341"/>
      <c r="AS339" s="341"/>
      <c r="AT339" s="359"/>
      <c r="AU339" s="144"/>
      <c r="AV339" s="145"/>
      <c r="AW339" s="349">
        <v>0</v>
      </c>
      <c r="AX339" s="349">
        <v>0</v>
      </c>
      <c r="AY339" s="147"/>
      <c r="AZ339" s="349"/>
      <c r="BA339" s="349"/>
      <c r="BB339" s="147"/>
      <c r="BC339" s="147"/>
      <c r="BD339" s="349"/>
      <c r="BE339" s="349"/>
      <c r="BF339" s="338">
        <v>0</v>
      </c>
      <c r="BG339" s="145"/>
      <c r="BH339" s="148">
        <v>0</v>
      </c>
      <c r="BI339" s="337"/>
      <c r="BJ339" s="360"/>
      <c r="BK339" s="343"/>
      <c r="BL339" s="147"/>
      <c r="BM339" s="147"/>
      <c r="BN339" s="349"/>
      <c r="BO339" s="349"/>
      <c r="BP339" s="147"/>
      <c r="BQ339" s="144">
        <v>0</v>
      </c>
      <c r="BR339" s="145"/>
      <c r="BS339" s="145"/>
      <c r="BT339" s="145"/>
      <c r="BU339" s="338"/>
      <c r="BV339" s="144"/>
      <c r="BW339" s="145"/>
      <c r="BX339" s="145"/>
      <c r="BY339" s="144"/>
      <c r="BZ339" s="144"/>
      <c r="CA339" s="149">
        <v>360</v>
      </c>
      <c r="CB339" s="338">
        <v>0</v>
      </c>
      <c r="CC339" s="344">
        <v>0</v>
      </c>
      <c r="CD339" s="145"/>
      <c r="CE339" s="145"/>
      <c r="CF339" s="146">
        <v>0</v>
      </c>
      <c r="CG339" s="148"/>
      <c r="CH339" s="148"/>
      <c r="CI339" s="337"/>
      <c r="CJ339" s="147"/>
      <c r="CK339" s="338"/>
      <c r="CL339" s="145"/>
      <c r="CM339" s="145"/>
      <c r="CN339" s="338"/>
      <c r="CO339" s="344"/>
    </row>
    <row r="340" spans="1:93" ht="24" customHeight="1" x14ac:dyDescent="0.3">
      <c r="A340" s="327">
        <v>7002030</v>
      </c>
      <c r="B340" s="328" t="s">
        <v>2496</v>
      </c>
      <c r="C340" s="329" t="s">
        <v>462</v>
      </c>
      <c r="D340" s="330">
        <f t="shared" si="13"/>
        <v>0</v>
      </c>
      <c r="E340" s="331">
        <f t="shared" si="14"/>
        <v>0</v>
      </c>
      <c r="F340" s="331">
        <f t="shared" si="15"/>
        <v>0</v>
      </c>
      <c r="G340" s="331">
        <f t="shared" si="16"/>
        <v>0</v>
      </c>
      <c r="H340" s="331">
        <f t="shared" si="17"/>
        <v>0</v>
      </c>
      <c r="I340" s="331">
        <f t="shared" si="18"/>
        <v>0</v>
      </c>
      <c r="J340" s="331">
        <f t="shared" si="19"/>
        <v>0</v>
      </c>
      <c r="K340" s="331">
        <f t="shared" si="20"/>
        <v>0</v>
      </c>
      <c r="L340" s="331">
        <f t="shared" si="21"/>
        <v>0</v>
      </c>
      <c r="M340" s="332">
        <f t="shared" si="22"/>
        <v>0</v>
      </c>
      <c r="N340" s="333">
        <f t="shared" si="23"/>
        <v>0</v>
      </c>
      <c r="O340" s="334"/>
      <c r="P340" s="335">
        <f t="shared" si="24"/>
        <v>0</v>
      </c>
      <c r="Q340" s="336" t="str">
        <f t="shared" si="25"/>
        <v/>
      </c>
      <c r="R340" s="148"/>
      <c r="S340" s="148"/>
      <c r="T340" s="337"/>
      <c r="U340" s="148"/>
      <c r="V340" s="148"/>
      <c r="W340" s="337"/>
      <c r="X340" s="147"/>
      <c r="Y340" s="148"/>
      <c r="Z340" s="147"/>
      <c r="AA340" s="338">
        <v>0</v>
      </c>
      <c r="AB340" s="339">
        <v>0</v>
      </c>
      <c r="AC340" s="148">
        <v>0</v>
      </c>
      <c r="AD340" s="147"/>
      <c r="AE340" s="148"/>
      <c r="AF340" s="147"/>
      <c r="AG340" s="144">
        <v>0</v>
      </c>
      <c r="AH340" s="144">
        <v>0</v>
      </c>
      <c r="AI340" s="145"/>
      <c r="AJ340" s="145"/>
      <c r="AK340" s="144"/>
      <c r="AL340" s="145"/>
      <c r="AM340" s="144"/>
      <c r="AN340" s="144"/>
      <c r="AO340" s="340"/>
      <c r="AP340" s="340"/>
      <c r="AQ340" s="341"/>
      <c r="AR340" s="341"/>
      <c r="AS340" s="341"/>
      <c r="AT340" s="153"/>
      <c r="AU340" s="144"/>
      <c r="AV340" s="145"/>
      <c r="AW340" s="148">
        <v>0</v>
      </c>
      <c r="AX340" s="148">
        <v>0</v>
      </c>
      <c r="AY340" s="147"/>
      <c r="AZ340" s="148"/>
      <c r="BA340" s="148"/>
      <c r="BB340" s="147"/>
      <c r="BC340" s="147"/>
      <c r="BD340" s="148"/>
      <c r="BE340" s="148"/>
      <c r="BF340" s="338">
        <v>0</v>
      </c>
      <c r="BG340" s="145"/>
      <c r="BH340" s="148">
        <v>0</v>
      </c>
      <c r="BI340" s="337"/>
      <c r="BJ340" s="342"/>
      <c r="BK340" s="343"/>
      <c r="BL340" s="147"/>
      <c r="BM340" s="147"/>
      <c r="BN340" s="148"/>
      <c r="BO340" s="148"/>
      <c r="BP340" s="147"/>
      <c r="BQ340" s="144">
        <v>0</v>
      </c>
      <c r="BR340" s="145"/>
      <c r="BS340" s="145"/>
      <c r="BT340" s="145"/>
      <c r="BU340" s="338"/>
      <c r="BV340" s="144"/>
      <c r="BW340" s="145"/>
      <c r="BX340" s="145"/>
      <c r="BY340" s="144"/>
      <c r="BZ340" s="144"/>
      <c r="CA340" s="149">
        <v>0</v>
      </c>
      <c r="CB340" s="338">
        <v>0</v>
      </c>
      <c r="CC340" s="344">
        <v>0</v>
      </c>
      <c r="CD340" s="145"/>
      <c r="CE340" s="145"/>
      <c r="CF340" s="146">
        <v>0</v>
      </c>
      <c r="CG340" s="148"/>
      <c r="CH340" s="148"/>
      <c r="CI340" s="337"/>
      <c r="CJ340" s="147"/>
      <c r="CK340" s="338"/>
      <c r="CL340" s="145"/>
      <c r="CM340" s="145"/>
      <c r="CN340" s="338"/>
      <c r="CO340" s="344"/>
    </row>
    <row r="341" spans="1:93" ht="24" customHeight="1" x14ac:dyDescent="0.3">
      <c r="A341" s="345" t="s">
        <v>2497</v>
      </c>
      <c r="B341" s="328" t="s">
        <v>2498</v>
      </c>
      <c r="C341" s="329" t="s">
        <v>2499</v>
      </c>
      <c r="D341" s="330">
        <f t="shared" si="13"/>
        <v>0</v>
      </c>
      <c r="E341" s="331">
        <f t="shared" si="14"/>
        <v>0</v>
      </c>
      <c r="F341" s="331">
        <f t="shared" si="15"/>
        <v>0</v>
      </c>
      <c r="G341" s="331">
        <f t="shared" si="16"/>
        <v>0</v>
      </c>
      <c r="H341" s="331">
        <f t="shared" si="17"/>
        <v>0</v>
      </c>
      <c r="I341" s="331">
        <f t="shared" si="18"/>
        <v>0</v>
      </c>
      <c r="J341" s="331">
        <f t="shared" si="19"/>
        <v>0</v>
      </c>
      <c r="K341" s="331">
        <f t="shared" si="20"/>
        <v>0</v>
      </c>
      <c r="L341" s="331">
        <f t="shared" si="21"/>
        <v>0</v>
      </c>
      <c r="M341" s="332">
        <f t="shared" si="22"/>
        <v>0</v>
      </c>
      <c r="N341" s="333">
        <f t="shared" si="23"/>
        <v>0</v>
      </c>
      <c r="O341" s="334"/>
      <c r="P341" s="335">
        <f t="shared" si="24"/>
        <v>0</v>
      </c>
      <c r="Q341" s="336" t="str">
        <f t="shared" si="25"/>
        <v/>
      </c>
      <c r="R341" s="349"/>
      <c r="S341" s="349"/>
      <c r="T341" s="337"/>
      <c r="U341" s="349"/>
      <c r="V341" s="349"/>
      <c r="W341" s="337"/>
      <c r="X341" s="147"/>
      <c r="Y341" s="349"/>
      <c r="Z341" s="147"/>
      <c r="AA341" s="338">
        <v>0</v>
      </c>
      <c r="AB341" s="339">
        <v>0</v>
      </c>
      <c r="AC341" s="148">
        <v>0</v>
      </c>
      <c r="AD341" s="147"/>
      <c r="AE341" s="349"/>
      <c r="AF341" s="147"/>
      <c r="AG341" s="88">
        <v>0</v>
      </c>
      <c r="AH341" s="88">
        <v>0</v>
      </c>
      <c r="AI341" s="145"/>
      <c r="AJ341" s="145"/>
      <c r="AK341" s="88"/>
      <c r="AL341" s="145"/>
      <c r="AM341" s="88"/>
      <c r="AN341" s="88"/>
      <c r="AO341" s="340"/>
      <c r="AP341" s="340"/>
      <c r="AQ341" s="358"/>
      <c r="AR341" s="358"/>
      <c r="AS341" s="358"/>
      <c r="AT341" s="153"/>
      <c r="AU341" s="88"/>
      <c r="AV341" s="145"/>
      <c r="AW341" s="349">
        <v>0</v>
      </c>
      <c r="AX341" s="349">
        <v>0</v>
      </c>
      <c r="AY341" s="147"/>
      <c r="AZ341" s="349"/>
      <c r="BA341" s="349"/>
      <c r="BB341" s="147"/>
      <c r="BC341" s="147"/>
      <c r="BD341" s="349"/>
      <c r="BE341" s="349"/>
      <c r="BF341" s="338">
        <v>0</v>
      </c>
      <c r="BG341" s="145"/>
      <c r="BH341" s="148">
        <v>0</v>
      </c>
      <c r="BI341" s="337"/>
      <c r="BJ341" s="342"/>
      <c r="BK341" s="343"/>
      <c r="BL341" s="147"/>
      <c r="BM341" s="147"/>
      <c r="BN341" s="349"/>
      <c r="BO341" s="349"/>
      <c r="BP341" s="147"/>
      <c r="BQ341" s="144">
        <v>0</v>
      </c>
      <c r="BR341" s="145"/>
      <c r="BS341" s="145"/>
      <c r="BT341" s="145"/>
      <c r="BU341" s="338"/>
      <c r="BV341" s="144"/>
      <c r="BW341" s="145"/>
      <c r="BX341" s="145"/>
      <c r="BY341" s="88"/>
      <c r="BZ341" s="88"/>
      <c r="CA341" s="149">
        <v>0</v>
      </c>
      <c r="CB341" s="338">
        <v>0</v>
      </c>
      <c r="CC341" s="344">
        <v>0</v>
      </c>
      <c r="CD341" s="145"/>
      <c r="CE341" s="145"/>
      <c r="CF341" s="356">
        <v>0</v>
      </c>
      <c r="CG341" s="148"/>
      <c r="CH341" s="148"/>
      <c r="CI341" s="337"/>
      <c r="CJ341" s="147"/>
      <c r="CK341" s="338"/>
      <c r="CL341" s="145"/>
      <c r="CM341" s="145"/>
      <c r="CN341" s="338"/>
      <c r="CO341" s="344"/>
    </row>
    <row r="342" spans="1:93" ht="24" customHeight="1" x14ac:dyDescent="0.3">
      <c r="A342" s="327">
        <v>850719</v>
      </c>
      <c r="B342" s="328" t="s">
        <v>2500</v>
      </c>
      <c r="C342" s="329" t="s">
        <v>1993</v>
      </c>
      <c r="D342" s="330">
        <f t="shared" si="13"/>
        <v>0</v>
      </c>
      <c r="E342" s="331">
        <f t="shared" si="14"/>
        <v>0</v>
      </c>
      <c r="F342" s="331">
        <f t="shared" si="15"/>
        <v>0</v>
      </c>
      <c r="G342" s="331">
        <f t="shared" si="16"/>
        <v>0</v>
      </c>
      <c r="H342" s="331">
        <f t="shared" si="17"/>
        <v>0</v>
      </c>
      <c r="I342" s="331">
        <f t="shared" si="18"/>
        <v>0</v>
      </c>
      <c r="J342" s="331">
        <f t="shared" si="19"/>
        <v>0</v>
      </c>
      <c r="K342" s="331">
        <f t="shared" si="20"/>
        <v>0</v>
      </c>
      <c r="L342" s="331">
        <f t="shared" si="21"/>
        <v>0</v>
      </c>
      <c r="M342" s="332">
        <f t="shared" si="22"/>
        <v>0</v>
      </c>
      <c r="N342" s="333">
        <f t="shared" si="23"/>
        <v>0</v>
      </c>
      <c r="O342" s="334"/>
      <c r="P342" s="335">
        <f t="shared" si="24"/>
        <v>0</v>
      </c>
      <c r="Q342" s="336" t="str">
        <f t="shared" si="25"/>
        <v/>
      </c>
      <c r="R342" s="148"/>
      <c r="S342" s="148"/>
      <c r="T342" s="337"/>
      <c r="U342" s="148"/>
      <c r="V342" s="148"/>
      <c r="W342" s="337"/>
      <c r="X342" s="147"/>
      <c r="Y342" s="148"/>
      <c r="Z342" s="147"/>
      <c r="AA342" s="338">
        <v>0</v>
      </c>
      <c r="AB342" s="339">
        <v>0</v>
      </c>
      <c r="AC342" s="148">
        <v>0</v>
      </c>
      <c r="AD342" s="147"/>
      <c r="AE342" s="148"/>
      <c r="AF342" s="147"/>
      <c r="AG342" s="88">
        <v>0</v>
      </c>
      <c r="AH342" s="88">
        <v>0</v>
      </c>
      <c r="AI342" s="145"/>
      <c r="AJ342" s="145"/>
      <c r="AK342" s="88"/>
      <c r="AL342" s="145"/>
      <c r="AM342" s="88"/>
      <c r="AN342" s="88"/>
      <c r="AO342" s="340"/>
      <c r="AP342" s="340"/>
      <c r="AQ342" s="358"/>
      <c r="AR342" s="358"/>
      <c r="AS342" s="358"/>
      <c r="AT342" s="153"/>
      <c r="AU342" s="88"/>
      <c r="AV342" s="145"/>
      <c r="AW342" s="148">
        <v>0</v>
      </c>
      <c r="AX342" s="148">
        <v>0</v>
      </c>
      <c r="AY342" s="147"/>
      <c r="AZ342" s="148"/>
      <c r="BA342" s="148"/>
      <c r="BB342" s="147"/>
      <c r="BC342" s="147"/>
      <c r="BD342" s="148"/>
      <c r="BE342" s="148"/>
      <c r="BF342" s="354">
        <v>0</v>
      </c>
      <c r="BG342" s="145"/>
      <c r="BH342" s="148">
        <v>0</v>
      </c>
      <c r="BI342" s="337"/>
      <c r="BJ342" s="342"/>
      <c r="BK342" s="343"/>
      <c r="BL342" s="147"/>
      <c r="BM342" s="147"/>
      <c r="BN342" s="148"/>
      <c r="BO342" s="148"/>
      <c r="BP342" s="147"/>
      <c r="BQ342" s="144">
        <v>0</v>
      </c>
      <c r="BR342" s="145"/>
      <c r="BS342" s="145"/>
      <c r="BT342" s="145"/>
      <c r="BU342" s="354"/>
      <c r="BV342" s="144"/>
      <c r="BW342" s="145"/>
      <c r="BX342" s="145"/>
      <c r="BY342" s="88"/>
      <c r="BZ342" s="88"/>
      <c r="CA342" s="149">
        <v>0</v>
      </c>
      <c r="CB342" s="338">
        <v>0</v>
      </c>
      <c r="CC342" s="344">
        <v>0</v>
      </c>
      <c r="CD342" s="145"/>
      <c r="CE342" s="145"/>
      <c r="CF342" s="356">
        <v>0</v>
      </c>
      <c r="CG342" s="148"/>
      <c r="CH342" s="148"/>
      <c r="CI342" s="337"/>
      <c r="CJ342" s="147"/>
      <c r="CK342" s="338"/>
      <c r="CL342" s="145"/>
      <c r="CM342" s="145"/>
      <c r="CN342" s="338"/>
      <c r="CO342" s="344"/>
    </row>
    <row r="343" spans="1:93" ht="24" customHeight="1" x14ac:dyDescent="0.3">
      <c r="A343" s="345" t="s">
        <v>2501</v>
      </c>
      <c r="B343" s="328" t="s">
        <v>2502</v>
      </c>
      <c r="C343" s="329" t="s">
        <v>351</v>
      </c>
      <c r="D343" s="330">
        <f t="shared" si="13"/>
        <v>40</v>
      </c>
      <c r="E343" s="331">
        <f t="shared" si="14"/>
        <v>15</v>
      </c>
      <c r="F343" s="331">
        <f t="shared" si="15"/>
        <v>10</v>
      </c>
      <c r="G343" s="331">
        <f t="shared" si="16"/>
        <v>0</v>
      </c>
      <c r="H343" s="331">
        <f t="shared" si="17"/>
        <v>0</v>
      </c>
      <c r="I343" s="331">
        <f t="shared" si="18"/>
        <v>0</v>
      </c>
      <c r="J343" s="331">
        <f t="shared" si="19"/>
        <v>0</v>
      </c>
      <c r="K343" s="331">
        <f t="shared" si="20"/>
        <v>0</v>
      </c>
      <c r="L343" s="331">
        <f t="shared" si="21"/>
        <v>0</v>
      </c>
      <c r="M343" s="332">
        <f t="shared" si="22"/>
        <v>0</v>
      </c>
      <c r="N343" s="333">
        <f t="shared" si="23"/>
        <v>65</v>
      </c>
      <c r="O343" s="334"/>
      <c r="P343" s="335">
        <f t="shared" si="24"/>
        <v>65</v>
      </c>
      <c r="Q343" s="336">
        <f t="shared" si="25"/>
        <v>166</v>
      </c>
      <c r="R343" s="148"/>
      <c r="S343" s="148"/>
      <c r="T343" s="337"/>
      <c r="U343" s="148"/>
      <c r="V343" s="148"/>
      <c r="W343" s="337"/>
      <c r="X343" s="147"/>
      <c r="Y343" s="148"/>
      <c r="Z343" s="147"/>
      <c r="AA343" s="338">
        <v>0</v>
      </c>
      <c r="AB343" s="339">
        <v>0</v>
      </c>
      <c r="AC343" s="148">
        <v>0</v>
      </c>
      <c r="AD343" s="147"/>
      <c r="AE343" s="148"/>
      <c r="AF343" s="147">
        <v>15</v>
      </c>
      <c r="AG343" s="144">
        <v>0</v>
      </c>
      <c r="AH343" s="144">
        <v>0</v>
      </c>
      <c r="AI343" s="145"/>
      <c r="AJ343" s="145"/>
      <c r="AK343" s="144"/>
      <c r="AL343" s="145"/>
      <c r="AM343" s="144"/>
      <c r="AN343" s="144"/>
      <c r="AO343" s="340"/>
      <c r="AP343" s="340"/>
      <c r="AQ343" s="341"/>
      <c r="AR343" s="341"/>
      <c r="AS343" s="341"/>
      <c r="AT343" s="153"/>
      <c r="AU343" s="144"/>
      <c r="AV343" s="145"/>
      <c r="AW343" s="148">
        <v>0</v>
      </c>
      <c r="AX343" s="148">
        <v>0</v>
      </c>
      <c r="AY343" s="147"/>
      <c r="AZ343" s="148"/>
      <c r="BA343" s="148"/>
      <c r="BB343" s="147"/>
      <c r="BC343" s="147"/>
      <c r="BD343" s="148">
        <v>0</v>
      </c>
      <c r="BE343" s="148">
        <v>40</v>
      </c>
      <c r="BF343" s="354">
        <v>0</v>
      </c>
      <c r="BG343" s="145"/>
      <c r="BH343" s="349">
        <v>0</v>
      </c>
      <c r="BI343" s="337"/>
      <c r="BJ343" s="342"/>
      <c r="BK343" s="343"/>
      <c r="BL343" s="147"/>
      <c r="BM343" s="147"/>
      <c r="BN343" s="148"/>
      <c r="BO343" s="148">
        <v>10</v>
      </c>
      <c r="BP343" s="147"/>
      <c r="BQ343" s="144">
        <v>0</v>
      </c>
      <c r="BR343" s="145"/>
      <c r="BS343" s="145"/>
      <c r="BT343" s="145"/>
      <c r="BU343" s="354"/>
      <c r="BV343" s="144"/>
      <c r="BW343" s="145"/>
      <c r="BX343" s="145"/>
      <c r="BY343" s="144"/>
      <c r="BZ343" s="144"/>
      <c r="CA343" s="149">
        <v>0</v>
      </c>
      <c r="CB343" s="338">
        <v>0</v>
      </c>
      <c r="CC343" s="88">
        <v>0</v>
      </c>
      <c r="CD343" s="145"/>
      <c r="CE343" s="145"/>
      <c r="CF343" s="146">
        <v>0</v>
      </c>
      <c r="CG343" s="148"/>
      <c r="CH343" s="148"/>
      <c r="CI343" s="337"/>
      <c r="CJ343" s="147"/>
      <c r="CK343" s="338"/>
      <c r="CL343" s="145"/>
      <c r="CM343" s="145"/>
      <c r="CN343" s="338"/>
      <c r="CO343" s="88"/>
    </row>
    <row r="344" spans="1:93" ht="24" customHeight="1" x14ac:dyDescent="0.3">
      <c r="A344" s="345" t="s">
        <v>2503</v>
      </c>
      <c r="B344" s="328" t="s">
        <v>2504</v>
      </c>
      <c r="C344" s="329" t="s">
        <v>1193</v>
      </c>
      <c r="D344" s="330">
        <f t="shared" si="13"/>
        <v>25</v>
      </c>
      <c r="E344" s="331">
        <f t="shared" si="14"/>
        <v>25</v>
      </c>
      <c r="F344" s="331">
        <f t="shared" si="15"/>
        <v>25</v>
      </c>
      <c r="G344" s="331">
        <f t="shared" si="16"/>
        <v>25</v>
      </c>
      <c r="H344" s="331">
        <f t="shared" si="17"/>
        <v>25</v>
      </c>
      <c r="I344" s="331">
        <f t="shared" si="18"/>
        <v>15</v>
      </c>
      <c r="J344" s="331">
        <f t="shared" si="19"/>
        <v>10</v>
      </c>
      <c r="K344" s="331">
        <f t="shared" si="20"/>
        <v>5</v>
      </c>
      <c r="L344" s="331">
        <f t="shared" si="21"/>
        <v>5</v>
      </c>
      <c r="M344" s="332">
        <f t="shared" si="22"/>
        <v>5</v>
      </c>
      <c r="N344" s="333">
        <f t="shared" si="23"/>
        <v>165</v>
      </c>
      <c r="O344" s="334"/>
      <c r="P344" s="335">
        <f t="shared" si="24"/>
        <v>165</v>
      </c>
      <c r="Q344" s="336">
        <f t="shared" si="25"/>
        <v>84</v>
      </c>
      <c r="R344" s="148"/>
      <c r="S344" s="148"/>
      <c r="T344" s="350"/>
      <c r="U344" s="148"/>
      <c r="V344" s="148"/>
      <c r="W344" s="350"/>
      <c r="X344" s="351"/>
      <c r="Y344" s="148">
        <v>1</v>
      </c>
      <c r="Z344" s="351"/>
      <c r="AA344" s="338">
        <v>0</v>
      </c>
      <c r="AB344" s="339">
        <v>0</v>
      </c>
      <c r="AC344" s="349">
        <v>25</v>
      </c>
      <c r="AD344" s="351">
        <v>25</v>
      </c>
      <c r="AE344" s="148"/>
      <c r="AF344" s="351">
        <v>25</v>
      </c>
      <c r="AG344" s="88">
        <v>0</v>
      </c>
      <c r="AH344" s="88">
        <v>0</v>
      </c>
      <c r="AI344" s="145">
        <v>5</v>
      </c>
      <c r="AJ344" s="145">
        <v>15</v>
      </c>
      <c r="AK344" s="88"/>
      <c r="AL344" s="145">
        <v>5</v>
      </c>
      <c r="AM344" s="88"/>
      <c r="AN344" s="88"/>
      <c r="AO344" s="340"/>
      <c r="AP344" s="340"/>
      <c r="AQ344" s="358"/>
      <c r="AR344" s="358"/>
      <c r="AS344" s="358"/>
      <c r="AT344" s="153"/>
      <c r="AU344" s="88"/>
      <c r="AV344" s="145"/>
      <c r="AW344" s="349">
        <v>0</v>
      </c>
      <c r="AX344" s="349">
        <v>0</v>
      </c>
      <c r="AY344" s="351">
        <v>10</v>
      </c>
      <c r="AZ344" s="349"/>
      <c r="BA344" s="349"/>
      <c r="BB344" s="351">
        <v>5</v>
      </c>
      <c r="BC344" s="351"/>
      <c r="BD344" s="349"/>
      <c r="BE344" s="349"/>
      <c r="BF344" s="338">
        <v>0</v>
      </c>
      <c r="BG344" s="145"/>
      <c r="BH344" s="349">
        <v>0</v>
      </c>
      <c r="BI344" s="350"/>
      <c r="BJ344" s="342"/>
      <c r="BK344" s="343"/>
      <c r="BL344" s="351"/>
      <c r="BM344" s="351"/>
      <c r="BN344" s="349"/>
      <c r="BO344" s="349">
        <v>25</v>
      </c>
      <c r="BP344" s="351"/>
      <c r="BQ344" s="344">
        <v>0</v>
      </c>
      <c r="BR344" s="145"/>
      <c r="BS344" s="145"/>
      <c r="BT344" s="145"/>
      <c r="BU344" s="338"/>
      <c r="BV344" s="344"/>
      <c r="BW344" s="145"/>
      <c r="BX344" s="145"/>
      <c r="BY344" s="88"/>
      <c r="BZ344" s="88">
        <v>25</v>
      </c>
      <c r="CA344" s="149">
        <v>0</v>
      </c>
      <c r="CB344" s="354">
        <v>0</v>
      </c>
      <c r="CC344" s="344">
        <v>0</v>
      </c>
      <c r="CD344" s="145"/>
      <c r="CE344" s="145"/>
      <c r="CF344" s="146">
        <v>0</v>
      </c>
      <c r="CG344" s="349"/>
      <c r="CH344" s="349"/>
      <c r="CI344" s="350"/>
      <c r="CJ344" s="351"/>
      <c r="CK344" s="354"/>
      <c r="CL344" s="145"/>
      <c r="CM344" s="145"/>
      <c r="CN344" s="354"/>
      <c r="CO344" s="344"/>
    </row>
    <row r="345" spans="1:93" ht="24" customHeight="1" x14ac:dyDescent="0.3">
      <c r="A345" s="345" t="s">
        <v>2505</v>
      </c>
      <c r="B345" s="328" t="s">
        <v>2506</v>
      </c>
      <c r="C345" s="329" t="s">
        <v>1977</v>
      </c>
      <c r="D345" s="330">
        <f t="shared" si="13"/>
        <v>0</v>
      </c>
      <c r="E345" s="331">
        <f t="shared" si="14"/>
        <v>0</v>
      </c>
      <c r="F345" s="331">
        <f t="shared" si="15"/>
        <v>0</v>
      </c>
      <c r="G345" s="331">
        <f t="shared" si="16"/>
        <v>0</v>
      </c>
      <c r="H345" s="331">
        <f t="shared" si="17"/>
        <v>0</v>
      </c>
      <c r="I345" s="331">
        <f t="shared" si="18"/>
        <v>0</v>
      </c>
      <c r="J345" s="331">
        <f t="shared" si="19"/>
        <v>0</v>
      </c>
      <c r="K345" s="331">
        <f t="shared" si="20"/>
        <v>0</v>
      </c>
      <c r="L345" s="331">
        <f t="shared" si="21"/>
        <v>0</v>
      </c>
      <c r="M345" s="332">
        <f t="shared" si="22"/>
        <v>0</v>
      </c>
      <c r="N345" s="333">
        <f t="shared" si="23"/>
        <v>0</v>
      </c>
      <c r="O345" s="334"/>
      <c r="P345" s="335">
        <f t="shared" si="24"/>
        <v>0</v>
      </c>
      <c r="Q345" s="336" t="str">
        <f t="shared" si="25"/>
        <v/>
      </c>
      <c r="R345" s="148"/>
      <c r="S345" s="148"/>
      <c r="T345" s="350"/>
      <c r="U345" s="148"/>
      <c r="V345" s="148"/>
      <c r="W345" s="350"/>
      <c r="X345" s="351"/>
      <c r="Y345" s="148"/>
      <c r="Z345" s="351"/>
      <c r="AA345" s="338">
        <v>0</v>
      </c>
      <c r="AB345" s="339">
        <v>0</v>
      </c>
      <c r="AC345" s="148">
        <v>0</v>
      </c>
      <c r="AD345" s="351"/>
      <c r="AE345" s="148"/>
      <c r="AF345" s="351"/>
      <c r="AG345" s="144">
        <v>0</v>
      </c>
      <c r="AH345" s="144">
        <v>0</v>
      </c>
      <c r="AI345" s="145"/>
      <c r="AJ345" s="145"/>
      <c r="AK345" s="144"/>
      <c r="AL345" s="145"/>
      <c r="AM345" s="144"/>
      <c r="AN345" s="144"/>
      <c r="AO345" s="340"/>
      <c r="AP345" s="340"/>
      <c r="AQ345" s="341"/>
      <c r="AR345" s="341"/>
      <c r="AS345" s="341"/>
      <c r="AT345" s="153"/>
      <c r="AU345" s="144"/>
      <c r="AV345" s="145"/>
      <c r="AW345" s="148">
        <v>0</v>
      </c>
      <c r="AX345" s="148">
        <v>0</v>
      </c>
      <c r="AY345" s="351"/>
      <c r="AZ345" s="148"/>
      <c r="BA345" s="148"/>
      <c r="BB345" s="351"/>
      <c r="BC345" s="351"/>
      <c r="BD345" s="148"/>
      <c r="BE345" s="148"/>
      <c r="BF345" s="354">
        <v>0</v>
      </c>
      <c r="BG345" s="145"/>
      <c r="BH345" s="148">
        <v>0</v>
      </c>
      <c r="BI345" s="350"/>
      <c r="BJ345" s="342"/>
      <c r="BK345" s="343"/>
      <c r="BL345" s="351"/>
      <c r="BM345" s="351"/>
      <c r="BN345" s="148"/>
      <c r="BO345" s="148"/>
      <c r="BP345" s="351"/>
      <c r="BQ345" s="88">
        <v>0</v>
      </c>
      <c r="BR345" s="352"/>
      <c r="BS345" s="352"/>
      <c r="BT345" s="145"/>
      <c r="BU345" s="354"/>
      <c r="BV345" s="88"/>
      <c r="BW345" s="145"/>
      <c r="BX345" s="145"/>
      <c r="BY345" s="144"/>
      <c r="BZ345" s="144"/>
      <c r="CA345" s="355">
        <v>0</v>
      </c>
      <c r="CB345" s="338">
        <v>0</v>
      </c>
      <c r="CC345" s="344">
        <v>0</v>
      </c>
      <c r="CD345" s="145"/>
      <c r="CE345" s="145"/>
      <c r="CF345" s="356">
        <v>0</v>
      </c>
      <c r="CG345" s="349"/>
      <c r="CH345" s="349"/>
      <c r="CI345" s="350"/>
      <c r="CJ345" s="351"/>
      <c r="CK345" s="338"/>
      <c r="CL345" s="145"/>
      <c r="CM345" s="145"/>
      <c r="CN345" s="338"/>
      <c r="CO345" s="344"/>
    </row>
    <row r="346" spans="1:93" ht="24" customHeight="1" x14ac:dyDescent="0.3">
      <c r="A346" s="345" t="s">
        <v>2507</v>
      </c>
      <c r="B346" s="328" t="s">
        <v>2508</v>
      </c>
      <c r="C346" s="329" t="s">
        <v>2509</v>
      </c>
      <c r="D346" s="330">
        <f t="shared" si="13"/>
        <v>0</v>
      </c>
      <c r="E346" s="331">
        <f t="shared" si="14"/>
        <v>0</v>
      </c>
      <c r="F346" s="331">
        <f t="shared" si="15"/>
        <v>0</v>
      </c>
      <c r="G346" s="331">
        <f t="shared" si="16"/>
        <v>0</v>
      </c>
      <c r="H346" s="331">
        <f t="shared" si="17"/>
        <v>0</v>
      </c>
      <c r="I346" s="331">
        <f t="shared" si="18"/>
        <v>0</v>
      </c>
      <c r="J346" s="331">
        <f t="shared" si="19"/>
        <v>0</v>
      </c>
      <c r="K346" s="331">
        <f t="shared" si="20"/>
        <v>0</v>
      </c>
      <c r="L346" s="331">
        <f t="shared" si="21"/>
        <v>0</v>
      </c>
      <c r="M346" s="332">
        <f t="shared" si="22"/>
        <v>0</v>
      </c>
      <c r="N346" s="333">
        <f t="shared" si="23"/>
        <v>0</v>
      </c>
      <c r="O346" s="334"/>
      <c r="P346" s="335">
        <f t="shared" si="24"/>
        <v>0</v>
      </c>
      <c r="Q346" s="336" t="str">
        <f t="shared" si="25"/>
        <v/>
      </c>
      <c r="R346" s="148"/>
      <c r="S346" s="148"/>
      <c r="T346" s="337"/>
      <c r="U346" s="148"/>
      <c r="V346" s="148"/>
      <c r="W346" s="337"/>
      <c r="X346" s="147"/>
      <c r="Y346" s="148"/>
      <c r="Z346" s="147"/>
      <c r="AA346" s="338">
        <v>0</v>
      </c>
      <c r="AB346" s="339">
        <v>0</v>
      </c>
      <c r="AC346" s="148">
        <v>0</v>
      </c>
      <c r="AD346" s="147"/>
      <c r="AE346" s="148"/>
      <c r="AF346" s="147"/>
      <c r="AG346" s="144">
        <v>0</v>
      </c>
      <c r="AH346" s="144">
        <v>0</v>
      </c>
      <c r="AI346" s="145"/>
      <c r="AJ346" s="145"/>
      <c r="AK346" s="144"/>
      <c r="AL346" s="145"/>
      <c r="AM346" s="144"/>
      <c r="AN346" s="144"/>
      <c r="AO346" s="340"/>
      <c r="AP346" s="340"/>
      <c r="AQ346" s="341"/>
      <c r="AR346" s="341"/>
      <c r="AS346" s="341"/>
      <c r="AT346" s="153"/>
      <c r="AU346" s="144"/>
      <c r="AV346" s="145"/>
      <c r="AW346" s="148">
        <v>0</v>
      </c>
      <c r="AX346" s="148">
        <v>0</v>
      </c>
      <c r="AY346" s="147"/>
      <c r="AZ346" s="148"/>
      <c r="BA346" s="148"/>
      <c r="BB346" s="147"/>
      <c r="BC346" s="147"/>
      <c r="BD346" s="148"/>
      <c r="BE346" s="148"/>
      <c r="BF346" s="338">
        <v>0</v>
      </c>
      <c r="BG346" s="145"/>
      <c r="BH346" s="148">
        <v>0</v>
      </c>
      <c r="BI346" s="337"/>
      <c r="BJ346" s="342"/>
      <c r="BK346" s="343"/>
      <c r="BL346" s="147"/>
      <c r="BM346" s="147"/>
      <c r="BN346" s="148"/>
      <c r="BO346" s="148"/>
      <c r="BP346" s="147"/>
      <c r="BQ346" s="364">
        <v>0</v>
      </c>
      <c r="BR346" s="352"/>
      <c r="BS346" s="352"/>
      <c r="BT346" s="145"/>
      <c r="BU346" s="338"/>
      <c r="BV346" s="364"/>
      <c r="BW346" s="145"/>
      <c r="BX346" s="145"/>
      <c r="BY346" s="144"/>
      <c r="BZ346" s="144"/>
      <c r="CA346" s="149">
        <v>0</v>
      </c>
      <c r="CB346" s="338">
        <v>0</v>
      </c>
      <c r="CC346" s="344">
        <v>0</v>
      </c>
      <c r="CD346" s="145"/>
      <c r="CE346" s="145"/>
      <c r="CF346" s="356">
        <v>0</v>
      </c>
      <c r="CG346" s="148"/>
      <c r="CH346" s="148"/>
      <c r="CI346" s="337"/>
      <c r="CJ346" s="147"/>
      <c r="CK346" s="338"/>
      <c r="CL346" s="145"/>
      <c r="CM346" s="145"/>
      <c r="CN346" s="338"/>
      <c r="CO346" s="344"/>
    </row>
    <row r="347" spans="1:93" ht="24" customHeight="1" x14ac:dyDescent="0.3">
      <c r="A347" s="345" t="s">
        <v>2510</v>
      </c>
      <c r="B347" s="328" t="s">
        <v>2511</v>
      </c>
      <c r="C347" s="329" t="s">
        <v>1972</v>
      </c>
      <c r="D347" s="330">
        <f t="shared" si="13"/>
        <v>26</v>
      </c>
      <c r="E347" s="331">
        <f t="shared" si="14"/>
        <v>14</v>
      </c>
      <c r="F347" s="331">
        <f t="shared" si="15"/>
        <v>0</v>
      </c>
      <c r="G347" s="331">
        <f t="shared" si="16"/>
        <v>0</v>
      </c>
      <c r="H347" s="331">
        <f t="shared" si="17"/>
        <v>0</v>
      </c>
      <c r="I347" s="331">
        <f t="shared" si="18"/>
        <v>0</v>
      </c>
      <c r="J347" s="331">
        <f t="shared" si="19"/>
        <v>0</v>
      </c>
      <c r="K347" s="331">
        <f t="shared" si="20"/>
        <v>0</v>
      </c>
      <c r="L347" s="331">
        <f t="shared" si="21"/>
        <v>0</v>
      </c>
      <c r="M347" s="332">
        <f t="shared" si="22"/>
        <v>0</v>
      </c>
      <c r="N347" s="333">
        <f t="shared" si="23"/>
        <v>40</v>
      </c>
      <c r="O347" s="334"/>
      <c r="P347" s="335">
        <f t="shared" si="24"/>
        <v>40</v>
      </c>
      <c r="Q347" s="336">
        <f t="shared" si="25"/>
        <v>271</v>
      </c>
      <c r="R347" s="349"/>
      <c r="S347" s="349"/>
      <c r="T347" s="337"/>
      <c r="U347" s="349"/>
      <c r="V347" s="349"/>
      <c r="W347" s="337"/>
      <c r="X347" s="147"/>
      <c r="Y347" s="349"/>
      <c r="Z347" s="147"/>
      <c r="AA347" s="338">
        <v>0</v>
      </c>
      <c r="AB347" s="339">
        <v>0</v>
      </c>
      <c r="AC347" s="148">
        <v>0</v>
      </c>
      <c r="AD347" s="147"/>
      <c r="AE347" s="349">
        <v>14</v>
      </c>
      <c r="AF347" s="147"/>
      <c r="AG347" s="144">
        <v>0</v>
      </c>
      <c r="AH347" s="144">
        <v>0</v>
      </c>
      <c r="AI347" s="145"/>
      <c r="AJ347" s="145"/>
      <c r="AK347" s="144"/>
      <c r="AL347" s="145"/>
      <c r="AM347" s="144"/>
      <c r="AN347" s="144"/>
      <c r="AO347" s="340"/>
      <c r="AP347" s="340"/>
      <c r="AQ347" s="341"/>
      <c r="AR347" s="341"/>
      <c r="AS347" s="341"/>
      <c r="AT347" s="153"/>
      <c r="AU347" s="144"/>
      <c r="AV347" s="145"/>
      <c r="AW347" s="148">
        <v>0</v>
      </c>
      <c r="AX347" s="148">
        <v>0</v>
      </c>
      <c r="AY347" s="147"/>
      <c r="AZ347" s="148"/>
      <c r="BA347" s="148"/>
      <c r="BB347" s="147"/>
      <c r="BC347" s="147"/>
      <c r="BD347" s="148"/>
      <c r="BE347" s="148"/>
      <c r="BF347" s="338">
        <v>0</v>
      </c>
      <c r="BG347" s="145"/>
      <c r="BH347" s="349">
        <v>0</v>
      </c>
      <c r="BI347" s="337"/>
      <c r="BJ347" s="342"/>
      <c r="BK347" s="343"/>
      <c r="BL347" s="147"/>
      <c r="BM347" s="147"/>
      <c r="BN347" s="148">
        <v>26</v>
      </c>
      <c r="BO347" s="148"/>
      <c r="BP347" s="147"/>
      <c r="BQ347" s="344">
        <v>0</v>
      </c>
      <c r="BR347" s="145"/>
      <c r="BS347" s="145"/>
      <c r="BT347" s="145"/>
      <c r="BU347" s="338"/>
      <c r="BV347" s="344"/>
      <c r="BW347" s="145"/>
      <c r="BX347" s="145"/>
      <c r="BY347" s="144"/>
      <c r="BZ347" s="144"/>
      <c r="CA347" s="355">
        <v>0</v>
      </c>
      <c r="CB347" s="338">
        <v>0</v>
      </c>
      <c r="CC347" s="344">
        <v>0</v>
      </c>
      <c r="CD347" s="145"/>
      <c r="CE347" s="145"/>
      <c r="CF347" s="146">
        <v>0</v>
      </c>
      <c r="CG347" s="148"/>
      <c r="CH347" s="148"/>
      <c r="CI347" s="337"/>
      <c r="CJ347" s="147"/>
      <c r="CK347" s="338"/>
      <c r="CL347" s="145"/>
      <c r="CM347" s="145"/>
      <c r="CN347" s="338"/>
      <c r="CO347" s="344"/>
    </row>
    <row r="348" spans="1:93" ht="24" customHeight="1" x14ac:dyDescent="0.3">
      <c r="A348" s="327" t="s">
        <v>2512</v>
      </c>
      <c r="B348" s="328" t="s">
        <v>2513</v>
      </c>
      <c r="C348" s="329" t="s">
        <v>535</v>
      </c>
      <c r="D348" s="330">
        <f t="shared" si="13"/>
        <v>25</v>
      </c>
      <c r="E348" s="331">
        <f t="shared" si="14"/>
        <v>25</v>
      </c>
      <c r="F348" s="331">
        <f t="shared" si="15"/>
        <v>0</v>
      </c>
      <c r="G348" s="331">
        <f t="shared" si="16"/>
        <v>0</v>
      </c>
      <c r="H348" s="331">
        <f t="shared" si="17"/>
        <v>0</v>
      </c>
      <c r="I348" s="331">
        <f t="shared" si="18"/>
        <v>0</v>
      </c>
      <c r="J348" s="331">
        <f t="shared" si="19"/>
        <v>0</v>
      </c>
      <c r="K348" s="331">
        <f t="shared" si="20"/>
        <v>0</v>
      </c>
      <c r="L348" s="331">
        <f t="shared" si="21"/>
        <v>0</v>
      </c>
      <c r="M348" s="332">
        <f t="shared" si="22"/>
        <v>0</v>
      </c>
      <c r="N348" s="333">
        <f t="shared" si="23"/>
        <v>50</v>
      </c>
      <c r="O348" s="334"/>
      <c r="P348" s="335">
        <f t="shared" si="24"/>
        <v>50</v>
      </c>
      <c r="Q348" s="336">
        <f t="shared" si="25"/>
        <v>210</v>
      </c>
      <c r="R348" s="349"/>
      <c r="S348" s="349"/>
      <c r="T348" s="350"/>
      <c r="U348" s="349"/>
      <c r="V348" s="349"/>
      <c r="W348" s="350"/>
      <c r="X348" s="351"/>
      <c r="Y348" s="349"/>
      <c r="Z348" s="351"/>
      <c r="AA348" s="354">
        <v>0</v>
      </c>
      <c r="AB348" s="357">
        <v>0</v>
      </c>
      <c r="AC348" s="148">
        <v>0</v>
      </c>
      <c r="AD348" s="351"/>
      <c r="AE348" s="349"/>
      <c r="AF348" s="351">
        <v>25</v>
      </c>
      <c r="AG348" s="88">
        <v>0</v>
      </c>
      <c r="AH348" s="88">
        <v>0</v>
      </c>
      <c r="AI348" s="145"/>
      <c r="AJ348" s="145"/>
      <c r="AK348" s="88"/>
      <c r="AL348" s="145"/>
      <c r="AM348" s="88"/>
      <c r="AN348" s="88"/>
      <c r="AO348" s="340"/>
      <c r="AP348" s="340"/>
      <c r="AQ348" s="358"/>
      <c r="AR348" s="358"/>
      <c r="AS348" s="358"/>
      <c r="AT348" s="359"/>
      <c r="AU348" s="88"/>
      <c r="AV348" s="145"/>
      <c r="AW348" s="148">
        <v>0</v>
      </c>
      <c r="AX348" s="148">
        <v>0</v>
      </c>
      <c r="AY348" s="351"/>
      <c r="AZ348" s="148"/>
      <c r="BA348" s="148"/>
      <c r="BB348" s="351"/>
      <c r="BC348" s="351"/>
      <c r="BD348" s="148"/>
      <c r="BE348" s="148"/>
      <c r="BF348" s="338">
        <v>0</v>
      </c>
      <c r="BG348" s="145"/>
      <c r="BH348" s="148">
        <v>0</v>
      </c>
      <c r="BI348" s="350"/>
      <c r="BJ348" s="342"/>
      <c r="BK348" s="343"/>
      <c r="BL348" s="351"/>
      <c r="BM348" s="351"/>
      <c r="BN348" s="148"/>
      <c r="BO348" s="148">
        <v>25</v>
      </c>
      <c r="BP348" s="351"/>
      <c r="BQ348" s="364">
        <v>0</v>
      </c>
      <c r="BR348" s="352"/>
      <c r="BS348" s="352"/>
      <c r="BT348" s="145"/>
      <c r="BU348" s="338"/>
      <c r="BV348" s="364"/>
      <c r="BW348" s="145"/>
      <c r="BX348" s="145"/>
      <c r="BY348" s="88"/>
      <c r="BZ348" s="88"/>
      <c r="CA348" s="149">
        <v>0</v>
      </c>
      <c r="CB348" s="338">
        <v>0</v>
      </c>
      <c r="CC348" s="344">
        <v>0</v>
      </c>
      <c r="CD348" s="145"/>
      <c r="CE348" s="145"/>
      <c r="CF348" s="146">
        <v>0</v>
      </c>
      <c r="CG348" s="349"/>
      <c r="CH348" s="349"/>
      <c r="CI348" s="350"/>
      <c r="CJ348" s="351"/>
      <c r="CK348" s="338"/>
      <c r="CL348" s="145"/>
      <c r="CM348" s="145"/>
      <c r="CN348" s="338"/>
      <c r="CO348" s="344"/>
    </row>
    <row r="349" spans="1:93" ht="24" customHeight="1" x14ac:dyDescent="0.3">
      <c r="A349" s="327" t="s">
        <v>2514</v>
      </c>
      <c r="B349" s="328" t="s">
        <v>2515</v>
      </c>
      <c r="C349" s="329" t="s">
        <v>1915</v>
      </c>
      <c r="D349" s="330">
        <f t="shared" si="13"/>
        <v>10</v>
      </c>
      <c r="E349" s="331">
        <f t="shared" si="14"/>
        <v>0</v>
      </c>
      <c r="F349" s="331">
        <f t="shared" si="15"/>
        <v>0</v>
      </c>
      <c r="G349" s="331">
        <f t="shared" si="16"/>
        <v>0</v>
      </c>
      <c r="H349" s="331">
        <f t="shared" si="17"/>
        <v>0</v>
      </c>
      <c r="I349" s="331">
        <f t="shared" si="18"/>
        <v>0</v>
      </c>
      <c r="J349" s="331">
        <f t="shared" si="19"/>
        <v>0</v>
      </c>
      <c r="K349" s="331">
        <f t="shared" si="20"/>
        <v>0</v>
      </c>
      <c r="L349" s="331">
        <f t="shared" si="21"/>
        <v>0</v>
      </c>
      <c r="M349" s="332">
        <f t="shared" si="22"/>
        <v>0</v>
      </c>
      <c r="N349" s="333">
        <f t="shared" si="23"/>
        <v>10</v>
      </c>
      <c r="O349" s="334"/>
      <c r="P349" s="335">
        <f t="shared" si="24"/>
        <v>10</v>
      </c>
      <c r="Q349" s="336">
        <f t="shared" si="25"/>
        <v>661</v>
      </c>
      <c r="R349" s="148"/>
      <c r="S349" s="148"/>
      <c r="T349" s="350"/>
      <c r="U349" s="148"/>
      <c r="V349" s="148"/>
      <c r="W349" s="350"/>
      <c r="X349" s="351"/>
      <c r="Y349" s="148"/>
      <c r="Z349" s="351"/>
      <c r="AA349" s="354">
        <v>0</v>
      </c>
      <c r="AB349" s="357">
        <v>0</v>
      </c>
      <c r="AC349" s="349">
        <v>0</v>
      </c>
      <c r="AD349" s="351"/>
      <c r="AE349" s="148"/>
      <c r="AF349" s="351">
        <v>10</v>
      </c>
      <c r="AG349" s="144">
        <v>0</v>
      </c>
      <c r="AH349" s="144">
        <v>0</v>
      </c>
      <c r="AI349" s="145"/>
      <c r="AJ349" s="145"/>
      <c r="AK349" s="144"/>
      <c r="AL349" s="145"/>
      <c r="AM349" s="144"/>
      <c r="AN349" s="144"/>
      <c r="AO349" s="340"/>
      <c r="AP349" s="340"/>
      <c r="AQ349" s="341"/>
      <c r="AR349" s="341"/>
      <c r="AS349" s="341"/>
      <c r="AT349" s="359"/>
      <c r="AU349" s="144"/>
      <c r="AV349" s="145"/>
      <c r="AW349" s="148">
        <v>0</v>
      </c>
      <c r="AX349" s="148">
        <v>0</v>
      </c>
      <c r="AY349" s="351"/>
      <c r="AZ349" s="148"/>
      <c r="BA349" s="148"/>
      <c r="BB349" s="351"/>
      <c r="BC349" s="351"/>
      <c r="BD349" s="148"/>
      <c r="BE349" s="148"/>
      <c r="BF349" s="338">
        <v>0</v>
      </c>
      <c r="BG349" s="145"/>
      <c r="BH349" s="148">
        <v>0</v>
      </c>
      <c r="BI349" s="350"/>
      <c r="BJ349" s="360"/>
      <c r="BK349" s="343"/>
      <c r="BL349" s="351"/>
      <c r="BM349" s="351"/>
      <c r="BN349" s="148"/>
      <c r="BO349" s="148"/>
      <c r="BP349" s="351"/>
      <c r="BQ349" s="344">
        <v>0</v>
      </c>
      <c r="BR349" s="145"/>
      <c r="BS349" s="145"/>
      <c r="BT349" s="145"/>
      <c r="BU349" s="338"/>
      <c r="BV349" s="344"/>
      <c r="BW349" s="145"/>
      <c r="BX349" s="145"/>
      <c r="BY349" s="144"/>
      <c r="BZ349" s="144"/>
      <c r="CA349" s="149">
        <v>0</v>
      </c>
      <c r="CB349" s="338">
        <v>0</v>
      </c>
      <c r="CC349" s="88">
        <v>0</v>
      </c>
      <c r="CD349" s="145"/>
      <c r="CE349" s="145"/>
      <c r="CF349" s="146">
        <v>0</v>
      </c>
      <c r="CG349" s="349"/>
      <c r="CH349" s="349"/>
      <c r="CI349" s="350"/>
      <c r="CJ349" s="351"/>
      <c r="CK349" s="338"/>
      <c r="CL349" s="145"/>
      <c r="CM349" s="145"/>
      <c r="CN349" s="338"/>
      <c r="CO349" s="88"/>
    </row>
    <row r="350" spans="1:93" ht="24" customHeight="1" x14ac:dyDescent="0.3">
      <c r="A350" s="345" t="s">
        <v>2516</v>
      </c>
      <c r="B350" s="328" t="s">
        <v>2517</v>
      </c>
      <c r="C350" s="329" t="s">
        <v>2518</v>
      </c>
      <c r="D350" s="330">
        <f t="shared" si="13"/>
        <v>0</v>
      </c>
      <c r="E350" s="331">
        <f t="shared" si="14"/>
        <v>0</v>
      </c>
      <c r="F350" s="331">
        <f t="shared" si="15"/>
        <v>0</v>
      </c>
      <c r="G350" s="331">
        <f t="shared" si="16"/>
        <v>0</v>
      </c>
      <c r="H350" s="331">
        <f t="shared" si="17"/>
        <v>0</v>
      </c>
      <c r="I350" s="331">
        <f t="shared" si="18"/>
        <v>0</v>
      </c>
      <c r="J350" s="331">
        <f t="shared" si="19"/>
        <v>0</v>
      </c>
      <c r="K350" s="331">
        <f t="shared" si="20"/>
        <v>0</v>
      </c>
      <c r="L350" s="331">
        <f t="shared" si="21"/>
        <v>0</v>
      </c>
      <c r="M350" s="332">
        <f t="shared" si="22"/>
        <v>0</v>
      </c>
      <c r="N350" s="333">
        <f t="shared" si="23"/>
        <v>0</v>
      </c>
      <c r="O350" s="334"/>
      <c r="P350" s="335">
        <f t="shared" si="24"/>
        <v>0</v>
      </c>
      <c r="Q350" s="336" t="str">
        <f t="shared" si="25"/>
        <v/>
      </c>
      <c r="R350" s="148"/>
      <c r="S350" s="148"/>
      <c r="T350" s="337"/>
      <c r="U350" s="148"/>
      <c r="V350" s="148"/>
      <c r="W350" s="337"/>
      <c r="X350" s="147"/>
      <c r="Y350" s="148"/>
      <c r="Z350" s="147"/>
      <c r="AA350" s="338">
        <v>0</v>
      </c>
      <c r="AB350" s="339">
        <v>0</v>
      </c>
      <c r="AC350" s="349">
        <v>0</v>
      </c>
      <c r="AD350" s="147"/>
      <c r="AE350" s="148"/>
      <c r="AF350" s="147"/>
      <c r="AG350" s="144">
        <v>0</v>
      </c>
      <c r="AH350" s="144">
        <v>0</v>
      </c>
      <c r="AI350" s="145"/>
      <c r="AJ350" s="145"/>
      <c r="AK350" s="144"/>
      <c r="AL350" s="145"/>
      <c r="AM350" s="144"/>
      <c r="AN350" s="144"/>
      <c r="AO350" s="340"/>
      <c r="AP350" s="340"/>
      <c r="AQ350" s="341"/>
      <c r="AR350" s="341"/>
      <c r="AS350" s="341"/>
      <c r="AT350" s="153"/>
      <c r="AU350" s="144"/>
      <c r="AV350" s="145"/>
      <c r="AW350" s="148">
        <v>0</v>
      </c>
      <c r="AX350" s="148">
        <v>0</v>
      </c>
      <c r="AY350" s="147"/>
      <c r="AZ350" s="148"/>
      <c r="BA350" s="148"/>
      <c r="BB350" s="147"/>
      <c r="BC350" s="147"/>
      <c r="BD350" s="148"/>
      <c r="BE350" s="148"/>
      <c r="BF350" s="338">
        <v>0</v>
      </c>
      <c r="BG350" s="145"/>
      <c r="BH350" s="148">
        <v>0</v>
      </c>
      <c r="BI350" s="337"/>
      <c r="BJ350" s="342"/>
      <c r="BK350" s="343"/>
      <c r="BL350" s="147"/>
      <c r="BM350" s="147"/>
      <c r="BN350" s="148"/>
      <c r="BO350" s="148"/>
      <c r="BP350" s="147"/>
      <c r="BQ350" s="364">
        <v>0</v>
      </c>
      <c r="BR350" s="352"/>
      <c r="BS350" s="352"/>
      <c r="BT350" s="145"/>
      <c r="BU350" s="338"/>
      <c r="BV350" s="364"/>
      <c r="BW350" s="145"/>
      <c r="BX350" s="145"/>
      <c r="BY350" s="144"/>
      <c r="BZ350" s="144"/>
      <c r="CA350" s="355">
        <v>0</v>
      </c>
      <c r="CB350" s="338">
        <v>0</v>
      </c>
      <c r="CC350" s="344">
        <v>0</v>
      </c>
      <c r="CD350" s="145"/>
      <c r="CE350" s="145"/>
      <c r="CF350" s="356">
        <v>0</v>
      </c>
      <c r="CG350" s="148"/>
      <c r="CH350" s="148"/>
      <c r="CI350" s="337"/>
      <c r="CJ350" s="147"/>
      <c r="CK350" s="338"/>
      <c r="CL350" s="145"/>
      <c r="CM350" s="145"/>
      <c r="CN350" s="338"/>
      <c r="CO350" s="344"/>
    </row>
    <row r="351" spans="1:93" ht="24" customHeight="1" x14ac:dyDescent="0.3">
      <c r="A351" s="327" t="s">
        <v>2519</v>
      </c>
      <c r="B351" s="328" t="s">
        <v>2520</v>
      </c>
      <c r="C351" s="329" t="s">
        <v>661</v>
      </c>
      <c r="D351" s="330">
        <f t="shared" si="13"/>
        <v>12</v>
      </c>
      <c r="E351" s="331">
        <f t="shared" si="14"/>
        <v>6</v>
      </c>
      <c r="F351" s="331">
        <f t="shared" si="15"/>
        <v>0</v>
      </c>
      <c r="G351" s="331">
        <f t="shared" si="16"/>
        <v>0</v>
      </c>
      <c r="H351" s="331">
        <f t="shared" si="17"/>
        <v>0</v>
      </c>
      <c r="I351" s="331">
        <f t="shared" si="18"/>
        <v>0</v>
      </c>
      <c r="J351" s="331">
        <f t="shared" si="19"/>
        <v>0</v>
      </c>
      <c r="K351" s="331">
        <f t="shared" si="20"/>
        <v>0</v>
      </c>
      <c r="L351" s="331">
        <f t="shared" si="21"/>
        <v>0</v>
      </c>
      <c r="M351" s="332">
        <f t="shared" si="22"/>
        <v>0</v>
      </c>
      <c r="N351" s="333">
        <f t="shared" si="23"/>
        <v>18</v>
      </c>
      <c r="O351" s="334"/>
      <c r="P351" s="335">
        <f t="shared" si="24"/>
        <v>18</v>
      </c>
      <c r="Q351" s="336">
        <f t="shared" si="25"/>
        <v>498</v>
      </c>
      <c r="R351" s="148"/>
      <c r="S351" s="148"/>
      <c r="T351" s="337"/>
      <c r="U351" s="148"/>
      <c r="V351" s="148"/>
      <c r="W351" s="337"/>
      <c r="X351" s="147"/>
      <c r="Y351" s="148"/>
      <c r="Z351" s="147"/>
      <c r="AA351" s="354">
        <v>0</v>
      </c>
      <c r="AB351" s="357">
        <v>0</v>
      </c>
      <c r="AC351" s="148">
        <v>0</v>
      </c>
      <c r="AD351" s="147"/>
      <c r="AE351" s="148"/>
      <c r="AF351" s="147">
        <v>12</v>
      </c>
      <c r="AG351" s="144">
        <v>0</v>
      </c>
      <c r="AH351" s="144">
        <v>0</v>
      </c>
      <c r="AI351" s="145"/>
      <c r="AJ351" s="145"/>
      <c r="AK351" s="144"/>
      <c r="AL351" s="145"/>
      <c r="AM351" s="144"/>
      <c r="AN351" s="144"/>
      <c r="AO351" s="340"/>
      <c r="AP351" s="340"/>
      <c r="AQ351" s="341"/>
      <c r="AR351" s="341"/>
      <c r="AS351" s="341"/>
      <c r="AT351" s="359"/>
      <c r="AU351" s="144"/>
      <c r="AV351" s="145"/>
      <c r="AW351" s="148">
        <v>0</v>
      </c>
      <c r="AX351" s="148">
        <v>0</v>
      </c>
      <c r="AY351" s="147"/>
      <c r="AZ351" s="148"/>
      <c r="BA351" s="148"/>
      <c r="BB351" s="147"/>
      <c r="BC351" s="147"/>
      <c r="BD351" s="148"/>
      <c r="BE351" s="148"/>
      <c r="BF351" s="338">
        <v>0</v>
      </c>
      <c r="BG351" s="145"/>
      <c r="BH351" s="148">
        <v>0</v>
      </c>
      <c r="BI351" s="337"/>
      <c r="BJ351" s="360"/>
      <c r="BK351" s="343"/>
      <c r="BL351" s="147"/>
      <c r="BM351" s="147"/>
      <c r="BN351" s="148"/>
      <c r="BO351" s="148">
        <v>6</v>
      </c>
      <c r="BP351" s="147"/>
      <c r="BQ351" s="144">
        <v>0</v>
      </c>
      <c r="BR351" s="145"/>
      <c r="BS351" s="145"/>
      <c r="BT351" s="145"/>
      <c r="BU351" s="338"/>
      <c r="BV351" s="144"/>
      <c r="BW351" s="145"/>
      <c r="BX351" s="145"/>
      <c r="BY351" s="144"/>
      <c r="BZ351" s="144"/>
      <c r="CA351" s="149">
        <v>0</v>
      </c>
      <c r="CB351" s="354">
        <v>0</v>
      </c>
      <c r="CC351" s="344">
        <v>0</v>
      </c>
      <c r="CD351" s="145"/>
      <c r="CE351" s="145"/>
      <c r="CF351" s="356">
        <v>0</v>
      </c>
      <c r="CG351" s="148"/>
      <c r="CH351" s="148"/>
      <c r="CI351" s="337"/>
      <c r="CJ351" s="147"/>
      <c r="CK351" s="354"/>
      <c r="CL351" s="145"/>
      <c r="CM351" s="145"/>
      <c r="CN351" s="354"/>
      <c r="CO351" s="344"/>
    </row>
    <row r="352" spans="1:93" ht="24" customHeight="1" x14ac:dyDescent="0.3">
      <c r="A352" s="327" t="s">
        <v>2521</v>
      </c>
      <c r="B352" s="328" t="s">
        <v>2522</v>
      </c>
      <c r="C352" s="329" t="s">
        <v>2231</v>
      </c>
      <c r="D352" s="330">
        <f t="shared" si="13"/>
        <v>12</v>
      </c>
      <c r="E352" s="331">
        <f t="shared" si="14"/>
        <v>0</v>
      </c>
      <c r="F352" s="331">
        <f t="shared" si="15"/>
        <v>0</v>
      </c>
      <c r="G352" s="331">
        <f t="shared" si="16"/>
        <v>0</v>
      </c>
      <c r="H352" s="331">
        <f t="shared" si="17"/>
        <v>0</v>
      </c>
      <c r="I352" s="331">
        <f t="shared" si="18"/>
        <v>0</v>
      </c>
      <c r="J352" s="331">
        <f t="shared" si="19"/>
        <v>0</v>
      </c>
      <c r="K352" s="331">
        <f t="shared" si="20"/>
        <v>0</v>
      </c>
      <c r="L352" s="331">
        <f t="shared" si="21"/>
        <v>0</v>
      </c>
      <c r="M352" s="332">
        <f t="shared" si="22"/>
        <v>0</v>
      </c>
      <c r="N352" s="333">
        <f t="shared" si="23"/>
        <v>12</v>
      </c>
      <c r="O352" s="334"/>
      <c r="P352" s="335">
        <f t="shared" si="24"/>
        <v>12</v>
      </c>
      <c r="Q352" s="336">
        <f t="shared" si="25"/>
        <v>604</v>
      </c>
      <c r="R352" s="148"/>
      <c r="S352" s="148"/>
      <c r="T352" s="337"/>
      <c r="U352" s="148"/>
      <c r="V352" s="148"/>
      <c r="W352" s="337"/>
      <c r="X352" s="147"/>
      <c r="Y352" s="148"/>
      <c r="Z352" s="147"/>
      <c r="AA352" s="338">
        <v>0</v>
      </c>
      <c r="AB352" s="339">
        <v>0</v>
      </c>
      <c r="AC352" s="148">
        <v>0</v>
      </c>
      <c r="AD352" s="147"/>
      <c r="AE352" s="148"/>
      <c r="AF352" s="147"/>
      <c r="AG352" s="144">
        <v>0</v>
      </c>
      <c r="AH352" s="144">
        <v>0</v>
      </c>
      <c r="AI352" s="145"/>
      <c r="AJ352" s="145"/>
      <c r="AK352" s="144"/>
      <c r="AL352" s="145"/>
      <c r="AM352" s="144"/>
      <c r="AN352" s="144"/>
      <c r="AO352" s="340"/>
      <c r="AP352" s="340"/>
      <c r="AQ352" s="341"/>
      <c r="AR352" s="341"/>
      <c r="AS352" s="341"/>
      <c r="AT352" s="153"/>
      <c r="AU352" s="144"/>
      <c r="AV352" s="145"/>
      <c r="AW352" s="148">
        <v>0</v>
      </c>
      <c r="AX352" s="148">
        <v>0</v>
      </c>
      <c r="AY352" s="147"/>
      <c r="AZ352" s="148"/>
      <c r="BA352" s="148"/>
      <c r="BB352" s="147"/>
      <c r="BC352" s="147"/>
      <c r="BD352" s="148"/>
      <c r="BE352" s="148"/>
      <c r="BF352" s="338">
        <v>0</v>
      </c>
      <c r="BG352" s="145"/>
      <c r="BH352" s="148">
        <v>0</v>
      </c>
      <c r="BI352" s="337"/>
      <c r="BJ352" s="342"/>
      <c r="BK352" s="343"/>
      <c r="BL352" s="147"/>
      <c r="BM352" s="147"/>
      <c r="BN352" s="148">
        <v>12</v>
      </c>
      <c r="BO352" s="148"/>
      <c r="BP352" s="147"/>
      <c r="BQ352" s="144">
        <v>0</v>
      </c>
      <c r="BR352" s="145"/>
      <c r="BS352" s="145"/>
      <c r="BT352" s="145"/>
      <c r="BU352" s="338"/>
      <c r="BV352" s="144"/>
      <c r="BW352" s="145"/>
      <c r="BX352" s="145"/>
      <c r="BY352" s="144"/>
      <c r="BZ352" s="144"/>
      <c r="CA352" s="149">
        <v>0</v>
      </c>
      <c r="CB352" s="354">
        <v>0</v>
      </c>
      <c r="CC352" s="344">
        <v>0</v>
      </c>
      <c r="CD352" s="145"/>
      <c r="CE352" s="145"/>
      <c r="CF352" s="146">
        <v>0</v>
      </c>
      <c r="CG352" s="148"/>
      <c r="CH352" s="148"/>
      <c r="CI352" s="337"/>
      <c r="CJ352" s="147"/>
      <c r="CK352" s="354"/>
      <c r="CL352" s="145"/>
      <c r="CM352" s="145"/>
      <c r="CN352" s="354"/>
      <c r="CO352" s="344"/>
    </row>
    <row r="353" spans="1:93" ht="24" customHeight="1" x14ac:dyDescent="0.3">
      <c r="A353" s="345" t="s">
        <v>1019</v>
      </c>
      <c r="B353" s="328" t="s">
        <v>1020</v>
      </c>
      <c r="C353" s="329" t="s">
        <v>95</v>
      </c>
      <c r="D353" s="330">
        <f t="shared" si="13"/>
        <v>10</v>
      </c>
      <c r="E353" s="331">
        <f t="shared" si="14"/>
        <v>4</v>
      </c>
      <c r="F353" s="331">
        <f t="shared" si="15"/>
        <v>4</v>
      </c>
      <c r="G353" s="331">
        <f t="shared" si="16"/>
        <v>1</v>
      </c>
      <c r="H353" s="331">
        <f t="shared" si="17"/>
        <v>0</v>
      </c>
      <c r="I353" s="331">
        <f t="shared" si="18"/>
        <v>0</v>
      </c>
      <c r="J353" s="331">
        <f t="shared" si="19"/>
        <v>0</v>
      </c>
      <c r="K353" s="331">
        <f t="shared" si="20"/>
        <v>0</v>
      </c>
      <c r="L353" s="331">
        <f t="shared" si="21"/>
        <v>0</v>
      </c>
      <c r="M353" s="332">
        <f t="shared" si="22"/>
        <v>0</v>
      </c>
      <c r="N353" s="371">
        <f t="shared" si="23"/>
        <v>19</v>
      </c>
      <c r="O353" s="372"/>
      <c r="P353" s="335">
        <f t="shared" si="24"/>
        <v>19</v>
      </c>
      <c r="Q353" s="336">
        <f t="shared" si="25"/>
        <v>484</v>
      </c>
      <c r="R353" s="373"/>
      <c r="S353" s="373">
        <v>4</v>
      </c>
      <c r="T353" s="374"/>
      <c r="U353" s="373"/>
      <c r="V353" s="373"/>
      <c r="W353" s="374"/>
      <c r="X353" s="374"/>
      <c r="Y353" s="373">
        <v>1</v>
      </c>
      <c r="Z353" s="374"/>
      <c r="AA353" s="338">
        <v>0</v>
      </c>
      <c r="AB353" s="339">
        <v>0</v>
      </c>
      <c r="AC353" s="148">
        <v>0</v>
      </c>
      <c r="AD353" s="374">
        <v>10</v>
      </c>
      <c r="AE353" s="373"/>
      <c r="AF353" s="374">
        <v>4</v>
      </c>
      <c r="AG353" s="144">
        <v>0</v>
      </c>
      <c r="AH353" s="144">
        <v>0</v>
      </c>
      <c r="AI353" s="375"/>
      <c r="AJ353" s="375"/>
      <c r="AK353" s="144"/>
      <c r="AL353" s="375"/>
      <c r="AM353" s="144"/>
      <c r="AN353" s="144"/>
      <c r="AO353" s="376"/>
      <c r="AP353" s="376"/>
      <c r="AQ353" s="341"/>
      <c r="AR353" s="341"/>
      <c r="AS353" s="341"/>
      <c r="AT353" s="153"/>
      <c r="AU353" s="144"/>
      <c r="AV353" s="375"/>
      <c r="AW353" s="349">
        <v>0</v>
      </c>
      <c r="AX353" s="349">
        <v>0</v>
      </c>
      <c r="AY353" s="374"/>
      <c r="AZ353" s="349"/>
      <c r="BA353" s="349"/>
      <c r="BB353" s="374"/>
      <c r="BC353" s="374"/>
      <c r="BD353" s="349"/>
      <c r="BE353" s="349"/>
      <c r="BF353" s="338">
        <v>0</v>
      </c>
      <c r="BG353" s="375"/>
      <c r="BH353" s="148">
        <v>0</v>
      </c>
      <c r="BI353" s="374"/>
      <c r="BJ353" s="373"/>
      <c r="BK353" s="377"/>
      <c r="BL353" s="374"/>
      <c r="BM353" s="374"/>
      <c r="BN353" s="349"/>
      <c r="BO353" s="349"/>
      <c r="BP353" s="374"/>
      <c r="BQ353" s="144">
        <v>0</v>
      </c>
      <c r="BR353" s="375"/>
      <c r="BS353" s="375"/>
      <c r="BT353" s="375"/>
      <c r="BU353" s="338"/>
      <c r="BV353" s="144"/>
      <c r="BW353" s="375"/>
      <c r="BX353" s="375"/>
      <c r="BY353" s="144"/>
      <c r="BZ353" s="144"/>
      <c r="CA353" s="149">
        <v>0</v>
      </c>
      <c r="CB353" s="338">
        <v>0</v>
      </c>
      <c r="CC353" s="344">
        <v>0</v>
      </c>
      <c r="CD353" s="375"/>
      <c r="CE353" s="375"/>
      <c r="CF353" s="356">
        <v>0</v>
      </c>
      <c r="CG353" s="373"/>
      <c r="CH353" s="373"/>
      <c r="CI353" s="374"/>
      <c r="CJ353" s="374"/>
      <c r="CK353" s="338"/>
      <c r="CL353" s="375"/>
      <c r="CM353" s="375"/>
      <c r="CN353" s="338"/>
      <c r="CO353" s="344"/>
    </row>
    <row r="354" spans="1:93" ht="24" customHeight="1" x14ac:dyDescent="0.3">
      <c r="A354" s="327">
        <v>7503270</v>
      </c>
      <c r="B354" s="328" t="s">
        <v>2523</v>
      </c>
      <c r="C354" s="329" t="s">
        <v>2107</v>
      </c>
      <c r="D354" s="330">
        <f t="shared" si="13"/>
        <v>12</v>
      </c>
      <c r="E354" s="331">
        <f t="shared" si="14"/>
        <v>1</v>
      </c>
      <c r="F354" s="331">
        <f t="shared" si="15"/>
        <v>0</v>
      </c>
      <c r="G354" s="331">
        <f t="shared" si="16"/>
        <v>0</v>
      </c>
      <c r="H354" s="331">
        <f t="shared" si="17"/>
        <v>0</v>
      </c>
      <c r="I354" s="331">
        <f t="shared" si="18"/>
        <v>0</v>
      </c>
      <c r="J354" s="331">
        <f t="shared" si="19"/>
        <v>0</v>
      </c>
      <c r="K354" s="331">
        <f t="shared" si="20"/>
        <v>0</v>
      </c>
      <c r="L354" s="331">
        <f t="shared" si="21"/>
        <v>0</v>
      </c>
      <c r="M354" s="332">
        <f t="shared" si="22"/>
        <v>0</v>
      </c>
      <c r="N354" s="333">
        <f t="shared" si="23"/>
        <v>13</v>
      </c>
      <c r="O354" s="334"/>
      <c r="P354" s="335">
        <f t="shared" si="24"/>
        <v>13</v>
      </c>
      <c r="Q354" s="336">
        <f t="shared" si="25"/>
        <v>591</v>
      </c>
      <c r="R354" s="349">
        <v>1</v>
      </c>
      <c r="S354" s="349"/>
      <c r="T354" s="337"/>
      <c r="U354" s="349"/>
      <c r="V354" s="349"/>
      <c r="W354" s="337"/>
      <c r="X354" s="147"/>
      <c r="Y354" s="349"/>
      <c r="Z354" s="147"/>
      <c r="AA354" s="338">
        <v>0</v>
      </c>
      <c r="AB354" s="339">
        <v>0</v>
      </c>
      <c r="AC354" s="148">
        <v>0</v>
      </c>
      <c r="AD354" s="147"/>
      <c r="AE354" s="349"/>
      <c r="AF354" s="147">
        <v>12</v>
      </c>
      <c r="AG354" s="88">
        <v>0</v>
      </c>
      <c r="AH354" s="88">
        <v>0</v>
      </c>
      <c r="AI354" s="145"/>
      <c r="AJ354" s="145"/>
      <c r="AK354" s="88"/>
      <c r="AL354" s="145"/>
      <c r="AM354" s="88"/>
      <c r="AN354" s="88"/>
      <c r="AO354" s="340"/>
      <c r="AP354" s="340"/>
      <c r="AQ354" s="358"/>
      <c r="AR354" s="358"/>
      <c r="AS354" s="358"/>
      <c r="AT354" s="153"/>
      <c r="AU354" s="88"/>
      <c r="AV354" s="145"/>
      <c r="AW354" s="349">
        <v>0</v>
      </c>
      <c r="AX354" s="349">
        <v>0</v>
      </c>
      <c r="AY354" s="147"/>
      <c r="AZ354" s="349"/>
      <c r="BA354" s="349"/>
      <c r="BB354" s="147"/>
      <c r="BC354" s="147"/>
      <c r="BD354" s="349"/>
      <c r="BE354" s="349"/>
      <c r="BF354" s="354">
        <v>0</v>
      </c>
      <c r="BG354" s="145"/>
      <c r="BH354" s="148">
        <v>0</v>
      </c>
      <c r="BI354" s="337"/>
      <c r="BJ354" s="342"/>
      <c r="BK354" s="343"/>
      <c r="BL354" s="147"/>
      <c r="BM354" s="147"/>
      <c r="BN354" s="349"/>
      <c r="BO354" s="349"/>
      <c r="BP354" s="147"/>
      <c r="BQ354" s="144">
        <v>0</v>
      </c>
      <c r="BR354" s="145"/>
      <c r="BS354" s="145"/>
      <c r="BT354" s="145"/>
      <c r="BU354" s="354"/>
      <c r="BV354" s="144"/>
      <c r="BW354" s="145"/>
      <c r="BX354" s="145"/>
      <c r="BY354" s="88"/>
      <c r="BZ354" s="88"/>
      <c r="CA354" s="149">
        <v>0</v>
      </c>
      <c r="CB354" s="354">
        <v>0</v>
      </c>
      <c r="CC354" s="344">
        <v>0</v>
      </c>
      <c r="CD354" s="145"/>
      <c r="CE354" s="145"/>
      <c r="CF354" s="356">
        <v>0</v>
      </c>
      <c r="CG354" s="148"/>
      <c r="CH354" s="148"/>
      <c r="CI354" s="337"/>
      <c r="CJ354" s="147"/>
      <c r="CK354" s="354"/>
      <c r="CL354" s="145"/>
      <c r="CM354" s="145"/>
      <c r="CN354" s="354"/>
      <c r="CO354" s="344"/>
    </row>
    <row r="355" spans="1:93" ht="24" customHeight="1" x14ac:dyDescent="0.3">
      <c r="A355" s="345" t="s">
        <v>505</v>
      </c>
      <c r="B355" s="328" t="s">
        <v>506</v>
      </c>
      <c r="C355" s="329" t="s">
        <v>267</v>
      </c>
      <c r="D355" s="330">
        <f t="shared" si="13"/>
        <v>0</v>
      </c>
      <c r="E355" s="331">
        <f t="shared" si="14"/>
        <v>0</v>
      </c>
      <c r="F355" s="331">
        <f t="shared" si="15"/>
        <v>0</v>
      </c>
      <c r="G355" s="331">
        <f t="shared" si="16"/>
        <v>0</v>
      </c>
      <c r="H355" s="331">
        <f t="shared" si="17"/>
        <v>0</v>
      </c>
      <c r="I355" s="331">
        <f t="shared" si="18"/>
        <v>0</v>
      </c>
      <c r="J355" s="331">
        <f t="shared" si="19"/>
        <v>0</v>
      </c>
      <c r="K355" s="331">
        <f t="shared" si="20"/>
        <v>0</v>
      </c>
      <c r="L355" s="331">
        <f t="shared" si="21"/>
        <v>0</v>
      </c>
      <c r="M355" s="332">
        <f t="shared" si="22"/>
        <v>0</v>
      </c>
      <c r="N355" s="333">
        <f t="shared" si="23"/>
        <v>0</v>
      </c>
      <c r="O355" s="334"/>
      <c r="P355" s="335">
        <f t="shared" si="24"/>
        <v>0</v>
      </c>
      <c r="Q355" s="336" t="str">
        <f t="shared" si="25"/>
        <v/>
      </c>
      <c r="R355" s="349"/>
      <c r="S355" s="349"/>
      <c r="T355" s="337"/>
      <c r="U355" s="349"/>
      <c r="V355" s="349"/>
      <c r="W355" s="337"/>
      <c r="X355" s="147"/>
      <c r="Y355" s="349"/>
      <c r="Z355" s="147"/>
      <c r="AA355" s="338">
        <v>0</v>
      </c>
      <c r="AB355" s="339">
        <v>0</v>
      </c>
      <c r="AC355" s="349">
        <v>0</v>
      </c>
      <c r="AD355" s="147"/>
      <c r="AE355" s="349"/>
      <c r="AF355" s="147"/>
      <c r="AG355" s="88">
        <v>0</v>
      </c>
      <c r="AH355" s="88">
        <v>0</v>
      </c>
      <c r="AI355" s="145"/>
      <c r="AJ355" s="145"/>
      <c r="AK355" s="88"/>
      <c r="AL355" s="145"/>
      <c r="AM355" s="88"/>
      <c r="AN355" s="88"/>
      <c r="AO355" s="340"/>
      <c r="AP355" s="340"/>
      <c r="AQ355" s="358"/>
      <c r="AR355" s="358"/>
      <c r="AS355" s="358"/>
      <c r="AT355" s="153"/>
      <c r="AU355" s="88"/>
      <c r="AV355" s="145"/>
      <c r="AW355" s="148">
        <v>0</v>
      </c>
      <c r="AX355" s="148">
        <v>0</v>
      </c>
      <c r="AY355" s="147"/>
      <c r="AZ355" s="148"/>
      <c r="BA355" s="148"/>
      <c r="BB355" s="147"/>
      <c r="BC355" s="147"/>
      <c r="BD355" s="148"/>
      <c r="BE355" s="148"/>
      <c r="BF355" s="354">
        <v>0</v>
      </c>
      <c r="BG355" s="145"/>
      <c r="BH355" s="148">
        <v>0</v>
      </c>
      <c r="BI355" s="337"/>
      <c r="BJ355" s="342"/>
      <c r="BK355" s="343"/>
      <c r="BL355" s="147"/>
      <c r="BM355" s="147"/>
      <c r="BN355" s="148"/>
      <c r="BO355" s="148"/>
      <c r="BP355" s="147"/>
      <c r="BQ355" s="144">
        <v>0</v>
      </c>
      <c r="BR355" s="145"/>
      <c r="BS355" s="145"/>
      <c r="BT355" s="145"/>
      <c r="BU355" s="354"/>
      <c r="BV355" s="144"/>
      <c r="BW355" s="145"/>
      <c r="BX355" s="145"/>
      <c r="BY355" s="88"/>
      <c r="BZ355" s="88"/>
      <c r="CA355" s="149">
        <v>0</v>
      </c>
      <c r="CB355" s="338">
        <v>0</v>
      </c>
      <c r="CC355" s="344">
        <v>0</v>
      </c>
      <c r="CD355" s="145"/>
      <c r="CE355" s="145"/>
      <c r="CF355" s="146">
        <v>0</v>
      </c>
      <c r="CG355" s="148"/>
      <c r="CH355" s="148"/>
      <c r="CI355" s="337"/>
      <c r="CJ355" s="147"/>
      <c r="CK355" s="338"/>
      <c r="CL355" s="145"/>
      <c r="CM355" s="145"/>
      <c r="CN355" s="338"/>
      <c r="CO355" s="344"/>
    </row>
    <row r="356" spans="1:93" ht="24" customHeight="1" x14ac:dyDescent="0.3">
      <c r="A356" s="345" t="s">
        <v>2524</v>
      </c>
      <c r="B356" s="328" t="s">
        <v>2525</v>
      </c>
      <c r="C356" s="329" t="s">
        <v>137</v>
      </c>
      <c r="D356" s="330">
        <f t="shared" si="13"/>
        <v>0</v>
      </c>
      <c r="E356" s="331">
        <f t="shared" si="14"/>
        <v>0</v>
      </c>
      <c r="F356" s="331">
        <f t="shared" si="15"/>
        <v>0</v>
      </c>
      <c r="G356" s="331">
        <f t="shared" si="16"/>
        <v>0</v>
      </c>
      <c r="H356" s="331">
        <f t="shared" si="17"/>
        <v>0</v>
      </c>
      <c r="I356" s="331">
        <f t="shared" si="18"/>
        <v>0</v>
      </c>
      <c r="J356" s="331">
        <f t="shared" si="19"/>
        <v>0</v>
      </c>
      <c r="K356" s="331">
        <f t="shared" si="20"/>
        <v>0</v>
      </c>
      <c r="L356" s="331">
        <f t="shared" si="21"/>
        <v>0</v>
      </c>
      <c r="M356" s="332">
        <f t="shared" si="22"/>
        <v>0</v>
      </c>
      <c r="N356" s="333">
        <f t="shared" si="23"/>
        <v>0</v>
      </c>
      <c r="O356" s="334"/>
      <c r="P356" s="335">
        <f t="shared" si="24"/>
        <v>0</v>
      </c>
      <c r="Q356" s="336" t="str">
        <f t="shared" si="25"/>
        <v/>
      </c>
      <c r="R356" s="148"/>
      <c r="S356" s="148"/>
      <c r="T356" s="350"/>
      <c r="U356" s="148"/>
      <c r="V356" s="148"/>
      <c r="W356" s="350"/>
      <c r="X356" s="351"/>
      <c r="Y356" s="148"/>
      <c r="Z356" s="351"/>
      <c r="AA356" s="338">
        <v>0</v>
      </c>
      <c r="AB356" s="339">
        <v>0</v>
      </c>
      <c r="AC356" s="349">
        <v>0</v>
      </c>
      <c r="AD356" s="351"/>
      <c r="AE356" s="148"/>
      <c r="AF356" s="351"/>
      <c r="AG356" s="144">
        <v>0</v>
      </c>
      <c r="AH356" s="144">
        <v>0</v>
      </c>
      <c r="AI356" s="145"/>
      <c r="AJ356" s="145"/>
      <c r="AK356" s="144"/>
      <c r="AL356" s="145"/>
      <c r="AM356" s="144"/>
      <c r="AN356" s="144"/>
      <c r="AO356" s="340"/>
      <c r="AP356" s="340"/>
      <c r="AQ356" s="341"/>
      <c r="AR356" s="341"/>
      <c r="AS356" s="341"/>
      <c r="AT356" s="153"/>
      <c r="AU356" s="144"/>
      <c r="AV356" s="145"/>
      <c r="AW356" s="349">
        <v>0</v>
      </c>
      <c r="AX356" s="349">
        <v>0</v>
      </c>
      <c r="AY356" s="351"/>
      <c r="AZ356" s="349"/>
      <c r="BA356" s="349"/>
      <c r="BB356" s="351"/>
      <c r="BC356" s="351"/>
      <c r="BD356" s="349"/>
      <c r="BE356" s="349"/>
      <c r="BF356" s="338">
        <v>0</v>
      </c>
      <c r="BG356" s="145"/>
      <c r="BH356" s="349">
        <v>0</v>
      </c>
      <c r="BI356" s="350"/>
      <c r="BJ356" s="342"/>
      <c r="BK356" s="343"/>
      <c r="BL356" s="351"/>
      <c r="BM356" s="351"/>
      <c r="BN356" s="349"/>
      <c r="BO356" s="349"/>
      <c r="BP356" s="351"/>
      <c r="BQ356" s="144">
        <v>0</v>
      </c>
      <c r="BR356" s="145"/>
      <c r="BS356" s="145"/>
      <c r="BT356" s="145"/>
      <c r="BU356" s="338"/>
      <c r="BV356" s="144"/>
      <c r="BW356" s="145"/>
      <c r="BX356" s="145"/>
      <c r="BY356" s="144"/>
      <c r="BZ356" s="144"/>
      <c r="CA356" s="149">
        <v>0</v>
      </c>
      <c r="CB356" s="338">
        <v>0</v>
      </c>
      <c r="CC356" s="344">
        <v>0</v>
      </c>
      <c r="CD356" s="145"/>
      <c r="CE356" s="145"/>
      <c r="CF356" s="356">
        <v>0</v>
      </c>
      <c r="CG356" s="349"/>
      <c r="CH356" s="349"/>
      <c r="CI356" s="350"/>
      <c r="CJ356" s="351"/>
      <c r="CK356" s="338"/>
      <c r="CL356" s="145"/>
      <c r="CM356" s="145"/>
      <c r="CN356" s="338"/>
      <c r="CO356" s="344"/>
    </row>
    <row r="357" spans="1:93" ht="24" customHeight="1" x14ac:dyDescent="0.3">
      <c r="A357" s="345" t="s">
        <v>2526</v>
      </c>
      <c r="B357" s="328" t="s">
        <v>2527</v>
      </c>
      <c r="C357" s="329" t="s">
        <v>1236</v>
      </c>
      <c r="D357" s="330">
        <f t="shared" si="13"/>
        <v>4</v>
      </c>
      <c r="E357" s="331">
        <f t="shared" si="14"/>
        <v>4</v>
      </c>
      <c r="F357" s="331">
        <f t="shared" si="15"/>
        <v>1</v>
      </c>
      <c r="G357" s="331">
        <f t="shared" si="16"/>
        <v>1</v>
      </c>
      <c r="H357" s="331">
        <f t="shared" si="17"/>
        <v>0</v>
      </c>
      <c r="I357" s="331">
        <f t="shared" si="18"/>
        <v>0</v>
      </c>
      <c r="J357" s="331">
        <f t="shared" si="19"/>
        <v>0</v>
      </c>
      <c r="K357" s="331">
        <f t="shared" si="20"/>
        <v>0</v>
      </c>
      <c r="L357" s="331">
        <f t="shared" si="21"/>
        <v>0</v>
      </c>
      <c r="M357" s="332">
        <f t="shared" si="22"/>
        <v>0</v>
      </c>
      <c r="N357" s="333">
        <f t="shared" si="23"/>
        <v>10</v>
      </c>
      <c r="O357" s="334"/>
      <c r="P357" s="335">
        <f t="shared" si="24"/>
        <v>10</v>
      </c>
      <c r="Q357" s="336">
        <f t="shared" si="25"/>
        <v>661</v>
      </c>
      <c r="R357" s="349"/>
      <c r="S357" s="349"/>
      <c r="T357" s="350"/>
      <c r="U357" s="349"/>
      <c r="V357" s="349"/>
      <c r="W357" s="350"/>
      <c r="X357" s="351"/>
      <c r="Y357" s="349"/>
      <c r="Z357" s="351"/>
      <c r="AA357" s="338">
        <v>0</v>
      </c>
      <c r="AB357" s="339">
        <v>0</v>
      </c>
      <c r="AC357" s="148">
        <v>0</v>
      </c>
      <c r="AD357" s="351"/>
      <c r="AE357" s="349"/>
      <c r="AF357" s="351"/>
      <c r="AG357" s="144">
        <v>0</v>
      </c>
      <c r="AH357" s="144">
        <v>0</v>
      </c>
      <c r="AI357" s="145"/>
      <c r="AJ357" s="145"/>
      <c r="AK357" s="144"/>
      <c r="AL357" s="145"/>
      <c r="AM357" s="144">
        <v>1</v>
      </c>
      <c r="AN357" s="144">
        <v>4</v>
      </c>
      <c r="AO357" s="340"/>
      <c r="AP357" s="340"/>
      <c r="AQ357" s="341"/>
      <c r="AR357" s="341"/>
      <c r="AS357" s="341"/>
      <c r="AT357" s="153"/>
      <c r="AU357" s="144"/>
      <c r="AV357" s="145"/>
      <c r="AW357" s="148">
        <v>1</v>
      </c>
      <c r="AX357" s="148">
        <v>4</v>
      </c>
      <c r="AY357" s="351"/>
      <c r="AZ357" s="148"/>
      <c r="BA357" s="148"/>
      <c r="BB357" s="351"/>
      <c r="BC357" s="351"/>
      <c r="BD357" s="148"/>
      <c r="BE357" s="148"/>
      <c r="BF357" s="354">
        <v>0</v>
      </c>
      <c r="BG357" s="145"/>
      <c r="BH357" s="148">
        <v>0</v>
      </c>
      <c r="BI357" s="350"/>
      <c r="BJ357" s="342"/>
      <c r="BK357" s="343"/>
      <c r="BL357" s="351"/>
      <c r="BM357" s="351"/>
      <c r="BN357" s="148"/>
      <c r="BO357" s="148"/>
      <c r="BP357" s="351"/>
      <c r="BQ357" s="144">
        <v>0</v>
      </c>
      <c r="BR357" s="145"/>
      <c r="BS357" s="145"/>
      <c r="BT357" s="145"/>
      <c r="BU357" s="354"/>
      <c r="BV357" s="144"/>
      <c r="BW357" s="145"/>
      <c r="BX357" s="145"/>
      <c r="BY357" s="144"/>
      <c r="BZ357" s="144"/>
      <c r="CA357" s="149">
        <v>0</v>
      </c>
      <c r="CB357" s="338">
        <v>0</v>
      </c>
      <c r="CC357" s="344">
        <v>0</v>
      </c>
      <c r="CD357" s="145"/>
      <c r="CE357" s="145"/>
      <c r="CF357" s="146">
        <v>0</v>
      </c>
      <c r="CG357" s="349"/>
      <c r="CH357" s="349"/>
      <c r="CI357" s="350"/>
      <c r="CJ357" s="351"/>
      <c r="CK357" s="338"/>
      <c r="CL357" s="145"/>
      <c r="CM357" s="145"/>
      <c r="CN357" s="338"/>
      <c r="CO357" s="344"/>
    </row>
    <row r="358" spans="1:93" ht="24" customHeight="1" x14ac:dyDescent="0.3">
      <c r="A358" s="327" t="s">
        <v>2528</v>
      </c>
      <c r="B358" s="328" t="s">
        <v>2529</v>
      </c>
      <c r="C358" s="329" t="s">
        <v>1075</v>
      </c>
      <c r="D358" s="330">
        <f t="shared" si="13"/>
        <v>0</v>
      </c>
      <c r="E358" s="331">
        <f t="shared" si="14"/>
        <v>0</v>
      </c>
      <c r="F358" s="331">
        <f t="shared" si="15"/>
        <v>0</v>
      </c>
      <c r="G358" s="331">
        <f t="shared" si="16"/>
        <v>0</v>
      </c>
      <c r="H358" s="331">
        <f t="shared" si="17"/>
        <v>0</v>
      </c>
      <c r="I358" s="331">
        <f t="shared" si="18"/>
        <v>0</v>
      </c>
      <c r="J358" s="331">
        <f t="shared" si="19"/>
        <v>0</v>
      </c>
      <c r="K358" s="331">
        <f t="shared" si="20"/>
        <v>0</v>
      </c>
      <c r="L358" s="331">
        <f t="shared" si="21"/>
        <v>0</v>
      </c>
      <c r="M358" s="332">
        <f t="shared" si="22"/>
        <v>0</v>
      </c>
      <c r="N358" s="333">
        <f t="shared" si="23"/>
        <v>0</v>
      </c>
      <c r="O358" s="334"/>
      <c r="P358" s="335">
        <f t="shared" si="24"/>
        <v>0</v>
      </c>
      <c r="Q358" s="336" t="str">
        <f t="shared" si="25"/>
        <v/>
      </c>
      <c r="R358" s="148"/>
      <c r="S358" s="148"/>
      <c r="T358" s="337"/>
      <c r="U358" s="148"/>
      <c r="V358" s="148"/>
      <c r="W358" s="337"/>
      <c r="X358" s="147"/>
      <c r="Y358" s="148"/>
      <c r="Z358" s="147"/>
      <c r="AA358" s="338">
        <v>0</v>
      </c>
      <c r="AB358" s="339">
        <v>0</v>
      </c>
      <c r="AC358" s="349">
        <v>0</v>
      </c>
      <c r="AD358" s="147"/>
      <c r="AE358" s="148"/>
      <c r="AF358" s="147"/>
      <c r="AG358" s="144">
        <v>0</v>
      </c>
      <c r="AH358" s="144">
        <v>0</v>
      </c>
      <c r="AI358" s="145"/>
      <c r="AJ358" s="145"/>
      <c r="AK358" s="144"/>
      <c r="AL358" s="145"/>
      <c r="AM358" s="144"/>
      <c r="AN358" s="144"/>
      <c r="AO358" s="340"/>
      <c r="AP358" s="340"/>
      <c r="AQ358" s="341"/>
      <c r="AR358" s="341"/>
      <c r="AS358" s="341"/>
      <c r="AT358" s="153"/>
      <c r="AU358" s="144"/>
      <c r="AV358" s="145"/>
      <c r="AW358" s="148">
        <v>0</v>
      </c>
      <c r="AX358" s="148">
        <v>0</v>
      </c>
      <c r="AY358" s="147"/>
      <c r="AZ358" s="148"/>
      <c r="BA358" s="148"/>
      <c r="BB358" s="147"/>
      <c r="BC358" s="147"/>
      <c r="BD358" s="148"/>
      <c r="BE358" s="148"/>
      <c r="BF358" s="338">
        <v>0</v>
      </c>
      <c r="BG358" s="145"/>
      <c r="BH358" s="349">
        <v>0</v>
      </c>
      <c r="BI358" s="337"/>
      <c r="BJ358" s="360"/>
      <c r="BK358" s="343"/>
      <c r="BL358" s="147"/>
      <c r="BM358" s="147"/>
      <c r="BN358" s="148"/>
      <c r="BO358" s="148"/>
      <c r="BP358" s="147"/>
      <c r="BQ358" s="344">
        <v>0</v>
      </c>
      <c r="BR358" s="145"/>
      <c r="BS358" s="145"/>
      <c r="BT358" s="145"/>
      <c r="BU358" s="338"/>
      <c r="BV358" s="344"/>
      <c r="BW358" s="145"/>
      <c r="BX358" s="145"/>
      <c r="BY358" s="144"/>
      <c r="BZ358" s="144"/>
      <c r="CA358" s="149">
        <v>0</v>
      </c>
      <c r="CB358" s="338">
        <v>0</v>
      </c>
      <c r="CC358" s="344">
        <v>0</v>
      </c>
      <c r="CD358" s="145"/>
      <c r="CE358" s="145"/>
      <c r="CF358" s="356">
        <v>0</v>
      </c>
      <c r="CG358" s="148"/>
      <c r="CH358" s="148"/>
      <c r="CI358" s="337"/>
      <c r="CJ358" s="147"/>
      <c r="CK358" s="338"/>
      <c r="CL358" s="145"/>
      <c r="CM358" s="145"/>
      <c r="CN358" s="338"/>
      <c r="CO358" s="344"/>
    </row>
    <row r="359" spans="1:93" ht="24" customHeight="1" x14ac:dyDescent="0.3">
      <c r="A359" s="346" t="s">
        <v>1472</v>
      </c>
      <c r="B359" s="347" t="s">
        <v>1473</v>
      </c>
      <c r="C359" s="348" t="s">
        <v>171</v>
      </c>
      <c r="D359" s="330">
        <f t="shared" si="13"/>
        <v>40</v>
      </c>
      <c r="E359" s="331">
        <f t="shared" si="14"/>
        <v>12</v>
      </c>
      <c r="F359" s="331">
        <f t="shared" si="15"/>
        <v>10</v>
      </c>
      <c r="G359" s="331">
        <f t="shared" si="16"/>
        <v>1</v>
      </c>
      <c r="H359" s="331">
        <f t="shared" si="17"/>
        <v>0</v>
      </c>
      <c r="I359" s="331">
        <f t="shared" si="18"/>
        <v>0</v>
      </c>
      <c r="J359" s="331">
        <f t="shared" si="19"/>
        <v>0</v>
      </c>
      <c r="K359" s="331">
        <f t="shared" si="20"/>
        <v>0</v>
      </c>
      <c r="L359" s="331">
        <f t="shared" si="21"/>
        <v>0</v>
      </c>
      <c r="M359" s="332">
        <f t="shared" si="22"/>
        <v>0</v>
      </c>
      <c r="N359" s="333">
        <f t="shared" si="23"/>
        <v>63</v>
      </c>
      <c r="O359" s="334"/>
      <c r="P359" s="335">
        <f t="shared" si="24"/>
        <v>63</v>
      </c>
      <c r="Q359" s="336">
        <f t="shared" si="25"/>
        <v>172</v>
      </c>
      <c r="R359" s="148"/>
      <c r="S359" s="148"/>
      <c r="T359" s="350"/>
      <c r="U359" s="148"/>
      <c r="V359" s="148"/>
      <c r="W359" s="350"/>
      <c r="X359" s="351"/>
      <c r="Y359" s="148"/>
      <c r="Z359" s="351"/>
      <c r="AA359" s="338">
        <v>0</v>
      </c>
      <c r="AB359" s="339">
        <v>0</v>
      </c>
      <c r="AC359" s="148">
        <v>0</v>
      </c>
      <c r="AD359" s="351"/>
      <c r="AE359" s="148">
        <v>10</v>
      </c>
      <c r="AF359" s="351"/>
      <c r="AG359" s="88">
        <v>0</v>
      </c>
      <c r="AH359" s="88">
        <v>0</v>
      </c>
      <c r="AI359" s="352"/>
      <c r="AJ359" s="352"/>
      <c r="AK359" s="88"/>
      <c r="AL359" s="352"/>
      <c r="AM359" s="88"/>
      <c r="AN359" s="88"/>
      <c r="AO359" s="353"/>
      <c r="AP359" s="353"/>
      <c r="AQ359" s="358"/>
      <c r="AR359" s="358"/>
      <c r="AS359" s="358"/>
      <c r="AT359" s="153"/>
      <c r="AU359" s="88"/>
      <c r="AV359" s="352"/>
      <c r="AW359" s="148">
        <v>0</v>
      </c>
      <c r="AX359" s="148">
        <v>0</v>
      </c>
      <c r="AY359" s="351"/>
      <c r="AZ359" s="148"/>
      <c r="BA359" s="148"/>
      <c r="BB359" s="351"/>
      <c r="BC359" s="351"/>
      <c r="BD359" s="148"/>
      <c r="BE359" s="148"/>
      <c r="BF359" s="338">
        <v>0</v>
      </c>
      <c r="BG359" s="352"/>
      <c r="BH359" s="148">
        <v>0</v>
      </c>
      <c r="BI359" s="350"/>
      <c r="BJ359" s="360"/>
      <c r="BK359" s="343"/>
      <c r="BL359" s="351"/>
      <c r="BM359" s="351"/>
      <c r="BN359" s="148">
        <v>12</v>
      </c>
      <c r="BO359" s="148"/>
      <c r="BP359" s="351"/>
      <c r="BQ359" s="88">
        <v>0</v>
      </c>
      <c r="BR359" s="352"/>
      <c r="BS359" s="352"/>
      <c r="BT359" s="352"/>
      <c r="BU359" s="338"/>
      <c r="BV359" s="88"/>
      <c r="BW359" s="352">
        <v>1</v>
      </c>
      <c r="BX359" s="352"/>
      <c r="BY359" s="88"/>
      <c r="BZ359" s="88">
        <v>40</v>
      </c>
      <c r="CA359" s="355">
        <v>0</v>
      </c>
      <c r="CB359" s="338">
        <v>0</v>
      </c>
      <c r="CC359" s="344">
        <v>0</v>
      </c>
      <c r="CD359" s="352"/>
      <c r="CE359" s="352"/>
      <c r="CF359" s="146">
        <v>0</v>
      </c>
      <c r="CG359" s="349"/>
      <c r="CH359" s="349"/>
      <c r="CI359" s="350"/>
      <c r="CJ359" s="351"/>
      <c r="CK359" s="338"/>
      <c r="CL359" s="352"/>
      <c r="CM359" s="352"/>
      <c r="CN359" s="338"/>
      <c r="CO359" s="344"/>
    </row>
    <row r="360" spans="1:93" ht="24" customHeight="1" x14ac:dyDescent="0.3">
      <c r="A360" s="327" t="s">
        <v>2530</v>
      </c>
      <c r="B360" s="328" t="s">
        <v>2531</v>
      </c>
      <c r="C360" s="329" t="s">
        <v>354</v>
      </c>
      <c r="D360" s="330">
        <f t="shared" si="13"/>
        <v>0</v>
      </c>
      <c r="E360" s="331">
        <f t="shared" si="14"/>
        <v>0</v>
      </c>
      <c r="F360" s="331">
        <f t="shared" si="15"/>
        <v>0</v>
      </c>
      <c r="G360" s="331">
        <f t="shared" si="16"/>
        <v>0</v>
      </c>
      <c r="H360" s="331">
        <f t="shared" si="17"/>
        <v>0</v>
      </c>
      <c r="I360" s="331">
        <f t="shared" si="18"/>
        <v>0</v>
      </c>
      <c r="J360" s="331">
        <f t="shared" si="19"/>
        <v>0</v>
      </c>
      <c r="K360" s="331">
        <f t="shared" si="20"/>
        <v>0</v>
      </c>
      <c r="L360" s="331">
        <f t="shared" si="21"/>
        <v>0</v>
      </c>
      <c r="M360" s="332">
        <f t="shared" si="22"/>
        <v>0</v>
      </c>
      <c r="N360" s="333">
        <f t="shared" si="23"/>
        <v>0</v>
      </c>
      <c r="O360" s="334"/>
      <c r="P360" s="335">
        <f t="shared" si="24"/>
        <v>0</v>
      </c>
      <c r="Q360" s="336" t="str">
        <f t="shared" si="25"/>
        <v/>
      </c>
      <c r="R360" s="148"/>
      <c r="S360" s="148"/>
      <c r="T360" s="337"/>
      <c r="U360" s="148"/>
      <c r="V360" s="148"/>
      <c r="W360" s="337"/>
      <c r="X360" s="147"/>
      <c r="Y360" s="148"/>
      <c r="Z360" s="147"/>
      <c r="AA360" s="354">
        <v>0</v>
      </c>
      <c r="AB360" s="357">
        <v>0</v>
      </c>
      <c r="AC360" s="148">
        <v>0</v>
      </c>
      <c r="AD360" s="147"/>
      <c r="AE360" s="148"/>
      <c r="AF360" s="147"/>
      <c r="AG360" s="88">
        <v>0</v>
      </c>
      <c r="AH360" s="88">
        <v>0</v>
      </c>
      <c r="AI360" s="145"/>
      <c r="AJ360" s="145"/>
      <c r="AK360" s="88"/>
      <c r="AL360" s="145"/>
      <c r="AM360" s="88"/>
      <c r="AN360" s="88"/>
      <c r="AO360" s="340"/>
      <c r="AP360" s="340"/>
      <c r="AQ360" s="358"/>
      <c r="AR360" s="358"/>
      <c r="AS360" s="358"/>
      <c r="AT360" s="359"/>
      <c r="AU360" s="88"/>
      <c r="AV360" s="145"/>
      <c r="AW360" s="148">
        <v>0</v>
      </c>
      <c r="AX360" s="148">
        <v>0</v>
      </c>
      <c r="AY360" s="147"/>
      <c r="AZ360" s="148"/>
      <c r="BA360" s="148"/>
      <c r="BB360" s="147"/>
      <c r="BC360" s="147"/>
      <c r="BD360" s="148"/>
      <c r="BE360" s="148"/>
      <c r="BF360" s="338">
        <v>0</v>
      </c>
      <c r="BG360" s="145"/>
      <c r="BH360" s="148">
        <v>0</v>
      </c>
      <c r="BI360" s="337"/>
      <c r="BJ360" s="342"/>
      <c r="BK360" s="343"/>
      <c r="BL360" s="147"/>
      <c r="BM360" s="147"/>
      <c r="BN360" s="148"/>
      <c r="BO360" s="148"/>
      <c r="BP360" s="147"/>
      <c r="BQ360" s="364">
        <v>0</v>
      </c>
      <c r="BR360" s="352"/>
      <c r="BS360" s="352"/>
      <c r="BT360" s="145"/>
      <c r="BU360" s="338"/>
      <c r="BV360" s="364"/>
      <c r="BW360" s="145"/>
      <c r="BX360" s="145"/>
      <c r="BY360" s="88"/>
      <c r="BZ360" s="88"/>
      <c r="CA360" s="355">
        <v>0</v>
      </c>
      <c r="CB360" s="338">
        <v>0</v>
      </c>
      <c r="CC360" s="344">
        <v>0</v>
      </c>
      <c r="CD360" s="145"/>
      <c r="CE360" s="145"/>
      <c r="CF360" s="146">
        <v>0</v>
      </c>
      <c r="CG360" s="148"/>
      <c r="CH360" s="148"/>
      <c r="CI360" s="337"/>
      <c r="CJ360" s="147"/>
      <c r="CK360" s="338"/>
      <c r="CL360" s="145"/>
      <c r="CM360" s="145"/>
      <c r="CN360" s="338"/>
      <c r="CO360" s="344"/>
    </row>
    <row r="361" spans="1:93" ht="24" customHeight="1" x14ac:dyDescent="0.3">
      <c r="A361" s="327" t="s">
        <v>2532</v>
      </c>
      <c r="B361" s="328" t="s">
        <v>2533</v>
      </c>
      <c r="C361" s="329" t="s">
        <v>1193</v>
      </c>
      <c r="D361" s="330">
        <f t="shared" si="13"/>
        <v>36</v>
      </c>
      <c r="E361" s="331">
        <f t="shared" si="14"/>
        <v>30</v>
      </c>
      <c r="F361" s="331">
        <f t="shared" si="15"/>
        <v>25</v>
      </c>
      <c r="G361" s="331">
        <f t="shared" si="16"/>
        <v>25</v>
      </c>
      <c r="H361" s="331">
        <f t="shared" si="17"/>
        <v>10</v>
      </c>
      <c r="I361" s="331">
        <f t="shared" si="18"/>
        <v>1</v>
      </c>
      <c r="J361" s="331">
        <f t="shared" si="19"/>
        <v>1</v>
      </c>
      <c r="K361" s="331">
        <f t="shared" si="20"/>
        <v>0</v>
      </c>
      <c r="L361" s="331">
        <f t="shared" si="21"/>
        <v>0</v>
      </c>
      <c r="M361" s="332">
        <f t="shared" si="22"/>
        <v>0</v>
      </c>
      <c r="N361" s="333">
        <f t="shared" si="23"/>
        <v>128</v>
      </c>
      <c r="O361" s="334"/>
      <c r="P361" s="335">
        <f t="shared" si="24"/>
        <v>128</v>
      </c>
      <c r="Q361" s="336">
        <f t="shared" si="25"/>
        <v>107</v>
      </c>
      <c r="R361" s="148"/>
      <c r="S361" s="148"/>
      <c r="T361" s="350"/>
      <c r="U361" s="148"/>
      <c r="V361" s="148"/>
      <c r="W361" s="350"/>
      <c r="X361" s="351"/>
      <c r="Y361" s="148">
        <v>25</v>
      </c>
      <c r="Z361" s="351"/>
      <c r="AA361" s="338">
        <v>0</v>
      </c>
      <c r="AB361" s="339">
        <v>0</v>
      </c>
      <c r="AC361" s="148">
        <v>0</v>
      </c>
      <c r="AD361" s="351">
        <v>1</v>
      </c>
      <c r="AE361" s="148"/>
      <c r="AF361" s="351">
        <v>36</v>
      </c>
      <c r="AG361" s="144">
        <v>0</v>
      </c>
      <c r="AH361" s="144">
        <v>0</v>
      </c>
      <c r="AI361" s="145"/>
      <c r="AJ361" s="145"/>
      <c r="AK361" s="144"/>
      <c r="AL361" s="145"/>
      <c r="AM361" s="144"/>
      <c r="AN361" s="144"/>
      <c r="AO361" s="340"/>
      <c r="AP361" s="340"/>
      <c r="AQ361" s="341"/>
      <c r="AR361" s="341"/>
      <c r="AS361" s="341"/>
      <c r="AT361" s="153"/>
      <c r="AU361" s="144"/>
      <c r="AV361" s="145"/>
      <c r="AW361" s="148">
        <v>0</v>
      </c>
      <c r="AX361" s="148">
        <v>0</v>
      </c>
      <c r="AY361" s="351">
        <v>10</v>
      </c>
      <c r="AZ361" s="148"/>
      <c r="BA361" s="148"/>
      <c r="BB361" s="351">
        <v>1</v>
      </c>
      <c r="BC361" s="351">
        <v>25</v>
      </c>
      <c r="BD361" s="148"/>
      <c r="BE361" s="148"/>
      <c r="BF361" s="338">
        <v>0</v>
      </c>
      <c r="BG361" s="145"/>
      <c r="BH361" s="148">
        <v>0</v>
      </c>
      <c r="BI361" s="350"/>
      <c r="BJ361" s="360"/>
      <c r="BK361" s="343"/>
      <c r="BL361" s="351"/>
      <c r="BM361" s="351"/>
      <c r="BN361" s="148"/>
      <c r="BO361" s="148">
        <v>30</v>
      </c>
      <c r="BP361" s="351"/>
      <c r="BQ361" s="344">
        <v>0</v>
      </c>
      <c r="BR361" s="145"/>
      <c r="BS361" s="145"/>
      <c r="BT361" s="145"/>
      <c r="BU361" s="338"/>
      <c r="BV361" s="344"/>
      <c r="BW361" s="145"/>
      <c r="BX361" s="145"/>
      <c r="BY361" s="144"/>
      <c r="BZ361" s="144"/>
      <c r="CA361" s="149">
        <v>0</v>
      </c>
      <c r="CB361" s="338">
        <v>0</v>
      </c>
      <c r="CC361" s="344">
        <v>0</v>
      </c>
      <c r="CD361" s="145"/>
      <c r="CE361" s="145"/>
      <c r="CF361" s="146">
        <v>0</v>
      </c>
      <c r="CG361" s="349"/>
      <c r="CH361" s="349"/>
      <c r="CI361" s="350"/>
      <c r="CJ361" s="351"/>
      <c r="CK361" s="338"/>
      <c r="CL361" s="145"/>
      <c r="CM361" s="145"/>
      <c r="CN361" s="338"/>
      <c r="CO361" s="344"/>
    </row>
    <row r="362" spans="1:93" ht="24" customHeight="1" x14ac:dyDescent="0.3">
      <c r="A362" s="345" t="s">
        <v>2534</v>
      </c>
      <c r="B362" s="328" t="s">
        <v>2535</v>
      </c>
      <c r="C362" s="329" t="s">
        <v>1876</v>
      </c>
      <c r="D362" s="330">
        <f t="shared" si="13"/>
        <v>4</v>
      </c>
      <c r="E362" s="331">
        <f t="shared" si="14"/>
        <v>0</v>
      </c>
      <c r="F362" s="331">
        <f t="shared" si="15"/>
        <v>0</v>
      </c>
      <c r="G362" s="331">
        <f t="shared" si="16"/>
        <v>0</v>
      </c>
      <c r="H362" s="331">
        <f t="shared" si="17"/>
        <v>0</v>
      </c>
      <c r="I362" s="331">
        <f t="shared" si="18"/>
        <v>0</v>
      </c>
      <c r="J362" s="331">
        <f t="shared" si="19"/>
        <v>0</v>
      </c>
      <c r="K362" s="331">
        <f t="shared" si="20"/>
        <v>0</v>
      </c>
      <c r="L362" s="331">
        <f t="shared" si="21"/>
        <v>0</v>
      </c>
      <c r="M362" s="332">
        <f t="shared" si="22"/>
        <v>0</v>
      </c>
      <c r="N362" s="333">
        <f t="shared" si="23"/>
        <v>4</v>
      </c>
      <c r="O362" s="334"/>
      <c r="P362" s="335">
        <f t="shared" si="24"/>
        <v>4</v>
      </c>
      <c r="Q362" s="336">
        <f t="shared" si="25"/>
        <v>843</v>
      </c>
      <c r="R362" s="148"/>
      <c r="S362" s="148"/>
      <c r="T362" s="337"/>
      <c r="U362" s="148"/>
      <c r="V362" s="148"/>
      <c r="W362" s="337"/>
      <c r="X362" s="147"/>
      <c r="Y362" s="148"/>
      <c r="Z362" s="147"/>
      <c r="AA362" s="354">
        <v>0</v>
      </c>
      <c r="AB362" s="357">
        <v>0</v>
      </c>
      <c r="AC362" s="148">
        <v>0</v>
      </c>
      <c r="AD362" s="147"/>
      <c r="AE362" s="148"/>
      <c r="AF362" s="147"/>
      <c r="AG362" s="144">
        <v>0</v>
      </c>
      <c r="AH362" s="144">
        <v>0</v>
      </c>
      <c r="AI362" s="145"/>
      <c r="AJ362" s="145"/>
      <c r="AK362" s="144"/>
      <c r="AL362" s="145"/>
      <c r="AM362" s="144"/>
      <c r="AN362" s="144"/>
      <c r="AO362" s="340"/>
      <c r="AP362" s="340"/>
      <c r="AQ362" s="341"/>
      <c r="AR362" s="341"/>
      <c r="AS362" s="341"/>
      <c r="AT362" s="359"/>
      <c r="AU362" s="144"/>
      <c r="AV362" s="145"/>
      <c r="AW362" s="349">
        <v>0</v>
      </c>
      <c r="AX362" s="349">
        <v>0</v>
      </c>
      <c r="AY362" s="147"/>
      <c r="AZ362" s="349"/>
      <c r="BA362" s="349"/>
      <c r="BB362" s="147"/>
      <c r="BC362" s="147"/>
      <c r="BD362" s="349"/>
      <c r="BE362" s="349"/>
      <c r="BF362" s="338">
        <v>0</v>
      </c>
      <c r="BG362" s="145"/>
      <c r="BH362" s="349">
        <v>0</v>
      </c>
      <c r="BI362" s="337"/>
      <c r="BJ362" s="342"/>
      <c r="BK362" s="343"/>
      <c r="BL362" s="147"/>
      <c r="BM362" s="147"/>
      <c r="BN362" s="349"/>
      <c r="BO362" s="349">
        <v>4</v>
      </c>
      <c r="BP362" s="147"/>
      <c r="BQ362" s="364">
        <v>0</v>
      </c>
      <c r="BR362" s="352"/>
      <c r="BS362" s="352"/>
      <c r="BT362" s="145"/>
      <c r="BU362" s="338"/>
      <c r="BV362" s="364"/>
      <c r="BW362" s="145"/>
      <c r="BX362" s="145"/>
      <c r="BY362" s="144"/>
      <c r="BZ362" s="144"/>
      <c r="CA362" s="355">
        <v>0</v>
      </c>
      <c r="CB362" s="338">
        <v>0</v>
      </c>
      <c r="CC362" s="344">
        <v>0</v>
      </c>
      <c r="CD362" s="145"/>
      <c r="CE362" s="145"/>
      <c r="CF362" s="146">
        <v>0</v>
      </c>
      <c r="CG362" s="148"/>
      <c r="CH362" s="148"/>
      <c r="CI362" s="337"/>
      <c r="CJ362" s="147"/>
      <c r="CK362" s="338"/>
      <c r="CL362" s="145"/>
      <c r="CM362" s="145"/>
      <c r="CN362" s="338"/>
      <c r="CO362" s="344"/>
    </row>
    <row r="363" spans="1:93" ht="24" customHeight="1" x14ac:dyDescent="0.3">
      <c r="A363" s="327">
        <v>600919</v>
      </c>
      <c r="B363" s="328" t="s">
        <v>2536</v>
      </c>
      <c r="C363" s="329" t="s">
        <v>335</v>
      </c>
      <c r="D363" s="330">
        <f t="shared" si="13"/>
        <v>0</v>
      </c>
      <c r="E363" s="331">
        <f t="shared" si="14"/>
        <v>0</v>
      </c>
      <c r="F363" s="331">
        <f t="shared" si="15"/>
        <v>0</v>
      </c>
      <c r="G363" s="331">
        <f t="shared" si="16"/>
        <v>0</v>
      </c>
      <c r="H363" s="331">
        <f t="shared" si="17"/>
        <v>0</v>
      </c>
      <c r="I363" s="331">
        <f t="shared" si="18"/>
        <v>0</v>
      </c>
      <c r="J363" s="331">
        <f t="shared" si="19"/>
        <v>0</v>
      </c>
      <c r="K363" s="331">
        <f t="shared" si="20"/>
        <v>0</v>
      </c>
      <c r="L363" s="331">
        <f t="shared" si="21"/>
        <v>0</v>
      </c>
      <c r="M363" s="332">
        <f t="shared" si="22"/>
        <v>0</v>
      </c>
      <c r="N363" s="333">
        <f t="shared" si="23"/>
        <v>0</v>
      </c>
      <c r="O363" s="334"/>
      <c r="P363" s="335">
        <f t="shared" si="24"/>
        <v>0</v>
      </c>
      <c r="Q363" s="336" t="str">
        <f t="shared" si="25"/>
        <v/>
      </c>
      <c r="R363" s="148"/>
      <c r="S363" s="148"/>
      <c r="T363" s="337"/>
      <c r="U363" s="148"/>
      <c r="V363" s="148"/>
      <c r="W363" s="337"/>
      <c r="X363" s="147"/>
      <c r="Y363" s="148"/>
      <c r="Z363" s="147"/>
      <c r="AA363" s="338">
        <v>0</v>
      </c>
      <c r="AB363" s="339">
        <v>0</v>
      </c>
      <c r="AC363" s="148">
        <v>0</v>
      </c>
      <c r="AD363" s="147"/>
      <c r="AE363" s="148"/>
      <c r="AF363" s="147"/>
      <c r="AG363" s="88">
        <v>0</v>
      </c>
      <c r="AH363" s="88">
        <v>0</v>
      </c>
      <c r="AI363" s="145"/>
      <c r="AJ363" s="145"/>
      <c r="AK363" s="88"/>
      <c r="AL363" s="145"/>
      <c r="AM363" s="88"/>
      <c r="AN363" s="88"/>
      <c r="AO363" s="340"/>
      <c r="AP363" s="340"/>
      <c r="AQ363" s="358"/>
      <c r="AR363" s="358"/>
      <c r="AS363" s="358"/>
      <c r="AT363" s="153"/>
      <c r="AU363" s="88"/>
      <c r="AV363" s="145"/>
      <c r="AW363" s="148">
        <v>0</v>
      </c>
      <c r="AX363" s="148">
        <v>0</v>
      </c>
      <c r="AY363" s="147"/>
      <c r="AZ363" s="148"/>
      <c r="BA363" s="148"/>
      <c r="BB363" s="147"/>
      <c r="BC363" s="147"/>
      <c r="BD363" s="148"/>
      <c r="BE363" s="148"/>
      <c r="BF363" s="338">
        <v>0</v>
      </c>
      <c r="BG363" s="145"/>
      <c r="BH363" s="148">
        <v>0</v>
      </c>
      <c r="BI363" s="337"/>
      <c r="BJ363" s="342"/>
      <c r="BK363" s="343"/>
      <c r="BL363" s="147"/>
      <c r="BM363" s="147"/>
      <c r="BN363" s="148"/>
      <c r="BO363" s="148"/>
      <c r="BP363" s="147"/>
      <c r="BQ363" s="144">
        <v>0</v>
      </c>
      <c r="BR363" s="145"/>
      <c r="BS363" s="145"/>
      <c r="BT363" s="145"/>
      <c r="BU363" s="338"/>
      <c r="BV363" s="144"/>
      <c r="BW363" s="145"/>
      <c r="BX363" s="145"/>
      <c r="BY363" s="88"/>
      <c r="BZ363" s="88"/>
      <c r="CA363" s="149">
        <v>0</v>
      </c>
      <c r="CB363" s="354">
        <v>0</v>
      </c>
      <c r="CC363" s="344">
        <v>0</v>
      </c>
      <c r="CD363" s="145"/>
      <c r="CE363" s="145"/>
      <c r="CF363" s="146">
        <v>0</v>
      </c>
      <c r="CG363" s="148"/>
      <c r="CH363" s="148"/>
      <c r="CI363" s="337"/>
      <c r="CJ363" s="147"/>
      <c r="CK363" s="354"/>
      <c r="CL363" s="145"/>
      <c r="CM363" s="145"/>
      <c r="CN363" s="354"/>
      <c r="CO363" s="344"/>
    </row>
    <row r="364" spans="1:93" ht="24" customHeight="1" x14ac:dyDescent="0.3">
      <c r="A364" s="346" t="s">
        <v>1021</v>
      </c>
      <c r="B364" s="347" t="s">
        <v>1022</v>
      </c>
      <c r="C364" s="348" t="s">
        <v>1023</v>
      </c>
      <c r="D364" s="330">
        <f t="shared" si="13"/>
        <v>0</v>
      </c>
      <c r="E364" s="331">
        <f t="shared" si="14"/>
        <v>0</v>
      </c>
      <c r="F364" s="331">
        <f t="shared" si="15"/>
        <v>0</v>
      </c>
      <c r="G364" s="331">
        <f t="shared" si="16"/>
        <v>0</v>
      </c>
      <c r="H364" s="331">
        <f t="shared" si="17"/>
        <v>0</v>
      </c>
      <c r="I364" s="331">
        <f t="shared" si="18"/>
        <v>0</v>
      </c>
      <c r="J364" s="331">
        <f t="shared" si="19"/>
        <v>0</v>
      </c>
      <c r="K364" s="331">
        <f t="shared" si="20"/>
        <v>0</v>
      </c>
      <c r="L364" s="331">
        <f t="shared" si="21"/>
        <v>0</v>
      </c>
      <c r="M364" s="332">
        <f t="shared" si="22"/>
        <v>0</v>
      </c>
      <c r="N364" s="333">
        <f t="shared" si="23"/>
        <v>0</v>
      </c>
      <c r="O364" s="334"/>
      <c r="P364" s="335">
        <f t="shared" si="24"/>
        <v>0</v>
      </c>
      <c r="Q364" s="336" t="str">
        <f t="shared" si="25"/>
        <v/>
      </c>
      <c r="R364" s="148"/>
      <c r="S364" s="148"/>
      <c r="T364" s="337"/>
      <c r="U364" s="148"/>
      <c r="V364" s="148"/>
      <c r="W364" s="337"/>
      <c r="X364" s="147"/>
      <c r="Y364" s="148"/>
      <c r="Z364" s="147"/>
      <c r="AA364" s="338">
        <v>0</v>
      </c>
      <c r="AB364" s="339">
        <v>0</v>
      </c>
      <c r="AC364" s="148">
        <v>0</v>
      </c>
      <c r="AD364" s="147"/>
      <c r="AE364" s="148"/>
      <c r="AF364" s="147"/>
      <c r="AG364" s="144">
        <v>0</v>
      </c>
      <c r="AH364" s="144">
        <v>0</v>
      </c>
      <c r="AI364" s="352"/>
      <c r="AJ364" s="352"/>
      <c r="AK364" s="144"/>
      <c r="AL364" s="352"/>
      <c r="AM364" s="144"/>
      <c r="AN364" s="144"/>
      <c r="AO364" s="353"/>
      <c r="AP364" s="353"/>
      <c r="AQ364" s="341"/>
      <c r="AR364" s="341"/>
      <c r="AS364" s="341"/>
      <c r="AT364" s="153"/>
      <c r="AU364" s="144"/>
      <c r="AV364" s="352"/>
      <c r="AW364" s="148">
        <v>0</v>
      </c>
      <c r="AX364" s="148">
        <v>0</v>
      </c>
      <c r="AY364" s="147"/>
      <c r="AZ364" s="148"/>
      <c r="BA364" s="148"/>
      <c r="BB364" s="147"/>
      <c r="BC364" s="147"/>
      <c r="BD364" s="148"/>
      <c r="BE364" s="148"/>
      <c r="BF364" s="338">
        <v>0</v>
      </c>
      <c r="BG364" s="352"/>
      <c r="BH364" s="148">
        <v>0</v>
      </c>
      <c r="BI364" s="337"/>
      <c r="BJ364" s="342"/>
      <c r="BK364" s="343"/>
      <c r="BL364" s="147"/>
      <c r="BM364" s="147"/>
      <c r="BN364" s="148"/>
      <c r="BO364" s="148"/>
      <c r="BP364" s="147"/>
      <c r="BQ364" s="144">
        <v>0</v>
      </c>
      <c r="BR364" s="352"/>
      <c r="BS364" s="352"/>
      <c r="BT364" s="352"/>
      <c r="BU364" s="338"/>
      <c r="BV364" s="144"/>
      <c r="BW364" s="352"/>
      <c r="BX364" s="352"/>
      <c r="BY364" s="144"/>
      <c r="BZ364" s="144"/>
      <c r="CA364" s="149">
        <v>0</v>
      </c>
      <c r="CB364" s="354">
        <v>0</v>
      </c>
      <c r="CC364" s="344">
        <v>0</v>
      </c>
      <c r="CD364" s="352"/>
      <c r="CE364" s="352"/>
      <c r="CF364" s="146">
        <v>0</v>
      </c>
      <c r="CG364" s="148"/>
      <c r="CH364" s="148"/>
      <c r="CI364" s="337"/>
      <c r="CJ364" s="147"/>
      <c r="CK364" s="354"/>
      <c r="CL364" s="352"/>
      <c r="CM364" s="352"/>
      <c r="CN364" s="354"/>
      <c r="CO364" s="344"/>
    </row>
    <row r="365" spans="1:93" ht="24" customHeight="1" x14ac:dyDescent="0.3">
      <c r="A365" s="327" t="s">
        <v>2537</v>
      </c>
      <c r="B365" s="328" t="s">
        <v>2538</v>
      </c>
      <c r="C365" s="329" t="s">
        <v>89</v>
      </c>
      <c r="D365" s="330">
        <f t="shared" si="13"/>
        <v>18</v>
      </c>
      <c r="E365" s="331">
        <f t="shared" si="14"/>
        <v>0</v>
      </c>
      <c r="F365" s="331">
        <f t="shared" si="15"/>
        <v>0</v>
      </c>
      <c r="G365" s="331">
        <f t="shared" si="16"/>
        <v>0</v>
      </c>
      <c r="H365" s="331">
        <f t="shared" si="17"/>
        <v>0</v>
      </c>
      <c r="I365" s="331">
        <f t="shared" si="18"/>
        <v>0</v>
      </c>
      <c r="J365" s="331">
        <f t="shared" si="19"/>
        <v>0</v>
      </c>
      <c r="K365" s="331">
        <f t="shared" si="20"/>
        <v>0</v>
      </c>
      <c r="L365" s="331">
        <f t="shared" si="21"/>
        <v>0</v>
      </c>
      <c r="M365" s="332">
        <f t="shared" si="22"/>
        <v>0</v>
      </c>
      <c r="N365" s="333">
        <f t="shared" si="23"/>
        <v>18</v>
      </c>
      <c r="O365" s="334"/>
      <c r="P365" s="335">
        <f t="shared" si="24"/>
        <v>18</v>
      </c>
      <c r="Q365" s="336">
        <f t="shared" si="25"/>
        <v>498</v>
      </c>
      <c r="R365" s="148"/>
      <c r="S365" s="148"/>
      <c r="T365" s="337"/>
      <c r="U365" s="148"/>
      <c r="V365" s="148"/>
      <c r="W365" s="337"/>
      <c r="X365" s="147"/>
      <c r="Y365" s="148"/>
      <c r="Z365" s="147"/>
      <c r="AA365" s="354">
        <v>0</v>
      </c>
      <c r="AB365" s="357">
        <v>0</v>
      </c>
      <c r="AC365" s="148">
        <v>0</v>
      </c>
      <c r="AD365" s="147"/>
      <c r="AE365" s="148"/>
      <c r="AF365" s="147"/>
      <c r="AG365" s="144">
        <v>0</v>
      </c>
      <c r="AH365" s="144">
        <v>0</v>
      </c>
      <c r="AI365" s="145"/>
      <c r="AJ365" s="145"/>
      <c r="AK365" s="144"/>
      <c r="AL365" s="145"/>
      <c r="AM365" s="144"/>
      <c r="AN365" s="144"/>
      <c r="AO365" s="340"/>
      <c r="AP365" s="340"/>
      <c r="AQ365" s="341"/>
      <c r="AR365" s="341"/>
      <c r="AS365" s="341"/>
      <c r="AT365" s="359"/>
      <c r="AU365" s="144"/>
      <c r="AV365" s="145"/>
      <c r="AW365" s="148">
        <v>0</v>
      </c>
      <c r="AX365" s="148">
        <v>0</v>
      </c>
      <c r="AY365" s="147"/>
      <c r="AZ365" s="148"/>
      <c r="BA365" s="148"/>
      <c r="BB365" s="147"/>
      <c r="BC365" s="147"/>
      <c r="BD365" s="148"/>
      <c r="BE365" s="148"/>
      <c r="BF365" s="338">
        <v>0</v>
      </c>
      <c r="BG365" s="145"/>
      <c r="BH365" s="148">
        <v>0</v>
      </c>
      <c r="BI365" s="337"/>
      <c r="BJ365" s="342"/>
      <c r="BK365" s="343"/>
      <c r="BL365" s="147"/>
      <c r="BM365" s="147"/>
      <c r="BN365" s="148"/>
      <c r="BO365" s="148">
        <v>18</v>
      </c>
      <c r="BP365" s="147"/>
      <c r="BQ365" s="344">
        <v>0</v>
      </c>
      <c r="BR365" s="145"/>
      <c r="BS365" s="145"/>
      <c r="BT365" s="145"/>
      <c r="BU365" s="338"/>
      <c r="BV365" s="344"/>
      <c r="BW365" s="145"/>
      <c r="BX365" s="145"/>
      <c r="BY365" s="144"/>
      <c r="BZ365" s="144"/>
      <c r="CA365" s="149">
        <v>0</v>
      </c>
      <c r="CB365" s="338">
        <v>0</v>
      </c>
      <c r="CC365" s="344">
        <v>0</v>
      </c>
      <c r="CD365" s="145"/>
      <c r="CE365" s="145"/>
      <c r="CF365" s="146">
        <v>0</v>
      </c>
      <c r="CG365" s="148"/>
      <c r="CH365" s="148"/>
      <c r="CI365" s="337"/>
      <c r="CJ365" s="147"/>
      <c r="CK365" s="338"/>
      <c r="CL365" s="145"/>
      <c r="CM365" s="145"/>
      <c r="CN365" s="338"/>
      <c r="CO365" s="344"/>
    </row>
    <row r="366" spans="1:93" ht="24" customHeight="1" x14ac:dyDescent="0.3">
      <c r="A366" s="327" t="s">
        <v>2539</v>
      </c>
      <c r="B366" s="328" t="s">
        <v>2540</v>
      </c>
      <c r="C366" s="329" t="s">
        <v>165</v>
      </c>
      <c r="D366" s="330">
        <f t="shared" si="13"/>
        <v>60</v>
      </c>
      <c r="E366" s="331">
        <f t="shared" si="14"/>
        <v>36</v>
      </c>
      <c r="F366" s="331">
        <f t="shared" si="15"/>
        <v>6</v>
      </c>
      <c r="G366" s="331">
        <f t="shared" si="16"/>
        <v>0</v>
      </c>
      <c r="H366" s="331">
        <f t="shared" si="17"/>
        <v>0</v>
      </c>
      <c r="I366" s="331">
        <f t="shared" si="18"/>
        <v>0</v>
      </c>
      <c r="J366" s="331">
        <f t="shared" si="19"/>
        <v>0</v>
      </c>
      <c r="K366" s="331">
        <f t="shared" si="20"/>
        <v>0</v>
      </c>
      <c r="L366" s="331">
        <f t="shared" si="21"/>
        <v>0</v>
      </c>
      <c r="M366" s="332">
        <f t="shared" si="22"/>
        <v>0</v>
      </c>
      <c r="N366" s="333">
        <f t="shared" si="23"/>
        <v>102</v>
      </c>
      <c r="O366" s="334"/>
      <c r="P366" s="335">
        <f t="shared" si="24"/>
        <v>102</v>
      </c>
      <c r="Q366" s="336">
        <f t="shared" si="25"/>
        <v>121</v>
      </c>
      <c r="R366" s="349"/>
      <c r="S366" s="349"/>
      <c r="T366" s="337"/>
      <c r="U366" s="349"/>
      <c r="V366" s="349"/>
      <c r="W366" s="337"/>
      <c r="X366" s="147"/>
      <c r="Y366" s="349"/>
      <c r="Z366" s="147"/>
      <c r="AA366" s="338">
        <v>0</v>
      </c>
      <c r="AB366" s="339">
        <v>0</v>
      </c>
      <c r="AC366" s="148">
        <v>0</v>
      </c>
      <c r="AD366" s="147"/>
      <c r="AE366" s="349"/>
      <c r="AF366" s="147">
        <v>36</v>
      </c>
      <c r="AG366" s="144">
        <v>0</v>
      </c>
      <c r="AH366" s="144">
        <v>0</v>
      </c>
      <c r="AI366" s="145"/>
      <c r="AJ366" s="145"/>
      <c r="AK366" s="144"/>
      <c r="AL366" s="145"/>
      <c r="AM366" s="144"/>
      <c r="AN366" s="144"/>
      <c r="AO366" s="340"/>
      <c r="AP366" s="340"/>
      <c r="AQ366" s="341"/>
      <c r="AR366" s="341"/>
      <c r="AS366" s="341"/>
      <c r="AT366" s="153">
        <v>60</v>
      </c>
      <c r="AU366" s="144"/>
      <c r="AV366" s="145"/>
      <c r="AW366" s="148">
        <v>0</v>
      </c>
      <c r="AX366" s="148">
        <v>0</v>
      </c>
      <c r="AY366" s="147"/>
      <c r="AZ366" s="148"/>
      <c r="BA366" s="148"/>
      <c r="BB366" s="147"/>
      <c r="BC366" s="147"/>
      <c r="BD366" s="148"/>
      <c r="BE366" s="148"/>
      <c r="BF366" s="338">
        <v>0</v>
      </c>
      <c r="BG366" s="145"/>
      <c r="BH366" s="148">
        <v>0</v>
      </c>
      <c r="BI366" s="337"/>
      <c r="BJ366" s="342"/>
      <c r="BK366" s="343"/>
      <c r="BL366" s="147"/>
      <c r="BM366" s="147"/>
      <c r="BN366" s="148"/>
      <c r="BO366" s="148">
        <v>6</v>
      </c>
      <c r="BP366" s="147"/>
      <c r="BQ366" s="364">
        <v>0</v>
      </c>
      <c r="BR366" s="352"/>
      <c r="BS366" s="352"/>
      <c r="BT366" s="145"/>
      <c r="BU366" s="338"/>
      <c r="BV366" s="364"/>
      <c r="BW366" s="145"/>
      <c r="BX366" s="145"/>
      <c r="BY366" s="144"/>
      <c r="BZ366" s="144"/>
      <c r="CA366" s="149">
        <v>0</v>
      </c>
      <c r="CB366" s="354">
        <v>0</v>
      </c>
      <c r="CC366" s="88">
        <v>0</v>
      </c>
      <c r="CD366" s="145"/>
      <c r="CE366" s="145"/>
      <c r="CF366" s="146">
        <v>0</v>
      </c>
      <c r="CG366" s="148"/>
      <c r="CH366" s="148"/>
      <c r="CI366" s="337"/>
      <c r="CJ366" s="147"/>
      <c r="CK366" s="354"/>
      <c r="CL366" s="145"/>
      <c r="CM366" s="145"/>
      <c r="CN366" s="354"/>
      <c r="CO366" s="88"/>
    </row>
    <row r="367" spans="1:93" ht="24" customHeight="1" x14ac:dyDescent="0.3">
      <c r="A367" s="327" t="s">
        <v>2541</v>
      </c>
      <c r="B367" s="328" t="s">
        <v>2542</v>
      </c>
      <c r="C367" s="329" t="s">
        <v>1953</v>
      </c>
      <c r="D367" s="330">
        <f t="shared" si="13"/>
        <v>0</v>
      </c>
      <c r="E367" s="331">
        <f t="shared" si="14"/>
        <v>0</v>
      </c>
      <c r="F367" s="331">
        <f t="shared" si="15"/>
        <v>0</v>
      </c>
      <c r="G367" s="331">
        <f t="shared" si="16"/>
        <v>0</v>
      </c>
      <c r="H367" s="331">
        <f t="shared" si="17"/>
        <v>0</v>
      </c>
      <c r="I367" s="331">
        <f t="shared" si="18"/>
        <v>0</v>
      </c>
      <c r="J367" s="331">
        <f t="shared" si="19"/>
        <v>0</v>
      </c>
      <c r="K367" s="331">
        <f t="shared" si="20"/>
        <v>0</v>
      </c>
      <c r="L367" s="331">
        <f t="shared" si="21"/>
        <v>0</v>
      </c>
      <c r="M367" s="332">
        <f t="shared" si="22"/>
        <v>0</v>
      </c>
      <c r="N367" s="333">
        <f t="shared" si="23"/>
        <v>0</v>
      </c>
      <c r="O367" s="334"/>
      <c r="P367" s="335">
        <f t="shared" si="24"/>
        <v>0</v>
      </c>
      <c r="Q367" s="336" t="str">
        <f t="shared" si="25"/>
        <v/>
      </c>
      <c r="R367" s="148"/>
      <c r="S367" s="148"/>
      <c r="T367" s="337"/>
      <c r="U367" s="148"/>
      <c r="V367" s="148"/>
      <c r="W367" s="337"/>
      <c r="X367" s="147"/>
      <c r="Y367" s="148"/>
      <c r="Z367" s="147"/>
      <c r="AA367" s="338">
        <v>0</v>
      </c>
      <c r="AB367" s="339">
        <v>0</v>
      </c>
      <c r="AC367" s="349">
        <v>0</v>
      </c>
      <c r="AD367" s="147"/>
      <c r="AE367" s="148"/>
      <c r="AF367" s="147"/>
      <c r="AG367" s="144">
        <v>0</v>
      </c>
      <c r="AH367" s="144">
        <v>0</v>
      </c>
      <c r="AI367" s="145"/>
      <c r="AJ367" s="145"/>
      <c r="AK367" s="144"/>
      <c r="AL367" s="145"/>
      <c r="AM367" s="144"/>
      <c r="AN367" s="144"/>
      <c r="AO367" s="340"/>
      <c r="AP367" s="340"/>
      <c r="AQ367" s="341"/>
      <c r="AR367" s="341"/>
      <c r="AS367" s="341"/>
      <c r="AT367" s="153"/>
      <c r="AU367" s="144"/>
      <c r="AV367" s="145"/>
      <c r="AW367" s="349">
        <v>0</v>
      </c>
      <c r="AX367" s="349">
        <v>0</v>
      </c>
      <c r="AY367" s="147"/>
      <c r="AZ367" s="349"/>
      <c r="BA367" s="349"/>
      <c r="BB367" s="147"/>
      <c r="BC367" s="147"/>
      <c r="BD367" s="349"/>
      <c r="BE367" s="349"/>
      <c r="BF367" s="354">
        <v>0</v>
      </c>
      <c r="BG367" s="145"/>
      <c r="BH367" s="148">
        <v>0</v>
      </c>
      <c r="BI367" s="337"/>
      <c r="BJ367" s="342"/>
      <c r="BK367" s="343"/>
      <c r="BL367" s="147"/>
      <c r="BM367" s="147"/>
      <c r="BN367" s="349"/>
      <c r="BO367" s="349"/>
      <c r="BP367" s="147"/>
      <c r="BQ367" s="144">
        <v>0</v>
      </c>
      <c r="BR367" s="145"/>
      <c r="BS367" s="145"/>
      <c r="BT367" s="145"/>
      <c r="BU367" s="354"/>
      <c r="BV367" s="144"/>
      <c r="BW367" s="145"/>
      <c r="BX367" s="145"/>
      <c r="BY367" s="144"/>
      <c r="BZ367" s="144"/>
      <c r="CA367" s="149">
        <v>0</v>
      </c>
      <c r="CB367" s="338">
        <v>0</v>
      </c>
      <c r="CC367" s="344">
        <v>0</v>
      </c>
      <c r="CD367" s="145"/>
      <c r="CE367" s="145"/>
      <c r="CF367" s="146">
        <v>0</v>
      </c>
      <c r="CG367" s="148"/>
      <c r="CH367" s="148"/>
      <c r="CI367" s="337"/>
      <c r="CJ367" s="147"/>
      <c r="CK367" s="338"/>
      <c r="CL367" s="145"/>
      <c r="CM367" s="145"/>
      <c r="CN367" s="338"/>
      <c r="CO367" s="344"/>
    </row>
    <row r="368" spans="1:93" ht="24" customHeight="1" x14ac:dyDescent="0.3">
      <c r="A368" s="327">
        <v>800927</v>
      </c>
      <c r="B368" s="328" t="s">
        <v>2543</v>
      </c>
      <c r="C368" s="329" t="s">
        <v>598</v>
      </c>
      <c r="D368" s="330">
        <f t="shared" si="13"/>
        <v>20</v>
      </c>
      <c r="E368" s="331">
        <f t="shared" si="14"/>
        <v>18</v>
      </c>
      <c r="F368" s="331">
        <f t="shared" si="15"/>
        <v>0</v>
      </c>
      <c r="G368" s="331">
        <f t="shared" si="16"/>
        <v>0</v>
      </c>
      <c r="H368" s="331">
        <f t="shared" si="17"/>
        <v>0</v>
      </c>
      <c r="I368" s="331">
        <f t="shared" si="18"/>
        <v>0</v>
      </c>
      <c r="J368" s="331">
        <f t="shared" si="19"/>
        <v>0</v>
      </c>
      <c r="K368" s="331">
        <f t="shared" si="20"/>
        <v>0</v>
      </c>
      <c r="L368" s="331">
        <f t="shared" si="21"/>
        <v>0</v>
      </c>
      <c r="M368" s="332">
        <f t="shared" si="22"/>
        <v>0</v>
      </c>
      <c r="N368" s="333">
        <f t="shared" si="23"/>
        <v>38</v>
      </c>
      <c r="O368" s="334"/>
      <c r="P368" s="335">
        <f t="shared" si="24"/>
        <v>38</v>
      </c>
      <c r="Q368" s="336">
        <f t="shared" si="25"/>
        <v>295</v>
      </c>
      <c r="R368" s="349"/>
      <c r="S368" s="349"/>
      <c r="T368" s="337"/>
      <c r="U368" s="349"/>
      <c r="V368" s="349"/>
      <c r="W368" s="337"/>
      <c r="X368" s="147"/>
      <c r="Y368" s="349"/>
      <c r="Z368" s="147"/>
      <c r="AA368" s="338">
        <v>0</v>
      </c>
      <c r="AB368" s="339">
        <v>0</v>
      </c>
      <c r="AC368" s="148">
        <v>0</v>
      </c>
      <c r="AD368" s="147"/>
      <c r="AE368" s="349"/>
      <c r="AF368" s="147">
        <v>18</v>
      </c>
      <c r="AG368" s="144">
        <v>0</v>
      </c>
      <c r="AH368" s="144">
        <v>0</v>
      </c>
      <c r="AI368" s="145"/>
      <c r="AJ368" s="145"/>
      <c r="AK368" s="144"/>
      <c r="AL368" s="145"/>
      <c r="AM368" s="144"/>
      <c r="AN368" s="144"/>
      <c r="AO368" s="340"/>
      <c r="AP368" s="340"/>
      <c r="AQ368" s="341"/>
      <c r="AR368" s="341"/>
      <c r="AS368" s="341"/>
      <c r="AT368" s="153"/>
      <c r="AU368" s="144"/>
      <c r="AV368" s="145"/>
      <c r="AW368" s="349">
        <v>0</v>
      </c>
      <c r="AX368" s="349">
        <v>0</v>
      </c>
      <c r="AY368" s="147"/>
      <c r="AZ368" s="349"/>
      <c r="BA368" s="349"/>
      <c r="BB368" s="147"/>
      <c r="BC368" s="147"/>
      <c r="BD368" s="349"/>
      <c r="BE368" s="349"/>
      <c r="BF368" s="338">
        <v>0</v>
      </c>
      <c r="BG368" s="145"/>
      <c r="BH368" s="148">
        <v>0</v>
      </c>
      <c r="BI368" s="337"/>
      <c r="BJ368" s="342"/>
      <c r="BK368" s="343"/>
      <c r="BL368" s="147"/>
      <c r="BM368" s="147"/>
      <c r="BN368" s="349"/>
      <c r="BO368" s="349">
        <v>20</v>
      </c>
      <c r="BP368" s="147"/>
      <c r="BQ368" s="144">
        <v>0</v>
      </c>
      <c r="BR368" s="145"/>
      <c r="BS368" s="145"/>
      <c r="BT368" s="145"/>
      <c r="BU368" s="338"/>
      <c r="BV368" s="144"/>
      <c r="BW368" s="145"/>
      <c r="BX368" s="145"/>
      <c r="BY368" s="144"/>
      <c r="BZ368" s="144"/>
      <c r="CA368" s="355">
        <v>0</v>
      </c>
      <c r="CB368" s="338">
        <v>0</v>
      </c>
      <c r="CC368" s="344">
        <v>0</v>
      </c>
      <c r="CD368" s="145"/>
      <c r="CE368" s="145"/>
      <c r="CF368" s="356">
        <v>0</v>
      </c>
      <c r="CG368" s="148"/>
      <c r="CH368" s="148"/>
      <c r="CI368" s="337"/>
      <c r="CJ368" s="147"/>
      <c r="CK368" s="338"/>
      <c r="CL368" s="145"/>
      <c r="CM368" s="145"/>
      <c r="CN368" s="338"/>
      <c r="CO368" s="344"/>
    </row>
    <row r="369" spans="1:93" ht="24" customHeight="1" x14ac:dyDescent="0.3">
      <c r="A369" s="345" t="s">
        <v>1474</v>
      </c>
      <c r="B369" s="328" t="s">
        <v>1475</v>
      </c>
      <c r="C369" s="329" t="s">
        <v>598</v>
      </c>
      <c r="D369" s="330">
        <f t="shared" si="13"/>
        <v>3</v>
      </c>
      <c r="E369" s="331">
        <f t="shared" si="14"/>
        <v>0</v>
      </c>
      <c r="F369" s="331">
        <f t="shared" si="15"/>
        <v>0</v>
      </c>
      <c r="G369" s="331">
        <f t="shared" si="16"/>
        <v>0</v>
      </c>
      <c r="H369" s="331">
        <f t="shared" si="17"/>
        <v>0</v>
      </c>
      <c r="I369" s="331">
        <f t="shared" si="18"/>
        <v>0</v>
      </c>
      <c r="J369" s="331">
        <f t="shared" si="19"/>
        <v>0</v>
      </c>
      <c r="K369" s="331">
        <f t="shared" si="20"/>
        <v>0</v>
      </c>
      <c r="L369" s="331">
        <f t="shared" si="21"/>
        <v>0</v>
      </c>
      <c r="M369" s="332">
        <f t="shared" si="22"/>
        <v>0</v>
      </c>
      <c r="N369" s="333">
        <f t="shared" si="23"/>
        <v>3</v>
      </c>
      <c r="O369" s="334"/>
      <c r="P369" s="335">
        <f t="shared" si="24"/>
        <v>3</v>
      </c>
      <c r="Q369" s="336">
        <f t="shared" si="25"/>
        <v>862</v>
      </c>
      <c r="R369" s="148"/>
      <c r="S369" s="148"/>
      <c r="T369" s="337"/>
      <c r="U369" s="148"/>
      <c r="V369" s="148"/>
      <c r="W369" s="337"/>
      <c r="X369" s="147"/>
      <c r="Y369" s="148"/>
      <c r="Z369" s="147"/>
      <c r="AA369" s="338">
        <v>0</v>
      </c>
      <c r="AB369" s="339">
        <v>0</v>
      </c>
      <c r="AC369" s="349">
        <v>0</v>
      </c>
      <c r="AD369" s="147"/>
      <c r="AE369" s="148"/>
      <c r="AF369" s="147">
        <v>3</v>
      </c>
      <c r="AG369" s="88">
        <v>0</v>
      </c>
      <c r="AH369" s="88">
        <v>0</v>
      </c>
      <c r="AI369" s="145"/>
      <c r="AJ369" s="145"/>
      <c r="AK369" s="88"/>
      <c r="AL369" s="145"/>
      <c r="AM369" s="88"/>
      <c r="AN369" s="88"/>
      <c r="AO369" s="340"/>
      <c r="AP369" s="340"/>
      <c r="AQ369" s="358"/>
      <c r="AR369" s="358"/>
      <c r="AS369" s="358"/>
      <c r="AT369" s="153"/>
      <c r="AU369" s="88"/>
      <c r="AV369" s="145"/>
      <c r="AW369" s="148">
        <v>0</v>
      </c>
      <c r="AX369" s="148">
        <v>0</v>
      </c>
      <c r="AY369" s="147"/>
      <c r="AZ369" s="148"/>
      <c r="BA369" s="148"/>
      <c r="BB369" s="147"/>
      <c r="BC369" s="147"/>
      <c r="BD369" s="148"/>
      <c r="BE369" s="148"/>
      <c r="BF369" s="338">
        <v>0</v>
      </c>
      <c r="BG369" s="145"/>
      <c r="BH369" s="148">
        <v>0</v>
      </c>
      <c r="BI369" s="337"/>
      <c r="BJ369" s="342"/>
      <c r="BK369" s="343"/>
      <c r="BL369" s="147"/>
      <c r="BM369" s="147"/>
      <c r="BN369" s="148"/>
      <c r="BO369" s="148"/>
      <c r="BP369" s="147"/>
      <c r="BQ369" s="144">
        <v>0</v>
      </c>
      <c r="BR369" s="145"/>
      <c r="BS369" s="145"/>
      <c r="BT369" s="145"/>
      <c r="BU369" s="338"/>
      <c r="BV369" s="144"/>
      <c r="BW369" s="145"/>
      <c r="BX369" s="145"/>
      <c r="BY369" s="88"/>
      <c r="BZ369" s="88"/>
      <c r="CA369" s="149">
        <v>0</v>
      </c>
      <c r="CB369" s="338">
        <v>0</v>
      </c>
      <c r="CC369" s="344">
        <v>0</v>
      </c>
      <c r="CD369" s="145"/>
      <c r="CE369" s="145"/>
      <c r="CF369" s="146">
        <v>0</v>
      </c>
      <c r="CG369" s="148"/>
      <c r="CH369" s="148"/>
      <c r="CI369" s="337"/>
      <c r="CJ369" s="147"/>
      <c r="CK369" s="338"/>
      <c r="CL369" s="145"/>
      <c r="CM369" s="145"/>
      <c r="CN369" s="338"/>
      <c r="CO369" s="344"/>
    </row>
    <row r="370" spans="1:93" ht="24" customHeight="1" x14ac:dyDescent="0.3">
      <c r="A370" s="327">
        <v>881211</v>
      </c>
      <c r="B370" s="328" t="s">
        <v>2544</v>
      </c>
      <c r="C370" s="329" t="s">
        <v>2253</v>
      </c>
      <c r="D370" s="330">
        <f t="shared" si="13"/>
        <v>12</v>
      </c>
      <c r="E370" s="331">
        <f t="shared" si="14"/>
        <v>10</v>
      </c>
      <c r="F370" s="331">
        <f t="shared" si="15"/>
        <v>7</v>
      </c>
      <c r="G370" s="331">
        <f t="shared" si="16"/>
        <v>4</v>
      </c>
      <c r="H370" s="331">
        <f t="shared" si="17"/>
        <v>0</v>
      </c>
      <c r="I370" s="331">
        <f t="shared" si="18"/>
        <v>0</v>
      </c>
      <c r="J370" s="331">
        <f t="shared" si="19"/>
        <v>0</v>
      </c>
      <c r="K370" s="331">
        <f t="shared" si="20"/>
        <v>0</v>
      </c>
      <c r="L370" s="331">
        <f t="shared" si="21"/>
        <v>0</v>
      </c>
      <c r="M370" s="332">
        <f t="shared" si="22"/>
        <v>0</v>
      </c>
      <c r="N370" s="333">
        <f t="shared" si="23"/>
        <v>33</v>
      </c>
      <c r="O370" s="334"/>
      <c r="P370" s="335">
        <f t="shared" si="24"/>
        <v>33</v>
      </c>
      <c r="Q370" s="336">
        <f t="shared" si="25"/>
        <v>324</v>
      </c>
      <c r="R370" s="148"/>
      <c r="S370" s="148"/>
      <c r="T370" s="337"/>
      <c r="U370" s="148"/>
      <c r="V370" s="148"/>
      <c r="W370" s="337"/>
      <c r="X370" s="147"/>
      <c r="Y370" s="148"/>
      <c r="Z370" s="147"/>
      <c r="AA370" s="338">
        <v>0</v>
      </c>
      <c r="AB370" s="339">
        <v>0</v>
      </c>
      <c r="AC370" s="349">
        <v>0</v>
      </c>
      <c r="AD370" s="147"/>
      <c r="AE370" s="148">
        <v>10</v>
      </c>
      <c r="AF370" s="147">
        <v>4</v>
      </c>
      <c r="AG370" s="144">
        <v>0</v>
      </c>
      <c r="AH370" s="144">
        <v>0</v>
      </c>
      <c r="AI370" s="145"/>
      <c r="AJ370" s="145"/>
      <c r="AK370" s="144"/>
      <c r="AL370" s="145"/>
      <c r="AM370" s="144"/>
      <c r="AN370" s="144"/>
      <c r="AO370" s="340"/>
      <c r="AP370" s="340"/>
      <c r="AQ370" s="341"/>
      <c r="AR370" s="341"/>
      <c r="AS370" s="341"/>
      <c r="AT370" s="153"/>
      <c r="AU370" s="144"/>
      <c r="AV370" s="145"/>
      <c r="AW370" s="148">
        <v>0</v>
      </c>
      <c r="AX370" s="148">
        <v>0</v>
      </c>
      <c r="AY370" s="147"/>
      <c r="AZ370" s="148"/>
      <c r="BA370" s="148"/>
      <c r="BB370" s="147"/>
      <c r="BC370" s="147"/>
      <c r="BD370" s="148"/>
      <c r="BE370" s="148"/>
      <c r="BF370" s="338">
        <v>0</v>
      </c>
      <c r="BG370" s="145"/>
      <c r="BH370" s="148">
        <v>0</v>
      </c>
      <c r="BI370" s="337"/>
      <c r="BJ370" s="342"/>
      <c r="BK370" s="343"/>
      <c r="BL370" s="147"/>
      <c r="BM370" s="147"/>
      <c r="BN370" s="148">
        <v>12</v>
      </c>
      <c r="BO370" s="148">
        <v>7</v>
      </c>
      <c r="BP370" s="147"/>
      <c r="BQ370" s="144">
        <v>0</v>
      </c>
      <c r="BR370" s="145"/>
      <c r="BS370" s="145"/>
      <c r="BT370" s="145"/>
      <c r="BU370" s="338"/>
      <c r="BV370" s="144"/>
      <c r="BW370" s="145"/>
      <c r="BX370" s="145"/>
      <c r="BY370" s="144"/>
      <c r="BZ370" s="144"/>
      <c r="CA370" s="149">
        <v>0</v>
      </c>
      <c r="CB370" s="354">
        <v>0</v>
      </c>
      <c r="CC370" s="88">
        <v>0</v>
      </c>
      <c r="CD370" s="145"/>
      <c r="CE370" s="145"/>
      <c r="CF370" s="356">
        <v>0</v>
      </c>
      <c r="CG370" s="148"/>
      <c r="CH370" s="148"/>
      <c r="CI370" s="337"/>
      <c r="CJ370" s="147"/>
      <c r="CK370" s="354"/>
      <c r="CL370" s="145"/>
      <c r="CM370" s="145"/>
      <c r="CN370" s="354"/>
      <c r="CO370" s="88"/>
    </row>
    <row r="371" spans="1:93" ht="24" customHeight="1" x14ac:dyDescent="0.3">
      <c r="A371" s="345" t="s">
        <v>2545</v>
      </c>
      <c r="B371" s="328" t="s">
        <v>2546</v>
      </c>
      <c r="C371" s="329" t="s">
        <v>877</v>
      </c>
      <c r="D371" s="330">
        <f t="shared" si="13"/>
        <v>40</v>
      </c>
      <c r="E371" s="331">
        <f t="shared" si="14"/>
        <v>25</v>
      </c>
      <c r="F371" s="331">
        <f t="shared" si="15"/>
        <v>24</v>
      </c>
      <c r="G371" s="331">
        <f t="shared" si="16"/>
        <v>18</v>
      </c>
      <c r="H371" s="331">
        <f t="shared" si="17"/>
        <v>15</v>
      </c>
      <c r="I371" s="331">
        <f t="shared" si="18"/>
        <v>15</v>
      </c>
      <c r="J371" s="331">
        <f t="shared" si="19"/>
        <v>1</v>
      </c>
      <c r="K371" s="331">
        <f t="shared" si="20"/>
        <v>1</v>
      </c>
      <c r="L371" s="331">
        <f t="shared" si="21"/>
        <v>1</v>
      </c>
      <c r="M371" s="332">
        <f t="shared" si="22"/>
        <v>0</v>
      </c>
      <c r="N371" s="333">
        <f t="shared" si="23"/>
        <v>140</v>
      </c>
      <c r="O371" s="334"/>
      <c r="P371" s="335">
        <f t="shared" si="24"/>
        <v>140</v>
      </c>
      <c r="Q371" s="336">
        <f t="shared" si="25"/>
        <v>97</v>
      </c>
      <c r="R371" s="148"/>
      <c r="S371" s="148"/>
      <c r="T371" s="350"/>
      <c r="U371" s="148"/>
      <c r="V371" s="148"/>
      <c r="W371" s="350"/>
      <c r="X371" s="351"/>
      <c r="Y371" s="148"/>
      <c r="Z371" s="351"/>
      <c r="AA371" s="338">
        <v>0</v>
      </c>
      <c r="AB371" s="339">
        <v>0</v>
      </c>
      <c r="AC371" s="148">
        <v>0</v>
      </c>
      <c r="AD371" s="351"/>
      <c r="AE371" s="148"/>
      <c r="AF371" s="351">
        <v>24</v>
      </c>
      <c r="AG371" s="144">
        <v>1</v>
      </c>
      <c r="AH371" s="144">
        <v>0</v>
      </c>
      <c r="AI371" s="145"/>
      <c r="AJ371" s="145"/>
      <c r="AK371" s="144"/>
      <c r="AL371" s="145"/>
      <c r="AM371" s="144"/>
      <c r="AN371" s="144"/>
      <c r="AO371" s="340"/>
      <c r="AP371" s="340"/>
      <c r="AQ371" s="341"/>
      <c r="AR371" s="341"/>
      <c r="AS371" s="341"/>
      <c r="AT371" s="153"/>
      <c r="AU371" s="144"/>
      <c r="AV371" s="145"/>
      <c r="AW371" s="148">
        <v>0</v>
      </c>
      <c r="AX371" s="148">
        <v>0</v>
      </c>
      <c r="AY371" s="351"/>
      <c r="AZ371" s="148"/>
      <c r="BA371" s="148"/>
      <c r="BB371" s="351"/>
      <c r="BC371" s="351"/>
      <c r="BD371" s="148"/>
      <c r="BE371" s="148"/>
      <c r="BF371" s="338">
        <v>0</v>
      </c>
      <c r="BG371" s="145"/>
      <c r="BH371" s="349">
        <v>0</v>
      </c>
      <c r="BI371" s="350"/>
      <c r="BJ371" s="360"/>
      <c r="BK371" s="343"/>
      <c r="BL371" s="351">
        <v>1</v>
      </c>
      <c r="BM371" s="351">
        <v>15</v>
      </c>
      <c r="BN371" s="148"/>
      <c r="BO371" s="148">
        <v>18</v>
      </c>
      <c r="BP371" s="351"/>
      <c r="BQ371" s="344">
        <v>0</v>
      </c>
      <c r="BR371" s="145">
        <v>15</v>
      </c>
      <c r="BS371" s="145">
        <v>40</v>
      </c>
      <c r="BT371" s="145">
        <v>25</v>
      </c>
      <c r="BU371" s="338"/>
      <c r="BV371" s="344"/>
      <c r="BW371" s="145"/>
      <c r="BX371" s="145"/>
      <c r="BY371" s="144"/>
      <c r="BZ371" s="144"/>
      <c r="CA371" s="149">
        <v>0</v>
      </c>
      <c r="CB371" s="338">
        <v>0</v>
      </c>
      <c r="CC371" s="88">
        <v>0</v>
      </c>
      <c r="CD371" s="145"/>
      <c r="CE371" s="145"/>
      <c r="CF371" s="356">
        <v>0</v>
      </c>
      <c r="CG371" s="349">
        <v>1</v>
      </c>
      <c r="CH371" s="349"/>
      <c r="CI371" s="350"/>
      <c r="CJ371" s="351"/>
      <c r="CK371" s="338"/>
      <c r="CL371" s="145"/>
      <c r="CM371" s="145"/>
      <c r="CN371" s="338"/>
      <c r="CO371" s="88"/>
    </row>
    <row r="372" spans="1:93" ht="24" customHeight="1" x14ac:dyDescent="0.3">
      <c r="A372" s="327" t="s">
        <v>2547</v>
      </c>
      <c r="B372" s="328" t="s">
        <v>2548</v>
      </c>
      <c r="C372" s="329" t="s">
        <v>2036</v>
      </c>
      <c r="D372" s="330">
        <f t="shared" si="13"/>
        <v>0</v>
      </c>
      <c r="E372" s="331">
        <f t="shared" si="14"/>
        <v>0</v>
      </c>
      <c r="F372" s="331">
        <f t="shared" si="15"/>
        <v>0</v>
      </c>
      <c r="G372" s="331">
        <f t="shared" si="16"/>
        <v>0</v>
      </c>
      <c r="H372" s="331">
        <f t="shared" si="17"/>
        <v>0</v>
      </c>
      <c r="I372" s="331">
        <f t="shared" si="18"/>
        <v>0</v>
      </c>
      <c r="J372" s="331">
        <f t="shared" si="19"/>
        <v>0</v>
      </c>
      <c r="K372" s="331">
        <f t="shared" si="20"/>
        <v>0</v>
      </c>
      <c r="L372" s="331">
        <f t="shared" si="21"/>
        <v>0</v>
      </c>
      <c r="M372" s="332">
        <f t="shared" si="22"/>
        <v>0</v>
      </c>
      <c r="N372" s="333">
        <f t="shared" si="23"/>
        <v>0</v>
      </c>
      <c r="O372" s="334"/>
      <c r="P372" s="335">
        <f t="shared" si="24"/>
        <v>0</v>
      </c>
      <c r="Q372" s="336" t="str">
        <f t="shared" si="25"/>
        <v/>
      </c>
      <c r="R372" s="349"/>
      <c r="S372" s="349"/>
      <c r="T372" s="337"/>
      <c r="U372" s="349"/>
      <c r="V372" s="349"/>
      <c r="W372" s="337"/>
      <c r="X372" s="147"/>
      <c r="Y372" s="349"/>
      <c r="Z372" s="147"/>
      <c r="AA372" s="338">
        <v>0</v>
      </c>
      <c r="AB372" s="339">
        <v>0</v>
      </c>
      <c r="AC372" s="148">
        <v>0</v>
      </c>
      <c r="AD372" s="147"/>
      <c r="AE372" s="349"/>
      <c r="AF372" s="147"/>
      <c r="AG372" s="144">
        <v>0</v>
      </c>
      <c r="AH372" s="144">
        <v>0</v>
      </c>
      <c r="AI372" s="145"/>
      <c r="AJ372" s="145"/>
      <c r="AK372" s="144"/>
      <c r="AL372" s="145"/>
      <c r="AM372" s="144"/>
      <c r="AN372" s="144"/>
      <c r="AO372" s="340"/>
      <c r="AP372" s="340"/>
      <c r="AQ372" s="341"/>
      <c r="AR372" s="341"/>
      <c r="AS372" s="341"/>
      <c r="AT372" s="153"/>
      <c r="AU372" s="144"/>
      <c r="AV372" s="145"/>
      <c r="AW372" s="349">
        <v>0</v>
      </c>
      <c r="AX372" s="349">
        <v>0</v>
      </c>
      <c r="AY372" s="147"/>
      <c r="AZ372" s="349"/>
      <c r="BA372" s="349"/>
      <c r="BB372" s="147"/>
      <c r="BC372" s="147"/>
      <c r="BD372" s="349"/>
      <c r="BE372" s="349"/>
      <c r="BF372" s="354">
        <v>0</v>
      </c>
      <c r="BG372" s="145"/>
      <c r="BH372" s="349">
        <v>0</v>
      </c>
      <c r="BI372" s="337"/>
      <c r="BJ372" s="342"/>
      <c r="BK372" s="343"/>
      <c r="BL372" s="147"/>
      <c r="BM372" s="147"/>
      <c r="BN372" s="349"/>
      <c r="BO372" s="349"/>
      <c r="BP372" s="147"/>
      <c r="BQ372" s="88">
        <v>0</v>
      </c>
      <c r="BR372" s="352"/>
      <c r="BS372" s="352"/>
      <c r="BT372" s="145"/>
      <c r="BU372" s="354"/>
      <c r="BV372" s="88"/>
      <c r="BW372" s="145"/>
      <c r="BX372" s="145"/>
      <c r="BY372" s="144"/>
      <c r="BZ372" s="144"/>
      <c r="CA372" s="149">
        <v>0</v>
      </c>
      <c r="CB372" s="338">
        <v>0</v>
      </c>
      <c r="CC372" s="344">
        <v>0</v>
      </c>
      <c r="CD372" s="145"/>
      <c r="CE372" s="145"/>
      <c r="CF372" s="146">
        <v>0</v>
      </c>
      <c r="CG372" s="148"/>
      <c r="CH372" s="148"/>
      <c r="CI372" s="337"/>
      <c r="CJ372" s="147"/>
      <c r="CK372" s="338"/>
      <c r="CL372" s="145"/>
      <c r="CM372" s="145"/>
      <c r="CN372" s="338"/>
      <c r="CO372" s="344"/>
    </row>
    <row r="373" spans="1:93" ht="24" customHeight="1" x14ac:dyDescent="0.3">
      <c r="A373" s="345" t="s">
        <v>2549</v>
      </c>
      <c r="B373" s="328" t="s">
        <v>2550</v>
      </c>
      <c r="C373" s="329" t="s">
        <v>2551</v>
      </c>
      <c r="D373" s="330">
        <f t="shared" si="13"/>
        <v>3</v>
      </c>
      <c r="E373" s="331">
        <f t="shared" si="14"/>
        <v>0</v>
      </c>
      <c r="F373" s="331">
        <f t="shared" si="15"/>
        <v>0</v>
      </c>
      <c r="G373" s="331">
        <f t="shared" si="16"/>
        <v>0</v>
      </c>
      <c r="H373" s="331">
        <f t="shared" si="17"/>
        <v>0</v>
      </c>
      <c r="I373" s="331">
        <f t="shared" si="18"/>
        <v>0</v>
      </c>
      <c r="J373" s="331">
        <f t="shared" si="19"/>
        <v>0</v>
      </c>
      <c r="K373" s="331">
        <f t="shared" si="20"/>
        <v>0</v>
      </c>
      <c r="L373" s="331">
        <f t="shared" si="21"/>
        <v>0</v>
      </c>
      <c r="M373" s="332">
        <f t="shared" si="22"/>
        <v>0</v>
      </c>
      <c r="N373" s="333">
        <f t="shared" si="23"/>
        <v>3</v>
      </c>
      <c r="O373" s="334"/>
      <c r="P373" s="335">
        <f t="shared" si="24"/>
        <v>3</v>
      </c>
      <c r="Q373" s="336">
        <f t="shared" si="25"/>
        <v>862</v>
      </c>
      <c r="R373" s="349"/>
      <c r="S373" s="349"/>
      <c r="T373" s="337"/>
      <c r="U373" s="349"/>
      <c r="V373" s="349"/>
      <c r="W373" s="337"/>
      <c r="X373" s="147"/>
      <c r="Y373" s="349"/>
      <c r="Z373" s="147"/>
      <c r="AA373" s="338">
        <v>0</v>
      </c>
      <c r="AB373" s="339">
        <v>0</v>
      </c>
      <c r="AC373" s="148">
        <v>0</v>
      </c>
      <c r="AD373" s="147"/>
      <c r="AE373" s="349"/>
      <c r="AF373" s="147">
        <v>3</v>
      </c>
      <c r="AG373" s="88">
        <v>0</v>
      </c>
      <c r="AH373" s="88">
        <v>0</v>
      </c>
      <c r="AI373" s="145"/>
      <c r="AJ373" s="145"/>
      <c r="AK373" s="88"/>
      <c r="AL373" s="145"/>
      <c r="AM373" s="88"/>
      <c r="AN373" s="88"/>
      <c r="AO373" s="340"/>
      <c r="AP373" s="340"/>
      <c r="AQ373" s="358"/>
      <c r="AR373" s="358"/>
      <c r="AS373" s="358"/>
      <c r="AT373" s="153"/>
      <c r="AU373" s="88"/>
      <c r="AV373" s="145"/>
      <c r="AW373" s="349">
        <v>0</v>
      </c>
      <c r="AX373" s="349">
        <v>0</v>
      </c>
      <c r="AY373" s="147"/>
      <c r="AZ373" s="349"/>
      <c r="BA373" s="349"/>
      <c r="BB373" s="147"/>
      <c r="BC373" s="147"/>
      <c r="BD373" s="349"/>
      <c r="BE373" s="349"/>
      <c r="BF373" s="354">
        <v>0</v>
      </c>
      <c r="BG373" s="145"/>
      <c r="BH373" s="148">
        <v>0</v>
      </c>
      <c r="BI373" s="337"/>
      <c r="BJ373" s="342"/>
      <c r="BK373" s="343"/>
      <c r="BL373" s="147"/>
      <c r="BM373" s="147"/>
      <c r="BN373" s="349"/>
      <c r="BO373" s="349"/>
      <c r="BP373" s="147"/>
      <c r="BQ373" s="364">
        <v>0</v>
      </c>
      <c r="BR373" s="352"/>
      <c r="BS373" s="352"/>
      <c r="BT373" s="145"/>
      <c r="BU373" s="354"/>
      <c r="BV373" s="364"/>
      <c r="BW373" s="145"/>
      <c r="BX373" s="145"/>
      <c r="BY373" s="88"/>
      <c r="BZ373" s="88"/>
      <c r="CA373" s="355">
        <v>0</v>
      </c>
      <c r="CB373" s="338">
        <v>0</v>
      </c>
      <c r="CC373" s="88">
        <v>0</v>
      </c>
      <c r="CD373" s="145"/>
      <c r="CE373" s="145"/>
      <c r="CF373" s="356">
        <v>0</v>
      </c>
      <c r="CG373" s="148"/>
      <c r="CH373" s="148"/>
      <c r="CI373" s="337"/>
      <c r="CJ373" s="147"/>
      <c r="CK373" s="338"/>
      <c r="CL373" s="145"/>
      <c r="CM373" s="145"/>
      <c r="CN373" s="338"/>
      <c r="CO373" s="88"/>
    </row>
    <row r="374" spans="1:93" ht="24" customHeight="1" x14ac:dyDescent="0.3">
      <c r="A374" s="345" t="s">
        <v>2552</v>
      </c>
      <c r="B374" s="328" t="s">
        <v>2553</v>
      </c>
      <c r="C374" s="329" t="s">
        <v>2554</v>
      </c>
      <c r="D374" s="330">
        <f t="shared" si="13"/>
        <v>0</v>
      </c>
      <c r="E374" s="331">
        <f t="shared" si="14"/>
        <v>0</v>
      </c>
      <c r="F374" s="331">
        <f t="shared" si="15"/>
        <v>0</v>
      </c>
      <c r="G374" s="331">
        <f t="shared" si="16"/>
        <v>0</v>
      </c>
      <c r="H374" s="331">
        <f t="shared" si="17"/>
        <v>0</v>
      </c>
      <c r="I374" s="331">
        <f t="shared" si="18"/>
        <v>0</v>
      </c>
      <c r="J374" s="331">
        <f t="shared" si="19"/>
        <v>0</v>
      </c>
      <c r="K374" s="331">
        <f t="shared" si="20"/>
        <v>0</v>
      </c>
      <c r="L374" s="331">
        <f t="shared" si="21"/>
        <v>0</v>
      </c>
      <c r="M374" s="332">
        <f t="shared" si="22"/>
        <v>0</v>
      </c>
      <c r="N374" s="333">
        <f t="shared" si="23"/>
        <v>0</v>
      </c>
      <c r="O374" s="334"/>
      <c r="P374" s="335">
        <f t="shared" si="24"/>
        <v>0</v>
      </c>
      <c r="Q374" s="336" t="str">
        <f t="shared" si="25"/>
        <v/>
      </c>
      <c r="R374" s="148"/>
      <c r="S374" s="148"/>
      <c r="T374" s="350"/>
      <c r="U374" s="148"/>
      <c r="V374" s="148"/>
      <c r="W374" s="350"/>
      <c r="X374" s="351"/>
      <c r="Y374" s="148"/>
      <c r="Z374" s="351"/>
      <c r="AA374" s="338">
        <v>0</v>
      </c>
      <c r="AB374" s="339">
        <v>0</v>
      </c>
      <c r="AC374" s="349">
        <v>0</v>
      </c>
      <c r="AD374" s="351"/>
      <c r="AE374" s="148"/>
      <c r="AF374" s="351"/>
      <c r="AG374" s="88">
        <v>0</v>
      </c>
      <c r="AH374" s="88">
        <v>0</v>
      </c>
      <c r="AI374" s="145"/>
      <c r="AJ374" s="145"/>
      <c r="AK374" s="88"/>
      <c r="AL374" s="145"/>
      <c r="AM374" s="88"/>
      <c r="AN374" s="88"/>
      <c r="AO374" s="340"/>
      <c r="AP374" s="340"/>
      <c r="AQ374" s="358"/>
      <c r="AR374" s="358"/>
      <c r="AS374" s="358"/>
      <c r="AT374" s="153"/>
      <c r="AU374" s="88"/>
      <c r="AV374" s="145"/>
      <c r="AW374" s="148">
        <v>0</v>
      </c>
      <c r="AX374" s="148">
        <v>0</v>
      </c>
      <c r="AY374" s="351"/>
      <c r="AZ374" s="148"/>
      <c r="BA374" s="148"/>
      <c r="BB374" s="351"/>
      <c r="BC374" s="351"/>
      <c r="BD374" s="148"/>
      <c r="BE374" s="148"/>
      <c r="BF374" s="338">
        <v>0</v>
      </c>
      <c r="BG374" s="145"/>
      <c r="BH374" s="349">
        <v>0</v>
      </c>
      <c r="BI374" s="350"/>
      <c r="BJ374" s="360"/>
      <c r="BK374" s="343"/>
      <c r="BL374" s="351"/>
      <c r="BM374" s="351"/>
      <c r="BN374" s="148"/>
      <c r="BO374" s="148"/>
      <c r="BP374" s="351"/>
      <c r="BQ374" s="144">
        <v>0</v>
      </c>
      <c r="BR374" s="145"/>
      <c r="BS374" s="145"/>
      <c r="BT374" s="145"/>
      <c r="BU374" s="338"/>
      <c r="BV374" s="144"/>
      <c r="BW374" s="145"/>
      <c r="BX374" s="145"/>
      <c r="BY374" s="88"/>
      <c r="BZ374" s="88"/>
      <c r="CA374" s="355">
        <v>0</v>
      </c>
      <c r="CB374" s="338">
        <v>0</v>
      </c>
      <c r="CC374" s="88">
        <v>0</v>
      </c>
      <c r="CD374" s="145"/>
      <c r="CE374" s="145"/>
      <c r="CF374" s="146">
        <v>0</v>
      </c>
      <c r="CG374" s="349"/>
      <c r="CH374" s="349"/>
      <c r="CI374" s="350"/>
      <c r="CJ374" s="351"/>
      <c r="CK374" s="338"/>
      <c r="CL374" s="145"/>
      <c r="CM374" s="145"/>
      <c r="CN374" s="338"/>
      <c r="CO374" s="88"/>
    </row>
    <row r="375" spans="1:93" ht="24" customHeight="1" x14ac:dyDescent="0.3">
      <c r="A375" s="345" t="s">
        <v>2555</v>
      </c>
      <c r="B375" s="328" t="s">
        <v>2556</v>
      </c>
      <c r="C375" s="329" t="s">
        <v>2298</v>
      </c>
      <c r="D375" s="330">
        <f t="shared" si="13"/>
        <v>0</v>
      </c>
      <c r="E375" s="331">
        <f t="shared" si="14"/>
        <v>0</v>
      </c>
      <c r="F375" s="331">
        <f t="shared" si="15"/>
        <v>0</v>
      </c>
      <c r="G375" s="331">
        <f t="shared" si="16"/>
        <v>0</v>
      </c>
      <c r="H375" s="331">
        <f t="shared" si="17"/>
        <v>0</v>
      </c>
      <c r="I375" s="331">
        <f t="shared" si="18"/>
        <v>0</v>
      </c>
      <c r="J375" s="331">
        <f t="shared" si="19"/>
        <v>0</v>
      </c>
      <c r="K375" s="331">
        <f t="shared" si="20"/>
        <v>0</v>
      </c>
      <c r="L375" s="331">
        <f t="shared" si="21"/>
        <v>0</v>
      </c>
      <c r="M375" s="332">
        <f t="shared" si="22"/>
        <v>0</v>
      </c>
      <c r="N375" s="333">
        <f t="shared" si="23"/>
        <v>0</v>
      </c>
      <c r="O375" s="334"/>
      <c r="P375" s="335">
        <f t="shared" si="24"/>
        <v>0</v>
      </c>
      <c r="Q375" s="336" t="str">
        <f t="shared" si="25"/>
        <v/>
      </c>
      <c r="R375" s="148"/>
      <c r="S375" s="148"/>
      <c r="T375" s="350"/>
      <c r="U375" s="148"/>
      <c r="V375" s="148"/>
      <c r="W375" s="350"/>
      <c r="X375" s="351"/>
      <c r="Y375" s="148"/>
      <c r="Z375" s="351"/>
      <c r="AA375" s="338">
        <v>0</v>
      </c>
      <c r="AB375" s="339">
        <v>0</v>
      </c>
      <c r="AC375" s="148">
        <v>0</v>
      </c>
      <c r="AD375" s="351"/>
      <c r="AE375" s="148"/>
      <c r="AF375" s="351"/>
      <c r="AG375" s="144">
        <v>0</v>
      </c>
      <c r="AH375" s="144">
        <v>0</v>
      </c>
      <c r="AI375" s="145"/>
      <c r="AJ375" s="145"/>
      <c r="AK375" s="144"/>
      <c r="AL375" s="145"/>
      <c r="AM375" s="144"/>
      <c r="AN375" s="144"/>
      <c r="AO375" s="340"/>
      <c r="AP375" s="340"/>
      <c r="AQ375" s="341"/>
      <c r="AR375" s="341"/>
      <c r="AS375" s="341"/>
      <c r="AT375" s="153"/>
      <c r="AU375" s="144"/>
      <c r="AV375" s="145"/>
      <c r="AW375" s="349">
        <v>0</v>
      </c>
      <c r="AX375" s="349">
        <v>0</v>
      </c>
      <c r="AY375" s="351"/>
      <c r="AZ375" s="349"/>
      <c r="BA375" s="349"/>
      <c r="BB375" s="351"/>
      <c r="BC375" s="351"/>
      <c r="BD375" s="349"/>
      <c r="BE375" s="349"/>
      <c r="BF375" s="354">
        <v>0</v>
      </c>
      <c r="BG375" s="145"/>
      <c r="BH375" s="148">
        <v>0</v>
      </c>
      <c r="BI375" s="350"/>
      <c r="BJ375" s="342"/>
      <c r="BK375" s="343"/>
      <c r="BL375" s="351"/>
      <c r="BM375" s="351"/>
      <c r="BN375" s="349"/>
      <c r="BO375" s="349"/>
      <c r="BP375" s="351"/>
      <c r="BQ375" s="144">
        <v>0</v>
      </c>
      <c r="BR375" s="145"/>
      <c r="BS375" s="145"/>
      <c r="BT375" s="145"/>
      <c r="BU375" s="354"/>
      <c r="BV375" s="144"/>
      <c r="BW375" s="145"/>
      <c r="BX375" s="145"/>
      <c r="BY375" s="144"/>
      <c r="BZ375" s="144"/>
      <c r="CA375" s="149">
        <v>0</v>
      </c>
      <c r="CB375" s="338">
        <v>0</v>
      </c>
      <c r="CC375" s="344">
        <v>0</v>
      </c>
      <c r="CD375" s="145"/>
      <c r="CE375" s="145"/>
      <c r="CF375" s="146">
        <v>0</v>
      </c>
      <c r="CG375" s="349"/>
      <c r="CH375" s="349"/>
      <c r="CI375" s="350"/>
      <c r="CJ375" s="351"/>
      <c r="CK375" s="338"/>
      <c r="CL375" s="145"/>
      <c r="CM375" s="145"/>
      <c r="CN375" s="338"/>
      <c r="CO375" s="344"/>
    </row>
    <row r="376" spans="1:93" ht="24" customHeight="1" x14ac:dyDescent="0.3">
      <c r="A376" s="345" t="s">
        <v>2557</v>
      </c>
      <c r="B376" s="328" t="s">
        <v>2558</v>
      </c>
      <c r="C376" s="329" t="s">
        <v>1519</v>
      </c>
      <c r="D376" s="330">
        <f t="shared" si="13"/>
        <v>14</v>
      </c>
      <c r="E376" s="331">
        <f t="shared" si="14"/>
        <v>0</v>
      </c>
      <c r="F376" s="331">
        <f t="shared" si="15"/>
        <v>0</v>
      </c>
      <c r="G376" s="331">
        <f t="shared" si="16"/>
        <v>0</v>
      </c>
      <c r="H376" s="331">
        <f t="shared" si="17"/>
        <v>0</v>
      </c>
      <c r="I376" s="331">
        <f t="shared" si="18"/>
        <v>0</v>
      </c>
      <c r="J376" s="331">
        <f t="shared" si="19"/>
        <v>0</v>
      </c>
      <c r="K376" s="331">
        <f t="shared" si="20"/>
        <v>0</v>
      </c>
      <c r="L376" s="331">
        <f t="shared" si="21"/>
        <v>0</v>
      </c>
      <c r="M376" s="332">
        <f t="shared" si="22"/>
        <v>0</v>
      </c>
      <c r="N376" s="333">
        <f t="shared" si="23"/>
        <v>14</v>
      </c>
      <c r="O376" s="334"/>
      <c r="P376" s="335">
        <f t="shared" si="24"/>
        <v>14</v>
      </c>
      <c r="Q376" s="336">
        <f t="shared" si="25"/>
        <v>572</v>
      </c>
      <c r="R376" s="148"/>
      <c r="S376" s="148"/>
      <c r="T376" s="350"/>
      <c r="U376" s="148"/>
      <c r="V376" s="148"/>
      <c r="W376" s="350"/>
      <c r="X376" s="351"/>
      <c r="Y376" s="148"/>
      <c r="Z376" s="351"/>
      <c r="AA376" s="354">
        <v>0</v>
      </c>
      <c r="AB376" s="357">
        <v>0</v>
      </c>
      <c r="AC376" s="148">
        <v>0</v>
      </c>
      <c r="AD376" s="351"/>
      <c r="AE376" s="148"/>
      <c r="AF376" s="351"/>
      <c r="AG376" s="88">
        <v>0</v>
      </c>
      <c r="AH376" s="88">
        <v>0</v>
      </c>
      <c r="AI376" s="145"/>
      <c r="AJ376" s="145"/>
      <c r="AK376" s="88"/>
      <c r="AL376" s="145"/>
      <c r="AM376" s="88"/>
      <c r="AN376" s="88"/>
      <c r="AO376" s="340"/>
      <c r="AP376" s="340"/>
      <c r="AQ376" s="358"/>
      <c r="AR376" s="358"/>
      <c r="AS376" s="358"/>
      <c r="AT376" s="359"/>
      <c r="AU376" s="88"/>
      <c r="AV376" s="145"/>
      <c r="AW376" s="148">
        <v>0</v>
      </c>
      <c r="AX376" s="148">
        <v>0</v>
      </c>
      <c r="AY376" s="351"/>
      <c r="AZ376" s="148"/>
      <c r="BA376" s="148"/>
      <c r="BB376" s="351"/>
      <c r="BC376" s="351"/>
      <c r="BD376" s="148"/>
      <c r="BE376" s="148"/>
      <c r="BF376" s="338">
        <v>0</v>
      </c>
      <c r="BG376" s="145"/>
      <c r="BH376" s="148">
        <v>0</v>
      </c>
      <c r="BI376" s="350"/>
      <c r="BJ376" s="342"/>
      <c r="BK376" s="343"/>
      <c r="BL376" s="351"/>
      <c r="BM376" s="351"/>
      <c r="BN376" s="148"/>
      <c r="BO376" s="148">
        <v>14</v>
      </c>
      <c r="BP376" s="351"/>
      <c r="BQ376" s="344">
        <v>0</v>
      </c>
      <c r="BR376" s="145"/>
      <c r="BS376" s="145"/>
      <c r="BT376" s="145"/>
      <c r="BU376" s="338"/>
      <c r="BV376" s="344"/>
      <c r="BW376" s="145"/>
      <c r="BX376" s="145"/>
      <c r="BY376" s="88"/>
      <c r="BZ376" s="88"/>
      <c r="CA376" s="149">
        <v>0</v>
      </c>
      <c r="CB376" s="338">
        <v>0</v>
      </c>
      <c r="CC376" s="88">
        <v>0</v>
      </c>
      <c r="CD376" s="145"/>
      <c r="CE376" s="145"/>
      <c r="CF376" s="146">
        <v>0</v>
      </c>
      <c r="CG376" s="349"/>
      <c r="CH376" s="349"/>
      <c r="CI376" s="350"/>
      <c r="CJ376" s="351"/>
      <c r="CK376" s="338"/>
      <c r="CL376" s="145"/>
      <c r="CM376" s="145"/>
      <c r="CN376" s="338"/>
      <c r="CO376" s="88"/>
    </row>
    <row r="377" spans="1:93" ht="24" customHeight="1" x14ac:dyDescent="0.3">
      <c r="A377" s="327" t="s">
        <v>2559</v>
      </c>
      <c r="B377" s="328" t="s">
        <v>2560</v>
      </c>
      <c r="C377" s="329" t="s">
        <v>1519</v>
      </c>
      <c r="D377" s="330">
        <f t="shared" si="13"/>
        <v>6</v>
      </c>
      <c r="E377" s="331">
        <f t="shared" si="14"/>
        <v>0</v>
      </c>
      <c r="F377" s="331">
        <f t="shared" si="15"/>
        <v>0</v>
      </c>
      <c r="G377" s="331">
        <f t="shared" si="16"/>
        <v>0</v>
      </c>
      <c r="H377" s="331">
        <f t="shared" si="17"/>
        <v>0</v>
      </c>
      <c r="I377" s="331">
        <f t="shared" si="18"/>
        <v>0</v>
      </c>
      <c r="J377" s="331">
        <f t="shared" si="19"/>
        <v>0</v>
      </c>
      <c r="K377" s="331">
        <f t="shared" si="20"/>
        <v>0</v>
      </c>
      <c r="L377" s="331">
        <f t="shared" si="21"/>
        <v>0</v>
      </c>
      <c r="M377" s="332">
        <f t="shared" si="22"/>
        <v>0</v>
      </c>
      <c r="N377" s="333">
        <f t="shared" si="23"/>
        <v>6</v>
      </c>
      <c r="O377" s="334"/>
      <c r="P377" s="335">
        <f t="shared" si="24"/>
        <v>6</v>
      </c>
      <c r="Q377" s="336">
        <f t="shared" si="25"/>
        <v>768</v>
      </c>
      <c r="R377" s="148"/>
      <c r="S377" s="148"/>
      <c r="T377" s="337"/>
      <c r="U377" s="148"/>
      <c r="V377" s="148"/>
      <c r="W377" s="337"/>
      <c r="X377" s="147"/>
      <c r="Y377" s="148"/>
      <c r="Z377" s="147"/>
      <c r="AA377" s="354">
        <v>0</v>
      </c>
      <c r="AB377" s="357">
        <v>0</v>
      </c>
      <c r="AC377" s="148">
        <v>0</v>
      </c>
      <c r="AD377" s="147"/>
      <c r="AE377" s="148"/>
      <c r="AF377" s="147"/>
      <c r="AG377" s="144">
        <v>0</v>
      </c>
      <c r="AH377" s="144">
        <v>0</v>
      </c>
      <c r="AI377" s="145"/>
      <c r="AJ377" s="145"/>
      <c r="AK377" s="144"/>
      <c r="AL377" s="145"/>
      <c r="AM377" s="144"/>
      <c r="AN377" s="144"/>
      <c r="AO377" s="340"/>
      <c r="AP377" s="340"/>
      <c r="AQ377" s="341"/>
      <c r="AR377" s="341"/>
      <c r="AS377" s="341"/>
      <c r="AT377" s="359"/>
      <c r="AU377" s="144"/>
      <c r="AV377" s="145"/>
      <c r="AW377" s="148">
        <v>0</v>
      </c>
      <c r="AX377" s="148">
        <v>0</v>
      </c>
      <c r="AY377" s="147"/>
      <c r="AZ377" s="148"/>
      <c r="BA377" s="148"/>
      <c r="BB377" s="147"/>
      <c r="BC377" s="147"/>
      <c r="BD377" s="148"/>
      <c r="BE377" s="148"/>
      <c r="BF377" s="338">
        <v>0</v>
      </c>
      <c r="BG377" s="145"/>
      <c r="BH377" s="148">
        <v>0</v>
      </c>
      <c r="BI377" s="337"/>
      <c r="BJ377" s="342"/>
      <c r="BK377" s="343"/>
      <c r="BL377" s="147"/>
      <c r="BM377" s="147"/>
      <c r="BN377" s="148"/>
      <c r="BO377" s="148">
        <v>6</v>
      </c>
      <c r="BP377" s="147"/>
      <c r="BQ377" s="88">
        <v>0</v>
      </c>
      <c r="BR377" s="352"/>
      <c r="BS377" s="352"/>
      <c r="BT377" s="145"/>
      <c r="BU377" s="338"/>
      <c r="BV377" s="88"/>
      <c r="BW377" s="145"/>
      <c r="BX377" s="145"/>
      <c r="BY377" s="144"/>
      <c r="BZ377" s="144"/>
      <c r="CA377" s="149">
        <v>0</v>
      </c>
      <c r="CB377" s="354">
        <v>0</v>
      </c>
      <c r="CC377" s="344">
        <v>0</v>
      </c>
      <c r="CD377" s="145"/>
      <c r="CE377" s="145"/>
      <c r="CF377" s="356">
        <v>0</v>
      </c>
      <c r="CG377" s="148"/>
      <c r="CH377" s="148"/>
      <c r="CI377" s="337"/>
      <c r="CJ377" s="147"/>
      <c r="CK377" s="354"/>
      <c r="CL377" s="145"/>
      <c r="CM377" s="145"/>
      <c r="CN377" s="354"/>
      <c r="CO377" s="344"/>
    </row>
    <row r="378" spans="1:93" ht="24" customHeight="1" x14ac:dyDescent="0.3">
      <c r="A378" s="345" t="s">
        <v>2561</v>
      </c>
      <c r="B378" s="328" t="s">
        <v>2562</v>
      </c>
      <c r="C378" s="329" t="s">
        <v>83</v>
      </c>
      <c r="D378" s="330">
        <f t="shared" si="13"/>
        <v>0</v>
      </c>
      <c r="E378" s="331">
        <f t="shared" si="14"/>
        <v>0</v>
      </c>
      <c r="F378" s="331">
        <f t="shared" si="15"/>
        <v>0</v>
      </c>
      <c r="G378" s="331">
        <f t="shared" si="16"/>
        <v>0</v>
      </c>
      <c r="H378" s="331">
        <f t="shared" si="17"/>
        <v>0</v>
      </c>
      <c r="I378" s="331">
        <f t="shared" si="18"/>
        <v>0</v>
      </c>
      <c r="J378" s="331">
        <f t="shared" si="19"/>
        <v>0</v>
      </c>
      <c r="K378" s="331">
        <f t="shared" si="20"/>
        <v>0</v>
      </c>
      <c r="L378" s="331">
        <f t="shared" si="21"/>
        <v>0</v>
      </c>
      <c r="M378" s="332">
        <f t="shared" si="22"/>
        <v>0</v>
      </c>
      <c r="N378" s="333">
        <f t="shared" si="23"/>
        <v>0</v>
      </c>
      <c r="O378" s="334"/>
      <c r="P378" s="335">
        <f t="shared" si="24"/>
        <v>0</v>
      </c>
      <c r="Q378" s="336" t="str">
        <f t="shared" si="25"/>
        <v/>
      </c>
      <c r="R378" s="148"/>
      <c r="S378" s="148"/>
      <c r="T378" s="370"/>
      <c r="U378" s="148"/>
      <c r="V378" s="148"/>
      <c r="W378" s="370"/>
      <c r="X378" s="351"/>
      <c r="Y378" s="148"/>
      <c r="Z378" s="351"/>
      <c r="AA378" s="338">
        <v>0</v>
      </c>
      <c r="AB378" s="339">
        <v>0</v>
      </c>
      <c r="AC378" s="148">
        <v>0</v>
      </c>
      <c r="AD378" s="351"/>
      <c r="AE378" s="148"/>
      <c r="AF378" s="351"/>
      <c r="AG378" s="144">
        <v>0</v>
      </c>
      <c r="AH378" s="144">
        <v>0</v>
      </c>
      <c r="AI378" s="145"/>
      <c r="AJ378" s="145"/>
      <c r="AK378" s="144"/>
      <c r="AL378" s="145"/>
      <c r="AM378" s="144"/>
      <c r="AN378" s="144"/>
      <c r="AO378" s="340"/>
      <c r="AP378" s="340"/>
      <c r="AQ378" s="341"/>
      <c r="AR378" s="341"/>
      <c r="AS378" s="341"/>
      <c r="AT378" s="153"/>
      <c r="AU378" s="144"/>
      <c r="AV378" s="145"/>
      <c r="AW378" s="148">
        <v>0</v>
      </c>
      <c r="AX378" s="148">
        <v>0</v>
      </c>
      <c r="AY378" s="351"/>
      <c r="AZ378" s="148"/>
      <c r="BA378" s="148"/>
      <c r="BB378" s="351"/>
      <c r="BC378" s="351"/>
      <c r="BD378" s="148"/>
      <c r="BE378" s="148"/>
      <c r="BF378" s="338">
        <v>0</v>
      </c>
      <c r="BG378" s="145"/>
      <c r="BH378" s="148">
        <v>0</v>
      </c>
      <c r="BI378" s="370"/>
      <c r="BJ378" s="342"/>
      <c r="BK378" s="343"/>
      <c r="BL378" s="351"/>
      <c r="BM378" s="351"/>
      <c r="BN378" s="148"/>
      <c r="BO378" s="148"/>
      <c r="BP378" s="351"/>
      <c r="BQ378" s="364">
        <v>0</v>
      </c>
      <c r="BR378" s="352"/>
      <c r="BS378" s="352"/>
      <c r="BT378" s="145"/>
      <c r="BU378" s="338"/>
      <c r="BV378" s="364"/>
      <c r="BW378" s="145"/>
      <c r="BX378" s="145"/>
      <c r="BY378" s="144"/>
      <c r="BZ378" s="144"/>
      <c r="CA378" s="149">
        <v>0</v>
      </c>
      <c r="CB378" s="338">
        <v>0</v>
      </c>
      <c r="CC378" s="344">
        <v>0</v>
      </c>
      <c r="CD378" s="145"/>
      <c r="CE378" s="145"/>
      <c r="CF378" s="146">
        <v>0</v>
      </c>
      <c r="CG378" s="349"/>
      <c r="CH378" s="349"/>
      <c r="CI378" s="370"/>
      <c r="CJ378" s="351"/>
      <c r="CK378" s="338"/>
      <c r="CL378" s="145"/>
      <c r="CM378" s="145"/>
      <c r="CN378" s="338"/>
      <c r="CO378" s="344"/>
    </row>
    <row r="379" spans="1:93" ht="24" customHeight="1" x14ac:dyDescent="0.3">
      <c r="A379" s="327">
        <v>760414</v>
      </c>
      <c r="B379" s="328" t="s">
        <v>2563</v>
      </c>
      <c r="C379" s="329" t="s">
        <v>2564</v>
      </c>
      <c r="D379" s="330">
        <f t="shared" si="13"/>
        <v>7</v>
      </c>
      <c r="E379" s="331">
        <f t="shared" si="14"/>
        <v>0</v>
      </c>
      <c r="F379" s="331">
        <f t="shared" si="15"/>
        <v>0</v>
      </c>
      <c r="G379" s="331">
        <f t="shared" si="16"/>
        <v>0</v>
      </c>
      <c r="H379" s="331">
        <f t="shared" si="17"/>
        <v>0</v>
      </c>
      <c r="I379" s="331">
        <f t="shared" si="18"/>
        <v>0</v>
      </c>
      <c r="J379" s="331">
        <f t="shared" si="19"/>
        <v>0</v>
      </c>
      <c r="K379" s="331">
        <f t="shared" si="20"/>
        <v>0</v>
      </c>
      <c r="L379" s="331">
        <f t="shared" si="21"/>
        <v>0</v>
      </c>
      <c r="M379" s="332">
        <f t="shared" si="22"/>
        <v>0</v>
      </c>
      <c r="N379" s="333">
        <f t="shared" si="23"/>
        <v>7</v>
      </c>
      <c r="O379" s="334"/>
      <c r="P379" s="335">
        <f t="shared" si="24"/>
        <v>7</v>
      </c>
      <c r="Q379" s="336">
        <f t="shared" si="25"/>
        <v>745</v>
      </c>
      <c r="R379" s="148"/>
      <c r="S379" s="148"/>
      <c r="T379" s="337"/>
      <c r="U379" s="148"/>
      <c r="V379" s="148"/>
      <c r="W379" s="337"/>
      <c r="X379" s="147"/>
      <c r="Y379" s="148"/>
      <c r="Z379" s="147"/>
      <c r="AA379" s="354">
        <v>0</v>
      </c>
      <c r="AB379" s="357">
        <v>0</v>
      </c>
      <c r="AC379" s="148">
        <v>0</v>
      </c>
      <c r="AD379" s="147"/>
      <c r="AE379" s="148"/>
      <c r="AF379" s="147">
        <v>7</v>
      </c>
      <c r="AG379" s="144">
        <v>0</v>
      </c>
      <c r="AH379" s="144">
        <v>0</v>
      </c>
      <c r="AI379" s="145"/>
      <c r="AJ379" s="145"/>
      <c r="AK379" s="144"/>
      <c r="AL379" s="145"/>
      <c r="AM379" s="144"/>
      <c r="AN379" s="144"/>
      <c r="AO379" s="340"/>
      <c r="AP379" s="340"/>
      <c r="AQ379" s="341"/>
      <c r="AR379" s="341"/>
      <c r="AS379" s="341"/>
      <c r="AT379" s="359"/>
      <c r="AU379" s="144"/>
      <c r="AV379" s="145"/>
      <c r="AW379" s="148">
        <v>0</v>
      </c>
      <c r="AX379" s="148">
        <v>0</v>
      </c>
      <c r="AY379" s="147"/>
      <c r="AZ379" s="148"/>
      <c r="BA379" s="148"/>
      <c r="BB379" s="147"/>
      <c r="BC379" s="147"/>
      <c r="BD379" s="148"/>
      <c r="BE379" s="148"/>
      <c r="BF379" s="338">
        <v>0</v>
      </c>
      <c r="BG379" s="145"/>
      <c r="BH379" s="148">
        <v>0</v>
      </c>
      <c r="BI379" s="337"/>
      <c r="BJ379" s="342"/>
      <c r="BK379" s="343"/>
      <c r="BL379" s="147"/>
      <c r="BM379" s="147"/>
      <c r="BN379" s="148"/>
      <c r="BO379" s="148"/>
      <c r="BP379" s="147"/>
      <c r="BQ379" s="144">
        <v>0</v>
      </c>
      <c r="BR379" s="145"/>
      <c r="BS379" s="145"/>
      <c r="BT379" s="145"/>
      <c r="BU379" s="338"/>
      <c r="BV379" s="144"/>
      <c r="BW379" s="145"/>
      <c r="BX379" s="145"/>
      <c r="BY379" s="144"/>
      <c r="BZ379" s="144"/>
      <c r="CA379" s="355">
        <v>0</v>
      </c>
      <c r="CB379" s="338">
        <v>0</v>
      </c>
      <c r="CC379" s="344">
        <v>0</v>
      </c>
      <c r="CD379" s="145"/>
      <c r="CE379" s="145"/>
      <c r="CF379" s="146">
        <v>0</v>
      </c>
      <c r="CG379" s="148"/>
      <c r="CH379" s="148"/>
      <c r="CI379" s="337"/>
      <c r="CJ379" s="147"/>
      <c r="CK379" s="338"/>
      <c r="CL379" s="145"/>
      <c r="CM379" s="145"/>
      <c r="CN379" s="338"/>
      <c r="CO379" s="344"/>
    </row>
    <row r="380" spans="1:93" ht="24" customHeight="1" x14ac:dyDescent="0.3">
      <c r="A380" s="327" t="s">
        <v>2565</v>
      </c>
      <c r="B380" s="328" t="s">
        <v>2566</v>
      </c>
      <c r="C380" s="329" t="s">
        <v>2409</v>
      </c>
      <c r="D380" s="330">
        <f t="shared" si="13"/>
        <v>0</v>
      </c>
      <c r="E380" s="331">
        <f t="shared" si="14"/>
        <v>0</v>
      </c>
      <c r="F380" s="331">
        <f t="shared" si="15"/>
        <v>0</v>
      </c>
      <c r="G380" s="331">
        <f t="shared" si="16"/>
        <v>0</v>
      </c>
      <c r="H380" s="331">
        <f t="shared" si="17"/>
        <v>0</v>
      </c>
      <c r="I380" s="331">
        <f t="shared" si="18"/>
        <v>0</v>
      </c>
      <c r="J380" s="331">
        <f t="shared" si="19"/>
        <v>0</v>
      </c>
      <c r="K380" s="331">
        <f t="shared" si="20"/>
        <v>0</v>
      </c>
      <c r="L380" s="331">
        <f t="shared" si="21"/>
        <v>0</v>
      </c>
      <c r="M380" s="332">
        <f t="shared" si="22"/>
        <v>0</v>
      </c>
      <c r="N380" s="333">
        <f t="shared" si="23"/>
        <v>0</v>
      </c>
      <c r="O380" s="334"/>
      <c r="P380" s="335">
        <f t="shared" si="24"/>
        <v>0</v>
      </c>
      <c r="Q380" s="336" t="str">
        <f t="shared" si="25"/>
        <v/>
      </c>
      <c r="R380" s="148"/>
      <c r="S380" s="148"/>
      <c r="T380" s="337"/>
      <c r="U380" s="148"/>
      <c r="V380" s="148"/>
      <c r="W380" s="337"/>
      <c r="X380" s="147"/>
      <c r="Y380" s="148"/>
      <c r="Z380" s="147"/>
      <c r="AA380" s="338">
        <v>0</v>
      </c>
      <c r="AB380" s="339">
        <v>0</v>
      </c>
      <c r="AC380" s="148">
        <v>0</v>
      </c>
      <c r="AD380" s="147"/>
      <c r="AE380" s="148"/>
      <c r="AF380" s="147"/>
      <c r="AG380" s="144">
        <v>0</v>
      </c>
      <c r="AH380" s="144">
        <v>0</v>
      </c>
      <c r="AI380" s="145"/>
      <c r="AJ380" s="145"/>
      <c r="AK380" s="144"/>
      <c r="AL380" s="145"/>
      <c r="AM380" s="144"/>
      <c r="AN380" s="144"/>
      <c r="AO380" s="340"/>
      <c r="AP380" s="340"/>
      <c r="AQ380" s="341"/>
      <c r="AR380" s="341"/>
      <c r="AS380" s="341"/>
      <c r="AT380" s="153"/>
      <c r="AU380" s="144"/>
      <c r="AV380" s="145"/>
      <c r="AW380" s="148">
        <v>0</v>
      </c>
      <c r="AX380" s="148">
        <v>0</v>
      </c>
      <c r="AY380" s="147"/>
      <c r="AZ380" s="148"/>
      <c r="BA380" s="148"/>
      <c r="BB380" s="147"/>
      <c r="BC380" s="147"/>
      <c r="BD380" s="148"/>
      <c r="BE380" s="148"/>
      <c r="BF380" s="338">
        <v>0</v>
      </c>
      <c r="BG380" s="145"/>
      <c r="BH380" s="349">
        <v>0</v>
      </c>
      <c r="BI380" s="337"/>
      <c r="BJ380" s="342"/>
      <c r="BK380" s="343"/>
      <c r="BL380" s="147"/>
      <c r="BM380" s="147"/>
      <c r="BN380" s="148"/>
      <c r="BO380" s="148"/>
      <c r="BP380" s="147"/>
      <c r="BQ380" s="344">
        <v>0</v>
      </c>
      <c r="BR380" s="145"/>
      <c r="BS380" s="145"/>
      <c r="BT380" s="145"/>
      <c r="BU380" s="338"/>
      <c r="BV380" s="344"/>
      <c r="BW380" s="145"/>
      <c r="BX380" s="145"/>
      <c r="BY380" s="144"/>
      <c r="BZ380" s="144"/>
      <c r="CA380" s="355">
        <v>0</v>
      </c>
      <c r="CB380" s="338">
        <v>0</v>
      </c>
      <c r="CC380" s="344">
        <v>0</v>
      </c>
      <c r="CD380" s="145"/>
      <c r="CE380" s="145"/>
      <c r="CF380" s="146">
        <v>0</v>
      </c>
      <c r="CG380" s="148"/>
      <c r="CH380" s="148"/>
      <c r="CI380" s="337"/>
      <c r="CJ380" s="147"/>
      <c r="CK380" s="338"/>
      <c r="CL380" s="145"/>
      <c r="CM380" s="145"/>
      <c r="CN380" s="338"/>
      <c r="CO380" s="344"/>
    </row>
    <row r="381" spans="1:93" ht="24" customHeight="1" x14ac:dyDescent="0.3">
      <c r="A381" s="327" t="s">
        <v>2567</v>
      </c>
      <c r="B381" s="328" t="s">
        <v>2568</v>
      </c>
      <c r="C381" s="329" t="s">
        <v>1713</v>
      </c>
      <c r="D381" s="330">
        <f t="shared" si="13"/>
        <v>16</v>
      </c>
      <c r="E381" s="331">
        <f t="shared" si="14"/>
        <v>0</v>
      </c>
      <c r="F381" s="331">
        <f t="shared" si="15"/>
        <v>0</v>
      </c>
      <c r="G381" s="331">
        <f t="shared" si="16"/>
        <v>0</v>
      </c>
      <c r="H381" s="331">
        <f t="shared" si="17"/>
        <v>0</v>
      </c>
      <c r="I381" s="331">
        <f t="shared" si="18"/>
        <v>0</v>
      </c>
      <c r="J381" s="331">
        <f t="shared" si="19"/>
        <v>0</v>
      </c>
      <c r="K381" s="331">
        <f t="shared" si="20"/>
        <v>0</v>
      </c>
      <c r="L381" s="331">
        <f t="shared" si="21"/>
        <v>0</v>
      </c>
      <c r="M381" s="332">
        <f t="shared" si="22"/>
        <v>0</v>
      </c>
      <c r="N381" s="333">
        <f t="shared" si="23"/>
        <v>16</v>
      </c>
      <c r="O381" s="334"/>
      <c r="P381" s="335">
        <f t="shared" si="24"/>
        <v>16</v>
      </c>
      <c r="Q381" s="336">
        <f t="shared" si="25"/>
        <v>530</v>
      </c>
      <c r="R381" s="148"/>
      <c r="S381" s="148"/>
      <c r="T381" s="337"/>
      <c r="U381" s="148"/>
      <c r="V381" s="148"/>
      <c r="W381" s="337"/>
      <c r="X381" s="147"/>
      <c r="Y381" s="148"/>
      <c r="Z381" s="147"/>
      <c r="AA381" s="338">
        <v>0</v>
      </c>
      <c r="AB381" s="339">
        <v>0</v>
      </c>
      <c r="AC381" s="148">
        <v>0</v>
      </c>
      <c r="AD381" s="147"/>
      <c r="AE381" s="148"/>
      <c r="AF381" s="147"/>
      <c r="AG381" s="144">
        <v>0</v>
      </c>
      <c r="AH381" s="144">
        <v>0</v>
      </c>
      <c r="AI381" s="145"/>
      <c r="AJ381" s="145"/>
      <c r="AK381" s="144"/>
      <c r="AL381" s="145"/>
      <c r="AM381" s="144"/>
      <c r="AN381" s="144"/>
      <c r="AO381" s="340">
        <v>16</v>
      </c>
      <c r="AP381" s="340"/>
      <c r="AQ381" s="341"/>
      <c r="AR381" s="341"/>
      <c r="AS381" s="341"/>
      <c r="AT381" s="153"/>
      <c r="AU381" s="144"/>
      <c r="AV381" s="145"/>
      <c r="AW381" s="148">
        <v>0</v>
      </c>
      <c r="AX381" s="148">
        <v>0</v>
      </c>
      <c r="AY381" s="147"/>
      <c r="AZ381" s="148"/>
      <c r="BA381" s="148"/>
      <c r="BB381" s="147"/>
      <c r="BC381" s="147"/>
      <c r="BD381" s="148"/>
      <c r="BE381" s="148"/>
      <c r="BF381" s="338">
        <v>0</v>
      </c>
      <c r="BG381" s="145"/>
      <c r="BH381" s="148">
        <v>0</v>
      </c>
      <c r="BI381" s="337"/>
      <c r="BJ381" s="360"/>
      <c r="BK381" s="343"/>
      <c r="BL381" s="147"/>
      <c r="BM381" s="147"/>
      <c r="BN381" s="148"/>
      <c r="BO381" s="148"/>
      <c r="BP381" s="147"/>
      <c r="BQ381" s="364">
        <v>0</v>
      </c>
      <c r="BR381" s="352"/>
      <c r="BS381" s="352"/>
      <c r="BT381" s="145"/>
      <c r="BU381" s="338"/>
      <c r="BV381" s="364"/>
      <c r="BW381" s="145"/>
      <c r="BX381" s="145"/>
      <c r="BY381" s="144"/>
      <c r="BZ381" s="144"/>
      <c r="CA381" s="149">
        <v>0</v>
      </c>
      <c r="CB381" s="338">
        <v>0</v>
      </c>
      <c r="CC381" s="344">
        <v>0</v>
      </c>
      <c r="CD381" s="145"/>
      <c r="CE381" s="145"/>
      <c r="CF381" s="146">
        <v>0</v>
      </c>
      <c r="CG381" s="148"/>
      <c r="CH381" s="148"/>
      <c r="CI381" s="337"/>
      <c r="CJ381" s="147"/>
      <c r="CK381" s="338"/>
      <c r="CL381" s="145"/>
      <c r="CM381" s="145"/>
      <c r="CN381" s="338"/>
      <c r="CO381" s="344"/>
    </row>
    <row r="382" spans="1:93" ht="24" customHeight="1" x14ac:dyDescent="0.3">
      <c r="A382" s="327" t="s">
        <v>2569</v>
      </c>
      <c r="B382" s="328" t="s">
        <v>2570</v>
      </c>
      <c r="C382" s="329" t="s">
        <v>2571</v>
      </c>
      <c r="D382" s="330">
        <f t="shared" si="13"/>
        <v>8</v>
      </c>
      <c r="E382" s="331">
        <f t="shared" si="14"/>
        <v>0</v>
      </c>
      <c r="F382" s="331">
        <f t="shared" si="15"/>
        <v>0</v>
      </c>
      <c r="G382" s="331">
        <f t="shared" si="16"/>
        <v>0</v>
      </c>
      <c r="H382" s="331">
        <f t="shared" si="17"/>
        <v>0</v>
      </c>
      <c r="I382" s="331">
        <f t="shared" si="18"/>
        <v>0</v>
      </c>
      <c r="J382" s="331">
        <f t="shared" si="19"/>
        <v>0</v>
      </c>
      <c r="K382" s="331">
        <f t="shared" si="20"/>
        <v>0</v>
      </c>
      <c r="L382" s="331">
        <f t="shared" si="21"/>
        <v>0</v>
      </c>
      <c r="M382" s="332">
        <f t="shared" si="22"/>
        <v>0</v>
      </c>
      <c r="N382" s="333">
        <f t="shared" si="23"/>
        <v>8</v>
      </c>
      <c r="O382" s="334"/>
      <c r="P382" s="335">
        <f t="shared" si="24"/>
        <v>8</v>
      </c>
      <c r="Q382" s="336">
        <f t="shared" si="25"/>
        <v>737</v>
      </c>
      <c r="R382" s="349"/>
      <c r="S382" s="349"/>
      <c r="T382" s="337"/>
      <c r="U382" s="349"/>
      <c r="V382" s="349"/>
      <c r="W382" s="337"/>
      <c r="X382" s="147"/>
      <c r="Y382" s="349"/>
      <c r="Z382" s="147"/>
      <c r="AA382" s="338">
        <v>0</v>
      </c>
      <c r="AB382" s="339">
        <v>0</v>
      </c>
      <c r="AC382" s="148">
        <v>0</v>
      </c>
      <c r="AD382" s="147"/>
      <c r="AE382" s="349"/>
      <c r="AF382" s="147">
        <v>8</v>
      </c>
      <c r="AG382" s="144">
        <v>0</v>
      </c>
      <c r="AH382" s="144">
        <v>0</v>
      </c>
      <c r="AI382" s="145"/>
      <c r="AJ382" s="145"/>
      <c r="AK382" s="144"/>
      <c r="AL382" s="145"/>
      <c r="AM382" s="144"/>
      <c r="AN382" s="144"/>
      <c r="AO382" s="340"/>
      <c r="AP382" s="340"/>
      <c r="AQ382" s="341"/>
      <c r="AR382" s="341"/>
      <c r="AS382" s="341"/>
      <c r="AT382" s="153"/>
      <c r="AU382" s="144"/>
      <c r="AV382" s="145"/>
      <c r="AW382" s="148">
        <v>0</v>
      </c>
      <c r="AX382" s="148">
        <v>0</v>
      </c>
      <c r="AY382" s="147"/>
      <c r="AZ382" s="148"/>
      <c r="BA382" s="148"/>
      <c r="BB382" s="147"/>
      <c r="BC382" s="147"/>
      <c r="BD382" s="148"/>
      <c r="BE382" s="148"/>
      <c r="BF382" s="338">
        <v>0</v>
      </c>
      <c r="BG382" s="145"/>
      <c r="BH382" s="148">
        <v>0</v>
      </c>
      <c r="BI382" s="337"/>
      <c r="BJ382" s="360"/>
      <c r="BK382" s="343"/>
      <c r="BL382" s="147"/>
      <c r="BM382" s="147"/>
      <c r="BN382" s="148"/>
      <c r="BO382" s="148"/>
      <c r="BP382" s="147"/>
      <c r="BQ382" s="144">
        <v>0</v>
      </c>
      <c r="BR382" s="145"/>
      <c r="BS382" s="145"/>
      <c r="BT382" s="145"/>
      <c r="BU382" s="338"/>
      <c r="BV382" s="144"/>
      <c r="BW382" s="145"/>
      <c r="BX382" s="145"/>
      <c r="BY382" s="144"/>
      <c r="BZ382" s="144"/>
      <c r="CA382" s="149">
        <v>0</v>
      </c>
      <c r="CB382" s="354">
        <v>0</v>
      </c>
      <c r="CC382" s="344">
        <v>0</v>
      </c>
      <c r="CD382" s="145"/>
      <c r="CE382" s="145"/>
      <c r="CF382" s="146">
        <v>0</v>
      </c>
      <c r="CG382" s="148"/>
      <c r="CH382" s="148"/>
      <c r="CI382" s="337"/>
      <c r="CJ382" s="147"/>
      <c r="CK382" s="354"/>
      <c r="CL382" s="145"/>
      <c r="CM382" s="145"/>
      <c r="CN382" s="354"/>
      <c r="CO382" s="344"/>
    </row>
    <row r="383" spans="1:93" ht="24" customHeight="1" x14ac:dyDescent="0.3">
      <c r="A383" s="327" t="s">
        <v>2572</v>
      </c>
      <c r="B383" s="328" t="s">
        <v>2573</v>
      </c>
      <c r="C383" s="329" t="s">
        <v>1993</v>
      </c>
      <c r="D383" s="330">
        <f t="shared" si="13"/>
        <v>5</v>
      </c>
      <c r="E383" s="331">
        <f t="shared" si="14"/>
        <v>0</v>
      </c>
      <c r="F383" s="331">
        <f t="shared" si="15"/>
        <v>0</v>
      </c>
      <c r="G383" s="331">
        <f t="shared" si="16"/>
        <v>0</v>
      </c>
      <c r="H383" s="331">
        <f t="shared" si="17"/>
        <v>0</v>
      </c>
      <c r="I383" s="331">
        <f t="shared" si="18"/>
        <v>0</v>
      </c>
      <c r="J383" s="331">
        <f t="shared" si="19"/>
        <v>0</v>
      </c>
      <c r="K383" s="331">
        <f t="shared" si="20"/>
        <v>0</v>
      </c>
      <c r="L383" s="331">
        <f t="shared" si="21"/>
        <v>0</v>
      </c>
      <c r="M383" s="332">
        <f t="shared" si="22"/>
        <v>0</v>
      </c>
      <c r="N383" s="333">
        <f t="shared" si="23"/>
        <v>5</v>
      </c>
      <c r="O383" s="334"/>
      <c r="P383" s="335">
        <f t="shared" si="24"/>
        <v>5</v>
      </c>
      <c r="Q383" s="336">
        <f t="shared" si="25"/>
        <v>814</v>
      </c>
      <c r="R383" s="349"/>
      <c r="S383" s="349"/>
      <c r="T383" s="337"/>
      <c r="U383" s="349"/>
      <c r="V383" s="349"/>
      <c r="W383" s="337"/>
      <c r="X383" s="147"/>
      <c r="Y383" s="349"/>
      <c r="Z383" s="147"/>
      <c r="AA383" s="338">
        <v>0</v>
      </c>
      <c r="AB383" s="339">
        <v>0</v>
      </c>
      <c r="AC383" s="349">
        <v>0</v>
      </c>
      <c r="AD383" s="147"/>
      <c r="AE383" s="349"/>
      <c r="AF383" s="147"/>
      <c r="AG383" s="144">
        <v>0</v>
      </c>
      <c r="AH383" s="144">
        <v>0</v>
      </c>
      <c r="AI383" s="145"/>
      <c r="AJ383" s="145"/>
      <c r="AK383" s="144"/>
      <c r="AL383" s="145"/>
      <c r="AM383" s="144"/>
      <c r="AN383" s="144"/>
      <c r="AO383" s="340"/>
      <c r="AP383" s="340"/>
      <c r="AQ383" s="341"/>
      <c r="AR383" s="341"/>
      <c r="AS383" s="341"/>
      <c r="AT383" s="153"/>
      <c r="AU383" s="144"/>
      <c r="AV383" s="145"/>
      <c r="AW383" s="148">
        <v>0</v>
      </c>
      <c r="AX383" s="148">
        <v>0</v>
      </c>
      <c r="AY383" s="147"/>
      <c r="AZ383" s="148"/>
      <c r="BA383" s="148"/>
      <c r="BB383" s="147"/>
      <c r="BC383" s="147"/>
      <c r="BD383" s="148"/>
      <c r="BE383" s="148"/>
      <c r="BF383" s="338">
        <v>0</v>
      </c>
      <c r="BG383" s="145"/>
      <c r="BH383" s="148">
        <v>0</v>
      </c>
      <c r="BI383" s="337"/>
      <c r="BJ383" s="342"/>
      <c r="BK383" s="343"/>
      <c r="BL383" s="147"/>
      <c r="BM383" s="147"/>
      <c r="BN383" s="148"/>
      <c r="BO383" s="148">
        <v>5</v>
      </c>
      <c r="BP383" s="147"/>
      <c r="BQ383" s="144">
        <v>0</v>
      </c>
      <c r="BR383" s="145"/>
      <c r="BS383" s="145"/>
      <c r="BT383" s="145"/>
      <c r="BU383" s="338"/>
      <c r="BV383" s="144"/>
      <c r="BW383" s="145"/>
      <c r="BX383" s="145"/>
      <c r="BY383" s="144"/>
      <c r="BZ383" s="144"/>
      <c r="CA383" s="355">
        <v>0</v>
      </c>
      <c r="CB383" s="354">
        <v>0</v>
      </c>
      <c r="CC383" s="344">
        <v>0</v>
      </c>
      <c r="CD383" s="145"/>
      <c r="CE383" s="145"/>
      <c r="CF383" s="356">
        <v>0</v>
      </c>
      <c r="CG383" s="148"/>
      <c r="CH383" s="148"/>
      <c r="CI383" s="337"/>
      <c r="CJ383" s="147"/>
      <c r="CK383" s="354"/>
      <c r="CL383" s="145"/>
      <c r="CM383" s="145"/>
      <c r="CN383" s="354"/>
      <c r="CO383" s="344"/>
    </row>
    <row r="384" spans="1:93" ht="24" customHeight="1" x14ac:dyDescent="0.3">
      <c r="A384" s="327" t="s">
        <v>2574</v>
      </c>
      <c r="B384" s="328" t="s">
        <v>2575</v>
      </c>
      <c r="C384" s="329" t="s">
        <v>576</v>
      </c>
      <c r="D384" s="330">
        <f t="shared" si="13"/>
        <v>8</v>
      </c>
      <c r="E384" s="331">
        <f t="shared" si="14"/>
        <v>0</v>
      </c>
      <c r="F384" s="331">
        <f t="shared" si="15"/>
        <v>0</v>
      </c>
      <c r="G384" s="331">
        <f t="shared" si="16"/>
        <v>0</v>
      </c>
      <c r="H384" s="331">
        <f t="shared" si="17"/>
        <v>0</v>
      </c>
      <c r="I384" s="331">
        <f t="shared" si="18"/>
        <v>0</v>
      </c>
      <c r="J384" s="331">
        <f t="shared" si="19"/>
        <v>0</v>
      </c>
      <c r="K384" s="331">
        <f t="shared" si="20"/>
        <v>0</v>
      </c>
      <c r="L384" s="331">
        <f t="shared" si="21"/>
        <v>0</v>
      </c>
      <c r="M384" s="332">
        <f t="shared" si="22"/>
        <v>0</v>
      </c>
      <c r="N384" s="333">
        <f t="shared" si="23"/>
        <v>8</v>
      </c>
      <c r="O384" s="334"/>
      <c r="P384" s="335">
        <f t="shared" si="24"/>
        <v>8</v>
      </c>
      <c r="Q384" s="336">
        <f t="shared" si="25"/>
        <v>737</v>
      </c>
      <c r="R384" s="148"/>
      <c r="S384" s="148"/>
      <c r="T384" s="337"/>
      <c r="U384" s="148"/>
      <c r="V384" s="148"/>
      <c r="W384" s="337"/>
      <c r="X384" s="147"/>
      <c r="Y384" s="148"/>
      <c r="Z384" s="147"/>
      <c r="AA384" s="338">
        <v>0</v>
      </c>
      <c r="AB384" s="339">
        <v>0</v>
      </c>
      <c r="AC384" s="349">
        <v>0</v>
      </c>
      <c r="AD384" s="147"/>
      <c r="AE384" s="148"/>
      <c r="AF384" s="147">
        <v>8</v>
      </c>
      <c r="AG384" s="144">
        <v>0</v>
      </c>
      <c r="AH384" s="144">
        <v>0</v>
      </c>
      <c r="AI384" s="145"/>
      <c r="AJ384" s="145"/>
      <c r="AK384" s="144"/>
      <c r="AL384" s="145"/>
      <c r="AM384" s="144"/>
      <c r="AN384" s="144"/>
      <c r="AO384" s="340"/>
      <c r="AP384" s="340"/>
      <c r="AQ384" s="341"/>
      <c r="AR384" s="341"/>
      <c r="AS384" s="341"/>
      <c r="AT384" s="153"/>
      <c r="AU384" s="144"/>
      <c r="AV384" s="145"/>
      <c r="AW384" s="349">
        <v>0</v>
      </c>
      <c r="AX384" s="349">
        <v>0</v>
      </c>
      <c r="AY384" s="147"/>
      <c r="AZ384" s="349"/>
      <c r="BA384" s="349"/>
      <c r="BB384" s="147"/>
      <c r="BC384" s="147"/>
      <c r="BD384" s="349"/>
      <c r="BE384" s="349"/>
      <c r="BF384" s="354">
        <v>0</v>
      </c>
      <c r="BG384" s="145"/>
      <c r="BH384" s="148">
        <v>0</v>
      </c>
      <c r="BI384" s="337"/>
      <c r="BJ384" s="360"/>
      <c r="BK384" s="343"/>
      <c r="BL384" s="147"/>
      <c r="BM384" s="147"/>
      <c r="BN384" s="349"/>
      <c r="BO384" s="349"/>
      <c r="BP384" s="147"/>
      <c r="BQ384" s="144">
        <v>0</v>
      </c>
      <c r="BR384" s="145"/>
      <c r="BS384" s="145"/>
      <c r="BT384" s="145"/>
      <c r="BU384" s="354"/>
      <c r="BV384" s="144"/>
      <c r="BW384" s="145"/>
      <c r="BX384" s="145"/>
      <c r="BY384" s="144"/>
      <c r="BZ384" s="144"/>
      <c r="CA384" s="149">
        <v>0</v>
      </c>
      <c r="CB384" s="338">
        <v>0</v>
      </c>
      <c r="CC384" s="344">
        <v>0</v>
      </c>
      <c r="CD384" s="145"/>
      <c r="CE384" s="145"/>
      <c r="CF384" s="356">
        <v>0</v>
      </c>
      <c r="CG384" s="148"/>
      <c r="CH384" s="148"/>
      <c r="CI384" s="337"/>
      <c r="CJ384" s="147"/>
      <c r="CK384" s="338"/>
      <c r="CL384" s="145"/>
      <c r="CM384" s="145"/>
      <c r="CN384" s="338"/>
      <c r="CO384" s="344"/>
    </row>
    <row r="385" spans="1:93" ht="24" customHeight="1" x14ac:dyDescent="0.3">
      <c r="A385" s="327" t="s">
        <v>2576</v>
      </c>
      <c r="B385" s="328" t="s">
        <v>2577</v>
      </c>
      <c r="C385" s="329" t="s">
        <v>2578</v>
      </c>
      <c r="D385" s="330">
        <f t="shared" si="13"/>
        <v>800</v>
      </c>
      <c r="E385" s="331">
        <f t="shared" si="14"/>
        <v>0</v>
      </c>
      <c r="F385" s="331">
        <f t="shared" si="15"/>
        <v>0</v>
      </c>
      <c r="G385" s="331">
        <f t="shared" si="16"/>
        <v>0</v>
      </c>
      <c r="H385" s="331">
        <f t="shared" si="17"/>
        <v>0</v>
      </c>
      <c r="I385" s="331">
        <f t="shared" si="18"/>
        <v>0</v>
      </c>
      <c r="J385" s="331">
        <f t="shared" si="19"/>
        <v>0</v>
      </c>
      <c r="K385" s="331">
        <f t="shared" si="20"/>
        <v>0</v>
      </c>
      <c r="L385" s="331">
        <f t="shared" si="21"/>
        <v>0</v>
      </c>
      <c r="M385" s="332">
        <f t="shared" si="22"/>
        <v>0</v>
      </c>
      <c r="N385" s="333">
        <f t="shared" si="23"/>
        <v>800</v>
      </c>
      <c r="O385" s="334">
        <f>Nemzetközi!E36</f>
        <v>655</v>
      </c>
      <c r="P385" s="335">
        <f t="shared" si="24"/>
        <v>66300</v>
      </c>
      <c r="Q385" s="336">
        <f t="shared" si="25"/>
        <v>2</v>
      </c>
      <c r="R385" s="349"/>
      <c r="S385" s="349"/>
      <c r="T385" s="337"/>
      <c r="U385" s="349"/>
      <c r="V385" s="349"/>
      <c r="W385" s="337"/>
      <c r="X385" s="147"/>
      <c r="Y385" s="349"/>
      <c r="Z385" s="147"/>
      <c r="AA385" s="354">
        <v>0</v>
      </c>
      <c r="AB385" s="357">
        <v>0</v>
      </c>
      <c r="AC385" s="148">
        <v>0</v>
      </c>
      <c r="AD385" s="147"/>
      <c r="AE385" s="349"/>
      <c r="AF385" s="147"/>
      <c r="AG385" s="144">
        <v>0</v>
      </c>
      <c r="AH385" s="144">
        <v>0</v>
      </c>
      <c r="AI385" s="145"/>
      <c r="AJ385" s="145"/>
      <c r="AK385" s="144"/>
      <c r="AL385" s="145"/>
      <c r="AM385" s="144"/>
      <c r="AN385" s="144"/>
      <c r="AO385" s="340"/>
      <c r="AP385" s="340"/>
      <c r="AQ385" s="341"/>
      <c r="AR385" s="341"/>
      <c r="AS385" s="341"/>
      <c r="AT385" s="359"/>
      <c r="AU385" s="144"/>
      <c r="AV385" s="145"/>
      <c r="AW385" s="148">
        <v>0</v>
      </c>
      <c r="AX385" s="148">
        <v>0</v>
      </c>
      <c r="AY385" s="147"/>
      <c r="AZ385" s="148"/>
      <c r="BA385" s="148"/>
      <c r="BB385" s="147"/>
      <c r="BC385" s="147"/>
      <c r="BD385" s="148"/>
      <c r="BE385" s="148"/>
      <c r="BF385" s="338">
        <v>0</v>
      </c>
      <c r="BG385" s="145"/>
      <c r="BH385" s="349">
        <v>0</v>
      </c>
      <c r="BI385" s="337"/>
      <c r="BJ385" s="342"/>
      <c r="BK385" s="343"/>
      <c r="BL385" s="147"/>
      <c r="BM385" s="147"/>
      <c r="BN385" s="148"/>
      <c r="BO385" s="148"/>
      <c r="BP385" s="147"/>
      <c r="BQ385" s="144">
        <v>0</v>
      </c>
      <c r="BR385" s="145"/>
      <c r="BS385" s="145"/>
      <c r="BT385" s="145"/>
      <c r="BU385" s="338"/>
      <c r="BV385" s="144"/>
      <c r="BW385" s="145"/>
      <c r="BX385" s="145"/>
      <c r="BY385" s="144"/>
      <c r="BZ385" s="144"/>
      <c r="CA385" s="149">
        <v>800</v>
      </c>
      <c r="CB385" s="354">
        <v>0</v>
      </c>
      <c r="CC385" s="344">
        <v>0</v>
      </c>
      <c r="CD385" s="145"/>
      <c r="CE385" s="145"/>
      <c r="CF385" s="146">
        <v>0</v>
      </c>
      <c r="CG385" s="148"/>
      <c r="CH385" s="148"/>
      <c r="CI385" s="337"/>
      <c r="CJ385" s="147"/>
      <c r="CK385" s="354"/>
      <c r="CL385" s="145"/>
      <c r="CM385" s="145"/>
      <c r="CN385" s="354"/>
      <c r="CO385" s="344"/>
    </row>
    <row r="386" spans="1:93" ht="24" customHeight="1" x14ac:dyDescent="0.3">
      <c r="A386" s="327" t="s">
        <v>2579</v>
      </c>
      <c r="B386" s="328" t="s">
        <v>2580</v>
      </c>
      <c r="C386" s="329" t="s">
        <v>2578</v>
      </c>
      <c r="D386" s="330">
        <f t="shared" si="13"/>
        <v>360</v>
      </c>
      <c r="E386" s="331">
        <f t="shared" si="14"/>
        <v>0</v>
      </c>
      <c r="F386" s="331">
        <f t="shared" si="15"/>
        <v>0</v>
      </c>
      <c r="G386" s="331">
        <f t="shared" si="16"/>
        <v>0</v>
      </c>
      <c r="H386" s="331">
        <f t="shared" si="17"/>
        <v>0</v>
      </c>
      <c r="I386" s="331">
        <f t="shared" si="18"/>
        <v>0</v>
      </c>
      <c r="J386" s="331">
        <f t="shared" si="19"/>
        <v>0</v>
      </c>
      <c r="K386" s="331">
        <f t="shared" si="20"/>
        <v>0</v>
      </c>
      <c r="L386" s="331">
        <f t="shared" si="21"/>
        <v>0</v>
      </c>
      <c r="M386" s="332">
        <f t="shared" si="22"/>
        <v>0</v>
      </c>
      <c r="N386" s="333">
        <f t="shared" si="23"/>
        <v>360</v>
      </c>
      <c r="O386" s="334">
        <f>Nemzetközi!E37</f>
        <v>4</v>
      </c>
      <c r="P386" s="335">
        <f t="shared" si="24"/>
        <v>760</v>
      </c>
      <c r="Q386" s="336">
        <f t="shared" si="25"/>
        <v>14</v>
      </c>
      <c r="R386" s="148"/>
      <c r="S386" s="148"/>
      <c r="T386" s="337"/>
      <c r="U386" s="148"/>
      <c r="V386" s="148"/>
      <c r="W386" s="337"/>
      <c r="X386" s="147"/>
      <c r="Y386" s="148"/>
      <c r="Z386" s="147"/>
      <c r="AA386" s="338">
        <v>0</v>
      </c>
      <c r="AB386" s="339">
        <v>0</v>
      </c>
      <c r="AC386" s="349">
        <v>0</v>
      </c>
      <c r="AD386" s="147"/>
      <c r="AE386" s="148"/>
      <c r="AF386" s="147"/>
      <c r="AG386" s="144">
        <v>0</v>
      </c>
      <c r="AH386" s="144">
        <v>0</v>
      </c>
      <c r="AI386" s="145"/>
      <c r="AJ386" s="145"/>
      <c r="AK386" s="144"/>
      <c r="AL386" s="145"/>
      <c r="AM386" s="144"/>
      <c r="AN386" s="144"/>
      <c r="AO386" s="340"/>
      <c r="AP386" s="340"/>
      <c r="AQ386" s="341"/>
      <c r="AR386" s="341"/>
      <c r="AS386" s="341"/>
      <c r="AT386" s="153"/>
      <c r="AU386" s="144"/>
      <c r="AV386" s="145"/>
      <c r="AW386" s="349">
        <v>0</v>
      </c>
      <c r="AX386" s="349">
        <v>0</v>
      </c>
      <c r="AY386" s="147"/>
      <c r="AZ386" s="349"/>
      <c r="BA386" s="349"/>
      <c r="BB386" s="147"/>
      <c r="BC386" s="147"/>
      <c r="BD386" s="349"/>
      <c r="BE386" s="349"/>
      <c r="BF386" s="354">
        <v>0</v>
      </c>
      <c r="BG386" s="145"/>
      <c r="BH386" s="349">
        <v>0</v>
      </c>
      <c r="BI386" s="337"/>
      <c r="BJ386" s="342"/>
      <c r="BK386" s="343"/>
      <c r="BL386" s="147"/>
      <c r="BM386" s="147"/>
      <c r="BN386" s="349"/>
      <c r="BO386" s="349"/>
      <c r="BP386" s="147"/>
      <c r="BQ386" s="344">
        <v>0</v>
      </c>
      <c r="BR386" s="145"/>
      <c r="BS386" s="145"/>
      <c r="BT386" s="145"/>
      <c r="BU386" s="354"/>
      <c r="BV386" s="344"/>
      <c r="BW386" s="145"/>
      <c r="BX386" s="145"/>
      <c r="BY386" s="144"/>
      <c r="BZ386" s="144"/>
      <c r="CA386" s="149">
        <v>360</v>
      </c>
      <c r="CB386" s="338">
        <v>0</v>
      </c>
      <c r="CC386" s="344">
        <v>0</v>
      </c>
      <c r="CD386" s="145"/>
      <c r="CE386" s="145"/>
      <c r="CF386" s="146">
        <v>0</v>
      </c>
      <c r="CG386" s="148"/>
      <c r="CH386" s="148"/>
      <c r="CI386" s="337"/>
      <c r="CJ386" s="147"/>
      <c r="CK386" s="338"/>
      <c r="CL386" s="145"/>
      <c r="CM386" s="145"/>
      <c r="CN386" s="338"/>
      <c r="CO386" s="344"/>
    </row>
    <row r="387" spans="1:93" ht="24" customHeight="1" x14ac:dyDescent="0.3">
      <c r="A387" s="345" t="s">
        <v>2581</v>
      </c>
      <c r="B387" s="328" t="s">
        <v>2582</v>
      </c>
      <c r="C387" s="329" t="s">
        <v>2583</v>
      </c>
      <c r="D387" s="330">
        <f t="shared" si="13"/>
        <v>3</v>
      </c>
      <c r="E387" s="331">
        <f t="shared" si="14"/>
        <v>3</v>
      </c>
      <c r="F387" s="331">
        <f t="shared" si="15"/>
        <v>0</v>
      </c>
      <c r="G387" s="331">
        <f t="shared" si="16"/>
        <v>0</v>
      </c>
      <c r="H387" s="331">
        <f t="shared" si="17"/>
        <v>0</v>
      </c>
      <c r="I387" s="331">
        <f t="shared" si="18"/>
        <v>0</v>
      </c>
      <c r="J387" s="331">
        <f t="shared" si="19"/>
        <v>0</v>
      </c>
      <c r="K387" s="331">
        <f t="shared" si="20"/>
        <v>0</v>
      </c>
      <c r="L387" s="331">
        <f t="shared" si="21"/>
        <v>0</v>
      </c>
      <c r="M387" s="332">
        <f t="shared" si="22"/>
        <v>0</v>
      </c>
      <c r="N387" s="333">
        <f t="shared" si="23"/>
        <v>6</v>
      </c>
      <c r="O387" s="334"/>
      <c r="P387" s="335">
        <f t="shared" si="24"/>
        <v>6</v>
      </c>
      <c r="Q387" s="336">
        <f t="shared" si="25"/>
        <v>768</v>
      </c>
      <c r="R387" s="148"/>
      <c r="S387" s="148"/>
      <c r="T387" s="350"/>
      <c r="U387" s="148"/>
      <c r="V387" s="148"/>
      <c r="W387" s="350"/>
      <c r="X387" s="351"/>
      <c r="Y387" s="148"/>
      <c r="Z387" s="351"/>
      <c r="AA387" s="338">
        <v>0</v>
      </c>
      <c r="AB387" s="339">
        <v>0</v>
      </c>
      <c r="AC387" s="148">
        <v>0</v>
      </c>
      <c r="AD387" s="351"/>
      <c r="AE387" s="148"/>
      <c r="AF387" s="351">
        <v>3</v>
      </c>
      <c r="AG387" s="88">
        <v>0</v>
      </c>
      <c r="AH387" s="88">
        <v>0</v>
      </c>
      <c r="AI387" s="145"/>
      <c r="AJ387" s="145"/>
      <c r="AK387" s="88"/>
      <c r="AL387" s="145"/>
      <c r="AM387" s="88"/>
      <c r="AN387" s="88"/>
      <c r="AO387" s="340"/>
      <c r="AP387" s="340"/>
      <c r="AQ387" s="358"/>
      <c r="AR387" s="358"/>
      <c r="AS387" s="358"/>
      <c r="AT387" s="153"/>
      <c r="AU387" s="88"/>
      <c r="AV387" s="145"/>
      <c r="AW387" s="148">
        <v>0</v>
      </c>
      <c r="AX387" s="148">
        <v>0</v>
      </c>
      <c r="AY387" s="351"/>
      <c r="AZ387" s="148"/>
      <c r="BA387" s="148"/>
      <c r="BB387" s="351"/>
      <c r="BC387" s="351"/>
      <c r="BD387" s="148"/>
      <c r="BE387" s="148"/>
      <c r="BF387" s="338">
        <v>0</v>
      </c>
      <c r="BG387" s="145"/>
      <c r="BH387" s="148">
        <v>0</v>
      </c>
      <c r="BI387" s="350"/>
      <c r="BJ387" s="342"/>
      <c r="BK387" s="343"/>
      <c r="BL387" s="351"/>
      <c r="BM387" s="351"/>
      <c r="BN387" s="148"/>
      <c r="BO387" s="148">
        <v>3</v>
      </c>
      <c r="BP387" s="351"/>
      <c r="BQ387" s="364">
        <v>0</v>
      </c>
      <c r="BR387" s="352"/>
      <c r="BS387" s="352"/>
      <c r="BT387" s="145"/>
      <c r="BU387" s="338"/>
      <c r="BV387" s="364"/>
      <c r="BW387" s="145"/>
      <c r="BX387" s="145"/>
      <c r="BY387" s="88"/>
      <c r="BZ387" s="88"/>
      <c r="CA387" s="149">
        <v>0</v>
      </c>
      <c r="CB387" s="338">
        <v>0</v>
      </c>
      <c r="CC387" s="88">
        <v>0</v>
      </c>
      <c r="CD387" s="145"/>
      <c r="CE387" s="145"/>
      <c r="CF387" s="356">
        <v>0</v>
      </c>
      <c r="CG387" s="349"/>
      <c r="CH387" s="349"/>
      <c r="CI387" s="350"/>
      <c r="CJ387" s="351"/>
      <c r="CK387" s="338"/>
      <c r="CL387" s="145"/>
      <c r="CM387" s="145"/>
      <c r="CN387" s="338"/>
      <c r="CO387" s="88"/>
    </row>
    <row r="388" spans="1:93" ht="24" customHeight="1" x14ac:dyDescent="0.3">
      <c r="A388" s="345" t="s">
        <v>2584</v>
      </c>
      <c r="B388" s="328" t="s">
        <v>2585</v>
      </c>
      <c r="C388" s="329" t="s">
        <v>2583</v>
      </c>
      <c r="D388" s="330">
        <f t="shared" si="13"/>
        <v>4</v>
      </c>
      <c r="E388" s="331">
        <f t="shared" si="14"/>
        <v>3</v>
      </c>
      <c r="F388" s="331">
        <f t="shared" si="15"/>
        <v>0</v>
      </c>
      <c r="G388" s="331">
        <f t="shared" si="16"/>
        <v>0</v>
      </c>
      <c r="H388" s="331">
        <f t="shared" si="17"/>
        <v>0</v>
      </c>
      <c r="I388" s="331">
        <f t="shared" si="18"/>
        <v>0</v>
      </c>
      <c r="J388" s="331">
        <f t="shared" si="19"/>
        <v>0</v>
      </c>
      <c r="K388" s="331">
        <f t="shared" si="20"/>
        <v>0</v>
      </c>
      <c r="L388" s="331">
        <f t="shared" si="21"/>
        <v>0</v>
      </c>
      <c r="M388" s="332">
        <f t="shared" si="22"/>
        <v>0</v>
      </c>
      <c r="N388" s="333">
        <f t="shared" si="23"/>
        <v>7</v>
      </c>
      <c r="O388" s="334"/>
      <c r="P388" s="335">
        <f t="shared" si="24"/>
        <v>7</v>
      </c>
      <c r="Q388" s="336">
        <f t="shared" si="25"/>
        <v>745</v>
      </c>
      <c r="R388" s="148"/>
      <c r="S388" s="148"/>
      <c r="T388" s="350"/>
      <c r="U388" s="148"/>
      <c r="V388" s="148"/>
      <c r="W388" s="350"/>
      <c r="X388" s="351"/>
      <c r="Y388" s="148"/>
      <c r="Z388" s="351"/>
      <c r="AA388" s="338">
        <v>0</v>
      </c>
      <c r="AB388" s="339">
        <v>0</v>
      </c>
      <c r="AC388" s="148">
        <v>0</v>
      </c>
      <c r="AD388" s="351"/>
      <c r="AE388" s="148"/>
      <c r="AF388" s="351">
        <v>4</v>
      </c>
      <c r="AG388" s="88">
        <v>0</v>
      </c>
      <c r="AH388" s="88">
        <v>0</v>
      </c>
      <c r="AI388" s="145"/>
      <c r="AJ388" s="145"/>
      <c r="AK388" s="88"/>
      <c r="AL388" s="145"/>
      <c r="AM388" s="88"/>
      <c r="AN388" s="88"/>
      <c r="AO388" s="340"/>
      <c r="AP388" s="340"/>
      <c r="AQ388" s="358"/>
      <c r="AR388" s="358"/>
      <c r="AS388" s="358"/>
      <c r="AT388" s="153"/>
      <c r="AU388" s="88"/>
      <c r="AV388" s="145"/>
      <c r="AW388" s="148">
        <v>0</v>
      </c>
      <c r="AX388" s="148">
        <v>0</v>
      </c>
      <c r="AY388" s="351"/>
      <c r="AZ388" s="148"/>
      <c r="BA388" s="148"/>
      <c r="BB388" s="351"/>
      <c r="BC388" s="351"/>
      <c r="BD388" s="148"/>
      <c r="BE388" s="148"/>
      <c r="BF388" s="338">
        <v>0</v>
      </c>
      <c r="BG388" s="145"/>
      <c r="BH388" s="148">
        <v>0</v>
      </c>
      <c r="BI388" s="350"/>
      <c r="BJ388" s="342"/>
      <c r="BK388" s="343"/>
      <c r="BL388" s="351"/>
      <c r="BM388" s="351"/>
      <c r="BN388" s="148"/>
      <c r="BO388" s="148">
        <v>3</v>
      </c>
      <c r="BP388" s="351"/>
      <c r="BQ388" s="144">
        <v>0</v>
      </c>
      <c r="BR388" s="145"/>
      <c r="BS388" s="145"/>
      <c r="BT388" s="145"/>
      <c r="BU388" s="338"/>
      <c r="BV388" s="144"/>
      <c r="BW388" s="145"/>
      <c r="BX388" s="145"/>
      <c r="BY388" s="88"/>
      <c r="BZ388" s="88"/>
      <c r="CA388" s="149">
        <v>0</v>
      </c>
      <c r="CB388" s="338">
        <v>0</v>
      </c>
      <c r="CC388" s="344">
        <v>0</v>
      </c>
      <c r="CD388" s="145"/>
      <c r="CE388" s="145"/>
      <c r="CF388" s="356">
        <v>0</v>
      </c>
      <c r="CG388" s="349"/>
      <c r="CH388" s="349"/>
      <c r="CI388" s="350"/>
      <c r="CJ388" s="351"/>
      <c r="CK388" s="338"/>
      <c r="CL388" s="145"/>
      <c r="CM388" s="145"/>
      <c r="CN388" s="338"/>
      <c r="CO388" s="344"/>
    </row>
    <row r="389" spans="1:93" ht="24" customHeight="1" x14ac:dyDescent="0.3">
      <c r="A389" s="345" t="s">
        <v>2586</v>
      </c>
      <c r="B389" s="328" t="s">
        <v>2587</v>
      </c>
      <c r="C389" s="329" t="s">
        <v>2583</v>
      </c>
      <c r="D389" s="330">
        <f t="shared" si="13"/>
        <v>9</v>
      </c>
      <c r="E389" s="331">
        <f t="shared" si="14"/>
        <v>3</v>
      </c>
      <c r="F389" s="331">
        <f t="shared" si="15"/>
        <v>0</v>
      </c>
      <c r="G389" s="331">
        <f t="shared" si="16"/>
        <v>0</v>
      </c>
      <c r="H389" s="331">
        <f t="shared" si="17"/>
        <v>0</v>
      </c>
      <c r="I389" s="331">
        <f t="shared" si="18"/>
        <v>0</v>
      </c>
      <c r="J389" s="331">
        <f t="shared" si="19"/>
        <v>0</v>
      </c>
      <c r="K389" s="331">
        <f t="shared" si="20"/>
        <v>0</v>
      </c>
      <c r="L389" s="331">
        <f t="shared" si="21"/>
        <v>0</v>
      </c>
      <c r="M389" s="332">
        <f t="shared" si="22"/>
        <v>0</v>
      </c>
      <c r="N389" s="333">
        <f t="shared" si="23"/>
        <v>12</v>
      </c>
      <c r="O389" s="334"/>
      <c r="P389" s="335">
        <f t="shared" si="24"/>
        <v>12</v>
      </c>
      <c r="Q389" s="336">
        <f t="shared" si="25"/>
        <v>604</v>
      </c>
      <c r="R389" s="148"/>
      <c r="S389" s="148"/>
      <c r="T389" s="350"/>
      <c r="U389" s="148"/>
      <c r="V389" s="148"/>
      <c r="W389" s="350"/>
      <c r="X389" s="351"/>
      <c r="Y389" s="148"/>
      <c r="Z389" s="351"/>
      <c r="AA389" s="338">
        <v>0</v>
      </c>
      <c r="AB389" s="339">
        <v>0</v>
      </c>
      <c r="AC389" s="148">
        <v>0</v>
      </c>
      <c r="AD389" s="351"/>
      <c r="AE389" s="148"/>
      <c r="AF389" s="351">
        <v>9</v>
      </c>
      <c r="AG389" s="144">
        <v>0</v>
      </c>
      <c r="AH389" s="144">
        <v>0</v>
      </c>
      <c r="AI389" s="145"/>
      <c r="AJ389" s="145"/>
      <c r="AK389" s="144"/>
      <c r="AL389" s="145"/>
      <c r="AM389" s="144"/>
      <c r="AN389" s="144"/>
      <c r="AO389" s="340"/>
      <c r="AP389" s="340"/>
      <c r="AQ389" s="341"/>
      <c r="AR389" s="341"/>
      <c r="AS389" s="341"/>
      <c r="AT389" s="153"/>
      <c r="AU389" s="144"/>
      <c r="AV389" s="145"/>
      <c r="AW389" s="349">
        <v>0</v>
      </c>
      <c r="AX389" s="349">
        <v>0</v>
      </c>
      <c r="AY389" s="351"/>
      <c r="AZ389" s="349"/>
      <c r="BA389" s="349"/>
      <c r="BB389" s="351"/>
      <c r="BC389" s="351"/>
      <c r="BD389" s="349"/>
      <c r="BE389" s="349"/>
      <c r="BF389" s="354">
        <v>0</v>
      </c>
      <c r="BG389" s="145"/>
      <c r="BH389" s="148">
        <v>0</v>
      </c>
      <c r="BI389" s="350"/>
      <c r="BJ389" s="342"/>
      <c r="BK389" s="343"/>
      <c r="BL389" s="351"/>
      <c r="BM389" s="351"/>
      <c r="BN389" s="349"/>
      <c r="BO389" s="349">
        <v>3</v>
      </c>
      <c r="BP389" s="351"/>
      <c r="BQ389" s="144">
        <v>0</v>
      </c>
      <c r="BR389" s="145"/>
      <c r="BS389" s="145"/>
      <c r="BT389" s="145"/>
      <c r="BU389" s="354"/>
      <c r="BV389" s="144"/>
      <c r="BW389" s="145"/>
      <c r="BX389" s="145"/>
      <c r="BY389" s="144"/>
      <c r="BZ389" s="144"/>
      <c r="CA389" s="149">
        <v>0</v>
      </c>
      <c r="CB389" s="338">
        <v>0</v>
      </c>
      <c r="CC389" s="344">
        <v>0</v>
      </c>
      <c r="CD389" s="145"/>
      <c r="CE389" s="145"/>
      <c r="CF389" s="146">
        <v>0</v>
      </c>
      <c r="CG389" s="349"/>
      <c r="CH389" s="349"/>
      <c r="CI389" s="350"/>
      <c r="CJ389" s="351"/>
      <c r="CK389" s="338"/>
      <c r="CL389" s="145"/>
      <c r="CM389" s="145"/>
      <c r="CN389" s="338"/>
      <c r="CO389" s="344"/>
    </row>
    <row r="390" spans="1:93" ht="24" customHeight="1" x14ac:dyDescent="0.3">
      <c r="A390" s="346" t="s">
        <v>2588</v>
      </c>
      <c r="B390" s="347" t="s">
        <v>2589</v>
      </c>
      <c r="C390" s="348" t="s">
        <v>2094</v>
      </c>
      <c r="D390" s="330">
        <f t="shared" si="13"/>
        <v>3</v>
      </c>
      <c r="E390" s="331">
        <f t="shared" si="14"/>
        <v>0</v>
      </c>
      <c r="F390" s="331">
        <f t="shared" si="15"/>
        <v>0</v>
      </c>
      <c r="G390" s="331">
        <f t="shared" si="16"/>
        <v>0</v>
      </c>
      <c r="H390" s="331">
        <f t="shared" si="17"/>
        <v>0</v>
      </c>
      <c r="I390" s="331">
        <f t="shared" si="18"/>
        <v>0</v>
      </c>
      <c r="J390" s="331">
        <f t="shared" si="19"/>
        <v>0</v>
      </c>
      <c r="K390" s="331">
        <f t="shared" si="20"/>
        <v>0</v>
      </c>
      <c r="L390" s="331">
        <f t="shared" si="21"/>
        <v>0</v>
      </c>
      <c r="M390" s="332">
        <f t="shared" si="22"/>
        <v>0</v>
      </c>
      <c r="N390" s="333">
        <f t="shared" si="23"/>
        <v>3</v>
      </c>
      <c r="O390" s="334"/>
      <c r="P390" s="335">
        <f t="shared" si="24"/>
        <v>3</v>
      </c>
      <c r="Q390" s="336">
        <f t="shared" si="25"/>
        <v>862</v>
      </c>
      <c r="R390" s="349"/>
      <c r="S390" s="349"/>
      <c r="T390" s="350"/>
      <c r="U390" s="349"/>
      <c r="V390" s="349"/>
      <c r="W390" s="350"/>
      <c r="X390" s="351"/>
      <c r="Y390" s="349"/>
      <c r="Z390" s="351"/>
      <c r="AA390" s="338">
        <v>0</v>
      </c>
      <c r="AB390" s="339">
        <v>0</v>
      </c>
      <c r="AC390" s="148">
        <v>0</v>
      </c>
      <c r="AD390" s="351"/>
      <c r="AE390" s="349"/>
      <c r="AF390" s="351"/>
      <c r="AG390" s="144">
        <v>0</v>
      </c>
      <c r="AH390" s="144">
        <v>0</v>
      </c>
      <c r="AI390" s="352"/>
      <c r="AJ390" s="352"/>
      <c r="AK390" s="144"/>
      <c r="AL390" s="352"/>
      <c r="AM390" s="144"/>
      <c r="AN390" s="144"/>
      <c r="AO390" s="353"/>
      <c r="AP390" s="353"/>
      <c r="AQ390" s="341"/>
      <c r="AR390" s="341"/>
      <c r="AS390" s="341"/>
      <c r="AT390" s="153"/>
      <c r="AU390" s="144"/>
      <c r="AV390" s="352"/>
      <c r="AW390" s="349">
        <v>0</v>
      </c>
      <c r="AX390" s="349">
        <v>0</v>
      </c>
      <c r="AY390" s="351"/>
      <c r="AZ390" s="349"/>
      <c r="BA390" s="349"/>
      <c r="BB390" s="351"/>
      <c r="BC390" s="351"/>
      <c r="BD390" s="349"/>
      <c r="BE390" s="349"/>
      <c r="BF390" s="354">
        <v>0</v>
      </c>
      <c r="BG390" s="352"/>
      <c r="BH390" s="148">
        <v>0</v>
      </c>
      <c r="BI390" s="350"/>
      <c r="BJ390" s="342"/>
      <c r="BK390" s="343"/>
      <c r="BL390" s="351"/>
      <c r="BM390" s="351"/>
      <c r="BN390" s="349"/>
      <c r="BO390" s="349">
        <v>3</v>
      </c>
      <c r="BP390" s="351"/>
      <c r="BQ390" s="344">
        <v>0</v>
      </c>
      <c r="BR390" s="352"/>
      <c r="BS390" s="352"/>
      <c r="BT390" s="352"/>
      <c r="BU390" s="354"/>
      <c r="BV390" s="344"/>
      <c r="BW390" s="352"/>
      <c r="BX390" s="352"/>
      <c r="BY390" s="144"/>
      <c r="BZ390" s="144"/>
      <c r="CA390" s="149">
        <v>0</v>
      </c>
      <c r="CB390" s="338">
        <v>0</v>
      </c>
      <c r="CC390" s="88">
        <v>0</v>
      </c>
      <c r="CD390" s="352"/>
      <c r="CE390" s="352"/>
      <c r="CF390" s="146">
        <v>0</v>
      </c>
      <c r="CG390" s="349"/>
      <c r="CH390" s="349"/>
      <c r="CI390" s="350"/>
      <c r="CJ390" s="351"/>
      <c r="CK390" s="338"/>
      <c r="CL390" s="352"/>
      <c r="CM390" s="352"/>
      <c r="CN390" s="338"/>
      <c r="CO390" s="88"/>
    </row>
    <row r="391" spans="1:93" ht="24" customHeight="1" x14ac:dyDescent="0.3">
      <c r="A391" s="327">
        <v>9409160</v>
      </c>
      <c r="B391" s="328" t="s">
        <v>2590</v>
      </c>
      <c r="C391" s="329" t="s">
        <v>1193</v>
      </c>
      <c r="D391" s="330">
        <f t="shared" si="13"/>
        <v>12</v>
      </c>
      <c r="E391" s="331">
        <f t="shared" si="14"/>
        <v>10</v>
      </c>
      <c r="F391" s="331">
        <f t="shared" si="15"/>
        <v>0</v>
      </c>
      <c r="G391" s="331">
        <f t="shared" si="16"/>
        <v>0</v>
      </c>
      <c r="H391" s="331">
        <f t="shared" si="17"/>
        <v>0</v>
      </c>
      <c r="I391" s="331">
        <f t="shared" si="18"/>
        <v>0</v>
      </c>
      <c r="J391" s="331">
        <f t="shared" si="19"/>
        <v>0</v>
      </c>
      <c r="K391" s="331">
        <f t="shared" si="20"/>
        <v>0</v>
      </c>
      <c r="L391" s="331">
        <f t="shared" si="21"/>
        <v>0</v>
      </c>
      <c r="M391" s="332">
        <f t="shared" si="22"/>
        <v>0</v>
      </c>
      <c r="N391" s="333">
        <f t="shared" si="23"/>
        <v>22</v>
      </c>
      <c r="O391" s="334"/>
      <c r="P391" s="335">
        <f t="shared" si="24"/>
        <v>22</v>
      </c>
      <c r="Q391" s="336">
        <f t="shared" si="25"/>
        <v>433</v>
      </c>
      <c r="R391" s="148"/>
      <c r="S391" s="148"/>
      <c r="T391" s="350"/>
      <c r="U391" s="148"/>
      <c r="V391" s="148"/>
      <c r="W391" s="350"/>
      <c r="X391" s="351"/>
      <c r="Y391" s="148"/>
      <c r="Z391" s="351"/>
      <c r="AA391" s="338">
        <v>0</v>
      </c>
      <c r="AB391" s="339">
        <v>0</v>
      </c>
      <c r="AC391" s="148">
        <v>0</v>
      </c>
      <c r="AD391" s="351"/>
      <c r="AE391" s="148"/>
      <c r="AF391" s="351">
        <v>10</v>
      </c>
      <c r="AG391" s="88">
        <v>0</v>
      </c>
      <c r="AH391" s="88">
        <v>0</v>
      </c>
      <c r="AI391" s="145"/>
      <c r="AJ391" s="145"/>
      <c r="AK391" s="88"/>
      <c r="AL391" s="145"/>
      <c r="AM391" s="88"/>
      <c r="AN391" s="88"/>
      <c r="AO391" s="340"/>
      <c r="AP391" s="340"/>
      <c r="AQ391" s="358"/>
      <c r="AR391" s="358"/>
      <c r="AS391" s="358"/>
      <c r="AT391" s="153"/>
      <c r="AU391" s="88"/>
      <c r="AV391" s="145"/>
      <c r="AW391" s="148">
        <v>0</v>
      </c>
      <c r="AX391" s="148">
        <v>0</v>
      </c>
      <c r="AY391" s="351"/>
      <c r="AZ391" s="148"/>
      <c r="BA391" s="148"/>
      <c r="BB391" s="351"/>
      <c r="BC391" s="351"/>
      <c r="BD391" s="148"/>
      <c r="BE391" s="148"/>
      <c r="BF391" s="338">
        <v>0</v>
      </c>
      <c r="BG391" s="145"/>
      <c r="BH391" s="148">
        <v>0</v>
      </c>
      <c r="BI391" s="350"/>
      <c r="BJ391" s="342"/>
      <c r="BK391" s="343"/>
      <c r="BL391" s="351"/>
      <c r="BM391" s="351"/>
      <c r="BN391" s="148"/>
      <c r="BO391" s="148">
        <v>12</v>
      </c>
      <c r="BP391" s="351"/>
      <c r="BQ391" s="88">
        <v>0</v>
      </c>
      <c r="BR391" s="352"/>
      <c r="BS391" s="352"/>
      <c r="BT391" s="145"/>
      <c r="BU391" s="338"/>
      <c r="BV391" s="88"/>
      <c r="BW391" s="145"/>
      <c r="BX391" s="145"/>
      <c r="BY391" s="88"/>
      <c r="BZ391" s="88"/>
      <c r="CA391" s="149">
        <v>0</v>
      </c>
      <c r="CB391" s="338">
        <v>0</v>
      </c>
      <c r="CC391" s="344">
        <v>0</v>
      </c>
      <c r="CD391" s="145"/>
      <c r="CE391" s="145"/>
      <c r="CF391" s="146">
        <v>0</v>
      </c>
      <c r="CG391" s="349"/>
      <c r="CH391" s="349"/>
      <c r="CI391" s="350"/>
      <c r="CJ391" s="351"/>
      <c r="CK391" s="338"/>
      <c r="CL391" s="145"/>
      <c r="CM391" s="145"/>
      <c r="CN391" s="338"/>
      <c r="CO391" s="344"/>
    </row>
    <row r="392" spans="1:93" ht="24" customHeight="1" x14ac:dyDescent="0.3">
      <c r="A392" s="327">
        <v>720706</v>
      </c>
      <c r="B392" s="328" t="s">
        <v>2591</v>
      </c>
      <c r="C392" s="329" t="s">
        <v>2571</v>
      </c>
      <c r="D392" s="330">
        <f t="shared" si="13"/>
        <v>0</v>
      </c>
      <c r="E392" s="331">
        <f t="shared" si="14"/>
        <v>0</v>
      </c>
      <c r="F392" s="331">
        <f t="shared" si="15"/>
        <v>0</v>
      </c>
      <c r="G392" s="331">
        <f t="shared" si="16"/>
        <v>0</v>
      </c>
      <c r="H392" s="331">
        <f t="shared" si="17"/>
        <v>0</v>
      </c>
      <c r="I392" s="331">
        <f t="shared" si="18"/>
        <v>0</v>
      </c>
      <c r="J392" s="331">
        <f t="shared" si="19"/>
        <v>0</v>
      </c>
      <c r="K392" s="331">
        <f t="shared" si="20"/>
        <v>0</v>
      </c>
      <c r="L392" s="331">
        <f t="shared" si="21"/>
        <v>0</v>
      </c>
      <c r="M392" s="332">
        <f t="shared" si="22"/>
        <v>0</v>
      </c>
      <c r="N392" s="333">
        <f t="shared" si="23"/>
        <v>0</v>
      </c>
      <c r="O392" s="334"/>
      <c r="P392" s="335">
        <f t="shared" si="24"/>
        <v>0</v>
      </c>
      <c r="Q392" s="336" t="str">
        <f t="shared" si="25"/>
        <v/>
      </c>
      <c r="R392" s="148"/>
      <c r="S392" s="148"/>
      <c r="T392" s="337"/>
      <c r="U392" s="148"/>
      <c r="V392" s="148"/>
      <c r="W392" s="337"/>
      <c r="X392" s="147"/>
      <c r="Y392" s="148"/>
      <c r="Z392" s="147"/>
      <c r="AA392" s="338">
        <v>0</v>
      </c>
      <c r="AB392" s="339">
        <v>0</v>
      </c>
      <c r="AC392" s="148">
        <v>0</v>
      </c>
      <c r="AD392" s="147"/>
      <c r="AE392" s="148"/>
      <c r="AF392" s="147"/>
      <c r="AG392" s="144">
        <v>0</v>
      </c>
      <c r="AH392" s="144">
        <v>0</v>
      </c>
      <c r="AI392" s="145"/>
      <c r="AJ392" s="145"/>
      <c r="AK392" s="144"/>
      <c r="AL392" s="145"/>
      <c r="AM392" s="144"/>
      <c r="AN392" s="144"/>
      <c r="AO392" s="340"/>
      <c r="AP392" s="340"/>
      <c r="AQ392" s="341"/>
      <c r="AR392" s="341"/>
      <c r="AS392" s="341"/>
      <c r="AT392" s="153"/>
      <c r="AU392" s="144"/>
      <c r="AV392" s="145"/>
      <c r="AW392" s="148">
        <v>0</v>
      </c>
      <c r="AX392" s="148">
        <v>0</v>
      </c>
      <c r="AY392" s="147"/>
      <c r="AZ392" s="148"/>
      <c r="BA392" s="148"/>
      <c r="BB392" s="147"/>
      <c r="BC392" s="147"/>
      <c r="BD392" s="148"/>
      <c r="BE392" s="148"/>
      <c r="BF392" s="338">
        <v>0</v>
      </c>
      <c r="BG392" s="145"/>
      <c r="BH392" s="148">
        <v>0</v>
      </c>
      <c r="BI392" s="337"/>
      <c r="BJ392" s="342"/>
      <c r="BK392" s="343"/>
      <c r="BL392" s="147"/>
      <c r="BM392" s="147"/>
      <c r="BN392" s="148"/>
      <c r="BO392" s="148"/>
      <c r="BP392" s="147"/>
      <c r="BQ392" s="364">
        <v>0</v>
      </c>
      <c r="BR392" s="352"/>
      <c r="BS392" s="352"/>
      <c r="BT392" s="145"/>
      <c r="BU392" s="338"/>
      <c r="BV392" s="364"/>
      <c r="BW392" s="145"/>
      <c r="BX392" s="145"/>
      <c r="BY392" s="144"/>
      <c r="BZ392" s="144"/>
      <c r="CA392" s="355">
        <v>0</v>
      </c>
      <c r="CB392" s="338">
        <v>0</v>
      </c>
      <c r="CC392" s="344">
        <v>0</v>
      </c>
      <c r="CD392" s="145"/>
      <c r="CE392" s="145"/>
      <c r="CF392" s="146">
        <v>0</v>
      </c>
      <c r="CG392" s="148"/>
      <c r="CH392" s="148"/>
      <c r="CI392" s="337"/>
      <c r="CJ392" s="147"/>
      <c r="CK392" s="338"/>
      <c r="CL392" s="145"/>
      <c r="CM392" s="145"/>
      <c r="CN392" s="338"/>
      <c r="CO392" s="344"/>
    </row>
    <row r="393" spans="1:93" ht="24" customHeight="1" x14ac:dyDescent="0.3">
      <c r="A393" s="346" t="s">
        <v>2592</v>
      </c>
      <c r="B393" s="347" t="s">
        <v>2593</v>
      </c>
      <c r="C393" s="348" t="s">
        <v>2551</v>
      </c>
      <c r="D393" s="330">
        <f t="shared" si="13"/>
        <v>3</v>
      </c>
      <c r="E393" s="331">
        <f t="shared" si="14"/>
        <v>0</v>
      </c>
      <c r="F393" s="331">
        <f t="shared" si="15"/>
        <v>0</v>
      </c>
      <c r="G393" s="331">
        <f t="shared" si="16"/>
        <v>0</v>
      </c>
      <c r="H393" s="331">
        <f t="shared" si="17"/>
        <v>0</v>
      </c>
      <c r="I393" s="331">
        <f t="shared" si="18"/>
        <v>0</v>
      </c>
      <c r="J393" s="331">
        <f t="shared" si="19"/>
        <v>0</v>
      </c>
      <c r="K393" s="331">
        <f t="shared" si="20"/>
        <v>0</v>
      </c>
      <c r="L393" s="331">
        <f t="shared" si="21"/>
        <v>0</v>
      </c>
      <c r="M393" s="332">
        <f t="shared" si="22"/>
        <v>0</v>
      </c>
      <c r="N393" s="333">
        <f t="shared" si="23"/>
        <v>3</v>
      </c>
      <c r="O393" s="334"/>
      <c r="P393" s="335">
        <f t="shared" si="24"/>
        <v>3</v>
      </c>
      <c r="Q393" s="336">
        <f t="shared" si="25"/>
        <v>862</v>
      </c>
      <c r="R393" s="349"/>
      <c r="S393" s="349"/>
      <c r="T393" s="337"/>
      <c r="U393" s="349"/>
      <c r="V393" s="349"/>
      <c r="W393" s="337"/>
      <c r="X393" s="147"/>
      <c r="Y393" s="349"/>
      <c r="Z393" s="147"/>
      <c r="AA393" s="338">
        <v>0</v>
      </c>
      <c r="AB393" s="339">
        <v>0</v>
      </c>
      <c r="AC393" s="148">
        <v>0</v>
      </c>
      <c r="AD393" s="147"/>
      <c r="AE393" s="349"/>
      <c r="AF393" s="147">
        <v>3</v>
      </c>
      <c r="AG393" s="88">
        <v>0</v>
      </c>
      <c r="AH393" s="88">
        <v>0</v>
      </c>
      <c r="AI393" s="352"/>
      <c r="AJ393" s="352"/>
      <c r="AK393" s="88"/>
      <c r="AL393" s="352"/>
      <c r="AM393" s="88"/>
      <c r="AN393" s="88"/>
      <c r="AO393" s="353"/>
      <c r="AP393" s="353"/>
      <c r="AQ393" s="358"/>
      <c r="AR393" s="358"/>
      <c r="AS393" s="358"/>
      <c r="AT393" s="153"/>
      <c r="AU393" s="88"/>
      <c r="AV393" s="352"/>
      <c r="AW393" s="148">
        <v>0</v>
      </c>
      <c r="AX393" s="148">
        <v>0</v>
      </c>
      <c r="AY393" s="147"/>
      <c r="AZ393" s="148"/>
      <c r="BA393" s="148"/>
      <c r="BB393" s="147"/>
      <c r="BC393" s="147"/>
      <c r="BD393" s="148"/>
      <c r="BE393" s="148"/>
      <c r="BF393" s="338">
        <v>0</v>
      </c>
      <c r="BG393" s="352"/>
      <c r="BH393" s="349">
        <v>0</v>
      </c>
      <c r="BI393" s="337"/>
      <c r="BJ393" s="342"/>
      <c r="BK393" s="343"/>
      <c r="BL393" s="147"/>
      <c r="BM393" s="147"/>
      <c r="BN393" s="148"/>
      <c r="BO393" s="148"/>
      <c r="BP393" s="147"/>
      <c r="BQ393" s="344">
        <v>0</v>
      </c>
      <c r="BR393" s="352"/>
      <c r="BS393" s="352"/>
      <c r="BT393" s="352"/>
      <c r="BU393" s="338"/>
      <c r="BV393" s="344"/>
      <c r="BW393" s="352"/>
      <c r="BX393" s="352"/>
      <c r="BY393" s="88"/>
      <c r="BZ393" s="88"/>
      <c r="CA393" s="149">
        <v>0</v>
      </c>
      <c r="CB393" s="338">
        <v>0</v>
      </c>
      <c r="CC393" s="344">
        <v>0</v>
      </c>
      <c r="CD393" s="352"/>
      <c r="CE393" s="352"/>
      <c r="CF393" s="146">
        <v>0</v>
      </c>
      <c r="CG393" s="148"/>
      <c r="CH393" s="148"/>
      <c r="CI393" s="337"/>
      <c r="CJ393" s="147"/>
      <c r="CK393" s="338"/>
      <c r="CL393" s="352"/>
      <c r="CM393" s="352"/>
      <c r="CN393" s="338"/>
      <c r="CO393" s="344"/>
    </row>
    <row r="394" spans="1:93" ht="24" customHeight="1" x14ac:dyDescent="0.3">
      <c r="A394" s="346" t="s">
        <v>2594</v>
      </c>
      <c r="B394" s="347" t="s">
        <v>2595</v>
      </c>
      <c r="C394" s="348" t="s">
        <v>693</v>
      </c>
      <c r="D394" s="330">
        <f t="shared" si="13"/>
        <v>0</v>
      </c>
      <c r="E394" s="331">
        <f t="shared" si="14"/>
        <v>0</v>
      </c>
      <c r="F394" s="331">
        <f t="shared" si="15"/>
        <v>0</v>
      </c>
      <c r="G394" s="331">
        <f t="shared" si="16"/>
        <v>0</v>
      </c>
      <c r="H394" s="331">
        <f t="shared" si="17"/>
        <v>0</v>
      </c>
      <c r="I394" s="331">
        <f t="shared" si="18"/>
        <v>0</v>
      </c>
      <c r="J394" s="331">
        <f t="shared" si="19"/>
        <v>0</v>
      </c>
      <c r="K394" s="331">
        <f t="shared" si="20"/>
        <v>0</v>
      </c>
      <c r="L394" s="331">
        <f t="shared" si="21"/>
        <v>0</v>
      </c>
      <c r="M394" s="332">
        <f t="shared" si="22"/>
        <v>0</v>
      </c>
      <c r="N394" s="333">
        <f t="shared" si="23"/>
        <v>0</v>
      </c>
      <c r="O394" s="334"/>
      <c r="P394" s="335">
        <f t="shared" si="24"/>
        <v>0</v>
      </c>
      <c r="Q394" s="336" t="str">
        <f t="shared" si="25"/>
        <v/>
      </c>
      <c r="R394" s="349"/>
      <c r="S394" s="349"/>
      <c r="T394" s="337"/>
      <c r="U394" s="349"/>
      <c r="V394" s="349"/>
      <c r="W394" s="337"/>
      <c r="X394" s="147"/>
      <c r="Y394" s="349"/>
      <c r="Z394" s="147"/>
      <c r="AA394" s="338">
        <v>0</v>
      </c>
      <c r="AB394" s="339">
        <v>0</v>
      </c>
      <c r="AC394" s="148">
        <v>0</v>
      </c>
      <c r="AD394" s="147"/>
      <c r="AE394" s="349"/>
      <c r="AF394" s="147"/>
      <c r="AG394" s="144">
        <v>0</v>
      </c>
      <c r="AH394" s="144">
        <v>0</v>
      </c>
      <c r="AI394" s="352"/>
      <c r="AJ394" s="352"/>
      <c r="AK394" s="144"/>
      <c r="AL394" s="352"/>
      <c r="AM394" s="144"/>
      <c r="AN394" s="144"/>
      <c r="AO394" s="353"/>
      <c r="AP394" s="353"/>
      <c r="AQ394" s="341"/>
      <c r="AR394" s="341"/>
      <c r="AS394" s="341"/>
      <c r="AT394" s="153"/>
      <c r="AU394" s="144"/>
      <c r="AV394" s="352"/>
      <c r="AW394" s="148">
        <v>0</v>
      </c>
      <c r="AX394" s="148">
        <v>0</v>
      </c>
      <c r="AY394" s="147"/>
      <c r="AZ394" s="148"/>
      <c r="BA394" s="148"/>
      <c r="BB394" s="147"/>
      <c r="BC394" s="147"/>
      <c r="BD394" s="148"/>
      <c r="BE394" s="148"/>
      <c r="BF394" s="338">
        <v>0</v>
      </c>
      <c r="BG394" s="352"/>
      <c r="BH394" s="349">
        <v>0</v>
      </c>
      <c r="BI394" s="337"/>
      <c r="BJ394" s="342"/>
      <c r="BK394" s="343"/>
      <c r="BL394" s="147"/>
      <c r="BM394" s="147"/>
      <c r="BN394" s="148"/>
      <c r="BO394" s="148"/>
      <c r="BP394" s="147"/>
      <c r="BQ394" s="364">
        <v>0</v>
      </c>
      <c r="BR394" s="352"/>
      <c r="BS394" s="352"/>
      <c r="BT394" s="352"/>
      <c r="BU394" s="338"/>
      <c r="BV394" s="364"/>
      <c r="BW394" s="352"/>
      <c r="BX394" s="352"/>
      <c r="BY394" s="144"/>
      <c r="BZ394" s="144"/>
      <c r="CA394" s="355">
        <v>0</v>
      </c>
      <c r="CB394" s="354">
        <v>0</v>
      </c>
      <c r="CC394" s="344">
        <v>0</v>
      </c>
      <c r="CD394" s="352"/>
      <c r="CE394" s="352"/>
      <c r="CF394" s="356">
        <v>0</v>
      </c>
      <c r="CG394" s="148"/>
      <c r="CH394" s="148"/>
      <c r="CI394" s="337"/>
      <c r="CJ394" s="147"/>
      <c r="CK394" s="354"/>
      <c r="CL394" s="352"/>
      <c r="CM394" s="352"/>
      <c r="CN394" s="354"/>
      <c r="CO394" s="344"/>
    </row>
    <row r="395" spans="1:93" ht="24" customHeight="1" x14ac:dyDescent="0.3">
      <c r="A395" s="327" t="s">
        <v>2596</v>
      </c>
      <c r="B395" s="328" t="s">
        <v>2597</v>
      </c>
      <c r="C395" s="329" t="s">
        <v>1993</v>
      </c>
      <c r="D395" s="330">
        <f t="shared" si="13"/>
        <v>3</v>
      </c>
      <c r="E395" s="331">
        <f t="shared" si="14"/>
        <v>0</v>
      </c>
      <c r="F395" s="331">
        <f t="shared" si="15"/>
        <v>0</v>
      </c>
      <c r="G395" s="331">
        <f t="shared" si="16"/>
        <v>0</v>
      </c>
      <c r="H395" s="331">
        <f t="shared" si="17"/>
        <v>0</v>
      </c>
      <c r="I395" s="331">
        <f t="shared" si="18"/>
        <v>0</v>
      </c>
      <c r="J395" s="331">
        <f t="shared" si="19"/>
        <v>0</v>
      </c>
      <c r="K395" s="331">
        <f t="shared" si="20"/>
        <v>0</v>
      </c>
      <c r="L395" s="331">
        <f t="shared" si="21"/>
        <v>0</v>
      </c>
      <c r="M395" s="332">
        <f t="shared" si="22"/>
        <v>0</v>
      </c>
      <c r="N395" s="333">
        <f t="shared" si="23"/>
        <v>3</v>
      </c>
      <c r="O395" s="334"/>
      <c r="P395" s="335">
        <f t="shared" si="24"/>
        <v>3</v>
      </c>
      <c r="Q395" s="336">
        <f t="shared" si="25"/>
        <v>862</v>
      </c>
      <c r="R395" s="148"/>
      <c r="S395" s="148"/>
      <c r="T395" s="350"/>
      <c r="U395" s="148"/>
      <c r="V395" s="148"/>
      <c r="W395" s="350"/>
      <c r="X395" s="351"/>
      <c r="Y395" s="148"/>
      <c r="Z395" s="351"/>
      <c r="AA395" s="354">
        <v>0</v>
      </c>
      <c r="AB395" s="357">
        <v>0</v>
      </c>
      <c r="AC395" s="349">
        <v>0</v>
      </c>
      <c r="AD395" s="351"/>
      <c r="AE395" s="148"/>
      <c r="AF395" s="351">
        <v>3</v>
      </c>
      <c r="AG395" s="144">
        <v>0</v>
      </c>
      <c r="AH395" s="144">
        <v>0</v>
      </c>
      <c r="AI395" s="145"/>
      <c r="AJ395" s="145"/>
      <c r="AK395" s="144"/>
      <c r="AL395" s="145"/>
      <c r="AM395" s="144"/>
      <c r="AN395" s="144"/>
      <c r="AO395" s="340"/>
      <c r="AP395" s="340"/>
      <c r="AQ395" s="341"/>
      <c r="AR395" s="341"/>
      <c r="AS395" s="341"/>
      <c r="AT395" s="359"/>
      <c r="AU395" s="144"/>
      <c r="AV395" s="145"/>
      <c r="AW395" s="148">
        <v>0</v>
      </c>
      <c r="AX395" s="148">
        <v>0</v>
      </c>
      <c r="AY395" s="351"/>
      <c r="AZ395" s="148"/>
      <c r="BA395" s="148"/>
      <c r="BB395" s="351"/>
      <c r="BC395" s="351"/>
      <c r="BD395" s="148"/>
      <c r="BE395" s="148"/>
      <c r="BF395" s="338">
        <v>0</v>
      </c>
      <c r="BG395" s="145"/>
      <c r="BH395" s="148">
        <v>0</v>
      </c>
      <c r="BI395" s="350"/>
      <c r="BJ395" s="342"/>
      <c r="BK395" s="343"/>
      <c r="BL395" s="351"/>
      <c r="BM395" s="351"/>
      <c r="BN395" s="148"/>
      <c r="BO395" s="148"/>
      <c r="BP395" s="351"/>
      <c r="BQ395" s="144">
        <v>0</v>
      </c>
      <c r="BR395" s="145"/>
      <c r="BS395" s="145"/>
      <c r="BT395" s="145"/>
      <c r="BU395" s="338"/>
      <c r="BV395" s="144"/>
      <c r="BW395" s="145"/>
      <c r="BX395" s="145"/>
      <c r="BY395" s="144"/>
      <c r="BZ395" s="144"/>
      <c r="CA395" s="355">
        <v>0</v>
      </c>
      <c r="CB395" s="338">
        <v>0</v>
      </c>
      <c r="CC395" s="88">
        <v>0</v>
      </c>
      <c r="CD395" s="145"/>
      <c r="CE395" s="145"/>
      <c r="CF395" s="356">
        <v>0</v>
      </c>
      <c r="CG395" s="349"/>
      <c r="CH395" s="349"/>
      <c r="CI395" s="350"/>
      <c r="CJ395" s="351"/>
      <c r="CK395" s="338"/>
      <c r="CL395" s="145"/>
      <c r="CM395" s="145"/>
      <c r="CN395" s="338"/>
      <c r="CO395" s="88"/>
    </row>
    <row r="396" spans="1:93" ht="24" customHeight="1" x14ac:dyDescent="0.3">
      <c r="A396" s="345" t="s">
        <v>2598</v>
      </c>
      <c r="B396" s="328" t="s">
        <v>2599</v>
      </c>
      <c r="C396" s="329" t="s">
        <v>2269</v>
      </c>
      <c r="D396" s="330">
        <f t="shared" si="13"/>
        <v>9</v>
      </c>
      <c r="E396" s="331">
        <f t="shared" si="14"/>
        <v>4</v>
      </c>
      <c r="F396" s="331">
        <f t="shared" si="15"/>
        <v>0</v>
      </c>
      <c r="G396" s="331">
        <f t="shared" si="16"/>
        <v>0</v>
      </c>
      <c r="H396" s="331">
        <f t="shared" si="17"/>
        <v>0</v>
      </c>
      <c r="I396" s="331">
        <f t="shared" si="18"/>
        <v>0</v>
      </c>
      <c r="J396" s="331">
        <f t="shared" si="19"/>
        <v>0</v>
      </c>
      <c r="K396" s="331">
        <f t="shared" si="20"/>
        <v>0</v>
      </c>
      <c r="L396" s="331">
        <f t="shared" si="21"/>
        <v>0</v>
      </c>
      <c r="M396" s="332">
        <f t="shared" si="22"/>
        <v>0</v>
      </c>
      <c r="N396" s="333">
        <f t="shared" si="23"/>
        <v>13</v>
      </c>
      <c r="O396" s="334"/>
      <c r="P396" s="335">
        <f t="shared" si="24"/>
        <v>13</v>
      </c>
      <c r="Q396" s="336">
        <f t="shared" si="25"/>
        <v>591</v>
      </c>
      <c r="R396" s="148"/>
      <c r="S396" s="148"/>
      <c r="T396" s="350"/>
      <c r="U396" s="148"/>
      <c r="V396" s="148"/>
      <c r="W396" s="350"/>
      <c r="X396" s="351"/>
      <c r="Y396" s="148"/>
      <c r="Z396" s="351"/>
      <c r="AA396" s="354">
        <v>0</v>
      </c>
      <c r="AB396" s="357">
        <v>0</v>
      </c>
      <c r="AC396" s="148">
        <v>0</v>
      </c>
      <c r="AD396" s="351"/>
      <c r="AE396" s="148"/>
      <c r="AF396" s="351">
        <v>9</v>
      </c>
      <c r="AG396" s="144">
        <v>0</v>
      </c>
      <c r="AH396" s="144">
        <v>0</v>
      </c>
      <c r="AI396" s="145"/>
      <c r="AJ396" s="145"/>
      <c r="AK396" s="144"/>
      <c r="AL396" s="145"/>
      <c r="AM396" s="144"/>
      <c r="AN396" s="144"/>
      <c r="AO396" s="340"/>
      <c r="AP396" s="340"/>
      <c r="AQ396" s="341"/>
      <c r="AR396" s="341"/>
      <c r="AS396" s="341"/>
      <c r="AT396" s="359"/>
      <c r="AU396" s="144"/>
      <c r="AV396" s="145"/>
      <c r="AW396" s="148">
        <v>0</v>
      </c>
      <c r="AX396" s="148">
        <v>0</v>
      </c>
      <c r="AY396" s="351"/>
      <c r="AZ396" s="148"/>
      <c r="BA396" s="148"/>
      <c r="BB396" s="351"/>
      <c r="BC396" s="351"/>
      <c r="BD396" s="148"/>
      <c r="BE396" s="148"/>
      <c r="BF396" s="338">
        <v>0</v>
      </c>
      <c r="BG396" s="145"/>
      <c r="BH396" s="349">
        <v>0</v>
      </c>
      <c r="BI396" s="350"/>
      <c r="BJ396" s="342"/>
      <c r="BK396" s="343"/>
      <c r="BL396" s="351"/>
      <c r="BM396" s="351"/>
      <c r="BN396" s="148"/>
      <c r="BO396" s="148">
        <v>4</v>
      </c>
      <c r="BP396" s="351"/>
      <c r="BQ396" s="144">
        <v>0</v>
      </c>
      <c r="BR396" s="145"/>
      <c r="BS396" s="145"/>
      <c r="BT396" s="145"/>
      <c r="BU396" s="338"/>
      <c r="BV396" s="144"/>
      <c r="BW396" s="145"/>
      <c r="BX396" s="145"/>
      <c r="BY396" s="144"/>
      <c r="BZ396" s="144"/>
      <c r="CA396" s="149">
        <v>0</v>
      </c>
      <c r="CB396" s="354">
        <v>0</v>
      </c>
      <c r="CC396" s="344">
        <v>0</v>
      </c>
      <c r="CD396" s="145"/>
      <c r="CE396" s="145"/>
      <c r="CF396" s="146">
        <v>0</v>
      </c>
      <c r="CG396" s="349"/>
      <c r="CH396" s="349"/>
      <c r="CI396" s="350"/>
      <c r="CJ396" s="351"/>
      <c r="CK396" s="354"/>
      <c r="CL396" s="145"/>
      <c r="CM396" s="145"/>
      <c r="CN396" s="354"/>
      <c r="CO396" s="344"/>
    </row>
    <row r="397" spans="1:93" ht="24" customHeight="1" x14ac:dyDescent="0.3">
      <c r="A397" s="327" t="s">
        <v>2600</v>
      </c>
      <c r="B397" s="328" t="s">
        <v>2601</v>
      </c>
      <c r="C397" s="329" t="s">
        <v>83</v>
      </c>
      <c r="D397" s="330">
        <f t="shared" si="13"/>
        <v>0</v>
      </c>
      <c r="E397" s="331">
        <f t="shared" si="14"/>
        <v>0</v>
      </c>
      <c r="F397" s="331">
        <f t="shared" si="15"/>
        <v>0</v>
      </c>
      <c r="G397" s="331">
        <f t="shared" si="16"/>
        <v>0</v>
      </c>
      <c r="H397" s="331">
        <f t="shared" si="17"/>
        <v>0</v>
      </c>
      <c r="I397" s="331">
        <f t="shared" si="18"/>
        <v>0</v>
      </c>
      <c r="J397" s="331">
        <f t="shared" si="19"/>
        <v>0</v>
      </c>
      <c r="K397" s="331">
        <f t="shared" si="20"/>
        <v>0</v>
      </c>
      <c r="L397" s="331">
        <f t="shared" si="21"/>
        <v>0</v>
      </c>
      <c r="M397" s="332">
        <f t="shared" si="22"/>
        <v>0</v>
      </c>
      <c r="N397" s="333">
        <f t="shared" si="23"/>
        <v>0</v>
      </c>
      <c r="O397" s="334"/>
      <c r="P397" s="335">
        <f t="shared" si="24"/>
        <v>0</v>
      </c>
      <c r="Q397" s="336" t="str">
        <f t="shared" si="25"/>
        <v/>
      </c>
      <c r="R397" s="148"/>
      <c r="S397" s="148"/>
      <c r="T397" s="350"/>
      <c r="U397" s="148"/>
      <c r="V397" s="148"/>
      <c r="W397" s="350"/>
      <c r="X397" s="351"/>
      <c r="Y397" s="148"/>
      <c r="Z397" s="351"/>
      <c r="AA397" s="354">
        <v>0</v>
      </c>
      <c r="AB397" s="357">
        <v>0</v>
      </c>
      <c r="AC397" s="148">
        <v>0</v>
      </c>
      <c r="AD397" s="351"/>
      <c r="AE397" s="148"/>
      <c r="AF397" s="351"/>
      <c r="AG397" s="144">
        <v>0</v>
      </c>
      <c r="AH397" s="144">
        <v>0</v>
      </c>
      <c r="AI397" s="145"/>
      <c r="AJ397" s="145"/>
      <c r="AK397" s="144"/>
      <c r="AL397" s="145"/>
      <c r="AM397" s="144"/>
      <c r="AN397" s="144"/>
      <c r="AO397" s="340"/>
      <c r="AP397" s="340"/>
      <c r="AQ397" s="341"/>
      <c r="AR397" s="341"/>
      <c r="AS397" s="341"/>
      <c r="AT397" s="359"/>
      <c r="AU397" s="144"/>
      <c r="AV397" s="145"/>
      <c r="AW397" s="148">
        <v>0</v>
      </c>
      <c r="AX397" s="148">
        <v>0</v>
      </c>
      <c r="AY397" s="351"/>
      <c r="AZ397" s="148"/>
      <c r="BA397" s="148"/>
      <c r="BB397" s="351"/>
      <c r="BC397" s="351"/>
      <c r="BD397" s="148"/>
      <c r="BE397" s="148"/>
      <c r="BF397" s="338">
        <v>0</v>
      </c>
      <c r="BG397" s="145"/>
      <c r="BH397" s="148">
        <v>0</v>
      </c>
      <c r="BI397" s="350"/>
      <c r="BJ397" s="342"/>
      <c r="BK397" s="343"/>
      <c r="BL397" s="351"/>
      <c r="BM397" s="351"/>
      <c r="BN397" s="148"/>
      <c r="BO397" s="148"/>
      <c r="BP397" s="351"/>
      <c r="BQ397" s="144">
        <v>0</v>
      </c>
      <c r="BR397" s="145"/>
      <c r="BS397" s="145"/>
      <c r="BT397" s="145"/>
      <c r="BU397" s="338"/>
      <c r="BV397" s="144"/>
      <c r="BW397" s="145"/>
      <c r="BX397" s="145"/>
      <c r="BY397" s="144"/>
      <c r="BZ397" s="144"/>
      <c r="CA397" s="149">
        <v>0</v>
      </c>
      <c r="CB397" s="338">
        <v>0</v>
      </c>
      <c r="CC397" s="344">
        <v>0</v>
      </c>
      <c r="CD397" s="145"/>
      <c r="CE397" s="145"/>
      <c r="CF397" s="356">
        <v>0</v>
      </c>
      <c r="CG397" s="349"/>
      <c r="CH397" s="349"/>
      <c r="CI397" s="350"/>
      <c r="CJ397" s="351"/>
      <c r="CK397" s="338"/>
      <c r="CL397" s="145"/>
      <c r="CM397" s="145"/>
      <c r="CN397" s="338"/>
      <c r="CO397" s="344"/>
    </row>
    <row r="398" spans="1:93" ht="24" customHeight="1" x14ac:dyDescent="0.3">
      <c r="A398" s="345" t="s">
        <v>2602</v>
      </c>
      <c r="B398" s="328" t="s">
        <v>2603</v>
      </c>
      <c r="C398" s="329" t="s">
        <v>117</v>
      </c>
      <c r="D398" s="330">
        <f t="shared" si="13"/>
        <v>0</v>
      </c>
      <c r="E398" s="331">
        <f t="shared" si="14"/>
        <v>0</v>
      </c>
      <c r="F398" s="331">
        <f t="shared" si="15"/>
        <v>0</v>
      </c>
      <c r="G398" s="331">
        <f t="shared" si="16"/>
        <v>0</v>
      </c>
      <c r="H398" s="331">
        <f t="shared" si="17"/>
        <v>0</v>
      </c>
      <c r="I398" s="331">
        <f t="shared" si="18"/>
        <v>0</v>
      </c>
      <c r="J398" s="331">
        <f t="shared" si="19"/>
        <v>0</v>
      </c>
      <c r="K398" s="331">
        <f t="shared" si="20"/>
        <v>0</v>
      </c>
      <c r="L398" s="331">
        <f t="shared" si="21"/>
        <v>0</v>
      </c>
      <c r="M398" s="332">
        <f t="shared" si="22"/>
        <v>0</v>
      </c>
      <c r="N398" s="333">
        <f t="shared" si="23"/>
        <v>0</v>
      </c>
      <c r="O398" s="334"/>
      <c r="P398" s="335">
        <f t="shared" si="24"/>
        <v>0</v>
      </c>
      <c r="Q398" s="336" t="str">
        <f t="shared" si="25"/>
        <v/>
      </c>
      <c r="R398" s="148"/>
      <c r="S398" s="148"/>
      <c r="T398" s="337"/>
      <c r="U398" s="148"/>
      <c r="V398" s="148"/>
      <c r="W398" s="337"/>
      <c r="X398" s="147"/>
      <c r="Y398" s="148"/>
      <c r="Z398" s="147"/>
      <c r="AA398" s="338">
        <v>0</v>
      </c>
      <c r="AB398" s="339">
        <v>0</v>
      </c>
      <c r="AC398" s="148">
        <v>0</v>
      </c>
      <c r="AD398" s="147"/>
      <c r="AE398" s="148"/>
      <c r="AF398" s="147"/>
      <c r="AG398" s="144">
        <v>0</v>
      </c>
      <c r="AH398" s="144">
        <v>0</v>
      </c>
      <c r="AI398" s="145"/>
      <c r="AJ398" s="145"/>
      <c r="AK398" s="144"/>
      <c r="AL398" s="145"/>
      <c r="AM398" s="144"/>
      <c r="AN398" s="144"/>
      <c r="AO398" s="340"/>
      <c r="AP398" s="340"/>
      <c r="AQ398" s="341"/>
      <c r="AR398" s="341"/>
      <c r="AS398" s="341"/>
      <c r="AT398" s="153"/>
      <c r="AU398" s="144"/>
      <c r="AV398" s="145"/>
      <c r="AW398" s="148">
        <v>0</v>
      </c>
      <c r="AX398" s="148">
        <v>0</v>
      </c>
      <c r="AY398" s="147"/>
      <c r="AZ398" s="148"/>
      <c r="BA398" s="148"/>
      <c r="BB398" s="147"/>
      <c r="BC398" s="147"/>
      <c r="BD398" s="148"/>
      <c r="BE398" s="148"/>
      <c r="BF398" s="338">
        <v>0</v>
      </c>
      <c r="BG398" s="145"/>
      <c r="BH398" s="148">
        <v>0</v>
      </c>
      <c r="BI398" s="337"/>
      <c r="BJ398" s="360"/>
      <c r="BK398" s="343"/>
      <c r="BL398" s="147"/>
      <c r="BM398" s="147"/>
      <c r="BN398" s="148"/>
      <c r="BO398" s="148"/>
      <c r="BP398" s="147"/>
      <c r="BQ398" s="144">
        <v>0</v>
      </c>
      <c r="BR398" s="145"/>
      <c r="BS398" s="145"/>
      <c r="BT398" s="145"/>
      <c r="BU398" s="338"/>
      <c r="BV398" s="144"/>
      <c r="BW398" s="145"/>
      <c r="BX398" s="145"/>
      <c r="BY398" s="144"/>
      <c r="BZ398" s="144"/>
      <c r="CA398" s="149">
        <v>0</v>
      </c>
      <c r="CB398" s="338">
        <v>0</v>
      </c>
      <c r="CC398" s="344">
        <v>0</v>
      </c>
      <c r="CD398" s="145"/>
      <c r="CE398" s="145"/>
      <c r="CF398" s="146">
        <v>0</v>
      </c>
      <c r="CG398" s="148"/>
      <c r="CH398" s="148"/>
      <c r="CI398" s="337"/>
      <c r="CJ398" s="147"/>
      <c r="CK398" s="338"/>
      <c r="CL398" s="145"/>
      <c r="CM398" s="145"/>
      <c r="CN398" s="338"/>
      <c r="CO398" s="344"/>
    </row>
    <row r="399" spans="1:93" ht="24" customHeight="1" x14ac:dyDescent="0.3">
      <c r="A399" s="327" t="s">
        <v>2604</v>
      </c>
      <c r="B399" s="328" t="s">
        <v>2605</v>
      </c>
      <c r="C399" s="329" t="s">
        <v>1897</v>
      </c>
      <c r="D399" s="330">
        <f t="shared" si="13"/>
        <v>0</v>
      </c>
      <c r="E399" s="331">
        <f t="shared" si="14"/>
        <v>0</v>
      </c>
      <c r="F399" s="331">
        <f t="shared" si="15"/>
        <v>0</v>
      </c>
      <c r="G399" s="331">
        <f t="shared" si="16"/>
        <v>0</v>
      </c>
      <c r="H399" s="331">
        <f t="shared" si="17"/>
        <v>0</v>
      </c>
      <c r="I399" s="331">
        <f t="shared" si="18"/>
        <v>0</v>
      </c>
      <c r="J399" s="331">
        <f t="shared" si="19"/>
        <v>0</v>
      </c>
      <c r="K399" s="331">
        <f t="shared" si="20"/>
        <v>0</v>
      </c>
      <c r="L399" s="331">
        <f t="shared" si="21"/>
        <v>0</v>
      </c>
      <c r="M399" s="332">
        <f t="shared" si="22"/>
        <v>0</v>
      </c>
      <c r="N399" s="333">
        <f t="shared" si="23"/>
        <v>0</v>
      </c>
      <c r="O399" s="334"/>
      <c r="P399" s="335">
        <f t="shared" si="24"/>
        <v>0</v>
      </c>
      <c r="Q399" s="336" t="str">
        <f t="shared" si="25"/>
        <v/>
      </c>
      <c r="R399" s="148"/>
      <c r="S399" s="148"/>
      <c r="T399" s="337"/>
      <c r="U399" s="148"/>
      <c r="V399" s="148"/>
      <c r="W399" s="337"/>
      <c r="X399" s="147"/>
      <c r="Y399" s="148"/>
      <c r="Z399" s="147"/>
      <c r="AA399" s="354">
        <v>0</v>
      </c>
      <c r="AB399" s="357">
        <v>0</v>
      </c>
      <c r="AC399" s="148">
        <v>0</v>
      </c>
      <c r="AD399" s="147"/>
      <c r="AE399" s="148"/>
      <c r="AF399" s="147"/>
      <c r="AG399" s="144">
        <v>0</v>
      </c>
      <c r="AH399" s="144">
        <v>0</v>
      </c>
      <c r="AI399" s="145"/>
      <c r="AJ399" s="145"/>
      <c r="AK399" s="144"/>
      <c r="AL399" s="145"/>
      <c r="AM399" s="144"/>
      <c r="AN399" s="144"/>
      <c r="AO399" s="340"/>
      <c r="AP399" s="340"/>
      <c r="AQ399" s="341"/>
      <c r="AR399" s="341"/>
      <c r="AS399" s="341"/>
      <c r="AT399" s="359"/>
      <c r="AU399" s="144"/>
      <c r="AV399" s="145"/>
      <c r="AW399" s="349">
        <v>0</v>
      </c>
      <c r="AX399" s="349">
        <v>0</v>
      </c>
      <c r="AY399" s="147"/>
      <c r="AZ399" s="349"/>
      <c r="BA399" s="349"/>
      <c r="BB399" s="147"/>
      <c r="BC399" s="147"/>
      <c r="BD399" s="349"/>
      <c r="BE399" s="349"/>
      <c r="BF399" s="354">
        <v>0</v>
      </c>
      <c r="BG399" s="145"/>
      <c r="BH399" s="148">
        <v>0</v>
      </c>
      <c r="BI399" s="337"/>
      <c r="BJ399" s="342"/>
      <c r="BK399" s="343"/>
      <c r="BL399" s="147"/>
      <c r="BM399" s="147"/>
      <c r="BN399" s="349"/>
      <c r="BO399" s="349"/>
      <c r="BP399" s="147"/>
      <c r="BQ399" s="144">
        <v>0</v>
      </c>
      <c r="BR399" s="145"/>
      <c r="BS399" s="145"/>
      <c r="BT399" s="145"/>
      <c r="BU399" s="354"/>
      <c r="BV399" s="144"/>
      <c r="BW399" s="145"/>
      <c r="BX399" s="145"/>
      <c r="BY399" s="144"/>
      <c r="BZ399" s="144"/>
      <c r="CA399" s="355">
        <v>0</v>
      </c>
      <c r="CB399" s="354">
        <v>0</v>
      </c>
      <c r="CC399" s="344">
        <v>0</v>
      </c>
      <c r="CD399" s="145"/>
      <c r="CE399" s="145"/>
      <c r="CF399" s="356">
        <v>0</v>
      </c>
      <c r="CG399" s="148"/>
      <c r="CH399" s="148"/>
      <c r="CI399" s="337"/>
      <c r="CJ399" s="147"/>
      <c r="CK399" s="354"/>
      <c r="CL399" s="145"/>
      <c r="CM399" s="145"/>
      <c r="CN399" s="354"/>
      <c r="CO399" s="344"/>
    </row>
    <row r="400" spans="1:93" ht="24" customHeight="1" x14ac:dyDescent="0.3">
      <c r="A400" s="327" t="s">
        <v>2606</v>
      </c>
      <c r="B400" s="328" t="s">
        <v>2607</v>
      </c>
      <c r="C400" s="329" t="s">
        <v>117</v>
      </c>
      <c r="D400" s="330">
        <f t="shared" si="13"/>
        <v>0</v>
      </c>
      <c r="E400" s="331">
        <f t="shared" si="14"/>
        <v>0</v>
      </c>
      <c r="F400" s="331">
        <f t="shared" si="15"/>
        <v>0</v>
      </c>
      <c r="G400" s="331">
        <f t="shared" si="16"/>
        <v>0</v>
      </c>
      <c r="H400" s="331">
        <f t="shared" si="17"/>
        <v>0</v>
      </c>
      <c r="I400" s="331">
        <f t="shared" si="18"/>
        <v>0</v>
      </c>
      <c r="J400" s="331">
        <f t="shared" si="19"/>
        <v>0</v>
      </c>
      <c r="K400" s="331">
        <f t="shared" si="20"/>
        <v>0</v>
      </c>
      <c r="L400" s="331">
        <f t="shared" si="21"/>
        <v>0</v>
      </c>
      <c r="M400" s="332">
        <f t="shared" si="22"/>
        <v>0</v>
      </c>
      <c r="N400" s="333">
        <f t="shared" si="23"/>
        <v>0</v>
      </c>
      <c r="O400" s="334"/>
      <c r="P400" s="335">
        <f t="shared" si="24"/>
        <v>0</v>
      </c>
      <c r="Q400" s="336" t="str">
        <f t="shared" si="25"/>
        <v/>
      </c>
      <c r="R400" s="349"/>
      <c r="S400" s="349"/>
      <c r="T400" s="337"/>
      <c r="U400" s="349"/>
      <c r="V400" s="349"/>
      <c r="W400" s="337"/>
      <c r="X400" s="147"/>
      <c r="Y400" s="349"/>
      <c r="Z400" s="147"/>
      <c r="AA400" s="338">
        <v>0</v>
      </c>
      <c r="AB400" s="339">
        <v>0</v>
      </c>
      <c r="AC400" s="148">
        <v>0</v>
      </c>
      <c r="AD400" s="147"/>
      <c r="AE400" s="349"/>
      <c r="AF400" s="147"/>
      <c r="AG400" s="144">
        <v>0</v>
      </c>
      <c r="AH400" s="144">
        <v>0</v>
      </c>
      <c r="AI400" s="145"/>
      <c r="AJ400" s="145"/>
      <c r="AK400" s="144"/>
      <c r="AL400" s="145"/>
      <c r="AM400" s="144"/>
      <c r="AN400" s="144"/>
      <c r="AO400" s="340"/>
      <c r="AP400" s="340"/>
      <c r="AQ400" s="341"/>
      <c r="AR400" s="341"/>
      <c r="AS400" s="341"/>
      <c r="AT400" s="153"/>
      <c r="AU400" s="144"/>
      <c r="AV400" s="145"/>
      <c r="AW400" s="349">
        <v>0</v>
      </c>
      <c r="AX400" s="349">
        <v>0</v>
      </c>
      <c r="AY400" s="147"/>
      <c r="AZ400" s="349"/>
      <c r="BA400" s="349"/>
      <c r="BB400" s="147"/>
      <c r="BC400" s="147"/>
      <c r="BD400" s="349"/>
      <c r="BE400" s="349"/>
      <c r="BF400" s="354">
        <v>0</v>
      </c>
      <c r="BG400" s="145"/>
      <c r="BH400" s="148">
        <v>0</v>
      </c>
      <c r="BI400" s="337"/>
      <c r="BJ400" s="360"/>
      <c r="BK400" s="343"/>
      <c r="BL400" s="147"/>
      <c r="BM400" s="147"/>
      <c r="BN400" s="349"/>
      <c r="BO400" s="349"/>
      <c r="BP400" s="147"/>
      <c r="BQ400" s="144">
        <v>0</v>
      </c>
      <c r="BR400" s="145"/>
      <c r="BS400" s="145"/>
      <c r="BT400" s="145"/>
      <c r="BU400" s="354"/>
      <c r="BV400" s="144"/>
      <c r="BW400" s="145"/>
      <c r="BX400" s="145"/>
      <c r="BY400" s="144"/>
      <c r="BZ400" s="144"/>
      <c r="CA400" s="149">
        <v>0</v>
      </c>
      <c r="CB400" s="338">
        <v>0</v>
      </c>
      <c r="CC400" s="344">
        <v>0</v>
      </c>
      <c r="CD400" s="145"/>
      <c r="CE400" s="145"/>
      <c r="CF400" s="146">
        <v>0</v>
      </c>
      <c r="CG400" s="148"/>
      <c r="CH400" s="148"/>
      <c r="CI400" s="337"/>
      <c r="CJ400" s="147"/>
      <c r="CK400" s="338"/>
      <c r="CL400" s="145"/>
      <c r="CM400" s="145"/>
      <c r="CN400" s="338"/>
      <c r="CO400" s="344"/>
    </row>
    <row r="401" spans="1:93" ht="24" customHeight="1" x14ac:dyDescent="0.3">
      <c r="A401" s="327" t="s">
        <v>2608</v>
      </c>
      <c r="B401" s="328" t="s">
        <v>2609</v>
      </c>
      <c r="C401" s="329" t="s">
        <v>1972</v>
      </c>
      <c r="D401" s="330">
        <f t="shared" si="13"/>
        <v>12</v>
      </c>
      <c r="E401" s="331">
        <f t="shared" si="14"/>
        <v>10</v>
      </c>
      <c r="F401" s="331">
        <f t="shared" si="15"/>
        <v>0</v>
      </c>
      <c r="G401" s="331">
        <f t="shared" si="16"/>
        <v>0</v>
      </c>
      <c r="H401" s="331">
        <f t="shared" si="17"/>
        <v>0</v>
      </c>
      <c r="I401" s="331">
        <f t="shared" si="18"/>
        <v>0</v>
      </c>
      <c r="J401" s="331">
        <f t="shared" si="19"/>
        <v>0</v>
      </c>
      <c r="K401" s="331">
        <f t="shared" si="20"/>
        <v>0</v>
      </c>
      <c r="L401" s="331">
        <f t="shared" si="21"/>
        <v>0</v>
      </c>
      <c r="M401" s="332">
        <f t="shared" si="22"/>
        <v>0</v>
      </c>
      <c r="N401" s="333">
        <f t="shared" si="23"/>
        <v>22</v>
      </c>
      <c r="O401" s="334"/>
      <c r="P401" s="335">
        <f t="shared" si="24"/>
        <v>22</v>
      </c>
      <c r="Q401" s="336">
        <f t="shared" si="25"/>
        <v>433</v>
      </c>
      <c r="R401" s="349"/>
      <c r="S401" s="349"/>
      <c r="T401" s="337"/>
      <c r="U401" s="349"/>
      <c r="V401" s="349"/>
      <c r="W401" s="337"/>
      <c r="X401" s="147"/>
      <c r="Y401" s="349"/>
      <c r="Z401" s="147"/>
      <c r="AA401" s="338">
        <v>0</v>
      </c>
      <c r="AB401" s="339">
        <v>0</v>
      </c>
      <c r="AC401" s="349">
        <v>0</v>
      </c>
      <c r="AD401" s="147"/>
      <c r="AE401" s="349"/>
      <c r="AF401" s="147">
        <v>12</v>
      </c>
      <c r="AG401" s="144">
        <v>0</v>
      </c>
      <c r="AH401" s="144">
        <v>0</v>
      </c>
      <c r="AI401" s="145"/>
      <c r="AJ401" s="145"/>
      <c r="AK401" s="144"/>
      <c r="AL401" s="145"/>
      <c r="AM401" s="144"/>
      <c r="AN401" s="144"/>
      <c r="AO401" s="340"/>
      <c r="AP401" s="340"/>
      <c r="AQ401" s="341"/>
      <c r="AR401" s="341"/>
      <c r="AS401" s="341"/>
      <c r="AT401" s="153"/>
      <c r="AU401" s="144"/>
      <c r="AV401" s="145"/>
      <c r="AW401" s="148">
        <v>0</v>
      </c>
      <c r="AX401" s="148">
        <v>0</v>
      </c>
      <c r="AY401" s="147"/>
      <c r="AZ401" s="148"/>
      <c r="BA401" s="148"/>
      <c r="BB401" s="147"/>
      <c r="BC401" s="147"/>
      <c r="BD401" s="148"/>
      <c r="BE401" s="148"/>
      <c r="BF401" s="338">
        <v>0</v>
      </c>
      <c r="BG401" s="145"/>
      <c r="BH401" s="148">
        <v>0</v>
      </c>
      <c r="BI401" s="337"/>
      <c r="BJ401" s="342"/>
      <c r="BK401" s="343"/>
      <c r="BL401" s="147"/>
      <c r="BM401" s="147"/>
      <c r="BN401" s="148"/>
      <c r="BO401" s="148">
        <v>10</v>
      </c>
      <c r="BP401" s="147"/>
      <c r="BQ401" s="144">
        <v>0</v>
      </c>
      <c r="BR401" s="145"/>
      <c r="BS401" s="145"/>
      <c r="BT401" s="145"/>
      <c r="BU401" s="338"/>
      <c r="BV401" s="144"/>
      <c r="BW401" s="145"/>
      <c r="BX401" s="145"/>
      <c r="BY401" s="144"/>
      <c r="BZ401" s="144"/>
      <c r="CA401" s="149">
        <v>0</v>
      </c>
      <c r="CB401" s="338">
        <v>0</v>
      </c>
      <c r="CC401" s="344">
        <v>0</v>
      </c>
      <c r="CD401" s="145"/>
      <c r="CE401" s="145"/>
      <c r="CF401" s="146">
        <v>0</v>
      </c>
      <c r="CG401" s="148"/>
      <c r="CH401" s="148"/>
      <c r="CI401" s="337"/>
      <c r="CJ401" s="147"/>
      <c r="CK401" s="338"/>
      <c r="CL401" s="145"/>
      <c r="CM401" s="145"/>
      <c r="CN401" s="338"/>
      <c r="CO401" s="344"/>
    </row>
    <row r="402" spans="1:93" ht="24" customHeight="1" x14ac:dyDescent="0.3">
      <c r="A402" s="327" t="s">
        <v>2610</v>
      </c>
      <c r="B402" s="328" t="s">
        <v>2611</v>
      </c>
      <c r="C402" s="329" t="s">
        <v>1196</v>
      </c>
      <c r="D402" s="330">
        <f t="shared" si="13"/>
        <v>10</v>
      </c>
      <c r="E402" s="331">
        <f t="shared" si="14"/>
        <v>8</v>
      </c>
      <c r="F402" s="331">
        <f t="shared" si="15"/>
        <v>0</v>
      </c>
      <c r="G402" s="331">
        <f t="shared" si="16"/>
        <v>0</v>
      </c>
      <c r="H402" s="331">
        <f t="shared" si="17"/>
        <v>0</v>
      </c>
      <c r="I402" s="331">
        <f t="shared" si="18"/>
        <v>0</v>
      </c>
      <c r="J402" s="331">
        <f t="shared" si="19"/>
        <v>0</v>
      </c>
      <c r="K402" s="331">
        <f t="shared" si="20"/>
        <v>0</v>
      </c>
      <c r="L402" s="331">
        <f t="shared" si="21"/>
        <v>0</v>
      </c>
      <c r="M402" s="332">
        <f t="shared" si="22"/>
        <v>0</v>
      </c>
      <c r="N402" s="333">
        <f t="shared" si="23"/>
        <v>18</v>
      </c>
      <c r="O402" s="334"/>
      <c r="P402" s="335">
        <f t="shared" si="24"/>
        <v>18</v>
      </c>
      <c r="Q402" s="336">
        <f t="shared" si="25"/>
        <v>498</v>
      </c>
      <c r="R402" s="148"/>
      <c r="S402" s="148"/>
      <c r="T402" s="337"/>
      <c r="U402" s="148"/>
      <c r="V402" s="148"/>
      <c r="W402" s="337"/>
      <c r="X402" s="147"/>
      <c r="Y402" s="148"/>
      <c r="Z402" s="147"/>
      <c r="AA402" s="338">
        <v>0</v>
      </c>
      <c r="AB402" s="339">
        <v>0</v>
      </c>
      <c r="AC402" s="349">
        <v>0</v>
      </c>
      <c r="AD402" s="147"/>
      <c r="AE402" s="148"/>
      <c r="AF402" s="147">
        <v>8</v>
      </c>
      <c r="AG402" s="88">
        <v>0</v>
      </c>
      <c r="AH402" s="88">
        <v>0</v>
      </c>
      <c r="AI402" s="145"/>
      <c r="AJ402" s="145"/>
      <c r="AK402" s="88"/>
      <c r="AL402" s="145"/>
      <c r="AM402" s="88"/>
      <c r="AN402" s="88"/>
      <c r="AO402" s="340"/>
      <c r="AP402" s="340"/>
      <c r="AQ402" s="358"/>
      <c r="AR402" s="358"/>
      <c r="AS402" s="358"/>
      <c r="AT402" s="153"/>
      <c r="AU402" s="88"/>
      <c r="AV402" s="145"/>
      <c r="AW402" s="349">
        <v>0</v>
      </c>
      <c r="AX402" s="349">
        <v>0</v>
      </c>
      <c r="AY402" s="147"/>
      <c r="AZ402" s="349"/>
      <c r="BA402" s="349"/>
      <c r="BB402" s="147"/>
      <c r="BC402" s="147"/>
      <c r="BD402" s="349"/>
      <c r="BE402" s="349"/>
      <c r="BF402" s="354">
        <v>0</v>
      </c>
      <c r="BG402" s="145"/>
      <c r="BH402" s="148">
        <v>0</v>
      </c>
      <c r="BI402" s="337"/>
      <c r="BJ402" s="342"/>
      <c r="BK402" s="343"/>
      <c r="BL402" s="147"/>
      <c r="BM402" s="147"/>
      <c r="BN402" s="349"/>
      <c r="BO402" s="349">
        <v>10</v>
      </c>
      <c r="BP402" s="147"/>
      <c r="BQ402" s="144">
        <v>0</v>
      </c>
      <c r="BR402" s="145"/>
      <c r="BS402" s="145"/>
      <c r="BT402" s="145"/>
      <c r="BU402" s="354"/>
      <c r="BV402" s="144"/>
      <c r="BW402" s="145"/>
      <c r="BX402" s="145"/>
      <c r="BY402" s="88"/>
      <c r="BZ402" s="88"/>
      <c r="CA402" s="149">
        <v>0</v>
      </c>
      <c r="CB402" s="338">
        <v>0</v>
      </c>
      <c r="CC402" s="344">
        <v>0</v>
      </c>
      <c r="CD402" s="145"/>
      <c r="CE402" s="145"/>
      <c r="CF402" s="146">
        <v>0</v>
      </c>
      <c r="CG402" s="148"/>
      <c r="CH402" s="148"/>
      <c r="CI402" s="337"/>
      <c r="CJ402" s="147"/>
      <c r="CK402" s="338"/>
      <c r="CL402" s="145"/>
      <c r="CM402" s="145"/>
      <c r="CN402" s="338"/>
      <c r="CO402" s="344"/>
    </row>
    <row r="403" spans="1:93" ht="24" customHeight="1" x14ac:dyDescent="0.3">
      <c r="A403" s="327" t="s">
        <v>2612</v>
      </c>
      <c r="B403" s="328" t="s">
        <v>2613</v>
      </c>
      <c r="C403" s="329" t="s">
        <v>117</v>
      </c>
      <c r="D403" s="330">
        <f t="shared" si="13"/>
        <v>0</v>
      </c>
      <c r="E403" s="331">
        <f t="shared" si="14"/>
        <v>0</v>
      </c>
      <c r="F403" s="331">
        <f t="shared" si="15"/>
        <v>0</v>
      </c>
      <c r="G403" s="331">
        <f t="shared" si="16"/>
        <v>0</v>
      </c>
      <c r="H403" s="331">
        <f t="shared" si="17"/>
        <v>0</v>
      </c>
      <c r="I403" s="331">
        <f t="shared" si="18"/>
        <v>0</v>
      </c>
      <c r="J403" s="331">
        <f t="shared" si="19"/>
        <v>0</v>
      </c>
      <c r="K403" s="331">
        <f t="shared" si="20"/>
        <v>0</v>
      </c>
      <c r="L403" s="331">
        <f t="shared" si="21"/>
        <v>0</v>
      </c>
      <c r="M403" s="332">
        <f t="shared" si="22"/>
        <v>0</v>
      </c>
      <c r="N403" s="333">
        <f t="shared" si="23"/>
        <v>0</v>
      </c>
      <c r="O403" s="334"/>
      <c r="P403" s="335">
        <f t="shared" si="24"/>
        <v>0</v>
      </c>
      <c r="Q403" s="336" t="str">
        <f t="shared" si="25"/>
        <v/>
      </c>
      <c r="R403" s="148"/>
      <c r="S403" s="148"/>
      <c r="T403" s="350"/>
      <c r="U403" s="148"/>
      <c r="V403" s="148"/>
      <c r="W403" s="350"/>
      <c r="X403" s="351"/>
      <c r="Y403" s="148"/>
      <c r="Z403" s="351"/>
      <c r="AA403" s="338">
        <v>0</v>
      </c>
      <c r="AB403" s="339">
        <v>0</v>
      </c>
      <c r="AC403" s="148">
        <v>0</v>
      </c>
      <c r="AD403" s="351"/>
      <c r="AE403" s="148"/>
      <c r="AF403" s="351"/>
      <c r="AG403" s="88">
        <v>0</v>
      </c>
      <c r="AH403" s="88">
        <v>0</v>
      </c>
      <c r="AI403" s="145"/>
      <c r="AJ403" s="145"/>
      <c r="AK403" s="88"/>
      <c r="AL403" s="145"/>
      <c r="AM403" s="88"/>
      <c r="AN403" s="88"/>
      <c r="AO403" s="340"/>
      <c r="AP403" s="340"/>
      <c r="AQ403" s="358"/>
      <c r="AR403" s="358"/>
      <c r="AS403" s="358"/>
      <c r="AT403" s="153"/>
      <c r="AU403" s="88"/>
      <c r="AV403" s="145"/>
      <c r="AW403" s="148">
        <v>0</v>
      </c>
      <c r="AX403" s="148">
        <v>0</v>
      </c>
      <c r="AY403" s="351"/>
      <c r="AZ403" s="148"/>
      <c r="BA403" s="148"/>
      <c r="BB403" s="351"/>
      <c r="BC403" s="351"/>
      <c r="BD403" s="148"/>
      <c r="BE403" s="148"/>
      <c r="BF403" s="338">
        <v>0</v>
      </c>
      <c r="BG403" s="145"/>
      <c r="BH403" s="148">
        <v>0</v>
      </c>
      <c r="BI403" s="350"/>
      <c r="BJ403" s="342"/>
      <c r="BK403" s="343"/>
      <c r="BL403" s="351"/>
      <c r="BM403" s="351"/>
      <c r="BN403" s="148"/>
      <c r="BO403" s="148"/>
      <c r="BP403" s="351"/>
      <c r="BQ403" s="144">
        <v>0</v>
      </c>
      <c r="BR403" s="145"/>
      <c r="BS403" s="145"/>
      <c r="BT403" s="145"/>
      <c r="BU403" s="338"/>
      <c r="BV403" s="144"/>
      <c r="BW403" s="145"/>
      <c r="BX403" s="145"/>
      <c r="BY403" s="88"/>
      <c r="BZ403" s="88"/>
      <c r="CA403" s="149">
        <v>0</v>
      </c>
      <c r="CB403" s="338">
        <v>0</v>
      </c>
      <c r="CC403" s="344">
        <v>0</v>
      </c>
      <c r="CD403" s="145"/>
      <c r="CE403" s="145"/>
      <c r="CF403" s="146">
        <v>0</v>
      </c>
      <c r="CG403" s="349"/>
      <c r="CH403" s="349"/>
      <c r="CI403" s="350"/>
      <c r="CJ403" s="351"/>
      <c r="CK403" s="338"/>
      <c r="CL403" s="145"/>
      <c r="CM403" s="145"/>
      <c r="CN403" s="338"/>
      <c r="CO403" s="344"/>
    </row>
    <row r="404" spans="1:93" ht="24" customHeight="1" x14ac:dyDescent="0.3">
      <c r="A404" s="327" t="s">
        <v>2614</v>
      </c>
      <c r="B404" s="328" t="s">
        <v>2615</v>
      </c>
      <c r="C404" s="329" t="s">
        <v>237</v>
      </c>
      <c r="D404" s="330">
        <f t="shared" si="13"/>
        <v>0</v>
      </c>
      <c r="E404" s="331">
        <f t="shared" si="14"/>
        <v>0</v>
      </c>
      <c r="F404" s="331">
        <f t="shared" si="15"/>
        <v>0</v>
      </c>
      <c r="G404" s="331">
        <f t="shared" si="16"/>
        <v>0</v>
      </c>
      <c r="H404" s="331">
        <f t="shared" si="17"/>
        <v>0</v>
      </c>
      <c r="I404" s="331">
        <f t="shared" si="18"/>
        <v>0</v>
      </c>
      <c r="J404" s="331">
        <f t="shared" si="19"/>
        <v>0</v>
      </c>
      <c r="K404" s="331">
        <f t="shared" si="20"/>
        <v>0</v>
      </c>
      <c r="L404" s="331">
        <f t="shared" si="21"/>
        <v>0</v>
      </c>
      <c r="M404" s="332">
        <f t="shared" si="22"/>
        <v>0</v>
      </c>
      <c r="N404" s="333">
        <f t="shared" si="23"/>
        <v>0</v>
      </c>
      <c r="O404" s="334"/>
      <c r="P404" s="335">
        <f t="shared" si="24"/>
        <v>0</v>
      </c>
      <c r="Q404" s="336" t="str">
        <f t="shared" si="25"/>
        <v/>
      </c>
      <c r="R404" s="148"/>
      <c r="S404" s="148"/>
      <c r="T404" s="350"/>
      <c r="U404" s="148"/>
      <c r="V404" s="148"/>
      <c r="W404" s="350"/>
      <c r="X404" s="351"/>
      <c r="Y404" s="148"/>
      <c r="Z404" s="351"/>
      <c r="AA404" s="338">
        <v>0</v>
      </c>
      <c r="AB404" s="339">
        <v>0</v>
      </c>
      <c r="AC404" s="148">
        <v>0</v>
      </c>
      <c r="AD404" s="351"/>
      <c r="AE404" s="148"/>
      <c r="AF404" s="351"/>
      <c r="AG404" s="144">
        <v>0</v>
      </c>
      <c r="AH404" s="144">
        <v>0</v>
      </c>
      <c r="AI404" s="145"/>
      <c r="AJ404" s="145"/>
      <c r="AK404" s="144"/>
      <c r="AL404" s="145"/>
      <c r="AM404" s="144"/>
      <c r="AN404" s="144"/>
      <c r="AO404" s="340"/>
      <c r="AP404" s="340"/>
      <c r="AQ404" s="341"/>
      <c r="AR404" s="341"/>
      <c r="AS404" s="341"/>
      <c r="AT404" s="153"/>
      <c r="AU404" s="144"/>
      <c r="AV404" s="145"/>
      <c r="AW404" s="148">
        <v>0</v>
      </c>
      <c r="AX404" s="148">
        <v>0</v>
      </c>
      <c r="AY404" s="351"/>
      <c r="AZ404" s="148"/>
      <c r="BA404" s="148"/>
      <c r="BB404" s="351"/>
      <c r="BC404" s="351"/>
      <c r="BD404" s="148"/>
      <c r="BE404" s="148"/>
      <c r="BF404" s="338">
        <v>0</v>
      </c>
      <c r="BG404" s="145"/>
      <c r="BH404" s="148">
        <v>0</v>
      </c>
      <c r="BI404" s="350"/>
      <c r="BJ404" s="342"/>
      <c r="BK404" s="343"/>
      <c r="BL404" s="351"/>
      <c r="BM404" s="351"/>
      <c r="BN404" s="148"/>
      <c r="BO404" s="148"/>
      <c r="BP404" s="351"/>
      <c r="BQ404" s="344">
        <v>0</v>
      </c>
      <c r="BR404" s="145"/>
      <c r="BS404" s="145"/>
      <c r="BT404" s="145"/>
      <c r="BU404" s="338"/>
      <c r="BV404" s="344"/>
      <c r="BW404" s="145"/>
      <c r="BX404" s="145"/>
      <c r="BY404" s="144"/>
      <c r="BZ404" s="144"/>
      <c r="CA404" s="149">
        <v>0</v>
      </c>
      <c r="CB404" s="338">
        <v>0</v>
      </c>
      <c r="CC404" s="88">
        <v>0</v>
      </c>
      <c r="CD404" s="145"/>
      <c r="CE404" s="145"/>
      <c r="CF404" s="146">
        <v>0</v>
      </c>
      <c r="CG404" s="349"/>
      <c r="CH404" s="349"/>
      <c r="CI404" s="350"/>
      <c r="CJ404" s="351"/>
      <c r="CK404" s="338"/>
      <c r="CL404" s="145"/>
      <c r="CM404" s="145"/>
      <c r="CN404" s="338"/>
      <c r="CO404" s="88"/>
    </row>
    <row r="405" spans="1:93" ht="24" customHeight="1" x14ac:dyDescent="0.3">
      <c r="A405" s="327" t="s">
        <v>2616</v>
      </c>
      <c r="B405" s="328" t="s">
        <v>2617</v>
      </c>
      <c r="C405" s="329" t="s">
        <v>839</v>
      </c>
      <c r="D405" s="330">
        <f t="shared" si="13"/>
        <v>120</v>
      </c>
      <c r="E405" s="331">
        <f t="shared" si="14"/>
        <v>30</v>
      </c>
      <c r="F405" s="331">
        <f t="shared" si="15"/>
        <v>30</v>
      </c>
      <c r="G405" s="331">
        <f t="shared" si="16"/>
        <v>30</v>
      </c>
      <c r="H405" s="331">
        <f t="shared" si="17"/>
        <v>25</v>
      </c>
      <c r="I405" s="331">
        <f t="shared" si="18"/>
        <v>24</v>
      </c>
      <c r="J405" s="331">
        <f t="shared" si="19"/>
        <v>20</v>
      </c>
      <c r="K405" s="331">
        <f t="shared" si="20"/>
        <v>20</v>
      </c>
      <c r="L405" s="331">
        <f t="shared" si="21"/>
        <v>10</v>
      </c>
      <c r="M405" s="332">
        <f t="shared" si="22"/>
        <v>10</v>
      </c>
      <c r="N405" s="333">
        <f t="shared" si="23"/>
        <v>319</v>
      </c>
      <c r="O405" s="334"/>
      <c r="P405" s="335">
        <f t="shared" si="24"/>
        <v>319</v>
      </c>
      <c r="Q405" s="336">
        <f t="shared" si="25"/>
        <v>33</v>
      </c>
      <c r="R405" s="148"/>
      <c r="S405" s="148"/>
      <c r="T405" s="361">
        <v>5</v>
      </c>
      <c r="U405" s="148"/>
      <c r="V405" s="148"/>
      <c r="W405" s="361"/>
      <c r="X405" s="147"/>
      <c r="Y405" s="148"/>
      <c r="Z405" s="147"/>
      <c r="AA405" s="338">
        <v>0</v>
      </c>
      <c r="AB405" s="339">
        <v>0</v>
      </c>
      <c r="AC405" s="148">
        <v>0</v>
      </c>
      <c r="AD405" s="147"/>
      <c r="AE405" s="148"/>
      <c r="AF405" s="147">
        <v>30</v>
      </c>
      <c r="AG405" s="88">
        <v>10</v>
      </c>
      <c r="AH405" s="88">
        <v>0</v>
      </c>
      <c r="AI405" s="145"/>
      <c r="AJ405" s="145"/>
      <c r="AK405" s="88"/>
      <c r="AL405" s="145"/>
      <c r="AM405" s="88"/>
      <c r="AN405" s="88"/>
      <c r="AO405" s="340"/>
      <c r="AP405" s="340"/>
      <c r="AQ405" s="358"/>
      <c r="AR405" s="358"/>
      <c r="AS405" s="358"/>
      <c r="AT405" s="153"/>
      <c r="AU405" s="88"/>
      <c r="AV405" s="145"/>
      <c r="AW405" s="148">
        <v>0</v>
      </c>
      <c r="AX405" s="148">
        <v>0</v>
      </c>
      <c r="AY405" s="147"/>
      <c r="AZ405" s="148"/>
      <c r="BA405" s="148"/>
      <c r="BB405" s="147"/>
      <c r="BC405" s="147"/>
      <c r="BD405" s="148"/>
      <c r="BE405" s="148"/>
      <c r="BF405" s="338">
        <v>0</v>
      </c>
      <c r="BG405" s="145"/>
      <c r="BH405" s="349">
        <v>0</v>
      </c>
      <c r="BI405" s="361"/>
      <c r="BJ405" s="342"/>
      <c r="BK405" s="343"/>
      <c r="BL405" s="147">
        <v>1</v>
      </c>
      <c r="BM405" s="147"/>
      <c r="BN405" s="148"/>
      <c r="BO405" s="148">
        <v>24</v>
      </c>
      <c r="BP405" s="147">
        <v>1</v>
      </c>
      <c r="BQ405" s="88">
        <v>10</v>
      </c>
      <c r="BR405" s="352"/>
      <c r="BS405" s="352"/>
      <c r="BT405" s="145"/>
      <c r="BU405" s="338">
        <v>20</v>
      </c>
      <c r="BV405" s="88">
        <v>1</v>
      </c>
      <c r="BW405" s="145"/>
      <c r="BX405" s="145"/>
      <c r="BY405" s="88"/>
      <c r="BZ405" s="88"/>
      <c r="CA405" s="149">
        <v>0</v>
      </c>
      <c r="CB405" s="338">
        <v>30</v>
      </c>
      <c r="CC405" s="344">
        <v>25</v>
      </c>
      <c r="CD405" s="145">
        <v>10</v>
      </c>
      <c r="CE405" s="145"/>
      <c r="CF405" s="146">
        <v>5</v>
      </c>
      <c r="CG405" s="148">
        <v>1</v>
      </c>
      <c r="CH405" s="148"/>
      <c r="CI405" s="361">
        <v>20</v>
      </c>
      <c r="CJ405" s="147">
        <v>5</v>
      </c>
      <c r="CK405" s="338">
        <v>120</v>
      </c>
      <c r="CL405" s="145"/>
      <c r="CM405" s="145"/>
      <c r="CN405" s="338">
        <v>30</v>
      </c>
      <c r="CO405" s="344"/>
    </row>
    <row r="406" spans="1:93" ht="24" customHeight="1" x14ac:dyDescent="0.3">
      <c r="A406" s="345" t="s">
        <v>2618</v>
      </c>
      <c r="B406" s="328" t="s">
        <v>2619</v>
      </c>
      <c r="C406" s="329" t="s">
        <v>123</v>
      </c>
      <c r="D406" s="330">
        <f t="shared" si="13"/>
        <v>25</v>
      </c>
      <c r="E406" s="331">
        <f t="shared" si="14"/>
        <v>0</v>
      </c>
      <c r="F406" s="331">
        <f t="shared" si="15"/>
        <v>0</v>
      </c>
      <c r="G406" s="331">
        <f t="shared" si="16"/>
        <v>0</v>
      </c>
      <c r="H406" s="331">
        <f t="shared" si="17"/>
        <v>0</v>
      </c>
      <c r="I406" s="331">
        <f t="shared" si="18"/>
        <v>0</v>
      </c>
      <c r="J406" s="331">
        <f t="shared" si="19"/>
        <v>0</v>
      </c>
      <c r="K406" s="331">
        <f t="shared" si="20"/>
        <v>0</v>
      </c>
      <c r="L406" s="331">
        <f t="shared" si="21"/>
        <v>0</v>
      </c>
      <c r="M406" s="332">
        <f t="shared" si="22"/>
        <v>0</v>
      </c>
      <c r="N406" s="333">
        <f t="shared" si="23"/>
        <v>25</v>
      </c>
      <c r="O406" s="334"/>
      <c r="P406" s="335">
        <f t="shared" si="24"/>
        <v>25</v>
      </c>
      <c r="Q406" s="336">
        <f t="shared" si="25"/>
        <v>396</v>
      </c>
      <c r="R406" s="349"/>
      <c r="S406" s="349"/>
      <c r="T406" s="350"/>
      <c r="U406" s="349"/>
      <c r="V406" s="349"/>
      <c r="W406" s="350"/>
      <c r="X406" s="351"/>
      <c r="Y406" s="349"/>
      <c r="Z406" s="351"/>
      <c r="AA406" s="338">
        <v>0</v>
      </c>
      <c r="AB406" s="339">
        <v>0</v>
      </c>
      <c r="AC406" s="148">
        <v>0</v>
      </c>
      <c r="AD406" s="351"/>
      <c r="AE406" s="349">
        <v>25</v>
      </c>
      <c r="AF406" s="351"/>
      <c r="AG406" s="144">
        <v>0</v>
      </c>
      <c r="AH406" s="144">
        <v>0</v>
      </c>
      <c r="AI406" s="145"/>
      <c r="AJ406" s="145"/>
      <c r="AK406" s="144"/>
      <c r="AL406" s="145"/>
      <c r="AM406" s="144"/>
      <c r="AN406" s="144"/>
      <c r="AO406" s="340"/>
      <c r="AP406" s="340"/>
      <c r="AQ406" s="341"/>
      <c r="AR406" s="341"/>
      <c r="AS406" s="341"/>
      <c r="AT406" s="153"/>
      <c r="AU406" s="144"/>
      <c r="AV406" s="145"/>
      <c r="AW406" s="148">
        <v>0</v>
      </c>
      <c r="AX406" s="148">
        <v>0</v>
      </c>
      <c r="AY406" s="351"/>
      <c r="AZ406" s="148"/>
      <c r="BA406" s="148"/>
      <c r="BB406" s="351"/>
      <c r="BC406" s="351"/>
      <c r="BD406" s="148"/>
      <c r="BE406" s="148"/>
      <c r="BF406" s="338">
        <v>0</v>
      </c>
      <c r="BG406" s="145"/>
      <c r="BH406" s="148">
        <v>0</v>
      </c>
      <c r="BI406" s="350"/>
      <c r="BJ406" s="360"/>
      <c r="BK406" s="343"/>
      <c r="BL406" s="351"/>
      <c r="BM406" s="351"/>
      <c r="BN406" s="148"/>
      <c r="BO406" s="148"/>
      <c r="BP406" s="351"/>
      <c r="BQ406" s="144">
        <v>0</v>
      </c>
      <c r="BR406" s="145"/>
      <c r="BS406" s="145"/>
      <c r="BT406" s="145"/>
      <c r="BU406" s="338"/>
      <c r="BV406" s="144"/>
      <c r="BW406" s="145"/>
      <c r="BX406" s="145"/>
      <c r="BY406" s="144"/>
      <c r="BZ406" s="144"/>
      <c r="CA406" s="149">
        <v>0</v>
      </c>
      <c r="CB406" s="354">
        <v>0</v>
      </c>
      <c r="CC406" s="344">
        <v>0</v>
      </c>
      <c r="CD406" s="145"/>
      <c r="CE406" s="145"/>
      <c r="CF406" s="146">
        <v>0</v>
      </c>
      <c r="CG406" s="349"/>
      <c r="CH406" s="349"/>
      <c r="CI406" s="350"/>
      <c r="CJ406" s="351"/>
      <c r="CK406" s="354"/>
      <c r="CL406" s="145"/>
      <c r="CM406" s="145"/>
      <c r="CN406" s="354"/>
      <c r="CO406" s="344"/>
    </row>
    <row r="407" spans="1:93" ht="24" customHeight="1" x14ac:dyDescent="0.3">
      <c r="A407" s="346" t="s">
        <v>2620</v>
      </c>
      <c r="B407" s="347" t="s">
        <v>2621</v>
      </c>
      <c r="C407" s="348" t="s">
        <v>35</v>
      </c>
      <c r="D407" s="330">
        <f t="shared" si="13"/>
        <v>0</v>
      </c>
      <c r="E407" s="331">
        <f t="shared" si="14"/>
        <v>0</v>
      </c>
      <c r="F407" s="331">
        <f t="shared" si="15"/>
        <v>0</v>
      </c>
      <c r="G407" s="331">
        <f t="shared" si="16"/>
        <v>0</v>
      </c>
      <c r="H407" s="331">
        <f t="shared" si="17"/>
        <v>0</v>
      </c>
      <c r="I407" s="331">
        <f t="shared" si="18"/>
        <v>0</v>
      </c>
      <c r="J407" s="331">
        <f t="shared" si="19"/>
        <v>0</v>
      </c>
      <c r="K407" s="331">
        <f t="shared" si="20"/>
        <v>0</v>
      </c>
      <c r="L407" s="331">
        <f t="shared" si="21"/>
        <v>0</v>
      </c>
      <c r="M407" s="332">
        <f t="shared" si="22"/>
        <v>0</v>
      </c>
      <c r="N407" s="333">
        <f t="shared" si="23"/>
        <v>0</v>
      </c>
      <c r="O407" s="334"/>
      <c r="P407" s="335">
        <f t="shared" si="24"/>
        <v>0</v>
      </c>
      <c r="Q407" s="336" t="str">
        <f t="shared" si="25"/>
        <v/>
      </c>
      <c r="R407" s="349"/>
      <c r="S407" s="349"/>
      <c r="T407" s="337"/>
      <c r="U407" s="349"/>
      <c r="V407" s="349"/>
      <c r="W407" s="337"/>
      <c r="X407" s="147"/>
      <c r="Y407" s="349"/>
      <c r="Z407" s="147"/>
      <c r="AA407" s="354">
        <v>0</v>
      </c>
      <c r="AB407" s="357">
        <v>0</v>
      </c>
      <c r="AC407" s="148">
        <v>0</v>
      </c>
      <c r="AD407" s="147"/>
      <c r="AE407" s="349"/>
      <c r="AF407" s="147"/>
      <c r="AG407" s="144">
        <v>0</v>
      </c>
      <c r="AH407" s="144">
        <v>0</v>
      </c>
      <c r="AI407" s="352"/>
      <c r="AJ407" s="352"/>
      <c r="AK407" s="144"/>
      <c r="AL407" s="352"/>
      <c r="AM407" s="144"/>
      <c r="AN407" s="144"/>
      <c r="AO407" s="353"/>
      <c r="AP407" s="353"/>
      <c r="AQ407" s="341"/>
      <c r="AR407" s="341"/>
      <c r="AS407" s="341"/>
      <c r="AT407" s="359"/>
      <c r="AU407" s="144"/>
      <c r="AV407" s="352"/>
      <c r="AW407" s="148">
        <v>0</v>
      </c>
      <c r="AX407" s="148">
        <v>0</v>
      </c>
      <c r="AY407" s="147"/>
      <c r="AZ407" s="148"/>
      <c r="BA407" s="148"/>
      <c r="BB407" s="147"/>
      <c r="BC407" s="147"/>
      <c r="BD407" s="148"/>
      <c r="BE407" s="148"/>
      <c r="BF407" s="338">
        <v>0</v>
      </c>
      <c r="BG407" s="352"/>
      <c r="BH407" s="349">
        <v>0</v>
      </c>
      <c r="BI407" s="337"/>
      <c r="BJ407" s="360"/>
      <c r="BK407" s="343"/>
      <c r="BL407" s="147"/>
      <c r="BM407" s="147"/>
      <c r="BN407" s="148"/>
      <c r="BO407" s="148"/>
      <c r="BP407" s="147"/>
      <c r="BQ407" s="144">
        <v>0</v>
      </c>
      <c r="BR407" s="352"/>
      <c r="BS407" s="352"/>
      <c r="BT407" s="352"/>
      <c r="BU407" s="338"/>
      <c r="BV407" s="144"/>
      <c r="BW407" s="352"/>
      <c r="BX407" s="352"/>
      <c r="BY407" s="144"/>
      <c r="BZ407" s="144"/>
      <c r="CA407" s="149">
        <v>0</v>
      </c>
      <c r="CB407" s="354">
        <v>0</v>
      </c>
      <c r="CC407" s="344">
        <v>0</v>
      </c>
      <c r="CD407" s="352"/>
      <c r="CE407" s="352"/>
      <c r="CF407" s="146">
        <v>0</v>
      </c>
      <c r="CG407" s="148"/>
      <c r="CH407" s="148"/>
      <c r="CI407" s="337"/>
      <c r="CJ407" s="147"/>
      <c r="CK407" s="354"/>
      <c r="CL407" s="352"/>
      <c r="CM407" s="352"/>
      <c r="CN407" s="354"/>
      <c r="CO407" s="344"/>
    </row>
    <row r="408" spans="1:93" ht="24" customHeight="1" x14ac:dyDescent="0.3">
      <c r="A408" s="327">
        <v>8309220</v>
      </c>
      <c r="B408" s="328" t="s">
        <v>2622</v>
      </c>
      <c r="C408" s="329" t="s">
        <v>406</v>
      </c>
      <c r="D408" s="330">
        <f t="shared" si="13"/>
        <v>36</v>
      </c>
      <c r="E408" s="331">
        <f t="shared" si="14"/>
        <v>24</v>
      </c>
      <c r="F408" s="331">
        <f t="shared" si="15"/>
        <v>0</v>
      </c>
      <c r="G408" s="331">
        <f t="shared" si="16"/>
        <v>0</v>
      </c>
      <c r="H408" s="331">
        <f t="shared" si="17"/>
        <v>0</v>
      </c>
      <c r="I408" s="331">
        <f t="shared" si="18"/>
        <v>0</v>
      </c>
      <c r="J408" s="331">
        <f t="shared" si="19"/>
        <v>0</v>
      </c>
      <c r="K408" s="331">
        <f t="shared" si="20"/>
        <v>0</v>
      </c>
      <c r="L408" s="331">
        <f t="shared" si="21"/>
        <v>0</v>
      </c>
      <c r="M408" s="332">
        <f t="shared" si="22"/>
        <v>0</v>
      </c>
      <c r="N408" s="333">
        <f t="shared" si="23"/>
        <v>60</v>
      </c>
      <c r="O408" s="334"/>
      <c r="P408" s="335">
        <f t="shared" si="24"/>
        <v>60</v>
      </c>
      <c r="Q408" s="336">
        <f t="shared" si="25"/>
        <v>178</v>
      </c>
      <c r="R408" s="148"/>
      <c r="S408" s="148"/>
      <c r="T408" s="350"/>
      <c r="U408" s="148"/>
      <c r="V408" s="148"/>
      <c r="W408" s="350"/>
      <c r="X408" s="351"/>
      <c r="Y408" s="148"/>
      <c r="Z408" s="351"/>
      <c r="AA408" s="354">
        <v>0</v>
      </c>
      <c r="AB408" s="357">
        <v>0</v>
      </c>
      <c r="AC408" s="349">
        <v>0</v>
      </c>
      <c r="AD408" s="351"/>
      <c r="AE408" s="148"/>
      <c r="AF408" s="351">
        <v>24</v>
      </c>
      <c r="AG408" s="144">
        <v>0</v>
      </c>
      <c r="AH408" s="144">
        <v>0</v>
      </c>
      <c r="AI408" s="145"/>
      <c r="AJ408" s="145"/>
      <c r="AK408" s="144"/>
      <c r="AL408" s="145"/>
      <c r="AM408" s="144"/>
      <c r="AN408" s="144"/>
      <c r="AO408" s="340"/>
      <c r="AP408" s="340"/>
      <c r="AQ408" s="341"/>
      <c r="AR408" s="341"/>
      <c r="AS408" s="341"/>
      <c r="AT408" s="359"/>
      <c r="AU408" s="144"/>
      <c r="AV408" s="145"/>
      <c r="AW408" s="349">
        <v>0</v>
      </c>
      <c r="AX408" s="349">
        <v>0</v>
      </c>
      <c r="AY408" s="351"/>
      <c r="AZ408" s="349"/>
      <c r="BA408" s="349"/>
      <c r="BB408" s="351"/>
      <c r="BC408" s="351"/>
      <c r="BD408" s="349"/>
      <c r="BE408" s="349"/>
      <c r="BF408" s="354">
        <v>0</v>
      </c>
      <c r="BG408" s="145"/>
      <c r="BH408" s="148">
        <v>0</v>
      </c>
      <c r="BI408" s="350"/>
      <c r="BJ408" s="342"/>
      <c r="BK408" s="343"/>
      <c r="BL408" s="351"/>
      <c r="BM408" s="351"/>
      <c r="BN408" s="349"/>
      <c r="BO408" s="349">
        <v>36</v>
      </c>
      <c r="BP408" s="351"/>
      <c r="BQ408" s="144">
        <v>0</v>
      </c>
      <c r="BR408" s="145"/>
      <c r="BS408" s="145"/>
      <c r="BT408" s="145"/>
      <c r="BU408" s="354"/>
      <c r="BV408" s="144"/>
      <c r="BW408" s="145"/>
      <c r="BX408" s="145"/>
      <c r="BY408" s="144"/>
      <c r="BZ408" s="144"/>
      <c r="CA408" s="355">
        <v>0</v>
      </c>
      <c r="CB408" s="338">
        <v>0</v>
      </c>
      <c r="CC408" s="88">
        <v>0</v>
      </c>
      <c r="CD408" s="145"/>
      <c r="CE408" s="145"/>
      <c r="CF408" s="146">
        <v>0</v>
      </c>
      <c r="CG408" s="349"/>
      <c r="CH408" s="349"/>
      <c r="CI408" s="350"/>
      <c r="CJ408" s="351"/>
      <c r="CK408" s="338"/>
      <c r="CL408" s="145"/>
      <c r="CM408" s="145"/>
      <c r="CN408" s="338"/>
      <c r="CO408" s="88"/>
    </row>
    <row r="409" spans="1:93" ht="24" customHeight="1" x14ac:dyDescent="0.3">
      <c r="A409" s="345" t="s">
        <v>2623</v>
      </c>
      <c r="B409" s="328" t="s">
        <v>2624</v>
      </c>
      <c r="C409" s="329" t="s">
        <v>1876</v>
      </c>
      <c r="D409" s="330">
        <f t="shared" si="13"/>
        <v>6</v>
      </c>
      <c r="E409" s="331">
        <f t="shared" si="14"/>
        <v>5</v>
      </c>
      <c r="F409" s="331">
        <f t="shared" si="15"/>
        <v>0</v>
      </c>
      <c r="G409" s="331">
        <f t="shared" si="16"/>
        <v>0</v>
      </c>
      <c r="H409" s="331">
        <f t="shared" si="17"/>
        <v>0</v>
      </c>
      <c r="I409" s="331">
        <f t="shared" si="18"/>
        <v>0</v>
      </c>
      <c r="J409" s="331">
        <f t="shared" si="19"/>
        <v>0</v>
      </c>
      <c r="K409" s="331">
        <f t="shared" si="20"/>
        <v>0</v>
      </c>
      <c r="L409" s="331">
        <f t="shared" si="21"/>
        <v>0</v>
      </c>
      <c r="M409" s="332">
        <f t="shared" si="22"/>
        <v>0</v>
      </c>
      <c r="N409" s="333">
        <f t="shared" si="23"/>
        <v>11</v>
      </c>
      <c r="O409" s="334"/>
      <c r="P409" s="335">
        <f t="shared" si="24"/>
        <v>11</v>
      </c>
      <c r="Q409" s="336">
        <f t="shared" si="25"/>
        <v>644</v>
      </c>
      <c r="R409" s="349"/>
      <c r="S409" s="349"/>
      <c r="T409" s="337"/>
      <c r="U409" s="349"/>
      <c r="V409" s="349"/>
      <c r="W409" s="337"/>
      <c r="X409" s="147"/>
      <c r="Y409" s="349"/>
      <c r="Z409" s="147"/>
      <c r="AA409" s="338">
        <v>0</v>
      </c>
      <c r="AB409" s="339">
        <v>0</v>
      </c>
      <c r="AC409" s="349">
        <v>0</v>
      </c>
      <c r="AD409" s="147"/>
      <c r="AE409" s="349"/>
      <c r="AF409" s="147">
        <v>6</v>
      </c>
      <c r="AG409" s="88">
        <v>0</v>
      </c>
      <c r="AH409" s="88">
        <v>0</v>
      </c>
      <c r="AI409" s="145"/>
      <c r="AJ409" s="145"/>
      <c r="AK409" s="88"/>
      <c r="AL409" s="145"/>
      <c r="AM409" s="88"/>
      <c r="AN409" s="88"/>
      <c r="AO409" s="340"/>
      <c r="AP409" s="340"/>
      <c r="AQ409" s="358"/>
      <c r="AR409" s="358"/>
      <c r="AS409" s="358"/>
      <c r="AT409" s="153"/>
      <c r="AU409" s="88"/>
      <c r="AV409" s="145"/>
      <c r="AW409" s="148">
        <v>0</v>
      </c>
      <c r="AX409" s="148">
        <v>0</v>
      </c>
      <c r="AY409" s="147"/>
      <c r="AZ409" s="148"/>
      <c r="BA409" s="148"/>
      <c r="BB409" s="147"/>
      <c r="BC409" s="147"/>
      <c r="BD409" s="148"/>
      <c r="BE409" s="148"/>
      <c r="BF409" s="338">
        <v>0</v>
      </c>
      <c r="BG409" s="145"/>
      <c r="BH409" s="148">
        <v>0</v>
      </c>
      <c r="BI409" s="337"/>
      <c r="BJ409" s="360"/>
      <c r="BK409" s="343"/>
      <c r="BL409" s="147"/>
      <c r="BM409" s="147"/>
      <c r="BN409" s="148"/>
      <c r="BO409" s="148">
        <v>5</v>
      </c>
      <c r="BP409" s="147"/>
      <c r="BQ409" s="144">
        <v>0</v>
      </c>
      <c r="BR409" s="145"/>
      <c r="BS409" s="145"/>
      <c r="BT409" s="145"/>
      <c r="BU409" s="338"/>
      <c r="BV409" s="144"/>
      <c r="BW409" s="145"/>
      <c r="BX409" s="145"/>
      <c r="BY409" s="88"/>
      <c r="BZ409" s="88"/>
      <c r="CA409" s="355">
        <v>0</v>
      </c>
      <c r="CB409" s="354">
        <v>0</v>
      </c>
      <c r="CC409" s="344">
        <v>0</v>
      </c>
      <c r="CD409" s="145"/>
      <c r="CE409" s="145"/>
      <c r="CF409" s="356">
        <v>0</v>
      </c>
      <c r="CG409" s="148"/>
      <c r="CH409" s="148"/>
      <c r="CI409" s="337"/>
      <c r="CJ409" s="147"/>
      <c r="CK409" s="354"/>
      <c r="CL409" s="145"/>
      <c r="CM409" s="145"/>
      <c r="CN409" s="354"/>
      <c r="CO409" s="344"/>
    </row>
    <row r="410" spans="1:93" ht="24" customHeight="1" x14ac:dyDescent="0.3">
      <c r="A410" s="345" t="s">
        <v>2625</v>
      </c>
      <c r="B410" s="328" t="s">
        <v>2626</v>
      </c>
      <c r="C410" s="329" t="s">
        <v>1960</v>
      </c>
      <c r="D410" s="330">
        <f t="shared" si="13"/>
        <v>0</v>
      </c>
      <c r="E410" s="331">
        <f t="shared" si="14"/>
        <v>0</v>
      </c>
      <c r="F410" s="331">
        <f t="shared" si="15"/>
        <v>0</v>
      </c>
      <c r="G410" s="331">
        <f t="shared" si="16"/>
        <v>0</v>
      </c>
      <c r="H410" s="331">
        <f t="shared" si="17"/>
        <v>0</v>
      </c>
      <c r="I410" s="331">
        <f t="shared" si="18"/>
        <v>0</v>
      </c>
      <c r="J410" s="331">
        <f t="shared" si="19"/>
        <v>0</v>
      </c>
      <c r="K410" s="331">
        <f t="shared" si="20"/>
        <v>0</v>
      </c>
      <c r="L410" s="331">
        <f t="shared" si="21"/>
        <v>0</v>
      </c>
      <c r="M410" s="332">
        <f t="shared" si="22"/>
        <v>0</v>
      </c>
      <c r="N410" s="333">
        <f t="shared" si="23"/>
        <v>0</v>
      </c>
      <c r="O410" s="334"/>
      <c r="P410" s="335">
        <f t="shared" si="24"/>
        <v>0</v>
      </c>
      <c r="Q410" s="336" t="str">
        <f t="shared" si="25"/>
        <v/>
      </c>
      <c r="R410" s="148"/>
      <c r="S410" s="148"/>
      <c r="T410" s="350"/>
      <c r="U410" s="148"/>
      <c r="V410" s="148"/>
      <c r="W410" s="350"/>
      <c r="X410" s="351"/>
      <c r="Y410" s="148"/>
      <c r="Z410" s="351"/>
      <c r="AA410" s="354">
        <v>0</v>
      </c>
      <c r="AB410" s="357">
        <v>0</v>
      </c>
      <c r="AC410" s="148">
        <v>0</v>
      </c>
      <c r="AD410" s="351"/>
      <c r="AE410" s="148"/>
      <c r="AF410" s="351"/>
      <c r="AG410" s="144">
        <v>0</v>
      </c>
      <c r="AH410" s="144">
        <v>0</v>
      </c>
      <c r="AI410" s="145"/>
      <c r="AJ410" s="145"/>
      <c r="AK410" s="144"/>
      <c r="AL410" s="145"/>
      <c r="AM410" s="144"/>
      <c r="AN410" s="144"/>
      <c r="AO410" s="340"/>
      <c r="AP410" s="340"/>
      <c r="AQ410" s="341"/>
      <c r="AR410" s="341"/>
      <c r="AS410" s="341"/>
      <c r="AT410" s="359"/>
      <c r="AU410" s="144"/>
      <c r="AV410" s="145"/>
      <c r="AW410" s="148">
        <v>0</v>
      </c>
      <c r="AX410" s="148">
        <v>0</v>
      </c>
      <c r="AY410" s="351"/>
      <c r="AZ410" s="148"/>
      <c r="BA410" s="148"/>
      <c r="BB410" s="351"/>
      <c r="BC410" s="351"/>
      <c r="BD410" s="148"/>
      <c r="BE410" s="148"/>
      <c r="BF410" s="338">
        <v>0</v>
      </c>
      <c r="BG410" s="145"/>
      <c r="BH410" s="349">
        <v>0</v>
      </c>
      <c r="BI410" s="350"/>
      <c r="BJ410" s="342"/>
      <c r="BK410" s="343"/>
      <c r="BL410" s="351"/>
      <c r="BM410" s="351"/>
      <c r="BN410" s="148"/>
      <c r="BO410" s="148"/>
      <c r="BP410" s="351"/>
      <c r="BQ410" s="144">
        <v>0</v>
      </c>
      <c r="BR410" s="145"/>
      <c r="BS410" s="145"/>
      <c r="BT410" s="145"/>
      <c r="BU410" s="338"/>
      <c r="BV410" s="144"/>
      <c r="BW410" s="145"/>
      <c r="BX410" s="145"/>
      <c r="BY410" s="144"/>
      <c r="BZ410" s="144"/>
      <c r="CA410" s="149">
        <v>0</v>
      </c>
      <c r="CB410" s="354">
        <v>0</v>
      </c>
      <c r="CC410" s="344">
        <v>0</v>
      </c>
      <c r="CD410" s="145"/>
      <c r="CE410" s="145"/>
      <c r="CF410" s="356">
        <v>0</v>
      </c>
      <c r="CG410" s="349"/>
      <c r="CH410" s="349"/>
      <c r="CI410" s="350"/>
      <c r="CJ410" s="351"/>
      <c r="CK410" s="354"/>
      <c r="CL410" s="145"/>
      <c r="CM410" s="145"/>
      <c r="CN410" s="354"/>
      <c r="CO410" s="344"/>
    </row>
    <row r="411" spans="1:93" ht="24" customHeight="1" x14ac:dyDescent="0.3">
      <c r="A411" s="327" t="s">
        <v>2627</v>
      </c>
      <c r="B411" s="328" t="s">
        <v>2628</v>
      </c>
      <c r="C411" s="329" t="s">
        <v>725</v>
      </c>
      <c r="D411" s="330">
        <f t="shared" si="13"/>
        <v>5</v>
      </c>
      <c r="E411" s="331">
        <f t="shared" si="14"/>
        <v>1</v>
      </c>
      <c r="F411" s="331">
        <f t="shared" si="15"/>
        <v>0</v>
      </c>
      <c r="G411" s="331">
        <f t="shared" si="16"/>
        <v>0</v>
      </c>
      <c r="H411" s="331">
        <f t="shared" si="17"/>
        <v>0</v>
      </c>
      <c r="I411" s="331">
        <f t="shared" si="18"/>
        <v>0</v>
      </c>
      <c r="J411" s="331">
        <f t="shared" si="19"/>
        <v>0</v>
      </c>
      <c r="K411" s="331">
        <f t="shared" si="20"/>
        <v>0</v>
      </c>
      <c r="L411" s="331">
        <f t="shared" si="21"/>
        <v>0</v>
      </c>
      <c r="M411" s="332">
        <f t="shared" si="22"/>
        <v>0</v>
      </c>
      <c r="N411" s="333">
        <f t="shared" si="23"/>
        <v>6</v>
      </c>
      <c r="O411" s="334"/>
      <c r="P411" s="335">
        <f t="shared" si="24"/>
        <v>6</v>
      </c>
      <c r="Q411" s="336">
        <f t="shared" si="25"/>
        <v>768</v>
      </c>
      <c r="R411" s="148"/>
      <c r="S411" s="148"/>
      <c r="T411" s="337"/>
      <c r="U411" s="148"/>
      <c r="V411" s="148"/>
      <c r="W411" s="337"/>
      <c r="X411" s="147"/>
      <c r="Y411" s="148"/>
      <c r="Z411" s="147"/>
      <c r="AA411" s="338">
        <v>0</v>
      </c>
      <c r="AB411" s="339">
        <v>0</v>
      </c>
      <c r="AC411" s="349">
        <v>0</v>
      </c>
      <c r="AD411" s="147"/>
      <c r="AE411" s="148">
        <v>5</v>
      </c>
      <c r="AF411" s="147"/>
      <c r="AG411" s="144">
        <v>0</v>
      </c>
      <c r="AH411" s="144">
        <v>0</v>
      </c>
      <c r="AI411" s="145"/>
      <c r="AJ411" s="145"/>
      <c r="AK411" s="144"/>
      <c r="AL411" s="145"/>
      <c r="AM411" s="144"/>
      <c r="AN411" s="144"/>
      <c r="AO411" s="340"/>
      <c r="AP411" s="340"/>
      <c r="AQ411" s="341"/>
      <c r="AR411" s="341"/>
      <c r="AS411" s="341"/>
      <c r="AT411" s="153"/>
      <c r="AU411" s="144"/>
      <c r="AV411" s="145"/>
      <c r="AW411" s="148">
        <v>0</v>
      </c>
      <c r="AX411" s="148">
        <v>0</v>
      </c>
      <c r="AY411" s="147"/>
      <c r="AZ411" s="148"/>
      <c r="BA411" s="148"/>
      <c r="BB411" s="147"/>
      <c r="BC411" s="147"/>
      <c r="BD411" s="148"/>
      <c r="BE411" s="148"/>
      <c r="BF411" s="338">
        <v>0</v>
      </c>
      <c r="BG411" s="145"/>
      <c r="BH411" s="148">
        <v>0</v>
      </c>
      <c r="BI411" s="337"/>
      <c r="BJ411" s="342"/>
      <c r="BK411" s="343">
        <v>1</v>
      </c>
      <c r="BL411" s="147"/>
      <c r="BM411" s="147"/>
      <c r="BN411" s="148"/>
      <c r="BO411" s="148"/>
      <c r="BP411" s="147"/>
      <c r="BQ411" s="88">
        <v>0</v>
      </c>
      <c r="BR411" s="352"/>
      <c r="BS411" s="352"/>
      <c r="BT411" s="145"/>
      <c r="BU411" s="338"/>
      <c r="BV411" s="88"/>
      <c r="BW411" s="145"/>
      <c r="BX411" s="145"/>
      <c r="BY411" s="144"/>
      <c r="BZ411" s="144"/>
      <c r="CA411" s="355">
        <v>0</v>
      </c>
      <c r="CB411" s="338">
        <v>0</v>
      </c>
      <c r="CC411" s="344">
        <v>0</v>
      </c>
      <c r="CD411" s="145"/>
      <c r="CE411" s="145"/>
      <c r="CF411" s="146">
        <v>0</v>
      </c>
      <c r="CG411" s="148"/>
      <c r="CH411" s="148"/>
      <c r="CI411" s="337"/>
      <c r="CJ411" s="147"/>
      <c r="CK411" s="338"/>
      <c r="CL411" s="145"/>
      <c r="CM411" s="145"/>
      <c r="CN411" s="338"/>
      <c r="CO411" s="344"/>
    </row>
    <row r="412" spans="1:93" ht="24" customHeight="1" x14ac:dyDescent="0.3">
      <c r="A412" s="327" t="s">
        <v>2629</v>
      </c>
      <c r="B412" s="328" t="s">
        <v>2630</v>
      </c>
      <c r="C412" s="329" t="s">
        <v>2122</v>
      </c>
      <c r="D412" s="330">
        <f t="shared" si="13"/>
        <v>12</v>
      </c>
      <c r="E412" s="331">
        <f t="shared" si="14"/>
        <v>10</v>
      </c>
      <c r="F412" s="331">
        <f t="shared" si="15"/>
        <v>0</v>
      </c>
      <c r="G412" s="331">
        <f t="shared" si="16"/>
        <v>0</v>
      </c>
      <c r="H412" s="331">
        <f t="shared" si="17"/>
        <v>0</v>
      </c>
      <c r="I412" s="331">
        <f t="shared" si="18"/>
        <v>0</v>
      </c>
      <c r="J412" s="331">
        <f t="shared" si="19"/>
        <v>0</v>
      </c>
      <c r="K412" s="331">
        <f t="shared" si="20"/>
        <v>0</v>
      </c>
      <c r="L412" s="331">
        <f t="shared" si="21"/>
        <v>0</v>
      </c>
      <c r="M412" s="332">
        <f t="shared" si="22"/>
        <v>0</v>
      </c>
      <c r="N412" s="333">
        <f t="shared" si="23"/>
        <v>22</v>
      </c>
      <c r="O412" s="334"/>
      <c r="P412" s="335">
        <f t="shared" si="24"/>
        <v>22</v>
      </c>
      <c r="Q412" s="336">
        <f t="shared" si="25"/>
        <v>433</v>
      </c>
      <c r="R412" s="148"/>
      <c r="S412" s="148"/>
      <c r="T412" s="337"/>
      <c r="U412" s="148"/>
      <c r="V412" s="148"/>
      <c r="W412" s="337"/>
      <c r="X412" s="147"/>
      <c r="Y412" s="148"/>
      <c r="Z412" s="147"/>
      <c r="AA412" s="338">
        <v>0</v>
      </c>
      <c r="AB412" s="339">
        <v>0</v>
      </c>
      <c r="AC412" s="148">
        <v>0</v>
      </c>
      <c r="AD412" s="147"/>
      <c r="AE412" s="148">
        <v>10</v>
      </c>
      <c r="AF412" s="147"/>
      <c r="AG412" s="144">
        <v>0</v>
      </c>
      <c r="AH412" s="144">
        <v>0</v>
      </c>
      <c r="AI412" s="145"/>
      <c r="AJ412" s="145"/>
      <c r="AK412" s="144"/>
      <c r="AL412" s="145"/>
      <c r="AM412" s="144"/>
      <c r="AN412" s="144"/>
      <c r="AO412" s="340"/>
      <c r="AP412" s="340"/>
      <c r="AQ412" s="341"/>
      <c r="AR412" s="341"/>
      <c r="AS412" s="341"/>
      <c r="AT412" s="153"/>
      <c r="AU412" s="144"/>
      <c r="AV412" s="145"/>
      <c r="AW412" s="148">
        <v>0</v>
      </c>
      <c r="AX412" s="148">
        <v>0</v>
      </c>
      <c r="AY412" s="147"/>
      <c r="AZ412" s="148"/>
      <c r="BA412" s="148"/>
      <c r="BB412" s="147"/>
      <c r="BC412" s="147"/>
      <c r="BD412" s="148"/>
      <c r="BE412" s="148"/>
      <c r="BF412" s="338">
        <v>0</v>
      </c>
      <c r="BG412" s="145"/>
      <c r="BH412" s="148">
        <v>0</v>
      </c>
      <c r="BI412" s="337"/>
      <c r="BJ412" s="342"/>
      <c r="BK412" s="343"/>
      <c r="BL412" s="147"/>
      <c r="BM412" s="147"/>
      <c r="BN412" s="148">
        <v>12</v>
      </c>
      <c r="BO412" s="148"/>
      <c r="BP412" s="147"/>
      <c r="BQ412" s="88">
        <v>0</v>
      </c>
      <c r="BR412" s="352"/>
      <c r="BS412" s="352"/>
      <c r="BT412" s="145"/>
      <c r="BU412" s="338"/>
      <c r="BV412" s="88"/>
      <c r="BW412" s="145"/>
      <c r="BX412" s="145"/>
      <c r="BY412" s="144"/>
      <c r="BZ412" s="144"/>
      <c r="CA412" s="149">
        <v>0</v>
      </c>
      <c r="CB412" s="354">
        <v>0</v>
      </c>
      <c r="CC412" s="344">
        <v>0</v>
      </c>
      <c r="CD412" s="145"/>
      <c r="CE412" s="145"/>
      <c r="CF412" s="356">
        <v>0</v>
      </c>
      <c r="CG412" s="148"/>
      <c r="CH412" s="148"/>
      <c r="CI412" s="337"/>
      <c r="CJ412" s="147"/>
      <c r="CK412" s="354"/>
      <c r="CL412" s="145"/>
      <c r="CM412" s="145"/>
      <c r="CN412" s="354"/>
      <c r="CO412" s="344"/>
    </row>
    <row r="413" spans="1:93" ht="24" customHeight="1" x14ac:dyDescent="0.3">
      <c r="A413" s="327" t="s">
        <v>2631</v>
      </c>
      <c r="B413" s="328" t="s">
        <v>2632</v>
      </c>
      <c r="C413" s="329" t="s">
        <v>418</v>
      </c>
      <c r="D413" s="330">
        <f t="shared" si="13"/>
        <v>0</v>
      </c>
      <c r="E413" s="331">
        <f t="shared" si="14"/>
        <v>0</v>
      </c>
      <c r="F413" s="331">
        <f t="shared" si="15"/>
        <v>0</v>
      </c>
      <c r="G413" s="331">
        <f t="shared" si="16"/>
        <v>0</v>
      </c>
      <c r="H413" s="331">
        <f t="shared" si="17"/>
        <v>0</v>
      </c>
      <c r="I413" s="331">
        <f t="shared" si="18"/>
        <v>0</v>
      </c>
      <c r="J413" s="331">
        <f t="shared" si="19"/>
        <v>0</v>
      </c>
      <c r="K413" s="331">
        <f t="shared" si="20"/>
        <v>0</v>
      </c>
      <c r="L413" s="331">
        <f t="shared" si="21"/>
        <v>0</v>
      </c>
      <c r="M413" s="332">
        <f t="shared" si="22"/>
        <v>0</v>
      </c>
      <c r="N413" s="333">
        <f t="shared" si="23"/>
        <v>0</v>
      </c>
      <c r="O413" s="334"/>
      <c r="P413" s="335">
        <f t="shared" si="24"/>
        <v>0</v>
      </c>
      <c r="Q413" s="336" t="str">
        <f t="shared" si="25"/>
        <v/>
      </c>
      <c r="R413" s="148"/>
      <c r="S413" s="148"/>
      <c r="T413" s="337"/>
      <c r="U413" s="148"/>
      <c r="V413" s="148"/>
      <c r="W413" s="337"/>
      <c r="X413" s="147"/>
      <c r="Y413" s="148"/>
      <c r="Z413" s="147"/>
      <c r="AA413" s="338">
        <v>0</v>
      </c>
      <c r="AB413" s="339">
        <v>0</v>
      </c>
      <c r="AC413" s="148">
        <v>0</v>
      </c>
      <c r="AD413" s="147"/>
      <c r="AE413" s="148"/>
      <c r="AF413" s="147"/>
      <c r="AG413" s="144">
        <v>0</v>
      </c>
      <c r="AH413" s="144">
        <v>0</v>
      </c>
      <c r="AI413" s="145"/>
      <c r="AJ413" s="145"/>
      <c r="AK413" s="144"/>
      <c r="AL413" s="145"/>
      <c r="AM413" s="144"/>
      <c r="AN413" s="144"/>
      <c r="AO413" s="340"/>
      <c r="AP413" s="340"/>
      <c r="AQ413" s="341"/>
      <c r="AR413" s="341"/>
      <c r="AS413" s="341"/>
      <c r="AT413" s="153"/>
      <c r="AU413" s="144"/>
      <c r="AV413" s="145"/>
      <c r="AW413" s="349">
        <v>0</v>
      </c>
      <c r="AX413" s="349">
        <v>0</v>
      </c>
      <c r="AY413" s="147"/>
      <c r="AZ413" s="349"/>
      <c r="BA413" s="349"/>
      <c r="BB413" s="147"/>
      <c r="BC413" s="147"/>
      <c r="BD413" s="349"/>
      <c r="BE413" s="349"/>
      <c r="BF413" s="338">
        <v>0</v>
      </c>
      <c r="BG413" s="145"/>
      <c r="BH413" s="148">
        <v>0</v>
      </c>
      <c r="BI413" s="337"/>
      <c r="BJ413" s="342"/>
      <c r="BK413" s="343"/>
      <c r="BL413" s="147"/>
      <c r="BM413" s="147"/>
      <c r="BN413" s="349"/>
      <c r="BO413" s="349"/>
      <c r="BP413" s="147"/>
      <c r="BQ413" s="144">
        <v>0</v>
      </c>
      <c r="BR413" s="145"/>
      <c r="BS413" s="145"/>
      <c r="BT413" s="145"/>
      <c r="BU413" s="338"/>
      <c r="BV413" s="144"/>
      <c r="BW413" s="145"/>
      <c r="BX413" s="145"/>
      <c r="BY413" s="144"/>
      <c r="BZ413" s="144"/>
      <c r="CA413" s="149">
        <v>0</v>
      </c>
      <c r="CB413" s="338">
        <v>0</v>
      </c>
      <c r="CC413" s="344">
        <v>0</v>
      </c>
      <c r="CD413" s="145"/>
      <c r="CE413" s="145"/>
      <c r="CF413" s="356">
        <v>0</v>
      </c>
      <c r="CG413" s="148"/>
      <c r="CH413" s="148"/>
      <c r="CI413" s="337"/>
      <c r="CJ413" s="147"/>
      <c r="CK413" s="338"/>
      <c r="CL413" s="145"/>
      <c r="CM413" s="145"/>
      <c r="CN413" s="338"/>
      <c r="CO413" s="344"/>
    </row>
    <row r="414" spans="1:93" ht="24" customHeight="1" x14ac:dyDescent="0.3">
      <c r="A414" s="345" t="s">
        <v>1478</v>
      </c>
      <c r="B414" s="328" t="s">
        <v>1479</v>
      </c>
      <c r="C414" s="329" t="s">
        <v>598</v>
      </c>
      <c r="D414" s="330">
        <f t="shared" si="13"/>
        <v>6</v>
      </c>
      <c r="E414" s="331">
        <f t="shared" si="14"/>
        <v>4</v>
      </c>
      <c r="F414" s="331">
        <f t="shared" si="15"/>
        <v>0</v>
      </c>
      <c r="G414" s="331">
        <f t="shared" si="16"/>
        <v>0</v>
      </c>
      <c r="H414" s="331">
        <f t="shared" si="17"/>
        <v>0</v>
      </c>
      <c r="I414" s="331">
        <f t="shared" si="18"/>
        <v>0</v>
      </c>
      <c r="J414" s="331">
        <f t="shared" si="19"/>
        <v>0</v>
      </c>
      <c r="K414" s="331">
        <f t="shared" si="20"/>
        <v>0</v>
      </c>
      <c r="L414" s="331">
        <f t="shared" si="21"/>
        <v>0</v>
      </c>
      <c r="M414" s="332">
        <f t="shared" si="22"/>
        <v>0</v>
      </c>
      <c r="N414" s="333">
        <f t="shared" si="23"/>
        <v>10</v>
      </c>
      <c r="O414" s="334"/>
      <c r="P414" s="335">
        <f t="shared" si="24"/>
        <v>10</v>
      </c>
      <c r="Q414" s="336">
        <f t="shared" si="25"/>
        <v>661</v>
      </c>
      <c r="R414" s="148"/>
      <c r="S414" s="148"/>
      <c r="T414" s="337"/>
      <c r="U414" s="148"/>
      <c r="V414" s="148"/>
      <c r="W414" s="337"/>
      <c r="X414" s="147"/>
      <c r="Y414" s="148"/>
      <c r="Z414" s="147"/>
      <c r="AA414" s="338">
        <v>0</v>
      </c>
      <c r="AB414" s="339">
        <v>0</v>
      </c>
      <c r="AC414" s="148">
        <v>0</v>
      </c>
      <c r="AD414" s="147"/>
      <c r="AE414" s="148"/>
      <c r="AF414" s="147">
        <v>4</v>
      </c>
      <c r="AG414" s="144">
        <v>0</v>
      </c>
      <c r="AH414" s="144">
        <v>0</v>
      </c>
      <c r="AI414" s="145"/>
      <c r="AJ414" s="145"/>
      <c r="AK414" s="144"/>
      <c r="AL414" s="145"/>
      <c r="AM414" s="144"/>
      <c r="AN414" s="144"/>
      <c r="AO414" s="340"/>
      <c r="AP414" s="340"/>
      <c r="AQ414" s="341"/>
      <c r="AR414" s="341"/>
      <c r="AS414" s="341"/>
      <c r="AT414" s="153"/>
      <c r="AU414" s="144"/>
      <c r="AV414" s="145"/>
      <c r="AW414" s="349">
        <v>0</v>
      </c>
      <c r="AX414" s="349">
        <v>0</v>
      </c>
      <c r="AY414" s="147"/>
      <c r="AZ414" s="349"/>
      <c r="BA414" s="349"/>
      <c r="BB414" s="147"/>
      <c r="BC414" s="147"/>
      <c r="BD414" s="349"/>
      <c r="BE414" s="349"/>
      <c r="BF414" s="338">
        <v>0</v>
      </c>
      <c r="BG414" s="145"/>
      <c r="BH414" s="148">
        <v>0</v>
      </c>
      <c r="BI414" s="337"/>
      <c r="BJ414" s="342"/>
      <c r="BK414" s="343"/>
      <c r="BL414" s="147"/>
      <c r="BM414" s="147"/>
      <c r="BN414" s="349"/>
      <c r="BO414" s="349">
        <v>6</v>
      </c>
      <c r="BP414" s="147"/>
      <c r="BQ414" s="88">
        <v>0</v>
      </c>
      <c r="BR414" s="352"/>
      <c r="BS414" s="352"/>
      <c r="BT414" s="145"/>
      <c r="BU414" s="338"/>
      <c r="BV414" s="88"/>
      <c r="BW414" s="145"/>
      <c r="BX414" s="145"/>
      <c r="BY414" s="144"/>
      <c r="BZ414" s="144"/>
      <c r="CA414" s="149">
        <v>0</v>
      </c>
      <c r="CB414" s="338">
        <v>0</v>
      </c>
      <c r="CC414" s="344">
        <v>0</v>
      </c>
      <c r="CD414" s="145"/>
      <c r="CE414" s="145"/>
      <c r="CF414" s="356">
        <v>0</v>
      </c>
      <c r="CG414" s="148"/>
      <c r="CH414" s="148"/>
      <c r="CI414" s="337"/>
      <c r="CJ414" s="147"/>
      <c r="CK414" s="338"/>
      <c r="CL414" s="145"/>
      <c r="CM414" s="145"/>
      <c r="CN414" s="338"/>
      <c r="CO414" s="344"/>
    </row>
    <row r="415" spans="1:93" ht="24" customHeight="1" x14ac:dyDescent="0.3">
      <c r="A415" s="345" t="s">
        <v>2633</v>
      </c>
      <c r="B415" s="328" t="s">
        <v>2634</v>
      </c>
      <c r="C415" s="329" t="s">
        <v>83</v>
      </c>
      <c r="D415" s="330">
        <f t="shared" si="13"/>
        <v>6</v>
      </c>
      <c r="E415" s="331">
        <f t="shared" si="14"/>
        <v>0</v>
      </c>
      <c r="F415" s="331">
        <f t="shared" si="15"/>
        <v>0</v>
      </c>
      <c r="G415" s="331">
        <f t="shared" si="16"/>
        <v>0</v>
      </c>
      <c r="H415" s="331">
        <f t="shared" si="17"/>
        <v>0</v>
      </c>
      <c r="I415" s="331">
        <f t="shared" si="18"/>
        <v>0</v>
      </c>
      <c r="J415" s="331">
        <f t="shared" si="19"/>
        <v>0</v>
      </c>
      <c r="K415" s="331">
        <f t="shared" si="20"/>
        <v>0</v>
      </c>
      <c r="L415" s="331">
        <f t="shared" si="21"/>
        <v>0</v>
      </c>
      <c r="M415" s="332">
        <f t="shared" si="22"/>
        <v>0</v>
      </c>
      <c r="N415" s="333">
        <f t="shared" si="23"/>
        <v>6</v>
      </c>
      <c r="O415" s="334"/>
      <c r="P415" s="335">
        <f t="shared" si="24"/>
        <v>6</v>
      </c>
      <c r="Q415" s="336">
        <f t="shared" si="25"/>
        <v>768</v>
      </c>
      <c r="R415" s="148"/>
      <c r="S415" s="148"/>
      <c r="T415" s="337"/>
      <c r="U415" s="148"/>
      <c r="V415" s="148"/>
      <c r="W415" s="337"/>
      <c r="X415" s="147"/>
      <c r="Y415" s="148"/>
      <c r="Z415" s="147"/>
      <c r="AA415" s="338">
        <v>0</v>
      </c>
      <c r="AB415" s="339">
        <v>0</v>
      </c>
      <c r="AC415" s="148">
        <v>0</v>
      </c>
      <c r="AD415" s="147"/>
      <c r="AE415" s="148"/>
      <c r="AF415" s="147">
        <v>6</v>
      </c>
      <c r="AG415" s="88">
        <v>0</v>
      </c>
      <c r="AH415" s="88">
        <v>0</v>
      </c>
      <c r="AI415" s="145"/>
      <c r="AJ415" s="145"/>
      <c r="AK415" s="88"/>
      <c r="AL415" s="145"/>
      <c r="AM415" s="88"/>
      <c r="AN415" s="88"/>
      <c r="AO415" s="340"/>
      <c r="AP415" s="340"/>
      <c r="AQ415" s="358"/>
      <c r="AR415" s="358"/>
      <c r="AS415" s="358"/>
      <c r="AT415" s="153"/>
      <c r="AU415" s="88"/>
      <c r="AV415" s="145"/>
      <c r="AW415" s="148">
        <v>0</v>
      </c>
      <c r="AX415" s="148">
        <v>0</v>
      </c>
      <c r="AY415" s="147"/>
      <c r="AZ415" s="148"/>
      <c r="BA415" s="148"/>
      <c r="BB415" s="147"/>
      <c r="BC415" s="147"/>
      <c r="BD415" s="148"/>
      <c r="BE415" s="148"/>
      <c r="BF415" s="354">
        <v>0</v>
      </c>
      <c r="BG415" s="145"/>
      <c r="BH415" s="148">
        <v>0</v>
      </c>
      <c r="BI415" s="337"/>
      <c r="BJ415" s="342"/>
      <c r="BK415" s="343"/>
      <c r="BL415" s="147"/>
      <c r="BM415" s="147"/>
      <c r="BN415" s="148"/>
      <c r="BO415" s="148"/>
      <c r="BP415" s="147"/>
      <c r="BQ415" s="144">
        <v>0</v>
      </c>
      <c r="BR415" s="145"/>
      <c r="BS415" s="145"/>
      <c r="BT415" s="145"/>
      <c r="BU415" s="354"/>
      <c r="BV415" s="144"/>
      <c r="BW415" s="145"/>
      <c r="BX415" s="145"/>
      <c r="BY415" s="88"/>
      <c r="BZ415" s="88"/>
      <c r="CA415" s="149">
        <v>0</v>
      </c>
      <c r="CB415" s="338">
        <v>0</v>
      </c>
      <c r="CC415" s="88">
        <v>0</v>
      </c>
      <c r="CD415" s="145"/>
      <c r="CE415" s="145"/>
      <c r="CF415" s="146">
        <v>0</v>
      </c>
      <c r="CG415" s="148"/>
      <c r="CH415" s="148"/>
      <c r="CI415" s="337"/>
      <c r="CJ415" s="147"/>
      <c r="CK415" s="338"/>
      <c r="CL415" s="145"/>
      <c r="CM415" s="145"/>
      <c r="CN415" s="338"/>
      <c r="CO415" s="88"/>
    </row>
    <row r="416" spans="1:93" ht="24" customHeight="1" x14ac:dyDescent="0.3">
      <c r="A416" s="327" t="s">
        <v>2635</v>
      </c>
      <c r="B416" s="328" t="s">
        <v>2636</v>
      </c>
      <c r="C416" s="329" t="s">
        <v>314</v>
      </c>
      <c r="D416" s="330">
        <f t="shared" si="13"/>
        <v>5</v>
      </c>
      <c r="E416" s="331">
        <f t="shared" si="14"/>
        <v>4</v>
      </c>
      <c r="F416" s="331">
        <f t="shared" si="15"/>
        <v>0</v>
      </c>
      <c r="G416" s="331">
        <f t="shared" si="16"/>
        <v>0</v>
      </c>
      <c r="H416" s="331">
        <f t="shared" si="17"/>
        <v>0</v>
      </c>
      <c r="I416" s="331">
        <f t="shared" si="18"/>
        <v>0</v>
      </c>
      <c r="J416" s="331">
        <f t="shared" si="19"/>
        <v>0</v>
      </c>
      <c r="K416" s="331">
        <f t="shared" si="20"/>
        <v>0</v>
      </c>
      <c r="L416" s="331">
        <f t="shared" si="21"/>
        <v>0</v>
      </c>
      <c r="M416" s="332">
        <f t="shared" si="22"/>
        <v>0</v>
      </c>
      <c r="N416" s="333">
        <f t="shared" si="23"/>
        <v>9</v>
      </c>
      <c r="O416" s="334"/>
      <c r="P416" s="335">
        <f t="shared" si="24"/>
        <v>9</v>
      </c>
      <c r="Q416" s="336">
        <f t="shared" si="25"/>
        <v>704</v>
      </c>
      <c r="R416" s="148"/>
      <c r="S416" s="148"/>
      <c r="T416" s="337"/>
      <c r="U416" s="148"/>
      <c r="V416" s="148"/>
      <c r="W416" s="337"/>
      <c r="X416" s="147"/>
      <c r="Y416" s="148"/>
      <c r="Z416" s="147"/>
      <c r="AA416" s="338">
        <v>0</v>
      </c>
      <c r="AB416" s="339">
        <v>0</v>
      </c>
      <c r="AC416" s="148">
        <v>0</v>
      </c>
      <c r="AD416" s="147"/>
      <c r="AE416" s="148"/>
      <c r="AF416" s="147"/>
      <c r="AG416" s="88">
        <v>0</v>
      </c>
      <c r="AH416" s="88">
        <v>0</v>
      </c>
      <c r="AI416" s="145"/>
      <c r="AJ416" s="145"/>
      <c r="AK416" s="88"/>
      <c r="AL416" s="145"/>
      <c r="AM416" s="88"/>
      <c r="AN416" s="88"/>
      <c r="AO416" s="340"/>
      <c r="AP416" s="340"/>
      <c r="AQ416" s="358"/>
      <c r="AR416" s="358"/>
      <c r="AS416" s="358"/>
      <c r="AT416" s="153"/>
      <c r="AU416" s="88"/>
      <c r="AV416" s="145"/>
      <c r="AW416" s="148">
        <v>0</v>
      </c>
      <c r="AX416" s="148">
        <v>0</v>
      </c>
      <c r="AY416" s="147"/>
      <c r="AZ416" s="148"/>
      <c r="BA416" s="148"/>
      <c r="BB416" s="147"/>
      <c r="BC416" s="147"/>
      <c r="BD416" s="148"/>
      <c r="BE416" s="148"/>
      <c r="BF416" s="354">
        <v>0</v>
      </c>
      <c r="BG416" s="145"/>
      <c r="BH416" s="148">
        <v>0</v>
      </c>
      <c r="BI416" s="337"/>
      <c r="BJ416" s="342"/>
      <c r="BK416" s="343"/>
      <c r="BL416" s="147"/>
      <c r="BM416" s="147"/>
      <c r="BN416" s="148"/>
      <c r="BO416" s="148"/>
      <c r="BP416" s="147"/>
      <c r="BQ416" s="144">
        <v>0</v>
      </c>
      <c r="BR416" s="145"/>
      <c r="BS416" s="145"/>
      <c r="BT416" s="145"/>
      <c r="BU416" s="354"/>
      <c r="BV416" s="144"/>
      <c r="BW416" s="145"/>
      <c r="BX416" s="145"/>
      <c r="BY416" s="88"/>
      <c r="BZ416" s="88"/>
      <c r="CA416" s="149">
        <v>0</v>
      </c>
      <c r="CB416" s="338">
        <v>0</v>
      </c>
      <c r="CC416" s="344">
        <v>0</v>
      </c>
      <c r="CD416" s="145"/>
      <c r="CE416" s="145"/>
      <c r="CF416" s="356">
        <v>0</v>
      </c>
      <c r="CG416" s="148">
        <v>5</v>
      </c>
      <c r="CH416" s="148">
        <v>4</v>
      </c>
      <c r="CI416" s="337"/>
      <c r="CJ416" s="147"/>
      <c r="CK416" s="338"/>
      <c r="CL416" s="145"/>
      <c r="CM416" s="145"/>
      <c r="CN416" s="338"/>
      <c r="CO416" s="344"/>
    </row>
    <row r="417" spans="1:93" ht="24" customHeight="1" x14ac:dyDescent="0.3">
      <c r="A417" s="345" t="s">
        <v>2637</v>
      </c>
      <c r="B417" s="328" t="s">
        <v>2638</v>
      </c>
      <c r="C417" s="329" t="s">
        <v>1960</v>
      </c>
      <c r="D417" s="330">
        <f t="shared" si="13"/>
        <v>0</v>
      </c>
      <c r="E417" s="331">
        <f t="shared" si="14"/>
        <v>0</v>
      </c>
      <c r="F417" s="331">
        <f t="shared" si="15"/>
        <v>0</v>
      </c>
      <c r="G417" s="331">
        <f t="shared" si="16"/>
        <v>0</v>
      </c>
      <c r="H417" s="331">
        <f t="shared" si="17"/>
        <v>0</v>
      </c>
      <c r="I417" s="331">
        <f t="shared" si="18"/>
        <v>0</v>
      </c>
      <c r="J417" s="331">
        <f t="shared" si="19"/>
        <v>0</v>
      </c>
      <c r="K417" s="331">
        <f t="shared" si="20"/>
        <v>0</v>
      </c>
      <c r="L417" s="331">
        <f t="shared" si="21"/>
        <v>0</v>
      </c>
      <c r="M417" s="332">
        <f t="shared" si="22"/>
        <v>0</v>
      </c>
      <c r="N417" s="333">
        <f t="shared" si="23"/>
        <v>0</v>
      </c>
      <c r="O417" s="334"/>
      <c r="P417" s="335">
        <f t="shared" si="24"/>
        <v>0</v>
      </c>
      <c r="Q417" s="336" t="str">
        <f t="shared" si="25"/>
        <v/>
      </c>
      <c r="R417" s="148"/>
      <c r="S417" s="148"/>
      <c r="T417" s="337"/>
      <c r="U417" s="148"/>
      <c r="V417" s="148"/>
      <c r="W417" s="337"/>
      <c r="X417" s="147"/>
      <c r="Y417" s="148"/>
      <c r="Z417" s="147"/>
      <c r="AA417" s="338">
        <v>0</v>
      </c>
      <c r="AB417" s="339">
        <v>0</v>
      </c>
      <c r="AC417" s="148">
        <v>0</v>
      </c>
      <c r="AD417" s="147"/>
      <c r="AE417" s="148"/>
      <c r="AF417" s="147"/>
      <c r="AG417" s="144">
        <v>0</v>
      </c>
      <c r="AH417" s="144">
        <v>0</v>
      </c>
      <c r="AI417" s="145"/>
      <c r="AJ417" s="145"/>
      <c r="AK417" s="144"/>
      <c r="AL417" s="145"/>
      <c r="AM417" s="144"/>
      <c r="AN417" s="144"/>
      <c r="AO417" s="340"/>
      <c r="AP417" s="340"/>
      <c r="AQ417" s="341"/>
      <c r="AR417" s="341"/>
      <c r="AS417" s="341"/>
      <c r="AT417" s="153"/>
      <c r="AU417" s="144"/>
      <c r="AV417" s="145"/>
      <c r="AW417" s="148">
        <v>0</v>
      </c>
      <c r="AX417" s="148">
        <v>0</v>
      </c>
      <c r="AY417" s="147"/>
      <c r="AZ417" s="148"/>
      <c r="BA417" s="148"/>
      <c r="BB417" s="147"/>
      <c r="BC417" s="147"/>
      <c r="BD417" s="148"/>
      <c r="BE417" s="148"/>
      <c r="BF417" s="338">
        <v>0</v>
      </c>
      <c r="BG417" s="145"/>
      <c r="BH417" s="148">
        <v>0</v>
      </c>
      <c r="BI417" s="337"/>
      <c r="BJ417" s="342"/>
      <c r="BK417" s="343"/>
      <c r="BL417" s="147"/>
      <c r="BM417" s="147"/>
      <c r="BN417" s="148"/>
      <c r="BO417" s="148"/>
      <c r="BP417" s="147"/>
      <c r="BQ417" s="144">
        <v>0</v>
      </c>
      <c r="BR417" s="145"/>
      <c r="BS417" s="145"/>
      <c r="BT417" s="145"/>
      <c r="BU417" s="338"/>
      <c r="BV417" s="144"/>
      <c r="BW417" s="145"/>
      <c r="BX417" s="145"/>
      <c r="BY417" s="144"/>
      <c r="BZ417" s="144"/>
      <c r="CA417" s="355">
        <v>0</v>
      </c>
      <c r="CB417" s="338">
        <v>0</v>
      </c>
      <c r="CC417" s="344">
        <v>0</v>
      </c>
      <c r="CD417" s="145"/>
      <c r="CE417" s="145"/>
      <c r="CF417" s="356">
        <v>0</v>
      </c>
      <c r="CG417" s="148"/>
      <c r="CH417" s="148"/>
      <c r="CI417" s="337"/>
      <c r="CJ417" s="147"/>
      <c r="CK417" s="338"/>
      <c r="CL417" s="145"/>
      <c r="CM417" s="145"/>
      <c r="CN417" s="338"/>
      <c r="CO417" s="344"/>
    </row>
    <row r="418" spans="1:93" ht="24" customHeight="1" x14ac:dyDescent="0.3">
      <c r="A418" s="345" t="s">
        <v>1480</v>
      </c>
      <c r="B418" s="328" t="s">
        <v>1481</v>
      </c>
      <c r="C418" s="329" t="s">
        <v>2639</v>
      </c>
      <c r="D418" s="330">
        <f t="shared" si="13"/>
        <v>0</v>
      </c>
      <c r="E418" s="331">
        <f t="shared" si="14"/>
        <v>0</v>
      </c>
      <c r="F418" s="331">
        <f t="shared" si="15"/>
        <v>0</v>
      </c>
      <c r="G418" s="331">
        <f t="shared" si="16"/>
        <v>0</v>
      </c>
      <c r="H418" s="331">
        <f t="shared" si="17"/>
        <v>0</v>
      </c>
      <c r="I418" s="331">
        <f t="shared" si="18"/>
        <v>0</v>
      </c>
      <c r="J418" s="331">
        <f t="shared" si="19"/>
        <v>0</v>
      </c>
      <c r="K418" s="331">
        <f t="shared" si="20"/>
        <v>0</v>
      </c>
      <c r="L418" s="331">
        <f t="shared" si="21"/>
        <v>0</v>
      </c>
      <c r="M418" s="332">
        <f t="shared" si="22"/>
        <v>0</v>
      </c>
      <c r="N418" s="333">
        <f t="shared" si="23"/>
        <v>0</v>
      </c>
      <c r="O418" s="334"/>
      <c r="P418" s="335">
        <f t="shared" si="24"/>
        <v>0</v>
      </c>
      <c r="Q418" s="336" t="str">
        <f t="shared" si="25"/>
        <v/>
      </c>
      <c r="R418" s="148"/>
      <c r="S418" s="148"/>
      <c r="T418" s="337"/>
      <c r="U418" s="148"/>
      <c r="V418" s="148"/>
      <c r="W418" s="337"/>
      <c r="X418" s="147"/>
      <c r="Y418" s="148"/>
      <c r="Z418" s="147"/>
      <c r="AA418" s="338">
        <v>0</v>
      </c>
      <c r="AB418" s="339">
        <v>0</v>
      </c>
      <c r="AC418" s="148">
        <v>0</v>
      </c>
      <c r="AD418" s="147"/>
      <c r="AE418" s="148"/>
      <c r="AF418" s="147"/>
      <c r="AG418" s="144">
        <v>0</v>
      </c>
      <c r="AH418" s="144">
        <v>0</v>
      </c>
      <c r="AI418" s="145"/>
      <c r="AJ418" s="145"/>
      <c r="AK418" s="144"/>
      <c r="AL418" s="145"/>
      <c r="AM418" s="144"/>
      <c r="AN418" s="144"/>
      <c r="AO418" s="340"/>
      <c r="AP418" s="340"/>
      <c r="AQ418" s="341"/>
      <c r="AR418" s="341"/>
      <c r="AS418" s="341"/>
      <c r="AT418" s="153"/>
      <c r="AU418" s="144"/>
      <c r="AV418" s="145"/>
      <c r="AW418" s="349">
        <v>0</v>
      </c>
      <c r="AX418" s="349">
        <v>0</v>
      </c>
      <c r="AY418" s="147"/>
      <c r="AZ418" s="349"/>
      <c r="BA418" s="349"/>
      <c r="BB418" s="147"/>
      <c r="BC418" s="147"/>
      <c r="BD418" s="349"/>
      <c r="BE418" s="349"/>
      <c r="BF418" s="354">
        <v>0</v>
      </c>
      <c r="BG418" s="145"/>
      <c r="BH418" s="148">
        <v>0</v>
      </c>
      <c r="BI418" s="337"/>
      <c r="BJ418" s="342"/>
      <c r="BK418" s="343"/>
      <c r="BL418" s="147"/>
      <c r="BM418" s="147"/>
      <c r="BN418" s="349"/>
      <c r="BO418" s="349"/>
      <c r="BP418" s="147"/>
      <c r="BQ418" s="144">
        <v>0</v>
      </c>
      <c r="BR418" s="145"/>
      <c r="BS418" s="145"/>
      <c r="BT418" s="145"/>
      <c r="BU418" s="354"/>
      <c r="BV418" s="144"/>
      <c r="BW418" s="145"/>
      <c r="BX418" s="145"/>
      <c r="BY418" s="144"/>
      <c r="BZ418" s="144"/>
      <c r="CA418" s="149">
        <v>0</v>
      </c>
      <c r="CB418" s="338">
        <v>0</v>
      </c>
      <c r="CC418" s="344">
        <v>0</v>
      </c>
      <c r="CD418" s="145"/>
      <c r="CE418" s="145"/>
      <c r="CF418" s="146">
        <v>0</v>
      </c>
      <c r="CG418" s="148"/>
      <c r="CH418" s="148"/>
      <c r="CI418" s="337"/>
      <c r="CJ418" s="147"/>
      <c r="CK418" s="338"/>
      <c r="CL418" s="145"/>
      <c r="CM418" s="145"/>
      <c r="CN418" s="338"/>
      <c r="CO418" s="344"/>
    </row>
    <row r="419" spans="1:93" ht="24" customHeight="1" x14ac:dyDescent="0.3">
      <c r="A419" s="345" t="s">
        <v>2640</v>
      </c>
      <c r="B419" s="328" t="s">
        <v>2641</v>
      </c>
      <c r="C419" s="329" t="s">
        <v>314</v>
      </c>
      <c r="D419" s="330">
        <f t="shared" si="13"/>
        <v>0</v>
      </c>
      <c r="E419" s="331">
        <f t="shared" si="14"/>
        <v>0</v>
      </c>
      <c r="F419" s="331">
        <f t="shared" si="15"/>
        <v>0</v>
      </c>
      <c r="G419" s="331">
        <f t="shared" si="16"/>
        <v>0</v>
      </c>
      <c r="H419" s="331">
        <f t="shared" si="17"/>
        <v>0</v>
      </c>
      <c r="I419" s="331">
        <f t="shared" si="18"/>
        <v>0</v>
      </c>
      <c r="J419" s="331">
        <f t="shared" si="19"/>
        <v>0</v>
      </c>
      <c r="K419" s="331">
        <f t="shared" si="20"/>
        <v>0</v>
      </c>
      <c r="L419" s="331">
        <f t="shared" si="21"/>
        <v>0</v>
      </c>
      <c r="M419" s="332">
        <f t="shared" si="22"/>
        <v>0</v>
      </c>
      <c r="N419" s="333">
        <f t="shared" si="23"/>
        <v>0</v>
      </c>
      <c r="O419" s="334"/>
      <c r="P419" s="335">
        <f t="shared" si="24"/>
        <v>0</v>
      </c>
      <c r="Q419" s="336" t="str">
        <f t="shared" si="25"/>
        <v/>
      </c>
      <c r="R419" s="148"/>
      <c r="S419" s="148"/>
      <c r="T419" s="337"/>
      <c r="U419" s="148"/>
      <c r="V419" s="148"/>
      <c r="W419" s="337"/>
      <c r="X419" s="147"/>
      <c r="Y419" s="148"/>
      <c r="Z419" s="147"/>
      <c r="AA419" s="338">
        <v>0</v>
      </c>
      <c r="AB419" s="339">
        <v>0</v>
      </c>
      <c r="AC419" s="148">
        <v>0</v>
      </c>
      <c r="AD419" s="147"/>
      <c r="AE419" s="148"/>
      <c r="AF419" s="147"/>
      <c r="AG419" s="144">
        <v>0</v>
      </c>
      <c r="AH419" s="144">
        <v>0</v>
      </c>
      <c r="AI419" s="145"/>
      <c r="AJ419" s="145"/>
      <c r="AK419" s="144"/>
      <c r="AL419" s="145"/>
      <c r="AM419" s="144"/>
      <c r="AN419" s="144"/>
      <c r="AO419" s="340"/>
      <c r="AP419" s="340"/>
      <c r="AQ419" s="341"/>
      <c r="AR419" s="341"/>
      <c r="AS419" s="341"/>
      <c r="AT419" s="153"/>
      <c r="AU419" s="144"/>
      <c r="AV419" s="145"/>
      <c r="AW419" s="349">
        <v>0</v>
      </c>
      <c r="AX419" s="349">
        <v>0</v>
      </c>
      <c r="AY419" s="147"/>
      <c r="AZ419" s="349"/>
      <c r="BA419" s="349"/>
      <c r="BB419" s="147"/>
      <c r="BC419" s="147"/>
      <c r="BD419" s="349"/>
      <c r="BE419" s="349"/>
      <c r="BF419" s="338">
        <v>0</v>
      </c>
      <c r="BG419" s="145"/>
      <c r="BH419" s="349">
        <v>0</v>
      </c>
      <c r="BI419" s="337"/>
      <c r="BJ419" s="342"/>
      <c r="BK419" s="343"/>
      <c r="BL419" s="147"/>
      <c r="BM419" s="147"/>
      <c r="BN419" s="349"/>
      <c r="BO419" s="349"/>
      <c r="BP419" s="147"/>
      <c r="BQ419" s="144">
        <v>0</v>
      </c>
      <c r="BR419" s="145"/>
      <c r="BS419" s="145"/>
      <c r="BT419" s="145"/>
      <c r="BU419" s="338"/>
      <c r="BV419" s="144"/>
      <c r="BW419" s="145"/>
      <c r="BX419" s="145"/>
      <c r="BY419" s="144"/>
      <c r="BZ419" s="144"/>
      <c r="CA419" s="149">
        <v>0</v>
      </c>
      <c r="CB419" s="338">
        <v>0</v>
      </c>
      <c r="CC419" s="344">
        <v>0</v>
      </c>
      <c r="CD419" s="145"/>
      <c r="CE419" s="145"/>
      <c r="CF419" s="146">
        <v>0</v>
      </c>
      <c r="CG419" s="148"/>
      <c r="CH419" s="148"/>
      <c r="CI419" s="337"/>
      <c r="CJ419" s="147"/>
      <c r="CK419" s="338"/>
      <c r="CL419" s="145"/>
      <c r="CM419" s="145"/>
      <c r="CN419" s="338"/>
      <c r="CO419" s="344"/>
    </row>
    <row r="420" spans="1:93" ht="24" customHeight="1" x14ac:dyDescent="0.3">
      <c r="A420" s="346" t="s">
        <v>2642</v>
      </c>
      <c r="B420" s="347" t="s">
        <v>2643</v>
      </c>
      <c r="C420" s="348" t="s">
        <v>1907</v>
      </c>
      <c r="D420" s="330">
        <f t="shared" si="13"/>
        <v>20</v>
      </c>
      <c r="E420" s="331">
        <f t="shared" si="14"/>
        <v>0</v>
      </c>
      <c r="F420" s="331">
        <f t="shared" si="15"/>
        <v>0</v>
      </c>
      <c r="G420" s="331">
        <f t="shared" si="16"/>
        <v>0</v>
      </c>
      <c r="H420" s="331">
        <f t="shared" si="17"/>
        <v>0</v>
      </c>
      <c r="I420" s="331">
        <f t="shared" si="18"/>
        <v>0</v>
      </c>
      <c r="J420" s="331">
        <f t="shared" si="19"/>
        <v>0</v>
      </c>
      <c r="K420" s="331">
        <f t="shared" si="20"/>
        <v>0</v>
      </c>
      <c r="L420" s="331">
        <f t="shared" si="21"/>
        <v>0</v>
      </c>
      <c r="M420" s="332">
        <f t="shared" si="22"/>
        <v>0</v>
      </c>
      <c r="N420" s="333">
        <f t="shared" si="23"/>
        <v>20</v>
      </c>
      <c r="O420" s="334"/>
      <c r="P420" s="335">
        <f t="shared" si="24"/>
        <v>20</v>
      </c>
      <c r="Q420" s="336">
        <f t="shared" si="25"/>
        <v>458</v>
      </c>
      <c r="R420" s="349"/>
      <c r="S420" s="349"/>
      <c r="T420" s="350"/>
      <c r="U420" s="349"/>
      <c r="V420" s="349"/>
      <c r="W420" s="350"/>
      <c r="X420" s="351"/>
      <c r="Y420" s="349"/>
      <c r="Z420" s="351"/>
      <c r="AA420" s="338">
        <v>0</v>
      </c>
      <c r="AB420" s="339">
        <v>0</v>
      </c>
      <c r="AC420" s="148">
        <v>0</v>
      </c>
      <c r="AD420" s="351"/>
      <c r="AE420" s="349"/>
      <c r="AF420" s="351">
        <v>20</v>
      </c>
      <c r="AG420" s="88">
        <v>0</v>
      </c>
      <c r="AH420" s="88">
        <v>0</v>
      </c>
      <c r="AI420" s="352"/>
      <c r="AJ420" s="352"/>
      <c r="AK420" s="88"/>
      <c r="AL420" s="352"/>
      <c r="AM420" s="88"/>
      <c r="AN420" s="88"/>
      <c r="AO420" s="353"/>
      <c r="AP420" s="353"/>
      <c r="AQ420" s="358"/>
      <c r="AR420" s="358"/>
      <c r="AS420" s="358"/>
      <c r="AT420" s="153"/>
      <c r="AU420" s="88"/>
      <c r="AV420" s="352"/>
      <c r="AW420" s="148">
        <v>0</v>
      </c>
      <c r="AX420" s="148">
        <v>0</v>
      </c>
      <c r="AY420" s="351"/>
      <c r="AZ420" s="148"/>
      <c r="BA420" s="148"/>
      <c r="BB420" s="351"/>
      <c r="BC420" s="351"/>
      <c r="BD420" s="148"/>
      <c r="BE420" s="148"/>
      <c r="BF420" s="338">
        <v>0</v>
      </c>
      <c r="BG420" s="352"/>
      <c r="BH420" s="349">
        <v>0</v>
      </c>
      <c r="BI420" s="350"/>
      <c r="BJ420" s="342"/>
      <c r="BK420" s="343"/>
      <c r="BL420" s="351"/>
      <c r="BM420" s="351"/>
      <c r="BN420" s="148"/>
      <c r="BO420" s="148"/>
      <c r="BP420" s="351"/>
      <c r="BQ420" s="144">
        <v>0</v>
      </c>
      <c r="BR420" s="352"/>
      <c r="BS420" s="352"/>
      <c r="BT420" s="352"/>
      <c r="BU420" s="338"/>
      <c r="BV420" s="144"/>
      <c r="BW420" s="352"/>
      <c r="BX420" s="352"/>
      <c r="BY420" s="88"/>
      <c r="BZ420" s="88"/>
      <c r="CA420" s="149">
        <v>0</v>
      </c>
      <c r="CB420" s="338">
        <v>0</v>
      </c>
      <c r="CC420" s="344">
        <v>0</v>
      </c>
      <c r="CD420" s="352"/>
      <c r="CE420" s="352"/>
      <c r="CF420" s="146">
        <v>0</v>
      </c>
      <c r="CG420" s="349"/>
      <c r="CH420" s="349"/>
      <c r="CI420" s="350"/>
      <c r="CJ420" s="351"/>
      <c r="CK420" s="338"/>
      <c r="CL420" s="352"/>
      <c r="CM420" s="352"/>
      <c r="CN420" s="338"/>
      <c r="CO420" s="344"/>
    </row>
    <row r="421" spans="1:93" ht="24" customHeight="1" x14ac:dyDescent="0.3">
      <c r="A421" s="345" t="s">
        <v>2644</v>
      </c>
      <c r="B421" s="328" t="s">
        <v>2645</v>
      </c>
      <c r="C421" s="329" t="s">
        <v>2578</v>
      </c>
      <c r="D421" s="330">
        <f t="shared" si="13"/>
        <v>3</v>
      </c>
      <c r="E421" s="331">
        <f t="shared" si="14"/>
        <v>0</v>
      </c>
      <c r="F421" s="331">
        <f t="shared" si="15"/>
        <v>0</v>
      </c>
      <c r="G421" s="331">
        <f t="shared" si="16"/>
        <v>0</v>
      </c>
      <c r="H421" s="331">
        <f t="shared" si="17"/>
        <v>0</v>
      </c>
      <c r="I421" s="331">
        <f t="shared" si="18"/>
        <v>0</v>
      </c>
      <c r="J421" s="331">
        <f t="shared" si="19"/>
        <v>0</v>
      </c>
      <c r="K421" s="331">
        <f t="shared" si="20"/>
        <v>0</v>
      </c>
      <c r="L421" s="331">
        <f t="shared" si="21"/>
        <v>0</v>
      </c>
      <c r="M421" s="332">
        <f t="shared" si="22"/>
        <v>0</v>
      </c>
      <c r="N421" s="333">
        <f t="shared" si="23"/>
        <v>3</v>
      </c>
      <c r="O421" s="334"/>
      <c r="P421" s="335">
        <f t="shared" si="24"/>
        <v>3</v>
      </c>
      <c r="Q421" s="336">
        <f t="shared" si="25"/>
        <v>862</v>
      </c>
      <c r="R421" s="148"/>
      <c r="S421" s="148"/>
      <c r="T421" s="337"/>
      <c r="U421" s="148"/>
      <c r="V421" s="148"/>
      <c r="W421" s="337"/>
      <c r="X421" s="147"/>
      <c r="Y421" s="148"/>
      <c r="Z421" s="147"/>
      <c r="AA421" s="338">
        <v>0</v>
      </c>
      <c r="AB421" s="339">
        <v>0</v>
      </c>
      <c r="AC421" s="148">
        <v>0</v>
      </c>
      <c r="AD421" s="147"/>
      <c r="AE421" s="148"/>
      <c r="AF421" s="147">
        <v>3</v>
      </c>
      <c r="AG421" s="88">
        <v>0</v>
      </c>
      <c r="AH421" s="88">
        <v>0</v>
      </c>
      <c r="AI421" s="145"/>
      <c r="AJ421" s="145"/>
      <c r="AK421" s="88"/>
      <c r="AL421" s="145"/>
      <c r="AM421" s="88"/>
      <c r="AN421" s="88"/>
      <c r="AO421" s="340"/>
      <c r="AP421" s="340"/>
      <c r="AQ421" s="358"/>
      <c r="AR421" s="358"/>
      <c r="AS421" s="358"/>
      <c r="AT421" s="153"/>
      <c r="AU421" s="88"/>
      <c r="AV421" s="145"/>
      <c r="AW421" s="349">
        <v>0</v>
      </c>
      <c r="AX421" s="349">
        <v>0</v>
      </c>
      <c r="AY421" s="147"/>
      <c r="AZ421" s="349"/>
      <c r="BA421" s="349"/>
      <c r="BB421" s="147"/>
      <c r="BC421" s="147"/>
      <c r="BD421" s="349"/>
      <c r="BE421" s="349"/>
      <c r="BF421" s="338">
        <v>0</v>
      </c>
      <c r="BG421" s="145"/>
      <c r="BH421" s="148">
        <v>0</v>
      </c>
      <c r="BI421" s="337"/>
      <c r="BJ421" s="342"/>
      <c r="BK421" s="343"/>
      <c r="BL421" s="147"/>
      <c r="BM421" s="147"/>
      <c r="BN421" s="349"/>
      <c r="BO421" s="349"/>
      <c r="BP421" s="147"/>
      <c r="BQ421" s="144">
        <v>0</v>
      </c>
      <c r="BR421" s="145"/>
      <c r="BS421" s="145"/>
      <c r="BT421" s="145"/>
      <c r="BU421" s="338"/>
      <c r="BV421" s="144"/>
      <c r="BW421" s="145"/>
      <c r="BX421" s="145"/>
      <c r="BY421" s="88"/>
      <c r="BZ421" s="88"/>
      <c r="CA421" s="149">
        <v>0</v>
      </c>
      <c r="CB421" s="354">
        <v>0</v>
      </c>
      <c r="CC421" s="344">
        <v>0</v>
      </c>
      <c r="CD421" s="145"/>
      <c r="CE421" s="145"/>
      <c r="CF421" s="146">
        <v>0</v>
      </c>
      <c r="CG421" s="148"/>
      <c r="CH421" s="148"/>
      <c r="CI421" s="337"/>
      <c r="CJ421" s="147"/>
      <c r="CK421" s="354"/>
      <c r="CL421" s="145"/>
      <c r="CM421" s="145"/>
      <c r="CN421" s="354"/>
      <c r="CO421" s="344"/>
    </row>
    <row r="422" spans="1:93" ht="24" customHeight="1" x14ac:dyDescent="0.3">
      <c r="A422" s="327" t="s">
        <v>2646</v>
      </c>
      <c r="B422" s="328" t="s">
        <v>2647</v>
      </c>
      <c r="C422" s="329" t="s">
        <v>2231</v>
      </c>
      <c r="D422" s="330">
        <f t="shared" si="13"/>
        <v>42</v>
      </c>
      <c r="E422" s="331">
        <f t="shared" si="14"/>
        <v>30</v>
      </c>
      <c r="F422" s="331">
        <f t="shared" si="15"/>
        <v>0</v>
      </c>
      <c r="G422" s="331">
        <f t="shared" si="16"/>
        <v>0</v>
      </c>
      <c r="H422" s="331">
        <f t="shared" si="17"/>
        <v>0</v>
      </c>
      <c r="I422" s="331">
        <f t="shared" si="18"/>
        <v>0</v>
      </c>
      <c r="J422" s="331">
        <f t="shared" si="19"/>
        <v>0</v>
      </c>
      <c r="K422" s="331">
        <f t="shared" si="20"/>
        <v>0</v>
      </c>
      <c r="L422" s="331">
        <f t="shared" si="21"/>
        <v>0</v>
      </c>
      <c r="M422" s="332">
        <f t="shared" si="22"/>
        <v>0</v>
      </c>
      <c r="N422" s="333">
        <f t="shared" si="23"/>
        <v>72</v>
      </c>
      <c r="O422" s="334"/>
      <c r="P422" s="335">
        <f t="shared" si="24"/>
        <v>72</v>
      </c>
      <c r="Q422" s="336">
        <f t="shared" si="25"/>
        <v>149</v>
      </c>
      <c r="R422" s="148"/>
      <c r="S422" s="148"/>
      <c r="T422" s="337"/>
      <c r="U422" s="148"/>
      <c r="V422" s="148"/>
      <c r="W422" s="337"/>
      <c r="X422" s="147"/>
      <c r="Y422" s="148"/>
      <c r="Z422" s="147"/>
      <c r="AA422" s="354">
        <v>0</v>
      </c>
      <c r="AB422" s="357">
        <v>0</v>
      </c>
      <c r="AC422" s="148">
        <v>0</v>
      </c>
      <c r="AD422" s="147"/>
      <c r="AE422" s="148">
        <v>30</v>
      </c>
      <c r="AF422" s="147"/>
      <c r="AG422" s="144">
        <v>0</v>
      </c>
      <c r="AH422" s="144">
        <v>0</v>
      </c>
      <c r="AI422" s="145"/>
      <c r="AJ422" s="145"/>
      <c r="AK422" s="144"/>
      <c r="AL422" s="145"/>
      <c r="AM422" s="144"/>
      <c r="AN422" s="144"/>
      <c r="AO422" s="340"/>
      <c r="AP422" s="340"/>
      <c r="AQ422" s="341"/>
      <c r="AR422" s="341"/>
      <c r="AS422" s="341"/>
      <c r="AT422" s="359"/>
      <c r="AU422" s="144"/>
      <c r="AV422" s="145"/>
      <c r="AW422" s="148">
        <v>0</v>
      </c>
      <c r="AX422" s="148">
        <v>0</v>
      </c>
      <c r="AY422" s="147"/>
      <c r="AZ422" s="148"/>
      <c r="BA422" s="148"/>
      <c r="BB422" s="147"/>
      <c r="BC422" s="147"/>
      <c r="BD422" s="148"/>
      <c r="BE422" s="148"/>
      <c r="BF422" s="338">
        <v>0</v>
      </c>
      <c r="BG422" s="145"/>
      <c r="BH422" s="349">
        <v>0</v>
      </c>
      <c r="BI422" s="337"/>
      <c r="BJ422" s="342"/>
      <c r="BK422" s="343"/>
      <c r="BL422" s="147"/>
      <c r="BM422" s="147"/>
      <c r="BN422" s="148">
        <v>42</v>
      </c>
      <c r="BO422" s="148"/>
      <c r="BP422" s="147"/>
      <c r="BQ422" s="144">
        <v>0</v>
      </c>
      <c r="BR422" s="145"/>
      <c r="BS422" s="145"/>
      <c r="BT422" s="145"/>
      <c r="BU422" s="338"/>
      <c r="BV422" s="144"/>
      <c r="BW422" s="145"/>
      <c r="BX422" s="145"/>
      <c r="BY422" s="144"/>
      <c r="BZ422" s="144"/>
      <c r="CA422" s="355">
        <v>0</v>
      </c>
      <c r="CB422" s="338">
        <v>0</v>
      </c>
      <c r="CC422" s="344">
        <v>0</v>
      </c>
      <c r="CD422" s="145"/>
      <c r="CE422" s="145"/>
      <c r="CF422" s="146">
        <v>0</v>
      </c>
      <c r="CG422" s="148"/>
      <c r="CH422" s="148"/>
      <c r="CI422" s="337"/>
      <c r="CJ422" s="147"/>
      <c r="CK422" s="338"/>
      <c r="CL422" s="145"/>
      <c r="CM422" s="145"/>
      <c r="CN422" s="338"/>
      <c r="CO422" s="344"/>
    </row>
    <row r="423" spans="1:93" ht="24" customHeight="1" x14ac:dyDescent="0.3">
      <c r="A423" s="345" t="s">
        <v>1026</v>
      </c>
      <c r="B423" s="328" t="s">
        <v>1027</v>
      </c>
      <c r="C423" s="329" t="s">
        <v>83</v>
      </c>
      <c r="D423" s="330">
        <f t="shared" si="13"/>
        <v>5</v>
      </c>
      <c r="E423" s="331">
        <f t="shared" si="14"/>
        <v>0</v>
      </c>
      <c r="F423" s="331">
        <f t="shared" si="15"/>
        <v>0</v>
      </c>
      <c r="G423" s="331">
        <f t="shared" si="16"/>
        <v>0</v>
      </c>
      <c r="H423" s="331">
        <f t="shared" si="17"/>
        <v>0</v>
      </c>
      <c r="I423" s="331">
        <f t="shared" si="18"/>
        <v>0</v>
      </c>
      <c r="J423" s="331">
        <f t="shared" si="19"/>
        <v>0</v>
      </c>
      <c r="K423" s="331">
        <f t="shared" si="20"/>
        <v>0</v>
      </c>
      <c r="L423" s="331">
        <f t="shared" si="21"/>
        <v>0</v>
      </c>
      <c r="M423" s="332">
        <f t="shared" si="22"/>
        <v>0</v>
      </c>
      <c r="N423" s="333">
        <f t="shared" si="23"/>
        <v>5</v>
      </c>
      <c r="O423" s="334"/>
      <c r="P423" s="335">
        <f t="shared" si="24"/>
        <v>5</v>
      </c>
      <c r="Q423" s="336">
        <f t="shared" si="25"/>
        <v>814</v>
      </c>
      <c r="R423" s="148"/>
      <c r="S423" s="148"/>
      <c r="T423" s="337"/>
      <c r="U423" s="148"/>
      <c r="V423" s="148"/>
      <c r="W423" s="337"/>
      <c r="X423" s="147"/>
      <c r="Y423" s="148"/>
      <c r="Z423" s="147"/>
      <c r="AA423" s="338">
        <v>0</v>
      </c>
      <c r="AB423" s="339">
        <v>0</v>
      </c>
      <c r="AC423" s="148">
        <v>0</v>
      </c>
      <c r="AD423" s="147"/>
      <c r="AE423" s="148"/>
      <c r="AF423" s="147"/>
      <c r="AG423" s="144">
        <v>0</v>
      </c>
      <c r="AH423" s="144">
        <v>0</v>
      </c>
      <c r="AI423" s="145"/>
      <c r="AJ423" s="145"/>
      <c r="AK423" s="144"/>
      <c r="AL423" s="145"/>
      <c r="AM423" s="144"/>
      <c r="AN423" s="144"/>
      <c r="AO423" s="340"/>
      <c r="AP423" s="340"/>
      <c r="AQ423" s="341"/>
      <c r="AR423" s="341"/>
      <c r="AS423" s="341"/>
      <c r="AT423" s="153"/>
      <c r="AU423" s="144"/>
      <c r="AV423" s="145"/>
      <c r="AW423" s="148">
        <v>0</v>
      </c>
      <c r="AX423" s="148">
        <v>0</v>
      </c>
      <c r="AY423" s="147"/>
      <c r="AZ423" s="148"/>
      <c r="BA423" s="148"/>
      <c r="BB423" s="147"/>
      <c r="BC423" s="147"/>
      <c r="BD423" s="148"/>
      <c r="BE423" s="148"/>
      <c r="BF423" s="338">
        <v>0</v>
      </c>
      <c r="BG423" s="145"/>
      <c r="BH423" s="148">
        <v>0</v>
      </c>
      <c r="BI423" s="337"/>
      <c r="BJ423" s="360"/>
      <c r="BK423" s="343"/>
      <c r="BL423" s="147"/>
      <c r="BM423" s="147"/>
      <c r="BN423" s="148"/>
      <c r="BO423" s="148"/>
      <c r="BP423" s="147"/>
      <c r="BQ423" s="144">
        <v>0</v>
      </c>
      <c r="BR423" s="145"/>
      <c r="BS423" s="145"/>
      <c r="BT423" s="145"/>
      <c r="BU423" s="338"/>
      <c r="BV423" s="144"/>
      <c r="BW423" s="145"/>
      <c r="BX423" s="145"/>
      <c r="BY423" s="144"/>
      <c r="BZ423" s="144"/>
      <c r="CA423" s="149">
        <v>0</v>
      </c>
      <c r="CB423" s="338">
        <v>0</v>
      </c>
      <c r="CC423" s="344">
        <v>0</v>
      </c>
      <c r="CD423" s="145"/>
      <c r="CE423" s="145"/>
      <c r="CF423" s="146">
        <v>0</v>
      </c>
      <c r="CG423" s="148"/>
      <c r="CH423" s="148"/>
      <c r="CI423" s="337"/>
      <c r="CJ423" s="147">
        <v>5</v>
      </c>
      <c r="CK423" s="338"/>
      <c r="CL423" s="145"/>
      <c r="CM423" s="145"/>
      <c r="CN423" s="338"/>
      <c r="CO423" s="344"/>
    </row>
    <row r="424" spans="1:93" ht="24" customHeight="1" x14ac:dyDescent="0.3">
      <c r="A424" s="345" t="s">
        <v>2648</v>
      </c>
      <c r="B424" s="328" t="s">
        <v>2649</v>
      </c>
      <c r="C424" s="329" t="s">
        <v>664</v>
      </c>
      <c r="D424" s="330">
        <f t="shared" si="13"/>
        <v>240</v>
      </c>
      <c r="E424" s="331">
        <f t="shared" si="14"/>
        <v>105</v>
      </c>
      <c r="F424" s="331">
        <f t="shared" si="15"/>
        <v>100</v>
      </c>
      <c r="G424" s="331">
        <f t="shared" si="16"/>
        <v>70</v>
      </c>
      <c r="H424" s="331">
        <f t="shared" si="17"/>
        <v>60</v>
      </c>
      <c r="I424" s="331">
        <f t="shared" si="18"/>
        <v>30</v>
      </c>
      <c r="J424" s="331">
        <f t="shared" si="19"/>
        <v>0</v>
      </c>
      <c r="K424" s="331">
        <f t="shared" si="20"/>
        <v>0</v>
      </c>
      <c r="L424" s="331">
        <f t="shared" si="21"/>
        <v>0</v>
      </c>
      <c r="M424" s="332">
        <f t="shared" si="22"/>
        <v>0</v>
      </c>
      <c r="N424" s="333">
        <f t="shared" si="23"/>
        <v>605</v>
      </c>
      <c r="O424" s="334"/>
      <c r="P424" s="335">
        <f t="shared" si="24"/>
        <v>605</v>
      </c>
      <c r="Q424" s="336">
        <f t="shared" si="25"/>
        <v>20</v>
      </c>
      <c r="R424" s="349">
        <v>60</v>
      </c>
      <c r="S424" s="349"/>
      <c r="T424" s="350"/>
      <c r="U424" s="349"/>
      <c r="V424" s="349"/>
      <c r="W424" s="350"/>
      <c r="X424" s="351"/>
      <c r="Y424" s="349"/>
      <c r="Z424" s="351"/>
      <c r="AA424" s="338">
        <v>70</v>
      </c>
      <c r="AB424" s="339">
        <v>0</v>
      </c>
      <c r="AC424" s="349">
        <v>0</v>
      </c>
      <c r="AD424" s="351"/>
      <c r="AE424" s="349"/>
      <c r="AF424" s="351"/>
      <c r="AG424" s="144">
        <v>0</v>
      </c>
      <c r="AH424" s="144">
        <v>0</v>
      </c>
      <c r="AI424" s="145"/>
      <c r="AJ424" s="145"/>
      <c r="AK424" s="144"/>
      <c r="AL424" s="145"/>
      <c r="AM424" s="144"/>
      <c r="AN424" s="144"/>
      <c r="AO424" s="340">
        <v>105</v>
      </c>
      <c r="AP424" s="340">
        <v>100</v>
      </c>
      <c r="AQ424" s="341"/>
      <c r="AR424" s="341"/>
      <c r="AS424" s="341"/>
      <c r="AT424" s="153"/>
      <c r="AU424" s="144"/>
      <c r="AV424" s="145"/>
      <c r="AW424" s="148">
        <v>0</v>
      </c>
      <c r="AX424" s="148">
        <v>0</v>
      </c>
      <c r="AY424" s="351"/>
      <c r="AZ424" s="148"/>
      <c r="BA424" s="148"/>
      <c r="BB424" s="351"/>
      <c r="BC424" s="351"/>
      <c r="BD424" s="148"/>
      <c r="BE424" s="148"/>
      <c r="BF424" s="338">
        <v>0</v>
      </c>
      <c r="BG424" s="145"/>
      <c r="BH424" s="148">
        <v>0</v>
      </c>
      <c r="BI424" s="370">
        <v>30</v>
      </c>
      <c r="BJ424" s="360"/>
      <c r="BK424" s="343"/>
      <c r="BL424" s="351"/>
      <c r="BM424" s="351"/>
      <c r="BN424" s="148"/>
      <c r="BO424" s="148"/>
      <c r="BP424" s="351"/>
      <c r="BQ424" s="144">
        <v>0</v>
      </c>
      <c r="BR424" s="145"/>
      <c r="BS424" s="145"/>
      <c r="BT424" s="145"/>
      <c r="BU424" s="338"/>
      <c r="BV424" s="144"/>
      <c r="BW424" s="145"/>
      <c r="BX424" s="145"/>
      <c r="BY424" s="144"/>
      <c r="BZ424" s="144"/>
      <c r="CA424" s="355">
        <v>240</v>
      </c>
      <c r="CB424" s="354">
        <v>0</v>
      </c>
      <c r="CC424" s="344">
        <v>0</v>
      </c>
      <c r="CD424" s="145"/>
      <c r="CE424" s="145"/>
      <c r="CF424" s="146">
        <v>0</v>
      </c>
      <c r="CG424" s="349"/>
      <c r="CH424" s="349"/>
      <c r="CI424" s="350"/>
      <c r="CJ424" s="351"/>
      <c r="CK424" s="354"/>
      <c r="CL424" s="145"/>
      <c r="CM424" s="145"/>
      <c r="CN424" s="354"/>
      <c r="CO424" s="344"/>
    </row>
    <row r="425" spans="1:93" ht="24" customHeight="1" x14ac:dyDescent="0.3">
      <c r="A425" s="327" t="s">
        <v>2650</v>
      </c>
      <c r="B425" s="328" t="s">
        <v>2651</v>
      </c>
      <c r="C425" s="329" t="s">
        <v>1993</v>
      </c>
      <c r="D425" s="330">
        <f t="shared" si="13"/>
        <v>6</v>
      </c>
      <c r="E425" s="331">
        <f t="shared" si="14"/>
        <v>5</v>
      </c>
      <c r="F425" s="331">
        <f t="shared" si="15"/>
        <v>0</v>
      </c>
      <c r="G425" s="331">
        <f t="shared" si="16"/>
        <v>0</v>
      </c>
      <c r="H425" s="331">
        <f t="shared" si="17"/>
        <v>0</v>
      </c>
      <c r="I425" s="331">
        <f t="shared" si="18"/>
        <v>0</v>
      </c>
      <c r="J425" s="331">
        <f t="shared" si="19"/>
        <v>0</v>
      </c>
      <c r="K425" s="331">
        <f t="shared" si="20"/>
        <v>0</v>
      </c>
      <c r="L425" s="331">
        <f t="shared" si="21"/>
        <v>0</v>
      </c>
      <c r="M425" s="332">
        <f t="shared" si="22"/>
        <v>0</v>
      </c>
      <c r="N425" s="333">
        <f t="shared" si="23"/>
        <v>11</v>
      </c>
      <c r="O425" s="334"/>
      <c r="P425" s="335">
        <f t="shared" si="24"/>
        <v>11</v>
      </c>
      <c r="Q425" s="336">
        <f t="shared" si="25"/>
        <v>644</v>
      </c>
      <c r="R425" s="148"/>
      <c r="S425" s="148"/>
      <c r="T425" s="350"/>
      <c r="U425" s="148"/>
      <c r="V425" s="148"/>
      <c r="W425" s="350"/>
      <c r="X425" s="351"/>
      <c r="Y425" s="148"/>
      <c r="Z425" s="351"/>
      <c r="AA425" s="354">
        <v>0</v>
      </c>
      <c r="AB425" s="357">
        <v>0</v>
      </c>
      <c r="AC425" s="148">
        <v>0</v>
      </c>
      <c r="AD425" s="351"/>
      <c r="AE425" s="148"/>
      <c r="AF425" s="351">
        <v>6</v>
      </c>
      <c r="AG425" s="88">
        <v>0</v>
      </c>
      <c r="AH425" s="88">
        <v>0</v>
      </c>
      <c r="AI425" s="145"/>
      <c r="AJ425" s="145"/>
      <c r="AK425" s="88"/>
      <c r="AL425" s="145"/>
      <c r="AM425" s="88"/>
      <c r="AN425" s="88"/>
      <c r="AO425" s="340"/>
      <c r="AP425" s="340"/>
      <c r="AQ425" s="358"/>
      <c r="AR425" s="358"/>
      <c r="AS425" s="358"/>
      <c r="AT425" s="359"/>
      <c r="AU425" s="88"/>
      <c r="AV425" s="145"/>
      <c r="AW425" s="148">
        <v>0</v>
      </c>
      <c r="AX425" s="148">
        <v>0</v>
      </c>
      <c r="AY425" s="351"/>
      <c r="AZ425" s="148"/>
      <c r="BA425" s="148"/>
      <c r="BB425" s="351"/>
      <c r="BC425" s="351"/>
      <c r="BD425" s="148"/>
      <c r="BE425" s="148"/>
      <c r="BF425" s="338">
        <v>0</v>
      </c>
      <c r="BG425" s="145"/>
      <c r="BH425" s="148">
        <v>0</v>
      </c>
      <c r="BI425" s="350"/>
      <c r="BJ425" s="342"/>
      <c r="BK425" s="343"/>
      <c r="BL425" s="351"/>
      <c r="BM425" s="351"/>
      <c r="BN425" s="148"/>
      <c r="BO425" s="148">
        <v>5</v>
      </c>
      <c r="BP425" s="351"/>
      <c r="BQ425" s="144">
        <v>0</v>
      </c>
      <c r="BR425" s="145"/>
      <c r="BS425" s="145"/>
      <c r="BT425" s="145"/>
      <c r="BU425" s="338"/>
      <c r="BV425" s="144"/>
      <c r="BW425" s="145"/>
      <c r="BX425" s="145"/>
      <c r="BY425" s="88"/>
      <c r="BZ425" s="88"/>
      <c r="CA425" s="149">
        <v>0</v>
      </c>
      <c r="CB425" s="338">
        <v>0</v>
      </c>
      <c r="CC425" s="344">
        <v>0</v>
      </c>
      <c r="CD425" s="145"/>
      <c r="CE425" s="145"/>
      <c r="CF425" s="146">
        <v>0</v>
      </c>
      <c r="CG425" s="349"/>
      <c r="CH425" s="349"/>
      <c r="CI425" s="350"/>
      <c r="CJ425" s="351"/>
      <c r="CK425" s="338"/>
      <c r="CL425" s="145"/>
      <c r="CM425" s="145"/>
      <c r="CN425" s="338"/>
      <c r="CO425" s="344"/>
    </row>
    <row r="426" spans="1:93" ht="24" customHeight="1" x14ac:dyDescent="0.3">
      <c r="A426" s="327" t="s">
        <v>2652</v>
      </c>
      <c r="B426" s="328" t="s">
        <v>2653</v>
      </c>
      <c r="C426" s="329" t="s">
        <v>725</v>
      </c>
      <c r="D426" s="330">
        <f t="shared" si="13"/>
        <v>19</v>
      </c>
      <c r="E426" s="331">
        <f t="shared" si="14"/>
        <v>0</v>
      </c>
      <c r="F426" s="331">
        <f t="shared" si="15"/>
        <v>0</v>
      </c>
      <c r="G426" s="331">
        <f t="shared" si="16"/>
        <v>0</v>
      </c>
      <c r="H426" s="331">
        <f t="shared" si="17"/>
        <v>0</v>
      </c>
      <c r="I426" s="331">
        <f t="shared" si="18"/>
        <v>0</v>
      </c>
      <c r="J426" s="331">
        <f t="shared" si="19"/>
        <v>0</v>
      </c>
      <c r="K426" s="331">
        <f t="shared" si="20"/>
        <v>0</v>
      </c>
      <c r="L426" s="331">
        <f t="shared" si="21"/>
        <v>0</v>
      </c>
      <c r="M426" s="332">
        <f t="shared" si="22"/>
        <v>0</v>
      </c>
      <c r="N426" s="333">
        <f t="shared" si="23"/>
        <v>19</v>
      </c>
      <c r="O426" s="334"/>
      <c r="P426" s="335">
        <f t="shared" si="24"/>
        <v>19</v>
      </c>
      <c r="Q426" s="336">
        <f t="shared" si="25"/>
        <v>484</v>
      </c>
      <c r="R426" s="148"/>
      <c r="S426" s="148"/>
      <c r="T426" s="337"/>
      <c r="U426" s="148"/>
      <c r="V426" s="148"/>
      <c r="W426" s="337"/>
      <c r="X426" s="147"/>
      <c r="Y426" s="148"/>
      <c r="Z426" s="147"/>
      <c r="AA426" s="338">
        <v>0</v>
      </c>
      <c r="AB426" s="339">
        <v>0</v>
      </c>
      <c r="AC426" s="349">
        <v>0</v>
      </c>
      <c r="AD426" s="147"/>
      <c r="AE426" s="148"/>
      <c r="AF426" s="147"/>
      <c r="AG426" s="144">
        <v>0</v>
      </c>
      <c r="AH426" s="144">
        <v>0</v>
      </c>
      <c r="AI426" s="145"/>
      <c r="AJ426" s="145"/>
      <c r="AK426" s="144"/>
      <c r="AL426" s="145"/>
      <c r="AM426" s="144"/>
      <c r="AN426" s="144"/>
      <c r="AO426" s="340"/>
      <c r="AP426" s="340"/>
      <c r="AQ426" s="341"/>
      <c r="AR426" s="341"/>
      <c r="AS426" s="341"/>
      <c r="AT426" s="153"/>
      <c r="AU426" s="144"/>
      <c r="AV426" s="145"/>
      <c r="AW426" s="148">
        <v>0</v>
      </c>
      <c r="AX426" s="148">
        <v>0</v>
      </c>
      <c r="AY426" s="147"/>
      <c r="AZ426" s="148"/>
      <c r="BA426" s="148"/>
      <c r="BB426" s="147"/>
      <c r="BC426" s="147"/>
      <c r="BD426" s="148"/>
      <c r="BE426" s="148"/>
      <c r="BF426" s="338">
        <v>0</v>
      </c>
      <c r="BG426" s="145"/>
      <c r="BH426" s="148">
        <v>0</v>
      </c>
      <c r="BI426" s="337"/>
      <c r="BJ426" s="360"/>
      <c r="BK426" s="343"/>
      <c r="BL426" s="147"/>
      <c r="BM426" s="147"/>
      <c r="BN426" s="148"/>
      <c r="BO426" s="148">
        <v>19</v>
      </c>
      <c r="BP426" s="147"/>
      <c r="BQ426" s="364">
        <v>0</v>
      </c>
      <c r="BR426" s="352"/>
      <c r="BS426" s="352"/>
      <c r="BT426" s="145"/>
      <c r="BU426" s="338"/>
      <c r="BV426" s="364"/>
      <c r="BW426" s="145"/>
      <c r="BX426" s="145"/>
      <c r="BY426" s="144"/>
      <c r="BZ426" s="144"/>
      <c r="CA426" s="149">
        <v>0</v>
      </c>
      <c r="CB426" s="338">
        <v>0</v>
      </c>
      <c r="CC426" s="344">
        <v>0</v>
      </c>
      <c r="CD426" s="145"/>
      <c r="CE426" s="145"/>
      <c r="CF426" s="146">
        <v>0</v>
      </c>
      <c r="CG426" s="148"/>
      <c r="CH426" s="148"/>
      <c r="CI426" s="337"/>
      <c r="CJ426" s="147"/>
      <c r="CK426" s="338"/>
      <c r="CL426" s="145"/>
      <c r="CM426" s="145"/>
      <c r="CN426" s="338"/>
      <c r="CO426" s="344"/>
    </row>
    <row r="427" spans="1:93" ht="24" customHeight="1" x14ac:dyDescent="0.3">
      <c r="A427" s="327" t="s">
        <v>2654</v>
      </c>
      <c r="B427" s="328" t="s">
        <v>2655</v>
      </c>
      <c r="C427" s="329" t="s">
        <v>117</v>
      </c>
      <c r="D427" s="330">
        <f t="shared" si="13"/>
        <v>25</v>
      </c>
      <c r="E427" s="331">
        <f t="shared" si="14"/>
        <v>0</v>
      </c>
      <c r="F427" s="331">
        <f t="shared" si="15"/>
        <v>0</v>
      </c>
      <c r="G427" s="331">
        <f t="shared" si="16"/>
        <v>0</v>
      </c>
      <c r="H427" s="331">
        <f t="shared" si="17"/>
        <v>0</v>
      </c>
      <c r="I427" s="331">
        <f t="shared" si="18"/>
        <v>0</v>
      </c>
      <c r="J427" s="331">
        <f t="shared" si="19"/>
        <v>0</v>
      </c>
      <c r="K427" s="331">
        <f t="shared" si="20"/>
        <v>0</v>
      </c>
      <c r="L427" s="331">
        <f t="shared" si="21"/>
        <v>0</v>
      </c>
      <c r="M427" s="332">
        <f t="shared" si="22"/>
        <v>0</v>
      </c>
      <c r="N427" s="333">
        <f t="shared" si="23"/>
        <v>25</v>
      </c>
      <c r="O427" s="334"/>
      <c r="P427" s="335">
        <f t="shared" si="24"/>
        <v>25</v>
      </c>
      <c r="Q427" s="336">
        <f t="shared" si="25"/>
        <v>396</v>
      </c>
      <c r="R427" s="349"/>
      <c r="S427" s="349"/>
      <c r="T427" s="350"/>
      <c r="U427" s="349"/>
      <c r="V427" s="349"/>
      <c r="W427" s="350"/>
      <c r="X427" s="351"/>
      <c r="Y427" s="349"/>
      <c r="Z427" s="351"/>
      <c r="AA427" s="338">
        <v>0</v>
      </c>
      <c r="AB427" s="339">
        <v>0</v>
      </c>
      <c r="AC427" s="148">
        <v>0</v>
      </c>
      <c r="AD427" s="351"/>
      <c r="AE427" s="349"/>
      <c r="AF427" s="351"/>
      <c r="AG427" s="144">
        <v>0</v>
      </c>
      <c r="AH427" s="144">
        <v>0</v>
      </c>
      <c r="AI427" s="145"/>
      <c r="AJ427" s="145"/>
      <c r="AK427" s="144"/>
      <c r="AL427" s="145"/>
      <c r="AM427" s="144"/>
      <c r="AN427" s="144"/>
      <c r="AO427" s="340">
        <v>25</v>
      </c>
      <c r="AP427" s="340"/>
      <c r="AQ427" s="341"/>
      <c r="AR427" s="341"/>
      <c r="AS427" s="341"/>
      <c r="AT427" s="153"/>
      <c r="AU427" s="144"/>
      <c r="AV427" s="145"/>
      <c r="AW427" s="148">
        <v>0</v>
      </c>
      <c r="AX427" s="148">
        <v>0</v>
      </c>
      <c r="AY427" s="351"/>
      <c r="AZ427" s="148"/>
      <c r="BA427" s="148"/>
      <c r="BB427" s="351"/>
      <c r="BC427" s="351"/>
      <c r="BD427" s="148"/>
      <c r="BE427" s="148"/>
      <c r="BF427" s="338">
        <v>0</v>
      </c>
      <c r="BG427" s="145"/>
      <c r="BH427" s="148">
        <v>0</v>
      </c>
      <c r="BI427" s="350"/>
      <c r="BJ427" s="342"/>
      <c r="BK427" s="343"/>
      <c r="BL427" s="351"/>
      <c r="BM427" s="351"/>
      <c r="BN427" s="148"/>
      <c r="BO427" s="148"/>
      <c r="BP427" s="351"/>
      <c r="BQ427" s="88">
        <v>0</v>
      </c>
      <c r="BR427" s="352"/>
      <c r="BS427" s="352"/>
      <c r="BT427" s="145"/>
      <c r="BU427" s="338"/>
      <c r="BV427" s="88"/>
      <c r="BW427" s="145"/>
      <c r="BX427" s="145"/>
      <c r="BY427" s="144"/>
      <c r="BZ427" s="144"/>
      <c r="CA427" s="149">
        <v>0</v>
      </c>
      <c r="CB427" s="354">
        <v>0</v>
      </c>
      <c r="CC427" s="344">
        <v>0</v>
      </c>
      <c r="CD427" s="145"/>
      <c r="CE427" s="145"/>
      <c r="CF427" s="146">
        <v>0</v>
      </c>
      <c r="CG427" s="349"/>
      <c r="CH427" s="349"/>
      <c r="CI427" s="350"/>
      <c r="CJ427" s="351"/>
      <c r="CK427" s="354"/>
      <c r="CL427" s="145"/>
      <c r="CM427" s="145"/>
      <c r="CN427" s="354"/>
      <c r="CO427" s="344"/>
    </row>
    <row r="428" spans="1:93" ht="24" customHeight="1" x14ac:dyDescent="0.3">
      <c r="A428" s="346" t="s">
        <v>2656</v>
      </c>
      <c r="B428" s="347" t="s">
        <v>2657</v>
      </c>
      <c r="C428" s="348" t="s">
        <v>120</v>
      </c>
      <c r="D428" s="330">
        <f t="shared" si="13"/>
        <v>0</v>
      </c>
      <c r="E428" s="331">
        <f t="shared" si="14"/>
        <v>0</v>
      </c>
      <c r="F428" s="331">
        <f t="shared" si="15"/>
        <v>0</v>
      </c>
      <c r="G428" s="331">
        <f t="shared" si="16"/>
        <v>0</v>
      </c>
      <c r="H428" s="331">
        <f t="shared" si="17"/>
        <v>0</v>
      </c>
      <c r="I428" s="331">
        <f t="shared" si="18"/>
        <v>0</v>
      </c>
      <c r="J428" s="331">
        <f t="shared" si="19"/>
        <v>0</v>
      </c>
      <c r="K428" s="331">
        <f t="shared" si="20"/>
        <v>0</v>
      </c>
      <c r="L428" s="331">
        <f t="shared" si="21"/>
        <v>0</v>
      </c>
      <c r="M428" s="332">
        <f t="shared" si="22"/>
        <v>0</v>
      </c>
      <c r="N428" s="369">
        <f t="shared" si="23"/>
        <v>0</v>
      </c>
      <c r="O428" s="334"/>
      <c r="P428" s="335">
        <f t="shared" si="24"/>
        <v>0</v>
      </c>
      <c r="Q428" s="336" t="str">
        <f t="shared" si="25"/>
        <v/>
      </c>
      <c r="R428" s="148"/>
      <c r="S428" s="148"/>
      <c r="T428" s="337"/>
      <c r="U428" s="148"/>
      <c r="V428" s="148"/>
      <c r="W428" s="337"/>
      <c r="X428" s="147"/>
      <c r="Y428" s="148"/>
      <c r="Z428" s="147"/>
      <c r="AA428" s="354">
        <v>0</v>
      </c>
      <c r="AB428" s="357">
        <v>0</v>
      </c>
      <c r="AC428" s="148">
        <v>0</v>
      </c>
      <c r="AD428" s="147"/>
      <c r="AE428" s="148"/>
      <c r="AF428" s="147"/>
      <c r="AG428" s="144">
        <v>0</v>
      </c>
      <c r="AH428" s="144">
        <v>0</v>
      </c>
      <c r="AI428" s="352"/>
      <c r="AJ428" s="352"/>
      <c r="AK428" s="144"/>
      <c r="AL428" s="352"/>
      <c r="AM428" s="144"/>
      <c r="AN428" s="144"/>
      <c r="AO428" s="353"/>
      <c r="AP428" s="353"/>
      <c r="AQ428" s="341"/>
      <c r="AR428" s="341"/>
      <c r="AS428" s="341"/>
      <c r="AT428" s="359"/>
      <c r="AU428" s="144"/>
      <c r="AV428" s="352"/>
      <c r="AW428" s="148">
        <v>0</v>
      </c>
      <c r="AX428" s="148">
        <v>0</v>
      </c>
      <c r="AY428" s="147"/>
      <c r="AZ428" s="148"/>
      <c r="BA428" s="148"/>
      <c r="BB428" s="147"/>
      <c r="BC428" s="147"/>
      <c r="BD428" s="148"/>
      <c r="BE428" s="148"/>
      <c r="BF428" s="354">
        <v>0</v>
      </c>
      <c r="BG428" s="352"/>
      <c r="BH428" s="148">
        <v>0</v>
      </c>
      <c r="BI428" s="337"/>
      <c r="BJ428" s="360"/>
      <c r="BK428" s="343"/>
      <c r="BL428" s="147"/>
      <c r="BM428" s="147"/>
      <c r="BN428" s="148"/>
      <c r="BO428" s="148"/>
      <c r="BP428" s="147"/>
      <c r="BQ428" s="344">
        <v>0</v>
      </c>
      <c r="BR428" s="352"/>
      <c r="BS428" s="352"/>
      <c r="BT428" s="352"/>
      <c r="BU428" s="354"/>
      <c r="BV428" s="344"/>
      <c r="BW428" s="352"/>
      <c r="BX428" s="352"/>
      <c r="BY428" s="144"/>
      <c r="BZ428" s="144"/>
      <c r="CA428" s="149">
        <v>0</v>
      </c>
      <c r="CB428" s="338">
        <v>0</v>
      </c>
      <c r="CC428" s="344">
        <v>0</v>
      </c>
      <c r="CD428" s="352"/>
      <c r="CE428" s="352"/>
      <c r="CF428" s="356">
        <v>0</v>
      </c>
      <c r="CG428" s="148"/>
      <c r="CH428" s="148"/>
      <c r="CI428" s="337"/>
      <c r="CJ428" s="147"/>
      <c r="CK428" s="338"/>
      <c r="CL428" s="352"/>
      <c r="CM428" s="352"/>
      <c r="CN428" s="338"/>
      <c r="CO428" s="344"/>
    </row>
    <row r="429" spans="1:93" ht="24" customHeight="1" x14ac:dyDescent="0.3">
      <c r="A429" s="346" t="s">
        <v>1028</v>
      </c>
      <c r="B429" s="347" t="s">
        <v>2658</v>
      </c>
      <c r="C429" s="348" t="s">
        <v>123</v>
      </c>
      <c r="D429" s="330">
        <f t="shared" si="13"/>
        <v>4</v>
      </c>
      <c r="E429" s="331">
        <f t="shared" si="14"/>
        <v>3</v>
      </c>
      <c r="F429" s="331">
        <f t="shared" si="15"/>
        <v>0</v>
      </c>
      <c r="G429" s="331">
        <f t="shared" si="16"/>
        <v>0</v>
      </c>
      <c r="H429" s="331">
        <f t="shared" si="17"/>
        <v>0</v>
      </c>
      <c r="I429" s="331">
        <f t="shared" si="18"/>
        <v>0</v>
      </c>
      <c r="J429" s="331">
        <f t="shared" si="19"/>
        <v>0</v>
      </c>
      <c r="K429" s="331">
        <f t="shared" si="20"/>
        <v>0</v>
      </c>
      <c r="L429" s="331">
        <f t="shared" si="21"/>
        <v>0</v>
      </c>
      <c r="M429" s="332">
        <f t="shared" si="22"/>
        <v>0</v>
      </c>
      <c r="N429" s="369">
        <f t="shared" si="23"/>
        <v>7</v>
      </c>
      <c r="O429" s="334"/>
      <c r="P429" s="335">
        <f t="shared" si="24"/>
        <v>7</v>
      </c>
      <c r="Q429" s="336">
        <f t="shared" si="25"/>
        <v>745</v>
      </c>
      <c r="R429" s="148"/>
      <c r="S429" s="148"/>
      <c r="T429" s="337"/>
      <c r="U429" s="148"/>
      <c r="V429" s="148"/>
      <c r="W429" s="337"/>
      <c r="X429" s="147"/>
      <c r="Y429" s="148"/>
      <c r="Z429" s="147"/>
      <c r="AA429" s="354">
        <v>0</v>
      </c>
      <c r="AB429" s="357">
        <v>0</v>
      </c>
      <c r="AC429" s="148">
        <v>0</v>
      </c>
      <c r="AD429" s="147"/>
      <c r="AE429" s="148"/>
      <c r="AF429" s="147">
        <v>4</v>
      </c>
      <c r="AG429" s="144">
        <v>0</v>
      </c>
      <c r="AH429" s="144">
        <v>0</v>
      </c>
      <c r="AI429" s="352"/>
      <c r="AJ429" s="352"/>
      <c r="AK429" s="144"/>
      <c r="AL429" s="352"/>
      <c r="AM429" s="144"/>
      <c r="AN429" s="144"/>
      <c r="AO429" s="353"/>
      <c r="AP429" s="353"/>
      <c r="AQ429" s="341"/>
      <c r="AR429" s="341"/>
      <c r="AS429" s="341"/>
      <c r="AT429" s="359"/>
      <c r="AU429" s="144"/>
      <c r="AV429" s="352"/>
      <c r="AW429" s="148">
        <v>0</v>
      </c>
      <c r="AX429" s="148">
        <v>0</v>
      </c>
      <c r="AY429" s="147"/>
      <c r="AZ429" s="148"/>
      <c r="BA429" s="148"/>
      <c r="BB429" s="147"/>
      <c r="BC429" s="147"/>
      <c r="BD429" s="148"/>
      <c r="BE429" s="148"/>
      <c r="BF429" s="354">
        <v>0</v>
      </c>
      <c r="BG429" s="352"/>
      <c r="BH429" s="349">
        <v>0</v>
      </c>
      <c r="BI429" s="337"/>
      <c r="BJ429" s="360"/>
      <c r="BK429" s="343"/>
      <c r="BL429" s="147"/>
      <c r="BM429" s="147"/>
      <c r="BN429" s="148"/>
      <c r="BO429" s="148">
        <v>3</v>
      </c>
      <c r="BP429" s="147"/>
      <c r="BQ429" s="88">
        <v>0</v>
      </c>
      <c r="BR429" s="352"/>
      <c r="BS429" s="352"/>
      <c r="BT429" s="352"/>
      <c r="BU429" s="354"/>
      <c r="BV429" s="88"/>
      <c r="BW429" s="352"/>
      <c r="BX429" s="352"/>
      <c r="BY429" s="144"/>
      <c r="BZ429" s="144"/>
      <c r="CA429" s="355">
        <v>0</v>
      </c>
      <c r="CB429" s="338">
        <v>0</v>
      </c>
      <c r="CC429" s="344">
        <v>0</v>
      </c>
      <c r="CD429" s="352"/>
      <c r="CE429" s="352"/>
      <c r="CF429" s="356">
        <v>0</v>
      </c>
      <c r="CG429" s="148"/>
      <c r="CH429" s="148"/>
      <c r="CI429" s="337"/>
      <c r="CJ429" s="147"/>
      <c r="CK429" s="338"/>
      <c r="CL429" s="352"/>
      <c r="CM429" s="352"/>
      <c r="CN429" s="338"/>
      <c r="CO429" s="344"/>
    </row>
    <row r="430" spans="1:93" ht="24" customHeight="1" x14ac:dyDescent="0.3">
      <c r="A430" s="327" t="s">
        <v>2659</v>
      </c>
      <c r="B430" s="328" t="s">
        <v>2660</v>
      </c>
      <c r="C430" s="329" t="s">
        <v>1713</v>
      </c>
      <c r="D430" s="330">
        <f t="shared" si="13"/>
        <v>0</v>
      </c>
      <c r="E430" s="331">
        <f t="shared" si="14"/>
        <v>0</v>
      </c>
      <c r="F430" s="331">
        <f t="shared" si="15"/>
        <v>0</v>
      </c>
      <c r="G430" s="331">
        <f t="shared" si="16"/>
        <v>0</v>
      </c>
      <c r="H430" s="331">
        <f t="shared" si="17"/>
        <v>0</v>
      </c>
      <c r="I430" s="331">
        <f t="shared" si="18"/>
        <v>0</v>
      </c>
      <c r="J430" s="331">
        <f t="shared" si="19"/>
        <v>0</v>
      </c>
      <c r="K430" s="331">
        <f t="shared" si="20"/>
        <v>0</v>
      </c>
      <c r="L430" s="331">
        <f t="shared" si="21"/>
        <v>0</v>
      </c>
      <c r="M430" s="332">
        <f t="shared" si="22"/>
        <v>0</v>
      </c>
      <c r="N430" s="333">
        <f t="shared" si="23"/>
        <v>0</v>
      </c>
      <c r="O430" s="334"/>
      <c r="P430" s="335">
        <f t="shared" si="24"/>
        <v>0</v>
      </c>
      <c r="Q430" s="336" t="str">
        <f t="shared" si="25"/>
        <v/>
      </c>
      <c r="R430" s="148"/>
      <c r="S430" s="148"/>
      <c r="T430" s="337"/>
      <c r="U430" s="148"/>
      <c r="V430" s="148"/>
      <c r="W430" s="337"/>
      <c r="X430" s="147"/>
      <c r="Y430" s="148"/>
      <c r="Z430" s="147"/>
      <c r="AA430" s="338">
        <v>0</v>
      </c>
      <c r="AB430" s="339">
        <v>0</v>
      </c>
      <c r="AC430" s="349">
        <v>0</v>
      </c>
      <c r="AD430" s="147"/>
      <c r="AE430" s="148"/>
      <c r="AF430" s="147"/>
      <c r="AG430" s="144">
        <v>0</v>
      </c>
      <c r="AH430" s="144">
        <v>0</v>
      </c>
      <c r="AI430" s="145"/>
      <c r="AJ430" s="145"/>
      <c r="AK430" s="144"/>
      <c r="AL430" s="145"/>
      <c r="AM430" s="144"/>
      <c r="AN430" s="144"/>
      <c r="AO430" s="340"/>
      <c r="AP430" s="340"/>
      <c r="AQ430" s="341"/>
      <c r="AR430" s="341"/>
      <c r="AS430" s="341"/>
      <c r="AT430" s="153"/>
      <c r="AU430" s="144"/>
      <c r="AV430" s="145"/>
      <c r="AW430" s="148">
        <v>0</v>
      </c>
      <c r="AX430" s="148">
        <v>0</v>
      </c>
      <c r="AY430" s="147"/>
      <c r="AZ430" s="148"/>
      <c r="BA430" s="148"/>
      <c r="BB430" s="147"/>
      <c r="BC430" s="147"/>
      <c r="BD430" s="148"/>
      <c r="BE430" s="148"/>
      <c r="BF430" s="338">
        <v>0</v>
      </c>
      <c r="BG430" s="145"/>
      <c r="BH430" s="148">
        <v>0</v>
      </c>
      <c r="BI430" s="337"/>
      <c r="BJ430" s="342"/>
      <c r="BK430" s="343"/>
      <c r="BL430" s="147"/>
      <c r="BM430" s="147"/>
      <c r="BN430" s="148"/>
      <c r="BO430" s="148"/>
      <c r="BP430" s="147"/>
      <c r="BQ430" s="144">
        <v>0</v>
      </c>
      <c r="BR430" s="145"/>
      <c r="BS430" s="145"/>
      <c r="BT430" s="145"/>
      <c r="BU430" s="338"/>
      <c r="BV430" s="144"/>
      <c r="BW430" s="145"/>
      <c r="BX430" s="145"/>
      <c r="BY430" s="144"/>
      <c r="BZ430" s="144"/>
      <c r="CA430" s="355">
        <v>0</v>
      </c>
      <c r="CB430" s="338">
        <v>0</v>
      </c>
      <c r="CC430" s="88">
        <v>0</v>
      </c>
      <c r="CD430" s="145"/>
      <c r="CE430" s="145"/>
      <c r="CF430" s="146">
        <v>0</v>
      </c>
      <c r="CG430" s="148"/>
      <c r="CH430" s="148"/>
      <c r="CI430" s="337"/>
      <c r="CJ430" s="147"/>
      <c r="CK430" s="338"/>
      <c r="CL430" s="145"/>
      <c r="CM430" s="145"/>
      <c r="CN430" s="338"/>
      <c r="CO430" s="88"/>
    </row>
    <row r="431" spans="1:93" ht="24" customHeight="1" x14ac:dyDescent="0.3">
      <c r="A431" s="346" t="s">
        <v>2661</v>
      </c>
      <c r="B431" s="347" t="s">
        <v>2662</v>
      </c>
      <c r="C431" s="348" t="s">
        <v>2663</v>
      </c>
      <c r="D431" s="330">
        <f t="shared" si="13"/>
        <v>0</v>
      </c>
      <c r="E431" s="331">
        <f t="shared" si="14"/>
        <v>0</v>
      </c>
      <c r="F431" s="331">
        <f t="shared" si="15"/>
        <v>0</v>
      </c>
      <c r="G431" s="331">
        <f t="shared" si="16"/>
        <v>0</v>
      </c>
      <c r="H431" s="331">
        <f t="shared" si="17"/>
        <v>0</v>
      </c>
      <c r="I431" s="331">
        <f t="shared" si="18"/>
        <v>0</v>
      </c>
      <c r="J431" s="331">
        <f t="shared" si="19"/>
        <v>0</v>
      </c>
      <c r="K431" s="331">
        <f t="shared" si="20"/>
        <v>0</v>
      </c>
      <c r="L431" s="331">
        <f t="shared" si="21"/>
        <v>0</v>
      </c>
      <c r="M431" s="332">
        <f t="shared" si="22"/>
        <v>0</v>
      </c>
      <c r="N431" s="333">
        <f t="shared" si="23"/>
        <v>0</v>
      </c>
      <c r="O431" s="334"/>
      <c r="P431" s="335">
        <f t="shared" si="24"/>
        <v>0</v>
      </c>
      <c r="Q431" s="336" t="str">
        <f t="shared" si="25"/>
        <v/>
      </c>
      <c r="R431" s="148"/>
      <c r="S431" s="148"/>
      <c r="T431" s="337"/>
      <c r="U431" s="148"/>
      <c r="V431" s="148"/>
      <c r="W431" s="337"/>
      <c r="X431" s="147"/>
      <c r="Y431" s="148"/>
      <c r="Z431" s="147"/>
      <c r="AA431" s="338">
        <v>0</v>
      </c>
      <c r="AB431" s="339">
        <v>0</v>
      </c>
      <c r="AC431" s="148">
        <v>0</v>
      </c>
      <c r="AD431" s="147"/>
      <c r="AE431" s="148"/>
      <c r="AF431" s="147"/>
      <c r="AG431" s="364">
        <v>0</v>
      </c>
      <c r="AH431" s="364">
        <v>0</v>
      </c>
      <c r="AI431" s="352"/>
      <c r="AJ431" s="352"/>
      <c r="AK431" s="364"/>
      <c r="AL431" s="352"/>
      <c r="AM431" s="364"/>
      <c r="AN431" s="364"/>
      <c r="AO431" s="353"/>
      <c r="AP431" s="353"/>
      <c r="AQ431" s="365"/>
      <c r="AR431" s="365"/>
      <c r="AS431" s="365"/>
      <c r="AT431" s="153"/>
      <c r="AU431" s="364"/>
      <c r="AV431" s="352"/>
      <c r="AW431" s="349">
        <v>0</v>
      </c>
      <c r="AX431" s="349">
        <v>0</v>
      </c>
      <c r="AY431" s="147"/>
      <c r="AZ431" s="349"/>
      <c r="BA431" s="349"/>
      <c r="BB431" s="147"/>
      <c r="BC431" s="147"/>
      <c r="BD431" s="349"/>
      <c r="BE431" s="349"/>
      <c r="BF431" s="354">
        <v>0</v>
      </c>
      <c r="BG431" s="352"/>
      <c r="BH431" s="148">
        <v>0</v>
      </c>
      <c r="BI431" s="337"/>
      <c r="BJ431" s="342"/>
      <c r="BK431" s="343"/>
      <c r="BL431" s="147"/>
      <c r="BM431" s="147"/>
      <c r="BN431" s="349"/>
      <c r="BO431" s="349"/>
      <c r="BP431" s="147"/>
      <c r="BQ431" s="88">
        <v>0</v>
      </c>
      <c r="BR431" s="352"/>
      <c r="BS431" s="352"/>
      <c r="BT431" s="352"/>
      <c r="BU431" s="354"/>
      <c r="BV431" s="88"/>
      <c r="BW431" s="352"/>
      <c r="BX431" s="352"/>
      <c r="BY431" s="364"/>
      <c r="BZ431" s="364"/>
      <c r="CA431" s="149">
        <v>0</v>
      </c>
      <c r="CB431" s="338">
        <v>0</v>
      </c>
      <c r="CC431" s="344">
        <v>0</v>
      </c>
      <c r="CD431" s="352"/>
      <c r="CE431" s="352"/>
      <c r="CF431" s="146">
        <v>0</v>
      </c>
      <c r="CG431" s="148"/>
      <c r="CH431" s="148"/>
      <c r="CI431" s="337"/>
      <c r="CJ431" s="147"/>
      <c r="CK431" s="338"/>
      <c r="CL431" s="352"/>
      <c r="CM431" s="352"/>
      <c r="CN431" s="338"/>
      <c r="CO431" s="344"/>
    </row>
    <row r="432" spans="1:93" ht="24" customHeight="1" x14ac:dyDescent="0.3">
      <c r="A432" s="346" t="s">
        <v>2664</v>
      </c>
      <c r="B432" s="366" t="s">
        <v>2665</v>
      </c>
      <c r="C432" s="367" t="s">
        <v>2551</v>
      </c>
      <c r="D432" s="330">
        <f t="shared" si="13"/>
        <v>18</v>
      </c>
      <c r="E432" s="331">
        <f t="shared" si="14"/>
        <v>15</v>
      </c>
      <c r="F432" s="331">
        <f t="shared" si="15"/>
        <v>12</v>
      </c>
      <c r="G432" s="331">
        <f t="shared" si="16"/>
        <v>0</v>
      </c>
      <c r="H432" s="331">
        <f t="shared" si="17"/>
        <v>0</v>
      </c>
      <c r="I432" s="331">
        <f t="shared" si="18"/>
        <v>0</v>
      </c>
      <c r="J432" s="331">
        <f t="shared" si="19"/>
        <v>0</v>
      </c>
      <c r="K432" s="331">
        <f t="shared" si="20"/>
        <v>0</v>
      </c>
      <c r="L432" s="331">
        <f t="shared" si="21"/>
        <v>0</v>
      </c>
      <c r="M432" s="332">
        <f t="shared" si="22"/>
        <v>0</v>
      </c>
      <c r="N432" s="333">
        <f t="shared" si="23"/>
        <v>45</v>
      </c>
      <c r="O432" s="334"/>
      <c r="P432" s="335">
        <f t="shared" si="24"/>
        <v>45</v>
      </c>
      <c r="Q432" s="336">
        <f t="shared" si="25"/>
        <v>231</v>
      </c>
      <c r="R432" s="148"/>
      <c r="S432" s="148"/>
      <c r="T432" s="337"/>
      <c r="U432" s="148"/>
      <c r="V432" s="148"/>
      <c r="W432" s="337"/>
      <c r="X432" s="147"/>
      <c r="Y432" s="148"/>
      <c r="Z432" s="147"/>
      <c r="AA432" s="338">
        <v>0</v>
      </c>
      <c r="AB432" s="339">
        <v>0</v>
      </c>
      <c r="AC432" s="148">
        <v>0</v>
      </c>
      <c r="AD432" s="147"/>
      <c r="AE432" s="148"/>
      <c r="AF432" s="147">
        <v>12</v>
      </c>
      <c r="AG432" s="344">
        <v>0</v>
      </c>
      <c r="AH432" s="344">
        <v>0</v>
      </c>
      <c r="AI432" s="145"/>
      <c r="AJ432" s="145"/>
      <c r="AK432" s="344"/>
      <c r="AL432" s="145"/>
      <c r="AM432" s="344"/>
      <c r="AN432" s="344">
        <v>15</v>
      </c>
      <c r="AO432" s="340"/>
      <c r="AP432" s="340"/>
      <c r="AQ432" s="368"/>
      <c r="AR432" s="368"/>
      <c r="AS432" s="368"/>
      <c r="AT432" s="153"/>
      <c r="AU432" s="344"/>
      <c r="AV432" s="145"/>
      <c r="AW432" s="148">
        <v>0</v>
      </c>
      <c r="AX432" s="148">
        <v>0</v>
      </c>
      <c r="AY432" s="147"/>
      <c r="AZ432" s="148"/>
      <c r="BA432" s="148"/>
      <c r="BB432" s="147"/>
      <c r="BC432" s="147"/>
      <c r="BD432" s="148"/>
      <c r="BE432" s="148"/>
      <c r="BF432" s="338">
        <v>0</v>
      </c>
      <c r="BG432" s="145"/>
      <c r="BH432" s="148">
        <v>0</v>
      </c>
      <c r="BI432" s="337"/>
      <c r="BJ432" s="342"/>
      <c r="BK432" s="343"/>
      <c r="BL432" s="147"/>
      <c r="BM432" s="147"/>
      <c r="BN432" s="148"/>
      <c r="BO432" s="148">
        <v>18</v>
      </c>
      <c r="BP432" s="147"/>
      <c r="BQ432" s="144">
        <v>0</v>
      </c>
      <c r="BR432" s="145"/>
      <c r="BS432" s="145"/>
      <c r="BT432" s="145"/>
      <c r="BU432" s="338"/>
      <c r="BV432" s="144"/>
      <c r="BW432" s="145"/>
      <c r="BX432" s="145"/>
      <c r="BY432" s="344"/>
      <c r="BZ432" s="344"/>
      <c r="CA432" s="355">
        <v>0</v>
      </c>
      <c r="CB432" s="338">
        <v>0</v>
      </c>
      <c r="CC432" s="344">
        <v>0</v>
      </c>
      <c r="CD432" s="145"/>
      <c r="CE432" s="145"/>
      <c r="CF432" s="356">
        <v>0</v>
      </c>
      <c r="CG432" s="148"/>
      <c r="CH432" s="148"/>
      <c r="CI432" s="337"/>
      <c r="CJ432" s="147"/>
      <c r="CK432" s="338"/>
      <c r="CL432" s="145"/>
      <c r="CM432" s="145"/>
      <c r="CN432" s="338"/>
      <c r="CO432" s="344"/>
    </row>
    <row r="433" spans="1:93" ht="24" customHeight="1" x14ac:dyDescent="0.3">
      <c r="A433" s="327">
        <v>770402</v>
      </c>
      <c r="B433" s="362" t="s">
        <v>2666</v>
      </c>
      <c r="C433" s="363" t="s">
        <v>661</v>
      </c>
      <c r="D433" s="330">
        <f t="shared" si="13"/>
        <v>0</v>
      </c>
      <c r="E433" s="331">
        <f t="shared" si="14"/>
        <v>0</v>
      </c>
      <c r="F433" s="331">
        <f t="shared" si="15"/>
        <v>0</v>
      </c>
      <c r="G433" s="331">
        <f t="shared" si="16"/>
        <v>0</v>
      </c>
      <c r="H433" s="331">
        <f t="shared" si="17"/>
        <v>0</v>
      </c>
      <c r="I433" s="331">
        <f t="shared" si="18"/>
        <v>0</v>
      </c>
      <c r="J433" s="331">
        <f t="shared" si="19"/>
        <v>0</v>
      </c>
      <c r="K433" s="331">
        <f t="shared" si="20"/>
        <v>0</v>
      </c>
      <c r="L433" s="331">
        <f t="shared" si="21"/>
        <v>0</v>
      </c>
      <c r="M433" s="332">
        <f t="shared" si="22"/>
        <v>0</v>
      </c>
      <c r="N433" s="333">
        <f t="shared" si="23"/>
        <v>0</v>
      </c>
      <c r="O433" s="334"/>
      <c r="P433" s="335">
        <f t="shared" si="24"/>
        <v>0</v>
      </c>
      <c r="Q433" s="336" t="str">
        <f t="shared" si="25"/>
        <v/>
      </c>
      <c r="R433" s="148"/>
      <c r="S433" s="148"/>
      <c r="T433" s="337"/>
      <c r="U433" s="148"/>
      <c r="V433" s="148"/>
      <c r="W433" s="337"/>
      <c r="X433" s="147"/>
      <c r="Y433" s="148"/>
      <c r="Z433" s="147"/>
      <c r="AA433" s="338">
        <v>0</v>
      </c>
      <c r="AB433" s="339">
        <v>0</v>
      </c>
      <c r="AC433" s="148">
        <v>0</v>
      </c>
      <c r="AD433" s="147"/>
      <c r="AE433" s="148"/>
      <c r="AF433" s="147"/>
      <c r="AG433" s="144">
        <v>0</v>
      </c>
      <c r="AH433" s="144">
        <v>0</v>
      </c>
      <c r="AI433" s="352"/>
      <c r="AJ433" s="352"/>
      <c r="AK433" s="144"/>
      <c r="AL433" s="352"/>
      <c r="AM433" s="144"/>
      <c r="AN433" s="144"/>
      <c r="AO433" s="353"/>
      <c r="AP433" s="353"/>
      <c r="AQ433" s="341"/>
      <c r="AR433" s="341"/>
      <c r="AS433" s="341"/>
      <c r="AT433" s="153"/>
      <c r="AU433" s="144"/>
      <c r="AV433" s="352"/>
      <c r="AW433" s="349">
        <v>0</v>
      </c>
      <c r="AX433" s="349">
        <v>0</v>
      </c>
      <c r="AY433" s="147"/>
      <c r="AZ433" s="349"/>
      <c r="BA433" s="349"/>
      <c r="BB433" s="147"/>
      <c r="BC433" s="147"/>
      <c r="BD433" s="349"/>
      <c r="BE433" s="349"/>
      <c r="BF433" s="338">
        <v>0</v>
      </c>
      <c r="BG433" s="352"/>
      <c r="BH433" s="148">
        <v>0</v>
      </c>
      <c r="BI433" s="337"/>
      <c r="BJ433" s="342"/>
      <c r="BK433" s="343"/>
      <c r="BL433" s="147"/>
      <c r="BM433" s="147"/>
      <c r="BN433" s="349"/>
      <c r="BO433" s="349"/>
      <c r="BP433" s="147"/>
      <c r="BQ433" s="144">
        <v>0</v>
      </c>
      <c r="BR433" s="352"/>
      <c r="BS433" s="352"/>
      <c r="BT433" s="352"/>
      <c r="BU433" s="338"/>
      <c r="BV433" s="144"/>
      <c r="BW433" s="352"/>
      <c r="BX433" s="352"/>
      <c r="BY433" s="144"/>
      <c r="BZ433" s="144"/>
      <c r="CA433" s="149">
        <v>0</v>
      </c>
      <c r="CB433" s="338">
        <v>0</v>
      </c>
      <c r="CC433" s="344">
        <v>0</v>
      </c>
      <c r="CD433" s="352"/>
      <c r="CE433" s="352"/>
      <c r="CF433" s="356">
        <v>0</v>
      </c>
      <c r="CG433" s="148"/>
      <c r="CH433" s="148"/>
      <c r="CI433" s="337"/>
      <c r="CJ433" s="147"/>
      <c r="CK433" s="338"/>
      <c r="CL433" s="352"/>
      <c r="CM433" s="352"/>
      <c r="CN433" s="338"/>
      <c r="CO433" s="344"/>
    </row>
    <row r="434" spans="1:93" ht="24" customHeight="1" x14ac:dyDescent="0.3">
      <c r="A434" s="346" t="s">
        <v>2667</v>
      </c>
      <c r="B434" s="347" t="s">
        <v>2668</v>
      </c>
      <c r="C434" s="348" t="s">
        <v>2026</v>
      </c>
      <c r="D434" s="330">
        <f t="shared" si="13"/>
        <v>0</v>
      </c>
      <c r="E434" s="331">
        <f t="shared" si="14"/>
        <v>0</v>
      </c>
      <c r="F434" s="331">
        <f t="shared" si="15"/>
        <v>0</v>
      </c>
      <c r="G434" s="331">
        <f t="shared" si="16"/>
        <v>0</v>
      </c>
      <c r="H434" s="331">
        <f t="shared" si="17"/>
        <v>0</v>
      </c>
      <c r="I434" s="331">
        <f t="shared" si="18"/>
        <v>0</v>
      </c>
      <c r="J434" s="331">
        <f t="shared" si="19"/>
        <v>0</v>
      </c>
      <c r="K434" s="331">
        <f t="shared" si="20"/>
        <v>0</v>
      </c>
      <c r="L434" s="331">
        <f t="shared" si="21"/>
        <v>0</v>
      </c>
      <c r="M434" s="332">
        <f t="shared" si="22"/>
        <v>0</v>
      </c>
      <c r="N434" s="369">
        <f t="shared" si="23"/>
        <v>0</v>
      </c>
      <c r="O434" s="334"/>
      <c r="P434" s="335">
        <f t="shared" si="24"/>
        <v>0</v>
      </c>
      <c r="Q434" s="336" t="str">
        <f t="shared" si="25"/>
        <v/>
      </c>
      <c r="R434" s="148"/>
      <c r="S434" s="148"/>
      <c r="T434" s="337"/>
      <c r="U434" s="148"/>
      <c r="V434" s="148"/>
      <c r="W434" s="337"/>
      <c r="X434" s="147"/>
      <c r="Y434" s="148"/>
      <c r="Z434" s="147"/>
      <c r="AA434" s="338">
        <v>0</v>
      </c>
      <c r="AB434" s="339">
        <v>0</v>
      </c>
      <c r="AC434" s="148">
        <v>0</v>
      </c>
      <c r="AD434" s="147"/>
      <c r="AE434" s="148"/>
      <c r="AF434" s="147"/>
      <c r="AG434" s="144">
        <v>0</v>
      </c>
      <c r="AH434" s="144">
        <v>0</v>
      </c>
      <c r="AI434" s="352"/>
      <c r="AJ434" s="352"/>
      <c r="AK434" s="144"/>
      <c r="AL434" s="352"/>
      <c r="AM434" s="144"/>
      <c r="AN434" s="144"/>
      <c r="AO434" s="353"/>
      <c r="AP434" s="353"/>
      <c r="AQ434" s="341"/>
      <c r="AR434" s="341"/>
      <c r="AS434" s="341"/>
      <c r="AT434" s="153"/>
      <c r="AU434" s="144"/>
      <c r="AV434" s="352"/>
      <c r="AW434" s="148">
        <v>0</v>
      </c>
      <c r="AX434" s="148">
        <v>0</v>
      </c>
      <c r="AY434" s="147"/>
      <c r="AZ434" s="148"/>
      <c r="BA434" s="148"/>
      <c r="BB434" s="147"/>
      <c r="BC434" s="147"/>
      <c r="BD434" s="148"/>
      <c r="BE434" s="148"/>
      <c r="BF434" s="338">
        <v>0</v>
      </c>
      <c r="BG434" s="352"/>
      <c r="BH434" s="349">
        <v>0</v>
      </c>
      <c r="BI434" s="337"/>
      <c r="BJ434" s="360"/>
      <c r="BK434" s="343"/>
      <c r="BL434" s="147"/>
      <c r="BM434" s="147"/>
      <c r="BN434" s="148"/>
      <c r="BO434" s="148"/>
      <c r="BP434" s="147"/>
      <c r="BQ434" s="144">
        <v>0</v>
      </c>
      <c r="BR434" s="352"/>
      <c r="BS434" s="352"/>
      <c r="BT434" s="352"/>
      <c r="BU434" s="338"/>
      <c r="BV434" s="144"/>
      <c r="BW434" s="352"/>
      <c r="BX434" s="352"/>
      <c r="BY434" s="144"/>
      <c r="BZ434" s="144"/>
      <c r="CA434" s="149">
        <v>0</v>
      </c>
      <c r="CB434" s="338">
        <v>0</v>
      </c>
      <c r="CC434" s="344">
        <v>0</v>
      </c>
      <c r="CD434" s="352"/>
      <c r="CE434" s="352"/>
      <c r="CF434" s="146">
        <v>0</v>
      </c>
      <c r="CG434" s="148"/>
      <c r="CH434" s="148"/>
      <c r="CI434" s="337"/>
      <c r="CJ434" s="147"/>
      <c r="CK434" s="338"/>
      <c r="CL434" s="352"/>
      <c r="CM434" s="352"/>
      <c r="CN434" s="338"/>
      <c r="CO434" s="344"/>
    </row>
    <row r="435" spans="1:93" ht="24" customHeight="1" x14ac:dyDescent="0.3">
      <c r="A435" s="346" t="s">
        <v>2669</v>
      </c>
      <c r="B435" s="347" t="s">
        <v>2670</v>
      </c>
      <c r="C435" s="348" t="s">
        <v>2026</v>
      </c>
      <c r="D435" s="330">
        <f t="shared" si="13"/>
        <v>0</v>
      </c>
      <c r="E435" s="331">
        <f t="shared" si="14"/>
        <v>0</v>
      </c>
      <c r="F435" s="331">
        <f t="shared" si="15"/>
        <v>0</v>
      </c>
      <c r="G435" s="331">
        <f t="shared" si="16"/>
        <v>0</v>
      </c>
      <c r="H435" s="331">
        <f t="shared" si="17"/>
        <v>0</v>
      </c>
      <c r="I435" s="331">
        <f t="shared" si="18"/>
        <v>0</v>
      </c>
      <c r="J435" s="331">
        <f t="shared" si="19"/>
        <v>0</v>
      </c>
      <c r="K435" s="331">
        <f t="shared" si="20"/>
        <v>0</v>
      </c>
      <c r="L435" s="331">
        <f t="shared" si="21"/>
        <v>0</v>
      </c>
      <c r="M435" s="332">
        <f t="shared" si="22"/>
        <v>0</v>
      </c>
      <c r="N435" s="369">
        <f t="shared" si="23"/>
        <v>0</v>
      </c>
      <c r="O435" s="334"/>
      <c r="P435" s="335">
        <f t="shared" si="24"/>
        <v>0</v>
      </c>
      <c r="Q435" s="336" t="str">
        <f t="shared" si="25"/>
        <v/>
      </c>
      <c r="R435" s="148"/>
      <c r="S435" s="148"/>
      <c r="T435" s="337"/>
      <c r="U435" s="148"/>
      <c r="V435" s="148"/>
      <c r="W435" s="337"/>
      <c r="X435" s="147"/>
      <c r="Y435" s="148"/>
      <c r="Z435" s="147"/>
      <c r="AA435" s="338">
        <v>0</v>
      </c>
      <c r="AB435" s="339">
        <v>0</v>
      </c>
      <c r="AC435" s="148">
        <v>0</v>
      </c>
      <c r="AD435" s="147"/>
      <c r="AE435" s="148"/>
      <c r="AF435" s="147"/>
      <c r="AG435" s="88">
        <v>0</v>
      </c>
      <c r="AH435" s="88">
        <v>0</v>
      </c>
      <c r="AI435" s="352"/>
      <c r="AJ435" s="352"/>
      <c r="AK435" s="88"/>
      <c r="AL435" s="352"/>
      <c r="AM435" s="88"/>
      <c r="AN435" s="88"/>
      <c r="AO435" s="353"/>
      <c r="AP435" s="353"/>
      <c r="AQ435" s="358"/>
      <c r="AR435" s="358"/>
      <c r="AS435" s="358"/>
      <c r="AT435" s="153"/>
      <c r="AU435" s="88"/>
      <c r="AV435" s="352"/>
      <c r="AW435" s="148">
        <v>0</v>
      </c>
      <c r="AX435" s="148">
        <v>0</v>
      </c>
      <c r="AY435" s="147"/>
      <c r="AZ435" s="148"/>
      <c r="BA435" s="148"/>
      <c r="BB435" s="147"/>
      <c r="BC435" s="147"/>
      <c r="BD435" s="148"/>
      <c r="BE435" s="148"/>
      <c r="BF435" s="338">
        <v>0</v>
      </c>
      <c r="BG435" s="352"/>
      <c r="BH435" s="349">
        <v>0</v>
      </c>
      <c r="BI435" s="337"/>
      <c r="BJ435" s="360"/>
      <c r="BK435" s="343"/>
      <c r="BL435" s="147"/>
      <c r="BM435" s="147"/>
      <c r="BN435" s="148"/>
      <c r="BO435" s="148"/>
      <c r="BP435" s="147"/>
      <c r="BQ435" s="144">
        <v>0</v>
      </c>
      <c r="BR435" s="352"/>
      <c r="BS435" s="352"/>
      <c r="BT435" s="352"/>
      <c r="BU435" s="338"/>
      <c r="BV435" s="144"/>
      <c r="BW435" s="352"/>
      <c r="BX435" s="352"/>
      <c r="BY435" s="88"/>
      <c r="BZ435" s="88"/>
      <c r="CA435" s="149">
        <v>0</v>
      </c>
      <c r="CB435" s="338">
        <v>0</v>
      </c>
      <c r="CC435" s="88">
        <v>0</v>
      </c>
      <c r="CD435" s="352"/>
      <c r="CE435" s="352"/>
      <c r="CF435" s="146">
        <v>0</v>
      </c>
      <c r="CG435" s="148"/>
      <c r="CH435" s="148"/>
      <c r="CI435" s="337"/>
      <c r="CJ435" s="147"/>
      <c r="CK435" s="338"/>
      <c r="CL435" s="352"/>
      <c r="CM435" s="352"/>
      <c r="CN435" s="338"/>
      <c r="CO435" s="88"/>
    </row>
    <row r="436" spans="1:93" ht="24" customHeight="1" x14ac:dyDescent="0.3">
      <c r="A436" s="327" t="s">
        <v>2671</v>
      </c>
      <c r="B436" s="328" t="s">
        <v>2672</v>
      </c>
      <c r="C436" s="329" t="s">
        <v>171</v>
      </c>
      <c r="D436" s="330">
        <f t="shared" si="13"/>
        <v>60</v>
      </c>
      <c r="E436" s="331">
        <f t="shared" si="14"/>
        <v>42</v>
      </c>
      <c r="F436" s="331">
        <f t="shared" si="15"/>
        <v>18</v>
      </c>
      <c r="G436" s="331">
        <f t="shared" si="16"/>
        <v>0</v>
      </c>
      <c r="H436" s="331">
        <f t="shared" si="17"/>
        <v>0</v>
      </c>
      <c r="I436" s="331">
        <f t="shared" si="18"/>
        <v>0</v>
      </c>
      <c r="J436" s="331">
        <f t="shared" si="19"/>
        <v>0</v>
      </c>
      <c r="K436" s="331">
        <f t="shared" si="20"/>
        <v>0</v>
      </c>
      <c r="L436" s="331">
        <f t="shared" si="21"/>
        <v>0</v>
      </c>
      <c r="M436" s="332">
        <f t="shared" si="22"/>
        <v>0</v>
      </c>
      <c r="N436" s="333">
        <f t="shared" si="23"/>
        <v>120</v>
      </c>
      <c r="O436" s="334"/>
      <c r="P436" s="335">
        <f t="shared" si="24"/>
        <v>120</v>
      </c>
      <c r="Q436" s="336">
        <f t="shared" si="25"/>
        <v>111</v>
      </c>
      <c r="R436" s="148"/>
      <c r="S436" s="148"/>
      <c r="T436" s="337"/>
      <c r="U436" s="148"/>
      <c r="V436" s="148"/>
      <c r="W436" s="337"/>
      <c r="X436" s="147"/>
      <c r="Y436" s="148"/>
      <c r="Z436" s="147"/>
      <c r="AA436" s="338">
        <v>0</v>
      </c>
      <c r="AB436" s="339">
        <v>0</v>
      </c>
      <c r="AC436" s="148">
        <v>0</v>
      </c>
      <c r="AD436" s="147"/>
      <c r="AE436" s="148"/>
      <c r="AF436" s="147">
        <v>42</v>
      </c>
      <c r="AG436" s="88">
        <v>0</v>
      </c>
      <c r="AH436" s="88">
        <v>0</v>
      </c>
      <c r="AI436" s="145"/>
      <c r="AJ436" s="145"/>
      <c r="AK436" s="88"/>
      <c r="AL436" s="145"/>
      <c r="AM436" s="88"/>
      <c r="AN436" s="88"/>
      <c r="AO436" s="340"/>
      <c r="AP436" s="340"/>
      <c r="AQ436" s="358"/>
      <c r="AR436" s="358"/>
      <c r="AS436" s="358"/>
      <c r="AT436" s="153"/>
      <c r="AU436" s="88">
        <v>60</v>
      </c>
      <c r="AV436" s="145"/>
      <c r="AW436" s="349">
        <v>0</v>
      </c>
      <c r="AX436" s="349">
        <v>0</v>
      </c>
      <c r="AY436" s="147"/>
      <c r="AZ436" s="349"/>
      <c r="BA436" s="349"/>
      <c r="BB436" s="147"/>
      <c r="BC436" s="147"/>
      <c r="BD436" s="349"/>
      <c r="BE436" s="349"/>
      <c r="BF436" s="338">
        <v>0</v>
      </c>
      <c r="BG436" s="145"/>
      <c r="BH436" s="148">
        <v>0</v>
      </c>
      <c r="BI436" s="337"/>
      <c r="BJ436" s="360"/>
      <c r="BK436" s="343"/>
      <c r="BL436" s="147"/>
      <c r="BM436" s="147"/>
      <c r="BN436" s="349"/>
      <c r="BO436" s="349">
        <v>18</v>
      </c>
      <c r="BP436" s="147"/>
      <c r="BQ436" s="144">
        <v>0</v>
      </c>
      <c r="BR436" s="145"/>
      <c r="BS436" s="145"/>
      <c r="BT436" s="145"/>
      <c r="BU436" s="338"/>
      <c r="BV436" s="144"/>
      <c r="BW436" s="145"/>
      <c r="BX436" s="145"/>
      <c r="BY436" s="88"/>
      <c r="BZ436" s="88"/>
      <c r="CA436" s="149">
        <v>0</v>
      </c>
      <c r="CB436" s="354">
        <v>0</v>
      </c>
      <c r="CC436" s="344">
        <v>0</v>
      </c>
      <c r="CD436" s="145"/>
      <c r="CE436" s="145"/>
      <c r="CF436" s="146">
        <v>0</v>
      </c>
      <c r="CG436" s="148"/>
      <c r="CH436" s="148"/>
      <c r="CI436" s="337"/>
      <c r="CJ436" s="147"/>
      <c r="CK436" s="354"/>
      <c r="CL436" s="145"/>
      <c r="CM436" s="145"/>
      <c r="CN436" s="354"/>
      <c r="CO436" s="344"/>
    </row>
    <row r="437" spans="1:93" ht="24" customHeight="1" x14ac:dyDescent="0.3">
      <c r="A437" s="327" t="s">
        <v>2673</v>
      </c>
      <c r="B437" s="328" t="s">
        <v>2674</v>
      </c>
      <c r="C437" s="329" t="s">
        <v>335</v>
      </c>
      <c r="D437" s="330">
        <f t="shared" si="13"/>
        <v>9</v>
      </c>
      <c r="E437" s="331">
        <f t="shared" si="14"/>
        <v>3</v>
      </c>
      <c r="F437" s="331">
        <f t="shared" si="15"/>
        <v>0</v>
      </c>
      <c r="G437" s="331">
        <f t="shared" si="16"/>
        <v>0</v>
      </c>
      <c r="H437" s="331">
        <f t="shared" si="17"/>
        <v>0</v>
      </c>
      <c r="I437" s="331">
        <f t="shared" si="18"/>
        <v>0</v>
      </c>
      <c r="J437" s="331">
        <f t="shared" si="19"/>
        <v>0</v>
      </c>
      <c r="K437" s="331">
        <f t="shared" si="20"/>
        <v>0</v>
      </c>
      <c r="L437" s="331">
        <f t="shared" si="21"/>
        <v>0</v>
      </c>
      <c r="M437" s="332">
        <f t="shared" si="22"/>
        <v>0</v>
      </c>
      <c r="N437" s="333">
        <f t="shared" si="23"/>
        <v>12</v>
      </c>
      <c r="O437" s="334"/>
      <c r="P437" s="335">
        <f t="shared" si="24"/>
        <v>12</v>
      </c>
      <c r="Q437" s="336">
        <f t="shared" si="25"/>
        <v>604</v>
      </c>
      <c r="R437" s="349"/>
      <c r="S437" s="349"/>
      <c r="T437" s="350"/>
      <c r="U437" s="349"/>
      <c r="V437" s="349"/>
      <c r="W437" s="350"/>
      <c r="X437" s="351"/>
      <c r="Y437" s="349"/>
      <c r="Z437" s="351"/>
      <c r="AA437" s="338">
        <v>0</v>
      </c>
      <c r="AB437" s="339">
        <v>0</v>
      </c>
      <c r="AC437" s="148">
        <v>0</v>
      </c>
      <c r="AD437" s="351"/>
      <c r="AE437" s="349"/>
      <c r="AF437" s="351">
        <v>9</v>
      </c>
      <c r="AG437" s="144">
        <v>0</v>
      </c>
      <c r="AH437" s="144">
        <v>0</v>
      </c>
      <c r="AI437" s="145"/>
      <c r="AJ437" s="145"/>
      <c r="AK437" s="144"/>
      <c r="AL437" s="145"/>
      <c r="AM437" s="144"/>
      <c r="AN437" s="144"/>
      <c r="AO437" s="340"/>
      <c r="AP437" s="340"/>
      <c r="AQ437" s="341"/>
      <c r="AR437" s="341"/>
      <c r="AS437" s="341"/>
      <c r="AT437" s="153"/>
      <c r="AU437" s="144"/>
      <c r="AV437" s="145"/>
      <c r="AW437" s="148">
        <v>0</v>
      </c>
      <c r="AX437" s="148">
        <v>0</v>
      </c>
      <c r="AY437" s="351"/>
      <c r="AZ437" s="148"/>
      <c r="BA437" s="148"/>
      <c r="BB437" s="351"/>
      <c r="BC437" s="351"/>
      <c r="BD437" s="148"/>
      <c r="BE437" s="148"/>
      <c r="BF437" s="338">
        <v>0</v>
      </c>
      <c r="BG437" s="145"/>
      <c r="BH437" s="148">
        <v>0</v>
      </c>
      <c r="BI437" s="350"/>
      <c r="BJ437" s="360"/>
      <c r="BK437" s="343"/>
      <c r="BL437" s="351"/>
      <c r="BM437" s="351"/>
      <c r="BN437" s="148"/>
      <c r="BO437" s="148">
        <v>3</v>
      </c>
      <c r="BP437" s="351"/>
      <c r="BQ437" s="144">
        <v>0</v>
      </c>
      <c r="BR437" s="145"/>
      <c r="BS437" s="145"/>
      <c r="BT437" s="145"/>
      <c r="BU437" s="338"/>
      <c r="BV437" s="144"/>
      <c r="BW437" s="145"/>
      <c r="BX437" s="145"/>
      <c r="BY437" s="144"/>
      <c r="BZ437" s="144"/>
      <c r="CA437" s="149">
        <v>0</v>
      </c>
      <c r="CB437" s="354">
        <v>0</v>
      </c>
      <c r="CC437" s="344">
        <v>0</v>
      </c>
      <c r="CD437" s="145"/>
      <c r="CE437" s="145"/>
      <c r="CF437" s="356">
        <v>0</v>
      </c>
      <c r="CG437" s="349"/>
      <c r="CH437" s="349"/>
      <c r="CI437" s="350"/>
      <c r="CJ437" s="351"/>
      <c r="CK437" s="354"/>
      <c r="CL437" s="145"/>
      <c r="CM437" s="145"/>
      <c r="CN437" s="354"/>
      <c r="CO437" s="344"/>
    </row>
    <row r="438" spans="1:93" ht="24" customHeight="1" x14ac:dyDescent="0.3">
      <c r="A438" s="327" t="s">
        <v>2675</v>
      </c>
      <c r="B438" s="328" t="s">
        <v>2676</v>
      </c>
      <c r="C438" s="329" t="s">
        <v>2242</v>
      </c>
      <c r="D438" s="330">
        <f t="shared" si="13"/>
        <v>0</v>
      </c>
      <c r="E438" s="331">
        <f t="shared" si="14"/>
        <v>0</v>
      </c>
      <c r="F438" s="331">
        <f t="shared" si="15"/>
        <v>0</v>
      </c>
      <c r="G438" s="331">
        <f t="shared" si="16"/>
        <v>0</v>
      </c>
      <c r="H438" s="331">
        <f t="shared" si="17"/>
        <v>0</v>
      </c>
      <c r="I438" s="331">
        <f t="shared" si="18"/>
        <v>0</v>
      </c>
      <c r="J438" s="331">
        <f t="shared" si="19"/>
        <v>0</v>
      </c>
      <c r="K438" s="331">
        <f t="shared" si="20"/>
        <v>0</v>
      </c>
      <c r="L438" s="331">
        <f t="shared" si="21"/>
        <v>0</v>
      </c>
      <c r="M438" s="332">
        <f t="shared" si="22"/>
        <v>0</v>
      </c>
      <c r="N438" s="333">
        <f t="shared" si="23"/>
        <v>0</v>
      </c>
      <c r="O438" s="334"/>
      <c r="P438" s="335">
        <f t="shared" si="24"/>
        <v>0</v>
      </c>
      <c r="Q438" s="336" t="str">
        <f t="shared" si="25"/>
        <v/>
      </c>
      <c r="R438" s="349"/>
      <c r="S438" s="349"/>
      <c r="T438" s="350"/>
      <c r="U438" s="349"/>
      <c r="V438" s="349"/>
      <c r="W438" s="350"/>
      <c r="X438" s="351"/>
      <c r="Y438" s="349"/>
      <c r="Z438" s="351"/>
      <c r="AA438" s="354">
        <v>0</v>
      </c>
      <c r="AB438" s="357">
        <v>0</v>
      </c>
      <c r="AC438" s="148">
        <v>0</v>
      </c>
      <c r="AD438" s="351"/>
      <c r="AE438" s="349"/>
      <c r="AF438" s="351"/>
      <c r="AG438" s="88">
        <v>0</v>
      </c>
      <c r="AH438" s="88">
        <v>0</v>
      </c>
      <c r="AI438" s="145"/>
      <c r="AJ438" s="145"/>
      <c r="AK438" s="88"/>
      <c r="AL438" s="145"/>
      <c r="AM438" s="88"/>
      <c r="AN438" s="88"/>
      <c r="AO438" s="340"/>
      <c r="AP438" s="340"/>
      <c r="AQ438" s="358"/>
      <c r="AR438" s="358"/>
      <c r="AS438" s="358"/>
      <c r="AT438" s="359"/>
      <c r="AU438" s="88"/>
      <c r="AV438" s="145"/>
      <c r="AW438" s="148">
        <v>0</v>
      </c>
      <c r="AX438" s="148">
        <v>0</v>
      </c>
      <c r="AY438" s="351"/>
      <c r="AZ438" s="148"/>
      <c r="BA438" s="148"/>
      <c r="BB438" s="351"/>
      <c r="BC438" s="351"/>
      <c r="BD438" s="148"/>
      <c r="BE438" s="148"/>
      <c r="BF438" s="338">
        <v>0</v>
      </c>
      <c r="BG438" s="145"/>
      <c r="BH438" s="148">
        <v>0</v>
      </c>
      <c r="BI438" s="350"/>
      <c r="BJ438" s="342"/>
      <c r="BK438" s="343"/>
      <c r="BL438" s="351"/>
      <c r="BM438" s="351"/>
      <c r="BN438" s="148"/>
      <c r="BO438" s="148"/>
      <c r="BP438" s="351"/>
      <c r="BQ438" s="144">
        <v>0</v>
      </c>
      <c r="BR438" s="145"/>
      <c r="BS438" s="145"/>
      <c r="BT438" s="145"/>
      <c r="BU438" s="338"/>
      <c r="BV438" s="144"/>
      <c r="BW438" s="145"/>
      <c r="BX438" s="145"/>
      <c r="BY438" s="88"/>
      <c r="BZ438" s="88"/>
      <c r="CA438" s="149">
        <v>0</v>
      </c>
      <c r="CB438" s="338">
        <v>0</v>
      </c>
      <c r="CC438" s="344">
        <v>0</v>
      </c>
      <c r="CD438" s="145"/>
      <c r="CE438" s="145"/>
      <c r="CF438" s="356">
        <v>0</v>
      </c>
      <c r="CG438" s="349"/>
      <c r="CH438" s="349"/>
      <c r="CI438" s="350"/>
      <c r="CJ438" s="351"/>
      <c r="CK438" s="338"/>
      <c r="CL438" s="145"/>
      <c r="CM438" s="145"/>
      <c r="CN438" s="338"/>
      <c r="CO438" s="344"/>
    </row>
    <row r="439" spans="1:93" ht="24" customHeight="1" x14ac:dyDescent="0.3">
      <c r="A439" s="327" t="s">
        <v>2677</v>
      </c>
      <c r="B439" s="328" t="s">
        <v>2678</v>
      </c>
      <c r="C439" s="329" t="s">
        <v>418</v>
      </c>
      <c r="D439" s="330">
        <f t="shared" si="13"/>
        <v>0</v>
      </c>
      <c r="E439" s="331">
        <f t="shared" si="14"/>
        <v>0</v>
      </c>
      <c r="F439" s="331">
        <f t="shared" si="15"/>
        <v>0</v>
      </c>
      <c r="G439" s="331">
        <f t="shared" si="16"/>
        <v>0</v>
      </c>
      <c r="H439" s="331">
        <f t="shared" si="17"/>
        <v>0</v>
      </c>
      <c r="I439" s="331">
        <f t="shared" si="18"/>
        <v>0</v>
      </c>
      <c r="J439" s="331">
        <f t="shared" si="19"/>
        <v>0</v>
      </c>
      <c r="K439" s="331">
        <f t="shared" si="20"/>
        <v>0</v>
      </c>
      <c r="L439" s="331">
        <f t="shared" si="21"/>
        <v>0</v>
      </c>
      <c r="M439" s="332">
        <f t="shared" si="22"/>
        <v>0</v>
      </c>
      <c r="N439" s="333">
        <f t="shared" si="23"/>
        <v>0</v>
      </c>
      <c r="O439" s="334"/>
      <c r="P439" s="335">
        <f t="shared" si="24"/>
        <v>0</v>
      </c>
      <c r="Q439" s="336" t="str">
        <f t="shared" si="25"/>
        <v/>
      </c>
      <c r="R439" s="148"/>
      <c r="S439" s="148"/>
      <c r="T439" s="337"/>
      <c r="U439" s="148"/>
      <c r="V439" s="148"/>
      <c r="W439" s="337"/>
      <c r="X439" s="147"/>
      <c r="Y439" s="148"/>
      <c r="Z439" s="147"/>
      <c r="AA439" s="354">
        <v>0</v>
      </c>
      <c r="AB439" s="357">
        <v>0</v>
      </c>
      <c r="AC439" s="349">
        <v>0</v>
      </c>
      <c r="AD439" s="147"/>
      <c r="AE439" s="148"/>
      <c r="AF439" s="147"/>
      <c r="AG439" s="144">
        <v>0</v>
      </c>
      <c r="AH439" s="144">
        <v>0</v>
      </c>
      <c r="AI439" s="145"/>
      <c r="AJ439" s="145"/>
      <c r="AK439" s="144"/>
      <c r="AL439" s="145"/>
      <c r="AM439" s="144"/>
      <c r="AN439" s="144"/>
      <c r="AO439" s="340"/>
      <c r="AP439" s="340"/>
      <c r="AQ439" s="341"/>
      <c r="AR439" s="341"/>
      <c r="AS439" s="341"/>
      <c r="AT439" s="359"/>
      <c r="AU439" s="144"/>
      <c r="AV439" s="145"/>
      <c r="AW439" s="148">
        <v>0</v>
      </c>
      <c r="AX439" s="148">
        <v>0</v>
      </c>
      <c r="AY439" s="147"/>
      <c r="AZ439" s="148"/>
      <c r="BA439" s="148"/>
      <c r="BB439" s="147"/>
      <c r="BC439" s="147"/>
      <c r="BD439" s="148"/>
      <c r="BE439" s="148"/>
      <c r="BF439" s="338">
        <v>0</v>
      </c>
      <c r="BG439" s="145"/>
      <c r="BH439" s="148">
        <v>0</v>
      </c>
      <c r="BI439" s="337"/>
      <c r="BJ439" s="360"/>
      <c r="BK439" s="343"/>
      <c r="BL439" s="147"/>
      <c r="BM439" s="147"/>
      <c r="BN439" s="148"/>
      <c r="BO439" s="148"/>
      <c r="BP439" s="147"/>
      <c r="BQ439" s="144">
        <v>0</v>
      </c>
      <c r="BR439" s="145"/>
      <c r="BS439" s="145"/>
      <c r="BT439" s="145"/>
      <c r="BU439" s="338"/>
      <c r="BV439" s="144"/>
      <c r="BW439" s="145"/>
      <c r="BX439" s="145"/>
      <c r="BY439" s="144"/>
      <c r="BZ439" s="144"/>
      <c r="CA439" s="355">
        <v>0</v>
      </c>
      <c r="CB439" s="354">
        <v>0</v>
      </c>
      <c r="CC439" s="344">
        <v>0</v>
      </c>
      <c r="CD439" s="145"/>
      <c r="CE439" s="145"/>
      <c r="CF439" s="146">
        <v>0</v>
      </c>
      <c r="CG439" s="148"/>
      <c r="CH439" s="148"/>
      <c r="CI439" s="337"/>
      <c r="CJ439" s="147"/>
      <c r="CK439" s="354"/>
      <c r="CL439" s="145"/>
      <c r="CM439" s="145"/>
      <c r="CN439" s="354"/>
      <c r="CO439" s="344"/>
    </row>
    <row r="440" spans="1:93" ht="24" customHeight="1" x14ac:dyDescent="0.3">
      <c r="A440" s="327" t="s">
        <v>2679</v>
      </c>
      <c r="B440" s="328" t="s">
        <v>2680</v>
      </c>
      <c r="C440" s="329" t="s">
        <v>89</v>
      </c>
      <c r="D440" s="330">
        <f t="shared" si="13"/>
        <v>0</v>
      </c>
      <c r="E440" s="331">
        <f t="shared" si="14"/>
        <v>0</v>
      </c>
      <c r="F440" s="331">
        <f t="shared" si="15"/>
        <v>0</v>
      </c>
      <c r="G440" s="331">
        <f t="shared" si="16"/>
        <v>0</v>
      </c>
      <c r="H440" s="331">
        <f t="shared" si="17"/>
        <v>0</v>
      </c>
      <c r="I440" s="331">
        <f t="shared" si="18"/>
        <v>0</v>
      </c>
      <c r="J440" s="331">
        <f t="shared" si="19"/>
        <v>0</v>
      </c>
      <c r="K440" s="331">
        <f t="shared" si="20"/>
        <v>0</v>
      </c>
      <c r="L440" s="331">
        <f t="shared" si="21"/>
        <v>0</v>
      </c>
      <c r="M440" s="332">
        <f t="shared" si="22"/>
        <v>0</v>
      </c>
      <c r="N440" s="333">
        <f t="shared" si="23"/>
        <v>0</v>
      </c>
      <c r="O440" s="334"/>
      <c r="P440" s="335">
        <f t="shared" si="24"/>
        <v>0</v>
      </c>
      <c r="Q440" s="336" t="str">
        <f t="shared" si="25"/>
        <v/>
      </c>
      <c r="R440" s="349"/>
      <c r="S440" s="349"/>
      <c r="T440" s="337"/>
      <c r="U440" s="349"/>
      <c r="V440" s="349"/>
      <c r="W440" s="337"/>
      <c r="X440" s="147"/>
      <c r="Y440" s="349"/>
      <c r="Z440" s="147"/>
      <c r="AA440" s="338">
        <v>0</v>
      </c>
      <c r="AB440" s="339">
        <v>0</v>
      </c>
      <c r="AC440" s="349">
        <v>0</v>
      </c>
      <c r="AD440" s="147"/>
      <c r="AE440" s="349"/>
      <c r="AF440" s="147"/>
      <c r="AG440" s="144">
        <v>0</v>
      </c>
      <c r="AH440" s="144">
        <v>0</v>
      </c>
      <c r="AI440" s="145"/>
      <c r="AJ440" s="145"/>
      <c r="AK440" s="144"/>
      <c r="AL440" s="145"/>
      <c r="AM440" s="144"/>
      <c r="AN440" s="144"/>
      <c r="AO440" s="340"/>
      <c r="AP440" s="340"/>
      <c r="AQ440" s="341"/>
      <c r="AR440" s="341"/>
      <c r="AS440" s="341"/>
      <c r="AT440" s="153"/>
      <c r="AU440" s="144"/>
      <c r="AV440" s="145"/>
      <c r="AW440" s="148">
        <v>0</v>
      </c>
      <c r="AX440" s="148">
        <v>0</v>
      </c>
      <c r="AY440" s="147"/>
      <c r="AZ440" s="148"/>
      <c r="BA440" s="148"/>
      <c r="BB440" s="147"/>
      <c r="BC440" s="147"/>
      <c r="BD440" s="148"/>
      <c r="BE440" s="148"/>
      <c r="BF440" s="338">
        <v>0</v>
      </c>
      <c r="BG440" s="145"/>
      <c r="BH440" s="349">
        <v>0</v>
      </c>
      <c r="BI440" s="337"/>
      <c r="BJ440" s="342"/>
      <c r="BK440" s="343"/>
      <c r="BL440" s="147"/>
      <c r="BM440" s="147"/>
      <c r="BN440" s="148"/>
      <c r="BO440" s="148"/>
      <c r="BP440" s="147"/>
      <c r="BQ440" s="88">
        <v>0</v>
      </c>
      <c r="BR440" s="352"/>
      <c r="BS440" s="352"/>
      <c r="BT440" s="145"/>
      <c r="BU440" s="338"/>
      <c r="BV440" s="88"/>
      <c r="BW440" s="145"/>
      <c r="BX440" s="145"/>
      <c r="BY440" s="144"/>
      <c r="BZ440" s="144"/>
      <c r="CA440" s="355">
        <v>0</v>
      </c>
      <c r="CB440" s="338">
        <v>0</v>
      </c>
      <c r="CC440" s="344">
        <v>0</v>
      </c>
      <c r="CD440" s="145"/>
      <c r="CE440" s="145"/>
      <c r="CF440" s="356">
        <v>0</v>
      </c>
      <c r="CG440" s="148"/>
      <c r="CH440" s="148"/>
      <c r="CI440" s="337"/>
      <c r="CJ440" s="147"/>
      <c r="CK440" s="338"/>
      <c r="CL440" s="145"/>
      <c r="CM440" s="145"/>
      <c r="CN440" s="338"/>
      <c r="CO440" s="344"/>
    </row>
    <row r="441" spans="1:93" ht="24" customHeight="1" x14ac:dyDescent="0.3">
      <c r="A441" s="345" t="s">
        <v>2681</v>
      </c>
      <c r="B441" s="328" t="s">
        <v>2682</v>
      </c>
      <c r="C441" s="329" t="s">
        <v>664</v>
      </c>
      <c r="D441" s="330">
        <f t="shared" si="13"/>
        <v>0</v>
      </c>
      <c r="E441" s="331">
        <f t="shared" si="14"/>
        <v>0</v>
      </c>
      <c r="F441" s="331">
        <f t="shared" si="15"/>
        <v>0</v>
      </c>
      <c r="G441" s="331">
        <f t="shared" si="16"/>
        <v>0</v>
      </c>
      <c r="H441" s="331">
        <f t="shared" si="17"/>
        <v>0</v>
      </c>
      <c r="I441" s="331">
        <f t="shared" si="18"/>
        <v>0</v>
      </c>
      <c r="J441" s="331">
        <f t="shared" si="19"/>
        <v>0</v>
      </c>
      <c r="K441" s="331">
        <f t="shared" si="20"/>
        <v>0</v>
      </c>
      <c r="L441" s="331">
        <f t="shared" si="21"/>
        <v>0</v>
      </c>
      <c r="M441" s="332">
        <f t="shared" si="22"/>
        <v>0</v>
      </c>
      <c r="N441" s="333">
        <f t="shared" si="23"/>
        <v>0</v>
      </c>
      <c r="O441" s="334"/>
      <c r="P441" s="335">
        <f t="shared" si="24"/>
        <v>0</v>
      </c>
      <c r="Q441" s="336" t="str">
        <f t="shared" si="25"/>
        <v/>
      </c>
      <c r="R441" s="148"/>
      <c r="S441" s="148"/>
      <c r="T441" s="350"/>
      <c r="U441" s="148"/>
      <c r="V441" s="148"/>
      <c r="W441" s="350"/>
      <c r="X441" s="351"/>
      <c r="Y441" s="148"/>
      <c r="Z441" s="351"/>
      <c r="AA441" s="354">
        <v>0</v>
      </c>
      <c r="AB441" s="357">
        <v>0</v>
      </c>
      <c r="AC441" s="148">
        <v>0</v>
      </c>
      <c r="AD441" s="351"/>
      <c r="AE441" s="148"/>
      <c r="AF441" s="351"/>
      <c r="AG441" s="144">
        <v>0</v>
      </c>
      <c r="AH441" s="144">
        <v>0</v>
      </c>
      <c r="AI441" s="145"/>
      <c r="AJ441" s="145"/>
      <c r="AK441" s="144"/>
      <c r="AL441" s="145"/>
      <c r="AM441" s="144"/>
      <c r="AN441" s="144"/>
      <c r="AO441" s="340"/>
      <c r="AP441" s="340"/>
      <c r="AQ441" s="341"/>
      <c r="AR441" s="341"/>
      <c r="AS441" s="341"/>
      <c r="AT441" s="359"/>
      <c r="AU441" s="144"/>
      <c r="AV441" s="145"/>
      <c r="AW441" s="148">
        <v>0</v>
      </c>
      <c r="AX441" s="148">
        <v>0</v>
      </c>
      <c r="AY441" s="351"/>
      <c r="AZ441" s="148"/>
      <c r="BA441" s="148"/>
      <c r="BB441" s="351"/>
      <c r="BC441" s="351"/>
      <c r="BD441" s="148"/>
      <c r="BE441" s="148"/>
      <c r="BF441" s="354">
        <v>0</v>
      </c>
      <c r="BG441" s="145"/>
      <c r="BH441" s="349">
        <v>0</v>
      </c>
      <c r="BI441" s="350"/>
      <c r="BJ441" s="342"/>
      <c r="BK441" s="343"/>
      <c r="BL441" s="351"/>
      <c r="BM441" s="351"/>
      <c r="BN441" s="148"/>
      <c r="BO441" s="148"/>
      <c r="BP441" s="351"/>
      <c r="BQ441" s="88">
        <v>0</v>
      </c>
      <c r="BR441" s="352"/>
      <c r="BS441" s="352"/>
      <c r="BT441" s="145"/>
      <c r="BU441" s="354"/>
      <c r="BV441" s="88"/>
      <c r="BW441" s="145"/>
      <c r="BX441" s="145"/>
      <c r="BY441" s="144"/>
      <c r="BZ441" s="144"/>
      <c r="CA441" s="149">
        <v>0</v>
      </c>
      <c r="CB441" s="338">
        <v>0</v>
      </c>
      <c r="CC441" s="88">
        <v>0</v>
      </c>
      <c r="CD441" s="145"/>
      <c r="CE441" s="145"/>
      <c r="CF441" s="356">
        <v>0</v>
      </c>
      <c r="CG441" s="349"/>
      <c r="CH441" s="349"/>
      <c r="CI441" s="350"/>
      <c r="CJ441" s="351"/>
      <c r="CK441" s="338"/>
      <c r="CL441" s="145"/>
      <c r="CM441" s="145"/>
      <c r="CN441" s="338"/>
      <c r="CO441" s="88"/>
    </row>
    <row r="442" spans="1:93" ht="24" customHeight="1" x14ac:dyDescent="0.3">
      <c r="A442" s="345" t="s">
        <v>2683</v>
      </c>
      <c r="B442" s="328" t="s">
        <v>2684</v>
      </c>
      <c r="C442" s="329" t="s">
        <v>2685</v>
      </c>
      <c r="D442" s="330">
        <f t="shared" si="13"/>
        <v>1</v>
      </c>
      <c r="E442" s="331">
        <f t="shared" si="14"/>
        <v>1</v>
      </c>
      <c r="F442" s="331">
        <f t="shared" si="15"/>
        <v>1</v>
      </c>
      <c r="G442" s="331">
        <f t="shared" si="16"/>
        <v>0</v>
      </c>
      <c r="H442" s="331">
        <f t="shared" si="17"/>
        <v>0</v>
      </c>
      <c r="I442" s="331">
        <f t="shared" si="18"/>
        <v>0</v>
      </c>
      <c r="J442" s="331">
        <f t="shared" si="19"/>
        <v>0</v>
      </c>
      <c r="K442" s="331">
        <f t="shared" si="20"/>
        <v>0</v>
      </c>
      <c r="L442" s="331">
        <f t="shared" si="21"/>
        <v>0</v>
      </c>
      <c r="M442" s="332">
        <f t="shared" si="22"/>
        <v>0</v>
      </c>
      <c r="N442" s="333">
        <f t="shared" si="23"/>
        <v>3</v>
      </c>
      <c r="O442" s="334"/>
      <c r="P442" s="335">
        <f t="shared" si="24"/>
        <v>3</v>
      </c>
      <c r="Q442" s="336">
        <f t="shared" si="25"/>
        <v>862</v>
      </c>
      <c r="R442" s="349"/>
      <c r="S442" s="349"/>
      <c r="T442" s="337"/>
      <c r="U442" s="349"/>
      <c r="V442" s="349"/>
      <c r="W442" s="337"/>
      <c r="X442" s="147"/>
      <c r="Y442" s="349"/>
      <c r="Z442" s="147"/>
      <c r="AA442" s="338">
        <v>0</v>
      </c>
      <c r="AB442" s="339">
        <v>0</v>
      </c>
      <c r="AC442" s="349">
        <v>0</v>
      </c>
      <c r="AD442" s="147"/>
      <c r="AE442" s="349"/>
      <c r="AF442" s="147"/>
      <c r="AG442" s="144">
        <v>0</v>
      </c>
      <c r="AH442" s="144">
        <v>0</v>
      </c>
      <c r="AI442" s="145"/>
      <c r="AJ442" s="145"/>
      <c r="AK442" s="144"/>
      <c r="AL442" s="145">
        <v>1</v>
      </c>
      <c r="AM442" s="144"/>
      <c r="AN442" s="144"/>
      <c r="AO442" s="340"/>
      <c r="AP442" s="340"/>
      <c r="AQ442" s="341"/>
      <c r="AR442" s="341"/>
      <c r="AS442" s="341"/>
      <c r="AT442" s="153"/>
      <c r="AU442" s="144"/>
      <c r="AV442" s="145"/>
      <c r="AW442" s="148">
        <v>0</v>
      </c>
      <c r="AX442" s="148">
        <v>0</v>
      </c>
      <c r="AY442" s="147">
        <v>1</v>
      </c>
      <c r="AZ442" s="148"/>
      <c r="BA442" s="148"/>
      <c r="BB442" s="147">
        <v>1</v>
      </c>
      <c r="BC442" s="147"/>
      <c r="BD442" s="148"/>
      <c r="BE442" s="148"/>
      <c r="BF442" s="338">
        <v>0</v>
      </c>
      <c r="BG442" s="145"/>
      <c r="BH442" s="148">
        <v>0</v>
      </c>
      <c r="BI442" s="337"/>
      <c r="BJ442" s="342"/>
      <c r="BK442" s="343"/>
      <c r="BL442" s="147"/>
      <c r="BM442" s="147"/>
      <c r="BN442" s="148"/>
      <c r="BO442" s="148"/>
      <c r="BP442" s="147"/>
      <c r="BQ442" s="144">
        <v>0</v>
      </c>
      <c r="BR442" s="145"/>
      <c r="BS442" s="145"/>
      <c r="BT442" s="145"/>
      <c r="BU442" s="338"/>
      <c r="BV442" s="144"/>
      <c r="BW442" s="145"/>
      <c r="BX442" s="145"/>
      <c r="BY442" s="144"/>
      <c r="BZ442" s="144"/>
      <c r="CA442" s="355">
        <v>0</v>
      </c>
      <c r="CB442" s="338">
        <v>0</v>
      </c>
      <c r="CC442" s="344">
        <v>0</v>
      </c>
      <c r="CD442" s="145"/>
      <c r="CE442" s="145"/>
      <c r="CF442" s="146">
        <v>0</v>
      </c>
      <c r="CG442" s="148"/>
      <c r="CH442" s="148"/>
      <c r="CI442" s="337"/>
      <c r="CJ442" s="147"/>
      <c r="CK442" s="338"/>
      <c r="CL442" s="145"/>
      <c r="CM442" s="145"/>
      <c r="CN442" s="338"/>
      <c r="CO442" s="344"/>
    </row>
    <row r="443" spans="1:93" ht="24" customHeight="1" x14ac:dyDescent="0.3">
      <c r="A443" s="327" t="s">
        <v>2686</v>
      </c>
      <c r="B443" s="328" t="s">
        <v>2687</v>
      </c>
      <c r="C443" s="329" t="s">
        <v>2036</v>
      </c>
      <c r="D443" s="330">
        <f t="shared" si="13"/>
        <v>0</v>
      </c>
      <c r="E443" s="331">
        <f t="shared" si="14"/>
        <v>0</v>
      </c>
      <c r="F443" s="331">
        <f t="shared" si="15"/>
        <v>0</v>
      </c>
      <c r="G443" s="331">
        <f t="shared" si="16"/>
        <v>0</v>
      </c>
      <c r="H443" s="331">
        <f t="shared" si="17"/>
        <v>0</v>
      </c>
      <c r="I443" s="331">
        <f t="shared" si="18"/>
        <v>0</v>
      </c>
      <c r="J443" s="331">
        <f t="shared" si="19"/>
        <v>0</v>
      </c>
      <c r="K443" s="331">
        <f t="shared" si="20"/>
        <v>0</v>
      </c>
      <c r="L443" s="331">
        <f t="shared" si="21"/>
        <v>0</v>
      </c>
      <c r="M443" s="332">
        <f t="shared" si="22"/>
        <v>0</v>
      </c>
      <c r="N443" s="333">
        <f t="shared" si="23"/>
        <v>0</v>
      </c>
      <c r="O443" s="334"/>
      <c r="P443" s="335">
        <f t="shared" si="24"/>
        <v>0</v>
      </c>
      <c r="Q443" s="336" t="str">
        <f t="shared" si="25"/>
        <v/>
      </c>
      <c r="R443" s="148"/>
      <c r="S443" s="148"/>
      <c r="T443" s="350"/>
      <c r="U443" s="148"/>
      <c r="V443" s="148"/>
      <c r="W443" s="350"/>
      <c r="X443" s="351"/>
      <c r="Y443" s="148"/>
      <c r="Z443" s="351"/>
      <c r="AA443" s="338">
        <v>0</v>
      </c>
      <c r="AB443" s="339">
        <v>0</v>
      </c>
      <c r="AC443" s="349">
        <v>0</v>
      </c>
      <c r="AD443" s="351"/>
      <c r="AE443" s="148"/>
      <c r="AF443" s="351"/>
      <c r="AG443" s="144">
        <v>0</v>
      </c>
      <c r="AH443" s="144">
        <v>0</v>
      </c>
      <c r="AI443" s="145"/>
      <c r="AJ443" s="145"/>
      <c r="AK443" s="144"/>
      <c r="AL443" s="145"/>
      <c r="AM443" s="144"/>
      <c r="AN443" s="144"/>
      <c r="AO443" s="340"/>
      <c r="AP443" s="340"/>
      <c r="AQ443" s="341"/>
      <c r="AR443" s="341"/>
      <c r="AS443" s="341"/>
      <c r="AT443" s="153"/>
      <c r="AU443" s="144"/>
      <c r="AV443" s="145"/>
      <c r="AW443" s="148">
        <v>0</v>
      </c>
      <c r="AX443" s="148">
        <v>0</v>
      </c>
      <c r="AY443" s="351"/>
      <c r="AZ443" s="148"/>
      <c r="BA443" s="148"/>
      <c r="BB443" s="351"/>
      <c r="BC443" s="351"/>
      <c r="BD443" s="148"/>
      <c r="BE443" s="148"/>
      <c r="BF443" s="338">
        <v>0</v>
      </c>
      <c r="BG443" s="145"/>
      <c r="BH443" s="148">
        <v>0</v>
      </c>
      <c r="BI443" s="350"/>
      <c r="BJ443" s="342"/>
      <c r="BK443" s="343"/>
      <c r="BL443" s="351"/>
      <c r="BM443" s="351"/>
      <c r="BN443" s="148"/>
      <c r="BO443" s="148"/>
      <c r="BP443" s="351"/>
      <c r="BQ443" s="88">
        <v>0</v>
      </c>
      <c r="BR443" s="352"/>
      <c r="BS443" s="352"/>
      <c r="BT443" s="145"/>
      <c r="BU443" s="338"/>
      <c r="BV443" s="88"/>
      <c r="BW443" s="145"/>
      <c r="BX443" s="145"/>
      <c r="BY443" s="144"/>
      <c r="BZ443" s="144"/>
      <c r="CA443" s="355">
        <v>0</v>
      </c>
      <c r="CB443" s="338">
        <v>0</v>
      </c>
      <c r="CC443" s="344">
        <v>0</v>
      </c>
      <c r="CD443" s="145"/>
      <c r="CE443" s="145"/>
      <c r="CF443" s="356">
        <v>0</v>
      </c>
      <c r="CG443" s="349"/>
      <c r="CH443" s="349"/>
      <c r="CI443" s="350"/>
      <c r="CJ443" s="351"/>
      <c r="CK443" s="338"/>
      <c r="CL443" s="145"/>
      <c r="CM443" s="145"/>
      <c r="CN443" s="338"/>
      <c r="CO443" s="344"/>
    </row>
    <row r="444" spans="1:93" ht="24" customHeight="1" x14ac:dyDescent="0.3">
      <c r="A444" s="327" t="s">
        <v>2688</v>
      </c>
      <c r="B444" s="328" t="s">
        <v>2689</v>
      </c>
      <c r="C444" s="329" t="s">
        <v>2690</v>
      </c>
      <c r="D444" s="330">
        <f t="shared" si="13"/>
        <v>24</v>
      </c>
      <c r="E444" s="331">
        <f t="shared" si="14"/>
        <v>18</v>
      </c>
      <c r="F444" s="331">
        <f t="shared" si="15"/>
        <v>7</v>
      </c>
      <c r="G444" s="331">
        <f t="shared" si="16"/>
        <v>5</v>
      </c>
      <c r="H444" s="331">
        <f t="shared" si="17"/>
        <v>0</v>
      </c>
      <c r="I444" s="331">
        <f t="shared" si="18"/>
        <v>0</v>
      </c>
      <c r="J444" s="331">
        <f t="shared" si="19"/>
        <v>0</v>
      </c>
      <c r="K444" s="331">
        <f t="shared" si="20"/>
        <v>0</v>
      </c>
      <c r="L444" s="331">
        <f t="shared" si="21"/>
        <v>0</v>
      </c>
      <c r="M444" s="332">
        <f t="shared" si="22"/>
        <v>0</v>
      </c>
      <c r="N444" s="333">
        <f t="shared" si="23"/>
        <v>54</v>
      </c>
      <c r="O444" s="334"/>
      <c r="P444" s="335">
        <f t="shared" si="24"/>
        <v>54</v>
      </c>
      <c r="Q444" s="336">
        <f t="shared" si="25"/>
        <v>194</v>
      </c>
      <c r="R444" s="148"/>
      <c r="S444" s="148"/>
      <c r="T444" s="337"/>
      <c r="U444" s="148"/>
      <c r="V444" s="148"/>
      <c r="W444" s="337"/>
      <c r="X444" s="147"/>
      <c r="Y444" s="148"/>
      <c r="Z444" s="147"/>
      <c r="AA444" s="338">
        <v>0</v>
      </c>
      <c r="AB444" s="339">
        <v>0</v>
      </c>
      <c r="AC444" s="148">
        <v>0</v>
      </c>
      <c r="AD444" s="147"/>
      <c r="AE444" s="148"/>
      <c r="AF444" s="147">
        <v>18</v>
      </c>
      <c r="AG444" s="144">
        <v>0</v>
      </c>
      <c r="AH444" s="144">
        <v>0</v>
      </c>
      <c r="AI444" s="145"/>
      <c r="AJ444" s="145"/>
      <c r="AK444" s="144"/>
      <c r="AL444" s="145"/>
      <c r="AM444" s="144"/>
      <c r="AN444" s="144"/>
      <c r="AO444" s="340"/>
      <c r="AP444" s="340"/>
      <c r="AQ444" s="341"/>
      <c r="AR444" s="341"/>
      <c r="AS444" s="341"/>
      <c r="AT444" s="153"/>
      <c r="AU444" s="144"/>
      <c r="AV444" s="145"/>
      <c r="AW444" s="148">
        <v>0</v>
      </c>
      <c r="AX444" s="148">
        <v>0</v>
      </c>
      <c r="AY444" s="147"/>
      <c r="AZ444" s="148"/>
      <c r="BA444" s="148"/>
      <c r="BB444" s="147">
        <v>5</v>
      </c>
      <c r="BC444" s="147">
        <v>7</v>
      </c>
      <c r="BD444" s="148"/>
      <c r="BE444" s="148"/>
      <c r="BF444" s="338">
        <v>0</v>
      </c>
      <c r="BG444" s="145"/>
      <c r="BH444" s="349">
        <v>0</v>
      </c>
      <c r="BI444" s="337"/>
      <c r="BJ444" s="342"/>
      <c r="BK444" s="343"/>
      <c r="BL444" s="147"/>
      <c r="BM444" s="147"/>
      <c r="BN444" s="148"/>
      <c r="BO444" s="148">
        <v>24</v>
      </c>
      <c r="BP444" s="147"/>
      <c r="BQ444" s="144">
        <v>0</v>
      </c>
      <c r="BR444" s="145"/>
      <c r="BS444" s="145"/>
      <c r="BT444" s="145"/>
      <c r="BU444" s="338"/>
      <c r="BV444" s="144"/>
      <c r="BW444" s="145"/>
      <c r="BX444" s="145"/>
      <c r="BY444" s="144"/>
      <c r="BZ444" s="144"/>
      <c r="CA444" s="149">
        <v>0</v>
      </c>
      <c r="CB444" s="338">
        <v>0</v>
      </c>
      <c r="CC444" s="344">
        <v>0</v>
      </c>
      <c r="CD444" s="145"/>
      <c r="CE444" s="145"/>
      <c r="CF444" s="146">
        <v>0</v>
      </c>
      <c r="CG444" s="148"/>
      <c r="CH444" s="148"/>
      <c r="CI444" s="337"/>
      <c r="CJ444" s="147"/>
      <c r="CK444" s="338"/>
      <c r="CL444" s="145"/>
      <c r="CM444" s="145"/>
      <c r="CN444" s="338"/>
      <c r="CO444" s="344"/>
    </row>
    <row r="445" spans="1:93" ht="24" customHeight="1" x14ac:dyDescent="0.3">
      <c r="A445" s="345" t="s">
        <v>2691</v>
      </c>
      <c r="B445" s="328" t="s">
        <v>2692</v>
      </c>
      <c r="C445" s="329" t="s">
        <v>1907</v>
      </c>
      <c r="D445" s="330">
        <f t="shared" si="13"/>
        <v>3</v>
      </c>
      <c r="E445" s="331">
        <f t="shared" si="14"/>
        <v>0</v>
      </c>
      <c r="F445" s="331">
        <f t="shared" si="15"/>
        <v>0</v>
      </c>
      <c r="G445" s="331">
        <f t="shared" si="16"/>
        <v>0</v>
      </c>
      <c r="H445" s="331">
        <f t="shared" si="17"/>
        <v>0</v>
      </c>
      <c r="I445" s="331">
        <f t="shared" si="18"/>
        <v>0</v>
      </c>
      <c r="J445" s="331">
        <f t="shared" si="19"/>
        <v>0</v>
      </c>
      <c r="K445" s="331">
        <f t="shared" si="20"/>
        <v>0</v>
      </c>
      <c r="L445" s="331">
        <f t="shared" si="21"/>
        <v>0</v>
      </c>
      <c r="M445" s="332">
        <f t="shared" si="22"/>
        <v>0</v>
      </c>
      <c r="N445" s="333">
        <f t="shared" si="23"/>
        <v>3</v>
      </c>
      <c r="O445" s="334"/>
      <c r="P445" s="335">
        <f t="shared" si="24"/>
        <v>3</v>
      </c>
      <c r="Q445" s="336">
        <f t="shared" si="25"/>
        <v>862</v>
      </c>
      <c r="R445" s="148"/>
      <c r="S445" s="148"/>
      <c r="T445" s="337"/>
      <c r="U445" s="148"/>
      <c r="V445" s="148"/>
      <c r="W445" s="337"/>
      <c r="X445" s="147"/>
      <c r="Y445" s="148"/>
      <c r="Z445" s="147"/>
      <c r="AA445" s="338">
        <v>0</v>
      </c>
      <c r="AB445" s="339">
        <v>0</v>
      </c>
      <c r="AC445" s="148">
        <v>0</v>
      </c>
      <c r="AD445" s="147"/>
      <c r="AE445" s="148"/>
      <c r="AF445" s="147"/>
      <c r="AG445" s="144">
        <v>0</v>
      </c>
      <c r="AH445" s="144">
        <v>0</v>
      </c>
      <c r="AI445" s="145"/>
      <c r="AJ445" s="145"/>
      <c r="AK445" s="144"/>
      <c r="AL445" s="145"/>
      <c r="AM445" s="144"/>
      <c r="AN445" s="144"/>
      <c r="AO445" s="340"/>
      <c r="AP445" s="340"/>
      <c r="AQ445" s="341"/>
      <c r="AR445" s="341"/>
      <c r="AS445" s="341"/>
      <c r="AT445" s="153"/>
      <c r="AU445" s="144"/>
      <c r="AV445" s="145"/>
      <c r="AW445" s="349">
        <v>0</v>
      </c>
      <c r="AX445" s="349">
        <v>0</v>
      </c>
      <c r="AY445" s="147"/>
      <c r="AZ445" s="349"/>
      <c r="BA445" s="349"/>
      <c r="BB445" s="147"/>
      <c r="BC445" s="147"/>
      <c r="BD445" s="349"/>
      <c r="BE445" s="349"/>
      <c r="BF445" s="338">
        <v>0</v>
      </c>
      <c r="BG445" s="145"/>
      <c r="BH445" s="148">
        <v>0</v>
      </c>
      <c r="BI445" s="337"/>
      <c r="BJ445" s="342"/>
      <c r="BK445" s="343"/>
      <c r="BL445" s="147"/>
      <c r="BM445" s="147"/>
      <c r="BN445" s="349"/>
      <c r="BO445" s="349">
        <v>3</v>
      </c>
      <c r="BP445" s="147"/>
      <c r="BQ445" s="144">
        <v>0</v>
      </c>
      <c r="BR445" s="145"/>
      <c r="BS445" s="145"/>
      <c r="BT445" s="145"/>
      <c r="BU445" s="338"/>
      <c r="BV445" s="144"/>
      <c r="BW445" s="145"/>
      <c r="BX445" s="145"/>
      <c r="BY445" s="144"/>
      <c r="BZ445" s="144"/>
      <c r="CA445" s="355">
        <v>0</v>
      </c>
      <c r="CB445" s="354">
        <v>0</v>
      </c>
      <c r="CC445" s="344">
        <v>0</v>
      </c>
      <c r="CD445" s="145"/>
      <c r="CE445" s="145"/>
      <c r="CF445" s="356">
        <v>0</v>
      </c>
      <c r="CG445" s="148"/>
      <c r="CH445" s="148"/>
      <c r="CI445" s="337"/>
      <c r="CJ445" s="147"/>
      <c r="CK445" s="354"/>
      <c r="CL445" s="145"/>
      <c r="CM445" s="145"/>
      <c r="CN445" s="354"/>
      <c r="CO445" s="344"/>
    </row>
    <row r="446" spans="1:93" ht="24" customHeight="1" x14ac:dyDescent="0.3">
      <c r="A446" s="327" t="s">
        <v>2693</v>
      </c>
      <c r="B446" s="328" t="s">
        <v>2694</v>
      </c>
      <c r="C446" s="329" t="s">
        <v>171</v>
      </c>
      <c r="D446" s="330">
        <f t="shared" si="13"/>
        <v>110</v>
      </c>
      <c r="E446" s="331">
        <f t="shared" si="14"/>
        <v>80</v>
      </c>
      <c r="F446" s="331">
        <f t="shared" si="15"/>
        <v>70</v>
      </c>
      <c r="G446" s="331">
        <f t="shared" si="16"/>
        <v>36</v>
      </c>
      <c r="H446" s="331">
        <f t="shared" si="17"/>
        <v>0</v>
      </c>
      <c r="I446" s="331">
        <f t="shared" si="18"/>
        <v>0</v>
      </c>
      <c r="J446" s="331">
        <f t="shared" si="19"/>
        <v>0</v>
      </c>
      <c r="K446" s="331">
        <f t="shared" si="20"/>
        <v>0</v>
      </c>
      <c r="L446" s="331">
        <f t="shared" si="21"/>
        <v>0</v>
      </c>
      <c r="M446" s="332">
        <f t="shared" si="22"/>
        <v>0</v>
      </c>
      <c r="N446" s="333">
        <f t="shared" si="23"/>
        <v>296</v>
      </c>
      <c r="O446" s="334"/>
      <c r="P446" s="335">
        <f t="shared" si="24"/>
        <v>296</v>
      </c>
      <c r="Q446" s="336">
        <f t="shared" si="25"/>
        <v>39</v>
      </c>
      <c r="R446" s="148"/>
      <c r="S446" s="148"/>
      <c r="T446" s="337"/>
      <c r="U446" s="148"/>
      <c r="V446" s="148"/>
      <c r="W446" s="337"/>
      <c r="X446" s="147"/>
      <c r="Y446" s="148"/>
      <c r="Z446" s="147"/>
      <c r="AA446" s="338">
        <v>0</v>
      </c>
      <c r="AB446" s="339">
        <v>0</v>
      </c>
      <c r="AC446" s="148">
        <v>0</v>
      </c>
      <c r="AD446" s="147"/>
      <c r="AE446" s="148"/>
      <c r="AF446" s="147"/>
      <c r="AG446" s="144">
        <v>0</v>
      </c>
      <c r="AH446" s="144">
        <v>0</v>
      </c>
      <c r="AI446" s="145"/>
      <c r="AJ446" s="145"/>
      <c r="AK446" s="144"/>
      <c r="AL446" s="145"/>
      <c r="AM446" s="144"/>
      <c r="AN446" s="144"/>
      <c r="AO446" s="340"/>
      <c r="AP446" s="340"/>
      <c r="AQ446" s="341">
        <v>80</v>
      </c>
      <c r="AR446" s="341">
        <v>110</v>
      </c>
      <c r="AS446" s="341"/>
      <c r="AT446" s="153"/>
      <c r="AU446" s="144"/>
      <c r="AV446" s="145"/>
      <c r="AW446" s="349">
        <v>0</v>
      </c>
      <c r="AX446" s="349">
        <v>0</v>
      </c>
      <c r="AY446" s="147"/>
      <c r="AZ446" s="349"/>
      <c r="BA446" s="349"/>
      <c r="BB446" s="147"/>
      <c r="BC446" s="147"/>
      <c r="BD446" s="349"/>
      <c r="BE446" s="349"/>
      <c r="BF446" s="354">
        <v>0</v>
      </c>
      <c r="BG446" s="145"/>
      <c r="BH446" s="148">
        <v>0</v>
      </c>
      <c r="BI446" s="337"/>
      <c r="BJ446" s="342"/>
      <c r="BK446" s="343"/>
      <c r="BL446" s="147"/>
      <c r="BM446" s="147"/>
      <c r="BN446" s="349">
        <v>36</v>
      </c>
      <c r="BO446" s="349"/>
      <c r="BP446" s="147"/>
      <c r="BQ446" s="144">
        <v>0</v>
      </c>
      <c r="BR446" s="145"/>
      <c r="BS446" s="145"/>
      <c r="BT446" s="145"/>
      <c r="BU446" s="354"/>
      <c r="BV446" s="144"/>
      <c r="BW446" s="145"/>
      <c r="BX446" s="145"/>
      <c r="BY446" s="144"/>
      <c r="BZ446" s="144"/>
      <c r="CA446" s="149">
        <v>0</v>
      </c>
      <c r="CB446" s="338">
        <v>0</v>
      </c>
      <c r="CC446" s="344">
        <v>0</v>
      </c>
      <c r="CD446" s="145"/>
      <c r="CE446" s="145"/>
      <c r="CF446" s="146">
        <v>0</v>
      </c>
      <c r="CG446" s="148"/>
      <c r="CH446" s="148"/>
      <c r="CI446" s="361">
        <v>70</v>
      </c>
      <c r="CJ446" s="147"/>
      <c r="CK446" s="338"/>
      <c r="CL446" s="145"/>
      <c r="CM446" s="145"/>
      <c r="CN446" s="338"/>
      <c r="CO446" s="344"/>
    </row>
    <row r="447" spans="1:93" ht="24" customHeight="1" x14ac:dyDescent="0.3">
      <c r="A447" s="346" t="s">
        <v>1033</v>
      </c>
      <c r="B447" s="347" t="s">
        <v>1034</v>
      </c>
      <c r="C447" s="348" t="s">
        <v>351</v>
      </c>
      <c r="D447" s="330">
        <f t="shared" si="13"/>
        <v>10</v>
      </c>
      <c r="E447" s="331">
        <f t="shared" si="14"/>
        <v>5</v>
      </c>
      <c r="F447" s="331">
        <f t="shared" si="15"/>
        <v>1</v>
      </c>
      <c r="G447" s="331">
        <f t="shared" si="16"/>
        <v>0</v>
      </c>
      <c r="H447" s="331">
        <f t="shared" si="17"/>
        <v>0</v>
      </c>
      <c r="I447" s="331">
        <f t="shared" si="18"/>
        <v>0</v>
      </c>
      <c r="J447" s="331">
        <f t="shared" si="19"/>
        <v>0</v>
      </c>
      <c r="K447" s="331">
        <f t="shared" si="20"/>
        <v>0</v>
      </c>
      <c r="L447" s="331">
        <f t="shared" si="21"/>
        <v>0</v>
      </c>
      <c r="M447" s="332">
        <f t="shared" si="22"/>
        <v>0</v>
      </c>
      <c r="N447" s="369">
        <f t="shared" si="23"/>
        <v>16</v>
      </c>
      <c r="O447" s="334"/>
      <c r="P447" s="335">
        <f t="shared" si="24"/>
        <v>16</v>
      </c>
      <c r="Q447" s="336">
        <f t="shared" si="25"/>
        <v>530</v>
      </c>
      <c r="R447" s="349"/>
      <c r="S447" s="349"/>
      <c r="T447" s="337"/>
      <c r="U447" s="349"/>
      <c r="V447" s="349"/>
      <c r="W447" s="337"/>
      <c r="X447" s="147"/>
      <c r="Y447" s="349"/>
      <c r="Z447" s="147"/>
      <c r="AA447" s="338">
        <v>0</v>
      </c>
      <c r="AB447" s="339">
        <v>0</v>
      </c>
      <c r="AC447" s="148">
        <v>0</v>
      </c>
      <c r="AD447" s="147"/>
      <c r="AE447" s="349"/>
      <c r="AF447" s="147">
        <v>10</v>
      </c>
      <c r="AG447" s="144">
        <v>0</v>
      </c>
      <c r="AH447" s="144">
        <v>0</v>
      </c>
      <c r="AI447" s="352"/>
      <c r="AJ447" s="352"/>
      <c r="AK447" s="144"/>
      <c r="AL447" s="352"/>
      <c r="AM447" s="144"/>
      <c r="AN447" s="144"/>
      <c r="AO447" s="353"/>
      <c r="AP447" s="353"/>
      <c r="AQ447" s="341"/>
      <c r="AR447" s="341"/>
      <c r="AS447" s="341"/>
      <c r="AT447" s="153"/>
      <c r="AU447" s="144"/>
      <c r="AV447" s="352"/>
      <c r="AW447" s="148">
        <v>0</v>
      </c>
      <c r="AX447" s="148">
        <v>0</v>
      </c>
      <c r="AY447" s="147"/>
      <c r="AZ447" s="148"/>
      <c r="BA447" s="148"/>
      <c r="BB447" s="147"/>
      <c r="BC447" s="147"/>
      <c r="BD447" s="148">
        <v>1</v>
      </c>
      <c r="BE447" s="148"/>
      <c r="BF447" s="354">
        <v>0</v>
      </c>
      <c r="BG447" s="352"/>
      <c r="BH447" s="148">
        <v>0</v>
      </c>
      <c r="BI447" s="337"/>
      <c r="BJ447" s="360"/>
      <c r="BK447" s="343"/>
      <c r="BL447" s="147"/>
      <c r="BM447" s="147"/>
      <c r="BN447" s="148"/>
      <c r="BO447" s="148">
        <v>5</v>
      </c>
      <c r="BP447" s="147"/>
      <c r="BQ447" s="88">
        <v>0</v>
      </c>
      <c r="BR447" s="352"/>
      <c r="BS447" s="352"/>
      <c r="BT447" s="352"/>
      <c r="BU447" s="354"/>
      <c r="BV447" s="88"/>
      <c r="BW447" s="352"/>
      <c r="BX447" s="352"/>
      <c r="BY447" s="144"/>
      <c r="BZ447" s="144"/>
      <c r="CA447" s="149">
        <v>0</v>
      </c>
      <c r="CB447" s="338">
        <v>0</v>
      </c>
      <c r="CC447" s="344">
        <v>0</v>
      </c>
      <c r="CD447" s="352"/>
      <c r="CE447" s="352"/>
      <c r="CF447" s="146">
        <v>0</v>
      </c>
      <c r="CG447" s="148"/>
      <c r="CH447" s="148"/>
      <c r="CI447" s="337"/>
      <c r="CJ447" s="147"/>
      <c r="CK447" s="338"/>
      <c r="CL447" s="352"/>
      <c r="CM447" s="352"/>
      <c r="CN447" s="338"/>
      <c r="CO447" s="344"/>
    </row>
    <row r="448" spans="1:93" ht="24" customHeight="1" x14ac:dyDescent="0.3">
      <c r="A448" s="327" t="s">
        <v>2695</v>
      </c>
      <c r="B448" s="328" t="s">
        <v>2696</v>
      </c>
      <c r="C448" s="329" t="s">
        <v>2094</v>
      </c>
      <c r="D448" s="330">
        <f t="shared" si="13"/>
        <v>6</v>
      </c>
      <c r="E448" s="331">
        <f t="shared" si="14"/>
        <v>4</v>
      </c>
      <c r="F448" s="331">
        <f t="shared" si="15"/>
        <v>0</v>
      </c>
      <c r="G448" s="331">
        <f t="shared" si="16"/>
        <v>0</v>
      </c>
      <c r="H448" s="331">
        <f t="shared" si="17"/>
        <v>0</v>
      </c>
      <c r="I448" s="331">
        <f t="shared" si="18"/>
        <v>0</v>
      </c>
      <c r="J448" s="331">
        <f t="shared" si="19"/>
        <v>0</v>
      </c>
      <c r="K448" s="331">
        <f t="shared" si="20"/>
        <v>0</v>
      </c>
      <c r="L448" s="331">
        <f t="shared" si="21"/>
        <v>0</v>
      </c>
      <c r="M448" s="332">
        <f t="shared" si="22"/>
        <v>0</v>
      </c>
      <c r="N448" s="333">
        <f t="shared" si="23"/>
        <v>10</v>
      </c>
      <c r="O448" s="334"/>
      <c r="P448" s="335">
        <f t="shared" si="24"/>
        <v>10</v>
      </c>
      <c r="Q448" s="336">
        <f t="shared" si="25"/>
        <v>661</v>
      </c>
      <c r="R448" s="148"/>
      <c r="S448" s="148"/>
      <c r="T448" s="337"/>
      <c r="U448" s="148"/>
      <c r="V448" s="148"/>
      <c r="W448" s="337"/>
      <c r="X448" s="147"/>
      <c r="Y448" s="148"/>
      <c r="Z448" s="147"/>
      <c r="AA448" s="354">
        <v>0</v>
      </c>
      <c r="AB448" s="357">
        <v>0</v>
      </c>
      <c r="AC448" s="148">
        <v>0</v>
      </c>
      <c r="AD448" s="147"/>
      <c r="AE448" s="148"/>
      <c r="AF448" s="147">
        <v>4</v>
      </c>
      <c r="AG448" s="144">
        <v>0</v>
      </c>
      <c r="AH448" s="144">
        <v>0</v>
      </c>
      <c r="AI448" s="145"/>
      <c r="AJ448" s="145"/>
      <c r="AK448" s="144"/>
      <c r="AL448" s="145"/>
      <c r="AM448" s="144"/>
      <c r="AN448" s="144"/>
      <c r="AO448" s="340"/>
      <c r="AP448" s="340"/>
      <c r="AQ448" s="341"/>
      <c r="AR448" s="341"/>
      <c r="AS448" s="341"/>
      <c r="AT448" s="359"/>
      <c r="AU448" s="144"/>
      <c r="AV448" s="145"/>
      <c r="AW448" s="349">
        <v>0</v>
      </c>
      <c r="AX448" s="349">
        <v>0</v>
      </c>
      <c r="AY448" s="147"/>
      <c r="AZ448" s="349"/>
      <c r="BA448" s="349"/>
      <c r="BB448" s="147"/>
      <c r="BC448" s="147"/>
      <c r="BD448" s="349"/>
      <c r="BE448" s="349"/>
      <c r="BF448" s="338">
        <v>0</v>
      </c>
      <c r="BG448" s="145"/>
      <c r="BH448" s="148">
        <v>0</v>
      </c>
      <c r="BI448" s="337"/>
      <c r="BJ448" s="342"/>
      <c r="BK448" s="343"/>
      <c r="BL448" s="147"/>
      <c r="BM448" s="147"/>
      <c r="BN448" s="349"/>
      <c r="BO448" s="349">
        <v>6</v>
      </c>
      <c r="BP448" s="147"/>
      <c r="BQ448" s="144">
        <v>0</v>
      </c>
      <c r="BR448" s="145"/>
      <c r="BS448" s="145"/>
      <c r="BT448" s="145"/>
      <c r="BU448" s="338"/>
      <c r="BV448" s="144"/>
      <c r="BW448" s="145"/>
      <c r="BX448" s="145"/>
      <c r="BY448" s="144"/>
      <c r="BZ448" s="144"/>
      <c r="CA448" s="149">
        <v>0</v>
      </c>
      <c r="CB448" s="338">
        <v>0</v>
      </c>
      <c r="CC448" s="344">
        <v>0</v>
      </c>
      <c r="CD448" s="145"/>
      <c r="CE448" s="145"/>
      <c r="CF448" s="146">
        <v>0</v>
      </c>
      <c r="CG448" s="148"/>
      <c r="CH448" s="148"/>
      <c r="CI448" s="337"/>
      <c r="CJ448" s="147"/>
      <c r="CK448" s="338"/>
      <c r="CL448" s="145"/>
      <c r="CM448" s="145"/>
      <c r="CN448" s="338"/>
      <c r="CO448" s="344"/>
    </row>
    <row r="449" spans="1:93" ht="24" customHeight="1" x14ac:dyDescent="0.3">
      <c r="A449" s="346" t="s">
        <v>2697</v>
      </c>
      <c r="B449" s="347" t="s">
        <v>2698</v>
      </c>
      <c r="C449" s="348" t="s">
        <v>2699</v>
      </c>
      <c r="D449" s="330">
        <f t="shared" si="13"/>
        <v>0</v>
      </c>
      <c r="E449" s="331">
        <f t="shared" si="14"/>
        <v>0</v>
      </c>
      <c r="F449" s="331">
        <f t="shared" si="15"/>
        <v>0</v>
      </c>
      <c r="G449" s="331">
        <f t="shared" si="16"/>
        <v>0</v>
      </c>
      <c r="H449" s="331">
        <f t="shared" si="17"/>
        <v>0</v>
      </c>
      <c r="I449" s="331">
        <f t="shared" si="18"/>
        <v>0</v>
      </c>
      <c r="J449" s="331">
        <f t="shared" si="19"/>
        <v>0</v>
      </c>
      <c r="K449" s="331">
        <f t="shared" si="20"/>
        <v>0</v>
      </c>
      <c r="L449" s="331">
        <f t="shared" si="21"/>
        <v>0</v>
      </c>
      <c r="M449" s="332">
        <f t="shared" si="22"/>
        <v>0</v>
      </c>
      <c r="N449" s="369">
        <f t="shared" si="23"/>
        <v>0</v>
      </c>
      <c r="O449" s="334"/>
      <c r="P449" s="335">
        <f t="shared" si="24"/>
        <v>0</v>
      </c>
      <c r="Q449" s="336" t="str">
        <f t="shared" si="25"/>
        <v/>
      </c>
      <c r="R449" s="148"/>
      <c r="S449" s="148"/>
      <c r="T449" s="350"/>
      <c r="U449" s="148"/>
      <c r="V449" s="148"/>
      <c r="W449" s="350"/>
      <c r="X449" s="351"/>
      <c r="Y449" s="148"/>
      <c r="Z449" s="351"/>
      <c r="AA449" s="338">
        <v>0</v>
      </c>
      <c r="AB449" s="339">
        <v>0</v>
      </c>
      <c r="AC449" s="349">
        <v>0</v>
      </c>
      <c r="AD449" s="351"/>
      <c r="AE449" s="148"/>
      <c r="AF449" s="351"/>
      <c r="AG449" s="144">
        <v>0</v>
      </c>
      <c r="AH449" s="144">
        <v>0</v>
      </c>
      <c r="AI449" s="352"/>
      <c r="AJ449" s="352"/>
      <c r="AK449" s="144"/>
      <c r="AL449" s="352"/>
      <c r="AM449" s="144"/>
      <c r="AN449" s="144"/>
      <c r="AO449" s="353"/>
      <c r="AP449" s="353"/>
      <c r="AQ449" s="341"/>
      <c r="AR449" s="341"/>
      <c r="AS449" s="341"/>
      <c r="AT449" s="153"/>
      <c r="AU449" s="144"/>
      <c r="AV449" s="352"/>
      <c r="AW449" s="148">
        <v>0</v>
      </c>
      <c r="AX449" s="148">
        <v>0</v>
      </c>
      <c r="AY449" s="351"/>
      <c r="AZ449" s="148"/>
      <c r="BA449" s="148"/>
      <c r="BB449" s="351"/>
      <c r="BC449" s="351"/>
      <c r="BD449" s="148"/>
      <c r="BE449" s="148"/>
      <c r="BF449" s="354">
        <v>0</v>
      </c>
      <c r="BG449" s="352"/>
      <c r="BH449" s="148">
        <v>0</v>
      </c>
      <c r="BI449" s="350"/>
      <c r="BJ449" s="360"/>
      <c r="BK449" s="343"/>
      <c r="BL449" s="351"/>
      <c r="BM449" s="351"/>
      <c r="BN449" s="148"/>
      <c r="BO449" s="148"/>
      <c r="BP449" s="351"/>
      <c r="BQ449" s="144">
        <v>0</v>
      </c>
      <c r="BR449" s="352"/>
      <c r="BS449" s="352"/>
      <c r="BT449" s="352"/>
      <c r="BU449" s="354"/>
      <c r="BV449" s="144"/>
      <c r="BW449" s="352"/>
      <c r="BX449" s="352"/>
      <c r="BY449" s="144"/>
      <c r="BZ449" s="144"/>
      <c r="CA449" s="149">
        <v>0</v>
      </c>
      <c r="CB449" s="338">
        <v>0</v>
      </c>
      <c r="CC449" s="344">
        <v>0</v>
      </c>
      <c r="CD449" s="352"/>
      <c r="CE449" s="352"/>
      <c r="CF449" s="146">
        <v>0</v>
      </c>
      <c r="CG449" s="349"/>
      <c r="CH449" s="349"/>
      <c r="CI449" s="350"/>
      <c r="CJ449" s="351"/>
      <c r="CK449" s="338"/>
      <c r="CL449" s="352"/>
      <c r="CM449" s="352"/>
      <c r="CN449" s="338"/>
      <c r="CO449" s="344"/>
    </row>
    <row r="450" spans="1:93" ht="24" customHeight="1" x14ac:dyDescent="0.3">
      <c r="A450" s="327" t="s">
        <v>2700</v>
      </c>
      <c r="B450" s="328" t="s">
        <v>2701</v>
      </c>
      <c r="C450" s="329" t="s">
        <v>351</v>
      </c>
      <c r="D450" s="330">
        <f t="shared" si="13"/>
        <v>10</v>
      </c>
      <c r="E450" s="331">
        <f t="shared" si="14"/>
        <v>0</v>
      </c>
      <c r="F450" s="331">
        <f t="shared" si="15"/>
        <v>0</v>
      </c>
      <c r="G450" s="331">
        <f t="shared" si="16"/>
        <v>0</v>
      </c>
      <c r="H450" s="331">
        <f t="shared" si="17"/>
        <v>0</v>
      </c>
      <c r="I450" s="331">
        <f t="shared" si="18"/>
        <v>0</v>
      </c>
      <c r="J450" s="331">
        <f t="shared" si="19"/>
        <v>0</v>
      </c>
      <c r="K450" s="331">
        <f t="shared" si="20"/>
        <v>0</v>
      </c>
      <c r="L450" s="331">
        <f t="shared" si="21"/>
        <v>0</v>
      </c>
      <c r="M450" s="332">
        <f t="shared" si="22"/>
        <v>0</v>
      </c>
      <c r="N450" s="333">
        <f t="shared" si="23"/>
        <v>10</v>
      </c>
      <c r="O450" s="334"/>
      <c r="P450" s="335">
        <f t="shared" si="24"/>
        <v>10</v>
      </c>
      <c r="Q450" s="336">
        <f t="shared" si="25"/>
        <v>661</v>
      </c>
      <c r="R450" s="148"/>
      <c r="S450" s="148"/>
      <c r="T450" s="350"/>
      <c r="U450" s="148"/>
      <c r="V450" s="148"/>
      <c r="W450" s="350"/>
      <c r="X450" s="351"/>
      <c r="Y450" s="148"/>
      <c r="Z450" s="351"/>
      <c r="AA450" s="338">
        <v>0</v>
      </c>
      <c r="AB450" s="339">
        <v>0</v>
      </c>
      <c r="AC450" s="148">
        <v>0</v>
      </c>
      <c r="AD450" s="351"/>
      <c r="AE450" s="148"/>
      <c r="AF450" s="351">
        <v>10</v>
      </c>
      <c r="AG450" s="88">
        <v>0</v>
      </c>
      <c r="AH450" s="88">
        <v>0</v>
      </c>
      <c r="AI450" s="145"/>
      <c r="AJ450" s="145"/>
      <c r="AK450" s="88"/>
      <c r="AL450" s="145"/>
      <c r="AM450" s="88"/>
      <c r="AN450" s="88"/>
      <c r="AO450" s="340"/>
      <c r="AP450" s="340"/>
      <c r="AQ450" s="358"/>
      <c r="AR450" s="358"/>
      <c r="AS450" s="358"/>
      <c r="AT450" s="153"/>
      <c r="AU450" s="88"/>
      <c r="AV450" s="145"/>
      <c r="AW450" s="148">
        <v>0</v>
      </c>
      <c r="AX450" s="148">
        <v>0</v>
      </c>
      <c r="AY450" s="351"/>
      <c r="AZ450" s="148"/>
      <c r="BA450" s="148"/>
      <c r="BB450" s="351"/>
      <c r="BC450" s="351"/>
      <c r="BD450" s="148"/>
      <c r="BE450" s="148"/>
      <c r="BF450" s="338">
        <v>0</v>
      </c>
      <c r="BG450" s="145"/>
      <c r="BH450" s="148">
        <v>0</v>
      </c>
      <c r="BI450" s="350"/>
      <c r="BJ450" s="342"/>
      <c r="BK450" s="343"/>
      <c r="BL450" s="351"/>
      <c r="BM450" s="351"/>
      <c r="BN450" s="148"/>
      <c r="BO450" s="148"/>
      <c r="BP450" s="351"/>
      <c r="BQ450" s="144">
        <v>0</v>
      </c>
      <c r="BR450" s="145"/>
      <c r="BS450" s="145"/>
      <c r="BT450" s="145"/>
      <c r="BU450" s="338"/>
      <c r="BV450" s="144"/>
      <c r="BW450" s="145"/>
      <c r="BX450" s="145"/>
      <c r="BY450" s="88"/>
      <c r="BZ450" s="88"/>
      <c r="CA450" s="149">
        <v>0</v>
      </c>
      <c r="CB450" s="338">
        <v>0</v>
      </c>
      <c r="CC450" s="344">
        <v>0</v>
      </c>
      <c r="CD450" s="145"/>
      <c r="CE450" s="145"/>
      <c r="CF450" s="146">
        <v>0</v>
      </c>
      <c r="CG450" s="349"/>
      <c r="CH450" s="349"/>
      <c r="CI450" s="350"/>
      <c r="CJ450" s="351"/>
      <c r="CK450" s="338"/>
      <c r="CL450" s="145"/>
      <c r="CM450" s="145"/>
      <c r="CN450" s="338"/>
      <c r="CO450" s="344"/>
    </row>
    <row r="451" spans="1:93" ht="24" customHeight="1" x14ac:dyDescent="0.3">
      <c r="A451" s="345" t="s">
        <v>2702</v>
      </c>
      <c r="B451" s="328" t="s">
        <v>2703</v>
      </c>
      <c r="C451" s="329" t="s">
        <v>1322</v>
      </c>
      <c r="D451" s="330">
        <f t="shared" si="13"/>
        <v>0</v>
      </c>
      <c r="E451" s="331">
        <f t="shared" si="14"/>
        <v>0</v>
      </c>
      <c r="F451" s="331">
        <f t="shared" si="15"/>
        <v>0</v>
      </c>
      <c r="G451" s="331">
        <f t="shared" si="16"/>
        <v>0</v>
      </c>
      <c r="H451" s="331">
        <f t="shared" si="17"/>
        <v>0</v>
      </c>
      <c r="I451" s="331">
        <f t="shared" si="18"/>
        <v>0</v>
      </c>
      <c r="J451" s="331">
        <f t="shared" si="19"/>
        <v>0</v>
      </c>
      <c r="K451" s="331">
        <f t="shared" si="20"/>
        <v>0</v>
      </c>
      <c r="L451" s="331">
        <f t="shared" si="21"/>
        <v>0</v>
      </c>
      <c r="M451" s="332">
        <f t="shared" si="22"/>
        <v>0</v>
      </c>
      <c r="N451" s="333">
        <f t="shared" si="23"/>
        <v>0</v>
      </c>
      <c r="O451" s="334"/>
      <c r="P451" s="335">
        <f t="shared" si="24"/>
        <v>0</v>
      </c>
      <c r="Q451" s="336" t="str">
        <f t="shared" si="25"/>
        <v/>
      </c>
      <c r="R451" s="148"/>
      <c r="S451" s="148"/>
      <c r="T451" s="337"/>
      <c r="U451" s="148"/>
      <c r="V451" s="148"/>
      <c r="W451" s="337"/>
      <c r="X451" s="147"/>
      <c r="Y451" s="148"/>
      <c r="Z451" s="147"/>
      <c r="AA451" s="338">
        <v>0</v>
      </c>
      <c r="AB451" s="339">
        <v>0</v>
      </c>
      <c r="AC451" s="148">
        <v>0</v>
      </c>
      <c r="AD451" s="147"/>
      <c r="AE451" s="148"/>
      <c r="AF451" s="147"/>
      <c r="AG451" s="88">
        <v>0</v>
      </c>
      <c r="AH451" s="88">
        <v>0</v>
      </c>
      <c r="AI451" s="145"/>
      <c r="AJ451" s="145"/>
      <c r="AK451" s="88"/>
      <c r="AL451" s="145"/>
      <c r="AM451" s="88"/>
      <c r="AN451" s="88"/>
      <c r="AO451" s="340"/>
      <c r="AP451" s="340"/>
      <c r="AQ451" s="358"/>
      <c r="AR451" s="358"/>
      <c r="AS451" s="358"/>
      <c r="AT451" s="153"/>
      <c r="AU451" s="88"/>
      <c r="AV451" s="145"/>
      <c r="AW451" s="148">
        <v>0</v>
      </c>
      <c r="AX451" s="148">
        <v>0</v>
      </c>
      <c r="AY451" s="147"/>
      <c r="AZ451" s="148"/>
      <c r="BA451" s="148"/>
      <c r="BB451" s="147"/>
      <c r="BC451" s="147"/>
      <c r="BD451" s="148"/>
      <c r="BE451" s="148"/>
      <c r="BF451" s="338">
        <v>0</v>
      </c>
      <c r="BG451" s="145"/>
      <c r="BH451" s="148">
        <v>0</v>
      </c>
      <c r="BI451" s="337"/>
      <c r="BJ451" s="360"/>
      <c r="BK451" s="343"/>
      <c r="BL451" s="147"/>
      <c r="BM451" s="147"/>
      <c r="BN451" s="148"/>
      <c r="BO451" s="148"/>
      <c r="BP451" s="147"/>
      <c r="BQ451" s="144">
        <v>0</v>
      </c>
      <c r="BR451" s="145"/>
      <c r="BS451" s="145"/>
      <c r="BT451" s="145"/>
      <c r="BU451" s="338"/>
      <c r="BV451" s="144"/>
      <c r="BW451" s="145"/>
      <c r="BX451" s="145"/>
      <c r="BY451" s="88"/>
      <c r="BZ451" s="88"/>
      <c r="CA451" s="149">
        <v>0</v>
      </c>
      <c r="CB451" s="338">
        <v>0</v>
      </c>
      <c r="CC451" s="344">
        <v>0</v>
      </c>
      <c r="CD451" s="145"/>
      <c r="CE451" s="145"/>
      <c r="CF451" s="146">
        <v>0</v>
      </c>
      <c r="CG451" s="148"/>
      <c r="CH451" s="148"/>
      <c r="CI451" s="337"/>
      <c r="CJ451" s="147"/>
      <c r="CK451" s="338"/>
      <c r="CL451" s="145"/>
      <c r="CM451" s="145"/>
      <c r="CN451" s="338"/>
      <c r="CO451" s="344"/>
    </row>
    <row r="452" spans="1:93" ht="24" customHeight="1" x14ac:dyDescent="0.3">
      <c r="A452" s="327" t="s">
        <v>2704</v>
      </c>
      <c r="B452" s="328" t="s">
        <v>2705</v>
      </c>
      <c r="C452" s="329" t="s">
        <v>123</v>
      </c>
      <c r="D452" s="330">
        <f t="shared" si="13"/>
        <v>0</v>
      </c>
      <c r="E452" s="331">
        <f t="shared" si="14"/>
        <v>0</v>
      </c>
      <c r="F452" s="331">
        <f t="shared" si="15"/>
        <v>0</v>
      </c>
      <c r="G452" s="331">
        <f t="shared" si="16"/>
        <v>0</v>
      </c>
      <c r="H452" s="331">
        <f t="shared" si="17"/>
        <v>0</v>
      </c>
      <c r="I452" s="331">
        <f t="shared" si="18"/>
        <v>0</v>
      </c>
      <c r="J452" s="331">
        <f t="shared" si="19"/>
        <v>0</v>
      </c>
      <c r="K452" s="331">
        <f t="shared" si="20"/>
        <v>0</v>
      </c>
      <c r="L452" s="331">
        <f t="shared" si="21"/>
        <v>0</v>
      </c>
      <c r="M452" s="332">
        <f t="shared" si="22"/>
        <v>0</v>
      </c>
      <c r="N452" s="333">
        <f t="shared" si="23"/>
        <v>0</v>
      </c>
      <c r="O452" s="334"/>
      <c r="P452" s="335">
        <f t="shared" si="24"/>
        <v>0</v>
      </c>
      <c r="Q452" s="336" t="str">
        <f t="shared" si="25"/>
        <v/>
      </c>
      <c r="R452" s="349"/>
      <c r="S452" s="349"/>
      <c r="T452" s="350"/>
      <c r="U452" s="349"/>
      <c r="V452" s="349"/>
      <c r="W452" s="350"/>
      <c r="X452" s="351"/>
      <c r="Y452" s="349"/>
      <c r="Z452" s="351"/>
      <c r="AA452" s="338">
        <v>0</v>
      </c>
      <c r="AB452" s="339">
        <v>0</v>
      </c>
      <c r="AC452" s="148">
        <v>0</v>
      </c>
      <c r="AD452" s="351"/>
      <c r="AE452" s="349"/>
      <c r="AF452" s="351"/>
      <c r="AG452" s="144">
        <v>0</v>
      </c>
      <c r="AH452" s="144">
        <v>0</v>
      </c>
      <c r="AI452" s="145"/>
      <c r="AJ452" s="145"/>
      <c r="AK452" s="144"/>
      <c r="AL452" s="145"/>
      <c r="AM452" s="144"/>
      <c r="AN452" s="144"/>
      <c r="AO452" s="340"/>
      <c r="AP452" s="340"/>
      <c r="AQ452" s="341"/>
      <c r="AR452" s="341"/>
      <c r="AS452" s="341"/>
      <c r="AT452" s="153"/>
      <c r="AU452" s="144"/>
      <c r="AV452" s="145"/>
      <c r="AW452" s="148">
        <v>0</v>
      </c>
      <c r="AX452" s="148">
        <v>0</v>
      </c>
      <c r="AY452" s="351"/>
      <c r="AZ452" s="148"/>
      <c r="BA452" s="148"/>
      <c r="BB452" s="351"/>
      <c r="BC452" s="351"/>
      <c r="BD452" s="148"/>
      <c r="BE452" s="148"/>
      <c r="BF452" s="338">
        <v>0</v>
      </c>
      <c r="BG452" s="145"/>
      <c r="BH452" s="148">
        <v>0</v>
      </c>
      <c r="BI452" s="350"/>
      <c r="BJ452" s="342"/>
      <c r="BK452" s="343"/>
      <c r="BL452" s="351"/>
      <c r="BM452" s="351"/>
      <c r="BN452" s="148"/>
      <c r="BO452" s="148"/>
      <c r="BP452" s="351"/>
      <c r="BQ452" s="144">
        <v>0</v>
      </c>
      <c r="BR452" s="145"/>
      <c r="BS452" s="145"/>
      <c r="BT452" s="145"/>
      <c r="BU452" s="338"/>
      <c r="BV452" s="144"/>
      <c r="BW452" s="145"/>
      <c r="BX452" s="145"/>
      <c r="BY452" s="144"/>
      <c r="BZ452" s="144"/>
      <c r="CA452" s="149">
        <v>0</v>
      </c>
      <c r="CB452" s="354">
        <v>0</v>
      </c>
      <c r="CC452" s="344">
        <v>0</v>
      </c>
      <c r="CD452" s="145"/>
      <c r="CE452" s="145"/>
      <c r="CF452" s="146">
        <v>0</v>
      </c>
      <c r="CG452" s="349"/>
      <c r="CH452" s="349"/>
      <c r="CI452" s="350"/>
      <c r="CJ452" s="351"/>
      <c r="CK452" s="354"/>
      <c r="CL452" s="145"/>
      <c r="CM452" s="145"/>
      <c r="CN452" s="354"/>
      <c r="CO452" s="344"/>
    </row>
    <row r="453" spans="1:93" ht="24" customHeight="1" x14ac:dyDescent="0.3">
      <c r="A453" s="327" t="s">
        <v>2706</v>
      </c>
      <c r="B453" s="328" t="s">
        <v>2707</v>
      </c>
      <c r="C453" s="329" t="s">
        <v>1993</v>
      </c>
      <c r="D453" s="330">
        <f t="shared" si="13"/>
        <v>9</v>
      </c>
      <c r="E453" s="331">
        <f t="shared" si="14"/>
        <v>0</v>
      </c>
      <c r="F453" s="331">
        <f t="shared" si="15"/>
        <v>0</v>
      </c>
      <c r="G453" s="331">
        <f t="shared" si="16"/>
        <v>0</v>
      </c>
      <c r="H453" s="331">
        <f t="shared" si="17"/>
        <v>0</v>
      </c>
      <c r="I453" s="331">
        <f t="shared" si="18"/>
        <v>0</v>
      </c>
      <c r="J453" s="331">
        <f t="shared" si="19"/>
        <v>0</v>
      </c>
      <c r="K453" s="331">
        <f t="shared" si="20"/>
        <v>0</v>
      </c>
      <c r="L453" s="331">
        <f t="shared" si="21"/>
        <v>0</v>
      </c>
      <c r="M453" s="332">
        <f t="shared" si="22"/>
        <v>0</v>
      </c>
      <c r="N453" s="333">
        <f t="shared" si="23"/>
        <v>9</v>
      </c>
      <c r="O453" s="334"/>
      <c r="P453" s="335">
        <f t="shared" si="24"/>
        <v>9</v>
      </c>
      <c r="Q453" s="336">
        <f t="shared" si="25"/>
        <v>704</v>
      </c>
      <c r="R453" s="349"/>
      <c r="S453" s="349"/>
      <c r="T453" s="337"/>
      <c r="U453" s="349"/>
      <c r="V453" s="349"/>
      <c r="W453" s="337"/>
      <c r="X453" s="147"/>
      <c r="Y453" s="349"/>
      <c r="Z453" s="147"/>
      <c r="AA453" s="338">
        <v>0</v>
      </c>
      <c r="AB453" s="339">
        <v>0</v>
      </c>
      <c r="AC453" s="148">
        <v>0</v>
      </c>
      <c r="AD453" s="147"/>
      <c r="AE453" s="349"/>
      <c r="AF453" s="147">
        <v>9</v>
      </c>
      <c r="AG453" s="88">
        <v>0</v>
      </c>
      <c r="AH453" s="88">
        <v>0</v>
      </c>
      <c r="AI453" s="145"/>
      <c r="AJ453" s="145"/>
      <c r="AK453" s="88"/>
      <c r="AL453" s="145"/>
      <c r="AM453" s="88"/>
      <c r="AN453" s="88"/>
      <c r="AO453" s="340"/>
      <c r="AP453" s="340"/>
      <c r="AQ453" s="358"/>
      <c r="AR453" s="358"/>
      <c r="AS453" s="358"/>
      <c r="AT453" s="153"/>
      <c r="AU453" s="88"/>
      <c r="AV453" s="145"/>
      <c r="AW453" s="148">
        <v>0</v>
      </c>
      <c r="AX453" s="148">
        <v>0</v>
      </c>
      <c r="AY453" s="147"/>
      <c r="AZ453" s="148"/>
      <c r="BA453" s="148"/>
      <c r="BB453" s="147"/>
      <c r="BC453" s="147"/>
      <c r="BD453" s="148"/>
      <c r="BE453" s="148"/>
      <c r="BF453" s="338">
        <v>0</v>
      </c>
      <c r="BG453" s="145"/>
      <c r="BH453" s="349">
        <v>0</v>
      </c>
      <c r="BI453" s="337"/>
      <c r="BJ453" s="360"/>
      <c r="BK453" s="343"/>
      <c r="BL453" s="147"/>
      <c r="BM453" s="147"/>
      <c r="BN453" s="148"/>
      <c r="BO453" s="148"/>
      <c r="BP453" s="147"/>
      <c r="BQ453" s="88">
        <v>0</v>
      </c>
      <c r="BR453" s="352"/>
      <c r="BS453" s="352"/>
      <c r="BT453" s="145"/>
      <c r="BU453" s="338"/>
      <c r="BV453" s="88"/>
      <c r="BW453" s="145"/>
      <c r="BX453" s="145"/>
      <c r="BY453" s="88"/>
      <c r="BZ453" s="88"/>
      <c r="CA453" s="149">
        <v>0</v>
      </c>
      <c r="CB453" s="354">
        <v>0</v>
      </c>
      <c r="CC453" s="344">
        <v>0</v>
      </c>
      <c r="CD453" s="145"/>
      <c r="CE453" s="145"/>
      <c r="CF453" s="146">
        <v>0</v>
      </c>
      <c r="CG453" s="148"/>
      <c r="CH453" s="148"/>
      <c r="CI453" s="337"/>
      <c r="CJ453" s="147"/>
      <c r="CK453" s="354"/>
      <c r="CL453" s="145"/>
      <c r="CM453" s="145"/>
      <c r="CN453" s="354"/>
      <c r="CO453" s="344"/>
    </row>
    <row r="454" spans="1:93" ht="24" customHeight="1" x14ac:dyDescent="0.3">
      <c r="A454" s="327" t="s">
        <v>2708</v>
      </c>
      <c r="B454" s="328" t="s">
        <v>2709</v>
      </c>
      <c r="C454" s="329" t="s">
        <v>314</v>
      </c>
      <c r="D454" s="330">
        <f t="shared" si="13"/>
        <v>18</v>
      </c>
      <c r="E454" s="331">
        <f t="shared" si="14"/>
        <v>0</v>
      </c>
      <c r="F454" s="331">
        <f t="shared" si="15"/>
        <v>0</v>
      </c>
      <c r="G454" s="331">
        <f t="shared" si="16"/>
        <v>0</v>
      </c>
      <c r="H454" s="331">
        <f t="shared" si="17"/>
        <v>0</v>
      </c>
      <c r="I454" s="331">
        <f t="shared" si="18"/>
        <v>0</v>
      </c>
      <c r="J454" s="331">
        <f t="shared" si="19"/>
        <v>0</v>
      </c>
      <c r="K454" s="331">
        <f t="shared" si="20"/>
        <v>0</v>
      </c>
      <c r="L454" s="331">
        <f t="shared" si="21"/>
        <v>0</v>
      </c>
      <c r="M454" s="332">
        <f t="shared" si="22"/>
        <v>0</v>
      </c>
      <c r="N454" s="333">
        <f t="shared" si="23"/>
        <v>18</v>
      </c>
      <c r="O454" s="334"/>
      <c r="P454" s="335">
        <f t="shared" si="24"/>
        <v>18</v>
      </c>
      <c r="Q454" s="336">
        <f t="shared" si="25"/>
        <v>498</v>
      </c>
      <c r="R454" s="148"/>
      <c r="S454" s="148"/>
      <c r="T454" s="350"/>
      <c r="U454" s="148"/>
      <c r="V454" s="148"/>
      <c r="W454" s="350"/>
      <c r="X454" s="351"/>
      <c r="Y454" s="148"/>
      <c r="Z454" s="351"/>
      <c r="AA454" s="338">
        <v>0</v>
      </c>
      <c r="AB454" s="339">
        <v>0</v>
      </c>
      <c r="AC454" s="349">
        <v>0</v>
      </c>
      <c r="AD454" s="351"/>
      <c r="AE454" s="148"/>
      <c r="AF454" s="351"/>
      <c r="AG454" s="144">
        <v>0</v>
      </c>
      <c r="AH454" s="144">
        <v>0</v>
      </c>
      <c r="AI454" s="145"/>
      <c r="AJ454" s="145"/>
      <c r="AK454" s="144"/>
      <c r="AL454" s="145"/>
      <c r="AM454" s="144"/>
      <c r="AN454" s="144"/>
      <c r="AO454" s="340">
        <v>18</v>
      </c>
      <c r="AP454" s="340"/>
      <c r="AQ454" s="341"/>
      <c r="AR454" s="341"/>
      <c r="AS454" s="341"/>
      <c r="AT454" s="153"/>
      <c r="AU454" s="144"/>
      <c r="AV454" s="145"/>
      <c r="AW454" s="349">
        <v>0</v>
      </c>
      <c r="AX454" s="349">
        <v>0</v>
      </c>
      <c r="AY454" s="351"/>
      <c r="AZ454" s="349"/>
      <c r="BA454" s="349"/>
      <c r="BB454" s="351"/>
      <c r="BC454" s="351"/>
      <c r="BD454" s="349"/>
      <c r="BE454" s="349"/>
      <c r="BF454" s="338">
        <v>0</v>
      </c>
      <c r="BG454" s="145"/>
      <c r="BH454" s="148">
        <v>0</v>
      </c>
      <c r="BI454" s="350"/>
      <c r="BJ454" s="342"/>
      <c r="BK454" s="343"/>
      <c r="BL454" s="351"/>
      <c r="BM454" s="351"/>
      <c r="BN454" s="349"/>
      <c r="BO454" s="349"/>
      <c r="BP454" s="351"/>
      <c r="BQ454" s="88">
        <v>0</v>
      </c>
      <c r="BR454" s="352"/>
      <c r="BS454" s="352"/>
      <c r="BT454" s="145"/>
      <c r="BU454" s="338"/>
      <c r="BV454" s="88"/>
      <c r="BW454" s="145"/>
      <c r="BX454" s="145"/>
      <c r="BY454" s="144"/>
      <c r="BZ454" s="144"/>
      <c r="CA454" s="355">
        <v>0</v>
      </c>
      <c r="CB454" s="338">
        <v>0</v>
      </c>
      <c r="CC454" s="344">
        <v>0</v>
      </c>
      <c r="CD454" s="145"/>
      <c r="CE454" s="145"/>
      <c r="CF454" s="146">
        <v>0</v>
      </c>
      <c r="CG454" s="349"/>
      <c r="CH454" s="349"/>
      <c r="CI454" s="350"/>
      <c r="CJ454" s="351"/>
      <c r="CK454" s="338"/>
      <c r="CL454" s="145"/>
      <c r="CM454" s="145"/>
      <c r="CN454" s="338"/>
      <c r="CO454" s="344"/>
    </row>
    <row r="455" spans="1:93" ht="24" customHeight="1" x14ac:dyDescent="0.3">
      <c r="A455" s="345" t="s">
        <v>2710</v>
      </c>
      <c r="B455" s="328" t="s">
        <v>2711</v>
      </c>
      <c r="C455" s="329" t="s">
        <v>2712</v>
      </c>
      <c r="D455" s="330">
        <f t="shared" si="13"/>
        <v>8</v>
      </c>
      <c r="E455" s="331">
        <f t="shared" si="14"/>
        <v>6</v>
      </c>
      <c r="F455" s="331">
        <f t="shared" si="15"/>
        <v>0</v>
      </c>
      <c r="G455" s="331">
        <f t="shared" si="16"/>
        <v>0</v>
      </c>
      <c r="H455" s="331">
        <f t="shared" si="17"/>
        <v>0</v>
      </c>
      <c r="I455" s="331">
        <f t="shared" si="18"/>
        <v>0</v>
      </c>
      <c r="J455" s="331">
        <f t="shared" si="19"/>
        <v>0</v>
      </c>
      <c r="K455" s="331">
        <f t="shared" si="20"/>
        <v>0</v>
      </c>
      <c r="L455" s="331">
        <f t="shared" si="21"/>
        <v>0</v>
      </c>
      <c r="M455" s="332">
        <f t="shared" si="22"/>
        <v>0</v>
      </c>
      <c r="N455" s="333">
        <f t="shared" si="23"/>
        <v>14</v>
      </c>
      <c r="O455" s="334"/>
      <c r="P455" s="335">
        <f t="shared" si="24"/>
        <v>14</v>
      </c>
      <c r="Q455" s="336">
        <f t="shared" si="25"/>
        <v>572</v>
      </c>
      <c r="R455" s="148"/>
      <c r="S455" s="148"/>
      <c r="T455" s="337"/>
      <c r="U455" s="148"/>
      <c r="V455" s="148"/>
      <c r="W455" s="337"/>
      <c r="X455" s="147"/>
      <c r="Y455" s="148"/>
      <c r="Z455" s="147"/>
      <c r="AA455" s="354">
        <v>0</v>
      </c>
      <c r="AB455" s="357">
        <v>0</v>
      </c>
      <c r="AC455" s="349">
        <v>0</v>
      </c>
      <c r="AD455" s="147"/>
      <c r="AE455" s="148"/>
      <c r="AF455" s="147">
        <v>6</v>
      </c>
      <c r="AG455" s="88">
        <v>0</v>
      </c>
      <c r="AH455" s="88">
        <v>0</v>
      </c>
      <c r="AI455" s="145"/>
      <c r="AJ455" s="145"/>
      <c r="AK455" s="88"/>
      <c r="AL455" s="145"/>
      <c r="AM455" s="88"/>
      <c r="AN455" s="88"/>
      <c r="AO455" s="340"/>
      <c r="AP455" s="340"/>
      <c r="AQ455" s="358"/>
      <c r="AR455" s="358"/>
      <c r="AS455" s="358"/>
      <c r="AT455" s="359"/>
      <c r="AU455" s="88"/>
      <c r="AV455" s="145"/>
      <c r="AW455" s="148">
        <v>0</v>
      </c>
      <c r="AX455" s="148">
        <v>0</v>
      </c>
      <c r="AY455" s="147"/>
      <c r="AZ455" s="148"/>
      <c r="BA455" s="148"/>
      <c r="BB455" s="147"/>
      <c r="BC455" s="147"/>
      <c r="BD455" s="148"/>
      <c r="BE455" s="148"/>
      <c r="BF455" s="338">
        <v>0</v>
      </c>
      <c r="BG455" s="145"/>
      <c r="BH455" s="349">
        <v>0</v>
      </c>
      <c r="BI455" s="337"/>
      <c r="BJ455" s="342"/>
      <c r="BK455" s="343"/>
      <c r="BL455" s="147"/>
      <c r="BM455" s="147"/>
      <c r="BN455" s="148"/>
      <c r="BO455" s="148">
        <v>8</v>
      </c>
      <c r="BP455" s="147"/>
      <c r="BQ455" s="144">
        <v>0</v>
      </c>
      <c r="BR455" s="145"/>
      <c r="BS455" s="145"/>
      <c r="BT455" s="145"/>
      <c r="BU455" s="338"/>
      <c r="BV455" s="144"/>
      <c r="BW455" s="145"/>
      <c r="BX455" s="145"/>
      <c r="BY455" s="88"/>
      <c r="BZ455" s="88"/>
      <c r="CA455" s="149">
        <v>0</v>
      </c>
      <c r="CB455" s="354">
        <v>0</v>
      </c>
      <c r="CC455" s="344">
        <v>0</v>
      </c>
      <c r="CD455" s="145"/>
      <c r="CE455" s="145"/>
      <c r="CF455" s="356">
        <v>0</v>
      </c>
      <c r="CG455" s="148"/>
      <c r="CH455" s="148"/>
      <c r="CI455" s="337"/>
      <c r="CJ455" s="147"/>
      <c r="CK455" s="354"/>
      <c r="CL455" s="145"/>
      <c r="CM455" s="145"/>
      <c r="CN455" s="354"/>
      <c r="CO455" s="344"/>
    </row>
    <row r="456" spans="1:93" ht="24" customHeight="1" x14ac:dyDescent="0.3">
      <c r="A456" s="327" t="s">
        <v>2713</v>
      </c>
      <c r="B456" s="328" t="s">
        <v>2714</v>
      </c>
      <c r="C456" s="329" t="s">
        <v>2213</v>
      </c>
      <c r="D456" s="330">
        <f t="shared" si="13"/>
        <v>26</v>
      </c>
      <c r="E456" s="331">
        <f t="shared" si="14"/>
        <v>15</v>
      </c>
      <c r="F456" s="331">
        <f t="shared" si="15"/>
        <v>0</v>
      </c>
      <c r="G456" s="331">
        <f t="shared" si="16"/>
        <v>0</v>
      </c>
      <c r="H456" s="331">
        <f t="shared" si="17"/>
        <v>0</v>
      </c>
      <c r="I456" s="331">
        <f t="shared" si="18"/>
        <v>0</v>
      </c>
      <c r="J456" s="331">
        <f t="shared" si="19"/>
        <v>0</v>
      </c>
      <c r="K456" s="331">
        <f t="shared" si="20"/>
        <v>0</v>
      </c>
      <c r="L456" s="331">
        <f t="shared" si="21"/>
        <v>0</v>
      </c>
      <c r="M456" s="332">
        <f t="shared" si="22"/>
        <v>0</v>
      </c>
      <c r="N456" s="333">
        <f t="shared" si="23"/>
        <v>41</v>
      </c>
      <c r="O456" s="334"/>
      <c r="P456" s="335">
        <f t="shared" si="24"/>
        <v>41</v>
      </c>
      <c r="Q456" s="336">
        <f t="shared" si="25"/>
        <v>260</v>
      </c>
      <c r="R456" s="148"/>
      <c r="S456" s="148"/>
      <c r="T456" s="337"/>
      <c r="U456" s="148"/>
      <c r="V456" s="148"/>
      <c r="W456" s="337"/>
      <c r="X456" s="147"/>
      <c r="Y456" s="148"/>
      <c r="Z456" s="147"/>
      <c r="AA456" s="354">
        <v>0</v>
      </c>
      <c r="AB456" s="357">
        <v>0</v>
      </c>
      <c r="AC456" s="349">
        <v>0</v>
      </c>
      <c r="AD456" s="147"/>
      <c r="AE456" s="148">
        <v>15</v>
      </c>
      <c r="AF456" s="147"/>
      <c r="AG456" s="144">
        <v>0</v>
      </c>
      <c r="AH456" s="144">
        <v>0</v>
      </c>
      <c r="AI456" s="145"/>
      <c r="AJ456" s="145"/>
      <c r="AK456" s="144"/>
      <c r="AL456" s="145"/>
      <c r="AM456" s="144"/>
      <c r="AN456" s="144"/>
      <c r="AO456" s="340"/>
      <c r="AP456" s="340"/>
      <c r="AQ456" s="341"/>
      <c r="AR456" s="341"/>
      <c r="AS456" s="341"/>
      <c r="AT456" s="359"/>
      <c r="AU456" s="144"/>
      <c r="AV456" s="145"/>
      <c r="AW456" s="148">
        <v>0</v>
      </c>
      <c r="AX456" s="148">
        <v>0</v>
      </c>
      <c r="AY456" s="147"/>
      <c r="AZ456" s="148"/>
      <c r="BA456" s="148"/>
      <c r="BB456" s="147"/>
      <c r="BC456" s="147"/>
      <c r="BD456" s="148"/>
      <c r="BE456" s="148"/>
      <c r="BF456" s="338">
        <v>0</v>
      </c>
      <c r="BG456" s="145"/>
      <c r="BH456" s="148">
        <v>0</v>
      </c>
      <c r="BI456" s="337"/>
      <c r="BJ456" s="342"/>
      <c r="BK456" s="343"/>
      <c r="BL456" s="147"/>
      <c r="BM456" s="147"/>
      <c r="BN456" s="148">
        <v>26</v>
      </c>
      <c r="BO456" s="148"/>
      <c r="BP456" s="147"/>
      <c r="BQ456" s="144">
        <v>0</v>
      </c>
      <c r="BR456" s="145"/>
      <c r="BS456" s="145"/>
      <c r="BT456" s="145"/>
      <c r="BU456" s="338"/>
      <c r="BV456" s="144"/>
      <c r="BW456" s="145"/>
      <c r="BX456" s="145"/>
      <c r="BY456" s="144"/>
      <c r="BZ456" s="144"/>
      <c r="CA456" s="355">
        <v>0</v>
      </c>
      <c r="CB456" s="338">
        <v>0</v>
      </c>
      <c r="CC456" s="344">
        <v>0</v>
      </c>
      <c r="CD456" s="145"/>
      <c r="CE456" s="145"/>
      <c r="CF456" s="146">
        <v>0</v>
      </c>
      <c r="CG456" s="148"/>
      <c r="CH456" s="148"/>
      <c r="CI456" s="337"/>
      <c r="CJ456" s="147"/>
      <c r="CK456" s="338"/>
      <c r="CL456" s="145"/>
      <c r="CM456" s="145"/>
      <c r="CN456" s="338"/>
      <c r="CO456" s="344"/>
    </row>
    <row r="457" spans="1:93" ht="24" customHeight="1" x14ac:dyDescent="0.3">
      <c r="A457" s="327">
        <v>760503</v>
      </c>
      <c r="B457" s="328" t="s">
        <v>2715</v>
      </c>
      <c r="C457" s="329" t="s">
        <v>2213</v>
      </c>
      <c r="D457" s="330">
        <f t="shared" si="13"/>
        <v>0</v>
      </c>
      <c r="E457" s="331">
        <f t="shared" si="14"/>
        <v>0</v>
      </c>
      <c r="F457" s="331">
        <f t="shared" si="15"/>
        <v>0</v>
      </c>
      <c r="G457" s="331">
        <f t="shared" si="16"/>
        <v>0</v>
      </c>
      <c r="H457" s="331">
        <f t="shared" si="17"/>
        <v>0</v>
      </c>
      <c r="I457" s="331">
        <f t="shared" si="18"/>
        <v>0</v>
      </c>
      <c r="J457" s="331">
        <f t="shared" si="19"/>
        <v>0</v>
      </c>
      <c r="K457" s="331">
        <f t="shared" si="20"/>
        <v>0</v>
      </c>
      <c r="L457" s="331">
        <f t="shared" si="21"/>
        <v>0</v>
      </c>
      <c r="M457" s="332">
        <f t="shared" si="22"/>
        <v>0</v>
      </c>
      <c r="N457" s="333">
        <f t="shared" si="23"/>
        <v>0</v>
      </c>
      <c r="O457" s="334"/>
      <c r="P457" s="335">
        <f t="shared" si="24"/>
        <v>0</v>
      </c>
      <c r="Q457" s="336" t="str">
        <f t="shared" si="25"/>
        <v/>
      </c>
      <c r="R457" s="148"/>
      <c r="S457" s="148"/>
      <c r="T457" s="337"/>
      <c r="U457" s="148"/>
      <c r="V457" s="148"/>
      <c r="W457" s="337"/>
      <c r="X457" s="147"/>
      <c r="Y457" s="148"/>
      <c r="Z457" s="147"/>
      <c r="AA457" s="354">
        <v>0</v>
      </c>
      <c r="AB457" s="357">
        <v>0</v>
      </c>
      <c r="AC457" s="148">
        <v>0</v>
      </c>
      <c r="AD457" s="147"/>
      <c r="AE457" s="148"/>
      <c r="AF457" s="147"/>
      <c r="AG457" s="144">
        <v>0</v>
      </c>
      <c r="AH457" s="144">
        <v>0</v>
      </c>
      <c r="AI457" s="145"/>
      <c r="AJ457" s="145"/>
      <c r="AK457" s="144"/>
      <c r="AL457" s="145"/>
      <c r="AM457" s="144"/>
      <c r="AN457" s="144"/>
      <c r="AO457" s="340"/>
      <c r="AP457" s="340"/>
      <c r="AQ457" s="341"/>
      <c r="AR457" s="341"/>
      <c r="AS457" s="341"/>
      <c r="AT457" s="359"/>
      <c r="AU457" s="144"/>
      <c r="AV457" s="145"/>
      <c r="AW457" s="148">
        <v>0</v>
      </c>
      <c r="AX457" s="148">
        <v>0</v>
      </c>
      <c r="AY457" s="147"/>
      <c r="AZ457" s="148"/>
      <c r="BA457" s="148"/>
      <c r="BB457" s="147"/>
      <c r="BC457" s="147"/>
      <c r="BD457" s="148"/>
      <c r="BE457" s="148"/>
      <c r="BF457" s="338">
        <v>0</v>
      </c>
      <c r="BG457" s="145"/>
      <c r="BH457" s="148">
        <v>0</v>
      </c>
      <c r="BI457" s="337"/>
      <c r="BJ457" s="342"/>
      <c r="BK457" s="343"/>
      <c r="BL457" s="147"/>
      <c r="BM457" s="147"/>
      <c r="BN457" s="148"/>
      <c r="BO457" s="148"/>
      <c r="BP457" s="147"/>
      <c r="BQ457" s="144">
        <v>0</v>
      </c>
      <c r="BR457" s="145"/>
      <c r="BS457" s="145"/>
      <c r="BT457" s="145"/>
      <c r="BU457" s="338"/>
      <c r="BV457" s="144"/>
      <c r="BW457" s="145"/>
      <c r="BX457" s="145"/>
      <c r="BY457" s="144"/>
      <c r="BZ457" s="144"/>
      <c r="CA457" s="149">
        <v>0</v>
      </c>
      <c r="CB457" s="338">
        <v>0</v>
      </c>
      <c r="CC457" s="344">
        <v>0</v>
      </c>
      <c r="CD457" s="145"/>
      <c r="CE457" s="145"/>
      <c r="CF457" s="356">
        <v>0</v>
      </c>
      <c r="CG457" s="148"/>
      <c r="CH457" s="148"/>
      <c r="CI457" s="337"/>
      <c r="CJ457" s="147"/>
      <c r="CK457" s="338"/>
      <c r="CL457" s="145"/>
      <c r="CM457" s="145"/>
      <c r="CN457" s="338"/>
      <c r="CO457" s="344"/>
    </row>
    <row r="458" spans="1:93" ht="24" customHeight="1" x14ac:dyDescent="0.3">
      <c r="A458" s="327" t="s">
        <v>2716</v>
      </c>
      <c r="B458" s="328" t="s">
        <v>2717</v>
      </c>
      <c r="C458" s="329" t="s">
        <v>1965</v>
      </c>
      <c r="D458" s="330">
        <f t="shared" si="13"/>
        <v>0</v>
      </c>
      <c r="E458" s="331">
        <f t="shared" si="14"/>
        <v>0</v>
      </c>
      <c r="F458" s="331">
        <f t="shared" si="15"/>
        <v>0</v>
      </c>
      <c r="G458" s="331">
        <f t="shared" si="16"/>
        <v>0</v>
      </c>
      <c r="H458" s="331">
        <f t="shared" si="17"/>
        <v>0</v>
      </c>
      <c r="I458" s="331">
        <f t="shared" si="18"/>
        <v>0</v>
      </c>
      <c r="J458" s="331">
        <f t="shared" si="19"/>
        <v>0</v>
      </c>
      <c r="K458" s="331">
        <f t="shared" si="20"/>
        <v>0</v>
      </c>
      <c r="L458" s="331">
        <f t="shared" si="21"/>
        <v>0</v>
      </c>
      <c r="M458" s="332">
        <f t="shared" si="22"/>
        <v>0</v>
      </c>
      <c r="N458" s="333">
        <f t="shared" si="23"/>
        <v>0</v>
      </c>
      <c r="O458" s="334"/>
      <c r="P458" s="335">
        <f t="shared" si="24"/>
        <v>0</v>
      </c>
      <c r="Q458" s="336" t="str">
        <f t="shared" si="25"/>
        <v/>
      </c>
      <c r="R458" s="148"/>
      <c r="S458" s="148"/>
      <c r="T458" s="337"/>
      <c r="U458" s="148"/>
      <c r="V458" s="148"/>
      <c r="W458" s="337"/>
      <c r="X458" s="147"/>
      <c r="Y458" s="148"/>
      <c r="Z458" s="147"/>
      <c r="AA458" s="338">
        <v>0</v>
      </c>
      <c r="AB458" s="339">
        <v>0</v>
      </c>
      <c r="AC458" s="148">
        <v>0</v>
      </c>
      <c r="AD458" s="147"/>
      <c r="AE458" s="148"/>
      <c r="AF458" s="147"/>
      <c r="AG458" s="144">
        <v>0</v>
      </c>
      <c r="AH458" s="144">
        <v>0</v>
      </c>
      <c r="AI458" s="145"/>
      <c r="AJ458" s="145"/>
      <c r="AK458" s="144"/>
      <c r="AL458" s="145"/>
      <c r="AM458" s="144"/>
      <c r="AN458" s="144"/>
      <c r="AO458" s="340"/>
      <c r="AP458" s="340"/>
      <c r="AQ458" s="341"/>
      <c r="AR458" s="341"/>
      <c r="AS458" s="341"/>
      <c r="AT458" s="153"/>
      <c r="AU458" s="144"/>
      <c r="AV458" s="145"/>
      <c r="AW458" s="148">
        <v>0</v>
      </c>
      <c r="AX458" s="148">
        <v>0</v>
      </c>
      <c r="AY458" s="147"/>
      <c r="AZ458" s="148"/>
      <c r="BA458" s="148"/>
      <c r="BB458" s="147"/>
      <c r="BC458" s="147"/>
      <c r="BD458" s="148"/>
      <c r="BE458" s="148"/>
      <c r="BF458" s="354">
        <v>0</v>
      </c>
      <c r="BG458" s="145"/>
      <c r="BH458" s="148">
        <v>0</v>
      </c>
      <c r="BI458" s="337"/>
      <c r="BJ458" s="342"/>
      <c r="BK458" s="343"/>
      <c r="BL458" s="147"/>
      <c r="BM458" s="147"/>
      <c r="BN458" s="148"/>
      <c r="BO458" s="148"/>
      <c r="BP458" s="147"/>
      <c r="BQ458" s="88">
        <v>0</v>
      </c>
      <c r="BR458" s="352"/>
      <c r="BS458" s="352"/>
      <c r="BT458" s="145"/>
      <c r="BU458" s="354"/>
      <c r="BV458" s="88"/>
      <c r="BW458" s="145"/>
      <c r="BX458" s="145"/>
      <c r="BY458" s="144"/>
      <c r="BZ458" s="144"/>
      <c r="CA458" s="149">
        <v>0</v>
      </c>
      <c r="CB458" s="338">
        <v>0</v>
      </c>
      <c r="CC458" s="88">
        <v>0</v>
      </c>
      <c r="CD458" s="145"/>
      <c r="CE458" s="145"/>
      <c r="CF458" s="356">
        <v>0</v>
      </c>
      <c r="CG458" s="148"/>
      <c r="CH458" s="148"/>
      <c r="CI458" s="337"/>
      <c r="CJ458" s="147"/>
      <c r="CK458" s="338"/>
      <c r="CL458" s="145"/>
      <c r="CM458" s="145"/>
      <c r="CN458" s="338"/>
      <c r="CO458" s="88"/>
    </row>
    <row r="459" spans="1:93" ht="24" customHeight="1" x14ac:dyDescent="0.3">
      <c r="A459" s="345" t="s">
        <v>2718</v>
      </c>
      <c r="B459" s="328" t="s">
        <v>2719</v>
      </c>
      <c r="C459" s="329" t="s">
        <v>86</v>
      </c>
      <c r="D459" s="330">
        <f t="shared" si="13"/>
        <v>0</v>
      </c>
      <c r="E459" s="331">
        <f t="shared" si="14"/>
        <v>0</v>
      </c>
      <c r="F459" s="331">
        <f t="shared" si="15"/>
        <v>0</v>
      </c>
      <c r="G459" s="331">
        <f t="shared" si="16"/>
        <v>0</v>
      </c>
      <c r="H459" s="331">
        <f t="shared" si="17"/>
        <v>0</v>
      </c>
      <c r="I459" s="331">
        <f t="shared" si="18"/>
        <v>0</v>
      </c>
      <c r="J459" s="331">
        <f t="shared" si="19"/>
        <v>0</v>
      </c>
      <c r="K459" s="331">
        <f t="shared" si="20"/>
        <v>0</v>
      </c>
      <c r="L459" s="331">
        <f t="shared" si="21"/>
        <v>0</v>
      </c>
      <c r="M459" s="332">
        <f t="shared" si="22"/>
        <v>0</v>
      </c>
      <c r="N459" s="333">
        <f t="shared" si="23"/>
        <v>0</v>
      </c>
      <c r="O459" s="334"/>
      <c r="P459" s="335">
        <f t="shared" si="24"/>
        <v>0</v>
      </c>
      <c r="Q459" s="336" t="str">
        <f t="shared" si="25"/>
        <v/>
      </c>
      <c r="R459" s="349"/>
      <c r="S459" s="349"/>
      <c r="T459" s="337"/>
      <c r="U459" s="349"/>
      <c r="V459" s="349"/>
      <c r="W459" s="337"/>
      <c r="X459" s="147"/>
      <c r="Y459" s="349"/>
      <c r="Z459" s="147"/>
      <c r="AA459" s="354">
        <v>0</v>
      </c>
      <c r="AB459" s="357">
        <v>0</v>
      </c>
      <c r="AC459" s="148">
        <v>0</v>
      </c>
      <c r="AD459" s="147"/>
      <c r="AE459" s="349"/>
      <c r="AF459" s="147"/>
      <c r="AG459" s="144">
        <v>0</v>
      </c>
      <c r="AH459" s="144">
        <v>0</v>
      </c>
      <c r="AI459" s="145"/>
      <c r="AJ459" s="145"/>
      <c r="AK459" s="144"/>
      <c r="AL459" s="145"/>
      <c r="AM459" s="144"/>
      <c r="AN459" s="144"/>
      <c r="AO459" s="340"/>
      <c r="AP459" s="340"/>
      <c r="AQ459" s="341"/>
      <c r="AR459" s="341"/>
      <c r="AS459" s="341"/>
      <c r="AT459" s="359"/>
      <c r="AU459" s="144"/>
      <c r="AV459" s="145"/>
      <c r="AW459" s="349">
        <v>0</v>
      </c>
      <c r="AX459" s="349">
        <v>0</v>
      </c>
      <c r="AY459" s="147"/>
      <c r="AZ459" s="349"/>
      <c r="BA459" s="349"/>
      <c r="BB459" s="147"/>
      <c r="BC459" s="147"/>
      <c r="BD459" s="349"/>
      <c r="BE459" s="349"/>
      <c r="BF459" s="338">
        <v>0</v>
      </c>
      <c r="BG459" s="145"/>
      <c r="BH459" s="349">
        <v>0</v>
      </c>
      <c r="BI459" s="337"/>
      <c r="BJ459" s="342"/>
      <c r="BK459" s="343"/>
      <c r="BL459" s="147"/>
      <c r="BM459" s="147"/>
      <c r="BN459" s="349"/>
      <c r="BO459" s="349"/>
      <c r="BP459" s="147"/>
      <c r="BQ459" s="88">
        <v>0</v>
      </c>
      <c r="BR459" s="352"/>
      <c r="BS459" s="352"/>
      <c r="BT459" s="145"/>
      <c r="BU459" s="338"/>
      <c r="BV459" s="88"/>
      <c r="BW459" s="145"/>
      <c r="BX459" s="145"/>
      <c r="BY459" s="144"/>
      <c r="BZ459" s="144"/>
      <c r="CA459" s="355">
        <v>0</v>
      </c>
      <c r="CB459" s="338">
        <v>0</v>
      </c>
      <c r="CC459" s="344">
        <v>0</v>
      </c>
      <c r="CD459" s="145"/>
      <c r="CE459" s="145"/>
      <c r="CF459" s="146">
        <v>0</v>
      </c>
      <c r="CG459" s="148"/>
      <c r="CH459" s="148"/>
      <c r="CI459" s="337"/>
      <c r="CJ459" s="147"/>
      <c r="CK459" s="338"/>
      <c r="CL459" s="145"/>
      <c r="CM459" s="145"/>
      <c r="CN459" s="338"/>
      <c r="CO459" s="344"/>
    </row>
    <row r="460" spans="1:93" ht="24" customHeight="1" x14ac:dyDescent="0.3">
      <c r="A460" s="327">
        <v>670914</v>
      </c>
      <c r="B460" s="328" t="s">
        <v>2720</v>
      </c>
      <c r="C460" s="329" t="s">
        <v>1854</v>
      </c>
      <c r="D460" s="330">
        <f t="shared" si="13"/>
        <v>0</v>
      </c>
      <c r="E460" s="331">
        <f t="shared" si="14"/>
        <v>0</v>
      </c>
      <c r="F460" s="331">
        <f t="shared" si="15"/>
        <v>0</v>
      </c>
      <c r="G460" s="331">
        <f t="shared" si="16"/>
        <v>0</v>
      </c>
      <c r="H460" s="331">
        <f t="shared" si="17"/>
        <v>0</v>
      </c>
      <c r="I460" s="331">
        <f t="shared" si="18"/>
        <v>0</v>
      </c>
      <c r="J460" s="331">
        <f t="shared" si="19"/>
        <v>0</v>
      </c>
      <c r="K460" s="331">
        <f t="shared" si="20"/>
        <v>0</v>
      </c>
      <c r="L460" s="331">
        <f t="shared" si="21"/>
        <v>0</v>
      </c>
      <c r="M460" s="332">
        <f t="shared" si="22"/>
        <v>0</v>
      </c>
      <c r="N460" s="333">
        <f t="shared" si="23"/>
        <v>0</v>
      </c>
      <c r="O460" s="334"/>
      <c r="P460" s="335">
        <f t="shared" si="24"/>
        <v>0</v>
      </c>
      <c r="Q460" s="336" t="str">
        <f t="shared" si="25"/>
        <v/>
      </c>
      <c r="R460" s="349"/>
      <c r="S460" s="349"/>
      <c r="T460" s="337"/>
      <c r="U460" s="349"/>
      <c r="V460" s="349"/>
      <c r="W460" s="337"/>
      <c r="X460" s="147"/>
      <c r="Y460" s="349"/>
      <c r="Z460" s="147"/>
      <c r="AA460" s="338">
        <v>0</v>
      </c>
      <c r="AB460" s="339">
        <v>0</v>
      </c>
      <c r="AC460" s="148">
        <v>0</v>
      </c>
      <c r="AD460" s="147"/>
      <c r="AE460" s="349"/>
      <c r="AF460" s="147"/>
      <c r="AG460" s="144">
        <v>0</v>
      </c>
      <c r="AH460" s="144">
        <v>0</v>
      </c>
      <c r="AI460" s="145"/>
      <c r="AJ460" s="145"/>
      <c r="AK460" s="144"/>
      <c r="AL460" s="145"/>
      <c r="AM460" s="144"/>
      <c r="AN460" s="144"/>
      <c r="AO460" s="340"/>
      <c r="AP460" s="340"/>
      <c r="AQ460" s="341"/>
      <c r="AR460" s="341"/>
      <c r="AS460" s="341"/>
      <c r="AT460" s="153"/>
      <c r="AU460" s="144"/>
      <c r="AV460" s="145"/>
      <c r="AW460" s="349">
        <v>0</v>
      </c>
      <c r="AX460" s="349">
        <v>0</v>
      </c>
      <c r="AY460" s="147"/>
      <c r="AZ460" s="349"/>
      <c r="BA460" s="349"/>
      <c r="BB460" s="147"/>
      <c r="BC460" s="147"/>
      <c r="BD460" s="349"/>
      <c r="BE460" s="349"/>
      <c r="BF460" s="354">
        <v>0</v>
      </c>
      <c r="BG460" s="145"/>
      <c r="BH460" s="148">
        <v>0</v>
      </c>
      <c r="BI460" s="337"/>
      <c r="BJ460" s="360"/>
      <c r="BK460" s="343"/>
      <c r="BL460" s="147"/>
      <c r="BM460" s="147"/>
      <c r="BN460" s="349"/>
      <c r="BO460" s="349"/>
      <c r="BP460" s="147"/>
      <c r="BQ460" s="144">
        <v>0</v>
      </c>
      <c r="BR460" s="145"/>
      <c r="BS460" s="145"/>
      <c r="BT460" s="145"/>
      <c r="BU460" s="354"/>
      <c r="BV460" s="144"/>
      <c r="BW460" s="145"/>
      <c r="BX460" s="145"/>
      <c r="BY460" s="144"/>
      <c r="BZ460" s="144"/>
      <c r="CA460" s="149">
        <v>0</v>
      </c>
      <c r="CB460" s="338">
        <v>0</v>
      </c>
      <c r="CC460" s="344">
        <v>0</v>
      </c>
      <c r="CD460" s="145"/>
      <c r="CE460" s="145"/>
      <c r="CF460" s="356">
        <v>0</v>
      </c>
      <c r="CG460" s="148"/>
      <c r="CH460" s="148"/>
      <c r="CI460" s="337"/>
      <c r="CJ460" s="147"/>
      <c r="CK460" s="338"/>
      <c r="CL460" s="145"/>
      <c r="CM460" s="145"/>
      <c r="CN460" s="338"/>
      <c r="CO460" s="344"/>
    </row>
    <row r="461" spans="1:93" ht="24" customHeight="1" x14ac:dyDescent="0.3">
      <c r="A461" s="346" t="s">
        <v>1035</v>
      </c>
      <c r="B461" s="347" t="s">
        <v>1036</v>
      </c>
      <c r="C461" s="348" t="s">
        <v>171</v>
      </c>
      <c r="D461" s="330">
        <f t="shared" si="13"/>
        <v>0</v>
      </c>
      <c r="E461" s="331">
        <f t="shared" si="14"/>
        <v>0</v>
      </c>
      <c r="F461" s="331">
        <f t="shared" si="15"/>
        <v>0</v>
      </c>
      <c r="G461" s="331">
        <f t="shared" si="16"/>
        <v>0</v>
      </c>
      <c r="H461" s="331">
        <f t="shared" si="17"/>
        <v>0</v>
      </c>
      <c r="I461" s="331">
        <f t="shared" si="18"/>
        <v>0</v>
      </c>
      <c r="J461" s="331">
        <f t="shared" si="19"/>
        <v>0</v>
      </c>
      <c r="K461" s="331">
        <f t="shared" si="20"/>
        <v>0</v>
      </c>
      <c r="L461" s="331">
        <f t="shared" si="21"/>
        <v>0</v>
      </c>
      <c r="M461" s="332">
        <f t="shared" si="22"/>
        <v>0</v>
      </c>
      <c r="N461" s="333">
        <f t="shared" si="23"/>
        <v>0</v>
      </c>
      <c r="O461" s="334"/>
      <c r="P461" s="335">
        <f t="shared" si="24"/>
        <v>0</v>
      </c>
      <c r="Q461" s="336" t="str">
        <f t="shared" si="25"/>
        <v/>
      </c>
      <c r="R461" s="148"/>
      <c r="S461" s="148"/>
      <c r="T461" s="337"/>
      <c r="U461" s="148"/>
      <c r="V461" s="148"/>
      <c r="W461" s="337"/>
      <c r="X461" s="147"/>
      <c r="Y461" s="148"/>
      <c r="Z461" s="147"/>
      <c r="AA461" s="338">
        <v>0</v>
      </c>
      <c r="AB461" s="339">
        <v>0</v>
      </c>
      <c r="AC461" s="349">
        <v>0</v>
      </c>
      <c r="AD461" s="147"/>
      <c r="AE461" s="148"/>
      <c r="AF461" s="147"/>
      <c r="AG461" s="144">
        <v>0</v>
      </c>
      <c r="AH461" s="144">
        <v>0</v>
      </c>
      <c r="AI461" s="352"/>
      <c r="AJ461" s="352"/>
      <c r="AK461" s="144"/>
      <c r="AL461" s="352"/>
      <c r="AM461" s="144"/>
      <c r="AN461" s="144"/>
      <c r="AO461" s="353"/>
      <c r="AP461" s="353"/>
      <c r="AQ461" s="341"/>
      <c r="AR461" s="341"/>
      <c r="AS461" s="341"/>
      <c r="AT461" s="153"/>
      <c r="AU461" s="144"/>
      <c r="AV461" s="352"/>
      <c r="AW461" s="148">
        <v>0</v>
      </c>
      <c r="AX461" s="148">
        <v>0</v>
      </c>
      <c r="AY461" s="147"/>
      <c r="AZ461" s="148"/>
      <c r="BA461" s="148"/>
      <c r="BB461" s="147"/>
      <c r="BC461" s="147"/>
      <c r="BD461" s="148"/>
      <c r="BE461" s="148"/>
      <c r="BF461" s="338">
        <v>0</v>
      </c>
      <c r="BG461" s="352"/>
      <c r="BH461" s="148">
        <v>0</v>
      </c>
      <c r="BI461" s="337"/>
      <c r="BJ461" s="360"/>
      <c r="BK461" s="343"/>
      <c r="BL461" s="147"/>
      <c r="BM461" s="147"/>
      <c r="BN461" s="148"/>
      <c r="BO461" s="148"/>
      <c r="BP461" s="147"/>
      <c r="BQ461" s="144">
        <v>0</v>
      </c>
      <c r="BR461" s="352"/>
      <c r="BS461" s="352"/>
      <c r="BT461" s="352"/>
      <c r="BU461" s="338"/>
      <c r="BV461" s="144"/>
      <c r="BW461" s="352"/>
      <c r="BX461" s="352"/>
      <c r="BY461" s="144"/>
      <c r="BZ461" s="144"/>
      <c r="CA461" s="149">
        <v>0</v>
      </c>
      <c r="CB461" s="338">
        <v>0</v>
      </c>
      <c r="CC461" s="344">
        <v>0</v>
      </c>
      <c r="CD461" s="352"/>
      <c r="CE461" s="352"/>
      <c r="CF461" s="146">
        <v>0</v>
      </c>
      <c r="CG461" s="148"/>
      <c r="CH461" s="148"/>
      <c r="CI461" s="337"/>
      <c r="CJ461" s="147"/>
      <c r="CK461" s="338"/>
      <c r="CL461" s="352"/>
      <c r="CM461" s="352"/>
      <c r="CN461" s="338"/>
      <c r="CO461" s="344"/>
    </row>
    <row r="462" spans="1:93" ht="24" customHeight="1" x14ac:dyDescent="0.3">
      <c r="A462" s="327" t="s">
        <v>2721</v>
      </c>
      <c r="B462" s="328" t="s">
        <v>2722</v>
      </c>
      <c r="C462" s="329" t="s">
        <v>1977</v>
      </c>
      <c r="D462" s="330">
        <f t="shared" si="13"/>
        <v>28</v>
      </c>
      <c r="E462" s="331">
        <f t="shared" si="14"/>
        <v>24</v>
      </c>
      <c r="F462" s="331">
        <f t="shared" si="15"/>
        <v>0</v>
      </c>
      <c r="G462" s="331">
        <f t="shared" si="16"/>
        <v>0</v>
      </c>
      <c r="H462" s="331">
        <f t="shared" si="17"/>
        <v>0</v>
      </c>
      <c r="I462" s="331">
        <f t="shared" si="18"/>
        <v>0</v>
      </c>
      <c r="J462" s="331">
        <f t="shared" si="19"/>
        <v>0</v>
      </c>
      <c r="K462" s="331">
        <f t="shared" si="20"/>
        <v>0</v>
      </c>
      <c r="L462" s="331">
        <f t="shared" si="21"/>
        <v>0</v>
      </c>
      <c r="M462" s="332">
        <f t="shared" si="22"/>
        <v>0</v>
      </c>
      <c r="N462" s="333">
        <f t="shared" si="23"/>
        <v>52</v>
      </c>
      <c r="O462" s="334"/>
      <c r="P462" s="335">
        <f t="shared" si="24"/>
        <v>52</v>
      </c>
      <c r="Q462" s="336">
        <f t="shared" si="25"/>
        <v>201</v>
      </c>
      <c r="R462" s="349"/>
      <c r="S462" s="349"/>
      <c r="T462" s="337"/>
      <c r="U462" s="349"/>
      <c r="V462" s="349"/>
      <c r="W462" s="337"/>
      <c r="X462" s="147"/>
      <c r="Y462" s="349"/>
      <c r="Z462" s="147"/>
      <c r="AA462" s="338">
        <v>0</v>
      </c>
      <c r="AB462" s="339">
        <v>0</v>
      </c>
      <c r="AC462" s="349">
        <v>0</v>
      </c>
      <c r="AD462" s="147"/>
      <c r="AE462" s="349">
        <v>24</v>
      </c>
      <c r="AF462" s="147"/>
      <c r="AG462" s="144">
        <v>0</v>
      </c>
      <c r="AH462" s="144">
        <v>0</v>
      </c>
      <c r="AI462" s="145"/>
      <c r="AJ462" s="145"/>
      <c r="AK462" s="144"/>
      <c r="AL462" s="145"/>
      <c r="AM462" s="144"/>
      <c r="AN462" s="144"/>
      <c r="AO462" s="340"/>
      <c r="AP462" s="340"/>
      <c r="AQ462" s="341"/>
      <c r="AR462" s="341"/>
      <c r="AS462" s="341"/>
      <c r="AT462" s="153"/>
      <c r="AU462" s="144"/>
      <c r="AV462" s="145"/>
      <c r="AW462" s="148">
        <v>0</v>
      </c>
      <c r="AX462" s="148">
        <v>0</v>
      </c>
      <c r="AY462" s="147"/>
      <c r="AZ462" s="148"/>
      <c r="BA462" s="148"/>
      <c r="BB462" s="147"/>
      <c r="BC462" s="147"/>
      <c r="BD462" s="148"/>
      <c r="BE462" s="148"/>
      <c r="BF462" s="338">
        <v>0</v>
      </c>
      <c r="BG462" s="145"/>
      <c r="BH462" s="148">
        <v>0</v>
      </c>
      <c r="BI462" s="337"/>
      <c r="BJ462" s="342"/>
      <c r="BK462" s="343"/>
      <c r="BL462" s="147"/>
      <c r="BM462" s="147"/>
      <c r="BN462" s="148">
        <v>28</v>
      </c>
      <c r="BO462" s="148"/>
      <c r="BP462" s="147"/>
      <c r="BQ462" s="88">
        <v>0</v>
      </c>
      <c r="BR462" s="352"/>
      <c r="BS462" s="352"/>
      <c r="BT462" s="145"/>
      <c r="BU462" s="338"/>
      <c r="BV462" s="88"/>
      <c r="BW462" s="145"/>
      <c r="BX462" s="145"/>
      <c r="BY462" s="144"/>
      <c r="BZ462" s="144"/>
      <c r="CA462" s="149">
        <v>0</v>
      </c>
      <c r="CB462" s="338">
        <v>0</v>
      </c>
      <c r="CC462" s="88">
        <v>0</v>
      </c>
      <c r="CD462" s="145"/>
      <c r="CE462" s="145"/>
      <c r="CF462" s="146">
        <v>0</v>
      </c>
      <c r="CG462" s="148"/>
      <c r="CH462" s="148"/>
      <c r="CI462" s="337"/>
      <c r="CJ462" s="147"/>
      <c r="CK462" s="338"/>
      <c r="CL462" s="145"/>
      <c r="CM462" s="145"/>
      <c r="CN462" s="338"/>
      <c r="CO462" s="88"/>
    </row>
    <row r="463" spans="1:93" ht="24" customHeight="1" x14ac:dyDescent="0.3">
      <c r="A463" s="345" t="s">
        <v>2723</v>
      </c>
      <c r="B463" s="328" t="s">
        <v>2724</v>
      </c>
      <c r="C463" s="329" t="s">
        <v>693</v>
      </c>
      <c r="D463" s="330">
        <f t="shared" si="13"/>
        <v>10</v>
      </c>
      <c r="E463" s="331">
        <f t="shared" si="14"/>
        <v>1</v>
      </c>
      <c r="F463" s="331">
        <f t="shared" si="15"/>
        <v>1</v>
      </c>
      <c r="G463" s="331">
        <f t="shared" si="16"/>
        <v>1</v>
      </c>
      <c r="H463" s="331">
        <f t="shared" si="17"/>
        <v>1</v>
      </c>
      <c r="I463" s="331">
        <f t="shared" si="18"/>
        <v>1</v>
      </c>
      <c r="J463" s="331">
        <f t="shared" si="19"/>
        <v>1</v>
      </c>
      <c r="K463" s="331">
        <f t="shared" si="20"/>
        <v>1</v>
      </c>
      <c r="L463" s="331">
        <f t="shared" si="21"/>
        <v>0</v>
      </c>
      <c r="M463" s="332">
        <f t="shared" si="22"/>
        <v>0</v>
      </c>
      <c r="N463" s="333">
        <f t="shared" si="23"/>
        <v>17</v>
      </c>
      <c r="O463" s="334"/>
      <c r="P463" s="335">
        <f t="shared" si="24"/>
        <v>17</v>
      </c>
      <c r="Q463" s="336">
        <f t="shared" si="25"/>
        <v>516</v>
      </c>
      <c r="R463" s="148">
        <v>1</v>
      </c>
      <c r="S463" s="148"/>
      <c r="T463" s="337"/>
      <c r="U463" s="148">
        <v>1</v>
      </c>
      <c r="V463" s="148"/>
      <c r="W463" s="337"/>
      <c r="X463" s="147"/>
      <c r="Y463" s="148"/>
      <c r="Z463" s="147"/>
      <c r="AA463" s="338">
        <v>0</v>
      </c>
      <c r="AB463" s="339">
        <v>0</v>
      </c>
      <c r="AC463" s="148">
        <v>0</v>
      </c>
      <c r="AD463" s="147"/>
      <c r="AE463" s="148"/>
      <c r="AF463" s="147"/>
      <c r="AG463" s="144">
        <v>1</v>
      </c>
      <c r="AH463" s="144">
        <v>0</v>
      </c>
      <c r="AI463" s="145"/>
      <c r="AJ463" s="145"/>
      <c r="AK463" s="144"/>
      <c r="AL463" s="145"/>
      <c r="AM463" s="144"/>
      <c r="AN463" s="144"/>
      <c r="AO463" s="340"/>
      <c r="AP463" s="340"/>
      <c r="AQ463" s="341"/>
      <c r="AR463" s="341"/>
      <c r="AS463" s="341"/>
      <c r="AT463" s="153"/>
      <c r="AU463" s="144"/>
      <c r="AV463" s="145"/>
      <c r="AW463" s="148">
        <v>0</v>
      </c>
      <c r="AX463" s="148">
        <v>0</v>
      </c>
      <c r="AY463" s="147"/>
      <c r="AZ463" s="148"/>
      <c r="BA463" s="148"/>
      <c r="BB463" s="147"/>
      <c r="BC463" s="147"/>
      <c r="BD463" s="148"/>
      <c r="BE463" s="148"/>
      <c r="BF463" s="354">
        <v>0</v>
      </c>
      <c r="BG463" s="145"/>
      <c r="BH463" s="148">
        <v>0</v>
      </c>
      <c r="BI463" s="337"/>
      <c r="BJ463" s="360"/>
      <c r="BK463" s="343"/>
      <c r="BL463" s="147">
        <v>1</v>
      </c>
      <c r="BM463" s="147"/>
      <c r="BN463" s="148"/>
      <c r="BO463" s="148"/>
      <c r="BP463" s="147"/>
      <c r="BQ463" s="144">
        <v>0</v>
      </c>
      <c r="BR463" s="145">
        <v>10</v>
      </c>
      <c r="BS463" s="145"/>
      <c r="BT463" s="145"/>
      <c r="BU463" s="354"/>
      <c r="BV463" s="144"/>
      <c r="BW463" s="145">
        <v>1</v>
      </c>
      <c r="BX463" s="145"/>
      <c r="BY463" s="144"/>
      <c r="BZ463" s="144"/>
      <c r="CA463" s="149">
        <v>0</v>
      </c>
      <c r="CB463" s="338">
        <v>0</v>
      </c>
      <c r="CC463" s="88">
        <v>0</v>
      </c>
      <c r="CD463" s="145">
        <v>1</v>
      </c>
      <c r="CE463" s="145"/>
      <c r="CF463" s="146">
        <v>0</v>
      </c>
      <c r="CG463" s="148"/>
      <c r="CH463" s="148"/>
      <c r="CI463" s="337"/>
      <c r="CJ463" s="147"/>
      <c r="CK463" s="338"/>
      <c r="CL463" s="145">
        <v>1</v>
      </c>
      <c r="CM463" s="145"/>
      <c r="CN463" s="338"/>
      <c r="CO463" s="88"/>
    </row>
    <row r="464" spans="1:93" ht="24" customHeight="1" x14ac:dyDescent="0.3">
      <c r="A464" s="327">
        <v>670824</v>
      </c>
      <c r="B464" s="328" t="s">
        <v>2725</v>
      </c>
      <c r="C464" s="329" t="s">
        <v>92</v>
      </c>
      <c r="D464" s="330">
        <f t="shared" si="13"/>
        <v>0</v>
      </c>
      <c r="E464" s="331">
        <f t="shared" si="14"/>
        <v>0</v>
      </c>
      <c r="F464" s="331">
        <f t="shared" si="15"/>
        <v>0</v>
      </c>
      <c r="G464" s="331">
        <f t="shared" si="16"/>
        <v>0</v>
      </c>
      <c r="H464" s="331">
        <f t="shared" si="17"/>
        <v>0</v>
      </c>
      <c r="I464" s="331">
        <f t="shared" si="18"/>
        <v>0</v>
      </c>
      <c r="J464" s="331">
        <f t="shared" si="19"/>
        <v>0</v>
      </c>
      <c r="K464" s="331">
        <f t="shared" si="20"/>
        <v>0</v>
      </c>
      <c r="L464" s="331">
        <f t="shared" si="21"/>
        <v>0</v>
      </c>
      <c r="M464" s="332">
        <f t="shared" si="22"/>
        <v>0</v>
      </c>
      <c r="N464" s="333">
        <f t="shared" si="23"/>
        <v>0</v>
      </c>
      <c r="O464" s="334"/>
      <c r="P464" s="335">
        <f t="shared" si="24"/>
        <v>0</v>
      </c>
      <c r="Q464" s="336" t="str">
        <f t="shared" si="25"/>
        <v/>
      </c>
      <c r="R464" s="148"/>
      <c r="S464" s="148"/>
      <c r="T464" s="350"/>
      <c r="U464" s="148"/>
      <c r="V464" s="148"/>
      <c r="W464" s="350"/>
      <c r="X464" s="351"/>
      <c r="Y464" s="148"/>
      <c r="Z464" s="351"/>
      <c r="AA464" s="338">
        <v>0</v>
      </c>
      <c r="AB464" s="339">
        <v>0</v>
      </c>
      <c r="AC464" s="349">
        <v>0</v>
      </c>
      <c r="AD464" s="351"/>
      <c r="AE464" s="148"/>
      <c r="AF464" s="351"/>
      <c r="AG464" s="88">
        <v>0</v>
      </c>
      <c r="AH464" s="88">
        <v>0</v>
      </c>
      <c r="AI464" s="145"/>
      <c r="AJ464" s="145"/>
      <c r="AK464" s="88"/>
      <c r="AL464" s="145"/>
      <c r="AM464" s="88"/>
      <c r="AN464" s="88"/>
      <c r="AO464" s="340"/>
      <c r="AP464" s="340"/>
      <c r="AQ464" s="358"/>
      <c r="AR464" s="358"/>
      <c r="AS464" s="358"/>
      <c r="AT464" s="153"/>
      <c r="AU464" s="88"/>
      <c r="AV464" s="145"/>
      <c r="AW464" s="349">
        <v>0</v>
      </c>
      <c r="AX464" s="349">
        <v>0</v>
      </c>
      <c r="AY464" s="351"/>
      <c r="AZ464" s="349"/>
      <c r="BA464" s="349"/>
      <c r="BB464" s="351"/>
      <c r="BC464" s="351"/>
      <c r="BD464" s="349"/>
      <c r="BE464" s="349"/>
      <c r="BF464" s="338">
        <v>0</v>
      </c>
      <c r="BG464" s="145"/>
      <c r="BH464" s="148">
        <v>0</v>
      </c>
      <c r="BI464" s="350"/>
      <c r="BJ464" s="342"/>
      <c r="BK464" s="343"/>
      <c r="BL464" s="351"/>
      <c r="BM464" s="351"/>
      <c r="BN464" s="349"/>
      <c r="BO464" s="349"/>
      <c r="BP464" s="351"/>
      <c r="BQ464" s="144">
        <v>0</v>
      </c>
      <c r="BR464" s="145"/>
      <c r="BS464" s="145"/>
      <c r="BT464" s="145"/>
      <c r="BU464" s="338"/>
      <c r="BV464" s="144"/>
      <c r="BW464" s="145"/>
      <c r="BX464" s="145"/>
      <c r="BY464" s="88"/>
      <c r="BZ464" s="88"/>
      <c r="CA464" s="149">
        <v>0</v>
      </c>
      <c r="CB464" s="354">
        <v>0</v>
      </c>
      <c r="CC464" s="344">
        <v>0</v>
      </c>
      <c r="CD464" s="145"/>
      <c r="CE464" s="145"/>
      <c r="CF464" s="356">
        <v>0</v>
      </c>
      <c r="CG464" s="349"/>
      <c r="CH464" s="349"/>
      <c r="CI464" s="350"/>
      <c r="CJ464" s="351"/>
      <c r="CK464" s="354"/>
      <c r="CL464" s="145"/>
      <c r="CM464" s="145"/>
      <c r="CN464" s="354"/>
      <c r="CO464" s="344"/>
    </row>
    <row r="465" spans="1:93" ht="24" customHeight="1" x14ac:dyDescent="0.3">
      <c r="A465" s="327">
        <v>710907</v>
      </c>
      <c r="B465" s="328" t="s">
        <v>2726</v>
      </c>
      <c r="C465" s="329" t="s">
        <v>92</v>
      </c>
      <c r="D465" s="330">
        <f t="shared" si="13"/>
        <v>0</v>
      </c>
      <c r="E465" s="331">
        <f t="shared" si="14"/>
        <v>0</v>
      </c>
      <c r="F465" s="331">
        <f t="shared" si="15"/>
        <v>0</v>
      </c>
      <c r="G465" s="331">
        <f t="shared" si="16"/>
        <v>0</v>
      </c>
      <c r="H465" s="331">
        <f t="shared" si="17"/>
        <v>0</v>
      </c>
      <c r="I465" s="331">
        <f t="shared" si="18"/>
        <v>0</v>
      </c>
      <c r="J465" s="331">
        <f t="shared" si="19"/>
        <v>0</v>
      </c>
      <c r="K465" s="331">
        <f t="shared" si="20"/>
        <v>0</v>
      </c>
      <c r="L465" s="331">
        <f t="shared" si="21"/>
        <v>0</v>
      </c>
      <c r="M465" s="332">
        <f t="shared" si="22"/>
        <v>0</v>
      </c>
      <c r="N465" s="333">
        <f t="shared" si="23"/>
        <v>0</v>
      </c>
      <c r="O465" s="334"/>
      <c r="P465" s="335">
        <f t="shared" si="24"/>
        <v>0</v>
      </c>
      <c r="Q465" s="336" t="str">
        <f t="shared" si="25"/>
        <v/>
      </c>
      <c r="R465" s="148"/>
      <c r="S465" s="148"/>
      <c r="T465" s="337"/>
      <c r="U465" s="148"/>
      <c r="V465" s="148"/>
      <c r="W465" s="337"/>
      <c r="X465" s="147"/>
      <c r="Y465" s="148"/>
      <c r="Z465" s="147"/>
      <c r="AA465" s="338">
        <v>0</v>
      </c>
      <c r="AB465" s="339">
        <v>0</v>
      </c>
      <c r="AC465" s="148">
        <v>0</v>
      </c>
      <c r="AD465" s="147"/>
      <c r="AE465" s="148"/>
      <c r="AF465" s="147"/>
      <c r="AG465" s="88">
        <v>0</v>
      </c>
      <c r="AH465" s="88">
        <v>0</v>
      </c>
      <c r="AI465" s="145"/>
      <c r="AJ465" s="145"/>
      <c r="AK465" s="88"/>
      <c r="AL465" s="145"/>
      <c r="AM465" s="88"/>
      <c r="AN465" s="88"/>
      <c r="AO465" s="340"/>
      <c r="AP465" s="340"/>
      <c r="AQ465" s="358"/>
      <c r="AR465" s="358"/>
      <c r="AS465" s="358"/>
      <c r="AT465" s="153"/>
      <c r="AU465" s="88"/>
      <c r="AV465" s="145"/>
      <c r="AW465" s="349">
        <v>0</v>
      </c>
      <c r="AX465" s="349">
        <v>0</v>
      </c>
      <c r="AY465" s="147"/>
      <c r="AZ465" s="349"/>
      <c r="BA465" s="349"/>
      <c r="BB465" s="147"/>
      <c r="BC465" s="147"/>
      <c r="BD465" s="349"/>
      <c r="BE465" s="349"/>
      <c r="BF465" s="338">
        <v>0</v>
      </c>
      <c r="BG465" s="145"/>
      <c r="BH465" s="148">
        <v>0</v>
      </c>
      <c r="BI465" s="337"/>
      <c r="BJ465" s="342"/>
      <c r="BK465" s="343"/>
      <c r="BL465" s="147"/>
      <c r="BM465" s="147"/>
      <c r="BN465" s="349"/>
      <c r="BO465" s="349"/>
      <c r="BP465" s="147"/>
      <c r="BQ465" s="144">
        <v>0</v>
      </c>
      <c r="BR465" s="145"/>
      <c r="BS465" s="145"/>
      <c r="BT465" s="145"/>
      <c r="BU465" s="338"/>
      <c r="BV465" s="144"/>
      <c r="BW465" s="145"/>
      <c r="BX465" s="145"/>
      <c r="BY465" s="88"/>
      <c r="BZ465" s="88"/>
      <c r="CA465" s="149">
        <v>0</v>
      </c>
      <c r="CB465" s="354">
        <v>0</v>
      </c>
      <c r="CC465" s="88">
        <v>0</v>
      </c>
      <c r="CD465" s="145"/>
      <c r="CE465" s="145"/>
      <c r="CF465" s="146">
        <v>0</v>
      </c>
      <c r="CG465" s="148"/>
      <c r="CH465" s="148"/>
      <c r="CI465" s="337"/>
      <c r="CJ465" s="147"/>
      <c r="CK465" s="354"/>
      <c r="CL465" s="145"/>
      <c r="CM465" s="145"/>
      <c r="CN465" s="354"/>
      <c r="CO465" s="88"/>
    </row>
    <row r="466" spans="1:93" ht="24" customHeight="1" x14ac:dyDescent="0.3">
      <c r="A466" s="327">
        <v>7106020</v>
      </c>
      <c r="B466" s="328" t="s">
        <v>2727</v>
      </c>
      <c r="C466" s="329" t="s">
        <v>1713</v>
      </c>
      <c r="D466" s="330">
        <f t="shared" si="13"/>
        <v>0</v>
      </c>
      <c r="E466" s="331">
        <f t="shared" si="14"/>
        <v>0</v>
      </c>
      <c r="F466" s="331">
        <f t="shared" si="15"/>
        <v>0</v>
      </c>
      <c r="G466" s="331">
        <f t="shared" si="16"/>
        <v>0</v>
      </c>
      <c r="H466" s="331">
        <f t="shared" si="17"/>
        <v>0</v>
      </c>
      <c r="I466" s="331">
        <f t="shared" si="18"/>
        <v>0</v>
      </c>
      <c r="J466" s="331">
        <f t="shared" si="19"/>
        <v>0</v>
      </c>
      <c r="K466" s="331">
        <f t="shared" si="20"/>
        <v>0</v>
      </c>
      <c r="L466" s="331">
        <f t="shared" si="21"/>
        <v>0</v>
      </c>
      <c r="M466" s="332">
        <f t="shared" si="22"/>
        <v>0</v>
      </c>
      <c r="N466" s="333">
        <f t="shared" si="23"/>
        <v>0</v>
      </c>
      <c r="O466" s="334"/>
      <c r="P466" s="335">
        <f t="shared" si="24"/>
        <v>0</v>
      </c>
      <c r="Q466" s="336" t="str">
        <f t="shared" si="25"/>
        <v/>
      </c>
      <c r="R466" s="148"/>
      <c r="S466" s="148"/>
      <c r="T466" s="350"/>
      <c r="U466" s="148"/>
      <c r="V466" s="148"/>
      <c r="W466" s="350"/>
      <c r="X466" s="351"/>
      <c r="Y466" s="148"/>
      <c r="Z466" s="351"/>
      <c r="AA466" s="338">
        <v>0</v>
      </c>
      <c r="AB466" s="339">
        <v>0</v>
      </c>
      <c r="AC466" s="148">
        <v>0</v>
      </c>
      <c r="AD466" s="351"/>
      <c r="AE466" s="148"/>
      <c r="AF466" s="351"/>
      <c r="AG466" s="144">
        <v>0</v>
      </c>
      <c r="AH466" s="144">
        <v>0</v>
      </c>
      <c r="AI466" s="145"/>
      <c r="AJ466" s="145"/>
      <c r="AK466" s="144"/>
      <c r="AL466" s="145"/>
      <c r="AM466" s="144"/>
      <c r="AN466" s="144"/>
      <c r="AO466" s="340"/>
      <c r="AP466" s="340"/>
      <c r="AQ466" s="341"/>
      <c r="AR466" s="341"/>
      <c r="AS466" s="341"/>
      <c r="AT466" s="153"/>
      <c r="AU466" s="144"/>
      <c r="AV466" s="145"/>
      <c r="AW466" s="148">
        <v>0</v>
      </c>
      <c r="AX466" s="148">
        <v>0</v>
      </c>
      <c r="AY466" s="351"/>
      <c r="AZ466" s="148"/>
      <c r="BA466" s="148"/>
      <c r="BB466" s="351"/>
      <c r="BC466" s="351"/>
      <c r="BD466" s="148"/>
      <c r="BE466" s="148"/>
      <c r="BF466" s="338">
        <v>0</v>
      </c>
      <c r="BG466" s="145"/>
      <c r="BH466" s="148">
        <v>0</v>
      </c>
      <c r="BI466" s="350"/>
      <c r="BJ466" s="342"/>
      <c r="BK466" s="343"/>
      <c r="BL466" s="351"/>
      <c r="BM466" s="351"/>
      <c r="BN466" s="148"/>
      <c r="BO466" s="148"/>
      <c r="BP466" s="351"/>
      <c r="BQ466" s="144">
        <v>0</v>
      </c>
      <c r="BR466" s="145"/>
      <c r="BS466" s="145"/>
      <c r="BT466" s="145"/>
      <c r="BU466" s="338"/>
      <c r="BV466" s="144"/>
      <c r="BW466" s="145"/>
      <c r="BX466" s="145"/>
      <c r="BY466" s="144"/>
      <c r="BZ466" s="144"/>
      <c r="CA466" s="149">
        <v>0</v>
      </c>
      <c r="CB466" s="338">
        <v>0</v>
      </c>
      <c r="CC466" s="88">
        <v>0</v>
      </c>
      <c r="CD466" s="145"/>
      <c r="CE466" s="145"/>
      <c r="CF466" s="146">
        <v>0</v>
      </c>
      <c r="CG466" s="349"/>
      <c r="CH466" s="349"/>
      <c r="CI466" s="350"/>
      <c r="CJ466" s="351"/>
      <c r="CK466" s="338"/>
      <c r="CL466" s="145"/>
      <c r="CM466" s="145"/>
      <c r="CN466" s="338"/>
      <c r="CO466" s="88"/>
    </row>
    <row r="467" spans="1:93" ht="24" customHeight="1" x14ac:dyDescent="0.3">
      <c r="A467" s="345" t="s">
        <v>2728</v>
      </c>
      <c r="B467" s="328" t="s">
        <v>2729</v>
      </c>
      <c r="C467" s="329" t="s">
        <v>2730</v>
      </c>
      <c r="D467" s="330">
        <f t="shared" si="13"/>
        <v>0</v>
      </c>
      <c r="E467" s="331">
        <f t="shared" si="14"/>
        <v>0</v>
      </c>
      <c r="F467" s="331">
        <f t="shared" si="15"/>
        <v>0</v>
      </c>
      <c r="G467" s="331">
        <f t="shared" si="16"/>
        <v>0</v>
      </c>
      <c r="H467" s="331">
        <f t="shared" si="17"/>
        <v>0</v>
      </c>
      <c r="I467" s="331">
        <f t="shared" si="18"/>
        <v>0</v>
      </c>
      <c r="J467" s="331">
        <f t="shared" si="19"/>
        <v>0</v>
      </c>
      <c r="K467" s="331">
        <f t="shared" si="20"/>
        <v>0</v>
      </c>
      <c r="L467" s="331">
        <f t="shared" si="21"/>
        <v>0</v>
      </c>
      <c r="M467" s="332">
        <f t="shared" si="22"/>
        <v>0</v>
      </c>
      <c r="N467" s="333">
        <f t="shared" si="23"/>
        <v>0</v>
      </c>
      <c r="O467" s="334"/>
      <c r="P467" s="335">
        <f t="shared" si="24"/>
        <v>0</v>
      </c>
      <c r="Q467" s="336" t="str">
        <f t="shared" si="25"/>
        <v/>
      </c>
      <c r="R467" s="148"/>
      <c r="S467" s="148"/>
      <c r="T467" s="350"/>
      <c r="U467" s="148"/>
      <c r="V467" s="148"/>
      <c r="W467" s="350"/>
      <c r="X467" s="351"/>
      <c r="Y467" s="148"/>
      <c r="Z467" s="351"/>
      <c r="AA467" s="354">
        <v>0</v>
      </c>
      <c r="AB467" s="357">
        <v>0</v>
      </c>
      <c r="AC467" s="148">
        <v>0</v>
      </c>
      <c r="AD467" s="351"/>
      <c r="AE467" s="148"/>
      <c r="AF467" s="351"/>
      <c r="AG467" s="88">
        <v>0</v>
      </c>
      <c r="AH467" s="88">
        <v>0</v>
      </c>
      <c r="AI467" s="145"/>
      <c r="AJ467" s="145"/>
      <c r="AK467" s="88"/>
      <c r="AL467" s="145"/>
      <c r="AM467" s="88"/>
      <c r="AN467" s="88"/>
      <c r="AO467" s="340"/>
      <c r="AP467" s="340"/>
      <c r="AQ467" s="358"/>
      <c r="AR467" s="358"/>
      <c r="AS467" s="358"/>
      <c r="AT467" s="359"/>
      <c r="AU467" s="88"/>
      <c r="AV467" s="145"/>
      <c r="AW467" s="349">
        <v>0</v>
      </c>
      <c r="AX467" s="349">
        <v>0</v>
      </c>
      <c r="AY467" s="351"/>
      <c r="AZ467" s="349"/>
      <c r="BA467" s="349"/>
      <c r="BB467" s="351"/>
      <c r="BC467" s="351"/>
      <c r="BD467" s="349"/>
      <c r="BE467" s="349"/>
      <c r="BF467" s="338">
        <v>0</v>
      </c>
      <c r="BG467" s="145"/>
      <c r="BH467" s="148">
        <v>0</v>
      </c>
      <c r="BI467" s="350"/>
      <c r="BJ467" s="342"/>
      <c r="BK467" s="343"/>
      <c r="BL467" s="351"/>
      <c r="BM467" s="351"/>
      <c r="BN467" s="349"/>
      <c r="BO467" s="349"/>
      <c r="BP467" s="351"/>
      <c r="BQ467" s="144">
        <v>0</v>
      </c>
      <c r="BR467" s="145"/>
      <c r="BS467" s="145"/>
      <c r="BT467" s="145"/>
      <c r="BU467" s="338"/>
      <c r="BV467" s="144"/>
      <c r="BW467" s="145"/>
      <c r="BX467" s="145"/>
      <c r="BY467" s="88"/>
      <c r="BZ467" s="88"/>
      <c r="CA467" s="149">
        <v>0</v>
      </c>
      <c r="CB467" s="354">
        <v>0</v>
      </c>
      <c r="CC467" s="344">
        <v>0</v>
      </c>
      <c r="CD467" s="145"/>
      <c r="CE467" s="145"/>
      <c r="CF467" s="146">
        <v>0</v>
      </c>
      <c r="CG467" s="349"/>
      <c r="CH467" s="349"/>
      <c r="CI467" s="350"/>
      <c r="CJ467" s="351"/>
      <c r="CK467" s="354"/>
      <c r="CL467" s="145"/>
      <c r="CM467" s="145"/>
      <c r="CN467" s="354"/>
      <c r="CO467" s="344"/>
    </row>
    <row r="468" spans="1:93" ht="24" customHeight="1" x14ac:dyDescent="0.3">
      <c r="A468" s="327" t="s">
        <v>2731</v>
      </c>
      <c r="B468" s="328" t="s">
        <v>2732</v>
      </c>
      <c r="C468" s="329" t="s">
        <v>2122</v>
      </c>
      <c r="D468" s="330">
        <f t="shared" si="13"/>
        <v>14</v>
      </c>
      <c r="E468" s="331">
        <f t="shared" si="14"/>
        <v>11</v>
      </c>
      <c r="F468" s="331">
        <f t="shared" si="15"/>
        <v>5</v>
      </c>
      <c r="G468" s="331">
        <f t="shared" si="16"/>
        <v>5</v>
      </c>
      <c r="H468" s="331">
        <f t="shared" si="17"/>
        <v>4</v>
      </c>
      <c r="I468" s="331">
        <f t="shared" si="18"/>
        <v>0</v>
      </c>
      <c r="J468" s="331">
        <f t="shared" si="19"/>
        <v>0</v>
      </c>
      <c r="K468" s="331">
        <f t="shared" si="20"/>
        <v>0</v>
      </c>
      <c r="L468" s="331">
        <f t="shared" si="21"/>
        <v>0</v>
      </c>
      <c r="M468" s="332">
        <f t="shared" si="22"/>
        <v>0</v>
      </c>
      <c r="N468" s="333">
        <f t="shared" si="23"/>
        <v>39</v>
      </c>
      <c r="O468" s="334"/>
      <c r="P468" s="335">
        <f t="shared" si="24"/>
        <v>39</v>
      </c>
      <c r="Q468" s="336">
        <f t="shared" si="25"/>
        <v>285</v>
      </c>
      <c r="R468" s="148"/>
      <c r="S468" s="148"/>
      <c r="T468" s="337"/>
      <c r="U468" s="148"/>
      <c r="V468" s="148"/>
      <c r="W468" s="337"/>
      <c r="X468" s="147"/>
      <c r="Y468" s="148"/>
      <c r="Z468" s="147"/>
      <c r="AA468" s="354">
        <v>0</v>
      </c>
      <c r="AB468" s="357">
        <v>0</v>
      </c>
      <c r="AC468" s="148">
        <v>0</v>
      </c>
      <c r="AD468" s="147"/>
      <c r="AE468" s="148">
        <v>11</v>
      </c>
      <c r="AF468" s="147"/>
      <c r="AG468" s="144">
        <v>0</v>
      </c>
      <c r="AH468" s="144">
        <v>0</v>
      </c>
      <c r="AI468" s="145"/>
      <c r="AJ468" s="145"/>
      <c r="AK468" s="144"/>
      <c r="AL468" s="145"/>
      <c r="AM468" s="144">
        <v>5</v>
      </c>
      <c r="AN468" s="144">
        <v>4</v>
      </c>
      <c r="AO468" s="340"/>
      <c r="AP468" s="340"/>
      <c r="AQ468" s="341"/>
      <c r="AR468" s="341"/>
      <c r="AS468" s="341"/>
      <c r="AT468" s="359"/>
      <c r="AU468" s="144"/>
      <c r="AV468" s="145"/>
      <c r="AW468" s="148">
        <v>5</v>
      </c>
      <c r="AX468" s="148">
        <v>0</v>
      </c>
      <c r="AY468" s="147"/>
      <c r="AZ468" s="148"/>
      <c r="BA468" s="148"/>
      <c r="BB468" s="147"/>
      <c r="BC468" s="147"/>
      <c r="BD468" s="148"/>
      <c r="BE468" s="148"/>
      <c r="BF468" s="338">
        <v>0</v>
      </c>
      <c r="BG468" s="145"/>
      <c r="BH468" s="349">
        <v>0</v>
      </c>
      <c r="BI468" s="337"/>
      <c r="BJ468" s="342"/>
      <c r="BK468" s="343"/>
      <c r="BL468" s="147"/>
      <c r="BM468" s="147"/>
      <c r="BN468" s="148">
        <v>14</v>
      </c>
      <c r="BO468" s="148"/>
      <c r="BP468" s="147"/>
      <c r="BQ468" s="88">
        <v>0</v>
      </c>
      <c r="BR468" s="352"/>
      <c r="BS468" s="352"/>
      <c r="BT468" s="145"/>
      <c r="BU468" s="338"/>
      <c r="BV468" s="88"/>
      <c r="BW468" s="145"/>
      <c r="BX468" s="145"/>
      <c r="BY468" s="144"/>
      <c r="BZ468" s="144"/>
      <c r="CA468" s="355">
        <v>0</v>
      </c>
      <c r="CB468" s="338">
        <v>0</v>
      </c>
      <c r="CC468" s="88">
        <v>0</v>
      </c>
      <c r="CD468" s="145"/>
      <c r="CE468" s="145"/>
      <c r="CF468" s="146">
        <v>0</v>
      </c>
      <c r="CG468" s="148"/>
      <c r="CH468" s="148"/>
      <c r="CI468" s="337"/>
      <c r="CJ468" s="147"/>
      <c r="CK468" s="338"/>
      <c r="CL468" s="145"/>
      <c r="CM468" s="145"/>
      <c r="CN468" s="338"/>
      <c r="CO468" s="88"/>
    </row>
    <row r="469" spans="1:93" ht="24" customHeight="1" x14ac:dyDescent="0.3">
      <c r="A469" s="345" t="s">
        <v>2733</v>
      </c>
      <c r="B469" s="328" t="s">
        <v>2734</v>
      </c>
      <c r="C469" s="329" t="s">
        <v>2020</v>
      </c>
      <c r="D469" s="330">
        <f t="shared" si="13"/>
        <v>7</v>
      </c>
      <c r="E469" s="331">
        <f t="shared" si="14"/>
        <v>7</v>
      </c>
      <c r="F469" s="331">
        <f t="shared" si="15"/>
        <v>5</v>
      </c>
      <c r="G469" s="331">
        <f t="shared" si="16"/>
        <v>5</v>
      </c>
      <c r="H469" s="331">
        <f t="shared" si="17"/>
        <v>5</v>
      </c>
      <c r="I469" s="331">
        <f t="shared" si="18"/>
        <v>5</v>
      </c>
      <c r="J469" s="331">
        <f t="shared" si="19"/>
        <v>5</v>
      </c>
      <c r="K469" s="331">
        <f t="shared" si="20"/>
        <v>1</v>
      </c>
      <c r="L469" s="331">
        <f t="shared" si="21"/>
        <v>0</v>
      </c>
      <c r="M469" s="332">
        <f t="shared" si="22"/>
        <v>0</v>
      </c>
      <c r="N469" s="333">
        <f t="shared" si="23"/>
        <v>40</v>
      </c>
      <c r="O469" s="334"/>
      <c r="P469" s="335">
        <f t="shared" si="24"/>
        <v>40</v>
      </c>
      <c r="Q469" s="336">
        <f t="shared" si="25"/>
        <v>271</v>
      </c>
      <c r="R469" s="148"/>
      <c r="S469" s="148">
        <v>7</v>
      </c>
      <c r="T469" s="350"/>
      <c r="U469" s="148"/>
      <c r="V469" s="148"/>
      <c r="W469" s="350"/>
      <c r="X469" s="351">
        <v>5</v>
      </c>
      <c r="Y469" s="148"/>
      <c r="Z469" s="351">
        <v>1</v>
      </c>
      <c r="AA469" s="338">
        <v>0</v>
      </c>
      <c r="AB469" s="339">
        <v>0</v>
      </c>
      <c r="AC469" s="148">
        <v>0</v>
      </c>
      <c r="AD469" s="351"/>
      <c r="AE469" s="148"/>
      <c r="AF469" s="351">
        <v>5</v>
      </c>
      <c r="AG469" s="144">
        <v>0</v>
      </c>
      <c r="AH469" s="144">
        <v>0</v>
      </c>
      <c r="AI469" s="145"/>
      <c r="AJ469" s="145"/>
      <c r="AK469" s="144"/>
      <c r="AL469" s="145"/>
      <c r="AM469" s="144"/>
      <c r="AN469" s="144"/>
      <c r="AO469" s="340"/>
      <c r="AP469" s="340"/>
      <c r="AQ469" s="341"/>
      <c r="AR469" s="341"/>
      <c r="AS469" s="341"/>
      <c r="AT469" s="153"/>
      <c r="AU469" s="144"/>
      <c r="AV469" s="145"/>
      <c r="AW469" s="148">
        <v>0</v>
      </c>
      <c r="AX469" s="148">
        <v>0</v>
      </c>
      <c r="AY469" s="351"/>
      <c r="AZ469" s="148"/>
      <c r="BA469" s="148"/>
      <c r="BB469" s="351"/>
      <c r="BC469" s="351"/>
      <c r="BD469" s="148"/>
      <c r="BE469" s="148"/>
      <c r="BF469" s="338">
        <v>0</v>
      </c>
      <c r="BG469" s="145"/>
      <c r="BH469" s="349">
        <v>0</v>
      </c>
      <c r="BI469" s="370">
        <v>5</v>
      </c>
      <c r="BJ469" s="342"/>
      <c r="BK469" s="343"/>
      <c r="BL469" s="351"/>
      <c r="BM469" s="351"/>
      <c r="BN469" s="148"/>
      <c r="BO469" s="148">
        <v>5</v>
      </c>
      <c r="BP469" s="351"/>
      <c r="BQ469" s="144">
        <v>0</v>
      </c>
      <c r="BR469" s="145"/>
      <c r="BS469" s="145">
        <v>7</v>
      </c>
      <c r="BT469" s="145"/>
      <c r="BU469" s="338"/>
      <c r="BV469" s="144"/>
      <c r="BW469" s="145"/>
      <c r="BX469" s="145"/>
      <c r="BY469" s="144"/>
      <c r="BZ469" s="144"/>
      <c r="CA469" s="355">
        <v>0</v>
      </c>
      <c r="CB469" s="338">
        <v>0</v>
      </c>
      <c r="CC469" s="344">
        <v>0</v>
      </c>
      <c r="CD469" s="145"/>
      <c r="CE469" s="145"/>
      <c r="CF469" s="146">
        <v>0</v>
      </c>
      <c r="CG469" s="349"/>
      <c r="CH469" s="349"/>
      <c r="CI469" s="350"/>
      <c r="CJ469" s="351"/>
      <c r="CK469" s="338"/>
      <c r="CL469" s="145"/>
      <c r="CM469" s="145"/>
      <c r="CN469" s="338"/>
      <c r="CO469" s="344">
        <v>5</v>
      </c>
    </row>
    <row r="470" spans="1:93" ht="24" customHeight="1" x14ac:dyDescent="0.3">
      <c r="A470" s="345" t="s">
        <v>2735</v>
      </c>
      <c r="B470" s="328" t="s">
        <v>2736</v>
      </c>
      <c r="C470" s="329" t="s">
        <v>89</v>
      </c>
      <c r="D470" s="330">
        <f t="shared" si="13"/>
        <v>0</v>
      </c>
      <c r="E470" s="331">
        <f t="shared" si="14"/>
        <v>0</v>
      </c>
      <c r="F470" s="331">
        <f t="shared" si="15"/>
        <v>0</v>
      </c>
      <c r="G470" s="331">
        <f t="shared" si="16"/>
        <v>0</v>
      </c>
      <c r="H470" s="331">
        <f t="shared" si="17"/>
        <v>0</v>
      </c>
      <c r="I470" s="331">
        <f t="shared" si="18"/>
        <v>0</v>
      </c>
      <c r="J470" s="331">
        <f t="shared" si="19"/>
        <v>0</v>
      </c>
      <c r="K470" s="331">
        <f t="shared" si="20"/>
        <v>0</v>
      </c>
      <c r="L470" s="331">
        <f t="shared" si="21"/>
        <v>0</v>
      </c>
      <c r="M470" s="332">
        <f t="shared" si="22"/>
        <v>0</v>
      </c>
      <c r="N470" s="333">
        <f t="shared" si="23"/>
        <v>0</v>
      </c>
      <c r="O470" s="334"/>
      <c r="P470" s="335">
        <f t="shared" si="24"/>
        <v>0</v>
      </c>
      <c r="Q470" s="336" t="str">
        <f t="shared" si="25"/>
        <v/>
      </c>
      <c r="R470" s="148"/>
      <c r="S470" s="148"/>
      <c r="T470" s="337"/>
      <c r="U470" s="148"/>
      <c r="V470" s="148"/>
      <c r="W470" s="337"/>
      <c r="X470" s="147"/>
      <c r="Y470" s="148"/>
      <c r="Z470" s="147"/>
      <c r="AA470" s="354">
        <v>0</v>
      </c>
      <c r="AB470" s="357">
        <v>0</v>
      </c>
      <c r="AC470" s="148">
        <v>0</v>
      </c>
      <c r="AD470" s="147"/>
      <c r="AE470" s="148"/>
      <c r="AF470" s="147"/>
      <c r="AG470" s="344">
        <v>0</v>
      </c>
      <c r="AH470" s="344">
        <v>0</v>
      </c>
      <c r="AI470" s="145"/>
      <c r="AJ470" s="145"/>
      <c r="AK470" s="344"/>
      <c r="AL470" s="145"/>
      <c r="AM470" s="344"/>
      <c r="AN470" s="344"/>
      <c r="AO470" s="340"/>
      <c r="AP470" s="340"/>
      <c r="AQ470" s="368"/>
      <c r="AR470" s="368"/>
      <c r="AS470" s="368"/>
      <c r="AT470" s="359"/>
      <c r="AU470" s="344"/>
      <c r="AV470" s="145"/>
      <c r="AW470" s="148">
        <v>0</v>
      </c>
      <c r="AX470" s="148">
        <v>0</v>
      </c>
      <c r="AY470" s="147"/>
      <c r="AZ470" s="148"/>
      <c r="BA470" s="148"/>
      <c r="BB470" s="147"/>
      <c r="BC470" s="147"/>
      <c r="BD470" s="148"/>
      <c r="BE470" s="148"/>
      <c r="BF470" s="338">
        <v>0</v>
      </c>
      <c r="BG470" s="145"/>
      <c r="BH470" s="148">
        <v>0</v>
      </c>
      <c r="BI470" s="337"/>
      <c r="BJ470" s="342"/>
      <c r="BK470" s="343"/>
      <c r="BL470" s="147"/>
      <c r="BM470" s="147"/>
      <c r="BN470" s="148"/>
      <c r="BO470" s="148"/>
      <c r="BP470" s="147"/>
      <c r="BQ470" s="144">
        <v>0</v>
      </c>
      <c r="BR470" s="145"/>
      <c r="BS470" s="145"/>
      <c r="BT470" s="145"/>
      <c r="BU470" s="338"/>
      <c r="BV470" s="144"/>
      <c r="BW470" s="145"/>
      <c r="BX470" s="145"/>
      <c r="BY470" s="344"/>
      <c r="BZ470" s="344"/>
      <c r="CA470" s="149">
        <v>0</v>
      </c>
      <c r="CB470" s="338">
        <v>0</v>
      </c>
      <c r="CC470" s="344">
        <v>0</v>
      </c>
      <c r="CD470" s="145"/>
      <c r="CE470" s="145"/>
      <c r="CF470" s="356">
        <v>0</v>
      </c>
      <c r="CG470" s="148"/>
      <c r="CH470" s="148"/>
      <c r="CI470" s="337"/>
      <c r="CJ470" s="147"/>
      <c r="CK470" s="338"/>
      <c r="CL470" s="145"/>
      <c r="CM470" s="145"/>
      <c r="CN470" s="338"/>
      <c r="CO470" s="344"/>
    </row>
    <row r="471" spans="1:93" ht="24" customHeight="1" x14ac:dyDescent="0.3">
      <c r="A471" s="327" t="s">
        <v>2737</v>
      </c>
      <c r="B471" s="328" t="s">
        <v>2738</v>
      </c>
      <c r="C471" s="329" t="s">
        <v>2583</v>
      </c>
      <c r="D471" s="330">
        <f t="shared" si="13"/>
        <v>18</v>
      </c>
      <c r="E471" s="331">
        <f t="shared" si="14"/>
        <v>12</v>
      </c>
      <c r="F471" s="331">
        <f t="shared" si="15"/>
        <v>0</v>
      </c>
      <c r="G471" s="331">
        <f t="shared" si="16"/>
        <v>0</v>
      </c>
      <c r="H471" s="331">
        <f t="shared" si="17"/>
        <v>0</v>
      </c>
      <c r="I471" s="331">
        <f t="shared" si="18"/>
        <v>0</v>
      </c>
      <c r="J471" s="331">
        <f t="shared" si="19"/>
        <v>0</v>
      </c>
      <c r="K471" s="331">
        <f t="shared" si="20"/>
        <v>0</v>
      </c>
      <c r="L471" s="331">
        <f t="shared" si="21"/>
        <v>0</v>
      </c>
      <c r="M471" s="332">
        <f t="shared" si="22"/>
        <v>0</v>
      </c>
      <c r="N471" s="333">
        <f t="shared" si="23"/>
        <v>30</v>
      </c>
      <c r="O471" s="334"/>
      <c r="P471" s="335">
        <f t="shared" si="24"/>
        <v>30</v>
      </c>
      <c r="Q471" s="336">
        <f t="shared" si="25"/>
        <v>342</v>
      </c>
      <c r="R471" s="349"/>
      <c r="S471" s="349"/>
      <c r="T471" s="337"/>
      <c r="U471" s="349"/>
      <c r="V471" s="349"/>
      <c r="W471" s="337"/>
      <c r="X471" s="147"/>
      <c r="Y471" s="349"/>
      <c r="Z471" s="147"/>
      <c r="AA471" s="338">
        <v>0</v>
      </c>
      <c r="AB471" s="339">
        <v>0</v>
      </c>
      <c r="AC471" s="148">
        <v>0</v>
      </c>
      <c r="AD471" s="147"/>
      <c r="AE471" s="349"/>
      <c r="AF471" s="147">
        <v>12</v>
      </c>
      <c r="AG471" s="364">
        <v>0</v>
      </c>
      <c r="AH471" s="364">
        <v>0</v>
      </c>
      <c r="AI471" s="145"/>
      <c r="AJ471" s="145"/>
      <c r="AK471" s="364"/>
      <c r="AL471" s="145"/>
      <c r="AM471" s="364"/>
      <c r="AN471" s="364"/>
      <c r="AO471" s="340"/>
      <c r="AP471" s="340"/>
      <c r="AQ471" s="365"/>
      <c r="AR471" s="365"/>
      <c r="AS471" s="365"/>
      <c r="AT471" s="153"/>
      <c r="AU471" s="364"/>
      <c r="AV471" s="145"/>
      <c r="AW471" s="148">
        <v>0</v>
      </c>
      <c r="AX471" s="148">
        <v>0</v>
      </c>
      <c r="AY471" s="147"/>
      <c r="AZ471" s="148"/>
      <c r="BA471" s="148"/>
      <c r="BB471" s="147"/>
      <c r="BC471" s="147"/>
      <c r="BD471" s="148"/>
      <c r="BE471" s="148"/>
      <c r="BF471" s="338">
        <v>0</v>
      </c>
      <c r="BG471" s="145"/>
      <c r="BH471" s="349">
        <v>0</v>
      </c>
      <c r="BI471" s="337"/>
      <c r="BJ471" s="342"/>
      <c r="BK471" s="343"/>
      <c r="BL471" s="147"/>
      <c r="BM471" s="147"/>
      <c r="BN471" s="148"/>
      <c r="BO471" s="148">
        <v>18</v>
      </c>
      <c r="BP471" s="147"/>
      <c r="BQ471" s="144">
        <v>0</v>
      </c>
      <c r="BR471" s="145"/>
      <c r="BS471" s="145"/>
      <c r="BT471" s="145"/>
      <c r="BU471" s="338"/>
      <c r="BV471" s="144"/>
      <c r="BW471" s="145"/>
      <c r="BX471" s="145"/>
      <c r="BY471" s="364"/>
      <c r="BZ471" s="364"/>
      <c r="CA471" s="355">
        <v>0</v>
      </c>
      <c r="CB471" s="354">
        <v>0</v>
      </c>
      <c r="CC471" s="344">
        <v>0</v>
      </c>
      <c r="CD471" s="145"/>
      <c r="CE471" s="145"/>
      <c r="CF471" s="356">
        <v>0</v>
      </c>
      <c r="CG471" s="148"/>
      <c r="CH471" s="148"/>
      <c r="CI471" s="337"/>
      <c r="CJ471" s="147"/>
      <c r="CK471" s="354"/>
      <c r="CL471" s="145"/>
      <c r="CM471" s="145"/>
      <c r="CN471" s="354"/>
      <c r="CO471" s="344"/>
    </row>
    <row r="472" spans="1:93" ht="24" customHeight="1" x14ac:dyDescent="0.3">
      <c r="A472" s="345" t="s">
        <v>1040</v>
      </c>
      <c r="B472" s="328" t="s">
        <v>1041</v>
      </c>
      <c r="C472" s="329" t="s">
        <v>642</v>
      </c>
      <c r="D472" s="330">
        <f t="shared" si="13"/>
        <v>10</v>
      </c>
      <c r="E472" s="331">
        <f t="shared" si="14"/>
        <v>10</v>
      </c>
      <c r="F472" s="331">
        <f t="shared" si="15"/>
        <v>6</v>
      </c>
      <c r="G472" s="331">
        <f t="shared" si="16"/>
        <v>0</v>
      </c>
      <c r="H472" s="331">
        <f t="shared" si="17"/>
        <v>0</v>
      </c>
      <c r="I472" s="331">
        <f t="shared" si="18"/>
        <v>0</v>
      </c>
      <c r="J472" s="331">
        <f t="shared" si="19"/>
        <v>0</v>
      </c>
      <c r="K472" s="331">
        <f t="shared" si="20"/>
        <v>0</v>
      </c>
      <c r="L472" s="331">
        <f t="shared" si="21"/>
        <v>0</v>
      </c>
      <c r="M472" s="332">
        <f t="shared" si="22"/>
        <v>0</v>
      </c>
      <c r="N472" s="333">
        <f t="shared" si="23"/>
        <v>26</v>
      </c>
      <c r="O472" s="334"/>
      <c r="P472" s="335">
        <f t="shared" si="24"/>
        <v>26</v>
      </c>
      <c r="Q472" s="336">
        <f t="shared" si="25"/>
        <v>388</v>
      </c>
      <c r="R472" s="148"/>
      <c r="S472" s="148"/>
      <c r="T472" s="337"/>
      <c r="U472" s="148"/>
      <c r="V472" s="148"/>
      <c r="W472" s="337"/>
      <c r="X472" s="147"/>
      <c r="Y472" s="148"/>
      <c r="Z472" s="147"/>
      <c r="AA472" s="338">
        <v>0</v>
      </c>
      <c r="AB472" s="339">
        <v>0</v>
      </c>
      <c r="AC472" s="148">
        <v>0</v>
      </c>
      <c r="AD472" s="147"/>
      <c r="AE472" s="148"/>
      <c r="AF472" s="147">
        <v>6</v>
      </c>
      <c r="AG472" s="144">
        <v>0</v>
      </c>
      <c r="AH472" s="144">
        <v>0</v>
      </c>
      <c r="AI472" s="145"/>
      <c r="AJ472" s="145"/>
      <c r="AK472" s="144">
        <v>10</v>
      </c>
      <c r="AL472" s="145"/>
      <c r="AM472" s="144"/>
      <c r="AN472" s="144"/>
      <c r="AO472" s="340"/>
      <c r="AP472" s="340"/>
      <c r="AQ472" s="341"/>
      <c r="AR472" s="341"/>
      <c r="AS472" s="341"/>
      <c r="AT472" s="153"/>
      <c r="AU472" s="144"/>
      <c r="AV472" s="145"/>
      <c r="AW472" s="148">
        <v>0</v>
      </c>
      <c r="AX472" s="148">
        <v>0</v>
      </c>
      <c r="AY472" s="147"/>
      <c r="AZ472" s="148"/>
      <c r="BA472" s="148"/>
      <c r="BB472" s="147"/>
      <c r="BC472" s="147"/>
      <c r="BD472" s="148"/>
      <c r="BE472" s="148"/>
      <c r="BF472" s="354">
        <v>0</v>
      </c>
      <c r="BG472" s="145"/>
      <c r="BH472" s="148">
        <v>0</v>
      </c>
      <c r="BI472" s="337"/>
      <c r="BJ472" s="360"/>
      <c r="BK472" s="343"/>
      <c r="BL472" s="147"/>
      <c r="BM472" s="147"/>
      <c r="BN472" s="148"/>
      <c r="BO472" s="148">
        <v>10</v>
      </c>
      <c r="BP472" s="147"/>
      <c r="BQ472" s="88">
        <v>0</v>
      </c>
      <c r="BR472" s="352"/>
      <c r="BS472" s="352"/>
      <c r="BT472" s="145"/>
      <c r="BU472" s="354"/>
      <c r="BV472" s="88"/>
      <c r="BW472" s="145"/>
      <c r="BX472" s="145"/>
      <c r="BY472" s="144"/>
      <c r="BZ472" s="144"/>
      <c r="CA472" s="149">
        <v>0</v>
      </c>
      <c r="CB472" s="338">
        <v>0</v>
      </c>
      <c r="CC472" s="344">
        <v>0</v>
      </c>
      <c r="CD472" s="145"/>
      <c r="CE472" s="145"/>
      <c r="CF472" s="146">
        <v>0</v>
      </c>
      <c r="CG472" s="148"/>
      <c r="CH472" s="148"/>
      <c r="CI472" s="337"/>
      <c r="CJ472" s="147"/>
      <c r="CK472" s="338"/>
      <c r="CL472" s="145"/>
      <c r="CM472" s="145"/>
      <c r="CN472" s="338"/>
      <c r="CO472" s="344"/>
    </row>
    <row r="473" spans="1:93" ht="24" customHeight="1" x14ac:dyDescent="0.3">
      <c r="A473" s="327" t="s">
        <v>2739</v>
      </c>
      <c r="B473" s="328" t="s">
        <v>2740</v>
      </c>
      <c r="C473" s="329" t="s">
        <v>2409</v>
      </c>
      <c r="D473" s="330">
        <f t="shared" si="13"/>
        <v>0</v>
      </c>
      <c r="E473" s="331">
        <f t="shared" si="14"/>
        <v>0</v>
      </c>
      <c r="F473" s="331">
        <f t="shared" si="15"/>
        <v>0</v>
      </c>
      <c r="G473" s="331">
        <f t="shared" si="16"/>
        <v>0</v>
      </c>
      <c r="H473" s="331">
        <f t="shared" si="17"/>
        <v>0</v>
      </c>
      <c r="I473" s="331">
        <f t="shared" si="18"/>
        <v>0</v>
      </c>
      <c r="J473" s="331">
        <f t="shared" si="19"/>
        <v>0</v>
      </c>
      <c r="K473" s="331">
        <f t="shared" si="20"/>
        <v>0</v>
      </c>
      <c r="L473" s="331">
        <f t="shared" si="21"/>
        <v>0</v>
      </c>
      <c r="M473" s="332">
        <f t="shared" si="22"/>
        <v>0</v>
      </c>
      <c r="N473" s="333">
        <f t="shared" si="23"/>
        <v>0</v>
      </c>
      <c r="O473" s="334"/>
      <c r="P473" s="335">
        <f t="shared" si="24"/>
        <v>0</v>
      </c>
      <c r="Q473" s="336" t="str">
        <f t="shared" si="25"/>
        <v/>
      </c>
      <c r="R473" s="148"/>
      <c r="S473" s="148"/>
      <c r="T473" s="337"/>
      <c r="U473" s="148"/>
      <c r="V473" s="148"/>
      <c r="W473" s="337"/>
      <c r="X473" s="147"/>
      <c r="Y473" s="148"/>
      <c r="Z473" s="147"/>
      <c r="AA473" s="338">
        <v>0</v>
      </c>
      <c r="AB473" s="339">
        <v>0</v>
      </c>
      <c r="AC473" s="148">
        <v>0</v>
      </c>
      <c r="AD473" s="147"/>
      <c r="AE473" s="148"/>
      <c r="AF473" s="147"/>
      <c r="AG473" s="144">
        <v>0</v>
      </c>
      <c r="AH473" s="144">
        <v>0</v>
      </c>
      <c r="AI473" s="145"/>
      <c r="AJ473" s="145"/>
      <c r="AK473" s="144"/>
      <c r="AL473" s="145"/>
      <c r="AM473" s="144"/>
      <c r="AN473" s="144"/>
      <c r="AO473" s="340"/>
      <c r="AP473" s="340"/>
      <c r="AQ473" s="341"/>
      <c r="AR473" s="341"/>
      <c r="AS473" s="341"/>
      <c r="AT473" s="153"/>
      <c r="AU473" s="144"/>
      <c r="AV473" s="145"/>
      <c r="AW473" s="148">
        <v>0</v>
      </c>
      <c r="AX473" s="148">
        <v>0</v>
      </c>
      <c r="AY473" s="147"/>
      <c r="AZ473" s="148"/>
      <c r="BA473" s="148"/>
      <c r="BB473" s="147"/>
      <c r="BC473" s="147"/>
      <c r="BD473" s="148"/>
      <c r="BE473" s="148"/>
      <c r="BF473" s="354">
        <v>0</v>
      </c>
      <c r="BG473" s="145"/>
      <c r="BH473" s="148">
        <v>0</v>
      </c>
      <c r="BI473" s="337"/>
      <c r="BJ473" s="360"/>
      <c r="BK473" s="343"/>
      <c r="BL473" s="147"/>
      <c r="BM473" s="147"/>
      <c r="BN473" s="148"/>
      <c r="BO473" s="148"/>
      <c r="BP473" s="147"/>
      <c r="BQ473" s="144">
        <v>0</v>
      </c>
      <c r="BR473" s="145"/>
      <c r="BS473" s="145"/>
      <c r="BT473" s="145"/>
      <c r="BU473" s="354"/>
      <c r="BV473" s="144"/>
      <c r="BW473" s="145"/>
      <c r="BX473" s="145"/>
      <c r="BY473" s="144"/>
      <c r="BZ473" s="144"/>
      <c r="CA473" s="149">
        <v>0</v>
      </c>
      <c r="CB473" s="338">
        <v>0</v>
      </c>
      <c r="CC473" s="344">
        <v>0</v>
      </c>
      <c r="CD473" s="145"/>
      <c r="CE473" s="145"/>
      <c r="CF473" s="146">
        <v>0</v>
      </c>
      <c r="CG473" s="148"/>
      <c r="CH473" s="148"/>
      <c r="CI473" s="337"/>
      <c r="CJ473" s="147"/>
      <c r="CK473" s="338"/>
      <c r="CL473" s="145"/>
      <c r="CM473" s="145"/>
      <c r="CN473" s="338"/>
      <c r="CO473" s="344"/>
    </row>
    <row r="474" spans="1:93" ht="24" customHeight="1" x14ac:dyDescent="0.3">
      <c r="A474" s="346" t="s">
        <v>1042</v>
      </c>
      <c r="B474" s="347" t="s">
        <v>1043</v>
      </c>
      <c r="C474" s="348" t="s">
        <v>89</v>
      </c>
      <c r="D474" s="330">
        <f t="shared" si="13"/>
        <v>10</v>
      </c>
      <c r="E474" s="331">
        <f t="shared" si="14"/>
        <v>0</v>
      </c>
      <c r="F474" s="331">
        <f t="shared" si="15"/>
        <v>0</v>
      </c>
      <c r="G474" s="331">
        <f t="shared" si="16"/>
        <v>0</v>
      </c>
      <c r="H474" s="331">
        <f t="shared" si="17"/>
        <v>0</v>
      </c>
      <c r="I474" s="331">
        <f t="shared" si="18"/>
        <v>0</v>
      </c>
      <c r="J474" s="331">
        <f t="shared" si="19"/>
        <v>0</v>
      </c>
      <c r="K474" s="331">
        <f t="shared" si="20"/>
        <v>0</v>
      </c>
      <c r="L474" s="331">
        <f t="shared" si="21"/>
        <v>0</v>
      </c>
      <c r="M474" s="332">
        <f t="shared" si="22"/>
        <v>0</v>
      </c>
      <c r="N474" s="333">
        <f t="shared" si="23"/>
        <v>10</v>
      </c>
      <c r="O474" s="334"/>
      <c r="P474" s="335">
        <f t="shared" si="24"/>
        <v>10</v>
      </c>
      <c r="Q474" s="336">
        <f t="shared" si="25"/>
        <v>661</v>
      </c>
      <c r="R474" s="148"/>
      <c r="S474" s="148"/>
      <c r="T474" s="337"/>
      <c r="U474" s="148"/>
      <c r="V474" s="148"/>
      <c r="W474" s="337"/>
      <c r="X474" s="147"/>
      <c r="Y474" s="148">
        <v>10</v>
      </c>
      <c r="Z474" s="147"/>
      <c r="AA474" s="338">
        <v>0</v>
      </c>
      <c r="AB474" s="339">
        <v>0</v>
      </c>
      <c r="AC474" s="349">
        <v>0</v>
      </c>
      <c r="AD474" s="147"/>
      <c r="AE474" s="148"/>
      <c r="AF474" s="147"/>
      <c r="AG474" s="144">
        <v>0</v>
      </c>
      <c r="AH474" s="144">
        <v>0</v>
      </c>
      <c r="AI474" s="352"/>
      <c r="AJ474" s="352"/>
      <c r="AK474" s="144"/>
      <c r="AL474" s="352"/>
      <c r="AM474" s="144"/>
      <c r="AN474" s="144"/>
      <c r="AO474" s="353"/>
      <c r="AP474" s="353"/>
      <c r="AQ474" s="341"/>
      <c r="AR474" s="341"/>
      <c r="AS474" s="341"/>
      <c r="AT474" s="153"/>
      <c r="AU474" s="144"/>
      <c r="AV474" s="352"/>
      <c r="AW474" s="148">
        <v>0</v>
      </c>
      <c r="AX474" s="148">
        <v>0</v>
      </c>
      <c r="AY474" s="147"/>
      <c r="AZ474" s="148"/>
      <c r="BA474" s="148"/>
      <c r="BB474" s="147"/>
      <c r="BC474" s="147"/>
      <c r="BD474" s="148"/>
      <c r="BE474" s="148"/>
      <c r="BF474" s="338">
        <v>0</v>
      </c>
      <c r="BG474" s="352"/>
      <c r="BH474" s="148">
        <v>0</v>
      </c>
      <c r="BI474" s="337"/>
      <c r="BJ474" s="342"/>
      <c r="BK474" s="343"/>
      <c r="BL474" s="147"/>
      <c r="BM474" s="147"/>
      <c r="BN474" s="148"/>
      <c r="BO474" s="148"/>
      <c r="BP474" s="147"/>
      <c r="BQ474" s="88">
        <v>0</v>
      </c>
      <c r="BR474" s="352"/>
      <c r="BS474" s="352"/>
      <c r="BT474" s="352"/>
      <c r="BU474" s="338"/>
      <c r="BV474" s="88"/>
      <c r="BW474" s="352"/>
      <c r="BX474" s="352"/>
      <c r="BY474" s="144"/>
      <c r="BZ474" s="144"/>
      <c r="CA474" s="149">
        <v>0</v>
      </c>
      <c r="CB474" s="338">
        <v>0</v>
      </c>
      <c r="CC474" s="344">
        <v>0</v>
      </c>
      <c r="CD474" s="352"/>
      <c r="CE474" s="352"/>
      <c r="CF474" s="356">
        <v>0</v>
      </c>
      <c r="CG474" s="148"/>
      <c r="CH474" s="148"/>
      <c r="CI474" s="337"/>
      <c r="CJ474" s="147"/>
      <c r="CK474" s="338"/>
      <c r="CL474" s="352"/>
      <c r="CM474" s="352"/>
      <c r="CN474" s="338"/>
      <c r="CO474" s="344"/>
    </row>
    <row r="475" spans="1:93" ht="24" customHeight="1" x14ac:dyDescent="0.3">
      <c r="A475" s="327" t="s">
        <v>2741</v>
      </c>
      <c r="B475" s="328" t="s">
        <v>2742</v>
      </c>
      <c r="C475" s="329" t="s">
        <v>2206</v>
      </c>
      <c r="D475" s="330">
        <f t="shared" si="13"/>
        <v>0</v>
      </c>
      <c r="E475" s="331">
        <f t="shared" si="14"/>
        <v>0</v>
      </c>
      <c r="F475" s="331">
        <f t="shared" si="15"/>
        <v>0</v>
      </c>
      <c r="G475" s="331">
        <f t="shared" si="16"/>
        <v>0</v>
      </c>
      <c r="H475" s="331">
        <f t="shared" si="17"/>
        <v>0</v>
      </c>
      <c r="I475" s="331">
        <f t="shared" si="18"/>
        <v>0</v>
      </c>
      <c r="J475" s="331">
        <f t="shared" si="19"/>
        <v>0</v>
      </c>
      <c r="K475" s="331">
        <f t="shared" si="20"/>
        <v>0</v>
      </c>
      <c r="L475" s="331">
        <f t="shared" si="21"/>
        <v>0</v>
      </c>
      <c r="M475" s="332">
        <f t="shared" si="22"/>
        <v>0</v>
      </c>
      <c r="N475" s="333">
        <f t="shared" si="23"/>
        <v>0</v>
      </c>
      <c r="O475" s="334"/>
      <c r="P475" s="335">
        <f t="shared" si="24"/>
        <v>0</v>
      </c>
      <c r="Q475" s="336" t="str">
        <f t="shared" si="25"/>
        <v/>
      </c>
      <c r="R475" s="349"/>
      <c r="S475" s="349"/>
      <c r="T475" s="337"/>
      <c r="U475" s="349"/>
      <c r="V475" s="349"/>
      <c r="W475" s="337"/>
      <c r="X475" s="147"/>
      <c r="Y475" s="349"/>
      <c r="Z475" s="147"/>
      <c r="AA475" s="338">
        <v>0</v>
      </c>
      <c r="AB475" s="339">
        <v>0</v>
      </c>
      <c r="AC475" s="148">
        <v>0</v>
      </c>
      <c r="AD475" s="147"/>
      <c r="AE475" s="349"/>
      <c r="AF475" s="147"/>
      <c r="AG475" s="144">
        <v>0</v>
      </c>
      <c r="AH475" s="144">
        <v>0</v>
      </c>
      <c r="AI475" s="145"/>
      <c r="AJ475" s="145"/>
      <c r="AK475" s="144"/>
      <c r="AL475" s="145"/>
      <c r="AM475" s="144"/>
      <c r="AN475" s="144"/>
      <c r="AO475" s="340"/>
      <c r="AP475" s="340"/>
      <c r="AQ475" s="341"/>
      <c r="AR475" s="341"/>
      <c r="AS475" s="341"/>
      <c r="AT475" s="153"/>
      <c r="AU475" s="144"/>
      <c r="AV475" s="145"/>
      <c r="AW475" s="148">
        <v>0</v>
      </c>
      <c r="AX475" s="148">
        <v>0</v>
      </c>
      <c r="AY475" s="147"/>
      <c r="AZ475" s="148"/>
      <c r="BA475" s="148"/>
      <c r="BB475" s="147"/>
      <c r="BC475" s="147"/>
      <c r="BD475" s="148"/>
      <c r="BE475" s="148"/>
      <c r="BF475" s="354">
        <v>0</v>
      </c>
      <c r="BG475" s="145"/>
      <c r="BH475" s="148">
        <v>0</v>
      </c>
      <c r="BI475" s="337"/>
      <c r="BJ475" s="342"/>
      <c r="BK475" s="343"/>
      <c r="BL475" s="147"/>
      <c r="BM475" s="147"/>
      <c r="BN475" s="148"/>
      <c r="BO475" s="148"/>
      <c r="BP475" s="147"/>
      <c r="BQ475" s="144">
        <v>0</v>
      </c>
      <c r="BR475" s="145"/>
      <c r="BS475" s="145"/>
      <c r="BT475" s="145"/>
      <c r="BU475" s="354"/>
      <c r="BV475" s="144"/>
      <c r="BW475" s="145"/>
      <c r="BX475" s="145"/>
      <c r="BY475" s="144"/>
      <c r="BZ475" s="144"/>
      <c r="CA475" s="149">
        <v>0</v>
      </c>
      <c r="CB475" s="338">
        <v>0</v>
      </c>
      <c r="CC475" s="344">
        <v>0</v>
      </c>
      <c r="CD475" s="145"/>
      <c r="CE475" s="145"/>
      <c r="CF475" s="356">
        <v>0</v>
      </c>
      <c r="CG475" s="148"/>
      <c r="CH475" s="148"/>
      <c r="CI475" s="337"/>
      <c r="CJ475" s="147"/>
      <c r="CK475" s="338"/>
      <c r="CL475" s="145"/>
      <c r="CM475" s="145"/>
      <c r="CN475" s="338"/>
      <c r="CO475" s="344"/>
    </row>
    <row r="476" spans="1:93" ht="24" customHeight="1" x14ac:dyDescent="0.3">
      <c r="A476" s="345" t="s">
        <v>2743</v>
      </c>
      <c r="B476" s="328" t="s">
        <v>2744</v>
      </c>
      <c r="C476" s="329" t="s">
        <v>462</v>
      </c>
      <c r="D476" s="330">
        <f t="shared" si="13"/>
        <v>0</v>
      </c>
      <c r="E476" s="331">
        <f t="shared" si="14"/>
        <v>0</v>
      </c>
      <c r="F476" s="331">
        <f t="shared" si="15"/>
        <v>0</v>
      </c>
      <c r="G476" s="331">
        <f t="shared" si="16"/>
        <v>0</v>
      </c>
      <c r="H476" s="331">
        <f t="shared" si="17"/>
        <v>0</v>
      </c>
      <c r="I476" s="331">
        <f t="shared" si="18"/>
        <v>0</v>
      </c>
      <c r="J476" s="331">
        <f t="shared" si="19"/>
        <v>0</v>
      </c>
      <c r="K476" s="331">
        <f t="shared" si="20"/>
        <v>0</v>
      </c>
      <c r="L476" s="331">
        <f t="shared" si="21"/>
        <v>0</v>
      </c>
      <c r="M476" s="332">
        <f t="shared" si="22"/>
        <v>0</v>
      </c>
      <c r="N476" s="333">
        <f t="shared" si="23"/>
        <v>0</v>
      </c>
      <c r="O476" s="334"/>
      <c r="P476" s="335">
        <f t="shared" si="24"/>
        <v>0</v>
      </c>
      <c r="Q476" s="336" t="str">
        <f t="shared" si="25"/>
        <v/>
      </c>
      <c r="R476" s="148"/>
      <c r="S476" s="148"/>
      <c r="T476" s="337"/>
      <c r="U476" s="148"/>
      <c r="V476" s="148"/>
      <c r="W476" s="337"/>
      <c r="X476" s="147"/>
      <c r="Y476" s="148"/>
      <c r="Z476" s="147"/>
      <c r="AA476" s="338">
        <v>0</v>
      </c>
      <c r="AB476" s="339">
        <v>0</v>
      </c>
      <c r="AC476" s="349">
        <v>0</v>
      </c>
      <c r="AD476" s="147"/>
      <c r="AE476" s="148"/>
      <c r="AF476" s="147"/>
      <c r="AG476" s="144">
        <v>0</v>
      </c>
      <c r="AH476" s="144">
        <v>0</v>
      </c>
      <c r="AI476" s="145"/>
      <c r="AJ476" s="145"/>
      <c r="AK476" s="144"/>
      <c r="AL476" s="145"/>
      <c r="AM476" s="144"/>
      <c r="AN476" s="144"/>
      <c r="AO476" s="340"/>
      <c r="AP476" s="340"/>
      <c r="AQ476" s="341"/>
      <c r="AR476" s="341"/>
      <c r="AS476" s="341"/>
      <c r="AT476" s="153"/>
      <c r="AU476" s="144"/>
      <c r="AV476" s="145"/>
      <c r="AW476" s="349">
        <v>0</v>
      </c>
      <c r="AX476" s="349">
        <v>0</v>
      </c>
      <c r="AY476" s="147"/>
      <c r="AZ476" s="349"/>
      <c r="BA476" s="349"/>
      <c r="BB476" s="147"/>
      <c r="BC476" s="147"/>
      <c r="BD476" s="349"/>
      <c r="BE476" s="349"/>
      <c r="BF476" s="338">
        <v>0</v>
      </c>
      <c r="BG476" s="145"/>
      <c r="BH476" s="148">
        <v>0</v>
      </c>
      <c r="BI476" s="337"/>
      <c r="BJ476" s="360"/>
      <c r="BK476" s="343"/>
      <c r="BL476" s="147"/>
      <c r="BM476" s="147"/>
      <c r="BN476" s="349"/>
      <c r="BO476" s="349"/>
      <c r="BP476" s="147"/>
      <c r="BQ476" s="88">
        <v>0</v>
      </c>
      <c r="BR476" s="352"/>
      <c r="BS476" s="352"/>
      <c r="BT476" s="145"/>
      <c r="BU476" s="338"/>
      <c r="BV476" s="88"/>
      <c r="BW476" s="145"/>
      <c r="BX476" s="145"/>
      <c r="BY476" s="144"/>
      <c r="BZ476" s="144"/>
      <c r="CA476" s="149">
        <v>0</v>
      </c>
      <c r="CB476" s="338">
        <v>0</v>
      </c>
      <c r="CC476" s="344">
        <v>0</v>
      </c>
      <c r="CD476" s="145"/>
      <c r="CE476" s="145"/>
      <c r="CF476" s="146">
        <v>0</v>
      </c>
      <c r="CG476" s="148"/>
      <c r="CH476" s="148"/>
      <c r="CI476" s="337"/>
      <c r="CJ476" s="147"/>
      <c r="CK476" s="338"/>
      <c r="CL476" s="145"/>
      <c r="CM476" s="145"/>
      <c r="CN476" s="338"/>
      <c r="CO476" s="344"/>
    </row>
    <row r="477" spans="1:93" ht="24" customHeight="1" x14ac:dyDescent="0.3">
      <c r="A477" s="346" t="s">
        <v>2745</v>
      </c>
      <c r="B477" s="347" t="s">
        <v>2746</v>
      </c>
      <c r="C477" s="348" t="s">
        <v>1839</v>
      </c>
      <c r="D477" s="330">
        <f t="shared" si="13"/>
        <v>3</v>
      </c>
      <c r="E477" s="331">
        <f t="shared" si="14"/>
        <v>0</v>
      </c>
      <c r="F477" s="331">
        <f t="shared" si="15"/>
        <v>0</v>
      </c>
      <c r="G477" s="331">
        <f t="shared" si="16"/>
        <v>0</v>
      </c>
      <c r="H477" s="331">
        <f t="shared" si="17"/>
        <v>0</v>
      </c>
      <c r="I477" s="331">
        <f t="shared" si="18"/>
        <v>0</v>
      </c>
      <c r="J477" s="331">
        <f t="shared" si="19"/>
        <v>0</v>
      </c>
      <c r="K477" s="331">
        <f t="shared" si="20"/>
        <v>0</v>
      </c>
      <c r="L477" s="331">
        <f t="shared" si="21"/>
        <v>0</v>
      </c>
      <c r="M477" s="332">
        <f t="shared" si="22"/>
        <v>0</v>
      </c>
      <c r="N477" s="333">
        <f t="shared" si="23"/>
        <v>3</v>
      </c>
      <c r="O477" s="334"/>
      <c r="P477" s="335">
        <f t="shared" si="24"/>
        <v>3</v>
      </c>
      <c r="Q477" s="336">
        <f t="shared" si="25"/>
        <v>862</v>
      </c>
      <c r="R477" s="148"/>
      <c r="S477" s="148"/>
      <c r="T477" s="337"/>
      <c r="U477" s="148"/>
      <c r="V477" s="148"/>
      <c r="W477" s="337"/>
      <c r="X477" s="147"/>
      <c r="Y477" s="148"/>
      <c r="Z477" s="147"/>
      <c r="AA477" s="338">
        <v>0</v>
      </c>
      <c r="AB477" s="339">
        <v>0</v>
      </c>
      <c r="AC477" s="148">
        <v>0</v>
      </c>
      <c r="AD477" s="147"/>
      <c r="AE477" s="148"/>
      <c r="AF477" s="147"/>
      <c r="AG477" s="88">
        <v>0</v>
      </c>
      <c r="AH477" s="88">
        <v>0</v>
      </c>
      <c r="AI477" s="352"/>
      <c r="AJ477" s="352"/>
      <c r="AK477" s="88"/>
      <c r="AL477" s="352"/>
      <c r="AM477" s="88"/>
      <c r="AN477" s="88"/>
      <c r="AO477" s="353"/>
      <c r="AP477" s="353"/>
      <c r="AQ477" s="358"/>
      <c r="AR477" s="358"/>
      <c r="AS477" s="358"/>
      <c r="AT477" s="153"/>
      <c r="AU477" s="88"/>
      <c r="AV477" s="352"/>
      <c r="AW477" s="148">
        <v>0</v>
      </c>
      <c r="AX477" s="148">
        <v>0</v>
      </c>
      <c r="AY477" s="147"/>
      <c r="AZ477" s="148"/>
      <c r="BA477" s="148"/>
      <c r="BB477" s="147"/>
      <c r="BC477" s="147"/>
      <c r="BD477" s="148"/>
      <c r="BE477" s="148"/>
      <c r="BF477" s="338">
        <v>0</v>
      </c>
      <c r="BG477" s="352"/>
      <c r="BH477" s="349">
        <v>0</v>
      </c>
      <c r="BI477" s="337"/>
      <c r="BJ477" s="342"/>
      <c r="BK477" s="343"/>
      <c r="BL477" s="147"/>
      <c r="BM477" s="147"/>
      <c r="BN477" s="148"/>
      <c r="BO477" s="148">
        <v>3</v>
      </c>
      <c r="BP477" s="147"/>
      <c r="BQ477" s="144">
        <v>0</v>
      </c>
      <c r="BR477" s="352"/>
      <c r="BS477" s="352"/>
      <c r="BT477" s="352"/>
      <c r="BU477" s="338"/>
      <c r="BV477" s="144"/>
      <c r="BW477" s="352"/>
      <c r="BX477" s="352"/>
      <c r="BY477" s="88"/>
      <c r="BZ477" s="88"/>
      <c r="CA477" s="355">
        <v>0</v>
      </c>
      <c r="CB477" s="338">
        <v>0</v>
      </c>
      <c r="CC477" s="344">
        <v>0</v>
      </c>
      <c r="CD477" s="352"/>
      <c r="CE477" s="352"/>
      <c r="CF477" s="146">
        <v>0</v>
      </c>
      <c r="CG477" s="148"/>
      <c r="CH477" s="148"/>
      <c r="CI477" s="337"/>
      <c r="CJ477" s="147"/>
      <c r="CK477" s="338"/>
      <c r="CL477" s="352"/>
      <c r="CM477" s="352"/>
      <c r="CN477" s="338"/>
      <c r="CO477" s="344"/>
    </row>
    <row r="478" spans="1:93" ht="24" customHeight="1" x14ac:dyDescent="0.3">
      <c r="A478" s="346" t="s">
        <v>2747</v>
      </c>
      <c r="B478" s="347" t="s">
        <v>2748</v>
      </c>
      <c r="C478" s="348" t="s">
        <v>2749</v>
      </c>
      <c r="D478" s="330">
        <f t="shared" si="13"/>
        <v>23</v>
      </c>
      <c r="E478" s="331">
        <f t="shared" si="14"/>
        <v>15</v>
      </c>
      <c r="F478" s="331">
        <f t="shared" si="15"/>
        <v>0</v>
      </c>
      <c r="G478" s="331">
        <f t="shared" si="16"/>
        <v>0</v>
      </c>
      <c r="H478" s="331">
        <f t="shared" si="17"/>
        <v>0</v>
      </c>
      <c r="I478" s="331">
        <f t="shared" si="18"/>
        <v>0</v>
      </c>
      <c r="J478" s="331">
        <f t="shared" si="19"/>
        <v>0</v>
      </c>
      <c r="K478" s="331">
        <f t="shared" si="20"/>
        <v>0</v>
      </c>
      <c r="L478" s="331">
        <f t="shared" si="21"/>
        <v>0</v>
      </c>
      <c r="M478" s="332">
        <f t="shared" si="22"/>
        <v>0</v>
      </c>
      <c r="N478" s="333">
        <f t="shared" si="23"/>
        <v>38</v>
      </c>
      <c r="O478" s="334"/>
      <c r="P478" s="335">
        <f t="shared" si="24"/>
        <v>38</v>
      </c>
      <c r="Q478" s="336">
        <f t="shared" si="25"/>
        <v>295</v>
      </c>
      <c r="R478" s="148"/>
      <c r="S478" s="148"/>
      <c r="T478" s="337"/>
      <c r="U478" s="148"/>
      <c r="V478" s="148"/>
      <c r="W478" s="337"/>
      <c r="X478" s="147"/>
      <c r="Y478" s="148"/>
      <c r="Z478" s="147"/>
      <c r="AA478" s="338">
        <v>0</v>
      </c>
      <c r="AB478" s="339">
        <v>0</v>
      </c>
      <c r="AC478" s="148">
        <v>0</v>
      </c>
      <c r="AD478" s="147"/>
      <c r="AE478" s="148"/>
      <c r="AF478" s="147">
        <v>15</v>
      </c>
      <c r="AG478" s="88">
        <v>0</v>
      </c>
      <c r="AH478" s="88">
        <v>0</v>
      </c>
      <c r="AI478" s="352"/>
      <c r="AJ478" s="352"/>
      <c r="AK478" s="88"/>
      <c r="AL478" s="352"/>
      <c r="AM478" s="88"/>
      <c r="AN478" s="88"/>
      <c r="AO478" s="353"/>
      <c r="AP478" s="353"/>
      <c r="AQ478" s="358"/>
      <c r="AR478" s="358"/>
      <c r="AS478" s="358"/>
      <c r="AT478" s="153"/>
      <c r="AU478" s="88"/>
      <c r="AV478" s="352"/>
      <c r="AW478" s="349">
        <v>0</v>
      </c>
      <c r="AX478" s="349">
        <v>0</v>
      </c>
      <c r="AY478" s="147"/>
      <c r="AZ478" s="349"/>
      <c r="BA478" s="349"/>
      <c r="BB478" s="147"/>
      <c r="BC478" s="147"/>
      <c r="BD478" s="349"/>
      <c r="BE478" s="349"/>
      <c r="BF478" s="338">
        <v>0</v>
      </c>
      <c r="BG478" s="352"/>
      <c r="BH478" s="148">
        <v>0</v>
      </c>
      <c r="BI478" s="337"/>
      <c r="BJ478" s="342"/>
      <c r="BK478" s="343"/>
      <c r="BL478" s="147"/>
      <c r="BM478" s="147"/>
      <c r="BN478" s="349"/>
      <c r="BO478" s="349">
        <v>23</v>
      </c>
      <c r="BP478" s="147"/>
      <c r="BQ478" s="144">
        <v>0</v>
      </c>
      <c r="BR478" s="352"/>
      <c r="BS478" s="352"/>
      <c r="BT478" s="352"/>
      <c r="BU478" s="338"/>
      <c r="BV478" s="144"/>
      <c r="BW478" s="352"/>
      <c r="BX478" s="352"/>
      <c r="BY478" s="88"/>
      <c r="BZ478" s="88"/>
      <c r="CA478" s="149">
        <v>0</v>
      </c>
      <c r="CB478" s="354">
        <v>0</v>
      </c>
      <c r="CC478" s="344">
        <v>0</v>
      </c>
      <c r="CD478" s="352"/>
      <c r="CE478" s="352"/>
      <c r="CF478" s="146">
        <v>0</v>
      </c>
      <c r="CG478" s="148"/>
      <c r="CH478" s="148"/>
      <c r="CI478" s="337"/>
      <c r="CJ478" s="147"/>
      <c r="CK478" s="354"/>
      <c r="CL478" s="352"/>
      <c r="CM478" s="352"/>
      <c r="CN478" s="354"/>
      <c r="CO478" s="344"/>
    </row>
    <row r="479" spans="1:93" ht="24" customHeight="1" x14ac:dyDescent="0.3">
      <c r="A479" s="327" t="s">
        <v>2750</v>
      </c>
      <c r="B479" s="328" t="s">
        <v>2751</v>
      </c>
      <c r="C479" s="329" t="s">
        <v>809</v>
      </c>
      <c r="D479" s="330">
        <f t="shared" si="13"/>
        <v>3</v>
      </c>
      <c r="E479" s="331">
        <f t="shared" si="14"/>
        <v>0</v>
      </c>
      <c r="F479" s="331">
        <f t="shared" si="15"/>
        <v>0</v>
      </c>
      <c r="G479" s="331">
        <f t="shared" si="16"/>
        <v>0</v>
      </c>
      <c r="H479" s="331">
        <f t="shared" si="17"/>
        <v>0</v>
      </c>
      <c r="I479" s="331">
        <f t="shared" si="18"/>
        <v>0</v>
      </c>
      <c r="J479" s="331">
        <f t="shared" si="19"/>
        <v>0</v>
      </c>
      <c r="K479" s="331">
        <f t="shared" si="20"/>
        <v>0</v>
      </c>
      <c r="L479" s="331">
        <f t="shared" si="21"/>
        <v>0</v>
      </c>
      <c r="M479" s="332">
        <f t="shared" si="22"/>
        <v>0</v>
      </c>
      <c r="N479" s="333">
        <f t="shared" si="23"/>
        <v>3</v>
      </c>
      <c r="O479" s="334"/>
      <c r="P479" s="335">
        <f t="shared" si="24"/>
        <v>3</v>
      </c>
      <c r="Q479" s="336">
        <f t="shared" si="25"/>
        <v>862</v>
      </c>
      <c r="R479" s="349"/>
      <c r="S479" s="349"/>
      <c r="T479" s="337"/>
      <c r="U479" s="349"/>
      <c r="V479" s="349"/>
      <c r="W479" s="337"/>
      <c r="X479" s="147"/>
      <c r="Y479" s="349"/>
      <c r="Z479" s="147"/>
      <c r="AA479" s="338">
        <v>0</v>
      </c>
      <c r="AB479" s="339">
        <v>0</v>
      </c>
      <c r="AC479" s="148">
        <v>0</v>
      </c>
      <c r="AD479" s="147"/>
      <c r="AE479" s="349"/>
      <c r="AF479" s="147"/>
      <c r="AG479" s="144">
        <v>0</v>
      </c>
      <c r="AH479" s="144">
        <v>0</v>
      </c>
      <c r="AI479" s="145"/>
      <c r="AJ479" s="145"/>
      <c r="AK479" s="144"/>
      <c r="AL479" s="145"/>
      <c r="AM479" s="144"/>
      <c r="AN479" s="144"/>
      <c r="AO479" s="340"/>
      <c r="AP479" s="340"/>
      <c r="AQ479" s="341"/>
      <c r="AR479" s="341"/>
      <c r="AS479" s="341"/>
      <c r="AT479" s="153"/>
      <c r="AU479" s="144"/>
      <c r="AV479" s="145"/>
      <c r="AW479" s="148">
        <v>0</v>
      </c>
      <c r="AX479" s="148">
        <v>0</v>
      </c>
      <c r="AY479" s="147"/>
      <c r="AZ479" s="148"/>
      <c r="BA479" s="148"/>
      <c r="BB479" s="147"/>
      <c r="BC479" s="147"/>
      <c r="BD479" s="148"/>
      <c r="BE479" s="148"/>
      <c r="BF479" s="338">
        <v>0</v>
      </c>
      <c r="BG479" s="145"/>
      <c r="BH479" s="148">
        <v>0</v>
      </c>
      <c r="BI479" s="337"/>
      <c r="BJ479" s="342"/>
      <c r="BK479" s="343"/>
      <c r="BL479" s="147"/>
      <c r="BM479" s="147"/>
      <c r="BN479" s="148"/>
      <c r="BO479" s="148">
        <v>3</v>
      </c>
      <c r="BP479" s="147"/>
      <c r="BQ479" s="144">
        <v>0</v>
      </c>
      <c r="BR479" s="145"/>
      <c r="BS479" s="145"/>
      <c r="BT479" s="145"/>
      <c r="BU479" s="338"/>
      <c r="BV479" s="144"/>
      <c r="BW479" s="145"/>
      <c r="BX479" s="145"/>
      <c r="BY479" s="144"/>
      <c r="BZ479" s="144"/>
      <c r="CA479" s="149">
        <v>0</v>
      </c>
      <c r="CB479" s="338">
        <v>0</v>
      </c>
      <c r="CC479" s="88">
        <v>0</v>
      </c>
      <c r="CD479" s="145"/>
      <c r="CE479" s="145"/>
      <c r="CF479" s="146">
        <v>0</v>
      </c>
      <c r="CG479" s="148"/>
      <c r="CH479" s="148"/>
      <c r="CI479" s="337"/>
      <c r="CJ479" s="147"/>
      <c r="CK479" s="338"/>
      <c r="CL479" s="145"/>
      <c r="CM479" s="145"/>
      <c r="CN479" s="338"/>
      <c r="CO479" s="88"/>
    </row>
    <row r="480" spans="1:93" ht="24" customHeight="1" x14ac:dyDescent="0.3">
      <c r="A480" s="327" t="s">
        <v>2752</v>
      </c>
      <c r="B480" s="328" t="s">
        <v>2753</v>
      </c>
      <c r="C480" s="329" t="s">
        <v>354</v>
      </c>
      <c r="D480" s="330">
        <f t="shared" si="13"/>
        <v>0</v>
      </c>
      <c r="E480" s="331">
        <f t="shared" si="14"/>
        <v>0</v>
      </c>
      <c r="F480" s="331">
        <f t="shared" si="15"/>
        <v>0</v>
      </c>
      <c r="G480" s="331">
        <f t="shared" si="16"/>
        <v>0</v>
      </c>
      <c r="H480" s="331">
        <f t="shared" si="17"/>
        <v>0</v>
      </c>
      <c r="I480" s="331">
        <f t="shared" si="18"/>
        <v>0</v>
      </c>
      <c r="J480" s="331">
        <f t="shared" si="19"/>
        <v>0</v>
      </c>
      <c r="K480" s="331">
        <f t="shared" si="20"/>
        <v>0</v>
      </c>
      <c r="L480" s="331">
        <f t="shared" si="21"/>
        <v>0</v>
      </c>
      <c r="M480" s="332">
        <f t="shared" si="22"/>
        <v>0</v>
      </c>
      <c r="N480" s="333">
        <f t="shared" si="23"/>
        <v>0</v>
      </c>
      <c r="O480" s="334"/>
      <c r="P480" s="335">
        <f t="shared" si="24"/>
        <v>0</v>
      </c>
      <c r="Q480" s="336" t="str">
        <f t="shared" si="25"/>
        <v/>
      </c>
      <c r="R480" s="148"/>
      <c r="S480" s="148"/>
      <c r="T480" s="337"/>
      <c r="U480" s="148"/>
      <c r="V480" s="148"/>
      <c r="W480" s="337"/>
      <c r="X480" s="147"/>
      <c r="Y480" s="148"/>
      <c r="Z480" s="147"/>
      <c r="AA480" s="338">
        <v>0</v>
      </c>
      <c r="AB480" s="339">
        <v>0</v>
      </c>
      <c r="AC480" s="349">
        <v>0</v>
      </c>
      <c r="AD480" s="147"/>
      <c r="AE480" s="148"/>
      <c r="AF480" s="147"/>
      <c r="AG480" s="144">
        <v>0</v>
      </c>
      <c r="AH480" s="144">
        <v>0</v>
      </c>
      <c r="AI480" s="145"/>
      <c r="AJ480" s="145"/>
      <c r="AK480" s="144"/>
      <c r="AL480" s="145"/>
      <c r="AM480" s="144"/>
      <c r="AN480" s="144"/>
      <c r="AO480" s="340"/>
      <c r="AP480" s="340"/>
      <c r="AQ480" s="341"/>
      <c r="AR480" s="341"/>
      <c r="AS480" s="341"/>
      <c r="AT480" s="153"/>
      <c r="AU480" s="144"/>
      <c r="AV480" s="145"/>
      <c r="AW480" s="148">
        <v>0</v>
      </c>
      <c r="AX480" s="148">
        <v>0</v>
      </c>
      <c r="AY480" s="147"/>
      <c r="AZ480" s="148"/>
      <c r="BA480" s="148"/>
      <c r="BB480" s="147"/>
      <c r="BC480" s="147"/>
      <c r="BD480" s="148"/>
      <c r="BE480" s="148"/>
      <c r="BF480" s="338">
        <v>0</v>
      </c>
      <c r="BG480" s="145"/>
      <c r="BH480" s="148">
        <v>0</v>
      </c>
      <c r="BI480" s="337"/>
      <c r="BJ480" s="342"/>
      <c r="BK480" s="343"/>
      <c r="BL480" s="147"/>
      <c r="BM480" s="147"/>
      <c r="BN480" s="148"/>
      <c r="BO480" s="148"/>
      <c r="BP480" s="147"/>
      <c r="BQ480" s="144">
        <v>0</v>
      </c>
      <c r="BR480" s="145"/>
      <c r="BS480" s="145"/>
      <c r="BT480" s="145"/>
      <c r="BU480" s="338"/>
      <c r="BV480" s="144"/>
      <c r="BW480" s="145"/>
      <c r="BX480" s="145"/>
      <c r="BY480" s="144"/>
      <c r="BZ480" s="144"/>
      <c r="CA480" s="149">
        <v>0</v>
      </c>
      <c r="CB480" s="338">
        <v>0</v>
      </c>
      <c r="CC480" s="344">
        <v>0</v>
      </c>
      <c r="CD480" s="145"/>
      <c r="CE480" s="145"/>
      <c r="CF480" s="146">
        <v>0</v>
      </c>
      <c r="CG480" s="148"/>
      <c r="CH480" s="148"/>
      <c r="CI480" s="337"/>
      <c r="CJ480" s="147"/>
      <c r="CK480" s="338"/>
      <c r="CL480" s="145"/>
      <c r="CM480" s="145"/>
      <c r="CN480" s="338"/>
      <c r="CO480" s="344"/>
    </row>
    <row r="481" spans="1:93" ht="24" customHeight="1" x14ac:dyDescent="0.3">
      <c r="A481" s="327" t="s">
        <v>2754</v>
      </c>
      <c r="B481" s="328" t="s">
        <v>2755</v>
      </c>
      <c r="C481" s="329" t="s">
        <v>270</v>
      </c>
      <c r="D481" s="330">
        <f t="shared" si="13"/>
        <v>0</v>
      </c>
      <c r="E481" s="331">
        <f t="shared" si="14"/>
        <v>0</v>
      </c>
      <c r="F481" s="331">
        <f t="shared" si="15"/>
        <v>0</v>
      </c>
      <c r="G481" s="331">
        <f t="shared" si="16"/>
        <v>0</v>
      </c>
      <c r="H481" s="331">
        <f t="shared" si="17"/>
        <v>0</v>
      </c>
      <c r="I481" s="331">
        <f t="shared" si="18"/>
        <v>0</v>
      </c>
      <c r="J481" s="331">
        <f t="shared" si="19"/>
        <v>0</v>
      </c>
      <c r="K481" s="331">
        <f t="shared" si="20"/>
        <v>0</v>
      </c>
      <c r="L481" s="331">
        <f t="shared" si="21"/>
        <v>0</v>
      </c>
      <c r="M481" s="332">
        <f t="shared" si="22"/>
        <v>0</v>
      </c>
      <c r="N481" s="333">
        <f t="shared" si="23"/>
        <v>0</v>
      </c>
      <c r="O481" s="334"/>
      <c r="P481" s="335">
        <f t="shared" si="24"/>
        <v>0</v>
      </c>
      <c r="Q481" s="336" t="str">
        <f t="shared" si="25"/>
        <v/>
      </c>
      <c r="R481" s="148"/>
      <c r="S481" s="148"/>
      <c r="T481" s="350"/>
      <c r="U481" s="148"/>
      <c r="V481" s="148"/>
      <c r="W481" s="350"/>
      <c r="X481" s="351"/>
      <c r="Y481" s="148"/>
      <c r="Z481" s="351"/>
      <c r="AA481" s="354">
        <v>0</v>
      </c>
      <c r="AB481" s="357">
        <v>0</v>
      </c>
      <c r="AC481" s="148">
        <v>0</v>
      </c>
      <c r="AD481" s="351"/>
      <c r="AE481" s="148"/>
      <c r="AF481" s="351"/>
      <c r="AG481" s="144">
        <v>0</v>
      </c>
      <c r="AH481" s="144">
        <v>0</v>
      </c>
      <c r="AI481" s="145"/>
      <c r="AJ481" s="145"/>
      <c r="AK481" s="144"/>
      <c r="AL481" s="145"/>
      <c r="AM481" s="144"/>
      <c r="AN481" s="144"/>
      <c r="AO481" s="340"/>
      <c r="AP481" s="340"/>
      <c r="AQ481" s="341"/>
      <c r="AR481" s="341"/>
      <c r="AS481" s="341"/>
      <c r="AT481" s="359"/>
      <c r="AU481" s="144"/>
      <c r="AV481" s="145"/>
      <c r="AW481" s="349">
        <v>0</v>
      </c>
      <c r="AX481" s="349">
        <v>0</v>
      </c>
      <c r="AY481" s="351"/>
      <c r="AZ481" s="349"/>
      <c r="BA481" s="349"/>
      <c r="BB481" s="351"/>
      <c r="BC481" s="351"/>
      <c r="BD481" s="349"/>
      <c r="BE481" s="349"/>
      <c r="BF481" s="354">
        <v>0</v>
      </c>
      <c r="BG481" s="145"/>
      <c r="BH481" s="148">
        <v>0</v>
      </c>
      <c r="BI481" s="350"/>
      <c r="BJ481" s="342"/>
      <c r="BK481" s="343"/>
      <c r="BL481" s="351"/>
      <c r="BM481" s="351"/>
      <c r="BN481" s="349"/>
      <c r="BO481" s="349"/>
      <c r="BP481" s="351"/>
      <c r="BQ481" s="144">
        <v>0</v>
      </c>
      <c r="BR481" s="145"/>
      <c r="BS481" s="145"/>
      <c r="BT481" s="145"/>
      <c r="BU481" s="354"/>
      <c r="BV481" s="144"/>
      <c r="BW481" s="145"/>
      <c r="BX481" s="145"/>
      <c r="BY481" s="144"/>
      <c r="BZ481" s="144"/>
      <c r="CA481" s="149">
        <v>0</v>
      </c>
      <c r="CB481" s="338">
        <v>0</v>
      </c>
      <c r="CC481" s="344">
        <v>0</v>
      </c>
      <c r="CD481" s="145"/>
      <c r="CE481" s="145"/>
      <c r="CF481" s="356">
        <v>0</v>
      </c>
      <c r="CG481" s="349"/>
      <c r="CH481" s="349"/>
      <c r="CI481" s="350"/>
      <c r="CJ481" s="351"/>
      <c r="CK481" s="338"/>
      <c r="CL481" s="145"/>
      <c r="CM481" s="145"/>
      <c r="CN481" s="338"/>
      <c r="CO481" s="344"/>
    </row>
    <row r="482" spans="1:93" ht="24" customHeight="1" x14ac:dyDescent="0.3">
      <c r="A482" s="327" t="s">
        <v>2756</v>
      </c>
      <c r="B482" s="328" t="s">
        <v>2757</v>
      </c>
      <c r="C482" s="329" t="s">
        <v>2758</v>
      </c>
      <c r="D482" s="330">
        <f t="shared" si="13"/>
        <v>5</v>
      </c>
      <c r="E482" s="331">
        <f t="shared" si="14"/>
        <v>1</v>
      </c>
      <c r="F482" s="331">
        <f t="shared" si="15"/>
        <v>0</v>
      </c>
      <c r="G482" s="331">
        <f t="shared" si="16"/>
        <v>0</v>
      </c>
      <c r="H482" s="331">
        <f t="shared" si="17"/>
        <v>0</v>
      </c>
      <c r="I482" s="331">
        <f t="shared" si="18"/>
        <v>0</v>
      </c>
      <c r="J482" s="331">
        <f t="shared" si="19"/>
        <v>0</v>
      </c>
      <c r="K482" s="331">
        <f t="shared" si="20"/>
        <v>0</v>
      </c>
      <c r="L482" s="331">
        <f t="shared" si="21"/>
        <v>0</v>
      </c>
      <c r="M482" s="332">
        <f t="shared" si="22"/>
        <v>0</v>
      </c>
      <c r="N482" s="333">
        <f t="shared" si="23"/>
        <v>6</v>
      </c>
      <c r="O482" s="334"/>
      <c r="P482" s="335">
        <f t="shared" si="24"/>
        <v>6</v>
      </c>
      <c r="Q482" s="336">
        <f t="shared" si="25"/>
        <v>768</v>
      </c>
      <c r="R482" s="148"/>
      <c r="S482" s="148"/>
      <c r="T482" s="370"/>
      <c r="U482" s="148"/>
      <c r="V482" s="148"/>
      <c r="W482" s="370"/>
      <c r="X482" s="351"/>
      <c r="Y482" s="148"/>
      <c r="Z482" s="351"/>
      <c r="AA482" s="338">
        <v>0</v>
      </c>
      <c r="AB482" s="339">
        <v>0</v>
      </c>
      <c r="AC482" s="148">
        <v>0</v>
      </c>
      <c r="AD482" s="351"/>
      <c r="AE482" s="148"/>
      <c r="AF482" s="351"/>
      <c r="AG482" s="88">
        <v>1</v>
      </c>
      <c r="AH482" s="88">
        <v>0</v>
      </c>
      <c r="AI482" s="145"/>
      <c r="AJ482" s="145"/>
      <c r="AK482" s="88"/>
      <c r="AL482" s="145"/>
      <c r="AM482" s="88"/>
      <c r="AN482" s="88"/>
      <c r="AO482" s="340"/>
      <c r="AP482" s="340"/>
      <c r="AQ482" s="358"/>
      <c r="AR482" s="358"/>
      <c r="AS482" s="358"/>
      <c r="AT482" s="153"/>
      <c r="AU482" s="88"/>
      <c r="AV482" s="145"/>
      <c r="AW482" s="148">
        <v>0</v>
      </c>
      <c r="AX482" s="148">
        <v>0</v>
      </c>
      <c r="AY482" s="351"/>
      <c r="AZ482" s="148"/>
      <c r="BA482" s="148"/>
      <c r="BB482" s="351"/>
      <c r="BC482" s="351"/>
      <c r="BD482" s="148"/>
      <c r="BE482" s="148"/>
      <c r="BF482" s="338">
        <v>0</v>
      </c>
      <c r="BG482" s="145"/>
      <c r="BH482" s="349">
        <v>0</v>
      </c>
      <c r="BI482" s="370"/>
      <c r="BJ482" s="342"/>
      <c r="BK482" s="343"/>
      <c r="BL482" s="351"/>
      <c r="BM482" s="351"/>
      <c r="BN482" s="148"/>
      <c r="BO482" s="148">
        <v>5</v>
      </c>
      <c r="BP482" s="351"/>
      <c r="BQ482" s="144">
        <v>0</v>
      </c>
      <c r="BR482" s="145"/>
      <c r="BS482" s="145"/>
      <c r="BT482" s="145"/>
      <c r="BU482" s="338"/>
      <c r="BV482" s="144"/>
      <c r="BW482" s="145"/>
      <c r="BX482" s="145"/>
      <c r="BY482" s="88"/>
      <c r="BZ482" s="88"/>
      <c r="CA482" s="355">
        <v>0</v>
      </c>
      <c r="CB482" s="338">
        <v>0</v>
      </c>
      <c r="CC482" s="88">
        <v>0</v>
      </c>
      <c r="CD482" s="145"/>
      <c r="CE482" s="145"/>
      <c r="CF482" s="356">
        <v>0</v>
      </c>
      <c r="CG482" s="349"/>
      <c r="CH482" s="349"/>
      <c r="CI482" s="370"/>
      <c r="CJ482" s="351"/>
      <c r="CK482" s="338"/>
      <c r="CL482" s="145"/>
      <c r="CM482" s="145"/>
      <c r="CN482" s="338"/>
      <c r="CO482" s="88"/>
    </row>
    <row r="483" spans="1:93" ht="24" customHeight="1" x14ac:dyDescent="0.3">
      <c r="A483" s="345" t="s">
        <v>2759</v>
      </c>
      <c r="B483" s="328" t="s">
        <v>2760</v>
      </c>
      <c r="C483" s="329" t="s">
        <v>686</v>
      </c>
      <c r="D483" s="330">
        <f t="shared" si="13"/>
        <v>15</v>
      </c>
      <c r="E483" s="331">
        <f t="shared" si="14"/>
        <v>4</v>
      </c>
      <c r="F483" s="331">
        <f t="shared" si="15"/>
        <v>0</v>
      </c>
      <c r="G483" s="331">
        <f t="shared" si="16"/>
        <v>0</v>
      </c>
      <c r="H483" s="331">
        <f t="shared" si="17"/>
        <v>0</v>
      </c>
      <c r="I483" s="331">
        <f t="shared" si="18"/>
        <v>0</v>
      </c>
      <c r="J483" s="331">
        <f t="shared" si="19"/>
        <v>0</v>
      </c>
      <c r="K483" s="331">
        <f t="shared" si="20"/>
        <v>0</v>
      </c>
      <c r="L483" s="331">
        <f t="shared" si="21"/>
        <v>0</v>
      </c>
      <c r="M483" s="332">
        <f t="shared" si="22"/>
        <v>0</v>
      </c>
      <c r="N483" s="333">
        <f t="shared" si="23"/>
        <v>19</v>
      </c>
      <c r="O483" s="334"/>
      <c r="P483" s="335">
        <f t="shared" si="24"/>
        <v>19</v>
      </c>
      <c r="Q483" s="336">
        <f t="shared" si="25"/>
        <v>484</v>
      </c>
      <c r="R483" s="148"/>
      <c r="S483" s="148"/>
      <c r="T483" s="337"/>
      <c r="U483" s="148"/>
      <c r="V483" s="148"/>
      <c r="W483" s="337"/>
      <c r="X483" s="147"/>
      <c r="Y483" s="148"/>
      <c r="Z483" s="147"/>
      <c r="AA483" s="354">
        <v>0</v>
      </c>
      <c r="AB483" s="357">
        <v>0</v>
      </c>
      <c r="AC483" s="148">
        <v>0</v>
      </c>
      <c r="AD483" s="147"/>
      <c r="AE483" s="148"/>
      <c r="AF483" s="147">
        <v>15</v>
      </c>
      <c r="AG483" s="364">
        <v>0</v>
      </c>
      <c r="AH483" s="364">
        <v>0</v>
      </c>
      <c r="AI483" s="145"/>
      <c r="AJ483" s="145"/>
      <c r="AK483" s="364"/>
      <c r="AL483" s="145"/>
      <c r="AM483" s="364"/>
      <c r="AN483" s="364"/>
      <c r="AO483" s="340"/>
      <c r="AP483" s="340"/>
      <c r="AQ483" s="365"/>
      <c r="AR483" s="365"/>
      <c r="AS483" s="365"/>
      <c r="AT483" s="359"/>
      <c r="AU483" s="364"/>
      <c r="AV483" s="145"/>
      <c r="AW483" s="148">
        <v>0</v>
      </c>
      <c r="AX483" s="148">
        <v>0</v>
      </c>
      <c r="AY483" s="147"/>
      <c r="AZ483" s="148"/>
      <c r="BA483" s="148"/>
      <c r="BB483" s="147"/>
      <c r="BC483" s="147"/>
      <c r="BD483" s="148"/>
      <c r="BE483" s="148"/>
      <c r="BF483" s="338">
        <v>0</v>
      </c>
      <c r="BG483" s="145"/>
      <c r="BH483" s="349">
        <v>0</v>
      </c>
      <c r="BI483" s="337"/>
      <c r="BJ483" s="360"/>
      <c r="BK483" s="343"/>
      <c r="BL483" s="147"/>
      <c r="BM483" s="147"/>
      <c r="BN483" s="148"/>
      <c r="BO483" s="148">
        <v>4</v>
      </c>
      <c r="BP483" s="147"/>
      <c r="BQ483" s="144">
        <v>0</v>
      </c>
      <c r="BR483" s="145"/>
      <c r="BS483" s="145"/>
      <c r="BT483" s="145"/>
      <c r="BU483" s="338"/>
      <c r="BV483" s="144"/>
      <c r="BW483" s="145"/>
      <c r="BX483" s="145"/>
      <c r="BY483" s="364"/>
      <c r="BZ483" s="364"/>
      <c r="CA483" s="355">
        <v>0</v>
      </c>
      <c r="CB483" s="354">
        <v>0</v>
      </c>
      <c r="CC483" s="344">
        <v>0</v>
      </c>
      <c r="CD483" s="145"/>
      <c r="CE483" s="145"/>
      <c r="CF483" s="146">
        <v>0</v>
      </c>
      <c r="CG483" s="148"/>
      <c r="CH483" s="148"/>
      <c r="CI483" s="337"/>
      <c r="CJ483" s="147"/>
      <c r="CK483" s="354"/>
      <c r="CL483" s="145"/>
      <c r="CM483" s="145"/>
      <c r="CN483" s="354"/>
      <c r="CO483" s="344"/>
    </row>
    <row r="484" spans="1:93" ht="24" customHeight="1" x14ac:dyDescent="0.3">
      <c r="A484" s="327" t="s">
        <v>2761</v>
      </c>
      <c r="B484" s="328" t="s">
        <v>2762</v>
      </c>
      <c r="C484" s="329" t="s">
        <v>2177</v>
      </c>
      <c r="D484" s="330">
        <f t="shared" si="13"/>
        <v>20</v>
      </c>
      <c r="E484" s="331">
        <f t="shared" si="14"/>
        <v>15</v>
      </c>
      <c r="F484" s="331">
        <f t="shared" si="15"/>
        <v>0</v>
      </c>
      <c r="G484" s="331">
        <f t="shared" si="16"/>
        <v>0</v>
      </c>
      <c r="H484" s="331">
        <f t="shared" si="17"/>
        <v>0</v>
      </c>
      <c r="I484" s="331">
        <f t="shared" si="18"/>
        <v>0</v>
      </c>
      <c r="J484" s="331">
        <f t="shared" si="19"/>
        <v>0</v>
      </c>
      <c r="K484" s="331">
        <f t="shared" si="20"/>
        <v>0</v>
      </c>
      <c r="L484" s="331">
        <f t="shared" si="21"/>
        <v>0</v>
      </c>
      <c r="M484" s="332">
        <f t="shared" si="22"/>
        <v>0</v>
      </c>
      <c r="N484" s="333">
        <f t="shared" si="23"/>
        <v>35</v>
      </c>
      <c r="O484" s="334"/>
      <c r="P484" s="335">
        <f t="shared" si="24"/>
        <v>35</v>
      </c>
      <c r="Q484" s="336">
        <f t="shared" si="25"/>
        <v>308</v>
      </c>
      <c r="R484" s="148"/>
      <c r="S484" s="148"/>
      <c r="T484" s="337"/>
      <c r="U484" s="148"/>
      <c r="V484" s="148"/>
      <c r="W484" s="337"/>
      <c r="X484" s="147"/>
      <c r="Y484" s="148"/>
      <c r="Z484" s="147"/>
      <c r="AA484" s="354">
        <v>0</v>
      </c>
      <c r="AB484" s="357">
        <v>0</v>
      </c>
      <c r="AC484" s="148">
        <v>0</v>
      </c>
      <c r="AD484" s="147"/>
      <c r="AE484" s="148"/>
      <c r="AF484" s="147">
        <v>20</v>
      </c>
      <c r="AG484" s="344">
        <v>0</v>
      </c>
      <c r="AH484" s="344">
        <v>0</v>
      </c>
      <c r="AI484" s="145"/>
      <c r="AJ484" s="145"/>
      <c r="AK484" s="344"/>
      <c r="AL484" s="145"/>
      <c r="AM484" s="344"/>
      <c r="AN484" s="344"/>
      <c r="AO484" s="340"/>
      <c r="AP484" s="340"/>
      <c r="AQ484" s="368"/>
      <c r="AR484" s="368"/>
      <c r="AS484" s="368"/>
      <c r="AT484" s="359"/>
      <c r="AU484" s="344"/>
      <c r="AV484" s="145"/>
      <c r="AW484" s="148">
        <v>0</v>
      </c>
      <c r="AX484" s="148">
        <v>0</v>
      </c>
      <c r="AY484" s="147"/>
      <c r="AZ484" s="148"/>
      <c r="BA484" s="148"/>
      <c r="BB484" s="147"/>
      <c r="BC484" s="147"/>
      <c r="BD484" s="148"/>
      <c r="BE484" s="148"/>
      <c r="BF484" s="338">
        <v>0</v>
      </c>
      <c r="BG484" s="145"/>
      <c r="BH484" s="148">
        <v>0</v>
      </c>
      <c r="BI484" s="337"/>
      <c r="BJ484" s="360"/>
      <c r="BK484" s="343"/>
      <c r="BL484" s="147"/>
      <c r="BM484" s="147"/>
      <c r="BN484" s="148"/>
      <c r="BO484" s="148">
        <v>15</v>
      </c>
      <c r="BP484" s="147"/>
      <c r="BQ484" s="144">
        <v>0</v>
      </c>
      <c r="BR484" s="145"/>
      <c r="BS484" s="145"/>
      <c r="BT484" s="145"/>
      <c r="BU484" s="338"/>
      <c r="BV484" s="144"/>
      <c r="BW484" s="145"/>
      <c r="BX484" s="145"/>
      <c r="BY484" s="344"/>
      <c r="BZ484" s="344"/>
      <c r="CA484" s="149">
        <v>0</v>
      </c>
      <c r="CB484" s="354">
        <v>0</v>
      </c>
      <c r="CC484" s="344">
        <v>0</v>
      </c>
      <c r="CD484" s="145"/>
      <c r="CE484" s="145"/>
      <c r="CF484" s="356">
        <v>0</v>
      </c>
      <c r="CG484" s="148"/>
      <c r="CH484" s="148"/>
      <c r="CI484" s="337"/>
      <c r="CJ484" s="147"/>
      <c r="CK484" s="354"/>
      <c r="CL484" s="145"/>
      <c r="CM484" s="145"/>
      <c r="CN484" s="354"/>
      <c r="CO484" s="344"/>
    </row>
    <row r="485" spans="1:93" ht="24" customHeight="1" x14ac:dyDescent="0.3">
      <c r="A485" s="346" t="s">
        <v>2763</v>
      </c>
      <c r="B485" s="347" t="s">
        <v>2764</v>
      </c>
      <c r="C485" s="348" t="s">
        <v>1839</v>
      </c>
      <c r="D485" s="330">
        <f t="shared" si="13"/>
        <v>12</v>
      </c>
      <c r="E485" s="331">
        <f t="shared" si="14"/>
        <v>12</v>
      </c>
      <c r="F485" s="331">
        <f t="shared" si="15"/>
        <v>0</v>
      </c>
      <c r="G485" s="331">
        <f t="shared" si="16"/>
        <v>0</v>
      </c>
      <c r="H485" s="331">
        <f t="shared" si="17"/>
        <v>0</v>
      </c>
      <c r="I485" s="331">
        <f t="shared" si="18"/>
        <v>0</v>
      </c>
      <c r="J485" s="331">
        <f t="shared" si="19"/>
        <v>0</v>
      </c>
      <c r="K485" s="331">
        <f t="shared" si="20"/>
        <v>0</v>
      </c>
      <c r="L485" s="331">
        <f t="shared" si="21"/>
        <v>0</v>
      </c>
      <c r="M485" s="332">
        <f t="shared" si="22"/>
        <v>0</v>
      </c>
      <c r="N485" s="333">
        <f t="shared" si="23"/>
        <v>24</v>
      </c>
      <c r="O485" s="334"/>
      <c r="P485" s="335">
        <f t="shared" si="24"/>
        <v>24</v>
      </c>
      <c r="Q485" s="336">
        <f t="shared" si="25"/>
        <v>407</v>
      </c>
      <c r="R485" s="148"/>
      <c r="S485" s="148"/>
      <c r="T485" s="337"/>
      <c r="U485" s="148"/>
      <c r="V485" s="148"/>
      <c r="W485" s="337"/>
      <c r="X485" s="147"/>
      <c r="Y485" s="148"/>
      <c r="Z485" s="147"/>
      <c r="AA485" s="338">
        <v>0</v>
      </c>
      <c r="AB485" s="339">
        <v>0</v>
      </c>
      <c r="AC485" s="148">
        <v>0</v>
      </c>
      <c r="AD485" s="147"/>
      <c r="AE485" s="148"/>
      <c r="AF485" s="147">
        <v>12</v>
      </c>
      <c r="AG485" s="144">
        <v>0</v>
      </c>
      <c r="AH485" s="144">
        <v>0</v>
      </c>
      <c r="AI485" s="352"/>
      <c r="AJ485" s="352"/>
      <c r="AK485" s="144"/>
      <c r="AL485" s="352"/>
      <c r="AM485" s="144"/>
      <c r="AN485" s="144"/>
      <c r="AO485" s="353"/>
      <c r="AP485" s="353"/>
      <c r="AQ485" s="341"/>
      <c r="AR485" s="341"/>
      <c r="AS485" s="341"/>
      <c r="AT485" s="153"/>
      <c r="AU485" s="144"/>
      <c r="AV485" s="352"/>
      <c r="AW485" s="148">
        <v>0</v>
      </c>
      <c r="AX485" s="148">
        <v>0</v>
      </c>
      <c r="AY485" s="147"/>
      <c r="AZ485" s="148"/>
      <c r="BA485" s="148"/>
      <c r="BB485" s="147"/>
      <c r="BC485" s="147"/>
      <c r="BD485" s="148"/>
      <c r="BE485" s="148"/>
      <c r="BF485" s="338">
        <v>0</v>
      </c>
      <c r="BG485" s="352"/>
      <c r="BH485" s="148">
        <v>0</v>
      </c>
      <c r="BI485" s="337"/>
      <c r="BJ485" s="360"/>
      <c r="BK485" s="343"/>
      <c r="BL485" s="147"/>
      <c r="BM485" s="147"/>
      <c r="BN485" s="148"/>
      <c r="BO485" s="148">
        <v>12</v>
      </c>
      <c r="BP485" s="147"/>
      <c r="BQ485" s="144">
        <v>0</v>
      </c>
      <c r="BR485" s="352"/>
      <c r="BS485" s="352"/>
      <c r="BT485" s="352"/>
      <c r="BU485" s="338"/>
      <c r="BV485" s="144"/>
      <c r="BW485" s="352"/>
      <c r="BX485" s="352"/>
      <c r="BY485" s="144"/>
      <c r="BZ485" s="144"/>
      <c r="CA485" s="149">
        <v>0</v>
      </c>
      <c r="CB485" s="338">
        <v>0</v>
      </c>
      <c r="CC485" s="344">
        <v>0</v>
      </c>
      <c r="CD485" s="352"/>
      <c r="CE485" s="352"/>
      <c r="CF485" s="146">
        <v>0</v>
      </c>
      <c r="CG485" s="148"/>
      <c r="CH485" s="148"/>
      <c r="CI485" s="337"/>
      <c r="CJ485" s="147"/>
      <c r="CK485" s="338"/>
      <c r="CL485" s="352"/>
      <c r="CM485" s="352"/>
      <c r="CN485" s="338"/>
      <c r="CO485" s="344"/>
    </row>
    <row r="486" spans="1:93" ht="24" customHeight="1" x14ac:dyDescent="0.3">
      <c r="A486" s="345" t="s">
        <v>2765</v>
      </c>
      <c r="B486" s="328" t="s">
        <v>2766</v>
      </c>
      <c r="C486" s="329" t="s">
        <v>2020</v>
      </c>
      <c r="D486" s="330">
        <f t="shared" si="13"/>
        <v>0</v>
      </c>
      <c r="E486" s="331">
        <f t="shared" si="14"/>
        <v>0</v>
      </c>
      <c r="F486" s="331">
        <f t="shared" si="15"/>
        <v>0</v>
      </c>
      <c r="G486" s="331">
        <f t="shared" si="16"/>
        <v>0</v>
      </c>
      <c r="H486" s="331">
        <f t="shared" si="17"/>
        <v>0</v>
      </c>
      <c r="I486" s="331">
        <f t="shared" si="18"/>
        <v>0</v>
      </c>
      <c r="J486" s="331">
        <f t="shared" si="19"/>
        <v>0</v>
      </c>
      <c r="K486" s="331">
        <f t="shared" si="20"/>
        <v>0</v>
      </c>
      <c r="L486" s="331">
        <f t="shared" si="21"/>
        <v>0</v>
      </c>
      <c r="M486" s="332">
        <f t="shared" si="22"/>
        <v>0</v>
      </c>
      <c r="N486" s="333">
        <f t="shared" si="23"/>
        <v>0</v>
      </c>
      <c r="O486" s="334"/>
      <c r="P486" s="335">
        <f t="shared" si="24"/>
        <v>0</v>
      </c>
      <c r="Q486" s="336" t="str">
        <f t="shared" si="25"/>
        <v/>
      </c>
      <c r="R486" s="148"/>
      <c r="S486" s="148"/>
      <c r="T486" s="350"/>
      <c r="U486" s="148"/>
      <c r="V486" s="148"/>
      <c r="W486" s="350"/>
      <c r="X486" s="351"/>
      <c r="Y486" s="148"/>
      <c r="Z486" s="351"/>
      <c r="AA486" s="338">
        <v>0</v>
      </c>
      <c r="AB486" s="339">
        <v>0</v>
      </c>
      <c r="AC486" s="148">
        <v>0</v>
      </c>
      <c r="AD486" s="351"/>
      <c r="AE486" s="148"/>
      <c r="AF486" s="351"/>
      <c r="AG486" s="88">
        <v>0</v>
      </c>
      <c r="AH486" s="88">
        <v>0</v>
      </c>
      <c r="AI486" s="145"/>
      <c r="AJ486" s="145"/>
      <c r="AK486" s="88"/>
      <c r="AL486" s="145"/>
      <c r="AM486" s="88"/>
      <c r="AN486" s="88"/>
      <c r="AO486" s="340"/>
      <c r="AP486" s="340"/>
      <c r="AQ486" s="358"/>
      <c r="AR486" s="358"/>
      <c r="AS486" s="358"/>
      <c r="AT486" s="153"/>
      <c r="AU486" s="88"/>
      <c r="AV486" s="145"/>
      <c r="AW486" s="148">
        <v>0</v>
      </c>
      <c r="AX486" s="148">
        <v>0</v>
      </c>
      <c r="AY486" s="351"/>
      <c r="AZ486" s="148"/>
      <c r="BA486" s="148"/>
      <c r="BB486" s="351"/>
      <c r="BC486" s="351"/>
      <c r="BD486" s="148"/>
      <c r="BE486" s="148"/>
      <c r="BF486" s="338">
        <v>0</v>
      </c>
      <c r="BG486" s="145"/>
      <c r="BH486" s="148">
        <v>0</v>
      </c>
      <c r="BI486" s="350"/>
      <c r="BJ486" s="342"/>
      <c r="BK486" s="343"/>
      <c r="BL486" s="351"/>
      <c r="BM486" s="351"/>
      <c r="BN486" s="148"/>
      <c r="BO486" s="148"/>
      <c r="BP486" s="351"/>
      <c r="BQ486" s="144">
        <v>0</v>
      </c>
      <c r="BR486" s="145"/>
      <c r="BS486" s="145"/>
      <c r="BT486" s="145"/>
      <c r="BU486" s="338"/>
      <c r="BV486" s="144"/>
      <c r="BW486" s="145"/>
      <c r="BX486" s="145"/>
      <c r="BY486" s="88"/>
      <c r="BZ486" s="88"/>
      <c r="CA486" s="149">
        <v>0</v>
      </c>
      <c r="CB486" s="354">
        <v>0</v>
      </c>
      <c r="CC486" s="344">
        <v>0</v>
      </c>
      <c r="CD486" s="145"/>
      <c r="CE486" s="145"/>
      <c r="CF486" s="356">
        <v>0</v>
      </c>
      <c r="CG486" s="349"/>
      <c r="CH486" s="349"/>
      <c r="CI486" s="350"/>
      <c r="CJ486" s="351"/>
      <c r="CK486" s="354"/>
      <c r="CL486" s="145"/>
      <c r="CM486" s="145"/>
      <c r="CN486" s="354"/>
      <c r="CO486" s="344"/>
    </row>
    <row r="487" spans="1:93" ht="24" customHeight="1" x14ac:dyDescent="0.3">
      <c r="A487" s="327" t="s">
        <v>2767</v>
      </c>
      <c r="B487" s="328" t="s">
        <v>2768</v>
      </c>
      <c r="C487" s="329" t="s">
        <v>1884</v>
      </c>
      <c r="D487" s="330">
        <f t="shared" si="13"/>
        <v>24</v>
      </c>
      <c r="E487" s="331">
        <f t="shared" si="14"/>
        <v>18</v>
      </c>
      <c r="F487" s="331">
        <f t="shared" si="15"/>
        <v>5</v>
      </c>
      <c r="G487" s="331">
        <f t="shared" si="16"/>
        <v>4</v>
      </c>
      <c r="H487" s="331">
        <f t="shared" si="17"/>
        <v>0</v>
      </c>
      <c r="I487" s="331">
        <f t="shared" si="18"/>
        <v>0</v>
      </c>
      <c r="J487" s="331">
        <f t="shared" si="19"/>
        <v>0</v>
      </c>
      <c r="K487" s="331">
        <f t="shared" si="20"/>
        <v>0</v>
      </c>
      <c r="L487" s="331">
        <f t="shared" si="21"/>
        <v>0</v>
      </c>
      <c r="M487" s="332">
        <f t="shared" si="22"/>
        <v>0</v>
      </c>
      <c r="N487" s="333">
        <f t="shared" si="23"/>
        <v>51</v>
      </c>
      <c r="O487" s="334"/>
      <c r="P487" s="335">
        <f t="shared" si="24"/>
        <v>51</v>
      </c>
      <c r="Q487" s="336">
        <f t="shared" si="25"/>
        <v>206</v>
      </c>
      <c r="R487" s="148"/>
      <c r="S487" s="148"/>
      <c r="T487" s="350"/>
      <c r="U487" s="148"/>
      <c r="V487" s="148"/>
      <c r="W487" s="350"/>
      <c r="X487" s="351"/>
      <c r="Y487" s="148"/>
      <c r="Z487" s="351"/>
      <c r="AA487" s="354">
        <v>0</v>
      </c>
      <c r="AB487" s="357">
        <v>0</v>
      </c>
      <c r="AC487" s="148">
        <v>0</v>
      </c>
      <c r="AD487" s="351"/>
      <c r="AE487" s="148"/>
      <c r="AF487" s="351">
        <v>18</v>
      </c>
      <c r="AG487" s="144">
        <v>5</v>
      </c>
      <c r="AH487" s="144">
        <v>0</v>
      </c>
      <c r="AI487" s="145"/>
      <c r="AJ487" s="145"/>
      <c r="AK487" s="144"/>
      <c r="AL487" s="145"/>
      <c r="AM487" s="144"/>
      <c r="AN487" s="144">
        <v>4</v>
      </c>
      <c r="AO487" s="340"/>
      <c r="AP487" s="340"/>
      <c r="AQ487" s="341"/>
      <c r="AR487" s="341"/>
      <c r="AS487" s="341"/>
      <c r="AT487" s="359"/>
      <c r="AU487" s="144"/>
      <c r="AV487" s="145"/>
      <c r="AW487" s="148">
        <v>0</v>
      </c>
      <c r="AX487" s="148">
        <v>0</v>
      </c>
      <c r="AY487" s="351"/>
      <c r="AZ487" s="148"/>
      <c r="BA487" s="148"/>
      <c r="BB487" s="351"/>
      <c r="BC487" s="351"/>
      <c r="BD487" s="148"/>
      <c r="BE487" s="148"/>
      <c r="BF487" s="338">
        <v>0</v>
      </c>
      <c r="BG487" s="145"/>
      <c r="BH487" s="148">
        <v>0</v>
      </c>
      <c r="BI487" s="350"/>
      <c r="BJ487" s="360"/>
      <c r="BK487" s="343"/>
      <c r="BL487" s="351"/>
      <c r="BM487" s="351"/>
      <c r="BN487" s="148"/>
      <c r="BO487" s="148">
        <v>24</v>
      </c>
      <c r="BP487" s="351"/>
      <c r="BQ487" s="88">
        <v>0</v>
      </c>
      <c r="BR487" s="352"/>
      <c r="BS487" s="352"/>
      <c r="BT487" s="145"/>
      <c r="BU487" s="338"/>
      <c r="BV487" s="88"/>
      <c r="BW487" s="145"/>
      <c r="BX487" s="145"/>
      <c r="BY487" s="144"/>
      <c r="BZ487" s="144"/>
      <c r="CA487" s="149">
        <v>0</v>
      </c>
      <c r="CB487" s="338">
        <v>0</v>
      </c>
      <c r="CC487" s="88">
        <v>0</v>
      </c>
      <c r="CD487" s="145"/>
      <c r="CE487" s="145"/>
      <c r="CF487" s="146">
        <v>0</v>
      </c>
      <c r="CG487" s="349"/>
      <c r="CH487" s="349"/>
      <c r="CI487" s="350"/>
      <c r="CJ487" s="351"/>
      <c r="CK487" s="338"/>
      <c r="CL487" s="145"/>
      <c r="CM487" s="145"/>
      <c r="CN487" s="338"/>
      <c r="CO487" s="88"/>
    </row>
    <row r="488" spans="1:93" ht="24" customHeight="1" x14ac:dyDescent="0.3">
      <c r="A488" s="327" t="s">
        <v>2769</v>
      </c>
      <c r="B488" s="328" t="s">
        <v>2770</v>
      </c>
      <c r="C488" s="329" t="s">
        <v>83</v>
      </c>
      <c r="D488" s="330">
        <f t="shared" si="13"/>
        <v>70</v>
      </c>
      <c r="E488" s="331">
        <f t="shared" si="14"/>
        <v>40</v>
      </c>
      <c r="F488" s="331">
        <f t="shared" si="15"/>
        <v>0</v>
      </c>
      <c r="G488" s="331">
        <f t="shared" si="16"/>
        <v>0</v>
      </c>
      <c r="H488" s="331">
        <f t="shared" si="17"/>
        <v>0</v>
      </c>
      <c r="I488" s="331">
        <f t="shared" si="18"/>
        <v>0</v>
      </c>
      <c r="J488" s="331">
        <f t="shared" si="19"/>
        <v>0</v>
      </c>
      <c r="K488" s="331">
        <f t="shared" si="20"/>
        <v>0</v>
      </c>
      <c r="L488" s="331">
        <f t="shared" si="21"/>
        <v>0</v>
      </c>
      <c r="M488" s="332">
        <f t="shared" si="22"/>
        <v>0</v>
      </c>
      <c r="N488" s="333">
        <f t="shared" si="23"/>
        <v>110</v>
      </c>
      <c r="O488" s="334"/>
      <c r="P488" s="335">
        <f t="shared" si="24"/>
        <v>110</v>
      </c>
      <c r="Q488" s="336">
        <f t="shared" si="25"/>
        <v>118</v>
      </c>
      <c r="R488" s="148"/>
      <c r="S488" s="148"/>
      <c r="T488" s="361">
        <v>70</v>
      </c>
      <c r="U488" s="148"/>
      <c r="V488" s="148"/>
      <c r="W488" s="361"/>
      <c r="X488" s="147"/>
      <c r="Y488" s="148"/>
      <c r="Z488" s="147"/>
      <c r="AA488" s="338">
        <v>0</v>
      </c>
      <c r="AB488" s="339">
        <v>0</v>
      </c>
      <c r="AC488" s="148">
        <v>0</v>
      </c>
      <c r="AD488" s="147"/>
      <c r="AE488" s="148"/>
      <c r="AF488" s="147"/>
      <c r="AG488" s="144">
        <v>0</v>
      </c>
      <c r="AH488" s="144">
        <v>0</v>
      </c>
      <c r="AI488" s="145"/>
      <c r="AJ488" s="145"/>
      <c r="AK488" s="144"/>
      <c r="AL488" s="145"/>
      <c r="AM488" s="144"/>
      <c r="AN488" s="144"/>
      <c r="AO488" s="340"/>
      <c r="AP488" s="340"/>
      <c r="AQ488" s="341">
        <v>40</v>
      </c>
      <c r="AR488" s="341"/>
      <c r="AS488" s="341"/>
      <c r="AT488" s="153"/>
      <c r="AU488" s="144"/>
      <c r="AV488" s="145"/>
      <c r="AW488" s="148">
        <v>0</v>
      </c>
      <c r="AX488" s="148">
        <v>0</v>
      </c>
      <c r="AY488" s="147"/>
      <c r="AZ488" s="148"/>
      <c r="BA488" s="148"/>
      <c r="BB488" s="147"/>
      <c r="BC488" s="147"/>
      <c r="BD488" s="148"/>
      <c r="BE488" s="148"/>
      <c r="BF488" s="354">
        <v>0</v>
      </c>
      <c r="BG488" s="145"/>
      <c r="BH488" s="148">
        <v>0</v>
      </c>
      <c r="BI488" s="361"/>
      <c r="BJ488" s="342"/>
      <c r="BK488" s="343"/>
      <c r="BL488" s="147"/>
      <c r="BM488" s="147"/>
      <c r="BN488" s="148"/>
      <c r="BO488" s="148"/>
      <c r="BP488" s="147"/>
      <c r="BQ488" s="88">
        <v>0</v>
      </c>
      <c r="BR488" s="352"/>
      <c r="BS488" s="352"/>
      <c r="BT488" s="145"/>
      <c r="BU488" s="354"/>
      <c r="BV488" s="88"/>
      <c r="BW488" s="145"/>
      <c r="BX488" s="145"/>
      <c r="BY488" s="144"/>
      <c r="BZ488" s="144"/>
      <c r="CA488" s="355">
        <v>0</v>
      </c>
      <c r="CB488" s="338">
        <v>0</v>
      </c>
      <c r="CC488" s="344">
        <v>0</v>
      </c>
      <c r="CD488" s="145"/>
      <c r="CE488" s="145"/>
      <c r="CF488" s="146">
        <v>0</v>
      </c>
      <c r="CG488" s="148"/>
      <c r="CH488" s="148"/>
      <c r="CI488" s="361"/>
      <c r="CJ488" s="147"/>
      <c r="CK488" s="338"/>
      <c r="CL488" s="145"/>
      <c r="CM488" s="145"/>
      <c r="CN488" s="338"/>
      <c r="CO488" s="344"/>
    </row>
    <row r="489" spans="1:93" ht="24" customHeight="1" x14ac:dyDescent="0.3">
      <c r="A489" s="327" t="s">
        <v>2771</v>
      </c>
      <c r="B489" s="328" t="s">
        <v>2772</v>
      </c>
      <c r="C489" s="329" t="s">
        <v>1897</v>
      </c>
      <c r="D489" s="330">
        <f t="shared" si="13"/>
        <v>9</v>
      </c>
      <c r="E489" s="331">
        <f t="shared" si="14"/>
        <v>3</v>
      </c>
      <c r="F489" s="331">
        <f t="shared" si="15"/>
        <v>0</v>
      </c>
      <c r="G489" s="331">
        <f t="shared" si="16"/>
        <v>0</v>
      </c>
      <c r="H489" s="331">
        <f t="shared" si="17"/>
        <v>0</v>
      </c>
      <c r="I489" s="331">
        <f t="shared" si="18"/>
        <v>0</v>
      </c>
      <c r="J489" s="331">
        <f t="shared" si="19"/>
        <v>0</v>
      </c>
      <c r="K489" s="331">
        <f t="shared" si="20"/>
        <v>0</v>
      </c>
      <c r="L489" s="331">
        <f t="shared" si="21"/>
        <v>0</v>
      </c>
      <c r="M489" s="332">
        <f t="shared" si="22"/>
        <v>0</v>
      </c>
      <c r="N489" s="333">
        <f t="shared" si="23"/>
        <v>12</v>
      </c>
      <c r="O489" s="334"/>
      <c r="P489" s="335">
        <f t="shared" si="24"/>
        <v>12</v>
      </c>
      <c r="Q489" s="336">
        <f t="shared" si="25"/>
        <v>604</v>
      </c>
      <c r="R489" s="349"/>
      <c r="S489" s="349"/>
      <c r="T489" s="337"/>
      <c r="U489" s="349"/>
      <c r="V489" s="349"/>
      <c r="W489" s="337"/>
      <c r="X489" s="147"/>
      <c r="Y489" s="349"/>
      <c r="Z489" s="147"/>
      <c r="AA489" s="338">
        <v>0</v>
      </c>
      <c r="AB489" s="339">
        <v>0</v>
      </c>
      <c r="AC489" s="148">
        <v>0</v>
      </c>
      <c r="AD489" s="147"/>
      <c r="AE489" s="349"/>
      <c r="AF489" s="147">
        <v>9</v>
      </c>
      <c r="AG489" s="144">
        <v>0</v>
      </c>
      <c r="AH489" s="144">
        <v>0</v>
      </c>
      <c r="AI489" s="145"/>
      <c r="AJ489" s="145"/>
      <c r="AK489" s="144"/>
      <c r="AL489" s="145"/>
      <c r="AM489" s="144"/>
      <c r="AN489" s="144"/>
      <c r="AO489" s="340"/>
      <c r="AP489" s="340"/>
      <c r="AQ489" s="341"/>
      <c r="AR489" s="341"/>
      <c r="AS489" s="341"/>
      <c r="AT489" s="153"/>
      <c r="AU489" s="144"/>
      <c r="AV489" s="145"/>
      <c r="AW489" s="148">
        <v>0</v>
      </c>
      <c r="AX489" s="148">
        <v>0</v>
      </c>
      <c r="AY489" s="147"/>
      <c r="AZ489" s="148"/>
      <c r="BA489" s="148"/>
      <c r="BB489" s="147"/>
      <c r="BC489" s="147"/>
      <c r="BD489" s="148"/>
      <c r="BE489" s="148"/>
      <c r="BF489" s="354">
        <v>0</v>
      </c>
      <c r="BG489" s="145"/>
      <c r="BH489" s="349">
        <v>0</v>
      </c>
      <c r="BI489" s="337"/>
      <c r="BJ489" s="342"/>
      <c r="BK489" s="343"/>
      <c r="BL489" s="147"/>
      <c r="BM489" s="147"/>
      <c r="BN489" s="148"/>
      <c r="BO489" s="148">
        <v>3</v>
      </c>
      <c r="BP489" s="147"/>
      <c r="BQ489" s="144">
        <v>0</v>
      </c>
      <c r="BR489" s="145"/>
      <c r="BS489" s="145"/>
      <c r="BT489" s="145"/>
      <c r="BU489" s="354"/>
      <c r="BV489" s="144"/>
      <c r="BW489" s="145"/>
      <c r="BX489" s="145"/>
      <c r="BY489" s="144"/>
      <c r="BZ489" s="144"/>
      <c r="CA489" s="355">
        <v>0</v>
      </c>
      <c r="CB489" s="338">
        <v>0</v>
      </c>
      <c r="CC489" s="344">
        <v>0</v>
      </c>
      <c r="CD489" s="145"/>
      <c r="CE489" s="145"/>
      <c r="CF489" s="146">
        <v>0</v>
      </c>
      <c r="CG489" s="148"/>
      <c r="CH489" s="148"/>
      <c r="CI489" s="337"/>
      <c r="CJ489" s="147"/>
      <c r="CK489" s="338"/>
      <c r="CL489" s="145"/>
      <c r="CM489" s="145"/>
      <c r="CN489" s="338"/>
      <c r="CO489" s="344"/>
    </row>
    <row r="490" spans="1:93" ht="24" customHeight="1" x14ac:dyDescent="0.3">
      <c r="A490" s="327" t="s">
        <v>2773</v>
      </c>
      <c r="B490" s="328" t="s">
        <v>2774</v>
      </c>
      <c r="C490" s="329" t="s">
        <v>1884</v>
      </c>
      <c r="D490" s="330">
        <f t="shared" si="13"/>
        <v>0</v>
      </c>
      <c r="E490" s="331">
        <f t="shared" si="14"/>
        <v>0</v>
      </c>
      <c r="F490" s="331">
        <f t="shared" si="15"/>
        <v>0</v>
      </c>
      <c r="G490" s="331">
        <f t="shared" si="16"/>
        <v>0</v>
      </c>
      <c r="H490" s="331">
        <f t="shared" si="17"/>
        <v>0</v>
      </c>
      <c r="I490" s="331">
        <f t="shared" si="18"/>
        <v>0</v>
      </c>
      <c r="J490" s="331">
        <f t="shared" si="19"/>
        <v>0</v>
      </c>
      <c r="K490" s="331">
        <f t="shared" si="20"/>
        <v>0</v>
      </c>
      <c r="L490" s="331">
        <f t="shared" si="21"/>
        <v>0</v>
      </c>
      <c r="M490" s="332">
        <f t="shared" si="22"/>
        <v>0</v>
      </c>
      <c r="N490" s="333">
        <f t="shared" si="23"/>
        <v>0</v>
      </c>
      <c r="O490" s="334"/>
      <c r="P490" s="335">
        <f t="shared" si="24"/>
        <v>0</v>
      </c>
      <c r="Q490" s="336" t="str">
        <f t="shared" si="25"/>
        <v/>
      </c>
      <c r="R490" s="349"/>
      <c r="S490" s="349"/>
      <c r="T490" s="337"/>
      <c r="U490" s="349"/>
      <c r="V490" s="349"/>
      <c r="W490" s="337"/>
      <c r="X490" s="147"/>
      <c r="Y490" s="349"/>
      <c r="Z490" s="147"/>
      <c r="AA490" s="338">
        <v>0</v>
      </c>
      <c r="AB490" s="339">
        <v>0</v>
      </c>
      <c r="AC490" s="349">
        <v>0</v>
      </c>
      <c r="AD490" s="147"/>
      <c r="AE490" s="349"/>
      <c r="AF490" s="147"/>
      <c r="AG490" s="144">
        <v>0</v>
      </c>
      <c r="AH490" s="144">
        <v>0</v>
      </c>
      <c r="AI490" s="145"/>
      <c r="AJ490" s="145"/>
      <c r="AK490" s="144"/>
      <c r="AL490" s="145"/>
      <c r="AM490" s="144"/>
      <c r="AN490" s="144"/>
      <c r="AO490" s="340"/>
      <c r="AP490" s="340"/>
      <c r="AQ490" s="341"/>
      <c r="AR490" s="341"/>
      <c r="AS490" s="341"/>
      <c r="AT490" s="153"/>
      <c r="AU490" s="144"/>
      <c r="AV490" s="145"/>
      <c r="AW490" s="349">
        <v>0</v>
      </c>
      <c r="AX490" s="349">
        <v>0</v>
      </c>
      <c r="AY490" s="147"/>
      <c r="AZ490" s="349"/>
      <c r="BA490" s="349"/>
      <c r="BB490" s="147"/>
      <c r="BC490" s="147"/>
      <c r="BD490" s="349"/>
      <c r="BE490" s="349"/>
      <c r="BF490" s="338">
        <v>0</v>
      </c>
      <c r="BG490" s="145"/>
      <c r="BH490" s="349">
        <v>0</v>
      </c>
      <c r="BI490" s="337"/>
      <c r="BJ490" s="342"/>
      <c r="BK490" s="343"/>
      <c r="BL490" s="147"/>
      <c r="BM490" s="147"/>
      <c r="BN490" s="349"/>
      <c r="BO490" s="349"/>
      <c r="BP490" s="147"/>
      <c r="BQ490" s="88">
        <v>0</v>
      </c>
      <c r="BR490" s="352"/>
      <c r="BS490" s="352"/>
      <c r="BT490" s="145"/>
      <c r="BU490" s="338"/>
      <c r="BV490" s="88"/>
      <c r="BW490" s="145"/>
      <c r="BX490" s="145"/>
      <c r="BY490" s="144"/>
      <c r="BZ490" s="144"/>
      <c r="CA490" s="149">
        <v>0</v>
      </c>
      <c r="CB490" s="338">
        <v>0</v>
      </c>
      <c r="CC490" s="344">
        <v>0</v>
      </c>
      <c r="CD490" s="145"/>
      <c r="CE490" s="145"/>
      <c r="CF490" s="146">
        <v>0</v>
      </c>
      <c r="CG490" s="148"/>
      <c r="CH490" s="148"/>
      <c r="CI490" s="337"/>
      <c r="CJ490" s="147"/>
      <c r="CK490" s="338"/>
      <c r="CL490" s="145"/>
      <c r="CM490" s="145"/>
      <c r="CN490" s="338"/>
      <c r="CO490" s="344"/>
    </row>
    <row r="491" spans="1:93" ht="24" customHeight="1" x14ac:dyDescent="0.3">
      <c r="A491" s="327" t="s">
        <v>2775</v>
      </c>
      <c r="B491" s="328" t="s">
        <v>2776</v>
      </c>
      <c r="C491" s="329" t="s">
        <v>661</v>
      </c>
      <c r="D491" s="330">
        <f t="shared" si="13"/>
        <v>0</v>
      </c>
      <c r="E491" s="331">
        <f t="shared" si="14"/>
        <v>0</v>
      </c>
      <c r="F491" s="331">
        <f t="shared" si="15"/>
        <v>0</v>
      </c>
      <c r="G491" s="331">
        <f t="shared" si="16"/>
        <v>0</v>
      </c>
      <c r="H491" s="331">
        <f t="shared" si="17"/>
        <v>0</v>
      </c>
      <c r="I491" s="331">
        <f t="shared" si="18"/>
        <v>0</v>
      </c>
      <c r="J491" s="331">
        <f t="shared" si="19"/>
        <v>0</v>
      </c>
      <c r="K491" s="331">
        <f t="shared" si="20"/>
        <v>0</v>
      </c>
      <c r="L491" s="331">
        <f t="shared" si="21"/>
        <v>0</v>
      </c>
      <c r="M491" s="332">
        <f t="shared" si="22"/>
        <v>0</v>
      </c>
      <c r="N491" s="333">
        <f t="shared" si="23"/>
        <v>0</v>
      </c>
      <c r="O491" s="334"/>
      <c r="P491" s="335">
        <f t="shared" si="24"/>
        <v>0</v>
      </c>
      <c r="Q491" s="336" t="str">
        <f t="shared" si="25"/>
        <v/>
      </c>
      <c r="R491" s="148"/>
      <c r="S491" s="148"/>
      <c r="T491" s="337"/>
      <c r="U491" s="148"/>
      <c r="V491" s="148"/>
      <c r="W491" s="337"/>
      <c r="X491" s="147"/>
      <c r="Y491" s="148"/>
      <c r="Z491" s="147"/>
      <c r="AA491" s="338">
        <v>0</v>
      </c>
      <c r="AB491" s="339">
        <v>0</v>
      </c>
      <c r="AC491" s="349">
        <v>0</v>
      </c>
      <c r="AD491" s="147"/>
      <c r="AE491" s="148"/>
      <c r="AF491" s="147"/>
      <c r="AG491" s="144">
        <v>0</v>
      </c>
      <c r="AH491" s="144">
        <v>0</v>
      </c>
      <c r="AI491" s="145"/>
      <c r="AJ491" s="145"/>
      <c r="AK491" s="144"/>
      <c r="AL491" s="145"/>
      <c r="AM491" s="144"/>
      <c r="AN491" s="144"/>
      <c r="AO491" s="340"/>
      <c r="AP491" s="340"/>
      <c r="AQ491" s="341"/>
      <c r="AR491" s="341"/>
      <c r="AS491" s="341"/>
      <c r="AT491" s="153"/>
      <c r="AU491" s="144"/>
      <c r="AV491" s="145"/>
      <c r="AW491" s="349">
        <v>0</v>
      </c>
      <c r="AX491" s="349">
        <v>0</v>
      </c>
      <c r="AY491" s="147"/>
      <c r="AZ491" s="349"/>
      <c r="BA491" s="349"/>
      <c r="BB491" s="147"/>
      <c r="BC491" s="147"/>
      <c r="BD491" s="349"/>
      <c r="BE491" s="349"/>
      <c r="BF491" s="354">
        <v>0</v>
      </c>
      <c r="BG491" s="145"/>
      <c r="BH491" s="148">
        <v>0</v>
      </c>
      <c r="BI491" s="337"/>
      <c r="BJ491" s="342"/>
      <c r="BK491" s="343"/>
      <c r="BL491" s="147"/>
      <c r="BM491" s="147"/>
      <c r="BN491" s="349"/>
      <c r="BO491" s="349"/>
      <c r="BP491" s="147"/>
      <c r="BQ491" s="144">
        <v>0</v>
      </c>
      <c r="BR491" s="145"/>
      <c r="BS491" s="145"/>
      <c r="BT491" s="145"/>
      <c r="BU491" s="354"/>
      <c r="BV491" s="144"/>
      <c r="BW491" s="145"/>
      <c r="BX491" s="145"/>
      <c r="BY491" s="144"/>
      <c r="BZ491" s="144"/>
      <c r="CA491" s="149">
        <v>0</v>
      </c>
      <c r="CB491" s="338">
        <v>0</v>
      </c>
      <c r="CC491" s="344">
        <v>0</v>
      </c>
      <c r="CD491" s="145"/>
      <c r="CE491" s="145"/>
      <c r="CF491" s="146">
        <v>0</v>
      </c>
      <c r="CG491" s="148"/>
      <c r="CH491" s="148"/>
      <c r="CI491" s="337"/>
      <c r="CJ491" s="147"/>
      <c r="CK491" s="338"/>
      <c r="CL491" s="145"/>
      <c r="CM491" s="145"/>
      <c r="CN491" s="338"/>
      <c r="CO491" s="344"/>
    </row>
    <row r="492" spans="1:93" ht="24" customHeight="1" x14ac:dyDescent="0.3">
      <c r="A492" s="327" t="s">
        <v>2777</v>
      </c>
      <c r="B492" s="328" t="s">
        <v>2778</v>
      </c>
      <c r="C492" s="329" t="s">
        <v>267</v>
      </c>
      <c r="D492" s="330">
        <f t="shared" si="13"/>
        <v>7</v>
      </c>
      <c r="E492" s="331">
        <f t="shared" si="14"/>
        <v>3</v>
      </c>
      <c r="F492" s="331">
        <f t="shared" si="15"/>
        <v>0</v>
      </c>
      <c r="G492" s="331">
        <f t="shared" si="16"/>
        <v>0</v>
      </c>
      <c r="H492" s="331">
        <f t="shared" si="17"/>
        <v>0</v>
      </c>
      <c r="I492" s="331">
        <f t="shared" si="18"/>
        <v>0</v>
      </c>
      <c r="J492" s="331">
        <f t="shared" si="19"/>
        <v>0</v>
      </c>
      <c r="K492" s="331">
        <f t="shared" si="20"/>
        <v>0</v>
      </c>
      <c r="L492" s="331">
        <f t="shared" si="21"/>
        <v>0</v>
      </c>
      <c r="M492" s="332">
        <f t="shared" si="22"/>
        <v>0</v>
      </c>
      <c r="N492" s="333">
        <f t="shared" si="23"/>
        <v>10</v>
      </c>
      <c r="O492" s="334"/>
      <c r="P492" s="335">
        <f t="shared" si="24"/>
        <v>10</v>
      </c>
      <c r="Q492" s="336">
        <f t="shared" si="25"/>
        <v>661</v>
      </c>
      <c r="R492" s="349"/>
      <c r="S492" s="349">
        <v>7</v>
      </c>
      <c r="T492" s="337"/>
      <c r="U492" s="349"/>
      <c r="V492" s="349"/>
      <c r="W492" s="337"/>
      <c r="X492" s="147"/>
      <c r="Y492" s="349"/>
      <c r="Z492" s="147"/>
      <c r="AA492" s="338">
        <v>0</v>
      </c>
      <c r="AB492" s="339">
        <v>0</v>
      </c>
      <c r="AC492" s="148">
        <v>0</v>
      </c>
      <c r="AD492" s="147"/>
      <c r="AE492" s="349"/>
      <c r="AF492" s="147">
        <v>3</v>
      </c>
      <c r="AG492" s="88">
        <v>0</v>
      </c>
      <c r="AH492" s="88">
        <v>0</v>
      </c>
      <c r="AI492" s="145"/>
      <c r="AJ492" s="145"/>
      <c r="AK492" s="88"/>
      <c r="AL492" s="145"/>
      <c r="AM492" s="88"/>
      <c r="AN492" s="88"/>
      <c r="AO492" s="340"/>
      <c r="AP492" s="340"/>
      <c r="AQ492" s="358"/>
      <c r="AR492" s="358"/>
      <c r="AS492" s="358"/>
      <c r="AT492" s="153"/>
      <c r="AU492" s="88"/>
      <c r="AV492" s="145"/>
      <c r="AW492" s="148">
        <v>0</v>
      </c>
      <c r="AX492" s="148">
        <v>0</v>
      </c>
      <c r="AY492" s="147"/>
      <c r="AZ492" s="148"/>
      <c r="BA492" s="148"/>
      <c r="BB492" s="147"/>
      <c r="BC492" s="147"/>
      <c r="BD492" s="148"/>
      <c r="BE492" s="148"/>
      <c r="BF492" s="338">
        <v>0</v>
      </c>
      <c r="BG492" s="145"/>
      <c r="BH492" s="349">
        <v>0</v>
      </c>
      <c r="BI492" s="337"/>
      <c r="BJ492" s="342"/>
      <c r="BK492" s="343"/>
      <c r="BL492" s="147"/>
      <c r="BM492" s="147"/>
      <c r="BN492" s="148"/>
      <c r="BO492" s="148"/>
      <c r="BP492" s="147"/>
      <c r="BQ492" s="88">
        <v>0</v>
      </c>
      <c r="BR492" s="352"/>
      <c r="BS492" s="352"/>
      <c r="BT492" s="145"/>
      <c r="BU492" s="338"/>
      <c r="BV492" s="88"/>
      <c r="BW492" s="145"/>
      <c r="BX492" s="145"/>
      <c r="BY492" s="88"/>
      <c r="BZ492" s="88"/>
      <c r="CA492" s="355">
        <v>0</v>
      </c>
      <c r="CB492" s="338">
        <v>0</v>
      </c>
      <c r="CC492" s="344">
        <v>0</v>
      </c>
      <c r="CD492" s="145"/>
      <c r="CE492" s="145"/>
      <c r="CF492" s="146">
        <v>0</v>
      </c>
      <c r="CG492" s="148"/>
      <c r="CH492" s="148"/>
      <c r="CI492" s="337"/>
      <c r="CJ492" s="147"/>
      <c r="CK492" s="338"/>
      <c r="CL492" s="145"/>
      <c r="CM492" s="145"/>
      <c r="CN492" s="338"/>
      <c r="CO492" s="344"/>
    </row>
    <row r="493" spans="1:93" ht="24" customHeight="1" x14ac:dyDescent="0.3">
      <c r="A493" s="327" t="s">
        <v>2779</v>
      </c>
      <c r="B493" s="328" t="s">
        <v>2780</v>
      </c>
      <c r="C493" s="329" t="s">
        <v>598</v>
      </c>
      <c r="D493" s="330">
        <f t="shared" si="13"/>
        <v>14</v>
      </c>
      <c r="E493" s="331">
        <f t="shared" si="14"/>
        <v>0</v>
      </c>
      <c r="F493" s="331">
        <f t="shared" si="15"/>
        <v>0</v>
      </c>
      <c r="G493" s="331">
        <f t="shared" si="16"/>
        <v>0</v>
      </c>
      <c r="H493" s="331">
        <f t="shared" si="17"/>
        <v>0</v>
      </c>
      <c r="I493" s="331">
        <f t="shared" si="18"/>
        <v>0</v>
      </c>
      <c r="J493" s="331">
        <f t="shared" si="19"/>
        <v>0</v>
      </c>
      <c r="K493" s="331">
        <f t="shared" si="20"/>
        <v>0</v>
      </c>
      <c r="L493" s="331">
        <f t="shared" si="21"/>
        <v>0</v>
      </c>
      <c r="M493" s="332">
        <f t="shared" si="22"/>
        <v>0</v>
      </c>
      <c r="N493" s="333">
        <f t="shared" si="23"/>
        <v>14</v>
      </c>
      <c r="O493" s="334"/>
      <c r="P493" s="335">
        <f t="shared" si="24"/>
        <v>14</v>
      </c>
      <c r="Q493" s="336">
        <f t="shared" si="25"/>
        <v>572</v>
      </c>
      <c r="R493" s="148"/>
      <c r="S493" s="148"/>
      <c r="T493" s="350"/>
      <c r="U493" s="148"/>
      <c r="V493" s="148"/>
      <c r="W493" s="350"/>
      <c r="X493" s="351"/>
      <c r="Y493" s="148"/>
      <c r="Z493" s="351"/>
      <c r="AA493" s="338">
        <v>0</v>
      </c>
      <c r="AB493" s="339">
        <v>0</v>
      </c>
      <c r="AC493" s="349">
        <v>0</v>
      </c>
      <c r="AD493" s="351"/>
      <c r="AE493" s="148"/>
      <c r="AF493" s="351">
        <v>14</v>
      </c>
      <c r="AG493" s="144">
        <v>0</v>
      </c>
      <c r="AH493" s="144">
        <v>0</v>
      </c>
      <c r="AI493" s="145"/>
      <c r="AJ493" s="145"/>
      <c r="AK493" s="144"/>
      <c r="AL493" s="145"/>
      <c r="AM493" s="144"/>
      <c r="AN493" s="144"/>
      <c r="AO493" s="340"/>
      <c r="AP493" s="340"/>
      <c r="AQ493" s="341"/>
      <c r="AR493" s="341"/>
      <c r="AS493" s="341"/>
      <c r="AT493" s="153"/>
      <c r="AU493" s="144"/>
      <c r="AV493" s="145"/>
      <c r="AW493" s="349">
        <v>0</v>
      </c>
      <c r="AX493" s="349">
        <v>0</v>
      </c>
      <c r="AY493" s="351"/>
      <c r="AZ493" s="349"/>
      <c r="BA493" s="349"/>
      <c r="BB493" s="351"/>
      <c r="BC493" s="351"/>
      <c r="BD493" s="349"/>
      <c r="BE493" s="349"/>
      <c r="BF493" s="338">
        <v>0</v>
      </c>
      <c r="BG493" s="145"/>
      <c r="BH493" s="148">
        <v>0</v>
      </c>
      <c r="BI493" s="350"/>
      <c r="BJ493" s="342"/>
      <c r="BK493" s="343"/>
      <c r="BL493" s="351"/>
      <c r="BM493" s="351"/>
      <c r="BN493" s="349"/>
      <c r="BO493" s="349"/>
      <c r="BP493" s="351"/>
      <c r="BQ493" s="144">
        <v>0</v>
      </c>
      <c r="BR493" s="145"/>
      <c r="BS493" s="145"/>
      <c r="BT493" s="145"/>
      <c r="BU493" s="338"/>
      <c r="BV493" s="144"/>
      <c r="BW493" s="145"/>
      <c r="BX493" s="145"/>
      <c r="BY493" s="144"/>
      <c r="BZ493" s="144"/>
      <c r="CA493" s="149">
        <v>0</v>
      </c>
      <c r="CB493" s="338">
        <v>0</v>
      </c>
      <c r="CC493" s="344">
        <v>0</v>
      </c>
      <c r="CD493" s="145"/>
      <c r="CE493" s="145"/>
      <c r="CF493" s="146">
        <v>0</v>
      </c>
      <c r="CG493" s="349"/>
      <c r="CH493" s="349"/>
      <c r="CI493" s="350"/>
      <c r="CJ493" s="351"/>
      <c r="CK493" s="338"/>
      <c r="CL493" s="145"/>
      <c r="CM493" s="145"/>
      <c r="CN493" s="338"/>
      <c r="CO493" s="344"/>
    </row>
    <row r="494" spans="1:93" ht="24" customHeight="1" x14ac:dyDescent="0.3">
      <c r="A494" s="327" t="s">
        <v>2781</v>
      </c>
      <c r="B494" s="328" t="s">
        <v>2782</v>
      </c>
      <c r="C494" s="329" t="s">
        <v>758</v>
      </c>
      <c r="D494" s="330">
        <f t="shared" si="13"/>
        <v>10</v>
      </c>
      <c r="E494" s="331">
        <f t="shared" si="14"/>
        <v>6</v>
      </c>
      <c r="F494" s="331">
        <f t="shared" si="15"/>
        <v>0</v>
      </c>
      <c r="G494" s="331">
        <f t="shared" si="16"/>
        <v>0</v>
      </c>
      <c r="H494" s="331">
        <f t="shared" si="17"/>
        <v>0</v>
      </c>
      <c r="I494" s="331">
        <f t="shared" si="18"/>
        <v>0</v>
      </c>
      <c r="J494" s="331">
        <f t="shared" si="19"/>
        <v>0</v>
      </c>
      <c r="K494" s="331">
        <f t="shared" si="20"/>
        <v>0</v>
      </c>
      <c r="L494" s="331">
        <f t="shared" si="21"/>
        <v>0</v>
      </c>
      <c r="M494" s="332">
        <f t="shared" si="22"/>
        <v>0</v>
      </c>
      <c r="N494" s="333">
        <f t="shared" si="23"/>
        <v>16</v>
      </c>
      <c r="O494" s="334"/>
      <c r="P494" s="335">
        <f t="shared" si="24"/>
        <v>16</v>
      </c>
      <c r="Q494" s="336">
        <f t="shared" si="25"/>
        <v>530</v>
      </c>
      <c r="R494" s="148"/>
      <c r="S494" s="148"/>
      <c r="T494" s="350"/>
      <c r="U494" s="148"/>
      <c r="V494" s="148"/>
      <c r="W494" s="350"/>
      <c r="X494" s="351"/>
      <c r="Y494" s="148"/>
      <c r="Z494" s="351"/>
      <c r="AA494" s="338">
        <v>0</v>
      </c>
      <c r="AB494" s="339">
        <v>0</v>
      </c>
      <c r="AC494" s="148">
        <v>0</v>
      </c>
      <c r="AD494" s="351"/>
      <c r="AE494" s="148"/>
      <c r="AF494" s="351">
        <v>10</v>
      </c>
      <c r="AG494" s="144">
        <v>0</v>
      </c>
      <c r="AH494" s="144">
        <v>0</v>
      </c>
      <c r="AI494" s="145"/>
      <c r="AJ494" s="145"/>
      <c r="AK494" s="144"/>
      <c r="AL494" s="145"/>
      <c r="AM494" s="144"/>
      <c r="AN494" s="144"/>
      <c r="AO494" s="340"/>
      <c r="AP494" s="340"/>
      <c r="AQ494" s="341"/>
      <c r="AR494" s="341"/>
      <c r="AS494" s="341"/>
      <c r="AT494" s="153"/>
      <c r="AU494" s="144"/>
      <c r="AV494" s="145"/>
      <c r="AW494" s="148">
        <v>0</v>
      </c>
      <c r="AX494" s="148">
        <v>0</v>
      </c>
      <c r="AY494" s="351"/>
      <c r="AZ494" s="148"/>
      <c r="BA494" s="148"/>
      <c r="BB494" s="351"/>
      <c r="BC494" s="351"/>
      <c r="BD494" s="148"/>
      <c r="BE494" s="148"/>
      <c r="BF494" s="338">
        <v>0</v>
      </c>
      <c r="BG494" s="145"/>
      <c r="BH494" s="148">
        <v>0</v>
      </c>
      <c r="BI494" s="350"/>
      <c r="BJ494" s="342"/>
      <c r="BK494" s="343"/>
      <c r="BL494" s="351"/>
      <c r="BM494" s="351"/>
      <c r="BN494" s="148"/>
      <c r="BO494" s="148">
        <v>6</v>
      </c>
      <c r="BP494" s="351"/>
      <c r="BQ494" s="144">
        <v>0</v>
      </c>
      <c r="BR494" s="145"/>
      <c r="BS494" s="145"/>
      <c r="BT494" s="145"/>
      <c r="BU494" s="338"/>
      <c r="BV494" s="144"/>
      <c r="BW494" s="145"/>
      <c r="BX494" s="145"/>
      <c r="BY494" s="144"/>
      <c r="BZ494" s="144"/>
      <c r="CA494" s="149">
        <v>0</v>
      </c>
      <c r="CB494" s="338">
        <v>0</v>
      </c>
      <c r="CC494" s="344">
        <v>0</v>
      </c>
      <c r="CD494" s="145"/>
      <c r="CE494" s="145"/>
      <c r="CF494" s="146">
        <v>0</v>
      </c>
      <c r="CG494" s="349"/>
      <c r="CH494" s="349"/>
      <c r="CI494" s="350"/>
      <c r="CJ494" s="351"/>
      <c r="CK494" s="338"/>
      <c r="CL494" s="145"/>
      <c r="CM494" s="145"/>
      <c r="CN494" s="338"/>
      <c r="CO494" s="344"/>
    </row>
    <row r="495" spans="1:93" ht="24" customHeight="1" x14ac:dyDescent="0.3">
      <c r="A495" s="327" t="s">
        <v>2783</v>
      </c>
      <c r="B495" s="328" t="s">
        <v>2784</v>
      </c>
      <c r="C495" s="329" t="s">
        <v>758</v>
      </c>
      <c r="D495" s="330">
        <f t="shared" si="13"/>
        <v>20</v>
      </c>
      <c r="E495" s="331">
        <f t="shared" si="14"/>
        <v>12</v>
      </c>
      <c r="F495" s="331">
        <f t="shared" si="15"/>
        <v>1</v>
      </c>
      <c r="G495" s="331">
        <f t="shared" si="16"/>
        <v>0</v>
      </c>
      <c r="H495" s="331">
        <f t="shared" si="17"/>
        <v>0</v>
      </c>
      <c r="I495" s="331">
        <f t="shared" si="18"/>
        <v>0</v>
      </c>
      <c r="J495" s="331">
        <f t="shared" si="19"/>
        <v>0</v>
      </c>
      <c r="K495" s="331">
        <f t="shared" si="20"/>
        <v>0</v>
      </c>
      <c r="L495" s="331">
        <f t="shared" si="21"/>
        <v>0</v>
      </c>
      <c r="M495" s="332">
        <f t="shared" si="22"/>
        <v>0</v>
      </c>
      <c r="N495" s="333">
        <f t="shared" si="23"/>
        <v>33</v>
      </c>
      <c r="O495" s="334"/>
      <c r="P495" s="335">
        <f t="shared" si="24"/>
        <v>33</v>
      </c>
      <c r="Q495" s="336">
        <f t="shared" si="25"/>
        <v>324</v>
      </c>
      <c r="R495" s="148"/>
      <c r="S495" s="148"/>
      <c r="T495" s="337"/>
      <c r="U495" s="148"/>
      <c r="V495" s="148"/>
      <c r="W495" s="337"/>
      <c r="X495" s="147"/>
      <c r="Y495" s="148">
        <v>1</v>
      </c>
      <c r="Z495" s="147"/>
      <c r="AA495" s="338">
        <v>0</v>
      </c>
      <c r="AB495" s="339">
        <v>0</v>
      </c>
      <c r="AC495" s="148">
        <v>0</v>
      </c>
      <c r="AD495" s="147"/>
      <c r="AE495" s="148"/>
      <c r="AF495" s="147">
        <v>12</v>
      </c>
      <c r="AG495" s="144">
        <v>0</v>
      </c>
      <c r="AH495" s="144">
        <v>0</v>
      </c>
      <c r="AI495" s="145"/>
      <c r="AJ495" s="145"/>
      <c r="AK495" s="144"/>
      <c r="AL495" s="145"/>
      <c r="AM495" s="144"/>
      <c r="AN495" s="144"/>
      <c r="AO495" s="340"/>
      <c r="AP495" s="340"/>
      <c r="AQ495" s="341"/>
      <c r="AR495" s="341"/>
      <c r="AS495" s="341"/>
      <c r="AT495" s="153"/>
      <c r="AU495" s="144"/>
      <c r="AV495" s="145"/>
      <c r="AW495" s="148">
        <v>0</v>
      </c>
      <c r="AX495" s="148">
        <v>0</v>
      </c>
      <c r="AY495" s="147"/>
      <c r="AZ495" s="148"/>
      <c r="BA495" s="148"/>
      <c r="BB495" s="147"/>
      <c r="BC495" s="147"/>
      <c r="BD495" s="148"/>
      <c r="BE495" s="148"/>
      <c r="BF495" s="338">
        <v>0</v>
      </c>
      <c r="BG495" s="145"/>
      <c r="BH495" s="148">
        <v>0</v>
      </c>
      <c r="BI495" s="337"/>
      <c r="BJ495" s="342"/>
      <c r="BK495" s="343"/>
      <c r="BL495" s="147"/>
      <c r="BM495" s="147"/>
      <c r="BN495" s="148"/>
      <c r="BO495" s="148">
        <v>20</v>
      </c>
      <c r="BP495" s="147"/>
      <c r="BQ495" s="144">
        <v>0</v>
      </c>
      <c r="BR495" s="145"/>
      <c r="BS495" s="145"/>
      <c r="BT495" s="145"/>
      <c r="BU495" s="338"/>
      <c r="BV495" s="144"/>
      <c r="BW495" s="145"/>
      <c r="BX495" s="145"/>
      <c r="BY495" s="144"/>
      <c r="BZ495" s="144"/>
      <c r="CA495" s="149">
        <v>0</v>
      </c>
      <c r="CB495" s="354">
        <v>0</v>
      </c>
      <c r="CC495" s="344">
        <v>0</v>
      </c>
      <c r="CD495" s="145"/>
      <c r="CE495" s="145"/>
      <c r="CF495" s="146">
        <v>0</v>
      </c>
      <c r="CG495" s="148"/>
      <c r="CH495" s="148"/>
      <c r="CI495" s="337"/>
      <c r="CJ495" s="147"/>
      <c r="CK495" s="354"/>
      <c r="CL495" s="145"/>
      <c r="CM495" s="145"/>
      <c r="CN495" s="354"/>
      <c r="CO495" s="344"/>
    </row>
    <row r="496" spans="1:93" ht="24" customHeight="1" x14ac:dyDescent="0.3">
      <c r="A496" s="345" t="s">
        <v>2785</v>
      </c>
      <c r="B496" s="328" t="s">
        <v>2786</v>
      </c>
      <c r="C496" s="329" t="s">
        <v>1070</v>
      </c>
      <c r="D496" s="330">
        <f t="shared" si="13"/>
        <v>3</v>
      </c>
      <c r="E496" s="331">
        <f t="shared" si="14"/>
        <v>0</v>
      </c>
      <c r="F496" s="331">
        <f t="shared" si="15"/>
        <v>0</v>
      </c>
      <c r="G496" s="331">
        <f t="shared" si="16"/>
        <v>0</v>
      </c>
      <c r="H496" s="331">
        <f t="shared" si="17"/>
        <v>0</v>
      </c>
      <c r="I496" s="331">
        <f t="shared" si="18"/>
        <v>0</v>
      </c>
      <c r="J496" s="331">
        <f t="shared" si="19"/>
        <v>0</v>
      </c>
      <c r="K496" s="331">
        <f t="shared" si="20"/>
        <v>0</v>
      </c>
      <c r="L496" s="331">
        <f t="shared" si="21"/>
        <v>0</v>
      </c>
      <c r="M496" s="332">
        <f t="shared" si="22"/>
        <v>0</v>
      </c>
      <c r="N496" s="333">
        <f t="shared" si="23"/>
        <v>3</v>
      </c>
      <c r="O496" s="334"/>
      <c r="P496" s="335">
        <f t="shared" si="24"/>
        <v>3</v>
      </c>
      <c r="Q496" s="336">
        <f t="shared" si="25"/>
        <v>862</v>
      </c>
      <c r="R496" s="148"/>
      <c r="S496" s="148">
        <v>0</v>
      </c>
      <c r="T496" s="337"/>
      <c r="U496" s="148"/>
      <c r="V496" s="148"/>
      <c r="W496" s="337"/>
      <c r="X496" s="147"/>
      <c r="Y496" s="148"/>
      <c r="Z496" s="147"/>
      <c r="AA496" s="354">
        <v>0</v>
      </c>
      <c r="AB496" s="357">
        <v>0</v>
      </c>
      <c r="AC496" s="148">
        <v>0</v>
      </c>
      <c r="AD496" s="147"/>
      <c r="AE496" s="148"/>
      <c r="AF496" s="147">
        <v>3</v>
      </c>
      <c r="AG496" s="88">
        <v>0</v>
      </c>
      <c r="AH496" s="88">
        <v>0</v>
      </c>
      <c r="AI496" s="145"/>
      <c r="AJ496" s="145"/>
      <c r="AK496" s="88"/>
      <c r="AL496" s="145"/>
      <c r="AM496" s="88"/>
      <c r="AN496" s="88"/>
      <c r="AO496" s="340"/>
      <c r="AP496" s="340"/>
      <c r="AQ496" s="358"/>
      <c r="AR496" s="358"/>
      <c r="AS496" s="358"/>
      <c r="AT496" s="359"/>
      <c r="AU496" s="88"/>
      <c r="AV496" s="145"/>
      <c r="AW496" s="148">
        <v>0</v>
      </c>
      <c r="AX496" s="148">
        <v>0</v>
      </c>
      <c r="AY496" s="147"/>
      <c r="AZ496" s="148"/>
      <c r="BA496" s="148"/>
      <c r="BB496" s="147"/>
      <c r="BC496" s="147"/>
      <c r="BD496" s="148"/>
      <c r="BE496" s="148"/>
      <c r="BF496" s="338">
        <v>0</v>
      </c>
      <c r="BG496" s="145"/>
      <c r="BH496" s="148">
        <v>0</v>
      </c>
      <c r="BI496" s="337"/>
      <c r="BJ496" s="360"/>
      <c r="BK496" s="343"/>
      <c r="BL496" s="147"/>
      <c r="BM496" s="147"/>
      <c r="BN496" s="148"/>
      <c r="BO496" s="148"/>
      <c r="BP496" s="147"/>
      <c r="BQ496" s="144">
        <v>0</v>
      </c>
      <c r="BR496" s="145"/>
      <c r="BS496" s="145"/>
      <c r="BT496" s="145"/>
      <c r="BU496" s="338"/>
      <c r="BV496" s="144"/>
      <c r="BW496" s="145"/>
      <c r="BX496" s="145"/>
      <c r="BY496" s="88"/>
      <c r="BZ496" s="88"/>
      <c r="CA496" s="149">
        <v>0</v>
      </c>
      <c r="CB496" s="338">
        <v>0</v>
      </c>
      <c r="CC496" s="88">
        <v>0</v>
      </c>
      <c r="CD496" s="145"/>
      <c r="CE496" s="145"/>
      <c r="CF496" s="356">
        <v>0</v>
      </c>
      <c r="CG496" s="148"/>
      <c r="CH496" s="148"/>
      <c r="CI496" s="337"/>
      <c r="CJ496" s="147"/>
      <c r="CK496" s="338"/>
      <c r="CL496" s="145"/>
      <c r="CM496" s="145"/>
      <c r="CN496" s="338"/>
      <c r="CO496" s="88"/>
    </row>
    <row r="497" spans="1:93" ht="24" customHeight="1" x14ac:dyDescent="0.3">
      <c r="A497" s="345" t="s">
        <v>1044</v>
      </c>
      <c r="B497" s="328" t="s">
        <v>1045</v>
      </c>
      <c r="C497" s="329" t="s">
        <v>406</v>
      </c>
      <c r="D497" s="330">
        <f t="shared" si="13"/>
        <v>4</v>
      </c>
      <c r="E497" s="331">
        <f t="shared" si="14"/>
        <v>3</v>
      </c>
      <c r="F497" s="331">
        <f t="shared" si="15"/>
        <v>1</v>
      </c>
      <c r="G497" s="331">
        <f t="shared" si="16"/>
        <v>1</v>
      </c>
      <c r="H497" s="331">
        <f t="shared" si="17"/>
        <v>1</v>
      </c>
      <c r="I497" s="331">
        <f t="shared" si="18"/>
        <v>1</v>
      </c>
      <c r="J497" s="331">
        <f t="shared" si="19"/>
        <v>0</v>
      </c>
      <c r="K497" s="331">
        <f t="shared" si="20"/>
        <v>0</v>
      </c>
      <c r="L497" s="331">
        <f t="shared" si="21"/>
        <v>0</v>
      </c>
      <c r="M497" s="332">
        <f t="shared" si="22"/>
        <v>0</v>
      </c>
      <c r="N497" s="333">
        <f t="shared" si="23"/>
        <v>11</v>
      </c>
      <c r="O497" s="334"/>
      <c r="P497" s="335">
        <f t="shared" si="24"/>
        <v>11</v>
      </c>
      <c r="Q497" s="336">
        <f t="shared" si="25"/>
        <v>644</v>
      </c>
      <c r="R497" s="148"/>
      <c r="S497" s="148">
        <v>4</v>
      </c>
      <c r="T497" s="337"/>
      <c r="U497" s="148"/>
      <c r="V497" s="148"/>
      <c r="W497" s="337"/>
      <c r="X497" s="147"/>
      <c r="Y497" s="148"/>
      <c r="Z497" s="147"/>
      <c r="AA497" s="354">
        <v>0</v>
      </c>
      <c r="AB497" s="357">
        <v>0</v>
      </c>
      <c r="AC497" s="148">
        <v>0</v>
      </c>
      <c r="AD497" s="147"/>
      <c r="AE497" s="148"/>
      <c r="AF497" s="147"/>
      <c r="AG497" s="88">
        <v>0</v>
      </c>
      <c r="AH497" s="88">
        <v>0</v>
      </c>
      <c r="AI497" s="145"/>
      <c r="AJ497" s="145"/>
      <c r="AK497" s="88"/>
      <c r="AL497" s="145"/>
      <c r="AM497" s="88"/>
      <c r="AN497" s="88"/>
      <c r="AO497" s="340"/>
      <c r="AP497" s="340"/>
      <c r="AQ497" s="358"/>
      <c r="AR497" s="358"/>
      <c r="AS497" s="358"/>
      <c r="AT497" s="359"/>
      <c r="AU497" s="88"/>
      <c r="AV497" s="145"/>
      <c r="AW497" s="148">
        <v>0</v>
      </c>
      <c r="AX497" s="148">
        <v>0</v>
      </c>
      <c r="AY497" s="147"/>
      <c r="AZ497" s="148"/>
      <c r="BA497" s="148"/>
      <c r="BB497" s="147"/>
      <c r="BC497" s="147"/>
      <c r="BD497" s="148"/>
      <c r="BE497" s="148"/>
      <c r="BF497" s="338">
        <v>0</v>
      </c>
      <c r="BG497" s="145"/>
      <c r="BH497" s="148">
        <v>0</v>
      </c>
      <c r="BI497" s="337"/>
      <c r="BJ497" s="360"/>
      <c r="BK497" s="343"/>
      <c r="BL497" s="147"/>
      <c r="BM497" s="147"/>
      <c r="BN497" s="148"/>
      <c r="BO497" s="148">
        <v>3</v>
      </c>
      <c r="BP497" s="147"/>
      <c r="BQ497" s="144">
        <v>1</v>
      </c>
      <c r="BR497" s="145"/>
      <c r="BS497" s="145"/>
      <c r="BT497" s="145"/>
      <c r="BU497" s="338"/>
      <c r="BV497" s="144"/>
      <c r="BW497" s="145"/>
      <c r="BX497" s="145"/>
      <c r="BY497" s="88">
        <v>1</v>
      </c>
      <c r="BZ497" s="88"/>
      <c r="CA497" s="149">
        <v>0</v>
      </c>
      <c r="CB497" s="354">
        <v>0</v>
      </c>
      <c r="CC497" s="344">
        <v>0</v>
      </c>
      <c r="CD497" s="145">
        <v>1</v>
      </c>
      <c r="CE497" s="145"/>
      <c r="CF497" s="356">
        <v>0</v>
      </c>
      <c r="CG497" s="148"/>
      <c r="CH497" s="148"/>
      <c r="CI497" s="337"/>
      <c r="CJ497" s="147"/>
      <c r="CK497" s="354"/>
      <c r="CL497" s="145">
        <v>1</v>
      </c>
      <c r="CM497" s="145"/>
      <c r="CN497" s="354"/>
      <c r="CO497" s="344"/>
    </row>
    <row r="498" spans="1:93" ht="24" customHeight="1" x14ac:dyDescent="0.3">
      <c r="A498" s="345" t="s">
        <v>2787</v>
      </c>
      <c r="B498" s="378" t="s">
        <v>2788</v>
      </c>
      <c r="C498" s="329" t="s">
        <v>92</v>
      </c>
      <c r="D498" s="330">
        <f t="shared" si="13"/>
        <v>80</v>
      </c>
      <c r="E498" s="331">
        <f t="shared" si="14"/>
        <v>60</v>
      </c>
      <c r="F498" s="331">
        <f t="shared" si="15"/>
        <v>30</v>
      </c>
      <c r="G498" s="331">
        <f t="shared" si="16"/>
        <v>20</v>
      </c>
      <c r="H498" s="331">
        <f t="shared" si="17"/>
        <v>14</v>
      </c>
      <c r="I498" s="331">
        <f t="shared" si="18"/>
        <v>5</v>
      </c>
      <c r="J498" s="331">
        <f t="shared" si="19"/>
        <v>1</v>
      </c>
      <c r="K498" s="331">
        <f t="shared" si="20"/>
        <v>1</v>
      </c>
      <c r="L498" s="331">
        <f t="shared" si="21"/>
        <v>0</v>
      </c>
      <c r="M498" s="332">
        <f t="shared" si="22"/>
        <v>0</v>
      </c>
      <c r="N498" s="333">
        <f t="shared" si="23"/>
        <v>211</v>
      </c>
      <c r="O498" s="334"/>
      <c r="P498" s="335">
        <f t="shared" si="24"/>
        <v>211</v>
      </c>
      <c r="Q498" s="336">
        <f t="shared" si="25"/>
        <v>60</v>
      </c>
      <c r="R498" s="148"/>
      <c r="S498" s="148"/>
      <c r="T498" s="370"/>
      <c r="U498" s="148"/>
      <c r="V498" s="148"/>
      <c r="W498" s="370">
        <v>80</v>
      </c>
      <c r="X498" s="351">
        <v>60</v>
      </c>
      <c r="Y498" s="148"/>
      <c r="Z498" s="351"/>
      <c r="AA498" s="354">
        <v>0</v>
      </c>
      <c r="AB498" s="357">
        <v>0</v>
      </c>
      <c r="AC498" s="148">
        <v>0</v>
      </c>
      <c r="AD498" s="351"/>
      <c r="AE498" s="148">
        <v>14</v>
      </c>
      <c r="AF498" s="351"/>
      <c r="AG498" s="144">
        <v>0</v>
      </c>
      <c r="AH498" s="144">
        <v>0</v>
      </c>
      <c r="AI498" s="145">
        <v>1</v>
      </c>
      <c r="AJ498" s="145"/>
      <c r="AK498" s="144"/>
      <c r="AL498" s="145">
        <v>1</v>
      </c>
      <c r="AM498" s="144"/>
      <c r="AN498" s="144"/>
      <c r="AO498" s="340"/>
      <c r="AP498" s="340"/>
      <c r="AQ498" s="341"/>
      <c r="AR498" s="341"/>
      <c r="AS498" s="341"/>
      <c r="AT498" s="359"/>
      <c r="AU498" s="144"/>
      <c r="AV498" s="145"/>
      <c r="AW498" s="148">
        <v>0</v>
      </c>
      <c r="AX498" s="148">
        <v>0</v>
      </c>
      <c r="AY498" s="351"/>
      <c r="AZ498" s="148"/>
      <c r="BA498" s="148"/>
      <c r="BB498" s="351"/>
      <c r="BC498" s="351"/>
      <c r="BD498" s="148"/>
      <c r="BE498" s="148"/>
      <c r="BF498" s="338">
        <v>0</v>
      </c>
      <c r="BG498" s="145"/>
      <c r="BH498" s="148">
        <v>0</v>
      </c>
      <c r="BI498" s="370"/>
      <c r="BJ498" s="360">
        <v>5</v>
      </c>
      <c r="BK498" s="343"/>
      <c r="BL498" s="351"/>
      <c r="BM498" s="351"/>
      <c r="BN498" s="148"/>
      <c r="BO498" s="148"/>
      <c r="BP498" s="351"/>
      <c r="BQ498" s="144">
        <v>0</v>
      </c>
      <c r="BR498" s="145"/>
      <c r="BS498" s="145"/>
      <c r="BT498" s="145"/>
      <c r="BU498" s="338">
        <v>30</v>
      </c>
      <c r="BV498" s="144"/>
      <c r="BW498" s="145"/>
      <c r="BX498" s="145"/>
      <c r="BY498" s="144"/>
      <c r="BZ498" s="144"/>
      <c r="CA498" s="149">
        <v>0</v>
      </c>
      <c r="CB498" s="338">
        <v>0</v>
      </c>
      <c r="CC498" s="344">
        <v>0</v>
      </c>
      <c r="CD498" s="145"/>
      <c r="CE498" s="145"/>
      <c r="CF498" s="146">
        <v>0</v>
      </c>
      <c r="CG498" s="349"/>
      <c r="CH498" s="349"/>
      <c r="CI498" s="370"/>
      <c r="CJ498" s="351"/>
      <c r="CK498" s="338">
        <v>20</v>
      </c>
      <c r="CL498" s="145"/>
      <c r="CM498" s="145"/>
      <c r="CN498" s="338"/>
      <c r="CO498" s="344"/>
    </row>
    <row r="499" spans="1:93" ht="24" customHeight="1" x14ac:dyDescent="0.3">
      <c r="A499" s="345" t="s">
        <v>2789</v>
      </c>
      <c r="B499" s="328" t="s">
        <v>2790</v>
      </c>
      <c r="C499" s="329" t="s">
        <v>1116</v>
      </c>
      <c r="D499" s="330">
        <f t="shared" si="13"/>
        <v>15</v>
      </c>
      <c r="E499" s="331">
        <f t="shared" si="14"/>
        <v>5</v>
      </c>
      <c r="F499" s="331">
        <f t="shared" si="15"/>
        <v>0</v>
      </c>
      <c r="G499" s="331">
        <f t="shared" si="16"/>
        <v>0</v>
      </c>
      <c r="H499" s="331">
        <f t="shared" si="17"/>
        <v>0</v>
      </c>
      <c r="I499" s="331">
        <f t="shared" si="18"/>
        <v>0</v>
      </c>
      <c r="J499" s="331">
        <f t="shared" si="19"/>
        <v>0</v>
      </c>
      <c r="K499" s="331">
        <f t="shared" si="20"/>
        <v>0</v>
      </c>
      <c r="L499" s="331">
        <f t="shared" si="21"/>
        <v>0</v>
      </c>
      <c r="M499" s="332">
        <f t="shared" si="22"/>
        <v>0</v>
      </c>
      <c r="N499" s="333">
        <f t="shared" si="23"/>
        <v>20</v>
      </c>
      <c r="O499" s="334"/>
      <c r="P499" s="335">
        <f t="shared" si="24"/>
        <v>20</v>
      </c>
      <c r="Q499" s="336">
        <f t="shared" si="25"/>
        <v>458</v>
      </c>
      <c r="R499" s="148"/>
      <c r="S499" s="148">
        <v>0</v>
      </c>
      <c r="T499" s="337"/>
      <c r="U499" s="148"/>
      <c r="V499" s="148"/>
      <c r="W499" s="337"/>
      <c r="X499" s="147"/>
      <c r="Y499" s="148"/>
      <c r="Z499" s="147"/>
      <c r="AA499" s="354">
        <v>0</v>
      </c>
      <c r="AB499" s="357">
        <v>0</v>
      </c>
      <c r="AC499" s="148">
        <v>0</v>
      </c>
      <c r="AD499" s="147"/>
      <c r="AE499" s="148"/>
      <c r="AF499" s="147">
        <v>15</v>
      </c>
      <c r="AG499" s="88">
        <v>0</v>
      </c>
      <c r="AH499" s="88">
        <v>0</v>
      </c>
      <c r="AI499" s="145"/>
      <c r="AJ499" s="145"/>
      <c r="AK499" s="88"/>
      <c r="AL499" s="145"/>
      <c r="AM499" s="88"/>
      <c r="AN499" s="88"/>
      <c r="AO499" s="340"/>
      <c r="AP499" s="340"/>
      <c r="AQ499" s="358"/>
      <c r="AR499" s="358"/>
      <c r="AS499" s="358"/>
      <c r="AT499" s="359"/>
      <c r="AU499" s="88"/>
      <c r="AV499" s="145"/>
      <c r="AW499" s="349">
        <v>0</v>
      </c>
      <c r="AX499" s="349">
        <v>0</v>
      </c>
      <c r="AY499" s="147"/>
      <c r="AZ499" s="349"/>
      <c r="BA499" s="349"/>
      <c r="BB499" s="147"/>
      <c r="BC499" s="147"/>
      <c r="BD499" s="349"/>
      <c r="BE499" s="349"/>
      <c r="BF499" s="338">
        <v>0</v>
      </c>
      <c r="BG499" s="145"/>
      <c r="BH499" s="148">
        <v>0</v>
      </c>
      <c r="BI499" s="337"/>
      <c r="BJ499" s="360"/>
      <c r="BK499" s="343"/>
      <c r="BL499" s="147"/>
      <c r="BM499" s="147"/>
      <c r="BN499" s="349"/>
      <c r="BO499" s="349">
        <v>5</v>
      </c>
      <c r="BP499" s="147"/>
      <c r="BQ499" s="144">
        <v>0</v>
      </c>
      <c r="BR499" s="145"/>
      <c r="BS499" s="145"/>
      <c r="BT499" s="145"/>
      <c r="BU499" s="338"/>
      <c r="BV499" s="144"/>
      <c r="BW499" s="145"/>
      <c r="BX499" s="145"/>
      <c r="BY499" s="88"/>
      <c r="BZ499" s="88"/>
      <c r="CA499" s="149">
        <v>0</v>
      </c>
      <c r="CB499" s="338">
        <v>0</v>
      </c>
      <c r="CC499" s="344">
        <v>0</v>
      </c>
      <c r="CD499" s="145"/>
      <c r="CE499" s="145"/>
      <c r="CF499" s="356">
        <v>0</v>
      </c>
      <c r="CG499" s="148"/>
      <c r="CH499" s="148"/>
      <c r="CI499" s="337"/>
      <c r="CJ499" s="147"/>
      <c r="CK499" s="338"/>
      <c r="CL499" s="145"/>
      <c r="CM499" s="145"/>
      <c r="CN499" s="338"/>
      <c r="CO499" s="344"/>
    </row>
    <row r="500" spans="1:93" ht="24" customHeight="1" x14ac:dyDescent="0.3">
      <c r="A500" s="327" t="s">
        <v>2791</v>
      </c>
      <c r="B500" s="328" t="s">
        <v>2792</v>
      </c>
      <c r="C500" s="329" t="s">
        <v>335</v>
      </c>
      <c r="D500" s="330">
        <f t="shared" si="13"/>
        <v>7</v>
      </c>
      <c r="E500" s="331">
        <f t="shared" si="14"/>
        <v>0</v>
      </c>
      <c r="F500" s="331">
        <f t="shared" si="15"/>
        <v>0</v>
      </c>
      <c r="G500" s="331">
        <f t="shared" si="16"/>
        <v>0</v>
      </c>
      <c r="H500" s="331">
        <f t="shared" si="17"/>
        <v>0</v>
      </c>
      <c r="I500" s="331">
        <f t="shared" si="18"/>
        <v>0</v>
      </c>
      <c r="J500" s="331">
        <f t="shared" si="19"/>
        <v>0</v>
      </c>
      <c r="K500" s="331">
        <f t="shared" si="20"/>
        <v>0</v>
      </c>
      <c r="L500" s="331">
        <f t="shared" si="21"/>
        <v>0</v>
      </c>
      <c r="M500" s="332">
        <f t="shared" si="22"/>
        <v>0</v>
      </c>
      <c r="N500" s="333">
        <f t="shared" si="23"/>
        <v>7</v>
      </c>
      <c r="O500" s="334"/>
      <c r="P500" s="335">
        <f t="shared" si="24"/>
        <v>7</v>
      </c>
      <c r="Q500" s="336">
        <f t="shared" si="25"/>
        <v>745</v>
      </c>
      <c r="R500" s="349"/>
      <c r="S500" s="349"/>
      <c r="T500" s="337"/>
      <c r="U500" s="349"/>
      <c r="V500" s="349"/>
      <c r="W500" s="337"/>
      <c r="X500" s="147"/>
      <c r="Y500" s="349"/>
      <c r="Z500" s="147"/>
      <c r="AA500" s="338">
        <v>0</v>
      </c>
      <c r="AB500" s="339">
        <v>0</v>
      </c>
      <c r="AC500" s="148">
        <v>0</v>
      </c>
      <c r="AD500" s="147"/>
      <c r="AE500" s="349"/>
      <c r="AF500" s="147">
        <v>7</v>
      </c>
      <c r="AG500" s="144">
        <v>0</v>
      </c>
      <c r="AH500" s="144">
        <v>0</v>
      </c>
      <c r="AI500" s="145"/>
      <c r="AJ500" s="145"/>
      <c r="AK500" s="144"/>
      <c r="AL500" s="145"/>
      <c r="AM500" s="144"/>
      <c r="AN500" s="144"/>
      <c r="AO500" s="340"/>
      <c r="AP500" s="340"/>
      <c r="AQ500" s="341"/>
      <c r="AR500" s="341"/>
      <c r="AS500" s="341"/>
      <c r="AT500" s="153"/>
      <c r="AU500" s="144"/>
      <c r="AV500" s="145"/>
      <c r="AW500" s="148">
        <v>0</v>
      </c>
      <c r="AX500" s="148">
        <v>0</v>
      </c>
      <c r="AY500" s="147"/>
      <c r="AZ500" s="148"/>
      <c r="BA500" s="148"/>
      <c r="BB500" s="147"/>
      <c r="BC500" s="147"/>
      <c r="BD500" s="148"/>
      <c r="BE500" s="148"/>
      <c r="BF500" s="354">
        <v>0</v>
      </c>
      <c r="BG500" s="145"/>
      <c r="BH500" s="148">
        <v>0</v>
      </c>
      <c r="BI500" s="337"/>
      <c r="BJ500" s="342"/>
      <c r="BK500" s="343"/>
      <c r="BL500" s="147"/>
      <c r="BM500" s="147"/>
      <c r="BN500" s="148"/>
      <c r="BO500" s="148"/>
      <c r="BP500" s="147"/>
      <c r="BQ500" s="144">
        <v>0</v>
      </c>
      <c r="BR500" s="145"/>
      <c r="BS500" s="145"/>
      <c r="BT500" s="145"/>
      <c r="BU500" s="354"/>
      <c r="BV500" s="144"/>
      <c r="BW500" s="145"/>
      <c r="BX500" s="145"/>
      <c r="BY500" s="144"/>
      <c r="BZ500" s="144"/>
      <c r="CA500" s="149">
        <v>0</v>
      </c>
      <c r="CB500" s="354">
        <v>0</v>
      </c>
      <c r="CC500" s="88">
        <v>0</v>
      </c>
      <c r="CD500" s="145"/>
      <c r="CE500" s="145"/>
      <c r="CF500" s="356">
        <v>0</v>
      </c>
      <c r="CG500" s="148"/>
      <c r="CH500" s="148"/>
      <c r="CI500" s="337"/>
      <c r="CJ500" s="147"/>
      <c r="CK500" s="354"/>
      <c r="CL500" s="145"/>
      <c r="CM500" s="145"/>
      <c r="CN500" s="354"/>
      <c r="CO500" s="88"/>
    </row>
    <row r="501" spans="1:93" ht="24" customHeight="1" x14ac:dyDescent="0.3">
      <c r="A501" s="327" t="s">
        <v>2793</v>
      </c>
      <c r="B501" s="328" t="s">
        <v>2794</v>
      </c>
      <c r="C501" s="329" t="s">
        <v>2795</v>
      </c>
      <c r="D501" s="330">
        <f t="shared" si="13"/>
        <v>16</v>
      </c>
      <c r="E501" s="331">
        <f t="shared" si="14"/>
        <v>0</v>
      </c>
      <c r="F501" s="331">
        <f t="shared" si="15"/>
        <v>0</v>
      </c>
      <c r="G501" s="331">
        <f t="shared" si="16"/>
        <v>0</v>
      </c>
      <c r="H501" s="331">
        <f t="shared" si="17"/>
        <v>0</v>
      </c>
      <c r="I501" s="331">
        <f t="shared" si="18"/>
        <v>0</v>
      </c>
      <c r="J501" s="331">
        <f t="shared" si="19"/>
        <v>0</v>
      </c>
      <c r="K501" s="331">
        <f t="shared" si="20"/>
        <v>0</v>
      </c>
      <c r="L501" s="331">
        <f t="shared" si="21"/>
        <v>0</v>
      </c>
      <c r="M501" s="332">
        <f t="shared" si="22"/>
        <v>0</v>
      </c>
      <c r="N501" s="333">
        <f t="shared" si="23"/>
        <v>16</v>
      </c>
      <c r="O501" s="334"/>
      <c r="P501" s="335">
        <f t="shared" si="24"/>
        <v>16</v>
      </c>
      <c r="Q501" s="336">
        <f t="shared" si="25"/>
        <v>530</v>
      </c>
      <c r="R501" s="148"/>
      <c r="S501" s="148"/>
      <c r="T501" s="350"/>
      <c r="U501" s="148"/>
      <c r="V501" s="148"/>
      <c r="W501" s="350"/>
      <c r="X501" s="351"/>
      <c r="Y501" s="148"/>
      <c r="Z501" s="351"/>
      <c r="AA501" s="354">
        <v>0</v>
      </c>
      <c r="AB501" s="357">
        <v>0</v>
      </c>
      <c r="AC501" s="349">
        <v>0</v>
      </c>
      <c r="AD501" s="351"/>
      <c r="AE501" s="148"/>
      <c r="AF501" s="351"/>
      <c r="AG501" s="144">
        <v>0</v>
      </c>
      <c r="AH501" s="144">
        <v>0</v>
      </c>
      <c r="AI501" s="145"/>
      <c r="AJ501" s="145"/>
      <c r="AK501" s="144"/>
      <c r="AL501" s="145"/>
      <c r="AM501" s="144"/>
      <c r="AN501" s="144"/>
      <c r="AO501" s="340">
        <v>16</v>
      </c>
      <c r="AP501" s="340"/>
      <c r="AQ501" s="341"/>
      <c r="AR501" s="341"/>
      <c r="AS501" s="341"/>
      <c r="AT501" s="359"/>
      <c r="AU501" s="144"/>
      <c r="AV501" s="145"/>
      <c r="AW501" s="148">
        <v>0</v>
      </c>
      <c r="AX501" s="148">
        <v>0</v>
      </c>
      <c r="AY501" s="351"/>
      <c r="AZ501" s="148"/>
      <c r="BA501" s="148"/>
      <c r="BB501" s="351"/>
      <c r="BC501" s="351"/>
      <c r="BD501" s="148"/>
      <c r="BE501" s="148"/>
      <c r="BF501" s="354">
        <v>0</v>
      </c>
      <c r="BG501" s="145"/>
      <c r="BH501" s="349">
        <v>0</v>
      </c>
      <c r="BI501" s="350"/>
      <c r="BJ501" s="360"/>
      <c r="BK501" s="343"/>
      <c r="BL501" s="351"/>
      <c r="BM501" s="351"/>
      <c r="BN501" s="148"/>
      <c r="BO501" s="148"/>
      <c r="BP501" s="351"/>
      <c r="BQ501" s="88">
        <v>0</v>
      </c>
      <c r="BR501" s="352"/>
      <c r="BS501" s="352"/>
      <c r="BT501" s="145"/>
      <c r="BU501" s="354"/>
      <c r="BV501" s="88"/>
      <c r="BW501" s="145"/>
      <c r="BX501" s="145"/>
      <c r="BY501" s="144"/>
      <c r="BZ501" s="144"/>
      <c r="CA501" s="355">
        <v>0</v>
      </c>
      <c r="CB501" s="338">
        <v>0</v>
      </c>
      <c r="CC501" s="344">
        <v>0</v>
      </c>
      <c r="CD501" s="145"/>
      <c r="CE501" s="145"/>
      <c r="CF501" s="356">
        <v>0</v>
      </c>
      <c r="CG501" s="349"/>
      <c r="CH501" s="349"/>
      <c r="CI501" s="350"/>
      <c r="CJ501" s="351"/>
      <c r="CK501" s="338"/>
      <c r="CL501" s="145"/>
      <c r="CM501" s="145"/>
      <c r="CN501" s="338"/>
      <c r="CO501" s="344"/>
    </row>
    <row r="502" spans="1:93" ht="24" customHeight="1" x14ac:dyDescent="0.3">
      <c r="A502" s="327" t="s">
        <v>2796</v>
      </c>
      <c r="B502" s="328" t="s">
        <v>2797</v>
      </c>
      <c r="C502" s="329" t="s">
        <v>2068</v>
      </c>
      <c r="D502" s="330">
        <f t="shared" si="13"/>
        <v>12</v>
      </c>
      <c r="E502" s="331">
        <f t="shared" si="14"/>
        <v>8</v>
      </c>
      <c r="F502" s="331">
        <f t="shared" si="15"/>
        <v>0</v>
      </c>
      <c r="G502" s="331">
        <f t="shared" si="16"/>
        <v>0</v>
      </c>
      <c r="H502" s="331">
        <f t="shared" si="17"/>
        <v>0</v>
      </c>
      <c r="I502" s="331">
        <f t="shared" si="18"/>
        <v>0</v>
      </c>
      <c r="J502" s="331">
        <f t="shared" si="19"/>
        <v>0</v>
      </c>
      <c r="K502" s="331">
        <f t="shared" si="20"/>
        <v>0</v>
      </c>
      <c r="L502" s="331">
        <f t="shared" si="21"/>
        <v>0</v>
      </c>
      <c r="M502" s="332">
        <f t="shared" si="22"/>
        <v>0</v>
      </c>
      <c r="N502" s="333">
        <f t="shared" si="23"/>
        <v>20</v>
      </c>
      <c r="O502" s="334"/>
      <c r="P502" s="335">
        <f t="shared" si="24"/>
        <v>20</v>
      </c>
      <c r="Q502" s="336">
        <f t="shared" si="25"/>
        <v>458</v>
      </c>
      <c r="R502" s="148"/>
      <c r="S502" s="148"/>
      <c r="T502" s="337"/>
      <c r="U502" s="148"/>
      <c r="V502" s="148"/>
      <c r="W502" s="337"/>
      <c r="X502" s="147"/>
      <c r="Y502" s="148"/>
      <c r="Z502" s="147"/>
      <c r="AA502" s="338">
        <v>0</v>
      </c>
      <c r="AB502" s="339">
        <v>0</v>
      </c>
      <c r="AC502" s="148">
        <v>0</v>
      </c>
      <c r="AD502" s="147"/>
      <c r="AE502" s="148"/>
      <c r="AF502" s="147">
        <v>12</v>
      </c>
      <c r="AG502" s="144">
        <v>0</v>
      </c>
      <c r="AH502" s="144">
        <v>0</v>
      </c>
      <c r="AI502" s="145"/>
      <c r="AJ502" s="145"/>
      <c r="AK502" s="144"/>
      <c r="AL502" s="145"/>
      <c r="AM502" s="144"/>
      <c r="AN502" s="144"/>
      <c r="AO502" s="340"/>
      <c r="AP502" s="340"/>
      <c r="AQ502" s="341"/>
      <c r="AR502" s="341"/>
      <c r="AS502" s="341"/>
      <c r="AT502" s="153"/>
      <c r="AU502" s="144"/>
      <c r="AV502" s="145"/>
      <c r="AW502" s="148">
        <v>0</v>
      </c>
      <c r="AX502" s="148">
        <v>0</v>
      </c>
      <c r="AY502" s="147"/>
      <c r="AZ502" s="148"/>
      <c r="BA502" s="148"/>
      <c r="BB502" s="147"/>
      <c r="BC502" s="147"/>
      <c r="BD502" s="148"/>
      <c r="BE502" s="148"/>
      <c r="BF502" s="338">
        <v>0</v>
      </c>
      <c r="BG502" s="145"/>
      <c r="BH502" s="148">
        <v>0</v>
      </c>
      <c r="BI502" s="337"/>
      <c r="BJ502" s="342"/>
      <c r="BK502" s="343"/>
      <c r="BL502" s="147"/>
      <c r="BM502" s="147"/>
      <c r="BN502" s="148"/>
      <c r="BO502" s="148">
        <v>8</v>
      </c>
      <c r="BP502" s="147"/>
      <c r="BQ502" s="88">
        <v>0</v>
      </c>
      <c r="BR502" s="352"/>
      <c r="BS502" s="352"/>
      <c r="BT502" s="145"/>
      <c r="BU502" s="338"/>
      <c r="BV502" s="88"/>
      <c r="BW502" s="145"/>
      <c r="BX502" s="145"/>
      <c r="BY502" s="144"/>
      <c r="BZ502" s="144"/>
      <c r="CA502" s="149">
        <v>0</v>
      </c>
      <c r="CB502" s="338">
        <v>0</v>
      </c>
      <c r="CC502" s="344">
        <v>0</v>
      </c>
      <c r="CD502" s="145"/>
      <c r="CE502" s="145"/>
      <c r="CF502" s="146">
        <v>0</v>
      </c>
      <c r="CG502" s="148"/>
      <c r="CH502" s="148"/>
      <c r="CI502" s="337"/>
      <c r="CJ502" s="147"/>
      <c r="CK502" s="338"/>
      <c r="CL502" s="145"/>
      <c r="CM502" s="145"/>
      <c r="CN502" s="338"/>
      <c r="CO502" s="344"/>
    </row>
    <row r="503" spans="1:93" ht="24" customHeight="1" x14ac:dyDescent="0.3">
      <c r="A503" s="345" t="s">
        <v>2798</v>
      </c>
      <c r="B503" s="328" t="s">
        <v>2799</v>
      </c>
      <c r="C503" s="329" t="s">
        <v>2013</v>
      </c>
      <c r="D503" s="330">
        <f t="shared" si="13"/>
        <v>0</v>
      </c>
      <c r="E503" s="331">
        <f t="shared" si="14"/>
        <v>0</v>
      </c>
      <c r="F503" s="331">
        <f t="shared" si="15"/>
        <v>0</v>
      </c>
      <c r="G503" s="331">
        <f t="shared" si="16"/>
        <v>0</v>
      </c>
      <c r="H503" s="331">
        <f t="shared" si="17"/>
        <v>0</v>
      </c>
      <c r="I503" s="331">
        <f t="shared" si="18"/>
        <v>0</v>
      </c>
      <c r="J503" s="331">
        <f t="shared" si="19"/>
        <v>0</v>
      </c>
      <c r="K503" s="331">
        <f t="shared" si="20"/>
        <v>0</v>
      </c>
      <c r="L503" s="331">
        <f t="shared" si="21"/>
        <v>0</v>
      </c>
      <c r="M503" s="332">
        <f t="shared" si="22"/>
        <v>0</v>
      </c>
      <c r="N503" s="333">
        <f t="shared" si="23"/>
        <v>0</v>
      </c>
      <c r="O503" s="334"/>
      <c r="P503" s="335">
        <f t="shared" si="24"/>
        <v>0</v>
      </c>
      <c r="Q503" s="336" t="str">
        <f t="shared" si="25"/>
        <v/>
      </c>
      <c r="R503" s="148"/>
      <c r="S503" s="148"/>
      <c r="T503" s="337"/>
      <c r="U503" s="148"/>
      <c r="V503" s="148"/>
      <c r="W503" s="337"/>
      <c r="X503" s="147"/>
      <c r="Y503" s="148"/>
      <c r="Z503" s="147"/>
      <c r="AA503" s="338">
        <v>0</v>
      </c>
      <c r="AB503" s="339">
        <v>0</v>
      </c>
      <c r="AC503" s="148">
        <v>0</v>
      </c>
      <c r="AD503" s="147"/>
      <c r="AE503" s="148"/>
      <c r="AF503" s="147"/>
      <c r="AG503" s="144">
        <v>0</v>
      </c>
      <c r="AH503" s="144">
        <v>0</v>
      </c>
      <c r="AI503" s="145"/>
      <c r="AJ503" s="145"/>
      <c r="AK503" s="144"/>
      <c r="AL503" s="145"/>
      <c r="AM503" s="144"/>
      <c r="AN503" s="144"/>
      <c r="AO503" s="340"/>
      <c r="AP503" s="340"/>
      <c r="AQ503" s="341"/>
      <c r="AR503" s="341"/>
      <c r="AS503" s="341"/>
      <c r="AT503" s="153"/>
      <c r="AU503" s="144"/>
      <c r="AV503" s="145"/>
      <c r="AW503" s="148">
        <v>0</v>
      </c>
      <c r="AX503" s="148">
        <v>0</v>
      </c>
      <c r="AY503" s="147"/>
      <c r="AZ503" s="148"/>
      <c r="BA503" s="148"/>
      <c r="BB503" s="147"/>
      <c r="BC503" s="147"/>
      <c r="BD503" s="148"/>
      <c r="BE503" s="148"/>
      <c r="BF503" s="354">
        <v>0</v>
      </c>
      <c r="BG503" s="145"/>
      <c r="BH503" s="349">
        <v>0</v>
      </c>
      <c r="BI503" s="337"/>
      <c r="BJ503" s="342"/>
      <c r="BK503" s="343"/>
      <c r="BL503" s="147"/>
      <c r="BM503" s="147"/>
      <c r="BN503" s="148"/>
      <c r="BO503" s="148"/>
      <c r="BP503" s="147"/>
      <c r="BQ503" s="144">
        <v>0</v>
      </c>
      <c r="BR503" s="145"/>
      <c r="BS503" s="145"/>
      <c r="BT503" s="145"/>
      <c r="BU503" s="354"/>
      <c r="BV503" s="144"/>
      <c r="BW503" s="145"/>
      <c r="BX503" s="145"/>
      <c r="BY503" s="144"/>
      <c r="BZ503" s="144"/>
      <c r="CA503" s="355">
        <v>0</v>
      </c>
      <c r="CB503" s="338">
        <v>0</v>
      </c>
      <c r="CC503" s="344">
        <v>0</v>
      </c>
      <c r="CD503" s="145"/>
      <c r="CE503" s="145"/>
      <c r="CF503" s="356">
        <v>0</v>
      </c>
      <c r="CG503" s="148"/>
      <c r="CH503" s="148"/>
      <c r="CI503" s="337"/>
      <c r="CJ503" s="147"/>
      <c r="CK503" s="338"/>
      <c r="CL503" s="145"/>
      <c r="CM503" s="145"/>
      <c r="CN503" s="338"/>
      <c r="CO503" s="344"/>
    </row>
    <row r="504" spans="1:93" ht="24" customHeight="1" x14ac:dyDescent="0.3">
      <c r="A504" s="327" t="s">
        <v>2800</v>
      </c>
      <c r="B504" s="328" t="s">
        <v>2801</v>
      </c>
      <c r="C504" s="329" t="s">
        <v>314</v>
      </c>
      <c r="D504" s="330">
        <f t="shared" si="13"/>
        <v>13</v>
      </c>
      <c r="E504" s="331">
        <f t="shared" si="14"/>
        <v>12</v>
      </c>
      <c r="F504" s="331">
        <f t="shared" si="15"/>
        <v>0</v>
      </c>
      <c r="G504" s="331">
        <f t="shared" si="16"/>
        <v>0</v>
      </c>
      <c r="H504" s="331">
        <f t="shared" si="17"/>
        <v>0</v>
      </c>
      <c r="I504" s="331">
        <f t="shared" si="18"/>
        <v>0</v>
      </c>
      <c r="J504" s="331">
        <f t="shared" si="19"/>
        <v>0</v>
      </c>
      <c r="K504" s="331">
        <f t="shared" si="20"/>
        <v>0</v>
      </c>
      <c r="L504" s="331">
        <f t="shared" si="21"/>
        <v>0</v>
      </c>
      <c r="M504" s="332">
        <f t="shared" si="22"/>
        <v>0</v>
      </c>
      <c r="N504" s="333">
        <f t="shared" si="23"/>
        <v>25</v>
      </c>
      <c r="O504" s="334"/>
      <c r="P504" s="335">
        <f t="shared" si="24"/>
        <v>25</v>
      </c>
      <c r="Q504" s="336">
        <f t="shared" si="25"/>
        <v>396</v>
      </c>
      <c r="R504" s="148"/>
      <c r="S504" s="148"/>
      <c r="T504" s="337"/>
      <c r="U504" s="148"/>
      <c r="V504" s="148"/>
      <c r="W504" s="337"/>
      <c r="X504" s="147"/>
      <c r="Y504" s="148"/>
      <c r="Z504" s="147"/>
      <c r="AA504" s="338">
        <v>0</v>
      </c>
      <c r="AB504" s="339">
        <v>0</v>
      </c>
      <c r="AC504" s="148">
        <v>0</v>
      </c>
      <c r="AD504" s="147"/>
      <c r="AE504" s="148">
        <v>13</v>
      </c>
      <c r="AF504" s="147"/>
      <c r="AG504" s="144">
        <v>0</v>
      </c>
      <c r="AH504" s="144">
        <v>0</v>
      </c>
      <c r="AI504" s="145"/>
      <c r="AJ504" s="145"/>
      <c r="AK504" s="144"/>
      <c r="AL504" s="145"/>
      <c r="AM504" s="144"/>
      <c r="AN504" s="144"/>
      <c r="AO504" s="340"/>
      <c r="AP504" s="340"/>
      <c r="AQ504" s="341"/>
      <c r="AR504" s="341"/>
      <c r="AS504" s="341"/>
      <c r="AT504" s="153"/>
      <c r="AU504" s="144"/>
      <c r="AV504" s="145"/>
      <c r="AW504" s="349">
        <v>0</v>
      </c>
      <c r="AX504" s="349">
        <v>0</v>
      </c>
      <c r="AY504" s="147"/>
      <c r="AZ504" s="349"/>
      <c r="BA504" s="349"/>
      <c r="BB504" s="147"/>
      <c r="BC504" s="147"/>
      <c r="BD504" s="349"/>
      <c r="BE504" s="349"/>
      <c r="BF504" s="338">
        <v>0</v>
      </c>
      <c r="BG504" s="145"/>
      <c r="BH504" s="148">
        <v>0</v>
      </c>
      <c r="BI504" s="337"/>
      <c r="BJ504" s="342"/>
      <c r="BK504" s="343"/>
      <c r="BL504" s="147"/>
      <c r="BM504" s="147"/>
      <c r="BN504" s="349">
        <v>12</v>
      </c>
      <c r="BO504" s="349"/>
      <c r="BP504" s="147"/>
      <c r="BQ504" s="88">
        <v>0</v>
      </c>
      <c r="BR504" s="352"/>
      <c r="BS504" s="352"/>
      <c r="BT504" s="145"/>
      <c r="BU504" s="338"/>
      <c r="BV504" s="88"/>
      <c r="BW504" s="145"/>
      <c r="BX504" s="145"/>
      <c r="BY504" s="144"/>
      <c r="BZ504" s="144"/>
      <c r="CA504" s="355">
        <v>0</v>
      </c>
      <c r="CB504" s="338">
        <v>0</v>
      </c>
      <c r="CC504" s="344">
        <v>0</v>
      </c>
      <c r="CD504" s="145"/>
      <c r="CE504" s="145"/>
      <c r="CF504" s="356">
        <v>0</v>
      </c>
      <c r="CG504" s="148"/>
      <c r="CH504" s="148"/>
      <c r="CI504" s="337"/>
      <c r="CJ504" s="147"/>
      <c r="CK504" s="338"/>
      <c r="CL504" s="145"/>
      <c r="CM504" s="145"/>
      <c r="CN504" s="338"/>
      <c r="CO504" s="344"/>
    </row>
    <row r="505" spans="1:93" ht="24" customHeight="1" x14ac:dyDescent="0.3">
      <c r="A505" s="345" t="s">
        <v>1483</v>
      </c>
      <c r="B505" s="328" t="s">
        <v>1484</v>
      </c>
      <c r="C505" s="329" t="s">
        <v>809</v>
      </c>
      <c r="D505" s="330">
        <f t="shared" si="13"/>
        <v>9</v>
      </c>
      <c r="E505" s="331">
        <f t="shared" si="14"/>
        <v>9</v>
      </c>
      <c r="F505" s="331">
        <f t="shared" si="15"/>
        <v>1</v>
      </c>
      <c r="G505" s="331">
        <f t="shared" si="16"/>
        <v>1</v>
      </c>
      <c r="H505" s="331">
        <f t="shared" si="17"/>
        <v>0</v>
      </c>
      <c r="I505" s="331">
        <f t="shared" si="18"/>
        <v>0</v>
      </c>
      <c r="J505" s="331">
        <f t="shared" si="19"/>
        <v>0</v>
      </c>
      <c r="K505" s="331">
        <f t="shared" si="20"/>
        <v>0</v>
      </c>
      <c r="L505" s="331">
        <f t="shared" si="21"/>
        <v>0</v>
      </c>
      <c r="M505" s="332">
        <f t="shared" si="22"/>
        <v>0</v>
      </c>
      <c r="N505" s="333">
        <f t="shared" si="23"/>
        <v>20</v>
      </c>
      <c r="O505" s="334"/>
      <c r="P505" s="335">
        <f t="shared" si="24"/>
        <v>20</v>
      </c>
      <c r="Q505" s="336">
        <f t="shared" si="25"/>
        <v>458</v>
      </c>
      <c r="R505" s="349"/>
      <c r="S505" s="349"/>
      <c r="T505" s="337"/>
      <c r="U505" s="349"/>
      <c r="V505" s="349"/>
      <c r="W505" s="337"/>
      <c r="X505" s="147"/>
      <c r="Y505" s="349"/>
      <c r="Z505" s="147"/>
      <c r="AA505" s="338">
        <v>0</v>
      </c>
      <c r="AB505" s="339">
        <v>0</v>
      </c>
      <c r="AC505" s="148">
        <v>0</v>
      </c>
      <c r="AD505" s="147"/>
      <c r="AE505" s="349"/>
      <c r="AF505" s="147">
        <v>9</v>
      </c>
      <c r="AG505" s="144">
        <v>0</v>
      </c>
      <c r="AH505" s="144">
        <v>0</v>
      </c>
      <c r="AI505" s="145"/>
      <c r="AJ505" s="145"/>
      <c r="AK505" s="144"/>
      <c r="AL505" s="145"/>
      <c r="AM505" s="144"/>
      <c r="AN505" s="144"/>
      <c r="AO505" s="340"/>
      <c r="AP505" s="340"/>
      <c r="AQ505" s="341"/>
      <c r="AR505" s="341"/>
      <c r="AS505" s="341"/>
      <c r="AT505" s="153"/>
      <c r="AU505" s="144"/>
      <c r="AV505" s="145"/>
      <c r="AW505" s="349">
        <v>0</v>
      </c>
      <c r="AX505" s="349">
        <v>0</v>
      </c>
      <c r="AY505" s="147">
        <v>1</v>
      </c>
      <c r="AZ505" s="349"/>
      <c r="BA505" s="349"/>
      <c r="BB505" s="147">
        <v>1</v>
      </c>
      <c r="BC505" s="147"/>
      <c r="BD505" s="349"/>
      <c r="BE505" s="349"/>
      <c r="BF505" s="338">
        <v>0</v>
      </c>
      <c r="BG505" s="145"/>
      <c r="BH505" s="148">
        <v>0</v>
      </c>
      <c r="BI505" s="337"/>
      <c r="BJ505" s="342"/>
      <c r="BK505" s="343"/>
      <c r="BL505" s="147"/>
      <c r="BM505" s="147"/>
      <c r="BN505" s="349"/>
      <c r="BO505" s="349">
        <v>9</v>
      </c>
      <c r="BP505" s="147"/>
      <c r="BQ505" s="144">
        <v>0</v>
      </c>
      <c r="BR505" s="145"/>
      <c r="BS505" s="145"/>
      <c r="BT505" s="145"/>
      <c r="BU505" s="338"/>
      <c r="BV505" s="144"/>
      <c r="BW505" s="145"/>
      <c r="BX505" s="145"/>
      <c r="BY505" s="144"/>
      <c r="BZ505" s="144"/>
      <c r="CA505" s="149">
        <v>0</v>
      </c>
      <c r="CB505" s="338">
        <v>0</v>
      </c>
      <c r="CC505" s="344">
        <v>0</v>
      </c>
      <c r="CD505" s="145"/>
      <c r="CE505" s="145"/>
      <c r="CF505" s="146">
        <v>0</v>
      </c>
      <c r="CG505" s="148"/>
      <c r="CH505" s="148"/>
      <c r="CI505" s="337"/>
      <c r="CJ505" s="147"/>
      <c r="CK505" s="338"/>
      <c r="CL505" s="145"/>
      <c r="CM505" s="145"/>
      <c r="CN505" s="338"/>
      <c r="CO505" s="344"/>
    </row>
    <row r="506" spans="1:93" ht="24" customHeight="1" x14ac:dyDescent="0.3">
      <c r="A506" s="327" t="s">
        <v>2802</v>
      </c>
      <c r="B506" s="328" t="s">
        <v>1484</v>
      </c>
      <c r="C506" s="329" t="s">
        <v>809</v>
      </c>
      <c r="D506" s="330">
        <f t="shared" si="13"/>
        <v>5</v>
      </c>
      <c r="E506" s="331">
        <f t="shared" si="14"/>
        <v>4</v>
      </c>
      <c r="F506" s="331">
        <f t="shared" si="15"/>
        <v>1</v>
      </c>
      <c r="G506" s="331">
        <f t="shared" si="16"/>
        <v>0</v>
      </c>
      <c r="H506" s="331">
        <f t="shared" si="17"/>
        <v>0</v>
      </c>
      <c r="I506" s="331">
        <f t="shared" si="18"/>
        <v>0</v>
      </c>
      <c r="J506" s="331">
        <f t="shared" si="19"/>
        <v>0</v>
      </c>
      <c r="K506" s="331">
        <f t="shared" si="20"/>
        <v>0</v>
      </c>
      <c r="L506" s="331">
        <f t="shared" si="21"/>
        <v>0</v>
      </c>
      <c r="M506" s="332">
        <f t="shared" si="22"/>
        <v>0</v>
      </c>
      <c r="N506" s="333">
        <f t="shared" si="23"/>
        <v>10</v>
      </c>
      <c r="O506" s="334"/>
      <c r="P506" s="335">
        <f t="shared" si="24"/>
        <v>10</v>
      </c>
      <c r="Q506" s="336">
        <f t="shared" si="25"/>
        <v>661</v>
      </c>
      <c r="R506" s="349"/>
      <c r="S506" s="349"/>
      <c r="T506" s="337"/>
      <c r="U506" s="349"/>
      <c r="V506" s="349"/>
      <c r="W506" s="337"/>
      <c r="X506" s="147"/>
      <c r="Y506" s="349"/>
      <c r="Z506" s="147"/>
      <c r="AA506" s="338">
        <v>0</v>
      </c>
      <c r="AB506" s="339">
        <v>0</v>
      </c>
      <c r="AC506" s="148">
        <v>0</v>
      </c>
      <c r="AD506" s="147"/>
      <c r="AE506" s="349"/>
      <c r="AF506" s="147">
        <v>5</v>
      </c>
      <c r="AG506" s="144">
        <v>0</v>
      </c>
      <c r="AH506" s="144">
        <v>0</v>
      </c>
      <c r="AI506" s="145"/>
      <c r="AJ506" s="145"/>
      <c r="AK506" s="144"/>
      <c r="AL506" s="145"/>
      <c r="AM506" s="144"/>
      <c r="AN506" s="144"/>
      <c r="AO506" s="340"/>
      <c r="AP506" s="340"/>
      <c r="AQ506" s="341"/>
      <c r="AR506" s="341"/>
      <c r="AS506" s="341"/>
      <c r="AT506" s="153"/>
      <c r="AU506" s="144"/>
      <c r="AV506" s="145"/>
      <c r="AW506" s="148">
        <v>0</v>
      </c>
      <c r="AX506" s="148">
        <v>0</v>
      </c>
      <c r="AY506" s="147"/>
      <c r="AZ506" s="148"/>
      <c r="BA506" s="148"/>
      <c r="BB506" s="147">
        <v>1</v>
      </c>
      <c r="BC506" s="147"/>
      <c r="BD506" s="148"/>
      <c r="BE506" s="148"/>
      <c r="BF506" s="338">
        <v>0</v>
      </c>
      <c r="BG506" s="145"/>
      <c r="BH506" s="349">
        <v>0</v>
      </c>
      <c r="BI506" s="337"/>
      <c r="BJ506" s="342"/>
      <c r="BK506" s="343"/>
      <c r="BL506" s="147"/>
      <c r="BM506" s="147"/>
      <c r="BN506" s="148"/>
      <c r="BO506" s="148">
        <v>4</v>
      </c>
      <c r="BP506" s="147"/>
      <c r="BQ506" s="144">
        <v>0</v>
      </c>
      <c r="BR506" s="145"/>
      <c r="BS506" s="145"/>
      <c r="BT506" s="145"/>
      <c r="BU506" s="338"/>
      <c r="BV506" s="144"/>
      <c r="BW506" s="145"/>
      <c r="BX506" s="145"/>
      <c r="BY506" s="144"/>
      <c r="BZ506" s="144"/>
      <c r="CA506" s="149">
        <v>0</v>
      </c>
      <c r="CB506" s="338">
        <v>0</v>
      </c>
      <c r="CC506" s="344">
        <v>0</v>
      </c>
      <c r="CD506" s="145"/>
      <c r="CE506" s="145"/>
      <c r="CF506" s="146">
        <v>0</v>
      </c>
      <c r="CG506" s="148"/>
      <c r="CH506" s="148"/>
      <c r="CI506" s="337"/>
      <c r="CJ506" s="147"/>
      <c r="CK506" s="338"/>
      <c r="CL506" s="145"/>
      <c r="CM506" s="145"/>
      <c r="CN506" s="338"/>
      <c r="CO506" s="344"/>
    </row>
    <row r="507" spans="1:93" ht="24" customHeight="1" x14ac:dyDescent="0.3">
      <c r="A507" s="327" t="s">
        <v>2803</v>
      </c>
      <c r="B507" s="328" t="s">
        <v>2804</v>
      </c>
      <c r="C507" s="329" t="s">
        <v>809</v>
      </c>
      <c r="D507" s="330">
        <f t="shared" si="13"/>
        <v>4</v>
      </c>
      <c r="E507" s="331">
        <f t="shared" si="14"/>
        <v>0</v>
      </c>
      <c r="F507" s="331">
        <f t="shared" si="15"/>
        <v>0</v>
      </c>
      <c r="G507" s="331">
        <f t="shared" si="16"/>
        <v>0</v>
      </c>
      <c r="H507" s="331">
        <f t="shared" si="17"/>
        <v>0</v>
      </c>
      <c r="I507" s="331">
        <f t="shared" si="18"/>
        <v>0</v>
      </c>
      <c r="J507" s="331">
        <f t="shared" si="19"/>
        <v>0</v>
      </c>
      <c r="K507" s="331">
        <f t="shared" si="20"/>
        <v>0</v>
      </c>
      <c r="L507" s="331">
        <f t="shared" si="21"/>
        <v>0</v>
      </c>
      <c r="M507" s="332">
        <f t="shared" si="22"/>
        <v>0</v>
      </c>
      <c r="N507" s="333">
        <f t="shared" si="23"/>
        <v>4</v>
      </c>
      <c r="O507" s="334"/>
      <c r="P507" s="335">
        <f t="shared" si="24"/>
        <v>4</v>
      </c>
      <c r="Q507" s="336">
        <f t="shared" si="25"/>
        <v>843</v>
      </c>
      <c r="R507" s="349"/>
      <c r="S507" s="349"/>
      <c r="T507" s="337"/>
      <c r="U507" s="349"/>
      <c r="V507" s="349"/>
      <c r="W507" s="337"/>
      <c r="X507" s="147"/>
      <c r="Y507" s="349"/>
      <c r="Z507" s="147"/>
      <c r="AA507" s="338">
        <v>0</v>
      </c>
      <c r="AB507" s="339">
        <v>0</v>
      </c>
      <c r="AC507" s="349">
        <v>0</v>
      </c>
      <c r="AD507" s="147"/>
      <c r="AE507" s="349"/>
      <c r="AF507" s="147"/>
      <c r="AG507" s="144">
        <v>0</v>
      </c>
      <c r="AH507" s="144">
        <v>0</v>
      </c>
      <c r="AI507" s="145"/>
      <c r="AJ507" s="145"/>
      <c r="AK507" s="144"/>
      <c r="AL507" s="145"/>
      <c r="AM507" s="144"/>
      <c r="AN507" s="144"/>
      <c r="AO507" s="340"/>
      <c r="AP507" s="340"/>
      <c r="AQ507" s="341"/>
      <c r="AR507" s="341"/>
      <c r="AS507" s="341"/>
      <c r="AT507" s="153"/>
      <c r="AU507" s="144"/>
      <c r="AV507" s="145"/>
      <c r="AW507" s="148">
        <v>0</v>
      </c>
      <c r="AX507" s="148">
        <v>0</v>
      </c>
      <c r="AY507" s="147"/>
      <c r="AZ507" s="148"/>
      <c r="BA507" s="148"/>
      <c r="BB507" s="147"/>
      <c r="BC507" s="147"/>
      <c r="BD507" s="148"/>
      <c r="BE507" s="148"/>
      <c r="BF507" s="338">
        <v>0</v>
      </c>
      <c r="BG507" s="145"/>
      <c r="BH507" s="148">
        <v>0</v>
      </c>
      <c r="BI507" s="337"/>
      <c r="BJ507" s="342"/>
      <c r="BK507" s="343"/>
      <c r="BL507" s="147"/>
      <c r="BM507" s="147"/>
      <c r="BN507" s="148"/>
      <c r="BO507" s="148">
        <v>4</v>
      </c>
      <c r="BP507" s="147"/>
      <c r="BQ507" s="144">
        <v>0</v>
      </c>
      <c r="BR507" s="145"/>
      <c r="BS507" s="145"/>
      <c r="BT507" s="145"/>
      <c r="BU507" s="338"/>
      <c r="BV507" s="144"/>
      <c r="BW507" s="145"/>
      <c r="BX507" s="145"/>
      <c r="BY507" s="144"/>
      <c r="BZ507" s="144"/>
      <c r="CA507" s="149">
        <v>0</v>
      </c>
      <c r="CB507" s="354">
        <v>0</v>
      </c>
      <c r="CC507" s="88">
        <v>0</v>
      </c>
      <c r="CD507" s="145"/>
      <c r="CE507" s="145"/>
      <c r="CF507" s="146">
        <v>0</v>
      </c>
      <c r="CG507" s="148"/>
      <c r="CH507" s="148"/>
      <c r="CI507" s="337"/>
      <c r="CJ507" s="147"/>
      <c r="CK507" s="354"/>
      <c r="CL507" s="145"/>
      <c r="CM507" s="145"/>
      <c r="CN507" s="354"/>
      <c r="CO507" s="88"/>
    </row>
    <row r="508" spans="1:93" ht="24" customHeight="1" x14ac:dyDescent="0.3">
      <c r="A508" s="327">
        <v>8610250</v>
      </c>
      <c r="B508" s="328" t="s">
        <v>2805</v>
      </c>
      <c r="C508" s="329" t="s">
        <v>2129</v>
      </c>
      <c r="D508" s="330">
        <f t="shared" si="13"/>
        <v>12</v>
      </c>
      <c r="E508" s="331">
        <f t="shared" si="14"/>
        <v>0</v>
      </c>
      <c r="F508" s="331">
        <f t="shared" si="15"/>
        <v>0</v>
      </c>
      <c r="G508" s="331">
        <f t="shared" si="16"/>
        <v>0</v>
      </c>
      <c r="H508" s="331">
        <f t="shared" si="17"/>
        <v>0</v>
      </c>
      <c r="I508" s="331">
        <f t="shared" si="18"/>
        <v>0</v>
      </c>
      <c r="J508" s="331">
        <f t="shared" si="19"/>
        <v>0</v>
      </c>
      <c r="K508" s="331">
        <f t="shared" si="20"/>
        <v>0</v>
      </c>
      <c r="L508" s="331">
        <f t="shared" si="21"/>
        <v>0</v>
      </c>
      <c r="M508" s="332">
        <f t="shared" si="22"/>
        <v>0</v>
      </c>
      <c r="N508" s="333">
        <f t="shared" si="23"/>
        <v>12</v>
      </c>
      <c r="O508" s="334"/>
      <c r="P508" s="335">
        <f t="shared" si="24"/>
        <v>12</v>
      </c>
      <c r="Q508" s="336">
        <f t="shared" si="25"/>
        <v>604</v>
      </c>
      <c r="R508" s="148"/>
      <c r="S508" s="148"/>
      <c r="T508" s="337"/>
      <c r="U508" s="148"/>
      <c r="V508" s="148"/>
      <c r="W508" s="337"/>
      <c r="X508" s="147"/>
      <c r="Y508" s="148"/>
      <c r="Z508" s="147"/>
      <c r="AA508" s="354">
        <v>0</v>
      </c>
      <c r="AB508" s="357">
        <v>0</v>
      </c>
      <c r="AC508" s="349">
        <v>0</v>
      </c>
      <c r="AD508" s="147"/>
      <c r="AE508" s="148"/>
      <c r="AF508" s="147"/>
      <c r="AG508" s="144">
        <v>0</v>
      </c>
      <c r="AH508" s="144">
        <v>0</v>
      </c>
      <c r="AI508" s="145"/>
      <c r="AJ508" s="145"/>
      <c r="AK508" s="144"/>
      <c r="AL508" s="145"/>
      <c r="AM508" s="144"/>
      <c r="AN508" s="144"/>
      <c r="AO508" s="340"/>
      <c r="AP508" s="340"/>
      <c r="AQ508" s="341"/>
      <c r="AR508" s="341"/>
      <c r="AS508" s="341"/>
      <c r="AT508" s="359"/>
      <c r="AU508" s="144"/>
      <c r="AV508" s="145"/>
      <c r="AW508" s="148">
        <v>0</v>
      </c>
      <c r="AX508" s="148">
        <v>0</v>
      </c>
      <c r="AY508" s="147"/>
      <c r="AZ508" s="148"/>
      <c r="BA508" s="148"/>
      <c r="BB508" s="147"/>
      <c r="BC508" s="147"/>
      <c r="BD508" s="148"/>
      <c r="BE508" s="148"/>
      <c r="BF508" s="338">
        <v>0</v>
      </c>
      <c r="BG508" s="145"/>
      <c r="BH508" s="148">
        <v>0</v>
      </c>
      <c r="BI508" s="337"/>
      <c r="BJ508" s="360"/>
      <c r="BK508" s="343"/>
      <c r="BL508" s="147"/>
      <c r="BM508" s="147"/>
      <c r="BN508" s="148">
        <v>12</v>
      </c>
      <c r="BO508" s="148"/>
      <c r="BP508" s="147"/>
      <c r="BQ508" s="88">
        <v>0</v>
      </c>
      <c r="BR508" s="352"/>
      <c r="BS508" s="352"/>
      <c r="BT508" s="145"/>
      <c r="BU508" s="338"/>
      <c r="BV508" s="88"/>
      <c r="BW508" s="145"/>
      <c r="BX508" s="145"/>
      <c r="BY508" s="144"/>
      <c r="BZ508" s="144"/>
      <c r="CA508" s="355">
        <v>0</v>
      </c>
      <c r="CB508" s="354">
        <v>0</v>
      </c>
      <c r="CC508" s="344">
        <v>0</v>
      </c>
      <c r="CD508" s="145"/>
      <c r="CE508" s="145"/>
      <c r="CF508" s="146">
        <v>0</v>
      </c>
      <c r="CG508" s="148"/>
      <c r="CH508" s="148"/>
      <c r="CI508" s="337"/>
      <c r="CJ508" s="147"/>
      <c r="CK508" s="354"/>
      <c r="CL508" s="145"/>
      <c r="CM508" s="145"/>
      <c r="CN508" s="354"/>
      <c r="CO508" s="344"/>
    </row>
    <row r="509" spans="1:93" ht="24" customHeight="1" x14ac:dyDescent="0.3">
      <c r="A509" s="346" t="s">
        <v>2806</v>
      </c>
      <c r="B509" s="347" t="s">
        <v>2807</v>
      </c>
      <c r="C509" s="348" t="s">
        <v>1972</v>
      </c>
      <c r="D509" s="330">
        <f t="shared" si="13"/>
        <v>8</v>
      </c>
      <c r="E509" s="331">
        <f t="shared" si="14"/>
        <v>0</v>
      </c>
      <c r="F509" s="331">
        <f t="shared" si="15"/>
        <v>0</v>
      </c>
      <c r="G509" s="331">
        <f t="shared" si="16"/>
        <v>0</v>
      </c>
      <c r="H509" s="331">
        <f t="shared" si="17"/>
        <v>0</v>
      </c>
      <c r="I509" s="331">
        <f t="shared" si="18"/>
        <v>0</v>
      </c>
      <c r="J509" s="331">
        <f t="shared" si="19"/>
        <v>0</v>
      </c>
      <c r="K509" s="331">
        <f t="shared" si="20"/>
        <v>0</v>
      </c>
      <c r="L509" s="331">
        <f t="shared" si="21"/>
        <v>0</v>
      </c>
      <c r="M509" s="332">
        <f t="shared" si="22"/>
        <v>0</v>
      </c>
      <c r="N509" s="369">
        <f t="shared" si="23"/>
        <v>8</v>
      </c>
      <c r="O509" s="334"/>
      <c r="P509" s="335">
        <f t="shared" si="24"/>
        <v>8</v>
      </c>
      <c r="Q509" s="336">
        <f t="shared" si="25"/>
        <v>737</v>
      </c>
      <c r="R509" s="148"/>
      <c r="S509" s="148"/>
      <c r="T509" s="337"/>
      <c r="U509" s="148"/>
      <c r="V509" s="148"/>
      <c r="W509" s="337"/>
      <c r="X509" s="147"/>
      <c r="Y509" s="148"/>
      <c r="Z509" s="147"/>
      <c r="AA509" s="338">
        <v>0</v>
      </c>
      <c r="AB509" s="339">
        <v>0</v>
      </c>
      <c r="AC509" s="148">
        <v>0</v>
      </c>
      <c r="AD509" s="147"/>
      <c r="AE509" s="148"/>
      <c r="AF509" s="147"/>
      <c r="AG509" s="144">
        <v>0</v>
      </c>
      <c r="AH509" s="144">
        <v>0</v>
      </c>
      <c r="AI509" s="352"/>
      <c r="AJ509" s="352"/>
      <c r="AK509" s="144"/>
      <c r="AL509" s="352"/>
      <c r="AM509" s="144"/>
      <c r="AN509" s="144"/>
      <c r="AO509" s="353"/>
      <c r="AP509" s="353"/>
      <c r="AQ509" s="341"/>
      <c r="AR509" s="341"/>
      <c r="AS509" s="341"/>
      <c r="AT509" s="153"/>
      <c r="AU509" s="144"/>
      <c r="AV509" s="352"/>
      <c r="AW509" s="349">
        <v>0</v>
      </c>
      <c r="AX509" s="349">
        <v>0</v>
      </c>
      <c r="AY509" s="147"/>
      <c r="AZ509" s="349"/>
      <c r="BA509" s="349"/>
      <c r="BB509" s="147"/>
      <c r="BC509" s="147"/>
      <c r="BD509" s="349"/>
      <c r="BE509" s="349"/>
      <c r="BF509" s="338">
        <v>0</v>
      </c>
      <c r="BG509" s="352"/>
      <c r="BH509" s="148">
        <v>0</v>
      </c>
      <c r="BI509" s="337"/>
      <c r="BJ509" s="360"/>
      <c r="BK509" s="343"/>
      <c r="BL509" s="147"/>
      <c r="BM509" s="147"/>
      <c r="BN509" s="349"/>
      <c r="BO509" s="349">
        <v>8</v>
      </c>
      <c r="BP509" s="147"/>
      <c r="BQ509" s="144">
        <v>0</v>
      </c>
      <c r="BR509" s="352"/>
      <c r="BS509" s="352"/>
      <c r="BT509" s="352"/>
      <c r="BU509" s="338"/>
      <c r="BV509" s="144"/>
      <c r="BW509" s="352"/>
      <c r="BX509" s="352"/>
      <c r="BY509" s="144"/>
      <c r="BZ509" s="144"/>
      <c r="CA509" s="149">
        <v>0</v>
      </c>
      <c r="CB509" s="338">
        <v>0</v>
      </c>
      <c r="CC509" s="344">
        <v>0</v>
      </c>
      <c r="CD509" s="352"/>
      <c r="CE509" s="352"/>
      <c r="CF509" s="146">
        <v>0</v>
      </c>
      <c r="CG509" s="148"/>
      <c r="CH509" s="148"/>
      <c r="CI509" s="337"/>
      <c r="CJ509" s="147"/>
      <c r="CK509" s="338"/>
      <c r="CL509" s="352"/>
      <c r="CM509" s="352"/>
      <c r="CN509" s="338"/>
      <c r="CO509" s="344"/>
    </row>
    <row r="510" spans="1:93" ht="24" customHeight="1" x14ac:dyDescent="0.3">
      <c r="A510" s="345" t="s">
        <v>2808</v>
      </c>
      <c r="B510" s="328" t="s">
        <v>2809</v>
      </c>
      <c r="C510" s="329" t="s">
        <v>83</v>
      </c>
      <c r="D510" s="330">
        <f t="shared" si="13"/>
        <v>35</v>
      </c>
      <c r="E510" s="331">
        <f t="shared" si="14"/>
        <v>0</v>
      </c>
      <c r="F510" s="331">
        <f t="shared" si="15"/>
        <v>0</v>
      </c>
      <c r="G510" s="331">
        <f t="shared" si="16"/>
        <v>0</v>
      </c>
      <c r="H510" s="331">
        <f t="shared" si="17"/>
        <v>0</v>
      </c>
      <c r="I510" s="331">
        <f t="shared" si="18"/>
        <v>0</v>
      </c>
      <c r="J510" s="331">
        <f t="shared" si="19"/>
        <v>0</v>
      </c>
      <c r="K510" s="331">
        <f t="shared" si="20"/>
        <v>0</v>
      </c>
      <c r="L510" s="331">
        <f t="shared" si="21"/>
        <v>0</v>
      </c>
      <c r="M510" s="332">
        <f t="shared" si="22"/>
        <v>0</v>
      </c>
      <c r="N510" s="333">
        <f t="shared" si="23"/>
        <v>35</v>
      </c>
      <c r="O510" s="334"/>
      <c r="P510" s="335">
        <f t="shared" si="24"/>
        <v>35</v>
      </c>
      <c r="Q510" s="336">
        <f t="shared" si="25"/>
        <v>308</v>
      </c>
      <c r="R510" s="148"/>
      <c r="S510" s="148"/>
      <c r="T510" s="337"/>
      <c r="U510" s="148"/>
      <c r="V510" s="148"/>
      <c r="W510" s="337"/>
      <c r="X510" s="147"/>
      <c r="Y510" s="148"/>
      <c r="Z510" s="147"/>
      <c r="AA510" s="338">
        <v>0</v>
      </c>
      <c r="AB510" s="339">
        <v>0</v>
      </c>
      <c r="AC510" s="148">
        <v>0</v>
      </c>
      <c r="AD510" s="147"/>
      <c r="AE510" s="148"/>
      <c r="AF510" s="147"/>
      <c r="AG510" s="88">
        <v>0</v>
      </c>
      <c r="AH510" s="88">
        <v>0</v>
      </c>
      <c r="AI510" s="145"/>
      <c r="AJ510" s="145"/>
      <c r="AK510" s="88"/>
      <c r="AL510" s="145"/>
      <c r="AM510" s="88"/>
      <c r="AN510" s="88"/>
      <c r="AO510" s="340"/>
      <c r="AP510" s="340">
        <v>35</v>
      </c>
      <c r="AQ510" s="358"/>
      <c r="AR510" s="358"/>
      <c r="AS510" s="358"/>
      <c r="AT510" s="153"/>
      <c r="AU510" s="88"/>
      <c r="AV510" s="145"/>
      <c r="AW510" s="349">
        <v>0</v>
      </c>
      <c r="AX510" s="349">
        <v>0</v>
      </c>
      <c r="AY510" s="147"/>
      <c r="AZ510" s="349"/>
      <c r="BA510" s="349"/>
      <c r="BB510" s="147"/>
      <c r="BC510" s="147"/>
      <c r="BD510" s="349"/>
      <c r="BE510" s="349"/>
      <c r="BF510" s="338">
        <v>0</v>
      </c>
      <c r="BG510" s="145"/>
      <c r="BH510" s="148">
        <v>0</v>
      </c>
      <c r="BI510" s="337"/>
      <c r="BJ510" s="360"/>
      <c r="BK510" s="343"/>
      <c r="BL510" s="147"/>
      <c r="BM510" s="147"/>
      <c r="BN510" s="349"/>
      <c r="BO510" s="349"/>
      <c r="BP510" s="147"/>
      <c r="BQ510" s="144">
        <v>0</v>
      </c>
      <c r="BR510" s="145"/>
      <c r="BS510" s="145"/>
      <c r="BT510" s="145"/>
      <c r="BU510" s="338"/>
      <c r="BV510" s="144"/>
      <c r="BW510" s="145"/>
      <c r="BX510" s="145"/>
      <c r="BY510" s="88"/>
      <c r="BZ510" s="88"/>
      <c r="CA510" s="149">
        <v>0</v>
      </c>
      <c r="CB510" s="354">
        <v>0</v>
      </c>
      <c r="CC510" s="344">
        <v>0</v>
      </c>
      <c r="CD510" s="145"/>
      <c r="CE510" s="145"/>
      <c r="CF510" s="146">
        <v>0</v>
      </c>
      <c r="CG510" s="148"/>
      <c r="CH510" s="148"/>
      <c r="CI510" s="337"/>
      <c r="CJ510" s="147"/>
      <c r="CK510" s="354"/>
      <c r="CL510" s="145"/>
      <c r="CM510" s="145"/>
      <c r="CN510" s="354"/>
      <c r="CO510" s="344"/>
    </row>
    <row r="511" spans="1:93" ht="24" customHeight="1" x14ac:dyDescent="0.3">
      <c r="A511" s="345" t="s">
        <v>2810</v>
      </c>
      <c r="B511" s="328" t="s">
        <v>2811</v>
      </c>
      <c r="C511" s="329" t="s">
        <v>2812</v>
      </c>
      <c r="D511" s="330">
        <f t="shared" si="13"/>
        <v>6</v>
      </c>
      <c r="E511" s="331">
        <f t="shared" si="14"/>
        <v>3</v>
      </c>
      <c r="F511" s="331">
        <f t="shared" si="15"/>
        <v>0</v>
      </c>
      <c r="G511" s="331">
        <f t="shared" si="16"/>
        <v>0</v>
      </c>
      <c r="H511" s="331">
        <f t="shared" si="17"/>
        <v>0</v>
      </c>
      <c r="I511" s="331">
        <f t="shared" si="18"/>
        <v>0</v>
      </c>
      <c r="J511" s="331">
        <f t="shared" si="19"/>
        <v>0</v>
      </c>
      <c r="K511" s="331">
        <f t="shared" si="20"/>
        <v>0</v>
      </c>
      <c r="L511" s="331">
        <f t="shared" si="21"/>
        <v>0</v>
      </c>
      <c r="M511" s="332">
        <f t="shared" si="22"/>
        <v>0</v>
      </c>
      <c r="N511" s="333">
        <f t="shared" si="23"/>
        <v>9</v>
      </c>
      <c r="O511" s="334"/>
      <c r="P511" s="335">
        <f t="shared" si="24"/>
        <v>9</v>
      </c>
      <c r="Q511" s="336">
        <f t="shared" si="25"/>
        <v>704</v>
      </c>
      <c r="R511" s="148"/>
      <c r="S511" s="148"/>
      <c r="T511" s="350"/>
      <c r="U511" s="148"/>
      <c r="V511" s="148"/>
      <c r="W511" s="350"/>
      <c r="X511" s="351"/>
      <c r="Y511" s="148"/>
      <c r="Z511" s="351"/>
      <c r="AA511" s="338">
        <v>0</v>
      </c>
      <c r="AB511" s="339">
        <v>0</v>
      </c>
      <c r="AC511" s="148">
        <v>0</v>
      </c>
      <c r="AD511" s="351"/>
      <c r="AE511" s="148"/>
      <c r="AF511" s="351">
        <v>6</v>
      </c>
      <c r="AG511" s="88">
        <v>0</v>
      </c>
      <c r="AH511" s="88">
        <v>0</v>
      </c>
      <c r="AI511" s="145"/>
      <c r="AJ511" s="145"/>
      <c r="AK511" s="88"/>
      <c r="AL511" s="145"/>
      <c r="AM511" s="88"/>
      <c r="AN511" s="88"/>
      <c r="AO511" s="340"/>
      <c r="AP511" s="340"/>
      <c r="AQ511" s="358"/>
      <c r="AR511" s="358"/>
      <c r="AS511" s="358"/>
      <c r="AT511" s="153"/>
      <c r="AU511" s="88"/>
      <c r="AV511" s="145"/>
      <c r="AW511" s="148">
        <v>0</v>
      </c>
      <c r="AX511" s="148">
        <v>0</v>
      </c>
      <c r="AY511" s="351"/>
      <c r="AZ511" s="148"/>
      <c r="BA511" s="148"/>
      <c r="BB511" s="351"/>
      <c r="BC511" s="351"/>
      <c r="BD511" s="148"/>
      <c r="BE511" s="148"/>
      <c r="BF511" s="338">
        <v>0</v>
      </c>
      <c r="BG511" s="145"/>
      <c r="BH511" s="148">
        <v>0</v>
      </c>
      <c r="BI511" s="350"/>
      <c r="BJ511" s="342"/>
      <c r="BK511" s="343"/>
      <c r="BL511" s="351"/>
      <c r="BM511" s="351"/>
      <c r="BN511" s="148"/>
      <c r="BO511" s="148">
        <v>3</v>
      </c>
      <c r="BP511" s="351"/>
      <c r="BQ511" s="144">
        <v>0</v>
      </c>
      <c r="BR511" s="145"/>
      <c r="BS511" s="145"/>
      <c r="BT511" s="145"/>
      <c r="BU511" s="338"/>
      <c r="BV511" s="144"/>
      <c r="BW511" s="145"/>
      <c r="BX511" s="145"/>
      <c r="BY511" s="88"/>
      <c r="BZ511" s="88"/>
      <c r="CA511" s="149">
        <v>0</v>
      </c>
      <c r="CB511" s="354">
        <v>0</v>
      </c>
      <c r="CC511" s="344">
        <v>0</v>
      </c>
      <c r="CD511" s="145"/>
      <c r="CE511" s="145"/>
      <c r="CF511" s="146">
        <v>0</v>
      </c>
      <c r="CG511" s="349"/>
      <c r="CH511" s="349"/>
      <c r="CI511" s="350"/>
      <c r="CJ511" s="351"/>
      <c r="CK511" s="354"/>
      <c r="CL511" s="145"/>
      <c r="CM511" s="145"/>
      <c r="CN511" s="354"/>
      <c r="CO511" s="344"/>
    </row>
    <row r="512" spans="1:93" ht="24" customHeight="1" x14ac:dyDescent="0.3">
      <c r="A512" s="327" t="s">
        <v>2813</v>
      </c>
      <c r="B512" s="328" t="s">
        <v>2814</v>
      </c>
      <c r="C512" s="329" t="s">
        <v>2010</v>
      </c>
      <c r="D512" s="330">
        <f t="shared" si="13"/>
        <v>18</v>
      </c>
      <c r="E512" s="331">
        <f t="shared" si="14"/>
        <v>16</v>
      </c>
      <c r="F512" s="331">
        <f t="shared" si="15"/>
        <v>5</v>
      </c>
      <c r="G512" s="331">
        <f t="shared" si="16"/>
        <v>0</v>
      </c>
      <c r="H512" s="331">
        <f t="shared" si="17"/>
        <v>0</v>
      </c>
      <c r="I512" s="331">
        <f t="shared" si="18"/>
        <v>0</v>
      </c>
      <c r="J512" s="331">
        <f t="shared" si="19"/>
        <v>0</v>
      </c>
      <c r="K512" s="331">
        <f t="shared" si="20"/>
        <v>0</v>
      </c>
      <c r="L512" s="331">
        <f t="shared" si="21"/>
        <v>0</v>
      </c>
      <c r="M512" s="332">
        <f t="shared" si="22"/>
        <v>0</v>
      </c>
      <c r="N512" s="333">
        <f t="shared" si="23"/>
        <v>39</v>
      </c>
      <c r="O512" s="334"/>
      <c r="P512" s="335">
        <f t="shared" si="24"/>
        <v>39</v>
      </c>
      <c r="Q512" s="336">
        <f t="shared" si="25"/>
        <v>285</v>
      </c>
      <c r="R512" s="148"/>
      <c r="S512" s="148"/>
      <c r="T512" s="350"/>
      <c r="U512" s="148"/>
      <c r="V512" s="148"/>
      <c r="W512" s="350"/>
      <c r="X512" s="351"/>
      <c r="Y512" s="148"/>
      <c r="Z512" s="351"/>
      <c r="AA512" s="338">
        <v>0</v>
      </c>
      <c r="AB512" s="339">
        <v>0</v>
      </c>
      <c r="AC512" s="148">
        <v>0</v>
      </c>
      <c r="AD512" s="351"/>
      <c r="AE512" s="148">
        <v>16</v>
      </c>
      <c r="AF512" s="351"/>
      <c r="AG512" s="144">
        <v>0</v>
      </c>
      <c r="AH512" s="144">
        <v>0</v>
      </c>
      <c r="AI512" s="145"/>
      <c r="AJ512" s="145"/>
      <c r="AK512" s="144"/>
      <c r="AL512" s="145"/>
      <c r="AM512" s="144"/>
      <c r="AN512" s="144"/>
      <c r="AO512" s="340"/>
      <c r="AP512" s="340"/>
      <c r="AQ512" s="341"/>
      <c r="AR512" s="341"/>
      <c r="AS512" s="341"/>
      <c r="AT512" s="153"/>
      <c r="AU512" s="144"/>
      <c r="AV512" s="145"/>
      <c r="AW512" s="349">
        <v>0</v>
      </c>
      <c r="AX512" s="349">
        <v>0</v>
      </c>
      <c r="AY512" s="351"/>
      <c r="AZ512" s="349"/>
      <c r="BA512" s="349"/>
      <c r="BB512" s="351"/>
      <c r="BC512" s="351"/>
      <c r="BD512" s="349"/>
      <c r="BE512" s="349"/>
      <c r="BF512" s="338">
        <v>0</v>
      </c>
      <c r="BG512" s="145"/>
      <c r="BH512" s="148">
        <v>0</v>
      </c>
      <c r="BI512" s="350"/>
      <c r="BJ512" s="342"/>
      <c r="BK512" s="343"/>
      <c r="BL512" s="351"/>
      <c r="BM512" s="351"/>
      <c r="BN512" s="349">
        <v>18</v>
      </c>
      <c r="BO512" s="349"/>
      <c r="BP512" s="351">
        <v>5</v>
      </c>
      <c r="BQ512" s="144">
        <v>0</v>
      </c>
      <c r="BR512" s="145"/>
      <c r="BS512" s="145"/>
      <c r="BT512" s="145"/>
      <c r="BU512" s="338"/>
      <c r="BV512" s="144"/>
      <c r="BW512" s="145"/>
      <c r="BX512" s="145"/>
      <c r="BY512" s="144"/>
      <c r="BZ512" s="144"/>
      <c r="CA512" s="149">
        <v>0</v>
      </c>
      <c r="CB512" s="338">
        <v>0</v>
      </c>
      <c r="CC512" s="344">
        <v>0</v>
      </c>
      <c r="CD512" s="145"/>
      <c r="CE512" s="145"/>
      <c r="CF512" s="146">
        <v>0</v>
      </c>
      <c r="CG512" s="349"/>
      <c r="CH512" s="349"/>
      <c r="CI512" s="350"/>
      <c r="CJ512" s="351"/>
      <c r="CK512" s="338"/>
      <c r="CL512" s="145"/>
      <c r="CM512" s="145"/>
      <c r="CN512" s="338"/>
      <c r="CO512" s="344"/>
    </row>
    <row r="513" spans="1:93" ht="24" customHeight="1" x14ac:dyDescent="0.3">
      <c r="A513" s="327" t="s">
        <v>2815</v>
      </c>
      <c r="B513" s="328" t="s">
        <v>2816</v>
      </c>
      <c r="C513" s="329" t="s">
        <v>2817</v>
      </c>
      <c r="D513" s="330">
        <f t="shared" ref="D513:D767" si="26">MAX(R513:CO513)</f>
        <v>5</v>
      </c>
      <c r="E513" s="331">
        <f t="shared" ref="E513:E767" si="27">LARGE(R513:CO513,2)</f>
        <v>0</v>
      </c>
      <c r="F513" s="331">
        <f t="shared" ref="F513:F767" si="28">LARGE(R513:CO513,3)</f>
        <v>0</v>
      </c>
      <c r="G513" s="331">
        <f t="shared" ref="G513:G767" si="29">LARGE(R513:CO513,4)</f>
        <v>0</v>
      </c>
      <c r="H513" s="331">
        <f t="shared" ref="H513:H767" si="30">LARGE(R513:CO513,5)</f>
        <v>0</v>
      </c>
      <c r="I513" s="331">
        <f t="shared" ref="I513:I767" si="31">LARGE(R513:CO513,6)</f>
        <v>0</v>
      </c>
      <c r="J513" s="331">
        <f t="shared" ref="J513:J767" si="32">LARGE(R513:CO513,7)</f>
        <v>0</v>
      </c>
      <c r="K513" s="331">
        <f t="shared" ref="K513:K767" si="33">LARGE(R513:CO513,8)</f>
        <v>0</v>
      </c>
      <c r="L513" s="331">
        <f t="shared" ref="L513:L767" si="34">LARGE(R513:CO513,9)</f>
        <v>0</v>
      </c>
      <c r="M513" s="332">
        <f t="shared" ref="M513:M767" si="35">LARGE(R513:CO513,10)</f>
        <v>0</v>
      </c>
      <c r="N513" s="333">
        <f t="shared" ref="N513:N767" si="36">SUM(D513:M513)</f>
        <v>5</v>
      </c>
      <c r="O513" s="334"/>
      <c r="P513" s="335">
        <f t="shared" ref="P513:P767" si="37">N513+(O513*100)</f>
        <v>5</v>
      </c>
      <c r="Q513" s="336">
        <f t="shared" ref="Q513:Q767" si="38">IF(P513=0,"",RANK(P513,P:P,0))</f>
        <v>814</v>
      </c>
      <c r="R513" s="349"/>
      <c r="S513" s="349"/>
      <c r="T513" s="337"/>
      <c r="U513" s="349"/>
      <c r="V513" s="349"/>
      <c r="W513" s="337"/>
      <c r="X513" s="147"/>
      <c r="Y513" s="349"/>
      <c r="Z513" s="147"/>
      <c r="AA513" s="338">
        <v>0</v>
      </c>
      <c r="AB513" s="339">
        <v>0</v>
      </c>
      <c r="AC513" s="148">
        <v>0</v>
      </c>
      <c r="AD513" s="147"/>
      <c r="AE513" s="349">
        <v>5</v>
      </c>
      <c r="AF513" s="147"/>
      <c r="AG513" s="88">
        <v>0</v>
      </c>
      <c r="AH513" s="88">
        <v>0</v>
      </c>
      <c r="AI513" s="145"/>
      <c r="AJ513" s="145"/>
      <c r="AK513" s="88"/>
      <c r="AL513" s="145"/>
      <c r="AM513" s="88"/>
      <c r="AN513" s="88"/>
      <c r="AO513" s="340"/>
      <c r="AP513" s="340"/>
      <c r="AQ513" s="358"/>
      <c r="AR513" s="358"/>
      <c r="AS513" s="358"/>
      <c r="AT513" s="153"/>
      <c r="AU513" s="88"/>
      <c r="AV513" s="145"/>
      <c r="AW513" s="148">
        <v>0</v>
      </c>
      <c r="AX513" s="148">
        <v>0</v>
      </c>
      <c r="AY513" s="147"/>
      <c r="AZ513" s="148"/>
      <c r="BA513" s="148"/>
      <c r="BB513" s="147"/>
      <c r="BC513" s="147"/>
      <c r="BD513" s="148"/>
      <c r="BE513" s="148"/>
      <c r="BF513" s="354">
        <v>0</v>
      </c>
      <c r="BG513" s="145"/>
      <c r="BH513" s="148">
        <v>0</v>
      </c>
      <c r="BI513" s="337"/>
      <c r="BJ513" s="360"/>
      <c r="BK513" s="343"/>
      <c r="BL513" s="147"/>
      <c r="BM513" s="147"/>
      <c r="BN513" s="148"/>
      <c r="BO513" s="148"/>
      <c r="BP513" s="147"/>
      <c r="BQ513" s="144">
        <v>0</v>
      </c>
      <c r="BR513" s="145"/>
      <c r="BS513" s="145"/>
      <c r="BT513" s="145"/>
      <c r="BU513" s="354"/>
      <c r="BV513" s="144"/>
      <c r="BW513" s="145"/>
      <c r="BX513" s="145"/>
      <c r="BY513" s="88"/>
      <c r="BZ513" s="88"/>
      <c r="CA513" s="149">
        <v>0</v>
      </c>
      <c r="CB513" s="354">
        <v>0</v>
      </c>
      <c r="CC513" s="344">
        <v>0</v>
      </c>
      <c r="CD513" s="145"/>
      <c r="CE513" s="145"/>
      <c r="CF513" s="146">
        <v>0</v>
      </c>
      <c r="CG513" s="148"/>
      <c r="CH513" s="148"/>
      <c r="CI513" s="337"/>
      <c r="CJ513" s="147"/>
      <c r="CK513" s="354"/>
      <c r="CL513" s="145"/>
      <c r="CM513" s="145"/>
      <c r="CN513" s="354"/>
      <c r="CO513" s="344"/>
    </row>
    <row r="514" spans="1:93" ht="24" customHeight="1" x14ac:dyDescent="0.3">
      <c r="A514" s="327">
        <v>950301</v>
      </c>
      <c r="B514" s="328" t="s">
        <v>2818</v>
      </c>
      <c r="C514" s="329" t="s">
        <v>2057</v>
      </c>
      <c r="D514" s="330">
        <f t="shared" si="26"/>
        <v>0</v>
      </c>
      <c r="E514" s="331">
        <f t="shared" si="27"/>
        <v>0</v>
      </c>
      <c r="F514" s="331">
        <f t="shared" si="28"/>
        <v>0</v>
      </c>
      <c r="G514" s="331">
        <f t="shared" si="29"/>
        <v>0</v>
      </c>
      <c r="H514" s="331">
        <f t="shared" si="30"/>
        <v>0</v>
      </c>
      <c r="I514" s="331">
        <f t="shared" si="31"/>
        <v>0</v>
      </c>
      <c r="J514" s="331">
        <f t="shared" si="32"/>
        <v>0</v>
      </c>
      <c r="K514" s="331">
        <f t="shared" si="33"/>
        <v>0</v>
      </c>
      <c r="L514" s="331">
        <f t="shared" si="34"/>
        <v>0</v>
      </c>
      <c r="M514" s="332">
        <f t="shared" si="35"/>
        <v>0</v>
      </c>
      <c r="N514" s="333">
        <f t="shared" si="36"/>
        <v>0</v>
      </c>
      <c r="O514" s="334"/>
      <c r="P514" s="335">
        <f t="shared" si="37"/>
        <v>0</v>
      </c>
      <c r="Q514" s="336" t="str">
        <f t="shared" si="38"/>
        <v/>
      </c>
      <c r="R514" s="349"/>
      <c r="S514" s="349"/>
      <c r="T514" s="350"/>
      <c r="U514" s="349"/>
      <c r="V514" s="349"/>
      <c r="W514" s="350"/>
      <c r="X514" s="351"/>
      <c r="Y514" s="349"/>
      <c r="Z514" s="351"/>
      <c r="AA514" s="338">
        <v>0</v>
      </c>
      <c r="AB514" s="339">
        <v>0</v>
      </c>
      <c r="AC514" s="148">
        <v>0</v>
      </c>
      <c r="AD514" s="351"/>
      <c r="AE514" s="349"/>
      <c r="AF514" s="351"/>
      <c r="AG514" s="144">
        <v>0</v>
      </c>
      <c r="AH514" s="144">
        <v>0</v>
      </c>
      <c r="AI514" s="145"/>
      <c r="AJ514" s="145"/>
      <c r="AK514" s="144"/>
      <c r="AL514" s="145"/>
      <c r="AM514" s="144"/>
      <c r="AN514" s="144"/>
      <c r="AO514" s="340"/>
      <c r="AP514" s="340"/>
      <c r="AQ514" s="341"/>
      <c r="AR514" s="341"/>
      <c r="AS514" s="341"/>
      <c r="AT514" s="153"/>
      <c r="AU514" s="144"/>
      <c r="AV514" s="145"/>
      <c r="AW514" s="148">
        <v>0</v>
      </c>
      <c r="AX514" s="148">
        <v>0</v>
      </c>
      <c r="AY514" s="351"/>
      <c r="AZ514" s="148"/>
      <c r="BA514" s="148"/>
      <c r="BB514" s="351"/>
      <c r="BC514" s="351"/>
      <c r="BD514" s="148"/>
      <c r="BE514" s="148"/>
      <c r="BF514" s="338">
        <v>0</v>
      </c>
      <c r="BG514" s="145"/>
      <c r="BH514" s="148">
        <v>0</v>
      </c>
      <c r="BI514" s="350"/>
      <c r="BJ514" s="342"/>
      <c r="BK514" s="343"/>
      <c r="BL514" s="351"/>
      <c r="BM514" s="351"/>
      <c r="BN514" s="148"/>
      <c r="BO514" s="148"/>
      <c r="BP514" s="351"/>
      <c r="BQ514" s="88">
        <v>0</v>
      </c>
      <c r="BR514" s="352"/>
      <c r="BS514" s="352"/>
      <c r="BT514" s="145"/>
      <c r="BU514" s="338"/>
      <c r="BV514" s="88"/>
      <c r="BW514" s="145"/>
      <c r="BX514" s="145"/>
      <c r="BY514" s="144"/>
      <c r="BZ514" s="144"/>
      <c r="CA514" s="149">
        <v>0</v>
      </c>
      <c r="CB514" s="338">
        <v>0</v>
      </c>
      <c r="CC514" s="344">
        <v>0</v>
      </c>
      <c r="CD514" s="145"/>
      <c r="CE514" s="145"/>
      <c r="CF514" s="356">
        <v>0</v>
      </c>
      <c r="CG514" s="349"/>
      <c r="CH514" s="349"/>
      <c r="CI514" s="350"/>
      <c r="CJ514" s="351"/>
      <c r="CK514" s="338"/>
      <c r="CL514" s="145"/>
      <c r="CM514" s="145"/>
      <c r="CN514" s="338"/>
      <c r="CO514" s="344"/>
    </row>
    <row r="515" spans="1:93" ht="24" customHeight="1" x14ac:dyDescent="0.3">
      <c r="A515" s="327" t="s">
        <v>2819</v>
      </c>
      <c r="B515" s="328" t="s">
        <v>2820</v>
      </c>
      <c r="C515" s="329" t="s">
        <v>2817</v>
      </c>
      <c r="D515" s="330">
        <f t="shared" si="26"/>
        <v>0</v>
      </c>
      <c r="E515" s="331">
        <f t="shared" si="27"/>
        <v>0</v>
      </c>
      <c r="F515" s="331">
        <f t="shared" si="28"/>
        <v>0</v>
      </c>
      <c r="G515" s="331">
        <f t="shared" si="29"/>
        <v>0</v>
      </c>
      <c r="H515" s="331">
        <f t="shared" si="30"/>
        <v>0</v>
      </c>
      <c r="I515" s="331">
        <f t="shared" si="31"/>
        <v>0</v>
      </c>
      <c r="J515" s="331">
        <f t="shared" si="32"/>
        <v>0</v>
      </c>
      <c r="K515" s="331">
        <f t="shared" si="33"/>
        <v>0</v>
      </c>
      <c r="L515" s="331">
        <f t="shared" si="34"/>
        <v>0</v>
      </c>
      <c r="M515" s="332">
        <f t="shared" si="35"/>
        <v>0</v>
      </c>
      <c r="N515" s="333">
        <f t="shared" si="36"/>
        <v>0</v>
      </c>
      <c r="O515" s="334"/>
      <c r="P515" s="335">
        <f t="shared" si="37"/>
        <v>0</v>
      </c>
      <c r="Q515" s="336" t="str">
        <f t="shared" si="38"/>
        <v/>
      </c>
      <c r="R515" s="148"/>
      <c r="S515" s="148"/>
      <c r="T515" s="350"/>
      <c r="U515" s="148"/>
      <c r="V515" s="148"/>
      <c r="W515" s="350"/>
      <c r="X515" s="351"/>
      <c r="Y515" s="148"/>
      <c r="Z515" s="351"/>
      <c r="AA515" s="338">
        <v>0</v>
      </c>
      <c r="AB515" s="339">
        <v>0</v>
      </c>
      <c r="AC515" s="349">
        <v>0</v>
      </c>
      <c r="AD515" s="351"/>
      <c r="AE515" s="148"/>
      <c r="AF515" s="351"/>
      <c r="AG515" s="88">
        <v>0</v>
      </c>
      <c r="AH515" s="88">
        <v>0</v>
      </c>
      <c r="AI515" s="145"/>
      <c r="AJ515" s="145"/>
      <c r="AK515" s="88"/>
      <c r="AL515" s="145"/>
      <c r="AM515" s="88"/>
      <c r="AN515" s="88"/>
      <c r="AO515" s="340"/>
      <c r="AP515" s="340"/>
      <c r="AQ515" s="358"/>
      <c r="AR515" s="358"/>
      <c r="AS515" s="358"/>
      <c r="AT515" s="153"/>
      <c r="AU515" s="88"/>
      <c r="AV515" s="145"/>
      <c r="AW515" s="148">
        <v>0</v>
      </c>
      <c r="AX515" s="148">
        <v>0</v>
      </c>
      <c r="AY515" s="351"/>
      <c r="AZ515" s="148"/>
      <c r="BA515" s="148"/>
      <c r="BB515" s="351"/>
      <c r="BC515" s="351"/>
      <c r="BD515" s="148"/>
      <c r="BE515" s="148"/>
      <c r="BF515" s="338">
        <v>0</v>
      </c>
      <c r="BG515" s="145"/>
      <c r="BH515" s="349">
        <v>0</v>
      </c>
      <c r="BI515" s="350"/>
      <c r="BJ515" s="342"/>
      <c r="BK515" s="343"/>
      <c r="BL515" s="351"/>
      <c r="BM515" s="351"/>
      <c r="BN515" s="148"/>
      <c r="BO515" s="148"/>
      <c r="BP515" s="351"/>
      <c r="BQ515" s="88">
        <v>0</v>
      </c>
      <c r="BR515" s="352"/>
      <c r="BS515" s="352"/>
      <c r="BT515" s="145"/>
      <c r="BU515" s="338"/>
      <c r="BV515" s="88"/>
      <c r="BW515" s="145"/>
      <c r="BX515" s="145"/>
      <c r="BY515" s="88"/>
      <c r="BZ515" s="88"/>
      <c r="CA515" s="149">
        <v>0</v>
      </c>
      <c r="CB515" s="338">
        <v>0</v>
      </c>
      <c r="CC515" s="344">
        <v>0</v>
      </c>
      <c r="CD515" s="145"/>
      <c r="CE515" s="145"/>
      <c r="CF515" s="356">
        <v>0</v>
      </c>
      <c r="CG515" s="349"/>
      <c r="CH515" s="349"/>
      <c r="CI515" s="350"/>
      <c r="CJ515" s="351"/>
      <c r="CK515" s="338"/>
      <c r="CL515" s="145"/>
      <c r="CM515" s="145"/>
      <c r="CN515" s="338"/>
      <c r="CO515" s="344"/>
    </row>
    <row r="516" spans="1:93" ht="24" customHeight="1" x14ac:dyDescent="0.3">
      <c r="A516" s="345" t="s">
        <v>1046</v>
      </c>
      <c r="B516" s="328" t="s">
        <v>1047</v>
      </c>
      <c r="C516" s="329" t="s">
        <v>1048</v>
      </c>
      <c r="D516" s="330">
        <f t="shared" si="26"/>
        <v>60</v>
      </c>
      <c r="E516" s="331">
        <f t="shared" si="27"/>
        <v>40</v>
      </c>
      <c r="F516" s="331">
        <f t="shared" si="28"/>
        <v>40</v>
      </c>
      <c r="G516" s="331">
        <f t="shared" si="29"/>
        <v>20</v>
      </c>
      <c r="H516" s="331">
        <f t="shared" si="30"/>
        <v>20</v>
      </c>
      <c r="I516" s="331">
        <f t="shared" si="31"/>
        <v>0</v>
      </c>
      <c r="J516" s="331">
        <f t="shared" si="32"/>
        <v>0</v>
      </c>
      <c r="K516" s="331">
        <f t="shared" si="33"/>
        <v>0</v>
      </c>
      <c r="L516" s="331">
        <f t="shared" si="34"/>
        <v>0</v>
      </c>
      <c r="M516" s="332">
        <f t="shared" si="35"/>
        <v>0</v>
      </c>
      <c r="N516" s="333">
        <f t="shared" si="36"/>
        <v>180</v>
      </c>
      <c r="O516" s="334"/>
      <c r="P516" s="335">
        <f t="shared" si="37"/>
        <v>180</v>
      </c>
      <c r="Q516" s="336">
        <f t="shared" si="38"/>
        <v>75</v>
      </c>
      <c r="R516" s="148"/>
      <c r="S516" s="148"/>
      <c r="T516" s="337"/>
      <c r="U516" s="148"/>
      <c r="V516" s="148"/>
      <c r="W516" s="337"/>
      <c r="X516" s="147"/>
      <c r="Y516" s="148"/>
      <c r="Z516" s="147"/>
      <c r="AA516" s="338">
        <v>0</v>
      </c>
      <c r="AB516" s="339">
        <v>0</v>
      </c>
      <c r="AC516" s="349">
        <v>0</v>
      </c>
      <c r="AD516" s="147"/>
      <c r="AE516" s="148"/>
      <c r="AF516" s="147"/>
      <c r="AG516" s="88">
        <v>0</v>
      </c>
      <c r="AH516" s="88">
        <v>0</v>
      </c>
      <c r="AI516" s="145"/>
      <c r="AJ516" s="145"/>
      <c r="AK516" s="88"/>
      <c r="AL516" s="145"/>
      <c r="AM516" s="88"/>
      <c r="AN516" s="88"/>
      <c r="AO516" s="340"/>
      <c r="AP516" s="340"/>
      <c r="AQ516" s="358"/>
      <c r="AR516" s="358"/>
      <c r="AS516" s="358"/>
      <c r="AT516" s="153"/>
      <c r="AU516" s="88"/>
      <c r="AV516" s="145"/>
      <c r="AW516" s="148">
        <v>0</v>
      </c>
      <c r="AX516" s="148">
        <v>0</v>
      </c>
      <c r="AY516" s="147"/>
      <c r="AZ516" s="148">
        <v>40</v>
      </c>
      <c r="BA516" s="148">
        <v>40</v>
      </c>
      <c r="BB516" s="147"/>
      <c r="BC516" s="147"/>
      <c r="BD516" s="148"/>
      <c r="BE516" s="148"/>
      <c r="BF516" s="338">
        <v>0</v>
      </c>
      <c r="BG516" s="145"/>
      <c r="BH516" s="349">
        <v>0</v>
      </c>
      <c r="BI516" s="337"/>
      <c r="BJ516" s="342"/>
      <c r="BK516" s="343"/>
      <c r="BL516" s="147"/>
      <c r="BM516" s="147"/>
      <c r="BN516" s="148"/>
      <c r="BO516" s="148"/>
      <c r="BP516" s="147"/>
      <c r="BQ516" s="144">
        <v>60</v>
      </c>
      <c r="BR516" s="145"/>
      <c r="BS516" s="145"/>
      <c r="BT516" s="145"/>
      <c r="BU516" s="338"/>
      <c r="BV516" s="144"/>
      <c r="BW516" s="145"/>
      <c r="BX516" s="145"/>
      <c r="BY516" s="88"/>
      <c r="BZ516" s="88"/>
      <c r="CA516" s="149">
        <v>0</v>
      </c>
      <c r="CB516" s="338">
        <v>0</v>
      </c>
      <c r="CC516" s="344">
        <v>0</v>
      </c>
      <c r="CD516" s="145"/>
      <c r="CE516" s="145"/>
      <c r="CF516" s="146">
        <v>0</v>
      </c>
      <c r="CG516" s="148"/>
      <c r="CH516" s="148"/>
      <c r="CI516" s="361">
        <v>20</v>
      </c>
      <c r="CJ516" s="147"/>
      <c r="CK516" s="338"/>
      <c r="CL516" s="145"/>
      <c r="CM516" s="145"/>
      <c r="CN516" s="338">
        <v>20</v>
      </c>
      <c r="CO516" s="344"/>
    </row>
    <row r="517" spans="1:93" ht="24" customHeight="1" x14ac:dyDescent="0.3">
      <c r="A517" s="327" t="s">
        <v>2821</v>
      </c>
      <c r="B517" s="328" t="s">
        <v>2822</v>
      </c>
      <c r="C517" s="329" t="s">
        <v>2253</v>
      </c>
      <c r="D517" s="330">
        <f t="shared" si="26"/>
        <v>80</v>
      </c>
      <c r="E517" s="331">
        <f t="shared" si="27"/>
        <v>48</v>
      </c>
      <c r="F517" s="331">
        <f t="shared" si="28"/>
        <v>40</v>
      </c>
      <c r="G517" s="331">
        <f t="shared" si="29"/>
        <v>30</v>
      </c>
      <c r="H517" s="331">
        <f t="shared" si="30"/>
        <v>0</v>
      </c>
      <c r="I517" s="331">
        <f t="shared" si="31"/>
        <v>0</v>
      </c>
      <c r="J517" s="331">
        <f t="shared" si="32"/>
        <v>0</v>
      </c>
      <c r="K517" s="331">
        <f t="shared" si="33"/>
        <v>0</v>
      </c>
      <c r="L517" s="331">
        <f t="shared" si="34"/>
        <v>0</v>
      </c>
      <c r="M517" s="332">
        <f t="shared" si="35"/>
        <v>0</v>
      </c>
      <c r="N517" s="333">
        <f t="shared" si="36"/>
        <v>198</v>
      </c>
      <c r="O517" s="334"/>
      <c r="P517" s="335">
        <f t="shared" si="37"/>
        <v>198</v>
      </c>
      <c r="Q517" s="336">
        <f t="shared" si="38"/>
        <v>65</v>
      </c>
      <c r="R517" s="349"/>
      <c r="S517" s="349"/>
      <c r="T517" s="337"/>
      <c r="U517" s="349"/>
      <c r="V517" s="349"/>
      <c r="W517" s="337"/>
      <c r="X517" s="147"/>
      <c r="Y517" s="349"/>
      <c r="Z517" s="147"/>
      <c r="AA517" s="354">
        <v>0</v>
      </c>
      <c r="AB517" s="357">
        <v>0</v>
      </c>
      <c r="AC517" s="349">
        <v>0</v>
      </c>
      <c r="AD517" s="147"/>
      <c r="AE517" s="349">
        <v>48</v>
      </c>
      <c r="AF517" s="147"/>
      <c r="AG517" s="144">
        <v>0</v>
      </c>
      <c r="AH517" s="144">
        <v>0</v>
      </c>
      <c r="AI517" s="145"/>
      <c r="AJ517" s="145"/>
      <c r="AK517" s="144"/>
      <c r="AL517" s="145">
        <v>40</v>
      </c>
      <c r="AM517" s="144"/>
      <c r="AN517" s="144"/>
      <c r="AO517" s="340"/>
      <c r="AP517" s="340"/>
      <c r="AQ517" s="341"/>
      <c r="AR517" s="341"/>
      <c r="AS517" s="341"/>
      <c r="AT517" s="359"/>
      <c r="AU517" s="144"/>
      <c r="AV517" s="145"/>
      <c r="AW517" s="148">
        <v>0</v>
      </c>
      <c r="AX517" s="148">
        <v>0</v>
      </c>
      <c r="AY517" s="147"/>
      <c r="AZ517" s="148"/>
      <c r="BA517" s="148"/>
      <c r="BB517" s="147"/>
      <c r="BC517" s="147"/>
      <c r="BD517" s="148"/>
      <c r="BE517" s="148"/>
      <c r="BF517" s="338">
        <v>0</v>
      </c>
      <c r="BG517" s="145"/>
      <c r="BH517" s="148">
        <v>0</v>
      </c>
      <c r="BI517" s="337"/>
      <c r="BJ517" s="342"/>
      <c r="BK517" s="343"/>
      <c r="BL517" s="147"/>
      <c r="BM517" s="147"/>
      <c r="BN517" s="148"/>
      <c r="BO517" s="148"/>
      <c r="BP517" s="147"/>
      <c r="BQ517" s="144">
        <v>0</v>
      </c>
      <c r="BR517" s="145"/>
      <c r="BS517" s="145"/>
      <c r="BT517" s="145"/>
      <c r="BU517" s="338"/>
      <c r="BV517" s="144"/>
      <c r="BW517" s="145"/>
      <c r="BX517" s="145"/>
      <c r="BY517" s="144"/>
      <c r="BZ517" s="144"/>
      <c r="CA517" s="355">
        <v>0</v>
      </c>
      <c r="CB517" s="338">
        <v>0</v>
      </c>
      <c r="CC517" s="344">
        <v>0</v>
      </c>
      <c r="CD517" s="145"/>
      <c r="CE517" s="145"/>
      <c r="CF517" s="146">
        <v>0</v>
      </c>
      <c r="CG517" s="148"/>
      <c r="CH517" s="148"/>
      <c r="CI517" s="337"/>
      <c r="CJ517" s="147"/>
      <c r="CK517" s="338">
        <v>80</v>
      </c>
      <c r="CL517" s="145"/>
      <c r="CM517" s="145"/>
      <c r="CN517" s="338">
        <v>30</v>
      </c>
      <c r="CO517" s="344"/>
    </row>
    <row r="518" spans="1:93" ht="24" customHeight="1" x14ac:dyDescent="0.3">
      <c r="A518" s="327">
        <v>610729</v>
      </c>
      <c r="B518" s="328" t="s">
        <v>2823</v>
      </c>
      <c r="C518" s="329" t="s">
        <v>1900</v>
      </c>
      <c r="D518" s="330">
        <f t="shared" si="26"/>
        <v>0</v>
      </c>
      <c r="E518" s="331">
        <f t="shared" si="27"/>
        <v>0</v>
      </c>
      <c r="F518" s="331">
        <f t="shared" si="28"/>
        <v>0</v>
      </c>
      <c r="G518" s="331">
        <f t="shared" si="29"/>
        <v>0</v>
      </c>
      <c r="H518" s="331">
        <f t="shared" si="30"/>
        <v>0</v>
      </c>
      <c r="I518" s="331">
        <f t="shared" si="31"/>
        <v>0</v>
      </c>
      <c r="J518" s="331">
        <f t="shared" si="32"/>
        <v>0</v>
      </c>
      <c r="K518" s="331">
        <f t="shared" si="33"/>
        <v>0</v>
      </c>
      <c r="L518" s="331">
        <f t="shared" si="34"/>
        <v>0</v>
      </c>
      <c r="M518" s="332">
        <f t="shared" si="35"/>
        <v>0</v>
      </c>
      <c r="N518" s="333">
        <f t="shared" si="36"/>
        <v>0</v>
      </c>
      <c r="O518" s="334"/>
      <c r="P518" s="335">
        <f t="shared" si="37"/>
        <v>0</v>
      </c>
      <c r="Q518" s="336" t="str">
        <f t="shared" si="38"/>
        <v/>
      </c>
      <c r="R518" s="148"/>
      <c r="S518" s="148"/>
      <c r="T518" s="350"/>
      <c r="U518" s="148"/>
      <c r="V518" s="148"/>
      <c r="W518" s="350"/>
      <c r="X518" s="351"/>
      <c r="Y518" s="148"/>
      <c r="Z518" s="351"/>
      <c r="AA518" s="354">
        <v>0</v>
      </c>
      <c r="AB518" s="357">
        <v>0</v>
      </c>
      <c r="AC518" s="148">
        <v>0</v>
      </c>
      <c r="AD518" s="351"/>
      <c r="AE518" s="148"/>
      <c r="AF518" s="351"/>
      <c r="AG518" s="144">
        <v>0</v>
      </c>
      <c r="AH518" s="144">
        <v>0</v>
      </c>
      <c r="AI518" s="145"/>
      <c r="AJ518" s="145"/>
      <c r="AK518" s="144"/>
      <c r="AL518" s="145"/>
      <c r="AM518" s="144"/>
      <c r="AN518" s="144"/>
      <c r="AO518" s="340"/>
      <c r="AP518" s="340"/>
      <c r="AQ518" s="341"/>
      <c r="AR518" s="341"/>
      <c r="AS518" s="341"/>
      <c r="AT518" s="359"/>
      <c r="AU518" s="144"/>
      <c r="AV518" s="145"/>
      <c r="AW518" s="148">
        <v>0</v>
      </c>
      <c r="AX518" s="148">
        <v>0</v>
      </c>
      <c r="AY518" s="351"/>
      <c r="AZ518" s="148"/>
      <c r="BA518" s="148"/>
      <c r="BB518" s="351"/>
      <c r="BC518" s="351"/>
      <c r="BD518" s="148"/>
      <c r="BE518" s="148"/>
      <c r="BF518" s="354">
        <v>0</v>
      </c>
      <c r="BG518" s="145"/>
      <c r="BH518" s="349">
        <v>0</v>
      </c>
      <c r="BI518" s="350"/>
      <c r="BJ518" s="342"/>
      <c r="BK518" s="343"/>
      <c r="BL518" s="351"/>
      <c r="BM518" s="351"/>
      <c r="BN518" s="148"/>
      <c r="BO518" s="148"/>
      <c r="BP518" s="351"/>
      <c r="BQ518" s="144">
        <v>0</v>
      </c>
      <c r="BR518" s="145"/>
      <c r="BS518" s="145"/>
      <c r="BT518" s="145"/>
      <c r="BU518" s="354"/>
      <c r="BV518" s="144"/>
      <c r="BW518" s="145"/>
      <c r="BX518" s="145"/>
      <c r="BY518" s="144"/>
      <c r="BZ518" s="144"/>
      <c r="CA518" s="355">
        <v>0</v>
      </c>
      <c r="CB518" s="338">
        <v>0</v>
      </c>
      <c r="CC518" s="344">
        <v>0</v>
      </c>
      <c r="CD518" s="145"/>
      <c r="CE518" s="145"/>
      <c r="CF518" s="356">
        <v>0</v>
      </c>
      <c r="CG518" s="349"/>
      <c r="CH518" s="349"/>
      <c r="CI518" s="350"/>
      <c r="CJ518" s="351"/>
      <c r="CK518" s="338"/>
      <c r="CL518" s="145"/>
      <c r="CM518" s="145"/>
      <c r="CN518" s="338"/>
      <c r="CO518" s="344"/>
    </row>
    <row r="519" spans="1:93" ht="24" customHeight="1" x14ac:dyDescent="0.3">
      <c r="A519" s="345" t="s">
        <v>2824</v>
      </c>
      <c r="B519" s="328" t="s">
        <v>2825</v>
      </c>
      <c r="C519" s="329" t="s">
        <v>83</v>
      </c>
      <c r="D519" s="330">
        <f t="shared" si="26"/>
        <v>0</v>
      </c>
      <c r="E519" s="331">
        <f t="shared" si="27"/>
        <v>0</v>
      </c>
      <c r="F519" s="331">
        <f t="shared" si="28"/>
        <v>0</v>
      </c>
      <c r="G519" s="331">
        <f t="shared" si="29"/>
        <v>0</v>
      </c>
      <c r="H519" s="331">
        <f t="shared" si="30"/>
        <v>0</v>
      </c>
      <c r="I519" s="331">
        <f t="shared" si="31"/>
        <v>0</v>
      </c>
      <c r="J519" s="331">
        <f t="shared" si="32"/>
        <v>0</v>
      </c>
      <c r="K519" s="331">
        <f t="shared" si="33"/>
        <v>0</v>
      </c>
      <c r="L519" s="331">
        <f t="shared" si="34"/>
        <v>0</v>
      </c>
      <c r="M519" s="332">
        <f t="shared" si="35"/>
        <v>0</v>
      </c>
      <c r="N519" s="333">
        <f t="shared" si="36"/>
        <v>0</v>
      </c>
      <c r="O519" s="334"/>
      <c r="P519" s="335">
        <f t="shared" si="37"/>
        <v>0</v>
      </c>
      <c r="Q519" s="336" t="str">
        <f t="shared" si="38"/>
        <v/>
      </c>
      <c r="R519" s="148"/>
      <c r="S519" s="148"/>
      <c r="T519" s="337"/>
      <c r="U519" s="148"/>
      <c r="V519" s="148"/>
      <c r="W519" s="337"/>
      <c r="X519" s="147"/>
      <c r="Y519" s="148"/>
      <c r="Z519" s="147"/>
      <c r="AA519" s="338">
        <v>0</v>
      </c>
      <c r="AB519" s="339">
        <v>0</v>
      </c>
      <c r="AC519" s="349">
        <v>0</v>
      </c>
      <c r="AD519" s="147"/>
      <c r="AE519" s="148"/>
      <c r="AF519" s="147"/>
      <c r="AG519" s="144">
        <v>0</v>
      </c>
      <c r="AH519" s="144">
        <v>0</v>
      </c>
      <c r="AI519" s="145"/>
      <c r="AJ519" s="145"/>
      <c r="AK519" s="144"/>
      <c r="AL519" s="145"/>
      <c r="AM519" s="144"/>
      <c r="AN519" s="144"/>
      <c r="AO519" s="340"/>
      <c r="AP519" s="340"/>
      <c r="AQ519" s="341"/>
      <c r="AR519" s="341"/>
      <c r="AS519" s="341"/>
      <c r="AT519" s="153"/>
      <c r="AU519" s="144"/>
      <c r="AV519" s="145"/>
      <c r="AW519" s="148">
        <v>0</v>
      </c>
      <c r="AX519" s="148">
        <v>0</v>
      </c>
      <c r="AY519" s="147"/>
      <c r="AZ519" s="148"/>
      <c r="BA519" s="148"/>
      <c r="BB519" s="147"/>
      <c r="BC519" s="147"/>
      <c r="BD519" s="148"/>
      <c r="BE519" s="148"/>
      <c r="BF519" s="354">
        <v>0</v>
      </c>
      <c r="BG519" s="145"/>
      <c r="BH519" s="148">
        <v>0</v>
      </c>
      <c r="BI519" s="337"/>
      <c r="BJ519" s="342"/>
      <c r="BK519" s="343"/>
      <c r="BL519" s="147"/>
      <c r="BM519" s="147"/>
      <c r="BN519" s="148"/>
      <c r="BO519" s="148"/>
      <c r="BP519" s="147"/>
      <c r="BQ519" s="88">
        <v>0</v>
      </c>
      <c r="BR519" s="352"/>
      <c r="BS519" s="352"/>
      <c r="BT519" s="145"/>
      <c r="BU519" s="354"/>
      <c r="BV519" s="88"/>
      <c r="BW519" s="145"/>
      <c r="BX519" s="145"/>
      <c r="BY519" s="144"/>
      <c r="BZ519" s="144"/>
      <c r="CA519" s="149">
        <v>0</v>
      </c>
      <c r="CB519" s="338">
        <v>0</v>
      </c>
      <c r="CC519" s="344">
        <v>0</v>
      </c>
      <c r="CD519" s="145"/>
      <c r="CE519" s="145"/>
      <c r="CF519" s="356">
        <v>0</v>
      </c>
      <c r="CG519" s="148"/>
      <c r="CH519" s="148"/>
      <c r="CI519" s="337"/>
      <c r="CJ519" s="147"/>
      <c r="CK519" s="338"/>
      <c r="CL519" s="145"/>
      <c r="CM519" s="145"/>
      <c r="CN519" s="338"/>
      <c r="CO519" s="344"/>
    </row>
    <row r="520" spans="1:93" ht="24" customHeight="1" x14ac:dyDescent="0.3">
      <c r="A520" s="327">
        <v>7507251</v>
      </c>
      <c r="B520" s="328" t="s">
        <v>2826</v>
      </c>
      <c r="C520" s="329" t="s">
        <v>2827</v>
      </c>
      <c r="D520" s="330">
        <f t="shared" si="26"/>
        <v>3</v>
      </c>
      <c r="E520" s="331">
        <f t="shared" si="27"/>
        <v>0</v>
      </c>
      <c r="F520" s="331">
        <f t="shared" si="28"/>
        <v>0</v>
      </c>
      <c r="G520" s="331">
        <f t="shared" si="29"/>
        <v>0</v>
      </c>
      <c r="H520" s="331">
        <f t="shared" si="30"/>
        <v>0</v>
      </c>
      <c r="I520" s="331">
        <f t="shared" si="31"/>
        <v>0</v>
      </c>
      <c r="J520" s="331">
        <f t="shared" si="32"/>
        <v>0</v>
      </c>
      <c r="K520" s="331">
        <f t="shared" si="33"/>
        <v>0</v>
      </c>
      <c r="L520" s="331">
        <f t="shared" si="34"/>
        <v>0</v>
      </c>
      <c r="M520" s="332">
        <f t="shared" si="35"/>
        <v>0</v>
      </c>
      <c r="N520" s="333">
        <f t="shared" si="36"/>
        <v>3</v>
      </c>
      <c r="O520" s="334"/>
      <c r="P520" s="335">
        <f t="shared" si="37"/>
        <v>3</v>
      </c>
      <c r="Q520" s="336">
        <f t="shared" si="38"/>
        <v>862</v>
      </c>
      <c r="R520" s="148"/>
      <c r="S520" s="148"/>
      <c r="T520" s="337"/>
      <c r="U520" s="148"/>
      <c r="V520" s="148"/>
      <c r="W520" s="337"/>
      <c r="X520" s="147"/>
      <c r="Y520" s="148"/>
      <c r="Z520" s="147"/>
      <c r="AA520" s="354">
        <v>0</v>
      </c>
      <c r="AB520" s="357">
        <v>0</v>
      </c>
      <c r="AC520" s="148">
        <v>0</v>
      </c>
      <c r="AD520" s="147"/>
      <c r="AE520" s="148"/>
      <c r="AF520" s="147">
        <v>3</v>
      </c>
      <c r="AG520" s="144">
        <v>0</v>
      </c>
      <c r="AH520" s="144">
        <v>0</v>
      </c>
      <c r="AI520" s="145"/>
      <c r="AJ520" s="145"/>
      <c r="AK520" s="144"/>
      <c r="AL520" s="145"/>
      <c r="AM520" s="144"/>
      <c r="AN520" s="144"/>
      <c r="AO520" s="340"/>
      <c r="AP520" s="340"/>
      <c r="AQ520" s="341"/>
      <c r="AR520" s="341"/>
      <c r="AS520" s="341"/>
      <c r="AT520" s="359"/>
      <c r="AU520" s="144"/>
      <c r="AV520" s="145"/>
      <c r="AW520" s="148">
        <v>0</v>
      </c>
      <c r="AX520" s="148">
        <v>0</v>
      </c>
      <c r="AY520" s="147"/>
      <c r="AZ520" s="148"/>
      <c r="BA520" s="148"/>
      <c r="BB520" s="147"/>
      <c r="BC520" s="147"/>
      <c r="BD520" s="148"/>
      <c r="BE520" s="148"/>
      <c r="BF520" s="338">
        <v>0</v>
      </c>
      <c r="BG520" s="145"/>
      <c r="BH520" s="148">
        <v>0</v>
      </c>
      <c r="BI520" s="337"/>
      <c r="BJ520" s="342"/>
      <c r="BK520" s="343"/>
      <c r="BL520" s="147"/>
      <c r="BM520" s="147"/>
      <c r="BN520" s="148"/>
      <c r="BO520" s="148"/>
      <c r="BP520" s="147"/>
      <c r="BQ520" s="88">
        <v>0</v>
      </c>
      <c r="BR520" s="352"/>
      <c r="BS520" s="352"/>
      <c r="BT520" s="145"/>
      <c r="BU520" s="338"/>
      <c r="BV520" s="88"/>
      <c r="BW520" s="145"/>
      <c r="BX520" s="145"/>
      <c r="BY520" s="144"/>
      <c r="BZ520" s="144"/>
      <c r="CA520" s="355">
        <v>0</v>
      </c>
      <c r="CB520" s="338">
        <v>0</v>
      </c>
      <c r="CC520" s="344">
        <v>0</v>
      </c>
      <c r="CD520" s="145"/>
      <c r="CE520" s="145"/>
      <c r="CF520" s="146">
        <v>0</v>
      </c>
      <c r="CG520" s="148"/>
      <c r="CH520" s="148"/>
      <c r="CI520" s="337"/>
      <c r="CJ520" s="147"/>
      <c r="CK520" s="338"/>
      <c r="CL520" s="145"/>
      <c r="CM520" s="145"/>
      <c r="CN520" s="338"/>
      <c r="CO520" s="344"/>
    </row>
    <row r="521" spans="1:93" ht="24" customHeight="1" x14ac:dyDescent="0.3">
      <c r="A521" s="345" t="s">
        <v>2828</v>
      </c>
      <c r="B521" s="328" t="s">
        <v>2829</v>
      </c>
      <c r="C521" s="329" t="s">
        <v>314</v>
      </c>
      <c r="D521" s="330">
        <f t="shared" si="26"/>
        <v>0</v>
      </c>
      <c r="E521" s="331">
        <f t="shared" si="27"/>
        <v>0</v>
      </c>
      <c r="F521" s="331">
        <f t="shared" si="28"/>
        <v>0</v>
      </c>
      <c r="G521" s="331">
        <f t="shared" si="29"/>
        <v>0</v>
      </c>
      <c r="H521" s="331">
        <f t="shared" si="30"/>
        <v>0</v>
      </c>
      <c r="I521" s="331">
        <f t="shared" si="31"/>
        <v>0</v>
      </c>
      <c r="J521" s="331">
        <f t="shared" si="32"/>
        <v>0</v>
      </c>
      <c r="K521" s="331">
        <f t="shared" si="33"/>
        <v>0</v>
      </c>
      <c r="L521" s="331">
        <f t="shared" si="34"/>
        <v>0</v>
      </c>
      <c r="M521" s="332">
        <f t="shared" si="35"/>
        <v>0</v>
      </c>
      <c r="N521" s="333">
        <f t="shared" si="36"/>
        <v>0</v>
      </c>
      <c r="O521" s="334"/>
      <c r="P521" s="335">
        <f t="shared" si="37"/>
        <v>0</v>
      </c>
      <c r="Q521" s="336" t="str">
        <f t="shared" si="38"/>
        <v/>
      </c>
      <c r="R521" s="148"/>
      <c r="S521" s="148"/>
      <c r="T521" s="337"/>
      <c r="U521" s="148"/>
      <c r="V521" s="148"/>
      <c r="W521" s="337"/>
      <c r="X521" s="147"/>
      <c r="Y521" s="148"/>
      <c r="Z521" s="147"/>
      <c r="AA521" s="338">
        <v>0</v>
      </c>
      <c r="AB521" s="339">
        <v>0</v>
      </c>
      <c r="AC521" s="148">
        <v>0</v>
      </c>
      <c r="AD521" s="147"/>
      <c r="AE521" s="148"/>
      <c r="AF521" s="147"/>
      <c r="AG521" s="144">
        <v>0</v>
      </c>
      <c r="AH521" s="144">
        <v>0</v>
      </c>
      <c r="AI521" s="145"/>
      <c r="AJ521" s="145"/>
      <c r="AK521" s="144"/>
      <c r="AL521" s="145"/>
      <c r="AM521" s="144"/>
      <c r="AN521" s="144"/>
      <c r="AO521" s="340"/>
      <c r="AP521" s="340"/>
      <c r="AQ521" s="341"/>
      <c r="AR521" s="341"/>
      <c r="AS521" s="341"/>
      <c r="AT521" s="153"/>
      <c r="AU521" s="144"/>
      <c r="AV521" s="145"/>
      <c r="AW521" s="148">
        <v>0</v>
      </c>
      <c r="AX521" s="148">
        <v>0</v>
      </c>
      <c r="AY521" s="147"/>
      <c r="AZ521" s="148"/>
      <c r="BA521" s="148"/>
      <c r="BB521" s="147"/>
      <c r="BC521" s="147"/>
      <c r="BD521" s="148"/>
      <c r="BE521" s="148"/>
      <c r="BF521" s="354">
        <v>0</v>
      </c>
      <c r="BG521" s="145"/>
      <c r="BH521" s="148">
        <v>0</v>
      </c>
      <c r="BI521" s="337"/>
      <c r="BJ521" s="342"/>
      <c r="BK521" s="343"/>
      <c r="BL521" s="147"/>
      <c r="BM521" s="147"/>
      <c r="BN521" s="148"/>
      <c r="BO521" s="148"/>
      <c r="BP521" s="147"/>
      <c r="BQ521" s="144">
        <v>0</v>
      </c>
      <c r="BR521" s="145"/>
      <c r="BS521" s="145"/>
      <c r="BT521" s="145"/>
      <c r="BU521" s="354"/>
      <c r="BV521" s="144"/>
      <c r="BW521" s="145"/>
      <c r="BX521" s="145"/>
      <c r="BY521" s="144"/>
      <c r="BZ521" s="144"/>
      <c r="CA521" s="149">
        <v>0</v>
      </c>
      <c r="CB521" s="338">
        <v>0</v>
      </c>
      <c r="CC521" s="88">
        <v>0</v>
      </c>
      <c r="CD521" s="145"/>
      <c r="CE521" s="145"/>
      <c r="CF521" s="146">
        <v>0</v>
      </c>
      <c r="CG521" s="148"/>
      <c r="CH521" s="148"/>
      <c r="CI521" s="337"/>
      <c r="CJ521" s="147"/>
      <c r="CK521" s="338"/>
      <c r="CL521" s="145"/>
      <c r="CM521" s="145"/>
      <c r="CN521" s="338"/>
      <c r="CO521" s="88"/>
    </row>
    <row r="522" spans="1:93" ht="24" customHeight="1" x14ac:dyDescent="0.3">
      <c r="A522" s="327" t="s">
        <v>2830</v>
      </c>
      <c r="B522" s="328" t="s">
        <v>2831</v>
      </c>
      <c r="C522" s="329" t="s">
        <v>2462</v>
      </c>
      <c r="D522" s="330">
        <f t="shared" si="26"/>
        <v>0</v>
      </c>
      <c r="E522" s="331">
        <f t="shared" si="27"/>
        <v>0</v>
      </c>
      <c r="F522" s="331">
        <f t="shared" si="28"/>
        <v>0</v>
      </c>
      <c r="G522" s="331">
        <f t="shared" si="29"/>
        <v>0</v>
      </c>
      <c r="H522" s="331">
        <f t="shared" si="30"/>
        <v>0</v>
      </c>
      <c r="I522" s="331">
        <f t="shared" si="31"/>
        <v>0</v>
      </c>
      <c r="J522" s="331">
        <f t="shared" si="32"/>
        <v>0</v>
      </c>
      <c r="K522" s="331">
        <f t="shared" si="33"/>
        <v>0</v>
      </c>
      <c r="L522" s="331">
        <f t="shared" si="34"/>
        <v>0</v>
      </c>
      <c r="M522" s="332">
        <f t="shared" si="35"/>
        <v>0</v>
      </c>
      <c r="N522" s="333">
        <f t="shared" si="36"/>
        <v>0</v>
      </c>
      <c r="O522" s="334"/>
      <c r="P522" s="335">
        <f t="shared" si="37"/>
        <v>0</v>
      </c>
      <c r="Q522" s="336" t="str">
        <f t="shared" si="38"/>
        <v/>
      </c>
      <c r="R522" s="148"/>
      <c r="S522" s="148"/>
      <c r="T522" s="337"/>
      <c r="U522" s="148"/>
      <c r="V522" s="148"/>
      <c r="W522" s="337"/>
      <c r="X522" s="147"/>
      <c r="Y522" s="148"/>
      <c r="Z522" s="147"/>
      <c r="AA522" s="338">
        <v>0</v>
      </c>
      <c r="AB522" s="339">
        <v>0</v>
      </c>
      <c r="AC522" s="148">
        <v>0</v>
      </c>
      <c r="AD522" s="147"/>
      <c r="AE522" s="148"/>
      <c r="AF522" s="147"/>
      <c r="AG522" s="144">
        <v>0</v>
      </c>
      <c r="AH522" s="144">
        <v>0</v>
      </c>
      <c r="AI522" s="145"/>
      <c r="AJ522" s="145"/>
      <c r="AK522" s="144"/>
      <c r="AL522" s="145"/>
      <c r="AM522" s="144"/>
      <c r="AN522" s="144"/>
      <c r="AO522" s="340"/>
      <c r="AP522" s="340"/>
      <c r="AQ522" s="341"/>
      <c r="AR522" s="341"/>
      <c r="AS522" s="341"/>
      <c r="AT522" s="153"/>
      <c r="AU522" s="144"/>
      <c r="AV522" s="145"/>
      <c r="AW522" s="349">
        <v>0</v>
      </c>
      <c r="AX522" s="349">
        <v>0</v>
      </c>
      <c r="AY522" s="147"/>
      <c r="AZ522" s="349"/>
      <c r="BA522" s="349"/>
      <c r="BB522" s="147"/>
      <c r="BC522" s="147"/>
      <c r="BD522" s="349"/>
      <c r="BE522" s="349"/>
      <c r="BF522" s="338">
        <v>0</v>
      </c>
      <c r="BG522" s="145"/>
      <c r="BH522" s="148">
        <v>0</v>
      </c>
      <c r="BI522" s="337"/>
      <c r="BJ522" s="342"/>
      <c r="BK522" s="343"/>
      <c r="BL522" s="147"/>
      <c r="BM522" s="147"/>
      <c r="BN522" s="349"/>
      <c r="BO522" s="349"/>
      <c r="BP522" s="147"/>
      <c r="BQ522" s="144">
        <v>0</v>
      </c>
      <c r="BR522" s="145"/>
      <c r="BS522" s="145"/>
      <c r="BT522" s="145"/>
      <c r="BU522" s="338"/>
      <c r="BV522" s="144"/>
      <c r="BW522" s="145"/>
      <c r="BX522" s="145"/>
      <c r="BY522" s="144"/>
      <c r="BZ522" s="144"/>
      <c r="CA522" s="149">
        <v>0</v>
      </c>
      <c r="CB522" s="354">
        <v>0</v>
      </c>
      <c r="CC522" s="344">
        <v>0</v>
      </c>
      <c r="CD522" s="145"/>
      <c r="CE522" s="145"/>
      <c r="CF522" s="146">
        <v>0</v>
      </c>
      <c r="CG522" s="148"/>
      <c r="CH522" s="148"/>
      <c r="CI522" s="337"/>
      <c r="CJ522" s="147"/>
      <c r="CK522" s="354"/>
      <c r="CL522" s="145"/>
      <c r="CM522" s="145"/>
      <c r="CN522" s="354"/>
      <c r="CO522" s="344"/>
    </row>
    <row r="523" spans="1:93" ht="24" customHeight="1" x14ac:dyDescent="0.3">
      <c r="A523" s="327" t="s">
        <v>2832</v>
      </c>
      <c r="B523" s="328" t="s">
        <v>2833</v>
      </c>
      <c r="C523" s="329" t="s">
        <v>2122</v>
      </c>
      <c r="D523" s="330">
        <f t="shared" si="26"/>
        <v>26</v>
      </c>
      <c r="E523" s="331">
        <f t="shared" si="27"/>
        <v>6</v>
      </c>
      <c r="F523" s="331">
        <f t="shared" si="28"/>
        <v>0</v>
      </c>
      <c r="G523" s="331">
        <f t="shared" si="29"/>
        <v>0</v>
      </c>
      <c r="H523" s="331">
        <f t="shared" si="30"/>
        <v>0</v>
      </c>
      <c r="I523" s="331">
        <f t="shared" si="31"/>
        <v>0</v>
      </c>
      <c r="J523" s="331">
        <f t="shared" si="32"/>
        <v>0</v>
      </c>
      <c r="K523" s="331">
        <f t="shared" si="33"/>
        <v>0</v>
      </c>
      <c r="L523" s="331">
        <f t="shared" si="34"/>
        <v>0</v>
      </c>
      <c r="M523" s="332">
        <f t="shared" si="35"/>
        <v>0</v>
      </c>
      <c r="N523" s="333">
        <f t="shared" si="36"/>
        <v>32</v>
      </c>
      <c r="O523" s="334"/>
      <c r="P523" s="335">
        <f t="shared" si="37"/>
        <v>32</v>
      </c>
      <c r="Q523" s="336">
        <f t="shared" si="38"/>
        <v>331</v>
      </c>
      <c r="R523" s="148"/>
      <c r="S523" s="148"/>
      <c r="T523" s="337"/>
      <c r="U523" s="148"/>
      <c r="V523" s="148"/>
      <c r="W523" s="337"/>
      <c r="X523" s="147"/>
      <c r="Y523" s="148"/>
      <c r="Z523" s="147"/>
      <c r="AA523" s="338">
        <v>0</v>
      </c>
      <c r="AB523" s="339">
        <v>0</v>
      </c>
      <c r="AC523" s="148">
        <v>0</v>
      </c>
      <c r="AD523" s="147"/>
      <c r="AE523" s="148">
        <v>6</v>
      </c>
      <c r="AF523" s="147"/>
      <c r="AG523" s="144">
        <v>0</v>
      </c>
      <c r="AH523" s="144">
        <v>0</v>
      </c>
      <c r="AI523" s="145"/>
      <c r="AJ523" s="145"/>
      <c r="AK523" s="144"/>
      <c r="AL523" s="145"/>
      <c r="AM523" s="144"/>
      <c r="AN523" s="144"/>
      <c r="AO523" s="340"/>
      <c r="AP523" s="340"/>
      <c r="AQ523" s="341"/>
      <c r="AR523" s="341"/>
      <c r="AS523" s="341"/>
      <c r="AT523" s="153"/>
      <c r="AU523" s="144"/>
      <c r="AV523" s="145"/>
      <c r="AW523" s="148">
        <v>0</v>
      </c>
      <c r="AX523" s="148">
        <v>0</v>
      </c>
      <c r="AY523" s="147"/>
      <c r="AZ523" s="148"/>
      <c r="BA523" s="148"/>
      <c r="BB523" s="147"/>
      <c r="BC523" s="147"/>
      <c r="BD523" s="148"/>
      <c r="BE523" s="148"/>
      <c r="BF523" s="338">
        <v>0</v>
      </c>
      <c r="BG523" s="145"/>
      <c r="BH523" s="148">
        <v>0</v>
      </c>
      <c r="BI523" s="337"/>
      <c r="BJ523" s="360"/>
      <c r="BK523" s="343"/>
      <c r="BL523" s="147"/>
      <c r="BM523" s="147"/>
      <c r="BN523" s="148">
        <v>26</v>
      </c>
      <c r="BO523" s="148"/>
      <c r="BP523" s="147"/>
      <c r="BQ523" s="88">
        <v>0</v>
      </c>
      <c r="BR523" s="352"/>
      <c r="BS523" s="352"/>
      <c r="BT523" s="145"/>
      <c r="BU523" s="338"/>
      <c r="BV523" s="88"/>
      <c r="BW523" s="145"/>
      <c r="BX523" s="145"/>
      <c r="BY523" s="144"/>
      <c r="BZ523" s="144"/>
      <c r="CA523" s="149">
        <v>0</v>
      </c>
      <c r="CB523" s="338">
        <v>0</v>
      </c>
      <c r="CC523" s="344">
        <v>0</v>
      </c>
      <c r="CD523" s="145"/>
      <c r="CE523" s="145"/>
      <c r="CF523" s="356">
        <v>0</v>
      </c>
      <c r="CG523" s="148"/>
      <c r="CH523" s="148"/>
      <c r="CI523" s="337"/>
      <c r="CJ523" s="147"/>
      <c r="CK523" s="338"/>
      <c r="CL523" s="145"/>
      <c r="CM523" s="145"/>
      <c r="CN523" s="338"/>
      <c r="CO523" s="344"/>
    </row>
    <row r="524" spans="1:93" ht="24" customHeight="1" x14ac:dyDescent="0.3">
      <c r="A524" s="346" t="s">
        <v>2834</v>
      </c>
      <c r="B524" s="347" t="s">
        <v>2835</v>
      </c>
      <c r="C524" s="348" t="s">
        <v>2020</v>
      </c>
      <c r="D524" s="330">
        <f t="shared" si="26"/>
        <v>25</v>
      </c>
      <c r="E524" s="331">
        <f t="shared" si="27"/>
        <v>20</v>
      </c>
      <c r="F524" s="331">
        <f t="shared" si="28"/>
        <v>18</v>
      </c>
      <c r="G524" s="331">
        <f t="shared" si="29"/>
        <v>12</v>
      </c>
      <c r="H524" s="331">
        <f t="shared" si="30"/>
        <v>10</v>
      </c>
      <c r="I524" s="331">
        <f t="shared" si="31"/>
        <v>7</v>
      </c>
      <c r="J524" s="331">
        <f t="shared" si="32"/>
        <v>7</v>
      </c>
      <c r="K524" s="331">
        <f t="shared" si="33"/>
        <v>5</v>
      </c>
      <c r="L524" s="331">
        <f t="shared" si="34"/>
        <v>5</v>
      </c>
      <c r="M524" s="332">
        <f t="shared" si="35"/>
        <v>4</v>
      </c>
      <c r="N524" s="333">
        <f t="shared" si="36"/>
        <v>113</v>
      </c>
      <c r="O524" s="334"/>
      <c r="P524" s="335">
        <f t="shared" si="37"/>
        <v>113</v>
      </c>
      <c r="Q524" s="336">
        <f t="shared" si="38"/>
        <v>117</v>
      </c>
      <c r="R524" s="148"/>
      <c r="S524" s="148"/>
      <c r="T524" s="337"/>
      <c r="U524" s="148"/>
      <c r="V524" s="148"/>
      <c r="W524" s="337"/>
      <c r="X524" s="147"/>
      <c r="Y524" s="148"/>
      <c r="Z524" s="147"/>
      <c r="AA524" s="338">
        <v>0</v>
      </c>
      <c r="AB524" s="339">
        <v>0</v>
      </c>
      <c r="AC524" s="148">
        <v>0</v>
      </c>
      <c r="AD524" s="147"/>
      <c r="AE524" s="148"/>
      <c r="AF524" s="147">
        <v>12</v>
      </c>
      <c r="AG524" s="144">
        <v>1</v>
      </c>
      <c r="AH524" s="144">
        <v>7</v>
      </c>
      <c r="AI524" s="352"/>
      <c r="AJ524" s="352"/>
      <c r="AK524" s="144">
        <v>10</v>
      </c>
      <c r="AL524" s="352"/>
      <c r="AM524" s="144">
        <v>5</v>
      </c>
      <c r="AN524" s="144"/>
      <c r="AO524" s="353"/>
      <c r="AP524" s="353"/>
      <c r="AQ524" s="341"/>
      <c r="AR524" s="341"/>
      <c r="AS524" s="341"/>
      <c r="AT524" s="153"/>
      <c r="AU524" s="144"/>
      <c r="AV524" s="352"/>
      <c r="AW524" s="349">
        <v>0</v>
      </c>
      <c r="AX524" s="349">
        <v>0</v>
      </c>
      <c r="AY524" s="147"/>
      <c r="AZ524" s="349">
        <v>1</v>
      </c>
      <c r="BA524" s="349"/>
      <c r="BB524" s="147">
        <v>1</v>
      </c>
      <c r="BC524" s="147">
        <v>4</v>
      </c>
      <c r="BD524" s="349"/>
      <c r="BE524" s="349"/>
      <c r="BF524" s="338">
        <v>0</v>
      </c>
      <c r="BG524" s="352"/>
      <c r="BH524" s="349">
        <v>0</v>
      </c>
      <c r="BI524" s="337"/>
      <c r="BJ524" s="342"/>
      <c r="BK524" s="343"/>
      <c r="BL524" s="147"/>
      <c r="BM524" s="147"/>
      <c r="BN524" s="349"/>
      <c r="BO524" s="349">
        <v>18</v>
      </c>
      <c r="BP524" s="147"/>
      <c r="BQ524" s="144">
        <v>0</v>
      </c>
      <c r="BR524" s="352"/>
      <c r="BS524" s="352">
        <v>25</v>
      </c>
      <c r="BT524" s="352"/>
      <c r="BU524" s="338"/>
      <c r="BV524" s="144"/>
      <c r="BW524" s="352"/>
      <c r="BX524" s="352"/>
      <c r="BY524" s="144"/>
      <c r="BZ524" s="144"/>
      <c r="CA524" s="149">
        <v>0</v>
      </c>
      <c r="CB524" s="354">
        <v>0</v>
      </c>
      <c r="CC524" s="344">
        <v>0</v>
      </c>
      <c r="CD524" s="352"/>
      <c r="CE524" s="352"/>
      <c r="CF524" s="356">
        <v>0</v>
      </c>
      <c r="CG524" s="148">
        <v>5</v>
      </c>
      <c r="CH524" s="148">
        <v>7</v>
      </c>
      <c r="CI524" s="337"/>
      <c r="CJ524" s="147"/>
      <c r="CK524" s="354">
        <v>20</v>
      </c>
      <c r="CL524" s="352"/>
      <c r="CM524" s="352"/>
      <c r="CN524" s="354"/>
      <c r="CO524" s="344"/>
    </row>
    <row r="525" spans="1:93" ht="24" customHeight="1" x14ac:dyDescent="0.3">
      <c r="A525" s="345" t="s">
        <v>2830</v>
      </c>
      <c r="B525" s="328" t="s">
        <v>2836</v>
      </c>
      <c r="C525" s="329" t="s">
        <v>2462</v>
      </c>
      <c r="D525" s="330">
        <f t="shared" si="26"/>
        <v>0</v>
      </c>
      <c r="E525" s="331">
        <f t="shared" si="27"/>
        <v>0</v>
      </c>
      <c r="F525" s="331">
        <f t="shared" si="28"/>
        <v>0</v>
      </c>
      <c r="G525" s="331">
        <f t="shared" si="29"/>
        <v>0</v>
      </c>
      <c r="H525" s="331">
        <f t="shared" si="30"/>
        <v>0</v>
      </c>
      <c r="I525" s="331">
        <f t="shared" si="31"/>
        <v>0</v>
      </c>
      <c r="J525" s="331">
        <f t="shared" si="32"/>
        <v>0</v>
      </c>
      <c r="K525" s="331">
        <f t="shared" si="33"/>
        <v>0</v>
      </c>
      <c r="L525" s="331">
        <f t="shared" si="34"/>
        <v>0</v>
      </c>
      <c r="M525" s="332">
        <f t="shared" si="35"/>
        <v>0</v>
      </c>
      <c r="N525" s="333">
        <f t="shared" si="36"/>
        <v>0</v>
      </c>
      <c r="O525" s="334"/>
      <c r="P525" s="335">
        <f t="shared" si="37"/>
        <v>0</v>
      </c>
      <c r="Q525" s="336" t="str">
        <f t="shared" si="38"/>
        <v/>
      </c>
      <c r="R525" s="148"/>
      <c r="S525" s="148"/>
      <c r="T525" s="350"/>
      <c r="U525" s="148"/>
      <c r="V525" s="148"/>
      <c r="W525" s="350"/>
      <c r="X525" s="351"/>
      <c r="Y525" s="148"/>
      <c r="Z525" s="351"/>
      <c r="AA525" s="338">
        <v>0</v>
      </c>
      <c r="AB525" s="339">
        <v>0</v>
      </c>
      <c r="AC525" s="148">
        <v>0</v>
      </c>
      <c r="AD525" s="351"/>
      <c r="AE525" s="148"/>
      <c r="AF525" s="351"/>
      <c r="AG525" s="88">
        <v>0</v>
      </c>
      <c r="AH525" s="88">
        <v>0</v>
      </c>
      <c r="AI525" s="145"/>
      <c r="AJ525" s="145"/>
      <c r="AK525" s="88"/>
      <c r="AL525" s="145"/>
      <c r="AM525" s="88"/>
      <c r="AN525" s="88"/>
      <c r="AO525" s="340"/>
      <c r="AP525" s="340"/>
      <c r="AQ525" s="358"/>
      <c r="AR525" s="358"/>
      <c r="AS525" s="358"/>
      <c r="AT525" s="153"/>
      <c r="AU525" s="88"/>
      <c r="AV525" s="145"/>
      <c r="AW525" s="148">
        <v>0</v>
      </c>
      <c r="AX525" s="148">
        <v>0</v>
      </c>
      <c r="AY525" s="351"/>
      <c r="AZ525" s="148"/>
      <c r="BA525" s="148"/>
      <c r="BB525" s="351"/>
      <c r="BC525" s="351"/>
      <c r="BD525" s="148"/>
      <c r="BE525" s="148"/>
      <c r="BF525" s="338">
        <v>0</v>
      </c>
      <c r="BG525" s="145"/>
      <c r="BH525" s="148">
        <v>0</v>
      </c>
      <c r="BI525" s="350"/>
      <c r="BJ525" s="342"/>
      <c r="BK525" s="343"/>
      <c r="BL525" s="351"/>
      <c r="BM525" s="351"/>
      <c r="BN525" s="148"/>
      <c r="BO525" s="148"/>
      <c r="BP525" s="351"/>
      <c r="BQ525" s="144">
        <v>0</v>
      </c>
      <c r="BR525" s="145"/>
      <c r="BS525" s="145"/>
      <c r="BT525" s="145"/>
      <c r="BU525" s="338"/>
      <c r="BV525" s="144"/>
      <c r="BW525" s="145"/>
      <c r="BX525" s="145"/>
      <c r="BY525" s="88"/>
      <c r="BZ525" s="88"/>
      <c r="CA525" s="149">
        <v>0</v>
      </c>
      <c r="CB525" s="338">
        <v>0</v>
      </c>
      <c r="CC525" s="344">
        <v>0</v>
      </c>
      <c r="CD525" s="145"/>
      <c r="CE525" s="145"/>
      <c r="CF525" s="146">
        <v>0</v>
      </c>
      <c r="CG525" s="349"/>
      <c r="CH525" s="349"/>
      <c r="CI525" s="350"/>
      <c r="CJ525" s="351"/>
      <c r="CK525" s="338"/>
      <c r="CL525" s="145"/>
      <c r="CM525" s="145"/>
      <c r="CN525" s="338"/>
      <c r="CO525" s="344"/>
    </row>
    <row r="526" spans="1:93" ht="24" customHeight="1" x14ac:dyDescent="0.3">
      <c r="A526" s="327" t="s">
        <v>2837</v>
      </c>
      <c r="B526" s="328" t="s">
        <v>2838</v>
      </c>
      <c r="C526" s="329" t="s">
        <v>1713</v>
      </c>
      <c r="D526" s="330">
        <f t="shared" si="26"/>
        <v>0</v>
      </c>
      <c r="E526" s="331">
        <f t="shared" si="27"/>
        <v>0</v>
      </c>
      <c r="F526" s="331">
        <f t="shared" si="28"/>
        <v>0</v>
      </c>
      <c r="G526" s="331">
        <f t="shared" si="29"/>
        <v>0</v>
      </c>
      <c r="H526" s="331">
        <f t="shared" si="30"/>
        <v>0</v>
      </c>
      <c r="I526" s="331">
        <f t="shared" si="31"/>
        <v>0</v>
      </c>
      <c r="J526" s="331">
        <f t="shared" si="32"/>
        <v>0</v>
      </c>
      <c r="K526" s="331">
        <f t="shared" si="33"/>
        <v>0</v>
      </c>
      <c r="L526" s="331">
        <f t="shared" si="34"/>
        <v>0</v>
      </c>
      <c r="M526" s="332">
        <f t="shared" si="35"/>
        <v>0</v>
      </c>
      <c r="N526" s="333">
        <f t="shared" si="36"/>
        <v>0</v>
      </c>
      <c r="O526" s="334"/>
      <c r="P526" s="335">
        <f t="shared" si="37"/>
        <v>0</v>
      </c>
      <c r="Q526" s="336" t="str">
        <f t="shared" si="38"/>
        <v/>
      </c>
      <c r="R526" s="349"/>
      <c r="S526" s="349"/>
      <c r="T526" s="337"/>
      <c r="U526" s="349"/>
      <c r="V526" s="349"/>
      <c r="W526" s="337"/>
      <c r="X526" s="147"/>
      <c r="Y526" s="349"/>
      <c r="Z526" s="147"/>
      <c r="AA526" s="338">
        <v>0</v>
      </c>
      <c r="AB526" s="339">
        <v>0</v>
      </c>
      <c r="AC526" s="148">
        <v>0</v>
      </c>
      <c r="AD526" s="147"/>
      <c r="AE526" s="349"/>
      <c r="AF526" s="147"/>
      <c r="AG526" s="88">
        <v>0</v>
      </c>
      <c r="AH526" s="88">
        <v>0</v>
      </c>
      <c r="AI526" s="145"/>
      <c r="AJ526" s="145"/>
      <c r="AK526" s="88"/>
      <c r="AL526" s="145"/>
      <c r="AM526" s="88"/>
      <c r="AN526" s="88"/>
      <c r="AO526" s="340"/>
      <c r="AP526" s="340"/>
      <c r="AQ526" s="358"/>
      <c r="AR526" s="358"/>
      <c r="AS526" s="358"/>
      <c r="AT526" s="153"/>
      <c r="AU526" s="88"/>
      <c r="AV526" s="145"/>
      <c r="AW526" s="148">
        <v>0</v>
      </c>
      <c r="AX526" s="148">
        <v>0</v>
      </c>
      <c r="AY526" s="147"/>
      <c r="AZ526" s="148"/>
      <c r="BA526" s="148"/>
      <c r="BB526" s="147"/>
      <c r="BC526" s="147"/>
      <c r="BD526" s="148"/>
      <c r="BE526" s="148"/>
      <c r="BF526" s="338">
        <v>0</v>
      </c>
      <c r="BG526" s="145"/>
      <c r="BH526" s="148">
        <v>0</v>
      </c>
      <c r="BI526" s="337"/>
      <c r="BJ526" s="360"/>
      <c r="BK526" s="343"/>
      <c r="BL526" s="147"/>
      <c r="BM526" s="147"/>
      <c r="BN526" s="148"/>
      <c r="BO526" s="148"/>
      <c r="BP526" s="147"/>
      <c r="BQ526" s="144">
        <v>0</v>
      </c>
      <c r="BR526" s="145"/>
      <c r="BS526" s="145"/>
      <c r="BT526" s="145"/>
      <c r="BU526" s="338"/>
      <c r="BV526" s="144"/>
      <c r="BW526" s="145"/>
      <c r="BX526" s="145"/>
      <c r="BY526" s="88"/>
      <c r="BZ526" s="88"/>
      <c r="CA526" s="355">
        <v>0</v>
      </c>
      <c r="CB526" s="338">
        <v>0</v>
      </c>
      <c r="CC526" s="88">
        <v>0</v>
      </c>
      <c r="CD526" s="145"/>
      <c r="CE526" s="145"/>
      <c r="CF526" s="356">
        <v>0</v>
      </c>
      <c r="CG526" s="148"/>
      <c r="CH526" s="148"/>
      <c r="CI526" s="337"/>
      <c r="CJ526" s="147"/>
      <c r="CK526" s="338"/>
      <c r="CL526" s="145"/>
      <c r="CM526" s="145"/>
      <c r="CN526" s="338"/>
      <c r="CO526" s="88"/>
    </row>
    <row r="527" spans="1:93" ht="24" customHeight="1" x14ac:dyDescent="0.3">
      <c r="A527" s="346" t="s">
        <v>2839</v>
      </c>
      <c r="B527" s="347" t="s">
        <v>2840</v>
      </c>
      <c r="C527" s="348" t="s">
        <v>2391</v>
      </c>
      <c r="D527" s="330">
        <f t="shared" si="26"/>
        <v>9</v>
      </c>
      <c r="E527" s="331">
        <f t="shared" si="27"/>
        <v>1</v>
      </c>
      <c r="F527" s="331">
        <f t="shared" si="28"/>
        <v>1</v>
      </c>
      <c r="G527" s="331">
        <f t="shared" si="29"/>
        <v>0</v>
      </c>
      <c r="H527" s="331">
        <f t="shared" si="30"/>
        <v>0</v>
      </c>
      <c r="I527" s="331">
        <f t="shared" si="31"/>
        <v>0</v>
      </c>
      <c r="J527" s="331">
        <f t="shared" si="32"/>
        <v>0</v>
      </c>
      <c r="K527" s="331">
        <f t="shared" si="33"/>
        <v>0</v>
      </c>
      <c r="L527" s="331">
        <f t="shared" si="34"/>
        <v>0</v>
      </c>
      <c r="M527" s="332">
        <f t="shared" si="35"/>
        <v>0</v>
      </c>
      <c r="N527" s="333">
        <f t="shared" si="36"/>
        <v>11</v>
      </c>
      <c r="O527" s="334"/>
      <c r="P527" s="335">
        <f t="shared" si="37"/>
        <v>11</v>
      </c>
      <c r="Q527" s="336">
        <f t="shared" si="38"/>
        <v>644</v>
      </c>
      <c r="R527" s="148"/>
      <c r="S527" s="148"/>
      <c r="T527" s="337"/>
      <c r="U527" s="148"/>
      <c r="V527" s="148"/>
      <c r="W527" s="337"/>
      <c r="X527" s="147"/>
      <c r="Y527" s="148"/>
      <c r="Z527" s="147"/>
      <c r="AA527" s="338">
        <v>0</v>
      </c>
      <c r="AB527" s="339">
        <v>0</v>
      </c>
      <c r="AC527" s="148">
        <v>0</v>
      </c>
      <c r="AD527" s="147"/>
      <c r="AE527" s="148"/>
      <c r="AF527" s="147"/>
      <c r="AG527" s="144">
        <v>0</v>
      </c>
      <c r="AH527" s="144">
        <v>0</v>
      </c>
      <c r="AI527" s="352"/>
      <c r="AJ527" s="352"/>
      <c r="AK527" s="144"/>
      <c r="AL527" s="352"/>
      <c r="AM527" s="144">
        <v>1</v>
      </c>
      <c r="AN527" s="144"/>
      <c r="AO527" s="353"/>
      <c r="AP527" s="353"/>
      <c r="AQ527" s="341"/>
      <c r="AR527" s="341"/>
      <c r="AS527" s="341"/>
      <c r="AT527" s="153"/>
      <c r="AU527" s="144"/>
      <c r="AV527" s="352"/>
      <c r="AW527" s="349">
        <v>1</v>
      </c>
      <c r="AX527" s="349">
        <v>0</v>
      </c>
      <c r="AY527" s="147"/>
      <c r="AZ527" s="349"/>
      <c r="BA527" s="349"/>
      <c r="BB527" s="147"/>
      <c r="BC527" s="147"/>
      <c r="BD527" s="349"/>
      <c r="BE527" s="349"/>
      <c r="BF527" s="338">
        <v>0</v>
      </c>
      <c r="BG527" s="352"/>
      <c r="BH527" s="148">
        <v>0</v>
      </c>
      <c r="BI527" s="337"/>
      <c r="BJ527" s="342"/>
      <c r="BK527" s="343"/>
      <c r="BL527" s="147"/>
      <c r="BM527" s="147"/>
      <c r="BN527" s="349"/>
      <c r="BO527" s="349">
        <v>9</v>
      </c>
      <c r="BP527" s="147"/>
      <c r="BQ527" s="144">
        <v>0</v>
      </c>
      <c r="BR527" s="352"/>
      <c r="BS527" s="352"/>
      <c r="BT527" s="352"/>
      <c r="BU527" s="338"/>
      <c r="BV527" s="144"/>
      <c r="BW527" s="352"/>
      <c r="BX527" s="352"/>
      <c r="BY527" s="144"/>
      <c r="BZ527" s="144"/>
      <c r="CA527" s="149">
        <v>0</v>
      </c>
      <c r="CB527" s="354">
        <v>0</v>
      </c>
      <c r="CC527" s="344">
        <v>0</v>
      </c>
      <c r="CD527" s="352"/>
      <c r="CE527" s="352"/>
      <c r="CF527" s="356">
        <v>0</v>
      </c>
      <c r="CG527" s="148"/>
      <c r="CH527" s="148"/>
      <c r="CI527" s="337"/>
      <c r="CJ527" s="147"/>
      <c r="CK527" s="354"/>
      <c r="CL527" s="352"/>
      <c r="CM527" s="352"/>
      <c r="CN527" s="354"/>
      <c r="CO527" s="344"/>
    </row>
    <row r="528" spans="1:93" ht="24" customHeight="1" x14ac:dyDescent="0.3">
      <c r="A528" s="327">
        <v>810712</v>
      </c>
      <c r="B528" s="328" t="s">
        <v>2841</v>
      </c>
      <c r="C528" s="329" t="s">
        <v>406</v>
      </c>
      <c r="D528" s="330">
        <f t="shared" si="26"/>
        <v>20</v>
      </c>
      <c r="E528" s="331">
        <f t="shared" si="27"/>
        <v>10</v>
      </c>
      <c r="F528" s="331">
        <f t="shared" si="28"/>
        <v>0</v>
      </c>
      <c r="G528" s="331">
        <f t="shared" si="29"/>
        <v>0</v>
      </c>
      <c r="H528" s="331">
        <f t="shared" si="30"/>
        <v>0</v>
      </c>
      <c r="I528" s="331">
        <f t="shared" si="31"/>
        <v>0</v>
      </c>
      <c r="J528" s="331">
        <f t="shared" si="32"/>
        <v>0</v>
      </c>
      <c r="K528" s="331">
        <f t="shared" si="33"/>
        <v>0</v>
      </c>
      <c r="L528" s="331">
        <f t="shared" si="34"/>
        <v>0</v>
      </c>
      <c r="M528" s="332">
        <f t="shared" si="35"/>
        <v>0</v>
      </c>
      <c r="N528" s="333">
        <f t="shared" si="36"/>
        <v>30</v>
      </c>
      <c r="O528" s="334"/>
      <c r="P528" s="335">
        <f t="shared" si="37"/>
        <v>30</v>
      </c>
      <c r="Q528" s="336">
        <f t="shared" si="38"/>
        <v>342</v>
      </c>
      <c r="R528" s="349"/>
      <c r="S528" s="349"/>
      <c r="T528" s="350"/>
      <c r="U528" s="349"/>
      <c r="V528" s="349"/>
      <c r="W528" s="350"/>
      <c r="X528" s="351"/>
      <c r="Y528" s="349"/>
      <c r="Z528" s="351"/>
      <c r="AA528" s="354">
        <v>0</v>
      </c>
      <c r="AB528" s="357">
        <v>0</v>
      </c>
      <c r="AC528" s="349">
        <v>0</v>
      </c>
      <c r="AD528" s="351"/>
      <c r="AE528" s="349"/>
      <c r="AF528" s="351">
        <v>20</v>
      </c>
      <c r="AG528" s="88">
        <v>0</v>
      </c>
      <c r="AH528" s="88">
        <v>0</v>
      </c>
      <c r="AI528" s="145"/>
      <c r="AJ528" s="145"/>
      <c r="AK528" s="88"/>
      <c r="AL528" s="145"/>
      <c r="AM528" s="88"/>
      <c r="AN528" s="88"/>
      <c r="AO528" s="340"/>
      <c r="AP528" s="340"/>
      <c r="AQ528" s="358"/>
      <c r="AR528" s="358"/>
      <c r="AS528" s="358"/>
      <c r="AT528" s="359"/>
      <c r="AU528" s="88"/>
      <c r="AV528" s="145"/>
      <c r="AW528" s="148">
        <v>0</v>
      </c>
      <c r="AX528" s="148">
        <v>0</v>
      </c>
      <c r="AY528" s="351"/>
      <c r="AZ528" s="148"/>
      <c r="BA528" s="148"/>
      <c r="BB528" s="351"/>
      <c r="BC528" s="351"/>
      <c r="BD528" s="148"/>
      <c r="BE528" s="148"/>
      <c r="BF528" s="338">
        <v>0</v>
      </c>
      <c r="BG528" s="145"/>
      <c r="BH528" s="148">
        <v>0</v>
      </c>
      <c r="BI528" s="350"/>
      <c r="BJ528" s="342"/>
      <c r="BK528" s="343"/>
      <c r="BL528" s="351"/>
      <c r="BM528" s="351"/>
      <c r="BN528" s="148"/>
      <c r="BO528" s="148">
        <v>10</v>
      </c>
      <c r="BP528" s="351"/>
      <c r="BQ528" s="144">
        <v>0</v>
      </c>
      <c r="BR528" s="145"/>
      <c r="BS528" s="145"/>
      <c r="BT528" s="145"/>
      <c r="BU528" s="338"/>
      <c r="BV528" s="144"/>
      <c r="BW528" s="145"/>
      <c r="BX528" s="145"/>
      <c r="BY528" s="88"/>
      <c r="BZ528" s="88"/>
      <c r="CA528" s="149">
        <v>0</v>
      </c>
      <c r="CB528" s="338">
        <v>0</v>
      </c>
      <c r="CC528" s="344">
        <v>0</v>
      </c>
      <c r="CD528" s="145"/>
      <c r="CE528" s="145"/>
      <c r="CF528" s="146">
        <v>0</v>
      </c>
      <c r="CG528" s="349"/>
      <c r="CH528" s="349"/>
      <c r="CI528" s="350"/>
      <c r="CJ528" s="351"/>
      <c r="CK528" s="338"/>
      <c r="CL528" s="145"/>
      <c r="CM528" s="145"/>
      <c r="CN528" s="338"/>
      <c r="CO528" s="344"/>
    </row>
    <row r="529" spans="1:93" ht="24" customHeight="1" x14ac:dyDescent="0.3">
      <c r="A529" s="327">
        <v>721009</v>
      </c>
      <c r="B529" s="328" t="s">
        <v>2842</v>
      </c>
      <c r="C529" s="329" t="s">
        <v>2843</v>
      </c>
      <c r="D529" s="330">
        <f t="shared" si="26"/>
        <v>0</v>
      </c>
      <c r="E529" s="331">
        <f t="shared" si="27"/>
        <v>0</v>
      </c>
      <c r="F529" s="331">
        <f t="shared" si="28"/>
        <v>0</v>
      </c>
      <c r="G529" s="331">
        <f t="shared" si="29"/>
        <v>0</v>
      </c>
      <c r="H529" s="331">
        <f t="shared" si="30"/>
        <v>0</v>
      </c>
      <c r="I529" s="331">
        <f t="shared" si="31"/>
        <v>0</v>
      </c>
      <c r="J529" s="331">
        <f t="shared" si="32"/>
        <v>0</v>
      </c>
      <c r="K529" s="331">
        <f t="shared" si="33"/>
        <v>0</v>
      </c>
      <c r="L529" s="331">
        <f t="shared" si="34"/>
        <v>0</v>
      </c>
      <c r="M529" s="332">
        <f t="shared" si="35"/>
        <v>0</v>
      </c>
      <c r="N529" s="333">
        <f t="shared" si="36"/>
        <v>0</v>
      </c>
      <c r="O529" s="334"/>
      <c r="P529" s="335">
        <f t="shared" si="37"/>
        <v>0</v>
      </c>
      <c r="Q529" s="336" t="str">
        <f t="shared" si="38"/>
        <v/>
      </c>
      <c r="R529" s="148"/>
      <c r="S529" s="148"/>
      <c r="T529" s="350"/>
      <c r="U529" s="148"/>
      <c r="V529" s="148"/>
      <c r="W529" s="350"/>
      <c r="X529" s="351"/>
      <c r="Y529" s="148"/>
      <c r="Z529" s="351"/>
      <c r="AA529" s="354">
        <v>0</v>
      </c>
      <c r="AB529" s="357">
        <v>0</v>
      </c>
      <c r="AC529" s="148">
        <v>0</v>
      </c>
      <c r="AD529" s="351"/>
      <c r="AE529" s="148"/>
      <c r="AF529" s="351"/>
      <c r="AG529" s="144">
        <v>0</v>
      </c>
      <c r="AH529" s="144">
        <v>0</v>
      </c>
      <c r="AI529" s="145"/>
      <c r="AJ529" s="145"/>
      <c r="AK529" s="144"/>
      <c r="AL529" s="145"/>
      <c r="AM529" s="144"/>
      <c r="AN529" s="144"/>
      <c r="AO529" s="340"/>
      <c r="AP529" s="340"/>
      <c r="AQ529" s="341"/>
      <c r="AR529" s="341"/>
      <c r="AS529" s="341"/>
      <c r="AT529" s="359"/>
      <c r="AU529" s="144"/>
      <c r="AV529" s="145"/>
      <c r="AW529" s="148">
        <v>0</v>
      </c>
      <c r="AX529" s="148">
        <v>0</v>
      </c>
      <c r="AY529" s="351"/>
      <c r="AZ529" s="148"/>
      <c r="BA529" s="148"/>
      <c r="BB529" s="351"/>
      <c r="BC529" s="351"/>
      <c r="BD529" s="148"/>
      <c r="BE529" s="148"/>
      <c r="BF529" s="338">
        <v>0</v>
      </c>
      <c r="BG529" s="145"/>
      <c r="BH529" s="349">
        <v>0</v>
      </c>
      <c r="BI529" s="350"/>
      <c r="BJ529" s="342"/>
      <c r="BK529" s="343"/>
      <c r="BL529" s="351"/>
      <c r="BM529" s="351"/>
      <c r="BN529" s="148"/>
      <c r="BO529" s="148"/>
      <c r="BP529" s="351"/>
      <c r="BQ529" s="88">
        <v>0</v>
      </c>
      <c r="BR529" s="352"/>
      <c r="BS529" s="352"/>
      <c r="BT529" s="145"/>
      <c r="BU529" s="338"/>
      <c r="BV529" s="88"/>
      <c r="BW529" s="145"/>
      <c r="BX529" s="145"/>
      <c r="BY529" s="144"/>
      <c r="BZ529" s="144"/>
      <c r="CA529" s="149">
        <v>0</v>
      </c>
      <c r="CB529" s="338">
        <v>0</v>
      </c>
      <c r="CC529" s="344">
        <v>0</v>
      </c>
      <c r="CD529" s="145"/>
      <c r="CE529" s="145"/>
      <c r="CF529" s="356">
        <v>0</v>
      </c>
      <c r="CG529" s="349"/>
      <c r="CH529" s="349"/>
      <c r="CI529" s="350"/>
      <c r="CJ529" s="351"/>
      <c r="CK529" s="338"/>
      <c r="CL529" s="145"/>
      <c r="CM529" s="145"/>
      <c r="CN529" s="338"/>
      <c r="CO529" s="344"/>
    </row>
    <row r="530" spans="1:93" ht="24" customHeight="1" x14ac:dyDescent="0.3">
      <c r="A530" s="327">
        <v>900727</v>
      </c>
      <c r="B530" s="328" t="s">
        <v>2844</v>
      </c>
      <c r="C530" s="329" t="s">
        <v>267</v>
      </c>
      <c r="D530" s="330">
        <f t="shared" si="26"/>
        <v>0</v>
      </c>
      <c r="E530" s="331">
        <f t="shared" si="27"/>
        <v>0</v>
      </c>
      <c r="F530" s="331">
        <f t="shared" si="28"/>
        <v>0</v>
      </c>
      <c r="G530" s="331">
        <f t="shared" si="29"/>
        <v>0</v>
      </c>
      <c r="H530" s="331">
        <f t="shared" si="30"/>
        <v>0</v>
      </c>
      <c r="I530" s="331">
        <f t="shared" si="31"/>
        <v>0</v>
      </c>
      <c r="J530" s="331">
        <f t="shared" si="32"/>
        <v>0</v>
      </c>
      <c r="K530" s="331">
        <f t="shared" si="33"/>
        <v>0</v>
      </c>
      <c r="L530" s="331">
        <f t="shared" si="34"/>
        <v>0</v>
      </c>
      <c r="M530" s="332">
        <f t="shared" si="35"/>
        <v>0</v>
      </c>
      <c r="N530" s="333">
        <f t="shared" si="36"/>
        <v>0</v>
      </c>
      <c r="O530" s="334"/>
      <c r="P530" s="335">
        <f t="shared" si="37"/>
        <v>0</v>
      </c>
      <c r="Q530" s="336" t="str">
        <f t="shared" si="38"/>
        <v/>
      </c>
      <c r="R530" s="148"/>
      <c r="S530" s="148"/>
      <c r="T530" s="337"/>
      <c r="U530" s="148"/>
      <c r="V530" s="148"/>
      <c r="W530" s="337"/>
      <c r="X530" s="147"/>
      <c r="Y530" s="148"/>
      <c r="Z530" s="147"/>
      <c r="AA530" s="338">
        <v>0</v>
      </c>
      <c r="AB530" s="339">
        <v>0</v>
      </c>
      <c r="AC530" s="349">
        <v>0</v>
      </c>
      <c r="AD530" s="147"/>
      <c r="AE530" s="148"/>
      <c r="AF530" s="147"/>
      <c r="AG530" s="144">
        <v>0</v>
      </c>
      <c r="AH530" s="144">
        <v>0</v>
      </c>
      <c r="AI530" s="145"/>
      <c r="AJ530" s="145"/>
      <c r="AK530" s="144"/>
      <c r="AL530" s="145"/>
      <c r="AM530" s="144"/>
      <c r="AN530" s="144"/>
      <c r="AO530" s="340"/>
      <c r="AP530" s="340"/>
      <c r="AQ530" s="341"/>
      <c r="AR530" s="341"/>
      <c r="AS530" s="341"/>
      <c r="AT530" s="153"/>
      <c r="AU530" s="144"/>
      <c r="AV530" s="145"/>
      <c r="AW530" s="148">
        <v>0</v>
      </c>
      <c r="AX530" s="148">
        <v>0</v>
      </c>
      <c r="AY530" s="147"/>
      <c r="AZ530" s="148"/>
      <c r="BA530" s="148"/>
      <c r="BB530" s="147"/>
      <c r="BC530" s="147"/>
      <c r="BD530" s="148"/>
      <c r="BE530" s="148"/>
      <c r="BF530" s="354">
        <v>0</v>
      </c>
      <c r="BG530" s="145"/>
      <c r="BH530" s="349">
        <v>0</v>
      </c>
      <c r="BI530" s="337"/>
      <c r="BJ530" s="342"/>
      <c r="BK530" s="343"/>
      <c r="BL530" s="147"/>
      <c r="BM530" s="147"/>
      <c r="BN530" s="148"/>
      <c r="BO530" s="148"/>
      <c r="BP530" s="147"/>
      <c r="BQ530" s="144">
        <v>0</v>
      </c>
      <c r="BR530" s="145"/>
      <c r="BS530" s="145"/>
      <c r="BT530" s="145"/>
      <c r="BU530" s="354"/>
      <c r="BV530" s="144"/>
      <c r="BW530" s="145"/>
      <c r="BX530" s="145"/>
      <c r="BY530" s="144"/>
      <c r="BZ530" s="144"/>
      <c r="CA530" s="149">
        <v>0</v>
      </c>
      <c r="CB530" s="338">
        <v>0</v>
      </c>
      <c r="CC530" s="344">
        <v>0</v>
      </c>
      <c r="CD530" s="145"/>
      <c r="CE530" s="145"/>
      <c r="CF530" s="146">
        <v>0</v>
      </c>
      <c r="CG530" s="148"/>
      <c r="CH530" s="148"/>
      <c r="CI530" s="337"/>
      <c r="CJ530" s="147"/>
      <c r="CK530" s="338"/>
      <c r="CL530" s="145"/>
      <c r="CM530" s="145"/>
      <c r="CN530" s="338"/>
      <c r="CO530" s="344"/>
    </row>
    <row r="531" spans="1:93" ht="24" customHeight="1" x14ac:dyDescent="0.3">
      <c r="A531" s="345" t="s">
        <v>2845</v>
      </c>
      <c r="B531" s="328" t="s">
        <v>2846</v>
      </c>
      <c r="C531" s="329" t="s">
        <v>2256</v>
      </c>
      <c r="D531" s="330">
        <f t="shared" si="26"/>
        <v>3</v>
      </c>
      <c r="E531" s="331">
        <f t="shared" si="27"/>
        <v>3</v>
      </c>
      <c r="F531" s="331">
        <f t="shared" si="28"/>
        <v>0</v>
      </c>
      <c r="G531" s="331">
        <f t="shared" si="29"/>
        <v>0</v>
      </c>
      <c r="H531" s="331">
        <f t="shared" si="30"/>
        <v>0</v>
      </c>
      <c r="I531" s="331">
        <f t="shared" si="31"/>
        <v>0</v>
      </c>
      <c r="J531" s="331">
        <f t="shared" si="32"/>
        <v>0</v>
      </c>
      <c r="K531" s="331">
        <f t="shared" si="33"/>
        <v>0</v>
      </c>
      <c r="L531" s="331">
        <f t="shared" si="34"/>
        <v>0</v>
      </c>
      <c r="M531" s="332">
        <f t="shared" si="35"/>
        <v>0</v>
      </c>
      <c r="N531" s="333">
        <f t="shared" si="36"/>
        <v>6</v>
      </c>
      <c r="O531" s="334"/>
      <c r="P531" s="335">
        <f t="shared" si="37"/>
        <v>6</v>
      </c>
      <c r="Q531" s="336">
        <f t="shared" si="38"/>
        <v>768</v>
      </c>
      <c r="R531" s="148"/>
      <c r="S531" s="148"/>
      <c r="T531" s="337"/>
      <c r="U531" s="148"/>
      <c r="V531" s="148"/>
      <c r="W531" s="337"/>
      <c r="X531" s="147"/>
      <c r="Y531" s="148"/>
      <c r="Z531" s="147"/>
      <c r="AA531" s="338">
        <v>0</v>
      </c>
      <c r="AB531" s="339">
        <v>0</v>
      </c>
      <c r="AC531" s="349">
        <v>0</v>
      </c>
      <c r="AD531" s="147"/>
      <c r="AE531" s="148"/>
      <c r="AF531" s="147">
        <v>3</v>
      </c>
      <c r="AG531" s="144">
        <v>0</v>
      </c>
      <c r="AH531" s="144">
        <v>0</v>
      </c>
      <c r="AI531" s="145"/>
      <c r="AJ531" s="145"/>
      <c r="AK531" s="144"/>
      <c r="AL531" s="145"/>
      <c r="AM531" s="144"/>
      <c r="AN531" s="144"/>
      <c r="AO531" s="340"/>
      <c r="AP531" s="340"/>
      <c r="AQ531" s="341"/>
      <c r="AR531" s="341"/>
      <c r="AS531" s="341"/>
      <c r="AT531" s="153"/>
      <c r="AU531" s="144"/>
      <c r="AV531" s="145"/>
      <c r="AW531" s="148">
        <v>0</v>
      </c>
      <c r="AX531" s="148">
        <v>0</v>
      </c>
      <c r="AY531" s="147"/>
      <c r="AZ531" s="148"/>
      <c r="BA531" s="148"/>
      <c r="BB531" s="147"/>
      <c r="BC531" s="147"/>
      <c r="BD531" s="148"/>
      <c r="BE531" s="148"/>
      <c r="BF531" s="338">
        <v>0</v>
      </c>
      <c r="BG531" s="145"/>
      <c r="BH531" s="148">
        <v>0</v>
      </c>
      <c r="BI531" s="337"/>
      <c r="BJ531" s="342"/>
      <c r="BK531" s="343"/>
      <c r="BL531" s="147"/>
      <c r="BM531" s="147"/>
      <c r="BN531" s="148"/>
      <c r="BO531" s="148">
        <v>3</v>
      </c>
      <c r="BP531" s="147"/>
      <c r="BQ531" s="144">
        <v>0</v>
      </c>
      <c r="BR531" s="145"/>
      <c r="BS531" s="145"/>
      <c r="BT531" s="145"/>
      <c r="BU531" s="338"/>
      <c r="BV531" s="144"/>
      <c r="BW531" s="145"/>
      <c r="BX531" s="145"/>
      <c r="BY531" s="144"/>
      <c r="BZ531" s="144"/>
      <c r="CA531" s="355">
        <v>0</v>
      </c>
      <c r="CB531" s="338">
        <v>0</v>
      </c>
      <c r="CC531" s="344">
        <v>0</v>
      </c>
      <c r="CD531" s="145"/>
      <c r="CE531" s="145"/>
      <c r="CF531" s="356">
        <v>0</v>
      </c>
      <c r="CG531" s="148"/>
      <c r="CH531" s="148"/>
      <c r="CI531" s="337"/>
      <c r="CJ531" s="147"/>
      <c r="CK531" s="338"/>
      <c r="CL531" s="145"/>
      <c r="CM531" s="145"/>
      <c r="CN531" s="338"/>
      <c r="CO531" s="344"/>
    </row>
    <row r="532" spans="1:93" ht="24" customHeight="1" x14ac:dyDescent="0.3">
      <c r="A532" s="327" t="s">
        <v>2847</v>
      </c>
      <c r="B532" s="328" t="s">
        <v>2848</v>
      </c>
      <c r="C532" s="329" t="s">
        <v>2036</v>
      </c>
      <c r="D532" s="330">
        <f t="shared" si="26"/>
        <v>31</v>
      </c>
      <c r="E532" s="331">
        <f t="shared" si="27"/>
        <v>10</v>
      </c>
      <c r="F532" s="331">
        <f t="shared" si="28"/>
        <v>0</v>
      </c>
      <c r="G532" s="331">
        <f t="shared" si="29"/>
        <v>0</v>
      </c>
      <c r="H532" s="331">
        <f t="shared" si="30"/>
        <v>0</v>
      </c>
      <c r="I532" s="331">
        <f t="shared" si="31"/>
        <v>0</v>
      </c>
      <c r="J532" s="331">
        <f t="shared" si="32"/>
        <v>0</v>
      </c>
      <c r="K532" s="331">
        <f t="shared" si="33"/>
        <v>0</v>
      </c>
      <c r="L532" s="331">
        <f t="shared" si="34"/>
        <v>0</v>
      </c>
      <c r="M532" s="332">
        <f t="shared" si="35"/>
        <v>0</v>
      </c>
      <c r="N532" s="333">
        <f t="shared" si="36"/>
        <v>41</v>
      </c>
      <c r="O532" s="334"/>
      <c r="P532" s="335">
        <f t="shared" si="37"/>
        <v>41</v>
      </c>
      <c r="Q532" s="336">
        <f t="shared" si="38"/>
        <v>260</v>
      </c>
      <c r="R532" s="349"/>
      <c r="S532" s="349"/>
      <c r="T532" s="337"/>
      <c r="U532" s="349"/>
      <c r="V532" s="349"/>
      <c r="W532" s="337"/>
      <c r="X532" s="147"/>
      <c r="Y532" s="349"/>
      <c r="Z532" s="147"/>
      <c r="AA532" s="354">
        <v>0</v>
      </c>
      <c r="AB532" s="357">
        <v>0</v>
      </c>
      <c r="AC532" s="148">
        <v>0</v>
      </c>
      <c r="AD532" s="147"/>
      <c r="AE532" s="349"/>
      <c r="AF532" s="147">
        <v>10</v>
      </c>
      <c r="AG532" s="88">
        <v>0</v>
      </c>
      <c r="AH532" s="88">
        <v>0</v>
      </c>
      <c r="AI532" s="145"/>
      <c r="AJ532" s="145"/>
      <c r="AK532" s="88"/>
      <c r="AL532" s="145"/>
      <c r="AM532" s="88"/>
      <c r="AN532" s="88"/>
      <c r="AO532" s="340"/>
      <c r="AP532" s="340"/>
      <c r="AQ532" s="358"/>
      <c r="AR532" s="358"/>
      <c r="AS532" s="358"/>
      <c r="AT532" s="359"/>
      <c r="AU532" s="88"/>
      <c r="AV532" s="145"/>
      <c r="AW532" s="148">
        <v>0</v>
      </c>
      <c r="AX532" s="148">
        <v>0</v>
      </c>
      <c r="AY532" s="147"/>
      <c r="AZ532" s="148"/>
      <c r="BA532" s="148"/>
      <c r="BB532" s="147"/>
      <c r="BC532" s="147"/>
      <c r="BD532" s="148"/>
      <c r="BE532" s="148"/>
      <c r="BF532" s="354">
        <v>0</v>
      </c>
      <c r="BG532" s="145"/>
      <c r="BH532" s="148">
        <v>0</v>
      </c>
      <c r="BI532" s="337"/>
      <c r="BJ532" s="342"/>
      <c r="BK532" s="343"/>
      <c r="BL532" s="147"/>
      <c r="BM532" s="147"/>
      <c r="BN532" s="148"/>
      <c r="BO532" s="148">
        <v>31</v>
      </c>
      <c r="BP532" s="147"/>
      <c r="BQ532" s="144">
        <v>0</v>
      </c>
      <c r="BR532" s="145"/>
      <c r="BS532" s="145"/>
      <c r="BT532" s="145"/>
      <c r="BU532" s="354"/>
      <c r="BV532" s="144"/>
      <c r="BW532" s="145"/>
      <c r="BX532" s="145"/>
      <c r="BY532" s="88"/>
      <c r="BZ532" s="88"/>
      <c r="CA532" s="355">
        <v>0</v>
      </c>
      <c r="CB532" s="338">
        <v>0</v>
      </c>
      <c r="CC532" s="88">
        <v>0</v>
      </c>
      <c r="CD532" s="145"/>
      <c r="CE532" s="145"/>
      <c r="CF532" s="146">
        <v>0</v>
      </c>
      <c r="CG532" s="148"/>
      <c r="CH532" s="148"/>
      <c r="CI532" s="337"/>
      <c r="CJ532" s="147"/>
      <c r="CK532" s="338"/>
      <c r="CL532" s="145"/>
      <c r="CM532" s="145"/>
      <c r="CN532" s="338"/>
      <c r="CO532" s="88"/>
    </row>
    <row r="533" spans="1:93" ht="24" customHeight="1" x14ac:dyDescent="0.3">
      <c r="A533" s="327">
        <v>8904200</v>
      </c>
      <c r="B533" s="328" t="s">
        <v>2849</v>
      </c>
      <c r="C533" s="329" t="s">
        <v>1893</v>
      </c>
      <c r="D533" s="330">
        <f t="shared" si="26"/>
        <v>6</v>
      </c>
      <c r="E533" s="331">
        <f t="shared" si="27"/>
        <v>0</v>
      </c>
      <c r="F533" s="331">
        <f t="shared" si="28"/>
        <v>0</v>
      </c>
      <c r="G533" s="331">
        <f t="shared" si="29"/>
        <v>0</v>
      </c>
      <c r="H533" s="331">
        <f t="shared" si="30"/>
        <v>0</v>
      </c>
      <c r="I533" s="331">
        <f t="shared" si="31"/>
        <v>0</v>
      </c>
      <c r="J533" s="331">
        <f t="shared" si="32"/>
        <v>0</v>
      </c>
      <c r="K533" s="331">
        <f t="shared" si="33"/>
        <v>0</v>
      </c>
      <c r="L533" s="331">
        <f t="shared" si="34"/>
        <v>0</v>
      </c>
      <c r="M533" s="332">
        <f t="shared" si="35"/>
        <v>0</v>
      </c>
      <c r="N533" s="333">
        <f t="shared" si="36"/>
        <v>6</v>
      </c>
      <c r="O533" s="334"/>
      <c r="P533" s="335">
        <f t="shared" si="37"/>
        <v>6</v>
      </c>
      <c r="Q533" s="336">
        <f t="shared" si="38"/>
        <v>768</v>
      </c>
      <c r="R533" s="148"/>
      <c r="S533" s="148"/>
      <c r="T533" s="350"/>
      <c r="U533" s="148"/>
      <c r="V533" s="148"/>
      <c r="W533" s="350"/>
      <c r="X533" s="351"/>
      <c r="Y533" s="148"/>
      <c r="Z533" s="351"/>
      <c r="AA533" s="338">
        <v>0</v>
      </c>
      <c r="AB533" s="339">
        <v>0</v>
      </c>
      <c r="AC533" s="148">
        <v>0</v>
      </c>
      <c r="AD533" s="351"/>
      <c r="AE533" s="148"/>
      <c r="AF533" s="351">
        <v>6</v>
      </c>
      <c r="AG533" s="144">
        <v>0</v>
      </c>
      <c r="AH533" s="144">
        <v>0</v>
      </c>
      <c r="AI533" s="145"/>
      <c r="AJ533" s="145"/>
      <c r="AK533" s="144"/>
      <c r="AL533" s="145"/>
      <c r="AM533" s="144"/>
      <c r="AN533" s="144"/>
      <c r="AO533" s="340"/>
      <c r="AP533" s="340"/>
      <c r="AQ533" s="341"/>
      <c r="AR533" s="341"/>
      <c r="AS533" s="341"/>
      <c r="AT533" s="153"/>
      <c r="AU533" s="144"/>
      <c r="AV533" s="145"/>
      <c r="AW533" s="148">
        <v>0</v>
      </c>
      <c r="AX533" s="148">
        <v>0</v>
      </c>
      <c r="AY533" s="351"/>
      <c r="AZ533" s="148"/>
      <c r="BA533" s="148"/>
      <c r="BB533" s="351"/>
      <c r="BC533" s="351"/>
      <c r="BD533" s="148"/>
      <c r="BE533" s="148"/>
      <c r="BF533" s="338">
        <v>0</v>
      </c>
      <c r="BG533" s="145"/>
      <c r="BH533" s="148">
        <v>0</v>
      </c>
      <c r="BI533" s="350"/>
      <c r="BJ533" s="360"/>
      <c r="BK533" s="343"/>
      <c r="BL533" s="351"/>
      <c r="BM533" s="351"/>
      <c r="BN533" s="148"/>
      <c r="BO533" s="148"/>
      <c r="BP533" s="351"/>
      <c r="BQ533" s="88">
        <v>0</v>
      </c>
      <c r="BR533" s="352"/>
      <c r="BS533" s="352"/>
      <c r="BT533" s="145"/>
      <c r="BU533" s="338"/>
      <c r="BV533" s="88"/>
      <c r="BW533" s="145"/>
      <c r="BX533" s="145"/>
      <c r="BY533" s="144"/>
      <c r="BZ533" s="144"/>
      <c r="CA533" s="149">
        <v>0</v>
      </c>
      <c r="CB533" s="338">
        <v>0</v>
      </c>
      <c r="CC533" s="344">
        <v>0</v>
      </c>
      <c r="CD533" s="145"/>
      <c r="CE533" s="145"/>
      <c r="CF533" s="146">
        <v>0</v>
      </c>
      <c r="CG533" s="349"/>
      <c r="CH533" s="349"/>
      <c r="CI533" s="350"/>
      <c r="CJ533" s="351"/>
      <c r="CK533" s="338"/>
      <c r="CL533" s="145"/>
      <c r="CM533" s="145"/>
      <c r="CN533" s="338"/>
      <c r="CO533" s="344"/>
    </row>
    <row r="534" spans="1:93" ht="24" customHeight="1" x14ac:dyDescent="0.3">
      <c r="A534" s="345" t="s">
        <v>2850</v>
      </c>
      <c r="B534" s="328" t="s">
        <v>2851</v>
      </c>
      <c r="C534" s="329" t="s">
        <v>92</v>
      </c>
      <c r="D534" s="330">
        <f t="shared" si="26"/>
        <v>11</v>
      </c>
      <c r="E534" s="331">
        <f t="shared" si="27"/>
        <v>0</v>
      </c>
      <c r="F534" s="331">
        <f t="shared" si="28"/>
        <v>0</v>
      </c>
      <c r="G534" s="331">
        <f t="shared" si="29"/>
        <v>0</v>
      </c>
      <c r="H534" s="331">
        <f t="shared" si="30"/>
        <v>0</v>
      </c>
      <c r="I534" s="331">
        <f t="shared" si="31"/>
        <v>0</v>
      </c>
      <c r="J534" s="331">
        <f t="shared" si="32"/>
        <v>0</v>
      </c>
      <c r="K534" s="331">
        <f t="shared" si="33"/>
        <v>0</v>
      </c>
      <c r="L534" s="331">
        <f t="shared" si="34"/>
        <v>0</v>
      </c>
      <c r="M534" s="332">
        <f t="shared" si="35"/>
        <v>0</v>
      </c>
      <c r="N534" s="333">
        <f t="shared" si="36"/>
        <v>11</v>
      </c>
      <c r="O534" s="334"/>
      <c r="P534" s="335">
        <f t="shared" si="37"/>
        <v>11</v>
      </c>
      <c r="Q534" s="336">
        <f t="shared" si="38"/>
        <v>644</v>
      </c>
      <c r="R534" s="148"/>
      <c r="S534" s="148"/>
      <c r="T534" s="350"/>
      <c r="U534" s="148"/>
      <c r="V534" s="148"/>
      <c r="W534" s="350"/>
      <c r="X534" s="351"/>
      <c r="Y534" s="148"/>
      <c r="Z534" s="351"/>
      <c r="AA534" s="338">
        <v>0</v>
      </c>
      <c r="AB534" s="339">
        <v>0</v>
      </c>
      <c r="AC534" s="349">
        <v>0</v>
      </c>
      <c r="AD534" s="351"/>
      <c r="AE534" s="148">
        <v>11</v>
      </c>
      <c r="AF534" s="351"/>
      <c r="AG534" s="144">
        <v>0</v>
      </c>
      <c r="AH534" s="144">
        <v>0</v>
      </c>
      <c r="AI534" s="145"/>
      <c r="AJ534" s="145"/>
      <c r="AK534" s="144"/>
      <c r="AL534" s="145"/>
      <c r="AM534" s="144"/>
      <c r="AN534" s="144"/>
      <c r="AO534" s="340"/>
      <c r="AP534" s="340"/>
      <c r="AQ534" s="341"/>
      <c r="AR534" s="341"/>
      <c r="AS534" s="341"/>
      <c r="AT534" s="153"/>
      <c r="AU534" s="144"/>
      <c r="AV534" s="145"/>
      <c r="AW534" s="148">
        <v>0</v>
      </c>
      <c r="AX534" s="148">
        <v>0</v>
      </c>
      <c r="AY534" s="351"/>
      <c r="AZ534" s="148"/>
      <c r="BA534" s="148"/>
      <c r="BB534" s="351"/>
      <c r="BC534" s="351"/>
      <c r="BD534" s="148"/>
      <c r="BE534" s="148"/>
      <c r="BF534" s="338">
        <v>0</v>
      </c>
      <c r="BG534" s="145"/>
      <c r="BH534" s="148">
        <v>0</v>
      </c>
      <c r="BI534" s="350"/>
      <c r="BJ534" s="360"/>
      <c r="BK534" s="343"/>
      <c r="BL534" s="351"/>
      <c r="BM534" s="351"/>
      <c r="BN534" s="148"/>
      <c r="BO534" s="148"/>
      <c r="BP534" s="351"/>
      <c r="BQ534" s="88">
        <v>0</v>
      </c>
      <c r="BR534" s="352"/>
      <c r="BS534" s="352"/>
      <c r="BT534" s="145"/>
      <c r="BU534" s="338"/>
      <c r="BV534" s="88"/>
      <c r="BW534" s="145"/>
      <c r="BX534" s="145"/>
      <c r="BY534" s="144"/>
      <c r="BZ534" s="144"/>
      <c r="CA534" s="149">
        <v>0</v>
      </c>
      <c r="CB534" s="338">
        <v>0</v>
      </c>
      <c r="CC534" s="344">
        <v>0</v>
      </c>
      <c r="CD534" s="145"/>
      <c r="CE534" s="145"/>
      <c r="CF534" s="146">
        <v>0</v>
      </c>
      <c r="CG534" s="349"/>
      <c r="CH534" s="349"/>
      <c r="CI534" s="350"/>
      <c r="CJ534" s="351"/>
      <c r="CK534" s="338"/>
      <c r="CL534" s="145"/>
      <c r="CM534" s="145"/>
      <c r="CN534" s="338"/>
      <c r="CO534" s="344"/>
    </row>
    <row r="535" spans="1:93" ht="24" customHeight="1" x14ac:dyDescent="0.3">
      <c r="A535" s="327" t="s">
        <v>2852</v>
      </c>
      <c r="B535" s="328" t="s">
        <v>2853</v>
      </c>
      <c r="C535" s="329" t="s">
        <v>2122</v>
      </c>
      <c r="D535" s="330">
        <f t="shared" si="26"/>
        <v>40</v>
      </c>
      <c r="E535" s="331">
        <f t="shared" si="27"/>
        <v>40</v>
      </c>
      <c r="F535" s="331">
        <f t="shared" si="28"/>
        <v>36</v>
      </c>
      <c r="G535" s="331">
        <f t="shared" si="29"/>
        <v>32</v>
      </c>
      <c r="H535" s="331">
        <f t="shared" si="30"/>
        <v>10</v>
      </c>
      <c r="I535" s="331">
        <f t="shared" si="31"/>
        <v>1</v>
      </c>
      <c r="J535" s="331">
        <f t="shared" si="32"/>
        <v>0</v>
      </c>
      <c r="K535" s="331">
        <f t="shared" si="33"/>
        <v>0</v>
      </c>
      <c r="L535" s="331">
        <f t="shared" si="34"/>
        <v>0</v>
      </c>
      <c r="M535" s="332">
        <f t="shared" si="35"/>
        <v>0</v>
      </c>
      <c r="N535" s="333">
        <f t="shared" si="36"/>
        <v>159</v>
      </c>
      <c r="O535" s="334"/>
      <c r="P535" s="335">
        <f t="shared" si="37"/>
        <v>159</v>
      </c>
      <c r="Q535" s="336">
        <f t="shared" si="38"/>
        <v>91</v>
      </c>
      <c r="R535" s="148"/>
      <c r="S535" s="148"/>
      <c r="T535" s="337"/>
      <c r="U535" s="148"/>
      <c r="V535" s="148"/>
      <c r="W535" s="337"/>
      <c r="X535" s="147"/>
      <c r="Y535" s="148"/>
      <c r="Z535" s="147"/>
      <c r="AA535" s="338">
        <v>0</v>
      </c>
      <c r="AB535" s="339">
        <v>0</v>
      </c>
      <c r="AC535" s="148">
        <v>0</v>
      </c>
      <c r="AD535" s="147"/>
      <c r="AE535" s="148">
        <v>32</v>
      </c>
      <c r="AF535" s="147"/>
      <c r="AG535" s="144">
        <v>0</v>
      </c>
      <c r="AH535" s="144">
        <v>0</v>
      </c>
      <c r="AI535" s="145"/>
      <c r="AJ535" s="145"/>
      <c r="AK535" s="144"/>
      <c r="AL535" s="145"/>
      <c r="AM535" s="144">
        <v>1</v>
      </c>
      <c r="AN535" s="144">
        <v>40</v>
      </c>
      <c r="AO535" s="340"/>
      <c r="AP535" s="340"/>
      <c r="AQ535" s="341"/>
      <c r="AR535" s="341"/>
      <c r="AS535" s="341"/>
      <c r="AT535" s="153"/>
      <c r="AU535" s="144"/>
      <c r="AV535" s="145"/>
      <c r="AW535" s="148">
        <v>10</v>
      </c>
      <c r="AX535" s="148">
        <v>40</v>
      </c>
      <c r="AY535" s="147"/>
      <c r="AZ535" s="148"/>
      <c r="BA535" s="148"/>
      <c r="BB535" s="147"/>
      <c r="BC535" s="147"/>
      <c r="BD535" s="148"/>
      <c r="BE535" s="148"/>
      <c r="BF535" s="354">
        <v>0</v>
      </c>
      <c r="BG535" s="145"/>
      <c r="BH535" s="349">
        <v>0</v>
      </c>
      <c r="BI535" s="337"/>
      <c r="BJ535" s="342"/>
      <c r="BK535" s="343"/>
      <c r="BL535" s="147"/>
      <c r="BM535" s="147"/>
      <c r="BN535" s="148">
        <v>36</v>
      </c>
      <c r="BO535" s="148"/>
      <c r="BP535" s="147"/>
      <c r="BQ535" s="144">
        <v>0</v>
      </c>
      <c r="BR535" s="145"/>
      <c r="BS535" s="145"/>
      <c r="BT535" s="145"/>
      <c r="BU535" s="354"/>
      <c r="BV535" s="144"/>
      <c r="BW535" s="145"/>
      <c r="BX535" s="145"/>
      <c r="BY535" s="144"/>
      <c r="BZ535" s="144"/>
      <c r="CA535" s="149">
        <v>0</v>
      </c>
      <c r="CB535" s="338">
        <v>0</v>
      </c>
      <c r="CC535" s="344">
        <v>0</v>
      </c>
      <c r="CD535" s="145"/>
      <c r="CE535" s="145"/>
      <c r="CF535" s="146">
        <v>0</v>
      </c>
      <c r="CG535" s="148"/>
      <c r="CH535" s="148"/>
      <c r="CI535" s="337"/>
      <c r="CJ535" s="147"/>
      <c r="CK535" s="338"/>
      <c r="CL535" s="145"/>
      <c r="CM535" s="145"/>
      <c r="CN535" s="338"/>
      <c r="CO535" s="344"/>
    </row>
    <row r="536" spans="1:93" ht="24" customHeight="1" x14ac:dyDescent="0.3">
      <c r="A536" s="327" t="s">
        <v>2854</v>
      </c>
      <c r="B536" s="328" t="s">
        <v>2855</v>
      </c>
      <c r="C536" s="329" t="s">
        <v>2856</v>
      </c>
      <c r="D536" s="330">
        <f t="shared" si="26"/>
        <v>25</v>
      </c>
      <c r="E536" s="331">
        <f t="shared" si="27"/>
        <v>23</v>
      </c>
      <c r="F536" s="331">
        <f t="shared" si="28"/>
        <v>0</v>
      </c>
      <c r="G536" s="331">
        <f t="shared" si="29"/>
        <v>0</v>
      </c>
      <c r="H536" s="331">
        <f t="shared" si="30"/>
        <v>0</v>
      </c>
      <c r="I536" s="331">
        <f t="shared" si="31"/>
        <v>0</v>
      </c>
      <c r="J536" s="331">
        <f t="shared" si="32"/>
        <v>0</v>
      </c>
      <c r="K536" s="331">
        <f t="shared" si="33"/>
        <v>0</v>
      </c>
      <c r="L536" s="331">
        <f t="shared" si="34"/>
        <v>0</v>
      </c>
      <c r="M536" s="332">
        <f t="shared" si="35"/>
        <v>0</v>
      </c>
      <c r="N536" s="333">
        <f t="shared" si="36"/>
        <v>48</v>
      </c>
      <c r="O536" s="334"/>
      <c r="P536" s="335">
        <f t="shared" si="37"/>
        <v>48</v>
      </c>
      <c r="Q536" s="336">
        <f t="shared" si="38"/>
        <v>221</v>
      </c>
      <c r="R536" s="148"/>
      <c r="S536" s="148"/>
      <c r="T536" s="337"/>
      <c r="U536" s="148"/>
      <c r="V536" s="148"/>
      <c r="W536" s="337"/>
      <c r="X536" s="147"/>
      <c r="Y536" s="148"/>
      <c r="Z536" s="147"/>
      <c r="AA536" s="338">
        <v>0</v>
      </c>
      <c r="AB536" s="339">
        <v>0</v>
      </c>
      <c r="AC536" s="148">
        <v>0</v>
      </c>
      <c r="AD536" s="147"/>
      <c r="AE536" s="148"/>
      <c r="AF536" s="147">
        <v>23</v>
      </c>
      <c r="AG536" s="144">
        <v>0</v>
      </c>
      <c r="AH536" s="144">
        <v>0</v>
      </c>
      <c r="AI536" s="145"/>
      <c r="AJ536" s="145"/>
      <c r="AK536" s="144"/>
      <c r="AL536" s="145"/>
      <c r="AM536" s="144"/>
      <c r="AN536" s="144"/>
      <c r="AO536" s="340"/>
      <c r="AP536" s="340"/>
      <c r="AQ536" s="341"/>
      <c r="AR536" s="341"/>
      <c r="AS536" s="341"/>
      <c r="AT536" s="153"/>
      <c r="AU536" s="144"/>
      <c r="AV536" s="145"/>
      <c r="AW536" s="349">
        <v>0</v>
      </c>
      <c r="AX536" s="349">
        <v>0</v>
      </c>
      <c r="AY536" s="147"/>
      <c r="AZ536" s="349"/>
      <c r="BA536" s="349"/>
      <c r="BB536" s="147"/>
      <c r="BC536" s="147"/>
      <c r="BD536" s="349"/>
      <c r="BE536" s="349"/>
      <c r="BF536" s="338">
        <v>0</v>
      </c>
      <c r="BG536" s="145"/>
      <c r="BH536" s="349">
        <v>0</v>
      </c>
      <c r="BI536" s="337"/>
      <c r="BJ536" s="360"/>
      <c r="BK536" s="343"/>
      <c r="BL536" s="147"/>
      <c r="BM536" s="147"/>
      <c r="BN536" s="349"/>
      <c r="BO536" s="349">
        <v>25</v>
      </c>
      <c r="BP536" s="147"/>
      <c r="BQ536" s="88">
        <v>0</v>
      </c>
      <c r="BR536" s="352"/>
      <c r="BS536" s="352"/>
      <c r="BT536" s="145"/>
      <c r="BU536" s="338"/>
      <c r="BV536" s="88"/>
      <c r="BW536" s="145"/>
      <c r="BX536" s="145"/>
      <c r="BY536" s="144"/>
      <c r="BZ536" s="144"/>
      <c r="CA536" s="149">
        <v>0</v>
      </c>
      <c r="CB536" s="354">
        <v>0</v>
      </c>
      <c r="CC536" s="344">
        <v>0</v>
      </c>
      <c r="CD536" s="145"/>
      <c r="CE536" s="145"/>
      <c r="CF536" s="146">
        <v>0</v>
      </c>
      <c r="CG536" s="148"/>
      <c r="CH536" s="148"/>
      <c r="CI536" s="337"/>
      <c r="CJ536" s="147"/>
      <c r="CK536" s="354"/>
      <c r="CL536" s="145"/>
      <c r="CM536" s="145"/>
      <c r="CN536" s="354"/>
      <c r="CO536" s="344"/>
    </row>
    <row r="537" spans="1:93" ht="24" customHeight="1" x14ac:dyDescent="0.3">
      <c r="A537" s="346" t="s">
        <v>2857</v>
      </c>
      <c r="B537" s="347" t="s">
        <v>2858</v>
      </c>
      <c r="C537" s="348" t="s">
        <v>1839</v>
      </c>
      <c r="D537" s="330">
        <f t="shared" si="26"/>
        <v>3</v>
      </c>
      <c r="E537" s="331">
        <f t="shared" si="27"/>
        <v>0</v>
      </c>
      <c r="F537" s="331">
        <f t="shared" si="28"/>
        <v>0</v>
      </c>
      <c r="G537" s="331">
        <f t="shared" si="29"/>
        <v>0</v>
      </c>
      <c r="H537" s="331">
        <f t="shared" si="30"/>
        <v>0</v>
      </c>
      <c r="I537" s="331">
        <f t="shared" si="31"/>
        <v>0</v>
      </c>
      <c r="J537" s="331">
        <f t="shared" si="32"/>
        <v>0</v>
      </c>
      <c r="K537" s="331">
        <f t="shared" si="33"/>
        <v>0</v>
      </c>
      <c r="L537" s="331">
        <f t="shared" si="34"/>
        <v>0</v>
      </c>
      <c r="M537" s="332">
        <f t="shared" si="35"/>
        <v>0</v>
      </c>
      <c r="N537" s="333">
        <f t="shared" si="36"/>
        <v>3</v>
      </c>
      <c r="O537" s="334"/>
      <c r="P537" s="335">
        <f t="shared" si="37"/>
        <v>3</v>
      </c>
      <c r="Q537" s="336">
        <f t="shared" si="38"/>
        <v>862</v>
      </c>
      <c r="R537" s="349"/>
      <c r="S537" s="349"/>
      <c r="T537" s="350"/>
      <c r="U537" s="349"/>
      <c r="V537" s="349"/>
      <c r="W537" s="350"/>
      <c r="X537" s="351"/>
      <c r="Y537" s="349"/>
      <c r="Z537" s="351"/>
      <c r="AA537" s="338">
        <v>0</v>
      </c>
      <c r="AB537" s="339">
        <v>0</v>
      </c>
      <c r="AC537" s="148">
        <v>0</v>
      </c>
      <c r="AD537" s="351"/>
      <c r="AE537" s="349"/>
      <c r="AF537" s="351"/>
      <c r="AG537" s="144">
        <v>0</v>
      </c>
      <c r="AH537" s="144">
        <v>0</v>
      </c>
      <c r="AI537" s="352"/>
      <c r="AJ537" s="352"/>
      <c r="AK537" s="144"/>
      <c r="AL537" s="352"/>
      <c r="AM537" s="144"/>
      <c r="AN537" s="144"/>
      <c r="AO537" s="353"/>
      <c r="AP537" s="353"/>
      <c r="AQ537" s="341"/>
      <c r="AR537" s="341"/>
      <c r="AS537" s="341"/>
      <c r="AT537" s="153"/>
      <c r="AU537" s="144"/>
      <c r="AV537" s="352"/>
      <c r="AW537" s="349">
        <v>0</v>
      </c>
      <c r="AX537" s="349">
        <v>0</v>
      </c>
      <c r="AY537" s="351"/>
      <c r="AZ537" s="349"/>
      <c r="BA537" s="349"/>
      <c r="BB537" s="351"/>
      <c r="BC537" s="351"/>
      <c r="BD537" s="349"/>
      <c r="BE537" s="349"/>
      <c r="BF537" s="354">
        <v>0</v>
      </c>
      <c r="BG537" s="352"/>
      <c r="BH537" s="148">
        <v>0</v>
      </c>
      <c r="BI537" s="350"/>
      <c r="BJ537" s="342"/>
      <c r="BK537" s="343"/>
      <c r="BL537" s="351"/>
      <c r="BM537" s="351"/>
      <c r="BN537" s="349"/>
      <c r="BO537" s="349">
        <v>3</v>
      </c>
      <c r="BP537" s="351"/>
      <c r="BQ537" s="144">
        <v>0</v>
      </c>
      <c r="BR537" s="352"/>
      <c r="BS537" s="352"/>
      <c r="BT537" s="352"/>
      <c r="BU537" s="354"/>
      <c r="BV537" s="144"/>
      <c r="BW537" s="352"/>
      <c r="BX537" s="352"/>
      <c r="BY537" s="144"/>
      <c r="BZ537" s="144"/>
      <c r="CA537" s="355">
        <v>0</v>
      </c>
      <c r="CB537" s="354">
        <v>0</v>
      </c>
      <c r="CC537" s="344">
        <v>0</v>
      </c>
      <c r="CD537" s="352"/>
      <c r="CE537" s="352"/>
      <c r="CF537" s="146">
        <v>0</v>
      </c>
      <c r="CG537" s="349"/>
      <c r="CH537" s="349"/>
      <c r="CI537" s="350"/>
      <c r="CJ537" s="351"/>
      <c r="CK537" s="354"/>
      <c r="CL537" s="352"/>
      <c r="CM537" s="352"/>
      <c r="CN537" s="354"/>
      <c r="CO537" s="344"/>
    </row>
    <row r="538" spans="1:93" ht="24" customHeight="1" x14ac:dyDescent="0.3">
      <c r="A538" s="346" t="s">
        <v>2859</v>
      </c>
      <c r="B538" s="347" t="s">
        <v>2860</v>
      </c>
      <c r="C538" s="348" t="s">
        <v>270</v>
      </c>
      <c r="D538" s="330">
        <f t="shared" si="26"/>
        <v>6</v>
      </c>
      <c r="E538" s="331">
        <f t="shared" si="27"/>
        <v>0</v>
      </c>
      <c r="F538" s="331">
        <f t="shared" si="28"/>
        <v>0</v>
      </c>
      <c r="G538" s="331">
        <f t="shared" si="29"/>
        <v>0</v>
      </c>
      <c r="H538" s="331">
        <f t="shared" si="30"/>
        <v>0</v>
      </c>
      <c r="I538" s="331">
        <f t="shared" si="31"/>
        <v>0</v>
      </c>
      <c r="J538" s="331">
        <f t="shared" si="32"/>
        <v>0</v>
      </c>
      <c r="K538" s="331">
        <f t="shared" si="33"/>
        <v>0</v>
      </c>
      <c r="L538" s="331">
        <f t="shared" si="34"/>
        <v>0</v>
      </c>
      <c r="M538" s="332">
        <f t="shared" si="35"/>
        <v>0</v>
      </c>
      <c r="N538" s="333">
        <f t="shared" si="36"/>
        <v>6</v>
      </c>
      <c r="O538" s="334"/>
      <c r="P538" s="335">
        <f t="shared" si="37"/>
        <v>6</v>
      </c>
      <c r="Q538" s="336">
        <f t="shared" si="38"/>
        <v>768</v>
      </c>
      <c r="R538" s="349"/>
      <c r="S538" s="349"/>
      <c r="T538" s="350"/>
      <c r="U538" s="349"/>
      <c r="V538" s="349"/>
      <c r="W538" s="350"/>
      <c r="X538" s="351"/>
      <c r="Y538" s="349"/>
      <c r="Z538" s="351"/>
      <c r="AA538" s="338">
        <v>0</v>
      </c>
      <c r="AB538" s="339">
        <v>0</v>
      </c>
      <c r="AC538" s="148">
        <v>0</v>
      </c>
      <c r="AD538" s="351"/>
      <c r="AE538" s="349"/>
      <c r="AF538" s="351"/>
      <c r="AG538" s="144">
        <v>0</v>
      </c>
      <c r="AH538" s="144">
        <v>0</v>
      </c>
      <c r="AI538" s="352"/>
      <c r="AJ538" s="352"/>
      <c r="AK538" s="144"/>
      <c r="AL538" s="352"/>
      <c r="AM538" s="144"/>
      <c r="AN538" s="144"/>
      <c r="AO538" s="353"/>
      <c r="AP538" s="353"/>
      <c r="AQ538" s="341"/>
      <c r="AR538" s="341"/>
      <c r="AS538" s="341"/>
      <c r="AT538" s="153"/>
      <c r="AU538" s="144"/>
      <c r="AV538" s="352"/>
      <c r="AW538" s="349">
        <v>0</v>
      </c>
      <c r="AX538" s="349">
        <v>0</v>
      </c>
      <c r="AY538" s="351"/>
      <c r="AZ538" s="349"/>
      <c r="BA538" s="349"/>
      <c r="BB538" s="351"/>
      <c r="BC538" s="351"/>
      <c r="BD538" s="349"/>
      <c r="BE538" s="349"/>
      <c r="BF538" s="354">
        <v>0</v>
      </c>
      <c r="BG538" s="352"/>
      <c r="BH538" s="148">
        <v>0</v>
      </c>
      <c r="BI538" s="350"/>
      <c r="BJ538" s="342"/>
      <c r="BK538" s="343"/>
      <c r="BL538" s="351"/>
      <c r="BM538" s="351"/>
      <c r="BN538" s="349"/>
      <c r="BO538" s="349">
        <v>6</v>
      </c>
      <c r="BP538" s="351"/>
      <c r="BQ538" s="144">
        <v>0</v>
      </c>
      <c r="BR538" s="352"/>
      <c r="BS538" s="352"/>
      <c r="BT538" s="352"/>
      <c r="BU538" s="354"/>
      <c r="BV538" s="144"/>
      <c r="BW538" s="352"/>
      <c r="BX538" s="352"/>
      <c r="BY538" s="144"/>
      <c r="BZ538" s="144"/>
      <c r="CA538" s="355">
        <v>0</v>
      </c>
      <c r="CB538" s="338">
        <v>0</v>
      </c>
      <c r="CC538" s="344">
        <v>0</v>
      </c>
      <c r="CD538" s="352"/>
      <c r="CE538" s="352"/>
      <c r="CF538" s="146">
        <v>0</v>
      </c>
      <c r="CG538" s="349"/>
      <c r="CH538" s="349"/>
      <c r="CI538" s="350"/>
      <c r="CJ538" s="351"/>
      <c r="CK538" s="338"/>
      <c r="CL538" s="352"/>
      <c r="CM538" s="352"/>
      <c r="CN538" s="338"/>
      <c r="CO538" s="344"/>
    </row>
    <row r="539" spans="1:93" ht="24" customHeight="1" x14ac:dyDescent="0.3">
      <c r="A539" s="345" t="s">
        <v>2861</v>
      </c>
      <c r="B539" s="328" t="s">
        <v>2862</v>
      </c>
      <c r="C539" s="329" t="s">
        <v>267</v>
      </c>
      <c r="D539" s="330">
        <f t="shared" si="26"/>
        <v>0</v>
      </c>
      <c r="E539" s="331">
        <f t="shared" si="27"/>
        <v>0</v>
      </c>
      <c r="F539" s="331">
        <f t="shared" si="28"/>
        <v>0</v>
      </c>
      <c r="G539" s="331">
        <f t="shared" si="29"/>
        <v>0</v>
      </c>
      <c r="H539" s="331">
        <f t="shared" si="30"/>
        <v>0</v>
      </c>
      <c r="I539" s="331">
        <f t="shared" si="31"/>
        <v>0</v>
      </c>
      <c r="J539" s="331">
        <f t="shared" si="32"/>
        <v>0</v>
      </c>
      <c r="K539" s="331">
        <f t="shared" si="33"/>
        <v>0</v>
      </c>
      <c r="L539" s="331">
        <f t="shared" si="34"/>
        <v>0</v>
      </c>
      <c r="M539" s="332">
        <f t="shared" si="35"/>
        <v>0</v>
      </c>
      <c r="N539" s="333">
        <f t="shared" si="36"/>
        <v>0</v>
      </c>
      <c r="O539" s="334"/>
      <c r="P539" s="335">
        <f t="shared" si="37"/>
        <v>0</v>
      </c>
      <c r="Q539" s="336" t="str">
        <f t="shared" si="38"/>
        <v/>
      </c>
      <c r="R539" s="148"/>
      <c r="S539" s="148"/>
      <c r="T539" s="337"/>
      <c r="U539" s="148"/>
      <c r="V539" s="148"/>
      <c r="W539" s="337"/>
      <c r="X539" s="147"/>
      <c r="Y539" s="148"/>
      <c r="Z539" s="147"/>
      <c r="AA539" s="338">
        <v>0</v>
      </c>
      <c r="AB539" s="339">
        <v>0</v>
      </c>
      <c r="AC539" s="148">
        <v>0</v>
      </c>
      <c r="AD539" s="147"/>
      <c r="AE539" s="148"/>
      <c r="AF539" s="147"/>
      <c r="AG539" s="144">
        <v>0</v>
      </c>
      <c r="AH539" s="144">
        <v>0</v>
      </c>
      <c r="AI539" s="145"/>
      <c r="AJ539" s="145"/>
      <c r="AK539" s="144"/>
      <c r="AL539" s="145"/>
      <c r="AM539" s="144"/>
      <c r="AN539" s="144"/>
      <c r="AO539" s="340"/>
      <c r="AP539" s="340"/>
      <c r="AQ539" s="341"/>
      <c r="AR539" s="341"/>
      <c r="AS539" s="341"/>
      <c r="AT539" s="153"/>
      <c r="AU539" s="144"/>
      <c r="AV539" s="145"/>
      <c r="AW539" s="349">
        <v>0</v>
      </c>
      <c r="AX539" s="349">
        <v>0</v>
      </c>
      <c r="AY539" s="147"/>
      <c r="AZ539" s="349"/>
      <c r="BA539" s="349"/>
      <c r="BB539" s="147"/>
      <c r="BC539" s="147"/>
      <c r="BD539" s="349"/>
      <c r="BE539" s="349"/>
      <c r="BF539" s="338">
        <v>0</v>
      </c>
      <c r="BG539" s="145"/>
      <c r="BH539" s="148">
        <v>0</v>
      </c>
      <c r="BI539" s="337"/>
      <c r="BJ539" s="342"/>
      <c r="BK539" s="343"/>
      <c r="BL539" s="147"/>
      <c r="BM539" s="147"/>
      <c r="BN539" s="349"/>
      <c r="BO539" s="349"/>
      <c r="BP539" s="147"/>
      <c r="BQ539" s="144">
        <v>0</v>
      </c>
      <c r="BR539" s="145"/>
      <c r="BS539" s="145"/>
      <c r="BT539" s="145"/>
      <c r="BU539" s="338"/>
      <c r="BV539" s="144"/>
      <c r="BW539" s="145"/>
      <c r="BX539" s="145"/>
      <c r="BY539" s="144"/>
      <c r="BZ539" s="144"/>
      <c r="CA539" s="149">
        <v>0</v>
      </c>
      <c r="CB539" s="354">
        <v>0</v>
      </c>
      <c r="CC539" s="344">
        <v>0</v>
      </c>
      <c r="CD539" s="145"/>
      <c r="CE539" s="145"/>
      <c r="CF539" s="146">
        <v>0</v>
      </c>
      <c r="CG539" s="148"/>
      <c r="CH539" s="148"/>
      <c r="CI539" s="337"/>
      <c r="CJ539" s="147"/>
      <c r="CK539" s="354"/>
      <c r="CL539" s="145"/>
      <c r="CM539" s="145"/>
      <c r="CN539" s="354"/>
      <c r="CO539" s="344"/>
    </row>
    <row r="540" spans="1:93" ht="24" customHeight="1" x14ac:dyDescent="0.3">
      <c r="A540" s="327">
        <v>7604080</v>
      </c>
      <c r="B540" s="328" t="s">
        <v>2863</v>
      </c>
      <c r="C540" s="329" t="s">
        <v>2156</v>
      </c>
      <c r="D540" s="330">
        <f t="shared" si="26"/>
        <v>3</v>
      </c>
      <c r="E540" s="331">
        <f t="shared" si="27"/>
        <v>0</v>
      </c>
      <c r="F540" s="331">
        <f t="shared" si="28"/>
        <v>0</v>
      </c>
      <c r="G540" s="331">
        <f t="shared" si="29"/>
        <v>0</v>
      </c>
      <c r="H540" s="331">
        <f t="shared" si="30"/>
        <v>0</v>
      </c>
      <c r="I540" s="331">
        <f t="shared" si="31"/>
        <v>0</v>
      </c>
      <c r="J540" s="331">
        <f t="shared" si="32"/>
        <v>0</v>
      </c>
      <c r="K540" s="331">
        <f t="shared" si="33"/>
        <v>0</v>
      </c>
      <c r="L540" s="331">
        <f t="shared" si="34"/>
        <v>0</v>
      </c>
      <c r="M540" s="332">
        <f t="shared" si="35"/>
        <v>0</v>
      </c>
      <c r="N540" s="333">
        <f t="shared" si="36"/>
        <v>3</v>
      </c>
      <c r="O540" s="334"/>
      <c r="P540" s="335">
        <f t="shared" si="37"/>
        <v>3</v>
      </c>
      <c r="Q540" s="336">
        <f t="shared" si="38"/>
        <v>862</v>
      </c>
      <c r="R540" s="148"/>
      <c r="S540" s="148"/>
      <c r="T540" s="337"/>
      <c r="U540" s="148"/>
      <c r="V540" s="148"/>
      <c r="W540" s="337"/>
      <c r="X540" s="147"/>
      <c r="Y540" s="148"/>
      <c r="Z540" s="147"/>
      <c r="AA540" s="338">
        <v>0</v>
      </c>
      <c r="AB540" s="339">
        <v>0</v>
      </c>
      <c r="AC540" s="148">
        <v>0</v>
      </c>
      <c r="AD540" s="147"/>
      <c r="AE540" s="148"/>
      <c r="AF540" s="147">
        <v>3</v>
      </c>
      <c r="AG540" s="88">
        <v>0</v>
      </c>
      <c r="AH540" s="88">
        <v>0</v>
      </c>
      <c r="AI540" s="145"/>
      <c r="AJ540" s="145"/>
      <c r="AK540" s="88"/>
      <c r="AL540" s="145"/>
      <c r="AM540" s="88"/>
      <c r="AN540" s="88"/>
      <c r="AO540" s="340"/>
      <c r="AP540" s="340"/>
      <c r="AQ540" s="358"/>
      <c r="AR540" s="358"/>
      <c r="AS540" s="358"/>
      <c r="AT540" s="153"/>
      <c r="AU540" s="88"/>
      <c r="AV540" s="145"/>
      <c r="AW540" s="148">
        <v>0</v>
      </c>
      <c r="AX540" s="148">
        <v>0</v>
      </c>
      <c r="AY540" s="147"/>
      <c r="AZ540" s="148"/>
      <c r="BA540" s="148"/>
      <c r="BB540" s="147"/>
      <c r="BC540" s="147"/>
      <c r="BD540" s="148"/>
      <c r="BE540" s="148"/>
      <c r="BF540" s="338">
        <v>0</v>
      </c>
      <c r="BG540" s="145"/>
      <c r="BH540" s="148">
        <v>0</v>
      </c>
      <c r="BI540" s="337"/>
      <c r="BJ540" s="342"/>
      <c r="BK540" s="343"/>
      <c r="BL540" s="147"/>
      <c r="BM540" s="147"/>
      <c r="BN540" s="148"/>
      <c r="BO540" s="148"/>
      <c r="BP540" s="147"/>
      <c r="BQ540" s="144">
        <v>0</v>
      </c>
      <c r="BR540" s="145"/>
      <c r="BS540" s="145"/>
      <c r="BT540" s="145"/>
      <c r="BU540" s="338"/>
      <c r="BV540" s="144"/>
      <c r="BW540" s="145"/>
      <c r="BX540" s="145"/>
      <c r="BY540" s="88"/>
      <c r="BZ540" s="88"/>
      <c r="CA540" s="355">
        <v>0</v>
      </c>
      <c r="CB540" s="338">
        <v>0</v>
      </c>
      <c r="CC540" s="344">
        <v>0</v>
      </c>
      <c r="CD540" s="145"/>
      <c r="CE540" s="145"/>
      <c r="CF540" s="146">
        <v>0</v>
      </c>
      <c r="CG540" s="148"/>
      <c r="CH540" s="148"/>
      <c r="CI540" s="337"/>
      <c r="CJ540" s="147"/>
      <c r="CK540" s="338"/>
      <c r="CL540" s="145"/>
      <c r="CM540" s="145"/>
      <c r="CN540" s="338"/>
      <c r="CO540" s="344"/>
    </row>
    <row r="541" spans="1:93" ht="24" customHeight="1" x14ac:dyDescent="0.3">
      <c r="A541" s="345" t="s">
        <v>2864</v>
      </c>
      <c r="B541" s="328" t="s">
        <v>2865</v>
      </c>
      <c r="C541" s="329" t="s">
        <v>1196</v>
      </c>
      <c r="D541" s="330">
        <f t="shared" si="26"/>
        <v>0</v>
      </c>
      <c r="E541" s="331">
        <f t="shared" si="27"/>
        <v>0</v>
      </c>
      <c r="F541" s="331">
        <f t="shared" si="28"/>
        <v>0</v>
      </c>
      <c r="G541" s="331">
        <f t="shared" si="29"/>
        <v>0</v>
      </c>
      <c r="H541" s="331">
        <f t="shared" si="30"/>
        <v>0</v>
      </c>
      <c r="I541" s="331">
        <f t="shared" si="31"/>
        <v>0</v>
      </c>
      <c r="J541" s="331">
        <f t="shared" si="32"/>
        <v>0</v>
      </c>
      <c r="K541" s="331">
        <f t="shared" si="33"/>
        <v>0</v>
      </c>
      <c r="L541" s="331">
        <f t="shared" si="34"/>
        <v>0</v>
      </c>
      <c r="M541" s="332">
        <f t="shared" si="35"/>
        <v>0</v>
      </c>
      <c r="N541" s="333">
        <f t="shared" si="36"/>
        <v>0</v>
      </c>
      <c r="O541" s="334"/>
      <c r="P541" s="335">
        <f t="shared" si="37"/>
        <v>0</v>
      </c>
      <c r="Q541" s="336" t="str">
        <f t="shared" si="38"/>
        <v/>
      </c>
      <c r="R541" s="148"/>
      <c r="S541" s="148"/>
      <c r="T541" s="337"/>
      <c r="U541" s="148"/>
      <c r="V541" s="148"/>
      <c r="W541" s="337"/>
      <c r="X541" s="147"/>
      <c r="Y541" s="148"/>
      <c r="Z541" s="147"/>
      <c r="AA541" s="338">
        <v>0</v>
      </c>
      <c r="AB541" s="339">
        <v>0</v>
      </c>
      <c r="AC541" s="148">
        <v>0</v>
      </c>
      <c r="AD541" s="147"/>
      <c r="AE541" s="148"/>
      <c r="AF541" s="147"/>
      <c r="AG541" s="88">
        <v>0</v>
      </c>
      <c r="AH541" s="88">
        <v>0</v>
      </c>
      <c r="AI541" s="145"/>
      <c r="AJ541" s="145"/>
      <c r="AK541" s="88"/>
      <c r="AL541" s="145"/>
      <c r="AM541" s="88"/>
      <c r="AN541" s="88"/>
      <c r="AO541" s="340"/>
      <c r="AP541" s="340"/>
      <c r="AQ541" s="358"/>
      <c r="AR541" s="358"/>
      <c r="AS541" s="358"/>
      <c r="AT541" s="153"/>
      <c r="AU541" s="88"/>
      <c r="AV541" s="145"/>
      <c r="AW541" s="349">
        <v>0</v>
      </c>
      <c r="AX541" s="349">
        <v>0</v>
      </c>
      <c r="AY541" s="147"/>
      <c r="AZ541" s="349"/>
      <c r="BA541" s="349"/>
      <c r="BB541" s="147"/>
      <c r="BC541" s="147"/>
      <c r="BD541" s="349"/>
      <c r="BE541" s="349"/>
      <c r="BF541" s="338">
        <v>0</v>
      </c>
      <c r="BG541" s="145"/>
      <c r="BH541" s="349">
        <v>0</v>
      </c>
      <c r="BI541" s="337"/>
      <c r="BJ541" s="342"/>
      <c r="BK541" s="343"/>
      <c r="BL541" s="147"/>
      <c r="BM541" s="147"/>
      <c r="BN541" s="349"/>
      <c r="BO541" s="349"/>
      <c r="BP541" s="147"/>
      <c r="BQ541" s="144">
        <v>0</v>
      </c>
      <c r="BR541" s="145"/>
      <c r="BS541" s="145"/>
      <c r="BT541" s="145"/>
      <c r="BU541" s="338"/>
      <c r="BV541" s="144"/>
      <c r="BW541" s="145"/>
      <c r="BX541" s="145"/>
      <c r="BY541" s="88"/>
      <c r="BZ541" s="88"/>
      <c r="CA541" s="149">
        <v>0</v>
      </c>
      <c r="CB541" s="338">
        <v>0</v>
      </c>
      <c r="CC541" s="344">
        <v>0</v>
      </c>
      <c r="CD541" s="145"/>
      <c r="CE541" s="145"/>
      <c r="CF541" s="356">
        <v>0</v>
      </c>
      <c r="CG541" s="148"/>
      <c r="CH541" s="148"/>
      <c r="CI541" s="337"/>
      <c r="CJ541" s="147"/>
      <c r="CK541" s="338"/>
      <c r="CL541" s="145"/>
      <c r="CM541" s="145"/>
      <c r="CN541" s="338"/>
      <c r="CO541" s="344"/>
    </row>
    <row r="542" spans="1:93" ht="24" customHeight="1" x14ac:dyDescent="0.3">
      <c r="A542" s="327" t="s">
        <v>2866</v>
      </c>
      <c r="B542" s="328" t="s">
        <v>2867</v>
      </c>
      <c r="C542" s="329" t="s">
        <v>839</v>
      </c>
      <c r="D542" s="330">
        <f t="shared" si="26"/>
        <v>0</v>
      </c>
      <c r="E542" s="331">
        <f t="shared" si="27"/>
        <v>0</v>
      </c>
      <c r="F542" s="331">
        <f t="shared" si="28"/>
        <v>0</v>
      </c>
      <c r="G542" s="331">
        <f t="shared" si="29"/>
        <v>0</v>
      </c>
      <c r="H542" s="331">
        <f t="shared" si="30"/>
        <v>0</v>
      </c>
      <c r="I542" s="331">
        <f t="shared" si="31"/>
        <v>0</v>
      </c>
      <c r="J542" s="331">
        <f t="shared" si="32"/>
        <v>0</v>
      </c>
      <c r="K542" s="331">
        <f t="shared" si="33"/>
        <v>0</v>
      </c>
      <c r="L542" s="331">
        <f t="shared" si="34"/>
        <v>0</v>
      </c>
      <c r="M542" s="332">
        <f t="shared" si="35"/>
        <v>0</v>
      </c>
      <c r="N542" s="333">
        <f t="shared" si="36"/>
        <v>0</v>
      </c>
      <c r="O542" s="334"/>
      <c r="P542" s="335">
        <f t="shared" si="37"/>
        <v>0</v>
      </c>
      <c r="Q542" s="336" t="str">
        <f t="shared" si="38"/>
        <v/>
      </c>
      <c r="R542" s="148"/>
      <c r="S542" s="148"/>
      <c r="T542" s="350"/>
      <c r="U542" s="148"/>
      <c r="V542" s="148"/>
      <c r="W542" s="350"/>
      <c r="X542" s="351"/>
      <c r="Y542" s="148"/>
      <c r="Z542" s="351"/>
      <c r="AA542" s="338">
        <v>0</v>
      </c>
      <c r="AB542" s="339">
        <v>0</v>
      </c>
      <c r="AC542" s="148">
        <v>0</v>
      </c>
      <c r="AD542" s="351"/>
      <c r="AE542" s="148"/>
      <c r="AF542" s="351"/>
      <c r="AG542" s="144">
        <v>0</v>
      </c>
      <c r="AH542" s="144">
        <v>0</v>
      </c>
      <c r="AI542" s="145"/>
      <c r="AJ542" s="145"/>
      <c r="AK542" s="144"/>
      <c r="AL542" s="145"/>
      <c r="AM542" s="144"/>
      <c r="AN542" s="144"/>
      <c r="AO542" s="340"/>
      <c r="AP542" s="340"/>
      <c r="AQ542" s="341"/>
      <c r="AR542" s="341"/>
      <c r="AS542" s="341"/>
      <c r="AT542" s="153"/>
      <c r="AU542" s="144"/>
      <c r="AV542" s="145"/>
      <c r="AW542" s="148">
        <v>0</v>
      </c>
      <c r="AX542" s="148">
        <v>0</v>
      </c>
      <c r="AY542" s="351"/>
      <c r="AZ542" s="148"/>
      <c r="BA542" s="148"/>
      <c r="BB542" s="351"/>
      <c r="BC542" s="351"/>
      <c r="BD542" s="148"/>
      <c r="BE542" s="148"/>
      <c r="BF542" s="338">
        <v>0</v>
      </c>
      <c r="BG542" s="145"/>
      <c r="BH542" s="148">
        <v>0</v>
      </c>
      <c r="BI542" s="350"/>
      <c r="BJ542" s="342"/>
      <c r="BK542" s="343"/>
      <c r="BL542" s="351"/>
      <c r="BM542" s="351"/>
      <c r="BN542" s="148"/>
      <c r="BO542" s="148"/>
      <c r="BP542" s="351"/>
      <c r="BQ542" s="144">
        <v>0</v>
      </c>
      <c r="BR542" s="145"/>
      <c r="BS542" s="145"/>
      <c r="BT542" s="145"/>
      <c r="BU542" s="338"/>
      <c r="BV542" s="144"/>
      <c r="BW542" s="145"/>
      <c r="BX542" s="145"/>
      <c r="BY542" s="144"/>
      <c r="BZ542" s="144"/>
      <c r="CA542" s="149">
        <v>0</v>
      </c>
      <c r="CB542" s="338">
        <v>0</v>
      </c>
      <c r="CC542" s="344">
        <v>0</v>
      </c>
      <c r="CD542" s="145"/>
      <c r="CE542" s="145"/>
      <c r="CF542" s="146">
        <v>0</v>
      </c>
      <c r="CG542" s="349"/>
      <c r="CH542" s="349"/>
      <c r="CI542" s="350"/>
      <c r="CJ542" s="351"/>
      <c r="CK542" s="338"/>
      <c r="CL542" s="145"/>
      <c r="CM542" s="145"/>
      <c r="CN542" s="338"/>
      <c r="CO542" s="344"/>
    </row>
    <row r="543" spans="1:93" ht="24" customHeight="1" x14ac:dyDescent="0.3">
      <c r="A543" s="327" t="s">
        <v>2868</v>
      </c>
      <c r="B543" s="328" t="s">
        <v>2869</v>
      </c>
      <c r="C543" s="329" t="s">
        <v>158</v>
      </c>
      <c r="D543" s="330">
        <f t="shared" si="26"/>
        <v>0</v>
      </c>
      <c r="E543" s="331">
        <f t="shared" si="27"/>
        <v>0</v>
      </c>
      <c r="F543" s="331">
        <f t="shared" si="28"/>
        <v>0</v>
      </c>
      <c r="G543" s="331">
        <f t="shared" si="29"/>
        <v>0</v>
      </c>
      <c r="H543" s="331">
        <f t="shared" si="30"/>
        <v>0</v>
      </c>
      <c r="I543" s="331">
        <f t="shared" si="31"/>
        <v>0</v>
      </c>
      <c r="J543" s="331">
        <f t="shared" si="32"/>
        <v>0</v>
      </c>
      <c r="K543" s="331">
        <f t="shared" si="33"/>
        <v>0</v>
      </c>
      <c r="L543" s="331">
        <f t="shared" si="34"/>
        <v>0</v>
      </c>
      <c r="M543" s="332">
        <f t="shared" si="35"/>
        <v>0</v>
      </c>
      <c r="N543" s="333">
        <f t="shared" si="36"/>
        <v>0</v>
      </c>
      <c r="O543" s="334"/>
      <c r="P543" s="335">
        <f t="shared" si="37"/>
        <v>0</v>
      </c>
      <c r="Q543" s="336" t="str">
        <f t="shared" si="38"/>
        <v/>
      </c>
      <c r="R543" s="349"/>
      <c r="S543" s="349"/>
      <c r="T543" s="350"/>
      <c r="U543" s="349"/>
      <c r="V543" s="349"/>
      <c r="W543" s="350"/>
      <c r="X543" s="351"/>
      <c r="Y543" s="349"/>
      <c r="Z543" s="351"/>
      <c r="AA543" s="354">
        <v>0</v>
      </c>
      <c r="AB543" s="357">
        <v>0</v>
      </c>
      <c r="AC543" s="148">
        <v>0</v>
      </c>
      <c r="AD543" s="351"/>
      <c r="AE543" s="349"/>
      <c r="AF543" s="351"/>
      <c r="AG543" s="144">
        <v>0</v>
      </c>
      <c r="AH543" s="144">
        <v>0</v>
      </c>
      <c r="AI543" s="145"/>
      <c r="AJ543" s="145"/>
      <c r="AK543" s="144"/>
      <c r="AL543" s="145"/>
      <c r="AM543" s="144"/>
      <c r="AN543" s="144"/>
      <c r="AO543" s="340"/>
      <c r="AP543" s="340"/>
      <c r="AQ543" s="341"/>
      <c r="AR543" s="341"/>
      <c r="AS543" s="341"/>
      <c r="AT543" s="359"/>
      <c r="AU543" s="144"/>
      <c r="AV543" s="145"/>
      <c r="AW543" s="148">
        <v>0</v>
      </c>
      <c r="AX543" s="148">
        <v>0</v>
      </c>
      <c r="AY543" s="351"/>
      <c r="AZ543" s="148"/>
      <c r="BA543" s="148"/>
      <c r="BB543" s="351"/>
      <c r="BC543" s="351"/>
      <c r="BD543" s="148"/>
      <c r="BE543" s="148"/>
      <c r="BF543" s="338">
        <v>0</v>
      </c>
      <c r="BG543" s="145"/>
      <c r="BH543" s="148">
        <v>0</v>
      </c>
      <c r="BI543" s="350"/>
      <c r="BJ543" s="342"/>
      <c r="BK543" s="343"/>
      <c r="BL543" s="351"/>
      <c r="BM543" s="351"/>
      <c r="BN543" s="148"/>
      <c r="BO543" s="148"/>
      <c r="BP543" s="351"/>
      <c r="BQ543" s="144">
        <v>0</v>
      </c>
      <c r="BR543" s="145"/>
      <c r="BS543" s="145"/>
      <c r="BT543" s="145"/>
      <c r="BU543" s="338"/>
      <c r="BV543" s="144"/>
      <c r="BW543" s="145"/>
      <c r="BX543" s="145"/>
      <c r="BY543" s="144"/>
      <c r="BZ543" s="144"/>
      <c r="CA543" s="149">
        <v>0</v>
      </c>
      <c r="CB543" s="338">
        <v>0</v>
      </c>
      <c r="CC543" s="344">
        <v>0</v>
      </c>
      <c r="CD543" s="145"/>
      <c r="CE543" s="145"/>
      <c r="CF543" s="356">
        <v>0</v>
      </c>
      <c r="CG543" s="349"/>
      <c r="CH543" s="349"/>
      <c r="CI543" s="350"/>
      <c r="CJ543" s="351"/>
      <c r="CK543" s="338"/>
      <c r="CL543" s="145"/>
      <c r="CM543" s="145"/>
      <c r="CN543" s="338"/>
      <c r="CO543" s="344"/>
    </row>
    <row r="544" spans="1:93" ht="24" customHeight="1" x14ac:dyDescent="0.3">
      <c r="A544" s="327" t="s">
        <v>2870</v>
      </c>
      <c r="B544" s="328" t="s">
        <v>2871</v>
      </c>
      <c r="C544" s="329" t="s">
        <v>314</v>
      </c>
      <c r="D544" s="330">
        <f t="shared" si="26"/>
        <v>100</v>
      </c>
      <c r="E544" s="331">
        <f t="shared" si="27"/>
        <v>48</v>
      </c>
      <c r="F544" s="331">
        <f t="shared" si="28"/>
        <v>18</v>
      </c>
      <c r="G544" s="331">
        <f t="shared" si="29"/>
        <v>0</v>
      </c>
      <c r="H544" s="331">
        <f t="shared" si="30"/>
        <v>0</v>
      </c>
      <c r="I544" s="331">
        <f t="shared" si="31"/>
        <v>0</v>
      </c>
      <c r="J544" s="331">
        <f t="shared" si="32"/>
        <v>0</v>
      </c>
      <c r="K544" s="331">
        <f t="shared" si="33"/>
        <v>0</v>
      </c>
      <c r="L544" s="331">
        <f t="shared" si="34"/>
        <v>0</v>
      </c>
      <c r="M544" s="332">
        <f t="shared" si="35"/>
        <v>0</v>
      </c>
      <c r="N544" s="333">
        <f t="shared" si="36"/>
        <v>166</v>
      </c>
      <c r="O544" s="334">
        <f>Nemzetközi!E54</f>
        <v>7</v>
      </c>
      <c r="P544" s="335">
        <f t="shared" si="37"/>
        <v>866</v>
      </c>
      <c r="Q544" s="336">
        <f t="shared" si="38"/>
        <v>13</v>
      </c>
      <c r="R544" s="349"/>
      <c r="S544" s="349"/>
      <c r="T544" s="337"/>
      <c r="U544" s="349"/>
      <c r="V544" s="349"/>
      <c r="W544" s="337"/>
      <c r="X544" s="147"/>
      <c r="Y544" s="349"/>
      <c r="Z544" s="147"/>
      <c r="AA544" s="338">
        <v>0</v>
      </c>
      <c r="AB544" s="339">
        <v>0</v>
      </c>
      <c r="AC544" s="148">
        <v>0</v>
      </c>
      <c r="AD544" s="147"/>
      <c r="AE544" s="349">
        <v>48</v>
      </c>
      <c r="AF544" s="147"/>
      <c r="AG544" s="144">
        <v>0</v>
      </c>
      <c r="AH544" s="144">
        <v>0</v>
      </c>
      <c r="AI544" s="145"/>
      <c r="AJ544" s="145"/>
      <c r="AK544" s="144"/>
      <c r="AL544" s="145"/>
      <c r="AM544" s="144"/>
      <c r="AN544" s="144"/>
      <c r="AO544" s="340"/>
      <c r="AP544" s="340"/>
      <c r="AQ544" s="341"/>
      <c r="AR544" s="341"/>
      <c r="AS544" s="341"/>
      <c r="AT544" s="153">
        <v>100</v>
      </c>
      <c r="AU544" s="144"/>
      <c r="AV544" s="145"/>
      <c r="AW544" s="148">
        <v>0</v>
      </c>
      <c r="AX544" s="148">
        <v>0</v>
      </c>
      <c r="AY544" s="147"/>
      <c r="AZ544" s="148"/>
      <c r="BA544" s="148"/>
      <c r="BB544" s="147"/>
      <c r="BC544" s="147"/>
      <c r="BD544" s="148"/>
      <c r="BE544" s="148"/>
      <c r="BF544" s="338">
        <v>0</v>
      </c>
      <c r="BG544" s="145"/>
      <c r="BH544" s="148">
        <v>0</v>
      </c>
      <c r="BI544" s="337"/>
      <c r="BJ544" s="342"/>
      <c r="BK544" s="343"/>
      <c r="BL544" s="147"/>
      <c r="BM544" s="147"/>
      <c r="BN544" s="148">
        <v>18</v>
      </c>
      <c r="BO544" s="148"/>
      <c r="BP544" s="147"/>
      <c r="BQ544" s="144">
        <v>0</v>
      </c>
      <c r="BR544" s="145"/>
      <c r="BS544" s="145"/>
      <c r="BT544" s="145"/>
      <c r="BU544" s="338"/>
      <c r="BV544" s="144"/>
      <c r="BW544" s="145"/>
      <c r="BX544" s="145"/>
      <c r="BY544" s="144"/>
      <c r="BZ544" s="144"/>
      <c r="CA544" s="149">
        <v>0</v>
      </c>
      <c r="CB544" s="338">
        <v>0</v>
      </c>
      <c r="CC544" s="344">
        <v>0</v>
      </c>
      <c r="CD544" s="145"/>
      <c r="CE544" s="145"/>
      <c r="CF544" s="356">
        <v>0</v>
      </c>
      <c r="CG544" s="148"/>
      <c r="CH544" s="148"/>
      <c r="CI544" s="337"/>
      <c r="CJ544" s="147"/>
      <c r="CK544" s="338"/>
      <c r="CL544" s="145"/>
      <c r="CM544" s="145"/>
      <c r="CN544" s="338"/>
      <c r="CO544" s="344"/>
    </row>
    <row r="545" spans="1:93" ht="24" customHeight="1" x14ac:dyDescent="0.3">
      <c r="A545" s="327" t="s">
        <v>2872</v>
      </c>
      <c r="B545" s="328" t="s">
        <v>2873</v>
      </c>
      <c r="C545" s="329" t="s">
        <v>459</v>
      </c>
      <c r="D545" s="330">
        <f t="shared" si="26"/>
        <v>40</v>
      </c>
      <c r="E545" s="331">
        <f t="shared" si="27"/>
        <v>28</v>
      </c>
      <c r="F545" s="331">
        <f t="shared" si="28"/>
        <v>0</v>
      </c>
      <c r="G545" s="331">
        <f t="shared" si="29"/>
        <v>0</v>
      </c>
      <c r="H545" s="331">
        <f t="shared" si="30"/>
        <v>0</v>
      </c>
      <c r="I545" s="331">
        <f t="shared" si="31"/>
        <v>0</v>
      </c>
      <c r="J545" s="331">
        <f t="shared" si="32"/>
        <v>0</v>
      </c>
      <c r="K545" s="331">
        <f t="shared" si="33"/>
        <v>0</v>
      </c>
      <c r="L545" s="331">
        <f t="shared" si="34"/>
        <v>0</v>
      </c>
      <c r="M545" s="332">
        <f t="shared" si="35"/>
        <v>0</v>
      </c>
      <c r="N545" s="333">
        <f t="shared" si="36"/>
        <v>68</v>
      </c>
      <c r="O545" s="334"/>
      <c r="P545" s="335">
        <f t="shared" si="37"/>
        <v>68</v>
      </c>
      <c r="Q545" s="336">
        <f t="shared" si="38"/>
        <v>157</v>
      </c>
      <c r="R545" s="148"/>
      <c r="S545" s="148"/>
      <c r="T545" s="350"/>
      <c r="U545" s="148"/>
      <c r="V545" s="148"/>
      <c r="W545" s="350"/>
      <c r="X545" s="351"/>
      <c r="Y545" s="148"/>
      <c r="Z545" s="351"/>
      <c r="AA545" s="354">
        <v>0</v>
      </c>
      <c r="AB545" s="357">
        <v>0</v>
      </c>
      <c r="AC545" s="349">
        <v>0</v>
      </c>
      <c r="AD545" s="351"/>
      <c r="AE545" s="148">
        <v>28</v>
      </c>
      <c r="AF545" s="351"/>
      <c r="AG545" s="88">
        <v>0</v>
      </c>
      <c r="AH545" s="88">
        <v>0</v>
      </c>
      <c r="AI545" s="145"/>
      <c r="AJ545" s="145"/>
      <c r="AK545" s="88"/>
      <c r="AL545" s="145"/>
      <c r="AM545" s="88"/>
      <c r="AN545" s="88"/>
      <c r="AO545" s="340"/>
      <c r="AP545" s="340"/>
      <c r="AQ545" s="358"/>
      <c r="AR545" s="358"/>
      <c r="AS545" s="358"/>
      <c r="AT545" s="359">
        <v>40</v>
      </c>
      <c r="AU545" s="88"/>
      <c r="AV545" s="145"/>
      <c r="AW545" s="148">
        <v>0</v>
      </c>
      <c r="AX545" s="148">
        <v>0</v>
      </c>
      <c r="AY545" s="351"/>
      <c r="AZ545" s="148"/>
      <c r="BA545" s="148"/>
      <c r="BB545" s="351"/>
      <c r="BC545" s="351"/>
      <c r="BD545" s="148"/>
      <c r="BE545" s="148"/>
      <c r="BF545" s="338">
        <v>0</v>
      </c>
      <c r="BG545" s="145"/>
      <c r="BH545" s="148">
        <v>0</v>
      </c>
      <c r="BI545" s="350"/>
      <c r="BJ545" s="342"/>
      <c r="BK545" s="343"/>
      <c r="BL545" s="351"/>
      <c r="BM545" s="351"/>
      <c r="BN545" s="148"/>
      <c r="BO545" s="148"/>
      <c r="BP545" s="351"/>
      <c r="BQ545" s="144">
        <v>0</v>
      </c>
      <c r="BR545" s="145"/>
      <c r="BS545" s="145"/>
      <c r="BT545" s="145"/>
      <c r="BU545" s="338"/>
      <c r="BV545" s="144"/>
      <c r="BW545" s="145"/>
      <c r="BX545" s="145"/>
      <c r="BY545" s="88"/>
      <c r="BZ545" s="88"/>
      <c r="CA545" s="149">
        <v>0</v>
      </c>
      <c r="CB545" s="354">
        <v>0</v>
      </c>
      <c r="CC545" s="344">
        <v>0</v>
      </c>
      <c r="CD545" s="145"/>
      <c r="CE545" s="145"/>
      <c r="CF545" s="146">
        <v>0</v>
      </c>
      <c r="CG545" s="349"/>
      <c r="CH545" s="349"/>
      <c r="CI545" s="350"/>
      <c r="CJ545" s="351"/>
      <c r="CK545" s="354"/>
      <c r="CL545" s="145"/>
      <c r="CM545" s="145"/>
      <c r="CN545" s="354"/>
      <c r="CO545" s="344"/>
    </row>
    <row r="546" spans="1:93" ht="24" customHeight="1" x14ac:dyDescent="0.3">
      <c r="A546" s="327" t="s">
        <v>2874</v>
      </c>
      <c r="B546" s="328" t="s">
        <v>2875</v>
      </c>
      <c r="C546" s="329" t="s">
        <v>598</v>
      </c>
      <c r="D546" s="330">
        <f t="shared" si="26"/>
        <v>60</v>
      </c>
      <c r="E546" s="331">
        <f t="shared" si="27"/>
        <v>35</v>
      </c>
      <c r="F546" s="331">
        <f t="shared" si="28"/>
        <v>0</v>
      </c>
      <c r="G546" s="331">
        <f t="shared" si="29"/>
        <v>0</v>
      </c>
      <c r="H546" s="331">
        <f t="shared" si="30"/>
        <v>0</v>
      </c>
      <c r="I546" s="331">
        <f t="shared" si="31"/>
        <v>0</v>
      </c>
      <c r="J546" s="331">
        <f t="shared" si="32"/>
        <v>0</v>
      </c>
      <c r="K546" s="331">
        <f t="shared" si="33"/>
        <v>0</v>
      </c>
      <c r="L546" s="331">
        <f t="shared" si="34"/>
        <v>0</v>
      </c>
      <c r="M546" s="332">
        <f t="shared" si="35"/>
        <v>0</v>
      </c>
      <c r="N546" s="333">
        <f t="shared" si="36"/>
        <v>95</v>
      </c>
      <c r="O546" s="334"/>
      <c r="P546" s="335">
        <f t="shared" si="37"/>
        <v>95</v>
      </c>
      <c r="Q546" s="336">
        <f t="shared" si="38"/>
        <v>125</v>
      </c>
      <c r="R546" s="349"/>
      <c r="S546" s="349"/>
      <c r="T546" s="337"/>
      <c r="U546" s="349"/>
      <c r="V546" s="349"/>
      <c r="W546" s="337"/>
      <c r="X546" s="147"/>
      <c r="Y546" s="349"/>
      <c r="Z546" s="147"/>
      <c r="AA546" s="338">
        <v>0</v>
      </c>
      <c r="AB546" s="339">
        <v>0</v>
      </c>
      <c r="AC546" s="349">
        <v>0</v>
      </c>
      <c r="AD546" s="147"/>
      <c r="AE546" s="349"/>
      <c r="AF546" s="147"/>
      <c r="AG546" s="88">
        <v>0</v>
      </c>
      <c r="AH546" s="88">
        <v>0</v>
      </c>
      <c r="AI546" s="145"/>
      <c r="AJ546" s="145"/>
      <c r="AK546" s="88"/>
      <c r="AL546" s="145"/>
      <c r="AM546" s="88"/>
      <c r="AN546" s="88"/>
      <c r="AO546" s="340"/>
      <c r="AP546" s="340"/>
      <c r="AQ546" s="358">
        <v>35</v>
      </c>
      <c r="AR546" s="358">
        <v>60</v>
      </c>
      <c r="AS546" s="358"/>
      <c r="AT546" s="153"/>
      <c r="AU546" s="88"/>
      <c r="AV546" s="145"/>
      <c r="AW546" s="148">
        <v>0</v>
      </c>
      <c r="AX546" s="148">
        <v>0</v>
      </c>
      <c r="AY546" s="147"/>
      <c r="AZ546" s="148"/>
      <c r="BA546" s="148"/>
      <c r="BB546" s="147"/>
      <c r="BC546" s="147"/>
      <c r="BD546" s="148"/>
      <c r="BE546" s="148"/>
      <c r="BF546" s="354">
        <v>0</v>
      </c>
      <c r="BG546" s="145"/>
      <c r="BH546" s="148">
        <v>0</v>
      </c>
      <c r="BI546" s="337"/>
      <c r="BJ546" s="342"/>
      <c r="BK546" s="343"/>
      <c r="BL546" s="147"/>
      <c r="BM546" s="147"/>
      <c r="BN546" s="148"/>
      <c r="BO546" s="148"/>
      <c r="BP546" s="147"/>
      <c r="BQ546" s="344">
        <v>0</v>
      </c>
      <c r="BR546" s="145"/>
      <c r="BS546" s="145"/>
      <c r="BT546" s="145"/>
      <c r="BU546" s="354"/>
      <c r="BV546" s="344"/>
      <c r="BW546" s="145"/>
      <c r="BX546" s="145"/>
      <c r="BY546" s="88"/>
      <c r="BZ546" s="88"/>
      <c r="CA546" s="149">
        <v>0</v>
      </c>
      <c r="CB546" s="338">
        <v>0</v>
      </c>
      <c r="CC546" s="344">
        <v>0</v>
      </c>
      <c r="CD546" s="145"/>
      <c r="CE546" s="145"/>
      <c r="CF546" s="356">
        <v>0</v>
      </c>
      <c r="CG546" s="148"/>
      <c r="CH546" s="148"/>
      <c r="CI546" s="337"/>
      <c r="CJ546" s="147"/>
      <c r="CK546" s="338"/>
      <c r="CL546" s="145"/>
      <c r="CM546" s="145"/>
      <c r="CN546" s="338"/>
      <c r="CO546" s="344"/>
    </row>
    <row r="547" spans="1:93" ht="24" customHeight="1" x14ac:dyDescent="0.3">
      <c r="A547" s="327">
        <v>820926</v>
      </c>
      <c r="B547" s="328" t="s">
        <v>2876</v>
      </c>
      <c r="C547" s="329" t="s">
        <v>83</v>
      </c>
      <c r="D547" s="330">
        <f t="shared" si="26"/>
        <v>5</v>
      </c>
      <c r="E547" s="331">
        <f t="shared" si="27"/>
        <v>5</v>
      </c>
      <c r="F547" s="331">
        <f t="shared" si="28"/>
        <v>0</v>
      </c>
      <c r="G547" s="331">
        <f t="shared" si="29"/>
        <v>0</v>
      </c>
      <c r="H547" s="331">
        <f t="shared" si="30"/>
        <v>0</v>
      </c>
      <c r="I547" s="331">
        <f t="shared" si="31"/>
        <v>0</v>
      </c>
      <c r="J547" s="331">
        <f t="shared" si="32"/>
        <v>0</v>
      </c>
      <c r="K547" s="331">
        <f t="shared" si="33"/>
        <v>0</v>
      </c>
      <c r="L547" s="331">
        <f t="shared" si="34"/>
        <v>0</v>
      </c>
      <c r="M547" s="332">
        <f t="shared" si="35"/>
        <v>0</v>
      </c>
      <c r="N547" s="333">
        <f t="shared" si="36"/>
        <v>10</v>
      </c>
      <c r="O547" s="334"/>
      <c r="P547" s="335">
        <f t="shared" si="37"/>
        <v>10</v>
      </c>
      <c r="Q547" s="336">
        <f t="shared" si="38"/>
        <v>661</v>
      </c>
      <c r="R547" s="148"/>
      <c r="S547" s="148"/>
      <c r="T547" s="350"/>
      <c r="U547" s="148"/>
      <c r="V547" s="148"/>
      <c r="W547" s="350"/>
      <c r="X547" s="351"/>
      <c r="Y547" s="148"/>
      <c r="Z547" s="351"/>
      <c r="AA547" s="338">
        <v>0</v>
      </c>
      <c r="AB547" s="339">
        <v>0</v>
      </c>
      <c r="AC547" s="148">
        <v>0</v>
      </c>
      <c r="AD547" s="351"/>
      <c r="AE547" s="148"/>
      <c r="AF547" s="351">
        <v>5</v>
      </c>
      <c r="AG547" s="144">
        <v>0</v>
      </c>
      <c r="AH547" s="144">
        <v>0</v>
      </c>
      <c r="AI547" s="145"/>
      <c r="AJ547" s="145"/>
      <c r="AK547" s="144"/>
      <c r="AL547" s="145"/>
      <c r="AM547" s="144"/>
      <c r="AN547" s="144"/>
      <c r="AO547" s="340"/>
      <c r="AP547" s="340"/>
      <c r="AQ547" s="341"/>
      <c r="AR547" s="341"/>
      <c r="AS547" s="341"/>
      <c r="AT547" s="153"/>
      <c r="AU547" s="144"/>
      <c r="AV547" s="145"/>
      <c r="AW547" s="349">
        <v>0</v>
      </c>
      <c r="AX547" s="349">
        <v>0</v>
      </c>
      <c r="AY547" s="351"/>
      <c r="AZ547" s="349"/>
      <c r="BA547" s="349"/>
      <c r="BB547" s="351"/>
      <c r="BC547" s="351"/>
      <c r="BD547" s="349"/>
      <c r="BE547" s="349"/>
      <c r="BF547" s="354">
        <v>0</v>
      </c>
      <c r="BG547" s="145"/>
      <c r="BH547" s="148">
        <v>0</v>
      </c>
      <c r="BI547" s="350"/>
      <c r="BJ547" s="360"/>
      <c r="BK547" s="343"/>
      <c r="BL547" s="351"/>
      <c r="BM547" s="351"/>
      <c r="BN547" s="349"/>
      <c r="BO547" s="349">
        <v>5</v>
      </c>
      <c r="BP547" s="351"/>
      <c r="BQ547" s="88">
        <v>0</v>
      </c>
      <c r="BR547" s="352"/>
      <c r="BS547" s="352"/>
      <c r="BT547" s="145"/>
      <c r="BU547" s="354"/>
      <c r="BV547" s="88"/>
      <c r="BW547" s="145"/>
      <c r="BX547" s="145"/>
      <c r="BY547" s="144"/>
      <c r="BZ547" s="144"/>
      <c r="CA547" s="355">
        <v>0</v>
      </c>
      <c r="CB547" s="338">
        <v>0</v>
      </c>
      <c r="CC547" s="344">
        <v>0</v>
      </c>
      <c r="CD547" s="145"/>
      <c r="CE547" s="145"/>
      <c r="CF547" s="146">
        <v>0</v>
      </c>
      <c r="CG547" s="349"/>
      <c r="CH547" s="349"/>
      <c r="CI547" s="350"/>
      <c r="CJ547" s="351"/>
      <c r="CK547" s="338"/>
      <c r="CL547" s="145"/>
      <c r="CM547" s="145"/>
      <c r="CN547" s="338"/>
      <c r="CO547" s="344"/>
    </row>
    <row r="548" spans="1:93" ht="24" customHeight="1" x14ac:dyDescent="0.3">
      <c r="A548" s="327">
        <v>780129</v>
      </c>
      <c r="B548" s="328" t="s">
        <v>2877</v>
      </c>
      <c r="C548" s="329" t="s">
        <v>2564</v>
      </c>
      <c r="D548" s="330">
        <f t="shared" si="26"/>
        <v>3</v>
      </c>
      <c r="E548" s="331">
        <f t="shared" si="27"/>
        <v>0</v>
      </c>
      <c r="F548" s="331">
        <f t="shared" si="28"/>
        <v>0</v>
      </c>
      <c r="G548" s="331">
        <f t="shared" si="29"/>
        <v>0</v>
      </c>
      <c r="H548" s="331">
        <f t="shared" si="30"/>
        <v>0</v>
      </c>
      <c r="I548" s="331">
        <f t="shared" si="31"/>
        <v>0</v>
      </c>
      <c r="J548" s="331">
        <f t="shared" si="32"/>
        <v>0</v>
      </c>
      <c r="K548" s="331">
        <f t="shared" si="33"/>
        <v>0</v>
      </c>
      <c r="L548" s="331">
        <f t="shared" si="34"/>
        <v>0</v>
      </c>
      <c r="M548" s="332">
        <f t="shared" si="35"/>
        <v>0</v>
      </c>
      <c r="N548" s="333">
        <f t="shared" si="36"/>
        <v>3</v>
      </c>
      <c r="O548" s="334"/>
      <c r="P548" s="335">
        <f t="shared" si="37"/>
        <v>3</v>
      </c>
      <c r="Q548" s="336">
        <f t="shared" si="38"/>
        <v>862</v>
      </c>
      <c r="R548" s="148"/>
      <c r="S548" s="148"/>
      <c r="T548" s="337"/>
      <c r="U548" s="148"/>
      <c r="V548" s="148"/>
      <c r="W548" s="337"/>
      <c r="X548" s="147"/>
      <c r="Y548" s="148"/>
      <c r="Z548" s="147"/>
      <c r="AA548" s="354">
        <v>0</v>
      </c>
      <c r="AB548" s="357">
        <v>0</v>
      </c>
      <c r="AC548" s="349">
        <v>0</v>
      </c>
      <c r="AD548" s="147"/>
      <c r="AE548" s="148"/>
      <c r="AF548" s="147"/>
      <c r="AG548" s="144">
        <v>0</v>
      </c>
      <c r="AH548" s="144">
        <v>0</v>
      </c>
      <c r="AI548" s="145"/>
      <c r="AJ548" s="145"/>
      <c r="AK548" s="144"/>
      <c r="AL548" s="145"/>
      <c r="AM548" s="144"/>
      <c r="AN548" s="144"/>
      <c r="AO548" s="340"/>
      <c r="AP548" s="340"/>
      <c r="AQ548" s="341"/>
      <c r="AR548" s="341"/>
      <c r="AS548" s="341"/>
      <c r="AT548" s="359"/>
      <c r="AU548" s="144"/>
      <c r="AV548" s="145"/>
      <c r="AW548" s="148">
        <v>0</v>
      </c>
      <c r="AX548" s="148">
        <v>0</v>
      </c>
      <c r="AY548" s="147"/>
      <c r="AZ548" s="148"/>
      <c r="BA548" s="148"/>
      <c r="BB548" s="147"/>
      <c r="BC548" s="147"/>
      <c r="BD548" s="148"/>
      <c r="BE548" s="148"/>
      <c r="BF548" s="338">
        <v>0</v>
      </c>
      <c r="BG548" s="145"/>
      <c r="BH548" s="148">
        <v>0</v>
      </c>
      <c r="BI548" s="337"/>
      <c r="BJ548" s="342"/>
      <c r="BK548" s="343"/>
      <c r="BL548" s="147"/>
      <c r="BM548" s="147"/>
      <c r="BN548" s="148"/>
      <c r="BO548" s="148">
        <v>3</v>
      </c>
      <c r="BP548" s="147"/>
      <c r="BQ548" s="364">
        <v>0</v>
      </c>
      <c r="BR548" s="352"/>
      <c r="BS548" s="352"/>
      <c r="BT548" s="145"/>
      <c r="BU548" s="338"/>
      <c r="BV548" s="364"/>
      <c r="BW548" s="145"/>
      <c r="BX548" s="145"/>
      <c r="BY548" s="144"/>
      <c r="BZ548" s="144"/>
      <c r="CA548" s="355">
        <v>0</v>
      </c>
      <c r="CB548" s="338">
        <v>0</v>
      </c>
      <c r="CC548" s="344">
        <v>0</v>
      </c>
      <c r="CD548" s="145"/>
      <c r="CE548" s="145"/>
      <c r="CF548" s="146">
        <v>0</v>
      </c>
      <c r="CG548" s="148"/>
      <c r="CH548" s="148"/>
      <c r="CI548" s="337"/>
      <c r="CJ548" s="147"/>
      <c r="CK548" s="338"/>
      <c r="CL548" s="145"/>
      <c r="CM548" s="145"/>
      <c r="CN548" s="338"/>
      <c r="CO548" s="344"/>
    </row>
    <row r="549" spans="1:93" ht="24" customHeight="1" x14ac:dyDescent="0.3">
      <c r="A549" s="345" t="s">
        <v>2878</v>
      </c>
      <c r="B549" s="328" t="s">
        <v>2879</v>
      </c>
      <c r="C549" s="329" t="s">
        <v>83</v>
      </c>
      <c r="D549" s="330">
        <f t="shared" si="26"/>
        <v>25</v>
      </c>
      <c r="E549" s="331">
        <f t="shared" si="27"/>
        <v>20</v>
      </c>
      <c r="F549" s="331">
        <f t="shared" si="28"/>
        <v>10</v>
      </c>
      <c r="G549" s="331">
        <f t="shared" si="29"/>
        <v>6</v>
      </c>
      <c r="H549" s="331">
        <f t="shared" si="30"/>
        <v>5</v>
      </c>
      <c r="I549" s="331">
        <f t="shared" si="31"/>
        <v>5</v>
      </c>
      <c r="J549" s="331">
        <f t="shared" si="32"/>
        <v>0</v>
      </c>
      <c r="K549" s="331">
        <f t="shared" si="33"/>
        <v>0</v>
      </c>
      <c r="L549" s="331">
        <f t="shared" si="34"/>
        <v>0</v>
      </c>
      <c r="M549" s="332">
        <f t="shared" si="35"/>
        <v>0</v>
      </c>
      <c r="N549" s="333">
        <f t="shared" si="36"/>
        <v>71</v>
      </c>
      <c r="O549" s="334"/>
      <c r="P549" s="335">
        <f t="shared" si="37"/>
        <v>71</v>
      </c>
      <c r="Q549" s="336">
        <f t="shared" si="38"/>
        <v>151</v>
      </c>
      <c r="R549" s="148"/>
      <c r="S549" s="148"/>
      <c r="T549" s="337"/>
      <c r="U549" s="148">
        <v>5</v>
      </c>
      <c r="V549" s="148"/>
      <c r="W549" s="337"/>
      <c r="X549" s="147"/>
      <c r="Y549" s="148"/>
      <c r="Z549" s="147"/>
      <c r="AA549" s="338">
        <v>0</v>
      </c>
      <c r="AB549" s="339">
        <v>0</v>
      </c>
      <c r="AC549" s="148">
        <v>0</v>
      </c>
      <c r="AD549" s="147"/>
      <c r="AE549" s="148"/>
      <c r="AF549" s="147">
        <v>10</v>
      </c>
      <c r="AG549" s="88">
        <v>0</v>
      </c>
      <c r="AH549" s="88">
        <v>0</v>
      </c>
      <c r="AI549" s="145"/>
      <c r="AJ549" s="145"/>
      <c r="AK549" s="88"/>
      <c r="AL549" s="145"/>
      <c r="AM549" s="88"/>
      <c r="AN549" s="88"/>
      <c r="AO549" s="340"/>
      <c r="AP549" s="340">
        <v>25</v>
      </c>
      <c r="AQ549" s="358"/>
      <c r="AR549" s="358"/>
      <c r="AS549" s="358"/>
      <c r="AT549" s="153"/>
      <c r="AU549" s="88"/>
      <c r="AV549" s="145"/>
      <c r="AW549" s="148">
        <v>0</v>
      </c>
      <c r="AX549" s="148">
        <v>0</v>
      </c>
      <c r="AY549" s="147"/>
      <c r="AZ549" s="148"/>
      <c r="BA549" s="148"/>
      <c r="BB549" s="147"/>
      <c r="BC549" s="147"/>
      <c r="BD549" s="148"/>
      <c r="BE549" s="148"/>
      <c r="BF549" s="354">
        <v>5</v>
      </c>
      <c r="BG549" s="145"/>
      <c r="BH549" s="148">
        <v>0</v>
      </c>
      <c r="BI549" s="337"/>
      <c r="BJ549" s="360"/>
      <c r="BK549" s="343"/>
      <c r="BL549" s="147"/>
      <c r="BM549" s="147"/>
      <c r="BN549" s="148"/>
      <c r="BO549" s="148">
        <v>6</v>
      </c>
      <c r="BP549" s="147"/>
      <c r="BQ549" s="344">
        <v>0</v>
      </c>
      <c r="BR549" s="145"/>
      <c r="BS549" s="145"/>
      <c r="BT549" s="145"/>
      <c r="BU549" s="354">
        <v>20</v>
      </c>
      <c r="BV549" s="344"/>
      <c r="BW549" s="145"/>
      <c r="BX549" s="145"/>
      <c r="BY549" s="88"/>
      <c r="BZ549" s="88"/>
      <c r="CA549" s="149">
        <v>0</v>
      </c>
      <c r="CB549" s="338">
        <v>0</v>
      </c>
      <c r="CC549" s="88">
        <v>0</v>
      </c>
      <c r="CD549" s="145"/>
      <c r="CE549" s="145"/>
      <c r="CF549" s="146">
        <v>0</v>
      </c>
      <c r="CG549" s="148"/>
      <c r="CH549" s="148"/>
      <c r="CI549" s="337"/>
      <c r="CJ549" s="147"/>
      <c r="CK549" s="338"/>
      <c r="CL549" s="145"/>
      <c r="CM549" s="145"/>
      <c r="CN549" s="338"/>
      <c r="CO549" s="88"/>
    </row>
    <row r="550" spans="1:93" ht="24" customHeight="1" x14ac:dyDescent="0.3">
      <c r="A550" s="327" t="s">
        <v>2880</v>
      </c>
      <c r="B550" s="328" t="s">
        <v>2881</v>
      </c>
      <c r="C550" s="329" t="s">
        <v>576</v>
      </c>
      <c r="D550" s="330">
        <f t="shared" si="26"/>
        <v>28</v>
      </c>
      <c r="E550" s="331">
        <f t="shared" si="27"/>
        <v>25</v>
      </c>
      <c r="F550" s="331">
        <f t="shared" si="28"/>
        <v>24</v>
      </c>
      <c r="G550" s="331">
        <f t="shared" si="29"/>
        <v>10</v>
      </c>
      <c r="H550" s="331">
        <f t="shared" si="30"/>
        <v>10</v>
      </c>
      <c r="I550" s="331">
        <f t="shared" si="31"/>
        <v>10</v>
      </c>
      <c r="J550" s="331">
        <f t="shared" si="32"/>
        <v>1</v>
      </c>
      <c r="K550" s="331">
        <f t="shared" si="33"/>
        <v>0</v>
      </c>
      <c r="L550" s="331">
        <f t="shared" si="34"/>
        <v>0</v>
      </c>
      <c r="M550" s="332">
        <f t="shared" si="35"/>
        <v>0</v>
      </c>
      <c r="N550" s="333">
        <f t="shared" si="36"/>
        <v>108</v>
      </c>
      <c r="O550" s="334"/>
      <c r="P550" s="335">
        <f t="shared" si="37"/>
        <v>108</v>
      </c>
      <c r="Q550" s="336">
        <f t="shared" si="38"/>
        <v>120</v>
      </c>
      <c r="R550" s="148"/>
      <c r="S550" s="148"/>
      <c r="T550" s="337"/>
      <c r="U550" s="148"/>
      <c r="V550" s="148"/>
      <c r="W550" s="337"/>
      <c r="X550" s="147"/>
      <c r="Y550" s="148"/>
      <c r="Z550" s="147">
        <v>10</v>
      </c>
      <c r="AA550" s="338">
        <v>0</v>
      </c>
      <c r="AB550" s="339">
        <v>0</v>
      </c>
      <c r="AC550" s="148">
        <v>0</v>
      </c>
      <c r="AD550" s="147"/>
      <c r="AE550" s="148"/>
      <c r="AF550" s="147">
        <v>28</v>
      </c>
      <c r="AG550" s="144">
        <v>0</v>
      </c>
      <c r="AH550" s="144">
        <v>0</v>
      </c>
      <c r="AI550" s="145"/>
      <c r="AJ550" s="145"/>
      <c r="AK550" s="144"/>
      <c r="AL550" s="145"/>
      <c r="AM550" s="144"/>
      <c r="AN550" s="144"/>
      <c r="AO550" s="340"/>
      <c r="AP550" s="340"/>
      <c r="AQ550" s="341"/>
      <c r="AR550" s="341"/>
      <c r="AS550" s="341"/>
      <c r="AT550" s="153">
        <v>10</v>
      </c>
      <c r="AU550" s="144"/>
      <c r="AV550" s="145"/>
      <c r="AW550" s="148">
        <v>0</v>
      </c>
      <c r="AX550" s="148">
        <v>0</v>
      </c>
      <c r="AY550" s="147"/>
      <c r="AZ550" s="148"/>
      <c r="BA550" s="148"/>
      <c r="BB550" s="147"/>
      <c r="BC550" s="147"/>
      <c r="BD550" s="148"/>
      <c r="BE550" s="148"/>
      <c r="BF550" s="338">
        <v>0</v>
      </c>
      <c r="BG550" s="145"/>
      <c r="BH550" s="349">
        <v>0</v>
      </c>
      <c r="BI550" s="337"/>
      <c r="BJ550" s="342"/>
      <c r="BK550" s="343"/>
      <c r="BL550" s="147">
        <v>10</v>
      </c>
      <c r="BM550" s="147"/>
      <c r="BN550" s="148"/>
      <c r="BO550" s="148">
        <v>24</v>
      </c>
      <c r="BP550" s="147">
        <v>25</v>
      </c>
      <c r="BQ550" s="364">
        <v>0</v>
      </c>
      <c r="BR550" s="352"/>
      <c r="BS550" s="352"/>
      <c r="BT550" s="145"/>
      <c r="BU550" s="338"/>
      <c r="BV550" s="364"/>
      <c r="BW550" s="145">
        <v>1</v>
      </c>
      <c r="BX550" s="145"/>
      <c r="BY550" s="144"/>
      <c r="BZ550" s="144"/>
      <c r="CA550" s="355">
        <v>0</v>
      </c>
      <c r="CB550" s="338">
        <v>0</v>
      </c>
      <c r="CC550" s="344">
        <v>0</v>
      </c>
      <c r="CD550" s="145"/>
      <c r="CE550" s="145"/>
      <c r="CF550" s="356">
        <v>0</v>
      </c>
      <c r="CG550" s="148"/>
      <c r="CH550" s="148"/>
      <c r="CI550" s="337"/>
      <c r="CJ550" s="147"/>
      <c r="CK550" s="338"/>
      <c r="CL550" s="145"/>
      <c r="CM550" s="145"/>
      <c r="CN550" s="338"/>
      <c r="CO550" s="344"/>
    </row>
    <row r="551" spans="1:93" ht="24" customHeight="1" x14ac:dyDescent="0.3">
      <c r="A551" s="346" t="s">
        <v>2882</v>
      </c>
      <c r="B551" s="347" t="s">
        <v>2883</v>
      </c>
      <c r="C551" s="348" t="s">
        <v>1839</v>
      </c>
      <c r="D551" s="330">
        <f t="shared" si="26"/>
        <v>5</v>
      </c>
      <c r="E551" s="331">
        <f t="shared" si="27"/>
        <v>4</v>
      </c>
      <c r="F551" s="331">
        <f t="shared" si="28"/>
        <v>0</v>
      </c>
      <c r="G551" s="331">
        <f t="shared" si="29"/>
        <v>0</v>
      </c>
      <c r="H551" s="331">
        <f t="shared" si="30"/>
        <v>0</v>
      </c>
      <c r="I551" s="331">
        <f t="shared" si="31"/>
        <v>0</v>
      </c>
      <c r="J551" s="331">
        <f t="shared" si="32"/>
        <v>0</v>
      </c>
      <c r="K551" s="331">
        <f t="shared" si="33"/>
        <v>0</v>
      </c>
      <c r="L551" s="331">
        <f t="shared" si="34"/>
        <v>0</v>
      </c>
      <c r="M551" s="332">
        <f t="shared" si="35"/>
        <v>0</v>
      </c>
      <c r="N551" s="369">
        <f t="shared" si="36"/>
        <v>9</v>
      </c>
      <c r="O551" s="334"/>
      <c r="P551" s="335">
        <f t="shared" si="37"/>
        <v>9</v>
      </c>
      <c r="Q551" s="336">
        <f t="shared" si="38"/>
        <v>704</v>
      </c>
      <c r="R551" s="148"/>
      <c r="S551" s="148"/>
      <c r="T551" s="337"/>
      <c r="U551" s="148"/>
      <c r="V551" s="148"/>
      <c r="W551" s="337"/>
      <c r="X551" s="147"/>
      <c r="Y551" s="148"/>
      <c r="Z551" s="147"/>
      <c r="AA551" s="338">
        <v>0</v>
      </c>
      <c r="AB551" s="339">
        <v>0</v>
      </c>
      <c r="AC551" s="148">
        <v>0</v>
      </c>
      <c r="AD551" s="147"/>
      <c r="AE551" s="148"/>
      <c r="AF551" s="147">
        <v>5</v>
      </c>
      <c r="AG551" s="144">
        <v>0</v>
      </c>
      <c r="AH551" s="144">
        <v>0</v>
      </c>
      <c r="AI551" s="352"/>
      <c r="AJ551" s="352"/>
      <c r="AK551" s="144"/>
      <c r="AL551" s="352"/>
      <c r="AM551" s="144"/>
      <c r="AN551" s="144"/>
      <c r="AO551" s="353"/>
      <c r="AP551" s="353"/>
      <c r="AQ551" s="341"/>
      <c r="AR551" s="341"/>
      <c r="AS551" s="341"/>
      <c r="AT551" s="153"/>
      <c r="AU551" s="144"/>
      <c r="AV551" s="352"/>
      <c r="AW551" s="148">
        <v>0</v>
      </c>
      <c r="AX551" s="148">
        <v>0</v>
      </c>
      <c r="AY551" s="147"/>
      <c r="AZ551" s="148"/>
      <c r="BA551" s="148"/>
      <c r="BB551" s="147"/>
      <c r="BC551" s="147"/>
      <c r="BD551" s="148"/>
      <c r="BE551" s="148"/>
      <c r="BF551" s="338">
        <v>0</v>
      </c>
      <c r="BG551" s="352"/>
      <c r="BH551" s="148">
        <v>0</v>
      </c>
      <c r="BI551" s="337"/>
      <c r="BJ551" s="360"/>
      <c r="BK551" s="343"/>
      <c r="BL551" s="147"/>
      <c r="BM551" s="147"/>
      <c r="BN551" s="148"/>
      <c r="BO551" s="148">
        <v>4</v>
      </c>
      <c r="BP551" s="147"/>
      <c r="BQ551" s="344">
        <v>0</v>
      </c>
      <c r="BR551" s="352"/>
      <c r="BS551" s="352"/>
      <c r="BT551" s="352"/>
      <c r="BU551" s="338"/>
      <c r="BV551" s="344"/>
      <c r="BW551" s="352"/>
      <c r="BX551" s="352"/>
      <c r="BY551" s="144"/>
      <c r="BZ551" s="144"/>
      <c r="CA551" s="355">
        <v>0</v>
      </c>
      <c r="CB551" s="338">
        <v>0</v>
      </c>
      <c r="CC551" s="344">
        <v>0</v>
      </c>
      <c r="CD551" s="352"/>
      <c r="CE551" s="352"/>
      <c r="CF551" s="146">
        <v>0</v>
      </c>
      <c r="CG551" s="148"/>
      <c r="CH551" s="148"/>
      <c r="CI551" s="337"/>
      <c r="CJ551" s="147"/>
      <c r="CK551" s="338"/>
      <c r="CL551" s="352"/>
      <c r="CM551" s="352"/>
      <c r="CN551" s="338"/>
      <c r="CO551" s="344"/>
    </row>
    <row r="552" spans="1:93" ht="24" customHeight="1" x14ac:dyDescent="0.3">
      <c r="A552" s="327">
        <v>8311110</v>
      </c>
      <c r="B552" s="328" t="s">
        <v>2883</v>
      </c>
      <c r="C552" s="329" t="s">
        <v>2107</v>
      </c>
      <c r="D552" s="330">
        <f t="shared" si="26"/>
        <v>36</v>
      </c>
      <c r="E552" s="331">
        <f t="shared" si="27"/>
        <v>32</v>
      </c>
      <c r="F552" s="331">
        <f t="shared" si="28"/>
        <v>0</v>
      </c>
      <c r="G552" s="331">
        <f t="shared" si="29"/>
        <v>0</v>
      </c>
      <c r="H552" s="331">
        <f t="shared" si="30"/>
        <v>0</v>
      </c>
      <c r="I552" s="331">
        <f t="shared" si="31"/>
        <v>0</v>
      </c>
      <c r="J552" s="331">
        <f t="shared" si="32"/>
        <v>0</v>
      </c>
      <c r="K552" s="331">
        <f t="shared" si="33"/>
        <v>0</v>
      </c>
      <c r="L552" s="331">
        <f t="shared" si="34"/>
        <v>0</v>
      </c>
      <c r="M552" s="332">
        <f t="shared" si="35"/>
        <v>0</v>
      </c>
      <c r="N552" s="333">
        <f t="shared" si="36"/>
        <v>68</v>
      </c>
      <c r="O552" s="334"/>
      <c r="P552" s="335">
        <f t="shared" si="37"/>
        <v>68</v>
      </c>
      <c r="Q552" s="336">
        <f t="shared" si="38"/>
        <v>157</v>
      </c>
      <c r="R552" s="349"/>
      <c r="S552" s="349"/>
      <c r="T552" s="337"/>
      <c r="U552" s="349"/>
      <c r="V552" s="349"/>
      <c r="W552" s="337"/>
      <c r="X552" s="147"/>
      <c r="Y552" s="349"/>
      <c r="Z552" s="147"/>
      <c r="AA552" s="338">
        <v>0</v>
      </c>
      <c r="AB552" s="339">
        <v>0</v>
      </c>
      <c r="AC552" s="148">
        <v>0</v>
      </c>
      <c r="AD552" s="147"/>
      <c r="AE552" s="349"/>
      <c r="AF552" s="147">
        <v>32</v>
      </c>
      <c r="AG552" s="144">
        <v>0</v>
      </c>
      <c r="AH552" s="144">
        <v>0</v>
      </c>
      <c r="AI552" s="145"/>
      <c r="AJ552" s="145"/>
      <c r="AK552" s="144"/>
      <c r="AL552" s="145"/>
      <c r="AM552" s="144"/>
      <c r="AN552" s="144"/>
      <c r="AO552" s="340"/>
      <c r="AP552" s="340"/>
      <c r="AQ552" s="341"/>
      <c r="AR552" s="341"/>
      <c r="AS552" s="341"/>
      <c r="AT552" s="153"/>
      <c r="AU552" s="144"/>
      <c r="AV552" s="145"/>
      <c r="AW552" s="349">
        <v>0</v>
      </c>
      <c r="AX552" s="349">
        <v>0</v>
      </c>
      <c r="AY552" s="147"/>
      <c r="AZ552" s="349"/>
      <c r="BA552" s="349"/>
      <c r="BB552" s="147"/>
      <c r="BC552" s="147"/>
      <c r="BD552" s="349"/>
      <c r="BE552" s="349"/>
      <c r="BF552" s="338">
        <v>0</v>
      </c>
      <c r="BG552" s="145"/>
      <c r="BH552" s="349">
        <v>0</v>
      </c>
      <c r="BI552" s="337"/>
      <c r="BJ552" s="342"/>
      <c r="BK552" s="343"/>
      <c r="BL552" s="147"/>
      <c r="BM552" s="147"/>
      <c r="BN552" s="349"/>
      <c r="BO552" s="349">
        <v>36</v>
      </c>
      <c r="BP552" s="147"/>
      <c r="BQ552" s="364">
        <v>0</v>
      </c>
      <c r="BR552" s="352"/>
      <c r="BS552" s="352"/>
      <c r="BT552" s="145"/>
      <c r="BU552" s="338"/>
      <c r="BV552" s="364"/>
      <c r="BW552" s="145"/>
      <c r="BX552" s="145"/>
      <c r="BY552" s="144"/>
      <c r="BZ552" s="144"/>
      <c r="CA552" s="149">
        <v>0</v>
      </c>
      <c r="CB552" s="354">
        <v>0</v>
      </c>
      <c r="CC552" s="344">
        <v>0</v>
      </c>
      <c r="CD552" s="145"/>
      <c r="CE552" s="145"/>
      <c r="CF552" s="146">
        <v>0</v>
      </c>
      <c r="CG552" s="148"/>
      <c r="CH552" s="148"/>
      <c r="CI552" s="337"/>
      <c r="CJ552" s="147"/>
      <c r="CK552" s="354"/>
      <c r="CL552" s="145"/>
      <c r="CM552" s="145"/>
      <c r="CN552" s="354"/>
      <c r="CO552" s="344"/>
    </row>
    <row r="553" spans="1:93" ht="24" customHeight="1" x14ac:dyDescent="0.3">
      <c r="A553" s="327" t="s">
        <v>2884</v>
      </c>
      <c r="B553" s="328" t="s">
        <v>2885</v>
      </c>
      <c r="C553" s="329" t="s">
        <v>1519</v>
      </c>
      <c r="D553" s="330">
        <f t="shared" si="26"/>
        <v>23</v>
      </c>
      <c r="E553" s="331">
        <f t="shared" si="27"/>
        <v>16</v>
      </c>
      <c r="F553" s="331">
        <f t="shared" si="28"/>
        <v>0</v>
      </c>
      <c r="G553" s="331">
        <f t="shared" si="29"/>
        <v>0</v>
      </c>
      <c r="H553" s="331">
        <f t="shared" si="30"/>
        <v>0</v>
      </c>
      <c r="I553" s="331">
        <f t="shared" si="31"/>
        <v>0</v>
      </c>
      <c r="J553" s="331">
        <f t="shared" si="32"/>
        <v>0</v>
      </c>
      <c r="K553" s="331">
        <f t="shared" si="33"/>
        <v>0</v>
      </c>
      <c r="L553" s="331">
        <f t="shared" si="34"/>
        <v>0</v>
      </c>
      <c r="M553" s="332">
        <f t="shared" si="35"/>
        <v>0</v>
      </c>
      <c r="N553" s="333">
        <f t="shared" si="36"/>
        <v>39</v>
      </c>
      <c r="O553" s="334"/>
      <c r="P553" s="335">
        <f t="shared" si="37"/>
        <v>39</v>
      </c>
      <c r="Q553" s="336">
        <f t="shared" si="38"/>
        <v>285</v>
      </c>
      <c r="R553" s="148"/>
      <c r="S553" s="148"/>
      <c r="T553" s="337"/>
      <c r="U553" s="148"/>
      <c r="V553" s="148"/>
      <c r="W553" s="337"/>
      <c r="X553" s="147"/>
      <c r="Y553" s="148"/>
      <c r="Z553" s="147"/>
      <c r="AA553" s="338">
        <v>0</v>
      </c>
      <c r="AB553" s="339">
        <v>0</v>
      </c>
      <c r="AC553" s="148">
        <v>0</v>
      </c>
      <c r="AD553" s="147"/>
      <c r="AE553" s="148"/>
      <c r="AF553" s="147">
        <v>23</v>
      </c>
      <c r="AG553" s="144">
        <v>0</v>
      </c>
      <c r="AH553" s="144">
        <v>0</v>
      </c>
      <c r="AI553" s="145"/>
      <c r="AJ553" s="145"/>
      <c r="AK553" s="144"/>
      <c r="AL553" s="145"/>
      <c r="AM553" s="144"/>
      <c r="AN553" s="144"/>
      <c r="AO553" s="340"/>
      <c r="AP553" s="340"/>
      <c r="AQ553" s="341"/>
      <c r="AR553" s="341"/>
      <c r="AS553" s="341"/>
      <c r="AT553" s="153"/>
      <c r="AU553" s="144"/>
      <c r="AV553" s="145"/>
      <c r="AW553" s="349">
        <v>0</v>
      </c>
      <c r="AX553" s="349">
        <v>0</v>
      </c>
      <c r="AY553" s="147"/>
      <c r="AZ553" s="349"/>
      <c r="BA553" s="349"/>
      <c r="BB553" s="147"/>
      <c r="BC553" s="147"/>
      <c r="BD553" s="349"/>
      <c r="BE553" s="349"/>
      <c r="BF553" s="338">
        <v>0</v>
      </c>
      <c r="BG553" s="145"/>
      <c r="BH553" s="148">
        <v>0</v>
      </c>
      <c r="BI553" s="337"/>
      <c r="BJ553" s="342"/>
      <c r="BK553" s="343"/>
      <c r="BL553" s="147"/>
      <c r="BM553" s="147"/>
      <c r="BN553" s="349"/>
      <c r="BO553" s="349">
        <v>16</v>
      </c>
      <c r="BP553" s="147"/>
      <c r="BQ553" s="144">
        <v>0</v>
      </c>
      <c r="BR553" s="145"/>
      <c r="BS553" s="145"/>
      <c r="BT553" s="145"/>
      <c r="BU553" s="338"/>
      <c r="BV553" s="144"/>
      <c r="BW553" s="145"/>
      <c r="BX553" s="145"/>
      <c r="BY553" s="144"/>
      <c r="BZ553" s="144"/>
      <c r="CA553" s="355">
        <v>0</v>
      </c>
      <c r="CB553" s="354">
        <v>0</v>
      </c>
      <c r="CC553" s="88">
        <v>0</v>
      </c>
      <c r="CD553" s="145"/>
      <c r="CE553" s="145"/>
      <c r="CF553" s="146">
        <v>0</v>
      </c>
      <c r="CG553" s="148"/>
      <c r="CH553" s="148"/>
      <c r="CI553" s="337"/>
      <c r="CJ553" s="147"/>
      <c r="CK553" s="354"/>
      <c r="CL553" s="145"/>
      <c r="CM553" s="145"/>
      <c r="CN553" s="354"/>
      <c r="CO553" s="88"/>
    </row>
    <row r="554" spans="1:93" ht="24" customHeight="1" x14ac:dyDescent="0.3">
      <c r="A554" s="346" t="s">
        <v>1487</v>
      </c>
      <c r="B554" s="347" t="s">
        <v>1488</v>
      </c>
      <c r="C554" s="348" t="s">
        <v>598</v>
      </c>
      <c r="D554" s="330">
        <f t="shared" si="26"/>
        <v>80</v>
      </c>
      <c r="E554" s="331">
        <f t="shared" si="27"/>
        <v>30</v>
      </c>
      <c r="F554" s="331">
        <f t="shared" si="28"/>
        <v>18</v>
      </c>
      <c r="G554" s="331">
        <f t="shared" si="29"/>
        <v>5</v>
      </c>
      <c r="H554" s="331">
        <f t="shared" si="30"/>
        <v>0</v>
      </c>
      <c r="I554" s="331">
        <f t="shared" si="31"/>
        <v>0</v>
      </c>
      <c r="J554" s="331">
        <f t="shared" si="32"/>
        <v>0</v>
      </c>
      <c r="K554" s="331">
        <f t="shared" si="33"/>
        <v>0</v>
      </c>
      <c r="L554" s="331">
        <f t="shared" si="34"/>
        <v>0</v>
      </c>
      <c r="M554" s="332">
        <f t="shared" si="35"/>
        <v>0</v>
      </c>
      <c r="N554" s="333">
        <f t="shared" si="36"/>
        <v>133</v>
      </c>
      <c r="O554" s="334"/>
      <c r="P554" s="335">
        <f t="shared" si="37"/>
        <v>133</v>
      </c>
      <c r="Q554" s="336">
        <f t="shared" si="38"/>
        <v>104</v>
      </c>
      <c r="R554" s="148"/>
      <c r="S554" s="148"/>
      <c r="T554" s="337"/>
      <c r="U554" s="148"/>
      <c r="V554" s="148"/>
      <c r="W554" s="337"/>
      <c r="X554" s="147"/>
      <c r="Y554" s="148"/>
      <c r="Z554" s="147"/>
      <c r="AA554" s="338">
        <v>0</v>
      </c>
      <c r="AB554" s="339">
        <v>0</v>
      </c>
      <c r="AC554" s="349">
        <v>0</v>
      </c>
      <c r="AD554" s="147"/>
      <c r="AE554" s="148"/>
      <c r="AF554" s="147"/>
      <c r="AG554" s="144">
        <v>0</v>
      </c>
      <c r="AH554" s="144">
        <v>0</v>
      </c>
      <c r="AI554" s="352"/>
      <c r="AJ554" s="352"/>
      <c r="AK554" s="144"/>
      <c r="AL554" s="352"/>
      <c r="AM554" s="144"/>
      <c r="AN554" s="144"/>
      <c r="AO554" s="353">
        <v>18</v>
      </c>
      <c r="AP554" s="353">
        <v>30</v>
      </c>
      <c r="AQ554" s="341"/>
      <c r="AR554" s="341"/>
      <c r="AS554" s="341"/>
      <c r="AT554" s="153"/>
      <c r="AU554" s="144"/>
      <c r="AV554" s="352"/>
      <c r="AW554" s="148">
        <v>0</v>
      </c>
      <c r="AX554" s="148">
        <v>0</v>
      </c>
      <c r="AY554" s="147"/>
      <c r="AZ554" s="148"/>
      <c r="BA554" s="148"/>
      <c r="BB554" s="147"/>
      <c r="BC554" s="147"/>
      <c r="BD554" s="148"/>
      <c r="BE554" s="148"/>
      <c r="BF554" s="338">
        <v>0</v>
      </c>
      <c r="BG554" s="352"/>
      <c r="BH554" s="148">
        <v>0</v>
      </c>
      <c r="BI554" s="337"/>
      <c r="BJ554" s="342"/>
      <c r="BK554" s="343"/>
      <c r="BL554" s="147"/>
      <c r="BM554" s="147"/>
      <c r="BN554" s="148"/>
      <c r="BO554" s="148"/>
      <c r="BP554" s="147"/>
      <c r="BQ554" s="144">
        <v>0</v>
      </c>
      <c r="BR554" s="352"/>
      <c r="BS554" s="352"/>
      <c r="BT554" s="352"/>
      <c r="BU554" s="338"/>
      <c r="BV554" s="144"/>
      <c r="BW554" s="352"/>
      <c r="BX554" s="352"/>
      <c r="BY554" s="144"/>
      <c r="BZ554" s="144"/>
      <c r="CA554" s="149">
        <v>0</v>
      </c>
      <c r="CB554" s="338">
        <v>0</v>
      </c>
      <c r="CC554" s="88">
        <v>0</v>
      </c>
      <c r="CD554" s="352"/>
      <c r="CE554" s="352"/>
      <c r="CF554" s="146">
        <v>0</v>
      </c>
      <c r="CG554" s="148">
        <v>5</v>
      </c>
      <c r="CH554" s="148"/>
      <c r="CI554" s="337"/>
      <c r="CJ554" s="147"/>
      <c r="CK554" s="338">
        <v>80</v>
      </c>
      <c r="CL554" s="352"/>
      <c r="CM554" s="352"/>
      <c r="CN554" s="338"/>
      <c r="CO554" s="88"/>
    </row>
    <row r="555" spans="1:93" ht="24" customHeight="1" x14ac:dyDescent="0.3">
      <c r="A555" s="345" t="s">
        <v>2886</v>
      </c>
      <c r="B555" s="328" t="s">
        <v>2887</v>
      </c>
      <c r="C555" s="329" t="s">
        <v>206</v>
      </c>
      <c r="D555" s="330">
        <f t="shared" si="26"/>
        <v>0</v>
      </c>
      <c r="E555" s="331">
        <f t="shared" si="27"/>
        <v>0</v>
      </c>
      <c r="F555" s="331">
        <f t="shared" si="28"/>
        <v>0</v>
      </c>
      <c r="G555" s="331">
        <f t="shared" si="29"/>
        <v>0</v>
      </c>
      <c r="H555" s="331">
        <f t="shared" si="30"/>
        <v>0</v>
      </c>
      <c r="I555" s="331">
        <f t="shared" si="31"/>
        <v>0</v>
      </c>
      <c r="J555" s="331">
        <f t="shared" si="32"/>
        <v>0</v>
      </c>
      <c r="K555" s="331">
        <f t="shared" si="33"/>
        <v>0</v>
      </c>
      <c r="L555" s="331">
        <f t="shared" si="34"/>
        <v>0</v>
      </c>
      <c r="M555" s="332">
        <f t="shared" si="35"/>
        <v>0</v>
      </c>
      <c r="N555" s="333">
        <f t="shared" si="36"/>
        <v>0</v>
      </c>
      <c r="O555" s="334"/>
      <c r="P555" s="335">
        <f t="shared" si="37"/>
        <v>0</v>
      </c>
      <c r="Q555" s="336" t="str">
        <f t="shared" si="38"/>
        <v/>
      </c>
      <c r="R555" s="148"/>
      <c r="S555" s="148"/>
      <c r="T555" s="337"/>
      <c r="U555" s="148"/>
      <c r="V555" s="148"/>
      <c r="W555" s="337"/>
      <c r="X555" s="147"/>
      <c r="Y555" s="148"/>
      <c r="Z555" s="147"/>
      <c r="AA555" s="338">
        <v>0</v>
      </c>
      <c r="AB555" s="339">
        <v>0</v>
      </c>
      <c r="AC555" s="148">
        <v>0</v>
      </c>
      <c r="AD555" s="147"/>
      <c r="AE555" s="148"/>
      <c r="AF555" s="147"/>
      <c r="AG555" s="88">
        <v>0</v>
      </c>
      <c r="AH555" s="88">
        <v>0</v>
      </c>
      <c r="AI555" s="145"/>
      <c r="AJ555" s="145"/>
      <c r="AK555" s="88"/>
      <c r="AL555" s="145"/>
      <c r="AM555" s="88"/>
      <c r="AN555" s="88"/>
      <c r="AO555" s="340"/>
      <c r="AP555" s="340"/>
      <c r="AQ555" s="358"/>
      <c r="AR555" s="358"/>
      <c r="AS555" s="358"/>
      <c r="AT555" s="153"/>
      <c r="AU555" s="88"/>
      <c r="AV555" s="145"/>
      <c r="AW555" s="148">
        <v>0</v>
      </c>
      <c r="AX555" s="148">
        <v>0</v>
      </c>
      <c r="AY555" s="147"/>
      <c r="AZ555" s="148"/>
      <c r="BA555" s="148"/>
      <c r="BB555" s="147"/>
      <c r="BC555" s="147"/>
      <c r="BD555" s="148"/>
      <c r="BE555" s="148"/>
      <c r="BF555" s="354">
        <v>0</v>
      </c>
      <c r="BG555" s="145"/>
      <c r="BH555" s="148">
        <v>0</v>
      </c>
      <c r="BI555" s="337"/>
      <c r="BJ555" s="342"/>
      <c r="BK555" s="343"/>
      <c r="BL555" s="147"/>
      <c r="BM555" s="147"/>
      <c r="BN555" s="148"/>
      <c r="BO555" s="148"/>
      <c r="BP555" s="147"/>
      <c r="BQ555" s="144">
        <v>0</v>
      </c>
      <c r="BR555" s="145"/>
      <c r="BS555" s="145"/>
      <c r="BT555" s="145"/>
      <c r="BU555" s="354"/>
      <c r="BV555" s="144"/>
      <c r="BW555" s="145"/>
      <c r="BX555" s="145"/>
      <c r="BY555" s="88"/>
      <c r="BZ555" s="88"/>
      <c r="CA555" s="149">
        <v>0</v>
      </c>
      <c r="CB555" s="354">
        <v>0</v>
      </c>
      <c r="CC555" s="344">
        <v>0</v>
      </c>
      <c r="CD555" s="145"/>
      <c r="CE555" s="145"/>
      <c r="CF555" s="146">
        <v>0</v>
      </c>
      <c r="CG555" s="148"/>
      <c r="CH555" s="148"/>
      <c r="CI555" s="337"/>
      <c r="CJ555" s="147"/>
      <c r="CK555" s="354"/>
      <c r="CL555" s="145"/>
      <c r="CM555" s="145"/>
      <c r="CN555" s="354"/>
      <c r="CO555" s="344"/>
    </row>
    <row r="556" spans="1:93" ht="24" customHeight="1" x14ac:dyDescent="0.3">
      <c r="A556" s="346" t="s">
        <v>1051</v>
      </c>
      <c r="B556" s="347" t="s">
        <v>1052</v>
      </c>
      <c r="C556" s="348" t="s">
        <v>576</v>
      </c>
      <c r="D556" s="330">
        <f t="shared" si="26"/>
        <v>25</v>
      </c>
      <c r="E556" s="331">
        <f t="shared" si="27"/>
        <v>20</v>
      </c>
      <c r="F556" s="331">
        <f t="shared" si="28"/>
        <v>7</v>
      </c>
      <c r="G556" s="331">
        <f t="shared" si="29"/>
        <v>1</v>
      </c>
      <c r="H556" s="331">
        <f t="shared" si="30"/>
        <v>0</v>
      </c>
      <c r="I556" s="331">
        <f t="shared" si="31"/>
        <v>0</v>
      </c>
      <c r="J556" s="331">
        <f t="shared" si="32"/>
        <v>0</v>
      </c>
      <c r="K556" s="331">
        <f t="shared" si="33"/>
        <v>0</v>
      </c>
      <c r="L556" s="331">
        <f t="shared" si="34"/>
        <v>0</v>
      </c>
      <c r="M556" s="332">
        <f t="shared" si="35"/>
        <v>0</v>
      </c>
      <c r="N556" s="333">
        <f t="shared" si="36"/>
        <v>53</v>
      </c>
      <c r="O556" s="334"/>
      <c r="P556" s="335">
        <f t="shared" si="37"/>
        <v>53</v>
      </c>
      <c r="Q556" s="336">
        <f t="shared" si="38"/>
        <v>197</v>
      </c>
      <c r="R556" s="349"/>
      <c r="S556" s="349"/>
      <c r="T556" s="337"/>
      <c r="U556" s="349"/>
      <c r="V556" s="349"/>
      <c r="W556" s="337"/>
      <c r="X556" s="147"/>
      <c r="Y556" s="349"/>
      <c r="Z556" s="147"/>
      <c r="AA556" s="338">
        <v>0</v>
      </c>
      <c r="AB556" s="339">
        <v>0</v>
      </c>
      <c r="AC556" s="148">
        <v>0</v>
      </c>
      <c r="AD556" s="147"/>
      <c r="AE556" s="349">
        <v>20</v>
      </c>
      <c r="AF556" s="147"/>
      <c r="AG556" s="144">
        <v>0</v>
      </c>
      <c r="AH556" s="144">
        <v>0</v>
      </c>
      <c r="AI556" s="352">
        <v>1</v>
      </c>
      <c r="AJ556" s="352">
        <v>25</v>
      </c>
      <c r="AK556" s="144"/>
      <c r="AL556" s="352"/>
      <c r="AM556" s="144"/>
      <c r="AN556" s="144">
        <v>7</v>
      </c>
      <c r="AO556" s="353"/>
      <c r="AP556" s="353"/>
      <c r="AQ556" s="341"/>
      <c r="AR556" s="341"/>
      <c r="AS556" s="341"/>
      <c r="AT556" s="153"/>
      <c r="AU556" s="144"/>
      <c r="AV556" s="352"/>
      <c r="AW556" s="148">
        <v>0</v>
      </c>
      <c r="AX556" s="148">
        <v>0</v>
      </c>
      <c r="AY556" s="147"/>
      <c r="AZ556" s="148"/>
      <c r="BA556" s="148"/>
      <c r="BB556" s="147"/>
      <c r="BC556" s="147"/>
      <c r="BD556" s="148"/>
      <c r="BE556" s="148"/>
      <c r="BF556" s="338">
        <v>0</v>
      </c>
      <c r="BG556" s="352"/>
      <c r="BH556" s="349">
        <v>0</v>
      </c>
      <c r="BI556" s="337"/>
      <c r="BJ556" s="360"/>
      <c r="BK556" s="343"/>
      <c r="BL556" s="147"/>
      <c r="BM556" s="147"/>
      <c r="BN556" s="148"/>
      <c r="BO556" s="148"/>
      <c r="BP556" s="147"/>
      <c r="BQ556" s="144">
        <v>0</v>
      </c>
      <c r="BR556" s="352"/>
      <c r="BS556" s="352"/>
      <c r="BT556" s="352"/>
      <c r="BU556" s="338"/>
      <c r="BV556" s="144"/>
      <c r="BW556" s="352"/>
      <c r="BX556" s="352"/>
      <c r="BY556" s="144"/>
      <c r="BZ556" s="144"/>
      <c r="CA556" s="149">
        <v>0</v>
      </c>
      <c r="CB556" s="338">
        <v>0</v>
      </c>
      <c r="CC556" s="88">
        <v>0</v>
      </c>
      <c r="CD556" s="352"/>
      <c r="CE556" s="352"/>
      <c r="CF556" s="356">
        <v>0</v>
      </c>
      <c r="CG556" s="148"/>
      <c r="CH556" s="148"/>
      <c r="CI556" s="337"/>
      <c r="CJ556" s="147"/>
      <c r="CK556" s="338"/>
      <c r="CL556" s="352"/>
      <c r="CM556" s="352"/>
      <c r="CN556" s="338"/>
      <c r="CO556" s="88"/>
    </row>
    <row r="557" spans="1:93" ht="24" customHeight="1" x14ac:dyDescent="0.3">
      <c r="A557" s="346" t="s">
        <v>1489</v>
      </c>
      <c r="B557" s="347" t="s">
        <v>1490</v>
      </c>
      <c r="C557" s="348" t="s">
        <v>2888</v>
      </c>
      <c r="D557" s="330">
        <f t="shared" si="26"/>
        <v>20</v>
      </c>
      <c r="E557" s="331">
        <f t="shared" si="27"/>
        <v>20</v>
      </c>
      <c r="F557" s="331">
        <f t="shared" si="28"/>
        <v>0</v>
      </c>
      <c r="G557" s="331">
        <f t="shared" si="29"/>
        <v>0</v>
      </c>
      <c r="H557" s="331">
        <f t="shared" si="30"/>
        <v>0</v>
      </c>
      <c r="I557" s="331">
        <f t="shared" si="31"/>
        <v>0</v>
      </c>
      <c r="J557" s="331">
        <f t="shared" si="32"/>
        <v>0</v>
      </c>
      <c r="K557" s="331">
        <f t="shared" si="33"/>
        <v>0</v>
      </c>
      <c r="L557" s="331">
        <f t="shared" si="34"/>
        <v>0</v>
      </c>
      <c r="M557" s="332">
        <f t="shared" si="35"/>
        <v>0</v>
      </c>
      <c r="N557" s="333">
        <f t="shared" si="36"/>
        <v>40</v>
      </c>
      <c r="O557" s="334"/>
      <c r="P557" s="335">
        <f t="shared" si="37"/>
        <v>40</v>
      </c>
      <c r="Q557" s="336">
        <f t="shared" si="38"/>
        <v>271</v>
      </c>
      <c r="R557" s="349"/>
      <c r="S557" s="349"/>
      <c r="T557" s="350"/>
      <c r="U557" s="349"/>
      <c r="V557" s="349"/>
      <c r="W557" s="350"/>
      <c r="X557" s="351"/>
      <c r="Y557" s="349"/>
      <c r="Z557" s="351"/>
      <c r="AA557" s="354">
        <v>0</v>
      </c>
      <c r="AB557" s="357">
        <v>0</v>
      </c>
      <c r="AC557" s="148">
        <v>0</v>
      </c>
      <c r="AD557" s="351"/>
      <c r="AE557" s="349"/>
      <c r="AF557" s="351">
        <v>20</v>
      </c>
      <c r="AG557" s="144">
        <v>0</v>
      </c>
      <c r="AH557" s="144">
        <v>0</v>
      </c>
      <c r="AI557" s="352"/>
      <c r="AJ557" s="352"/>
      <c r="AK557" s="144"/>
      <c r="AL557" s="352"/>
      <c r="AM557" s="144"/>
      <c r="AN557" s="144"/>
      <c r="AO557" s="353"/>
      <c r="AP557" s="353"/>
      <c r="AQ557" s="341"/>
      <c r="AR557" s="341"/>
      <c r="AS557" s="341"/>
      <c r="AT557" s="359"/>
      <c r="AU557" s="144"/>
      <c r="AV557" s="352"/>
      <c r="AW557" s="349">
        <v>0</v>
      </c>
      <c r="AX557" s="349">
        <v>0</v>
      </c>
      <c r="AY557" s="351"/>
      <c r="AZ557" s="349"/>
      <c r="BA557" s="349"/>
      <c r="BB557" s="351"/>
      <c r="BC557" s="351"/>
      <c r="BD557" s="349"/>
      <c r="BE557" s="349"/>
      <c r="BF557" s="338">
        <v>0</v>
      </c>
      <c r="BG557" s="352"/>
      <c r="BH557" s="148">
        <v>0</v>
      </c>
      <c r="BI557" s="350"/>
      <c r="BJ557" s="342"/>
      <c r="BK557" s="343"/>
      <c r="BL557" s="351"/>
      <c r="BM557" s="351"/>
      <c r="BN557" s="349"/>
      <c r="BO557" s="349">
        <v>20</v>
      </c>
      <c r="BP557" s="351"/>
      <c r="BQ557" s="144">
        <v>0</v>
      </c>
      <c r="BR557" s="352"/>
      <c r="BS557" s="352"/>
      <c r="BT557" s="352"/>
      <c r="BU557" s="338"/>
      <c r="BV557" s="144"/>
      <c r="BW557" s="352"/>
      <c r="BX557" s="352"/>
      <c r="BY557" s="144"/>
      <c r="BZ557" s="144"/>
      <c r="CA557" s="149">
        <v>0</v>
      </c>
      <c r="CB557" s="338">
        <v>0</v>
      </c>
      <c r="CC557" s="88">
        <v>0</v>
      </c>
      <c r="CD557" s="352"/>
      <c r="CE557" s="352"/>
      <c r="CF557" s="356">
        <v>0</v>
      </c>
      <c r="CG557" s="349"/>
      <c r="CH557" s="349"/>
      <c r="CI557" s="350"/>
      <c r="CJ557" s="351"/>
      <c r="CK557" s="338"/>
      <c r="CL557" s="352"/>
      <c r="CM557" s="352"/>
      <c r="CN557" s="338"/>
      <c r="CO557" s="88"/>
    </row>
    <row r="558" spans="1:93" ht="24" customHeight="1" x14ac:dyDescent="0.3">
      <c r="A558" s="327" t="s">
        <v>2889</v>
      </c>
      <c r="B558" s="328" t="s">
        <v>2890</v>
      </c>
      <c r="C558" s="329" t="s">
        <v>198</v>
      </c>
      <c r="D558" s="330">
        <f t="shared" si="26"/>
        <v>0</v>
      </c>
      <c r="E558" s="331">
        <f t="shared" si="27"/>
        <v>0</v>
      </c>
      <c r="F558" s="331">
        <f t="shared" si="28"/>
        <v>0</v>
      </c>
      <c r="G558" s="331">
        <f t="shared" si="29"/>
        <v>0</v>
      </c>
      <c r="H558" s="331">
        <f t="shared" si="30"/>
        <v>0</v>
      </c>
      <c r="I558" s="331">
        <f t="shared" si="31"/>
        <v>0</v>
      </c>
      <c r="J558" s="331">
        <f t="shared" si="32"/>
        <v>0</v>
      </c>
      <c r="K558" s="331">
        <f t="shared" si="33"/>
        <v>0</v>
      </c>
      <c r="L558" s="331">
        <f t="shared" si="34"/>
        <v>0</v>
      </c>
      <c r="M558" s="332">
        <f t="shared" si="35"/>
        <v>0</v>
      </c>
      <c r="N558" s="333">
        <f t="shared" si="36"/>
        <v>0</v>
      </c>
      <c r="O558" s="334"/>
      <c r="P558" s="335">
        <f t="shared" si="37"/>
        <v>0</v>
      </c>
      <c r="Q558" s="336" t="str">
        <f t="shared" si="38"/>
        <v/>
      </c>
      <c r="R558" s="148"/>
      <c r="S558" s="148"/>
      <c r="T558" s="350"/>
      <c r="U558" s="148"/>
      <c r="V558" s="148"/>
      <c r="W558" s="350"/>
      <c r="X558" s="351"/>
      <c r="Y558" s="148"/>
      <c r="Z558" s="351"/>
      <c r="AA558" s="354">
        <v>0</v>
      </c>
      <c r="AB558" s="357">
        <v>0</v>
      </c>
      <c r="AC558" s="148">
        <v>0</v>
      </c>
      <c r="AD558" s="351"/>
      <c r="AE558" s="148"/>
      <c r="AF558" s="351"/>
      <c r="AG558" s="144">
        <v>0</v>
      </c>
      <c r="AH558" s="144">
        <v>0</v>
      </c>
      <c r="AI558" s="145"/>
      <c r="AJ558" s="145"/>
      <c r="AK558" s="144"/>
      <c r="AL558" s="145"/>
      <c r="AM558" s="144"/>
      <c r="AN558" s="144"/>
      <c r="AO558" s="340"/>
      <c r="AP558" s="340"/>
      <c r="AQ558" s="341"/>
      <c r="AR558" s="341"/>
      <c r="AS558" s="341"/>
      <c r="AT558" s="359"/>
      <c r="AU558" s="144"/>
      <c r="AV558" s="145"/>
      <c r="AW558" s="349">
        <v>0</v>
      </c>
      <c r="AX558" s="349">
        <v>0</v>
      </c>
      <c r="AY558" s="351"/>
      <c r="AZ558" s="349"/>
      <c r="BA558" s="349"/>
      <c r="BB558" s="351"/>
      <c r="BC558" s="351"/>
      <c r="BD558" s="349"/>
      <c r="BE558" s="349"/>
      <c r="BF558" s="338">
        <v>0</v>
      </c>
      <c r="BG558" s="145"/>
      <c r="BH558" s="148">
        <v>0</v>
      </c>
      <c r="BI558" s="350"/>
      <c r="BJ558" s="360"/>
      <c r="BK558" s="343"/>
      <c r="BL558" s="351"/>
      <c r="BM558" s="351"/>
      <c r="BN558" s="349"/>
      <c r="BO558" s="349"/>
      <c r="BP558" s="351"/>
      <c r="BQ558" s="144">
        <v>0</v>
      </c>
      <c r="BR558" s="145"/>
      <c r="BS558" s="145"/>
      <c r="BT558" s="145"/>
      <c r="BU558" s="338"/>
      <c r="BV558" s="144"/>
      <c r="BW558" s="145"/>
      <c r="BX558" s="145"/>
      <c r="BY558" s="144"/>
      <c r="BZ558" s="144"/>
      <c r="CA558" s="149">
        <v>0</v>
      </c>
      <c r="CB558" s="338">
        <v>0</v>
      </c>
      <c r="CC558" s="344">
        <v>0</v>
      </c>
      <c r="CD558" s="145"/>
      <c r="CE558" s="145"/>
      <c r="CF558" s="146">
        <v>0</v>
      </c>
      <c r="CG558" s="349"/>
      <c r="CH558" s="349"/>
      <c r="CI558" s="350"/>
      <c r="CJ558" s="351"/>
      <c r="CK558" s="338"/>
      <c r="CL558" s="145"/>
      <c r="CM558" s="145"/>
      <c r="CN558" s="338"/>
      <c r="CO558" s="344"/>
    </row>
    <row r="559" spans="1:93" ht="24" customHeight="1" x14ac:dyDescent="0.3">
      <c r="A559" s="327">
        <v>770521</v>
      </c>
      <c r="B559" s="328" t="s">
        <v>2890</v>
      </c>
      <c r="C559" s="329" t="s">
        <v>509</v>
      </c>
      <c r="D559" s="330">
        <f t="shared" si="26"/>
        <v>0</v>
      </c>
      <c r="E559" s="331">
        <f t="shared" si="27"/>
        <v>0</v>
      </c>
      <c r="F559" s="331">
        <f t="shared" si="28"/>
        <v>0</v>
      </c>
      <c r="G559" s="331">
        <f t="shared" si="29"/>
        <v>0</v>
      </c>
      <c r="H559" s="331">
        <f t="shared" si="30"/>
        <v>0</v>
      </c>
      <c r="I559" s="331">
        <f t="shared" si="31"/>
        <v>0</v>
      </c>
      <c r="J559" s="331">
        <f t="shared" si="32"/>
        <v>0</v>
      </c>
      <c r="K559" s="331">
        <f t="shared" si="33"/>
        <v>0</v>
      </c>
      <c r="L559" s="331">
        <f t="shared" si="34"/>
        <v>0</v>
      </c>
      <c r="M559" s="332">
        <f t="shared" si="35"/>
        <v>0</v>
      </c>
      <c r="N559" s="333">
        <f t="shared" si="36"/>
        <v>0</v>
      </c>
      <c r="O559" s="334"/>
      <c r="P559" s="335">
        <f t="shared" si="37"/>
        <v>0</v>
      </c>
      <c r="Q559" s="336" t="str">
        <f t="shared" si="38"/>
        <v/>
      </c>
      <c r="R559" s="148"/>
      <c r="S559" s="148"/>
      <c r="T559" s="337"/>
      <c r="U559" s="148"/>
      <c r="V559" s="148"/>
      <c r="W559" s="337"/>
      <c r="X559" s="147"/>
      <c r="Y559" s="148"/>
      <c r="Z559" s="147"/>
      <c r="AA559" s="338">
        <v>0</v>
      </c>
      <c r="AB559" s="339">
        <v>0</v>
      </c>
      <c r="AC559" s="349">
        <v>0</v>
      </c>
      <c r="AD559" s="147"/>
      <c r="AE559" s="148"/>
      <c r="AF559" s="147"/>
      <c r="AG559" s="88">
        <v>0</v>
      </c>
      <c r="AH559" s="88">
        <v>0</v>
      </c>
      <c r="AI559" s="145"/>
      <c r="AJ559" s="145"/>
      <c r="AK559" s="88"/>
      <c r="AL559" s="145"/>
      <c r="AM559" s="88"/>
      <c r="AN559" s="88"/>
      <c r="AO559" s="340"/>
      <c r="AP559" s="340"/>
      <c r="AQ559" s="358"/>
      <c r="AR559" s="358"/>
      <c r="AS559" s="358"/>
      <c r="AT559" s="153"/>
      <c r="AU559" s="88"/>
      <c r="AV559" s="145"/>
      <c r="AW559" s="148">
        <v>0</v>
      </c>
      <c r="AX559" s="148">
        <v>0</v>
      </c>
      <c r="AY559" s="147"/>
      <c r="AZ559" s="148"/>
      <c r="BA559" s="148"/>
      <c r="BB559" s="147"/>
      <c r="BC559" s="147"/>
      <c r="BD559" s="148"/>
      <c r="BE559" s="148"/>
      <c r="BF559" s="338">
        <v>0</v>
      </c>
      <c r="BG559" s="145"/>
      <c r="BH559" s="148">
        <v>0</v>
      </c>
      <c r="BI559" s="337"/>
      <c r="BJ559" s="342"/>
      <c r="BK559" s="343"/>
      <c r="BL559" s="147"/>
      <c r="BM559" s="147"/>
      <c r="BN559" s="148"/>
      <c r="BO559" s="148"/>
      <c r="BP559" s="147"/>
      <c r="BQ559" s="144">
        <v>0</v>
      </c>
      <c r="BR559" s="145"/>
      <c r="BS559" s="145"/>
      <c r="BT559" s="145"/>
      <c r="BU559" s="338"/>
      <c r="BV559" s="144"/>
      <c r="BW559" s="145"/>
      <c r="BX559" s="145"/>
      <c r="BY559" s="88"/>
      <c r="BZ559" s="88"/>
      <c r="CA559" s="149">
        <v>0</v>
      </c>
      <c r="CB559" s="338">
        <v>0</v>
      </c>
      <c r="CC559" s="88">
        <v>0</v>
      </c>
      <c r="CD559" s="145"/>
      <c r="CE559" s="145"/>
      <c r="CF559" s="146">
        <v>0</v>
      </c>
      <c r="CG559" s="148"/>
      <c r="CH559" s="148"/>
      <c r="CI559" s="337"/>
      <c r="CJ559" s="147"/>
      <c r="CK559" s="338"/>
      <c r="CL559" s="145"/>
      <c r="CM559" s="145"/>
      <c r="CN559" s="338"/>
      <c r="CO559" s="88"/>
    </row>
    <row r="560" spans="1:93" ht="24" customHeight="1" x14ac:dyDescent="0.3">
      <c r="A560" s="345" t="s">
        <v>2891</v>
      </c>
      <c r="B560" s="328" t="s">
        <v>2892</v>
      </c>
      <c r="C560" s="329" t="s">
        <v>2893</v>
      </c>
      <c r="D560" s="330">
        <f t="shared" si="26"/>
        <v>6</v>
      </c>
      <c r="E560" s="331">
        <f t="shared" si="27"/>
        <v>5</v>
      </c>
      <c r="F560" s="331">
        <f t="shared" si="28"/>
        <v>0</v>
      </c>
      <c r="G560" s="331">
        <f t="shared" si="29"/>
        <v>0</v>
      </c>
      <c r="H560" s="331">
        <f t="shared" si="30"/>
        <v>0</v>
      </c>
      <c r="I560" s="331">
        <f t="shared" si="31"/>
        <v>0</v>
      </c>
      <c r="J560" s="331">
        <f t="shared" si="32"/>
        <v>0</v>
      </c>
      <c r="K560" s="331">
        <f t="shared" si="33"/>
        <v>0</v>
      </c>
      <c r="L560" s="331">
        <f t="shared" si="34"/>
        <v>0</v>
      </c>
      <c r="M560" s="332">
        <f t="shared" si="35"/>
        <v>0</v>
      </c>
      <c r="N560" s="333">
        <f t="shared" si="36"/>
        <v>11</v>
      </c>
      <c r="O560" s="334"/>
      <c r="P560" s="335">
        <f t="shared" si="37"/>
        <v>11</v>
      </c>
      <c r="Q560" s="336">
        <f t="shared" si="38"/>
        <v>644</v>
      </c>
      <c r="R560" s="148"/>
      <c r="S560" s="148"/>
      <c r="T560" s="337"/>
      <c r="U560" s="148"/>
      <c r="V560" s="148"/>
      <c r="W560" s="337"/>
      <c r="X560" s="147"/>
      <c r="Y560" s="148"/>
      <c r="Z560" s="147"/>
      <c r="AA560" s="338">
        <v>0</v>
      </c>
      <c r="AB560" s="339">
        <v>0</v>
      </c>
      <c r="AC560" s="349">
        <v>0</v>
      </c>
      <c r="AD560" s="147"/>
      <c r="AE560" s="148"/>
      <c r="AF560" s="147">
        <v>6</v>
      </c>
      <c r="AG560" s="88">
        <v>0</v>
      </c>
      <c r="AH560" s="88">
        <v>0</v>
      </c>
      <c r="AI560" s="145"/>
      <c r="AJ560" s="145"/>
      <c r="AK560" s="88"/>
      <c r="AL560" s="145"/>
      <c r="AM560" s="88"/>
      <c r="AN560" s="88"/>
      <c r="AO560" s="340"/>
      <c r="AP560" s="340"/>
      <c r="AQ560" s="358"/>
      <c r="AR560" s="358"/>
      <c r="AS560" s="358"/>
      <c r="AT560" s="153"/>
      <c r="AU560" s="88"/>
      <c r="AV560" s="145"/>
      <c r="AW560" s="349">
        <v>0</v>
      </c>
      <c r="AX560" s="349">
        <v>0</v>
      </c>
      <c r="AY560" s="147"/>
      <c r="AZ560" s="349"/>
      <c r="BA560" s="349"/>
      <c r="BB560" s="147"/>
      <c r="BC560" s="147"/>
      <c r="BD560" s="349"/>
      <c r="BE560" s="349"/>
      <c r="BF560" s="338">
        <v>0</v>
      </c>
      <c r="BG560" s="145"/>
      <c r="BH560" s="148">
        <v>0</v>
      </c>
      <c r="BI560" s="337"/>
      <c r="BJ560" s="342"/>
      <c r="BK560" s="343"/>
      <c r="BL560" s="147"/>
      <c r="BM560" s="147"/>
      <c r="BN560" s="349"/>
      <c r="BO560" s="349">
        <v>5</v>
      </c>
      <c r="BP560" s="147"/>
      <c r="BQ560" s="344">
        <v>0</v>
      </c>
      <c r="BR560" s="145"/>
      <c r="BS560" s="145"/>
      <c r="BT560" s="145"/>
      <c r="BU560" s="338"/>
      <c r="BV560" s="344"/>
      <c r="BW560" s="145"/>
      <c r="BX560" s="145"/>
      <c r="BY560" s="88"/>
      <c r="BZ560" s="88"/>
      <c r="CA560" s="149">
        <v>0</v>
      </c>
      <c r="CB560" s="338">
        <v>0</v>
      </c>
      <c r="CC560" s="344">
        <v>0</v>
      </c>
      <c r="CD560" s="145"/>
      <c r="CE560" s="145"/>
      <c r="CF560" s="356">
        <v>0</v>
      </c>
      <c r="CG560" s="148"/>
      <c r="CH560" s="148"/>
      <c r="CI560" s="337"/>
      <c r="CJ560" s="147"/>
      <c r="CK560" s="338"/>
      <c r="CL560" s="145"/>
      <c r="CM560" s="145"/>
      <c r="CN560" s="338"/>
      <c r="CO560" s="344"/>
    </row>
    <row r="561" spans="1:93" ht="24" customHeight="1" x14ac:dyDescent="0.3">
      <c r="A561" s="327" t="s">
        <v>2894</v>
      </c>
      <c r="B561" s="328" t="s">
        <v>2895</v>
      </c>
      <c r="C561" s="329" t="s">
        <v>2013</v>
      </c>
      <c r="D561" s="330">
        <f t="shared" si="26"/>
        <v>0</v>
      </c>
      <c r="E561" s="331">
        <f t="shared" si="27"/>
        <v>0</v>
      </c>
      <c r="F561" s="331">
        <f t="shared" si="28"/>
        <v>0</v>
      </c>
      <c r="G561" s="331">
        <f t="shared" si="29"/>
        <v>0</v>
      </c>
      <c r="H561" s="331">
        <f t="shared" si="30"/>
        <v>0</v>
      </c>
      <c r="I561" s="331">
        <f t="shared" si="31"/>
        <v>0</v>
      </c>
      <c r="J561" s="331">
        <f t="shared" si="32"/>
        <v>0</v>
      </c>
      <c r="K561" s="331">
        <f t="shared" si="33"/>
        <v>0</v>
      </c>
      <c r="L561" s="331">
        <f t="shared" si="34"/>
        <v>0</v>
      </c>
      <c r="M561" s="332">
        <f t="shared" si="35"/>
        <v>0</v>
      </c>
      <c r="N561" s="333">
        <f t="shared" si="36"/>
        <v>0</v>
      </c>
      <c r="O561" s="334"/>
      <c r="P561" s="335">
        <f t="shared" si="37"/>
        <v>0</v>
      </c>
      <c r="Q561" s="336" t="str">
        <f t="shared" si="38"/>
        <v/>
      </c>
      <c r="R561" s="148"/>
      <c r="S561" s="148"/>
      <c r="T561" s="350"/>
      <c r="U561" s="148"/>
      <c r="V561" s="148"/>
      <c r="W561" s="350"/>
      <c r="X561" s="351"/>
      <c r="Y561" s="148"/>
      <c r="Z561" s="351"/>
      <c r="AA561" s="354">
        <v>0</v>
      </c>
      <c r="AB561" s="357">
        <v>0</v>
      </c>
      <c r="AC561" s="349">
        <v>0</v>
      </c>
      <c r="AD561" s="351"/>
      <c r="AE561" s="148"/>
      <c r="AF561" s="351"/>
      <c r="AG561" s="144">
        <v>0</v>
      </c>
      <c r="AH561" s="144">
        <v>0</v>
      </c>
      <c r="AI561" s="145"/>
      <c r="AJ561" s="145"/>
      <c r="AK561" s="144"/>
      <c r="AL561" s="145"/>
      <c r="AM561" s="144"/>
      <c r="AN561" s="144"/>
      <c r="AO561" s="340"/>
      <c r="AP561" s="340"/>
      <c r="AQ561" s="341"/>
      <c r="AR561" s="341"/>
      <c r="AS561" s="341"/>
      <c r="AT561" s="359"/>
      <c r="AU561" s="144"/>
      <c r="AV561" s="145"/>
      <c r="AW561" s="148">
        <v>0</v>
      </c>
      <c r="AX561" s="148">
        <v>0</v>
      </c>
      <c r="AY561" s="351"/>
      <c r="AZ561" s="148"/>
      <c r="BA561" s="148"/>
      <c r="BB561" s="351"/>
      <c r="BC561" s="351"/>
      <c r="BD561" s="148"/>
      <c r="BE561" s="148"/>
      <c r="BF561" s="338">
        <v>0</v>
      </c>
      <c r="BG561" s="145"/>
      <c r="BH561" s="148">
        <v>0</v>
      </c>
      <c r="BI561" s="350"/>
      <c r="BJ561" s="342"/>
      <c r="BK561" s="343"/>
      <c r="BL561" s="351"/>
      <c r="BM561" s="351"/>
      <c r="BN561" s="148"/>
      <c r="BO561" s="148"/>
      <c r="BP561" s="351"/>
      <c r="BQ561" s="88">
        <v>0</v>
      </c>
      <c r="BR561" s="352"/>
      <c r="BS561" s="352"/>
      <c r="BT561" s="145"/>
      <c r="BU561" s="338"/>
      <c r="BV561" s="88"/>
      <c r="BW561" s="145"/>
      <c r="BX561" s="145"/>
      <c r="BY561" s="144"/>
      <c r="BZ561" s="144"/>
      <c r="CA561" s="149">
        <v>0</v>
      </c>
      <c r="CB561" s="338">
        <v>0</v>
      </c>
      <c r="CC561" s="344">
        <v>0</v>
      </c>
      <c r="CD561" s="145"/>
      <c r="CE561" s="145"/>
      <c r="CF561" s="356">
        <v>0</v>
      </c>
      <c r="CG561" s="349"/>
      <c r="CH561" s="349"/>
      <c r="CI561" s="350"/>
      <c r="CJ561" s="351"/>
      <c r="CK561" s="338"/>
      <c r="CL561" s="145"/>
      <c r="CM561" s="145"/>
      <c r="CN561" s="338"/>
      <c r="CO561" s="344"/>
    </row>
    <row r="562" spans="1:93" ht="24" customHeight="1" x14ac:dyDescent="0.3">
      <c r="A562" s="327" t="s">
        <v>2896</v>
      </c>
      <c r="B562" s="328" t="s">
        <v>2897</v>
      </c>
      <c r="C562" s="329" t="s">
        <v>758</v>
      </c>
      <c r="D562" s="330">
        <f t="shared" si="26"/>
        <v>13</v>
      </c>
      <c r="E562" s="331">
        <f t="shared" si="27"/>
        <v>9</v>
      </c>
      <c r="F562" s="331">
        <f t="shared" si="28"/>
        <v>5</v>
      </c>
      <c r="G562" s="331">
        <f t="shared" si="29"/>
        <v>0</v>
      </c>
      <c r="H562" s="331">
        <f t="shared" si="30"/>
        <v>0</v>
      </c>
      <c r="I562" s="331">
        <f t="shared" si="31"/>
        <v>0</v>
      </c>
      <c r="J562" s="331">
        <f t="shared" si="32"/>
        <v>0</v>
      </c>
      <c r="K562" s="331">
        <f t="shared" si="33"/>
        <v>0</v>
      </c>
      <c r="L562" s="331">
        <f t="shared" si="34"/>
        <v>0</v>
      </c>
      <c r="M562" s="332">
        <f t="shared" si="35"/>
        <v>0</v>
      </c>
      <c r="N562" s="333">
        <f t="shared" si="36"/>
        <v>27</v>
      </c>
      <c r="O562" s="334"/>
      <c r="P562" s="335">
        <f t="shared" si="37"/>
        <v>27</v>
      </c>
      <c r="Q562" s="336">
        <f t="shared" si="38"/>
        <v>380</v>
      </c>
      <c r="R562" s="148"/>
      <c r="S562" s="148"/>
      <c r="T562" s="337"/>
      <c r="U562" s="148"/>
      <c r="V562" s="148"/>
      <c r="W562" s="337"/>
      <c r="X562" s="147"/>
      <c r="Y562" s="148"/>
      <c r="Z562" s="147"/>
      <c r="AA562" s="338">
        <v>0</v>
      </c>
      <c r="AB562" s="339">
        <v>0</v>
      </c>
      <c r="AC562" s="148">
        <v>0</v>
      </c>
      <c r="AD562" s="147"/>
      <c r="AE562" s="148"/>
      <c r="AF562" s="147">
        <v>9</v>
      </c>
      <c r="AG562" s="88">
        <v>0</v>
      </c>
      <c r="AH562" s="88">
        <v>0</v>
      </c>
      <c r="AI562" s="145"/>
      <c r="AJ562" s="145"/>
      <c r="AK562" s="88"/>
      <c r="AL562" s="145"/>
      <c r="AM562" s="88"/>
      <c r="AN562" s="88"/>
      <c r="AO562" s="340"/>
      <c r="AP562" s="340"/>
      <c r="AQ562" s="358"/>
      <c r="AR562" s="358"/>
      <c r="AS562" s="358"/>
      <c r="AT562" s="153"/>
      <c r="AU562" s="88"/>
      <c r="AV562" s="145"/>
      <c r="AW562" s="148">
        <v>0</v>
      </c>
      <c r="AX562" s="148">
        <v>0</v>
      </c>
      <c r="AY562" s="147">
        <v>5</v>
      </c>
      <c r="AZ562" s="148"/>
      <c r="BA562" s="148"/>
      <c r="BB562" s="147"/>
      <c r="BC562" s="147"/>
      <c r="BD562" s="148"/>
      <c r="BE562" s="148"/>
      <c r="BF562" s="354">
        <v>0</v>
      </c>
      <c r="BG562" s="145"/>
      <c r="BH562" s="148">
        <v>0</v>
      </c>
      <c r="BI562" s="337"/>
      <c r="BJ562" s="342"/>
      <c r="BK562" s="343"/>
      <c r="BL562" s="147"/>
      <c r="BM562" s="147"/>
      <c r="BN562" s="148"/>
      <c r="BO562" s="148">
        <v>13</v>
      </c>
      <c r="BP562" s="147"/>
      <c r="BQ562" s="364">
        <v>0</v>
      </c>
      <c r="BR562" s="352"/>
      <c r="BS562" s="352"/>
      <c r="BT562" s="145"/>
      <c r="BU562" s="354"/>
      <c r="BV562" s="364"/>
      <c r="BW562" s="145"/>
      <c r="BX562" s="145"/>
      <c r="BY562" s="88"/>
      <c r="BZ562" s="88"/>
      <c r="CA562" s="355">
        <v>0</v>
      </c>
      <c r="CB562" s="338">
        <v>0</v>
      </c>
      <c r="CC562" s="344">
        <v>0</v>
      </c>
      <c r="CD562" s="145"/>
      <c r="CE562" s="145"/>
      <c r="CF562" s="146">
        <v>0</v>
      </c>
      <c r="CG562" s="148"/>
      <c r="CH562" s="148"/>
      <c r="CI562" s="337"/>
      <c r="CJ562" s="147"/>
      <c r="CK562" s="338"/>
      <c r="CL562" s="145"/>
      <c r="CM562" s="145"/>
      <c r="CN562" s="338"/>
      <c r="CO562" s="344"/>
    </row>
    <row r="563" spans="1:93" ht="24" customHeight="1" x14ac:dyDescent="0.3">
      <c r="A563" s="327" t="s">
        <v>2898</v>
      </c>
      <c r="B563" s="328" t="s">
        <v>2899</v>
      </c>
      <c r="C563" s="329" t="s">
        <v>158</v>
      </c>
      <c r="D563" s="330">
        <f t="shared" si="26"/>
        <v>9</v>
      </c>
      <c r="E563" s="331">
        <f t="shared" si="27"/>
        <v>5</v>
      </c>
      <c r="F563" s="331">
        <f t="shared" si="28"/>
        <v>0</v>
      </c>
      <c r="G563" s="331">
        <f t="shared" si="29"/>
        <v>0</v>
      </c>
      <c r="H563" s="331">
        <f t="shared" si="30"/>
        <v>0</v>
      </c>
      <c r="I563" s="331">
        <f t="shared" si="31"/>
        <v>0</v>
      </c>
      <c r="J563" s="331">
        <f t="shared" si="32"/>
        <v>0</v>
      </c>
      <c r="K563" s="331">
        <f t="shared" si="33"/>
        <v>0</v>
      </c>
      <c r="L563" s="331">
        <f t="shared" si="34"/>
        <v>0</v>
      </c>
      <c r="M563" s="332">
        <f t="shared" si="35"/>
        <v>0</v>
      </c>
      <c r="N563" s="333">
        <f t="shared" si="36"/>
        <v>14</v>
      </c>
      <c r="O563" s="334"/>
      <c r="P563" s="335">
        <f t="shared" si="37"/>
        <v>14</v>
      </c>
      <c r="Q563" s="336">
        <f t="shared" si="38"/>
        <v>572</v>
      </c>
      <c r="R563" s="349"/>
      <c r="S563" s="349"/>
      <c r="T563" s="337"/>
      <c r="U563" s="349"/>
      <c r="V563" s="349"/>
      <c r="W563" s="337"/>
      <c r="X563" s="147"/>
      <c r="Y563" s="349"/>
      <c r="Z563" s="147"/>
      <c r="AA563" s="338">
        <v>0</v>
      </c>
      <c r="AB563" s="339">
        <v>0</v>
      </c>
      <c r="AC563" s="148">
        <v>0</v>
      </c>
      <c r="AD563" s="147"/>
      <c r="AE563" s="349"/>
      <c r="AF563" s="147">
        <v>9</v>
      </c>
      <c r="AG563" s="144">
        <v>0</v>
      </c>
      <c r="AH563" s="144">
        <v>0</v>
      </c>
      <c r="AI563" s="145"/>
      <c r="AJ563" s="145"/>
      <c r="AK563" s="144"/>
      <c r="AL563" s="145"/>
      <c r="AM563" s="144"/>
      <c r="AN563" s="144"/>
      <c r="AO563" s="340"/>
      <c r="AP563" s="340"/>
      <c r="AQ563" s="341"/>
      <c r="AR563" s="341"/>
      <c r="AS563" s="341"/>
      <c r="AT563" s="153"/>
      <c r="AU563" s="144"/>
      <c r="AV563" s="145"/>
      <c r="AW563" s="148">
        <v>0</v>
      </c>
      <c r="AX563" s="148">
        <v>0</v>
      </c>
      <c r="AY563" s="147"/>
      <c r="AZ563" s="148"/>
      <c r="BA563" s="148"/>
      <c r="BB563" s="147"/>
      <c r="BC563" s="147"/>
      <c r="BD563" s="148"/>
      <c r="BE563" s="148"/>
      <c r="BF563" s="354">
        <v>0</v>
      </c>
      <c r="BG563" s="145"/>
      <c r="BH563" s="148">
        <v>0</v>
      </c>
      <c r="BI563" s="337"/>
      <c r="BJ563" s="342"/>
      <c r="BK563" s="343"/>
      <c r="BL563" s="147"/>
      <c r="BM563" s="147"/>
      <c r="BN563" s="148"/>
      <c r="BO563" s="148">
        <v>5</v>
      </c>
      <c r="BP563" s="147"/>
      <c r="BQ563" s="344">
        <v>0</v>
      </c>
      <c r="BR563" s="145"/>
      <c r="BS563" s="145"/>
      <c r="BT563" s="145"/>
      <c r="BU563" s="354"/>
      <c r="BV563" s="344"/>
      <c r="BW563" s="145"/>
      <c r="BX563" s="145"/>
      <c r="BY563" s="144"/>
      <c r="BZ563" s="144"/>
      <c r="CA563" s="149">
        <v>0</v>
      </c>
      <c r="CB563" s="338">
        <v>0</v>
      </c>
      <c r="CC563" s="344">
        <v>0</v>
      </c>
      <c r="CD563" s="145"/>
      <c r="CE563" s="145"/>
      <c r="CF563" s="146">
        <v>0</v>
      </c>
      <c r="CG563" s="148"/>
      <c r="CH563" s="148"/>
      <c r="CI563" s="337"/>
      <c r="CJ563" s="147"/>
      <c r="CK563" s="338"/>
      <c r="CL563" s="145"/>
      <c r="CM563" s="145"/>
      <c r="CN563" s="338"/>
      <c r="CO563" s="344"/>
    </row>
    <row r="564" spans="1:93" ht="24" customHeight="1" x14ac:dyDescent="0.3">
      <c r="A564" s="345" t="s">
        <v>2900</v>
      </c>
      <c r="B564" s="328" t="s">
        <v>2901</v>
      </c>
      <c r="C564" s="329" t="s">
        <v>335</v>
      </c>
      <c r="D564" s="330">
        <f t="shared" si="26"/>
        <v>0</v>
      </c>
      <c r="E564" s="331">
        <f t="shared" si="27"/>
        <v>0</v>
      </c>
      <c r="F564" s="331">
        <f t="shared" si="28"/>
        <v>0</v>
      </c>
      <c r="G564" s="331">
        <f t="shared" si="29"/>
        <v>0</v>
      </c>
      <c r="H564" s="331">
        <f t="shared" si="30"/>
        <v>0</v>
      </c>
      <c r="I564" s="331">
        <f t="shared" si="31"/>
        <v>0</v>
      </c>
      <c r="J564" s="331">
        <f t="shared" si="32"/>
        <v>0</v>
      </c>
      <c r="K564" s="331">
        <f t="shared" si="33"/>
        <v>0</v>
      </c>
      <c r="L564" s="331">
        <f t="shared" si="34"/>
        <v>0</v>
      </c>
      <c r="M564" s="332">
        <f t="shared" si="35"/>
        <v>0</v>
      </c>
      <c r="N564" s="333">
        <f t="shared" si="36"/>
        <v>0</v>
      </c>
      <c r="O564" s="334"/>
      <c r="P564" s="335">
        <f t="shared" si="37"/>
        <v>0</v>
      </c>
      <c r="Q564" s="336" t="str">
        <f t="shared" si="38"/>
        <v/>
      </c>
      <c r="R564" s="349"/>
      <c r="S564" s="349"/>
      <c r="T564" s="337"/>
      <c r="U564" s="349"/>
      <c r="V564" s="349"/>
      <c r="W564" s="337"/>
      <c r="X564" s="147"/>
      <c r="Y564" s="349"/>
      <c r="Z564" s="147"/>
      <c r="AA564" s="338">
        <v>0</v>
      </c>
      <c r="AB564" s="339">
        <v>0</v>
      </c>
      <c r="AC564" s="148">
        <v>0</v>
      </c>
      <c r="AD564" s="147"/>
      <c r="AE564" s="349"/>
      <c r="AF564" s="147"/>
      <c r="AG564" s="144">
        <v>0</v>
      </c>
      <c r="AH564" s="144">
        <v>0</v>
      </c>
      <c r="AI564" s="145"/>
      <c r="AJ564" s="145"/>
      <c r="AK564" s="144"/>
      <c r="AL564" s="145"/>
      <c r="AM564" s="144"/>
      <c r="AN564" s="144"/>
      <c r="AO564" s="340"/>
      <c r="AP564" s="340"/>
      <c r="AQ564" s="341"/>
      <c r="AR564" s="341"/>
      <c r="AS564" s="341"/>
      <c r="AT564" s="153"/>
      <c r="AU564" s="144"/>
      <c r="AV564" s="145"/>
      <c r="AW564" s="148">
        <v>0</v>
      </c>
      <c r="AX564" s="148">
        <v>0</v>
      </c>
      <c r="AY564" s="147"/>
      <c r="AZ564" s="148"/>
      <c r="BA564" s="148"/>
      <c r="BB564" s="147"/>
      <c r="BC564" s="147"/>
      <c r="BD564" s="148"/>
      <c r="BE564" s="148"/>
      <c r="BF564" s="338">
        <v>0</v>
      </c>
      <c r="BG564" s="145"/>
      <c r="BH564" s="148">
        <v>0</v>
      </c>
      <c r="BI564" s="337"/>
      <c r="BJ564" s="342"/>
      <c r="BK564" s="343"/>
      <c r="BL564" s="147"/>
      <c r="BM564" s="147"/>
      <c r="BN564" s="148"/>
      <c r="BO564" s="148"/>
      <c r="BP564" s="147"/>
      <c r="BQ564" s="364">
        <v>0</v>
      </c>
      <c r="BR564" s="352"/>
      <c r="BS564" s="352"/>
      <c r="BT564" s="145"/>
      <c r="BU564" s="338"/>
      <c r="BV564" s="364"/>
      <c r="BW564" s="145"/>
      <c r="BX564" s="145"/>
      <c r="BY564" s="144"/>
      <c r="BZ564" s="144"/>
      <c r="CA564" s="355">
        <v>0</v>
      </c>
      <c r="CB564" s="354">
        <v>0</v>
      </c>
      <c r="CC564" s="344">
        <v>0</v>
      </c>
      <c r="CD564" s="145"/>
      <c r="CE564" s="145"/>
      <c r="CF564" s="146">
        <v>0</v>
      </c>
      <c r="CG564" s="148"/>
      <c r="CH564" s="148"/>
      <c r="CI564" s="337"/>
      <c r="CJ564" s="147"/>
      <c r="CK564" s="354"/>
      <c r="CL564" s="145"/>
      <c r="CM564" s="145"/>
      <c r="CN564" s="354"/>
      <c r="CO564" s="344"/>
    </row>
    <row r="565" spans="1:93" ht="24" customHeight="1" x14ac:dyDescent="0.3">
      <c r="A565" s="345" t="s">
        <v>2902</v>
      </c>
      <c r="B565" s="328" t="s">
        <v>2901</v>
      </c>
      <c r="C565" s="329" t="s">
        <v>1876</v>
      </c>
      <c r="D565" s="330">
        <f t="shared" si="26"/>
        <v>12</v>
      </c>
      <c r="E565" s="331">
        <f t="shared" si="27"/>
        <v>0</v>
      </c>
      <c r="F565" s="331">
        <f t="shared" si="28"/>
        <v>0</v>
      </c>
      <c r="G565" s="331">
        <f t="shared" si="29"/>
        <v>0</v>
      </c>
      <c r="H565" s="331">
        <f t="shared" si="30"/>
        <v>0</v>
      </c>
      <c r="I565" s="331">
        <f t="shared" si="31"/>
        <v>0</v>
      </c>
      <c r="J565" s="331">
        <f t="shared" si="32"/>
        <v>0</v>
      </c>
      <c r="K565" s="331">
        <f t="shared" si="33"/>
        <v>0</v>
      </c>
      <c r="L565" s="331">
        <f t="shared" si="34"/>
        <v>0</v>
      </c>
      <c r="M565" s="332">
        <f t="shared" si="35"/>
        <v>0</v>
      </c>
      <c r="N565" s="333">
        <f t="shared" si="36"/>
        <v>12</v>
      </c>
      <c r="O565" s="334"/>
      <c r="P565" s="335">
        <f t="shared" si="37"/>
        <v>12</v>
      </c>
      <c r="Q565" s="336">
        <f t="shared" si="38"/>
        <v>604</v>
      </c>
      <c r="R565" s="148"/>
      <c r="S565" s="148"/>
      <c r="T565" s="350"/>
      <c r="U565" s="148"/>
      <c r="V565" s="148"/>
      <c r="W565" s="350"/>
      <c r="X565" s="351"/>
      <c r="Y565" s="148"/>
      <c r="Z565" s="351"/>
      <c r="AA565" s="354">
        <v>0</v>
      </c>
      <c r="AB565" s="357">
        <v>0</v>
      </c>
      <c r="AC565" s="349">
        <v>0</v>
      </c>
      <c r="AD565" s="351"/>
      <c r="AE565" s="148"/>
      <c r="AF565" s="351">
        <v>12</v>
      </c>
      <c r="AG565" s="144">
        <v>0</v>
      </c>
      <c r="AH565" s="144">
        <v>0</v>
      </c>
      <c r="AI565" s="145"/>
      <c r="AJ565" s="145"/>
      <c r="AK565" s="144"/>
      <c r="AL565" s="145"/>
      <c r="AM565" s="144"/>
      <c r="AN565" s="144"/>
      <c r="AO565" s="340"/>
      <c r="AP565" s="340"/>
      <c r="AQ565" s="341"/>
      <c r="AR565" s="341"/>
      <c r="AS565" s="341"/>
      <c r="AT565" s="359"/>
      <c r="AU565" s="144"/>
      <c r="AV565" s="145"/>
      <c r="AW565" s="148">
        <v>0</v>
      </c>
      <c r="AX565" s="148">
        <v>0</v>
      </c>
      <c r="AY565" s="351"/>
      <c r="AZ565" s="148"/>
      <c r="BA565" s="148"/>
      <c r="BB565" s="351"/>
      <c r="BC565" s="351"/>
      <c r="BD565" s="148"/>
      <c r="BE565" s="148"/>
      <c r="BF565" s="354">
        <v>0</v>
      </c>
      <c r="BG565" s="145"/>
      <c r="BH565" s="349">
        <v>0</v>
      </c>
      <c r="BI565" s="350"/>
      <c r="BJ565" s="342"/>
      <c r="BK565" s="343"/>
      <c r="BL565" s="351"/>
      <c r="BM565" s="351"/>
      <c r="BN565" s="148"/>
      <c r="BO565" s="148"/>
      <c r="BP565" s="351"/>
      <c r="BQ565" s="144">
        <v>0</v>
      </c>
      <c r="BR565" s="145"/>
      <c r="BS565" s="145"/>
      <c r="BT565" s="145"/>
      <c r="BU565" s="354"/>
      <c r="BV565" s="144"/>
      <c r="BW565" s="145"/>
      <c r="BX565" s="145"/>
      <c r="BY565" s="144"/>
      <c r="BZ565" s="144"/>
      <c r="CA565" s="149">
        <v>0</v>
      </c>
      <c r="CB565" s="354">
        <v>0</v>
      </c>
      <c r="CC565" s="344">
        <v>0</v>
      </c>
      <c r="CD565" s="145"/>
      <c r="CE565" s="145"/>
      <c r="CF565" s="146">
        <v>0</v>
      </c>
      <c r="CG565" s="349"/>
      <c r="CH565" s="349"/>
      <c r="CI565" s="350"/>
      <c r="CJ565" s="351"/>
      <c r="CK565" s="354"/>
      <c r="CL565" s="145"/>
      <c r="CM565" s="145"/>
      <c r="CN565" s="354"/>
      <c r="CO565" s="344"/>
    </row>
    <row r="566" spans="1:93" ht="24" customHeight="1" x14ac:dyDescent="0.3">
      <c r="A566" s="327" t="s">
        <v>2903</v>
      </c>
      <c r="B566" s="328" t="s">
        <v>2901</v>
      </c>
      <c r="C566" s="329" t="s">
        <v>576</v>
      </c>
      <c r="D566" s="330">
        <f t="shared" si="26"/>
        <v>40</v>
      </c>
      <c r="E566" s="331">
        <f t="shared" si="27"/>
        <v>18</v>
      </c>
      <c r="F566" s="331">
        <f t="shared" si="28"/>
        <v>10</v>
      </c>
      <c r="G566" s="331">
        <f t="shared" si="29"/>
        <v>1</v>
      </c>
      <c r="H566" s="331">
        <f t="shared" si="30"/>
        <v>0</v>
      </c>
      <c r="I566" s="331">
        <f t="shared" si="31"/>
        <v>0</v>
      </c>
      <c r="J566" s="331">
        <f t="shared" si="32"/>
        <v>0</v>
      </c>
      <c r="K566" s="331">
        <f t="shared" si="33"/>
        <v>0</v>
      </c>
      <c r="L566" s="331">
        <f t="shared" si="34"/>
        <v>0</v>
      </c>
      <c r="M566" s="332">
        <f t="shared" si="35"/>
        <v>0</v>
      </c>
      <c r="N566" s="333">
        <f t="shared" si="36"/>
        <v>69</v>
      </c>
      <c r="O566" s="334"/>
      <c r="P566" s="335">
        <f t="shared" si="37"/>
        <v>69</v>
      </c>
      <c r="Q566" s="336">
        <f t="shared" si="38"/>
        <v>155</v>
      </c>
      <c r="R566" s="148"/>
      <c r="S566" s="148"/>
      <c r="T566" s="337"/>
      <c r="U566" s="148"/>
      <c r="V566" s="148"/>
      <c r="W566" s="337"/>
      <c r="X566" s="147"/>
      <c r="Y566" s="148"/>
      <c r="Z566" s="147"/>
      <c r="AA566" s="338">
        <v>0</v>
      </c>
      <c r="AB566" s="339">
        <v>0</v>
      </c>
      <c r="AC566" s="148">
        <v>0</v>
      </c>
      <c r="AD566" s="147"/>
      <c r="AE566" s="148"/>
      <c r="AF566" s="147">
        <v>18</v>
      </c>
      <c r="AG566" s="144">
        <v>0</v>
      </c>
      <c r="AH566" s="144">
        <v>0</v>
      </c>
      <c r="AI566" s="145">
        <v>1</v>
      </c>
      <c r="AJ566" s="145">
        <v>40</v>
      </c>
      <c r="AK566" s="144"/>
      <c r="AL566" s="145"/>
      <c r="AM566" s="144"/>
      <c r="AN566" s="144"/>
      <c r="AO566" s="340"/>
      <c r="AP566" s="340"/>
      <c r="AQ566" s="341"/>
      <c r="AR566" s="341"/>
      <c r="AS566" s="341"/>
      <c r="AT566" s="153"/>
      <c r="AU566" s="144"/>
      <c r="AV566" s="145"/>
      <c r="AW566" s="148">
        <v>0</v>
      </c>
      <c r="AX566" s="148">
        <v>0</v>
      </c>
      <c r="AY566" s="147"/>
      <c r="AZ566" s="148"/>
      <c r="BA566" s="148"/>
      <c r="BB566" s="147"/>
      <c r="BC566" s="147"/>
      <c r="BD566" s="148"/>
      <c r="BE566" s="148"/>
      <c r="BF566" s="338">
        <v>0</v>
      </c>
      <c r="BG566" s="145"/>
      <c r="BH566" s="349">
        <v>0</v>
      </c>
      <c r="BI566" s="337"/>
      <c r="BJ566" s="342"/>
      <c r="BK566" s="343"/>
      <c r="BL566" s="147"/>
      <c r="BM566" s="147"/>
      <c r="BN566" s="148"/>
      <c r="BO566" s="148">
        <v>10</v>
      </c>
      <c r="BP566" s="147"/>
      <c r="BQ566" s="144">
        <v>0</v>
      </c>
      <c r="BR566" s="145"/>
      <c r="BS566" s="145"/>
      <c r="BT566" s="145"/>
      <c r="BU566" s="338"/>
      <c r="BV566" s="144"/>
      <c r="BW566" s="145"/>
      <c r="BX566" s="145"/>
      <c r="BY566" s="144"/>
      <c r="BZ566" s="144"/>
      <c r="CA566" s="149">
        <v>0</v>
      </c>
      <c r="CB566" s="338">
        <v>0</v>
      </c>
      <c r="CC566" s="344">
        <v>0</v>
      </c>
      <c r="CD566" s="145"/>
      <c r="CE566" s="145"/>
      <c r="CF566" s="146">
        <v>0</v>
      </c>
      <c r="CG566" s="148"/>
      <c r="CH566" s="148"/>
      <c r="CI566" s="337"/>
      <c r="CJ566" s="147"/>
      <c r="CK566" s="338"/>
      <c r="CL566" s="145"/>
      <c r="CM566" s="145"/>
      <c r="CN566" s="338"/>
      <c r="CO566" s="344"/>
    </row>
    <row r="567" spans="1:93" ht="24" customHeight="1" x14ac:dyDescent="0.3">
      <c r="A567" s="345" t="s">
        <v>1491</v>
      </c>
      <c r="B567" s="328" t="s">
        <v>1492</v>
      </c>
      <c r="C567" s="329" t="s">
        <v>877</v>
      </c>
      <c r="D567" s="330">
        <f t="shared" si="26"/>
        <v>7</v>
      </c>
      <c r="E567" s="331">
        <f t="shared" si="27"/>
        <v>1</v>
      </c>
      <c r="F567" s="331">
        <f t="shared" si="28"/>
        <v>1</v>
      </c>
      <c r="G567" s="331">
        <f t="shared" si="29"/>
        <v>1</v>
      </c>
      <c r="H567" s="331">
        <f t="shared" si="30"/>
        <v>0</v>
      </c>
      <c r="I567" s="331">
        <f t="shared" si="31"/>
        <v>0</v>
      </c>
      <c r="J567" s="331">
        <f t="shared" si="32"/>
        <v>0</v>
      </c>
      <c r="K567" s="331">
        <f t="shared" si="33"/>
        <v>0</v>
      </c>
      <c r="L567" s="331">
        <f t="shared" si="34"/>
        <v>0</v>
      </c>
      <c r="M567" s="332">
        <f t="shared" si="35"/>
        <v>0</v>
      </c>
      <c r="N567" s="333">
        <f t="shared" si="36"/>
        <v>10</v>
      </c>
      <c r="O567" s="334"/>
      <c r="P567" s="335">
        <f t="shared" si="37"/>
        <v>10</v>
      </c>
      <c r="Q567" s="336">
        <f t="shared" si="38"/>
        <v>661</v>
      </c>
      <c r="R567" s="148"/>
      <c r="S567" s="148"/>
      <c r="T567" s="370"/>
      <c r="U567" s="148">
        <v>1</v>
      </c>
      <c r="V567" s="148">
        <v>7</v>
      </c>
      <c r="W567" s="370"/>
      <c r="X567" s="351"/>
      <c r="Y567" s="148"/>
      <c r="Z567" s="351"/>
      <c r="AA567" s="338">
        <v>0</v>
      </c>
      <c r="AB567" s="339">
        <v>0</v>
      </c>
      <c r="AC567" s="349">
        <v>0</v>
      </c>
      <c r="AD567" s="351"/>
      <c r="AE567" s="148"/>
      <c r="AF567" s="351"/>
      <c r="AG567" s="144">
        <v>0</v>
      </c>
      <c r="AH567" s="144">
        <v>0</v>
      </c>
      <c r="AI567" s="145"/>
      <c r="AJ567" s="145"/>
      <c r="AK567" s="144"/>
      <c r="AL567" s="145"/>
      <c r="AM567" s="144"/>
      <c r="AN567" s="144"/>
      <c r="AO567" s="340"/>
      <c r="AP567" s="340"/>
      <c r="AQ567" s="341"/>
      <c r="AR567" s="341"/>
      <c r="AS567" s="341"/>
      <c r="AT567" s="153"/>
      <c r="AU567" s="144"/>
      <c r="AV567" s="145"/>
      <c r="AW567" s="148">
        <v>0</v>
      </c>
      <c r="AX567" s="148">
        <v>0</v>
      </c>
      <c r="AY567" s="351"/>
      <c r="AZ567" s="148"/>
      <c r="BA567" s="148"/>
      <c r="BB567" s="351"/>
      <c r="BC567" s="351"/>
      <c r="BD567" s="148"/>
      <c r="BE567" s="148"/>
      <c r="BF567" s="338">
        <v>0</v>
      </c>
      <c r="BG567" s="145"/>
      <c r="BH567" s="148">
        <v>0</v>
      </c>
      <c r="BI567" s="370"/>
      <c r="BJ567" s="342"/>
      <c r="BK567" s="343"/>
      <c r="BL567" s="351"/>
      <c r="BM567" s="351"/>
      <c r="BN567" s="148"/>
      <c r="BO567" s="148"/>
      <c r="BP567" s="351"/>
      <c r="BQ567" s="344">
        <v>1</v>
      </c>
      <c r="BR567" s="145"/>
      <c r="BS567" s="145"/>
      <c r="BT567" s="145"/>
      <c r="BU567" s="338"/>
      <c r="BV567" s="344"/>
      <c r="BW567" s="145"/>
      <c r="BX567" s="145"/>
      <c r="BY567" s="144"/>
      <c r="BZ567" s="144"/>
      <c r="CA567" s="355">
        <v>0</v>
      </c>
      <c r="CB567" s="354">
        <v>0</v>
      </c>
      <c r="CC567" s="344">
        <v>0</v>
      </c>
      <c r="CD567" s="145"/>
      <c r="CE567" s="145"/>
      <c r="CF567" s="356">
        <v>0</v>
      </c>
      <c r="CG567" s="349">
        <v>1</v>
      </c>
      <c r="CH567" s="349"/>
      <c r="CI567" s="370"/>
      <c r="CJ567" s="351"/>
      <c r="CK567" s="354"/>
      <c r="CL567" s="145"/>
      <c r="CM567" s="145"/>
      <c r="CN567" s="354"/>
      <c r="CO567" s="344"/>
    </row>
    <row r="568" spans="1:93" ht="24" customHeight="1" x14ac:dyDescent="0.3">
      <c r="A568" s="346" t="s">
        <v>2904</v>
      </c>
      <c r="B568" s="347" t="s">
        <v>2905</v>
      </c>
      <c r="C568" s="348" t="s">
        <v>1196</v>
      </c>
      <c r="D568" s="330">
        <f t="shared" si="26"/>
        <v>12</v>
      </c>
      <c r="E568" s="331">
        <f t="shared" si="27"/>
        <v>0</v>
      </c>
      <c r="F568" s="331">
        <f t="shared" si="28"/>
        <v>0</v>
      </c>
      <c r="G568" s="331">
        <f t="shared" si="29"/>
        <v>0</v>
      </c>
      <c r="H568" s="331">
        <f t="shared" si="30"/>
        <v>0</v>
      </c>
      <c r="I568" s="331">
        <f t="shared" si="31"/>
        <v>0</v>
      </c>
      <c r="J568" s="331">
        <f t="shared" si="32"/>
        <v>0</v>
      </c>
      <c r="K568" s="331">
        <f t="shared" si="33"/>
        <v>0</v>
      </c>
      <c r="L568" s="331">
        <f t="shared" si="34"/>
        <v>0</v>
      </c>
      <c r="M568" s="332">
        <f t="shared" si="35"/>
        <v>0</v>
      </c>
      <c r="N568" s="333">
        <f t="shared" si="36"/>
        <v>12</v>
      </c>
      <c r="O568" s="334"/>
      <c r="P568" s="335">
        <f t="shared" si="37"/>
        <v>12</v>
      </c>
      <c r="Q568" s="336">
        <f t="shared" si="38"/>
        <v>604</v>
      </c>
      <c r="R568" s="349"/>
      <c r="S568" s="349"/>
      <c r="T568" s="337"/>
      <c r="U568" s="349"/>
      <c r="V568" s="349"/>
      <c r="W568" s="337"/>
      <c r="X568" s="147"/>
      <c r="Y568" s="349"/>
      <c r="Z568" s="147"/>
      <c r="AA568" s="354">
        <v>0</v>
      </c>
      <c r="AB568" s="357">
        <v>0</v>
      </c>
      <c r="AC568" s="349">
        <v>0</v>
      </c>
      <c r="AD568" s="147"/>
      <c r="AE568" s="349"/>
      <c r="AF568" s="147">
        <v>12</v>
      </c>
      <c r="AG568" s="144">
        <v>0</v>
      </c>
      <c r="AH568" s="144">
        <v>0</v>
      </c>
      <c r="AI568" s="352"/>
      <c r="AJ568" s="352"/>
      <c r="AK568" s="144"/>
      <c r="AL568" s="352"/>
      <c r="AM568" s="144"/>
      <c r="AN568" s="144"/>
      <c r="AO568" s="353"/>
      <c r="AP568" s="353"/>
      <c r="AQ568" s="341"/>
      <c r="AR568" s="341"/>
      <c r="AS568" s="341"/>
      <c r="AT568" s="359"/>
      <c r="AU568" s="144"/>
      <c r="AV568" s="352"/>
      <c r="AW568" s="148">
        <v>0</v>
      </c>
      <c r="AX568" s="148">
        <v>0</v>
      </c>
      <c r="AY568" s="147"/>
      <c r="AZ568" s="148"/>
      <c r="BA568" s="148"/>
      <c r="BB568" s="147"/>
      <c r="BC568" s="147"/>
      <c r="BD568" s="148"/>
      <c r="BE568" s="148"/>
      <c r="BF568" s="338">
        <v>0</v>
      </c>
      <c r="BG568" s="352"/>
      <c r="BH568" s="349">
        <v>0</v>
      </c>
      <c r="BI568" s="337"/>
      <c r="BJ568" s="342"/>
      <c r="BK568" s="343"/>
      <c r="BL568" s="147"/>
      <c r="BM568" s="147"/>
      <c r="BN568" s="148"/>
      <c r="BO568" s="148"/>
      <c r="BP568" s="147"/>
      <c r="BQ568" s="364">
        <v>0</v>
      </c>
      <c r="BR568" s="352"/>
      <c r="BS568" s="352"/>
      <c r="BT568" s="352"/>
      <c r="BU568" s="338"/>
      <c r="BV568" s="364"/>
      <c r="BW568" s="352"/>
      <c r="BX568" s="352"/>
      <c r="BY568" s="144"/>
      <c r="BZ568" s="144"/>
      <c r="CA568" s="149">
        <v>0</v>
      </c>
      <c r="CB568" s="338">
        <v>0</v>
      </c>
      <c r="CC568" s="344">
        <v>0</v>
      </c>
      <c r="CD568" s="352"/>
      <c r="CE568" s="352"/>
      <c r="CF568" s="356">
        <v>0</v>
      </c>
      <c r="CG568" s="148"/>
      <c r="CH568" s="148"/>
      <c r="CI568" s="337"/>
      <c r="CJ568" s="147"/>
      <c r="CK568" s="338"/>
      <c r="CL568" s="352"/>
      <c r="CM568" s="352"/>
      <c r="CN568" s="338"/>
      <c r="CO568" s="344"/>
    </row>
    <row r="569" spans="1:93" ht="24" customHeight="1" x14ac:dyDescent="0.3">
      <c r="A569" s="346" t="s">
        <v>2906</v>
      </c>
      <c r="B569" s="347" t="s">
        <v>2907</v>
      </c>
      <c r="C569" s="348" t="s">
        <v>1648</v>
      </c>
      <c r="D569" s="330">
        <f t="shared" si="26"/>
        <v>0</v>
      </c>
      <c r="E569" s="331">
        <f t="shared" si="27"/>
        <v>0</v>
      </c>
      <c r="F569" s="331">
        <f t="shared" si="28"/>
        <v>0</v>
      </c>
      <c r="G569" s="331">
        <f t="shared" si="29"/>
        <v>0</v>
      </c>
      <c r="H569" s="331">
        <f t="shared" si="30"/>
        <v>0</v>
      </c>
      <c r="I569" s="331">
        <f t="shared" si="31"/>
        <v>0</v>
      </c>
      <c r="J569" s="331">
        <f t="shared" si="32"/>
        <v>0</v>
      </c>
      <c r="K569" s="331">
        <f t="shared" si="33"/>
        <v>0</v>
      </c>
      <c r="L569" s="331">
        <f t="shared" si="34"/>
        <v>0</v>
      </c>
      <c r="M569" s="332">
        <f t="shared" si="35"/>
        <v>0</v>
      </c>
      <c r="N569" s="333">
        <f t="shared" si="36"/>
        <v>0</v>
      </c>
      <c r="O569" s="334"/>
      <c r="P569" s="335">
        <f t="shared" si="37"/>
        <v>0</v>
      </c>
      <c r="Q569" s="336" t="str">
        <f t="shared" si="38"/>
        <v/>
      </c>
      <c r="R569" s="349"/>
      <c r="S569" s="349"/>
      <c r="T569" s="337"/>
      <c r="U569" s="349"/>
      <c r="V569" s="349"/>
      <c r="W569" s="337"/>
      <c r="X569" s="147"/>
      <c r="Y569" s="349"/>
      <c r="Z569" s="147"/>
      <c r="AA569" s="354">
        <v>0</v>
      </c>
      <c r="AB569" s="357">
        <v>0</v>
      </c>
      <c r="AC569" s="349">
        <v>0</v>
      </c>
      <c r="AD569" s="147"/>
      <c r="AE569" s="349"/>
      <c r="AF569" s="147"/>
      <c r="AG569" s="144">
        <v>0</v>
      </c>
      <c r="AH569" s="144">
        <v>0</v>
      </c>
      <c r="AI569" s="352"/>
      <c r="AJ569" s="352"/>
      <c r="AK569" s="144"/>
      <c r="AL569" s="352"/>
      <c r="AM569" s="144"/>
      <c r="AN569" s="144"/>
      <c r="AO569" s="353"/>
      <c r="AP569" s="353"/>
      <c r="AQ569" s="341"/>
      <c r="AR569" s="341"/>
      <c r="AS569" s="341"/>
      <c r="AT569" s="359"/>
      <c r="AU569" s="144"/>
      <c r="AV569" s="352"/>
      <c r="AW569" s="349">
        <v>0</v>
      </c>
      <c r="AX569" s="349">
        <v>0</v>
      </c>
      <c r="AY569" s="147"/>
      <c r="AZ569" s="349"/>
      <c r="BA569" s="349"/>
      <c r="BB569" s="147"/>
      <c r="BC569" s="147"/>
      <c r="BD569" s="349"/>
      <c r="BE569" s="349"/>
      <c r="BF569" s="338">
        <v>0</v>
      </c>
      <c r="BG569" s="352"/>
      <c r="BH569" s="148">
        <v>0</v>
      </c>
      <c r="BI569" s="337"/>
      <c r="BJ569" s="342"/>
      <c r="BK569" s="343"/>
      <c r="BL569" s="147"/>
      <c r="BM569" s="147"/>
      <c r="BN569" s="349"/>
      <c r="BO569" s="349"/>
      <c r="BP569" s="147"/>
      <c r="BQ569" s="144">
        <v>0</v>
      </c>
      <c r="BR569" s="352"/>
      <c r="BS569" s="352"/>
      <c r="BT569" s="352"/>
      <c r="BU569" s="338"/>
      <c r="BV569" s="144"/>
      <c r="BW569" s="352"/>
      <c r="BX569" s="352"/>
      <c r="BY569" s="144"/>
      <c r="BZ569" s="144"/>
      <c r="CA569" s="149">
        <v>0</v>
      </c>
      <c r="CB569" s="338">
        <v>0</v>
      </c>
      <c r="CC569" s="344">
        <v>0</v>
      </c>
      <c r="CD569" s="352"/>
      <c r="CE569" s="352"/>
      <c r="CF569" s="146">
        <v>0</v>
      </c>
      <c r="CG569" s="148"/>
      <c r="CH569" s="148"/>
      <c r="CI569" s="337"/>
      <c r="CJ569" s="147"/>
      <c r="CK569" s="338"/>
      <c r="CL569" s="352"/>
      <c r="CM569" s="352"/>
      <c r="CN569" s="338"/>
      <c r="CO569" s="344"/>
    </row>
    <row r="570" spans="1:93" ht="24" customHeight="1" x14ac:dyDescent="0.3">
      <c r="A570" s="345" t="s">
        <v>1493</v>
      </c>
      <c r="B570" s="328" t="s">
        <v>1494</v>
      </c>
      <c r="C570" s="329" t="s">
        <v>198</v>
      </c>
      <c r="D570" s="330">
        <f t="shared" si="26"/>
        <v>25</v>
      </c>
      <c r="E570" s="331">
        <f t="shared" si="27"/>
        <v>15</v>
      </c>
      <c r="F570" s="331">
        <f t="shared" si="28"/>
        <v>10</v>
      </c>
      <c r="G570" s="331">
        <f t="shared" si="29"/>
        <v>10</v>
      </c>
      <c r="H570" s="331">
        <f t="shared" si="30"/>
        <v>7</v>
      </c>
      <c r="I570" s="331">
        <f t="shared" si="31"/>
        <v>1</v>
      </c>
      <c r="J570" s="331">
        <f t="shared" si="32"/>
        <v>0</v>
      </c>
      <c r="K570" s="331">
        <f t="shared" si="33"/>
        <v>0</v>
      </c>
      <c r="L570" s="331">
        <f t="shared" si="34"/>
        <v>0</v>
      </c>
      <c r="M570" s="332">
        <f t="shared" si="35"/>
        <v>0</v>
      </c>
      <c r="N570" s="333">
        <f t="shared" si="36"/>
        <v>68</v>
      </c>
      <c r="O570" s="334"/>
      <c r="P570" s="335">
        <f t="shared" si="37"/>
        <v>68</v>
      </c>
      <c r="Q570" s="336">
        <f t="shared" si="38"/>
        <v>157</v>
      </c>
      <c r="R570" s="148"/>
      <c r="S570" s="148"/>
      <c r="T570" s="337"/>
      <c r="U570" s="148"/>
      <c r="V570" s="148"/>
      <c r="W570" s="337"/>
      <c r="X570" s="147"/>
      <c r="Y570" s="148"/>
      <c r="Z570" s="147"/>
      <c r="AA570" s="338">
        <v>0</v>
      </c>
      <c r="AB570" s="339">
        <v>0</v>
      </c>
      <c r="AC570" s="148">
        <v>0</v>
      </c>
      <c r="AD570" s="147"/>
      <c r="AE570" s="148"/>
      <c r="AF570" s="147"/>
      <c r="AG570" s="144">
        <v>0</v>
      </c>
      <c r="AH570" s="144">
        <v>0</v>
      </c>
      <c r="AI570" s="145"/>
      <c r="AJ570" s="145"/>
      <c r="AK570" s="144"/>
      <c r="AL570" s="145"/>
      <c r="AM570" s="144"/>
      <c r="AN570" s="144">
        <v>7</v>
      </c>
      <c r="AO570" s="340"/>
      <c r="AP570" s="340"/>
      <c r="AQ570" s="341"/>
      <c r="AR570" s="341"/>
      <c r="AS570" s="341"/>
      <c r="AT570" s="153"/>
      <c r="AU570" s="144"/>
      <c r="AV570" s="145"/>
      <c r="AW570" s="148">
        <v>0</v>
      </c>
      <c r="AX570" s="148">
        <v>0</v>
      </c>
      <c r="AY570" s="147"/>
      <c r="AZ570" s="148">
        <v>1</v>
      </c>
      <c r="BA570" s="148">
        <v>15</v>
      </c>
      <c r="BB570" s="147"/>
      <c r="BC570" s="147"/>
      <c r="BD570" s="148"/>
      <c r="BE570" s="148"/>
      <c r="BF570" s="338">
        <v>0</v>
      </c>
      <c r="BG570" s="145"/>
      <c r="BH570" s="148">
        <v>0</v>
      </c>
      <c r="BI570" s="337"/>
      <c r="BJ570" s="342"/>
      <c r="BK570" s="343"/>
      <c r="BL570" s="147"/>
      <c r="BM570" s="147"/>
      <c r="BN570" s="148"/>
      <c r="BO570" s="148"/>
      <c r="BP570" s="147"/>
      <c r="BQ570" s="144">
        <v>0</v>
      </c>
      <c r="BR570" s="145"/>
      <c r="BS570" s="145"/>
      <c r="BT570" s="145"/>
      <c r="BU570" s="338"/>
      <c r="BV570" s="144">
        <v>10</v>
      </c>
      <c r="BW570" s="145"/>
      <c r="BX570" s="145"/>
      <c r="BY570" s="144"/>
      <c r="BZ570" s="144"/>
      <c r="CA570" s="149">
        <v>0</v>
      </c>
      <c r="CB570" s="338">
        <v>0</v>
      </c>
      <c r="CC570" s="88">
        <v>10</v>
      </c>
      <c r="CD570" s="145"/>
      <c r="CE570" s="145"/>
      <c r="CF570" s="356">
        <v>0</v>
      </c>
      <c r="CG570" s="148"/>
      <c r="CH570" s="148"/>
      <c r="CI570" s="337"/>
      <c r="CJ570" s="147">
        <v>25</v>
      </c>
      <c r="CK570" s="338"/>
      <c r="CL570" s="145"/>
      <c r="CM570" s="145"/>
      <c r="CN570" s="338"/>
      <c r="CO570" s="88"/>
    </row>
    <row r="571" spans="1:93" ht="24" customHeight="1" x14ac:dyDescent="0.3">
      <c r="A571" s="327" t="s">
        <v>2908</v>
      </c>
      <c r="B571" s="328" t="s">
        <v>2909</v>
      </c>
      <c r="C571" s="329" t="s">
        <v>1075</v>
      </c>
      <c r="D571" s="330">
        <f t="shared" si="26"/>
        <v>0</v>
      </c>
      <c r="E571" s="331">
        <f t="shared" si="27"/>
        <v>0</v>
      </c>
      <c r="F571" s="331">
        <f t="shared" si="28"/>
        <v>0</v>
      </c>
      <c r="G571" s="331">
        <f t="shared" si="29"/>
        <v>0</v>
      </c>
      <c r="H571" s="331">
        <f t="shared" si="30"/>
        <v>0</v>
      </c>
      <c r="I571" s="331">
        <f t="shared" si="31"/>
        <v>0</v>
      </c>
      <c r="J571" s="331">
        <f t="shared" si="32"/>
        <v>0</v>
      </c>
      <c r="K571" s="331">
        <f t="shared" si="33"/>
        <v>0</v>
      </c>
      <c r="L571" s="331">
        <f t="shared" si="34"/>
        <v>0</v>
      </c>
      <c r="M571" s="332">
        <f t="shared" si="35"/>
        <v>0</v>
      </c>
      <c r="N571" s="333">
        <f t="shared" si="36"/>
        <v>0</v>
      </c>
      <c r="O571" s="334"/>
      <c r="P571" s="335">
        <f t="shared" si="37"/>
        <v>0</v>
      </c>
      <c r="Q571" s="336" t="str">
        <f t="shared" si="38"/>
        <v/>
      </c>
      <c r="R571" s="148"/>
      <c r="S571" s="148"/>
      <c r="T571" s="337"/>
      <c r="U571" s="148"/>
      <c r="V571" s="148"/>
      <c r="W571" s="337"/>
      <c r="X571" s="147"/>
      <c r="Y571" s="148"/>
      <c r="Z571" s="147"/>
      <c r="AA571" s="338">
        <v>0</v>
      </c>
      <c r="AB571" s="339">
        <v>0</v>
      </c>
      <c r="AC571" s="349">
        <v>0</v>
      </c>
      <c r="AD571" s="147"/>
      <c r="AE571" s="148"/>
      <c r="AF571" s="147"/>
      <c r="AG571" s="144">
        <v>0</v>
      </c>
      <c r="AH571" s="144">
        <v>0</v>
      </c>
      <c r="AI571" s="145"/>
      <c r="AJ571" s="145"/>
      <c r="AK571" s="144"/>
      <c r="AL571" s="145"/>
      <c r="AM571" s="144"/>
      <c r="AN571" s="144"/>
      <c r="AO571" s="340"/>
      <c r="AP571" s="340"/>
      <c r="AQ571" s="341"/>
      <c r="AR571" s="341"/>
      <c r="AS571" s="341"/>
      <c r="AT571" s="153"/>
      <c r="AU571" s="144"/>
      <c r="AV571" s="145"/>
      <c r="AW571" s="349">
        <v>0</v>
      </c>
      <c r="AX571" s="349">
        <v>0</v>
      </c>
      <c r="AY571" s="147"/>
      <c r="AZ571" s="349"/>
      <c r="BA571" s="349"/>
      <c r="BB571" s="147"/>
      <c r="BC571" s="147"/>
      <c r="BD571" s="349"/>
      <c r="BE571" s="349"/>
      <c r="BF571" s="338">
        <v>0</v>
      </c>
      <c r="BG571" s="145"/>
      <c r="BH571" s="148">
        <v>0</v>
      </c>
      <c r="BI571" s="337"/>
      <c r="BJ571" s="360"/>
      <c r="BK571" s="343"/>
      <c r="BL571" s="147"/>
      <c r="BM571" s="147"/>
      <c r="BN571" s="349"/>
      <c r="BO571" s="349"/>
      <c r="BP571" s="147"/>
      <c r="BQ571" s="144">
        <v>0</v>
      </c>
      <c r="BR571" s="145"/>
      <c r="BS571" s="145"/>
      <c r="BT571" s="145"/>
      <c r="BU571" s="338"/>
      <c r="BV571" s="144"/>
      <c r="BW571" s="145"/>
      <c r="BX571" s="145"/>
      <c r="BY571" s="144"/>
      <c r="BZ571" s="144"/>
      <c r="CA571" s="149">
        <v>0</v>
      </c>
      <c r="CB571" s="354">
        <v>0</v>
      </c>
      <c r="CC571" s="344">
        <v>0</v>
      </c>
      <c r="CD571" s="145"/>
      <c r="CE571" s="145"/>
      <c r="CF571" s="146">
        <v>0</v>
      </c>
      <c r="CG571" s="148"/>
      <c r="CH571" s="148"/>
      <c r="CI571" s="337"/>
      <c r="CJ571" s="147"/>
      <c r="CK571" s="354"/>
      <c r="CL571" s="145"/>
      <c r="CM571" s="145"/>
      <c r="CN571" s="354"/>
      <c r="CO571" s="344"/>
    </row>
    <row r="572" spans="1:93" ht="24" customHeight="1" x14ac:dyDescent="0.3">
      <c r="A572" s="327" t="s">
        <v>2910</v>
      </c>
      <c r="B572" s="328" t="s">
        <v>2909</v>
      </c>
      <c r="C572" s="329" t="s">
        <v>2253</v>
      </c>
      <c r="D572" s="330">
        <f t="shared" si="26"/>
        <v>0</v>
      </c>
      <c r="E572" s="331">
        <f t="shared" si="27"/>
        <v>0</v>
      </c>
      <c r="F572" s="331">
        <f t="shared" si="28"/>
        <v>0</v>
      </c>
      <c r="G572" s="331">
        <f t="shared" si="29"/>
        <v>0</v>
      </c>
      <c r="H572" s="331">
        <f t="shared" si="30"/>
        <v>0</v>
      </c>
      <c r="I572" s="331">
        <f t="shared" si="31"/>
        <v>0</v>
      </c>
      <c r="J572" s="331">
        <f t="shared" si="32"/>
        <v>0</v>
      </c>
      <c r="K572" s="331">
        <f t="shared" si="33"/>
        <v>0</v>
      </c>
      <c r="L572" s="331">
        <f t="shared" si="34"/>
        <v>0</v>
      </c>
      <c r="M572" s="332">
        <f t="shared" si="35"/>
        <v>0</v>
      </c>
      <c r="N572" s="333">
        <f t="shared" si="36"/>
        <v>0</v>
      </c>
      <c r="O572" s="334"/>
      <c r="P572" s="335">
        <f t="shared" si="37"/>
        <v>0</v>
      </c>
      <c r="Q572" s="336" t="str">
        <f t="shared" si="38"/>
        <v/>
      </c>
      <c r="R572" s="148"/>
      <c r="S572" s="148"/>
      <c r="T572" s="337"/>
      <c r="U572" s="148"/>
      <c r="V572" s="148"/>
      <c r="W572" s="337"/>
      <c r="X572" s="147"/>
      <c r="Y572" s="148"/>
      <c r="Z572" s="147"/>
      <c r="AA572" s="338">
        <v>0</v>
      </c>
      <c r="AB572" s="339">
        <v>0</v>
      </c>
      <c r="AC572" s="148">
        <v>0</v>
      </c>
      <c r="AD572" s="147"/>
      <c r="AE572" s="148"/>
      <c r="AF572" s="147"/>
      <c r="AG572" s="144">
        <v>0</v>
      </c>
      <c r="AH572" s="144">
        <v>0</v>
      </c>
      <c r="AI572" s="145"/>
      <c r="AJ572" s="145"/>
      <c r="AK572" s="144"/>
      <c r="AL572" s="145"/>
      <c r="AM572" s="144"/>
      <c r="AN572" s="144"/>
      <c r="AO572" s="340"/>
      <c r="AP572" s="340"/>
      <c r="AQ572" s="341"/>
      <c r="AR572" s="341"/>
      <c r="AS572" s="341"/>
      <c r="AT572" s="153"/>
      <c r="AU572" s="144"/>
      <c r="AV572" s="145"/>
      <c r="AW572" s="148">
        <v>0</v>
      </c>
      <c r="AX572" s="148">
        <v>0</v>
      </c>
      <c r="AY572" s="147"/>
      <c r="AZ572" s="148"/>
      <c r="BA572" s="148"/>
      <c r="BB572" s="147"/>
      <c r="BC572" s="147"/>
      <c r="BD572" s="148"/>
      <c r="BE572" s="148"/>
      <c r="BF572" s="338">
        <v>0</v>
      </c>
      <c r="BG572" s="145"/>
      <c r="BH572" s="148">
        <v>0</v>
      </c>
      <c r="BI572" s="337"/>
      <c r="BJ572" s="342"/>
      <c r="BK572" s="343"/>
      <c r="BL572" s="147"/>
      <c r="BM572" s="147"/>
      <c r="BN572" s="148"/>
      <c r="BO572" s="148"/>
      <c r="BP572" s="147"/>
      <c r="BQ572" s="144">
        <v>0</v>
      </c>
      <c r="BR572" s="145"/>
      <c r="BS572" s="145"/>
      <c r="BT572" s="145"/>
      <c r="BU572" s="338"/>
      <c r="BV572" s="144"/>
      <c r="BW572" s="145"/>
      <c r="BX572" s="145"/>
      <c r="BY572" s="144"/>
      <c r="BZ572" s="144"/>
      <c r="CA572" s="149">
        <v>0</v>
      </c>
      <c r="CB572" s="338">
        <v>0</v>
      </c>
      <c r="CC572" s="344">
        <v>0</v>
      </c>
      <c r="CD572" s="145"/>
      <c r="CE572" s="145"/>
      <c r="CF572" s="356">
        <v>0</v>
      </c>
      <c r="CG572" s="148"/>
      <c r="CH572" s="148"/>
      <c r="CI572" s="337"/>
      <c r="CJ572" s="147"/>
      <c r="CK572" s="338"/>
      <c r="CL572" s="145"/>
      <c r="CM572" s="145"/>
      <c r="CN572" s="338"/>
      <c r="CO572" s="344"/>
    </row>
    <row r="573" spans="1:93" ht="24" customHeight="1" x14ac:dyDescent="0.3">
      <c r="A573" s="327" t="s">
        <v>2911</v>
      </c>
      <c r="B573" s="328" t="s">
        <v>2912</v>
      </c>
      <c r="C573" s="329" t="s">
        <v>2509</v>
      </c>
      <c r="D573" s="330">
        <f t="shared" si="26"/>
        <v>0</v>
      </c>
      <c r="E573" s="331">
        <f t="shared" si="27"/>
        <v>0</v>
      </c>
      <c r="F573" s="331">
        <f t="shared" si="28"/>
        <v>0</v>
      </c>
      <c r="G573" s="331">
        <f t="shared" si="29"/>
        <v>0</v>
      </c>
      <c r="H573" s="331">
        <f t="shared" si="30"/>
        <v>0</v>
      </c>
      <c r="I573" s="331">
        <f t="shared" si="31"/>
        <v>0</v>
      </c>
      <c r="J573" s="331">
        <f t="shared" si="32"/>
        <v>0</v>
      </c>
      <c r="K573" s="331">
        <f t="shared" si="33"/>
        <v>0</v>
      </c>
      <c r="L573" s="331">
        <f t="shared" si="34"/>
        <v>0</v>
      </c>
      <c r="M573" s="332">
        <f t="shared" si="35"/>
        <v>0</v>
      </c>
      <c r="N573" s="333">
        <f t="shared" si="36"/>
        <v>0</v>
      </c>
      <c r="O573" s="334"/>
      <c r="P573" s="335">
        <f t="shared" si="37"/>
        <v>0</v>
      </c>
      <c r="Q573" s="336" t="str">
        <f t="shared" si="38"/>
        <v/>
      </c>
      <c r="R573" s="148"/>
      <c r="S573" s="148"/>
      <c r="T573" s="350"/>
      <c r="U573" s="148"/>
      <c r="V573" s="148"/>
      <c r="W573" s="350"/>
      <c r="X573" s="351"/>
      <c r="Y573" s="148"/>
      <c r="Z573" s="351"/>
      <c r="AA573" s="338">
        <v>0</v>
      </c>
      <c r="AB573" s="339">
        <v>0</v>
      </c>
      <c r="AC573" s="148">
        <v>0</v>
      </c>
      <c r="AD573" s="351"/>
      <c r="AE573" s="148"/>
      <c r="AF573" s="351"/>
      <c r="AG573" s="144">
        <v>0</v>
      </c>
      <c r="AH573" s="144">
        <v>0</v>
      </c>
      <c r="AI573" s="145"/>
      <c r="AJ573" s="145"/>
      <c r="AK573" s="144"/>
      <c r="AL573" s="145"/>
      <c r="AM573" s="144"/>
      <c r="AN573" s="144"/>
      <c r="AO573" s="340"/>
      <c r="AP573" s="340"/>
      <c r="AQ573" s="341"/>
      <c r="AR573" s="341"/>
      <c r="AS573" s="341"/>
      <c r="AT573" s="153"/>
      <c r="AU573" s="144"/>
      <c r="AV573" s="145"/>
      <c r="AW573" s="148">
        <v>0</v>
      </c>
      <c r="AX573" s="148">
        <v>0</v>
      </c>
      <c r="AY573" s="351"/>
      <c r="AZ573" s="148"/>
      <c r="BA573" s="148"/>
      <c r="BB573" s="351"/>
      <c r="BC573" s="351"/>
      <c r="BD573" s="148"/>
      <c r="BE573" s="148"/>
      <c r="BF573" s="338">
        <v>0</v>
      </c>
      <c r="BG573" s="145"/>
      <c r="BH573" s="148">
        <v>0</v>
      </c>
      <c r="BI573" s="350"/>
      <c r="BJ573" s="360"/>
      <c r="BK573" s="343"/>
      <c r="BL573" s="351"/>
      <c r="BM573" s="351"/>
      <c r="BN573" s="148"/>
      <c r="BO573" s="148"/>
      <c r="BP573" s="351"/>
      <c r="BQ573" s="344">
        <v>0</v>
      </c>
      <c r="BR573" s="145"/>
      <c r="BS573" s="145"/>
      <c r="BT573" s="145"/>
      <c r="BU573" s="338"/>
      <c r="BV573" s="344"/>
      <c r="BW573" s="145"/>
      <c r="BX573" s="145"/>
      <c r="BY573" s="144"/>
      <c r="BZ573" s="144"/>
      <c r="CA573" s="149">
        <v>0</v>
      </c>
      <c r="CB573" s="338">
        <v>0</v>
      </c>
      <c r="CC573" s="88">
        <v>0</v>
      </c>
      <c r="CD573" s="145"/>
      <c r="CE573" s="145"/>
      <c r="CF573" s="146">
        <v>0</v>
      </c>
      <c r="CG573" s="349"/>
      <c r="CH573" s="349"/>
      <c r="CI573" s="350"/>
      <c r="CJ573" s="351"/>
      <c r="CK573" s="338"/>
      <c r="CL573" s="145"/>
      <c r="CM573" s="145"/>
      <c r="CN573" s="338"/>
      <c r="CO573" s="88"/>
    </row>
    <row r="574" spans="1:93" ht="24" customHeight="1" x14ac:dyDescent="0.3">
      <c r="A574" s="327" t="s">
        <v>2913</v>
      </c>
      <c r="B574" s="328" t="s">
        <v>2914</v>
      </c>
      <c r="C574" s="329" t="s">
        <v>1116</v>
      </c>
      <c r="D574" s="330">
        <f t="shared" si="26"/>
        <v>24</v>
      </c>
      <c r="E574" s="331">
        <f t="shared" si="27"/>
        <v>16</v>
      </c>
      <c r="F574" s="331">
        <f t="shared" si="28"/>
        <v>0</v>
      </c>
      <c r="G574" s="331">
        <f t="shared" si="29"/>
        <v>0</v>
      </c>
      <c r="H574" s="331">
        <f t="shared" si="30"/>
        <v>0</v>
      </c>
      <c r="I574" s="331">
        <f t="shared" si="31"/>
        <v>0</v>
      </c>
      <c r="J574" s="331">
        <f t="shared" si="32"/>
        <v>0</v>
      </c>
      <c r="K574" s="331">
        <f t="shared" si="33"/>
        <v>0</v>
      </c>
      <c r="L574" s="331">
        <f t="shared" si="34"/>
        <v>0</v>
      </c>
      <c r="M574" s="332">
        <f t="shared" si="35"/>
        <v>0</v>
      </c>
      <c r="N574" s="333">
        <f t="shared" si="36"/>
        <v>40</v>
      </c>
      <c r="O574" s="334"/>
      <c r="P574" s="335">
        <f t="shared" si="37"/>
        <v>40</v>
      </c>
      <c r="Q574" s="336">
        <f t="shared" si="38"/>
        <v>271</v>
      </c>
      <c r="R574" s="148"/>
      <c r="S574" s="148"/>
      <c r="T574" s="350"/>
      <c r="U574" s="148"/>
      <c r="V574" s="148"/>
      <c r="W574" s="350"/>
      <c r="X574" s="351"/>
      <c r="Y574" s="148"/>
      <c r="Z574" s="351"/>
      <c r="AA574" s="338">
        <v>0</v>
      </c>
      <c r="AB574" s="339">
        <v>0</v>
      </c>
      <c r="AC574" s="148">
        <v>0</v>
      </c>
      <c r="AD574" s="351"/>
      <c r="AE574" s="148"/>
      <c r="AF574" s="351">
        <v>16</v>
      </c>
      <c r="AG574" s="88">
        <v>0</v>
      </c>
      <c r="AH574" s="88">
        <v>0</v>
      </c>
      <c r="AI574" s="145"/>
      <c r="AJ574" s="145"/>
      <c r="AK574" s="88"/>
      <c r="AL574" s="145"/>
      <c r="AM574" s="88"/>
      <c r="AN574" s="88"/>
      <c r="AO574" s="340"/>
      <c r="AP574" s="340"/>
      <c r="AQ574" s="358"/>
      <c r="AR574" s="358"/>
      <c r="AS574" s="358"/>
      <c r="AT574" s="153"/>
      <c r="AU574" s="88"/>
      <c r="AV574" s="145"/>
      <c r="AW574" s="349">
        <v>0</v>
      </c>
      <c r="AX574" s="349">
        <v>0</v>
      </c>
      <c r="AY574" s="351"/>
      <c r="AZ574" s="349"/>
      <c r="BA574" s="349"/>
      <c r="BB574" s="351"/>
      <c r="BC574" s="351"/>
      <c r="BD574" s="349"/>
      <c r="BE574" s="349"/>
      <c r="BF574" s="354">
        <v>0</v>
      </c>
      <c r="BG574" s="145"/>
      <c r="BH574" s="349">
        <v>0</v>
      </c>
      <c r="BI574" s="350"/>
      <c r="BJ574" s="342"/>
      <c r="BK574" s="343"/>
      <c r="BL574" s="351"/>
      <c r="BM574" s="351"/>
      <c r="BN574" s="349"/>
      <c r="BO574" s="349">
        <v>24</v>
      </c>
      <c r="BP574" s="351"/>
      <c r="BQ574" s="88">
        <v>0</v>
      </c>
      <c r="BR574" s="352"/>
      <c r="BS574" s="352"/>
      <c r="BT574" s="145"/>
      <c r="BU574" s="354"/>
      <c r="BV574" s="88"/>
      <c r="BW574" s="145"/>
      <c r="BX574" s="145"/>
      <c r="BY574" s="88"/>
      <c r="BZ574" s="88"/>
      <c r="CA574" s="149">
        <v>0</v>
      </c>
      <c r="CB574" s="338">
        <v>0</v>
      </c>
      <c r="CC574" s="344">
        <v>0</v>
      </c>
      <c r="CD574" s="145"/>
      <c r="CE574" s="145"/>
      <c r="CF574" s="146">
        <v>0</v>
      </c>
      <c r="CG574" s="349"/>
      <c r="CH574" s="349"/>
      <c r="CI574" s="350"/>
      <c r="CJ574" s="351"/>
      <c r="CK574" s="338"/>
      <c r="CL574" s="145"/>
      <c r="CM574" s="145"/>
      <c r="CN574" s="338"/>
      <c r="CO574" s="344"/>
    </row>
    <row r="575" spans="1:93" ht="24" customHeight="1" x14ac:dyDescent="0.3">
      <c r="A575" s="327" t="s">
        <v>2915</v>
      </c>
      <c r="B575" s="328" t="s">
        <v>2916</v>
      </c>
      <c r="C575" s="329" t="s">
        <v>576</v>
      </c>
      <c r="D575" s="330">
        <f t="shared" si="26"/>
        <v>6</v>
      </c>
      <c r="E575" s="331">
        <f t="shared" si="27"/>
        <v>0</v>
      </c>
      <c r="F575" s="331">
        <f t="shared" si="28"/>
        <v>0</v>
      </c>
      <c r="G575" s="331">
        <f t="shared" si="29"/>
        <v>0</v>
      </c>
      <c r="H575" s="331">
        <f t="shared" si="30"/>
        <v>0</v>
      </c>
      <c r="I575" s="331">
        <f t="shared" si="31"/>
        <v>0</v>
      </c>
      <c r="J575" s="331">
        <f t="shared" si="32"/>
        <v>0</v>
      </c>
      <c r="K575" s="331">
        <f t="shared" si="33"/>
        <v>0</v>
      </c>
      <c r="L575" s="331">
        <f t="shared" si="34"/>
        <v>0</v>
      </c>
      <c r="M575" s="332">
        <f t="shared" si="35"/>
        <v>0</v>
      </c>
      <c r="N575" s="333">
        <f t="shared" si="36"/>
        <v>6</v>
      </c>
      <c r="O575" s="334"/>
      <c r="P575" s="335">
        <f t="shared" si="37"/>
        <v>6</v>
      </c>
      <c r="Q575" s="336">
        <f t="shared" si="38"/>
        <v>768</v>
      </c>
      <c r="R575" s="148"/>
      <c r="S575" s="148"/>
      <c r="T575" s="337"/>
      <c r="U575" s="148"/>
      <c r="V575" s="148"/>
      <c r="W575" s="337"/>
      <c r="X575" s="147"/>
      <c r="Y575" s="148"/>
      <c r="Z575" s="147"/>
      <c r="AA575" s="338">
        <v>0</v>
      </c>
      <c r="AB575" s="339">
        <v>0</v>
      </c>
      <c r="AC575" s="148">
        <v>0</v>
      </c>
      <c r="AD575" s="147"/>
      <c r="AE575" s="148"/>
      <c r="AF575" s="147"/>
      <c r="AG575" s="88">
        <v>0</v>
      </c>
      <c r="AH575" s="88">
        <v>0</v>
      </c>
      <c r="AI575" s="145"/>
      <c r="AJ575" s="145"/>
      <c r="AK575" s="88"/>
      <c r="AL575" s="145"/>
      <c r="AM575" s="88"/>
      <c r="AN575" s="88"/>
      <c r="AO575" s="340"/>
      <c r="AP575" s="340"/>
      <c r="AQ575" s="358"/>
      <c r="AR575" s="358"/>
      <c r="AS575" s="358"/>
      <c r="AT575" s="153"/>
      <c r="AU575" s="88"/>
      <c r="AV575" s="145"/>
      <c r="AW575" s="148">
        <v>0</v>
      </c>
      <c r="AX575" s="148">
        <v>0</v>
      </c>
      <c r="AY575" s="147"/>
      <c r="AZ575" s="148"/>
      <c r="BA575" s="148"/>
      <c r="BB575" s="147"/>
      <c r="BC575" s="147"/>
      <c r="BD575" s="148"/>
      <c r="BE575" s="148"/>
      <c r="BF575" s="354">
        <v>0</v>
      </c>
      <c r="BG575" s="145"/>
      <c r="BH575" s="148">
        <v>0</v>
      </c>
      <c r="BI575" s="337"/>
      <c r="BJ575" s="342"/>
      <c r="BK575" s="343"/>
      <c r="BL575" s="147"/>
      <c r="BM575" s="147"/>
      <c r="BN575" s="148"/>
      <c r="BO575" s="148">
        <v>6</v>
      </c>
      <c r="BP575" s="147"/>
      <c r="BQ575" s="364">
        <v>0</v>
      </c>
      <c r="BR575" s="352"/>
      <c r="BS575" s="352"/>
      <c r="BT575" s="145"/>
      <c r="BU575" s="354"/>
      <c r="BV575" s="364"/>
      <c r="BW575" s="145"/>
      <c r="BX575" s="145"/>
      <c r="BY575" s="88"/>
      <c r="BZ575" s="88"/>
      <c r="CA575" s="149">
        <v>0</v>
      </c>
      <c r="CB575" s="338">
        <v>0</v>
      </c>
      <c r="CC575" s="344">
        <v>0</v>
      </c>
      <c r="CD575" s="145"/>
      <c r="CE575" s="145"/>
      <c r="CF575" s="146">
        <v>0</v>
      </c>
      <c r="CG575" s="148"/>
      <c r="CH575" s="148"/>
      <c r="CI575" s="337"/>
      <c r="CJ575" s="147"/>
      <c r="CK575" s="338"/>
      <c r="CL575" s="145"/>
      <c r="CM575" s="145"/>
      <c r="CN575" s="338"/>
      <c r="CO575" s="344"/>
    </row>
    <row r="576" spans="1:93" ht="24" customHeight="1" x14ac:dyDescent="0.3">
      <c r="A576" s="327" t="s">
        <v>2917</v>
      </c>
      <c r="B576" s="328" t="s">
        <v>2918</v>
      </c>
      <c r="C576" s="329" t="s">
        <v>2013</v>
      </c>
      <c r="D576" s="330">
        <f t="shared" si="26"/>
        <v>0</v>
      </c>
      <c r="E576" s="331">
        <f t="shared" si="27"/>
        <v>0</v>
      </c>
      <c r="F576" s="331">
        <f t="shared" si="28"/>
        <v>0</v>
      </c>
      <c r="G576" s="331">
        <f t="shared" si="29"/>
        <v>0</v>
      </c>
      <c r="H576" s="331">
        <f t="shared" si="30"/>
        <v>0</v>
      </c>
      <c r="I576" s="331">
        <f t="shared" si="31"/>
        <v>0</v>
      </c>
      <c r="J576" s="331">
        <f t="shared" si="32"/>
        <v>0</v>
      </c>
      <c r="K576" s="331">
        <f t="shared" si="33"/>
        <v>0</v>
      </c>
      <c r="L576" s="331">
        <f t="shared" si="34"/>
        <v>0</v>
      </c>
      <c r="M576" s="332">
        <f t="shared" si="35"/>
        <v>0</v>
      </c>
      <c r="N576" s="333">
        <f t="shared" si="36"/>
        <v>0</v>
      </c>
      <c r="O576" s="334"/>
      <c r="P576" s="335">
        <f t="shared" si="37"/>
        <v>0</v>
      </c>
      <c r="Q576" s="336" t="str">
        <f t="shared" si="38"/>
        <v/>
      </c>
      <c r="R576" s="148"/>
      <c r="S576" s="148"/>
      <c r="T576" s="337"/>
      <c r="U576" s="148"/>
      <c r="V576" s="148"/>
      <c r="W576" s="337"/>
      <c r="X576" s="147"/>
      <c r="Y576" s="148"/>
      <c r="Z576" s="147"/>
      <c r="AA576" s="354">
        <v>0</v>
      </c>
      <c r="AB576" s="357">
        <v>0</v>
      </c>
      <c r="AC576" s="148">
        <v>0</v>
      </c>
      <c r="AD576" s="147"/>
      <c r="AE576" s="148"/>
      <c r="AF576" s="147"/>
      <c r="AG576" s="144">
        <v>0</v>
      </c>
      <c r="AH576" s="144">
        <v>0</v>
      </c>
      <c r="AI576" s="145"/>
      <c r="AJ576" s="145"/>
      <c r="AK576" s="144"/>
      <c r="AL576" s="145"/>
      <c r="AM576" s="144"/>
      <c r="AN576" s="144"/>
      <c r="AO576" s="340"/>
      <c r="AP576" s="340"/>
      <c r="AQ576" s="341"/>
      <c r="AR576" s="341"/>
      <c r="AS576" s="341"/>
      <c r="AT576" s="359"/>
      <c r="AU576" s="144"/>
      <c r="AV576" s="145"/>
      <c r="AW576" s="148">
        <v>0</v>
      </c>
      <c r="AX576" s="148">
        <v>0</v>
      </c>
      <c r="AY576" s="147"/>
      <c r="AZ576" s="148"/>
      <c r="BA576" s="148"/>
      <c r="BB576" s="147"/>
      <c r="BC576" s="147"/>
      <c r="BD576" s="148"/>
      <c r="BE576" s="148"/>
      <c r="BF576" s="338">
        <v>0</v>
      </c>
      <c r="BG576" s="145"/>
      <c r="BH576" s="148">
        <v>0</v>
      </c>
      <c r="BI576" s="337"/>
      <c r="BJ576" s="342"/>
      <c r="BK576" s="343"/>
      <c r="BL576" s="147"/>
      <c r="BM576" s="147"/>
      <c r="BN576" s="148"/>
      <c r="BO576" s="148"/>
      <c r="BP576" s="147"/>
      <c r="BQ576" s="144">
        <v>0</v>
      </c>
      <c r="BR576" s="145"/>
      <c r="BS576" s="145"/>
      <c r="BT576" s="145"/>
      <c r="BU576" s="338"/>
      <c r="BV576" s="144"/>
      <c r="BW576" s="145"/>
      <c r="BX576" s="145"/>
      <c r="BY576" s="144"/>
      <c r="BZ576" s="144"/>
      <c r="CA576" s="355">
        <v>0</v>
      </c>
      <c r="CB576" s="338">
        <v>0</v>
      </c>
      <c r="CC576" s="344">
        <v>0</v>
      </c>
      <c r="CD576" s="145"/>
      <c r="CE576" s="145"/>
      <c r="CF576" s="146">
        <v>0</v>
      </c>
      <c r="CG576" s="148"/>
      <c r="CH576" s="148"/>
      <c r="CI576" s="337"/>
      <c r="CJ576" s="147"/>
      <c r="CK576" s="338"/>
      <c r="CL576" s="145"/>
      <c r="CM576" s="145"/>
      <c r="CN576" s="338"/>
      <c r="CO576" s="344"/>
    </row>
    <row r="577" spans="1:93" ht="24" customHeight="1" x14ac:dyDescent="0.3">
      <c r="A577" s="327" t="s">
        <v>2919</v>
      </c>
      <c r="B577" s="328" t="s">
        <v>2920</v>
      </c>
      <c r="C577" s="329" t="s">
        <v>123</v>
      </c>
      <c r="D577" s="330">
        <f t="shared" si="26"/>
        <v>0</v>
      </c>
      <c r="E577" s="331">
        <f t="shared" si="27"/>
        <v>0</v>
      </c>
      <c r="F577" s="331">
        <f t="shared" si="28"/>
        <v>0</v>
      </c>
      <c r="G577" s="331">
        <f t="shared" si="29"/>
        <v>0</v>
      </c>
      <c r="H577" s="331">
        <f t="shared" si="30"/>
        <v>0</v>
      </c>
      <c r="I577" s="331">
        <f t="shared" si="31"/>
        <v>0</v>
      </c>
      <c r="J577" s="331">
        <f t="shared" si="32"/>
        <v>0</v>
      </c>
      <c r="K577" s="331">
        <f t="shared" si="33"/>
        <v>0</v>
      </c>
      <c r="L577" s="331">
        <f t="shared" si="34"/>
        <v>0</v>
      </c>
      <c r="M577" s="332">
        <f t="shared" si="35"/>
        <v>0</v>
      </c>
      <c r="N577" s="333">
        <f t="shared" si="36"/>
        <v>0</v>
      </c>
      <c r="O577" s="334"/>
      <c r="P577" s="335">
        <f t="shared" si="37"/>
        <v>0</v>
      </c>
      <c r="Q577" s="336" t="str">
        <f t="shared" si="38"/>
        <v/>
      </c>
      <c r="R577" s="148"/>
      <c r="S577" s="148"/>
      <c r="T577" s="350"/>
      <c r="U577" s="148"/>
      <c r="V577" s="148"/>
      <c r="W577" s="350"/>
      <c r="X577" s="351"/>
      <c r="Y577" s="148"/>
      <c r="Z577" s="351"/>
      <c r="AA577" s="354">
        <v>0</v>
      </c>
      <c r="AB577" s="357">
        <v>0</v>
      </c>
      <c r="AC577" s="148">
        <v>0</v>
      </c>
      <c r="AD577" s="351"/>
      <c r="AE577" s="148"/>
      <c r="AF577" s="351"/>
      <c r="AG577" s="88">
        <v>0</v>
      </c>
      <c r="AH577" s="88">
        <v>0</v>
      </c>
      <c r="AI577" s="145"/>
      <c r="AJ577" s="145"/>
      <c r="AK577" s="88"/>
      <c r="AL577" s="145"/>
      <c r="AM577" s="88"/>
      <c r="AN577" s="88"/>
      <c r="AO577" s="340"/>
      <c r="AP577" s="340"/>
      <c r="AQ577" s="358"/>
      <c r="AR577" s="358"/>
      <c r="AS577" s="358"/>
      <c r="AT577" s="359"/>
      <c r="AU577" s="88"/>
      <c r="AV577" s="145"/>
      <c r="AW577" s="148">
        <v>0</v>
      </c>
      <c r="AX577" s="148">
        <v>0</v>
      </c>
      <c r="AY577" s="351"/>
      <c r="AZ577" s="148"/>
      <c r="BA577" s="148"/>
      <c r="BB577" s="351"/>
      <c r="BC577" s="351"/>
      <c r="BD577" s="148"/>
      <c r="BE577" s="148"/>
      <c r="BF577" s="354">
        <v>0</v>
      </c>
      <c r="BG577" s="145"/>
      <c r="BH577" s="148">
        <v>0</v>
      </c>
      <c r="BI577" s="350"/>
      <c r="BJ577" s="342"/>
      <c r="BK577" s="343"/>
      <c r="BL577" s="351"/>
      <c r="BM577" s="351"/>
      <c r="BN577" s="148"/>
      <c r="BO577" s="148"/>
      <c r="BP577" s="351"/>
      <c r="BQ577" s="144">
        <v>0</v>
      </c>
      <c r="BR577" s="145"/>
      <c r="BS577" s="145"/>
      <c r="BT577" s="145"/>
      <c r="BU577" s="354"/>
      <c r="BV577" s="144"/>
      <c r="BW577" s="145"/>
      <c r="BX577" s="145"/>
      <c r="BY577" s="88"/>
      <c r="BZ577" s="88"/>
      <c r="CA577" s="355">
        <v>0</v>
      </c>
      <c r="CB577" s="338">
        <v>0</v>
      </c>
      <c r="CC577" s="344">
        <v>0</v>
      </c>
      <c r="CD577" s="145"/>
      <c r="CE577" s="145"/>
      <c r="CF577" s="146">
        <v>0</v>
      </c>
      <c r="CG577" s="349"/>
      <c r="CH577" s="349"/>
      <c r="CI577" s="350"/>
      <c r="CJ577" s="351"/>
      <c r="CK577" s="338"/>
      <c r="CL577" s="145"/>
      <c r="CM577" s="145"/>
      <c r="CN577" s="338"/>
      <c r="CO577" s="344"/>
    </row>
    <row r="578" spans="1:93" ht="24" customHeight="1" x14ac:dyDescent="0.3">
      <c r="A578" s="327" t="s">
        <v>2921</v>
      </c>
      <c r="B578" s="328" t="s">
        <v>2922</v>
      </c>
      <c r="C578" s="329" t="s">
        <v>839</v>
      </c>
      <c r="D578" s="330">
        <f t="shared" si="26"/>
        <v>16</v>
      </c>
      <c r="E578" s="331">
        <f t="shared" si="27"/>
        <v>6</v>
      </c>
      <c r="F578" s="331">
        <f t="shared" si="28"/>
        <v>0</v>
      </c>
      <c r="G578" s="331">
        <f t="shared" si="29"/>
        <v>0</v>
      </c>
      <c r="H578" s="331">
        <f t="shared" si="30"/>
        <v>0</v>
      </c>
      <c r="I578" s="331">
        <f t="shared" si="31"/>
        <v>0</v>
      </c>
      <c r="J578" s="331">
        <f t="shared" si="32"/>
        <v>0</v>
      </c>
      <c r="K578" s="331">
        <f t="shared" si="33"/>
        <v>0</v>
      </c>
      <c r="L578" s="331">
        <f t="shared" si="34"/>
        <v>0</v>
      </c>
      <c r="M578" s="332">
        <f t="shared" si="35"/>
        <v>0</v>
      </c>
      <c r="N578" s="333">
        <f t="shared" si="36"/>
        <v>22</v>
      </c>
      <c r="O578" s="334"/>
      <c r="P578" s="335">
        <f t="shared" si="37"/>
        <v>22</v>
      </c>
      <c r="Q578" s="336">
        <f t="shared" si="38"/>
        <v>433</v>
      </c>
      <c r="R578" s="349"/>
      <c r="S578" s="349"/>
      <c r="T578" s="350"/>
      <c r="U578" s="349"/>
      <c r="V578" s="349"/>
      <c r="W578" s="350"/>
      <c r="X578" s="351"/>
      <c r="Y578" s="349"/>
      <c r="Z578" s="351"/>
      <c r="AA578" s="338">
        <v>0</v>
      </c>
      <c r="AB578" s="339">
        <v>0</v>
      </c>
      <c r="AC578" s="148">
        <v>0</v>
      </c>
      <c r="AD578" s="351"/>
      <c r="AE578" s="349"/>
      <c r="AF578" s="351">
        <v>6</v>
      </c>
      <c r="AG578" s="144">
        <v>0</v>
      </c>
      <c r="AH578" s="144">
        <v>0</v>
      </c>
      <c r="AI578" s="145"/>
      <c r="AJ578" s="145"/>
      <c r="AK578" s="144"/>
      <c r="AL578" s="145"/>
      <c r="AM578" s="144"/>
      <c r="AN578" s="144"/>
      <c r="AO578" s="340"/>
      <c r="AP578" s="340"/>
      <c r="AQ578" s="341"/>
      <c r="AR578" s="341"/>
      <c r="AS578" s="341"/>
      <c r="AT578" s="153"/>
      <c r="AU578" s="144"/>
      <c r="AV578" s="145"/>
      <c r="AW578" s="148">
        <v>0</v>
      </c>
      <c r="AX578" s="148">
        <v>0</v>
      </c>
      <c r="AY578" s="351"/>
      <c r="AZ578" s="148"/>
      <c r="BA578" s="148"/>
      <c r="BB578" s="351"/>
      <c r="BC578" s="351"/>
      <c r="BD578" s="148"/>
      <c r="BE578" s="148"/>
      <c r="BF578" s="338">
        <v>0</v>
      </c>
      <c r="BG578" s="145"/>
      <c r="BH578" s="148">
        <v>0</v>
      </c>
      <c r="BI578" s="350"/>
      <c r="BJ578" s="342"/>
      <c r="BK578" s="343"/>
      <c r="BL578" s="351"/>
      <c r="BM578" s="351"/>
      <c r="BN578" s="148"/>
      <c r="BO578" s="148">
        <v>16</v>
      </c>
      <c r="BP578" s="351"/>
      <c r="BQ578" s="344">
        <v>0</v>
      </c>
      <c r="BR578" s="145"/>
      <c r="BS578" s="145"/>
      <c r="BT578" s="145"/>
      <c r="BU578" s="338"/>
      <c r="BV578" s="344"/>
      <c r="BW578" s="145"/>
      <c r="BX578" s="145"/>
      <c r="BY578" s="144"/>
      <c r="BZ578" s="144"/>
      <c r="CA578" s="149">
        <v>0</v>
      </c>
      <c r="CB578" s="354">
        <v>0</v>
      </c>
      <c r="CC578" s="88">
        <v>0</v>
      </c>
      <c r="CD578" s="145"/>
      <c r="CE578" s="145"/>
      <c r="CF578" s="146">
        <v>0</v>
      </c>
      <c r="CG578" s="349"/>
      <c r="CH578" s="349"/>
      <c r="CI578" s="350"/>
      <c r="CJ578" s="351"/>
      <c r="CK578" s="354"/>
      <c r="CL578" s="145"/>
      <c r="CM578" s="145"/>
      <c r="CN578" s="354"/>
      <c r="CO578" s="88"/>
    </row>
    <row r="579" spans="1:93" ht="24" customHeight="1" x14ac:dyDescent="0.3">
      <c r="A579" s="327" t="s">
        <v>2923</v>
      </c>
      <c r="B579" s="328" t="s">
        <v>2924</v>
      </c>
      <c r="C579" s="329" t="s">
        <v>2068</v>
      </c>
      <c r="D579" s="330">
        <f t="shared" si="26"/>
        <v>25</v>
      </c>
      <c r="E579" s="331">
        <f t="shared" si="27"/>
        <v>16</v>
      </c>
      <c r="F579" s="331">
        <f t="shared" si="28"/>
        <v>0</v>
      </c>
      <c r="G579" s="331">
        <f t="shared" si="29"/>
        <v>0</v>
      </c>
      <c r="H579" s="331">
        <f t="shared" si="30"/>
        <v>0</v>
      </c>
      <c r="I579" s="331">
        <f t="shared" si="31"/>
        <v>0</v>
      </c>
      <c r="J579" s="331">
        <f t="shared" si="32"/>
        <v>0</v>
      </c>
      <c r="K579" s="331">
        <f t="shared" si="33"/>
        <v>0</v>
      </c>
      <c r="L579" s="331">
        <f t="shared" si="34"/>
        <v>0</v>
      </c>
      <c r="M579" s="332">
        <f t="shared" si="35"/>
        <v>0</v>
      </c>
      <c r="N579" s="333">
        <f t="shared" si="36"/>
        <v>41</v>
      </c>
      <c r="O579" s="334"/>
      <c r="P579" s="335">
        <f t="shared" si="37"/>
        <v>41</v>
      </c>
      <c r="Q579" s="336">
        <f t="shared" si="38"/>
        <v>260</v>
      </c>
      <c r="R579" s="148"/>
      <c r="S579" s="148"/>
      <c r="T579" s="337"/>
      <c r="U579" s="148"/>
      <c r="V579" s="148"/>
      <c r="W579" s="337"/>
      <c r="X579" s="147"/>
      <c r="Y579" s="148"/>
      <c r="Z579" s="147"/>
      <c r="AA579" s="354">
        <v>0</v>
      </c>
      <c r="AB579" s="357">
        <v>0</v>
      </c>
      <c r="AC579" s="148">
        <v>0</v>
      </c>
      <c r="AD579" s="147"/>
      <c r="AE579" s="148"/>
      <c r="AF579" s="147">
        <v>25</v>
      </c>
      <c r="AG579" s="88">
        <v>0</v>
      </c>
      <c r="AH579" s="88">
        <v>0</v>
      </c>
      <c r="AI579" s="145"/>
      <c r="AJ579" s="145"/>
      <c r="AK579" s="88"/>
      <c r="AL579" s="145"/>
      <c r="AM579" s="88"/>
      <c r="AN579" s="88"/>
      <c r="AO579" s="340"/>
      <c r="AP579" s="340"/>
      <c r="AQ579" s="358"/>
      <c r="AR579" s="358"/>
      <c r="AS579" s="358"/>
      <c r="AT579" s="359"/>
      <c r="AU579" s="88"/>
      <c r="AV579" s="145"/>
      <c r="AW579" s="148">
        <v>0</v>
      </c>
      <c r="AX579" s="148">
        <v>0</v>
      </c>
      <c r="AY579" s="147"/>
      <c r="AZ579" s="148"/>
      <c r="BA579" s="148"/>
      <c r="BB579" s="147"/>
      <c r="BC579" s="147"/>
      <c r="BD579" s="148"/>
      <c r="BE579" s="148"/>
      <c r="BF579" s="338">
        <v>0</v>
      </c>
      <c r="BG579" s="145"/>
      <c r="BH579" s="349">
        <v>0</v>
      </c>
      <c r="BI579" s="337"/>
      <c r="BJ579" s="360"/>
      <c r="BK579" s="343"/>
      <c r="BL579" s="147"/>
      <c r="BM579" s="147"/>
      <c r="BN579" s="148"/>
      <c r="BO579" s="148">
        <v>16</v>
      </c>
      <c r="BP579" s="147"/>
      <c r="BQ579" s="88">
        <v>0</v>
      </c>
      <c r="BR579" s="352"/>
      <c r="BS579" s="352"/>
      <c r="BT579" s="145"/>
      <c r="BU579" s="338"/>
      <c r="BV579" s="88"/>
      <c r="BW579" s="145"/>
      <c r="BX579" s="145"/>
      <c r="BY579" s="88"/>
      <c r="BZ579" s="88"/>
      <c r="CA579" s="355">
        <v>0</v>
      </c>
      <c r="CB579" s="338">
        <v>0</v>
      </c>
      <c r="CC579" s="344">
        <v>0</v>
      </c>
      <c r="CD579" s="145"/>
      <c r="CE579" s="145"/>
      <c r="CF579" s="146">
        <v>0</v>
      </c>
      <c r="CG579" s="148"/>
      <c r="CH579" s="148"/>
      <c r="CI579" s="337"/>
      <c r="CJ579" s="147"/>
      <c r="CK579" s="338"/>
      <c r="CL579" s="145"/>
      <c r="CM579" s="145"/>
      <c r="CN579" s="338"/>
      <c r="CO579" s="344"/>
    </row>
    <row r="580" spans="1:93" ht="24" customHeight="1" x14ac:dyDescent="0.3">
      <c r="A580" s="345" t="s">
        <v>2925</v>
      </c>
      <c r="B580" s="328" t="s">
        <v>2926</v>
      </c>
      <c r="C580" s="329" t="s">
        <v>1863</v>
      </c>
      <c r="D580" s="330">
        <f t="shared" si="26"/>
        <v>12</v>
      </c>
      <c r="E580" s="331">
        <f t="shared" si="27"/>
        <v>3</v>
      </c>
      <c r="F580" s="331">
        <f t="shared" si="28"/>
        <v>0</v>
      </c>
      <c r="G580" s="331">
        <f t="shared" si="29"/>
        <v>0</v>
      </c>
      <c r="H580" s="331">
        <f t="shared" si="30"/>
        <v>0</v>
      </c>
      <c r="I580" s="331">
        <f t="shared" si="31"/>
        <v>0</v>
      </c>
      <c r="J580" s="331">
        <f t="shared" si="32"/>
        <v>0</v>
      </c>
      <c r="K580" s="331">
        <f t="shared" si="33"/>
        <v>0</v>
      </c>
      <c r="L580" s="331">
        <f t="shared" si="34"/>
        <v>0</v>
      </c>
      <c r="M580" s="332">
        <f t="shared" si="35"/>
        <v>0</v>
      </c>
      <c r="N580" s="333">
        <f t="shared" si="36"/>
        <v>15</v>
      </c>
      <c r="O580" s="334"/>
      <c r="P580" s="335">
        <f t="shared" si="37"/>
        <v>15</v>
      </c>
      <c r="Q580" s="336">
        <f t="shared" si="38"/>
        <v>550</v>
      </c>
      <c r="R580" s="349"/>
      <c r="S580" s="349"/>
      <c r="T580" s="337"/>
      <c r="U580" s="349"/>
      <c r="V580" s="349"/>
      <c r="W580" s="337"/>
      <c r="X580" s="147"/>
      <c r="Y580" s="349"/>
      <c r="Z580" s="147"/>
      <c r="AA580" s="338">
        <v>0</v>
      </c>
      <c r="AB580" s="339">
        <v>0</v>
      </c>
      <c r="AC580" s="349">
        <v>0</v>
      </c>
      <c r="AD580" s="147"/>
      <c r="AE580" s="349"/>
      <c r="AF580" s="147">
        <v>3</v>
      </c>
      <c r="AG580" s="144">
        <v>0</v>
      </c>
      <c r="AH580" s="144">
        <v>0</v>
      </c>
      <c r="AI580" s="145"/>
      <c r="AJ580" s="145"/>
      <c r="AK580" s="144"/>
      <c r="AL580" s="145"/>
      <c r="AM580" s="144"/>
      <c r="AN580" s="144"/>
      <c r="AO580" s="340"/>
      <c r="AP580" s="340"/>
      <c r="AQ580" s="341"/>
      <c r="AR580" s="341"/>
      <c r="AS580" s="341"/>
      <c r="AT580" s="153"/>
      <c r="AU580" s="144"/>
      <c r="AV580" s="145"/>
      <c r="AW580" s="148">
        <v>0</v>
      </c>
      <c r="AX580" s="148">
        <v>0</v>
      </c>
      <c r="AY580" s="147"/>
      <c r="AZ580" s="148"/>
      <c r="BA580" s="148"/>
      <c r="BB580" s="147"/>
      <c r="BC580" s="147"/>
      <c r="BD580" s="148"/>
      <c r="BE580" s="148"/>
      <c r="BF580" s="338">
        <v>0</v>
      </c>
      <c r="BG580" s="145"/>
      <c r="BH580" s="349">
        <v>0</v>
      </c>
      <c r="BI580" s="337"/>
      <c r="BJ580" s="360"/>
      <c r="BK580" s="343"/>
      <c r="BL580" s="147"/>
      <c r="BM580" s="147"/>
      <c r="BN580" s="148"/>
      <c r="BO580" s="148">
        <v>12</v>
      </c>
      <c r="BP580" s="147"/>
      <c r="BQ580" s="364">
        <v>0</v>
      </c>
      <c r="BR580" s="352"/>
      <c r="BS580" s="352"/>
      <c r="BT580" s="145"/>
      <c r="BU580" s="338"/>
      <c r="BV580" s="364"/>
      <c r="BW580" s="145"/>
      <c r="BX580" s="145"/>
      <c r="BY580" s="144"/>
      <c r="BZ580" s="144"/>
      <c r="CA580" s="149">
        <v>0</v>
      </c>
      <c r="CB580" s="338">
        <v>0</v>
      </c>
      <c r="CC580" s="344">
        <v>0</v>
      </c>
      <c r="CD580" s="145"/>
      <c r="CE580" s="145"/>
      <c r="CF580" s="146">
        <v>0</v>
      </c>
      <c r="CG580" s="148"/>
      <c r="CH580" s="148"/>
      <c r="CI580" s="337"/>
      <c r="CJ580" s="147"/>
      <c r="CK580" s="338"/>
      <c r="CL580" s="145"/>
      <c r="CM580" s="145"/>
      <c r="CN580" s="338"/>
      <c r="CO580" s="344"/>
    </row>
    <row r="581" spans="1:93" ht="24" customHeight="1" x14ac:dyDescent="0.3">
      <c r="A581" s="327" t="s">
        <v>2927</v>
      </c>
      <c r="B581" s="328" t="s">
        <v>2928</v>
      </c>
      <c r="C581" s="329" t="s">
        <v>351</v>
      </c>
      <c r="D581" s="330">
        <f t="shared" si="26"/>
        <v>0</v>
      </c>
      <c r="E581" s="331">
        <f t="shared" si="27"/>
        <v>0</v>
      </c>
      <c r="F581" s="331">
        <f t="shared" si="28"/>
        <v>0</v>
      </c>
      <c r="G581" s="331">
        <f t="shared" si="29"/>
        <v>0</v>
      </c>
      <c r="H581" s="331">
        <f t="shared" si="30"/>
        <v>0</v>
      </c>
      <c r="I581" s="331">
        <f t="shared" si="31"/>
        <v>0</v>
      </c>
      <c r="J581" s="331">
        <f t="shared" si="32"/>
        <v>0</v>
      </c>
      <c r="K581" s="331">
        <f t="shared" si="33"/>
        <v>0</v>
      </c>
      <c r="L581" s="331">
        <f t="shared" si="34"/>
        <v>0</v>
      </c>
      <c r="M581" s="332">
        <f t="shared" si="35"/>
        <v>0</v>
      </c>
      <c r="N581" s="333">
        <f t="shared" si="36"/>
        <v>0</v>
      </c>
      <c r="O581" s="334"/>
      <c r="P581" s="335">
        <f t="shared" si="37"/>
        <v>0</v>
      </c>
      <c r="Q581" s="336" t="str">
        <f t="shared" si="38"/>
        <v/>
      </c>
      <c r="R581" s="349"/>
      <c r="S581" s="349"/>
      <c r="T581" s="337"/>
      <c r="U581" s="349"/>
      <c r="V581" s="349"/>
      <c r="W581" s="337"/>
      <c r="X581" s="147"/>
      <c r="Y581" s="349"/>
      <c r="Z581" s="147"/>
      <c r="AA581" s="338">
        <v>0</v>
      </c>
      <c r="AB581" s="339">
        <v>0</v>
      </c>
      <c r="AC581" s="349">
        <v>0</v>
      </c>
      <c r="AD581" s="147"/>
      <c r="AE581" s="349"/>
      <c r="AF581" s="147"/>
      <c r="AG581" s="144">
        <v>0</v>
      </c>
      <c r="AH581" s="144">
        <v>0</v>
      </c>
      <c r="AI581" s="145"/>
      <c r="AJ581" s="145"/>
      <c r="AK581" s="144"/>
      <c r="AL581" s="145"/>
      <c r="AM581" s="144"/>
      <c r="AN581" s="144"/>
      <c r="AO581" s="340"/>
      <c r="AP581" s="340"/>
      <c r="AQ581" s="341"/>
      <c r="AR581" s="341"/>
      <c r="AS581" s="341"/>
      <c r="AT581" s="153"/>
      <c r="AU581" s="144"/>
      <c r="AV581" s="145"/>
      <c r="AW581" s="148">
        <v>0</v>
      </c>
      <c r="AX581" s="148">
        <v>0</v>
      </c>
      <c r="AY581" s="147"/>
      <c r="AZ581" s="148"/>
      <c r="BA581" s="148"/>
      <c r="BB581" s="147"/>
      <c r="BC581" s="147"/>
      <c r="BD581" s="148"/>
      <c r="BE581" s="148"/>
      <c r="BF581" s="338">
        <v>0</v>
      </c>
      <c r="BG581" s="145"/>
      <c r="BH581" s="148">
        <v>0</v>
      </c>
      <c r="BI581" s="337"/>
      <c r="BJ581" s="360"/>
      <c r="BK581" s="343"/>
      <c r="BL581" s="147"/>
      <c r="BM581" s="147"/>
      <c r="BN581" s="148"/>
      <c r="BO581" s="148"/>
      <c r="BP581" s="147"/>
      <c r="BQ581" s="144">
        <v>0</v>
      </c>
      <c r="BR581" s="145"/>
      <c r="BS581" s="145"/>
      <c r="BT581" s="145"/>
      <c r="BU581" s="338"/>
      <c r="BV581" s="144"/>
      <c r="BW581" s="145"/>
      <c r="BX581" s="145"/>
      <c r="BY581" s="144"/>
      <c r="BZ581" s="144"/>
      <c r="CA581" s="149">
        <v>0</v>
      </c>
      <c r="CB581" s="338">
        <v>0</v>
      </c>
      <c r="CC581" s="344">
        <v>0</v>
      </c>
      <c r="CD581" s="145"/>
      <c r="CE581" s="145"/>
      <c r="CF581" s="146">
        <v>0</v>
      </c>
      <c r="CG581" s="148"/>
      <c r="CH581" s="148"/>
      <c r="CI581" s="337"/>
      <c r="CJ581" s="147"/>
      <c r="CK581" s="338"/>
      <c r="CL581" s="145"/>
      <c r="CM581" s="145"/>
      <c r="CN581" s="338"/>
      <c r="CO581" s="344"/>
    </row>
    <row r="582" spans="1:93" ht="24" customHeight="1" x14ac:dyDescent="0.3">
      <c r="A582" s="345" t="s">
        <v>2929</v>
      </c>
      <c r="B582" s="328" t="s">
        <v>2930</v>
      </c>
      <c r="C582" s="329" t="s">
        <v>661</v>
      </c>
      <c r="D582" s="330">
        <f t="shared" si="26"/>
        <v>20</v>
      </c>
      <c r="E582" s="331">
        <f t="shared" si="27"/>
        <v>14</v>
      </c>
      <c r="F582" s="331">
        <f t="shared" si="28"/>
        <v>0</v>
      </c>
      <c r="G582" s="331">
        <f t="shared" si="29"/>
        <v>0</v>
      </c>
      <c r="H582" s="331">
        <f t="shared" si="30"/>
        <v>0</v>
      </c>
      <c r="I582" s="331">
        <f t="shared" si="31"/>
        <v>0</v>
      </c>
      <c r="J582" s="331">
        <f t="shared" si="32"/>
        <v>0</v>
      </c>
      <c r="K582" s="331">
        <f t="shared" si="33"/>
        <v>0</v>
      </c>
      <c r="L582" s="331">
        <f t="shared" si="34"/>
        <v>0</v>
      </c>
      <c r="M582" s="332">
        <f t="shared" si="35"/>
        <v>0</v>
      </c>
      <c r="N582" s="333">
        <f t="shared" si="36"/>
        <v>34</v>
      </c>
      <c r="O582" s="334"/>
      <c r="P582" s="335">
        <f t="shared" si="37"/>
        <v>34</v>
      </c>
      <c r="Q582" s="336">
        <f t="shared" si="38"/>
        <v>315</v>
      </c>
      <c r="R582" s="148"/>
      <c r="S582" s="148"/>
      <c r="T582" s="337"/>
      <c r="U582" s="148"/>
      <c r="V582" s="148"/>
      <c r="W582" s="337"/>
      <c r="X582" s="147"/>
      <c r="Y582" s="148"/>
      <c r="Z582" s="147"/>
      <c r="AA582" s="338">
        <v>0</v>
      </c>
      <c r="AB582" s="339">
        <v>0</v>
      </c>
      <c r="AC582" s="148">
        <v>0</v>
      </c>
      <c r="AD582" s="147"/>
      <c r="AE582" s="148">
        <v>20</v>
      </c>
      <c r="AF582" s="147"/>
      <c r="AG582" s="144">
        <v>0</v>
      </c>
      <c r="AH582" s="144">
        <v>0</v>
      </c>
      <c r="AI582" s="145"/>
      <c r="AJ582" s="145"/>
      <c r="AK582" s="144"/>
      <c r="AL582" s="145"/>
      <c r="AM582" s="144"/>
      <c r="AN582" s="144"/>
      <c r="AO582" s="340"/>
      <c r="AP582" s="340"/>
      <c r="AQ582" s="341"/>
      <c r="AR582" s="341"/>
      <c r="AS582" s="341"/>
      <c r="AT582" s="153"/>
      <c r="AU582" s="144"/>
      <c r="AV582" s="145"/>
      <c r="AW582" s="148">
        <v>0</v>
      </c>
      <c r="AX582" s="148">
        <v>0</v>
      </c>
      <c r="AY582" s="147"/>
      <c r="AZ582" s="148"/>
      <c r="BA582" s="148"/>
      <c r="BB582" s="147"/>
      <c r="BC582" s="147"/>
      <c r="BD582" s="148"/>
      <c r="BE582" s="148"/>
      <c r="BF582" s="338">
        <v>0</v>
      </c>
      <c r="BG582" s="145"/>
      <c r="BH582" s="148">
        <v>0</v>
      </c>
      <c r="BI582" s="337"/>
      <c r="BJ582" s="342"/>
      <c r="BK582" s="343"/>
      <c r="BL582" s="147"/>
      <c r="BM582" s="147"/>
      <c r="BN582" s="148">
        <v>14</v>
      </c>
      <c r="BO582" s="148"/>
      <c r="BP582" s="147"/>
      <c r="BQ582" s="344">
        <v>0</v>
      </c>
      <c r="BR582" s="145"/>
      <c r="BS582" s="145"/>
      <c r="BT582" s="145"/>
      <c r="BU582" s="338"/>
      <c r="BV582" s="344"/>
      <c r="BW582" s="145"/>
      <c r="BX582" s="145"/>
      <c r="BY582" s="144"/>
      <c r="BZ582" s="144"/>
      <c r="CA582" s="149">
        <v>0</v>
      </c>
      <c r="CB582" s="338">
        <v>0</v>
      </c>
      <c r="CC582" s="344">
        <v>0</v>
      </c>
      <c r="CD582" s="145"/>
      <c r="CE582" s="145"/>
      <c r="CF582" s="356">
        <v>0</v>
      </c>
      <c r="CG582" s="148"/>
      <c r="CH582" s="148"/>
      <c r="CI582" s="337"/>
      <c r="CJ582" s="147"/>
      <c r="CK582" s="338"/>
      <c r="CL582" s="145"/>
      <c r="CM582" s="145"/>
      <c r="CN582" s="338"/>
      <c r="CO582" s="344"/>
    </row>
    <row r="583" spans="1:93" ht="24" customHeight="1" x14ac:dyDescent="0.3">
      <c r="A583" s="345" t="s">
        <v>1057</v>
      </c>
      <c r="B583" s="328" t="s">
        <v>1058</v>
      </c>
      <c r="C583" s="329" t="s">
        <v>664</v>
      </c>
      <c r="D583" s="330">
        <f t="shared" si="26"/>
        <v>40</v>
      </c>
      <c r="E583" s="331">
        <f t="shared" si="27"/>
        <v>1</v>
      </c>
      <c r="F583" s="331">
        <f t="shared" si="28"/>
        <v>0</v>
      </c>
      <c r="G583" s="331">
        <f t="shared" si="29"/>
        <v>0</v>
      </c>
      <c r="H583" s="331">
        <f t="shared" si="30"/>
        <v>0</v>
      </c>
      <c r="I583" s="331">
        <f t="shared" si="31"/>
        <v>0</v>
      </c>
      <c r="J583" s="331">
        <f t="shared" si="32"/>
        <v>0</v>
      </c>
      <c r="K583" s="331">
        <f t="shared" si="33"/>
        <v>0</v>
      </c>
      <c r="L583" s="331">
        <f t="shared" si="34"/>
        <v>0</v>
      </c>
      <c r="M583" s="332">
        <f t="shared" si="35"/>
        <v>0</v>
      </c>
      <c r="N583" s="333">
        <f t="shared" si="36"/>
        <v>41</v>
      </c>
      <c r="O583" s="334"/>
      <c r="P583" s="335">
        <f t="shared" si="37"/>
        <v>41</v>
      </c>
      <c r="Q583" s="336">
        <f t="shared" si="38"/>
        <v>260</v>
      </c>
      <c r="R583" s="148"/>
      <c r="S583" s="148"/>
      <c r="T583" s="350"/>
      <c r="U583" s="148"/>
      <c r="V583" s="148"/>
      <c r="W583" s="350"/>
      <c r="X583" s="351"/>
      <c r="Y583" s="148"/>
      <c r="Z583" s="351"/>
      <c r="AA583" s="338">
        <v>0</v>
      </c>
      <c r="AB583" s="339">
        <v>0</v>
      </c>
      <c r="AC583" s="148">
        <v>0</v>
      </c>
      <c r="AD583" s="351"/>
      <c r="AE583" s="148"/>
      <c r="AF583" s="351"/>
      <c r="AG583" s="364">
        <v>0</v>
      </c>
      <c r="AH583" s="364">
        <v>0</v>
      </c>
      <c r="AI583" s="145"/>
      <c r="AJ583" s="145"/>
      <c r="AK583" s="364"/>
      <c r="AL583" s="145"/>
      <c r="AM583" s="364"/>
      <c r="AN583" s="364"/>
      <c r="AO583" s="340"/>
      <c r="AP583" s="340"/>
      <c r="AQ583" s="365"/>
      <c r="AR583" s="365"/>
      <c r="AS583" s="365"/>
      <c r="AT583" s="153"/>
      <c r="AU583" s="364"/>
      <c r="AV583" s="145"/>
      <c r="AW583" s="148">
        <v>0</v>
      </c>
      <c r="AX583" s="148">
        <v>0</v>
      </c>
      <c r="AY583" s="351"/>
      <c r="AZ583" s="148"/>
      <c r="BA583" s="148"/>
      <c r="BB583" s="351"/>
      <c r="BC583" s="351"/>
      <c r="BD583" s="148"/>
      <c r="BE583" s="148"/>
      <c r="BF583" s="354">
        <v>0</v>
      </c>
      <c r="BG583" s="145"/>
      <c r="BH583" s="349">
        <v>0</v>
      </c>
      <c r="BI583" s="350"/>
      <c r="BJ583" s="342"/>
      <c r="BK583" s="343"/>
      <c r="BL583" s="351"/>
      <c r="BM583" s="351"/>
      <c r="BN583" s="148"/>
      <c r="BO583" s="148"/>
      <c r="BP583" s="351"/>
      <c r="BQ583" s="88">
        <v>0</v>
      </c>
      <c r="BR583" s="352"/>
      <c r="BS583" s="352"/>
      <c r="BT583" s="145"/>
      <c r="BU583" s="354"/>
      <c r="BV583" s="88"/>
      <c r="BW583" s="145"/>
      <c r="BX583" s="145"/>
      <c r="BY583" s="364"/>
      <c r="BZ583" s="364"/>
      <c r="CA583" s="355">
        <v>0</v>
      </c>
      <c r="CB583" s="354">
        <v>0</v>
      </c>
      <c r="CC583" s="344">
        <v>0</v>
      </c>
      <c r="CD583" s="145">
        <v>1</v>
      </c>
      <c r="CE583" s="145">
        <v>40</v>
      </c>
      <c r="CF583" s="356">
        <v>0</v>
      </c>
      <c r="CG583" s="349"/>
      <c r="CH583" s="349"/>
      <c r="CI583" s="350"/>
      <c r="CJ583" s="351"/>
      <c r="CK583" s="354"/>
      <c r="CL583" s="145"/>
      <c r="CM583" s="145"/>
      <c r="CN583" s="354"/>
      <c r="CO583" s="344"/>
    </row>
    <row r="584" spans="1:93" ht="24" customHeight="1" x14ac:dyDescent="0.3">
      <c r="A584" s="346" t="s">
        <v>2931</v>
      </c>
      <c r="B584" s="366" t="s">
        <v>2932</v>
      </c>
      <c r="C584" s="367" t="s">
        <v>2107</v>
      </c>
      <c r="D584" s="330">
        <f t="shared" si="26"/>
        <v>3</v>
      </c>
      <c r="E584" s="331">
        <f t="shared" si="27"/>
        <v>0</v>
      </c>
      <c r="F584" s="331">
        <f t="shared" si="28"/>
        <v>0</v>
      </c>
      <c r="G584" s="331">
        <f t="shared" si="29"/>
        <v>0</v>
      </c>
      <c r="H584" s="331">
        <f t="shared" si="30"/>
        <v>0</v>
      </c>
      <c r="I584" s="331">
        <f t="shared" si="31"/>
        <v>0</v>
      </c>
      <c r="J584" s="331">
        <f t="shared" si="32"/>
        <v>0</v>
      </c>
      <c r="K584" s="331">
        <f t="shared" si="33"/>
        <v>0</v>
      </c>
      <c r="L584" s="331">
        <f t="shared" si="34"/>
        <v>0</v>
      </c>
      <c r="M584" s="332">
        <f t="shared" si="35"/>
        <v>0</v>
      </c>
      <c r="N584" s="333">
        <f t="shared" si="36"/>
        <v>3</v>
      </c>
      <c r="O584" s="334"/>
      <c r="P584" s="335">
        <f t="shared" si="37"/>
        <v>3</v>
      </c>
      <c r="Q584" s="336">
        <f t="shared" si="38"/>
        <v>862</v>
      </c>
      <c r="R584" s="148"/>
      <c r="S584" s="148"/>
      <c r="T584" s="337"/>
      <c r="U584" s="148"/>
      <c r="V584" s="148"/>
      <c r="W584" s="337"/>
      <c r="X584" s="147"/>
      <c r="Y584" s="148"/>
      <c r="Z584" s="147"/>
      <c r="AA584" s="338">
        <v>0</v>
      </c>
      <c r="AB584" s="339">
        <v>0</v>
      </c>
      <c r="AC584" s="349">
        <v>0</v>
      </c>
      <c r="AD584" s="147"/>
      <c r="AE584" s="148"/>
      <c r="AF584" s="147">
        <v>3</v>
      </c>
      <c r="AG584" s="144">
        <v>0</v>
      </c>
      <c r="AH584" s="144">
        <v>0</v>
      </c>
      <c r="AI584" s="145"/>
      <c r="AJ584" s="145"/>
      <c r="AK584" s="144"/>
      <c r="AL584" s="145"/>
      <c r="AM584" s="144"/>
      <c r="AN584" s="144"/>
      <c r="AO584" s="340"/>
      <c r="AP584" s="340"/>
      <c r="AQ584" s="341"/>
      <c r="AR584" s="341"/>
      <c r="AS584" s="341"/>
      <c r="AT584" s="153"/>
      <c r="AU584" s="144"/>
      <c r="AV584" s="145"/>
      <c r="AW584" s="349">
        <v>0</v>
      </c>
      <c r="AX584" s="349">
        <v>0</v>
      </c>
      <c r="AY584" s="147"/>
      <c r="AZ584" s="349"/>
      <c r="BA584" s="349"/>
      <c r="BB584" s="147"/>
      <c r="BC584" s="147"/>
      <c r="BD584" s="349"/>
      <c r="BE584" s="349"/>
      <c r="BF584" s="338">
        <v>0</v>
      </c>
      <c r="BG584" s="145"/>
      <c r="BH584" s="148">
        <v>0</v>
      </c>
      <c r="BI584" s="337"/>
      <c r="BJ584" s="360"/>
      <c r="BK584" s="343"/>
      <c r="BL584" s="147"/>
      <c r="BM584" s="147"/>
      <c r="BN584" s="349"/>
      <c r="BO584" s="349"/>
      <c r="BP584" s="147"/>
      <c r="BQ584" s="364">
        <v>0</v>
      </c>
      <c r="BR584" s="352"/>
      <c r="BS584" s="352"/>
      <c r="BT584" s="145"/>
      <c r="BU584" s="338"/>
      <c r="BV584" s="364"/>
      <c r="BW584" s="145"/>
      <c r="BX584" s="145"/>
      <c r="BY584" s="144"/>
      <c r="BZ584" s="144"/>
      <c r="CA584" s="149">
        <v>0</v>
      </c>
      <c r="CB584" s="354">
        <v>0</v>
      </c>
      <c r="CC584" s="344">
        <v>0</v>
      </c>
      <c r="CD584" s="145"/>
      <c r="CE584" s="145"/>
      <c r="CF584" s="146">
        <v>0</v>
      </c>
      <c r="CG584" s="148"/>
      <c r="CH584" s="148"/>
      <c r="CI584" s="337"/>
      <c r="CJ584" s="147"/>
      <c r="CK584" s="354"/>
      <c r="CL584" s="145"/>
      <c r="CM584" s="145"/>
      <c r="CN584" s="354"/>
      <c r="CO584" s="344"/>
    </row>
    <row r="585" spans="1:93" ht="24" customHeight="1" x14ac:dyDescent="0.3">
      <c r="A585" s="345" t="s">
        <v>2933</v>
      </c>
      <c r="B585" s="328" t="s">
        <v>2934</v>
      </c>
      <c r="C585" s="329" t="s">
        <v>2935</v>
      </c>
      <c r="D585" s="330">
        <f t="shared" si="26"/>
        <v>15</v>
      </c>
      <c r="E585" s="331">
        <f t="shared" si="27"/>
        <v>10</v>
      </c>
      <c r="F585" s="331">
        <f t="shared" si="28"/>
        <v>0</v>
      </c>
      <c r="G585" s="331">
        <f t="shared" si="29"/>
        <v>0</v>
      </c>
      <c r="H585" s="331">
        <f t="shared" si="30"/>
        <v>0</v>
      </c>
      <c r="I585" s="331">
        <f t="shared" si="31"/>
        <v>0</v>
      </c>
      <c r="J585" s="331">
        <f t="shared" si="32"/>
        <v>0</v>
      </c>
      <c r="K585" s="331">
        <f t="shared" si="33"/>
        <v>0</v>
      </c>
      <c r="L585" s="331">
        <f t="shared" si="34"/>
        <v>0</v>
      </c>
      <c r="M585" s="332">
        <f t="shared" si="35"/>
        <v>0</v>
      </c>
      <c r="N585" s="333">
        <f t="shared" si="36"/>
        <v>25</v>
      </c>
      <c r="O585" s="334"/>
      <c r="P585" s="335">
        <f t="shared" si="37"/>
        <v>25</v>
      </c>
      <c r="Q585" s="336">
        <f t="shared" si="38"/>
        <v>396</v>
      </c>
      <c r="R585" s="148"/>
      <c r="S585" s="148"/>
      <c r="T585" s="337"/>
      <c r="U585" s="148"/>
      <c r="V585" s="148"/>
      <c r="W585" s="337"/>
      <c r="X585" s="147"/>
      <c r="Y585" s="148"/>
      <c r="Z585" s="147"/>
      <c r="AA585" s="338">
        <v>0</v>
      </c>
      <c r="AB585" s="339">
        <v>0</v>
      </c>
      <c r="AC585" s="349">
        <v>0</v>
      </c>
      <c r="AD585" s="147"/>
      <c r="AE585" s="148"/>
      <c r="AF585" s="147">
        <v>10</v>
      </c>
      <c r="AG585" s="144">
        <v>0</v>
      </c>
      <c r="AH585" s="144">
        <v>0</v>
      </c>
      <c r="AI585" s="145"/>
      <c r="AJ585" s="145"/>
      <c r="AK585" s="144"/>
      <c r="AL585" s="145"/>
      <c r="AM585" s="144"/>
      <c r="AN585" s="144"/>
      <c r="AO585" s="340"/>
      <c r="AP585" s="340"/>
      <c r="AQ585" s="341"/>
      <c r="AR585" s="341"/>
      <c r="AS585" s="341"/>
      <c r="AT585" s="153"/>
      <c r="AU585" s="144"/>
      <c r="AV585" s="145"/>
      <c r="AW585" s="349">
        <v>0</v>
      </c>
      <c r="AX585" s="349">
        <v>0</v>
      </c>
      <c r="AY585" s="147"/>
      <c r="AZ585" s="349"/>
      <c r="BA585" s="349"/>
      <c r="BB585" s="147"/>
      <c r="BC585" s="147"/>
      <c r="BD585" s="349"/>
      <c r="BE585" s="349"/>
      <c r="BF585" s="338">
        <v>0</v>
      </c>
      <c r="BG585" s="145"/>
      <c r="BH585" s="148">
        <v>0</v>
      </c>
      <c r="BI585" s="337"/>
      <c r="BJ585" s="360"/>
      <c r="BK585" s="343"/>
      <c r="BL585" s="147"/>
      <c r="BM585" s="147"/>
      <c r="BN585" s="349"/>
      <c r="BO585" s="349">
        <v>15</v>
      </c>
      <c r="BP585" s="147"/>
      <c r="BQ585" s="144">
        <v>0</v>
      </c>
      <c r="BR585" s="145"/>
      <c r="BS585" s="145"/>
      <c r="BT585" s="145"/>
      <c r="BU585" s="338"/>
      <c r="BV585" s="144"/>
      <c r="BW585" s="145"/>
      <c r="BX585" s="145"/>
      <c r="BY585" s="144"/>
      <c r="BZ585" s="144"/>
      <c r="CA585" s="149">
        <v>0</v>
      </c>
      <c r="CB585" s="354">
        <v>0</v>
      </c>
      <c r="CC585" s="344">
        <v>0</v>
      </c>
      <c r="CD585" s="145"/>
      <c r="CE585" s="145"/>
      <c r="CF585" s="356">
        <v>0</v>
      </c>
      <c r="CG585" s="148"/>
      <c r="CH585" s="148"/>
      <c r="CI585" s="337"/>
      <c r="CJ585" s="147"/>
      <c r="CK585" s="354"/>
      <c r="CL585" s="145"/>
      <c r="CM585" s="145"/>
      <c r="CN585" s="354"/>
      <c r="CO585" s="344"/>
    </row>
    <row r="586" spans="1:93" ht="24" customHeight="1" x14ac:dyDescent="0.3">
      <c r="A586" s="327" t="s">
        <v>2936</v>
      </c>
      <c r="B586" s="328" t="s">
        <v>2937</v>
      </c>
      <c r="C586" s="329" t="s">
        <v>2256</v>
      </c>
      <c r="D586" s="330">
        <f t="shared" si="26"/>
        <v>0</v>
      </c>
      <c r="E586" s="331">
        <f t="shared" si="27"/>
        <v>0</v>
      </c>
      <c r="F586" s="331">
        <f t="shared" si="28"/>
        <v>0</v>
      </c>
      <c r="G586" s="331">
        <f t="shared" si="29"/>
        <v>0</v>
      </c>
      <c r="H586" s="331">
        <f t="shared" si="30"/>
        <v>0</v>
      </c>
      <c r="I586" s="331">
        <f t="shared" si="31"/>
        <v>0</v>
      </c>
      <c r="J586" s="331">
        <f t="shared" si="32"/>
        <v>0</v>
      </c>
      <c r="K586" s="331">
        <f t="shared" si="33"/>
        <v>0</v>
      </c>
      <c r="L586" s="331">
        <f t="shared" si="34"/>
        <v>0</v>
      </c>
      <c r="M586" s="332">
        <f t="shared" si="35"/>
        <v>0</v>
      </c>
      <c r="N586" s="333">
        <f t="shared" si="36"/>
        <v>0</v>
      </c>
      <c r="O586" s="334"/>
      <c r="P586" s="335">
        <f t="shared" si="37"/>
        <v>0</v>
      </c>
      <c r="Q586" s="336" t="str">
        <f t="shared" si="38"/>
        <v/>
      </c>
      <c r="R586" s="349"/>
      <c r="S586" s="349"/>
      <c r="T586" s="337"/>
      <c r="U586" s="349"/>
      <c r="V586" s="349"/>
      <c r="W586" s="337"/>
      <c r="X586" s="147"/>
      <c r="Y586" s="349"/>
      <c r="Z586" s="147"/>
      <c r="AA586" s="338">
        <v>0</v>
      </c>
      <c r="AB586" s="339">
        <v>0</v>
      </c>
      <c r="AC586" s="349">
        <v>0</v>
      </c>
      <c r="AD586" s="147"/>
      <c r="AE586" s="349"/>
      <c r="AF586" s="147"/>
      <c r="AG586" s="144">
        <v>0</v>
      </c>
      <c r="AH586" s="144">
        <v>0</v>
      </c>
      <c r="AI586" s="145"/>
      <c r="AJ586" s="145"/>
      <c r="AK586" s="144"/>
      <c r="AL586" s="145"/>
      <c r="AM586" s="144"/>
      <c r="AN586" s="144"/>
      <c r="AO586" s="340"/>
      <c r="AP586" s="340"/>
      <c r="AQ586" s="341"/>
      <c r="AR586" s="341"/>
      <c r="AS586" s="341"/>
      <c r="AT586" s="153"/>
      <c r="AU586" s="144"/>
      <c r="AV586" s="145"/>
      <c r="AW586" s="148">
        <v>0</v>
      </c>
      <c r="AX586" s="148">
        <v>0</v>
      </c>
      <c r="AY586" s="147"/>
      <c r="AZ586" s="148"/>
      <c r="BA586" s="148"/>
      <c r="BB586" s="147"/>
      <c r="BC586" s="147"/>
      <c r="BD586" s="148"/>
      <c r="BE586" s="148"/>
      <c r="BF586" s="338">
        <v>0</v>
      </c>
      <c r="BG586" s="145"/>
      <c r="BH586" s="148">
        <v>0</v>
      </c>
      <c r="BI586" s="337"/>
      <c r="BJ586" s="360"/>
      <c r="BK586" s="343"/>
      <c r="BL586" s="147"/>
      <c r="BM586" s="147"/>
      <c r="BN586" s="148"/>
      <c r="BO586" s="148"/>
      <c r="BP586" s="147"/>
      <c r="BQ586" s="144">
        <v>0</v>
      </c>
      <c r="BR586" s="145"/>
      <c r="BS586" s="145"/>
      <c r="BT586" s="145"/>
      <c r="BU586" s="338"/>
      <c r="BV586" s="144"/>
      <c r="BW586" s="145"/>
      <c r="BX586" s="145"/>
      <c r="BY586" s="144"/>
      <c r="BZ586" s="144"/>
      <c r="CA586" s="355">
        <v>0</v>
      </c>
      <c r="CB586" s="338">
        <v>0</v>
      </c>
      <c r="CC586" s="344">
        <v>0</v>
      </c>
      <c r="CD586" s="145"/>
      <c r="CE586" s="145"/>
      <c r="CF586" s="356">
        <v>0</v>
      </c>
      <c r="CG586" s="148"/>
      <c r="CH586" s="148"/>
      <c r="CI586" s="337"/>
      <c r="CJ586" s="147"/>
      <c r="CK586" s="338"/>
      <c r="CL586" s="145"/>
      <c r="CM586" s="145"/>
      <c r="CN586" s="338"/>
      <c r="CO586" s="344"/>
    </row>
    <row r="587" spans="1:93" ht="24" customHeight="1" x14ac:dyDescent="0.3">
      <c r="A587" s="345" t="s">
        <v>2938</v>
      </c>
      <c r="B587" s="328" t="s">
        <v>2939</v>
      </c>
      <c r="C587" s="329" t="s">
        <v>1893</v>
      </c>
      <c r="D587" s="330">
        <f t="shared" si="26"/>
        <v>8</v>
      </c>
      <c r="E587" s="331">
        <f t="shared" si="27"/>
        <v>8</v>
      </c>
      <c r="F587" s="331">
        <f t="shared" si="28"/>
        <v>5</v>
      </c>
      <c r="G587" s="331">
        <f t="shared" si="29"/>
        <v>0</v>
      </c>
      <c r="H587" s="331">
        <f t="shared" si="30"/>
        <v>0</v>
      </c>
      <c r="I587" s="331">
        <f t="shared" si="31"/>
        <v>0</v>
      </c>
      <c r="J587" s="331">
        <f t="shared" si="32"/>
        <v>0</v>
      </c>
      <c r="K587" s="331">
        <f t="shared" si="33"/>
        <v>0</v>
      </c>
      <c r="L587" s="331">
        <f t="shared" si="34"/>
        <v>0</v>
      </c>
      <c r="M587" s="332">
        <f t="shared" si="35"/>
        <v>0</v>
      </c>
      <c r="N587" s="333">
        <f t="shared" si="36"/>
        <v>21</v>
      </c>
      <c r="O587" s="334"/>
      <c r="P587" s="335">
        <f t="shared" si="37"/>
        <v>21</v>
      </c>
      <c r="Q587" s="336">
        <f t="shared" si="38"/>
        <v>447</v>
      </c>
      <c r="R587" s="349"/>
      <c r="S587" s="349"/>
      <c r="T587" s="337"/>
      <c r="U587" s="349"/>
      <c r="V587" s="349"/>
      <c r="W587" s="337"/>
      <c r="X587" s="147"/>
      <c r="Y587" s="349"/>
      <c r="Z587" s="147"/>
      <c r="AA587" s="338">
        <v>0</v>
      </c>
      <c r="AB587" s="339">
        <v>0</v>
      </c>
      <c r="AC587" s="148">
        <v>0</v>
      </c>
      <c r="AD587" s="147"/>
      <c r="AE587" s="349">
        <v>5</v>
      </c>
      <c r="AF587" s="147">
        <v>8</v>
      </c>
      <c r="AG587" s="144">
        <v>0</v>
      </c>
      <c r="AH587" s="144">
        <v>0</v>
      </c>
      <c r="AI587" s="145"/>
      <c r="AJ587" s="145"/>
      <c r="AK587" s="144"/>
      <c r="AL587" s="145"/>
      <c r="AM587" s="144"/>
      <c r="AN587" s="144"/>
      <c r="AO587" s="340"/>
      <c r="AP587" s="340"/>
      <c r="AQ587" s="341"/>
      <c r="AR587" s="341"/>
      <c r="AS587" s="341"/>
      <c r="AT587" s="153"/>
      <c r="AU587" s="144"/>
      <c r="AV587" s="145"/>
      <c r="AW587" s="349">
        <v>0</v>
      </c>
      <c r="AX587" s="349">
        <v>0</v>
      </c>
      <c r="AY587" s="147"/>
      <c r="AZ587" s="349"/>
      <c r="BA587" s="349"/>
      <c r="BB587" s="147"/>
      <c r="BC587" s="147"/>
      <c r="BD587" s="349"/>
      <c r="BE587" s="349"/>
      <c r="BF587" s="338">
        <v>0</v>
      </c>
      <c r="BG587" s="145"/>
      <c r="BH587" s="349">
        <v>0</v>
      </c>
      <c r="BI587" s="337"/>
      <c r="BJ587" s="342"/>
      <c r="BK587" s="343"/>
      <c r="BL587" s="147"/>
      <c r="BM587" s="147"/>
      <c r="BN587" s="349"/>
      <c r="BO587" s="349">
        <v>8</v>
      </c>
      <c r="BP587" s="147"/>
      <c r="BQ587" s="144">
        <v>0</v>
      </c>
      <c r="BR587" s="145"/>
      <c r="BS587" s="145"/>
      <c r="BT587" s="145"/>
      <c r="BU587" s="338"/>
      <c r="BV587" s="144"/>
      <c r="BW587" s="145"/>
      <c r="BX587" s="145"/>
      <c r="BY587" s="144"/>
      <c r="BZ587" s="144"/>
      <c r="CA587" s="149">
        <v>0</v>
      </c>
      <c r="CB587" s="354">
        <v>0</v>
      </c>
      <c r="CC587" s="344">
        <v>0</v>
      </c>
      <c r="CD587" s="145"/>
      <c r="CE587" s="145"/>
      <c r="CF587" s="356">
        <v>0</v>
      </c>
      <c r="CG587" s="148"/>
      <c r="CH587" s="148"/>
      <c r="CI587" s="337"/>
      <c r="CJ587" s="147"/>
      <c r="CK587" s="354"/>
      <c r="CL587" s="145"/>
      <c r="CM587" s="145"/>
      <c r="CN587" s="354"/>
      <c r="CO587" s="344"/>
    </row>
    <row r="588" spans="1:93" ht="24" customHeight="1" x14ac:dyDescent="0.3">
      <c r="A588" s="327" t="s">
        <v>2940</v>
      </c>
      <c r="B588" s="362" t="s">
        <v>2941</v>
      </c>
      <c r="C588" s="363" t="s">
        <v>1953</v>
      </c>
      <c r="D588" s="330">
        <f t="shared" si="26"/>
        <v>0</v>
      </c>
      <c r="E588" s="331">
        <f t="shared" si="27"/>
        <v>0</v>
      </c>
      <c r="F588" s="331">
        <f t="shared" si="28"/>
        <v>0</v>
      </c>
      <c r="G588" s="331">
        <f t="shared" si="29"/>
        <v>0</v>
      </c>
      <c r="H588" s="331">
        <f t="shared" si="30"/>
        <v>0</v>
      </c>
      <c r="I588" s="331">
        <f t="shared" si="31"/>
        <v>0</v>
      </c>
      <c r="J588" s="331">
        <f t="shared" si="32"/>
        <v>0</v>
      </c>
      <c r="K588" s="331">
        <f t="shared" si="33"/>
        <v>0</v>
      </c>
      <c r="L588" s="331">
        <f t="shared" si="34"/>
        <v>0</v>
      </c>
      <c r="M588" s="332">
        <f t="shared" si="35"/>
        <v>0</v>
      </c>
      <c r="N588" s="333">
        <f t="shared" si="36"/>
        <v>0</v>
      </c>
      <c r="O588" s="334"/>
      <c r="P588" s="335">
        <f t="shared" si="37"/>
        <v>0</v>
      </c>
      <c r="Q588" s="336" t="str">
        <f t="shared" si="38"/>
        <v/>
      </c>
      <c r="R588" s="148"/>
      <c r="S588" s="148"/>
      <c r="T588" s="350"/>
      <c r="U588" s="148"/>
      <c r="V588" s="148"/>
      <c r="W588" s="350"/>
      <c r="X588" s="351"/>
      <c r="Y588" s="148"/>
      <c r="Z588" s="351"/>
      <c r="AA588" s="338">
        <v>0</v>
      </c>
      <c r="AB588" s="339">
        <v>0</v>
      </c>
      <c r="AC588" s="148">
        <v>0</v>
      </c>
      <c r="AD588" s="351"/>
      <c r="AE588" s="148"/>
      <c r="AF588" s="351"/>
      <c r="AG588" s="144">
        <v>0</v>
      </c>
      <c r="AH588" s="144">
        <v>0</v>
      </c>
      <c r="AI588" s="352"/>
      <c r="AJ588" s="352"/>
      <c r="AK588" s="144"/>
      <c r="AL588" s="352"/>
      <c r="AM588" s="144"/>
      <c r="AN588" s="144"/>
      <c r="AO588" s="353"/>
      <c r="AP588" s="353"/>
      <c r="AQ588" s="341"/>
      <c r="AR588" s="341"/>
      <c r="AS588" s="341"/>
      <c r="AT588" s="153"/>
      <c r="AU588" s="144"/>
      <c r="AV588" s="352"/>
      <c r="AW588" s="148">
        <v>0</v>
      </c>
      <c r="AX588" s="148">
        <v>0</v>
      </c>
      <c r="AY588" s="351"/>
      <c r="AZ588" s="148"/>
      <c r="BA588" s="148"/>
      <c r="BB588" s="351"/>
      <c r="BC588" s="351"/>
      <c r="BD588" s="148"/>
      <c r="BE588" s="148"/>
      <c r="BF588" s="354">
        <v>0</v>
      </c>
      <c r="BG588" s="352"/>
      <c r="BH588" s="349">
        <v>0</v>
      </c>
      <c r="BI588" s="350"/>
      <c r="BJ588" s="342"/>
      <c r="BK588" s="343"/>
      <c r="BL588" s="351"/>
      <c r="BM588" s="351"/>
      <c r="BN588" s="148"/>
      <c r="BO588" s="148"/>
      <c r="BP588" s="351"/>
      <c r="BQ588" s="144">
        <v>0</v>
      </c>
      <c r="BR588" s="352"/>
      <c r="BS588" s="352"/>
      <c r="BT588" s="352"/>
      <c r="BU588" s="354"/>
      <c r="BV588" s="144"/>
      <c r="BW588" s="352"/>
      <c r="BX588" s="352"/>
      <c r="BY588" s="144"/>
      <c r="BZ588" s="144"/>
      <c r="CA588" s="149">
        <v>0</v>
      </c>
      <c r="CB588" s="338">
        <v>0</v>
      </c>
      <c r="CC588" s="88">
        <v>0</v>
      </c>
      <c r="CD588" s="352"/>
      <c r="CE588" s="352"/>
      <c r="CF588" s="146">
        <v>0</v>
      </c>
      <c r="CG588" s="349"/>
      <c r="CH588" s="349"/>
      <c r="CI588" s="350"/>
      <c r="CJ588" s="351"/>
      <c r="CK588" s="338"/>
      <c r="CL588" s="352"/>
      <c r="CM588" s="352"/>
      <c r="CN588" s="338"/>
      <c r="CO588" s="88"/>
    </row>
    <row r="589" spans="1:93" ht="24" customHeight="1" x14ac:dyDescent="0.3">
      <c r="A589" s="346" t="s">
        <v>1495</v>
      </c>
      <c r="B589" s="366" t="s">
        <v>1496</v>
      </c>
      <c r="C589" s="367" t="s">
        <v>92</v>
      </c>
      <c r="D589" s="330">
        <f t="shared" si="26"/>
        <v>0</v>
      </c>
      <c r="E589" s="331">
        <f t="shared" si="27"/>
        <v>0</v>
      </c>
      <c r="F589" s="331">
        <f t="shared" si="28"/>
        <v>0</v>
      </c>
      <c r="G589" s="331">
        <f t="shared" si="29"/>
        <v>0</v>
      </c>
      <c r="H589" s="331">
        <f t="shared" si="30"/>
        <v>0</v>
      </c>
      <c r="I589" s="331">
        <f t="shared" si="31"/>
        <v>0</v>
      </c>
      <c r="J589" s="331">
        <f t="shared" si="32"/>
        <v>0</v>
      </c>
      <c r="K589" s="331">
        <f t="shared" si="33"/>
        <v>0</v>
      </c>
      <c r="L589" s="331">
        <f t="shared" si="34"/>
        <v>0</v>
      </c>
      <c r="M589" s="332">
        <f t="shared" si="35"/>
        <v>0</v>
      </c>
      <c r="N589" s="333">
        <f t="shared" si="36"/>
        <v>0</v>
      </c>
      <c r="O589" s="334"/>
      <c r="P589" s="335">
        <f t="shared" si="37"/>
        <v>0</v>
      </c>
      <c r="Q589" s="336" t="str">
        <f t="shared" si="38"/>
        <v/>
      </c>
      <c r="R589" s="148"/>
      <c r="S589" s="148"/>
      <c r="T589" s="350"/>
      <c r="U589" s="148"/>
      <c r="V589" s="148"/>
      <c r="W589" s="350"/>
      <c r="X589" s="351"/>
      <c r="Y589" s="148"/>
      <c r="Z589" s="351"/>
      <c r="AA589" s="338">
        <v>0</v>
      </c>
      <c r="AB589" s="339">
        <v>0</v>
      </c>
      <c r="AC589" s="349">
        <v>0</v>
      </c>
      <c r="AD589" s="351"/>
      <c r="AE589" s="148"/>
      <c r="AF589" s="351"/>
      <c r="AG589" s="364">
        <v>0</v>
      </c>
      <c r="AH589" s="364">
        <v>0</v>
      </c>
      <c r="AI589" s="145"/>
      <c r="AJ589" s="145"/>
      <c r="AK589" s="364"/>
      <c r="AL589" s="145"/>
      <c r="AM589" s="364"/>
      <c r="AN589" s="364"/>
      <c r="AO589" s="340"/>
      <c r="AP589" s="340"/>
      <c r="AQ589" s="365"/>
      <c r="AR589" s="365"/>
      <c r="AS589" s="365"/>
      <c r="AT589" s="153"/>
      <c r="AU589" s="364"/>
      <c r="AV589" s="145"/>
      <c r="AW589" s="148">
        <v>0</v>
      </c>
      <c r="AX589" s="148">
        <v>0</v>
      </c>
      <c r="AY589" s="351"/>
      <c r="AZ589" s="148"/>
      <c r="BA589" s="148"/>
      <c r="BB589" s="351"/>
      <c r="BC589" s="351"/>
      <c r="BD589" s="148"/>
      <c r="BE589" s="148"/>
      <c r="BF589" s="338">
        <v>0</v>
      </c>
      <c r="BG589" s="145"/>
      <c r="BH589" s="148">
        <v>0</v>
      </c>
      <c r="BI589" s="350"/>
      <c r="BJ589" s="342"/>
      <c r="BK589" s="343"/>
      <c r="BL589" s="351"/>
      <c r="BM589" s="351"/>
      <c r="BN589" s="148"/>
      <c r="BO589" s="148"/>
      <c r="BP589" s="351"/>
      <c r="BQ589" s="344">
        <v>0</v>
      </c>
      <c r="BR589" s="145"/>
      <c r="BS589" s="145"/>
      <c r="BT589" s="145"/>
      <c r="BU589" s="338"/>
      <c r="BV589" s="344"/>
      <c r="BW589" s="145"/>
      <c r="BX589" s="145"/>
      <c r="BY589" s="364"/>
      <c r="BZ589" s="364"/>
      <c r="CA589" s="149">
        <v>0</v>
      </c>
      <c r="CB589" s="338">
        <v>0</v>
      </c>
      <c r="CC589" s="344">
        <v>0</v>
      </c>
      <c r="CD589" s="145"/>
      <c r="CE589" s="145"/>
      <c r="CF589" s="356">
        <v>0</v>
      </c>
      <c r="CG589" s="349"/>
      <c r="CH589" s="349"/>
      <c r="CI589" s="350"/>
      <c r="CJ589" s="351"/>
      <c r="CK589" s="338"/>
      <c r="CL589" s="145"/>
      <c r="CM589" s="145"/>
      <c r="CN589" s="338"/>
      <c r="CO589" s="344"/>
    </row>
    <row r="590" spans="1:93" ht="24" customHeight="1" x14ac:dyDescent="0.3">
      <c r="A590" s="327">
        <v>8310210</v>
      </c>
      <c r="B590" s="362" t="s">
        <v>2942</v>
      </c>
      <c r="C590" s="363" t="s">
        <v>2253</v>
      </c>
      <c r="D590" s="330">
        <f t="shared" si="26"/>
        <v>9</v>
      </c>
      <c r="E590" s="331">
        <f t="shared" si="27"/>
        <v>4</v>
      </c>
      <c r="F590" s="331">
        <f t="shared" si="28"/>
        <v>0</v>
      </c>
      <c r="G590" s="331">
        <f t="shared" si="29"/>
        <v>0</v>
      </c>
      <c r="H590" s="331">
        <f t="shared" si="30"/>
        <v>0</v>
      </c>
      <c r="I590" s="331">
        <f t="shared" si="31"/>
        <v>0</v>
      </c>
      <c r="J590" s="331">
        <f t="shared" si="32"/>
        <v>0</v>
      </c>
      <c r="K590" s="331">
        <f t="shared" si="33"/>
        <v>0</v>
      </c>
      <c r="L590" s="331">
        <f t="shared" si="34"/>
        <v>0</v>
      </c>
      <c r="M590" s="332">
        <f t="shared" si="35"/>
        <v>0</v>
      </c>
      <c r="N590" s="333">
        <f t="shared" si="36"/>
        <v>13</v>
      </c>
      <c r="O590" s="334"/>
      <c r="P590" s="335">
        <f t="shared" si="37"/>
        <v>13</v>
      </c>
      <c r="Q590" s="336">
        <f t="shared" si="38"/>
        <v>591</v>
      </c>
      <c r="R590" s="148"/>
      <c r="S590" s="148"/>
      <c r="T590" s="337"/>
      <c r="U590" s="148"/>
      <c r="V590" s="148"/>
      <c r="W590" s="337"/>
      <c r="X590" s="147"/>
      <c r="Y590" s="148"/>
      <c r="Z590" s="147"/>
      <c r="AA590" s="338">
        <v>0</v>
      </c>
      <c r="AB590" s="339">
        <v>0</v>
      </c>
      <c r="AC590" s="148">
        <v>0</v>
      </c>
      <c r="AD590" s="147"/>
      <c r="AE590" s="148"/>
      <c r="AF590" s="147">
        <v>4</v>
      </c>
      <c r="AG590" s="88">
        <v>0</v>
      </c>
      <c r="AH590" s="88">
        <v>0</v>
      </c>
      <c r="AI590" s="352"/>
      <c r="AJ590" s="352"/>
      <c r="AK590" s="88"/>
      <c r="AL590" s="352"/>
      <c r="AM590" s="88"/>
      <c r="AN590" s="88"/>
      <c r="AO590" s="353"/>
      <c r="AP590" s="353"/>
      <c r="AQ590" s="358"/>
      <c r="AR590" s="358"/>
      <c r="AS590" s="358"/>
      <c r="AT590" s="153"/>
      <c r="AU590" s="88"/>
      <c r="AV590" s="352"/>
      <c r="AW590" s="148">
        <v>0</v>
      </c>
      <c r="AX590" s="148">
        <v>0</v>
      </c>
      <c r="AY590" s="147"/>
      <c r="AZ590" s="148"/>
      <c r="BA590" s="148"/>
      <c r="BB590" s="147"/>
      <c r="BC590" s="147"/>
      <c r="BD590" s="148"/>
      <c r="BE590" s="148"/>
      <c r="BF590" s="338">
        <v>0</v>
      </c>
      <c r="BG590" s="352"/>
      <c r="BH590" s="349">
        <v>0</v>
      </c>
      <c r="BI590" s="337"/>
      <c r="BJ590" s="342"/>
      <c r="BK590" s="343"/>
      <c r="BL590" s="147"/>
      <c r="BM590" s="147"/>
      <c r="BN590" s="148"/>
      <c r="BO590" s="148">
        <v>9</v>
      </c>
      <c r="BP590" s="147"/>
      <c r="BQ590" s="364">
        <v>0</v>
      </c>
      <c r="BR590" s="352"/>
      <c r="BS590" s="352"/>
      <c r="BT590" s="352"/>
      <c r="BU590" s="338"/>
      <c r="BV590" s="364"/>
      <c r="BW590" s="352"/>
      <c r="BX590" s="352"/>
      <c r="BY590" s="88"/>
      <c r="BZ590" s="88"/>
      <c r="CA590" s="149">
        <v>0</v>
      </c>
      <c r="CB590" s="338">
        <v>0</v>
      </c>
      <c r="CC590" s="344">
        <v>0</v>
      </c>
      <c r="CD590" s="352"/>
      <c r="CE590" s="352"/>
      <c r="CF590" s="356">
        <v>0</v>
      </c>
      <c r="CG590" s="148"/>
      <c r="CH590" s="148"/>
      <c r="CI590" s="337"/>
      <c r="CJ590" s="147"/>
      <c r="CK590" s="338"/>
      <c r="CL590" s="352"/>
      <c r="CM590" s="352"/>
      <c r="CN590" s="338"/>
      <c r="CO590" s="344"/>
    </row>
    <row r="591" spans="1:93" ht="24" customHeight="1" x14ac:dyDescent="0.3">
      <c r="A591" s="346" t="s">
        <v>2943</v>
      </c>
      <c r="B591" s="366" t="s">
        <v>2944</v>
      </c>
      <c r="C591" s="367" t="s">
        <v>237</v>
      </c>
      <c r="D591" s="330">
        <f t="shared" si="26"/>
        <v>0</v>
      </c>
      <c r="E591" s="331">
        <f t="shared" si="27"/>
        <v>0</v>
      </c>
      <c r="F591" s="331">
        <f t="shared" si="28"/>
        <v>0</v>
      </c>
      <c r="G591" s="331">
        <f t="shared" si="29"/>
        <v>0</v>
      </c>
      <c r="H591" s="331">
        <f t="shared" si="30"/>
        <v>0</v>
      </c>
      <c r="I591" s="331">
        <f t="shared" si="31"/>
        <v>0</v>
      </c>
      <c r="J591" s="331">
        <f t="shared" si="32"/>
        <v>0</v>
      </c>
      <c r="K591" s="331">
        <f t="shared" si="33"/>
        <v>0</v>
      </c>
      <c r="L591" s="331">
        <f t="shared" si="34"/>
        <v>0</v>
      </c>
      <c r="M591" s="332">
        <f t="shared" si="35"/>
        <v>0</v>
      </c>
      <c r="N591" s="333">
        <f t="shared" si="36"/>
        <v>0</v>
      </c>
      <c r="O591" s="334"/>
      <c r="P591" s="335">
        <f t="shared" si="37"/>
        <v>0</v>
      </c>
      <c r="Q591" s="336" t="str">
        <f t="shared" si="38"/>
        <v/>
      </c>
      <c r="R591" s="148"/>
      <c r="S591" s="148"/>
      <c r="T591" s="350"/>
      <c r="U591" s="148"/>
      <c r="V591" s="148"/>
      <c r="W591" s="350"/>
      <c r="X591" s="351"/>
      <c r="Y591" s="148"/>
      <c r="Z591" s="351"/>
      <c r="AA591" s="354">
        <v>0</v>
      </c>
      <c r="AB591" s="357">
        <v>0</v>
      </c>
      <c r="AC591" s="148">
        <v>0</v>
      </c>
      <c r="AD591" s="351"/>
      <c r="AE591" s="148"/>
      <c r="AF591" s="351"/>
      <c r="AG591" s="344">
        <v>0</v>
      </c>
      <c r="AH591" s="344">
        <v>0</v>
      </c>
      <c r="AI591" s="145"/>
      <c r="AJ591" s="145"/>
      <c r="AK591" s="344"/>
      <c r="AL591" s="145"/>
      <c r="AM591" s="344"/>
      <c r="AN591" s="344"/>
      <c r="AO591" s="340"/>
      <c r="AP591" s="340"/>
      <c r="AQ591" s="368"/>
      <c r="AR591" s="368"/>
      <c r="AS591" s="368"/>
      <c r="AT591" s="359"/>
      <c r="AU591" s="344"/>
      <c r="AV591" s="145"/>
      <c r="AW591" s="148">
        <v>0</v>
      </c>
      <c r="AX591" s="148">
        <v>0</v>
      </c>
      <c r="AY591" s="351"/>
      <c r="AZ591" s="148"/>
      <c r="BA591" s="148"/>
      <c r="BB591" s="351"/>
      <c r="BC591" s="351"/>
      <c r="BD591" s="148"/>
      <c r="BE591" s="148"/>
      <c r="BF591" s="338">
        <v>0</v>
      </c>
      <c r="BG591" s="145"/>
      <c r="BH591" s="148">
        <v>0</v>
      </c>
      <c r="BI591" s="350"/>
      <c r="BJ591" s="342"/>
      <c r="BK591" s="343"/>
      <c r="BL591" s="351"/>
      <c r="BM591" s="351"/>
      <c r="BN591" s="148"/>
      <c r="BO591" s="148"/>
      <c r="BP591" s="351"/>
      <c r="BQ591" s="144">
        <v>0</v>
      </c>
      <c r="BR591" s="145"/>
      <c r="BS591" s="145"/>
      <c r="BT591" s="145"/>
      <c r="BU591" s="338"/>
      <c r="BV591" s="144"/>
      <c r="BW591" s="145"/>
      <c r="BX591" s="145"/>
      <c r="BY591" s="344"/>
      <c r="BZ591" s="344"/>
      <c r="CA591" s="355">
        <v>0</v>
      </c>
      <c r="CB591" s="338">
        <v>0</v>
      </c>
      <c r="CC591" s="344">
        <v>0</v>
      </c>
      <c r="CD591" s="145"/>
      <c r="CE591" s="145"/>
      <c r="CF591" s="146">
        <v>0</v>
      </c>
      <c r="CG591" s="349"/>
      <c r="CH591" s="349"/>
      <c r="CI591" s="350"/>
      <c r="CJ591" s="351"/>
      <c r="CK591" s="338"/>
      <c r="CL591" s="145"/>
      <c r="CM591" s="145"/>
      <c r="CN591" s="338"/>
      <c r="CO591" s="344"/>
    </row>
    <row r="592" spans="1:93" ht="24" customHeight="1" x14ac:dyDescent="0.3">
      <c r="A592" s="327" t="s">
        <v>2945</v>
      </c>
      <c r="B592" s="328" t="s">
        <v>2946</v>
      </c>
      <c r="C592" s="329" t="s">
        <v>2947</v>
      </c>
      <c r="D592" s="330">
        <f t="shared" si="26"/>
        <v>0</v>
      </c>
      <c r="E592" s="331">
        <f t="shared" si="27"/>
        <v>0</v>
      </c>
      <c r="F592" s="331">
        <f t="shared" si="28"/>
        <v>0</v>
      </c>
      <c r="G592" s="331">
        <f t="shared" si="29"/>
        <v>0</v>
      </c>
      <c r="H592" s="331">
        <f t="shared" si="30"/>
        <v>0</v>
      </c>
      <c r="I592" s="331">
        <f t="shared" si="31"/>
        <v>0</v>
      </c>
      <c r="J592" s="331">
        <f t="shared" si="32"/>
        <v>0</v>
      </c>
      <c r="K592" s="331">
        <f t="shared" si="33"/>
        <v>0</v>
      </c>
      <c r="L592" s="331">
        <f t="shared" si="34"/>
        <v>0</v>
      </c>
      <c r="M592" s="332">
        <f t="shared" si="35"/>
        <v>0</v>
      </c>
      <c r="N592" s="333">
        <f t="shared" si="36"/>
        <v>0</v>
      </c>
      <c r="O592" s="334"/>
      <c r="P592" s="335">
        <f t="shared" si="37"/>
        <v>0</v>
      </c>
      <c r="Q592" s="336" t="str">
        <f t="shared" si="38"/>
        <v/>
      </c>
      <c r="R592" s="148"/>
      <c r="S592" s="148"/>
      <c r="T592" s="337"/>
      <c r="U592" s="148"/>
      <c r="V592" s="148"/>
      <c r="W592" s="337"/>
      <c r="X592" s="147"/>
      <c r="Y592" s="148"/>
      <c r="Z592" s="147"/>
      <c r="AA592" s="354">
        <v>0</v>
      </c>
      <c r="AB592" s="357">
        <v>0</v>
      </c>
      <c r="AC592" s="148">
        <v>0</v>
      </c>
      <c r="AD592" s="147"/>
      <c r="AE592" s="148"/>
      <c r="AF592" s="147"/>
      <c r="AG592" s="364">
        <v>0</v>
      </c>
      <c r="AH592" s="364">
        <v>0</v>
      </c>
      <c r="AI592" s="145"/>
      <c r="AJ592" s="145"/>
      <c r="AK592" s="364"/>
      <c r="AL592" s="145"/>
      <c r="AM592" s="364"/>
      <c r="AN592" s="364"/>
      <c r="AO592" s="340"/>
      <c r="AP592" s="340"/>
      <c r="AQ592" s="365"/>
      <c r="AR592" s="365"/>
      <c r="AS592" s="365"/>
      <c r="AT592" s="359"/>
      <c r="AU592" s="364"/>
      <c r="AV592" s="145"/>
      <c r="AW592" s="148">
        <v>0</v>
      </c>
      <c r="AX592" s="148">
        <v>0</v>
      </c>
      <c r="AY592" s="147"/>
      <c r="AZ592" s="148"/>
      <c r="BA592" s="148"/>
      <c r="BB592" s="147"/>
      <c r="BC592" s="147"/>
      <c r="BD592" s="148"/>
      <c r="BE592" s="148"/>
      <c r="BF592" s="338">
        <v>0</v>
      </c>
      <c r="BG592" s="145"/>
      <c r="BH592" s="148">
        <v>0</v>
      </c>
      <c r="BI592" s="337"/>
      <c r="BJ592" s="342"/>
      <c r="BK592" s="343"/>
      <c r="BL592" s="147"/>
      <c r="BM592" s="147"/>
      <c r="BN592" s="148"/>
      <c r="BO592" s="148"/>
      <c r="BP592" s="147"/>
      <c r="BQ592" s="144">
        <v>0</v>
      </c>
      <c r="BR592" s="145"/>
      <c r="BS592" s="145"/>
      <c r="BT592" s="145"/>
      <c r="BU592" s="338"/>
      <c r="BV592" s="144"/>
      <c r="BW592" s="145"/>
      <c r="BX592" s="145"/>
      <c r="BY592" s="364"/>
      <c r="BZ592" s="364"/>
      <c r="CA592" s="355">
        <v>0</v>
      </c>
      <c r="CB592" s="338">
        <v>0</v>
      </c>
      <c r="CC592" s="88">
        <v>0</v>
      </c>
      <c r="CD592" s="145"/>
      <c r="CE592" s="145"/>
      <c r="CF592" s="146">
        <v>0</v>
      </c>
      <c r="CG592" s="148"/>
      <c r="CH592" s="148"/>
      <c r="CI592" s="337"/>
      <c r="CJ592" s="147"/>
      <c r="CK592" s="338"/>
      <c r="CL592" s="145"/>
      <c r="CM592" s="145"/>
      <c r="CN592" s="338"/>
      <c r="CO592" s="88"/>
    </row>
    <row r="593" spans="1:93" ht="24" customHeight="1" x14ac:dyDescent="0.3">
      <c r="A593" s="327" t="s">
        <v>2948</v>
      </c>
      <c r="B593" s="362" t="s">
        <v>2949</v>
      </c>
      <c r="C593" s="363" t="s">
        <v>2462</v>
      </c>
      <c r="D593" s="330">
        <f t="shared" si="26"/>
        <v>0</v>
      </c>
      <c r="E593" s="331">
        <f t="shared" si="27"/>
        <v>0</v>
      </c>
      <c r="F593" s="331">
        <f t="shared" si="28"/>
        <v>0</v>
      </c>
      <c r="G593" s="331">
        <f t="shared" si="29"/>
        <v>0</v>
      </c>
      <c r="H593" s="331">
        <f t="shared" si="30"/>
        <v>0</v>
      </c>
      <c r="I593" s="331">
        <f t="shared" si="31"/>
        <v>0</v>
      </c>
      <c r="J593" s="331">
        <f t="shared" si="32"/>
        <v>0</v>
      </c>
      <c r="K593" s="331">
        <f t="shared" si="33"/>
        <v>0</v>
      </c>
      <c r="L593" s="331">
        <f t="shared" si="34"/>
        <v>0</v>
      </c>
      <c r="M593" s="332">
        <f t="shared" si="35"/>
        <v>0</v>
      </c>
      <c r="N593" s="333">
        <f t="shared" si="36"/>
        <v>0</v>
      </c>
      <c r="O593" s="334"/>
      <c r="P593" s="335">
        <f t="shared" si="37"/>
        <v>0</v>
      </c>
      <c r="Q593" s="336" t="str">
        <f t="shared" si="38"/>
        <v/>
      </c>
      <c r="R593" s="148"/>
      <c r="S593" s="148"/>
      <c r="T593" s="350"/>
      <c r="U593" s="148"/>
      <c r="V593" s="148"/>
      <c r="W593" s="350"/>
      <c r="X593" s="351"/>
      <c r="Y593" s="148"/>
      <c r="Z593" s="351"/>
      <c r="AA593" s="338">
        <v>0</v>
      </c>
      <c r="AB593" s="339">
        <v>0</v>
      </c>
      <c r="AC593" s="148">
        <v>0</v>
      </c>
      <c r="AD593" s="351"/>
      <c r="AE593" s="148"/>
      <c r="AF593" s="351"/>
      <c r="AG593" s="344">
        <v>0</v>
      </c>
      <c r="AH593" s="344">
        <v>0</v>
      </c>
      <c r="AI593" s="352"/>
      <c r="AJ593" s="352"/>
      <c r="AK593" s="344"/>
      <c r="AL593" s="352"/>
      <c r="AM593" s="344"/>
      <c r="AN593" s="344"/>
      <c r="AO593" s="353"/>
      <c r="AP593" s="353"/>
      <c r="AQ593" s="368"/>
      <c r="AR593" s="368"/>
      <c r="AS593" s="368"/>
      <c r="AT593" s="153"/>
      <c r="AU593" s="344"/>
      <c r="AV593" s="352"/>
      <c r="AW593" s="349">
        <v>0</v>
      </c>
      <c r="AX593" s="349">
        <v>0</v>
      </c>
      <c r="AY593" s="351"/>
      <c r="AZ593" s="349"/>
      <c r="BA593" s="349"/>
      <c r="BB593" s="351"/>
      <c r="BC593" s="351"/>
      <c r="BD593" s="349"/>
      <c r="BE593" s="349"/>
      <c r="BF593" s="354">
        <v>0</v>
      </c>
      <c r="BG593" s="352"/>
      <c r="BH593" s="148">
        <v>0</v>
      </c>
      <c r="BI593" s="350"/>
      <c r="BJ593" s="342"/>
      <c r="BK593" s="343"/>
      <c r="BL593" s="351"/>
      <c r="BM593" s="351"/>
      <c r="BN593" s="349"/>
      <c r="BO593" s="349"/>
      <c r="BP593" s="351"/>
      <c r="BQ593" s="344">
        <v>0</v>
      </c>
      <c r="BR593" s="352"/>
      <c r="BS593" s="352"/>
      <c r="BT593" s="352"/>
      <c r="BU593" s="354"/>
      <c r="BV593" s="344"/>
      <c r="BW593" s="352"/>
      <c r="BX593" s="352"/>
      <c r="BY593" s="344"/>
      <c r="BZ593" s="344"/>
      <c r="CA593" s="149">
        <v>0</v>
      </c>
      <c r="CB593" s="338">
        <v>0</v>
      </c>
      <c r="CC593" s="344">
        <v>0</v>
      </c>
      <c r="CD593" s="352"/>
      <c r="CE593" s="352"/>
      <c r="CF593" s="146">
        <v>0</v>
      </c>
      <c r="CG593" s="349"/>
      <c r="CH593" s="349"/>
      <c r="CI593" s="350"/>
      <c r="CJ593" s="351"/>
      <c r="CK593" s="338"/>
      <c r="CL593" s="352"/>
      <c r="CM593" s="352"/>
      <c r="CN593" s="338"/>
      <c r="CO593" s="344"/>
    </row>
    <row r="594" spans="1:93" ht="24" customHeight="1" x14ac:dyDescent="0.3">
      <c r="A594" s="346" t="s">
        <v>2950</v>
      </c>
      <c r="B594" s="366" t="s">
        <v>2951</v>
      </c>
      <c r="C594" s="367" t="s">
        <v>2462</v>
      </c>
      <c r="D594" s="330">
        <f t="shared" si="26"/>
        <v>26</v>
      </c>
      <c r="E594" s="331">
        <f t="shared" si="27"/>
        <v>12</v>
      </c>
      <c r="F594" s="331">
        <f t="shared" si="28"/>
        <v>0</v>
      </c>
      <c r="G594" s="331">
        <f t="shared" si="29"/>
        <v>0</v>
      </c>
      <c r="H594" s="331">
        <f t="shared" si="30"/>
        <v>0</v>
      </c>
      <c r="I594" s="331">
        <f t="shared" si="31"/>
        <v>0</v>
      </c>
      <c r="J594" s="331">
        <f t="shared" si="32"/>
        <v>0</v>
      </c>
      <c r="K594" s="331">
        <f t="shared" si="33"/>
        <v>0</v>
      </c>
      <c r="L594" s="331">
        <f t="shared" si="34"/>
        <v>0</v>
      </c>
      <c r="M594" s="332">
        <f t="shared" si="35"/>
        <v>0</v>
      </c>
      <c r="N594" s="333">
        <f t="shared" si="36"/>
        <v>38</v>
      </c>
      <c r="O594" s="334"/>
      <c r="P594" s="335">
        <f t="shared" si="37"/>
        <v>38</v>
      </c>
      <c r="Q594" s="336">
        <f t="shared" si="38"/>
        <v>295</v>
      </c>
      <c r="R594" s="148"/>
      <c r="S594" s="148"/>
      <c r="T594" s="337"/>
      <c r="U594" s="148"/>
      <c r="V594" s="148"/>
      <c r="W594" s="337"/>
      <c r="X594" s="147"/>
      <c r="Y594" s="148"/>
      <c r="Z594" s="147"/>
      <c r="AA594" s="354">
        <v>0</v>
      </c>
      <c r="AB594" s="357">
        <v>0</v>
      </c>
      <c r="AC594" s="148">
        <v>0</v>
      </c>
      <c r="AD594" s="147"/>
      <c r="AE594" s="148">
        <v>12</v>
      </c>
      <c r="AF594" s="147"/>
      <c r="AG594" s="144">
        <v>0</v>
      </c>
      <c r="AH594" s="144">
        <v>0</v>
      </c>
      <c r="AI594" s="145"/>
      <c r="AJ594" s="145"/>
      <c r="AK594" s="144"/>
      <c r="AL594" s="145"/>
      <c r="AM594" s="144"/>
      <c r="AN594" s="144"/>
      <c r="AO594" s="340"/>
      <c r="AP594" s="340"/>
      <c r="AQ594" s="341"/>
      <c r="AR594" s="341"/>
      <c r="AS594" s="341"/>
      <c r="AT594" s="359"/>
      <c r="AU594" s="144"/>
      <c r="AV594" s="145"/>
      <c r="AW594" s="148">
        <v>0</v>
      </c>
      <c r="AX594" s="148">
        <v>0</v>
      </c>
      <c r="AY594" s="147"/>
      <c r="AZ594" s="148"/>
      <c r="BA594" s="148"/>
      <c r="BB594" s="147"/>
      <c r="BC594" s="147"/>
      <c r="BD594" s="148"/>
      <c r="BE594" s="148"/>
      <c r="BF594" s="354">
        <v>0</v>
      </c>
      <c r="BG594" s="145"/>
      <c r="BH594" s="148">
        <v>0</v>
      </c>
      <c r="BI594" s="337"/>
      <c r="BJ594" s="342"/>
      <c r="BK594" s="343"/>
      <c r="BL594" s="147"/>
      <c r="BM594" s="147"/>
      <c r="BN594" s="148">
        <v>26</v>
      </c>
      <c r="BO594" s="148"/>
      <c r="BP594" s="147"/>
      <c r="BQ594" s="88">
        <v>0</v>
      </c>
      <c r="BR594" s="352"/>
      <c r="BS594" s="352"/>
      <c r="BT594" s="145"/>
      <c r="BU594" s="354"/>
      <c r="BV594" s="88"/>
      <c r="BW594" s="145"/>
      <c r="BX594" s="145"/>
      <c r="BY594" s="144"/>
      <c r="BZ594" s="144"/>
      <c r="CA594" s="149">
        <v>0</v>
      </c>
      <c r="CB594" s="338">
        <v>0</v>
      </c>
      <c r="CC594" s="344">
        <v>0</v>
      </c>
      <c r="CD594" s="145"/>
      <c r="CE594" s="145"/>
      <c r="CF594" s="146">
        <v>0</v>
      </c>
      <c r="CG594" s="148"/>
      <c r="CH594" s="148"/>
      <c r="CI594" s="337"/>
      <c r="CJ594" s="147"/>
      <c r="CK594" s="338"/>
      <c r="CL594" s="145"/>
      <c r="CM594" s="145"/>
      <c r="CN594" s="338"/>
      <c r="CO594" s="344"/>
    </row>
    <row r="595" spans="1:93" ht="24" customHeight="1" x14ac:dyDescent="0.3">
      <c r="A595" s="327" t="s">
        <v>2952</v>
      </c>
      <c r="B595" s="328" t="s">
        <v>2953</v>
      </c>
      <c r="C595" s="329" t="s">
        <v>314</v>
      </c>
      <c r="D595" s="330">
        <f t="shared" si="26"/>
        <v>0</v>
      </c>
      <c r="E595" s="331">
        <f t="shared" si="27"/>
        <v>0</v>
      </c>
      <c r="F595" s="331">
        <f t="shared" si="28"/>
        <v>0</v>
      </c>
      <c r="G595" s="331">
        <f t="shared" si="29"/>
        <v>0</v>
      </c>
      <c r="H595" s="331">
        <f t="shared" si="30"/>
        <v>0</v>
      </c>
      <c r="I595" s="331">
        <f t="shared" si="31"/>
        <v>0</v>
      </c>
      <c r="J595" s="331">
        <f t="shared" si="32"/>
        <v>0</v>
      </c>
      <c r="K595" s="331">
        <f t="shared" si="33"/>
        <v>0</v>
      </c>
      <c r="L595" s="331">
        <f t="shared" si="34"/>
        <v>0</v>
      </c>
      <c r="M595" s="332">
        <f t="shared" si="35"/>
        <v>0</v>
      </c>
      <c r="N595" s="333">
        <f t="shared" si="36"/>
        <v>0</v>
      </c>
      <c r="O595" s="334"/>
      <c r="P595" s="335">
        <f t="shared" si="37"/>
        <v>0</v>
      </c>
      <c r="Q595" s="336" t="str">
        <f t="shared" si="38"/>
        <v/>
      </c>
      <c r="R595" s="148"/>
      <c r="S595" s="148"/>
      <c r="T595" s="337"/>
      <c r="U595" s="148"/>
      <c r="V595" s="148"/>
      <c r="W595" s="337"/>
      <c r="X595" s="147"/>
      <c r="Y595" s="148"/>
      <c r="Z595" s="147"/>
      <c r="AA595" s="338">
        <v>0</v>
      </c>
      <c r="AB595" s="339">
        <v>0</v>
      </c>
      <c r="AC595" s="148">
        <v>0</v>
      </c>
      <c r="AD595" s="147"/>
      <c r="AE595" s="148"/>
      <c r="AF595" s="147"/>
      <c r="AG595" s="144">
        <v>0</v>
      </c>
      <c r="AH595" s="144">
        <v>0</v>
      </c>
      <c r="AI595" s="145"/>
      <c r="AJ595" s="145"/>
      <c r="AK595" s="144"/>
      <c r="AL595" s="145"/>
      <c r="AM595" s="144"/>
      <c r="AN595" s="144"/>
      <c r="AO595" s="340"/>
      <c r="AP595" s="340"/>
      <c r="AQ595" s="341"/>
      <c r="AR595" s="341"/>
      <c r="AS595" s="341"/>
      <c r="AT595" s="153"/>
      <c r="AU595" s="144"/>
      <c r="AV595" s="145"/>
      <c r="AW595" s="148">
        <v>0</v>
      </c>
      <c r="AX595" s="148">
        <v>0</v>
      </c>
      <c r="AY595" s="147"/>
      <c r="AZ595" s="148"/>
      <c r="BA595" s="148"/>
      <c r="BB595" s="147"/>
      <c r="BC595" s="147"/>
      <c r="BD595" s="148"/>
      <c r="BE595" s="148"/>
      <c r="BF595" s="338">
        <v>0</v>
      </c>
      <c r="BG595" s="145"/>
      <c r="BH595" s="148">
        <v>0</v>
      </c>
      <c r="BI595" s="337"/>
      <c r="BJ595" s="360"/>
      <c r="BK595" s="343"/>
      <c r="BL595" s="147"/>
      <c r="BM595" s="147"/>
      <c r="BN595" s="148"/>
      <c r="BO595" s="148"/>
      <c r="BP595" s="147"/>
      <c r="BQ595" s="364">
        <v>0</v>
      </c>
      <c r="BR595" s="352"/>
      <c r="BS595" s="352"/>
      <c r="BT595" s="145"/>
      <c r="BU595" s="338"/>
      <c r="BV595" s="364"/>
      <c r="BW595" s="145"/>
      <c r="BX595" s="145"/>
      <c r="BY595" s="144"/>
      <c r="BZ595" s="144"/>
      <c r="CA595" s="149">
        <v>0</v>
      </c>
      <c r="CB595" s="338">
        <v>0</v>
      </c>
      <c r="CC595" s="344">
        <v>0</v>
      </c>
      <c r="CD595" s="145"/>
      <c r="CE595" s="145"/>
      <c r="CF595" s="146">
        <v>0</v>
      </c>
      <c r="CG595" s="148"/>
      <c r="CH595" s="148"/>
      <c r="CI595" s="337"/>
      <c r="CJ595" s="147"/>
      <c r="CK595" s="338"/>
      <c r="CL595" s="145"/>
      <c r="CM595" s="145"/>
      <c r="CN595" s="338"/>
      <c r="CO595" s="344"/>
    </row>
    <row r="596" spans="1:93" ht="24" customHeight="1" x14ac:dyDescent="0.3">
      <c r="A596" s="327">
        <v>911113</v>
      </c>
      <c r="B596" s="328" t="s">
        <v>2954</v>
      </c>
      <c r="C596" s="329" t="s">
        <v>509</v>
      </c>
      <c r="D596" s="330">
        <f t="shared" si="26"/>
        <v>38</v>
      </c>
      <c r="E596" s="331">
        <f t="shared" si="27"/>
        <v>20</v>
      </c>
      <c r="F596" s="331">
        <f t="shared" si="28"/>
        <v>0</v>
      </c>
      <c r="G596" s="331">
        <f t="shared" si="29"/>
        <v>0</v>
      </c>
      <c r="H596" s="331">
        <f t="shared" si="30"/>
        <v>0</v>
      </c>
      <c r="I596" s="331">
        <f t="shared" si="31"/>
        <v>0</v>
      </c>
      <c r="J596" s="331">
        <f t="shared" si="32"/>
        <v>0</v>
      </c>
      <c r="K596" s="331">
        <f t="shared" si="33"/>
        <v>0</v>
      </c>
      <c r="L596" s="331">
        <f t="shared" si="34"/>
        <v>0</v>
      </c>
      <c r="M596" s="332">
        <f t="shared" si="35"/>
        <v>0</v>
      </c>
      <c r="N596" s="333">
        <f t="shared" si="36"/>
        <v>58</v>
      </c>
      <c r="O596" s="334"/>
      <c r="P596" s="335">
        <f t="shared" si="37"/>
        <v>58</v>
      </c>
      <c r="Q596" s="336">
        <f t="shared" si="38"/>
        <v>183</v>
      </c>
      <c r="R596" s="349"/>
      <c r="S596" s="349"/>
      <c r="T596" s="337"/>
      <c r="U596" s="349"/>
      <c r="V596" s="349"/>
      <c r="W596" s="337"/>
      <c r="X596" s="147"/>
      <c r="Y596" s="349"/>
      <c r="Z596" s="147"/>
      <c r="AA596" s="338">
        <v>0</v>
      </c>
      <c r="AB596" s="339">
        <v>0</v>
      </c>
      <c r="AC596" s="148">
        <v>0</v>
      </c>
      <c r="AD596" s="147"/>
      <c r="AE596" s="349">
        <v>20</v>
      </c>
      <c r="AF596" s="147"/>
      <c r="AG596" s="364">
        <v>0</v>
      </c>
      <c r="AH596" s="364">
        <v>0</v>
      </c>
      <c r="AI596" s="145"/>
      <c r="AJ596" s="145"/>
      <c r="AK596" s="364"/>
      <c r="AL596" s="145"/>
      <c r="AM596" s="364"/>
      <c r="AN596" s="364"/>
      <c r="AO596" s="340"/>
      <c r="AP596" s="340"/>
      <c r="AQ596" s="365"/>
      <c r="AR596" s="365"/>
      <c r="AS596" s="365"/>
      <c r="AT596" s="153"/>
      <c r="AU596" s="364"/>
      <c r="AV596" s="145"/>
      <c r="AW596" s="148">
        <v>0</v>
      </c>
      <c r="AX596" s="148">
        <v>0</v>
      </c>
      <c r="AY596" s="147"/>
      <c r="AZ596" s="148"/>
      <c r="BA596" s="148"/>
      <c r="BB596" s="147"/>
      <c r="BC596" s="147"/>
      <c r="BD596" s="148"/>
      <c r="BE596" s="148"/>
      <c r="BF596" s="354">
        <v>0</v>
      </c>
      <c r="BG596" s="145"/>
      <c r="BH596" s="148">
        <v>0</v>
      </c>
      <c r="BI596" s="337"/>
      <c r="BJ596" s="342"/>
      <c r="BK596" s="343"/>
      <c r="BL596" s="147"/>
      <c r="BM596" s="147"/>
      <c r="BN596" s="148">
        <v>38</v>
      </c>
      <c r="BO596" s="148"/>
      <c r="BP596" s="147"/>
      <c r="BQ596" s="344">
        <v>0</v>
      </c>
      <c r="BR596" s="145"/>
      <c r="BS596" s="145"/>
      <c r="BT596" s="145"/>
      <c r="BU596" s="354"/>
      <c r="BV596" s="344"/>
      <c r="BW596" s="145"/>
      <c r="BX596" s="145"/>
      <c r="BY596" s="364"/>
      <c r="BZ596" s="364"/>
      <c r="CA596" s="149">
        <v>0</v>
      </c>
      <c r="CB596" s="354">
        <v>0</v>
      </c>
      <c r="CC596" s="344">
        <v>0</v>
      </c>
      <c r="CD596" s="145"/>
      <c r="CE596" s="145"/>
      <c r="CF596" s="146">
        <v>0</v>
      </c>
      <c r="CG596" s="148"/>
      <c r="CH596" s="148"/>
      <c r="CI596" s="337"/>
      <c r="CJ596" s="147"/>
      <c r="CK596" s="354"/>
      <c r="CL596" s="145"/>
      <c r="CM596" s="145"/>
      <c r="CN596" s="354"/>
      <c r="CO596" s="344"/>
    </row>
    <row r="597" spans="1:93" ht="24" customHeight="1" x14ac:dyDescent="0.3">
      <c r="A597" s="327">
        <v>950330</v>
      </c>
      <c r="B597" s="328" t="s">
        <v>2955</v>
      </c>
      <c r="C597" s="329" t="s">
        <v>1648</v>
      </c>
      <c r="D597" s="330">
        <f t="shared" si="26"/>
        <v>0</v>
      </c>
      <c r="E597" s="331">
        <f t="shared" si="27"/>
        <v>0</v>
      </c>
      <c r="F597" s="331">
        <f t="shared" si="28"/>
        <v>0</v>
      </c>
      <c r="G597" s="331">
        <f t="shared" si="29"/>
        <v>0</v>
      </c>
      <c r="H597" s="331">
        <f t="shared" si="30"/>
        <v>0</v>
      </c>
      <c r="I597" s="331">
        <f t="shared" si="31"/>
        <v>0</v>
      </c>
      <c r="J597" s="331">
        <f t="shared" si="32"/>
        <v>0</v>
      </c>
      <c r="K597" s="331">
        <f t="shared" si="33"/>
        <v>0</v>
      </c>
      <c r="L597" s="331">
        <f t="shared" si="34"/>
        <v>0</v>
      </c>
      <c r="M597" s="332">
        <f t="shared" si="35"/>
        <v>0</v>
      </c>
      <c r="N597" s="333">
        <f t="shared" si="36"/>
        <v>0</v>
      </c>
      <c r="O597" s="334"/>
      <c r="P597" s="335">
        <f t="shared" si="37"/>
        <v>0</v>
      </c>
      <c r="Q597" s="336" t="str">
        <f t="shared" si="38"/>
        <v/>
      </c>
      <c r="R597" s="349"/>
      <c r="S597" s="349"/>
      <c r="T597" s="337"/>
      <c r="U597" s="349"/>
      <c r="V597" s="349"/>
      <c r="W597" s="337"/>
      <c r="X597" s="147"/>
      <c r="Y597" s="349"/>
      <c r="Z597" s="147"/>
      <c r="AA597" s="338">
        <v>0</v>
      </c>
      <c r="AB597" s="339">
        <v>0</v>
      </c>
      <c r="AC597" s="148">
        <v>0</v>
      </c>
      <c r="AD597" s="147"/>
      <c r="AE597" s="349"/>
      <c r="AF597" s="147"/>
      <c r="AG597" s="344">
        <v>0</v>
      </c>
      <c r="AH597" s="344">
        <v>0</v>
      </c>
      <c r="AI597" s="145"/>
      <c r="AJ597" s="145"/>
      <c r="AK597" s="344"/>
      <c r="AL597" s="145"/>
      <c r="AM597" s="344"/>
      <c r="AN597" s="344"/>
      <c r="AO597" s="340"/>
      <c r="AP597" s="340"/>
      <c r="AQ597" s="368"/>
      <c r="AR597" s="368"/>
      <c r="AS597" s="368"/>
      <c r="AT597" s="153"/>
      <c r="AU597" s="344"/>
      <c r="AV597" s="145"/>
      <c r="AW597" s="148">
        <v>0</v>
      </c>
      <c r="AX597" s="148">
        <v>0</v>
      </c>
      <c r="AY597" s="147"/>
      <c r="AZ597" s="148"/>
      <c r="BA597" s="148"/>
      <c r="BB597" s="147"/>
      <c r="BC597" s="147"/>
      <c r="BD597" s="148"/>
      <c r="BE597" s="148"/>
      <c r="BF597" s="338">
        <v>0</v>
      </c>
      <c r="BG597" s="145"/>
      <c r="BH597" s="148">
        <v>0</v>
      </c>
      <c r="BI597" s="337"/>
      <c r="BJ597" s="360"/>
      <c r="BK597" s="343"/>
      <c r="BL597" s="147"/>
      <c r="BM597" s="147"/>
      <c r="BN597" s="148"/>
      <c r="BO597" s="148"/>
      <c r="BP597" s="147"/>
      <c r="BQ597" s="364">
        <v>0</v>
      </c>
      <c r="BR597" s="352"/>
      <c r="BS597" s="352"/>
      <c r="BT597" s="145"/>
      <c r="BU597" s="338"/>
      <c r="BV597" s="364"/>
      <c r="BW597" s="145"/>
      <c r="BX597" s="145"/>
      <c r="BY597" s="344"/>
      <c r="BZ597" s="344"/>
      <c r="CA597" s="355">
        <v>0</v>
      </c>
      <c r="CB597" s="338">
        <v>0</v>
      </c>
      <c r="CC597" s="344">
        <v>0</v>
      </c>
      <c r="CD597" s="145"/>
      <c r="CE597" s="145"/>
      <c r="CF597" s="146">
        <v>0</v>
      </c>
      <c r="CG597" s="148"/>
      <c r="CH597" s="148"/>
      <c r="CI597" s="337"/>
      <c r="CJ597" s="147"/>
      <c r="CK597" s="338"/>
      <c r="CL597" s="145"/>
      <c r="CM597" s="145"/>
      <c r="CN597" s="338"/>
      <c r="CO597" s="344"/>
    </row>
    <row r="598" spans="1:93" ht="24" customHeight="1" x14ac:dyDescent="0.3">
      <c r="A598" s="345" t="s">
        <v>2956</v>
      </c>
      <c r="B598" s="328" t="s">
        <v>2957</v>
      </c>
      <c r="C598" s="329" t="s">
        <v>418</v>
      </c>
      <c r="D598" s="330">
        <f t="shared" si="26"/>
        <v>0</v>
      </c>
      <c r="E598" s="331">
        <f t="shared" si="27"/>
        <v>0</v>
      </c>
      <c r="F598" s="331">
        <f t="shared" si="28"/>
        <v>0</v>
      </c>
      <c r="G598" s="331">
        <f t="shared" si="29"/>
        <v>0</v>
      </c>
      <c r="H598" s="331">
        <f t="shared" si="30"/>
        <v>0</v>
      </c>
      <c r="I598" s="331">
        <f t="shared" si="31"/>
        <v>0</v>
      </c>
      <c r="J598" s="331">
        <f t="shared" si="32"/>
        <v>0</v>
      </c>
      <c r="K598" s="331">
        <f t="shared" si="33"/>
        <v>0</v>
      </c>
      <c r="L598" s="331">
        <f t="shared" si="34"/>
        <v>0</v>
      </c>
      <c r="M598" s="332">
        <f t="shared" si="35"/>
        <v>0</v>
      </c>
      <c r="N598" s="333">
        <f t="shared" si="36"/>
        <v>0</v>
      </c>
      <c r="O598" s="334"/>
      <c r="P598" s="335">
        <f t="shared" si="37"/>
        <v>0</v>
      </c>
      <c r="Q598" s="336" t="str">
        <f t="shared" si="38"/>
        <v/>
      </c>
      <c r="R598" s="148"/>
      <c r="S598" s="148"/>
      <c r="T598" s="337"/>
      <c r="U598" s="148"/>
      <c r="V598" s="148"/>
      <c r="W598" s="337"/>
      <c r="X598" s="147"/>
      <c r="Y598" s="148"/>
      <c r="Z598" s="147"/>
      <c r="AA598" s="338">
        <v>0</v>
      </c>
      <c r="AB598" s="339">
        <v>0</v>
      </c>
      <c r="AC598" s="349">
        <v>0</v>
      </c>
      <c r="AD598" s="147"/>
      <c r="AE598" s="148"/>
      <c r="AF598" s="147"/>
      <c r="AG598" s="144">
        <v>0</v>
      </c>
      <c r="AH598" s="144">
        <v>0</v>
      </c>
      <c r="AI598" s="145"/>
      <c r="AJ598" s="145"/>
      <c r="AK598" s="144"/>
      <c r="AL598" s="145"/>
      <c r="AM598" s="144"/>
      <c r="AN598" s="144"/>
      <c r="AO598" s="340"/>
      <c r="AP598" s="340"/>
      <c r="AQ598" s="341"/>
      <c r="AR598" s="341"/>
      <c r="AS598" s="341"/>
      <c r="AT598" s="153"/>
      <c r="AU598" s="144"/>
      <c r="AV598" s="145"/>
      <c r="AW598" s="349">
        <v>0</v>
      </c>
      <c r="AX598" s="349">
        <v>0</v>
      </c>
      <c r="AY598" s="147"/>
      <c r="AZ598" s="349"/>
      <c r="BA598" s="349"/>
      <c r="BB598" s="147"/>
      <c r="BC598" s="147"/>
      <c r="BD598" s="349"/>
      <c r="BE598" s="349"/>
      <c r="BF598" s="338">
        <v>0</v>
      </c>
      <c r="BG598" s="145"/>
      <c r="BH598" s="148">
        <v>0</v>
      </c>
      <c r="BI598" s="337"/>
      <c r="BJ598" s="342"/>
      <c r="BK598" s="343"/>
      <c r="BL598" s="147"/>
      <c r="BM598" s="147"/>
      <c r="BN598" s="349"/>
      <c r="BO598" s="349"/>
      <c r="BP598" s="147"/>
      <c r="BQ598" s="144">
        <v>0</v>
      </c>
      <c r="BR598" s="145"/>
      <c r="BS598" s="145"/>
      <c r="BT598" s="145"/>
      <c r="BU598" s="338"/>
      <c r="BV598" s="144"/>
      <c r="BW598" s="145"/>
      <c r="BX598" s="145"/>
      <c r="BY598" s="144"/>
      <c r="BZ598" s="144"/>
      <c r="CA598" s="355">
        <v>0</v>
      </c>
      <c r="CB598" s="354">
        <v>0</v>
      </c>
      <c r="CC598" s="344">
        <v>0</v>
      </c>
      <c r="CD598" s="145"/>
      <c r="CE598" s="145"/>
      <c r="CF598" s="146">
        <v>0</v>
      </c>
      <c r="CG598" s="148"/>
      <c r="CH598" s="148"/>
      <c r="CI598" s="337"/>
      <c r="CJ598" s="147"/>
      <c r="CK598" s="354"/>
      <c r="CL598" s="145"/>
      <c r="CM598" s="145"/>
      <c r="CN598" s="354"/>
      <c r="CO598" s="344"/>
    </row>
    <row r="599" spans="1:93" ht="24" customHeight="1" x14ac:dyDescent="0.3">
      <c r="A599" s="327" t="s">
        <v>2958</v>
      </c>
      <c r="B599" s="328" t="s">
        <v>2959</v>
      </c>
      <c r="C599" s="329" t="s">
        <v>2242</v>
      </c>
      <c r="D599" s="330">
        <f t="shared" si="26"/>
        <v>12</v>
      </c>
      <c r="E599" s="331">
        <f t="shared" si="27"/>
        <v>5</v>
      </c>
      <c r="F599" s="331">
        <f t="shared" si="28"/>
        <v>0</v>
      </c>
      <c r="G599" s="331">
        <f t="shared" si="29"/>
        <v>0</v>
      </c>
      <c r="H599" s="331">
        <f t="shared" si="30"/>
        <v>0</v>
      </c>
      <c r="I599" s="331">
        <f t="shared" si="31"/>
        <v>0</v>
      </c>
      <c r="J599" s="331">
        <f t="shared" si="32"/>
        <v>0</v>
      </c>
      <c r="K599" s="331">
        <f t="shared" si="33"/>
        <v>0</v>
      </c>
      <c r="L599" s="331">
        <f t="shared" si="34"/>
        <v>0</v>
      </c>
      <c r="M599" s="332">
        <f t="shared" si="35"/>
        <v>0</v>
      </c>
      <c r="N599" s="333">
        <f t="shared" si="36"/>
        <v>17</v>
      </c>
      <c r="O599" s="334"/>
      <c r="P599" s="335">
        <f t="shared" si="37"/>
        <v>17</v>
      </c>
      <c r="Q599" s="336">
        <f t="shared" si="38"/>
        <v>516</v>
      </c>
      <c r="R599" s="349"/>
      <c r="S599" s="349"/>
      <c r="T599" s="337"/>
      <c r="U599" s="349"/>
      <c r="V599" s="349"/>
      <c r="W599" s="337"/>
      <c r="X599" s="147"/>
      <c r="Y599" s="349"/>
      <c r="Z599" s="147"/>
      <c r="AA599" s="338">
        <v>0</v>
      </c>
      <c r="AB599" s="339">
        <v>0</v>
      </c>
      <c r="AC599" s="349">
        <v>0</v>
      </c>
      <c r="AD599" s="147"/>
      <c r="AE599" s="349"/>
      <c r="AF599" s="147">
        <v>5</v>
      </c>
      <c r="AG599" s="144">
        <v>0</v>
      </c>
      <c r="AH599" s="144">
        <v>0</v>
      </c>
      <c r="AI599" s="145"/>
      <c r="AJ599" s="145"/>
      <c r="AK599" s="144"/>
      <c r="AL599" s="145"/>
      <c r="AM599" s="144"/>
      <c r="AN599" s="144"/>
      <c r="AO599" s="340"/>
      <c r="AP599" s="340"/>
      <c r="AQ599" s="341"/>
      <c r="AR599" s="341"/>
      <c r="AS599" s="341"/>
      <c r="AT599" s="153"/>
      <c r="AU599" s="144"/>
      <c r="AV599" s="145"/>
      <c r="AW599" s="349">
        <v>0</v>
      </c>
      <c r="AX599" s="349">
        <v>0</v>
      </c>
      <c r="AY599" s="147"/>
      <c r="AZ599" s="349"/>
      <c r="BA599" s="349"/>
      <c r="BB599" s="147"/>
      <c r="BC599" s="147"/>
      <c r="BD599" s="349"/>
      <c r="BE599" s="349"/>
      <c r="BF599" s="338">
        <v>0</v>
      </c>
      <c r="BG599" s="145"/>
      <c r="BH599" s="349">
        <v>0</v>
      </c>
      <c r="BI599" s="337"/>
      <c r="BJ599" s="342"/>
      <c r="BK599" s="343"/>
      <c r="BL599" s="147"/>
      <c r="BM599" s="147"/>
      <c r="BN599" s="349"/>
      <c r="BO599" s="349">
        <v>12</v>
      </c>
      <c r="BP599" s="147"/>
      <c r="BQ599" s="144">
        <v>0</v>
      </c>
      <c r="BR599" s="145"/>
      <c r="BS599" s="145"/>
      <c r="BT599" s="145"/>
      <c r="BU599" s="338"/>
      <c r="BV599" s="144"/>
      <c r="BW599" s="145"/>
      <c r="BX599" s="145"/>
      <c r="BY599" s="144"/>
      <c r="BZ599" s="144"/>
      <c r="CA599" s="149">
        <v>0</v>
      </c>
      <c r="CB599" s="338">
        <v>0</v>
      </c>
      <c r="CC599" s="88">
        <v>0</v>
      </c>
      <c r="CD599" s="145"/>
      <c r="CE599" s="145"/>
      <c r="CF599" s="146">
        <v>0</v>
      </c>
      <c r="CG599" s="148"/>
      <c r="CH599" s="148"/>
      <c r="CI599" s="337"/>
      <c r="CJ599" s="147"/>
      <c r="CK599" s="338"/>
      <c r="CL599" s="145"/>
      <c r="CM599" s="145"/>
      <c r="CN599" s="338"/>
      <c r="CO599" s="88"/>
    </row>
    <row r="600" spans="1:93" ht="24" customHeight="1" x14ac:dyDescent="0.3">
      <c r="A600" s="327" t="s">
        <v>2960</v>
      </c>
      <c r="B600" s="328" t="s">
        <v>2961</v>
      </c>
      <c r="C600" s="329" t="s">
        <v>1927</v>
      </c>
      <c r="D600" s="330">
        <f t="shared" si="26"/>
        <v>0</v>
      </c>
      <c r="E600" s="331">
        <f t="shared" si="27"/>
        <v>0</v>
      </c>
      <c r="F600" s="331">
        <f t="shared" si="28"/>
        <v>0</v>
      </c>
      <c r="G600" s="331">
        <f t="shared" si="29"/>
        <v>0</v>
      </c>
      <c r="H600" s="331">
        <f t="shared" si="30"/>
        <v>0</v>
      </c>
      <c r="I600" s="331">
        <f t="shared" si="31"/>
        <v>0</v>
      </c>
      <c r="J600" s="331">
        <f t="shared" si="32"/>
        <v>0</v>
      </c>
      <c r="K600" s="331">
        <f t="shared" si="33"/>
        <v>0</v>
      </c>
      <c r="L600" s="331">
        <f t="shared" si="34"/>
        <v>0</v>
      </c>
      <c r="M600" s="332">
        <f t="shared" si="35"/>
        <v>0</v>
      </c>
      <c r="N600" s="333">
        <f t="shared" si="36"/>
        <v>0</v>
      </c>
      <c r="O600" s="334"/>
      <c r="P600" s="335">
        <f t="shared" si="37"/>
        <v>0</v>
      </c>
      <c r="Q600" s="336" t="str">
        <f t="shared" si="38"/>
        <v/>
      </c>
      <c r="R600" s="148"/>
      <c r="S600" s="148"/>
      <c r="T600" s="337"/>
      <c r="U600" s="148"/>
      <c r="V600" s="148"/>
      <c r="W600" s="337"/>
      <c r="X600" s="147"/>
      <c r="Y600" s="148"/>
      <c r="Z600" s="147"/>
      <c r="AA600" s="338">
        <v>0</v>
      </c>
      <c r="AB600" s="339">
        <v>0</v>
      </c>
      <c r="AC600" s="148">
        <v>0</v>
      </c>
      <c r="AD600" s="147"/>
      <c r="AE600" s="148"/>
      <c r="AF600" s="147"/>
      <c r="AG600" s="144">
        <v>0</v>
      </c>
      <c r="AH600" s="144">
        <v>0</v>
      </c>
      <c r="AI600" s="145"/>
      <c r="AJ600" s="145"/>
      <c r="AK600" s="144"/>
      <c r="AL600" s="145"/>
      <c r="AM600" s="144"/>
      <c r="AN600" s="144"/>
      <c r="AO600" s="340"/>
      <c r="AP600" s="340"/>
      <c r="AQ600" s="341"/>
      <c r="AR600" s="341"/>
      <c r="AS600" s="341"/>
      <c r="AT600" s="153"/>
      <c r="AU600" s="144"/>
      <c r="AV600" s="145"/>
      <c r="AW600" s="148">
        <v>0</v>
      </c>
      <c r="AX600" s="148">
        <v>0</v>
      </c>
      <c r="AY600" s="147"/>
      <c r="AZ600" s="148"/>
      <c r="BA600" s="148"/>
      <c r="BB600" s="147"/>
      <c r="BC600" s="147"/>
      <c r="BD600" s="148"/>
      <c r="BE600" s="148"/>
      <c r="BF600" s="338">
        <v>0</v>
      </c>
      <c r="BG600" s="145"/>
      <c r="BH600" s="148">
        <v>0</v>
      </c>
      <c r="BI600" s="337"/>
      <c r="BJ600" s="342"/>
      <c r="BK600" s="343"/>
      <c r="BL600" s="147"/>
      <c r="BM600" s="147"/>
      <c r="BN600" s="148"/>
      <c r="BO600" s="148"/>
      <c r="BP600" s="147"/>
      <c r="BQ600" s="144">
        <v>0</v>
      </c>
      <c r="BR600" s="145"/>
      <c r="BS600" s="145"/>
      <c r="BT600" s="145"/>
      <c r="BU600" s="338"/>
      <c r="BV600" s="144"/>
      <c r="BW600" s="145"/>
      <c r="BX600" s="145"/>
      <c r="BY600" s="144"/>
      <c r="BZ600" s="144"/>
      <c r="CA600" s="149">
        <v>0</v>
      </c>
      <c r="CB600" s="338">
        <v>0</v>
      </c>
      <c r="CC600" s="344">
        <v>0</v>
      </c>
      <c r="CD600" s="145"/>
      <c r="CE600" s="145"/>
      <c r="CF600" s="356">
        <v>0</v>
      </c>
      <c r="CG600" s="148"/>
      <c r="CH600" s="148"/>
      <c r="CI600" s="337"/>
      <c r="CJ600" s="147"/>
      <c r="CK600" s="338"/>
      <c r="CL600" s="145"/>
      <c r="CM600" s="145"/>
      <c r="CN600" s="338"/>
      <c r="CO600" s="344"/>
    </row>
    <row r="601" spans="1:93" ht="24" customHeight="1" x14ac:dyDescent="0.3">
      <c r="A601" s="345" t="s">
        <v>2962</v>
      </c>
      <c r="B601" s="328" t="s">
        <v>2963</v>
      </c>
      <c r="C601" s="329" t="s">
        <v>1322</v>
      </c>
      <c r="D601" s="330">
        <f t="shared" si="26"/>
        <v>0</v>
      </c>
      <c r="E601" s="331">
        <f t="shared" si="27"/>
        <v>0</v>
      </c>
      <c r="F601" s="331">
        <f t="shared" si="28"/>
        <v>0</v>
      </c>
      <c r="G601" s="331">
        <f t="shared" si="29"/>
        <v>0</v>
      </c>
      <c r="H601" s="331">
        <f t="shared" si="30"/>
        <v>0</v>
      </c>
      <c r="I601" s="331">
        <f t="shared" si="31"/>
        <v>0</v>
      </c>
      <c r="J601" s="331">
        <f t="shared" si="32"/>
        <v>0</v>
      </c>
      <c r="K601" s="331">
        <f t="shared" si="33"/>
        <v>0</v>
      </c>
      <c r="L601" s="331">
        <f t="shared" si="34"/>
        <v>0</v>
      </c>
      <c r="M601" s="332">
        <f t="shared" si="35"/>
        <v>0</v>
      </c>
      <c r="N601" s="333">
        <f t="shared" si="36"/>
        <v>0</v>
      </c>
      <c r="O601" s="334"/>
      <c r="P601" s="335">
        <f t="shared" si="37"/>
        <v>0</v>
      </c>
      <c r="Q601" s="336" t="str">
        <f t="shared" si="38"/>
        <v/>
      </c>
      <c r="R601" s="148"/>
      <c r="S601" s="148"/>
      <c r="T601" s="337"/>
      <c r="U601" s="148"/>
      <c r="V601" s="148"/>
      <c r="W601" s="337"/>
      <c r="X601" s="147"/>
      <c r="Y601" s="148"/>
      <c r="Z601" s="147"/>
      <c r="AA601" s="338">
        <v>0</v>
      </c>
      <c r="AB601" s="339">
        <v>0</v>
      </c>
      <c r="AC601" s="349">
        <v>0</v>
      </c>
      <c r="AD601" s="147"/>
      <c r="AE601" s="148"/>
      <c r="AF601" s="147"/>
      <c r="AG601" s="144">
        <v>0</v>
      </c>
      <c r="AH601" s="144">
        <v>0</v>
      </c>
      <c r="AI601" s="145"/>
      <c r="AJ601" s="145"/>
      <c r="AK601" s="144"/>
      <c r="AL601" s="145"/>
      <c r="AM601" s="144"/>
      <c r="AN601" s="144"/>
      <c r="AO601" s="340"/>
      <c r="AP601" s="340"/>
      <c r="AQ601" s="341"/>
      <c r="AR601" s="341"/>
      <c r="AS601" s="341"/>
      <c r="AT601" s="153"/>
      <c r="AU601" s="144"/>
      <c r="AV601" s="145"/>
      <c r="AW601" s="148">
        <v>0</v>
      </c>
      <c r="AX601" s="148">
        <v>0</v>
      </c>
      <c r="AY601" s="147"/>
      <c r="AZ601" s="148"/>
      <c r="BA601" s="148"/>
      <c r="BB601" s="147"/>
      <c r="BC601" s="147"/>
      <c r="BD601" s="148"/>
      <c r="BE601" s="148"/>
      <c r="BF601" s="338">
        <v>0</v>
      </c>
      <c r="BG601" s="145"/>
      <c r="BH601" s="349">
        <v>0</v>
      </c>
      <c r="BI601" s="337"/>
      <c r="BJ601" s="342"/>
      <c r="BK601" s="343"/>
      <c r="BL601" s="147"/>
      <c r="BM601" s="147"/>
      <c r="BN601" s="148"/>
      <c r="BO601" s="148"/>
      <c r="BP601" s="147"/>
      <c r="BQ601" s="144">
        <v>0</v>
      </c>
      <c r="BR601" s="145"/>
      <c r="BS601" s="145"/>
      <c r="BT601" s="145"/>
      <c r="BU601" s="338"/>
      <c r="BV601" s="144"/>
      <c r="BW601" s="145"/>
      <c r="BX601" s="145"/>
      <c r="BY601" s="144"/>
      <c r="BZ601" s="144"/>
      <c r="CA601" s="355">
        <v>0</v>
      </c>
      <c r="CB601" s="354">
        <v>0</v>
      </c>
      <c r="CC601" s="344">
        <v>0</v>
      </c>
      <c r="CD601" s="145"/>
      <c r="CE601" s="145"/>
      <c r="CF601" s="356">
        <v>0</v>
      </c>
      <c r="CG601" s="148"/>
      <c r="CH601" s="148"/>
      <c r="CI601" s="337"/>
      <c r="CJ601" s="147"/>
      <c r="CK601" s="354"/>
      <c r="CL601" s="145"/>
      <c r="CM601" s="145"/>
      <c r="CN601" s="354"/>
      <c r="CO601" s="344"/>
    </row>
    <row r="602" spans="1:93" ht="24" customHeight="1" x14ac:dyDescent="0.3">
      <c r="A602" s="345" t="s">
        <v>1059</v>
      </c>
      <c r="B602" s="328" t="s">
        <v>1060</v>
      </c>
      <c r="C602" s="329" t="s">
        <v>535</v>
      </c>
      <c r="D602" s="330">
        <f t="shared" si="26"/>
        <v>3</v>
      </c>
      <c r="E602" s="331">
        <f t="shared" si="27"/>
        <v>3</v>
      </c>
      <c r="F602" s="331">
        <f t="shared" si="28"/>
        <v>0</v>
      </c>
      <c r="G602" s="331">
        <f t="shared" si="29"/>
        <v>0</v>
      </c>
      <c r="H602" s="331">
        <f t="shared" si="30"/>
        <v>0</v>
      </c>
      <c r="I602" s="331">
        <f t="shared" si="31"/>
        <v>0</v>
      </c>
      <c r="J602" s="331">
        <f t="shared" si="32"/>
        <v>0</v>
      </c>
      <c r="K602" s="331">
        <f t="shared" si="33"/>
        <v>0</v>
      </c>
      <c r="L602" s="331">
        <f t="shared" si="34"/>
        <v>0</v>
      </c>
      <c r="M602" s="332">
        <f t="shared" si="35"/>
        <v>0</v>
      </c>
      <c r="N602" s="333">
        <f t="shared" si="36"/>
        <v>6</v>
      </c>
      <c r="O602" s="334"/>
      <c r="P602" s="335">
        <f t="shared" si="37"/>
        <v>6</v>
      </c>
      <c r="Q602" s="336">
        <f t="shared" si="38"/>
        <v>768</v>
      </c>
      <c r="R602" s="148"/>
      <c r="S602" s="148"/>
      <c r="T602" s="350"/>
      <c r="U602" s="148"/>
      <c r="V602" s="148"/>
      <c r="W602" s="350"/>
      <c r="X602" s="351"/>
      <c r="Y602" s="148"/>
      <c r="Z602" s="351"/>
      <c r="AA602" s="338">
        <v>0</v>
      </c>
      <c r="AB602" s="339">
        <v>0</v>
      </c>
      <c r="AC602" s="148">
        <v>0</v>
      </c>
      <c r="AD602" s="351"/>
      <c r="AE602" s="148"/>
      <c r="AF602" s="351">
        <v>3</v>
      </c>
      <c r="AG602" s="364">
        <v>0</v>
      </c>
      <c r="AH602" s="364">
        <v>0</v>
      </c>
      <c r="AI602" s="145"/>
      <c r="AJ602" s="145"/>
      <c r="AK602" s="364"/>
      <c r="AL602" s="145"/>
      <c r="AM602" s="364"/>
      <c r="AN602" s="364"/>
      <c r="AO602" s="340"/>
      <c r="AP602" s="340"/>
      <c r="AQ602" s="365"/>
      <c r="AR602" s="365"/>
      <c r="AS602" s="365"/>
      <c r="AT602" s="153"/>
      <c r="AU602" s="364"/>
      <c r="AV602" s="145"/>
      <c r="AW602" s="148">
        <v>0</v>
      </c>
      <c r="AX602" s="148">
        <v>0</v>
      </c>
      <c r="AY602" s="351"/>
      <c r="AZ602" s="148"/>
      <c r="BA602" s="148"/>
      <c r="BB602" s="351"/>
      <c r="BC602" s="351"/>
      <c r="BD602" s="148"/>
      <c r="BE602" s="148"/>
      <c r="BF602" s="338">
        <v>0</v>
      </c>
      <c r="BG602" s="145"/>
      <c r="BH602" s="148">
        <v>0</v>
      </c>
      <c r="BI602" s="350"/>
      <c r="BJ602" s="342"/>
      <c r="BK602" s="343"/>
      <c r="BL602" s="351"/>
      <c r="BM602" s="351"/>
      <c r="BN602" s="148"/>
      <c r="BO602" s="148">
        <v>3</v>
      </c>
      <c r="BP602" s="351"/>
      <c r="BQ602" s="144">
        <v>0</v>
      </c>
      <c r="BR602" s="145"/>
      <c r="BS602" s="145"/>
      <c r="BT602" s="145"/>
      <c r="BU602" s="338"/>
      <c r="BV602" s="144"/>
      <c r="BW602" s="145"/>
      <c r="BX602" s="145"/>
      <c r="BY602" s="364"/>
      <c r="BZ602" s="364"/>
      <c r="CA602" s="149">
        <v>0</v>
      </c>
      <c r="CB602" s="338">
        <v>0</v>
      </c>
      <c r="CC602" s="344">
        <v>0</v>
      </c>
      <c r="CD602" s="145"/>
      <c r="CE602" s="145"/>
      <c r="CF602" s="146">
        <v>0</v>
      </c>
      <c r="CG602" s="349"/>
      <c r="CH602" s="349"/>
      <c r="CI602" s="350"/>
      <c r="CJ602" s="351"/>
      <c r="CK602" s="338"/>
      <c r="CL602" s="145"/>
      <c r="CM602" s="145"/>
      <c r="CN602" s="338"/>
      <c r="CO602" s="344"/>
    </row>
    <row r="603" spans="1:93" ht="24" customHeight="1" x14ac:dyDescent="0.3">
      <c r="A603" s="327" t="s">
        <v>2964</v>
      </c>
      <c r="B603" s="328" t="s">
        <v>2965</v>
      </c>
      <c r="C603" s="329" t="s">
        <v>1897</v>
      </c>
      <c r="D603" s="330">
        <f t="shared" si="26"/>
        <v>20</v>
      </c>
      <c r="E603" s="331">
        <f t="shared" si="27"/>
        <v>9</v>
      </c>
      <c r="F603" s="331">
        <f t="shared" si="28"/>
        <v>0</v>
      </c>
      <c r="G603" s="331">
        <f t="shared" si="29"/>
        <v>0</v>
      </c>
      <c r="H603" s="331">
        <f t="shared" si="30"/>
        <v>0</v>
      </c>
      <c r="I603" s="331">
        <f t="shared" si="31"/>
        <v>0</v>
      </c>
      <c r="J603" s="331">
        <f t="shared" si="32"/>
        <v>0</v>
      </c>
      <c r="K603" s="331">
        <f t="shared" si="33"/>
        <v>0</v>
      </c>
      <c r="L603" s="331">
        <f t="shared" si="34"/>
        <v>0</v>
      </c>
      <c r="M603" s="332">
        <f t="shared" si="35"/>
        <v>0</v>
      </c>
      <c r="N603" s="333">
        <f t="shared" si="36"/>
        <v>29</v>
      </c>
      <c r="O603" s="334"/>
      <c r="P603" s="335">
        <f t="shared" si="37"/>
        <v>29</v>
      </c>
      <c r="Q603" s="336">
        <f t="shared" si="38"/>
        <v>359</v>
      </c>
      <c r="R603" s="148"/>
      <c r="S603" s="148"/>
      <c r="T603" s="337"/>
      <c r="U603" s="148"/>
      <c r="V603" s="148"/>
      <c r="W603" s="337"/>
      <c r="X603" s="147"/>
      <c r="Y603" s="148"/>
      <c r="Z603" s="147"/>
      <c r="AA603" s="354">
        <v>0</v>
      </c>
      <c r="AB603" s="357">
        <v>0</v>
      </c>
      <c r="AC603" s="148">
        <v>0</v>
      </c>
      <c r="AD603" s="147"/>
      <c r="AE603" s="148"/>
      <c r="AF603" s="147">
        <v>9</v>
      </c>
      <c r="AG603" s="88">
        <v>0</v>
      </c>
      <c r="AH603" s="88">
        <v>0</v>
      </c>
      <c r="AI603" s="145"/>
      <c r="AJ603" s="145"/>
      <c r="AK603" s="88"/>
      <c r="AL603" s="145"/>
      <c r="AM603" s="88"/>
      <c r="AN603" s="88"/>
      <c r="AO603" s="340"/>
      <c r="AP603" s="340"/>
      <c r="AQ603" s="358"/>
      <c r="AR603" s="358"/>
      <c r="AS603" s="358"/>
      <c r="AT603" s="359"/>
      <c r="AU603" s="88"/>
      <c r="AV603" s="145"/>
      <c r="AW603" s="349">
        <v>0</v>
      </c>
      <c r="AX603" s="349">
        <v>0</v>
      </c>
      <c r="AY603" s="147"/>
      <c r="AZ603" s="349"/>
      <c r="BA603" s="349"/>
      <c r="BB603" s="147"/>
      <c r="BC603" s="147"/>
      <c r="BD603" s="349"/>
      <c r="BE603" s="349"/>
      <c r="BF603" s="338">
        <v>0</v>
      </c>
      <c r="BG603" s="145"/>
      <c r="BH603" s="148">
        <v>0</v>
      </c>
      <c r="BI603" s="337"/>
      <c r="BJ603" s="342"/>
      <c r="BK603" s="343"/>
      <c r="BL603" s="147"/>
      <c r="BM603" s="147"/>
      <c r="BN603" s="349"/>
      <c r="BO603" s="349">
        <v>20</v>
      </c>
      <c r="BP603" s="147"/>
      <c r="BQ603" s="144">
        <v>0</v>
      </c>
      <c r="BR603" s="145"/>
      <c r="BS603" s="145"/>
      <c r="BT603" s="145"/>
      <c r="BU603" s="338"/>
      <c r="BV603" s="144"/>
      <c r="BW603" s="145"/>
      <c r="BX603" s="145"/>
      <c r="BY603" s="88"/>
      <c r="BZ603" s="88"/>
      <c r="CA603" s="149">
        <v>0</v>
      </c>
      <c r="CB603" s="338">
        <v>0</v>
      </c>
      <c r="CC603" s="344">
        <v>0</v>
      </c>
      <c r="CD603" s="145"/>
      <c r="CE603" s="145"/>
      <c r="CF603" s="146">
        <v>0</v>
      </c>
      <c r="CG603" s="148"/>
      <c r="CH603" s="148"/>
      <c r="CI603" s="337"/>
      <c r="CJ603" s="147"/>
      <c r="CK603" s="338"/>
      <c r="CL603" s="145"/>
      <c r="CM603" s="145"/>
      <c r="CN603" s="338"/>
      <c r="CO603" s="344"/>
    </row>
    <row r="604" spans="1:93" ht="24" customHeight="1" x14ac:dyDescent="0.3">
      <c r="A604" s="345" t="s">
        <v>2966</v>
      </c>
      <c r="B604" s="362" t="s">
        <v>2967</v>
      </c>
      <c r="C604" s="363" t="s">
        <v>2893</v>
      </c>
      <c r="D604" s="330">
        <f t="shared" si="26"/>
        <v>10</v>
      </c>
      <c r="E604" s="331">
        <f t="shared" si="27"/>
        <v>10</v>
      </c>
      <c r="F604" s="331">
        <f t="shared" si="28"/>
        <v>4</v>
      </c>
      <c r="G604" s="331">
        <f t="shared" si="29"/>
        <v>0</v>
      </c>
      <c r="H604" s="331">
        <f t="shared" si="30"/>
        <v>0</v>
      </c>
      <c r="I604" s="331">
        <f t="shared" si="31"/>
        <v>0</v>
      </c>
      <c r="J604" s="331">
        <f t="shared" si="32"/>
        <v>0</v>
      </c>
      <c r="K604" s="331">
        <f t="shared" si="33"/>
        <v>0</v>
      </c>
      <c r="L604" s="331">
        <f t="shared" si="34"/>
        <v>0</v>
      </c>
      <c r="M604" s="332">
        <f t="shared" si="35"/>
        <v>0</v>
      </c>
      <c r="N604" s="369">
        <f t="shared" si="36"/>
        <v>24</v>
      </c>
      <c r="O604" s="334"/>
      <c r="P604" s="335">
        <f t="shared" si="37"/>
        <v>24</v>
      </c>
      <c r="Q604" s="336">
        <f t="shared" si="38"/>
        <v>407</v>
      </c>
      <c r="R604" s="148"/>
      <c r="S604" s="148"/>
      <c r="T604" s="337"/>
      <c r="U604" s="148"/>
      <c r="V604" s="148"/>
      <c r="W604" s="337"/>
      <c r="X604" s="147"/>
      <c r="Y604" s="148"/>
      <c r="Z604" s="147"/>
      <c r="AA604" s="338">
        <v>0</v>
      </c>
      <c r="AB604" s="339">
        <v>0</v>
      </c>
      <c r="AC604" s="148">
        <v>0</v>
      </c>
      <c r="AD604" s="147"/>
      <c r="AE604" s="148"/>
      <c r="AF604" s="147">
        <v>10</v>
      </c>
      <c r="AG604" s="344">
        <v>0</v>
      </c>
      <c r="AH604" s="344">
        <v>0</v>
      </c>
      <c r="AI604" s="352"/>
      <c r="AJ604" s="352"/>
      <c r="AK604" s="344"/>
      <c r="AL604" s="352"/>
      <c r="AM604" s="344"/>
      <c r="AN604" s="344"/>
      <c r="AO604" s="353"/>
      <c r="AP604" s="353"/>
      <c r="AQ604" s="368"/>
      <c r="AR604" s="368"/>
      <c r="AS604" s="368"/>
      <c r="AT604" s="153"/>
      <c r="AU604" s="344"/>
      <c r="AV604" s="352"/>
      <c r="AW604" s="349">
        <v>0</v>
      </c>
      <c r="AX604" s="349">
        <v>4</v>
      </c>
      <c r="AY604" s="147"/>
      <c r="AZ604" s="349"/>
      <c r="BA604" s="349"/>
      <c r="BB604" s="147"/>
      <c r="BC604" s="147"/>
      <c r="BD604" s="349"/>
      <c r="BE604" s="349"/>
      <c r="BF604" s="338">
        <v>0</v>
      </c>
      <c r="BG604" s="352"/>
      <c r="BH604" s="349">
        <v>0</v>
      </c>
      <c r="BI604" s="337"/>
      <c r="BJ604" s="360"/>
      <c r="BK604" s="343"/>
      <c r="BL604" s="147"/>
      <c r="BM604" s="147"/>
      <c r="BN604" s="349"/>
      <c r="BO604" s="349">
        <v>10</v>
      </c>
      <c r="BP604" s="147"/>
      <c r="BQ604" s="144">
        <v>0</v>
      </c>
      <c r="BR604" s="352"/>
      <c r="BS604" s="352"/>
      <c r="BT604" s="352"/>
      <c r="BU604" s="338"/>
      <c r="BV604" s="144"/>
      <c r="BW604" s="352"/>
      <c r="BX604" s="352"/>
      <c r="BY604" s="344"/>
      <c r="BZ604" s="344"/>
      <c r="CA604" s="149">
        <v>0</v>
      </c>
      <c r="CB604" s="338">
        <v>0</v>
      </c>
      <c r="CC604" s="344">
        <v>0</v>
      </c>
      <c r="CD604" s="352"/>
      <c r="CE604" s="352"/>
      <c r="CF604" s="356">
        <v>0</v>
      </c>
      <c r="CG604" s="148"/>
      <c r="CH604" s="148"/>
      <c r="CI604" s="337"/>
      <c r="CJ604" s="147"/>
      <c r="CK604" s="338"/>
      <c r="CL604" s="352"/>
      <c r="CM604" s="352"/>
      <c r="CN604" s="338"/>
      <c r="CO604" s="344"/>
    </row>
    <row r="605" spans="1:93" ht="24" customHeight="1" x14ac:dyDescent="0.3">
      <c r="A605" s="346" t="s">
        <v>2968</v>
      </c>
      <c r="B605" s="347" t="s">
        <v>2969</v>
      </c>
      <c r="C605" s="348" t="s">
        <v>2013</v>
      </c>
      <c r="D605" s="330">
        <f t="shared" si="26"/>
        <v>0</v>
      </c>
      <c r="E605" s="331">
        <f t="shared" si="27"/>
        <v>0</v>
      </c>
      <c r="F605" s="331">
        <f t="shared" si="28"/>
        <v>0</v>
      </c>
      <c r="G605" s="331">
        <f t="shared" si="29"/>
        <v>0</v>
      </c>
      <c r="H605" s="331">
        <f t="shared" si="30"/>
        <v>0</v>
      </c>
      <c r="I605" s="331">
        <f t="shared" si="31"/>
        <v>0</v>
      </c>
      <c r="J605" s="331">
        <f t="shared" si="32"/>
        <v>0</v>
      </c>
      <c r="K605" s="331">
        <f t="shared" si="33"/>
        <v>0</v>
      </c>
      <c r="L605" s="331">
        <f t="shared" si="34"/>
        <v>0</v>
      </c>
      <c r="M605" s="332">
        <f t="shared" si="35"/>
        <v>0</v>
      </c>
      <c r="N605" s="369">
        <f t="shared" si="36"/>
        <v>0</v>
      </c>
      <c r="O605" s="334"/>
      <c r="P605" s="335">
        <f t="shared" si="37"/>
        <v>0</v>
      </c>
      <c r="Q605" s="336" t="str">
        <f t="shared" si="38"/>
        <v/>
      </c>
      <c r="R605" s="349"/>
      <c r="S605" s="349"/>
      <c r="T605" s="350"/>
      <c r="U605" s="349"/>
      <c r="V605" s="349"/>
      <c r="W605" s="350"/>
      <c r="X605" s="351"/>
      <c r="Y605" s="349"/>
      <c r="Z605" s="351"/>
      <c r="AA605" s="354">
        <v>0</v>
      </c>
      <c r="AB605" s="357">
        <v>0</v>
      </c>
      <c r="AC605" s="148">
        <v>0</v>
      </c>
      <c r="AD605" s="351"/>
      <c r="AE605" s="349"/>
      <c r="AF605" s="351"/>
      <c r="AG605" s="144">
        <v>0</v>
      </c>
      <c r="AH605" s="144">
        <v>0</v>
      </c>
      <c r="AI605" s="352"/>
      <c r="AJ605" s="352"/>
      <c r="AK605" s="144"/>
      <c r="AL605" s="352"/>
      <c r="AM605" s="144"/>
      <c r="AN605" s="144"/>
      <c r="AO605" s="353"/>
      <c r="AP605" s="353"/>
      <c r="AQ605" s="341"/>
      <c r="AR605" s="341"/>
      <c r="AS605" s="341"/>
      <c r="AT605" s="359"/>
      <c r="AU605" s="144"/>
      <c r="AV605" s="352"/>
      <c r="AW605" s="148">
        <v>0</v>
      </c>
      <c r="AX605" s="148">
        <v>0</v>
      </c>
      <c r="AY605" s="351"/>
      <c r="AZ605" s="148"/>
      <c r="BA605" s="148"/>
      <c r="BB605" s="351"/>
      <c r="BC605" s="351"/>
      <c r="BD605" s="148"/>
      <c r="BE605" s="148"/>
      <c r="BF605" s="354">
        <v>0</v>
      </c>
      <c r="BG605" s="352"/>
      <c r="BH605" s="148">
        <v>0</v>
      </c>
      <c r="BI605" s="350"/>
      <c r="BJ605" s="360"/>
      <c r="BK605" s="343"/>
      <c r="BL605" s="351"/>
      <c r="BM605" s="351"/>
      <c r="BN605" s="148"/>
      <c r="BO605" s="148"/>
      <c r="BP605" s="351"/>
      <c r="BQ605" s="144">
        <v>0</v>
      </c>
      <c r="BR605" s="352"/>
      <c r="BS605" s="352"/>
      <c r="BT605" s="352"/>
      <c r="BU605" s="354"/>
      <c r="BV605" s="144"/>
      <c r="BW605" s="352"/>
      <c r="BX605" s="352"/>
      <c r="BY605" s="144"/>
      <c r="BZ605" s="144"/>
      <c r="CA605" s="149">
        <v>0</v>
      </c>
      <c r="CB605" s="338">
        <v>0</v>
      </c>
      <c r="CC605" s="344">
        <v>0</v>
      </c>
      <c r="CD605" s="352"/>
      <c r="CE605" s="352"/>
      <c r="CF605" s="356">
        <v>0</v>
      </c>
      <c r="CG605" s="349"/>
      <c r="CH605" s="349"/>
      <c r="CI605" s="350"/>
      <c r="CJ605" s="351"/>
      <c r="CK605" s="338"/>
      <c r="CL605" s="352"/>
      <c r="CM605" s="352"/>
      <c r="CN605" s="338"/>
      <c r="CO605" s="344"/>
    </row>
    <row r="606" spans="1:93" ht="24" customHeight="1" x14ac:dyDescent="0.3">
      <c r="A606" s="346" t="s">
        <v>2970</v>
      </c>
      <c r="B606" s="366" t="s">
        <v>2971</v>
      </c>
      <c r="C606" s="367" t="s">
        <v>418</v>
      </c>
      <c r="D606" s="330">
        <f t="shared" si="26"/>
        <v>0</v>
      </c>
      <c r="E606" s="331">
        <f t="shared" si="27"/>
        <v>0</v>
      </c>
      <c r="F606" s="331">
        <f t="shared" si="28"/>
        <v>0</v>
      </c>
      <c r="G606" s="331">
        <f t="shared" si="29"/>
        <v>0</v>
      </c>
      <c r="H606" s="331">
        <f t="shared" si="30"/>
        <v>0</v>
      </c>
      <c r="I606" s="331">
        <f t="shared" si="31"/>
        <v>0</v>
      </c>
      <c r="J606" s="331">
        <f t="shared" si="32"/>
        <v>0</v>
      </c>
      <c r="K606" s="331">
        <f t="shared" si="33"/>
        <v>0</v>
      </c>
      <c r="L606" s="331">
        <f t="shared" si="34"/>
        <v>0</v>
      </c>
      <c r="M606" s="332">
        <f t="shared" si="35"/>
        <v>0</v>
      </c>
      <c r="N606" s="333">
        <f t="shared" si="36"/>
        <v>0</v>
      </c>
      <c r="O606" s="334"/>
      <c r="P606" s="335">
        <f t="shared" si="37"/>
        <v>0</v>
      </c>
      <c r="Q606" s="336" t="str">
        <f t="shared" si="38"/>
        <v/>
      </c>
      <c r="R606" s="148"/>
      <c r="S606" s="148"/>
      <c r="T606" s="350"/>
      <c r="U606" s="148"/>
      <c r="V606" s="148"/>
      <c r="W606" s="350"/>
      <c r="X606" s="351"/>
      <c r="Y606" s="148"/>
      <c r="Z606" s="351"/>
      <c r="AA606" s="338">
        <v>0</v>
      </c>
      <c r="AB606" s="339">
        <v>0</v>
      </c>
      <c r="AC606" s="148">
        <v>0</v>
      </c>
      <c r="AD606" s="351"/>
      <c r="AE606" s="148"/>
      <c r="AF606" s="351"/>
      <c r="AG606" s="144">
        <v>0</v>
      </c>
      <c r="AH606" s="144">
        <v>0</v>
      </c>
      <c r="AI606" s="145"/>
      <c r="AJ606" s="145"/>
      <c r="AK606" s="144"/>
      <c r="AL606" s="145"/>
      <c r="AM606" s="144"/>
      <c r="AN606" s="144"/>
      <c r="AO606" s="340"/>
      <c r="AP606" s="340"/>
      <c r="AQ606" s="341"/>
      <c r="AR606" s="341"/>
      <c r="AS606" s="341"/>
      <c r="AT606" s="153"/>
      <c r="AU606" s="144"/>
      <c r="AV606" s="145"/>
      <c r="AW606" s="349">
        <v>0</v>
      </c>
      <c r="AX606" s="349">
        <v>0</v>
      </c>
      <c r="AY606" s="351"/>
      <c r="AZ606" s="349"/>
      <c r="BA606" s="349"/>
      <c r="BB606" s="351"/>
      <c r="BC606" s="351"/>
      <c r="BD606" s="349"/>
      <c r="BE606" s="349"/>
      <c r="BF606" s="338">
        <v>0</v>
      </c>
      <c r="BG606" s="145"/>
      <c r="BH606" s="148">
        <v>0</v>
      </c>
      <c r="BI606" s="350"/>
      <c r="BJ606" s="360"/>
      <c r="BK606" s="343"/>
      <c r="BL606" s="351"/>
      <c r="BM606" s="351"/>
      <c r="BN606" s="349"/>
      <c r="BO606" s="349"/>
      <c r="BP606" s="351"/>
      <c r="BQ606" s="144">
        <v>0</v>
      </c>
      <c r="BR606" s="145"/>
      <c r="BS606" s="145"/>
      <c r="BT606" s="145"/>
      <c r="BU606" s="338"/>
      <c r="BV606" s="144"/>
      <c r="BW606" s="145"/>
      <c r="BX606" s="145"/>
      <c r="BY606" s="144"/>
      <c r="BZ606" s="144"/>
      <c r="CA606" s="149">
        <v>0</v>
      </c>
      <c r="CB606" s="338">
        <v>0</v>
      </c>
      <c r="CC606" s="344">
        <v>0</v>
      </c>
      <c r="CD606" s="145"/>
      <c r="CE606" s="145"/>
      <c r="CF606" s="146">
        <v>0</v>
      </c>
      <c r="CG606" s="349"/>
      <c r="CH606" s="349"/>
      <c r="CI606" s="350"/>
      <c r="CJ606" s="351"/>
      <c r="CK606" s="338"/>
      <c r="CL606" s="145"/>
      <c r="CM606" s="145"/>
      <c r="CN606" s="338"/>
      <c r="CO606" s="344"/>
    </row>
    <row r="607" spans="1:93" ht="24" customHeight="1" x14ac:dyDescent="0.3">
      <c r="A607" s="345" t="s">
        <v>2972</v>
      </c>
      <c r="B607" s="328" t="s">
        <v>2973</v>
      </c>
      <c r="C607" s="329" t="s">
        <v>664</v>
      </c>
      <c r="D607" s="330">
        <f t="shared" si="26"/>
        <v>480</v>
      </c>
      <c r="E607" s="331">
        <f t="shared" si="27"/>
        <v>125</v>
      </c>
      <c r="F607" s="331">
        <f t="shared" si="28"/>
        <v>50</v>
      </c>
      <c r="G607" s="331">
        <f t="shared" si="29"/>
        <v>0</v>
      </c>
      <c r="H607" s="331">
        <f t="shared" si="30"/>
        <v>0</v>
      </c>
      <c r="I607" s="331">
        <f t="shared" si="31"/>
        <v>0</v>
      </c>
      <c r="J607" s="331">
        <f t="shared" si="32"/>
        <v>0</v>
      </c>
      <c r="K607" s="331">
        <f t="shared" si="33"/>
        <v>0</v>
      </c>
      <c r="L607" s="331">
        <f t="shared" si="34"/>
        <v>0</v>
      </c>
      <c r="M607" s="332">
        <f t="shared" si="35"/>
        <v>0</v>
      </c>
      <c r="N607" s="333">
        <f t="shared" si="36"/>
        <v>655</v>
      </c>
      <c r="O607" s="334">
        <f>Nemzetközi!E60</f>
        <v>4</v>
      </c>
      <c r="P607" s="335">
        <f t="shared" si="37"/>
        <v>1055</v>
      </c>
      <c r="Q607" s="336">
        <f t="shared" si="38"/>
        <v>10</v>
      </c>
      <c r="R607" s="148"/>
      <c r="S607" s="148"/>
      <c r="T607" s="350"/>
      <c r="U607" s="148"/>
      <c r="V607" s="148"/>
      <c r="W607" s="350"/>
      <c r="X607" s="351"/>
      <c r="Y607" s="148"/>
      <c r="Z607" s="351"/>
      <c r="AA607" s="338">
        <v>0</v>
      </c>
      <c r="AB607" s="339">
        <v>0</v>
      </c>
      <c r="AC607" s="349">
        <v>0</v>
      </c>
      <c r="AD607" s="351"/>
      <c r="AE607" s="148"/>
      <c r="AF607" s="351"/>
      <c r="AG607" s="364">
        <v>0</v>
      </c>
      <c r="AH607" s="364">
        <v>0</v>
      </c>
      <c r="AI607" s="145"/>
      <c r="AJ607" s="145"/>
      <c r="AK607" s="364"/>
      <c r="AL607" s="145"/>
      <c r="AM607" s="364"/>
      <c r="AN607" s="364"/>
      <c r="AO607" s="340"/>
      <c r="AP607" s="340"/>
      <c r="AQ607" s="365">
        <v>50</v>
      </c>
      <c r="AR607" s="365">
        <v>125</v>
      </c>
      <c r="AS607" s="365"/>
      <c r="AT607" s="153"/>
      <c r="AU607" s="364"/>
      <c r="AV607" s="145"/>
      <c r="AW607" s="148">
        <v>0</v>
      </c>
      <c r="AX607" s="148">
        <v>0</v>
      </c>
      <c r="AY607" s="351"/>
      <c r="AZ607" s="148"/>
      <c r="BA607" s="148"/>
      <c r="BB607" s="351"/>
      <c r="BC607" s="351"/>
      <c r="BD607" s="148"/>
      <c r="BE607" s="148"/>
      <c r="BF607" s="354">
        <v>0</v>
      </c>
      <c r="BG607" s="145"/>
      <c r="BH607" s="148">
        <v>0</v>
      </c>
      <c r="BI607" s="350"/>
      <c r="BJ607" s="360"/>
      <c r="BK607" s="343"/>
      <c r="BL607" s="351"/>
      <c r="BM607" s="351"/>
      <c r="BN607" s="148"/>
      <c r="BO607" s="148"/>
      <c r="BP607" s="351"/>
      <c r="BQ607" s="344">
        <v>0</v>
      </c>
      <c r="BR607" s="145"/>
      <c r="BS607" s="145"/>
      <c r="BT607" s="145"/>
      <c r="BU607" s="354"/>
      <c r="BV607" s="344"/>
      <c r="BW607" s="145"/>
      <c r="BX607" s="145"/>
      <c r="BY607" s="364"/>
      <c r="BZ607" s="364"/>
      <c r="CA607" s="149">
        <v>480</v>
      </c>
      <c r="CB607" s="338">
        <v>0</v>
      </c>
      <c r="CC607" s="344">
        <v>0</v>
      </c>
      <c r="CD607" s="145"/>
      <c r="CE607" s="145"/>
      <c r="CF607" s="146">
        <v>0</v>
      </c>
      <c r="CG607" s="349"/>
      <c r="CH607" s="349"/>
      <c r="CI607" s="350"/>
      <c r="CJ607" s="351"/>
      <c r="CK607" s="338"/>
      <c r="CL607" s="145"/>
      <c r="CM607" s="145"/>
      <c r="CN607" s="338"/>
      <c r="CO607" s="344"/>
    </row>
    <row r="608" spans="1:93" ht="24" customHeight="1" x14ac:dyDescent="0.3">
      <c r="A608" s="327">
        <v>791109</v>
      </c>
      <c r="B608" s="328" t="s">
        <v>2974</v>
      </c>
      <c r="C608" s="329" t="s">
        <v>1965</v>
      </c>
      <c r="D608" s="330">
        <f t="shared" si="26"/>
        <v>0</v>
      </c>
      <c r="E608" s="331">
        <f t="shared" si="27"/>
        <v>0</v>
      </c>
      <c r="F608" s="331">
        <f t="shared" si="28"/>
        <v>0</v>
      </c>
      <c r="G608" s="331">
        <f t="shared" si="29"/>
        <v>0</v>
      </c>
      <c r="H608" s="331">
        <f t="shared" si="30"/>
        <v>0</v>
      </c>
      <c r="I608" s="331">
        <f t="shared" si="31"/>
        <v>0</v>
      </c>
      <c r="J608" s="331">
        <f t="shared" si="32"/>
        <v>0</v>
      </c>
      <c r="K608" s="331">
        <f t="shared" si="33"/>
        <v>0</v>
      </c>
      <c r="L608" s="331">
        <f t="shared" si="34"/>
        <v>0</v>
      </c>
      <c r="M608" s="332">
        <f t="shared" si="35"/>
        <v>0</v>
      </c>
      <c r="N608" s="333">
        <f t="shared" si="36"/>
        <v>0</v>
      </c>
      <c r="O608" s="334"/>
      <c r="P608" s="335">
        <f t="shared" si="37"/>
        <v>0</v>
      </c>
      <c r="Q608" s="336" t="str">
        <f t="shared" si="38"/>
        <v/>
      </c>
      <c r="R608" s="148"/>
      <c r="S608" s="148"/>
      <c r="T608" s="337"/>
      <c r="U608" s="148"/>
      <c r="V608" s="148"/>
      <c r="W608" s="337"/>
      <c r="X608" s="147"/>
      <c r="Y608" s="148"/>
      <c r="Z608" s="147"/>
      <c r="AA608" s="354">
        <v>0</v>
      </c>
      <c r="AB608" s="357">
        <v>0</v>
      </c>
      <c r="AC608" s="148">
        <v>0</v>
      </c>
      <c r="AD608" s="147"/>
      <c r="AE608" s="148"/>
      <c r="AF608" s="147"/>
      <c r="AG608" s="88">
        <v>0</v>
      </c>
      <c r="AH608" s="88">
        <v>0</v>
      </c>
      <c r="AI608" s="145"/>
      <c r="AJ608" s="145"/>
      <c r="AK608" s="88"/>
      <c r="AL608" s="145"/>
      <c r="AM608" s="88"/>
      <c r="AN608" s="88"/>
      <c r="AO608" s="340"/>
      <c r="AP608" s="340"/>
      <c r="AQ608" s="358"/>
      <c r="AR608" s="358"/>
      <c r="AS608" s="358"/>
      <c r="AT608" s="359"/>
      <c r="AU608" s="88"/>
      <c r="AV608" s="145"/>
      <c r="AW608" s="148">
        <v>0</v>
      </c>
      <c r="AX608" s="148">
        <v>0</v>
      </c>
      <c r="AY608" s="147"/>
      <c r="AZ608" s="148"/>
      <c r="BA608" s="148"/>
      <c r="BB608" s="147"/>
      <c r="BC608" s="147"/>
      <c r="BD608" s="148"/>
      <c r="BE608" s="148"/>
      <c r="BF608" s="338">
        <v>0</v>
      </c>
      <c r="BG608" s="145"/>
      <c r="BH608" s="148">
        <v>0</v>
      </c>
      <c r="BI608" s="337"/>
      <c r="BJ608" s="342"/>
      <c r="BK608" s="343"/>
      <c r="BL608" s="147"/>
      <c r="BM608" s="147"/>
      <c r="BN608" s="148"/>
      <c r="BO608" s="148"/>
      <c r="BP608" s="147"/>
      <c r="BQ608" s="88">
        <v>0</v>
      </c>
      <c r="BR608" s="352"/>
      <c r="BS608" s="352"/>
      <c r="BT608" s="145"/>
      <c r="BU608" s="338"/>
      <c r="BV608" s="88"/>
      <c r="BW608" s="145"/>
      <c r="BX608" s="145"/>
      <c r="BY608" s="88"/>
      <c r="BZ608" s="88"/>
      <c r="CA608" s="149">
        <v>0</v>
      </c>
      <c r="CB608" s="354">
        <v>0</v>
      </c>
      <c r="CC608" s="344">
        <v>0</v>
      </c>
      <c r="CD608" s="145"/>
      <c r="CE608" s="145"/>
      <c r="CF608" s="146">
        <v>0</v>
      </c>
      <c r="CG608" s="148"/>
      <c r="CH608" s="148"/>
      <c r="CI608" s="337"/>
      <c r="CJ608" s="147"/>
      <c r="CK608" s="354"/>
      <c r="CL608" s="145"/>
      <c r="CM608" s="145"/>
      <c r="CN608" s="354"/>
      <c r="CO608" s="344"/>
    </row>
    <row r="609" spans="1:93" ht="24" customHeight="1" x14ac:dyDescent="0.3">
      <c r="A609" s="327" t="s">
        <v>2975</v>
      </c>
      <c r="B609" s="328" t="s">
        <v>2976</v>
      </c>
      <c r="C609" s="329" t="s">
        <v>2409</v>
      </c>
      <c r="D609" s="330">
        <f t="shared" si="26"/>
        <v>14</v>
      </c>
      <c r="E609" s="331">
        <f t="shared" si="27"/>
        <v>6</v>
      </c>
      <c r="F609" s="331">
        <f t="shared" si="28"/>
        <v>0</v>
      </c>
      <c r="G609" s="331">
        <f t="shared" si="29"/>
        <v>0</v>
      </c>
      <c r="H609" s="331">
        <f t="shared" si="30"/>
        <v>0</v>
      </c>
      <c r="I609" s="331">
        <f t="shared" si="31"/>
        <v>0</v>
      </c>
      <c r="J609" s="331">
        <f t="shared" si="32"/>
        <v>0</v>
      </c>
      <c r="K609" s="331">
        <f t="shared" si="33"/>
        <v>0</v>
      </c>
      <c r="L609" s="331">
        <f t="shared" si="34"/>
        <v>0</v>
      </c>
      <c r="M609" s="332">
        <f t="shared" si="35"/>
        <v>0</v>
      </c>
      <c r="N609" s="333">
        <f t="shared" si="36"/>
        <v>20</v>
      </c>
      <c r="O609" s="334"/>
      <c r="P609" s="335">
        <f t="shared" si="37"/>
        <v>20</v>
      </c>
      <c r="Q609" s="336">
        <f t="shared" si="38"/>
        <v>458</v>
      </c>
      <c r="R609" s="148"/>
      <c r="S609" s="148"/>
      <c r="T609" s="350"/>
      <c r="U609" s="148"/>
      <c r="V609" s="148"/>
      <c r="W609" s="350"/>
      <c r="X609" s="351"/>
      <c r="Y609" s="148"/>
      <c r="Z609" s="351"/>
      <c r="AA609" s="338">
        <v>0</v>
      </c>
      <c r="AB609" s="339">
        <v>0</v>
      </c>
      <c r="AC609" s="148">
        <v>0</v>
      </c>
      <c r="AD609" s="351"/>
      <c r="AE609" s="148">
        <v>6</v>
      </c>
      <c r="AF609" s="351"/>
      <c r="AG609" s="344">
        <v>0</v>
      </c>
      <c r="AH609" s="344">
        <v>0</v>
      </c>
      <c r="AI609" s="145"/>
      <c r="AJ609" s="145"/>
      <c r="AK609" s="344"/>
      <c r="AL609" s="145"/>
      <c r="AM609" s="344"/>
      <c r="AN609" s="344"/>
      <c r="AO609" s="340"/>
      <c r="AP609" s="340"/>
      <c r="AQ609" s="368"/>
      <c r="AR609" s="368"/>
      <c r="AS609" s="368"/>
      <c r="AT609" s="153"/>
      <c r="AU609" s="344"/>
      <c r="AV609" s="145"/>
      <c r="AW609" s="148">
        <v>0</v>
      </c>
      <c r="AX609" s="148">
        <v>0</v>
      </c>
      <c r="AY609" s="351"/>
      <c r="AZ609" s="148"/>
      <c r="BA609" s="148"/>
      <c r="BB609" s="351"/>
      <c r="BC609" s="351"/>
      <c r="BD609" s="148"/>
      <c r="BE609" s="148"/>
      <c r="BF609" s="338">
        <v>0</v>
      </c>
      <c r="BG609" s="145"/>
      <c r="BH609" s="148">
        <v>0</v>
      </c>
      <c r="BI609" s="350"/>
      <c r="BJ609" s="360"/>
      <c r="BK609" s="343"/>
      <c r="BL609" s="351"/>
      <c r="BM609" s="351"/>
      <c r="BN609" s="148">
        <v>14</v>
      </c>
      <c r="BO609" s="148"/>
      <c r="BP609" s="351"/>
      <c r="BQ609" s="144">
        <v>0</v>
      </c>
      <c r="BR609" s="145"/>
      <c r="BS609" s="145"/>
      <c r="BT609" s="145"/>
      <c r="BU609" s="338"/>
      <c r="BV609" s="144"/>
      <c r="BW609" s="145"/>
      <c r="BX609" s="145"/>
      <c r="BY609" s="344"/>
      <c r="BZ609" s="344"/>
      <c r="CA609" s="149">
        <v>0</v>
      </c>
      <c r="CB609" s="354">
        <v>0</v>
      </c>
      <c r="CC609" s="344">
        <v>0</v>
      </c>
      <c r="CD609" s="145"/>
      <c r="CE609" s="145"/>
      <c r="CF609" s="356">
        <v>0</v>
      </c>
      <c r="CG609" s="349"/>
      <c r="CH609" s="349"/>
      <c r="CI609" s="350"/>
      <c r="CJ609" s="351"/>
      <c r="CK609" s="354"/>
      <c r="CL609" s="145"/>
      <c r="CM609" s="145"/>
      <c r="CN609" s="354"/>
      <c r="CO609" s="344"/>
    </row>
    <row r="610" spans="1:93" ht="24" customHeight="1" x14ac:dyDescent="0.3">
      <c r="A610" s="327" t="s">
        <v>2977</v>
      </c>
      <c r="B610" s="328" t="s">
        <v>2978</v>
      </c>
      <c r="C610" s="329" t="s">
        <v>1922</v>
      </c>
      <c r="D610" s="330">
        <f t="shared" si="26"/>
        <v>9</v>
      </c>
      <c r="E610" s="331">
        <f t="shared" si="27"/>
        <v>0</v>
      </c>
      <c r="F610" s="331">
        <f t="shared" si="28"/>
        <v>0</v>
      </c>
      <c r="G610" s="331">
        <f t="shared" si="29"/>
        <v>0</v>
      </c>
      <c r="H610" s="331">
        <f t="shared" si="30"/>
        <v>0</v>
      </c>
      <c r="I610" s="331">
        <f t="shared" si="31"/>
        <v>0</v>
      </c>
      <c r="J610" s="331">
        <f t="shared" si="32"/>
        <v>0</v>
      </c>
      <c r="K610" s="331">
        <f t="shared" si="33"/>
        <v>0</v>
      </c>
      <c r="L610" s="331">
        <f t="shared" si="34"/>
        <v>0</v>
      </c>
      <c r="M610" s="332">
        <f t="shared" si="35"/>
        <v>0</v>
      </c>
      <c r="N610" s="333">
        <f t="shared" si="36"/>
        <v>9</v>
      </c>
      <c r="O610" s="334"/>
      <c r="P610" s="335">
        <f t="shared" si="37"/>
        <v>9</v>
      </c>
      <c r="Q610" s="336">
        <f t="shared" si="38"/>
        <v>704</v>
      </c>
      <c r="R610" s="349"/>
      <c r="S610" s="349"/>
      <c r="T610" s="337"/>
      <c r="U610" s="349"/>
      <c r="V610" s="349"/>
      <c r="W610" s="337"/>
      <c r="X610" s="147"/>
      <c r="Y610" s="349"/>
      <c r="Z610" s="147"/>
      <c r="AA610" s="338">
        <v>0</v>
      </c>
      <c r="AB610" s="339">
        <v>0</v>
      </c>
      <c r="AC610" s="148">
        <v>0</v>
      </c>
      <c r="AD610" s="147"/>
      <c r="AE610" s="349"/>
      <c r="AF610" s="147"/>
      <c r="AG610" s="144">
        <v>0</v>
      </c>
      <c r="AH610" s="144">
        <v>0</v>
      </c>
      <c r="AI610" s="145"/>
      <c r="AJ610" s="145"/>
      <c r="AK610" s="144"/>
      <c r="AL610" s="145"/>
      <c r="AM610" s="144"/>
      <c r="AN610" s="144"/>
      <c r="AO610" s="340"/>
      <c r="AP610" s="340"/>
      <c r="AQ610" s="341"/>
      <c r="AR610" s="341"/>
      <c r="AS610" s="341"/>
      <c r="AT610" s="153"/>
      <c r="AU610" s="144"/>
      <c r="AV610" s="145"/>
      <c r="AW610" s="148">
        <v>0</v>
      </c>
      <c r="AX610" s="148">
        <v>0</v>
      </c>
      <c r="AY610" s="147"/>
      <c r="AZ610" s="148"/>
      <c r="BA610" s="148"/>
      <c r="BB610" s="147"/>
      <c r="BC610" s="147"/>
      <c r="BD610" s="148"/>
      <c r="BE610" s="148"/>
      <c r="BF610" s="354">
        <v>0</v>
      </c>
      <c r="BG610" s="145"/>
      <c r="BH610" s="148">
        <v>0</v>
      </c>
      <c r="BI610" s="337"/>
      <c r="BJ610" s="342"/>
      <c r="BK610" s="343"/>
      <c r="BL610" s="147"/>
      <c r="BM610" s="147"/>
      <c r="BN610" s="148"/>
      <c r="BO610" s="148">
        <v>9</v>
      </c>
      <c r="BP610" s="147"/>
      <c r="BQ610" s="144">
        <v>0</v>
      </c>
      <c r="BR610" s="145"/>
      <c r="BS610" s="145"/>
      <c r="BT610" s="145"/>
      <c r="BU610" s="354"/>
      <c r="BV610" s="144"/>
      <c r="BW610" s="145"/>
      <c r="BX610" s="145"/>
      <c r="BY610" s="144"/>
      <c r="BZ610" s="144"/>
      <c r="CA610" s="355">
        <v>0</v>
      </c>
      <c r="CB610" s="338">
        <v>0</v>
      </c>
      <c r="CC610" s="344">
        <v>0</v>
      </c>
      <c r="CD610" s="145"/>
      <c r="CE610" s="145"/>
      <c r="CF610" s="356">
        <v>0</v>
      </c>
      <c r="CG610" s="148"/>
      <c r="CH610" s="148"/>
      <c r="CI610" s="337"/>
      <c r="CJ610" s="147"/>
      <c r="CK610" s="338"/>
      <c r="CL610" s="145"/>
      <c r="CM610" s="145"/>
      <c r="CN610" s="338"/>
      <c r="CO610" s="344"/>
    </row>
    <row r="611" spans="1:93" ht="24" customHeight="1" x14ac:dyDescent="0.3">
      <c r="A611" s="327" t="s">
        <v>2979</v>
      </c>
      <c r="B611" s="328" t="s">
        <v>2980</v>
      </c>
      <c r="C611" s="329" t="s">
        <v>1876</v>
      </c>
      <c r="D611" s="330">
        <f t="shared" si="26"/>
        <v>0</v>
      </c>
      <c r="E611" s="331">
        <f t="shared" si="27"/>
        <v>0</v>
      </c>
      <c r="F611" s="331">
        <f t="shared" si="28"/>
        <v>0</v>
      </c>
      <c r="G611" s="331">
        <f t="shared" si="29"/>
        <v>0</v>
      </c>
      <c r="H611" s="331">
        <f t="shared" si="30"/>
        <v>0</v>
      </c>
      <c r="I611" s="331">
        <f t="shared" si="31"/>
        <v>0</v>
      </c>
      <c r="J611" s="331">
        <f t="shared" si="32"/>
        <v>0</v>
      </c>
      <c r="K611" s="331">
        <f t="shared" si="33"/>
        <v>0</v>
      </c>
      <c r="L611" s="331">
        <f t="shared" si="34"/>
        <v>0</v>
      </c>
      <c r="M611" s="332">
        <f t="shared" si="35"/>
        <v>0</v>
      </c>
      <c r="N611" s="333">
        <f t="shared" si="36"/>
        <v>0</v>
      </c>
      <c r="O611" s="334"/>
      <c r="P611" s="335">
        <f t="shared" si="37"/>
        <v>0</v>
      </c>
      <c r="Q611" s="336" t="str">
        <f t="shared" si="38"/>
        <v/>
      </c>
      <c r="R611" s="349"/>
      <c r="S611" s="349"/>
      <c r="T611" s="337"/>
      <c r="U611" s="349"/>
      <c r="V611" s="349"/>
      <c r="W611" s="337"/>
      <c r="X611" s="147"/>
      <c r="Y611" s="349"/>
      <c r="Z611" s="147"/>
      <c r="AA611" s="338">
        <v>0</v>
      </c>
      <c r="AB611" s="339">
        <v>0</v>
      </c>
      <c r="AC611" s="148">
        <v>0</v>
      </c>
      <c r="AD611" s="147"/>
      <c r="AE611" s="349"/>
      <c r="AF611" s="147"/>
      <c r="AG611" s="364">
        <v>0</v>
      </c>
      <c r="AH611" s="364">
        <v>0</v>
      </c>
      <c r="AI611" s="145"/>
      <c r="AJ611" s="145"/>
      <c r="AK611" s="364"/>
      <c r="AL611" s="145"/>
      <c r="AM611" s="364"/>
      <c r="AN611" s="364"/>
      <c r="AO611" s="340"/>
      <c r="AP611" s="340"/>
      <c r="AQ611" s="365"/>
      <c r="AR611" s="365"/>
      <c r="AS611" s="365"/>
      <c r="AT611" s="153"/>
      <c r="AU611" s="364"/>
      <c r="AV611" s="145"/>
      <c r="AW611" s="148">
        <v>0</v>
      </c>
      <c r="AX611" s="148">
        <v>0</v>
      </c>
      <c r="AY611" s="147"/>
      <c r="AZ611" s="148"/>
      <c r="BA611" s="148"/>
      <c r="BB611" s="147"/>
      <c r="BC611" s="147"/>
      <c r="BD611" s="148"/>
      <c r="BE611" s="148"/>
      <c r="BF611" s="338">
        <v>0</v>
      </c>
      <c r="BG611" s="145"/>
      <c r="BH611" s="148">
        <v>0</v>
      </c>
      <c r="BI611" s="337"/>
      <c r="BJ611" s="342"/>
      <c r="BK611" s="343"/>
      <c r="BL611" s="147"/>
      <c r="BM611" s="147"/>
      <c r="BN611" s="148"/>
      <c r="BO611" s="148"/>
      <c r="BP611" s="147"/>
      <c r="BQ611" s="144">
        <v>0</v>
      </c>
      <c r="BR611" s="145"/>
      <c r="BS611" s="145"/>
      <c r="BT611" s="145"/>
      <c r="BU611" s="338"/>
      <c r="BV611" s="144"/>
      <c r="BW611" s="145"/>
      <c r="BX611" s="145"/>
      <c r="BY611" s="364"/>
      <c r="BZ611" s="364"/>
      <c r="CA611" s="149">
        <v>0</v>
      </c>
      <c r="CB611" s="354">
        <v>0</v>
      </c>
      <c r="CC611" s="344">
        <v>0</v>
      </c>
      <c r="CD611" s="145"/>
      <c r="CE611" s="145"/>
      <c r="CF611" s="146">
        <v>0</v>
      </c>
      <c r="CG611" s="148"/>
      <c r="CH611" s="148"/>
      <c r="CI611" s="337"/>
      <c r="CJ611" s="147"/>
      <c r="CK611" s="354"/>
      <c r="CL611" s="145"/>
      <c r="CM611" s="145"/>
      <c r="CN611" s="354"/>
      <c r="CO611" s="344"/>
    </row>
    <row r="612" spans="1:93" ht="24" customHeight="1" x14ac:dyDescent="0.3">
      <c r="A612" s="327">
        <v>840105</v>
      </c>
      <c r="B612" s="328" t="s">
        <v>2981</v>
      </c>
      <c r="C612" s="329" t="s">
        <v>1876</v>
      </c>
      <c r="D612" s="330">
        <f t="shared" si="26"/>
        <v>5</v>
      </c>
      <c r="E612" s="331">
        <f t="shared" si="27"/>
        <v>0</v>
      </c>
      <c r="F612" s="331">
        <f t="shared" si="28"/>
        <v>0</v>
      </c>
      <c r="G612" s="331">
        <f t="shared" si="29"/>
        <v>0</v>
      </c>
      <c r="H612" s="331">
        <f t="shared" si="30"/>
        <v>0</v>
      </c>
      <c r="I612" s="331">
        <f t="shared" si="31"/>
        <v>0</v>
      </c>
      <c r="J612" s="331">
        <f t="shared" si="32"/>
        <v>0</v>
      </c>
      <c r="K612" s="331">
        <f t="shared" si="33"/>
        <v>0</v>
      </c>
      <c r="L612" s="331">
        <f t="shared" si="34"/>
        <v>0</v>
      </c>
      <c r="M612" s="332">
        <f t="shared" si="35"/>
        <v>0</v>
      </c>
      <c r="N612" s="333">
        <f t="shared" si="36"/>
        <v>5</v>
      </c>
      <c r="O612" s="334"/>
      <c r="P612" s="335">
        <f t="shared" si="37"/>
        <v>5</v>
      </c>
      <c r="Q612" s="336">
        <f t="shared" si="38"/>
        <v>814</v>
      </c>
      <c r="R612" s="148"/>
      <c r="S612" s="148"/>
      <c r="T612" s="337"/>
      <c r="U612" s="148"/>
      <c r="V612" s="148"/>
      <c r="W612" s="337"/>
      <c r="X612" s="147"/>
      <c r="Y612" s="148"/>
      <c r="Z612" s="147"/>
      <c r="AA612" s="338">
        <v>0</v>
      </c>
      <c r="AB612" s="339">
        <v>0</v>
      </c>
      <c r="AC612" s="349">
        <v>0</v>
      </c>
      <c r="AD612" s="147"/>
      <c r="AE612" s="148">
        <v>5</v>
      </c>
      <c r="AF612" s="147"/>
      <c r="AG612" s="344">
        <v>0</v>
      </c>
      <c r="AH612" s="344">
        <v>0</v>
      </c>
      <c r="AI612" s="145"/>
      <c r="AJ612" s="145"/>
      <c r="AK612" s="344"/>
      <c r="AL612" s="145"/>
      <c r="AM612" s="344"/>
      <c r="AN612" s="344"/>
      <c r="AO612" s="340"/>
      <c r="AP612" s="340"/>
      <c r="AQ612" s="368"/>
      <c r="AR612" s="368"/>
      <c r="AS612" s="368"/>
      <c r="AT612" s="153"/>
      <c r="AU612" s="344"/>
      <c r="AV612" s="145"/>
      <c r="AW612" s="148">
        <v>0</v>
      </c>
      <c r="AX612" s="148">
        <v>0</v>
      </c>
      <c r="AY612" s="147"/>
      <c r="AZ612" s="148"/>
      <c r="BA612" s="148"/>
      <c r="BB612" s="147"/>
      <c r="BC612" s="147"/>
      <c r="BD612" s="148"/>
      <c r="BE612" s="148"/>
      <c r="BF612" s="338">
        <v>0</v>
      </c>
      <c r="BG612" s="145"/>
      <c r="BH612" s="148">
        <v>0</v>
      </c>
      <c r="BI612" s="337"/>
      <c r="BJ612" s="342"/>
      <c r="BK612" s="343"/>
      <c r="BL612" s="147"/>
      <c r="BM612" s="147"/>
      <c r="BN612" s="148"/>
      <c r="BO612" s="148"/>
      <c r="BP612" s="147"/>
      <c r="BQ612" s="144">
        <v>0</v>
      </c>
      <c r="BR612" s="145"/>
      <c r="BS612" s="145"/>
      <c r="BT612" s="145"/>
      <c r="BU612" s="338"/>
      <c r="BV612" s="144"/>
      <c r="BW612" s="145"/>
      <c r="BX612" s="145"/>
      <c r="BY612" s="344"/>
      <c r="BZ612" s="344"/>
      <c r="CA612" s="355">
        <v>0</v>
      </c>
      <c r="CB612" s="354">
        <v>0</v>
      </c>
      <c r="CC612" s="344">
        <v>0</v>
      </c>
      <c r="CD612" s="145"/>
      <c r="CE612" s="145"/>
      <c r="CF612" s="356">
        <v>0</v>
      </c>
      <c r="CG612" s="148"/>
      <c r="CH612" s="148"/>
      <c r="CI612" s="337"/>
      <c r="CJ612" s="147"/>
      <c r="CK612" s="354"/>
      <c r="CL612" s="145"/>
      <c r="CM612" s="145"/>
      <c r="CN612" s="354"/>
      <c r="CO612" s="344"/>
    </row>
    <row r="613" spans="1:93" ht="24" customHeight="1" x14ac:dyDescent="0.3">
      <c r="A613" s="345" t="s">
        <v>2982</v>
      </c>
      <c r="B613" s="328" t="s">
        <v>2983</v>
      </c>
      <c r="C613" s="329" t="s">
        <v>2984</v>
      </c>
      <c r="D613" s="330">
        <f t="shared" si="26"/>
        <v>12</v>
      </c>
      <c r="E613" s="331">
        <f t="shared" si="27"/>
        <v>10</v>
      </c>
      <c r="F613" s="331">
        <f t="shared" si="28"/>
        <v>10</v>
      </c>
      <c r="G613" s="331">
        <f t="shared" si="29"/>
        <v>9</v>
      </c>
      <c r="H613" s="331">
        <f t="shared" si="30"/>
        <v>0</v>
      </c>
      <c r="I613" s="331">
        <f t="shared" si="31"/>
        <v>0</v>
      </c>
      <c r="J613" s="331">
        <f t="shared" si="32"/>
        <v>0</v>
      </c>
      <c r="K613" s="331">
        <f t="shared" si="33"/>
        <v>0</v>
      </c>
      <c r="L613" s="331">
        <f t="shared" si="34"/>
        <v>0</v>
      </c>
      <c r="M613" s="332">
        <f t="shared" si="35"/>
        <v>0</v>
      </c>
      <c r="N613" s="333">
        <f t="shared" si="36"/>
        <v>41</v>
      </c>
      <c r="O613" s="334"/>
      <c r="P613" s="335">
        <f t="shared" si="37"/>
        <v>41</v>
      </c>
      <c r="Q613" s="336">
        <f t="shared" si="38"/>
        <v>260</v>
      </c>
      <c r="R613" s="148"/>
      <c r="S613" s="148"/>
      <c r="T613" s="337"/>
      <c r="U613" s="148"/>
      <c r="V613" s="148"/>
      <c r="W613" s="337"/>
      <c r="X613" s="147"/>
      <c r="Y613" s="148"/>
      <c r="Z613" s="147"/>
      <c r="AA613" s="338">
        <v>0</v>
      </c>
      <c r="AB613" s="339">
        <v>10</v>
      </c>
      <c r="AC613" s="349">
        <v>0</v>
      </c>
      <c r="AD613" s="147"/>
      <c r="AE613" s="148"/>
      <c r="AF613" s="147">
        <v>12</v>
      </c>
      <c r="AG613" s="144">
        <v>0</v>
      </c>
      <c r="AH613" s="144">
        <v>0</v>
      </c>
      <c r="AI613" s="145"/>
      <c r="AJ613" s="145"/>
      <c r="AK613" s="144"/>
      <c r="AL613" s="145"/>
      <c r="AM613" s="144"/>
      <c r="AN613" s="144"/>
      <c r="AO613" s="340"/>
      <c r="AP613" s="340"/>
      <c r="AQ613" s="341"/>
      <c r="AR613" s="341"/>
      <c r="AS613" s="341"/>
      <c r="AT613" s="153"/>
      <c r="AU613" s="144"/>
      <c r="AV613" s="145"/>
      <c r="AW613" s="148">
        <v>0</v>
      </c>
      <c r="AX613" s="148">
        <v>0</v>
      </c>
      <c r="AY613" s="147"/>
      <c r="AZ613" s="148"/>
      <c r="BA613" s="148"/>
      <c r="BB613" s="147"/>
      <c r="BC613" s="147"/>
      <c r="BD613" s="148"/>
      <c r="BE613" s="148"/>
      <c r="BF613" s="338">
        <v>0</v>
      </c>
      <c r="BG613" s="145"/>
      <c r="BH613" s="349">
        <v>0</v>
      </c>
      <c r="BI613" s="337"/>
      <c r="BJ613" s="342"/>
      <c r="BK613" s="343">
        <v>10</v>
      </c>
      <c r="BL613" s="147"/>
      <c r="BM613" s="147"/>
      <c r="BN613" s="148"/>
      <c r="BO613" s="148">
        <v>9</v>
      </c>
      <c r="BP613" s="147"/>
      <c r="BQ613" s="144">
        <v>0</v>
      </c>
      <c r="BR613" s="145"/>
      <c r="BS613" s="145"/>
      <c r="BT613" s="145"/>
      <c r="BU613" s="338"/>
      <c r="BV613" s="144"/>
      <c r="BW613" s="145"/>
      <c r="BX613" s="145"/>
      <c r="BY613" s="144"/>
      <c r="BZ613" s="144"/>
      <c r="CA613" s="355">
        <v>0</v>
      </c>
      <c r="CB613" s="338">
        <v>0</v>
      </c>
      <c r="CC613" s="88">
        <v>0</v>
      </c>
      <c r="CD613" s="145"/>
      <c r="CE613" s="145"/>
      <c r="CF613" s="356">
        <v>0</v>
      </c>
      <c r="CG613" s="148"/>
      <c r="CH613" s="148"/>
      <c r="CI613" s="337"/>
      <c r="CJ613" s="147"/>
      <c r="CK613" s="338"/>
      <c r="CL613" s="145"/>
      <c r="CM613" s="145"/>
      <c r="CN613" s="338"/>
      <c r="CO613" s="88"/>
    </row>
    <row r="614" spans="1:93" ht="24" customHeight="1" x14ac:dyDescent="0.3">
      <c r="A614" s="345" t="s">
        <v>2985</v>
      </c>
      <c r="B614" s="328" t="s">
        <v>2986</v>
      </c>
      <c r="C614" s="329" t="s">
        <v>1648</v>
      </c>
      <c r="D614" s="330">
        <f t="shared" si="26"/>
        <v>60</v>
      </c>
      <c r="E614" s="331">
        <f t="shared" si="27"/>
        <v>50</v>
      </c>
      <c r="F614" s="331">
        <f t="shared" si="28"/>
        <v>48</v>
      </c>
      <c r="G614" s="331">
        <f t="shared" si="29"/>
        <v>40</v>
      </c>
      <c r="H614" s="331">
        <f t="shared" si="30"/>
        <v>40</v>
      </c>
      <c r="I614" s="331">
        <f t="shared" si="31"/>
        <v>40</v>
      </c>
      <c r="J614" s="331">
        <f t="shared" si="32"/>
        <v>40</v>
      </c>
      <c r="K614" s="331">
        <f t="shared" si="33"/>
        <v>35</v>
      </c>
      <c r="L614" s="331">
        <f t="shared" si="34"/>
        <v>30</v>
      </c>
      <c r="M614" s="332">
        <f t="shared" si="35"/>
        <v>5</v>
      </c>
      <c r="N614" s="333">
        <f t="shared" si="36"/>
        <v>388</v>
      </c>
      <c r="O614" s="334"/>
      <c r="P614" s="335">
        <f t="shared" si="37"/>
        <v>388</v>
      </c>
      <c r="Q614" s="336">
        <f t="shared" si="38"/>
        <v>25</v>
      </c>
      <c r="R614" s="148"/>
      <c r="S614" s="148"/>
      <c r="T614" s="337"/>
      <c r="U614" s="148"/>
      <c r="V614" s="148"/>
      <c r="W614" s="337"/>
      <c r="X614" s="147"/>
      <c r="Y614" s="148"/>
      <c r="Z614" s="147"/>
      <c r="AA614" s="338">
        <v>0</v>
      </c>
      <c r="AB614" s="339">
        <v>0</v>
      </c>
      <c r="AC614" s="148">
        <v>0</v>
      </c>
      <c r="AD614" s="147"/>
      <c r="AE614" s="148">
        <v>35</v>
      </c>
      <c r="AF614" s="147"/>
      <c r="AG614" s="144">
        <v>0</v>
      </c>
      <c r="AH614" s="144">
        <v>0</v>
      </c>
      <c r="AI614" s="145"/>
      <c r="AJ614" s="145"/>
      <c r="AK614" s="144"/>
      <c r="AL614" s="145"/>
      <c r="AM614" s="144"/>
      <c r="AN614" s="144"/>
      <c r="AO614" s="340"/>
      <c r="AP614" s="340"/>
      <c r="AQ614" s="341"/>
      <c r="AR614" s="341"/>
      <c r="AS614" s="341"/>
      <c r="AT614" s="153"/>
      <c r="AU614" s="144"/>
      <c r="AV614" s="145"/>
      <c r="AW614" s="148">
        <v>0</v>
      </c>
      <c r="AX614" s="148">
        <v>0</v>
      </c>
      <c r="AY614" s="147"/>
      <c r="AZ614" s="148"/>
      <c r="BA614" s="148"/>
      <c r="BB614" s="147"/>
      <c r="BC614" s="147"/>
      <c r="BD614" s="148"/>
      <c r="BE614" s="148"/>
      <c r="BF614" s="338">
        <v>0</v>
      </c>
      <c r="BG614" s="145"/>
      <c r="BH614" s="349">
        <v>0</v>
      </c>
      <c r="BI614" s="337"/>
      <c r="BJ614" s="342">
        <v>5</v>
      </c>
      <c r="BK614" s="343">
        <v>40</v>
      </c>
      <c r="BL614" s="147">
        <v>60</v>
      </c>
      <c r="BM614" s="147">
        <v>40</v>
      </c>
      <c r="BN614" s="148">
        <v>48</v>
      </c>
      <c r="BO614" s="148"/>
      <c r="BP614" s="147"/>
      <c r="BQ614" s="88">
        <v>0</v>
      </c>
      <c r="BR614" s="352"/>
      <c r="BS614" s="352"/>
      <c r="BT614" s="145"/>
      <c r="BU614" s="338">
        <v>5</v>
      </c>
      <c r="BV614" s="88">
        <v>40</v>
      </c>
      <c r="BW614" s="145"/>
      <c r="BX614" s="145"/>
      <c r="BY614" s="144"/>
      <c r="BZ614" s="144"/>
      <c r="CA614" s="149">
        <v>0</v>
      </c>
      <c r="CB614" s="354">
        <v>0</v>
      </c>
      <c r="CC614" s="344">
        <v>0</v>
      </c>
      <c r="CD614" s="145">
        <v>40</v>
      </c>
      <c r="CE614" s="145"/>
      <c r="CF614" s="146">
        <v>50</v>
      </c>
      <c r="CG614" s="148">
        <v>5</v>
      </c>
      <c r="CH614" s="148"/>
      <c r="CI614" s="337"/>
      <c r="CJ614" s="147"/>
      <c r="CK614" s="354"/>
      <c r="CL614" s="145"/>
      <c r="CM614" s="145"/>
      <c r="CN614" s="354">
        <v>30</v>
      </c>
      <c r="CO614" s="344"/>
    </row>
    <row r="615" spans="1:93" ht="24" customHeight="1" x14ac:dyDescent="0.3">
      <c r="A615" s="345" t="s">
        <v>2987</v>
      </c>
      <c r="B615" s="328" t="s">
        <v>2988</v>
      </c>
      <c r="C615" s="329" t="s">
        <v>418</v>
      </c>
      <c r="D615" s="330">
        <f t="shared" si="26"/>
        <v>140</v>
      </c>
      <c r="E615" s="331">
        <f t="shared" si="27"/>
        <v>0</v>
      </c>
      <c r="F615" s="331">
        <f t="shared" si="28"/>
        <v>0</v>
      </c>
      <c r="G615" s="331">
        <f t="shared" si="29"/>
        <v>0</v>
      </c>
      <c r="H615" s="331">
        <f t="shared" si="30"/>
        <v>0</v>
      </c>
      <c r="I615" s="331">
        <f t="shared" si="31"/>
        <v>0</v>
      </c>
      <c r="J615" s="331">
        <f t="shared" si="32"/>
        <v>0</v>
      </c>
      <c r="K615" s="331">
        <f t="shared" si="33"/>
        <v>0</v>
      </c>
      <c r="L615" s="331">
        <f t="shared" si="34"/>
        <v>0</v>
      </c>
      <c r="M615" s="332">
        <f t="shared" si="35"/>
        <v>0</v>
      </c>
      <c r="N615" s="333">
        <f t="shared" si="36"/>
        <v>140</v>
      </c>
      <c r="O615" s="334"/>
      <c r="P615" s="335">
        <f t="shared" si="37"/>
        <v>140</v>
      </c>
      <c r="Q615" s="336">
        <f t="shared" si="38"/>
        <v>97</v>
      </c>
      <c r="R615" s="148"/>
      <c r="S615" s="148"/>
      <c r="T615" s="337"/>
      <c r="U615" s="148"/>
      <c r="V615" s="148"/>
      <c r="W615" s="337"/>
      <c r="X615" s="147"/>
      <c r="Y615" s="148"/>
      <c r="Z615" s="147"/>
      <c r="AA615" s="338">
        <v>0</v>
      </c>
      <c r="AB615" s="339">
        <v>0</v>
      </c>
      <c r="AC615" s="148">
        <v>0</v>
      </c>
      <c r="AD615" s="147"/>
      <c r="AE615" s="148"/>
      <c r="AF615" s="147"/>
      <c r="AG615" s="144">
        <v>0</v>
      </c>
      <c r="AH615" s="144">
        <v>0</v>
      </c>
      <c r="AI615" s="145"/>
      <c r="AJ615" s="145"/>
      <c r="AK615" s="144"/>
      <c r="AL615" s="145"/>
      <c r="AM615" s="144"/>
      <c r="AN615" s="144"/>
      <c r="AO615" s="340"/>
      <c r="AP615" s="340">
        <v>140</v>
      </c>
      <c r="AQ615" s="341"/>
      <c r="AR615" s="341"/>
      <c r="AS615" s="341"/>
      <c r="AT615" s="153"/>
      <c r="AU615" s="144"/>
      <c r="AV615" s="145"/>
      <c r="AW615" s="349">
        <v>0</v>
      </c>
      <c r="AX615" s="349">
        <v>0</v>
      </c>
      <c r="AY615" s="147"/>
      <c r="AZ615" s="349"/>
      <c r="BA615" s="349"/>
      <c r="BB615" s="147"/>
      <c r="BC615" s="147"/>
      <c r="BD615" s="349"/>
      <c r="BE615" s="349"/>
      <c r="BF615" s="338">
        <v>0</v>
      </c>
      <c r="BG615" s="145"/>
      <c r="BH615" s="148">
        <v>0</v>
      </c>
      <c r="BI615" s="337"/>
      <c r="BJ615" s="342"/>
      <c r="BK615" s="343"/>
      <c r="BL615" s="147"/>
      <c r="BM615" s="147"/>
      <c r="BN615" s="349"/>
      <c r="BO615" s="349"/>
      <c r="BP615" s="147"/>
      <c r="BQ615" s="88">
        <v>0</v>
      </c>
      <c r="BR615" s="352"/>
      <c r="BS615" s="352"/>
      <c r="BT615" s="145"/>
      <c r="BU615" s="338"/>
      <c r="BV615" s="88"/>
      <c r="BW615" s="145"/>
      <c r="BX615" s="145"/>
      <c r="BY615" s="144"/>
      <c r="BZ615" s="144"/>
      <c r="CA615" s="149">
        <v>0</v>
      </c>
      <c r="CB615" s="338">
        <v>0</v>
      </c>
      <c r="CC615" s="344">
        <v>0</v>
      </c>
      <c r="CD615" s="145"/>
      <c r="CE615" s="145"/>
      <c r="CF615" s="356">
        <v>0</v>
      </c>
      <c r="CG615" s="148"/>
      <c r="CH615" s="148"/>
      <c r="CI615" s="337"/>
      <c r="CJ615" s="147"/>
      <c r="CK615" s="338"/>
      <c r="CL615" s="145"/>
      <c r="CM615" s="145"/>
      <c r="CN615" s="338"/>
      <c r="CO615" s="344"/>
    </row>
    <row r="616" spans="1:93" ht="24" customHeight="1" x14ac:dyDescent="0.3">
      <c r="A616" s="327" t="s">
        <v>2989</v>
      </c>
      <c r="B616" s="362" t="s">
        <v>2990</v>
      </c>
      <c r="C616" s="363" t="s">
        <v>1915</v>
      </c>
      <c r="D616" s="330">
        <f t="shared" si="26"/>
        <v>5</v>
      </c>
      <c r="E616" s="331">
        <f t="shared" si="27"/>
        <v>5</v>
      </c>
      <c r="F616" s="331">
        <f t="shared" si="28"/>
        <v>0</v>
      </c>
      <c r="G616" s="331">
        <f t="shared" si="29"/>
        <v>0</v>
      </c>
      <c r="H616" s="331">
        <f t="shared" si="30"/>
        <v>0</v>
      </c>
      <c r="I616" s="331">
        <f t="shared" si="31"/>
        <v>0</v>
      </c>
      <c r="J616" s="331">
        <f t="shared" si="32"/>
        <v>0</v>
      </c>
      <c r="K616" s="331">
        <f t="shared" si="33"/>
        <v>0</v>
      </c>
      <c r="L616" s="331">
        <f t="shared" si="34"/>
        <v>0</v>
      </c>
      <c r="M616" s="332">
        <f t="shared" si="35"/>
        <v>0</v>
      </c>
      <c r="N616" s="333">
        <f t="shared" si="36"/>
        <v>10</v>
      </c>
      <c r="O616" s="334"/>
      <c r="P616" s="335">
        <f t="shared" si="37"/>
        <v>10</v>
      </c>
      <c r="Q616" s="336">
        <f t="shared" si="38"/>
        <v>661</v>
      </c>
      <c r="R616" s="148"/>
      <c r="S616" s="148"/>
      <c r="T616" s="337"/>
      <c r="U616" s="148"/>
      <c r="V616" s="148"/>
      <c r="W616" s="337"/>
      <c r="X616" s="147"/>
      <c r="Y616" s="148"/>
      <c r="Z616" s="147"/>
      <c r="AA616" s="338">
        <v>0</v>
      </c>
      <c r="AB616" s="339">
        <v>0</v>
      </c>
      <c r="AC616" s="148">
        <v>0</v>
      </c>
      <c r="AD616" s="147"/>
      <c r="AE616" s="148"/>
      <c r="AF616" s="147">
        <v>5</v>
      </c>
      <c r="AG616" s="144">
        <v>0</v>
      </c>
      <c r="AH616" s="144">
        <v>0</v>
      </c>
      <c r="AI616" s="352"/>
      <c r="AJ616" s="352"/>
      <c r="AK616" s="144"/>
      <c r="AL616" s="352"/>
      <c r="AM616" s="144"/>
      <c r="AN616" s="144"/>
      <c r="AO616" s="353"/>
      <c r="AP616" s="353"/>
      <c r="AQ616" s="341"/>
      <c r="AR616" s="341"/>
      <c r="AS616" s="341"/>
      <c r="AT616" s="153"/>
      <c r="AU616" s="144"/>
      <c r="AV616" s="352"/>
      <c r="AW616" s="148">
        <v>0</v>
      </c>
      <c r="AX616" s="148">
        <v>0</v>
      </c>
      <c r="AY616" s="147"/>
      <c r="AZ616" s="148"/>
      <c r="BA616" s="148"/>
      <c r="BB616" s="147"/>
      <c r="BC616" s="147"/>
      <c r="BD616" s="148"/>
      <c r="BE616" s="148"/>
      <c r="BF616" s="338">
        <v>0</v>
      </c>
      <c r="BG616" s="352"/>
      <c r="BH616" s="349">
        <v>0</v>
      </c>
      <c r="BI616" s="337"/>
      <c r="BJ616" s="342"/>
      <c r="BK616" s="343"/>
      <c r="BL616" s="147"/>
      <c r="BM616" s="147"/>
      <c r="BN616" s="148"/>
      <c r="BO616" s="148">
        <v>5</v>
      </c>
      <c r="BP616" s="147"/>
      <c r="BQ616" s="144">
        <v>0</v>
      </c>
      <c r="BR616" s="352"/>
      <c r="BS616" s="352"/>
      <c r="BT616" s="352"/>
      <c r="BU616" s="338"/>
      <c r="BV616" s="144"/>
      <c r="BW616" s="352"/>
      <c r="BX616" s="352"/>
      <c r="BY616" s="144"/>
      <c r="BZ616" s="144"/>
      <c r="CA616" s="149">
        <v>0</v>
      </c>
      <c r="CB616" s="338">
        <v>0</v>
      </c>
      <c r="CC616" s="344">
        <v>0</v>
      </c>
      <c r="CD616" s="352"/>
      <c r="CE616" s="352"/>
      <c r="CF616" s="146">
        <v>0</v>
      </c>
      <c r="CG616" s="148"/>
      <c r="CH616" s="148"/>
      <c r="CI616" s="337"/>
      <c r="CJ616" s="147"/>
      <c r="CK616" s="338"/>
      <c r="CL616" s="352"/>
      <c r="CM616" s="352"/>
      <c r="CN616" s="338"/>
      <c r="CO616" s="344"/>
    </row>
    <row r="617" spans="1:93" ht="24" customHeight="1" x14ac:dyDescent="0.3">
      <c r="A617" s="346" t="s">
        <v>1061</v>
      </c>
      <c r="B617" s="366" t="s">
        <v>1062</v>
      </c>
      <c r="C617" s="367" t="s">
        <v>1176</v>
      </c>
      <c r="D617" s="330">
        <f t="shared" si="26"/>
        <v>1</v>
      </c>
      <c r="E617" s="331">
        <f t="shared" si="27"/>
        <v>1</v>
      </c>
      <c r="F617" s="331">
        <f t="shared" si="28"/>
        <v>0</v>
      </c>
      <c r="G617" s="331">
        <f t="shared" si="29"/>
        <v>0</v>
      </c>
      <c r="H617" s="331">
        <f t="shared" si="30"/>
        <v>0</v>
      </c>
      <c r="I617" s="331">
        <f t="shared" si="31"/>
        <v>0</v>
      </c>
      <c r="J617" s="331">
        <f t="shared" si="32"/>
        <v>0</v>
      </c>
      <c r="K617" s="331">
        <f t="shared" si="33"/>
        <v>0</v>
      </c>
      <c r="L617" s="331">
        <f t="shared" si="34"/>
        <v>0</v>
      </c>
      <c r="M617" s="332">
        <f t="shared" si="35"/>
        <v>0</v>
      </c>
      <c r="N617" s="333">
        <f t="shared" si="36"/>
        <v>2</v>
      </c>
      <c r="O617" s="334"/>
      <c r="P617" s="335">
        <f t="shared" si="37"/>
        <v>2</v>
      </c>
      <c r="Q617" s="336">
        <f t="shared" si="38"/>
        <v>930</v>
      </c>
      <c r="R617" s="349"/>
      <c r="S617" s="349"/>
      <c r="T617" s="337"/>
      <c r="U617" s="349"/>
      <c r="V617" s="349"/>
      <c r="W617" s="337"/>
      <c r="X617" s="147"/>
      <c r="Y617" s="349"/>
      <c r="Z617" s="147"/>
      <c r="AA617" s="338">
        <v>0</v>
      </c>
      <c r="AB617" s="339">
        <v>1</v>
      </c>
      <c r="AC617" s="148">
        <v>0</v>
      </c>
      <c r="AD617" s="147"/>
      <c r="AE617" s="349"/>
      <c r="AF617" s="147"/>
      <c r="AG617" s="364">
        <v>0</v>
      </c>
      <c r="AH617" s="364">
        <v>0</v>
      </c>
      <c r="AI617" s="145"/>
      <c r="AJ617" s="145"/>
      <c r="AK617" s="364"/>
      <c r="AL617" s="145"/>
      <c r="AM617" s="364"/>
      <c r="AN617" s="364"/>
      <c r="AO617" s="340"/>
      <c r="AP617" s="340"/>
      <c r="AQ617" s="365"/>
      <c r="AR617" s="365"/>
      <c r="AS617" s="365"/>
      <c r="AT617" s="153"/>
      <c r="AU617" s="364"/>
      <c r="AV617" s="145"/>
      <c r="AW617" s="349">
        <v>0</v>
      </c>
      <c r="AX617" s="349">
        <v>0</v>
      </c>
      <c r="AY617" s="147">
        <v>1</v>
      </c>
      <c r="AZ617" s="349"/>
      <c r="BA617" s="349"/>
      <c r="BB617" s="147"/>
      <c r="BC617" s="147"/>
      <c r="BD617" s="349"/>
      <c r="BE617" s="349"/>
      <c r="BF617" s="338">
        <v>0</v>
      </c>
      <c r="BG617" s="145"/>
      <c r="BH617" s="148">
        <v>0</v>
      </c>
      <c r="BI617" s="337"/>
      <c r="BJ617" s="342"/>
      <c r="BK617" s="343"/>
      <c r="BL617" s="147"/>
      <c r="BM617" s="147"/>
      <c r="BN617" s="349"/>
      <c r="BO617" s="349"/>
      <c r="BP617" s="147"/>
      <c r="BQ617" s="88">
        <v>0</v>
      </c>
      <c r="BR617" s="352"/>
      <c r="BS617" s="352"/>
      <c r="BT617" s="145"/>
      <c r="BU617" s="338"/>
      <c r="BV617" s="88"/>
      <c r="BW617" s="145"/>
      <c r="BX617" s="145"/>
      <c r="BY617" s="364"/>
      <c r="BZ617" s="364"/>
      <c r="CA617" s="355">
        <v>0</v>
      </c>
      <c r="CB617" s="338">
        <v>0</v>
      </c>
      <c r="CC617" s="344">
        <v>0</v>
      </c>
      <c r="CD617" s="145"/>
      <c r="CE617" s="145"/>
      <c r="CF617" s="356">
        <v>0</v>
      </c>
      <c r="CG617" s="148"/>
      <c r="CH617" s="148"/>
      <c r="CI617" s="337"/>
      <c r="CJ617" s="147"/>
      <c r="CK617" s="338"/>
      <c r="CL617" s="145"/>
      <c r="CM617" s="145"/>
      <c r="CN617" s="338"/>
      <c r="CO617" s="344"/>
    </row>
    <row r="618" spans="1:93" ht="24" customHeight="1" x14ac:dyDescent="0.3">
      <c r="A618" s="327" t="s">
        <v>2991</v>
      </c>
      <c r="B618" s="328" t="s">
        <v>2992</v>
      </c>
      <c r="C618" s="329" t="s">
        <v>576</v>
      </c>
      <c r="D618" s="330">
        <f t="shared" si="26"/>
        <v>3</v>
      </c>
      <c r="E618" s="331">
        <f t="shared" si="27"/>
        <v>0</v>
      </c>
      <c r="F618" s="331">
        <f t="shared" si="28"/>
        <v>0</v>
      </c>
      <c r="G618" s="331">
        <f t="shared" si="29"/>
        <v>0</v>
      </c>
      <c r="H618" s="331">
        <f t="shared" si="30"/>
        <v>0</v>
      </c>
      <c r="I618" s="331">
        <f t="shared" si="31"/>
        <v>0</v>
      </c>
      <c r="J618" s="331">
        <f t="shared" si="32"/>
        <v>0</v>
      </c>
      <c r="K618" s="331">
        <f t="shared" si="33"/>
        <v>0</v>
      </c>
      <c r="L618" s="331">
        <f t="shared" si="34"/>
        <v>0</v>
      </c>
      <c r="M618" s="332">
        <f t="shared" si="35"/>
        <v>0</v>
      </c>
      <c r="N618" s="333">
        <f t="shared" si="36"/>
        <v>3</v>
      </c>
      <c r="O618" s="334"/>
      <c r="P618" s="335">
        <f t="shared" si="37"/>
        <v>3</v>
      </c>
      <c r="Q618" s="336">
        <f t="shared" si="38"/>
        <v>862</v>
      </c>
      <c r="R618" s="349"/>
      <c r="S618" s="349"/>
      <c r="T618" s="337"/>
      <c r="U618" s="349"/>
      <c r="V618" s="349"/>
      <c r="W618" s="337"/>
      <c r="X618" s="147"/>
      <c r="Y618" s="349"/>
      <c r="Z618" s="147"/>
      <c r="AA618" s="354">
        <v>0</v>
      </c>
      <c r="AB618" s="357">
        <v>0</v>
      </c>
      <c r="AC618" s="148">
        <v>0</v>
      </c>
      <c r="AD618" s="147"/>
      <c r="AE618" s="349"/>
      <c r="AF618" s="147"/>
      <c r="AG618" s="344">
        <v>0</v>
      </c>
      <c r="AH618" s="344">
        <v>0</v>
      </c>
      <c r="AI618" s="145"/>
      <c r="AJ618" s="145"/>
      <c r="AK618" s="344"/>
      <c r="AL618" s="145"/>
      <c r="AM618" s="344"/>
      <c r="AN618" s="344"/>
      <c r="AO618" s="340"/>
      <c r="AP618" s="340"/>
      <c r="AQ618" s="368"/>
      <c r="AR618" s="368"/>
      <c r="AS618" s="368"/>
      <c r="AT618" s="359"/>
      <c r="AU618" s="344"/>
      <c r="AV618" s="145"/>
      <c r="AW618" s="148">
        <v>0</v>
      </c>
      <c r="AX618" s="148">
        <v>0</v>
      </c>
      <c r="AY618" s="147"/>
      <c r="AZ618" s="148"/>
      <c r="BA618" s="148"/>
      <c r="BB618" s="147"/>
      <c r="BC618" s="147"/>
      <c r="BD618" s="148"/>
      <c r="BE618" s="148"/>
      <c r="BF618" s="338">
        <v>0</v>
      </c>
      <c r="BG618" s="145"/>
      <c r="BH618" s="148">
        <v>0</v>
      </c>
      <c r="BI618" s="337"/>
      <c r="BJ618" s="342"/>
      <c r="BK618" s="343"/>
      <c r="BL618" s="147"/>
      <c r="BM618" s="147"/>
      <c r="BN618" s="148"/>
      <c r="BO618" s="148">
        <v>3</v>
      </c>
      <c r="BP618" s="147"/>
      <c r="BQ618" s="144">
        <v>0</v>
      </c>
      <c r="BR618" s="145"/>
      <c r="BS618" s="145"/>
      <c r="BT618" s="145"/>
      <c r="BU618" s="338"/>
      <c r="BV618" s="144"/>
      <c r="BW618" s="145"/>
      <c r="BX618" s="145"/>
      <c r="BY618" s="344"/>
      <c r="BZ618" s="344"/>
      <c r="CA618" s="149">
        <v>0</v>
      </c>
      <c r="CB618" s="338">
        <v>0</v>
      </c>
      <c r="CC618" s="88">
        <v>0</v>
      </c>
      <c r="CD618" s="145"/>
      <c r="CE618" s="145"/>
      <c r="CF618" s="146">
        <v>0</v>
      </c>
      <c r="CG618" s="148"/>
      <c r="CH618" s="148"/>
      <c r="CI618" s="337"/>
      <c r="CJ618" s="147"/>
      <c r="CK618" s="338"/>
      <c r="CL618" s="145"/>
      <c r="CM618" s="145"/>
      <c r="CN618" s="338"/>
      <c r="CO618" s="88"/>
    </row>
    <row r="619" spans="1:93" ht="24" customHeight="1" x14ac:dyDescent="0.3">
      <c r="A619" s="345" t="s">
        <v>2993</v>
      </c>
      <c r="B619" s="328" t="s">
        <v>2994</v>
      </c>
      <c r="C619" s="329" t="s">
        <v>86</v>
      </c>
      <c r="D619" s="330">
        <f t="shared" si="26"/>
        <v>0</v>
      </c>
      <c r="E619" s="331">
        <f t="shared" si="27"/>
        <v>0</v>
      </c>
      <c r="F619" s="331">
        <f t="shared" si="28"/>
        <v>0</v>
      </c>
      <c r="G619" s="331">
        <f t="shared" si="29"/>
        <v>0</v>
      </c>
      <c r="H619" s="331">
        <f t="shared" si="30"/>
        <v>0</v>
      </c>
      <c r="I619" s="331">
        <f t="shared" si="31"/>
        <v>0</v>
      </c>
      <c r="J619" s="331">
        <f t="shared" si="32"/>
        <v>0</v>
      </c>
      <c r="K619" s="331">
        <f t="shared" si="33"/>
        <v>0</v>
      </c>
      <c r="L619" s="331">
        <f t="shared" si="34"/>
        <v>0</v>
      </c>
      <c r="M619" s="332">
        <f t="shared" si="35"/>
        <v>0</v>
      </c>
      <c r="N619" s="333">
        <f t="shared" si="36"/>
        <v>0</v>
      </c>
      <c r="O619" s="334"/>
      <c r="P619" s="335">
        <f t="shared" si="37"/>
        <v>0</v>
      </c>
      <c r="Q619" s="336" t="str">
        <f t="shared" si="38"/>
        <v/>
      </c>
      <c r="R619" s="148"/>
      <c r="S619" s="148"/>
      <c r="T619" s="337"/>
      <c r="U619" s="148"/>
      <c r="V619" s="148"/>
      <c r="W619" s="337"/>
      <c r="X619" s="147"/>
      <c r="Y619" s="148"/>
      <c r="Z619" s="147"/>
      <c r="AA619" s="354">
        <v>0</v>
      </c>
      <c r="AB619" s="357">
        <v>0</v>
      </c>
      <c r="AC619" s="349">
        <v>0</v>
      </c>
      <c r="AD619" s="147"/>
      <c r="AE619" s="148"/>
      <c r="AF619" s="147"/>
      <c r="AG619" s="144">
        <v>0</v>
      </c>
      <c r="AH619" s="144">
        <v>0</v>
      </c>
      <c r="AI619" s="145"/>
      <c r="AJ619" s="145"/>
      <c r="AK619" s="144"/>
      <c r="AL619" s="145"/>
      <c r="AM619" s="144"/>
      <c r="AN619" s="144"/>
      <c r="AO619" s="340"/>
      <c r="AP619" s="340"/>
      <c r="AQ619" s="341"/>
      <c r="AR619" s="341"/>
      <c r="AS619" s="341"/>
      <c r="AT619" s="359"/>
      <c r="AU619" s="144"/>
      <c r="AV619" s="145"/>
      <c r="AW619" s="148">
        <v>0</v>
      </c>
      <c r="AX619" s="148">
        <v>0</v>
      </c>
      <c r="AY619" s="147"/>
      <c r="AZ619" s="148"/>
      <c r="BA619" s="148"/>
      <c r="BB619" s="147"/>
      <c r="BC619" s="147"/>
      <c r="BD619" s="148"/>
      <c r="BE619" s="148"/>
      <c r="BF619" s="354">
        <v>0</v>
      </c>
      <c r="BG619" s="145"/>
      <c r="BH619" s="148">
        <v>0</v>
      </c>
      <c r="BI619" s="337"/>
      <c r="BJ619" s="342"/>
      <c r="BK619" s="343"/>
      <c r="BL619" s="147"/>
      <c r="BM619" s="147"/>
      <c r="BN619" s="148"/>
      <c r="BO619" s="148"/>
      <c r="BP619" s="147"/>
      <c r="BQ619" s="144">
        <v>0</v>
      </c>
      <c r="BR619" s="145"/>
      <c r="BS619" s="145"/>
      <c r="BT619" s="145"/>
      <c r="BU619" s="354"/>
      <c r="BV619" s="144"/>
      <c r="BW619" s="145"/>
      <c r="BX619" s="145"/>
      <c r="BY619" s="144"/>
      <c r="BZ619" s="144"/>
      <c r="CA619" s="149">
        <v>0</v>
      </c>
      <c r="CB619" s="338">
        <v>0</v>
      </c>
      <c r="CC619" s="344">
        <v>0</v>
      </c>
      <c r="CD619" s="145"/>
      <c r="CE619" s="145"/>
      <c r="CF619" s="146">
        <v>0</v>
      </c>
      <c r="CG619" s="148"/>
      <c r="CH619" s="148"/>
      <c r="CI619" s="337"/>
      <c r="CJ619" s="147"/>
      <c r="CK619" s="338"/>
      <c r="CL619" s="145"/>
      <c r="CM619" s="145"/>
      <c r="CN619" s="338"/>
      <c r="CO619" s="344"/>
    </row>
    <row r="620" spans="1:93" ht="24" customHeight="1" x14ac:dyDescent="0.3">
      <c r="A620" s="327" t="s">
        <v>2995</v>
      </c>
      <c r="B620" s="328" t="s">
        <v>2996</v>
      </c>
      <c r="C620" s="329" t="s">
        <v>270</v>
      </c>
      <c r="D620" s="330">
        <f t="shared" si="26"/>
        <v>60</v>
      </c>
      <c r="E620" s="331">
        <f t="shared" si="27"/>
        <v>55</v>
      </c>
      <c r="F620" s="331">
        <f t="shared" si="28"/>
        <v>25</v>
      </c>
      <c r="G620" s="331">
        <f t="shared" si="29"/>
        <v>0</v>
      </c>
      <c r="H620" s="331">
        <f t="shared" si="30"/>
        <v>0</v>
      </c>
      <c r="I620" s="331">
        <f t="shared" si="31"/>
        <v>0</v>
      </c>
      <c r="J620" s="331">
        <f t="shared" si="32"/>
        <v>0</v>
      </c>
      <c r="K620" s="331">
        <f t="shared" si="33"/>
        <v>0</v>
      </c>
      <c r="L620" s="331">
        <f t="shared" si="34"/>
        <v>0</v>
      </c>
      <c r="M620" s="332">
        <f t="shared" si="35"/>
        <v>0</v>
      </c>
      <c r="N620" s="333">
        <f t="shared" si="36"/>
        <v>140</v>
      </c>
      <c r="O620" s="334"/>
      <c r="P620" s="335">
        <f t="shared" si="37"/>
        <v>140</v>
      </c>
      <c r="Q620" s="336">
        <f t="shared" si="38"/>
        <v>97</v>
      </c>
      <c r="R620" s="349"/>
      <c r="S620" s="349"/>
      <c r="T620" s="350"/>
      <c r="U620" s="349"/>
      <c r="V620" s="349"/>
      <c r="W620" s="350"/>
      <c r="X620" s="351"/>
      <c r="Y620" s="349"/>
      <c r="Z620" s="351"/>
      <c r="AA620" s="338">
        <v>0</v>
      </c>
      <c r="AB620" s="339">
        <v>0</v>
      </c>
      <c r="AC620" s="349">
        <v>0</v>
      </c>
      <c r="AD620" s="351"/>
      <c r="AE620" s="349"/>
      <c r="AF620" s="351"/>
      <c r="AG620" s="144">
        <v>0</v>
      </c>
      <c r="AH620" s="144">
        <v>0</v>
      </c>
      <c r="AI620" s="145"/>
      <c r="AJ620" s="145"/>
      <c r="AK620" s="144"/>
      <c r="AL620" s="145"/>
      <c r="AM620" s="144"/>
      <c r="AN620" s="144"/>
      <c r="AO620" s="340">
        <v>55</v>
      </c>
      <c r="AP620" s="340"/>
      <c r="AQ620" s="341"/>
      <c r="AR620" s="341"/>
      <c r="AS620" s="341"/>
      <c r="AT620" s="153"/>
      <c r="AU620" s="144"/>
      <c r="AV620" s="145"/>
      <c r="AW620" s="349">
        <v>0</v>
      </c>
      <c r="AX620" s="349">
        <v>0</v>
      </c>
      <c r="AY620" s="351">
        <v>60</v>
      </c>
      <c r="AZ620" s="349"/>
      <c r="BA620" s="349"/>
      <c r="BB620" s="351">
        <v>25</v>
      </c>
      <c r="BC620" s="351"/>
      <c r="BD620" s="349"/>
      <c r="BE620" s="349"/>
      <c r="BF620" s="354">
        <v>0</v>
      </c>
      <c r="BG620" s="145"/>
      <c r="BH620" s="148">
        <v>0</v>
      </c>
      <c r="BI620" s="350"/>
      <c r="BJ620" s="360"/>
      <c r="BK620" s="343"/>
      <c r="BL620" s="351"/>
      <c r="BM620" s="351"/>
      <c r="BN620" s="349"/>
      <c r="BO620" s="349"/>
      <c r="BP620" s="351"/>
      <c r="BQ620" s="144">
        <v>0</v>
      </c>
      <c r="BR620" s="145"/>
      <c r="BS620" s="145"/>
      <c r="BT620" s="145"/>
      <c r="BU620" s="354"/>
      <c r="BV620" s="144"/>
      <c r="BW620" s="145"/>
      <c r="BX620" s="145"/>
      <c r="BY620" s="144"/>
      <c r="BZ620" s="144"/>
      <c r="CA620" s="149">
        <v>0</v>
      </c>
      <c r="CB620" s="338">
        <v>0</v>
      </c>
      <c r="CC620" s="344">
        <v>0</v>
      </c>
      <c r="CD620" s="145"/>
      <c r="CE620" s="145"/>
      <c r="CF620" s="146">
        <v>0</v>
      </c>
      <c r="CG620" s="349"/>
      <c r="CH620" s="349"/>
      <c r="CI620" s="350"/>
      <c r="CJ620" s="351"/>
      <c r="CK620" s="338"/>
      <c r="CL620" s="145"/>
      <c r="CM620" s="145"/>
      <c r="CN620" s="338"/>
      <c r="CO620" s="344"/>
    </row>
    <row r="621" spans="1:93" ht="24" customHeight="1" x14ac:dyDescent="0.3">
      <c r="A621" s="345" t="s">
        <v>1497</v>
      </c>
      <c r="B621" s="328" t="s">
        <v>1498</v>
      </c>
      <c r="C621" s="329" t="s">
        <v>89</v>
      </c>
      <c r="D621" s="330">
        <f t="shared" si="26"/>
        <v>25</v>
      </c>
      <c r="E621" s="331">
        <f t="shared" si="27"/>
        <v>18</v>
      </c>
      <c r="F621" s="331">
        <f t="shared" si="28"/>
        <v>10</v>
      </c>
      <c r="G621" s="331">
        <f t="shared" si="29"/>
        <v>0</v>
      </c>
      <c r="H621" s="331">
        <f t="shared" si="30"/>
        <v>0</v>
      </c>
      <c r="I621" s="331">
        <f t="shared" si="31"/>
        <v>0</v>
      </c>
      <c r="J621" s="331">
        <f t="shared" si="32"/>
        <v>0</v>
      </c>
      <c r="K621" s="331">
        <f t="shared" si="33"/>
        <v>0</v>
      </c>
      <c r="L621" s="331">
        <f t="shared" si="34"/>
        <v>0</v>
      </c>
      <c r="M621" s="332">
        <f t="shared" si="35"/>
        <v>0</v>
      </c>
      <c r="N621" s="333">
        <f t="shared" si="36"/>
        <v>53</v>
      </c>
      <c r="O621" s="334"/>
      <c r="P621" s="335">
        <f t="shared" si="37"/>
        <v>53</v>
      </c>
      <c r="Q621" s="336">
        <f t="shared" si="38"/>
        <v>197</v>
      </c>
      <c r="R621" s="148"/>
      <c r="S621" s="148"/>
      <c r="T621" s="350"/>
      <c r="U621" s="148"/>
      <c r="V621" s="148"/>
      <c r="W621" s="350"/>
      <c r="X621" s="351"/>
      <c r="Y621" s="148"/>
      <c r="Z621" s="351"/>
      <c r="AA621" s="354">
        <v>0</v>
      </c>
      <c r="AB621" s="357">
        <v>0</v>
      </c>
      <c r="AC621" s="148">
        <v>0</v>
      </c>
      <c r="AD621" s="351"/>
      <c r="AE621" s="148"/>
      <c r="AF621" s="351"/>
      <c r="AG621" s="364">
        <v>0</v>
      </c>
      <c r="AH621" s="364">
        <v>0</v>
      </c>
      <c r="AI621" s="145"/>
      <c r="AJ621" s="145"/>
      <c r="AK621" s="364"/>
      <c r="AL621" s="145"/>
      <c r="AM621" s="364"/>
      <c r="AN621" s="364"/>
      <c r="AO621" s="340">
        <v>18</v>
      </c>
      <c r="AP621" s="340"/>
      <c r="AQ621" s="365"/>
      <c r="AR621" s="365"/>
      <c r="AS621" s="365"/>
      <c r="AT621" s="359"/>
      <c r="AU621" s="364"/>
      <c r="AV621" s="145"/>
      <c r="AW621" s="148">
        <v>0</v>
      </c>
      <c r="AX621" s="148">
        <v>0</v>
      </c>
      <c r="AY621" s="351"/>
      <c r="AZ621" s="148"/>
      <c r="BA621" s="148"/>
      <c r="BB621" s="351"/>
      <c r="BC621" s="351"/>
      <c r="BD621" s="148"/>
      <c r="BE621" s="148"/>
      <c r="BF621" s="338">
        <v>0</v>
      </c>
      <c r="BG621" s="145"/>
      <c r="BH621" s="148">
        <v>0</v>
      </c>
      <c r="BI621" s="350"/>
      <c r="BJ621" s="342"/>
      <c r="BK621" s="343"/>
      <c r="BL621" s="351">
        <v>25</v>
      </c>
      <c r="BM621" s="351"/>
      <c r="BN621" s="148"/>
      <c r="BO621" s="148"/>
      <c r="BP621" s="351"/>
      <c r="BQ621" s="144">
        <v>0</v>
      </c>
      <c r="BR621" s="145"/>
      <c r="BS621" s="145"/>
      <c r="BT621" s="145"/>
      <c r="BU621" s="338"/>
      <c r="BV621" s="144"/>
      <c r="BW621" s="145"/>
      <c r="BX621" s="145"/>
      <c r="BY621" s="364"/>
      <c r="BZ621" s="364"/>
      <c r="CA621" s="149">
        <v>0</v>
      </c>
      <c r="CB621" s="338">
        <v>0</v>
      </c>
      <c r="CC621" s="344">
        <v>0</v>
      </c>
      <c r="CD621" s="145"/>
      <c r="CE621" s="145"/>
      <c r="CF621" s="146">
        <v>0</v>
      </c>
      <c r="CG621" s="349"/>
      <c r="CH621" s="349"/>
      <c r="CI621" s="350"/>
      <c r="CJ621" s="351">
        <v>10</v>
      </c>
      <c r="CK621" s="338"/>
      <c r="CL621" s="145"/>
      <c r="CM621" s="145"/>
      <c r="CN621" s="338"/>
      <c r="CO621" s="344"/>
    </row>
    <row r="622" spans="1:93" ht="24" customHeight="1" x14ac:dyDescent="0.3">
      <c r="A622" s="327" t="s">
        <v>2997</v>
      </c>
      <c r="B622" s="328" t="s">
        <v>2998</v>
      </c>
      <c r="C622" s="329" t="s">
        <v>267</v>
      </c>
      <c r="D622" s="330">
        <f t="shared" si="26"/>
        <v>0</v>
      </c>
      <c r="E622" s="331">
        <f t="shared" si="27"/>
        <v>0</v>
      </c>
      <c r="F622" s="331">
        <f t="shared" si="28"/>
        <v>0</v>
      </c>
      <c r="G622" s="331">
        <f t="shared" si="29"/>
        <v>0</v>
      </c>
      <c r="H622" s="331">
        <f t="shared" si="30"/>
        <v>0</v>
      </c>
      <c r="I622" s="331">
        <f t="shared" si="31"/>
        <v>0</v>
      </c>
      <c r="J622" s="331">
        <f t="shared" si="32"/>
        <v>0</v>
      </c>
      <c r="K622" s="331">
        <f t="shared" si="33"/>
        <v>0</v>
      </c>
      <c r="L622" s="331">
        <f t="shared" si="34"/>
        <v>0</v>
      </c>
      <c r="M622" s="332">
        <f t="shared" si="35"/>
        <v>0</v>
      </c>
      <c r="N622" s="333">
        <f t="shared" si="36"/>
        <v>0</v>
      </c>
      <c r="O622" s="334"/>
      <c r="P622" s="335">
        <f t="shared" si="37"/>
        <v>0</v>
      </c>
      <c r="Q622" s="336" t="str">
        <f t="shared" si="38"/>
        <v/>
      </c>
      <c r="R622" s="148"/>
      <c r="S622" s="148"/>
      <c r="T622" s="337"/>
      <c r="U622" s="148"/>
      <c r="V622" s="148"/>
      <c r="W622" s="337"/>
      <c r="X622" s="147"/>
      <c r="Y622" s="148"/>
      <c r="Z622" s="147"/>
      <c r="AA622" s="338">
        <v>0</v>
      </c>
      <c r="AB622" s="339">
        <v>0</v>
      </c>
      <c r="AC622" s="349">
        <v>0</v>
      </c>
      <c r="AD622" s="147"/>
      <c r="AE622" s="148"/>
      <c r="AF622" s="147"/>
      <c r="AG622" s="88">
        <v>0</v>
      </c>
      <c r="AH622" s="88">
        <v>0</v>
      </c>
      <c r="AI622" s="145"/>
      <c r="AJ622" s="145"/>
      <c r="AK622" s="88"/>
      <c r="AL622" s="145"/>
      <c r="AM622" s="88"/>
      <c r="AN622" s="88"/>
      <c r="AO622" s="340"/>
      <c r="AP622" s="340"/>
      <c r="AQ622" s="358"/>
      <c r="AR622" s="358"/>
      <c r="AS622" s="358"/>
      <c r="AT622" s="153"/>
      <c r="AU622" s="88"/>
      <c r="AV622" s="145"/>
      <c r="AW622" s="148">
        <v>0</v>
      </c>
      <c r="AX622" s="148">
        <v>0</v>
      </c>
      <c r="AY622" s="147"/>
      <c r="AZ622" s="148"/>
      <c r="BA622" s="148"/>
      <c r="BB622" s="147"/>
      <c r="BC622" s="147"/>
      <c r="BD622" s="148"/>
      <c r="BE622" s="148"/>
      <c r="BF622" s="354">
        <v>0</v>
      </c>
      <c r="BG622" s="145"/>
      <c r="BH622" s="349">
        <v>0</v>
      </c>
      <c r="BI622" s="337"/>
      <c r="BJ622" s="360"/>
      <c r="BK622" s="343"/>
      <c r="BL622" s="147"/>
      <c r="BM622" s="147"/>
      <c r="BN622" s="148"/>
      <c r="BO622" s="148"/>
      <c r="BP622" s="147"/>
      <c r="BQ622" s="144">
        <v>0</v>
      </c>
      <c r="BR622" s="145"/>
      <c r="BS622" s="145"/>
      <c r="BT622" s="145"/>
      <c r="BU622" s="354"/>
      <c r="BV622" s="144"/>
      <c r="BW622" s="145"/>
      <c r="BX622" s="145"/>
      <c r="BY622" s="88"/>
      <c r="BZ622" s="88"/>
      <c r="CA622" s="149">
        <v>0</v>
      </c>
      <c r="CB622" s="338">
        <v>0</v>
      </c>
      <c r="CC622" s="344">
        <v>0</v>
      </c>
      <c r="CD622" s="145"/>
      <c r="CE622" s="145"/>
      <c r="CF622" s="146">
        <v>0</v>
      </c>
      <c r="CG622" s="148"/>
      <c r="CH622" s="148"/>
      <c r="CI622" s="337"/>
      <c r="CJ622" s="147"/>
      <c r="CK622" s="338"/>
      <c r="CL622" s="145"/>
      <c r="CM622" s="145"/>
      <c r="CN622" s="338"/>
      <c r="CO622" s="344"/>
    </row>
    <row r="623" spans="1:93" ht="24" customHeight="1" x14ac:dyDescent="0.3">
      <c r="A623" s="345" t="s">
        <v>2999</v>
      </c>
      <c r="B623" s="328" t="s">
        <v>3000</v>
      </c>
      <c r="C623" s="329" t="s">
        <v>2269</v>
      </c>
      <c r="D623" s="330">
        <f t="shared" si="26"/>
        <v>3</v>
      </c>
      <c r="E623" s="331">
        <f t="shared" si="27"/>
        <v>1</v>
      </c>
      <c r="F623" s="331">
        <f t="shared" si="28"/>
        <v>0</v>
      </c>
      <c r="G623" s="331">
        <f t="shared" si="29"/>
        <v>0</v>
      </c>
      <c r="H623" s="331">
        <f t="shared" si="30"/>
        <v>0</v>
      </c>
      <c r="I623" s="331">
        <f t="shared" si="31"/>
        <v>0</v>
      </c>
      <c r="J623" s="331">
        <f t="shared" si="32"/>
        <v>0</v>
      </c>
      <c r="K623" s="331">
        <f t="shared" si="33"/>
        <v>0</v>
      </c>
      <c r="L623" s="331">
        <f t="shared" si="34"/>
        <v>0</v>
      </c>
      <c r="M623" s="332">
        <f t="shared" si="35"/>
        <v>0</v>
      </c>
      <c r="N623" s="333">
        <f t="shared" si="36"/>
        <v>4</v>
      </c>
      <c r="O623" s="334"/>
      <c r="P623" s="335">
        <f t="shared" si="37"/>
        <v>4</v>
      </c>
      <c r="Q623" s="336">
        <f t="shared" si="38"/>
        <v>843</v>
      </c>
      <c r="R623" s="148"/>
      <c r="S623" s="148"/>
      <c r="T623" s="337"/>
      <c r="U623" s="148"/>
      <c r="V623" s="148"/>
      <c r="W623" s="337"/>
      <c r="X623" s="147"/>
      <c r="Y623" s="148"/>
      <c r="Z623" s="147"/>
      <c r="AA623" s="338">
        <v>0</v>
      </c>
      <c r="AB623" s="339">
        <v>0</v>
      </c>
      <c r="AC623" s="148">
        <v>0</v>
      </c>
      <c r="AD623" s="147"/>
      <c r="AE623" s="148"/>
      <c r="AF623" s="147">
        <v>3</v>
      </c>
      <c r="AG623" s="344">
        <v>0</v>
      </c>
      <c r="AH623" s="344">
        <v>0</v>
      </c>
      <c r="AI623" s="145"/>
      <c r="AJ623" s="145"/>
      <c r="AK623" s="344"/>
      <c r="AL623" s="145">
        <v>1</v>
      </c>
      <c r="AM623" s="344"/>
      <c r="AN623" s="344"/>
      <c r="AO623" s="340"/>
      <c r="AP623" s="340"/>
      <c r="AQ623" s="368"/>
      <c r="AR623" s="368"/>
      <c r="AS623" s="368"/>
      <c r="AT623" s="153"/>
      <c r="AU623" s="344"/>
      <c r="AV623" s="145"/>
      <c r="AW623" s="148">
        <v>0</v>
      </c>
      <c r="AX623" s="148">
        <v>0</v>
      </c>
      <c r="AY623" s="147"/>
      <c r="AZ623" s="148"/>
      <c r="BA623" s="148"/>
      <c r="BB623" s="147"/>
      <c r="BC623" s="147"/>
      <c r="BD623" s="148"/>
      <c r="BE623" s="148"/>
      <c r="BF623" s="338">
        <v>0</v>
      </c>
      <c r="BG623" s="145"/>
      <c r="BH623" s="148">
        <v>0</v>
      </c>
      <c r="BI623" s="337"/>
      <c r="BJ623" s="342"/>
      <c r="BK623" s="343"/>
      <c r="BL623" s="147"/>
      <c r="BM623" s="147"/>
      <c r="BN623" s="148"/>
      <c r="BO623" s="148"/>
      <c r="BP623" s="147"/>
      <c r="BQ623" s="144">
        <v>0</v>
      </c>
      <c r="BR623" s="145"/>
      <c r="BS623" s="145"/>
      <c r="BT623" s="145"/>
      <c r="BU623" s="338"/>
      <c r="BV623" s="144"/>
      <c r="BW623" s="145"/>
      <c r="BX623" s="145"/>
      <c r="BY623" s="344"/>
      <c r="BZ623" s="344"/>
      <c r="CA623" s="149">
        <v>0</v>
      </c>
      <c r="CB623" s="354">
        <v>0</v>
      </c>
      <c r="CC623" s="344">
        <v>0</v>
      </c>
      <c r="CD623" s="145"/>
      <c r="CE623" s="145"/>
      <c r="CF623" s="146">
        <v>0</v>
      </c>
      <c r="CG623" s="148"/>
      <c r="CH623" s="148"/>
      <c r="CI623" s="337"/>
      <c r="CJ623" s="147"/>
      <c r="CK623" s="354"/>
      <c r="CL623" s="145"/>
      <c r="CM623" s="145"/>
      <c r="CN623" s="354"/>
      <c r="CO623" s="344"/>
    </row>
    <row r="624" spans="1:93" ht="24" customHeight="1" x14ac:dyDescent="0.3">
      <c r="A624" s="345" t="s">
        <v>3001</v>
      </c>
      <c r="B624" s="328" t="s">
        <v>3002</v>
      </c>
      <c r="C624" s="329" t="s">
        <v>2400</v>
      </c>
      <c r="D624" s="330">
        <f t="shared" si="26"/>
        <v>3</v>
      </c>
      <c r="E624" s="331">
        <f t="shared" si="27"/>
        <v>1</v>
      </c>
      <c r="F624" s="331">
        <f t="shared" si="28"/>
        <v>0</v>
      </c>
      <c r="G624" s="331">
        <f t="shared" si="29"/>
        <v>0</v>
      </c>
      <c r="H624" s="331">
        <f t="shared" si="30"/>
        <v>0</v>
      </c>
      <c r="I624" s="331">
        <f t="shared" si="31"/>
        <v>0</v>
      </c>
      <c r="J624" s="331">
        <f t="shared" si="32"/>
        <v>0</v>
      </c>
      <c r="K624" s="331">
        <f t="shared" si="33"/>
        <v>0</v>
      </c>
      <c r="L624" s="331">
        <f t="shared" si="34"/>
        <v>0</v>
      </c>
      <c r="M624" s="332">
        <f t="shared" si="35"/>
        <v>0</v>
      </c>
      <c r="N624" s="333">
        <f t="shared" si="36"/>
        <v>4</v>
      </c>
      <c r="O624" s="334"/>
      <c r="P624" s="335">
        <f t="shared" si="37"/>
        <v>4</v>
      </c>
      <c r="Q624" s="336">
        <f t="shared" si="38"/>
        <v>843</v>
      </c>
      <c r="R624" s="148"/>
      <c r="S624" s="148"/>
      <c r="T624" s="350"/>
      <c r="U624" s="148"/>
      <c r="V624" s="148"/>
      <c r="W624" s="350"/>
      <c r="X624" s="351">
        <v>1</v>
      </c>
      <c r="Y624" s="148"/>
      <c r="Z624" s="351"/>
      <c r="AA624" s="338">
        <v>0</v>
      </c>
      <c r="AB624" s="339">
        <v>0</v>
      </c>
      <c r="AC624" s="148">
        <v>0</v>
      </c>
      <c r="AD624" s="351"/>
      <c r="AE624" s="148"/>
      <c r="AF624" s="351">
        <v>3</v>
      </c>
      <c r="AG624" s="364">
        <v>0</v>
      </c>
      <c r="AH624" s="364">
        <v>0</v>
      </c>
      <c r="AI624" s="145"/>
      <c r="AJ624" s="145"/>
      <c r="AK624" s="364"/>
      <c r="AL624" s="145"/>
      <c r="AM624" s="364"/>
      <c r="AN624" s="364"/>
      <c r="AO624" s="340"/>
      <c r="AP624" s="340"/>
      <c r="AQ624" s="365"/>
      <c r="AR624" s="365"/>
      <c r="AS624" s="365"/>
      <c r="AT624" s="153"/>
      <c r="AU624" s="364"/>
      <c r="AV624" s="145"/>
      <c r="AW624" s="148">
        <v>0</v>
      </c>
      <c r="AX624" s="148">
        <v>0</v>
      </c>
      <c r="AY624" s="351"/>
      <c r="AZ624" s="148"/>
      <c r="BA624" s="148"/>
      <c r="BB624" s="351"/>
      <c r="BC624" s="351"/>
      <c r="BD624" s="148"/>
      <c r="BE624" s="148"/>
      <c r="BF624" s="338">
        <v>0</v>
      </c>
      <c r="BG624" s="145"/>
      <c r="BH624" s="148">
        <v>0</v>
      </c>
      <c r="BI624" s="350"/>
      <c r="BJ624" s="342"/>
      <c r="BK624" s="343"/>
      <c r="BL624" s="351"/>
      <c r="BM624" s="351"/>
      <c r="BN624" s="148"/>
      <c r="BO624" s="148"/>
      <c r="BP624" s="351"/>
      <c r="BQ624" s="144">
        <v>0</v>
      </c>
      <c r="BR624" s="145"/>
      <c r="BS624" s="145"/>
      <c r="BT624" s="145"/>
      <c r="BU624" s="338"/>
      <c r="BV624" s="144"/>
      <c r="BW624" s="145"/>
      <c r="BX624" s="145"/>
      <c r="BY624" s="364"/>
      <c r="BZ624" s="364"/>
      <c r="CA624" s="149">
        <v>0</v>
      </c>
      <c r="CB624" s="338">
        <v>0</v>
      </c>
      <c r="CC624" s="88">
        <v>0</v>
      </c>
      <c r="CD624" s="145"/>
      <c r="CE624" s="145"/>
      <c r="CF624" s="146">
        <v>0</v>
      </c>
      <c r="CG624" s="349"/>
      <c r="CH624" s="349"/>
      <c r="CI624" s="350"/>
      <c r="CJ624" s="351"/>
      <c r="CK624" s="338"/>
      <c r="CL624" s="145"/>
      <c r="CM624" s="145"/>
      <c r="CN624" s="338"/>
      <c r="CO624" s="88"/>
    </row>
    <row r="625" spans="1:93" ht="24" customHeight="1" x14ac:dyDescent="0.3">
      <c r="A625" s="327" t="s">
        <v>3003</v>
      </c>
      <c r="B625" s="328" t="s">
        <v>3004</v>
      </c>
      <c r="C625" s="329" t="s">
        <v>3005</v>
      </c>
      <c r="D625" s="330">
        <f t="shared" si="26"/>
        <v>0</v>
      </c>
      <c r="E625" s="331">
        <f t="shared" si="27"/>
        <v>0</v>
      </c>
      <c r="F625" s="331">
        <f t="shared" si="28"/>
        <v>0</v>
      </c>
      <c r="G625" s="331">
        <f t="shared" si="29"/>
        <v>0</v>
      </c>
      <c r="H625" s="331">
        <f t="shared" si="30"/>
        <v>0</v>
      </c>
      <c r="I625" s="331">
        <f t="shared" si="31"/>
        <v>0</v>
      </c>
      <c r="J625" s="331">
        <f t="shared" si="32"/>
        <v>0</v>
      </c>
      <c r="K625" s="331">
        <f t="shared" si="33"/>
        <v>0</v>
      </c>
      <c r="L625" s="331">
        <f t="shared" si="34"/>
        <v>0</v>
      </c>
      <c r="M625" s="332">
        <f t="shared" si="35"/>
        <v>0</v>
      </c>
      <c r="N625" s="333">
        <f t="shared" si="36"/>
        <v>0</v>
      </c>
      <c r="O625" s="334"/>
      <c r="P625" s="335">
        <f t="shared" si="37"/>
        <v>0</v>
      </c>
      <c r="Q625" s="336" t="str">
        <f t="shared" si="38"/>
        <v/>
      </c>
      <c r="R625" s="148"/>
      <c r="S625" s="148"/>
      <c r="T625" s="350"/>
      <c r="U625" s="148"/>
      <c r="V625" s="148"/>
      <c r="W625" s="350"/>
      <c r="X625" s="351"/>
      <c r="Y625" s="148"/>
      <c r="Z625" s="351"/>
      <c r="AA625" s="338">
        <v>0</v>
      </c>
      <c r="AB625" s="339">
        <v>0</v>
      </c>
      <c r="AC625" s="148">
        <v>0</v>
      </c>
      <c r="AD625" s="351"/>
      <c r="AE625" s="148"/>
      <c r="AF625" s="351"/>
      <c r="AG625" s="344">
        <v>0</v>
      </c>
      <c r="AH625" s="344">
        <v>0</v>
      </c>
      <c r="AI625" s="145"/>
      <c r="AJ625" s="145"/>
      <c r="AK625" s="344"/>
      <c r="AL625" s="145"/>
      <c r="AM625" s="344"/>
      <c r="AN625" s="344"/>
      <c r="AO625" s="340"/>
      <c r="AP625" s="340"/>
      <c r="AQ625" s="368"/>
      <c r="AR625" s="368"/>
      <c r="AS625" s="368"/>
      <c r="AT625" s="153"/>
      <c r="AU625" s="344"/>
      <c r="AV625" s="145"/>
      <c r="AW625" s="148">
        <v>0</v>
      </c>
      <c r="AX625" s="148">
        <v>0</v>
      </c>
      <c r="AY625" s="351"/>
      <c r="AZ625" s="148"/>
      <c r="BA625" s="148"/>
      <c r="BB625" s="351"/>
      <c r="BC625" s="351"/>
      <c r="BD625" s="148"/>
      <c r="BE625" s="148"/>
      <c r="BF625" s="338">
        <v>0</v>
      </c>
      <c r="BG625" s="145"/>
      <c r="BH625" s="148">
        <v>0</v>
      </c>
      <c r="BI625" s="350"/>
      <c r="BJ625" s="342"/>
      <c r="BK625" s="343"/>
      <c r="BL625" s="351"/>
      <c r="BM625" s="351"/>
      <c r="BN625" s="148"/>
      <c r="BO625" s="148"/>
      <c r="BP625" s="351"/>
      <c r="BQ625" s="144">
        <v>0</v>
      </c>
      <c r="BR625" s="145"/>
      <c r="BS625" s="145"/>
      <c r="BT625" s="145"/>
      <c r="BU625" s="338"/>
      <c r="BV625" s="144"/>
      <c r="BW625" s="145"/>
      <c r="BX625" s="145"/>
      <c r="BY625" s="344"/>
      <c r="BZ625" s="344"/>
      <c r="CA625" s="149">
        <v>0</v>
      </c>
      <c r="CB625" s="354">
        <v>0</v>
      </c>
      <c r="CC625" s="344">
        <v>0</v>
      </c>
      <c r="CD625" s="145"/>
      <c r="CE625" s="145"/>
      <c r="CF625" s="146">
        <v>0</v>
      </c>
      <c r="CG625" s="349"/>
      <c r="CH625" s="349"/>
      <c r="CI625" s="350"/>
      <c r="CJ625" s="351"/>
      <c r="CK625" s="354"/>
      <c r="CL625" s="145"/>
      <c r="CM625" s="145"/>
      <c r="CN625" s="354"/>
      <c r="CO625" s="344"/>
    </row>
    <row r="626" spans="1:93" ht="24" customHeight="1" x14ac:dyDescent="0.3">
      <c r="A626" s="327" t="s">
        <v>3006</v>
      </c>
      <c r="B626" s="328" t="s">
        <v>3007</v>
      </c>
      <c r="C626" s="329" t="s">
        <v>3008</v>
      </c>
      <c r="D626" s="330">
        <f t="shared" si="26"/>
        <v>14</v>
      </c>
      <c r="E626" s="331">
        <f t="shared" si="27"/>
        <v>0</v>
      </c>
      <c r="F626" s="331">
        <f t="shared" si="28"/>
        <v>0</v>
      </c>
      <c r="G626" s="331">
        <f t="shared" si="29"/>
        <v>0</v>
      </c>
      <c r="H626" s="331">
        <f t="shared" si="30"/>
        <v>0</v>
      </c>
      <c r="I626" s="331">
        <f t="shared" si="31"/>
        <v>0</v>
      </c>
      <c r="J626" s="331">
        <f t="shared" si="32"/>
        <v>0</v>
      </c>
      <c r="K626" s="331">
        <f t="shared" si="33"/>
        <v>0</v>
      </c>
      <c r="L626" s="331">
        <f t="shared" si="34"/>
        <v>0</v>
      </c>
      <c r="M626" s="332">
        <f t="shared" si="35"/>
        <v>0</v>
      </c>
      <c r="N626" s="333">
        <f t="shared" si="36"/>
        <v>14</v>
      </c>
      <c r="O626" s="334"/>
      <c r="P626" s="335">
        <f t="shared" si="37"/>
        <v>14</v>
      </c>
      <c r="Q626" s="336">
        <f t="shared" si="38"/>
        <v>572</v>
      </c>
      <c r="R626" s="148"/>
      <c r="S626" s="148"/>
      <c r="T626" s="337"/>
      <c r="U626" s="148"/>
      <c r="V626" s="148"/>
      <c r="W626" s="337"/>
      <c r="X626" s="147"/>
      <c r="Y626" s="148"/>
      <c r="Z626" s="147"/>
      <c r="AA626" s="338">
        <v>0</v>
      </c>
      <c r="AB626" s="339">
        <v>0</v>
      </c>
      <c r="AC626" s="148">
        <v>0</v>
      </c>
      <c r="AD626" s="147"/>
      <c r="AE626" s="148">
        <v>14</v>
      </c>
      <c r="AF626" s="147"/>
      <c r="AG626" s="144">
        <v>0</v>
      </c>
      <c r="AH626" s="144">
        <v>0</v>
      </c>
      <c r="AI626" s="145"/>
      <c r="AJ626" s="145"/>
      <c r="AK626" s="144"/>
      <c r="AL626" s="145"/>
      <c r="AM626" s="144"/>
      <c r="AN626" s="144"/>
      <c r="AO626" s="340"/>
      <c r="AP626" s="340"/>
      <c r="AQ626" s="341"/>
      <c r="AR626" s="341"/>
      <c r="AS626" s="341"/>
      <c r="AT626" s="153"/>
      <c r="AU626" s="144"/>
      <c r="AV626" s="145"/>
      <c r="AW626" s="148">
        <v>0</v>
      </c>
      <c r="AX626" s="148">
        <v>0</v>
      </c>
      <c r="AY626" s="147"/>
      <c r="AZ626" s="148"/>
      <c r="BA626" s="148"/>
      <c r="BB626" s="147"/>
      <c r="BC626" s="147"/>
      <c r="BD626" s="148"/>
      <c r="BE626" s="148"/>
      <c r="BF626" s="338">
        <v>0</v>
      </c>
      <c r="BG626" s="145"/>
      <c r="BH626" s="148">
        <v>0</v>
      </c>
      <c r="BI626" s="337"/>
      <c r="BJ626" s="342"/>
      <c r="BK626" s="343"/>
      <c r="BL626" s="147"/>
      <c r="BM626" s="147"/>
      <c r="BN626" s="148"/>
      <c r="BO626" s="148"/>
      <c r="BP626" s="147"/>
      <c r="BQ626" s="144">
        <v>0</v>
      </c>
      <c r="BR626" s="145"/>
      <c r="BS626" s="145"/>
      <c r="BT626" s="145"/>
      <c r="BU626" s="338"/>
      <c r="BV626" s="144"/>
      <c r="BW626" s="145"/>
      <c r="BX626" s="145"/>
      <c r="BY626" s="144"/>
      <c r="BZ626" s="144"/>
      <c r="CA626" s="355">
        <v>0</v>
      </c>
      <c r="CB626" s="338">
        <v>0</v>
      </c>
      <c r="CC626" s="344">
        <v>0</v>
      </c>
      <c r="CD626" s="145"/>
      <c r="CE626" s="145"/>
      <c r="CF626" s="146">
        <v>0</v>
      </c>
      <c r="CG626" s="148"/>
      <c r="CH626" s="148"/>
      <c r="CI626" s="337"/>
      <c r="CJ626" s="147"/>
      <c r="CK626" s="338"/>
      <c r="CL626" s="145"/>
      <c r="CM626" s="145"/>
      <c r="CN626" s="338"/>
      <c r="CO626" s="344"/>
    </row>
    <row r="627" spans="1:93" ht="24" customHeight="1" x14ac:dyDescent="0.3">
      <c r="A627" s="327" t="s">
        <v>3009</v>
      </c>
      <c r="B627" s="328" t="s">
        <v>3010</v>
      </c>
      <c r="C627" s="329" t="s">
        <v>1876</v>
      </c>
      <c r="D627" s="330">
        <f t="shared" si="26"/>
        <v>4</v>
      </c>
      <c r="E627" s="331">
        <f t="shared" si="27"/>
        <v>0</v>
      </c>
      <c r="F627" s="331">
        <f t="shared" si="28"/>
        <v>0</v>
      </c>
      <c r="G627" s="331">
        <f t="shared" si="29"/>
        <v>0</v>
      </c>
      <c r="H627" s="331">
        <f t="shared" si="30"/>
        <v>0</v>
      </c>
      <c r="I627" s="331">
        <f t="shared" si="31"/>
        <v>0</v>
      </c>
      <c r="J627" s="331">
        <f t="shared" si="32"/>
        <v>0</v>
      </c>
      <c r="K627" s="331">
        <f t="shared" si="33"/>
        <v>0</v>
      </c>
      <c r="L627" s="331">
        <f t="shared" si="34"/>
        <v>0</v>
      </c>
      <c r="M627" s="332">
        <f t="shared" si="35"/>
        <v>0</v>
      </c>
      <c r="N627" s="333">
        <f t="shared" si="36"/>
        <v>4</v>
      </c>
      <c r="O627" s="334"/>
      <c r="P627" s="335">
        <f t="shared" si="37"/>
        <v>4</v>
      </c>
      <c r="Q627" s="336">
        <f t="shared" si="38"/>
        <v>843</v>
      </c>
      <c r="R627" s="148"/>
      <c r="S627" s="148"/>
      <c r="T627" s="337"/>
      <c r="U627" s="148"/>
      <c r="V627" s="148"/>
      <c r="W627" s="337"/>
      <c r="X627" s="147"/>
      <c r="Y627" s="148"/>
      <c r="Z627" s="147"/>
      <c r="AA627" s="354">
        <v>0</v>
      </c>
      <c r="AB627" s="357">
        <v>0</v>
      </c>
      <c r="AC627" s="148">
        <v>0</v>
      </c>
      <c r="AD627" s="147"/>
      <c r="AE627" s="148"/>
      <c r="AF627" s="147">
        <v>4</v>
      </c>
      <c r="AG627" s="144">
        <v>0</v>
      </c>
      <c r="AH627" s="144">
        <v>0</v>
      </c>
      <c r="AI627" s="145"/>
      <c r="AJ627" s="145"/>
      <c r="AK627" s="144"/>
      <c r="AL627" s="145"/>
      <c r="AM627" s="144"/>
      <c r="AN627" s="144"/>
      <c r="AO627" s="340"/>
      <c r="AP627" s="340"/>
      <c r="AQ627" s="341"/>
      <c r="AR627" s="341"/>
      <c r="AS627" s="341"/>
      <c r="AT627" s="359"/>
      <c r="AU627" s="144"/>
      <c r="AV627" s="145"/>
      <c r="AW627" s="148">
        <v>0</v>
      </c>
      <c r="AX627" s="148">
        <v>0</v>
      </c>
      <c r="AY627" s="147"/>
      <c r="AZ627" s="148"/>
      <c r="BA627" s="148"/>
      <c r="BB627" s="147"/>
      <c r="BC627" s="147"/>
      <c r="BD627" s="148"/>
      <c r="BE627" s="148"/>
      <c r="BF627" s="338">
        <v>0</v>
      </c>
      <c r="BG627" s="145"/>
      <c r="BH627" s="349">
        <v>0</v>
      </c>
      <c r="BI627" s="337"/>
      <c r="BJ627" s="342"/>
      <c r="BK627" s="343"/>
      <c r="BL627" s="147"/>
      <c r="BM627" s="147"/>
      <c r="BN627" s="148"/>
      <c r="BO627" s="148"/>
      <c r="BP627" s="147"/>
      <c r="BQ627" s="144">
        <v>0</v>
      </c>
      <c r="BR627" s="145"/>
      <c r="BS627" s="145"/>
      <c r="BT627" s="145"/>
      <c r="BU627" s="338"/>
      <c r="BV627" s="144"/>
      <c r="BW627" s="145"/>
      <c r="BX627" s="145"/>
      <c r="BY627" s="144"/>
      <c r="BZ627" s="144"/>
      <c r="CA627" s="355">
        <v>0</v>
      </c>
      <c r="CB627" s="338">
        <v>0</v>
      </c>
      <c r="CC627" s="344">
        <v>0</v>
      </c>
      <c r="CD627" s="145"/>
      <c r="CE627" s="145"/>
      <c r="CF627" s="356">
        <v>0</v>
      </c>
      <c r="CG627" s="148"/>
      <c r="CH627" s="148"/>
      <c r="CI627" s="337"/>
      <c r="CJ627" s="147"/>
      <c r="CK627" s="338"/>
      <c r="CL627" s="145"/>
      <c r="CM627" s="145"/>
      <c r="CN627" s="338"/>
      <c r="CO627" s="344"/>
    </row>
    <row r="628" spans="1:93" ht="24" customHeight="1" x14ac:dyDescent="0.3">
      <c r="A628" s="327" t="s">
        <v>3011</v>
      </c>
      <c r="B628" s="328" t="s">
        <v>3012</v>
      </c>
      <c r="C628" s="329" t="s">
        <v>2409</v>
      </c>
      <c r="D628" s="330">
        <f t="shared" si="26"/>
        <v>14</v>
      </c>
      <c r="E628" s="331">
        <f t="shared" si="27"/>
        <v>0</v>
      </c>
      <c r="F628" s="331">
        <f t="shared" si="28"/>
        <v>0</v>
      </c>
      <c r="G628" s="331">
        <f t="shared" si="29"/>
        <v>0</v>
      </c>
      <c r="H628" s="331">
        <f t="shared" si="30"/>
        <v>0</v>
      </c>
      <c r="I628" s="331">
        <f t="shared" si="31"/>
        <v>0</v>
      </c>
      <c r="J628" s="331">
        <f t="shared" si="32"/>
        <v>0</v>
      </c>
      <c r="K628" s="331">
        <f t="shared" si="33"/>
        <v>0</v>
      </c>
      <c r="L628" s="331">
        <f t="shared" si="34"/>
        <v>0</v>
      </c>
      <c r="M628" s="332">
        <f t="shared" si="35"/>
        <v>0</v>
      </c>
      <c r="N628" s="333">
        <f t="shared" si="36"/>
        <v>14</v>
      </c>
      <c r="O628" s="334"/>
      <c r="P628" s="335">
        <f t="shared" si="37"/>
        <v>14</v>
      </c>
      <c r="Q628" s="336">
        <f t="shared" si="38"/>
        <v>572</v>
      </c>
      <c r="R628" s="148"/>
      <c r="S628" s="148"/>
      <c r="T628" s="337"/>
      <c r="U628" s="148"/>
      <c r="V628" s="148"/>
      <c r="W628" s="337"/>
      <c r="X628" s="147"/>
      <c r="Y628" s="148"/>
      <c r="Z628" s="147"/>
      <c r="AA628" s="338">
        <v>0</v>
      </c>
      <c r="AB628" s="339">
        <v>0</v>
      </c>
      <c r="AC628" s="148">
        <v>0</v>
      </c>
      <c r="AD628" s="147"/>
      <c r="AE628" s="148"/>
      <c r="AF628" s="147"/>
      <c r="AG628" s="144">
        <v>0</v>
      </c>
      <c r="AH628" s="144">
        <v>0</v>
      </c>
      <c r="AI628" s="145"/>
      <c r="AJ628" s="145"/>
      <c r="AK628" s="144"/>
      <c r="AL628" s="145"/>
      <c r="AM628" s="144"/>
      <c r="AN628" s="144"/>
      <c r="AO628" s="340"/>
      <c r="AP628" s="340"/>
      <c r="AQ628" s="341"/>
      <c r="AR628" s="341"/>
      <c r="AS628" s="341"/>
      <c r="AT628" s="153"/>
      <c r="AU628" s="144"/>
      <c r="AV628" s="145"/>
      <c r="AW628" s="148">
        <v>0</v>
      </c>
      <c r="AX628" s="148">
        <v>0</v>
      </c>
      <c r="AY628" s="147"/>
      <c r="AZ628" s="148"/>
      <c r="BA628" s="148"/>
      <c r="BB628" s="147"/>
      <c r="BC628" s="147"/>
      <c r="BD628" s="148"/>
      <c r="BE628" s="148"/>
      <c r="BF628" s="354">
        <v>0</v>
      </c>
      <c r="BG628" s="145"/>
      <c r="BH628" s="349">
        <v>0</v>
      </c>
      <c r="BI628" s="337"/>
      <c r="BJ628" s="360"/>
      <c r="BK628" s="343"/>
      <c r="BL628" s="147"/>
      <c r="BM628" s="147"/>
      <c r="BN628" s="148">
        <v>14</v>
      </c>
      <c r="BO628" s="148"/>
      <c r="BP628" s="147"/>
      <c r="BQ628" s="364">
        <v>0</v>
      </c>
      <c r="BR628" s="352"/>
      <c r="BS628" s="352"/>
      <c r="BT628" s="145"/>
      <c r="BU628" s="354"/>
      <c r="BV628" s="364"/>
      <c r="BW628" s="145"/>
      <c r="BX628" s="145"/>
      <c r="BY628" s="144"/>
      <c r="BZ628" s="144"/>
      <c r="CA628" s="149">
        <v>0</v>
      </c>
      <c r="CB628" s="354">
        <v>0</v>
      </c>
      <c r="CC628" s="344">
        <v>0</v>
      </c>
      <c r="CD628" s="145"/>
      <c r="CE628" s="145"/>
      <c r="CF628" s="146">
        <v>0</v>
      </c>
      <c r="CG628" s="148"/>
      <c r="CH628" s="148"/>
      <c r="CI628" s="337"/>
      <c r="CJ628" s="147"/>
      <c r="CK628" s="354"/>
      <c r="CL628" s="145"/>
      <c r="CM628" s="145"/>
      <c r="CN628" s="354"/>
      <c r="CO628" s="344"/>
    </row>
    <row r="629" spans="1:93" ht="24" customHeight="1" x14ac:dyDescent="0.3">
      <c r="A629" s="327">
        <v>711029</v>
      </c>
      <c r="B629" s="328" t="s">
        <v>3013</v>
      </c>
      <c r="C629" s="329" t="s">
        <v>1116</v>
      </c>
      <c r="D629" s="330">
        <f t="shared" si="26"/>
        <v>9</v>
      </c>
      <c r="E629" s="331">
        <f t="shared" si="27"/>
        <v>3</v>
      </c>
      <c r="F629" s="331">
        <f t="shared" si="28"/>
        <v>0</v>
      </c>
      <c r="G629" s="331">
        <f t="shared" si="29"/>
        <v>0</v>
      </c>
      <c r="H629" s="331">
        <f t="shared" si="30"/>
        <v>0</v>
      </c>
      <c r="I629" s="331">
        <f t="shared" si="31"/>
        <v>0</v>
      </c>
      <c r="J629" s="331">
        <f t="shared" si="32"/>
        <v>0</v>
      </c>
      <c r="K629" s="331">
        <f t="shared" si="33"/>
        <v>0</v>
      </c>
      <c r="L629" s="331">
        <f t="shared" si="34"/>
        <v>0</v>
      </c>
      <c r="M629" s="332">
        <f t="shared" si="35"/>
        <v>0</v>
      </c>
      <c r="N629" s="333">
        <f t="shared" si="36"/>
        <v>12</v>
      </c>
      <c r="O629" s="334"/>
      <c r="P629" s="335">
        <f t="shared" si="37"/>
        <v>12</v>
      </c>
      <c r="Q629" s="336">
        <f t="shared" si="38"/>
        <v>604</v>
      </c>
      <c r="R629" s="349"/>
      <c r="S629" s="349"/>
      <c r="T629" s="337"/>
      <c r="U629" s="349"/>
      <c r="V629" s="349"/>
      <c r="W629" s="337"/>
      <c r="X629" s="147"/>
      <c r="Y629" s="349"/>
      <c r="Z629" s="147"/>
      <c r="AA629" s="338">
        <v>0</v>
      </c>
      <c r="AB629" s="339">
        <v>0</v>
      </c>
      <c r="AC629" s="148">
        <v>0</v>
      </c>
      <c r="AD629" s="147"/>
      <c r="AE629" s="349"/>
      <c r="AF629" s="147">
        <v>9</v>
      </c>
      <c r="AG629" s="144">
        <v>0</v>
      </c>
      <c r="AH629" s="144">
        <v>0</v>
      </c>
      <c r="AI629" s="145"/>
      <c r="AJ629" s="145"/>
      <c r="AK629" s="144"/>
      <c r="AL629" s="145"/>
      <c r="AM629" s="144"/>
      <c r="AN629" s="144"/>
      <c r="AO629" s="340"/>
      <c r="AP629" s="340"/>
      <c r="AQ629" s="341"/>
      <c r="AR629" s="341"/>
      <c r="AS629" s="341"/>
      <c r="AT629" s="153"/>
      <c r="AU629" s="144"/>
      <c r="AV629" s="145"/>
      <c r="AW629" s="349">
        <v>0</v>
      </c>
      <c r="AX629" s="349">
        <v>0</v>
      </c>
      <c r="AY629" s="147"/>
      <c r="AZ629" s="349"/>
      <c r="BA629" s="349"/>
      <c r="BB629" s="147"/>
      <c r="BC629" s="147"/>
      <c r="BD629" s="349"/>
      <c r="BE629" s="349"/>
      <c r="BF629" s="338">
        <v>0</v>
      </c>
      <c r="BG629" s="145"/>
      <c r="BH629" s="148">
        <v>0</v>
      </c>
      <c r="BI629" s="337"/>
      <c r="BJ629" s="360"/>
      <c r="BK629" s="343"/>
      <c r="BL629" s="147"/>
      <c r="BM629" s="147"/>
      <c r="BN629" s="349"/>
      <c r="BO629" s="349">
        <v>3</v>
      </c>
      <c r="BP629" s="147"/>
      <c r="BQ629" s="88">
        <v>0</v>
      </c>
      <c r="BR629" s="352"/>
      <c r="BS629" s="352"/>
      <c r="BT629" s="145"/>
      <c r="BU629" s="338"/>
      <c r="BV629" s="88"/>
      <c r="BW629" s="145"/>
      <c r="BX629" s="145"/>
      <c r="BY629" s="144"/>
      <c r="BZ629" s="144"/>
      <c r="CA629" s="355">
        <v>0</v>
      </c>
      <c r="CB629" s="338">
        <v>0</v>
      </c>
      <c r="CC629" s="344">
        <v>0</v>
      </c>
      <c r="CD629" s="145"/>
      <c r="CE629" s="145"/>
      <c r="CF629" s="356">
        <v>0</v>
      </c>
      <c r="CG629" s="148"/>
      <c r="CH629" s="148"/>
      <c r="CI629" s="337"/>
      <c r="CJ629" s="147"/>
      <c r="CK629" s="338"/>
      <c r="CL629" s="145"/>
      <c r="CM629" s="145"/>
      <c r="CN629" s="338"/>
      <c r="CO629" s="344"/>
    </row>
    <row r="630" spans="1:93" ht="24" customHeight="1" x14ac:dyDescent="0.3">
      <c r="A630" s="327" t="s">
        <v>3014</v>
      </c>
      <c r="B630" s="362" t="s">
        <v>3015</v>
      </c>
      <c r="C630" s="363" t="s">
        <v>1915</v>
      </c>
      <c r="D630" s="330">
        <f t="shared" si="26"/>
        <v>0</v>
      </c>
      <c r="E630" s="331">
        <f t="shared" si="27"/>
        <v>0</v>
      </c>
      <c r="F630" s="331">
        <f t="shared" si="28"/>
        <v>0</v>
      </c>
      <c r="G630" s="331">
        <f t="shared" si="29"/>
        <v>0</v>
      </c>
      <c r="H630" s="331">
        <f t="shared" si="30"/>
        <v>0</v>
      </c>
      <c r="I630" s="331">
        <f t="shared" si="31"/>
        <v>0</v>
      </c>
      <c r="J630" s="331">
        <f t="shared" si="32"/>
        <v>0</v>
      </c>
      <c r="K630" s="331">
        <f t="shared" si="33"/>
        <v>0</v>
      </c>
      <c r="L630" s="331">
        <f t="shared" si="34"/>
        <v>0</v>
      </c>
      <c r="M630" s="332">
        <f t="shared" si="35"/>
        <v>0</v>
      </c>
      <c r="N630" s="369">
        <f t="shared" si="36"/>
        <v>0</v>
      </c>
      <c r="O630" s="334"/>
      <c r="P630" s="335">
        <f t="shared" si="37"/>
        <v>0</v>
      </c>
      <c r="Q630" s="336" t="str">
        <f t="shared" si="38"/>
        <v/>
      </c>
      <c r="R630" s="148"/>
      <c r="S630" s="148"/>
      <c r="T630" s="337"/>
      <c r="U630" s="148"/>
      <c r="V630" s="148"/>
      <c r="W630" s="337"/>
      <c r="X630" s="147"/>
      <c r="Y630" s="148"/>
      <c r="Z630" s="147"/>
      <c r="AA630" s="338">
        <v>0</v>
      </c>
      <c r="AB630" s="339">
        <v>0</v>
      </c>
      <c r="AC630" s="148">
        <v>0</v>
      </c>
      <c r="AD630" s="147"/>
      <c r="AE630" s="148"/>
      <c r="AF630" s="147"/>
      <c r="AG630" s="144">
        <v>0</v>
      </c>
      <c r="AH630" s="144">
        <v>0</v>
      </c>
      <c r="AI630" s="352"/>
      <c r="AJ630" s="352"/>
      <c r="AK630" s="144"/>
      <c r="AL630" s="352"/>
      <c r="AM630" s="144"/>
      <c r="AN630" s="144"/>
      <c r="AO630" s="353"/>
      <c r="AP630" s="353"/>
      <c r="AQ630" s="341"/>
      <c r="AR630" s="341"/>
      <c r="AS630" s="341"/>
      <c r="AT630" s="153"/>
      <c r="AU630" s="144"/>
      <c r="AV630" s="352"/>
      <c r="AW630" s="349">
        <v>0</v>
      </c>
      <c r="AX630" s="349">
        <v>0</v>
      </c>
      <c r="AY630" s="147"/>
      <c r="AZ630" s="349"/>
      <c r="BA630" s="349"/>
      <c r="BB630" s="147"/>
      <c r="BC630" s="147"/>
      <c r="BD630" s="349"/>
      <c r="BE630" s="349"/>
      <c r="BF630" s="338">
        <v>0</v>
      </c>
      <c r="BG630" s="352"/>
      <c r="BH630" s="148">
        <v>0</v>
      </c>
      <c r="BI630" s="337"/>
      <c r="BJ630" s="360"/>
      <c r="BK630" s="343"/>
      <c r="BL630" s="147"/>
      <c r="BM630" s="147"/>
      <c r="BN630" s="349"/>
      <c r="BO630" s="349"/>
      <c r="BP630" s="147"/>
      <c r="BQ630" s="344">
        <v>0</v>
      </c>
      <c r="BR630" s="352"/>
      <c r="BS630" s="352"/>
      <c r="BT630" s="352"/>
      <c r="BU630" s="338"/>
      <c r="BV630" s="344"/>
      <c r="BW630" s="352"/>
      <c r="BX630" s="352"/>
      <c r="BY630" s="144"/>
      <c r="BZ630" s="144"/>
      <c r="CA630" s="149">
        <v>0</v>
      </c>
      <c r="CB630" s="338">
        <v>0</v>
      </c>
      <c r="CC630" s="344">
        <v>0</v>
      </c>
      <c r="CD630" s="352"/>
      <c r="CE630" s="352"/>
      <c r="CF630" s="356">
        <v>0</v>
      </c>
      <c r="CG630" s="148"/>
      <c r="CH630" s="148"/>
      <c r="CI630" s="337"/>
      <c r="CJ630" s="147"/>
      <c r="CK630" s="338"/>
      <c r="CL630" s="352"/>
      <c r="CM630" s="352"/>
      <c r="CN630" s="338"/>
      <c r="CO630" s="344"/>
    </row>
    <row r="631" spans="1:93" ht="24" customHeight="1" x14ac:dyDescent="0.3">
      <c r="A631" s="346" t="s">
        <v>3016</v>
      </c>
      <c r="B631" s="366" t="s">
        <v>3017</v>
      </c>
      <c r="C631" s="367" t="s">
        <v>2256</v>
      </c>
      <c r="D631" s="330">
        <f t="shared" si="26"/>
        <v>60</v>
      </c>
      <c r="E631" s="331">
        <f t="shared" si="27"/>
        <v>28</v>
      </c>
      <c r="F631" s="331">
        <f t="shared" si="28"/>
        <v>18</v>
      </c>
      <c r="G631" s="331">
        <f t="shared" si="29"/>
        <v>10</v>
      </c>
      <c r="H631" s="331">
        <f t="shared" si="30"/>
        <v>0</v>
      </c>
      <c r="I631" s="331">
        <f t="shared" si="31"/>
        <v>0</v>
      </c>
      <c r="J631" s="331">
        <f t="shared" si="32"/>
        <v>0</v>
      </c>
      <c r="K631" s="331">
        <f t="shared" si="33"/>
        <v>0</v>
      </c>
      <c r="L631" s="331">
        <f t="shared" si="34"/>
        <v>0</v>
      </c>
      <c r="M631" s="332">
        <f t="shared" si="35"/>
        <v>0</v>
      </c>
      <c r="N631" s="333">
        <f t="shared" si="36"/>
        <v>116</v>
      </c>
      <c r="O631" s="334"/>
      <c r="P631" s="335">
        <f t="shared" si="37"/>
        <v>116</v>
      </c>
      <c r="Q631" s="336">
        <f t="shared" si="38"/>
        <v>115</v>
      </c>
      <c r="R631" s="349"/>
      <c r="S631" s="349"/>
      <c r="T631" s="350"/>
      <c r="U631" s="349"/>
      <c r="V631" s="349"/>
      <c r="W631" s="350"/>
      <c r="X631" s="351"/>
      <c r="Y631" s="349"/>
      <c r="Z631" s="351"/>
      <c r="AA631" s="338">
        <v>0</v>
      </c>
      <c r="AB631" s="339">
        <v>0</v>
      </c>
      <c r="AC631" s="349">
        <v>0</v>
      </c>
      <c r="AD631" s="351"/>
      <c r="AE631" s="349">
        <v>28</v>
      </c>
      <c r="AF631" s="351"/>
      <c r="AG631" s="144">
        <v>0</v>
      </c>
      <c r="AH631" s="144">
        <v>0</v>
      </c>
      <c r="AI631" s="145">
        <v>10</v>
      </c>
      <c r="AJ631" s="145"/>
      <c r="AK631" s="144"/>
      <c r="AL631" s="145"/>
      <c r="AM631" s="144">
        <v>60</v>
      </c>
      <c r="AN631" s="144"/>
      <c r="AO631" s="340"/>
      <c r="AP631" s="340"/>
      <c r="AQ631" s="341"/>
      <c r="AR631" s="341"/>
      <c r="AS631" s="341"/>
      <c r="AT631" s="153"/>
      <c r="AU631" s="144"/>
      <c r="AV631" s="145"/>
      <c r="AW631" s="148">
        <v>0</v>
      </c>
      <c r="AX631" s="148">
        <v>0</v>
      </c>
      <c r="AY631" s="351"/>
      <c r="AZ631" s="148"/>
      <c r="BA631" s="148"/>
      <c r="BB631" s="351"/>
      <c r="BC631" s="351"/>
      <c r="BD631" s="148"/>
      <c r="BE631" s="148"/>
      <c r="BF631" s="338">
        <v>0</v>
      </c>
      <c r="BG631" s="145"/>
      <c r="BH631" s="148">
        <v>0</v>
      </c>
      <c r="BI631" s="350"/>
      <c r="BJ631" s="342"/>
      <c r="BK631" s="343"/>
      <c r="BL631" s="351"/>
      <c r="BM631" s="351"/>
      <c r="BN631" s="148">
        <v>18</v>
      </c>
      <c r="BO631" s="148"/>
      <c r="BP631" s="351"/>
      <c r="BQ631" s="88">
        <v>0</v>
      </c>
      <c r="BR631" s="352"/>
      <c r="BS631" s="352"/>
      <c r="BT631" s="145"/>
      <c r="BU631" s="338"/>
      <c r="BV631" s="88"/>
      <c r="BW631" s="145"/>
      <c r="BX631" s="145"/>
      <c r="BY631" s="144"/>
      <c r="BZ631" s="144"/>
      <c r="CA631" s="149">
        <v>0</v>
      </c>
      <c r="CB631" s="338">
        <v>0</v>
      </c>
      <c r="CC631" s="344">
        <v>0</v>
      </c>
      <c r="CD631" s="145"/>
      <c r="CE631" s="145"/>
      <c r="CF631" s="146">
        <v>0</v>
      </c>
      <c r="CG631" s="349"/>
      <c r="CH631" s="349"/>
      <c r="CI631" s="350"/>
      <c r="CJ631" s="351"/>
      <c r="CK631" s="338"/>
      <c r="CL631" s="145"/>
      <c r="CM631" s="145"/>
      <c r="CN631" s="338"/>
      <c r="CO631" s="344"/>
    </row>
    <row r="632" spans="1:93" ht="24" customHeight="1" x14ac:dyDescent="0.3">
      <c r="A632" s="327" t="s">
        <v>3018</v>
      </c>
      <c r="B632" s="328" t="s">
        <v>3019</v>
      </c>
      <c r="C632" s="329" t="s">
        <v>2256</v>
      </c>
      <c r="D632" s="330">
        <f t="shared" si="26"/>
        <v>1</v>
      </c>
      <c r="E632" s="331">
        <f t="shared" si="27"/>
        <v>1</v>
      </c>
      <c r="F632" s="331">
        <f t="shared" si="28"/>
        <v>0</v>
      </c>
      <c r="G632" s="331">
        <f t="shared" si="29"/>
        <v>0</v>
      </c>
      <c r="H632" s="331">
        <f t="shared" si="30"/>
        <v>0</v>
      </c>
      <c r="I632" s="331">
        <f t="shared" si="31"/>
        <v>0</v>
      </c>
      <c r="J632" s="331">
        <f t="shared" si="32"/>
        <v>0</v>
      </c>
      <c r="K632" s="331">
        <f t="shared" si="33"/>
        <v>0</v>
      </c>
      <c r="L632" s="331">
        <f t="shared" si="34"/>
        <v>0</v>
      </c>
      <c r="M632" s="332">
        <f t="shared" si="35"/>
        <v>0</v>
      </c>
      <c r="N632" s="333">
        <f t="shared" si="36"/>
        <v>2</v>
      </c>
      <c r="O632" s="334"/>
      <c r="P632" s="335">
        <f t="shared" si="37"/>
        <v>2</v>
      </c>
      <c r="Q632" s="336">
        <f t="shared" si="38"/>
        <v>930</v>
      </c>
      <c r="R632" s="148"/>
      <c r="S632" s="148"/>
      <c r="T632" s="350"/>
      <c r="U632" s="148"/>
      <c r="V632" s="148"/>
      <c r="W632" s="350"/>
      <c r="X632" s="351"/>
      <c r="Y632" s="148"/>
      <c r="Z632" s="351"/>
      <c r="AA632" s="338">
        <v>0</v>
      </c>
      <c r="AB632" s="339">
        <v>0</v>
      </c>
      <c r="AC632" s="148">
        <v>0</v>
      </c>
      <c r="AD632" s="351"/>
      <c r="AE632" s="148"/>
      <c r="AF632" s="351"/>
      <c r="AG632" s="144">
        <v>0</v>
      </c>
      <c r="AH632" s="144">
        <v>0</v>
      </c>
      <c r="AI632" s="145">
        <v>1</v>
      </c>
      <c r="AJ632" s="145"/>
      <c r="AK632" s="144"/>
      <c r="AL632" s="145">
        <v>1</v>
      </c>
      <c r="AM632" s="144"/>
      <c r="AN632" s="144"/>
      <c r="AO632" s="340"/>
      <c r="AP632" s="340"/>
      <c r="AQ632" s="341"/>
      <c r="AR632" s="341"/>
      <c r="AS632" s="341"/>
      <c r="AT632" s="153"/>
      <c r="AU632" s="144"/>
      <c r="AV632" s="145"/>
      <c r="AW632" s="349">
        <v>0</v>
      </c>
      <c r="AX632" s="349">
        <v>0</v>
      </c>
      <c r="AY632" s="351"/>
      <c r="AZ632" s="349"/>
      <c r="BA632" s="349"/>
      <c r="BB632" s="351"/>
      <c r="BC632" s="351"/>
      <c r="BD632" s="349"/>
      <c r="BE632" s="349"/>
      <c r="BF632" s="338">
        <v>0</v>
      </c>
      <c r="BG632" s="145"/>
      <c r="BH632" s="148">
        <v>0</v>
      </c>
      <c r="BI632" s="350"/>
      <c r="BJ632" s="360"/>
      <c r="BK632" s="343"/>
      <c r="BL632" s="351"/>
      <c r="BM632" s="351"/>
      <c r="BN632" s="349"/>
      <c r="BO632" s="349"/>
      <c r="BP632" s="351"/>
      <c r="BQ632" s="144">
        <v>0</v>
      </c>
      <c r="BR632" s="145"/>
      <c r="BS632" s="145"/>
      <c r="BT632" s="145"/>
      <c r="BU632" s="338"/>
      <c r="BV632" s="144"/>
      <c r="BW632" s="145"/>
      <c r="BX632" s="145"/>
      <c r="BY632" s="144"/>
      <c r="BZ632" s="144"/>
      <c r="CA632" s="149">
        <v>0</v>
      </c>
      <c r="CB632" s="338">
        <v>0</v>
      </c>
      <c r="CC632" s="344">
        <v>0</v>
      </c>
      <c r="CD632" s="145"/>
      <c r="CE632" s="145"/>
      <c r="CF632" s="356">
        <v>0</v>
      </c>
      <c r="CG632" s="349"/>
      <c r="CH632" s="349"/>
      <c r="CI632" s="350"/>
      <c r="CJ632" s="351"/>
      <c r="CK632" s="338"/>
      <c r="CL632" s="145"/>
      <c r="CM632" s="145"/>
      <c r="CN632" s="338"/>
      <c r="CO632" s="344"/>
    </row>
    <row r="633" spans="1:93" ht="24" customHeight="1" x14ac:dyDescent="0.3">
      <c r="A633" s="345" t="s">
        <v>3020</v>
      </c>
      <c r="B633" s="328" t="s">
        <v>3021</v>
      </c>
      <c r="C633" s="329" t="s">
        <v>171</v>
      </c>
      <c r="D633" s="330">
        <f t="shared" si="26"/>
        <v>80</v>
      </c>
      <c r="E633" s="331">
        <f t="shared" si="27"/>
        <v>0</v>
      </c>
      <c r="F633" s="331">
        <f t="shared" si="28"/>
        <v>0</v>
      </c>
      <c r="G633" s="331">
        <f t="shared" si="29"/>
        <v>0</v>
      </c>
      <c r="H633" s="331">
        <f t="shared" si="30"/>
        <v>0</v>
      </c>
      <c r="I633" s="331">
        <f t="shared" si="31"/>
        <v>0</v>
      </c>
      <c r="J633" s="331">
        <f t="shared" si="32"/>
        <v>0</v>
      </c>
      <c r="K633" s="331">
        <f t="shared" si="33"/>
        <v>0</v>
      </c>
      <c r="L633" s="331">
        <f t="shared" si="34"/>
        <v>0</v>
      </c>
      <c r="M633" s="332">
        <f t="shared" si="35"/>
        <v>0</v>
      </c>
      <c r="N633" s="333">
        <f t="shared" si="36"/>
        <v>80</v>
      </c>
      <c r="O633" s="334"/>
      <c r="P633" s="335">
        <f t="shared" si="37"/>
        <v>80</v>
      </c>
      <c r="Q633" s="336">
        <f t="shared" si="38"/>
        <v>138</v>
      </c>
      <c r="R633" s="148"/>
      <c r="S633" s="148"/>
      <c r="T633" s="337"/>
      <c r="U633" s="148"/>
      <c r="V633" s="148"/>
      <c r="W633" s="337"/>
      <c r="X633" s="147"/>
      <c r="Y633" s="148"/>
      <c r="Z633" s="147"/>
      <c r="AA633" s="338">
        <v>0</v>
      </c>
      <c r="AB633" s="339">
        <v>0</v>
      </c>
      <c r="AC633" s="349">
        <v>0</v>
      </c>
      <c r="AD633" s="147"/>
      <c r="AE633" s="148"/>
      <c r="AF633" s="147"/>
      <c r="AG633" s="144">
        <v>0</v>
      </c>
      <c r="AH633" s="144">
        <v>0</v>
      </c>
      <c r="AI633" s="145"/>
      <c r="AJ633" s="145"/>
      <c r="AK633" s="144"/>
      <c r="AL633" s="145"/>
      <c r="AM633" s="144"/>
      <c r="AN633" s="144"/>
      <c r="AO633" s="340"/>
      <c r="AP633" s="340"/>
      <c r="AQ633" s="341"/>
      <c r="AR633" s="341">
        <v>80</v>
      </c>
      <c r="AS633" s="341"/>
      <c r="AT633" s="153"/>
      <c r="AU633" s="144"/>
      <c r="AV633" s="145"/>
      <c r="AW633" s="148">
        <v>0</v>
      </c>
      <c r="AX633" s="148">
        <v>0</v>
      </c>
      <c r="AY633" s="147"/>
      <c r="AZ633" s="148"/>
      <c r="BA633" s="148"/>
      <c r="BB633" s="147"/>
      <c r="BC633" s="147"/>
      <c r="BD633" s="148"/>
      <c r="BE633" s="148"/>
      <c r="BF633" s="338">
        <v>0</v>
      </c>
      <c r="BG633" s="145"/>
      <c r="BH633" s="349">
        <v>0</v>
      </c>
      <c r="BI633" s="337"/>
      <c r="BJ633" s="342"/>
      <c r="BK633" s="343"/>
      <c r="BL633" s="147"/>
      <c r="BM633" s="147"/>
      <c r="BN633" s="148"/>
      <c r="BO633" s="148"/>
      <c r="BP633" s="147"/>
      <c r="BQ633" s="88">
        <v>0</v>
      </c>
      <c r="BR633" s="352"/>
      <c r="BS633" s="352"/>
      <c r="BT633" s="145"/>
      <c r="BU633" s="338"/>
      <c r="BV633" s="88"/>
      <c r="BW633" s="145"/>
      <c r="BX633" s="145"/>
      <c r="BY633" s="144"/>
      <c r="BZ633" s="144"/>
      <c r="CA633" s="149">
        <v>0</v>
      </c>
      <c r="CB633" s="338">
        <v>0</v>
      </c>
      <c r="CC633" s="344">
        <v>0</v>
      </c>
      <c r="CD633" s="145"/>
      <c r="CE633" s="145"/>
      <c r="CF633" s="146">
        <v>0</v>
      </c>
      <c r="CG633" s="148"/>
      <c r="CH633" s="148"/>
      <c r="CI633" s="337"/>
      <c r="CJ633" s="147"/>
      <c r="CK633" s="338"/>
      <c r="CL633" s="145"/>
      <c r="CM633" s="145"/>
      <c r="CN633" s="338"/>
      <c r="CO633" s="344"/>
    </row>
    <row r="634" spans="1:93" ht="24" customHeight="1" x14ac:dyDescent="0.3">
      <c r="A634" s="327">
        <v>920101</v>
      </c>
      <c r="B634" s="328" t="s">
        <v>3022</v>
      </c>
      <c r="C634" s="329" t="s">
        <v>1893</v>
      </c>
      <c r="D634" s="330">
        <f t="shared" si="26"/>
        <v>12</v>
      </c>
      <c r="E634" s="331">
        <f t="shared" si="27"/>
        <v>11</v>
      </c>
      <c r="F634" s="331">
        <f t="shared" si="28"/>
        <v>0</v>
      </c>
      <c r="G634" s="331">
        <f t="shared" si="29"/>
        <v>0</v>
      </c>
      <c r="H634" s="331">
        <f t="shared" si="30"/>
        <v>0</v>
      </c>
      <c r="I634" s="331">
        <f t="shared" si="31"/>
        <v>0</v>
      </c>
      <c r="J634" s="331">
        <f t="shared" si="32"/>
        <v>0</v>
      </c>
      <c r="K634" s="331">
        <f t="shared" si="33"/>
        <v>0</v>
      </c>
      <c r="L634" s="331">
        <f t="shared" si="34"/>
        <v>0</v>
      </c>
      <c r="M634" s="332">
        <f t="shared" si="35"/>
        <v>0</v>
      </c>
      <c r="N634" s="333">
        <f t="shared" si="36"/>
        <v>23</v>
      </c>
      <c r="O634" s="334"/>
      <c r="P634" s="335">
        <f t="shared" si="37"/>
        <v>23</v>
      </c>
      <c r="Q634" s="336">
        <f t="shared" si="38"/>
        <v>423</v>
      </c>
      <c r="R634" s="349"/>
      <c r="S634" s="349"/>
      <c r="T634" s="350"/>
      <c r="U634" s="349"/>
      <c r="V634" s="349"/>
      <c r="W634" s="350"/>
      <c r="X634" s="351"/>
      <c r="Y634" s="349"/>
      <c r="Z634" s="351"/>
      <c r="AA634" s="354">
        <v>0</v>
      </c>
      <c r="AB634" s="357">
        <v>0</v>
      </c>
      <c r="AC634" s="148">
        <v>0</v>
      </c>
      <c r="AD634" s="351"/>
      <c r="AE634" s="349">
        <v>12</v>
      </c>
      <c r="AF634" s="351"/>
      <c r="AG634" s="144">
        <v>0</v>
      </c>
      <c r="AH634" s="144">
        <v>0</v>
      </c>
      <c r="AI634" s="145"/>
      <c r="AJ634" s="145"/>
      <c r="AK634" s="144"/>
      <c r="AL634" s="145"/>
      <c r="AM634" s="144"/>
      <c r="AN634" s="144"/>
      <c r="AO634" s="340"/>
      <c r="AP634" s="340"/>
      <c r="AQ634" s="341"/>
      <c r="AR634" s="341"/>
      <c r="AS634" s="341"/>
      <c r="AT634" s="359"/>
      <c r="AU634" s="144"/>
      <c r="AV634" s="145"/>
      <c r="AW634" s="148">
        <v>0</v>
      </c>
      <c r="AX634" s="148">
        <v>0</v>
      </c>
      <c r="AY634" s="351"/>
      <c r="AZ634" s="148"/>
      <c r="BA634" s="148"/>
      <c r="BB634" s="351"/>
      <c r="BC634" s="351"/>
      <c r="BD634" s="148"/>
      <c r="BE634" s="148"/>
      <c r="BF634" s="338">
        <v>0</v>
      </c>
      <c r="BG634" s="145"/>
      <c r="BH634" s="349">
        <v>0</v>
      </c>
      <c r="BI634" s="350"/>
      <c r="BJ634" s="342"/>
      <c r="BK634" s="343"/>
      <c r="BL634" s="351"/>
      <c r="BM634" s="351"/>
      <c r="BN634" s="148"/>
      <c r="BO634" s="148">
        <v>11</v>
      </c>
      <c r="BP634" s="351"/>
      <c r="BQ634" s="144">
        <v>0</v>
      </c>
      <c r="BR634" s="145"/>
      <c r="BS634" s="145"/>
      <c r="BT634" s="145"/>
      <c r="BU634" s="338"/>
      <c r="BV634" s="144"/>
      <c r="BW634" s="145"/>
      <c r="BX634" s="145"/>
      <c r="BY634" s="144"/>
      <c r="BZ634" s="144"/>
      <c r="CA634" s="149">
        <v>0</v>
      </c>
      <c r="CB634" s="338">
        <v>0</v>
      </c>
      <c r="CC634" s="344">
        <v>0</v>
      </c>
      <c r="CD634" s="145"/>
      <c r="CE634" s="145"/>
      <c r="CF634" s="146">
        <v>0</v>
      </c>
      <c r="CG634" s="349"/>
      <c r="CH634" s="349"/>
      <c r="CI634" s="350"/>
      <c r="CJ634" s="351"/>
      <c r="CK634" s="338"/>
      <c r="CL634" s="145"/>
      <c r="CM634" s="145"/>
      <c r="CN634" s="338"/>
      <c r="CO634" s="344"/>
    </row>
    <row r="635" spans="1:93" ht="24" customHeight="1" x14ac:dyDescent="0.3">
      <c r="A635" s="327" t="s">
        <v>3023</v>
      </c>
      <c r="B635" s="328" t="s">
        <v>3024</v>
      </c>
      <c r="C635" s="329" t="s">
        <v>2013</v>
      </c>
      <c r="D635" s="330">
        <f t="shared" si="26"/>
        <v>11</v>
      </c>
      <c r="E635" s="331">
        <f t="shared" si="27"/>
        <v>6</v>
      </c>
      <c r="F635" s="331">
        <f t="shared" si="28"/>
        <v>0</v>
      </c>
      <c r="G635" s="331">
        <f t="shared" si="29"/>
        <v>0</v>
      </c>
      <c r="H635" s="331">
        <f t="shared" si="30"/>
        <v>0</v>
      </c>
      <c r="I635" s="331">
        <f t="shared" si="31"/>
        <v>0</v>
      </c>
      <c r="J635" s="331">
        <f t="shared" si="32"/>
        <v>0</v>
      </c>
      <c r="K635" s="331">
        <f t="shared" si="33"/>
        <v>0</v>
      </c>
      <c r="L635" s="331">
        <f t="shared" si="34"/>
        <v>0</v>
      </c>
      <c r="M635" s="332">
        <f t="shared" si="35"/>
        <v>0</v>
      </c>
      <c r="N635" s="333">
        <f t="shared" si="36"/>
        <v>17</v>
      </c>
      <c r="O635" s="334"/>
      <c r="P635" s="335">
        <f t="shared" si="37"/>
        <v>17</v>
      </c>
      <c r="Q635" s="336">
        <f t="shared" si="38"/>
        <v>516</v>
      </c>
      <c r="R635" s="148"/>
      <c r="S635" s="148"/>
      <c r="T635" s="337"/>
      <c r="U635" s="148"/>
      <c r="V635" s="148"/>
      <c r="W635" s="337"/>
      <c r="X635" s="147"/>
      <c r="Y635" s="148"/>
      <c r="Z635" s="147"/>
      <c r="AA635" s="354">
        <v>0</v>
      </c>
      <c r="AB635" s="357">
        <v>0</v>
      </c>
      <c r="AC635" s="148">
        <v>0</v>
      </c>
      <c r="AD635" s="147"/>
      <c r="AE635" s="148"/>
      <c r="AF635" s="147">
        <v>6</v>
      </c>
      <c r="AG635" s="364">
        <v>0</v>
      </c>
      <c r="AH635" s="364">
        <v>0</v>
      </c>
      <c r="AI635" s="145"/>
      <c r="AJ635" s="145"/>
      <c r="AK635" s="364"/>
      <c r="AL635" s="145"/>
      <c r="AM635" s="364"/>
      <c r="AN635" s="364"/>
      <c r="AO635" s="340"/>
      <c r="AP635" s="340"/>
      <c r="AQ635" s="365"/>
      <c r="AR635" s="365"/>
      <c r="AS635" s="365"/>
      <c r="AT635" s="359"/>
      <c r="AU635" s="364"/>
      <c r="AV635" s="145"/>
      <c r="AW635" s="148">
        <v>0</v>
      </c>
      <c r="AX635" s="148">
        <v>0</v>
      </c>
      <c r="AY635" s="147"/>
      <c r="AZ635" s="148"/>
      <c r="BA635" s="148"/>
      <c r="BB635" s="147"/>
      <c r="BC635" s="147"/>
      <c r="BD635" s="148"/>
      <c r="BE635" s="148"/>
      <c r="BF635" s="354">
        <v>0</v>
      </c>
      <c r="BG635" s="145"/>
      <c r="BH635" s="148">
        <v>0</v>
      </c>
      <c r="BI635" s="337"/>
      <c r="BJ635" s="342"/>
      <c r="BK635" s="343"/>
      <c r="BL635" s="147"/>
      <c r="BM635" s="147"/>
      <c r="BN635" s="148"/>
      <c r="BO635" s="148">
        <v>11</v>
      </c>
      <c r="BP635" s="147"/>
      <c r="BQ635" s="144">
        <v>0</v>
      </c>
      <c r="BR635" s="145"/>
      <c r="BS635" s="145"/>
      <c r="BT635" s="145"/>
      <c r="BU635" s="354"/>
      <c r="BV635" s="144"/>
      <c r="BW635" s="145"/>
      <c r="BX635" s="145"/>
      <c r="BY635" s="364"/>
      <c r="BZ635" s="364"/>
      <c r="CA635" s="355">
        <v>0</v>
      </c>
      <c r="CB635" s="338">
        <v>0</v>
      </c>
      <c r="CC635" s="344">
        <v>0</v>
      </c>
      <c r="CD635" s="145"/>
      <c r="CE635" s="145"/>
      <c r="CF635" s="146">
        <v>0</v>
      </c>
      <c r="CG635" s="148"/>
      <c r="CH635" s="148"/>
      <c r="CI635" s="337"/>
      <c r="CJ635" s="147"/>
      <c r="CK635" s="338"/>
      <c r="CL635" s="145"/>
      <c r="CM635" s="145"/>
      <c r="CN635" s="338"/>
      <c r="CO635" s="344"/>
    </row>
    <row r="636" spans="1:93" ht="24" customHeight="1" x14ac:dyDescent="0.3">
      <c r="A636" s="345" t="s">
        <v>3025</v>
      </c>
      <c r="B636" s="328" t="s">
        <v>3026</v>
      </c>
      <c r="C636" s="329" t="s">
        <v>593</v>
      </c>
      <c r="D636" s="330">
        <f t="shared" si="26"/>
        <v>0</v>
      </c>
      <c r="E636" s="331">
        <f t="shared" si="27"/>
        <v>0</v>
      </c>
      <c r="F636" s="331">
        <f t="shared" si="28"/>
        <v>0</v>
      </c>
      <c r="G636" s="331">
        <f t="shared" si="29"/>
        <v>0</v>
      </c>
      <c r="H636" s="331">
        <f t="shared" si="30"/>
        <v>0</v>
      </c>
      <c r="I636" s="331">
        <f t="shared" si="31"/>
        <v>0</v>
      </c>
      <c r="J636" s="331">
        <f t="shared" si="32"/>
        <v>0</v>
      </c>
      <c r="K636" s="331">
        <f t="shared" si="33"/>
        <v>0</v>
      </c>
      <c r="L636" s="331">
        <f t="shared" si="34"/>
        <v>0</v>
      </c>
      <c r="M636" s="332">
        <f t="shared" si="35"/>
        <v>0</v>
      </c>
      <c r="N636" s="333">
        <f t="shared" si="36"/>
        <v>0</v>
      </c>
      <c r="O636" s="334"/>
      <c r="P636" s="335">
        <f t="shared" si="37"/>
        <v>0</v>
      </c>
      <c r="Q636" s="336" t="str">
        <f t="shared" si="38"/>
        <v/>
      </c>
      <c r="R636" s="148"/>
      <c r="S636" s="148"/>
      <c r="T636" s="350"/>
      <c r="U636" s="148"/>
      <c r="V636" s="148"/>
      <c r="W636" s="350"/>
      <c r="X636" s="351"/>
      <c r="Y636" s="148"/>
      <c r="Z636" s="351"/>
      <c r="AA636" s="338">
        <v>0</v>
      </c>
      <c r="AB636" s="339">
        <v>0</v>
      </c>
      <c r="AC636" s="349">
        <v>0</v>
      </c>
      <c r="AD636" s="351"/>
      <c r="AE636" s="148"/>
      <c r="AF636" s="351"/>
      <c r="AG636" s="88">
        <v>0</v>
      </c>
      <c r="AH636" s="88">
        <v>0</v>
      </c>
      <c r="AI636" s="145"/>
      <c r="AJ636" s="145"/>
      <c r="AK636" s="88"/>
      <c r="AL636" s="145"/>
      <c r="AM636" s="88"/>
      <c r="AN636" s="88"/>
      <c r="AO636" s="340"/>
      <c r="AP636" s="340"/>
      <c r="AQ636" s="358"/>
      <c r="AR636" s="358"/>
      <c r="AS636" s="358"/>
      <c r="AT636" s="153"/>
      <c r="AU636" s="88"/>
      <c r="AV636" s="145"/>
      <c r="AW636" s="148">
        <v>0</v>
      </c>
      <c r="AX636" s="148">
        <v>0</v>
      </c>
      <c r="AY636" s="351"/>
      <c r="AZ636" s="148"/>
      <c r="BA636" s="148"/>
      <c r="BB636" s="351"/>
      <c r="BC636" s="351"/>
      <c r="BD636" s="148"/>
      <c r="BE636" s="148"/>
      <c r="BF636" s="354">
        <v>0</v>
      </c>
      <c r="BG636" s="145"/>
      <c r="BH636" s="148">
        <v>0</v>
      </c>
      <c r="BI636" s="350"/>
      <c r="BJ636" s="342"/>
      <c r="BK636" s="343"/>
      <c r="BL636" s="351"/>
      <c r="BM636" s="351"/>
      <c r="BN636" s="148"/>
      <c r="BO636" s="148"/>
      <c r="BP636" s="351"/>
      <c r="BQ636" s="144">
        <v>0</v>
      </c>
      <c r="BR636" s="145"/>
      <c r="BS636" s="145"/>
      <c r="BT636" s="145"/>
      <c r="BU636" s="354"/>
      <c r="BV636" s="144"/>
      <c r="BW636" s="145"/>
      <c r="BX636" s="145"/>
      <c r="BY636" s="88"/>
      <c r="BZ636" s="88"/>
      <c r="CA636" s="149">
        <v>0</v>
      </c>
      <c r="CB636" s="338">
        <v>0</v>
      </c>
      <c r="CC636" s="344">
        <v>0</v>
      </c>
      <c r="CD636" s="145"/>
      <c r="CE636" s="145"/>
      <c r="CF636" s="356">
        <v>0</v>
      </c>
      <c r="CG636" s="349"/>
      <c r="CH636" s="349"/>
      <c r="CI636" s="350"/>
      <c r="CJ636" s="351"/>
      <c r="CK636" s="338"/>
      <c r="CL636" s="145"/>
      <c r="CM636" s="145"/>
      <c r="CN636" s="338"/>
      <c r="CO636" s="344"/>
    </row>
    <row r="637" spans="1:93" ht="24" customHeight="1" x14ac:dyDescent="0.3">
      <c r="A637" s="327" t="s">
        <v>3027</v>
      </c>
      <c r="B637" s="328" t="s">
        <v>3028</v>
      </c>
      <c r="C637" s="329" t="s">
        <v>1713</v>
      </c>
      <c r="D637" s="330">
        <f t="shared" si="26"/>
        <v>20</v>
      </c>
      <c r="E637" s="331">
        <f t="shared" si="27"/>
        <v>0</v>
      </c>
      <c r="F637" s="331">
        <f t="shared" si="28"/>
        <v>0</v>
      </c>
      <c r="G637" s="331">
        <f t="shared" si="29"/>
        <v>0</v>
      </c>
      <c r="H637" s="331">
        <f t="shared" si="30"/>
        <v>0</v>
      </c>
      <c r="I637" s="331">
        <f t="shared" si="31"/>
        <v>0</v>
      </c>
      <c r="J637" s="331">
        <f t="shared" si="32"/>
        <v>0</v>
      </c>
      <c r="K637" s="331">
        <f t="shared" si="33"/>
        <v>0</v>
      </c>
      <c r="L637" s="331">
        <f t="shared" si="34"/>
        <v>0</v>
      </c>
      <c r="M637" s="332">
        <f t="shared" si="35"/>
        <v>0</v>
      </c>
      <c r="N637" s="333">
        <f t="shared" si="36"/>
        <v>20</v>
      </c>
      <c r="O637" s="334"/>
      <c r="P637" s="335">
        <f t="shared" si="37"/>
        <v>20</v>
      </c>
      <c r="Q637" s="336">
        <f t="shared" si="38"/>
        <v>458</v>
      </c>
      <c r="R637" s="148"/>
      <c r="S637" s="148"/>
      <c r="T637" s="337"/>
      <c r="U637" s="148"/>
      <c r="V637" s="148"/>
      <c r="W637" s="337"/>
      <c r="X637" s="147"/>
      <c r="Y637" s="148"/>
      <c r="Z637" s="147"/>
      <c r="AA637" s="354">
        <v>0</v>
      </c>
      <c r="AB637" s="357">
        <v>0</v>
      </c>
      <c r="AC637" s="148">
        <v>0</v>
      </c>
      <c r="AD637" s="147"/>
      <c r="AE637" s="148"/>
      <c r="AF637" s="147"/>
      <c r="AG637" s="344">
        <v>0</v>
      </c>
      <c r="AH637" s="344">
        <v>0</v>
      </c>
      <c r="AI637" s="145"/>
      <c r="AJ637" s="145"/>
      <c r="AK637" s="344"/>
      <c r="AL637" s="145"/>
      <c r="AM637" s="344"/>
      <c r="AN637" s="344"/>
      <c r="AO637" s="340">
        <v>20</v>
      </c>
      <c r="AP637" s="340"/>
      <c r="AQ637" s="368"/>
      <c r="AR637" s="368"/>
      <c r="AS637" s="368"/>
      <c r="AT637" s="359"/>
      <c r="AU637" s="344"/>
      <c r="AV637" s="145"/>
      <c r="AW637" s="148">
        <v>0</v>
      </c>
      <c r="AX637" s="148">
        <v>0</v>
      </c>
      <c r="AY637" s="147"/>
      <c r="AZ637" s="148"/>
      <c r="BA637" s="148"/>
      <c r="BB637" s="147"/>
      <c r="BC637" s="147"/>
      <c r="BD637" s="148"/>
      <c r="BE637" s="148"/>
      <c r="BF637" s="338">
        <v>0</v>
      </c>
      <c r="BG637" s="145"/>
      <c r="BH637" s="349">
        <v>0</v>
      </c>
      <c r="BI637" s="337"/>
      <c r="BJ637" s="342"/>
      <c r="BK637" s="343"/>
      <c r="BL637" s="147"/>
      <c r="BM637" s="147"/>
      <c r="BN637" s="148"/>
      <c r="BO637" s="148"/>
      <c r="BP637" s="147"/>
      <c r="BQ637" s="144">
        <v>0</v>
      </c>
      <c r="BR637" s="145"/>
      <c r="BS637" s="145"/>
      <c r="BT637" s="145"/>
      <c r="BU637" s="338"/>
      <c r="BV637" s="144"/>
      <c r="BW637" s="145"/>
      <c r="BX637" s="145"/>
      <c r="BY637" s="344"/>
      <c r="BZ637" s="344"/>
      <c r="CA637" s="149">
        <v>0</v>
      </c>
      <c r="CB637" s="354">
        <v>0</v>
      </c>
      <c r="CC637" s="344">
        <v>0</v>
      </c>
      <c r="CD637" s="145"/>
      <c r="CE637" s="145"/>
      <c r="CF637" s="146">
        <v>0</v>
      </c>
      <c r="CG637" s="148"/>
      <c r="CH637" s="148"/>
      <c r="CI637" s="337"/>
      <c r="CJ637" s="147"/>
      <c r="CK637" s="354"/>
      <c r="CL637" s="145"/>
      <c r="CM637" s="145"/>
      <c r="CN637" s="354"/>
      <c r="CO637" s="344"/>
    </row>
    <row r="638" spans="1:93" ht="24" customHeight="1" x14ac:dyDescent="0.3">
      <c r="A638" s="327" t="s">
        <v>3029</v>
      </c>
      <c r="B638" s="328" t="s">
        <v>3030</v>
      </c>
      <c r="C638" s="329" t="s">
        <v>3031</v>
      </c>
      <c r="D638" s="330">
        <f t="shared" si="26"/>
        <v>14</v>
      </c>
      <c r="E638" s="331">
        <f t="shared" si="27"/>
        <v>10</v>
      </c>
      <c r="F638" s="331">
        <f t="shared" si="28"/>
        <v>5</v>
      </c>
      <c r="G638" s="331">
        <f t="shared" si="29"/>
        <v>1</v>
      </c>
      <c r="H638" s="331">
        <f t="shared" si="30"/>
        <v>0</v>
      </c>
      <c r="I638" s="331">
        <f t="shared" si="31"/>
        <v>0</v>
      </c>
      <c r="J638" s="331">
        <f t="shared" si="32"/>
        <v>0</v>
      </c>
      <c r="K638" s="331">
        <f t="shared" si="33"/>
        <v>0</v>
      </c>
      <c r="L638" s="331">
        <f t="shared" si="34"/>
        <v>0</v>
      </c>
      <c r="M638" s="332">
        <f t="shared" si="35"/>
        <v>0</v>
      </c>
      <c r="N638" s="333">
        <f t="shared" si="36"/>
        <v>30</v>
      </c>
      <c r="O638" s="334"/>
      <c r="P638" s="335">
        <f t="shared" si="37"/>
        <v>30</v>
      </c>
      <c r="Q638" s="336">
        <f t="shared" si="38"/>
        <v>342</v>
      </c>
      <c r="R638" s="148"/>
      <c r="S638" s="148"/>
      <c r="T638" s="337"/>
      <c r="U638" s="148"/>
      <c r="V638" s="148"/>
      <c r="W638" s="337"/>
      <c r="X638" s="147"/>
      <c r="Y638" s="148"/>
      <c r="Z638" s="147"/>
      <c r="AA638" s="338">
        <v>5</v>
      </c>
      <c r="AB638" s="339">
        <v>10</v>
      </c>
      <c r="AC638" s="148">
        <v>0</v>
      </c>
      <c r="AD638" s="147"/>
      <c r="AE638" s="148"/>
      <c r="AF638" s="147"/>
      <c r="AG638" s="364">
        <v>1</v>
      </c>
      <c r="AH638" s="364">
        <v>0</v>
      </c>
      <c r="AI638" s="145"/>
      <c r="AJ638" s="145"/>
      <c r="AK638" s="364"/>
      <c r="AL638" s="145"/>
      <c r="AM638" s="364"/>
      <c r="AN638" s="364"/>
      <c r="AO638" s="340"/>
      <c r="AP638" s="340"/>
      <c r="AQ638" s="365"/>
      <c r="AR638" s="365"/>
      <c r="AS638" s="365"/>
      <c r="AT638" s="153"/>
      <c r="AU638" s="364"/>
      <c r="AV638" s="145"/>
      <c r="AW638" s="349">
        <v>0</v>
      </c>
      <c r="AX638" s="349">
        <v>0</v>
      </c>
      <c r="AY638" s="147"/>
      <c r="AZ638" s="349"/>
      <c r="BA638" s="349"/>
      <c r="BB638" s="147"/>
      <c r="BC638" s="147"/>
      <c r="BD638" s="349"/>
      <c r="BE638" s="349"/>
      <c r="BF638" s="354">
        <v>0</v>
      </c>
      <c r="BG638" s="145"/>
      <c r="BH638" s="148">
        <v>0</v>
      </c>
      <c r="BI638" s="337"/>
      <c r="BJ638" s="342"/>
      <c r="BK638" s="343"/>
      <c r="BL638" s="147"/>
      <c r="BM638" s="147"/>
      <c r="BN638" s="349">
        <v>14</v>
      </c>
      <c r="BO638" s="349"/>
      <c r="BP638" s="147"/>
      <c r="BQ638" s="144">
        <v>0</v>
      </c>
      <c r="BR638" s="145"/>
      <c r="BS638" s="145"/>
      <c r="BT638" s="145"/>
      <c r="BU638" s="354"/>
      <c r="BV638" s="144"/>
      <c r="BW638" s="145"/>
      <c r="BX638" s="145"/>
      <c r="BY638" s="364"/>
      <c r="BZ638" s="364"/>
      <c r="CA638" s="149">
        <v>0</v>
      </c>
      <c r="CB638" s="354">
        <v>0</v>
      </c>
      <c r="CC638" s="344">
        <v>0</v>
      </c>
      <c r="CD638" s="145"/>
      <c r="CE638" s="145"/>
      <c r="CF638" s="146">
        <v>0</v>
      </c>
      <c r="CG638" s="148"/>
      <c r="CH638" s="148"/>
      <c r="CI638" s="337"/>
      <c r="CJ638" s="147"/>
      <c r="CK638" s="354"/>
      <c r="CL638" s="145"/>
      <c r="CM638" s="145"/>
      <c r="CN638" s="354"/>
      <c r="CO638" s="344"/>
    </row>
    <row r="639" spans="1:93" ht="24" customHeight="1" x14ac:dyDescent="0.3">
      <c r="A639" s="345" t="s">
        <v>3032</v>
      </c>
      <c r="B639" s="328" t="s">
        <v>3033</v>
      </c>
      <c r="C639" s="329" t="s">
        <v>2122</v>
      </c>
      <c r="D639" s="330">
        <f t="shared" si="26"/>
        <v>0</v>
      </c>
      <c r="E639" s="331">
        <f t="shared" si="27"/>
        <v>0</v>
      </c>
      <c r="F639" s="331">
        <f t="shared" si="28"/>
        <v>0</v>
      </c>
      <c r="G639" s="331">
        <f t="shared" si="29"/>
        <v>0</v>
      </c>
      <c r="H639" s="331">
        <f t="shared" si="30"/>
        <v>0</v>
      </c>
      <c r="I639" s="331">
        <f t="shared" si="31"/>
        <v>0</v>
      </c>
      <c r="J639" s="331">
        <f t="shared" si="32"/>
        <v>0</v>
      </c>
      <c r="K639" s="331">
        <f t="shared" si="33"/>
        <v>0</v>
      </c>
      <c r="L639" s="331">
        <f t="shared" si="34"/>
        <v>0</v>
      </c>
      <c r="M639" s="332">
        <f t="shared" si="35"/>
        <v>0</v>
      </c>
      <c r="N639" s="333">
        <f t="shared" si="36"/>
        <v>0</v>
      </c>
      <c r="O639" s="334"/>
      <c r="P639" s="335">
        <f t="shared" si="37"/>
        <v>0</v>
      </c>
      <c r="Q639" s="336" t="str">
        <f t="shared" si="38"/>
        <v/>
      </c>
      <c r="R639" s="148"/>
      <c r="S639" s="148"/>
      <c r="T639" s="337"/>
      <c r="U639" s="148"/>
      <c r="V639" s="148"/>
      <c r="W639" s="337"/>
      <c r="X639" s="147"/>
      <c r="Y639" s="148"/>
      <c r="Z639" s="147"/>
      <c r="AA639" s="338">
        <v>0</v>
      </c>
      <c r="AB639" s="339">
        <v>0</v>
      </c>
      <c r="AC639" s="148">
        <v>0</v>
      </c>
      <c r="AD639" s="147"/>
      <c r="AE639" s="148"/>
      <c r="AF639" s="147"/>
      <c r="AG639" s="344">
        <v>0</v>
      </c>
      <c r="AH639" s="344">
        <v>0</v>
      </c>
      <c r="AI639" s="145"/>
      <c r="AJ639" s="145"/>
      <c r="AK639" s="344"/>
      <c r="AL639" s="145"/>
      <c r="AM639" s="344"/>
      <c r="AN639" s="344"/>
      <c r="AO639" s="340"/>
      <c r="AP639" s="340"/>
      <c r="AQ639" s="368"/>
      <c r="AR639" s="368"/>
      <c r="AS639" s="368"/>
      <c r="AT639" s="153"/>
      <c r="AU639" s="344"/>
      <c r="AV639" s="145"/>
      <c r="AW639" s="148">
        <v>0</v>
      </c>
      <c r="AX639" s="148">
        <v>0</v>
      </c>
      <c r="AY639" s="147"/>
      <c r="AZ639" s="148"/>
      <c r="BA639" s="148"/>
      <c r="BB639" s="147"/>
      <c r="BC639" s="147"/>
      <c r="BD639" s="148"/>
      <c r="BE639" s="148"/>
      <c r="BF639" s="338">
        <v>0</v>
      </c>
      <c r="BG639" s="145"/>
      <c r="BH639" s="148">
        <v>0</v>
      </c>
      <c r="BI639" s="337"/>
      <c r="BJ639" s="342"/>
      <c r="BK639" s="343"/>
      <c r="BL639" s="147"/>
      <c r="BM639" s="147"/>
      <c r="BN639" s="148"/>
      <c r="BO639" s="148"/>
      <c r="BP639" s="147"/>
      <c r="BQ639" s="144">
        <v>0</v>
      </c>
      <c r="BR639" s="145"/>
      <c r="BS639" s="145"/>
      <c r="BT639" s="145"/>
      <c r="BU639" s="338"/>
      <c r="BV639" s="144"/>
      <c r="BW639" s="145"/>
      <c r="BX639" s="145"/>
      <c r="BY639" s="344"/>
      <c r="BZ639" s="344"/>
      <c r="CA639" s="149">
        <v>0</v>
      </c>
      <c r="CB639" s="338">
        <v>0</v>
      </c>
      <c r="CC639" s="344">
        <v>0</v>
      </c>
      <c r="CD639" s="145"/>
      <c r="CE639" s="145"/>
      <c r="CF639" s="146">
        <v>0</v>
      </c>
      <c r="CG639" s="148"/>
      <c r="CH639" s="148"/>
      <c r="CI639" s="337"/>
      <c r="CJ639" s="147"/>
      <c r="CK639" s="338"/>
      <c r="CL639" s="145"/>
      <c r="CM639" s="145"/>
      <c r="CN639" s="338"/>
      <c r="CO639" s="344"/>
    </row>
    <row r="640" spans="1:93" ht="24" customHeight="1" x14ac:dyDescent="0.3">
      <c r="A640" s="345" t="s">
        <v>3034</v>
      </c>
      <c r="B640" s="328" t="s">
        <v>3035</v>
      </c>
      <c r="C640" s="329" t="s">
        <v>593</v>
      </c>
      <c r="D640" s="330">
        <f t="shared" si="26"/>
        <v>0</v>
      </c>
      <c r="E640" s="331">
        <f t="shared" si="27"/>
        <v>0</v>
      </c>
      <c r="F640" s="331">
        <f t="shared" si="28"/>
        <v>0</v>
      </c>
      <c r="G640" s="331">
        <f t="shared" si="29"/>
        <v>0</v>
      </c>
      <c r="H640" s="331">
        <f t="shared" si="30"/>
        <v>0</v>
      </c>
      <c r="I640" s="331">
        <f t="shared" si="31"/>
        <v>0</v>
      </c>
      <c r="J640" s="331">
        <f t="shared" si="32"/>
        <v>0</v>
      </c>
      <c r="K640" s="331">
        <f t="shared" si="33"/>
        <v>0</v>
      </c>
      <c r="L640" s="331">
        <f t="shared" si="34"/>
        <v>0</v>
      </c>
      <c r="M640" s="332">
        <f t="shared" si="35"/>
        <v>0</v>
      </c>
      <c r="N640" s="333">
        <f t="shared" si="36"/>
        <v>0</v>
      </c>
      <c r="O640" s="334"/>
      <c r="P640" s="335">
        <f t="shared" si="37"/>
        <v>0</v>
      </c>
      <c r="Q640" s="336" t="str">
        <f t="shared" si="38"/>
        <v/>
      </c>
      <c r="R640" s="148"/>
      <c r="S640" s="148"/>
      <c r="T640" s="337"/>
      <c r="U640" s="148"/>
      <c r="V640" s="148"/>
      <c r="W640" s="337"/>
      <c r="X640" s="147"/>
      <c r="Y640" s="148"/>
      <c r="Z640" s="147"/>
      <c r="AA640" s="338">
        <v>0</v>
      </c>
      <c r="AB640" s="339">
        <v>0</v>
      </c>
      <c r="AC640" s="148">
        <v>0</v>
      </c>
      <c r="AD640" s="147"/>
      <c r="AE640" s="148"/>
      <c r="AF640" s="147"/>
      <c r="AG640" s="364">
        <v>0</v>
      </c>
      <c r="AH640" s="364">
        <v>0</v>
      </c>
      <c r="AI640" s="145"/>
      <c r="AJ640" s="145"/>
      <c r="AK640" s="364"/>
      <c r="AL640" s="145"/>
      <c r="AM640" s="364"/>
      <c r="AN640" s="364"/>
      <c r="AO640" s="340"/>
      <c r="AP640" s="340"/>
      <c r="AQ640" s="365"/>
      <c r="AR640" s="365"/>
      <c r="AS640" s="365"/>
      <c r="AT640" s="153"/>
      <c r="AU640" s="364"/>
      <c r="AV640" s="145"/>
      <c r="AW640" s="148">
        <v>0</v>
      </c>
      <c r="AX640" s="148">
        <v>0</v>
      </c>
      <c r="AY640" s="147"/>
      <c r="AZ640" s="148"/>
      <c r="BA640" s="148"/>
      <c r="BB640" s="147"/>
      <c r="BC640" s="147"/>
      <c r="BD640" s="148"/>
      <c r="BE640" s="148"/>
      <c r="BF640" s="338">
        <v>0</v>
      </c>
      <c r="BG640" s="145"/>
      <c r="BH640" s="148">
        <v>0</v>
      </c>
      <c r="BI640" s="337"/>
      <c r="BJ640" s="342"/>
      <c r="BK640" s="343"/>
      <c r="BL640" s="147"/>
      <c r="BM640" s="147"/>
      <c r="BN640" s="148"/>
      <c r="BO640" s="148"/>
      <c r="BP640" s="147"/>
      <c r="BQ640" s="144">
        <v>0</v>
      </c>
      <c r="BR640" s="145"/>
      <c r="BS640" s="145"/>
      <c r="BT640" s="145"/>
      <c r="BU640" s="338"/>
      <c r="BV640" s="144"/>
      <c r="BW640" s="145"/>
      <c r="BX640" s="145"/>
      <c r="BY640" s="364"/>
      <c r="BZ640" s="364"/>
      <c r="CA640" s="355">
        <v>0</v>
      </c>
      <c r="CB640" s="354">
        <v>0</v>
      </c>
      <c r="CC640" s="344">
        <v>0</v>
      </c>
      <c r="CD640" s="145"/>
      <c r="CE640" s="145"/>
      <c r="CF640" s="146">
        <v>0</v>
      </c>
      <c r="CG640" s="148"/>
      <c r="CH640" s="148"/>
      <c r="CI640" s="337"/>
      <c r="CJ640" s="147"/>
      <c r="CK640" s="354"/>
      <c r="CL640" s="145"/>
      <c r="CM640" s="145"/>
      <c r="CN640" s="354"/>
      <c r="CO640" s="344"/>
    </row>
    <row r="641" spans="1:93" ht="24" customHeight="1" x14ac:dyDescent="0.3">
      <c r="A641" s="327" t="s">
        <v>3036</v>
      </c>
      <c r="B641" s="328" t="s">
        <v>3037</v>
      </c>
      <c r="C641" s="329" t="s">
        <v>165</v>
      </c>
      <c r="D641" s="330">
        <f t="shared" si="26"/>
        <v>30</v>
      </c>
      <c r="E641" s="331">
        <f t="shared" si="27"/>
        <v>0</v>
      </c>
      <c r="F641" s="331">
        <f t="shared" si="28"/>
        <v>0</v>
      </c>
      <c r="G641" s="331">
        <f t="shared" si="29"/>
        <v>0</v>
      </c>
      <c r="H641" s="331">
        <f t="shared" si="30"/>
        <v>0</v>
      </c>
      <c r="I641" s="331">
        <f t="shared" si="31"/>
        <v>0</v>
      </c>
      <c r="J641" s="331">
        <f t="shared" si="32"/>
        <v>0</v>
      </c>
      <c r="K641" s="331">
        <f t="shared" si="33"/>
        <v>0</v>
      </c>
      <c r="L641" s="331">
        <f t="shared" si="34"/>
        <v>0</v>
      </c>
      <c r="M641" s="332">
        <f t="shared" si="35"/>
        <v>0</v>
      </c>
      <c r="N641" s="333">
        <f t="shared" si="36"/>
        <v>30</v>
      </c>
      <c r="O641" s="334"/>
      <c r="P641" s="335">
        <f t="shared" si="37"/>
        <v>30</v>
      </c>
      <c r="Q641" s="336">
        <f t="shared" si="38"/>
        <v>342</v>
      </c>
      <c r="R641" s="148"/>
      <c r="S641" s="148"/>
      <c r="T641" s="337"/>
      <c r="U641" s="148"/>
      <c r="V641" s="148"/>
      <c r="W641" s="337"/>
      <c r="X641" s="147"/>
      <c r="Y641" s="148"/>
      <c r="Z641" s="147"/>
      <c r="AA641" s="338">
        <v>0</v>
      </c>
      <c r="AB641" s="339">
        <v>0</v>
      </c>
      <c r="AC641" s="148">
        <v>0</v>
      </c>
      <c r="AD641" s="147"/>
      <c r="AE641" s="148"/>
      <c r="AF641" s="147"/>
      <c r="AG641" s="344">
        <v>0</v>
      </c>
      <c r="AH641" s="344">
        <v>0</v>
      </c>
      <c r="AI641" s="145"/>
      <c r="AJ641" s="145"/>
      <c r="AK641" s="344"/>
      <c r="AL641" s="145"/>
      <c r="AM641" s="344"/>
      <c r="AN641" s="344"/>
      <c r="AO641" s="340">
        <v>30</v>
      </c>
      <c r="AP641" s="340"/>
      <c r="AQ641" s="368"/>
      <c r="AR641" s="368"/>
      <c r="AS641" s="368"/>
      <c r="AT641" s="153"/>
      <c r="AU641" s="344"/>
      <c r="AV641" s="145"/>
      <c r="AW641" s="148">
        <v>0</v>
      </c>
      <c r="AX641" s="148">
        <v>0</v>
      </c>
      <c r="AY641" s="147"/>
      <c r="AZ641" s="148"/>
      <c r="BA641" s="148"/>
      <c r="BB641" s="147"/>
      <c r="BC641" s="147"/>
      <c r="BD641" s="148"/>
      <c r="BE641" s="148"/>
      <c r="BF641" s="338">
        <v>0</v>
      </c>
      <c r="BG641" s="145"/>
      <c r="BH641" s="148">
        <v>0</v>
      </c>
      <c r="BI641" s="337"/>
      <c r="BJ641" s="360"/>
      <c r="BK641" s="343"/>
      <c r="BL641" s="147"/>
      <c r="BM641" s="147"/>
      <c r="BN641" s="148"/>
      <c r="BO641" s="148"/>
      <c r="BP641" s="147"/>
      <c r="BQ641" s="144">
        <v>0</v>
      </c>
      <c r="BR641" s="145"/>
      <c r="BS641" s="145"/>
      <c r="BT641" s="145"/>
      <c r="BU641" s="338"/>
      <c r="BV641" s="144"/>
      <c r="BW641" s="145"/>
      <c r="BX641" s="145"/>
      <c r="BY641" s="344"/>
      <c r="BZ641" s="344"/>
      <c r="CA641" s="355">
        <v>0</v>
      </c>
      <c r="CB641" s="338">
        <v>0</v>
      </c>
      <c r="CC641" s="88">
        <v>0</v>
      </c>
      <c r="CD641" s="145"/>
      <c r="CE641" s="145"/>
      <c r="CF641" s="146">
        <v>0</v>
      </c>
      <c r="CG641" s="148"/>
      <c r="CH641" s="148"/>
      <c r="CI641" s="337"/>
      <c r="CJ641" s="147"/>
      <c r="CK641" s="338"/>
      <c r="CL641" s="145"/>
      <c r="CM641" s="145"/>
      <c r="CN641" s="338"/>
      <c r="CO641" s="88"/>
    </row>
    <row r="642" spans="1:93" ht="24" customHeight="1" x14ac:dyDescent="0.3">
      <c r="A642" s="345" t="s">
        <v>3038</v>
      </c>
      <c r="B642" s="328" t="s">
        <v>3039</v>
      </c>
      <c r="C642" s="329" t="s">
        <v>83</v>
      </c>
      <c r="D642" s="330">
        <f t="shared" si="26"/>
        <v>0</v>
      </c>
      <c r="E642" s="331">
        <f t="shared" si="27"/>
        <v>0</v>
      </c>
      <c r="F642" s="331">
        <f t="shared" si="28"/>
        <v>0</v>
      </c>
      <c r="G642" s="331">
        <f t="shared" si="29"/>
        <v>0</v>
      </c>
      <c r="H642" s="331">
        <f t="shared" si="30"/>
        <v>0</v>
      </c>
      <c r="I642" s="331">
        <f t="shared" si="31"/>
        <v>0</v>
      </c>
      <c r="J642" s="331">
        <f t="shared" si="32"/>
        <v>0</v>
      </c>
      <c r="K642" s="331">
        <f t="shared" si="33"/>
        <v>0</v>
      </c>
      <c r="L642" s="331">
        <f t="shared" si="34"/>
        <v>0</v>
      </c>
      <c r="M642" s="332">
        <f t="shared" si="35"/>
        <v>0</v>
      </c>
      <c r="N642" s="333">
        <f t="shared" si="36"/>
        <v>0</v>
      </c>
      <c r="O642" s="334"/>
      <c r="P642" s="335">
        <f t="shared" si="37"/>
        <v>0</v>
      </c>
      <c r="Q642" s="336" t="str">
        <f t="shared" si="38"/>
        <v/>
      </c>
      <c r="R642" s="148"/>
      <c r="S642" s="148"/>
      <c r="T642" s="337"/>
      <c r="U642" s="148"/>
      <c r="V642" s="148"/>
      <c r="W642" s="337"/>
      <c r="X642" s="147"/>
      <c r="Y642" s="148"/>
      <c r="Z642" s="147"/>
      <c r="AA642" s="338">
        <v>0</v>
      </c>
      <c r="AB642" s="339">
        <v>0</v>
      </c>
      <c r="AC642" s="148">
        <v>0</v>
      </c>
      <c r="AD642" s="147"/>
      <c r="AE642" s="148"/>
      <c r="AF642" s="147"/>
      <c r="AG642" s="144">
        <v>0</v>
      </c>
      <c r="AH642" s="144">
        <v>0</v>
      </c>
      <c r="AI642" s="145"/>
      <c r="AJ642" s="145"/>
      <c r="AK642" s="144"/>
      <c r="AL642" s="145"/>
      <c r="AM642" s="144"/>
      <c r="AN642" s="144"/>
      <c r="AO642" s="340"/>
      <c r="AP642" s="340"/>
      <c r="AQ642" s="341"/>
      <c r="AR642" s="341"/>
      <c r="AS642" s="341"/>
      <c r="AT642" s="153"/>
      <c r="AU642" s="144"/>
      <c r="AV642" s="145"/>
      <c r="AW642" s="148">
        <v>0</v>
      </c>
      <c r="AX642" s="148">
        <v>0</v>
      </c>
      <c r="AY642" s="147"/>
      <c r="AZ642" s="148"/>
      <c r="BA642" s="148"/>
      <c r="BB642" s="147"/>
      <c r="BC642" s="147"/>
      <c r="BD642" s="148"/>
      <c r="BE642" s="148"/>
      <c r="BF642" s="338">
        <v>0</v>
      </c>
      <c r="BG642" s="145"/>
      <c r="BH642" s="148">
        <v>0</v>
      </c>
      <c r="BI642" s="337"/>
      <c r="BJ642" s="342"/>
      <c r="BK642" s="343"/>
      <c r="BL642" s="147"/>
      <c r="BM642" s="147"/>
      <c r="BN642" s="148"/>
      <c r="BO642" s="148"/>
      <c r="BP642" s="147"/>
      <c r="BQ642" s="88">
        <v>0</v>
      </c>
      <c r="BR642" s="352"/>
      <c r="BS642" s="352"/>
      <c r="BT642" s="145"/>
      <c r="BU642" s="338"/>
      <c r="BV642" s="88"/>
      <c r="BW642" s="145"/>
      <c r="BX642" s="145"/>
      <c r="BY642" s="144"/>
      <c r="BZ642" s="144"/>
      <c r="CA642" s="149">
        <v>0</v>
      </c>
      <c r="CB642" s="338">
        <v>0</v>
      </c>
      <c r="CC642" s="344">
        <v>0</v>
      </c>
      <c r="CD642" s="145"/>
      <c r="CE642" s="145"/>
      <c r="CF642" s="356">
        <v>0</v>
      </c>
      <c r="CG642" s="148"/>
      <c r="CH642" s="148"/>
      <c r="CI642" s="337"/>
      <c r="CJ642" s="147"/>
      <c r="CK642" s="338"/>
      <c r="CL642" s="145"/>
      <c r="CM642" s="145"/>
      <c r="CN642" s="338"/>
      <c r="CO642" s="344"/>
    </row>
    <row r="643" spans="1:93" ht="24" customHeight="1" x14ac:dyDescent="0.3">
      <c r="A643" s="327" t="s">
        <v>3040</v>
      </c>
      <c r="B643" s="328" t="s">
        <v>3041</v>
      </c>
      <c r="C643" s="329" t="s">
        <v>406</v>
      </c>
      <c r="D643" s="330">
        <f t="shared" si="26"/>
        <v>6</v>
      </c>
      <c r="E643" s="331">
        <f t="shared" si="27"/>
        <v>3</v>
      </c>
      <c r="F643" s="331">
        <f t="shared" si="28"/>
        <v>0</v>
      </c>
      <c r="G643" s="331">
        <f t="shared" si="29"/>
        <v>0</v>
      </c>
      <c r="H643" s="331">
        <f t="shared" si="30"/>
        <v>0</v>
      </c>
      <c r="I643" s="331">
        <f t="shared" si="31"/>
        <v>0</v>
      </c>
      <c r="J643" s="331">
        <f t="shared" si="32"/>
        <v>0</v>
      </c>
      <c r="K643" s="331">
        <f t="shared" si="33"/>
        <v>0</v>
      </c>
      <c r="L643" s="331">
        <f t="shared" si="34"/>
        <v>0</v>
      </c>
      <c r="M643" s="332">
        <f t="shared" si="35"/>
        <v>0</v>
      </c>
      <c r="N643" s="333">
        <f t="shared" si="36"/>
        <v>9</v>
      </c>
      <c r="O643" s="334"/>
      <c r="P643" s="335">
        <f t="shared" si="37"/>
        <v>9</v>
      </c>
      <c r="Q643" s="336">
        <f t="shared" si="38"/>
        <v>704</v>
      </c>
      <c r="R643" s="349"/>
      <c r="S643" s="349"/>
      <c r="T643" s="337"/>
      <c r="U643" s="349"/>
      <c r="V643" s="349"/>
      <c r="W643" s="337"/>
      <c r="X643" s="147"/>
      <c r="Y643" s="349"/>
      <c r="Z643" s="147"/>
      <c r="AA643" s="338">
        <v>0</v>
      </c>
      <c r="AB643" s="339">
        <v>0</v>
      </c>
      <c r="AC643" s="148">
        <v>0</v>
      </c>
      <c r="AD643" s="147"/>
      <c r="AE643" s="349"/>
      <c r="AF643" s="147">
        <v>6</v>
      </c>
      <c r="AG643" s="144">
        <v>0</v>
      </c>
      <c r="AH643" s="144">
        <v>0</v>
      </c>
      <c r="AI643" s="145"/>
      <c r="AJ643" s="145"/>
      <c r="AK643" s="144"/>
      <c r="AL643" s="145"/>
      <c r="AM643" s="144"/>
      <c r="AN643" s="144"/>
      <c r="AO643" s="340"/>
      <c r="AP643" s="340"/>
      <c r="AQ643" s="341"/>
      <c r="AR643" s="341"/>
      <c r="AS643" s="341"/>
      <c r="AT643" s="153"/>
      <c r="AU643" s="144"/>
      <c r="AV643" s="145"/>
      <c r="AW643" s="349">
        <v>0</v>
      </c>
      <c r="AX643" s="349">
        <v>0</v>
      </c>
      <c r="AY643" s="147"/>
      <c r="AZ643" s="349"/>
      <c r="BA643" s="349"/>
      <c r="BB643" s="147"/>
      <c r="BC643" s="147"/>
      <c r="BD643" s="349"/>
      <c r="BE643" s="349"/>
      <c r="BF643" s="338">
        <v>0</v>
      </c>
      <c r="BG643" s="145"/>
      <c r="BH643" s="148">
        <v>0</v>
      </c>
      <c r="BI643" s="337"/>
      <c r="BJ643" s="360"/>
      <c r="BK643" s="343"/>
      <c r="BL643" s="147"/>
      <c r="BM643" s="147"/>
      <c r="BN643" s="349"/>
      <c r="BO643" s="349">
        <v>3</v>
      </c>
      <c r="BP643" s="147"/>
      <c r="BQ643" s="88">
        <v>0</v>
      </c>
      <c r="BR643" s="352"/>
      <c r="BS643" s="352"/>
      <c r="BT643" s="145"/>
      <c r="BU643" s="338"/>
      <c r="BV643" s="88"/>
      <c r="BW643" s="145"/>
      <c r="BX643" s="145"/>
      <c r="BY643" s="144"/>
      <c r="BZ643" s="144"/>
      <c r="CA643" s="149">
        <v>0</v>
      </c>
      <c r="CB643" s="338">
        <v>0</v>
      </c>
      <c r="CC643" s="344">
        <v>0</v>
      </c>
      <c r="CD643" s="145"/>
      <c r="CE643" s="145"/>
      <c r="CF643" s="356">
        <v>0</v>
      </c>
      <c r="CG643" s="148"/>
      <c r="CH643" s="148"/>
      <c r="CI643" s="337"/>
      <c r="CJ643" s="147"/>
      <c r="CK643" s="338"/>
      <c r="CL643" s="145"/>
      <c r="CM643" s="145"/>
      <c r="CN643" s="338"/>
      <c r="CO643" s="344"/>
    </row>
    <row r="644" spans="1:93" ht="24" customHeight="1" x14ac:dyDescent="0.3">
      <c r="A644" s="345" t="s">
        <v>1505</v>
      </c>
      <c r="B644" s="328" t="s">
        <v>1506</v>
      </c>
      <c r="C644" s="329" t="s">
        <v>132</v>
      </c>
      <c r="D644" s="330">
        <f t="shared" si="26"/>
        <v>0</v>
      </c>
      <c r="E644" s="331">
        <f t="shared" si="27"/>
        <v>0</v>
      </c>
      <c r="F644" s="331">
        <f t="shared" si="28"/>
        <v>0</v>
      </c>
      <c r="G644" s="331">
        <f t="shared" si="29"/>
        <v>0</v>
      </c>
      <c r="H644" s="331">
        <f t="shared" si="30"/>
        <v>0</v>
      </c>
      <c r="I644" s="331">
        <f t="shared" si="31"/>
        <v>0</v>
      </c>
      <c r="J644" s="331">
        <f t="shared" si="32"/>
        <v>0</v>
      </c>
      <c r="K644" s="331">
        <f t="shared" si="33"/>
        <v>0</v>
      </c>
      <c r="L644" s="331">
        <f t="shared" si="34"/>
        <v>0</v>
      </c>
      <c r="M644" s="332">
        <f t="shared" si="35"/>
        <v>0</v>
      </c>
      <c r="N644" s="333">
        <f t="shared" si="36"/>
        <v>0</v>
      </c>
      <c r="O644" s="334"/>
      <c r="P644" s="335">
        <f t="shared" si="37"/>
        <v>0</v>
      </c>
      <c r="Q644" s="336" t="str">
        <f t="shared" si="38"/>
        <v/>
      </c>
      <c r="R644" s="349"/>
      <c r="S644" s="349"/>
      <c r="T644" s="337"/>
      <c r="U644" s="349"/>
      <c r="V644" s="349"/>
      <c r="W644" s="337"/>
      <c r="X644" s="147"/>
      <c r="Y644" s="349"/>
      <c r="Z644" s="147"/>
      <c r="AA644" s="338">
        <v>0</v>
      </c>
      <c r="AB644" s="339">
        <v>0</v>
      </c>
      <c r="AC644" s="148">
        <v>0</v>
      </c>
      <c r="AD644" s="147"/>
      <c r="AE644" s="349"/>
      <c r="AF644" s="147"/>
      <c r="AG644" s="144">
        <v>0</v>
      </c>
      <c r="AH644" s="144">
        <v>0</v>
      </c>
      <c r="AI644" s="145"/>
      <c r="AJ644" s="145"/>
      <c r="AK644" s="144"/>
      <c r="AL644" s="145"/>
      <c r="AM644" s="144"/>
      <c r="AN644" s="144"/>
      <c r="AO644" s="340"/>
      <c r="AP644" s="340"/>
      <c r="AQ644" s="341"/>
      <c r="AR644" s="341"/>
      <c r="AS644" s="341"/>
      <c r="AT644" s="153"/>
      <c r="AU644" s="144"/>
      <c r="AV644" s="145"/>
      <c r="AW644" s="349">
        <v>0</v>
      </c>
      <c r="AX644" s="349">
        <v>0</v>
      </c>
      <c r="AY644" s="147"/>
      <c r="AZ644" s="349"/>
      <c r="BA644" s="349"/>
      <c r="BB644" s="147"/>
      <c r="BC644" s="147"/>
      <c r="BD644" s="349"/>
      <c r="BE644" s="349"/>
      <c r="BF644" s="338">
        <v>0</v>
      </c>
      <c r="BG644" s="145"/>
      <c r="BH644" s="148">
        <v>0</v>
      </c>
      <c r="BI644" s="337"/>
      <c r="BJ644" s="342"/>
      <c r="BK644" s="343"/>
      <c r="BL644" s="147"/>
      <c r="BM644" s="147"/>
      <c r="BN644" s="349"/>
      <c r="BO644" s="349"/>
      <c r="BP644" s="147"/>
      <c r="BQ644" s="144">
        <v>0</v>
      </c>
      <c r="BR644" s="145"/>
      <c r="BS644" s="145"/>
      <c r="BT644" s="145"/>
      <c r="BU644" s="338"/>
      <c r="BV644" s="144"/>
      <c r="BW644" s="145"/>
      <c r="BX644" s="145"/>
      <c r="BY644" s="144"/>
      <c r="BZ644" s="144"/>
      <c r="CA644" s="149">
        <v>0</v>
      </c>
      <c r="CB644" s="338">
        <v>0</v>
      </c>
      <c r="CC644" s="344">
        <v>0</v>
      </c>
      <c r="CD644" s="145"/>
      <c r="CE644" s="145"/>
      <c r="CF644" s="146">
        <v>0</v>
      </c>
      <c r="CG644" s="148"/>
      <c r="CH644" s="148"/>
      <c r="CI644" s="337"/>
      <c r="CJ644" s="147"/>
      <c r="CK644" s="338"/>
      <c r="CL644" s="145"/>
      <c r="CM644" s="145"/>
      <c r="CN644" s="338"/>
      <c r="CO644" s="344"/>
    </row>
    <row r="645" spans="1:93" ht="24" customHeight="1" x14ac:dyDescent="0.3">
      <c r="A645" s="327" t="s">
        <v>3042</v>
      </c>
      <c r="B645" s="328" t="s">
        <v>3043</v>
      </c>
      <c r="C645" s="329" t="s">
        <v>438</v>
      </c>
      <c r="D645" s="330">
        <f t="shared" si="26"/>
        <v>0</v>
      </c>
      <c r="E645" s="331">
        <f t="shared" si="27"/>
        <v>0</v>
      </c>
      <c r="F645" s="331">
        <f t="shared" si="28"/>
        <v>0</v>
      </c>
      <c r="G645" s="331">
        <f t="shared" si="29"/>
        <v>0</v>
      </c>
      <c r="H645" s="331">
        <f t="shared" si="30"/>
        <v>0</v>
      </c>
      <c r="I645" s="331">
        <f t="shared" si="31"/>
        <v>0</v>
      </c>
      <c r="J645" s="331">
        <f t="shared" si="32"/>
        <v>0</v>
      </c>
      <c r="K645" s="331">
        <f t="shared" si="33"/>
        <v>0</v>
      </c>
      <c r="L645" s="331">
        <f t="shared" si="34"/>
        <v>0</v>
      </c>
      <c r="M645" s="332">
        <f t="shared" si="35"/>
        <v>0</v>
      </c>
      <c r="N645" s="333">
        <f t="shared" si="36"/>
        <v>0</v>
      </c>
      <c r="O645" s="334"/>
      <c r="P645" s="335">
        <f t="shared" si="37"/>
        <v>0</v>
      </c>
      <c r="Q645" s="336" t="str">
        <f t="shared" si="38"/>
        <v/>
      </c>
      <c r="R645" s="148"/>
      <c r="S645" s="148"/>
      <c r="T645" s="350"/>
      <c r="U645" s="148"/>
      <c r="V645" s="148"/>
      <c r="W645" s="350"/>
      <c r="X645" s="351"/>
      <c r="Y645" s="148"/>
      <c r="Z645" s="351"/>
      <c r="AA645" s="354">
        <v>0</v>
      </c>
      <c r="AB645" s="357">
        <v>0</v>
      </c>
      <c r="AC645" s="349">
        <v>0</v>
      </c>
      <c r="AD645" s="351"/>
      <c r="AE645" s="148"/>
      <c r="AF645" s="351"/>
      <c r="AG645" s="144">
        <v>0</v>
      </c>
      <c r="AH645" s="144">
        <v>0</v>
      </c>
      <c r="AI645" s="145"/>
      <c r="AJ645" s="145"/>
      <c r="AK645" s="144"/>
      <c r="AL645" s="145"/>
      <c r="AM645" s="144"/>
      <c r="AN645" s="144"/>
      <c r="AO645" s="340"/>
      <c r="AP645" s="340"/>
      <c r="AQ645" s="341"/>
      <c r="AR645" s="341"/>
      <c r="AS645" s="341"/>
      <c r="AT645" s="359"/>
      <c r="AU645" s="144"/>
      <c r="AV645" s="145"/>
      <c r="AW645" s="148">
        <v>0</v>
      </c>
      <c r="AX645" s="148">
        <v>0</v>
      </c>
      <c r="AY645" s="351"/>
      <c r="AZ645" s="148"/>
      <c r="BA645" s="148"/>
      <c r="BB645" s="351"/>
      <c r="BC645" s="351"/>
      <c r="BD645" s="148"/>
      <c r="BE645" s="148"/>
      <c r="BF645" s="338">
        <v>0</v>
      </c>
      <c r="BG645" s="145"/>
      <c r="BH645" s="148">
        <v>0</v>
      </c>
      <c r="BI645" s="350"/>
      <c r="BJ645" s="342"/>
      <c r="BK645" s="343"/>
      <c r="BL645" s="351"/>
      <c r="BM645" s="351"/>
      <c r="BN645" s="148"/>
      <c r="BO645" s="148"/>
      <c r="BP645" s="351"/>
      <c r="BQ645" s="88">
        <v>0</v>
      </c>
      <c r="BR645" s="352"/>
      <c r="BS645" s="352"/>
      <c r="BT645" s="145"/>
      <c r="BU645" s="338"/>
      <c r="BV645" s="88"/>
      <c r="BW645" s="145"/>
      <c r="BX645" s="145"/>
      <c r="BY645" s="144"/>
      <c r="BZ645" s="144"/>
      <c r="CA645" s="149">
        <v>0</v>
      </c>
      <c r="CB645" s="338">
        <v>0</v>
      </c>
      <c r="CC645" s="88">
        <v>0</v>
      </c>
      <c r="CD645" s="145"/>
      <c r="CE645" s="145"/>
      <c r="CF645" s="146">
        <v>0</v>
      </c>
      <c r="CG645" s="349"/>
      <c r="CH645" s="349"/>
      <c r="CI645" s="350"/>
      <c r="CJ645" s="351"/>
      <c r="CK645" s="338"/>
      <c r="CL645" s="145"/>
      <c r="CM645" s="145"/>
      <c r="CN645" s="338"/>
      <c r="CO645" s="88"/>
    </row>
    <row r="646" spans="1:93" ht="24" customHeight="1" x14ac:dyDescent="0.3">
      <c r="A646" s="327" t="s">
        <v>3044</v>
      </c>
      <c r="B646" s="328" t="s">
        <v>3045</v>
      </c>
      <c r="C646" s="329" t="s">
        <v>2010</v>
      </c>
      <c r="D646" s="330">
        <f t="shared" si="26"/>
        <v>0</v>
      </c>
      <c r="E646" s="331">
        <f t="shared" si="27"/>
        <v>0</v>
      </c>
      <c r="F646" s="331">
        <f t="shared" si="28"/>
        <v>0</v>
      </c>
      <c r="G646" s="331">
        <f t="shared" si="29"/>
        <v>0</v>
      </c>
      <c r="H646" s="331">
        <f t="shared" si="30"/>
        <v>0</v>
      </c>
      <c r="I646" s="331">
        <f t="shared" si="31"/>
        <v>0</v>
      </c>
      <c r="J646" s="331">
        <f t="shared" si="32"/>
        <v>0</v>
      </c>
      <c r="K646" s="331">
        <f t="shared" si="33"/>
        <v>0</v>
      </c>
      <c r="L646" s="331">
        <f t="shared" si="34"/>
        <v>0</v>
      </c>
      <c r="M646" s="332">
        <f t="shared" si="35"/>
        <v>0</v>
      </c>
      <c r="N646" s="333">
        <f t="shared" si="36"/>
        <v>0</v>
      </c>
      <c r="O646" s="334"/>
      <c r="P646" s="335">
        <f t="shared" si="37"/>
        <v>0</v>
      </c>
      <c r="Q646" s="336" t="str">
        <f t="shared" si="38"/>
        <v/>
      </c>
      <c r="R646" s="349"/>
      <c r="S646" s="349"/>
      <c r="T646" s="337"/>
      <c r="U646" s="349"/>
      <c r="V646" s="349"/>
      <c r="W646" s="337"/>
      <c r="X646" s="147"/>
      <c r="Y646" s="349"/>
      <c r="Z646" s="147"/>
      <c r="AA646" s="354">
        <v>0</v>
      </c>
      <c r="AB646" s="357">
        <v>0</v>
      </c>
      <c r="AC646" s="349">
        <v>0</v>
      </c>
      <c r="AD646" s="147"/>
      <c r="AE646" s="349"/>
      <c r="AF646" s="147"/>
      <c r="AG646" s="144">
        <v>0</v>
      </c>
      <c r="AH646" s="144">
        <v>0</v>
      </c>
      <c r="AI646" s="145"/>
      <c r="AJ646" s="145"/>
      <c r="AK646" s="144"/>
      <c r="AL646" s="145"/>
      <c r="AM646" s="144"/>
      <c r="AN646" s="144"/>
      <c r="AO646" s="340"/>
      <c r="AP646" s="340"/>
      <c r="AQ646" s="341"/>
      <c r="AR646" s="341"/>
      <c r="AS646" s="341"/>
      <c r="AT646" s="359"/>
      <c r="AU646" s="144"/>
      <c r="AV646" s="145"/>
      <c r="AW646" s="148">
        <v>0</v>
      </c>
      <c r="AX646" s="148">
        <v>0</v>
      </c>
      <c r="AY646" s="147"/>
      <c r="AZ646" s="148"/>
      <c r="BA646" s="148"/>
      <c r="BB646" s="147"/>
      <c r="BC646" s="147"/>
      <c r="BD646" s="148"/>
      <c r="BE646" s="148"/>
      <c r="BF646" s="338">
        <v>0</v>
      </c>
      <c r="BG646" s="145"/>
      <c r="BH646" s="349">
        <v>0</v>
      </c>
      <c r="BI646" s="337"/>
      <c r="BJ646" s="342"/>
      <c r="BK646" s="343"/>
      <c r="BL646" s="147"/>
      <c r="BM646" s="147"/>
      <c r="BN646" s="148"/>
      <c r="BO646" s="148"/>
      <c r="BP646" s="147"/>
      <c r="BQ646" s="144">
        <v>0</v>
      </c>
      <c r="BR646" s="145"/>
      <c r="BS646" s="145"/>
      <c r="BT646" s="145"/>
      <c r="BU646" s="338"/>
      <c r="BV646" s="144"/>
      <c r="BW646" s="145"/>
      <c r="BX646" s="145"/>
      <c r="BY646" s="144"/>
      <c r="BZ646" s="144"/>
      <c r="CA646" s="355">
        <v>0</v>
      </c>
      <c r="CB646" s="354">
        <v>0</v>
      </c>
      <c r="CC646" s="88">
        <v>0</v>
      </c>
      <c r="CD646" s="145"/>
      <c r="CE646" s="145"/>
      <c r="CF646" s="356">
        <v>0</v>
      </c>
      <c r="CG646" s="148"/>
      <c r="CH646" s="148"/>
      <c r="CI646" s="337"/>
      <c r="CJ646" s="147"/>
      <c r="CK646" s="354"/>
      <c r="CL646" s="145"/>
      <c r="CM646" s="145"/>
      <c r="CN646" s="354"/>
      <c r="CO646" s="88"/>
    </row>
    <row r="647" spans="1:93" ht="24" customHeight="1" x14ac:dyDescent="0.3">
      <c r="A647" s="327" t="s">
        <v>3046</v>
      </c>
      <c r="B647" s="328" t="s">
        <v>3047</v>
      </c>
      <c r="C647" s="329" t="s">
        <v>171</v>
      </c>
      <c r="D647" s="330">
        <f t="shared" si="26"/>
        <v>0</v>
      </c>
      <c r="E647" s="331">
        <f t="shared" si="27"/>
        <v>0</v>
      </c>
      <c r="F647" s="331">
        <f t="shared" si="28"/>
        <v>0</v>
      </c>
      <c r="G647" s="331">
        <f t="shared" si="29"/>
        <v>0</v>
      </c>
      <c r="H647" s="331">
        <f t="shared" si="30"/>
        <v>0</v>
      </c>
      <c r="I647" s="331">
        <f t="shared" si="31"/>
        <v>0</v>
      </c>
      <c r="J647" s="331">
        <f t="shared" si="32"/>
        <v>0</v>
      </c>
      <c r="K647" s="331">
        <f t="shared" si="33"/>
        <v>0</v>
      </c>
      <c r="L647" s="331">
        <f t="shared" si="34"/>
        <v>0</v>
      </c>
      <c r="M647" s="332">
        <f t="shared" si="35"/>
        <v>0</v>
      </c>
      <c r="N647" s="333">
        <f t="shared" si="36"/>
        <v>0</v>
      </c>
      <c r="O647" s="334"/>
      <c r="P647" s="335">
        <f t="shared" si="37"/>
        <v>0</v>
      </c>
      <c r="Q647" s="336" t="str">
        <f t="shared" si="38"/>
        <v/>
      </c>
      <c r="R647" s="148"/>
      <c r="S647" s="148"/>
      <c r="T647" s="350"/>
      <c r="U647" s="148"/>
      <c r="V647" s="148"/>
      <c r="W647" s="350"/>
      <c r="X647" s="351"/>
      <c r="Y647" s="148"/>
      <c r="Z647" s="351"/>
      <c r="AA647" s="338">
        <v>0</v>
      </c>
      <c r="AB647" s="339">
        <v>0</v>
      </c>
      <c r="AC647" s="148">
        <v>0</v>
      </c>
      <c r="AD647" s="351"/>
      <c r="AE647" s="148"/>
      <c r="AF647" s="351"/>
      <c r="AG647" s="144">
        <v>0</v>
      </c>
      <c r="AH647" s="144">
        <v>0</v>
      </c>
      <c r="AI647" s="145"/>
      <c r="AJ647" s="145"/>
      <c r="AK647" s="144"/>
      <c r="AL647" s="145"/>
      <c r="AM647" s="144"/>
      <c r="AN647" s="144"/>
      <c r="AO647" s="340"/>
      <c r="AP647" s="340"/>
      <c r="AQ647" s="341"/>
      <c r="AR647" s="341"/>
      <c r="AS647" s="341"/>
      <c r="AT647" s="153"/>
      <c r="AU647" s="144"/>
      <c r="AV647" s="145"/>
      <c r="AW647" s="148">
        <v>0</v>
      </c>
      <c r="AX647" s="148">
        <v>0</v>
      </c>
      <c r="AY647" s="351"/>
      <c r="AZ647" s="148"/>
      <c r="BA647" s="148"/>
      <c r="BB647" s="351"/>
      <c r="BC647" s="351"/>
      <c r="BD647" s="148"/>
      <c r="BE647" s="148"/>
      <c r="BF647" s="354">
        <v>0</v>
      </c>
      <c r="BG647" s="145"/>
      <c r="BH647" s="148">
        <v>0</v>
      </c>
      <c r="BI647" s="350"/>
      <c r="BJ647" s="342"/>
      <c r="BK647" s="343"/>
      <c r="BL647" s="351"/>
      <c r="BM647" s="351"/>
      <c r="BN647" s="148"/>
      <c r="BO647" s="148"/>
      <c r="BP647" s="351"/>
      <c r="BQ647" s="144">
        <v>0</v>
      </c>
      <c r="BR647" s="145"/>
      <c r="BS647" s="145"/>
      <c r="BT647" s="145"/>
      <c r="BU647" s="354"/>
      <c r="BV647" s="144"/>
      <c r="BW647" s="145"/>
      <c r="BX647" s="145"/>
      <c r="BY647" s="144"/>
      <c r="BZ647" s="144"/>
      <c r="CA647" s="355">
        <v>0</v>
      </c>
      <c r="CB647" s="338">
        <v>0</v>
      </c>
      <c r="CC647" s="344">
        <v>0</v>
      </c>
      <c r="CD647" s="145"/>
      <c r="CE647" s="145"/>
      <c r="CF647" s="356">
        <v>0</v>
      </c>
      <c r="CG647" s="349"/>
      <c r="CH647" s="349"/>
      <c r="CI647" s="350"/>
      <c r="CJ647" s="351"/>
      <c r="CK647" s="338"/>
      <c r="CL647" s="145"/>
      <c r="CM647" s="145"/>
      <c r="CN647" s="338"/>
      <c r="CO647" s="344"/>
    </row>
    <row r="648" spans="1:93" ht="24" customHeight="1" x14ac:dyDescent="0.3">
      <c r="A648" s="345" t="s">
        <v>3048</v>
      </c>
      <c r="B648" s="328" t="s">
        <v>3049</v>
      </c>
      <c r="C648" s="329" t="s">
        <v>2583</v>
      </c>
      <c r="D648" s="330">
        <f t="shared" si="26"/>
        <v>0</v>
      </c>
      <c r="E648" s="331">
        <f t="shared" si="27"/>
        <v>0</v>
      </c>
      <c r="F648" s="331">
        <f t="shared" si="28"/>
        <v>0</v>
      </c>
      <c r="G648" s="331">
        <f t="shared" si="29"/>
        <v>0</v>
      </c>
      <c r="H648" s="331">
        <f t="shared" si="30"/>
        <v>0</v>
      </c>
      <c r="I648" s="331">
        <f t="shared" si="31"/>
        <v>0</v>
      </c>
      <c r="J648" s="331">
        <f t="shared" si="32"/>
        <v>0</v>
      </c>
      <c r="K648" s="331">
        <f t="shared" si="33"/>
        <v>0</v>
      </c>
      <c r="L648" s="331">
        <f t="shared" si="34"/>
        <v>0</v>
      </c>
      <c r="M648" s="332">
        <f t="shared" si="35"/>
        <v>0</v>
      </c>
      <c r="N648" s="333">
        <f t="shared" si="36"/>
        <v>0</v>
      </c>
      <c r="O648" s="334"/>
      <c r="P648" s="335">
        <f t="shared" si="37"/>
        <v>0</v>
      </c>
      <c r="Q648" s="336" t="str">
        <f t="shared" si="38"/>
        <v/>
      </c>
      <c r="R648" s="148"/>
      <c r="S648" s="148"/>
      <c r="T648" s="350"/>
      <c r="U648" s="148"/>
      <c r="V648" s="148"/>
      <c r="W648" s="350"/>
      <c r="X648" s="351"/>
      <c r="Y648" s="148"/>
      <c r="Z648" s="351"/>
      <c r="AA648" s="354">
        <v>0</v>
      </c>
      <c r="AB648" s="357">
        <v>0</v>
      </c>
      <c r="AC648" s="349">
        <v>0</v>
      </c>
      <c r="AD648" s="351"/>
      <c r="AE648" s="148"/>
      <c r="AF648" s="351"/>
      <c r="AG648" s="144">
        <v>0</v>
      </c>
      <c r="AH648" s="144">
        <v>0</v>
      </c>
      <c r="AI648" s="145"/>
      <c r="AJ648" s="145"/>
      <c r="AK648" s="144"/>
      <c r="AL648" s="145"/>
      <c r="AM648" s="144"/>
      <c r="AN648" s="144"/>
      <c r="AO648" s="340"/>
      <c r="AP648" s="340"/>
      <c r="AQ648" s="341"/>
      <c r="AR648" s="341"/>
      <c r="AS648" s="341"/>
      <c r="AT648" s="359"/>
      <c r="AU648" s="144"/>
      <c r="AV648" s="145"/>
      <c r="AW648" s="349">
        <v>0</v>
      </c>
      <c r="AX648" s="349">
        <v>0</v>
      </c>
      <c r="AY648" s="351"/>
      <c r="AZ648" s="349"/>
      <c r="BA648" s="349"/>
      <c r="BB648" s="351"/>
      <c r="BC648" s="351"/>
      <c r="BD648" s="349"/>
      <c r="BE648" s="349"/>
      <c r="BF648" s="354">
        <v>0</v>
      </c>
      <c r="BG648" s="145"/>
      <c r="BH648" s="349">
        <v>0</v>
      </c>
      <c r="BI648" s="350"/>
      <c r="BJ648" s="342"/>
      <c r="BK648" s="343"/>
      <c r="BL648" s="351"/>
      <c r="BM648" s="351"/>
      <c r="BN648" s="349"/>
      <c r="BO648" s="349"/>
      <c r="BP648" s="351"/>
      <c r="BQ648" s="144">
        <v>0</v>
      </c>
      <c r="BR648" s="145"/>
      <c r="BS648" s="145"/>
      <c r="BT648" s="145"/>
      <c r="BU648" s="354"/>
      <c r="BV648" s="144"/>
      <c r="BW648" s="145"/>
      <c r="BX648" s="145"/>
      <c r="BY648" s="144"/>
      <c r="BZ648" s="144"/>
      <c r="CA648" s="149">
        <v>0</v>
      </c>
      <c r="CB648" s="338">
        <v>0</v>
      </c>
      <c r="CC648" s="88">
        <v>0</v>
      </c>
      <c r="CD648" s="145"/>
      <c r="CE648" s="145"/>
      <c r="CF648" s="146">
        <v>0</v>
      </c>
      <c r="CG648" s="349"/>
      <c r="CH648" s="349"/>
      <c r="CI648" s="350"/>
      <c r="CJ648" s="351"/>
      <c r="CK648" s="338"/>
      <c r="CL648" s="145"/>
      <c r="CM648" s="145"/>
      <c r="CN648" s="338"/>
      <c r="CO648" s="88"/>
    </row>
    <row r="649" spans="1:93" ht="24" customHeight="1" x14ac:dyDescent="0.3">
      <c r="A649" s="327" t="s">
        <v>3050</v>
      </c>
      <c r="B649" s="328" t="s">
        <v>3051</v>
      </c>
      <c r="C649" s="329" t="s">
        <v>1977</v>
      </c>
      <c r="D649" s="330">
        <f t="shared" si="26"/>
        <v>0</v>
      </c>
      <c r="E649" s="331">
        <f t="shared" si="27"/>
        <v>0</v>
      </c>
      <c r="F649" s="331">
        <f t="shared" si="28"/>
        <v>0</v>
      </c>
      <c r="G649" s="331">
        <f t="shared" si="29"/>
        <v>0</v>
      </c>
      <c r="H649" s="331">
        <f t="shared" si="30"/>
        <v>0</v>
      </c>
      <c r="I649" s="331">
        <f t="shared" si="31"/>
        <v>0</v>
      </c>
      <c r="J649" s="331">
        <f t="shared" si="32"/>
        <v>0</v>
      </c>
      <c r="K649" s="331">
        <f t="shared" si="33"/>
        <v>0</v>
      </c>
      <c r="L649" s="331">
        <f t="shared" si="34"/>
        <v>0</v>
      </c>
      <c r="M649" s="332">
        <f t="shared" si="35"/>
        <v>0</v>
      </c>
      <c r="N649" s="333">
        <f t="shared" si="36"/>
        <v>0</v>
      </c>
      <c r="O649" s="334"/>
      <c r="P649" s="335">
        <f t="shared" si="37"/>
        <v>0</v>
      </c>
      <c r="Q649" s="336" t="str">
        <f t="shared" si="38"/>
        <v/>
      </c>
      <c r="R649" s="148"/>
      <c r="S649" s="148"/>
      <c r="T649" s="337"/>
      <c r="U649" s="148"/>
      <c r="V649" s="148"/>
      <c r="W649" s="337"/>
      <c r="X649" s="147"/>
      <c r="Y649" s="148"/>
      <c r="Z649" s="147"/>
      <c r="AA649" s="338">
        <v>0</v>
      </c>
      <c r="AB649" s="339">
        <v>0</v>
      </c>
      <c r="AC649" s="148">
        <v>0</v>
      </c>
      <c r="AD649" s="147"/>
      <c r="AE649" s="148"/>
      <c r="AF649" s="147"/>
      <c r="AG649" s="364">
        <v>0</v>
      </c>
      <c r="AH649" s="364">
        <v>0</v>
      </c>
      <c r="AI649" s="145"/>
      <c r="AJ649" s="145"/>
      <c r="AK649" s="364"/>
      <c r="AL649" s="145"/>
      <c r="AM649" s="364"/>
      <c r="AN649" s="364"/>
      <c r="AO649" s="340"/>
      <c r="AP649" s="340"/>
      <c r="AQ649" s="365"/>
      <c r="AR649" s="365"/>
      <c r="AS649" s="365"/>
      <c r="AT649" s="153"/>
      <c r="AU649" s="364"/>
      <c r="AV649" s="145"/>
      <c r="AW649" s="349">
        <v>0</v>
      </c>
      <c r="AX649" s="349">
        <v>0</v>
      </c>
      <c r="AY649" s="147"/>
      <c r="AZ649" s="349"/>
      <c r="BA649" s="349"/>
      <c r="BB649" s="147"/>
      <c r="BC649" s="147"/>
      <c r="BD649" s="349"/>
      <c r="BE649" s="349"/>
      <c r="BF649" s="338">
        <v>0</v>
      </c>
      <c r="BG649" s="145"/>
      <c r="BH649" s="148">
        <v>0</v>
      </c>
      <c r="BI649" s="337"/>
      <c r="BJ649" s="360"/>
      <c r="BK649" s="343"/>
      <c r="BL649" s="147"/>
      <c r="BM649" s="147"/>
      <c r="BN649" s="349"/>
      <c r="BO649" s="349"/>
      <c r="BP649" s="147"/>
      <c r="BQ649" s="88">
        <v>0</v>
      </c>
      <c r="BR649" s="352"/>
      <c r="BS649" s="352"/>
      <c r="BT649" s="145"/>
      <c r="BU649" s="338"/>
      <c r="BV649" s="88"/>
      <c r="BW649" s="145"/>
      <c r="BX649" s="145"/>
      <c r="BY649" s="364"/>
      <c r="BZ649" s="364"/>
      <c r="CA649" s="355">
        <v>0</v>
      </c>
      <c r="CB649" s="338">
        <v>0</v>
      </c>
      <c r="CC649" s="88">
        <v>0</v>
      </c>
      <c r="CD649" s="145"/>
      <c r="CE649" s="145"/>
      <c r="CF649" s="146">
        <v>0</v>
      </c>
      <c r="CG649" s="148"/>
      <c r="CH649" s="148"/>
      <c r="CI649" s="337"/>
      <c r="CJ649" s="147"/>
      <c r="CK649" s="338"/>
      <c r="CL649" s="145"/>
      <c r="CM649" s="145"/>
      <c r="CN649" s="338"/>
      <c r="CO649" s="88"/>
    </row>
    <row r="650" spans="1:93" ht="24" customHeight="1" x14ac:dyDescent="0.3">
      <c r="A650" s="327" t="s">
        <v>3052</v>
      </c>
      <c r="B650" s="328" t="s">
        <v>3053</v>
      </c>
      <c r="C650" s="329" t="s">
        <v>661</v>
      </c>
      <c r="D650" s="330">
        <f t="shared" si="26"/>
        <v>16</v>
      </c>
      <c r="E650" s="331">
        <f t="shared" si="27"/>
        <v>14</v>
      </c>
      <c r="F650" s="331">
        <f t="shared" si="28"/>
        <v>0</v>
      </c>
      <c r="G650" s="331">
        <f t="shared" si="29"/>
        <v>0</v>
      </c>
      <c r="H650" s="331">
        <f t="shared" si="30"/>
        <v>0</v>
      </c>
      <c r="I650" s="331">
        <f t="shared" si="31"/>
        <v>0</v>
      </c>
      <c r="J650" s="331">
        <f t="shared" si="32"/>
        <v>0</v>
      </c>
      <c r="K650" s="331">
        <f t="shared" si="33"/>
        <v>0</v>
      </c>
      <c r="L650" s="331">
        <f t="shared" si="34"/>
        <v>0</v>
      </c>
      <c r="M650" s="332">
        <f t="shared" si="35"/>
        <v>0</v>
      </c>
      <c r="N650" s="333">
        <f t="shared" si="36"/>
        <v>30</v>
      </c>
      <c r="O650" s="334"/>
      <c r="P650" s="335">
        <f t="shared" si="37"/>
        <v>30</v>
      </c>
      <c r="Q650" s="336">
        <f t="shared" si="38"/>
        <v>342</v>
      </c>
      <c r="R650" s="148"/>
      <c r="S650" s="148"/>
      <c r="T650" s="350"/>
      <c r="U650" s="148"/>
      <c r="V650" s="148"/>
      <c r="W650" s="350"/>
      <c r="X650" s="351"/>
      <c r="Y650" s="148"/>
      <c r="Z650" s="351"/>
      <c r="AA650" s="338">
        <v>0</v>
      </c>
      <c r="AB650" s="339">
        <v>0</v>
      </c>
      <c r="AC650" s="148">
        <v>0</v>
      </c>
      <c r="AD650" s="351"/>
      <c r="AE650" s="148">
        <v>14</v>
      </c>
      <c r="AF650" s="351"/>
      <c r="AG650" s="88">
        <v>0</v>
      </c>
      <c r="AH650" s="88">
        <v>0</v>
      </c>
      <c r="AI650" s="145"/>
      <c r="AJ650" s="145"/>
      <c r="AK650" s="88"/>
      <c r="AL650" s="145"/>
      <c r="AM650" s="88"/>
      <c r="AN650" s="88"/>
      <c r="AO650" s="340"/>
      <c r="AP650" s="340"/>
      <c r="AQ650" s="358"/>
      <c r="AR650" s="358"/>
      <c r="AS650" s="358"/>
      <c r="AT650" s="153"/>
      <c r="AU650" s="88"/>
      <c r="AV650" s="145"/>
      <c r="AW650" s="148">
        <v>0</v>
      </c>
      <c r="AX650" s="148">
        <v>0</v>
      </c>
      <c r="AY650" s="351"/>
      <c r="AZ650" s="148"/>
      <c r="BA650" s="148"/>
      <c r="BB650" s="351"/>
      <c r="BC650" s="351"/>
      <c r="BD650" s="148"/>
      <c r="BE650" s="148"/>
      <c r="BF650" s="354">
        <v>0</v>
      </c>
      <c r="BG650" s="145"/>
      <c r="BH650" s="148">
        <v>0</v>
      </c>
      <c r="BI650" s="350"/>
      <c r="BJ650" s="360"/>
      <c r="BK650" s="343"/>
      <c r="BL650" s="351"/>
      <c r="BM650" s="351"/>
      <c r="BN650" s="148">
        <v>16</v>
      </c>
      <c r="BO650" s="148"/>
      <c r="BP650" s="351"/>
      <c r="BQ650" s="144">
        <v>0</v>
      </c>
      <c r="BR650" s="145"/>
      <c r="BS650" s="145"/>
      <c r="BT650" s="145"/>
      <c r="BU650" s="354"/>
      <c r="BV650" s="144"/>
      <c r="BW650" s="145"/>
      <c r="BX650" s="145"/>
      <c r="BY650" s="88"/>
      <c r="BZ650" s="88"/>
      <c r="CA650" s="149">
        <v>0</v>
      </c>
      <c r="CB650" s="338">
        <v>0</v>
      </c>
      <c r="CC650" s="344">
        <v>0</v>
      </c>
      <c r="CD650" s="145"/>
      <c r="CE650" s="145"/>
      <c r="CF650" s="146">
        <v>0</v>
      </c>
      <c r="CG650" s="349"/>
      <c r="CH650" s="349"/>
      <c r="CI650" s="350"/>
      <c r="CJ650" s="351"/>
      <c r="CK650" s="338"/>
      <c r="CL650" s="145"/>
      <c r="CM650" s="145"/>
      <c r="CN650" s="338"/>
      <c r="CO650" s="344"/>
    </row>
    <row r="651" spans="1:93" ht="24" customHeight="1" x14ac:dyDescent="0.3">
      <c r="A651" s="327" t="s">
        <v>3054</v>
      </c>
      <c r="B651" s="328" t="s">
        <v>3055</v>
      </c>
      <c r="C651" s="329" t="s">
        <v>155</v>
      </c>
      <c r="D651" s="330">
        <f t="shared" si="26"/>
        <v>0</v>
      </c>
      <c r="E651" s="331">
        <f t="shared" si="27"/>
        <v>0</v>
      </c>
      <c r="F651" s="331">
        <f t="shared" si="28"/>
        <v>0</v>
      </c>
      <c r="G651" s="331">
        <f t="shared" si="29"/>
        <v>0</v>
      </c>
      <c r="H651" s="331">
        <f t="shared" si="30"/>
        <v>0</v>
      </c>
      <c r="I651" s="331">
        <f t="shared" si="31"/>
        <v>0</v>
      </c>
      <c r="J651" s="331">
        <f t="shared" si="32"/>
        <v>0</v>
      </c>
      <c r="K651" s="331">
        <f t="shared" si="33"/>
        <v>0</v>
      </c>
      <c r="L651" s="331">
        <f t="shared" si="34"/>
        <v>0</v>
      </c>
      <c r="M651" s="332">
        <f t="shared" si="35"/>
        <v>0</v>
      </c>
      <c r="N651" s="333">
        <f t="shared" si="36"/>
        <v>0</v>
      </c>
      <c r="O651" s="334"/>
      <c r="P651" s="335">
        <f t="shared" si="37"/>
        <v>0</v>
      </c>
      <c r="Q651" s="336" t="str">
        <f t="shared" si="38"/>
        <v/>
      </c>
      <c r="R651" s="148"/>
      <c r="S651" s="148"/>
      <c r="T651" s="350"/>
      <c r="U651" s="148"/>
      <c r="V651" s="148"/>
      <c r="W651" s="350"/>
      <c r="X651" s="351"/>
      <c r="Y651" s="148"/>
      <c r="Z651" s="351"/>
      <c r="AA651" s="338">
        <v>0</v>
      </c>
      <c r="AB651" s="339">
        <v>0</v>
      </c>
      <c r="AC651" s="148">
        <v>0</v>
      </c>
      <c r="AD651" s="351"/>
      <c r="AE651" s="148"/>
      <c r="AF651" s="351"/>
      <c r="AG651" s="344">
        <v>0</v>
      </c>
      <c r="AH651" s="344">
        <v>0</v>
      </c>
      <c r="AI651" s="145"/>
      <c r="AJ651" s="145"/>
      <c r="AK651" s="344"/>
      <c r="AL651" s="145"/>
      <c r="AM651" s="344"/>
      <c r="AN651" s="344"/>
      <c r="AO651" s="340"/>
      <c r="AP651" s="340"/>
      <c r="AQ651" s="368"/>
      <c r="AR651" s="368"/>
      <c r="AS651" s="368"/>
      <c r="AT651" s="153"/>
      <c r="AU651" s="344"/>
      <c r="AV651" s="145"/>
      <c r="AW651" s="349">
        <v>0</v>
      </c>
      <c r="AX651" s="349">
        <v>0</v>
      </c>
      <c r="AY651" s="351"/>
      <c r="AZ651" s="349"/>
      <c r="BA651" s="349"/>
      <c r="BB651" s="351"/>
      <c r="BC651" s="351"/>
      <c r="BD651" s="349"/>
      <c r="BE651" s="349"/>
      <c r="BF651" s="338">
        <v>0</v>
      </c>
      <c r="BG651" s="145"/>
      <c r="BH651" s="148">
        <v>0</v>
      </c>
      <c r="BI651" s="350"/>
      <c r="BJ651" s="342"/>
      <c r="BK651" s="343"/>
      <c r="BL651" s="351"/>
      <c r="BM651" s="351"/>
      <c r="BN651" s="349"/>
      <c r="BO651" s="349"/>
      <c r="BP651" s="351"/>
      <c r="BQ651" s="144">
        <v>0</v>
      </c>
      <c r="BR651" s="145"/>
      <c r="BS651" s="145"/>
      <c r="BT651" s="145"/>
      <c r="BU651" s="338"/>
      <c r="BV651" s="144"/>
      <c r="BW651" s="145"/>
      <c r="BX651" s="145"/>
      <c r="BY651" s="344"/>
      <c r="BZ651" s="344"/>
      <c r="CA651" s="149">
        <v>0</v>
      </c>
      <c r="CB651" s="338">
        <v>0</v>
      </c>
      <c r="CC651" s="88">
        <v>0</v>
      </c>
      <c r="CD651" s="145"/>
      <c r="CE651" s="145"/>
      <c r="CF651" s="146">
        <v>0</v>
      </c>
      <c r="CG651" s="349"/>
      <c r="CH651" s="349"/>
      <c r="CI651" s="350"/>
      <c r="CJ651" s="351"/>
      <c r="CK651" s="338"/>
      <c r="CL651" s="145"/>
      <c r="CM651" s="145"/>
      <c r="CN651" s="338"/>
      <c r="CO651" s="88"/>
    </row>
    <row r="652" spans="1:93" ht="24" customHeight="1" x14ac:dyDescent="0.3">
      <c r="A652" s="345" t="s">
        <v>3056</v>
      </c>
      <c r="B652" s="328" t="s">
        <v>3057</v>
      </c>
      <c r="C652" s="329" t="s">
        <v>2036</v>
      </c>
      <c r="D652" s="330">
        <f t="shared" si="26"/>
        <v>0</v>
      </c>
      <c r="E652" s="331">
        <f t="shared" si="27"/>
        <v>0</v>
      </c>
      <c r="F652" s="331">
        <f t="shared" si="28"/>
        <v>0</v>
      </c>
      <c r="G652" s="331">
        <f t="shared" si="29"/>
        <v>0</v>
      </c>
      <c r="H652" s="331">
        <f t="shared" si="30"/>
        <v>0</v>
      </c>
      <c r="I652" s="331">
        <f t="shared" si="31"/>
        <v>0</v>
      </c>
      <c r="J652" s="331">
        <f t="shared" si="32"/>
        <v>0</v>
      </c>
      <c r="K652" s="331">
        <f t="shared" si="33"/>
        <v>0</v>
      </c>
      <c r="L652" s="331">
        <f t="shared" si="34"/>
        <v>0</v>
      </c>
      <c r="M652" s="332">
        <f t="shared" si="35"/>
        <v>0</v>
      </c>
      <c r="N652" s="333">
        <f t="shared" si="36"/>
        <v>0</v>
      </c>
      <c r="O652" s="334"/>
      <c r="P652" s="335">
        <f t="shared" si="37"/>
        <v>0</v>
      </c>
      <c r="Q652" s="336" t="str">
        <f t="shared" si="38"/>
        <v/>
      </c>
      <c r="R652" s="349"/>
      <c r="S652" s="349"/>
      <c r="T652" s="337"/>
      <c r="U652" s="349"/>
      <c r="V652" s="349"/>
      <c r="W652" s="337"/>
      <c r="X652" s="147"/>
      <c r="Y652" s="349"/>
      <c r="Z652" s="147"/>
      <c r="AA652" s="338">
        <v>0</v>
      </c>
      <c r="AB652" s="339">
        <v>0</v>
      </c>
      <c r="AC652" s="148">
        <v>0</v>
      </c>
      <c r="AD652" s="147"/>
      <c r="AE652" s="349"/>
      <c r="AF652" s="147"/>
      <c r="AG652" s="364">
        <v>0</v>
      </c>
      <c r="AH652" s="364">
        <v>0</v>
      </c>
      <c r="AI652" s="145"/>
      <c r="AJ652" s="145"/>
      <c r="AK652" s="364"/>
      <c r="AL652" s="145"/>
      <c r="AM652" s="364"/>
      <c r="AN652" s="364"/>
      <c r="AO652" s="340"/>
      <c r="AP652" s="340"/>
      <c r="AQ652" s="365"/>
      <c r="AR652" s="365"/>
      <c r="AS652" s="365"/>
      <c r="AT652" s="153"/>
      <c r="AU652" s="364"/>
      <c r="AV652" s="145"/>
      <c r="AW652" s="148">
        <v>0</v>
      </c>
      <c r="AX652" s="148">
        <v>0</v>
      </c>
      <c r="AY652" s="147"/>
      <c r="AZ652" s="148"/>
      <c r="BA652" s="148"/>
      <c r="BB652" s="147"/>
      <c r="BC652" s="147"/>
      <c r="BD652" s="148"/>
      <c r="BE652" s="148"/>
      <c r="BF652" s="338">
        <v>0</v>
      </c>
      <c r="BG652" s="145"/>
      <c r="BH652" s="349">
        <v>0</v>
      </c>
      <c r="BI652" s="337"/>
      <c r="BJ652" s="342"/>
      <c r="BK652" s="343"/>
      <c r="BL652" s="147"/>
      <c r="BM652" s="147"/>
      <c r="BN652" s="148"/>
      <c r="BO652" s="148"/>
      <c r="BP652" s="147"/>
      <c r="BQ652" s="144">
        <v>0</v>
      </c>
      <c r="BR652" s="145"/>
      <c r="BS652" s="145"/>
      <c r="BT652" s="145"/>
      <c r="BU652" s="338"/>
      <c r="BV652" s="144"/>
      <c r="BW652" s="145"/>
      <c r="BX652" s="145"/>
      <c r="BY652" s="364"/>
      <c r="BZ652" s="364"/>
      <c r="CA652" s="149">
        <v>0</v>
      </c>
      <c r="CB652" s="338">
        <v>0</v>
      </c>
      <c r="CC652" s="344">
        <v>0</v>
      </c>
      <c r="CD652" s="145"/>
      <c r="CE652" s="145"/>
      <c r="CF652" s="146">
        <v>0</v>
      </c>
      <c r="CG652" s="148"/>
      <c r="CH652" s="148"/>
      <c r="CI652" s="337"/>
      <c r="CJ652" s="147"/>
      <c r="CK652" s="338"/>
      <c r="CL652" s="145"/>
      <c r="CM652" s="145"/>
      <c r="CN652" s="338"/>
      <c r="CO652" s="344"/>
    </row>
    <row r="653" spans="1:93" ht="24" customHeight="1" x14ac:dyDescent="0.3">
      <c r="A653" s="345" t="s">
        <v>3058</v>
      </c>
      <c r="B653" s="362" t="s">
        <v>3059</v>
      </c>
      <c r="C653" s="363" t="s">
        <v>2036</v>
      </c>
      <c r="D653" s="330">
        <f t="shared" si="26"/>
        <v>0</v>
      </c>
      <c r="E653" s="331">
        <f t="shared" si="27"/>
        <v>0</v>
      </c>
      <c r="F653" s="331">
        <f t="shared" si="28"/>
        <v>0</v>
      </c>
      <c r="G653" s="331">
        <f t="shared" si="29"/>
        <v>0</v>
      </c>
      <c r="H653" s="331">
        <f t="shared" si="30"/>
        <v>0</v>
      </c>
      <c r="I653" s="331">
        <f t="shared" si="31"/>
        <v>0</v>
      </c>
      <c r="J653" s="331">
        <f t="shared" si="32"/>
        <v>0</v>
      </c>
      <c r="K653" s="331">
        <f t="shared" si="33"/>
        <v>0</v>
      </c>
      <c r="L653" s="331">
        <f t="shared" si="34"/>
        <v>0</v>
      </c>
      <c r="M653" s="332">
        <f t="shared" si="35"/>
        <v>0</v>
      </c>
      <c r="N653" s="369">
        <f t="shared" si="36"/>
        <v>0</v>
      </c>
      <c r="O653" s="334"/>
      <c r="P653" s="335">
        <f t="shared" si="37"/>
        <v>0</v>
      </c>
      <c r="Q653" s="336" t="str">
        <f t="shared" si="38"/>
        <v/>
      </c>
      <c r="R653" s="148"/>
      <c r="S653" s="148"/>
      <c r="T653" s="337"/>
      <c r="U653" s="148"/>
      <c r="V653" s="148"/>
      <c r="W653" s="337"/>
      <c r="X653" s="147"/>
      <c r="Y653" s="148"/>
      <c r="Z653" s="147"/>
      <c r="AA653" s="338">
        <v>0</v>
      </c>
      <c r="AB653" s="339">
        <v>0</v>
      </c>
      <c r="AC653" s="148">
        <v>0</v>
      </c>
      <c r="AD653" s="147"/>
      <c r="AE653" s="148"/>
      <c r="AF653" s="147"/>
      <c r="AG653" s="344">
        <v>0</v>
      </c>
      <c r="AH653" s="344">
        <v>0</v>
      </c>
      <c r="AI653" s="352"/>
      <c r="AJ653" s="352"/>
      <c r="AK653" s="344"/>
      <c r="AL653" s="352"/>
      <c r="AM653" s="344"/>
      <c r="AN653" s="344"/>
      <c r="AO653" s="353"/>
      <c r="AP653" s="353"/>
      <c r="AQ653" s="368"/>
      <c r="AR653" s="368"/>
      <c r="AS653" s="368"/>
      <c r="AT653" s="153"/>
      <c r="AU653" s="344"/>
      <c r="AV653" s="352"/>
      <c r="AW653" s="148">
        <v>0</v>
      </c>
      <c r="AX653" s="148">
        <v>0</v>
      </c>
      <c r="AY653" s="147"/>
      <c r="AZ653" s="148"/>
      <c r="BA653" s="148"/>
      <c r="BB653" s="147"/>
      <c r="BC653" s="147"/>
      <c r="BD653" s="148"/>
      <c r="BE653" s="148"/>
      <c r="BF653" s="338">
        <v>0</v>
      </c>
      <c r="BG653" s="352"/>
      <c r="BH653" s="148">
        <v>0</v>
      </c>
      <c r="BI653" s="337"/>
      <c r="BJ653" s="360"/>
      <c r="BK653" s="343"/>
      <c r="BL653" s="147"/>
      <c r="BM653" s="147"/>
      <c r="BN653" s="148"/>
      <c r="BO653" s="148"/>
      <c r="BP653" s="147"/>
      <c r="BQ653" s="144">
        <v>0</v>
      </c>
      <c r="BR653" s="352"/>
      <c r="BS653" s="352"/>
      <c r="BT653" s="352"/>
      <c r="BU653" s="338"/>
      <c r="BV653" s="144"/>
      <c r="BW653" s="352"/>
      <c r="BX653" s="352"/>
      <c r="BY653" s="344"/>
      <c r="BZ653" s="344"/>
      <c r="CA653" s="149">
        <v>0</v>
      </c>
      <c r="CB653" s="354">
        <v>0</v>
      </c>
      <c r="CC653" s="344">
        <v>0</v>
      </c>
      <c r="CD653" s="352"/>
      <c r="CE653" s="352"/>
      <c r="CF653" s="356">
        <v>0</v>
      </c>
      <c r="CG653" s="148"/>
      <c r="CH653" s="148"/>
      <c r="CI653" s="337"/>
      <c r="CJ653" s="147"/>
      <c r="CK653" s="354"/>
      <c r="CL653" s="352"/>
      <c r="CM653" s="352"/>
      <c r="CN653" s="354"/>
      <c r="CO653" s="344"/>
    </row>
    <row r="654" spans="1:93" ht="24" customHeight="1" x14ac:dyDescent="0.3">
      <c r="A654" s="346" t="s">
        <v>1509</v>
      </c>
      <c r="B654" s="347" t="s">
        <v>3060</v>
      </c>
      <c r="C654" s="348" t="s">
        <v>758</v>
      </c>
      <c r="D654" s="330">
        <f t="shared" si="26"/>
        <v>3</v>
      </c>
      <c r="E654" s="331">
        <f t="shared" si="27"/>
        <v>1</v>
      </c>
      <c r="F654" s="331">
        <f t="shared" si="28"/>
        <v>0</v>
      </c>
      <c r="G654" s="331">
        <f t="shared" si="29"/>
        <v>0</v>
      </c>
      <c r="H654" s="331">
        <f t="shared" si="30"/>
        <v>0</v>
      </c>
      <c r="I654" s="331">
        <f t="shared" si="31"/>
        <v>0</v>
      </c>
      <c r="J654" s="331">
        <f t="shared" si="32"/>
        <v>0</v>
      </c>
      <c r="K654" s="331">
        <f t="shared" si="33"/>
        <v>0</v>
      </c>
      <c r="L654" s="331">
        <f t="shared" si="34"/>
        <v>0</v>
      </c>
      <c r="M654" s="332">
        <f t="shared" si="35"/>
        <v>0</v>
      </c>
      <c r="N654" s="333">
        <f t="shared" si="36"/>
        <v>4</v>
      </c>
      <c r="O654" s="334"/>
      <c r="P654" s="335">
        <f t="shared" si="37"/>
        <v>4</v>
      </c>
      <c r="Q654" s="336">
        <f t="shared" si="38"/>
        <v>843</v>
      </c>
      <c r="R654" s="148"/>
      <c r="S654" s="148"/>
      <c r="T654" s="337"/>
      <c r="U654" s="148"/>
      <c r="V654" s="148"/>
      <c r="W654" s="337"/>
      <c r="X654" s="147"/>
      <c r="Y654" s="148"/>
      <c r="Z654" s="147"/>
      <c r="AA654" s="338">
        <v>0</v>
      </c>
      <c r="AB654" s="339">
        <v>0</v>
      </c>
      <c r="AC654" s="349">
        <v>0</v>
      </c>
      <c r="AD654" s="147">
        <v>1</v>
      </c>
      <c r="AE654" s="148"/>
      <c r="AF654" s="147"/>
      <c r="AG654" s="144">
        <v>0</v>
      </c>
      <c r="AH654" s="144">
        <v>0</v>
      </c>
      <c r="AI654" s="352"/>
      <c r="AJ654" s="352"/>
      <c r="AK654" s="144"/>
      <c r="AL654" s="352"/>
      <c r="AM654" s="144"/>
      <c r="AN654" s="144"/>
      <c r="AO654" s="353"/>
      <c r="AP654" s="353"/>
      <c r="AQ654" s="341"/>
      <c r="AR654" s="341"/>
      <c r="AS654" s="341"/>
      <c r="AT654" s="153"/>
      <c r="AU654" s="144"/>
      <c r="AV654" s="352"/>
      <c r="AW654" s="148">
        <v>0</v>
      </c>
      <c r="AX654" s="148">
        <v>0</v>
      </c>
      <c r="AY654" s="147"/>
      <c r="AZ654" s="148"/>
      <c r="BA654" s="148"/>
      <c r="BB654" s="147"/>
      <c r="BC654" s="147"/>
      <c r="BD654" s="148"/>
      <c r="BE654" s="148"/>
      <c r="BF654" s="338">
        <v>0</v>
      </c>
      <c r="BG654" s="352"/>
      <c r="BH654" s="148">
        <v>0</v>
      </c>
      <c r="BI654" s="337"/>
      <c r="BJ654" s="360"/>
      <c r="BK654" s="343"/>
      <c r="BL654" s="147"/>
      <c r="BM654" s="147"/>
      <c r="BN654" s="148"/>
      <c r="BO654" s="148">
        <v>3</v>
      </c>
      <c r="BP654" s="147"/>
      <c r="BQ654" s="144">
        <v>0</v>
      </c>
      <c r="BR654" s="352"/>
      <c r="BS654" s="352"/>
      <c r="BT654" s="352"/>
      <c r="BU654" s="338"/>
      <c r="BV654" s="144"/>
      <c r="BW654" s="352"/>
      <c r="BX654" s="352"/>
      <c r="BY654" s="144"/>
      <c r="BZ654" s="144"/>
      <c r="CA654" s="149">
        <v>0</v>
      </c>
      <c r="CB654" s="354">
        <v>0</v>
      </c>
      <c r="CC654" s="344">
        <v>0</v>
      </c>
      <c r="CD654" s="352"/>
      <c r="CE654" s="352"/>
      <c r="CF654" s="356">
        <v>0</v>
      </c>
      <c r="CG654" s="148"/>
      <c r="CH654" s="148"/>
      <c r="CI654" s="337"/>
      <c r="CJ654" s="147"/>
      <c r="CK654" s="354"/>
      <c r="CL654" s="352"/>
      <c r="CM654" s="352"/>
      <c r="CN654" s="354"/>
      <c r="CO654" s="344"/>
    </row>
    <row r="655" spans="1:93" ht="24" customHeight="1" x14ac:dyDescent="0.3">
      <c r="A655" s="346" t="s">
        <v>3061</v>
      </c>
      <c r="B655" s="366" t="s">
        <v>3062</v>
      </c>
      <c r="C655" s="367" t="s">
        <v>2404</v>
      </c>
      <c r="D655" s="330">
        <f t="shared" si="26"/>
        <v>25</v>
      </c>
      <c r="E655" s="331">
        <f t="shared" si="27"/>
        <v>24</v>
      </c>
      <c r="F655" s="331">
        <f t="shared" si="28"/>
        <v>18</v>
      </c>
      <c r="G655" s="331">
        <f t="shared" si="29"/>
        <v>1</v>
      </c>
      <c r="H655" s="331">
        <f t="shared" si="30"/>
        <v>0</v>
      </c>
      <c r="I655" s="331">
        <f t="shared" si="31"/>
        <v>0</v>
      </c>
      <c r="J655" s="331">
        <f t="shared" si="32"/>
        <v>0</v>
      </c>
      <c r="K655" s="331">
        <f t="shared" si="33"/>
        <v>0</v>
      </c>
      <c r="L655" s="331">
        <f t="shared" si="34"/>
        <v>0</v>
      </c>
      <c r="M655" s="332">
        <f t="shared" si="35"/>
        <v>0</v>
      </c>
      <c r="N655" s="333">
        <f t="shared" si="36"/>
        <v>68</v>
      </c>
      <c r="O655" s="334"/>
      <c r="P655" s="335">
        <f t="shared" si="37"/>
        <v>68</v>
      </c>
      <c r="Q655" s="336">
        <f t="shared" si="38"/>
        <v>157</v>
      </c>
      <c r="R655" s="148"/>
      <c r="S655" s="148"/>
      <c r="T655" s="337"/>
      <c r="U655" s="148"/>
      <c r="V655" s="148"/>
      <c r="W655" s="337"/>
      <c r="X655" s="147"/>
      <c r="Y655" s="148"/>
      <c r="Z655" s="147"/>
      <c r="AA655" s="338">
        <v>0</v>
      </c>
      <c r="AB655" s="339">
        <v>0</v>
      </c>
      <c r="AC655" s="148">
        <v>0</v>
      </c>
      <c r="AD655" s="147"/>
      <c r="AE655" s="148"/>
      <c r="AF655" s="147">
        <v>18</v>
      </c>
      <c r="AG655" s="144">
        <v>0</v>
      </c>
      <c r="AH655" s="144">
        <v>0</v>
      </c>
      <c r="AI655" s="145"/>
      <c r="AJ655" s="145"/>
      <c r="AK655" s="144"/>
      <c r="AL655" s="145"/>
      <c r="AM655" s="144">
        <v>25</v>
      </c>
      <c r="AN655" s="144"/>
      <c r="AO655" s="340"/>
      <c r="AP655" s="340"/>
      <c r="AQ655" s="341"/>
      <c r="AR655" s="341"/>
      <c r="AS655" s="341"/>
      <c r="AT655" s="153"/>
      <c r="AU655" s="144"/>
      <c r="AV655" s="145"/>
      <c r="AW655" s="148">
        <v>1</v>
      </c>
      <c r="AX655" s="148">
        <v>0</v>
      </c>
      <c r="AY655" s="147"/>
      <c r="AZ655" s="148"/>
      <c r="BA655" s="148"/>
      <c r="BB655" s="147"/>
      <c r="BC655" s="147"/>
      <c r="BD655" s="148"/>
      <c r="BE655" s="148"/>
      <c r="BF655" s="338">
        <v>0</v>
      </c>
      <c r="BG655" s="145"/>
      <c r="BH655" s="148">
        <v>0</v>
      </c>
      <c r="BI655" s="337"/>
      <c r="BJ655" s="342"/>
      <c r="BK655" s="343"/>
      <c r="BL655" s="147"/>
      <c r="BM655" s="147"/>
      <c r="BN655" s="148"/>
      <c r="BO655" s="148">
        <v>24</v>
      </c>
      <c r="BP655" s="147"/>
      <c r="BQ655" s="88">
        <v>0</v>
      </c>
      <c r="BR655" s="352"/>
      <c r="BS655" s="352"/>
      <c r="BT655" s="145"/>
      <c r="BU655" s="338"/>
      <c r="BV655" s="88"/>
      <c r="BW655" s="145"/>
      <c r="BX655" s="145"/>
      <c r="BY655" s="144"/>
      <c r="BZ655" s="144"/>
      <c r="CA655" s="149">
        <v>0</v>
      </c>
      <c r="CB655" s="338">
        <v>0</v>
      </c>
      <c r="CC655" s="344">
        <v>0</v>
      </c>
      <c r="CD655" s="145"/>
      <c r="CE655" s="145"/>
      <c r="CF655" s="146">
        <v>0</v>
      </c>
      <c r="CG655" s="148"/>
      <c r="CH655" s="148"/>
      <c r="CI655" s="337"/>
      <c r="CJ655" s="147"/>
      <c r="CK655" s="338"/>
      <c r="CL655" s="145"/>
      <c r="CM655" s="145"/>
      <c r="CN655" s="338"/>
      <c r="CO655" s="344"/>
    </row>
    <row r="656" spans="1:93" ht="24" customHeight="1" x14ac:dyDescent="0.3">
      <c r="A656" s="327" t="s">
        <v>3063</v>
      </c>
      <c r="B656" s="328" t="s">
        <v>3064</v>
      </c>
      <c r="C656" s="329" t="s">
        <v>1927</v>
      </c>
      <c r="D656" s="330">
        <f t="shared" si="26"/>
        <v>0</v>
      </c>
      <c r="E656" s="331">
        <f t="shared" si="27"/>
        <v>0</v>
      </c>
      <c r="F656" s="331">
        <f t="shared" si="28"/>
        <v>0</v>
      </c>
      <c r="G656" s="331">
        <f t="shared" si="29"/>
        <v>0</v>
      </c>
      <c r="H656" s="331">
        <f t="shared" si="30"/>
        <v>0</v>
      </c>
      <c r="I656" s="331">
        <f t="shared" si="31"/>
        <v>0</v>
      </c>
      <c r="J656" s="331">
        <f t="shared" si="32"/>
        <v>0</v>
      </c>
      <c r="K656" s="331">
        <f t="shared" si="33"/>
        <v>0</v>
      </c>
      <c r="L656" s="331">
        <f t="shared" si="34"/>
        <v>0</v>
      </c>
      <c r="M656" s="332">
        <f t="shared" si="35"/>
        <v>0</v>
      </c>
      <c r="N656" s="333">
        <f t="shared" si="36"/>
        <v>0</v>
      </c>
      <c r="O656" s="334"/>
      <c r="P656" s="335">
        <f t="shared" si="37"/>
        <v>0</v>
      </c>
      <c r="Q656" s="336" t="str">
        <f t="shared" si="38"/>
        <v/>
      </c>
      <c r="R656" s="148"/>
      <c r="S656" s="148"/>
      <c r="T656" s="337"/>
      <c r="U656" s="148"/>
      <c r="V656" s="148"/>
      <c r="W656" s="337"/>
      <c r="X656" s="147"/>
      <c r="Y656" s="148"/>
      <c r="Z656" s="147"/>
      <c r="AA656" s="338">
        <v>0</v>
      </c>
      <c r="AB656" s="339">
        <v>0</v>
      </c>
      <c r="AC656" s="148">
        <v>0</v>
      </c>
      <c r="AD656" s="147"/>
      <c r="AE656" s="148"/>
      <c r="AF656" s="147"/>
      <c r="AG656" s="364">
        <v>0</v>
      </c>
      <c r="AH656" s="364">
        <v>0</v>
      </c>
      <c r="AI656" s="145"/>
      <c r="AJ656" s="145"/>
      <c r="AK656" s="364"/>
      <c r="AL656" s="145"/>
      <c r="AM656" s="364"/>
      <c r="AN656" s="364"/>
      <c r="AO656" s="340"/>
      <c r="AP656" s="340"/>
      <c r="AQ656" s="365"/>
      <c r="AR656" s="365"/>
      <c r="AS656" s="365"/>
      <c r="AT656" s="153"/>
      <c r="AU656" s="364"/>
      <c r="AV656" s="145"/>
      <c r="AW656" s="148">
        <v>0</v>
      </c>
      <c r="AX656" s="148">
        <v>0</v>
      </c>
      <c r="AY656" s="147"/>
      <c r="AZ656" s="148"/>
      <c r="BA656" s="148"/>
      <c r="BB656" s="147"/>
      <c r="BC656" s="147"/>
      <c r="BD656" s="148"/>
      <c r="BE656" s="148"/>
      <c r="BF656" s="338">
        <v>0</v>
      </c>
      <c r="BG656" s="145"/>
      <c r="BH656" s="148">
        <v>0</v>
      </c>
      <c r="BI656" s="337"/>
      <c r="BJ656" s="342"/>
      <c r="BK656" s="343"/>
      <c r="BL656" s="147"/>
      <c r="BM656" s="147"/>
      <c r="BN656" s="148"/>
      <c r="BO656" s="148"/>
      <c r="BP656" s="147"/>
      <c r="BQ656" s="88">
        <v>0</v>
      </c>
      <c r="BR656" s="352"/>
      <c r="BS656" s="352"/>
      <c r="BT656" s="145"/>
      <c r="BU656" s="338"/>
      <c r="BV656" s="88"/>
      <c r="BW656" s="145"/>
      <c r="BX656" s="145"/>
      <c r="BY656" s="364"/>
      <c r="BZ656" s="364"/>
      <c r="CA656" s="355">
        <v>0</v>
      </c>
      <c r="CB656" s="354">
        <v>0</v>
      </c>
      <c r="CC656" s="344">
        <v>0</v>
      </c>
      <c r="CD656" s="145"/>
      <c r="CE656" s="145"/>
      <c r="CF656" s="356">
        <v>0</v>
      </c>
      <c r="CG656" s="148"/>
      <c r="CH656" s="148"/>
      <c r="CI656" s="337"/>
      <c r="CJ656" s="147"/>
      <c r="CK656" s="354"/>
      <c r="CL656" s="145"/>
      <c r="CM656" s="145"/>
      <c r="CN656" s="354"/>
      <c r="CO656" s="344"/>
    </row>
    <row r="657" spans="1:93" ht="24" customHeight="1" x14ac:dyDescent="0.3">
      <c r="A657" s="327">
        <v>9110140</v>
      </c>
      <c r="B657" s="328" t="s">
        <v>3065</v>
      </c>
      <c r="C657" s="329" t="s">
        <v>2253</v>
      </c>
      <c r="D657" s="330">
        <f t="shared" si="26"/>
        <v>0</v>
      </c>
      <c r="E657" s="331">
        <f t="shared" si="27"/>
        <v>0</v>
      </c>
      <c r="F657" s="331">
        <f t="shared" si="28"/>
        <v>0</v>
      </c>
      <c r="G657" s="331">
        <f t="shared" si="29"/>
        <v>0</v>
      </c>
      <c r="H657" s="331">
        <f t="shared" si="30"/>
        <v>0</v>
      </c>
      <c r="I657" s="331">
        <f t="shared" si="31"/>
        <v>0</v>
      </c>
      <c r="J657" s="331">
        <f t="shared" si="32"/>
        <v>0</v>
      </c>
      <c r="K657" s="331">
        <f t="shared" si="33"/>
        <v>0</v>
      </c>
      <c r="L657" s="331">
        <f t="shared" si="34"/>
        <v>0</v>
      </c>
      <c r="M657" s="332">
        <f t="shared" si="35"/>
        <v>0</v>
      </c>
      <c r="N657" s="333">
        <f t="shared" si="36"/>
        <v>0</v>
      </c>
      <c r="O657" s="334"/>
      <c r="P657" s="335">
        <f t="shared" si="37"/>
        <v>0</v>
      </c>
      <c r="Q657" s="336" t="str">
        <f t="shared" si="38"/>
        <v/>
      </c>
      <c r="R657" s="349"/>
      <c r="S657" s="349"/>
      <c r="T657" s="337"/>
      <c r="U657" s="349"/>
      <c r="V657" s="349"/>
      <c r="W657" s="337"/>
      <c r="X657" s="147"/>
      <c r="Y657" s="349"/>
      <c r="Z657" s="147"/>
      <c r="AA657" s="354">
        <v>0</v>
      </c>
      <c r="AB657" s="357">
        <v>0</v>
      </c>
      <c r="AC657" s="148">
        <v>0</v>
      </c>
      <c r="AD657" s="147"/>
      <c r="AE657" s="349"/>
      <c r="AF657" s="147"/>
      <c r="AG657" s="344">
        <v>0</v>
      </c>
      <c r="AH657" s="344">
        <v>0</v>
      </c>
      <c r="AI657" s="145"/>
      <c r="AJ657" s="145"/>
      <c r="AK657" s="344"/>
      <c r="AL657" s="145"/>
      <c r="AM657" s="344"/>
      <c r="AN657" s="344"/>
      <c r="AO657" s="340"/>
      <c r="AP657" s="340"/>
      <c r="AQ657" s="368"/>
      <c r="AR657" s="368"/>
      <c r="AS657" s="368"/>
      <c r="AT657" s="359"/>
      <c r="AU657" s="344"/>
      <c r="AV657" s="145"/>
      <c r="AW657" s="148">
        <v>0</v>
      </c>
      <c r="AX657" s="148">
        <v>0</v>
      </c>
      <c r="AY657" s="147"/>
      <c r="AZ657" s="148"/>
      <c r="BA657" s="148"/>
      <c r="BB657" s="147"/>
      <c r="BC657" s="147"/>
      <c r="BD657" s="148"/>
      <c r="BE657" s="148"/>
      <c r="BF657" s="338">
        <v>0</v>
      </c>
      <c r="BG657" s="145"/>
      <c r="BH657" s="148">
        <v>0</v>
      </c>
      <c r="BI657" s="337"/>
      <c r="BJ657" s="342"/>
      <c r="BK657" s="343"/>
      <c r="BL657" s="147"/>
      <c r="BM657" s="147"/>
      <c r="BN657" s="148"/>
      <c r="BO657" s="148"/>
      <c r="BP657" s="147"/>
      <c r="BQ657" s="144">
        <v>0</v>
      </c>
      <c r="BR657" s="145"/>
      <c r="BS657" s="145"/>
      <c r="BT657" s="145"/>
      <c r="BU657" s="338"/>
      <c r="BV657" s="144"/>
      <c r="BW657" s="145"/>
      <c r="BX657" s="145"/>
      <c r="BY657" s="344"/>
      <c r="BZ657" s="344"/>
      <c r="CA657" s="355">
        <v>0</v>
      </c>
      <c r="CB657" s="338">
        <v>0</v>
      </c>
      <c r="CC657" s="344">
        <v>0</v>
      </c>
      <c r="CD657" s="145"/>
      <c r="CE657" s="145"/>
      <c r="CF657" s="146">
        <v>0</v>
      </c>
      <c r="CG657" s="148"/>
      <c r="CH657" s="148"/>
      <c r="CI657" s="337"/>
      <c r="CJ657" s="147"/>
      <c r="CK657" s="338"/>
      <c r="CL657" s="145"/>
      <c r="CM657" s="145"/>
      <c r="CN657" s="338"/>
      <c r="CO657" s="344"/>
    </row>
    <row r="658" spans="1:93" ht="24" customHeight="1" x14ac:dyDescent="0.3">
      <c r="A658" s="345" t="s">
        <v>3066</v>
      </c>
      <c r="B658" s="328" t="s">
        <v>3067</v>
      </c>
      <c r="C658" s="329" t="s">
        <v>1965</v>
      </c>
      <c r="D658" s="330">
        <f t="shared" si="26"/>
        <v>3</v>
      </c>
      <c r="E658" s="331">
        <f t="shared" si="27"/>
        <v>0</v>
      </c>
      <c r="F658" s="331">
        <f t="shared" si="28"/>
        <v>0</v>
      </c>
      <c r="G658" s="331">
        <f t="shared" si="29"/>
        <v>0</v>
      </c>
      <c r="H658" s="331">
        <f t="shared" si="30"/>
        <v>0</v>
      </c>
      <c r="I658" s="331">
        <f t="shared" si="31"/>
        <v>0</v>
      </c>
      <c r="J658" s="331">
        <f t="shared" si="32"/>
        <v>0</v>
      </c>
      <c r="K658" s="331">
        <f t="shared" si="33"/>
        <v>0</v>
      </c>
      <c r="L658" s="331">
        <f t="shared" si="34"/>
        <v>0</v>
      </c>
      <c r="M658" s="332">
        <f t="shared" si="35"/>
        <v>0</v>
      </c>
      <c r="N658" s="333">
        <f t="shared" si="36"/>
        <v>3</v>
      </c>
      <c r="O658" s="334"/>
      <c r="P658" s="335">
        <f t="shared" si="37"/>
        <v>3</v>
      </c>
      <c r="Q658" s="336">
        <f t="shared" si="38"/>
        <v>862</v>
      </c>
      <c r="R658" s="349"/>
      <c r="S658" s="349"/>
      <c r="T658" s="337"/>
      <c r="U658" s="349"/>
      <c r="V658" s="349"/>
      <c r="W658" s="337"/>
      <c r="X658" s="147"/>
      <c r="Y658" s="349"/>
      <c r="Z658" s="147"/>
      <c r="AA658" s="338">
        <v>0</v>
      </c>
      <c r="AB658" s="339">
        <v>0</v>
      </c>
      <c r="AC658" s="148">
        <v>0</v>
      </c>
      <c r="AD658" s="147"/>
      <c r="AE658" s="349"/>
      <c r="AF658" s="147">
        <v>3</v>
      </c>
      <c r="AG658" s="144">
        <v>0</v>
      </c>
      <c r="AH658" s="144">
        <v>0</v>
      </c>
      <c r="AI658" s="145"/>
      <c r="AJ658" s="145"/>
      <c r="AK658" s="144"/>
      <c r="AL658" s="145"/>
      <c r="AM658" s="144"/>
      <c r="AN658" s="144"/>
      <c r="AO658" s="340"/>
      <c r="AP658" s="340"/>
      <c r="AQ658" s="341"/>
      <c r="AR658" s="341"/>
      <c r="AS658" s="341"/>
      <c r="AT658" s="153"/>
      <c r="AU658" s="144"/>
      <c r="AV658" s="145"/>
      <c r="AW658" s="148">
        <v>0</v>
      </c>
      <c r="AX658" s="148">
        <v>0</v>
      </c>
      <c r="AY658" s="147"/>
      <c r="AZ658" s="148"/>
      <c r="BA658" s="148"/>
      <c r="BB658" s="147"/>
      <c r="BC658" s="147"/>
      <c r="BD658" s="148"/>
      <c r="BE658" s="148"/>
      <c r="BF658" s="338">
        <v>0</v>
      </c>
      <c r="BG658" s="145"/>
      <c r="BH658" s="148">
        <v>0</v>
      </c>
      <c r="BI658" s="337"/>
      <c r="BJ658" s="342"/>
      <c r="BK658" s="343"/>
      <c r="BL658" s="147"/>
      <c r="BM658" s="147"/>
      <c r="BN658" s="148"/>
      <c r="BO658" s="148"/>
      <c r="BP658" s="147"/>
      <c r="BQ658" s="144">
        <v>0</v>
      </c>
      <c r="BR658" s="145"/>
      <c r="BS658" s="145"/>
      <c r="BT658" s="145"/>
      <c r="BU658" s="338"/>
      <c r="BV658" s="144"/>
      <c r="BW658" s="145"/>
      <c r="BX658" s="145"/>
      <c r="BY658" s="144"/>
      <c r="BZ658" s="144"/>
      <c r="CA658" s="149">
        <v>0</v>
      </c>
      <c r="CB658" s="338">
        <v>0</v>
      </c>
      <c r="CC658" s="344">
        <v>0</v>
      </c>
      <c r="CD658" s="145"/>
      <c r="CE658" s="145"/>
      <c r="CF658" s="356">
        <v>0</v>
      </c>
      <c r="CG658" s="148"/>
      <c r="CH658" s="148"/>
      <c r="CI658" s="337"/>
      <c r="CJ658" s="147"/>
      <c r="CK658" s="338"/>
      <c r="CL658" s="145"/>
      <c r="CM658" s="145"/>
      <c r="CN658" s="338"/>
      <c r="CO658" s="344"/>
    </row>
    <row r="659" spans="1:93" ht="24" customHeight="1" x14ac:dyDescent="0.3">
      <c r="A659" s="327" t="s">
        <v>3068</v>
      </c>
      <c r="B659" s="328" t="s">
        <v>3069</v>
      </c>
      <c r="C659" s="329" t="s">
        <v>123</v>
      </c>
      <c r="D659" s="330">
        <f t="shared" si="26"/>
        <v>32</v>
      </c>
      <c r="E659" s="331">
        <f t="shared" si="27"/>
        <v>0</v>
      </c>
      <c r="F659" s="331">
        <f t="shared" si="28"/>
        <v>0</v>
      </c>
      <c r="G659" s="331">
        <f t="shared" si="29"/>
        <v>0</v>
      </c>
      <c r="H659" s="331">
        <f t="shared" si="30"/>
        <v>0</v>
      </c>
      <c r="I659" s="331">
        <f t="shared" si="31"/>
        <v>0</v>
      </c>
      <c r="J659" s="331">
        <f t="shared" si="32"/>
        <v>0</v>
      </c>
      <c r="K659" s="331">
        <f t="shared" si="33"/>
        <v>0</v>
      </c>
      <c r="L659" s="331">
        <f t="shared" si="34"/>
        <v>0</v>
      </c>
      <c r="M659" s="332">
        <f t="shared" si="35"/>
        <v>0</v>
      </c>
      <c r="N659" s="333">
        <f t="shared" si="36"/>
        <v>32</v>
      </c>
      <c r="O659" s="334"/>
      <c r="P659" s="335">
        <f t="shared" si="37"/>
        <v>32</v>
      </c>
      <c r="Q659" s="336">
        <f t="shared" si="38"/>
        <v>331</v>
      </c>
      <c r="R659" s="148"/>
      <c r="S659" s="148"/>
      <c r="T659" s="337"/>
      <c r="U659" s="148"/>
      <c r="V659" s="148"/>
      <c r="W659" s="337"/>
      <c r="X659" s="147"/>
      <c r="Y659" s="148"/>
      <c r="Z659" s="147"/>
      <c r="AA659" s="354">
        <v>0</v>
      </c>
      <c r="AB659" s="357">
        <v>0</v>
      </c>
      <c r="AC659" s="349">
        <v>0</v>
      </c>
      <c r="AD659" s="147"/>
      <c r="AE659" s="148">
        <v>32</v>
      </c>
      <c r="AF659" s="147"/>
      <c r="AG659" s="144">
        <v>0</v>
      </c>
      <c r="AH659" s="144">
        <v>0</v>
      </c>
      <c r="AI659" s="145"/>
      <c r="AJ659" s="145"/>
      <c r="AK659" s="144"/>
      <c r="AL659" s="145"/>
      <c r="AM659" s="144"/>
      <c r="AN659" s="144"/>
      <c r="AO659" s="340"/>
      <c r="AP659" s="340"/>
      <c r="AQ659" s="341"/>
      <c r="AR659" s="341"/>
      <c r="AS659" s="341"/>
      <c r="AT659" s="359"/>
      <c r="AU659" s="144"/>
      <c r="AV659" s="145"/>
      <c r="AW659" s="148">
        <v>0</v>
      </c>
      <c r="AX659" s="148">
        <v>0</v>
      </c>
      <c r="AY659" s="147"/>
      <c r="AZ659" s="148"/>
      <c r="BA659" s="148"/>
      <c r="BB659" s="147"/>
      <c r="BC659" s="147"/>
      <c r="BD659" s="148"/>
      <c r="BE659" s="148"/>
      <c r="BF659" s="338">
        <v>0</v>
      </c>
      <c r="BG659" s="145"/>
      <c r="BH659" s="148">
        <v>0</v>
      </c>
      <c r="BI659" s="337"/>
      <c r="BJ659" s="342"/>
      <c r="BK659" s="343"/>
      <c r="BL659" s="147"/>
      <c r="BM659" s="147"/>
      <c r="BN659" s="148"/>
      <c r="BO659" s="148"/>
      <c r="BP659" s="147"/>
      <c r="BQ659" s="144">
        <v>0</v>
      </c>
      <c r="BR659" s="145"/>
      <c r="BS659" s="145"/>
      <c r="BT659" s="145"/>
      <c r="BU659" s="338"/>
      <c r="BV659" s="144"/>
      <c r="BW659" s="145"/>
      <c r="BX659" s="145"/>
      <c r="BY659" s="144"/>
      <c r="BZ659" s="144"/>
      <c r="CA659" s="355">
        <v>0</v>
      </c>
      <c r="CB659" s="338">
        <v>0</v>
      </c>
      <c r="CC659" s="344">
        <v>0</v>
      </c>
      <c r="CD659" s="145"/>
      <c r="CE659" s="145"/>
      <c r="CF659" s="146">
        <v>0</v>
      </c>
      <c r="CG659" s="148"/>
      <c r="CH659" s="148"/>
      <c r="CI659" s="337"/>
      <c r="CJ659" s="147"/>
      <c r="CK659" s="338"/>
      <c r="CL659" s="145"/>
      <c r="CM659" s="145"/>
      <c r="CN659" s="338"/>
      <c r="CO659" s="344"/>
    </row>
    <row r="660" spans="1:93" ht="24" customHeight="1" x14ac:dyDescent="0.3">
      <c r="A660" s="345" t="s">
        <v>3070</v>
      </c>
      <c r="B660" s="362" t="s">
        <v>3071</v>
      </c>
      <c r="C660" s="363" t="s">
        <v>3072</v>
      </c>
      <c r="D660" s="330">
        <f t="shared" si="26"/>
        <v>12</v>
      </c>
      <c r="E660" s="331">
        <f t="shared" si="27"/>
        <v>0</v>
      </c>
      <c r="F660" s="331">
        <f t="shared" si="28"/>
        <v>0</v>
      </c>
      <c r="G660" s="331">
        <f t="shared" si="29"/>
        <v>0</v>
      </c>
      <c r="H660" s="331">
        <f t="shared" si="30"/>
        <v>0</v>
      </c>
      <c r="I660" s="331">
        <f t="shared" si="31"/>
        <v>0</v>
      </c>
      <c r="J660" s="331">
        <f t="shared" si="32"/>
        <v>0</v>
      </c>
      <c r="K660" s="331">
        <f t="shared" si="33"/>
        <v>0</v>
      </c>
      <c r="L660" s="331">
        <f t="shared" si="34"/>
        <v>0</v>
      </c>
      <c r="M660" s="332">
        <f t="shared" si="35"/>
        <v>0</v>
      </c>
      <c r="N660" s="333">
        <f t="shared" si="36"/>
        <v>12</v>
      </c>
      <c r="O660" s="334"/>
      <c r="P660" s="335">
        <f t="shared" si="37"/>
        <v>12</v>
      </c>
      <c r="Q660" s="336">
        <f t="shared" si="38"/>
        <v>604</v>
      </c>
      <c r="R660" s="148"/>
      <c r="S660" s="148"/>
      <c r="T660" s="350"/>
      <c r="U660" s="148"/>
      <c r="V660" s="148"/>
      <c r="W660" s="350"/>
      <c r="X660" s="351"/>
      <c r="Y660" s="148"/>
      <c r="Z660" s="351"/>
      <c r="AA660" s="338">
        <v>0</v>
      </c>
      <c r="AB660" s="339">
        <v>0</v>
      </c>
      <c r="AC660" s="349">
        <v>0</v>
      </c>
      <c r="AD660" s="351"/>
      <c r="AE660" s="148"/>
      <c r="AF660" s="351"/>
      <c r="AG660" s="144">
        <v>0</v>
      </c>
      <c r="AH660" s="144">
        <v>0</v>
      </c>
      <c r="AI660" s="352"/>
      <c r="AJ660" s="352"/>
      <c r="AK660" s="144"/>
      <c r="AL660" s="352"/>
      <c r="AM660" s="144"/>
      <c r="AN660" s="144"/>
      <c r="AO660" s="353"/>
      <c r="AP660" s="353"/>
      <c r="AQ660" s="341"/>
      <c r="AR660" s="341"/>
      <c r="AS660" s="341"/>
      <c r="AT660" s="153"/>
      <c r="AU660" s="144"/>
      <c r="AV660" s="352"/>
      <c r="AW660" s="349">
        <v>0</v>
      </c>
      <c r="AX660" s="349">
        <v>0</v>
      </c>
      <c r="AY660" s="351"/>
      <c r="AZ660" s="349"/>
      <c r="BA660" s="349"/>
      <c r="BB660" s="351"/>
      <c r="BC660" s="351"/>
      <c r="BD660" s="349"/>
      <c r="BE660" s="349"/>
      <c r="BF660" s="354">
        <v>0</v>
      </c>
      <c r="BG660" s="352"/>
      <c r="BH660" s="148">
        <v>0</v>
      </c>
      <c r="BI660" s="350"/>
      <c r="BJ660" s="342"/>
      <c r="BK660" s="343"/>
      <c r="BL660" s="351"/>
      <c r="BM660" s="351"/>
      <c r="BN660" s="349">
        <v>12</v>
      </c>
      <c r="BO660" s="349"/>
      <c r="BP660" s="351"/>
      <c r="BQ660" s="88">
        <v>0</v>
      </c>
      <c r="BR660" s="352"/>
      <c r="BS660" s="352"/>
      <c r="BT660" s="352"/>
      <c r="BU660" s="354"/>
      <c r="BV660" s="88"/>
      <c r="BW660" s="352"/>
      <c r="BX660" s="352"/>
      <c r="BY660" s="144"/>
      <c r="BZ660" s="144"/>
      <c r="CA660" s="355">
        <v>0</v>
      </c>
      <c r="CB660" s="338">
        <v>0</v>
      </c>
      <c r="CC660" s="344">
        <v>0</v>
      </c>
      <c r="CD660" s="352"/>
      <c r="CE660" s="352"/>
      <c r="CF660" s="146">
        <v>0</v>
      </c>
      <c r="CG660" s="349"/>
      <c r="CH660" s="349"/>
      <c r="CI660" s="350"/>
      <c r="CJ660" s="351"/>
      <c r="CK660" s="338"/>
      <c r="CL660" s="352"/>
      <c r="CM660" s="352"/>
      <c r="CN660" s="338"/>
      <c r="CO660" s="344"/>
    </row>
    <row r="661" spans="1:93" ht="24" customHeight="1" x14ac:dyDescent="0.3">
      <c r="A661" s="346" t="s">
        <v>3073</v>
      </c>
      <c r="B661" s="366" t="s">
        <v>3074</v>
      </c>
      <c r="C661" s="367" t="s">
        <v>1243</v>
      </c>
      <c r="D661" s="330">
        <f t="shared" si="26"/>
        <v>0</v>
      </c>
      <c r="E661" s="331">
        <f t="shared" si="27"/>
        <v>0</v>
      </c>
      <c r="F661" s="331">
        <f t="shared" si="28"/>
        <v>0</v>
      </c>
      <c r="G661" s="331">
        <f t="shared" si="29"/>
        <v>0</v>
      </c>
      <c r="H661" s="331">
        <f t="shared" si="30"/>
        <v>0</v>
      </c>
      <c r="I661" s="331">
        <f t="shared" si="31"/>
        <v>0</v>
      </c>
      <c r="J661" s="331">
        <f t="shared" si="32"/>
        <v>0</v>
      </c>
      <c r="K661" s="331">
        <f t="shared" si="33"/>
        <v>0</v>
      </c>
      <c r="L661" s="331">
        <f t="shared" si="34"/>
        <v>0</v>
      </c>
      <c r="M661" s="332">
        <f t="shared" si="35"/>
        <v>0</v>
      </c>
      <c r="N661" s="333">
        <f t="shared" si="36"/>
        <v>0</v>
      </c>
      <c r="O661" s="334"/>
      <c r="P661" s="335">
        <f t="shared" si="37"/>
        <v>0</v>
      </c>
      <c r="Q661" s="336" t="str">
        <f t="shared" si="38"/>
        <v/>
      </c>
      <c r="R661" s="148"/>
      <c r="S661" s="148"/>
      <c r="T661" s="350"/>
      <c r="U661" s="148"/>
      <c r="V661" s="148"/>
      <c r="W661" s="350"/>
      <c r="X661" s="351"/>
      <c r="Y661" s="148"/>
      <c r="Z661" s="351"/>
      <c r="AA661" s="338">
        <v>0</v>
      </c>
      <c r="AB661" s="339">
        <v>0</v>
      </c>
      <c r="AC661" s="148">
        <v>0</v>
      </c>
      <c r="AD661" s="351"/>
      <c r="AE661" s="148"/>
      <c r="AF661" s="351"/>
      <c r="AG661" s="144">
        <v>0</v>
      </c>
      <c r="AH661" s="144">
        <v>0</v>
      </c>
      <c r="AI661" s="145"/>
      <c r="AJ661" s="145"/>
      <c r="AK661" s="144"/>
      <c r="AL661" s="145"/>
      <c r="AM661" s="144"/>
      <c r="AN661" s="144"/>
      <c r="AO661" s="340"/>
      <c r="AP661" s="340"/>
      <c r="AQ661" s="341"/>
      <c r="AR661" s="341"/>
      <c r="AS661" s="341"/>
      <c r="AT661" s="153"/>
      <c r="AU661" s="144"/>
      <c r="AV661" s="145"/>
      <c r="AW661" s="148">
        <v>0</v>
      </c>
      <c r="AX661" s="148">
        <v>0</v>
      </c>
      <c r="AY661" s="351"/>
      <c r="AZ661" s="148"/>
      <c r="BA661" s="148"/>
      <c r="BB661" s="351"/>
      <c r="BC661" s="351"/>
      <c r="BD661" s="148"/>
      <c r="BE661" s="148"/>
      <c r="BF661" s="338">
        <v>0</v>
      </c>
      <c r="BG661" s="145"/>
      <c r="BH661" s="349">
        <v>0</v>
      </c>
      <c r="BI661" s="350"/>
      <c r="BJ661" s="342"/>
      <c r="BK661" s="343"/>
      <c r="BL661" s="351"/>
      <c r="BM661" s="351"/>
      <c r="BN661" s="148"/>
      <c r="BO661" s="148"/>
      <c r="BP661" s="351"/>
      <c r="BQ661" s="88">
        <v>0</v>
      </c>
      <c r="BR661" s="352"/>
      <c r="BS661" s="352"/>
      <c r="BT661" s="145"/>
      <c r="BU661" s="338"/>
      <c r="BV661" s="88"/>
      <c r="BW661" s="145"/>
      <c r="BX661" s="145"/>
      <c r="BY661" s="144"/>
      <c r="BZ661" s="144"/>
      <c r="CA661" s="149">
        <v>0</v>
      </c>
      <c r="CB661" s="338">
        <v>0</v>
      </c>
      <c r="CC661" s="344">
        <v>0</v>
      </c>
      <c r="CD661" s="145"/>
      <c r="CE661" s="145"/>
      <c r="CF661" s="146">
        <v>0</v>
      </c>
      <c r="CG661" s="349"/>
      <c r="CH661" s="349"/>
      <c r="CI661" s="350"/>
      <c r="CJ661" s="351"/>
      <c r="CK661" s="338"/>
      <c r="CL661" s="145"/>
      <c r="CM661" s="145"/>
      <c r="CN661" s="338"/>
      <c r="CO661" s="344"/>
    </row>
    <row r="662" spans="1:93" ht="24" customHeight="1" x14ac:dyDescent="0.3">
      <c r="A662" s="327">
        <v>820829</v>
      </c>
      <c r="B662" s="328" t="s">
        <v>3075</v>
      </c>
      <c r="C662" s="329" t="s">
        <v>335</v>
      </c>
      <c r="D662" s="330">
        <f t="shared" si="26"/>
        <v>10</v>
      </c>
      <c r="E662" s="331">
        <f t="shared" si="27"/>
        <v>5</v>
      </c>
      <c r="F662" s="331">
        <f t="shared" si="28"/>
        <v>0</v>
      </c>
      <c r="G662" s="331">
        <f t="shared" si="29"/>
        <v>0</v>
      </c>
      <c r="H662" s="331">
        <f t="shared" si="30"/>
        <v>0</v>
      </c>
      <c r="I662" s="331">
        <f t="shared" si="31"/>
        <v>0</v>
      </c>
      <c r="J662" s="331">
        <f t="shared" si="32"/>
        <v>0</v>
      </c>
      <c r="K662" s="331">
        <f t="shared" si="33"/>
        <v>0</v>
      </c>
      <c r="L662" s="331">
        <f t="shared" si="34"/>
        <v>0</v>
      </c>
      <c r="M662" s="332">
        <f t="shared" si="35"/>
        <v>0</v>
      </c>
      <c r="N662" s="333">
        <f t="shared" si="36"/>
        <v>15</v>
      </c>
      <c r="O662" s="334"/>
      <c r="P662" s="335">
        <f t="shared" si="37"/>
        <v>15</v>
      </c>
      <c r="Q662" s="336">
        <f t="shared" si="38"/>
        <v>550</v>
      </c>
      <c r="R662" s="148"/>
      <c r="S662" s="148"/>
      <c r="T662" s="337"/>
      <c r="U662" s="148"/>
      <c r="V662" s="148"/>
      <c r="W662" s="337"/>
      <c r="X662" s="147"/>
      <c r="Y662" s="148"/>
      <c r="Z662" s="147"/>
      <c r="AA662" s="354">
        <v>0</v>
      </c>
      <c r="AB662" s="357">
        <v>0</v>
      </c>
      <c r="AC662" s="148">
        <v>0</v>
      </c>
      <c r="AD662" s="147"/>
      <c r="AE662" s="148"/>
      <c r="AF662" s="147">
        <v>10</v>
      </c>
      <c r="AG662" s="364">
        <v>0</v>
      </c>
      <c r="AH662" s="364">
        <v>0</v>
      </c>
      <c r="AI662" s="145"/>
      <c r="AJ662" s="145"/>
      <c r="AK662" s="364"/>
      <c r="AL662" s="145"/>
      <c r="AM662" s="364"/>
      <c r="AN662" s="364"/>
      <c r="AO662" s="340"/>
      <c r="AP662" s="340"/>
      <c r="AQ662" s="365"/>
      <c r="AR662" s="365"/>
      <c r="AS662" s="365"/>
      <c r="AT662" s="359"/>
      <c r="AU662" s="364"/>
      <c r="AV662" s="145"/>
      <c r="AW662" s="349">
        <v>0</v>
      </c>
      <c r="AX662" s="349">
        <v>0</v>
      </c>
      <c r="AY662" s="147"/>
      <c r="AZ662" s="349"/>
      <c r="BA662" s="349"/>
      <c r="BB662" s="147"/>
      <c r="BC662" s="147"/>
      <c r="BD662" s="349"/>
      <c r="BE662" s="349"/>
      <c r="BF662" s="338">
        <v>0</v>
      </c>
      <c r="BG662" s="145"/>
      <c r="BH662" s="349">
        <v>0</v>
      </c>
      <c r="BI662" s="337"/>
      <c r="BJ662" s="342"/>
      <c r="BK662" s="343"/>
      <c r="BL662" s="147"/>
      <c r="BM662" s="147"/>
      <c r="BN662" s="349"/>
      <c r="BO662" s="349">
        <v>5</v>
      </c>
      <c r="BP662" s="147"/>
      <c r="BQ662" s="144">
        <v>0</v>
      </c>
      <c r="BR662" s="145"/>
      <c r="BS662" s="145"/>
      <c r="BT662" s="145"/>
      <c r="BU662" s="338"/>
      <c r="BV662" s="144"/>
      <c r="BW662" s="145"/>
      <c r="BX662" s="145"/>
      <c r="BY662" s="364"/>
      <c r="BZ662" s="364"/>
      <c r="CA662" s="355">
        <v>0</v>
      </c>
      <c r="CB662" s="338">
        <v>0</v>
      </c>
      <c r="CC662" s="88">
        <v>0</v>
      </c>
      <c r="CD662" s="145"/>
      <c r="CE662" s="145"/>
      <c r="CF662" s="146">
        <v>0</v>
      </c>
      <c r="CG662" s="148"/>
      <c r="CH662" s="148"/>
      <c r="CI662" s="337"/>
      <c r="CJ662" s="147"/>
      <c r="CK662" s="338"/>
      <c r="CL662" s="145"/>
      <c r="CM662" s="145"/>
      <c r="CN662" s="338"/>
      <c r="CO662" s="88"/>
    </row>
    <row r="663" spans="1:93" ht="24" customHeight="1" x14ac:dyDescent="0.3">
      <c r="A663" s="327">
        <v>951219</v>
      </c>
      <c r="B663" s="328" t="s">
        <v>3076</v>
      </c>
      <c r="C663" s="329" t="s">
        <v>1519</v>
      </c>
      <c r="D663" s="330">
        <f t="shared" si="26"/>
        <v>0</v>
      </c>
      <c r="E663" s="331">
        <f t="shared" si="27"/>
        <v>0</v>
      </c>
      <c r="F663" s="331">
        <f t="shared" si="28"/>
        <v>0</v>
      </c>
      <c r="G663" s="331">
        <f t="shared" si="29"/>
        <v>0</v>
      </c>
      <c r="H663" s="331">
        <f t="shared" si="30"/>
        <v>0</v>
      </c>
      <c r="I663" s="331">
        <f t="shared" si="31"/>
        <v>0</v>
      </c>
      <c r="J663" s="331">
        <f t="shared" si="32"/>
        <v>0</v>
      </c>
      <c r="K663" s="331">
        <f t="shared" si="33"/>
        <v>0</v>
      </c>
      <c r="L663" s="331">
        <f t="shared" si="34"/>
        <v>0</v>
      </c>
      <c r="M663" s="332">
        <f t="shared" si="35"/>
        <v>0</v>
      </c>
      <c r="N663" s="333">
        <f t="shared" si="36"/>
        <v>0</v>
      </c>
      <c r="O663" s="334"/>
      <c r="P663" s="335">
        <f t="shared" si="37"/>
        <v>0</v>
      </c>
      <c r="Q663" s="336" t="str">
        <f t="shared" si="38"/>
        <v/>
      </c>
      <c r="R663" s="349"/>
      <c r="S663" s="349"/>
      <c r="T663" s="337"/>
      <c r="U663" s="349"/>
      <c r="V663" s="349"/>
      <c r="W663" s="337"/>
      <c r="X663" s="147"/>
      <c r="Y663" s="349"/>
      <c r="Z663" s="147"/>
      <c r="AA663" s="338">
        <v>0</v>
      </c>
      <c r="AB663" s="339">
        <v>0</v>
      </c>
      <c r="AC663" s="148">
        <v>0</v>
      </c>
      <c r="AD663" s="147"/>
      <c r="AE663" s="349"/>
      <c r="AF663" s="147"/>
      <c r="AG663" s="88">
        <v>0</v>
      </c>
      <c r="AH663" s="88">
        <v>0</v>
      </c>
      <c r="AI663" s="145"/>
      <c r="AJ663" s="145"/>
      <c r="AK663" s="88"/>
      <c r="AL663" s="145"/>
      <c r="AM663" s="88"/>
      <c r="AN663" s="88"/>
      <c r="AO663" s="340"/>
      <c r="AP663" s="340"/>
      <c r="AQ663" s="358"/>
      <c r="AR663" s="358"/>
      <c r="AS663" s="358"/>
      <c r="AT663" s="153"/>
      <c r="AU663" s="88"/>
      <c r="AV663" s="145"/>
      <c r="AW663" s="148">
        <v>0</v>
      </c>
      <c r="AX663" s="148">
        <v>0</v>
      </c>
      <c r="AY663" s="147"/>
      <c r="AZ663" s="148"/>
      <c r="BA663" s="148"/>
      <c r="BB663" s="147"/>
      <c r="BC663" s="147"/>
      <c r="BD663" s="148"/>
      <c r="BE663" s="148"/>
      <c r="BF663" s="338">
        <v>0</v>
      </c>
      <c r="BG663" s="145"/>
      <c r="BH663" s="148">
        <v>0</v>
      </c>
      <c r="BI663" s="337"/>
      <c r="BJ663" s="360"/>
      <c r="BK663" s="343"/>
      <c r="BL663" s="147"/>
      <c r="BM663" s="147"/>
      <c r="BN663" s="148"/>
      <c r="BO663" s="148"/>
      <c r="BP663" s="147"/>
      <c r="BQ663" s="144">
        <v>0</v>
      </c>
      <c r="BR663" s="145"/>
      <c r="BS663" s="145"/>
      <c r="BT663" s="145"/>
      <c r="BU663" s="338"/>
      <c r="BV663" s="144"/>
      <c r="BW663" s="145"/>
      <c r="BX663" s="145"/>
      <c r="BY663" s="88"/>
      <c r="BZ663" s="88"/>
      <c r="CA663" s="149">
        <v>0</v>
      </c>
      <c r="CB663" s="338">
        <v>0</v>
      </c>
      <c r="CC663" s="344">
        <v>0</v>
      </c>
      <c r="CD663" s="145"/>
      <c r="CE663" s="145"/>
      <c r="CF663" s="146">
        <v>0</v>
      </c>
      <c r="CG663" s="148"/>
      <c r="CH663" s="148"/>
      <c r="CI663" s="337"/>
      <c r="CJ663" s="147"/>
      <c r="CK663" s="338"/>
      <c r="CL663" s="145"/>
      <c r="CM663" s="145"/>
      <c r="CN663" s="338"/>
      <c r="CO663" s="344"/>
    </row>
    <row r="664" spans="1:93" ht="24" customHeight="1" x14ac:dyDescent="0.3">
      <c r="A664" s="327" t="s">
        <v>3077</v>
      </c>
      <c r="B664" s="328" t="s">
        <v>3078</v>
      </c>
      <c r="C664" s="329" t="s">
        <v>198</v>
      </c>
      <c r="D664" s="330">
        <f t="shared" si="26"/>
        <v>35</v>
      </c>
      <c r="E664" s="331">
        <f t="shared" si="27"/>
        <v>0</v>
      </c>
      <c r="F664" s="331">
        <f t="shared" si="28"/>
        <v>0</v>
      </c>
      <c r="G664" s="331">
        <f t="shared" si="29"/>
        <v>0</v>
      </c>
      <c r="H664" s="331">
        <f t="shared" si="30"/>
        <v>0</v>
      </c>
      <c r="I664" s="331">
        <f t="shared" si="31"/>
        <v>0</v>
      </c>
      <c r="J664" s="331">
        <f t="shared" si="32"/>
        <v>0</v>
      </c>
      <c r="K664" s="331">
        <f t="shared" si="33"/>
        <v>0</v>
      </c>
      <c r="L664" s="331">
        <f t="shared" si="34"/>
        <v>0</v>
      </c>
      <c r="M664" s="332">
        <f t="shared" si="35"/>
        <v>0</v>
      </c>
      <c r="N664" s="333">
        <f t="shared" si="36"/>
        <v>35</v>
      </c>
      <c r="O664" s="334"/>
      <c r="P664" s="335">
        <f t="shared" si="37"/>
        <v>35</v>
      </c>
      <c r="Q664" s="336">
        <f t="shared" si="38"/>
        <v>308</v>
      </c>
      <c r="R664" s="349"/>
      <c r="S664" s="349"/>
      <c r="T664" s="350"/>
      <c r="U664" s="349"/>
      <c r="V664" s="349"/>
      <c r="W664" s="350"/>
      <c r="X664" s="351"/>
      <c r="Y664" s="349"/>
      <c r="Z664" s="351"/>
      <c r="AA664" s="338">
        <v>0</v>
      </c>
      <c r="AB664" s="339">
        <v>0</v>
      </c>
      <c r="AC664" s="148">
        <v>0</v>
      </c>
      <c r="AD664" s="351"/>
      <c r="AE664" s="349"/>
      <c r="AF664" s="351"/>
      <c r="AG664" s="344">
        <v>0</v>
      </c>
      <c r="AH664" s="344">
        <v>0</v>
      </c>
      <c r="AI664" s="145"/>
      <c r="AJ664" s="145"/>
      <c r="AK664" s="344"/>
      <c r="AL664" s="145"/>
      <c r="AM664" s="344"/>
      <c r="AN664" s="344"/>
      <c r="AO664" s="340"/>
      <c r="AP664" s="340"/>
      <c r="AQ664" s="368">
        <v>35</v>
      </c>
      <c r="AR664" s="368"/>
      <c r="AS664" s="368"/>
      <c r="AT664" s="153"/>
      <c r="AU664" s="344"/>
      <c r="AV664" s="145"/>
      <c r="AW664" s="148">
        <v>0</v>
      </c>
      <c r="AX664" s="148">
        <v>0</v>
      </c>
      <c r="AY664" s="351"/>
      <c r="AZ664" s="148"/>
      <c r="BA664" s="148"/>
      <c r="BB664" s="351"/>
      <c r="BC664" s="351"/>
      <c r="BD664" s="148"/>
      <c r="BE664" s="148"/>
      <c r="BF664" s="338">
        <v>0</v>
      </c>
      <c r="BG664" s="145"/>
      <c r="BH664" s="349">
        <v>0</v>
      </c>
      <c r="BI664" s="350"/>
      <c r="BJ664" s="342"/>
      <c r="BK664" s="343"/>
      <c r="BL664" s="351"/>
      <c r="BM664" s="351"/>
      <c r="BN664" s="148"/>
      <c r="BO664" s="148"/>
      <c r="BP664" s="351"/>
      <c r="BQ664" s="88">
        <v>0</v>
      </c>
      <c r="BR664" s="352"/>
      <c r="BS664" s="352"/>
      <c r="BT664" s="145"/>
      <c r="BU664" s="338"/>
      <c r="BV664" s="88"/>
      <c r="BW664" s="145"/>
      <c r="BX664" s="145"/>
      <c r="BY664" s="344"/>
      <c r="BZ664" s="344"/>
      <c r="CA664" s="149">
        <v>0</v>
      </c>
      <c r="CB664" s="338">
        <v>0</v>
      </c>
      <c r="CC664" s="344">
        <v>0</v>
      </c>
      <c r="CD664" s="145"/>
      <c r="CE664" s="145"/>
      <c r="CF664" s="146">
        <v>0</v>
      </c>
      <c r="CG664" s="349"/>
      <c r="CH664" s="349"/>
      <c r="CI664" s="350"/>
      <c r="CJ664" s="351"/>
      <c r="CK664" s="338"/>
      <c r="CL664" s="145"/>
      <c r="CM664" s="145"/>
      <c r="CN664" s="338"/>
      <c r="CO664" s="344"/>
    </row>
    <row r="665" spans="1:93" ht="24" customHeight="1" x14ac:dyDescent="0.3">
      <c r="A665" s="327" t="s">
        <v>3079</v>
      </c>
      <c r="B665" s="328" t="s">
        <v>3080</v>
      </c>
      <c r="C665" s="329" t="s">
        <v>2036</v>
      </c>
      <c r="D665" s="330">
        <f t="shared" si="26"/>
        <v>22</v>
      </c>
      <c r="E665" s="331">
        <f t="shared" si="27"/>
        <v>12</v>
      </c>
      <c r="F665" s="331">
        <f t="shared" si="28"/>
        <v>0</v>
      </c>
      <c r="G665" s="331">
        <f t="shared" si="29"/>
        <v>0</v>
      </c>
      <c r="H665" s="331">
        <f t="shared" si="30"/>
        <v>0</v>
      </c>
      <c r="I665" s="331">
        <f t="shared" si="31"/>
        <v>0</v>
      </c>
      <c r="J665" s="331">
        <f t="shared" si="32"/>
        <v>0</v>
      </c>
      <c r="K665" s="331">
        <f t="shared" si="33"/>
        <v>0</v>
      </c>
      <c r="L665" s="331">
        <f t="shared" si="34"/>
        <v>0</v>
      </c>
      <c r="M665" s="332">
        <f t="shared" si="35"/>
        <v>0</v>
      </c>
      <c r="N665" s="333">
        <f t="shared" si="36"/>
        <v>34</v>
      </c>
      <c r="O665" s="334"/>
      <c r="P665" s="335">
        <f t="shared" si="37"/>
        <v>34</v>
      </c>
      <c r="Q665" s="336">
        <f t="shared" si="38"/>
        <v>315</v>
      </c>
      <c r="R665" s="148"/>
      <c r="S665" s="148"/>
      <c r="T665" s="350"/>
      <c r="U665" s="148"/>
      <c r="V665" s="148"/>
      <c r="W665" s="350"/>
      <c r="X665" s="351"/>
      <c r="Y665" s="148"/>
      <c r="Z665" s="351"/>
      <c r="AA665" s="338">
        <v>0</v>
      </c>
      <c r="AB665" s="339">
        <v>0</v>
      </c>
      <c r="AC665" s="349">
        <v>0</v>
      </c>
      <c r="AD665" s="351"/>
      <c r="AE665" s="148"/>
      <c r="AF665" s="351">
        <v>22</v>
      </c>
      <c r="AG665" s="144">
        <v>0</v>
      </c>
      <c r="AH665" s="144">
        <v>0</v>
      </c>
      <c r="AI665" s="145"/>
      <c r="AJ665" s="145"/>
      <c r="AK665" s="144"/>
      <c r="AL665" s="145"/>
      <c r="AM665" s="144"/>
      <c r="AN665" s="144"/>
      <c r="AO665" s="340"/>
      <c r="AP665" s="340"/>
      <c r="AQ665" s="341"/>
      <c r="AR665" s="341"/>
      <c r="AS665" s="341"/>
      <c r="AT665" s="153"/>
      <c r="AU665" s="144"/>
      <c r="AV665" s="145"/>
      <c r="AW665" s="349">
        <v>0</v>
      </c>
      <c r="AX665" s="349">
        <v>0</v>
      </c>
      <c r="AY665" s="351"/>
      <c r="AZ665" s="349"/>
      <c r="BA665" s="349"/>
      <c r="BB665" s="351"/>
      <c r="BC665" s="351"/>
      <c r="BD665" s="349"/>
      <c r="BE665" s="349"/>
      <c r="BF665" s="354">
        <v>0</v>
      </c>
      <c r="BG665" s="145"/>
      <c r="BH665" s="148">
        <v>0</v>
      </c>
      <c r="BI665" s="350"/>
      <c r="BJ665" s="360"/>
      <c r="BK665" s="343"/>
      <c r="BL665" s="351"/>
      <c r="BM665" s="351"/>
      <c r="BN665" s="349"/>
      <c r="BO665" s="349">
        <v>12</v>
      </c>
      <c r="BP665" s="351"/>
      <c r="BQ665" s="144">
        <v>0</v>
      </c>
      <c r="BR665" s="145"/>
      <c r="BS665" s="145"/>
      <c r="BT665" s="145"/>
      <c r="BU665" s="354"/>
      <c r="BV665" s="144"/>
      <c r="BW665" s="145"/>
      <c r="BX665" s="145"/>
      <c r="BY665" s="144"/>
      <c r="BZ665" s="144"/>
      <c r="CA665" s="149">
        <v>0</v>
      </c>
      <c r="CB665" s="354">
        <v>0</v>
      </c>
      <c r="CC665" s="88">
        <v>0</v>
      </c>
      <c r="CD665" s="145"/>
      <c r="CE665" s="145"/>
      <c r="CF665" s="146">
        <v>0</v>
      </c>
      <c r="CG665" s="349"/>
      <c r="CH665" s="349"/>
      <c r="CI665" s="350"/>
      <c r="CJ665" s="351"/>
      <c r="CK665" s="354"/>
      <c r="CL665" s="145"/>
      <c r="CM665" s="145"/>
      <c r="CN665" s="354"/>
      <c r="CO665" s="88"/>
    </row>
    <row r="666" spans="1:93" ht="24" customHeight="1" x14ac:dyDescent="0.3">
      <c r="A666" s="327" t="s">
        <v>3081</v>
      </c>
      <c r="B666" s="328" t="s">
        <v>3082</v>
      </c>
      <c r="C666" s="329" t="s">
        <v>1322</v>
      </c>
      <c r="D666" s="330">
        <f t="shared" si="26"/>
        <v>0</v>
      </c>
      <c r="E666" s="331">
        <f t="shared" si="27"/>
        <v>0</v>
      </c>
      <c r="F666" s="331">
        <f t="shared" si="28"/>
        <v>0</v>
      </c>
      <c r="G666" s="331">
        <f t="shared" si="29"/>
        <v>0</v>
      </c>
      <c r="H666" s="331">
        <f t="shared" si="30"/>
        <v>0</v>
      </c>
      <c r="I666" s="331">
        <f t="shared" si="31"/>
        <v>0</v>
      </c>
      <c r="J666" s="331">
        <f t="shared" si="32"/>
        <v>0</v>
      </c>
      <c r="K666" s="331">
        <f t="shared" si="33"/>
        <v>0</v>
      </c>
      <c r="L666" s="331">
        <f t="shared" si="34"/>
        <v>0</v>
      </c>
      <c r="M666" s="332">
        <f t="shared" si="35"/>
        <v>0</v>
      </c>
      <c r="N666" s="333">
        <f t="shared" si="36"/>
        <v>0</v>
      </c>
      <c r="O666" s="334"/>
      <c r="P666" s="335">
        <f t="shared" si="37"/>
        <v>0</v>
      </c>
      <c r="Q666" s="336" t="str">
        <f t="shared" si="38"/>
        <v/>
      </c>
      <c r="R666" s="349"/>
      <c r="S666" s="349"/>
      <c r="T666" s="337"/>
      <c r="U666" s="349"/>
      <c r="V666" s="349"/>
      <c r="W666" s="337"/>
      <c r="X666" s="147"/>
      <c r="Y666" s="349"/>
      <c r="Z666" s="147"/>
      <c r="AA666" s="338">
        <v>0</v>
      </c>
      <c r="AB666" s="339">
        <v>0</v>
      </c>
      <c r="AC666" s="349">
        <v>0</v>
      </c>
      <c r="AD666" s="147"/>
      <c r="AE666" s="349"/>
      <c r="AF666" s="147"/>
      <c r="AG666" s="144">
        <v>0</v>
      </c>
      <c r="AH666" s="144">
        <v>0</v>
      </c>
      <c r="AI666" s="145"/>
      <c r="AJ666" s="145"/>
      <c r="AK666" s="144"/>
      <c r="AL666" s="145"/>
      <c r="AM666" s="144"/>
      <c r="AN666" s="144"/>
      <c r="AO666" s="340"/>
      <c r="AP666" s="340"/>
      <c r="AQ666" s="341"/>
      <c r="AR666" s="341"/>
      <c r="AS666" s="341"/>
      <c r="AT666" s="153"/>
      <c r="AU666" s="144"/>
      <c r="AV666" s="145"/>
      <c r="AW666" s="148">
        <v>0</v>
      </c>
      <c r="AX666" s="148">
        <v>0</v>
      </c>
      <c r="AY666" s="147"/>
      <c r="AZ666" s="148"/>
      <c r="BA666" s="148"/>
      <c r="BB666" s="147"/>
      <c r="BC666" s="147"/>
      <c r="BD666" s="148"/>
      <c r="BE666" s="148"/>
      <c r="BF666" s="354">
        <v>0</v>
      </c>
      <c r="BG666" s="145"/>
      <c r="BH666" s="148">
        <v>0</v>
      </c>
      <c r="BI666" s="337"/>
      <c r="BJ666" s="342"/>
      <c r="BK666" s="343"/>
      <c r="BL666" s="147"/>
      <c r="BM666" s="147"/>
      <c r="BN666" s="148"/>
      <c r="BO666" s="148"/>
      <c r="BP666" s="147"/>
      <c r="BQ666" s="144">
        <v>0</v>
      </c>
      <c r="BR666" s="145"/>
      <c r="BS666" s="145"/>
      <c r="BT666" s="145"/>
      <c r="BU666" s="354"/>
      <c r="BV666" s="144"/>
      <c r="BW666" s="145"/>
      <c r="BX666" s="145"/>
      <c r="BY666" s="144"/>
      <c r="BZ666" s="144"/>
      <c r="CA666" s="149">
        <v>0</v>
      </c>
      <c r="CB666" s="354">
        <v>0</v>
      </c>
      <c r="CC666" s="344">
        <v>0</v>
      </c>
      <c r="CD666" s="145"/>
      <c r="CE666" s="145"/>
      <c r="CF666" s="146">
        <v>0</v>
      </c>
      <c r="CG666" s="148"/>
      <c r="CH666" s="148"/>
      <c r="CI666" s="337"/>
      <c r="CJ666" s="147"/>
      <c r="CK666" s="354"/>
      <c r="CL666" s="145"/>
      <c r="CM666" s="145"/>
      <c r="CN666" s="354"/>
      <c r="CO666" s="344"/>
    </row>
    <row r="667" spans="1:93" ht="24" customHeight="1" x14ac:dyDescent="0.3">
      <c r="A667" s="327" t="s">
        <v>3083</v>
      </c>
      <c r="B667" s="328" t="s">
        <v>3084</v>
      </c>
      <c r="C667" s="329" t="s">
        <v>1196</v>
      </c>
      <c r="D667" s="330">
        <f t="shared" si="26"/>
        <v>0</v>
      </c>
      <c r="E667" s="331">
        <f t="shared" si="27"/>
        <v>0</v>
      </c>
      <c r="F667" s="331">
        <f t="shared" si="28"/>
        <v>0</v>
      </c>
      <c r="G667" s="331">
        <f t="shared" si="29"/>
        <v>0</v>
      </c>
      <c r="H667" s="331">
        <f t="shared" si="30"/>
        <v>0</v>
      </c>
      <c r="I667" s="331">
        <f t="shared" si="31"/>
        <v>0</v>
      </c>
      <c r="J667" s="331">
        <f t="shared" si="32"/>
        <v>0</v>
      </c>
      <c r="K667" s="331">
        <f t="shared" si="33"/>
        <v>0</v>
      </c>
      <c r="L667" s="331">
        <f t="shared" si="34"/>
        <v>0</v>
      </c>
      <c r="M667" s="332">
        <f t="shared" si="35"/>
        <v>0</v>
      </c>
      <c r="N667" s="333">
        <f t="shared" si="36"/>
        <v>0</v>
      </c>
      <c r="O667" s="334"/>
      <c r="P667" s="335">
        <f t="shared" si="37"/>
        <v>0</v>
      </c>
      <c r="Q667" s="336" t="str">
        <f t="shared" si="38"/>
        <v/>
      </c>
      <c r="R667" s="148"/>
      <c r="S667" s="148"/>
      <c r="T667" s="337"/>
      <c r="U667" s="148"/>
      <c r="V667" s="148"/>
      <c r="W667" s="337"/>
      <c r="X667" s="147"/>
      <c r="Y667" s="148"/>
      <c r="Z667" s="147"/>
      <c r="AA667" s="338">
        <v>0</v>
      </c>
      <c r="AB667" s="339">
        <v>0</v>
      </c>
      <c r="AC667" s="148">
        <v>0</v>
      </c>
      <c r="AD667" s="147"/>
      <c r="AE667" s="148"/>
      <c r="AF667" s="147"/>
      <c r="AG667" s="364">
        <v>0</v>
      </c>
      <c r="AH667" s="364">
        <v>0</v>
      </c>
      <c r="AI667" s="145"/>
      <c r="AJ667" s="145"/>
      <c r="AK667" s="364"/>
      <c r="AL667" s="145"/>
      <c r="AM667" s="364"/>
      <c r="AN667" s="364"/>
      <c r="AO667" s="340"/>
      <c r="AP667" s="340"/>
      <c r="AQ667" s="365"/>
      <c r="AR667" s="365"/>
      <c r="AS667" s="365"/>
      <c r="AT667" s="153"/>
      <c r="AU667" s="364"/>
      <c r="AV667" s="145"/>
      <c r="AW667" s="148">
        <v>0</v>
      </c>
      <c r="AX667" s="148">
        <v>0</v>
      </c>
      <c r="AY667" s="147"/>
      <c r="AZ667" s="148"/>
      <c r="BA667" s="148"/>
      <c r="BB667" s="147"/>
      <c r="BC667" s="147"/>
      <c r="BD667" s="148"/>
      <c r="BE667" s="148"/>
      <c r="BF667" s="338">
        <v>0</v>
      </c>
      <c r="BG667" s="145"/>
      <c r="BH667" s="148">
        <v>0</v>
      </c>
      <c r="BI667" s="337"/>
      <c r="BJ667" s="342"/>
      <c r="BK667" s="343"/>
      <c r="BL667" s="147"/>
      <c r="BM667" s="147"/>
      <c r="BN667" s="148"/>
      <c r="BO667" s="148"/>
      <c r="BP667" s="147"/>
      <c r="BQ667" s="144">
        <v>0</v>
      </c>
      <c r="BR667" s="145"/>
      <c r="BS667" s="145"/>
      <c r="BT667" s="145"/>
      <c r="BU667" s="338"/>
      <c r="BV667" s="144"/>
      <c r="BW667" s="145"/>
      <c r="BX667" s="145"/>
      <c r="BY667" s="364"/>
      <c r="BZ667" s="364"/>
      <c r="CA667" s="149">
        <v>0</v>
      </c>
      <c r="CB667" s="338">
        <v>0</v>
      </c>
      <c r="CC667" s="344">
        <v>0</v>
      </c>
      <c r="CD667" s="145"/>
      <c r="CE667" s="145"/>
      <c r="CF667" s="146">
        <v>0</v>
      </c>
      <c r="CG667" s="148"/>
      <c r="CH667" s="148"/>
      <c r="CI667" s="337"/>
      <c r="CJ667" s="147"/>
      <c r="CK667" s="338"/>
      <c r="CL667" s="145"/>
      <c r="CM667" s="145"/>
      <c r="CN667" s="338"/>
      <c r="CO667" s="344"/>
    </row>
    <row r="668" spans="1:93" ht="24" customHeight="1" x14ac:dyDescent="0.3">
      <c r="A668" s="345" t="s">
        <v>3085</v>
      </c>
      <c r="B668" s="328" t="s">
        <v>3086</v>
      </c>
      <c r="C668" s="329" t="s">
        <v>418</v>
      </c>
      <c r="D668" s="330">
        <f t="shared" si="26"/>
        <v>0</v>
      </c>
      <c r="E668" s="331">
        <f t="shared" si="27"/>
        <v>0</v>
      </c>
      <c r="F668" s="331">
        <f t="shared" si="28"/>
        <v>0</v>
      </c>
      <c r="G668" s="331">
        <f t="shared" si="29"/>
        <v>0</v>
      </c>
      <c r="H668" s="331">
        <f t="shared" si="30"/>
        <v>0</v>
      </c>
      <c r="I668" s="331">
        <f t="shared" si="31"/>
        <v>0</v>
      </c>
      <c r="J668" s="331">
        <f t="shared" si="32"/>
        <v>0</v>
      </c>
      <c r="K668" s="331">
        <f t="shared" si="33"/>
        <v>0</v>
      </c>
      <c r="L668" s="331">
        <f t="shared" si="34"/>
        <v>0</v>
      </c>
      <c r="M668" s="332">
        <f t="shared" si="35"/>
        <v>0</v>
      </c>
      <c r="N668" s="333">
        <f t="shared" si="36"/>
        <v>0</v>
      </c>
      <c r="O668" s="334"/>
      <c r="P668" s="335">
        <f t="shared" si="37"/>
        <v>0</v>
      </c>
      <c r="Q668" s="336" t="str">
        <f t="shared" si="38"/>
        <v/>
      </c>
      <c r="R668" s="148"/>
      <c r="S668" s="148"/>
      <c r="T668" s="337"/>
      <c r="U668" s="148"/>
      <c r="V668" s="148"/>
      <c r="W668" s="337"/>
      <c r="X668" s="147"/>
      <c r="Y668" s="148"/>
      <c r="Z668" s="147"/>
      <c r="AA668" s="338">
        <v>0</v>
      </c>
      <c r="AB668" s="339">
        <v>0</v>
      </c>
      <c r="AC668" s="349">
        <v>0</v>
      </c>
      <c r="AD668" s="147"/>
      <c r="AE668" s="148"/>
      <c r="AF668" s="147"/>
      <c r="AG668" s="88">
        <v>0</v>
      </c>
      <c r="AH668" s="88">
        <v>0</v>
      </c>
      <c r="AI668" s="145"/>
      <c r="AJ668" s="145"/>
      <c r="AK668" s="88"/>
      <c r="AL668" s="145"/>
      <c r="AM668" s="88"/>
      <c r="AN668" s="88"/>
      <c r="AO668" s="340"/>
      <c r="AP668" s="340"/>
      <c r="AQ668" s="358"/>
      <c r="AR668" s="358"/>
      <c r="AS668" s="358"/>
      <c r="AT668" s="153"/>
      <c r="AU668" s="88"/>
      <c r="AV668" s="145"/>
      <c r="AW668" s="148">
        <v>0</v>
      </c>
      <c r="AX668" s="148">
        <v>0</v>
      </c>
      <c r="AY668" s="147"/>
      <c r="AZ668" s="148"/>
      <c r="BA668" s="148"/>
      <c r="BB668" s="147"/>
      <c r="BC668" s="147"/>
      <c r="BD668" s="148"/>
      <c r="BE668" s="148"/>
      <c r="BF668" s="354">
        <v>0</v>
      </c>
      <c r="BG668" s="145"/>
      <c r="BH668" s="148">
        <v>0</v>
      </c>
      <c r="BI668" s="337"/>
      <c r="BJ668" s="342"/>
      <c r="BK668" s="343"/>
      <c r="BL668" s="147"/>
      <c r="BM668" s="147"/>
      <c r="BN668" s="148"/>
      <c r="BO668" s="148"/>
      <c r="BP668" s="147"/>
      <c r="BQ668" s="144">
        <v>0</v>
      </c>
      <c r="BR668" s="145"/>
      <c r="BS668" s="145"/>
      <c r="BT668" s="145"/>
      <c r="BU668" s="354"/>
      <c r="BV668" s="144"/>
      <c r="BW668" s="145"/>
      <c r="BX668" s="145"/>
      <c r="BY668" s="88"/>
      <c r="BZ668" s="88"/>
      <c r="CA668" s="149">
        <v>0</v>
      </c>
      <c r="CB668" s="354">
        <v>0</v>
      </c>
      <c r="CC668" s="344">
        <v>0</v>
      </c>
      <c r="CD668" s="145"/>
      <c r="CE668" s="145"/>
      <c r="CF668" s="356">
        <v>0</v>
      </c>
      <c r="CG668" s="148"/>
      <c r="CH668" s="148"/>
      <c r="CI668" s="337"/>
      <c r="CJ668" s="147"/>
      <c r="CK668" s="354"/>
      <c r="CL668" s="145"/>
      <c r="CM668" s="145"/>
      <c r="CN668" s="354"/>
      <c r="CO668" s="344"/>
    </row>
    <row r="669" spans="1:93" ht="24" customHeight="1" x14ac:dyDescent="0.3">
      <c r="A669" s="327" t="s">
        <v>3087</v>
      </c>
      <c r="B669" s="328" t="s">
        <v>3088</v>
      </c>
      <c r="C669" s="329" t="s">
        <v>1236</v>
      </c>
      <c r="D669" s="330">
        <f t="shared" si="26"/>
        <v>0</v>
      </c>
      <c r="E669" s="331">
        <f t="shared" si="27"/>
        <v>0</v>
      </c>
      <c r="F669" s="331">
        <f t="shared" si="28"/>
        <v>0</v>
      </c>
      <c r="G669" s="331">
        <f t="shared" si="29"/>
        <v>0</v>
      </c>
      <c r="H669" s="331">
        <f t="shared" si="30"/>
        <v>0</v>
      </c>
      <c r="I669" s="331">
        <f t="shared" si="31"/>
        <v>0</v>
      </c>
      <c r="J669" s="331">
        <f t="shared" si="32"/>
        <v>0</v>
      </c>
      <c r="K669" s="331">
        <f t="shared" si="33"/>
        <v>0</v>
      </c>
      <c r="L669" s="331">
        <f t="shared" si="34"/>
        <v>0</v>
      </c>
      <c r="M669" s="332">
        <f t="shared" si="35"/>
        <v>0</v>
      </c>
      <c r="N669" s="333">
        <f t="shared" si="36"/>
        <v>0</v>
      </c>
      <c r="O669" s="334"/>
      <c r="P669" s="335">
        <f t="shared" si="37"/>
        <v>0</v>
      </c>
      <c r="Q669" s="336" t="str">
        <f t="shared" si="38"/>
        <v/>
      </c>
      <c r="R669" s="148"/>
      <c r="S669" s="148"/>
      <c r="T669" s="337"/>
      <c r="U669" s="148"/>
      <c r="V669" s="148"/>
      <c r="W669" s="337"/>
      <c r="X669" s="147"/>
      <c r="Y669" s="148"/>
      <c r="Z669" s="147"/>
      <c r="AA669" s="338">
        <v>0</v>
      </c>
      <c r="AB669" s="339">
        <v>0</v>
      </c>
      <c r="AC669" s="148">
        <v>0</v>
      </c>
      <c r="AD669" s="147"/>
      <c r="AE669" s="148"/>
      <c r="AF669" s="147"/>
      <c r="AG669" s="344">
        <v>0</v>
      </c>
      <c r="AH669" s="344">
        <v>0</v>
      </c>
      <c r="AI669" s="145"/>
      <c r="AJ669" s="145"/>
      <c r="AK669" s="344"/>
      <c r="AL669" s="145"/>
      <c r="AM669" s="344"/>
      <c r="AN669" s="344"/>
      <c r="AO669" s="340"/>
      <c r="AP669" s="340"/>
      <c r="AQ669" s="368"/>
      <c r="AR669" s="368"/>
      <c r="AS669" s="368"/>
      <c r="AT669" s="153"/>
      <c r="AU669" s="344"/>
      <c r="AV669" s="145"/>
      <c r="AW669" s="148">
        <v>0</v>
      </c>
      <c r="AX669" s="148">
        <v>0</v>
      </c>
      <c r="AY669" s="147"/>
      <c r="AZ669" s="148"/>
      <c r="BA669" s="148"/>
      <c r="BB669" s="147"/>
      <c r="BC669" s="147"/>
      <c r="BD669" s="148"/>
      <c r="BE669" s="148"/>
      <c r="BF669" s="338">
        <v>0</v>
      </c>
      <c r="BG669" s="145"/>
      <c r="BH669" s="148">
        <v>0</v>
      </c>
      <c r="BI669" s="337"/>
      <c r="BJ669" s="342"/>
      <c r="BK669" s="343"/>
      <c r="BL669" s="147"/>
      <c r="BM669" s="147"/>
      <c r="BN669" s="148"/>
      <c r="BO669" s="148"/>
      <c r="BP669" s="147"/>
      <c r="BQ669" s="144">
        <v>0</v>
      </c>
      <c r="BR669" s="145"/>
      <c r="BS669" s="145"/>
      <c r="BT669" s="145"/>
      <c r="BU669" s="338"/>
      <c r="BV669" s="144"/>
      <c r="BW669" s="145"/>
      <c r="BX669" s="145"/>
      <c r="BY669" s="344"/>
      <c r="BZ669" s="344"/>
      <c r="CA669" s="149">
        <v>0</v>
      </c>
      <c r="CB669" s="338">
        <v>0</v>
      </c>
      <c r="CC669" s="344">
        <v>0</v>
      </c>
      <c r="CD669" s="145"/>
      <c r="CE669" s="145"/>
      <c r="CF669" s="356">
        <v>0</v>
      </c>
      <c r="CG669" s="148"/>
      <c r="CH669" s="148"/>
      <c r="CI669" s="337"/>
      <c r="CJ669" s="147"/>
      <c r="CK669" s="338"/>
      <c r="CL669" s="145"/>
      <c r="CM669" s="145"/>
      <c r="CN669" s="338"/>
      <c r="CO669" s="344"/>
    </row>
    <row r="670" spans="1:93" ht="24" customHeight="1" x14ac:dyDescent="0.3">
      <c r="A670" s="327" t="s">
        <v>3089</v>
      </c>
      <c r="B670" s="328" t="s">
        <v>3090</v>
      </c>
      <c r="C670" s="329" t="s">
        <v>165</v>
      </c>
      <c r="D670" s="330">
        <f t="shared" si="26"/>
        <v>32</v>
      </c>
      <c r="E670" s="331">
        <f t="shared" si="27"/>
        <v>24</v>
      </c>
      <c r="F670" s="331">
        <f t="shared" si="28"/>
        <v>0</v>
      </c>
      <c r="G670" s="331">
        <f t="shared" si="29"/>
        <v>0</v>
      </c>
      <c r="H670" s="331">
        <f t="shared" si="30"/>
        <v>0</v>
      </c>
      <c r="I670" s="331">
        <f t="shared" si="31"/>
        <v>0</v>
      </c>
      <c r="J670" s="331">
        <f t="shared" si="32"/>
        <v>0</v>
      </c>
      <c r="K670" s="331">
        <f t="shared" si="33"/>
        <v>0</v>
      </c>
      <c r="L670" s="331">
        <f t="shared" si="34"/>
        <v>0</v>
      </c>
      <c r="M670" s="332">
        <f t="shared" si="35"/>
        <v>0</v>
      </c>
      <c r="N670" s="333">
        <f t="shared" si="36"/>
        <v>56</v>
      </c>
      <c r="O670" s="334"/>
      <c r="P670" s="335">
        <f t="shared" si="37"/>
        <v>56</v>
      </c>
      <c r="Q670" s="336">
        <f t="shared" si="38"/>
        <v>187</v>
      </c>
      <c r="R670" s="148"/>
      <c r="S670" s="148"/>
      <c r="T670" s="337"/>
      <c r="U670" s="148"/>
      <c r="V670" s="148"/>
      <c r="W670" s="337"/>
      <c r="X670" s="147"/>
      <c r="Y670" s="148"/>
      <c r="Z670" s="147"/>
      <c r="AA670" s="338">
        <v>0</v>
      </c>
      <c r="AB670" s="339">
        <v>0</v>
      </c>
      <c r="AC670" s="148">
        <v>0</v>
      </c>
      <c r="AD670" s="147"/>
      <c r="AE670" s="148">
        <v>24</v>
      </c>
      <c r="AF670" s="147"/>
      <c r="AG670" s="144">
        <v>0</v>
      </c>
      <c r="AH670" s="144">
        <v>0</v>
      </c>
      <c r="AI670" s="145"/>
      <c r="AJ670" s="145"/>
      <c r="AK670" s="144"/>
      <c r="AL670" s="145"/>
      <c r="AM670" s="144"/>
      <c r="AN670" s="144"/>
      <c r="AO670" s="340"/>
      <c r="AP670" s="340"/>
      <c r="AQ670" s="341"/>
      <c r="AR670" s="341"/>
      <c r="AS670" s="341"/>
      <c r="AT670" s="153"/>
      <c r="AU670" s="144"/>
      <c r="AV670" s="145"/>
      <c r="AW670" s="148">
        <v>0</v>
      </c>
      <c r="AX670" s="148">
        <v>0</v>
      </c>
      <c r="AY670" s="147"/>
      <c r="AZ670" s="148"/>
      <c r="BA670" s="148"/>
      <c r="BB670" s="147"/>
      <c r="BC670" s="147"/>
      <c r="BD670" s="148"/>
      <c r="BE670" s="148"/>
      <c r="BF670" s="338">
        <v>0</v>
      </c>
      <c r="BG670" s="145"/>
      <c r="BH670" s="349">
        <v>0</v>
      </c>
      <c r="BI670" s="337"/>
      <c r="BJ670" s="342"/>
      <c r="BK670" s="343"/>
      <c r="BL670" s="147"/>
      <c r="BM670" s="147"/>
      <c r="BN670" s="148">
        <v>32</v>
      </c>
      <c r="BO670" s="148"/>
      <c r="BP670" s="147"/>
      <c r="BQ670" s="88">
        <v>0</v>
      </c>
      <c r="BR670" s="352"/>
      <c r="BS670" s="352"/>
      <c r="BT670" s="145"/>
      <c r="BU670" s="338"/>
      <c r="BV670" s="88"/>
      <c r="BW670" s="145"/>
      <c r="BX670" s="145"/>
      <c r="BY670" s="144"/>
      <c r="BZ670" s="144"/>
      <c r="CA670" s="149">
        <v>0</v>
      </c>
      <c r="CB670" s="338">
        <v>0</v>
      </c>
      <c r="CC670" s="88">
        <v>0</v>
      </c>
      <c r="CD670" s="145"/>
      <c r="CE670" s="145"/>
      <c r="CF670" s="146">
        <v>0</v>
      </c>
      <c r="CG670" s="148"/>
      <c r="CH670" s="148"/>
      <c r="CI670" s="337"/>
      <c r="CJ670" s="147"/>
      <c r="CK670" s="338"/>
      <c r="CL670" s="145"/>
      <c r="CM670" s="145"/>
      <c r="CN670" s="338"/>
      <c r="CO670" s="88"/>
    </row>
    <row r="671" spans="1:93" ht="24" customHeight="1" x14ac:dyDescent="0.3">
      <c r="A671" s="327" t="s">
        <v>3091</v>
      </c>
      <c r="B671" s="328" t="s">
        <v>1066</v>
      </c>
      <c r="C671" s="329" t="s">
        <v>2084</v>
      </c>
      <c r="D671" s="330">
        <f t="shared" si="26"/>
        <v>25</v>
      </c>
      <c r="E671" s="331">
        <f t="shared" si="27"/>
        <v>12</v>
      </c>
      <c r="F671" s="331">
        <f t="shared" si="28"/>
        <v>10</v>
      </c>
      <c r="G671" s="331">
        <f t="shared" si="29"/>
        <v>6</v>
      </c>
      <c r="H671" s="331">
        <f t="shared" si="30"/>
        <v>0</v>
      </c>
      <c r="I671" s="331">
        <f t="shared" si="31"/>
        <v>0</v>
      </c>
      <c r="J671" s="331">
        <f t="shared" si="32"/>
        <v>0</v>
      </c>
      <c r="K671" s="331">
        <f t="shared" si="33"/>
        <v>0</v>
      </c>
      <c r="L671" s="331">
        <f t="shared" si="34"/>
        <v>0</v>
      </c>
      <c r="M671" s="332">
        <f t="shared" si="35"/>
        <v>0</v>
      </c>
      <c r="N671" s="333">
        <f t="shared" si="36"/>
        <v>53</v>
      </c>
      <c r="O671" s="334"/>
      <c r="P671" s="335">
        <f t="shared" si="37"/>
        <v>53</v>
      </c>
      <c r="Q671" s="336">
        <f t="shared" si="38"/>
        <v>197</v>
      </c>
      <c r="R671" s="148"/>
      <c r="S671" s="148"/>
      <c r="T671" s="350"/>
      <c r="U671" s="148"/>
      <c r="V671" s="148"/>
      <c r="W671" s="350"/>
      <c r="X671" s="351"/>
      <c r="Y671" s="148"/>
      <c r="Z671" s="351"/>
      <c r="AA671" s="354">
        <v>0</v>
      </c>
      <c r="AB671" s="357">
        <v>0</v>
      </c>
      <c r="AC671" s="148">
        <v>0</v>
      </c>
      <c r="AD671" s="351"/>
      <c r="AE671" s="148"/>
      <c r="AF671" s="351">
        <v>6</v>
      </c>
      <c r="AG671" s="364">
        <v>0</v>
      </c>
      <c r="AH671" s="364">
        <v>0</v>
      </c>
      <c r="AI671" s="145"/>
      <c r="AJ671" s="145"/>
      <c r="AK671" s="364"/>
      <c r="AL671" s="145"/>
      <c r="AM671" s="364"/>
      <c r="AN671" s="364"/>
      <c r="AO671" s="340"/>
      <c r="AP671" s="340"/>
      <c r="AQ671" s="365"/>
      <c r="AR671" s="365"/>
      <c r="AS671" s="365"/>
      <c r="AT671" s="359"/>
      <c r="AU671" s="364"/>
      <c r="AV671" s="145"/>
      <c r="AW671" s="148">
        <v>0</v>
      </c>
      <c r="AX671" s="148">
        <v>0</v>
      </c>
      <c r="AY671" s="351"/>
      <c r="AZ671" s="148">
        <v>10</v>
      </c>
      <c r="BA671" s="148"/>
      <c r="BB671" s="351"/>
      <c r="BC671" s="351"/>
      <c r="BD671" s="148"/>
      <c r="BE671" s="148">
        <v>25</v>
      </c>
      <c r="BF671" s="338">
        <v>0</v>
      </c>
      <c r="BG671" s="145"/>
      <c r="BH671" s="148">
        <v>0</v>
      </c>
      <c r="BI671" s="350"/>
      <c r="BJ671" s="360"/>
      <c r="BK671" s="343"/>
      <c r="BL671" s="351"/>
      <c r="BM671" s="351"/>
      <c r="BN671" s="148"/>
      <c r="BO671" s="148">
        <v>12</v>
      </c>
      <c r="BP671" s="351"/>
      <c r="BQ671" s="144">
        <v>0</v>
      </c>
      <c r="BR671" s="145"/>
      <c r="BS671" s="145"/>
      <c r="BT671" s="145"/>
      <c r="BU671" s="338"/>
      <c r="BV671" s="144"/>
      <c r="BW671" s="145"/>
      <c r="BX671" s="145"/>
      <c r="BY671" s="364"/>
      <c r="BZ671" s="364"/>
      <c r="CA671" s="355">
        <v>0</v>
      </c>
      <c r="CB671" s="338">
        <v>0</v>
      </c>
      <c r="CC671" s="344">
        <v>0</v>
      </c>
      <c r="CD671" s="145"/>
      <c r="CE671" s="145"/>
      <c r="CF671" s="356">
        <v>0</v>
      </c>
      <c r="CG671" s="349"/>
      <c r="CH671" s="349"/>
      <c r="CI671" s="350"/>
      <c r="CJ671" s="351"/>
      <c r="CK671" s="338"/>
      <c r="CL671" s="145"/>
      <c r="CM671" s="145"/>
      <c r="CN671" s="338"/>
      <c r="CO671" s="344"/>
    </row>
    <row r="672" spans="1:93" ht="24" customHeight="1" x14ac:dyDescent="0.3">
      <c r="A672" s="345" t="s">
        <v>1065</v>
      </c>
      <c r="B672" s="328" t="s">
        <v>1066</v>
      </c>
      <c r="C672" s="329" t="s">
        <v>1067</v>
      </c>
      <c r="D672" s="330">
        <f t="shared" si="26"/>
        <v>10</v>
      </c>
      <c r="E672" s="331">
        <f t="shared" si="27"/>
        <v>7</v>
      </c>
      <c r="F672" s="331">
        <f t="shared" si="28"/>
        <v>5</v>
      </c>
      <c r="G672" s="331">
        <f t="shared" si="29"/>
        <v>0</v>
      </c>
      <c r="H672" s="331">
        <f t="shared" si="30"/>
        <v>0</v>
      </c>
      <c r="I672" s="331">
        <f t="shared" si="31"/>
        <v>0</v>
      </c>
      <c r="J672" s="331">
        <f t="shared" si="32"/>
        <v>0</v>
      </c>
      <c r="K672" s="331">
        <f t="shared" si="33"/>
        <v>0</v>
      </c>
      <c r="L672" s="331">
        <f t="shared" si="34"/>
        <v>0</v>
      </c>
      <c r="M672" s="332">
        <f t="shared" si="35"/>
        <v>0</v>
      </c>
      <c r="N672" s="333">
        <f t="shared" si="36"/>
        <v>22</v>
      </c>
      <c r="O672" s="334"/>
      <c r="P672" s="335">
        <f t="shared" si="37"/>
        <v>22</v>
      </c>
      <c r="Q672" s="336">
        <f t="shared" si="38"/>
        <v>433</v>
      </c>
      <c r="R672" s="148"/>
      <c r="S672" s="148"/>
      <c r="T672" s="350"/>
      <c r="U672" s="148"/>
      <c r="V672" s="148"/>
      <c r="W672" s="350"/>
      <c r="X672" s="351"/>
      <c r="Y672" s="148"/>
      <c r="Z672" s="351"/>
      <c r="AA672" s="354">
        <v>0</v>
      </c>
      <c r="AB672" s="357">
        <v>0</v>
      </c>
      <c r="AC672" s="148">
        <v>0</v>
      </c>
      <c r="AD672" s="351"/>
      <c r="AE672" s="148"/>
      <c r="AF672" s="351">
        <v>5</v>
      </c>
      <c r="AG672" s="344">
        <v>0</v>
      </c>
      <c r="AH672" s="344">
        <v>0</v>
      </c>
      <c r="AI672" s="145"/>
      <c r="AJ672" s="145"/>
      <c r="AK672" s="344"/>
      <c r="AL672" s="145"/>
      <c r="AM672" s="344"/>
      <c r="AN672" s="344"/>
      <c r="AO672" s="340"/>
      <c r="AP672" s="340"/>
      <c r="AQ672" s="368"/>
      <c r="AR672" s="368"/>
      <c r="AS672" s="368"/>
      <c r="AT672" s="359"/>
      <c r="AU672" s="344"/>
      <c r="AV672" s="145"/>
      <c r="AW672" s="148">
        <v>0</v>
      </c>
      <c r="AX672" s="148">
        <v>0</v>
      </c>
      <c r="AY672" s="351"/>
      <c r="AZ672" s="148"/>
      <c r="BA672" s="148">
        <v>7</v>
      </c>
      <c r="BB672" s="351"/>
      <c r="BC672" s="351"/>
      <c r="BD672" s="148"/>
      <c r="BE672" s="148"/>
      <c r="BF672" s="338">
        <v>0</v>
      </c>
      <c r="BG672" s="145"/>
      <c r="BH672" s="148">
        <v>0</v>
      </c>
      <c r="BI672" s="350"/>
      <c r="BJ672" s="360"/>
      <c r="BK672" s="343"/>
      <c r="BL672" s="351"/>
      <c r="BM672" s="351"/>
      <c r="BN672" s="148"/>
      <c r="BO672" s="148">
        <v>10</v>
      </c>
      <c r="BP672" s="351"/>
      <c r="BQ672" s="144">
        <v>0</v>
      </c>
      <c r="BR672" s="145"/>
      <c r="BS672" s="145"/>
      <c r="BT672" s="145"/>
      <c r="BU672" s="338"/>
      <c r="BV672" s="144"/>
      <c r="BW672" s="145"/>
      <c r="BX672" s="145"/>
      <c r="BY672" s="344"/>
      <c r="BZ672" s="344"/>
      <c r="CA672" s="149">
        <v>0</v>
      </c>
      <c r="CB672" s="354">
        <v>0</v>
      </c>
      <c r="CC672" s="344">
        <v>0</v>
      </c>
      <c r="CD672" s="145"/>
      <c r="CE672" s="145"/>
      <c r="CF672" s="356">
        <v>0</v>
      </c>
      <c r="CG672" s="349"/>
      <c r="CH672" s="349"/>
      <c r="CI672" s="350"/>
      <c r="CJ672" s="351"/>
      <c r="CK672" s="354"/>
      <c r="CL672" s="145"/>
      <c r="CM672" s="145"/>
      <c r="CN672" s="354"/>
      <c r="CO672" s="344"/>
    </row>
    <row r="673" spans="1:93" ht="24" customHeight="1" x14ac:dyDescent="0.3">
      <c r="A673" s="345" t="s">
        <v>3092</v>
      </c>
      <c r="B673" s="328" t="s">
        <v>3093</v>
      </c>
      <c r="C673" s="329" t="s">
        <v>2122</v>
      </c>
      <c r="D673" s="330">
        <f t="shared" si="26"/>
        <v>15</v>
      </c>
      <c r="E673" s="331">
        <f t="shared" si="27"/>
        <v>12</v>
      </c>
      <c r="F673" s="331">
        <f t="shared" si="28"/>
        <v>1</v>
      </c>
      <c r="G673" s="331">
        <f t="shared" si="29"/>
        <v>0</v>
      </c>
      <c r="H673" s="331">
        <f t="shared" si="30"/>
        <v>0</v>
      </c>
      <c r="I673" s="331">
        <f t="shared" si="31"/>
        <v>0</v>
      </c>
      <c r="J673" s="331">
        <f t="shared" si="32"/>
        <v>0</v>
      </c>
      <c r="K673" s="331">
        <f t="shared" si="33"/>
        <v>0</v>
      </c>
      <c r="L673" s="331">
        <f t="shared" si="34"/>
        <v>0</v>
      </c>
      <c r="M673" s="332">
        <f t="shared" si="35"/>
        <v>0</v>
      </c>
      <c r="N673" s="333">
        <f t="shared" si="36"/>
        <v>28</v>
      </c>
      <c r="O673" s="334"/>
      <c r="P673" s="335">
        <f t="shared" si="37"/>
        <v>28</v>
      </c>
      <c r="Q673" s="336">
        <f t="shared" si="38"/>
        <v>367</v>
      </c>
      <c r="R673" s="148"/>
      <c r="S673" s="148"/>
      <c r="T673" s="350"/>
      <c r="U673" s="148"/>
      <c r="V673" s="148"/>
      <c r="W673" s="350"/>
      <c r="X673" s="351"/>
      <c r="Y673" s="148"/>
      <c r="Z673" s="351"/>
      <c r="AA673" s="354">
        <v>0</v>
      </c>
      <c r="AB673" s="357">
        <v>0</v>
      </c>
      <c r="AC673" s="148">
        <v>0</v>
      </c>
      <c r="AD673" s="351"/>
      <c r="AE673" s="148">
        <v>15</v>
      </c>
      <c r="AF673" s="351"/>
      <c r="AG673" s="144">
        <v>0</v>
      </c>
      <c r="AH673" s="144">
        <v>0</v>
      </c>
      <c r="AI673" s="145"/>
      <c r="AJ673" s="145"/>
      <c r="AK673" s="144"/>
      <c r="AL673" s="145"/>
      <c r="AM673" s="144"/>
      <c r="AN673" s="144"/>
      <c r="AO673" s="340"/>
      <c r="AP673" s="340"/>
      <c r="AQ673" s="341"/>
      <c r="AR673" s="341"/>
      <c r="AS673" s="341"/>
      <c r="AT673" s="359"/>
      <c r="AU673" s="144"/>
      <c r="AV673" s="145"/>
      <c r="AW673" s="148">
        <v>1</v>
      </c>
      <c r="AX673" s="148">
        <v>0</v>
      </c>
      <c r="AY673" s="351"/>
      <c r="AZ673" s="148"/>
      <c r="BA673" s="148"/>
      <c r="BB673" s="351"/>
      <c r="BC673" s="351"/>
      <c r="BD673" s="148"/>
      <c r="BE673" s="148"/>
      <c r="BF673" s="338">
        <v>0</v>
      </c>
      <c r="BG673" s="145"/>
      <c r="BH673" s="148">
        <v>0</v>
      </c>
      <c r="BI673" s="350"/>
      <c r="BJ673" s="360"/>
      <c r="BK673" s="343"/>
      <c r="BL673" s="351"/>
      <c r="BM673" s="351"/>
      <c r="BN673" s="148">
        <v>12</v>
      </c>
      <c r="BO673" s="148"/>
      <c r="BP673" s="351"/>
      <c r="BQ673" s="144">
        <v>0</v>
      </c>
      <c r="BR673" s="145"/>
      <c r="BS673" s="145"/>
      <c r="BT673" s="145"/>
      <c r="BU673" s="338"/>
      <c r="BV673" s="144"/>
      <c r="BW673" s="145"/>
      <c r="BX673" s="145"/>
      <c r="BY673" s="144"/>
      <c r="BZ673" s="144"/>
      <c r="CA673" s="355">
        <v>0</v>
      </c>
      <c r="CB673" s="338">
        <v>0</v>
      </c>
      <c r="CC673" s="344">
        <v>0</v>
      </c>
      <c r="CD673" s="145"/>
      <c r="CE673" s="145"/>
      <c r="CF673" s="356">
        <v>0</v>
      </c>
      <c r="CG673" s="349"/>
      <c r="CH673" s="349"/>
      <c r="CI673" s="350"/>
      <c r="CJ673" s="351"/>
      <c r="CK673" s="338"/>
      <c r="CL673" s="145"/>
      <c r="CM673" s="145"/>
      <c r="CN673" s="338"/>
      <c r="CO673" s="344"/>
    </row>
    <row r="674" spans="1:93" ht="24" customHeight="1" x14ac:dyDescent="0.3">
      <c r="A674" s="345" t="s">
        <v>3094</v>
      </c>
      <c r="B674" s="328" t="s">
        <v>3095</v>
      </c>
      <c r="C674" s="329" t="s">
        <v>1949</v>
      </c>
      <c r="D674" s="330">
        <f t="shared" si="26"/>
        <v>6</v>
      </c>
      <c r="E674" s="331">
        <f t="shared" si="27"/>
        <v>3</v>
      </c>
      <c r="F674" s="331">
        <f t="shared" si="28"/>
        <v>0</v>
      </c>
      <c r="G674" s="331">
        <f t="shared" si="29"/>
        <v>0</v>
      </c>
      <c r="H674" s="331">
        <f t="shared" si="30"/>
        <v>0</v>
      </c>
      <c r="I674" s="331">
        <f t="shared" si="31"/>
        <v>0</v>
      </c>
      <c r="J674" s="331">
        <f t="shared" si="32"/>
        <v>0</v>
      </c>
      <c r="K674" s="331">
        <f t="shared" si="33"/>
        <v>0</v>
      </c>
      <c r="L674" s="331">
        <f t="shared" si="34"/>
        <v>0</v>
      </c>
      <c r="M674" s="332">
        <f t="shared" si="35"/>
        <v>0</v>
      </c>
      <c r="N674" s="333">
        <f t="shared" si="36"/>
        <v>9</v>
      </c>
      <c r="O674" s="334"/>
      <c r="P674" s="335">
        <f t="shared" si="37"/>
        <v>9</v>
      </c>
      <c r="Q674" s="336">
        <f t="shared" si="38"/>
        <v>704</v>
      </c>
      <c r="R674" s="148"/>
      <c r="S674" s="148"/>
      <c r="T674" s="337"/>
      <c r="U674" s="148"/>
      <c r="V674" s="148"/>
      <c r="W674" s="337"/>
      <c r="X674" s="147"/>
      <c r="Y674" s="148"/>
      <c r="Z674" s="147"/>
      <c r="AA674" s="338">
        <v>0</v>
      </c>
      <c r="AB674" s="339">
        <v>0</v>
      </c>
      <c r="AC674" s="148">
        <v>0</v>
      </c>
      <c r="AD674" s="147"/>
      <c r="AE674" s="148"/>
      <c r="AF674" s="147">
        <v>3</v>
      </c>
      <c r="AG674" s="144">
        <v>0</v>
      </c>
      <c r="AH674" s="144">
        <v>0</v>
      </c>
      <c r="AI674" s="145"/>
      <c r="AJ674" s="145"/>
      <c r="AK674" s="144"/>
      <c r="AL674" s="145"/>
      <c r="AM674" s="144"/>
      <c r="AN674" s="144"/>
      <c r="AO674" s="340"/>
      <c r="AP674" s="340"/>
      <c r="AQ674" s="341"/>
      <c r="AR674" s="341"/>
      <c r="AS674" s="341"/>
      <c r="AT674" s="153"/>
      <c r="AU674" s="144"/>
      <c r="AV674" s="145"/>
      <c r="AW674" s="349">
        <v>0</v>
      </c>
      <c r="AX674" s="349">
        <v>0</v>
      </c>
      <c r="AY674" s="147"/>
      <c r="AZ674" s="349"/>
      <c r="BA674" s="349"/>
      <c r="BB674" s="147"/>
      <c r="BC674" s="147"/>
      <c r="BD674" s="349"/>
      <c r="BE674" s="349"/>
      <c r="BF674" s="338">
        <v>0</v>
      </c>
      <c r="BG674" s="145"/>
      <c r="BH674" s="148">
        <v>0</v>
      </c>
      <c r="BI674" s="337"/>
      <c r="BJ674" s="342"/>
      <c r="BK674" s="343"/>
      <c r="BL674" s="147"/>
      <c r="BM674" s="147"/>
      <c r="BN674" s="349"/>
      <c r="BO674" s="349">
        <v>6</v>
      </c>
      <c r="BP674" s="147"/>
      <c r="BQ674" s="88">
        <v>0</v>
      </c>
      <c r="BR674" s="352"/>
      <c r="BS674" s="352"/>
      <c r="BT674" s="145"/>
      <c r="BU674" s="338"/>
      <c r="BV674" s="88"/>
      <c r="BW674" s="145"/>
      <c r="BX674" s="145"/>
      <c r="BY674" s="144"/>
      <c r="BZ674" s="144"/>
      <c r="CA674" s="149">
        <v>0</v>
      </c>
      <c r="CB674" s="338">
        <v>0</v>
      </c>
      <c r="CC674" s="344">
        <v>0</v>
      </c>
      <c r="CD674" s="145"/>
      <c r="CE674" s="145"/>
      <c r="CF674" s="146">
        <v>0</v>
      </c>
      <c r="CG674" s="148"/>
      <c r="CH674" s="148"/>
      <c r="CI674" s="337"/>
      <c r="CJ674" s="147"/>
      <c r="CK674" s="338"/>
      <c r="CL674" s="145"/>
      <c r="CM674" s="145"/>
      <c r="CN674" s="338"/>
      <c r="CO674" s="344"/>
    </row>
    <row r="675" spans="1:93" ht="24" customHeight="1" x14ac:dyDescent="0.3">
      <c r="A675" s="345" t="s">
        <v>3096</v>
      </c>
      <c r="B675" s="328" t="s">
        <v>3097</v>
      </c>
      <c r="C675" s="329" t="s">
        <v>132</v>
      </c>
      <c r="D675" s="330">
        <f t="shared" si="26"/>
        <v>0</v>
      </c>
      <c r="E675" s="331">
        <f t="shared" si="27"/>
        <v>0</v>
      </c>
      <c r="F675" s="331">
        <f t="shared" si="28"/>
        <v>0</v>
      </c>
      <c r="G675" s="331">
        <f t="shared" si="29"/>
        <v>0</v>
      </c>
      <c r="H675" s="331">
        <f t="shared" si="30"/>
        <v>0</v>
      </c>
      <c r="I675" s="331">
        <f t="shared" si="31"/>
        <v>0</v>
      </c>
      <c r="J675" s="331">
        <f t="shared" si="32"/>
        <v>0</v>
      </c>
      <c r="K675" s="331">
        <f t="shared" si="33"/>
        <v>0</v>
      </c>
      <c r="L675" s="331">
        <f t="shared" si="34"/>
        <v>0</v>
      </c>
      <c r="M675" s="332">
        <f t="shared" si="35"/>
        <v>0</v>
      </c>
      <c r="N675" s="333">
        <f t="shared" si="36"/>
        <v>0</v>
      </c>
      <c r="O675" s="334"/>
      <c r="P675" s="335">
        <f t="shared" si="37"/>
        <v>0</v>
      </c>
      <c r="Q675" s="336" t="str">
        <f t="shared" si="38"/>
        <v/>
      </c>
      <c r="R675" s="148"/>
      <c r="S675" s="148"/>
      <c r="T675" s="350"/>
      <c r="U675" s="148"/>
      <c r="V675" s="148"/>
      <c r="W675" s="350"/>
      <c r="X675" s="351"/>
      <c r="Y675" s="148"/>
      <c r="Z675" s="351"/>
      <c r="AA675" s="354">
        <v>0</v>
      </c>
      <c r="AB675" s="357">
        <v>0</v>
      </c>
      <c r="AC675" s="148">
        <v>0</v>
      </c>
      <c r="AD675" s="351"/>
      <c r="AE675" s="148"/>
      <c r="AF675" s="351"/>
      <c r="AG675" s="144">
        <v>0</v>
      </c>
      <c r="AH675" s="144">
        <v>0</v>
      </c>
      <c r="AI675" s="145"/>
      <c r="AJ675" s="145"/>
      <c r="AK675" s="144"/>
      <c r="AL675" s="145"/>
      <c r="AM675" s="144"/>
      <c r="AN675" s="144"/>
      <c r="AO675" s="340"/>
      <c r="AP675" s="340"/>
      <c r="AQ675" s="341"/>
      <c r="AR675" s="341"/>
      <c r="AS675" s="341"/>
      <c r="AT675" s="359"/>
      <c r="AU675" s="144"/>
      <c r="AV675" s="145"/>
      <c r="AW675" s="349">
        <v>0</v>
      </c>
      <c r="AX675" s="349">
        <v>0</v>
      </c>
      <c r="AY675" s="351"/>
      <c r="AZ675" s="349"/>
      <c r="BA675" s="349"/>
      <c r="BB675" s="351"/>
      <c r="BC675" s="351"/>
      <c r="BD675" s="349"/>
      <c r="BE675" s="349"/>
      <c r="BF675" s="338">
        <v>0</v>
      </c>
      <c r="BG675" s="145"/>
      <c r="BH675" s="349">
        <v>0</v>
      </c>
      <c r="BI675" s="350"/>
      <c r="BJ675" s="360"/>
      <c r="BK675" s="343"/>
      <c r="BL675" s="351"/>
      <c r="BM675" s="351"/>
      <c r="BN675" s="349"/>
      <c r="BO675" s="349"/>
      <c r="BP675" s="351"/>
      <c r="BQ675" s="144">
        <v>0</v>
      </c>
      <c r="BR675" s="145"/>
      <c r="BS675" s="145"/>
      <c r="BT675" s="145"/>
      <c r="BU675" s="338"/>
      <c r="BV675" s="144"/>
      <c r="BW675" s="145"/>
      <c r="BX675" s="145"/>
      <c r="BY675" s="144"/>
      <c r="BZ675" s="144"/>
      <c r="CA675" s="149">
        <v>0</v>
      </c>
      <c r="CB675" s="338">
        <v>0</v>
      </c>
      <c r="CC675" s="344">
        <v>0</v>
      </c>
      <c r="CD675" s="145"/>
      <c r="CE675" s="145"/>
      <c r="CF675" s="356">
        <v>0</v>
      </c>
      <c r="CG675" s="349"/>
      <c r="CH675" s="349"/>
      <c r="CI675" s="350"/>
      <c r="CJ675" s="351"/>
      <c r="CK675" s="338"/>
      <c r="CL675" s="145"/>
      <c r="CM675" s="145"/>
      <c r="CN675" s="338"/>
      <c r="CO675" s="344"/>
    </row>
    <row r="676" spans="1:93" ht="24" customHeight="1" x14ac:dyDescent="0.3">
      <c r="A676" s="327" t="s">
        <v>3098</v>
      </c>
      <c r="B676" s="362" t="s">
        <v>3099</v>
      </c>
      <c r="C676" s="363" t="s">
        <v>1979</v>
      </c>
      <c r="D676" s="330">
        <f t="shared" si="26"/>
        <v>0</v>
      </c>
      <c r="E676" s="331">
        <f t="shared" si="27"/>
        <v>0</v>
      </c>
      <c r="F676" s="331">
        <f t="shared" si="28"/>
        <v>0</v>
      </c>
      <c r="G676" s="331">
        <f t="shared" si="29"/>
        <v>0</v>
      </c>
      <c r="H676" s="331">
        <f t="shared" si="30"/>
        <v>0</v>
      </c>
      <c r="I676" s="331">
        <f t="shared" si="31"/>
        <v>0</v>
      </c>
      <c r="J676" s="331">
        <f t="shared" si="32"/>
        <v>0</v>
      </c>
      <c r="K676" s="331">
        <f t="shared" si="33"/>
        <v>0</v>
      </c>
      <c r="L676" s="331">
        <f t="shared" si="34"/>
        <v>0</v>
      </c>
      <c r="M676" s="332">
        <f t="shared" si="35"/>
        <v>0</v>
      </c>
      <c r="N676" s="333">
        <f t="shared" si="36"/>
        <v>0</v>
      </c>
      <c r="O676" s="334"/>
      <c r="P676" s="335">
        <f t="shared" si="37"/>
        <v>0</v>
      </c>
      <c r="Q676" s="336" t="str">
        <f t="shared" si="38"/>
        <v/>
      </c>
      <c r="R676" s="349"/>
      <c r="S676" s="349"/>
      <c r="T676" s="337"/>
      <c r="U676" s="349"/>
      <c r="V676" s="349"/>
      <c r="W676" s="337"/>
      <c r="X676" s="147"/>
      <c r="Y676" s="349"/>
      <c r="Z676" s="147"/>
      <c r="AA676" s="338">
        <v>0</v>
      </c>
      <c r="AB676" s="339">
        <v>0</v>
      </c>
      <c r="AC676" s="148">
        <v>0</v>
      </c>
      <c r="AD676" s="147"/>
      <c r="AE676" s="349"/>
      <c r="AF676" s="147"/>
      <c r="AG676" s="144">
        <v>0</v>
      </c>
      <c r="AH676" s="144">
        <v>0</v>
      </c>
      <c r="AI676" s="352"/>
      <c r="AJ676" s="352"/>
      <c r="AK676" s="144"/>
      <c r="AL676" s="352"/>
      <c r="AM676" s="144"/>
      <c r="AN676" s="144"/>
      <c r="AO676" s="353"/>
      <c r="AP676" s="353"/>
      <c r="AQ676" s="341"/>
      <c r="AR676" s="341"/>
      <c r="AS676" s="341"/>
      <c r="AT676" s="153"/>
      <c r="AU676" s="144"/>
      <c r="AV676" s="352"/>
      <c r="AW676" s="148">
        <v>0</v>
      </c>
      <c r="AX676" s="148">
        <v>0</v>
      </c>
      <c r="AY676" s="147"/>
      <c r="AZ676" s="148"/>
      <c r="BA676" s="148"/>
      <c r="BB676" s="147"/>
      <c r="BC676" s="147"/>
      <c r="BD676" s="148"/>
      <c r="BE676" s="148"/>
      <c r="BF676" s="338">
        <v>0</v>
      </c>
      <c r="BG676" s="352"/>
      <c r="BH676" s="349">
        <v>0</v>
      </c>
      <c r="BI676" s="337"/>
      <c r="BJ676" s="342"/>
      <c r="BK676" s="343"/>
      <c r="BL676" s="147"/>
      <c r="BM676" s="147"/>
      <c r="BN676" s="148"/>
      <c r="BO676" s="148"/>
      <c r="BP676" s="147"/>
      <c r="BQ676" s="88">
        <v>0</v>
      </c>
      <c r="BR676" s="352"/>
      <c r="BS676" s="352"/>
      <c r="BT676" s="352"/>
      <c r="BU676" s="338"/>
      <c r="BV676" s="88"/>
      <c r="BW676" s="352"/>
      <c r="BX676" s="352"/>
      <c r="BY676" s="144"/>
      <c r="BZ676" s="144"/>
      <c r="CA676" s="355">
        <v>0</v>
      </c>
      <c r="CB676" s="338">
        <v>0</v>
      </c>
      <c r="CC676" s="344">
        <v>0</v>
      </c>
      <c r="CD676" s="352"/>
      <c r="CE676" s="352"/>
      <c r="CF676" s="356">
        <v>0</v>
      </c>
      <c r="CG676" s="148"/>
      <c r="CH676" s="148"/>
      <c r="CI676" s="337"/>
      <c r="CJ676" s="147"/>
      <c r="CK676" s="338"/>
      <c r="CL676" s="352"/>
      <c r="CM676" s="352"/>
      <c r="CN676" s="338"/>
      <c r="CO676" s="344"/>
    </row>
    <row r="677" spans="1:93" ht="24" customHeight="1" x14ac:dyDescent="0.3">
      <c r="A677" s="346" t="s">
        <v>3100</v>
      </c>
      <c r="B677" s="366" t="s">
        <v>3101</v>
      </c>
      <c r="C677" s="367" t="s">
        <v>351</v>
      </c>
      <c r="D677" s="330">
        <f t="shared" si="26"/>
        <v>0</v>
      </c>
      <c r="E677" s="331">
        <f t="shared" si="27"/>
        <v>0</v>
      </c>
      <c r="F677" s="331">
        <f t="shared" si="28"/>
        <v>0</v>
      </c>
      <c r="G677" s="331">
        <f t="shared" si="29"/>
        <v>0</v>
      </c>
      <c r="H677" s="331">
        <f t="shared" si="30"/>
        <v>0</v>
      </c>
      <c r="I677" s="331">
        <f t="shared" si="31"/>
        <v>0</v>
      </c>
      <c r="J677" s="331">
        <f t="shared" si="32"/>
        <v>0</v>
      </c>
      <c r="K677" s="331">
        <f t="shared" si="33"/>
        <v>0</v>
      </c>
      <c r="L677" s="331">
        <f t="shared" si="34"/>
        <v>0</v>
      </c>
      <c r="M677" s="332">
        <f t="shared" si="35"/>
        <v>0</v>
      </c>
      <c r="N677" s="333">
        <f t="shared" si="36"/>
        <v>0</v>
      </c>
      <c r="O677" s="334"/>
      <c r="P677" s="335">
        <f t="shared" si="37"/>
        <v>0</v>
      </c>
      <c r="Q677" s="336" t="str">
        <f t="shared" si="38"/>
        <v/>
      </c>
      <c r="R677" s="148"/>
      <c r="S677" s="148"/>
      <c r="T677" s="350"/>
      <c r="U677" s="148"/>
      <c r="V677" s="148"/>
      <c r="W677" s="350"/>
      <c r="X677" s="351"/>
      <c r="Y677" s="148"/>
      <c r="Z677" s="351"/>
      <c r="AA677" s="338">
        <v>0</v>
      </c>
      <c r="AB677" s="339">
        <v>0</v>
      </c>
      <c r="AC677" s="148">
        <v>0</v>
      </c>
      <c r="AD677" s="351"/>
      <c r="AE677" s="148"/>
      <c r="AF677" s="351"/>
      <c r="AG677" s="364">
        <v>0</v>
      </c>
      <c r="AH677" s="364">
        <v>0</v>
      </c>
      <c r="AI677" s="145"/>
      <c r="AJ677" s="145"/>
      <c r="AK677" s="364"/>
      <c r="AL677" s="145"/>
      <c r="AM677" s="364"/>
      <c r="AN677" s="364"/>
      <c r="AO677" s="340"/>
      <c r="AP677" s="340"/>
      <c r="AQ677" s="365"/>
      <c r="AR677" s="365"/>
      <c r="AS677" s="365"/>
      <c r="AT677" s="153"/>
      <c r="AU677" s="364"/>
      <c r="AV677" s="145"/>
      <c r="AW677" s="349">
        <v>0</v>
      </c>
      <c r="AX677" s="349">
        <v>0</v>
      </c>
      <c r="AY677" s="351"/>
      <c r="AZ677" s="349"/>
      <c r="BA677" s="349"/>
      <c r="BB677" s="351"/>
      <c r="BC677" s="351"/>
      <c r="BD677" s="349"/>
      <c r="BE677" s="349"/>
      <c r="BF677" s="354">
        <v>0</v>
      </c>
      <c r="BG677" s="145"/>
      <c r="BH677" s="148">
        <v>0</v>
      </c>
      <c r="BI677" s="350"/>
      <c r="BJ677" s="342"/>
      <c r="BK677" s="343"/>
      <c r="BL677" s="351"/>
      <c r="BM677" s="351"/>
      <c r="BN677" s="349"/>
      <c r="BO677" s="349"/>
      <c r="BP677" s="351"/>
      <c r="BQ677" s="144">
        <v>0</v>
      </c>
      <c r="BR677" s="145"/>
      <c r="BS677" s="145"/>
      <c r="BT677" s="145"/>
      <c r="BU677" s="354"/>
      <c r="BV677" s="144"/>
      <c r="BW677" s="145"/>
      <c r="BX677" s="145"/>
      <c r="BY677" s="364"/>
      <c r="BZ677" s="364"/>
      <c r="CA677" s="149">
        <v>0</v>
      </c>
      <c r="CB677" s="338">
        <v>0</v>
      </c>
      <c r="CC677" s="344">
        <v>0</v>
      </c>
      <c r="CD677" s="145"/>
      <c r="CE677" s="145"/>
      <c r="CF677" s="146">
        <v>0</v>
      </c>
      <c r="CG677" s="349"/>
      <c r="CH677" s="349"/>
      <c r="CI677" s="350"/>
      <c r="CJ677" s="351"/>
      <c r="CK677" s="338"/>
      <c r="CL677" s="145"/>
      <c r="CM677" s="145"/>
      <c r="CN677" s="338"/>
      <c r="CO677" s="344"/>
    </row>
    <row r="678" spans="1:93" ht="24" customHeight="1" x14ac:dyDescent="0.3">
      <c r="A678" s="327" t="s">
        <v>3102</v>
      </c>
      <c r="B678" s="328" t="s">
        <v>3103</v>
      </c>
      <c r="C678" s="329" t="s">
        <v>351</v>
      </c>
      <c r="D678" s="330">
        <f t="shared" si="26"/>
        <v>0</v>
      </c>
      <c r="E678" s="331">
        <f t="shared" si="27"/>
        <v>0</v>
      </c>
      <c r="F678" s="331">
        <f t="shared" si="28"/>
        <v>0</v>
      </c>
      <c r="G678" s="331">
        <f t="shared" si="29"/>
        <v>0</v>
      </c>
      <c r="H678" s="331">
        <f t="shared" si="30"/>
        <v>0</v>
      </c>
      <c r="I678" s="331">
        <f t="shared" si="31"/>
        <v>0</v>
      </c>
      <c r="J678" s="331">
        <f t="shared" si="32"/>
        <v>0</v>
      </c>
      <c r="K678" s="331">
        <f t="shared" si="33"/>
        <v>0</v>
      </c>
      <c r="L678" s="331">
        <f t="shared" si="34"/>
        <v>0</v>
      </c>
      <c r="M678" s="332">
        <f t="shared" si="35"/>
        <v>0</v>
      </c>
      <c r="N678" s="333">
        <f t="shared" si="36"/>
        <v>0</v>
      </c>
      <c r="O678" s="334"/>
      <c r="P678" s="335">
        <f t="shared" si="37"/>
        <v>0</v>
      </c>
      <c r="Q678" s="336" t="str">
        <f t="shared" si="38"/>
        <v/>
      </c>
      <c r="R678" s="349"/>
      <c r="S678" s="349"/>
      <c r="T678" s="337"/>
      <c r="U678" s="349"/>
      <c r="V678" s="349"/>
      <c r="W678" s="337"/>
      <c r="X678" s="147"/>
      <c r="Y678" s="349"/>
      <c r="Z678" s="147"/>
      <c r="AA678" s="338">
        <v>0</v>
      </c>
      <c r="AB678" s="339">
        <v>0</v>
      </c>
      <c r="AC678" s="349">
        <v>0</v>
      </c>
      <c r="AD678" s="147"/>
      <c r="AE678" s="349"/>
      <c r="AF678" s="147"/>
      <c r="AG678" s="344">
        <v>0</v>
      </c>
      <c r="AH678" s="344">
        <v>0</v>
      </c>
      <c r="AI678" s="145"/>
      <c r="AJ678" s="145"/>
      <c r="AK678" s="344"/>
      <c r="AL678" s="145"/>
      <c r="AM678" s="344"/>
      <c r="AN678" s="344"/>
      <c r="AO678" s="340"/>
      <c r="AP678" s="340"/>
      <c r="AQ678" s="368"/>
      <c r="AR678" s="368"/>
      <c r="AS678" s="368"/>
      <c r="AT678" s="153"/>
      <c r="AU678" s="344"/>
      <c r="AV678" s="145"/>
      <c r="AW678" s="148">
        <v>0</v>
      </c>
      <c r="AX678" s="148">
        <v>0</v>
      </c>
      <c r="AY678" s="147"/>
      <c r="AZ678" s="148"/>
      <c r="BA678" s="148"/>
      <c r="BB678" s="147"/>
      <c r="BC678" s="147"/>
      <c r="BD678" s="148"/>
      <c r="BE678" s="148"/>
      <c r="BF678" s="338">
        <v>0</v>
      </c>
      <c r="BG678" s="145"/>
      <c r="BH678" s="148">
        <v>0</v>
      </c>
      <c r="BI678" s="337"/>
      <c r="BJ678" s="342"/>
      <c r="BK678" s="343"/>
      <c r="BL678" s="147"/>
      <c r="BM678" s="147"/>
      <c r="BN678" s="148"/>
      <c r="BO678" s="148"/>
      <c r="BP678" s="147"/>
      <c r="BQ678" s="88">
        <v>0</v>
      </c>
      <c r="BR678" s="352"/>
      <c r="BS678" s="352"/>
      <c r="BT678" s="145"/>
      <c r="BU678" s="338"/>
      <c r="BV678" s="88"/>
      <c r="BW678" s="145"/>
      <c r="BX678" s="145"/>
      <c r="BY678" s="344"/>
      <c r="BZ678" s="344"/>
      <c r="CA678" s="149">
        <v>0</v>
      </c>
      <c r="CB678" s="338">
        <v>0</v>
      </c>
      <c r="CC678" s="344">
        <v>0</v>
      </c>
      <c r="CD678" s="145"/>
      <c r="CE678" s="145"/>
      <c r="CF678" s="146">
        <v>0</v>
      </c>
      <c r="CG678" s="148"/>
      <c r="CH678" s="148"/>
      <c r="CI678" s="337"/>
      <c r="CJ678" s="147"/>
      <c r="CK678" s="338"/>
      <c r="CL678" s="145"/>
      <c r="CM678" s="145"/>
      <c r="CN678" s="338"/>
      <c r="CO678" s="344"/>
    </row>
    <row r="679" spans="1:93" ht="24" customHeight="1" x14ac:dyDescent="0.3">
      <c r="A679" s="327" t="s">
        <v>3104</v>
      </c>
      <c r="B679" s="328" t="s">
        <v>3105</v>
      </c>
      <c r="C679" s="329" t="s">
        <v>1884</v>
      </c>
      <c r="D679" s="330">
        <f t="shared" si="26"/>
        <v>9</v>
      </c>
      <c r="E679" s="331">
        <f t="shared" si="27"/>
        <v>0</v>
      </c>
      <c r="F679" s="331">
        <f t="shared" si="28"/>
        <v>0</v>
      </c>
      <c r="G679" s="331">
        <f t="shared" si="29"/>
        <v>0</v>
      </c>
      <c r="H679" s="331">
        <f t="shared" si="30"/>
        <v>0</v>
      </c>
      <c r="I679" s="331">
        <f t="shared" si="31"/>
        <v>0</v>
      </c>
      <c r="J679" s="331">
        <f t="shared" si="32"/>
        <v>0</v>
      </c>
      <c r="K679" s="331">
        <f t="shared" si="33"/>
        <v>0</v>
      </c>
      <c r="L679" s="331">
        <f t="shared" si="34"/>
        <v>0</v>
      </c>
      <c r="M679" s="332">
        <f t="shared" si="35"/>
        <v>0</v>
      </c>
      <c r="N679" s="333">
        <f t="shared" si="36"/>
        <v>9</v>
      </c>
      <c r="O679" s="334"/>
      <c r="P679" s="335">
        <f t="shared" si="37"/>
        <v>9</v>
      </c>
      <c r="Q679" s="336">
        <f t="shared" si="38"/>
        <v>704</v>
      </c>
      <c r="R679" s="148"/>
      <c r="S679" s="148"/>
      <c r="T679" s="337"/>
      <c r="U679" s="148"/>
      <c r="V679" s="148"/>
      <c r="W679" s="337"/>
      <c r="X679" s="147"/>
      <c r="Y679" s="148"/>
      <c r="Z679" s="147"/>
      <c r="AA679" s="338">
        <v>0</v>
      </c>
      <c r="AB679" s="339">
        <v>0</v>
      </c>
      <c r="AC679" s="148">
        <v>0</v>
      </c>
      <c r="AD679" s="147"/>
      <c r="AE679" s="148"/>
      <c r="AF679" s="147"/>
      <c r="AG679" s="144">
        <v>0</v>
      </c>
      <c r="AH679" s="144">
        <v>0</v>
      </c>
      <c r="AI679" s="145"/>
      <c r="AJ679" s="145"/>
      <c r="AK679" s="144"/>
      <c r="AL679" s="145"/>
      <c r="AM679" s="144"/>
      <c r="AN679" s="144"/>
      <c r="AO679" s="340"/>
      <c r="AP679" s="340"/>
      <c r="AQ679" s="341"/>
      <c r="AR679" s="341"/>
      <c r="AS679" s="341"/>
      <c r="AT679" s="153"/>
      <c r="AU679" s="144"/>
      <c r="AV679" s="145"/>
      <c r="AW679" s="148">
        <v>0</v>
      </c>
      <c r="AX679" s="148">
        <v>0</v>
      </c>
      <c r="AY679" s="147"/>
      <c r="AZ679" s="148"/>
      <c r="BA679" s="148"/>
      <c r="BB679" s="147"/>
      <c r="BC679" s="147"/>
      <c r="BD679" s="148"/>
      <c r="BE679" s="148"/>
      <c r="BF679" s="354">
        <v>0</v>
      </c>
      <c r="BG679" s="145"/>
      <c r="BH679" s="148">
        <v>0</v>
      </c>
      <c r="BI679" s="337"/>
      <c r="BJ679" s="342"/>
      <c r="BK679" s="343"/>
      <c r="BL679" s="147"/>
      <c r="BM679" s="147"/>
      <c r="BN679" s="148"/>
      <c r="BO679" s="148">
        <v>9</v>
      </c>
      <c r="BP679" s="147"/>
      <c r="BQ679" s="144">
        <v>0</v>
      </c>
      <c r="BR679" s="145"/>
      <c r="BS679" s="145"/>
      <c r="BT679" s="145"/>
      <c r="BU679" s="354"/>
      <c r="BV679" s="144"/>
      <c r="BW679" s="145"/>
      <c r="BX679" s="145"/>
      <c r="BY679" s="144"/>
      <c r="BZ679" s="144"/>
      <c r="CA679" s="149">
        <v>0</v>
      </c>
      <c r="CB679" s="354">
        <v>0</v>
      </c>
      <c r="CC679" s="88">
        <v>0</v>
      </c>
      <c r="CD679" s="145"/>
      <c r="CE679" s="145"/>
      <c r="CF679" s="146">
        <v>0</v>
      </c>
      <c r="CG679" s="148"/>
      <c r="CH679" s="148"/>
      <c r="CI679" s="337"/>
      <c r="CJ679" s="147"/>
      <c r="CK679" s="354"/>
      <c r="CL679" s="145"/>
      <c r="CM679" s="145"/>
      <c r="CN679" s="354"/>
      <c r="CO679" s="88"/>
    </row>
    <row r="680" spans="1:93" ht="24" customHeight="1" x14ac:dyDescent="0.3">
      <c r="A680" s="327" t="s">
        <v>3106</v>
      </c>
      <c r="B680" s="328" t="s">
        <v>1512</v>
      </c>
      <c r="C680" s="329" t="s">
        <v>2036</v>
      </c>
      <c r="D680" s="330">
        <f t="shared" si="26"/>
        <v>0</v>
      </c>
      <c r="E680" s="331">
        <f t="shared" si="27"/>
        <v>0</v>
      </c>
      <c r="F680" s="331">
        <f t="shared" si="28"/>
        <v>0</v>
      </c>
      <c r="G680" s="331">
        <f t="shared" si="29"/>
        <v>0</v>
      </c>
      <c r="H680" s="331">
        <f t="shared" si="30"/>
        <v>0</v>
      </c>
      <c r="I680" s="331">
        <f t="shared" si="31"/>
        <v>0</v>
      </c>
      <c r="J680" s="331">
        <f t="shared" si="32"/>
        <v>0</v>
      </c>
      <c r="K680" s="331">
        <f t="shared" si="33"/>
        <v>0</v>
      </c>
      <c r="L680" s="331">
        <f t="shared" si="34"/>
        <v>0</v>
      </c>
      <c r="M680" s="332">
        <f t="shared" si="35"/>
        <v>0</v>
      </c>
      <c r="N680" s="333">
        <f t="shared" si="36"/>
        <v>0</v>
      </c>
      <c r="O680" s="334"/>
      <c r="P680" s="335">
        <f t="shared" si="37"/>
        <v>0</v>
      </c>
      <c r="Q680" s="336" t="str">
        <f t="shared" si="38"/>
        <v/>
      </c>
      <c r="R680" s="148"/>
      <c r="S680" s="148"/>
      <c r="T680" s="337"/>
      <c r="U680" s="148"/>
      <c r="V680" s="148"/>
      <c r="W680" s="337"/>
      <c r="X680" s="147"/>
      <c r="Y680" s="148"/>
      <c r="Z680" s="147"/>
      <c r="AA680" s="338">
        <v>0</v>
      </c>
      <c r="AB680" s="339">
        <v>0</v>
      </c>
      <c r="AC680" s="349">
        <v>0</v>
      </c>
      <c r="AD680" s="147"/>
      <c r="AE680" s="148"/>
      <c r="AF680" s="147"/>
      <c r="AG680" s="144">
        <v>0</v>
      </c>
      <c r="AH680" s="144">
        <v>0</v>
      </c>
      <c r="AI680" s="145"/>
      <c r="AJ680" s="145"/>
      <c r="AK680" s="144"/>
      <c r="AL680" s="145"/>
      <c r="AM680" s="144"/>
      <c r="AN680" s="144"/>
      <c r="AO680" s="340"/>
      <c r="AP680" s="340"/>
      <c r="AQ680" s="341"/>
      <c r="AR680" s="341"/>
      <c r="AS680" s="341"/>
      <c r="AT680" s="153"/>
      <c r="AU680" s="144"/>
      <c r="AV680" s="145"/>
      <c r="AW680" s="148">
        <v>0</v>
      </c>
      <c r="AX680" s="148">
        <v>0</v>
      </c>
      <c r="AY680" s="147"/>
      <c r="AZ680" s="148"/>
      <c r="BA680" s="148"/>
      <c r="BB680" s="147"/>
      <c r="BC680" s="147"/>
      <c r="BD680" s="148"/>
      <c r="BE680" s="148"/>
      <c r="BF680" s="338">
        <v>0</v>
      </c>
      <c r="BG680" s="145"/>
      <c r="BH680" s="148">
        <v>0</v>
      </c>
      <c r="BI680" s="337"/>
      <c r="BJ680" s="342"/>
      <c r="BK680" s="343"/>
      <c r="BL680" s="147"/>
      <c r="BM680" s="147"/>
      <c r="BN680" s="148"/>
      <c r="BO680" s="148"/>
      <c r="BP680" s="147"/>
      <c r="BQ680" s="144">
        <v>0</v>
      </c>
      <c r="BR680" s="145"/>
      <c r="BS680" s="145"/>
      <c r="BT680" s="145"/>
      <c r="BU680" s="338"/>
      <c r="BV680" s="144"/>
      <c r="BW680" s="145"/>
      <c r="BX680" s="145"/>
      <c r="BY680" s="144"/>
      <c r="BZ680" s="144"/>
      <c r="CA680" s="149">
        <v>0</v>
      </c>
      <c r="CB680" s="338">
        <v>0</v>
      </c>
      <c r="CC680" s="344">
        <v>0</v>
      </c>
      <c r="CD680" s="145"/>
      <c r="CE680" s="145"/>
      <c r="CF680" s="146">
        <v>0</v>
      </c>
      <c r="CG680" s="148"/>
      <c r="CH680" s="148"/>
      <c r="CI680" s="337"/>
      <c r="CJ680" s="147"/>
      <c r="CK680" s="338"/>
      <c r="CL680" s="145"/>
      <c r="CM680" s="145"/>
      <c r="CN680" s="338"/>
      <c r="CO680" s="344"/>
    </row>
    <row r="681" spans="1:93" ht="24" customHeight="1" x14ac:dyDescent="0.3">
      <c r="A681" s="345" t="s">
        <v>1511</v>
      </c>
      <c r="B681" s="362" t="s">
        <v>1512</v>
      </c>
      <c r="C681" s="363" t="s">
        <v>1070</v>
      </c>
      <c r="D681" s="330">
        <f t="shared" si="26"/>
        <v>0</v>
      </c>
      <c r="E681" s="331">
        <f t="shared" si="27"/>
        <v>0</v>
      </c>
      <c r="F681" s="331">
        <f t="shared" si="28"/>
        <v>0</v>
      </c>
      <c r="G681" s="331">
        <f t="shared" si="29"/>
        <v>0</v>
      </c>
      <c r="H681" s="331">
        <f t="shared" si="30"/>
        <v>0</v>
      </c>
      <c r="I681" s="331">
        <f t="shared" si="31"/>
        <v>0</v>
      </c>
      <c r="J681" s="331">
        <f t="shared" si="32"/>
        <v>0</v>
      </c>
      <c r="K681" s="331">
        <f t="shared" si="33"/>
        <v>0</v>
      </c>
      <c r="L681" s="331">
        <f t="shared" si="34"/>
        <v>0</v>
      </c>
      <c r="M681" s="332">
        <f t="shared" si="35"/>
        <v>0</v>
      </c>
      <c r="N681" s="369">
        <f t="shared" si="36"/>
        <v>0</v>
      </c>
      <c r="O681" s="334"/>
      <c r="P681" s="335">
        <f t="shared" si="37"/>
        <v>0</v>
      </c>
      <c r="Q681" s="336" t="str">
        <f t="shared" si="38"/>
        <v/>
      </c>
      <c r="R681" s="349"/>
      <c r="S681" s="349"/>
      <c r="T681" s="350"/>
      <c r="U681" s="349"/>
      <c r="V681" s="349"/>
      <c r="W681" s="350"/>
      <c r="X681" s="351"/>
      <c r="Y681" s="349"/>
      <c r="Z681" s="351"/>
      <c r="AA681" s="354">
        <v>0</v>
      </c>
      <c r="AB681" s="357">
        <v>0</v>
      </c>
      <c r="AC681" s="148">
        <v>0</v>
      </c>
      <c r="AD681" s="351"/>
      <c r="AE681" s="349"/>
      <c r="AF681" s="351"/>
      <c r="AG681" s="364">
        <v>0</v>
      </c>
      <c r="AH681" s="364">
        <v>0</v>
      </c>
      <c r="AI681" s="352"/>
      <c r="AJ681" s="352"/>
      <c r="AK681" s="364"/>
      <c r="AL681" s="352"/>
      <c r="AM681" s="364"/>
      <c r="AN681" s="364"/>
      <c r="AO681" s="353"/>
      <c r="AP681" s="353"/>
      <c r="AQ681" s="365"/>
      <c r="AR681" s="365"/>
      <c r="AS681" s="365"/>
      <c r="AT681" s="359"/>
      <c r="AU681" s="364"/>
      <c r="AV681" s="352"/>
      <c r="AW681" s="148">
        <v>0</v>
      </c>
      <c r="AX681" s="148">
        <v>0</v>
      </c>
      <c r="AY681" s="351"/>
      <c r="AZ681" s="148"/>
      <c r="BA681" s="148"/>
      <c r="BB681" s="351"/>
      <c r="BC681" s="351"/>
      <c r="BD681" s="148"/>
      <c r="BE681" s="148"/>
      <c r="BF681" s="338">
        <v>0</v>
      </c>
      <c r="BG681" s="352"/>
      <c r="BH681" s="148">
        <v>0</v>
      </c>
      <c r="BI681" s="350"/>
      <c r="BJ681" s="360"/>
      <c r="BK681" s="343"/>
      <c r="BL681" s="351"/>
      <c r="BM681" s="351"/>
      <c r="BN681" s="148"/>
      <c r="BO681" s="148"/>
      <c r="BP681" s="351"/>
      <c r="BQ681" s="144">
        <v>0</v>
      </c>
      <c r="BR681" s="352"/>
      <c r="BS681" s="352"/>
      <c r="BT681" s="352"/>
      <c r="BU681" s="338"/>
      <c r="BV681" s="144"/>
      <c r="BW681" s="352"/>
      <c r="BX681" s="352"/>
      <c r="BY681" s="364"/>
      <c r="BZ681" s="364"/>
      <c r="CA681" s="149">
        <v>0</v>
      </c>
      <c r="CB681" s="338">
        <v>0</v>
      </c>
      <c r="CC681" s="344">
        <v>0</v>
      </c>
      <c r="CD681" s="352"/>
      <c r="CE681" s="352"/>
      <c r="CF681" s="146">
        <v>0</v>
      </c>
      <c r="CG681" s="349"/>
      <c r="CH681" s="349"/>
      <c r="CI681" s="350"/>
      <c r="CJ681" s="351"/>
      <c r="CK681" s="338"/>
      <c r="CL681" s="352"/>
      <c r="CM681" s="352"/>
      <c r="CN681" s="338"/>
      <c r="CO681" s="344"/>
    </row>
    <row r="682" spans="1:93" ht="24" customHeight="1" x14ac:dyDescent="0.3">
      <c r="A682" s="346" t="s">
        <v>3107</v>
      </c>
      <c r="B682" s="366" t="s">
        <v>3108</v>
      </c>
      <c r="C682" s="367" t="s">
        <v>314</v>
      </c>
      <c r="D682" s="330">
        <f t="shared" si="26"/>
        <v>14</v>
      </c>
      <c r="E682" s="331">
        <f t="shared" si="27"/>
        <v>0</v>
      </c>
      <c r="F682" s="331">
        <f t="shared" si="28"/>
        <v>0</v>
      </c>
      <c r="G682" s="331">
        <f t="shared" si="29"/>
        <v>0</v>
      </c>
      <c r="H682" s="331">
        <f t="shared" si="30"/>
        <v>0</v>
      </c>
      <c r="I682" s="331">
        <f t="shared" si="31"/>
        <v>0</v>
      </c>
      <c r="J682" s="331">
        <f t="shared" si="32"/>
        <v>0</v>
      </c>
      <c r="K682" s="331">
        <f t="shared" si="33"/>
        <v>0</v>
      </c>
      <c r="L682" s="331">
        <f t="shared" si="34"/>
        <v>0</v>
      </c>
      <c r="M682" s="332">
        <f t="shared" si="35"/>
        <v>0</v>
      </c>
      <c r="N682" s="333">
        <f t="shared" si="36"/>
        <v>14</v>
      </c>
      <c r="O682" s="334"/>
      <c r="P682" s="335">
        <f t="shared" si="37"/>
        <v>14</v>
      </c>
      <c r="Q682" s="336">
        <f t="shared" si="38"/>
        <v>572</v>
      </c>
      <c r="R682" s="148"/>
      <c r="S682" s="148"/>
      <c r="T682" s="337"/>
      <c r="U682" s="148"/>
      <c r="V682" s="148"/>
      <c r="W682" s="337"/>
      <c r="X682" s="147"/>
      <c r="Y682" s="148"/>
      <c r="Z682" s="147"/>
      <c r="AA682" s="338">
        <v>0</v>
      </c>
      <c r="AB682" s="339">
        <v>0</v>
      </c>
      <c r="AC682" s="148">
        <v>0</v>
      </c>
      <c r="AD682" s="147"/>
      <c r="AE682" s="148"/>
      <c r="AF682" s="147"/>
      <c r="AG682" s="88">
        <v>0</v>
      </c>
      <c r="AH682" s="88">
        <v>0</v>
      </c>
      <c r="AI682" s="145"/>
      <c r="AJ682" s="145"/>
      <c r="AK682" s="88"/>
      <c r="AL682" s="145"/>
      <c r="AM682" s="88"/>
      <c r="AN682" s="88"/>
      <c r="AO682" s="340"/>
      <c r="AP682" s="340"/>
      <c r="AQ682" s="358"/>
      <c r="AR682" s="358"/>
      <c r="AS682" s="358"/>
      <c r="AT682" s="153"/>
      <c r="AU682" s="88"/>
      <c r="AV682" s="145"/>
      <c r="AW682" s="148">
        <v>0</v>
      </c>
      <c r="AX682" s="148">
        <v>0</v>
      </c>
      <c r="AY682" s="147"/>
      <c r="AZ682" s="148"/>
      <c r="BA682" s="148"/>
      <c r="BB682" s="147"/>
      <c r="BC682" s="147"/>
      <c r="BD682" s="148"/>
      <c r="BE682" s="148"/>
      <c r="BF682" s="354">
        <v>0</v>
      </c>
      <c r="BG682" s="145"/>
      <c r="BH682" s="349">
        <v>0</v>
      </c>
      <c r="BI682" s="337"/>
      <c r="BJ682" s="342"/>
      <c r="BK682" s="343"/>
      <c r="BL682" s="147"/>
      <c r="BM682" s="147"/>
      <c r="BN682" s="148">
        <v>14</v>
      </c>
      <c r="BO682" s="148"/>
      <c r="BP682" s="147"/>
      <c r="BQ682" s="144">
        <v>0</v>
      </c>
      <c r="BR682" s="145"/>
      <c r="BS682" s="145"/>
      <c r="BT682" s="145"/>
      <c r="BU682" s="354"/>
      <c r="BV682" s="144"/>
      <c r="BW682" s="145"/>
      <c r="BX682" s="145"/>
      <c r="BY682" s="88"/>
      <c r="BZ682" s="88"/>
      <c r="CA682" s="149">
        <v>0</v>
      </c>
      <c r="CB682" s="338">
        <v>0</v>
      </c>
      <c r="CC682" s="344">
        <v>0</v>
      </c>
      <c r="CD682" s="145"/>
      <c r="CE682" s="145"/>
      <c r="CF682" s="146">
        <v>0</v>
      </c>
      <c r="CG682" s="148"/>
      <c r="CH682" s="148"/>
      <c r="CI682" s="337"/>
      <c r="CJ682" s="147"/>
      <c r="CK682" s="338"/>
      <c r="CL682" s="145"/>
      <c r="CM682" s="145"/>
      <c r="CN682" s="338"/>
      <c r="CO682" s="344"/>
    </row>
    <row r="683" spans="1:93" ht="24" customHeight="1" x14ac:dyDescent="0.3">
      <c r="A683" s="327" t="s">
        <v>3109</v>
      </c>
      <c r="B683" s="328" t="s">
        <v>3110</v>
      </c>
      <c r="C683" s="329" t="s">
        <v>89</v>
      </c>
      <c r="D683" s="330">
        <f t="shared" si="26"/>
        <v>0</v>
      </c>
      <c r="E683" s="331">
        <f t="shared" si="27"/>
        <v>0</v>
      </c>
      <c r="F683" s="331">
        <f t="shared" si="28"/>
        <v>0</v>
      </c>
      <c r="G683" s="331">
        <f t="shared" si="29"/>
        <v>0</v>
      </c>
      <c r="H683" s="331">
        <f t="shared" si="30"/>
        <v>0</v>
      </c>
      <c r="I683" s="331">
        <f t="shared" si="31"/>
        <v>0</v>
      </c>
      <c r="J683" s="331">
        <f t="shared" si="32"/>
        <v>0</v>
      </c>
      <c r="K683" s="331">
        <f t="shared" si="33"/>
        <v>0</v>
      </c>
      <c r="L683" s="331">
        <f t="shared" si="34"/>
        <v>0</v>
      </c>
      <c r="M683" s="332">
        <f t="shared" si="35"/>
        <v>0</v>
      </c>
      <c r="N683" s="333">
        <f t="shared" si="36"/>
        <v>0</v>
      </c>
      <c r="O683" s="334"/>
      <c r="P683" s="335">
        <f t="shared" si="37"/>
        <v>0</v>
      </c>
      <c r="Q683" s="336" t="str">
        <f t="shared" si="38"/>
        <v/>
      </c>
      <c r="R683" s="148"/>
      <c r="S683" s="148"/>
      <c r="T683" s="337"/>
      <c r="U683" s="148"/>
      <c r="V683" s="148"/>
      <c r="W683" s="337"/>
      <c r="X683" s="147"/>
      <c r="Y683" s="148"/>
      <c r="Z683" s="147"/>
      <c r="AA683" s="338">
        <v>0</v>
      </c>
      <c r="AB683" s="339">
        <v>0</v>
      </c>
      <c r="AC683" s="349">
        <v>0</v>
      </c>
      <c r="AD683" s="147"/>
      <c r="AE683" s="148"/>
      <c r="AF683" s="147"/>
      <c r="AG683" s="344">
        <v>0</v>
      </c>
      <c r="AH683" s="344">
        <v>0</v>
      </c>
      <c r="AI683" s="145"/>
      <c r="AJ683" s="145"/>
      <c r="AK683" s="344"/>
      <c r="AL683" s="145"/>
      <c r="AM683" s="344"/>
      <c r="AN683" s="344"/>
      <c r="AO683" s="340"/>
      <c r="AP683" s="340"/>
      <c r="AQ683" s="368"/>
      <c r="AR683" s="368"/>
      <c r="AS683" s="368"/>
      <c r="AT683" s="153"/>
      <c r="AU683" s="344"/>
      <c r="AV683" s="145"/>
      <c r="AW683" s="349">
        <v>0</v>
      </c>
      <c r="AX683" s="349">
        <v>0</v>
      </c>
      <c r="AY683" s="147"/>
      <c r="AZ683" s="349"/>
      <c r="BA683" s="349"/>
      <c r="BB683" s="147"/>
      <c r="BC683" s="147"/>
      <c r="BD683" s="349"/>
      <c r="BE683" s="349"/>
      <c r="BF683" s="338">
        <v>0</v>
      </c>
      <c r="BG683" s="145"/>
      <c r="BH683" s="349">
        <v>0</v>
      </c>
      <c r="BI683" s="337"/>
      <c r="BJ683" s="342"/>
      <c r="BK683" s="343"/>
      <c r="BL683" s="147"/>
      <c r="BM683" s="147"/>
      <c r="BN683" s="349"/>
      <c r="BO683" s="349"/>
      <c r="BP683" s="147"/>
      <c r="BQ683" s="144">
        <v>0</v>
      </c>
      <c r="BR683" s="145"/>
      <c r="BS683" s="145"/>
      <c r="BT683" s="145"/>
      <c r="BU683" s="338"/>
      <c r="BV683" s="144"/>
      <c r="BW683" s="145"/>
      <c r="BX683" s="145"/>
      <c r="BY683" s="344"/>
      <c r="BZ683" s="344"/>
      <c r="CA683" s="149">
        <v>0</v>
      </c>
      <c r="CB683" s="338">
        <v>0</v>
      </c>
      <c r="CC683" s="88">
        <v>0</v>
      </c>
      <c r="CD683" s="145"/>
      <c r="CE683" s="145"/>
      <c r="CF683" s="146">
        <v>0</v>
      </c>
      <c r="CG683" s="148"/>
      <c r="CH683" s="148"/>
      <c r="CI683" s="337"/>
      <c r="CJ683" s="147"/>
      <c r="CK683" s="338"/>
      <c r="CL683" s="145"/>
      <c r="CM683" s="145"/>
      <c r="CN683" s="338"/>
      <c r="CO683" s="88"/>
    </row>
    <row r="684" spans="1:93" ht="24" customHeight="1" x14ac:dyDescent="0.3">
      <c r="A684" s="327" t="s">
        <v>3111</v>
      </c>
      <c r="B684" s="328" t="s">
        <v>3112</v>
      </c>
      <c r="C684" s="329" t="s">
        <v>1866</v>
      </c>
      <c r="D684" s="330">
        <f t="shared" si="26"/>
        <v>12</v>
      </c>
      <c r="E684" s="331">
        <f t="shared" si="27"/>
        <v>6</v>
      </c>
      <c r="F684" s="331">
        <f t="shared" si="28"/>
        <v>0</v>
      </c>
      <c r="G684" s="331">
        <f t="shared" si="29"/>
        <v>0</v>
      </c>
      <c r="H684" s="331">
        <f t="shared" si="30"/>
        <v>0</v>
      </c>
      <c r="I684" s="331">
        <f t="shared" si="31"/>
        <v>0</v>
      </c>
      <c r="J684" s="331">
        <f t="shared" si="32"/>
        <v>0</v>
      </c>
      <c r="K684" s="331">
        <f t="shared" si="33"/>
        <v>0</v>
      </c>
      <c r="L684" s="331">
        <f t="shared" si="34"/>
        <v>0</v>
      </c>
      <c r="M684" s="332">
        <f t="shared" si="35"/>
        <v>0</v>
      </c>
      <c r="N684" s="333">
        <f t="shared" si="36"/>
        <v>18</v>
      </c>
      <c r="O684" s="334"/>
      <c r="P684" s="335">
        <f t="shared" si="37"/>
        <v>18</v>
      </c>
      <c r="Q684" s="336">
        <f t="shared" si="38"/>
        <v>498</v>
      </c>
      <c r="R684" s="148"/>
      <c r="S684" s="148"/>
      <c r="T684" s="337"/>
      <c r="U684" s="148"/>
      <c r="V684" s="148"/>
      <c r="W684" s="337"/>
      <c r="X684" s="147"/>
      <c r="Y684" s="148"/>
      <c r="Z684" s="147"/>
      <c r="AA684" s="338">
        <v>0</v>
      </c>
      <c r="AB684" s="339">
        <v>0</v>
      </c>
      <c r="AC684" s="148">
        <v>0</v>
      </c>
      <c r="AD684" s="147"/>
      <c r="AE684" s="148"/>
      <c r="AF684" s="147">
        <v>6</v>
      </c>
      <c r="AG684" s="364">
        <v>0</v>
      </c>
      <c r="AH684" s="364">
        <v>0</v>
      </c>
      <c r="AI684" s="145"/>
      <c r="AJ684" s="145"/>
      <c r="AK684" s="364"/>
      <c r="AL684" s="145"/>
      <c r="AM684" s="364"/>
      <c r="AN684" s="364"/>
      <c r="AO684" s="340"/>
      <c r="AP684" s="340"/>
      <c r="AQ684" s="365"/>
      <c r="AR684" s="365"/>
      <c r="AS684" s="365"/>
      <c r="AT684" s="153"/>
      <c r="AU684" s="364"/>
      <c r="AV684" s="145"/>
      <c r="AW684" s="148">
        <v>0</v>
      </c>
      <c r="AX684" s="148">
        <v>0</v>
      </c>
      <c r="AY684" s="147"/>
      <c r="AZ684" s="148"/>
      <c r="BA684" s="148"/>
      <c r="BB684" s="147"/>
      <c r="BC684" s="147"/>
      <c r="BD684" s="148"/>
      <c r="BE684" s="148"/>
      <c r="BF684" s="338">
        <v>0</v>
      </c>
      <c r="BG684" s="145"/>
      <c r="BH684" s="148">
        <v>0</v>
      </c>
      <c r="BI684" s="337"/>
      <c r="BJ684" s="342"/>
      <c r="BK684" s="343"/>
      <c r="BL684" s="147"/>
      <c r="BM684" s="147"/>
      <c r="BN684" s="148"/>
      <c r="BO684" s="148">
        <v>12</v>
      </c>
      <c r="BP684" s="147"/>
      <c r="BQ684" s="144">
        <v>0</v>
      </c>
      <c r="BR684" s="145"/>
      <c r="BS684" s="145"/>
      <c r="BT684" s="145"/>
      <c r="BU684" s="338"/>
      <c r="BV684" s="144"/>
      <c r="BW684" s="145"/>
      <c r="BX684" s="145"/>
      <c r="BY684" s="364"/>
      <c r="BZ684" s="364"/>
      <c r="CA684" s="149">
        <v>0</v>
      </c>
      <c r="CB684" s="354">
        <v>0</v>
      </c>
      <c r="CC684" s="344">
        <v>0</v>
      </c>
      <c r="CD684" s="145"/>
      <c r="CE684" s="145"/>
      <c r="CF684" s="146">
        <v>0</v>
      </c>
      <c r="CG684" s="148"/>
      <c r="CH684" s="148"/>
      <c r="CI684" s="337"/>
      <c r="CJ684" s="147"/>
      <c r="CK684" s="354"/>
      <c r="CL684" s="145"/>
      <c r="CM684" s="145"/>
      <c r="CN684" s="354"/>
      <c r="CO684" s="344"/>
    </row>
    <row r="685" spans="1:93" ht="24" customHeight="1" x14ac:dyDescent="0.3">
      <c r="A685" s="327" t="s">
        <v>3113</v>
      </c>
      <c r="B685" s="328" t="s">
        <v>3114</v>
      </c>
      <c r="C685" s="329" t="s">
        <v>809</v>
      </c>
      <c r="D685" s="330">
        <f t="shared" si="26"/>
        <v>60</v>
      </c>
      <c r="E685" s="331">
        <f t="shared" si="27"/>
        <v>40</v>
      </c>
      <c r="F685" s="331">
        <f t="shared" si="28"/>
        <v>29</v>
      </c>
      <c r="G685" s="331">
        <f t="shared" si="29"/>
        <v>25</v>
      </c>
      <c r="H685" s="331">
        <f t="shared" si="30"/>
        <v>15</v>
      </c>
      <c r="I685" s="331">
        <f t="shared" si="31"/>
        <v>14</v>
      </c>
      <c r="J685" s="331">
        <f t="shared" si="32"/>
        <v>10</v>
      </c>
      <c r="K685" s="331">
        <f t="shared" si="33"/>
        <v>1</v>
      </c>
      <c r="L685" s="331">
        <f t="shared" si="34"/>
        <v>1</v>
      </c>
      <c r="M685" s="332">
        <f t="shared" si="35"/>
        <v>0</v>
      </c>
      <c r="N685" s="333">
        <f t="shared" si="36"/>
        <v>195</v>
      </c>
      <c r="O685" s="334"/>
      <c r="P685" s="335">
        <f t="shared" si="37"/>
        <v>195</v>
      </c>
      <c r="Q685" s="336">
        <f t="shared" si="38"/>
        <v>66</v>
      </c>
      <c r="R685" s="148"/>
      <c r="S685" s="148"/>
      <c r="T685" s="337"/>
      <c r="U685" s="148"/>
      <c r="V685" s="148"/>
      <c r="W685" s="337"/>
      <c r="X685" s="147">
        <v>10</v>
      </c>
      <c r="Y685" s="148">
        <v>40</v>
      </c>
      <c r="Z685" s="147"/>
      <c r="AA685" s="338">
        <v>0</v>
      </c>
      <c r="AB685" s="339">
        <v>0</v>
      </c>
      <c r="AC685" s="148">
        <v>25</v>
      </c>
      <c r="AD685" s="147"/>
      <c r="AE685" s="148">
        <v>29</v>
      </c>
      <c r="AF685" s="147"/>
      <c r="AG685" s="344">
        <v>0</v>
      </c>
      <c r="AH685" s="344">
        <v>0</v>
      </c>
      <c r="AI685" s="145"/>
      <c r="AJ685" s="145"/>
      <c r="AK685" s="344"/>
      <c r="AL685" s="145"/>
      <c r="AM685" s="344"/>
      <c r="AN685" s="344"/>
      <c r="AO685" s="340"/>
      <c r="AP685" s="340"/>
      <c r="AQ685" s="368"/>
      <c r="AR685" s="368"/>
      <c r="AS685" s="368"/>
      <c r="AT685" s="153"/>
      <c r="AU685" s="344"/>
      <c r="AV685" s="145"/>
      <c r="AW685" s="148">
        <v>0</v>
      </c>
      <c r="AX685" s="148">
        <v>0</v>
      </c>
      <c r="AY685" s="147">
        <v>1</v>
      </c>
      <c r="AZ685" s="148">
        <v>60</v>
      </c>
      <c r="BA685" s="148"/>
      <c r="BB685" s="147">
        <v>1</v>
      </c>
      <c r="BC685" s="147">
        <v>15</v>
      </c>
      <c r="BD685" s="148"/>
      <c r="BE685" s="148"/>
      <c r="BF685" s="338">
        <v>0</v>
      </c>
      <c r="BG685" s="145"/>
      <c r="BH685" s="349">
        <v>0</v>
      </c>
      <c r="BI685" s="337"/>
      <c r="BJ685" s="342"/>
      <c r="BK685" s="343"/>
      <c r="BL685" s="147"/>
      <c r="BM685" s="147"/>
      <c r="BN685" s="148">
        <v>14</v>
      </c>
      <c r="BO685" s="148"/>
      <c r="BP685" s="147"/>
      <c r="BQ685" s="144">
        <v>0</v>
      </c>
      <c r="BR685" s="145"/>
      <c r="BS685" s="145"/>
      <c r="BT685" s="145"/>
      <c r="BU685" s="338"/>
      <c r="BV685" s="144"/>
      <c r="BW685" s="145"/>
      <c r="BX685" s="145"/>
      <c r="BY685" s="344"/>
      <c r="BZ685" s="344"/>
      <c r="CA685" s="355">
        <v>0</v>
      </c>
      <c r="CB685" s="354">
        <v>0</v>
      </c>
      <c r="CC685" s="344">
        <v>0</v>
      </c>
      <c r="CD685" s="145"/>
      <c r="CE685" s="145"/>
      <c r="CF685" s="146">
        <v>0</v>
      </c>
      <c r="CG685" s="148"/>
      <c r="CH685" s="148"/>
      <c r="CI685" s="337"/>
      <c r="CJ685" s="147"/>
      <c r="CK685" s="354"/>
      <c r="CL685" s="145"/>
      <c r="CM685" s="145"/>
      <c r="CN685" s="354"/>
      <c r="CO685" s="344"/>
    </row>
    <row r="686" spans="1:93" ht="24" customHeight="1" x14ac:dyDescent="0.3">
      <c r="A686" s="327" t="s">
        <v>1513</v>
      </c>
      <c r="B686" s="328" t="s">
        <v>1514</v>
      </c>
      <c r="C686" s="329" t="s">
        <v>314</v>
      </c>
      <c r="D686" s="330">
        <f t="shared" si="26"/>
        <v>480</v>
      </c>
      <c r="E686" s="331">
        <f t="shared" si="27"/>
        <v>125</v>
      </c>
      <c r="F686" s="331">
        <f t="shared" si="28"/>
        <v>60</v>
      </c>
      <c r="G686" s="331">
        <f t="shared" si="29"/>
        <v>0</v>
      </c>
      <c r="H686" s="331">
        <f t="shared" si="30"/>
        <v>0</v>
      </c>
      <c r="I686" s="331">
        <f t="shared" si="31"/>
        <v>0</v>
      </c>
      <c r="J686" s="331">
        <f t="shared" si="32"/>
        <v>0</v>
      </c>
      <c r="K686" s="331">
        <f t="shared" si="33"/>
        <v>0</v>
      </c>
      <c r="L686" s="331">
        <f t="shared" si="34"/>
        <v>0</v>
      </c>
      <c r="M686" s="332">
        <f t="shared" si="35"/>
        <v>0</v>
      </c>
      <c r="N686" s="333">
        <f t="shared" si="36"/>
        <v>665</v>
      </c>
      <c r="O686" s="334"/>
      <c r="P686" s="335">
        <f t="shared" si="37"/>
        <v>665</v>
      </c>
      <c r="Q686" s="336">
        <f t="shared" si="38"/>
        <v>19</v>
      </c>
      <c r="R686" s="148"/>
      <c r="S686" s="148"/>
      <c r="T686" s="337"/>
      <c r="U686" s="148"/>
      <c r="V686" s="148"/>
      <c r="W686" s="337"/>
      <c r="X686" s="147"/>
      <c r="Y686" s="148"/>
      <c r="Z686" s="147"/>
      <c r="AA686" s="338">
        <v>0</v>
      </c>
      <c r="AB686" s="339">
        <v>0</v>
      </c>
      <c r="AC686" s="148">
        <v>0</v>
      </c>
      <c r="AD686" s="147"/>
      <c r="AE686" s="148"/>
      <c r="AF686" s="147"/>
      <c r="AG686" s="144">
        <v>0</v>
      </c>
      <c r="AH686" s="144">
        <v>0</v>
      </c>
      <c r="AI686" s="145"/>
      <c r="AJ686" s="145"/>
      <c r="AK686" s="144"/>
      <c r="AL686" s="145"/>
      <c r="AM686" s="144"/>
      <c r="AN686" s="144"/>
      <c r="AO686" s="340">
        <v>60</v>
      </c>
      <c r="AP686" s="340"/>
      <c r="AQ686" s="341">
        <v>125</v>
      </c>
      <c r="AR686" s="341"/>
      <c r="AS686" s="341"/>
      <c r="AT686" s="153"/>
      <c r="AU686" s="144"/>
      <c r="AV686" s="145"/>
      <c r="AW686" s="148">
        <v>0</v>
      </c>
      <c r="AX686" s="148">
        <v>0</v>
      </c>
      <c r="AY686" s="147"/>
      <c r="AZ686" s="148"/>
      <c r="BA686" s="148"/>
      <c r="BB686" s="147"/>
      <c r="BC686" s="147"/>
      <c r="BD686" s="148"/>
      <c r="BE686" s="148"/>
      <c r="BF686" s="338">
        <v>0</v>
      </c>
      <c r="BG686" s="145"/>
      <c r="BH686" s="148">
        <v>0</v>
      </c>
      <c r="BI686" s="337"/>
      <c r="BJ686" s="360"/>
      <c r="BK686" s="343"/>
      <c r="BL686" s="147"/>
      <c r="BM686" s="147"/>
      <c r="BN686" s="148"/>
      <c r="BO686" s="148"/>
      <c r="BP686" s="147"/>
      <c r="BQ686" s="144">
        <v>0</v>
      </c>
      <c r="BR686" s="145"/>
      <c r="BS686" s="145"/>
      <c r="BT686" s="145"/>
      <c r="BU686" s="338"/>
      <c r="BV686" s="144"/>
      <c r="BW686" s="145"/>
      <c r="BX686" s="145"/>
      <c r="BY686" s="144"/>
      <c r="BZ686" s="144"/>
      <c r="CA686" s="355">
        <v>480</v>
      </c>
      <c r="CB686" s="338">
        <v>0</v>
      </c>
      <c r="CC686" s="344">
        <v>0</v>
      </c>
      <c r="CD686" s="145"/>
      <c r="CE686" s="145"/>
      <c r="CF686" s="356">
        <v>0</v>
      </c>
      <c r="CG686" s="148"/>
      <c r="CH686" s="148"/>
      <c r="CI686" s="337"/>
      <c r="CJ686" s="147"/>
      <c r="CK686" s="338"/>
      <c r="CL686" s="145"/>
      <c r="CM686" s="145"/>
      <c r="CN686" s="338"/>
      <c r="CO686" s="344"/>
    </row>
    <row r="687" spans="1:93" ht="24" customHeight="1" x14ac:dyDescent="0.3">
      <c r="A687" s="327" t="s">
        <v>3115</v>
      </c>
      <c r="B687" s="328" t="s">
        <v>3116</v>
      </c>
      <c r="C687" s="329" t="s">
        <v>314</v>
      </c>
      <c r="D687" s="330">
        <f t="shared" si="26"/>
        <v>0</v>
      </c>
      <c r="E687" s="331">
        <f t="shared" si="27"/>
        <v>0</v>
      </c>
      <c r="F687" s="331">
        <f t="shared" si="28"/>
        <v>0</v>
      </c>
      <c r="G687" s="331">
        <f t="shared" si="29"/>
        <v>0</v>
      </c>
      <c r="H687" s="331">
        <f t="shared" si="30"/>
        <v>0</v>
      </c>
      <c r="I687" s="331">
        <f t="shared" si="31"/>
        <v>0</v>
      </c>
      <c r="J687" s="331">
        <f t="shared" si="32"/>
        <v>0</v>
      </c>
      <c r="K687" s="331">
        <f t="shared" si="33"/>
        <v>0</v>
      </c>
      <c r="L687" s="331">
        <f t="shared" si="34"/>
        <v>0</v>
      </c>
      <c r="M687" s="332">
        <f t="shared" si="35"/>
        <v>0</v>
      </c>
      <c r="N687" s="333">
        <f t="shared" si="36"/>
        <v>0</v>
      </c>
      <c r="O687" s="334"/>
      <c r="P687" s="335">
        <f t="shared" si="37"/>
        <v>0</v>
      </c>
      <c r="Q687" s="336" t="str">
        <f t="shared" si="38"/>
        <v/>
      </c>
      <c r="R687" s="148"/>
      <c r="S687" s="148"/>
      <c r="T687" s="350"/>
      <c r="U687" s="148"/>
      <c r="V687" s="148"/>
      <c r="W687" s="350"/>
      <c r="X687" s="351"/>
      <c r="Y687" s="148"/>
      <c r="Z687" s="351"/>
      <c r="AA687" s="338">
        <v>0</v>
      </c>
      <c r="AB687" s="339">
        <v>0</v>
      </c>
      <c r="AC687" s="148">
        <v>0</v>
      </c>
      <c r="AD687" s="351"/>
      <c r="AE687" s="148"/>
      <c r="AF687" s="351"/>
      <c r="AG687" s="144">
        <v>0</v>
      </c>
      <c r="AH687" s="144">
        <v>0</v>
      </c>
      <c r="AI687" s="145"/>
      <c r="AJ687" s="145"/>
      <c r="AK687" s="144"/>
      <c r="AL687" s="145"/>
      <c r="AM687" s="144"/>
      <c r="AN687" s="144"/>
      <c r="AO687" s="340"/>
      <c r="AP687" s="340"/>
      <c r="AQ687" s="341"/>
      <c r="AR687" s="341"/>
      <c r="AS687" s="341"/>
      <c r="AT687" s="153"/>
      <c r="AU687" s="144"/>
      <c r="AV687" s="145"/>
      <c r="AW687" s="148">
        <v>0</v>
      </c>
      <c r="AX687" s="148">
        <v>0</v>
      </c>
      <c r="AY687" s="351"/>
      <c r="AZ687" s="148"/>
      <c r="BA687" s="148"/>
      <c r="BB687" s="351"/>
      <c r="BC687" s="351"/>
      <c r="BD687" s="148"/>
      <c r="BE687" s="148"/>
      <c r="BF687" s="338">
        <v>0</v>
      </c>
      <c r="BG687" s="145"/>
      <c r="BH687" s="148">
        <v>0</v>
      </c>
      <c r="BI687" s="350"/>
      <c r="BJ687" s="342"/>
      <c r="BK687" s="343"/>
      <c r="BL687" s="351"/>
      <c r="BM687" s="351"/>
      <c r="BN687" s="148"/>
      <c r="BO687" s="148"/>
      <c r="BP687" s="351"/>
      <c r="BQ687" s="144">
        <v>0</v>
      </c>
      <c r="BR687" s="145"/>
      <c r="BS687" s="145"/>
      <c r="BT687" s="145"/>
      <c r="BU687" s="338"/>
      <c r="BV687" s="144"/>
      <c r="BW687" s="145"/>
      <c r="BX687" s="145"/>
      <c r="BY687" s="144"/>
      <c r="BZ687" s="144"/>
      <c r="CA687" s="149">
        <v>0</v>
      </c>
      <c r="CB687" s="354">
        <v>0</v>
      </c>
      <c r="CC687" s="344">
        <v>0</v>
      </c>
      <c r="CD687" s="145"/>
      <c r="CE687" s="145"/>
      <c r="CF687" s="356">
        <v>0</v>
      </c>
      <c r="CG687" s="349"/>
      <c r="CH687" s="349"/>
      <c r="CI687" s="350"/>
      <c r="CJ687" s="351"/>
      <c r="CK687" s="354"/>
      <c r="CL687" s="145"/>
      <c r="CM687" s="145"/>
      <c r="CN687" s="354"/>
      <c r="CO687" s="344"/>
    </row>
    <row r="688" spans="1:93" ht="24" customHeight="1" x14ac:dyDescent="0.3">
      <c r="A688" s="327">
        <v>760370</v>
      </c>
      <c r="B688" s="328" t="s">
        <v>3117</v>
      </c>
      <c r="C688" s="329" t="s">
        <v>462</v>
      </c>
      <c r="D688" s="330">
        <f t="shared" si="26"/>
        <v>0</v>
      </c>
      <c r="E688" s="331">
        <f t="shared" si="27"/>
        <v>0</v>
      </c>
      <c r="F688" s="331">
        <f t="shared" si="28"/>
        <v>0</v>
      </c>
      <c r="G688" s="331">
        <f t="shared" si="29"/>
        <v>0</v>
      </c>
      <c r="H688" s="331">
        <f t="shared" si="30"/>
        <v>0</v>
      </c>
      <c r="I688" s="331">
        <f t="shared" si="31"/>
        <v>0</v>
      </c>
      <c r="J688" s="331">
        <f t="shared" si="32"/>
        <v>0</v>
      </c>
      <c r="K688" s="331">
        <f t="shared" si="33"/>
        <v>0</v>
      </c>
      <c r="L688" s="331">
        <f t="shared" si="34"/>
        <v>0</v>
      </c>
      <c r="M688" s="332">
        <f t="shared" si="35"/>
        <v>0</v>
      </c>
      <c r="N688" s="333">
        <f t="shared" si="36"/>
        <v>0</v>
      </c>
      <c r="O688" s="334"/>
      <c r="P688" s="335">
        <f t="shared" si="37"/>
        <v>0</v>
      </c>
      <c r="Q688" s="336" t="str">
        <f t="shared" si="38"/>
        <v/>
      </c>
      <c r="R688" s="148"/>
      <c r="S688" s="148"/>
      <c r="T688" s="337"/>
      <c r="U688" s="148"/>
      <c r="V688" s="148"/>
      <c r="W688" s="337"/>
      <c r="X688" s="147"/>
      <c r="Y688" s="148"/>
      <c r="Z688" s="147"/>
      <c r="AA688" s="354">
        <v>0</v>
      </c>
      <c r="AB688" s="357">
        <v>0</v>
      </c>
      <c r="AC688" s="148">
        <v>0</v>
      </c>
      <c r="AD688" s="147"/>
      <c r="AE688" s="148"/>
      <c r="AF688" s="147"/>
      <c r="AG688" s="144">
        <v>0</v>
      </c>
      <c r="AH688" s="144">
        <v>0</v>
      </c>
      <c r="AI688" s="145"/>
      <c r="AJ688" s="145"/>
      <c r="AK688" s="144"/>
      <c r="AL688" s="145"/>
      <c r="AM688" s="144"/>
      <c r="AN688" s="144"/>
      <c r="AO688" s="340"/>
      <c r="AP688" s="340"/>
      <c r="AQ688" s="341"/>
      <c r="AR688" s="341"/>
      <c r="AS688" s="341"/>
      <c r="AT688" s="359"/>
      <c r="AU688" s="144"/>
      <c r="AV688" s="145"/>
      <c r="AW688" s="349">
        <v>0</v>
      </c>
      <c r="AX688" s="349">
        <v>0</v>
      </c>
      <c r="AY688" s="147"/>
      <c r="AZ688" s="349"/>
      <c r="BA688" s="349"/>
      <c r="BB688" s="147"/>
      <c r="BC688" s="147"/>
      <c r="BD688" s="349"/>
      <c r="BE688" s="349"/>
      <c r="BF688" s="338">
        <v>0</v>
      </c>
      <c r="BG688" s="145"/>
      <c r="BH688" s="148">
        <v>0</v>
      </c>
      <c r="BI688" s="337"/>
      <c r="BJ688" s="360"/>
      <c r="BK688" s="343"/>
      <c r="BL688" s="147"/>
      <c r="BM688" s="147"/>
      <c r="BN688" s="349"/>
      <c r="BO688" s="349"/>
      <c r="BP688" s="147"/>
      <c r="BQ688" s="144">
        <v>0</v>
      </c>
      <c r="BR688" s="145"/>
      <c r="BS688" s="145"/>
      <c r="BT688" s="145"/>
      <c r="BU688" s="338"/>
      <c r="BV688" s="144"/>
      <c r="BW688" s="145"/>
      <c r="BX688" s="145"/>
      <c r="BY688" s="144"/>
      <c r="BZ688" s="144"/>
      <c r="CA688" s="355">
        <v>0</v>
      </c>
      <c r="CB688" s="338">
        <v>0</v>
      </c>
      <c r="CC688" s="344">
        <v>0</v>
      </c>
      <c r="CD688" s="145"/>
      <c r="CE688" s="145"/>
      <c r="CF688" s="146">
        <v>0</v>
      </c>
      <c r="CG688" s="148"/>
      <c r="CH688" s="148"/>
      <c r="CI688" s="337"/>
      <c r="CJ688" s="147"/>
      <c r="CK688" s="338"/>
      <c r="CL688" s="145"/>
      <c r="CM688" s="145"/>
      <c r="CN688" s="338"/>
      <c r="CO688" s="344"/>
    </row>
    <row r="689" spans="1:93" ht="24" customHeight="1" x14ac:dyDescent="0.3">
      <c r="A689" s="345" t="s">
        <v>3118</v>
      </c>
      <c r="B689" s="328" t="s">
        <v>3119</v>
      </c>
      <c r="C689" s="329" t="s">
        <v>418</v>
      </c>
      <c r="D689" s="330">
        <f t="shared" si="26"/>
        <v>0</v>
      </c>
      <c r="E689" s="331">
        <f t="shared" si="27"/>
        <v>0</v>
      </c>
      <c r="F689" s="331">
        <f t="shared" si="28"/>
        <v>0</v>
      </c>
      <c r="G689" s="331">
        <f t="shared" si="29"/>
        <v>0</v>
      </c>
      <c r="H689" s="331">
        <f t="shared" si="30"/>
        <v>0</v>
      </c>
      <c r="I689" s="331">
        <f t="shared" si="31"/>
        <v>0</v>
      </c>
      <c r="J689" s="331">
        <f t="shared" si="32"/>
        <v>0</v>
      </c>
      <c r="K689" s="331">
        <f t="shared" si="33"/>
        <v>0</v>
      </c>
      <c r="L689" s="331">
        <f t="shared" si="34"/>
        <v>0</v>
      </c>
      <c r="M689" s="332">
        <f t="shared" si="35"/>
        <v>0</v>
      </c>
      <c r="N689" s="333">
        <f t="shared" si="36"/>
        <v>0</v>
      </c>
      <c r="O689" s="334"/>
      <c r="P689" s="335">
        <f t="shared" si="37"/>
        <v>0</v>
      </c>
      <c r="Q689" s="336" t="str">
        <f t="shared" si="38"/>
        <v/>
      </c>
      <c r="R689" s="148"/>
      <c r="S689" s="148"/>
      <c r="T689" s="350"/>
      <c r="U689" s="148"/>
      <c r="V689" s="148"/>
      <c r="W689" s="350"/>
      <c r="X689" s="351"/>
      <c r="Y689" s="148"/>
      <c r="Z689" s="351"/>
      <c r="AA689" s="354">
        <v>0</v>
      </c>
      <c r="AB689" s="357">
        <v>0</v>
      </c>
      <c r="AC689" s="148">
        <v>0</v>
      </c>
      <c r="AD689" s="351"/>
      <c r="AE689" s="148"/>
      <c r="AF689" s="351"/>
      <c r="AG689" s="144">
        <v>0</v>
      </c>
      <c r="AH689" s="144">
        <v>0</v>
      </c>
      <c r="AI689" s="145"/>
      <c r="AJ689" s="145"/>
      <c r="AK689" s="144"/>
      <c r="AL689" s="145"/>
      <c r="AM689" s="144"/>
      <c r="AN689" s="144"/>
      <c r="AO689" s="340"/>
      <c r="AP689" s="340"/>
      <c r="AQ689" s="341"/>
      <c r="AR689" s="341"/>
      <c r="AS689" s="341"/>
      <c r="AT689" s="359"/>
      <c r="AU689" s="144"/>
      <c r="AV689" s="145"/>
      <c r="AW689" s="349">
        <v>0</v>
      </c>
      <c r="AX689" s="349">
        <v>0</v>
      </c>
      <c r="AY689" s="351"/>
      <c r="AZ689" s="349"/>
      <c r="BA689" s="349"/>
      <c r="BB689" s="351"/>
      <c r="BC689" s="351"/>
      <c r="BD689" s="349"/>
      <c r="BE689" s="349"/>
      <c r="BF689" s="338">
        <v>0</v>
      </c>
      <c r="BG689" s="145"/>
      <c r="BH689" s="148">
        <v>0</v>
      </c>
      <c r="BI689" s="350"/>
      <c r="BJ689" s="360"/>
      <c r="BK689" s="343"/>
      <c r="BL689" s="351"/>
      <c r="BM689" s="351"/>
      <c r="BN689" s="349"/>
      <c r="BO689" s="349"/>
      <c r="BP689" s="351"/>
      <c r="BQ689" s="88">
        <v>0</v>
      </c>
      <c r="BR689" s="352"/>
      <c r="BS689" s="352"/>
      <c r="BT689" s="145"/>
      <c r="BU689" s="338"/>
      <c r="BV689" s="88"/>
      <c r="BW689" s="145"/>
      <c r="BX689" s="145"/>
      <c r="BY689" s="144"/>
      <c r="BZ689" s="144"/>
      <c r="CA689" s="149">
        <v>0</v>
      </c>
      <c r="CB689" s="338">
        <v>0</v>
      </c>
      <c r="CC689" s="344">
        <v>0</v>
      </c>
      <c r="CD689" s="145"/>
      <c r="CE689" s="145"/>
      <c r="CF689" s="146">
        <v>0</v>
      </c>
      <c r="CG689" s="349"/>
      <c r="CH689" s="349"/>
      <c r="CI689" s="350"/>
      <c r="CJ689" s="351"/>
      <c r="CK689" s="338"/>
      <c r="CL689" s="145"/>
      <c r="CM689" s="145"/>
      <c r="CN689" s="338"/>
      <c r="CO689" s="344"/>
    </row>
    <row r="690" spans="1:93" ht="24" customHeight="1" x14ac:dyDescent="0.3">
      <c r="A690" s="346" t="s">
        <v>3120</v>
      </c>
      <c r="B690" s="347" t="s">
        <v>3121</v>
      </c>
      <c r="C690" s="348" t="s">
        <v>2893</v>
      </c>
      <c r="D690" s="330">
        <f t="shared" si="26"/>
        <v>3</v>
      </c>
      <c r="E690" s="331">
        <f t="shared" si="27"/>
        <v>0</v>
      </c>
      <c r="F690" s="331">
        <f t="shared" si="28"/>
        <v>0</v>
      </c>
      <c r="G690" s="331">
        <f t="shared" si="29"/>
        <v>0</v>
      </c>
      <c r="H690" s="331">
        <f t="shared" si="30"/>
        <v>0</v>
      </c>
      <c r="I690" s="331">
        <f t="shared" si="31"/>
        <v>0</v>
      </c>
      <c r="J690" s="331">
        <f t="shared" si="32"/>
        <v>0</v>
      </c>
      <c r="K690" s="331">
        <f t="shared" si="33"/>
        <v>0</v>
      </c>
      <c r="L690" s="331">
        <f t="shared" si="34"/>
        <v>0</v>
      </c>
      <c r="M690" s="332">
        <f t="shared" si="35"/>
        <v>0</v>
      </c>
      <c r="N690" s="333">
        <f t="shared" si="36"/>
        <v>3</v>
      </c>
      <c r="O690" s="334"/>
      <c r="P690" s="335">
        <f t="shared" si="37"/>
        <v>3</v>
      </c>
      <c r="Q690" s="336">
        <f t="shared" si="38"/>
        <v>862</v>
      </c>
      <c r="R690" s="349"/>
      <c r="S690" s="349"/>
      <c r="T690" s="350"/>
      <c r="U690" s="349"/>
      <c r="V690" s="349"/>
      <c r="W690" s="350"/>
      <c r="X690" s="351"/>
      <c r="Y690" s="349"/>
      <c r="Z690" s="351"/>
      <c r="AA690" s="338">
        <v>0</v>
      </c>
      <c r="AB690" s="339">
        <v>0</v>
      </c>
      <c r="AC690" s="148">
        <v>0</v>
      </c>
      <c r="AD690" s="351"/>
      <c r="AE690" s="349"/>
      <c r="AF690" s="351"/>
      <c r="AG690" s="144">
        <v>0</v>
      </c>
      <c r="AH690" s="144">
        <v>0</v>
      </c>
      <c r="AI690" s="352"/>
      <c r="AJ690" s="352"/>
      <c r="AK690" s="144"/>
      <c r="AL690" s="352"/>
      <c r="AM690" s="144"/>
      <c r="AN690" s="144"/>
      <c r="AO690" s="353"/>
      <c r="AP690" s="353"/>
      <c r="AQ690" s="341"/>
      <c r="AR690" s="341"/>
      <c r="AS690" s="341"/>
      <c r="AT690" s="153"/>
      <c r="AU690" s="144"/>
      <c r="AV690" s="352"/>
      <c r="AW690" s="349">
        <v>0</v>
      </c>
      <c r="AX690" s="349">
        <v>0</v>
      </c>
      <c r="AY690" s="351"/>
      <c r="AZ690" s="349"/>
      <c r="BA690" s="349"/>
      <c r="BB690" s="351"/>
      <c r="BC690" s="351"/>
      <c r="BD690" s="349"/>
      <c r="BE690" s="349"/>
      <c r="BF690" s="354">
        <v>0</v>
      </c>
      <c r="BG690" s="352"/>
      <c r="BH690" s="148">
        <v>0</v>
      </c>
      <c r="BI690" s="350"/>
      <c r="BJ690" s="342"/>
      <c r="BK690" s="343"/>
      <c r="BL690" s="351"/>
      <c r="BM690" s="351"/>
      <c r="BN690" s="349"/>
      <c r="BO690" s="349">
        <v>3</v>
      </c>
      <c r="BP690" s="351"/>
      <c r="BQ690" s="88">
        <v>0</v>
      </c>
      <c r="BR690" s="352"/>
      <c r="BS690" s="352"/>
      <c r="BT690" s="352"/>
      <c r="BU690" s="354"/>
      <c r="BV690" s="88"/>
      <c r="BW690" s="352"/>
      <c r="BX690" s="352"/>
      <c r="BY690" s="144"/>
      <c r="BZ690" s="144"/>
      <c r="CA690" s="149">
        <v>0</v>
      </c>
      <c r="CB690" s="338">
        <v>0</v>
      </c>
      <c r="CC690" s="88">
        <v>0</v>
      </c>
      <c r="CD690" s="352"/>
      <c r="CE690" s="352"/>
      <c r="CF690" s="356">
        <v>0</v>
      </c>
      <c r="CG690" s="349"/>
      <c r="CH690" s="349"/>
      <c r="CI690" s="350"/>
      <c r="CJ690" s="351"/>
      <c r="CK690" s="338"/>
      <c r="CL690" s="352"/>
      <c r="CM690" s="352"/>
      <c r="CN690" s="338"/>
      <c r="CO690" s="88"/>
    </row>
    <row r="691" spans="1:93" ht="24" customHeight="1" x14ac:dyDescent="0.3">
      <c r="A691" s="345" t="s">
        <v>3122</v>
      </c>
      <c r="B691" s="328" t="s">
        <v>3123</v>
      </c>
      <c r="C691" s="329" t="s">
        <v>2485</v>
      </c>
      <c r="D691" s="330">
        <f t="shared" si="26"/>
        <v>9</v>
      </c>
      <c r="E691" s="331">
        <f t="shared" si="27"/>
        <v>6</v>
      </c>
      <c r="F691" s="331">
        <f t="shared" si="28"/>
        <v>1</v>
      </c>
      <c r="G691" s="331">
        <f t="shared" si="29"/>
        <v>0</v>
      </c>
      <c r="H691" s="331">
        <f t="shared" si="30"/>
        <v>0</v>
      </c>
      <c r="I691" s="331">
        <f t="shared" si="31"/>
        <v>0</v>
      </c>
      <c r="J691" s="331">
        <f t="shared" si="32"/>
        <v>0</v>
      </c>
      <c r="K691" s="331">
        <f t="shared" si="33"/>
        <v>0</v>
      </c>
      <c r="L691" s="331">
        <f t="shared" si="34"/>
        <v>0</v>
      </c>
      <c r="M691" s="332">
        <f t="shared" si="35"/>
        <v>0</v>
      </c>
      <c r="N691" s="333">
        <f t="shared" si="36"/>
        <v>16</v>
      </c>
      <c r="O691" s="334"/>
      <c r="P691" s="335">
        <f t="shared" si="37"/>
        <v>16</v>
      </c>
      <c r="Q691" s="336">
        <f t="shared" si="38"/>
        <v>530</v>
      </c>
      <c r="R691" s="349"/>
      <c r="S691" s="349"/>
      <c r="T691" s="350"/>
      <c r="U691" s="349"/>
      <c r="V691" s="349"/>
      <c r="W691" s="350"/>
      <c r="X691" s="351"/>
      <c r="Y691" s="349"/>
      <c r="Z691" s="351"/>
      <c r="AA691" s="338">
        <v>0</v>
      </c>
      <c r="AB691" s="339">
        <v>0</v>
      </c>
      <c r="AC691" s="148">
        <v>0</v>
      </c>
      <c r="AD691" s="351"/>
      <c r="AE691" s="349"/>
      <c r="AF691" s="351">
        <v>9</v>
      </c>
      <c r="AG691" s="144">
        <v>0</v>
      </c>
      <c r="AH691" s="144">
        <v>0</v>
      </c>
      <c r="AI691" s="145"/>
      <c r="AJ691" s="145"/>
      <c r="AK691" s="144"/>
      <c r="AL691" s="145">
        <v>1</v>
      </c>
      <c r="AM691" s="144"/>
      <c r="AN691" s="144"/>
      <c r="AO691" s="340"/>
      <c r="AP691" s="340"/>
      <c r="AQ691" s="341"/>
      <c r="AR691" s="341"/>
      <c r="AS691" s="341"/>
      <c r="AT691" s="153"/>
      <c r="AU691" s="144"/>
      <c r="AV691" s="145"/>
      <c r="AW691" s="148">
        <v>0</v>
      </c>
      <c r="AX691" s="148">
        <v>0</v>
      </c>
      <c r="AY691" s="351"/>
      <c r="AZ691" s="148"/>
      <c r="BA691" s="148"/>
      <c r="BB691" s="351"/>
      <c r="BC691" s="351"/>
      <c r="BD691" s="148"/>
      <c r="BE691" s="148"/>
      <c r="BF691" s="338">
        <v>0</v>
      </c>
      <c r="BG691" s="145"/>
      <c r="BH691" s="148">
        <v>0</v>
      </c>
      <c r="BI691" s="350"/>
      <c r="BJ691" s="342"/>
      <c r="BK691" s="343"/>
      <c r="BL691" s="351"/>
      <c r="BM691" s="351"/>
      <c r="BN691" s="148"/>
      <c r="BO691" s="148">
        <v>6</v>
      </c>
      <c r="BP691" s="351"/>
      <c r="BQ691" s="144">
        <v>0</v>
      </c>
      <c r="BR691" s="145"/>
      <c r="BS691" s="145"/>
      <c r="BT691" s="145"/>
      <c r="BU691" s="338"/>
      <c r="BV691" s="144"/>
      <c r="BW691" s="145"/>
      <c r="BX691" s="145"/>
      <c r="BY691" s="144"/>
      <c r="BZ691" s="144"/>
      <c r="CA691" s="149">
        <v>0</v>
      </c>
      <c r="CB691" s="338">
        <v>0</v>
      </c>
      <c r="CC691" s="344">
        <v>0</v>
      </c>
      <c r="CD691" s="145"/>
      <c r="CE691" s="145"/>
      <c r="CF691" s="356">
        <v>0</v>
      </c>
      <c r="CG691" s="349"/>
      <c r="CH691" s="349"/>
      <c r="CI691" s="350"/>
      <c r="CJ691" s="351"/>
      <c r="CK691" s="338"/>
      <c r="CL691" s="145"/>
      <c r="CM691" s="145"/>
      <c r="CN691" s="338"/>
      <c r="CO691" s="344"/>
    </row>
    <row r="692" spans="1:93" ht="24" customHeight="1" x14ac:dyDescent="0.3">
      <c r="A692" s="346" t="s">
        <v>3124</v>
      </c>
      <c r="B692" s="366" t="s">
        <v>3125</v>
      </c>
      <c r="C692" s="367" t="s">
        <v>206</v>
      </c>
      <c r="D692" s="330">
        <f t="shared" si="26"/>
        <v>0</v>
      </c>
      <c r="E692" s="331">
        <f t="shared" si="27"/>
        <v>0</v>
      </c>
      <c r="F692" s="331">
        <f t="shared" si="28"/>
        <v>0</v>
      </c>
      <c r="G692" s="331">
        <f t="shared" si="29"/>
        <v>0</v>
      </c>
      <c r="H692" s="331">
        <f t="shared" si="30"/>
        <v>0</v>
      </c>
      <c r="I692" s="331">
        <f t="shared" si="31"/>
        <v>0</v>
      </c>
      <c r="J692" s="331">
        <f t="shared" si="32"/>
        <v>0</v>
      </c>
      <c r="K692" s="331">
        <f t="shared" si="33"/>
        <v>0</v>
      </c>
      <c r="L692" s="331">
        <f t="shared" si="34"/>
        <v>0</v>
      </c>
      <c r="M692" s="332">
        <f t="shared" si="35"/>
        <v>0</v>
      </c>
      <c r="N692" s="333">
        <f t="shared" si="36"/>
        <v>0</v>
      </c>
      <c r="O692" s="334"/>
      <c r="P692" s="335">
        <f t="shared" si="37"/>
        <v>0</v>
      </c>
      <c r="Q692" s="336" t="str">
        <f t="shared" si="38"/>
        <v/>
      </c>
      <c r="R692" s="349"/>
      <c r="S692" s="349"/>
      <c r="T692" s="337"/>
      <c r="U692" s="349"/>
      <c r="V692" s="349"/>
      <c r="W692" s="337"/>
      <c r="X692" s="147"/>
      <c r="Y692" s="349"/>
      <c r="Z692" s="147"/>
      <c r="AA692" s="354">
        <v>0</v>
      </c>
      <c r="AB692" s="357">
        <v>0</v>
      </c>
      <c r="AC692" s="148">
        <v>0</v>
      </c>
      <c r="AD692" s="147"/>
      <c r="AE692" s="349"/>
      <c r="AF692" s="147"/>
      <c r="AG692" s="144">
        <v>0</v>
      </c>
      <c r="AH692" s="144">
        <v>0</v>
      </c>
      <c r="AI692" s="145"/>
      <c r="AJ692" s="145"/>
      <c r="AK692" s="144"/>
      <c r="AL692" s="145"/>
      <c r="AM692" s="144"/>
      <c r="AN692" s="144"/>
      <c r="AO692" s="340"/>
      <c r="AP692" s="340"/>
      <c r="AQ692" s="341"/>
      <c r="AR692" s="341"/>
      <c r="AS692" s="341"/>
      <c r="AT692" s="359"/>
      <c r="AU692" s="144"/>
      <c r="AV692" s="145"/>
      <c r="AW692" s="148">
        <v>0</v>
      </c>
      <c r="AX692" s="148">
        <v>0</v>
      </c>
      <c r="AY692" s="147"/>
      <c r="AZ692" s="148"/>
      <c r="BA692" s="148"/>
      <c r="BB692" s="147"/>
      <c r="BC692" s="147"/>
      <c r="BD692" s="148"/>
      <c r="BE692" s="148"/>
      <c r="BF692" s="354">
        <v>0</v>
      </c>
      <c r="BG692" s="145"/>
      <c r="BH692" s="148">
        <v>0</v>
      </c>
      <c r="BI692" s="337"/>
      <c r="BJ692" s="342"/>
      <c r="BK692" s="343"/>
      <c r="BL692" s="147"/>
      <c r="BM692" s="147"/>
      <c r="BN692" s="148"/>
      <c r="BO692" s="148"/>
      <c r="BP692" s="147"/>
      <c r="BQ692" s="88">
        <v>0</v>
      </c>
      <c r="BR692" s="352"/>
      <c r="BS692" s="352"/>
      <c r="BT692" s="145"/>
      <c r="BU692" s="354"/>
      <c r="BV692" s="88"/>
      <c r="BW692" s="145"/>
      <c r="BX692" s="145"/>
      <c r="BY692" s="144"/>
      <c r="BZ692" s="144"/>
      <c r="CA692" s="149">
        <v>0</v>
      </c>
      <c r="CB692" s="338">
        <v>0</v>
      </c>
      <c r="CC692" s="344">
        <v>0</v>
      </c>
      <c r="CD692" s="145"/>
      <c r="CE692" s="145"/>
      <c r="CF692" s="146">
        <v>0</v>
      </c>
      <c r="CG692" s="148"/>
      <c r="CH692" s="148"/>
      <c r="CI692" s="337"/>
      <c r="CJ692" s="147"/>
      <c r="CK692" s="338"/>
      <c r="CL692" s="145"/>
      <c r="CM692" s="145"/>
      <c r="CN692" s="338"/>
      <c r="CO692" s="344"/>
    </row>
    <row r="693" spans="1:93" ht="24" customHeight="1" x14ac:dyDescent="0.3">
      <c r="A693" s="327">
        <v>910811</v>
      </c>
      <c r="B693" s="328" t="s">
        <v>3126</v>
      </c>
      <c r="C693" s="329" t="s">
        <v>1900</v>
      </c>
      <c r="D693" s="330">
        <f t="shared" si="26"/>
        <v>0</v>
      </c>
      <c r="E693" s="331">
        <f t="shared" si="27"/>
        <v>0</v>
      </c>
      <c r="F693" s="331">
        <f t="shared" si="28"/>
        <v>0</v>
      </c>
      <c r="G693" s="331">
        <f t="shared" si="29"/>
        <v>0</v>
      </c>
      <c r="H693" s="331">
        <f t="shared" si="30"/>
        <v>0</v>
      </c>
      <c r="I693" s="331">
        <f t="shared" si="31"/>
        <v>0</v>
      </c>
      <c r="J693" s="331">
        <f t="shared" si="32"/>
        <v>0</v>
      </c>
      <c r="K693" s="331">
        <f t="shared" si="33"/>
        <v>0</v>
      </c>
      <c r="L693" s="331">
        <f t="shared" si="34"/>
        <v>0</v>
      </c>
      <c r="M693" s="332">
        <f t="shared" si="35"/>
        <v>0</v>
      </c>
      <c r="N693" s="333">
        <f t="shared" si="36"/>
        <v>0</v>
      </c>
      <c r="O693" s="334"/>
      <c r="P693" s="335">
        <f t="shared" si="37"/>
        <v>0</v>
      </c>
      <c r="Q693" s="336" t="str">
        <f t="shared" si="38"/>
        <v/>
      </c>
      <c r="R693" s="148"/>
      <c r="S693" s="148"/>
      <c r="T693" s="350"/>
      <c r="U693" s="148"/>
      <c r="V693" s="148"/>
      <c r="W693" s="350"/>
      <c r="X693" s="351"/>
      <c r="Y693" s="148"/>
      <c r="Z693" s="351"/>
      <c r="AA693" s="338">
        <v>0</v>
      </c>
      <c r="AB693" s="339">
        <v>0</v>
      </c>
      <c r="AC693" s="349">
        <v>0</v>
      </c>
      <c r="AD693" s="351"/>
      <c r="AE693" s="148"/>
      <c r="AF693" s="351"/>
      <c r="AG693" s="144">
        <v>0</v>
      </c>
      <c r="AH693" s="144">
        <v>0</v>
      </c>
      <c r="AI693" s="145"/>
      <c r="AJ693" s="145"/>
      <c r="AK693" s="144"/>
      <c r="AL693" s="145"/>
      <c r="AM693" s="144"/>
      <c r="AN693" s="144"/>
      <c r="AO693" s="340"/>
      <c r="AP693" s="340"/>
      <c r="AQ693" s="341"/>
      <c r="AR693" s="341"/>
      <c r="AS693" s="341"/>
      <c r="AT693" s="153"/>
      <c r="AU693" s="144"/>
      <c r="AV693" s="145"/>
      <c r="AW693" s="148">
        <v>0</v>
      </c>
      <c r="AX693" s="148">
        <v>0</v>
      </c>
      <c r="AY693" s="351"/>
      <c r="AZ693" s="148"/>
      <c r="BA693" s="148"/>
      <c r="BB693" s="351"/>
      <c r="BC693" s="351"/>
      <c r="BD693" s="148"/>
      <c r="BE693" s="148"/>
      <c r="BF693" s="354">
        <v>0</v>
      </c>
      <c r="BG693" s="145"/>
      <c r="BH693" s="148">
        <v>0</v>
      </c>
      <c r="BI693" s="350"/>
      <c r="BJ693" s="342"/>
      <c r="BK693" s="343"/>
      <c r="BL693" s="351"/>
      <c r="BM693" s="351"/>
      <c r="BN693" s="148"/>
      <c r="BO693" s="148"/>
      <c r="BP693" s="351"/>
      <c r="BQ693" s="144">
        <v>0</v>
      </c>
      <c r="BR693" s="145"/>
      <c r="BS693" s="145"/>
      <c r="BT693" s="145"/>
      <c r="BU693" s="354"/>
      <c r="BV693" s="144"/>
      <c r="BW693" s="145"/>
      <c r="BX693" s="145"/>
      <c r="BY693" s="144"/>
      <c r="BZ693" s="144"/>
      <c r="CA693" s="149">
        <v>0</v>
      </c>
      <c r="CB693" s="338">
        <v>0</v>
      </c>
      <c r="CC693" s="344">
        <v>0</v>
      </c>
      <c r="CD693" s="145"/>
      <c r="CE693" s="145"/>
      <c r="CF693" s="146">
        <v>0</v>
      </c>
      <c r="CG693" s="349"/>
      <c r="CH693" s="349"/>
      <c r="CI693" s="350"/>
      <c r="CJ693" s="351"/>
      <c r="CK693" s="338"/>
      <c r="CL693" s="145"/>
      <c r="CM693" s="145"/>
      <c r="CN693" s="338"/>
      <c r="CO693" s="344"/>
    </row>
    <row r="694" spans="1:93" ht="24" customHeight="1" x14ac:dyDescent="0.3">
      <c r="A694" s="327">
        <v>701220</v>
      </c>
      <c r="B694" s="362" t="s">
        <v>3127</v>
      </c>
      <c r="C694" s="363" t="s">
        <v>2253</v>
      </c>
      <c r="D694" s="330">
        <f t="shared" si="26"/>
        <v>0</v>
      </c>
      <c r="E694" s="331">
        <f t="shared" si="27"/>
        <v>0</v>
      </c>
      <c r="F694" s="331">
        <f t="shared" si="28"/>
        <v>0</v>
      </c>
      <c r="G694" s="331">
        <f t="shared" si="29"/>
        <v>0</v>
      </c>
      <c r="H694" s="331">
        <f t="shared" si="30"/>
        <v>0</v>
      </c>
      <c r="I694" s="331">
        <f t="shared" si="31"/>
        <v>0</v>
      </c>
      <c r="J694" s="331">
        <f t="shared" si="32"/>
        <v>0</v>
      </c>
      <c r="K694" s="331">
        <f t="shared" si="33"/>
        <v>0</v>
      </c>
      <c r="L694" s="331">
        <f t="shared" si="34"/>
        <v>0</v>
      </c>
      <c r="M694" s="332">
        <f t="shared" si="35"/>
        <v>0</v>
      </c>
      <c r="N694" s="369">
        <f t="shared" si="36"/>
        <v>0</v>
      </c>
      <c r="O694" s="334"/>
      <c r="P694" s="335">
        <f t="shared" si="37"/>
        <v>0</v>
      </c>
      <c r="Q694" s="336" t="str">
        <f t="shared" si="38"/>
        <v/>
      </c>
      <c r="R694" s="349"/>
      <c r="S694" s="349"/>
      <c r="T694" s="337"/>
      <c r="U694" s="349"/>
      <c r="V694" s="349"/>
      <c r="W694" s="337"/>
      <c r="X694" s="147"/>
      <c r="Y694" s="349"/>
      <c r="Z694" s="147"/>
      <c r="AA694" s="338">
        <v>0</v>
      </c>
      <c r="AB694" s="339">
        <v>0</v>
      </c>
      <c r="AC694" s="349">
        <v>0</v>
      </c>
      <c r="AD694" s="147"/>
      <c r="AE694" s="349"/>
      <c r="AF694" s="147"/>
      <c r="AG694" s="344">
        <v>0</v>
      </c>
      <c r="AH694" s="344">
        <v>0</v>
      </c>
      <c r="AI694" s="352"/>
      <c r="AJ694" s="352"/>
      <c r="AK694" s="344"/>
      <c r="AL694" s="352"/>
      <c r="AM694" s="344"/>
      <c r="AN694" s="344"/>
      <c r="AO694" s="353"/>
      <c r="AP694" s="353"/>
      <c r="AQ694" s="368"/>
      <c r="AR694" s="368"/>
      <c r="AS694" s="368"/>
      <c r="AT694" s="153"/>
      <c r="AU694" s="344"/>
      <c r="AV694" s="352"/>
      <c r="AW694" s="349">
        <v>0</v>
      </c>
      <c r="AX694" s="349">
        <v>0</v>
      </c>
      <c r="AY694" s="147"/>
      <c r="AZ694" s="349"/>
      <c r="BA694" s="349"/>
      <c r="BB694" s="147"/>
      <c r="BC694" s="147"/>
      <c r="BD694" s="349"/>
      <c r="BE694" s="349"/>
      <c r="BF694" s="338">
        <v>0</v>
      </c>
      <c r="BG694" s="352"/>
      <c r="BH694" s="148">
        <v>0</v>
      </c>
      <c r="BI694" s="337"/>
      <c r="BJ694" s="360"/>
      <c r="BK694" s="343"/>
      <c r="BL694" s="147"/>
      <c r="BM694" s="147"/>
      <c r="BN694" s="349"/>
      <c r="BO694" s="349"/>
      <c r="BP694" s="147"/>
      <c r="BQ694" s="88">
        <v>0</v>
      </c>
      <c r="BR694" s="352"/>
      <c r="BS694" s="352"/>
      <c r="BT694" s="352"/>
      <c r="BU694" s="338"/>
      <c r="BV694" s="88"/>
      <c r="BW694" s="352"/>
      <c r="BX694" s="352"/>
      <c r="BY694" s="344"/>
      <c r="BZ694" s="344"/>
      <c r="CA694" s="355">
        <v>0</v>
      </c>
      <c r="CB694" s="338">
        <v>0</v>
      </c>
      <c r="CC694" s="344">
        <v>0</v>
      </c>
      <c r="CD694" s="352"/>
      <c r="CE694" s="352"/>
      <c r="CF694" s="146">
        <v>0</v>
      </c>
      <c r="CG694" s="148"/>
      <c r="CH694" s="148"/>
      <c r="CI694" s="337"/>
      <c r="CJ694" s="147"/>
      <c r="CK694" s="338"/>
      <c r="CL694" s="352"/>
      <c r="CM694" s="352"/>
      <c r="CN694" s="338"/>
      <c r="CO694" s="344"/>
    </row>
    <row r="695" spans="1:93" ht="24" customHeight="1" x14ac:dyDescent="0.3">
      <c r="A695" s="346" t="s">
        <v>3128</v>
      </c>
      <c r="B695" s="366" t="s">
        <v>3129</v>
      </c>
      <c r="C695" s="367" t="s">
        <v>1070</v>
      </c>
      <c r="D695" s="330">
        <f t="shared" si="26"/>
        <v>9</v>
      </c>
      <c r="E695" s="331">
        <f t="shared" si="27"/>
        <v>4</v>
      </c>
      <c r="F695" s="331">
        <f t="shared" si="28"/>
        <v>0</v>
      </c>
      <c r="G695" s="331">
        <f t="shared" si="29"/>
        <v>0</v>
      </c>
      <c r="H695" s="331">
        <f t="shared" si="30"/>
        <v>0</v>
      </c>
      <c r="I695" s="331">
        <f t="shared" si="31"/>
        <v>0</v>
      </c>
      <c r="J695" s="331">
        <f t="shared" si="32"/>
        <v>0</v>
      </c>
      <c r="K695" s="331">
        <f t="shared" si="33"/>
        <v>0</v>
      </c>
      <c r="L695" s="331">
        <f t="shared" si="34"/>
        <v>0</v>
      </c>
      <c r="M695" s="332">
        <f t="shared" si="35"/>
        <v>0</v>
      </c>
      <c r="N695" s="333">
        <f t="shared" si="36"/>
        <v>13</v>
      </c>
      <c r="O695" s="334"/>
      <c r="P695" s="335">
        <f t="shared" si="37"/>
        <v>13</v>
      </c>
      <c r="Q695" s="336">
        <f t="shared" si="38"/>
        <v>591</v>
      </c>
      <c r="R695" s="148"/>
      <c r="S695" s="148"/>
      <c r="T695" s="337"/>
      <c r="U695" s="148"/>
      <c r="V695" s="148"/>
      <c r="W695" s="337"/>
      <c r="X695" s="147"/>
      <c r="Y695" s="148"/>
      <c r="Z695" s="147"/>
      <c r="AA695" s="338">
        <v>0</v>
      </c>
      <c r="AB695" s="339">
        <v>0</v>
      </c>
      <c r="AC695" s="148">
        <v>0</v>
      </c>
      <c r="AD695" s="147"/>
      <c r="AE695" s="148"/>
      <c r="AF695" s="147">
        <v>4</v>
      </c>
      <c r="AG695" s="344">
        <v>0</v>
      </c>
      <c r="AH695" s="344">
        <v>0</v>
      </c>
      <c r="AI695" s="145"/>
      <c r="AJ695" s="145"/>
      <c r="AK695" s="344"/>
      <c r="AL695" s="145"/>
      <c r="AM695" s="344"/>
      <c r="AN695" s="344"/>
      <c r="AO695" s="340"/>
      <c r="AP695" s="340"/>
      <c r="AQ695" s="368"/>
      <c r="AR695" s="368"/>
      <c r="AS695" s="368"/>
      <c r="AT695" s="153"/>
      <c r="AU695" s="344"/>
      <c r="AV695" s="145"/>
      <c r="AW695" s="349">
        <v>0</v>
      </c>
      <c r="AX695" s="349">
        <v>0</v>
      </c>
      <c r="AY695" s="147"/>
      <c r="AZ695" s="349"/>
      <c r="BA695" s="349"/>
      <c r="BB695" s="147"/>
      <c r="BC695" s="147"/>
      <c r="BD695" s="349"/>
      <c r="BE695" s="349"/>
      <c r="BF695" s="354">
        <v>0</v>
      </c>
      <c r="BG695" s="145"/>
      <c r="BH695" s="349">
        <v>0</v>
      </c>
      <c r="BI695" s="337"/>
      <c r="BJ695" s="342"/>
      <c r="BK695" s="343"/>
      <c r="BL695" s="147"/>
      <c r="BM695" s="147"/>
      <c r="BN695" s="349"/>
      <c r="BO695" s="349">
        <v>9</v>
      </c>
      <c r="BP695" s="147"/>
      <c r="BQ695" s="144">
        <v>0</v>
      </c>
      <c r="BR695" s="145"/>
      <c r="BS695" s="145"/>
      <c r="BT695" s="145"/>
      <c r="BU695" s="354"/>
      <c r="BV695" s="144"/>
      <c r="BW695" s="145"/>
      <c r="BX695" s="145"/>
      <c r="BY695" s="344"/>
      <c r="BZ695" s="344"/>
      <c r="CA695" s="149">
        <v>0</v>
      </c>
      <c r="CB695" s="338">
        <v>0</v>
      </c>
      <c r="CC695" s="344">
        <v>0</v>
      </c>
      <c r="CD695" s="145"/>
      <c r="CE695" s="145"/>
      <c r="CF695" s="356">
        <v>0</v>
      </c>
      <c r="CG695" s="148"/>
      <c r="CH695" s="148"/>
      <c r="CI695" s="337"/>
      <c r="CJ695" s="147"/>
      <c r="CK695" s="338"/>
      <c r="CL695" s="145"/>
      <c r="CM695" s="145"/>
      <c r="CN695" s="338"/>
      <c r="CO695" s="344"/>
    </row>
    <row r="696" spans="1:93" ht="24" customHeight="1" x14ac:dyDescent="0.3">
      <c r="A696" s="327" t="s">
        <v>3130</v>
      </c>
      <c r="B696" s="362" t="s">
        <v>3131</v>
      </c>
      <c r="C696" s="363" t="s">
        <v>83</v>
      </c>
      <c r="D696" s="330">
        <f t="shared" si="26"/>
        <v>360</v>
      </c>
      <c r="E696" s="331">
        <f t="shared" si="27"/>
        <v>240</v>
      </c>
      <c r="F696" s="331">
        <f t="shared" si="28"/>
        <v>150</v>
      </c>
      <c r="G696" s="331">
        <f t="shared" si="29"/>
        <v>100</v>
      </c>
      <c r="H696" s="331">
        <f t="shared" si="30"/>
        <v>100</v>
      </c>
      <c r="I696" s="331">
        <f t="shared" si="31"/>
        <v>100</v>
      </c>
      <c r="J696" s="331">
        <f t="shared" si="32"/>
        <v>100</v>
      </c>
      <c r="K696" s="331">
        <f t="shared" si="33"/>
        <v>70</v>
      </c>
      <c r="L696" s="331">
        <f t="shared" si="34"/>
        <v>50</v>
      </c>
      <c r="M696" s="332">
        <f t="shared" si="35"/>
        <v>30</v>
      </c>
      <c r="N696" s="333">
        <f t="shared" si="36"/>
        <v>1300</v>
      </c>
      <c r="O696" s="334">
        <f>Nemzetközi!E71</f>
        <v>1</v>
      </c>
      <c r="P696" s="335">
        <f t="shared" si="37"/>
        <v>1400</v>
      </c>
      <c r="Q696" s="336">
        <f t="shared" si="38"/>
        <v>9</v>
      </c>
      <c r="R696" s="148"/>
      <c r="S696" s="148"/>
      <c r="T696" s="361">
        <v>30</v>
      </c>
      <c r="U696" s="148"/>
      <c r="V696" s="148"/>
      <c r="W696" s="361"/>
      <c r="X696" s="147"/>
      <c r="Y696" s="148"/>
      <c r="Z696" s="147"/>
      <c r="AA696" s="338">
        <v>0</v>
      </c>
      <c r="AB696" s="339">
        <v>0</v>
      </c>
      <c r="AC696" s="349">
        <v>0</v>
      </c>
      <c r="AD696" s="147"/>
      <c r="AE696" s="148"/>
      <c r="AF696" s="147"/>
      <c r="AG696" s="364">
        <v>0</v>
      </c>
      <c r="AH696" s="364">
        <v>0</v>
      </c>
      <c r="AI696" s="352"/>
      <c r="AJ696" s="352"/>
      <c r="AK696" s="364"/>
      <c r="AL696" s="352"/>
      <c r="AM696" s="364"/>
      <c r="AN696" s="364"/>
      <c r="AO696" s="353"/>
      <c r="AP696" s="353"/>
      <c r="AQ696" s="365">
        <v>50</v>
      </c>
      <c r="AR696" s="365">
        <v>150</v>
      </c>
      <c r="AS696" s="365"/>
      <c r="AT696" s="153"/>
      <c r="AU696" s="364"/>
      <c r="AV696" s="352"/>
      <c r="AW696" s="148">
        <v>0</v>
      </c>
      <c r="AX696" s="148">
        <v>0</v>
      </c>
      <c r="AY696" s="147"/>
      <c r="AZ696" s="148"/>
      <c r="BA696" s="148"/>
      <c r="BB696" s="147"/>
      <c r="BC696" s="147"/>
      <c r="BD696" s="148"/>
      <c r="BE696" s="148"/>
      <c r="BF696" s="338">
        <v>0</v>
      </c>
      <c r="BG696" s="352"/>
      <c r="BH696" s="148">
        <v>0</v>
      </c>
      <c r="BI696" s="361">
        <v>70</v>
      </c>
      <c r="BJ696" s="342">
        <v>100</v>
      </c>
      <c r="BK696" s="343"/>
      <c r="BL696" s="147"/>
      <c r="BM696" s="147"/>
      <c r="BN696" s="148"/>
      <c r="BO696" s="148"/>
      <c r="BP696" s="147"/>
      <c r="BQ696" s="144">
        <v>0</v>
      </c>
      <c r="BR696" s="352"/>
      <c r="BS696" s="352"/>
      <c r="BT696" s="352"/>
      <c r="BU696" s="338">
        <v>100</v>
      </c>
      <c r="BV696" s="144"/>
      <c r="BW696" s="352"/>
      <c r="BX696" s="352"/>
      <c r="BY696" s="364"/>
      <c r="BZ696" s="364"/>
      <c r="CA696" s="149">
        <v>360</v>
      </c>
      <c r="CB696" s="354">
        <v>100</v>
      </c>
      <c r="CC696" s="344">
        <v>0</v>
      </c>
      <c r="CD696" s="352"/>
      <c r="CE696" s="352"/>
      <c r="CF696" s="356">
        <v>0</v>
      </c>
      <c r="CG696" s="148"/>
      <c r="CH696" s="148"/>
      <c r="CI696" s="361">
        <v>100</v>
      </c>
      <c r="CJ696" s="147"/>
      <c r="CK696" s="354">
        <v>240</v>
      </c>
      <c r="CL696" s="352"/>
      <c r="CM696" s="352"/>
      <c r="CN696" s="354"/>
      <c r="CO696" s="344"/>
    </row>
    <row r="697" spans="1:93" ht="24" customHeight="1" x14ac:dyDescent="0.3">
      <c r="A697" s="327" t="s">
        <v>3132</v>
      </c>
      <c r="B697" s="328" t="s">
        <v>3133</v>
      </c>
      <c r="C697" s="329" t="s">
        <v>83</v>
      </c>
      <c r="D697" s="330">
        <f t="shared" si="26"/>
        <v>65</v>
      </c>
      <c r="E697" s="331">
        <f t="shared" si="27"/>
        <v>0</v>
      </c>
      <c r="F697" s="331">
        <f t="shared" si="28"/>
        <v>0</v>
      </c>
      <c r="G697" s="331">
        <f t="shared" si="29"/>
        <v>0</v>
      </c>
      <c r="H697" s="331">
        <f t="shared" si="30"/>
        <v>0</v>
      </c>
      <c r="I697" s="331">
        <f t="shared" si="31"/>
        <v>0</v>
      </c>
      <c r="J697" s="331">
        <f t="shared" si="32"/>
        <v>0</v>
      </c>
      <c r="K697" s="331">
        <f t="shared" si="33"/>
        <v>0</v>
      </c>
      <c r="L697" s="331">
        <f t="shared" si="34"/>
        <v>0</v>
      </c>
      <c r="M697" s="332">
        <f t="shared" si="35"/>
        <v>0</v>
      </c>
      <c r="N697" s="333">
        <f t="shared" si="36"/>
        <v>65</v>
      </c>
      <c r="O697" s="334"/>
      <c r="P697" s="335">
        <f t="shared" si="37"/>
        <v>65</v>
      </c>
      <c r="Q697" s="336">
        <f t="shared" si="38"/>
        <v>166</v>
      </c>
      <c r="R697" s="148"/>
      <c r="S697" s="148"/>
      <c r="T697" s="337"/>
      <c r="U697" s="148"/>
      <c r="V697" s="148"/>
      <c r="W697" s="337"/>
      <c r="X697" s="147"/>
      <c r="Y697" s="148"/>
      <c r="Z697" s="147"/>
      <c r="AA697" s="338">
        <v>0</v>
      </c>
      <c r="AB697" s="339">
        <v>0</v>
      </c>
      <c r="AC697" s="148">
        <v>0</v>
      </c>
      <c r="AD697" s="147"/>
      <c r="AE697" s="148"/>
      <c r="AF697" s="147"/>
      <c r="AG697" s="364">
        <v>0</v>
      </c>
      <c r="AH697" s="364">
        <v>0</v>
      </c>
      <c r="AI697" s="145"/>
      <c r="AJ697" s="145"/>
      <c r="AK697" s="364"/>
      <c r="AL697" s="145"/>
      <c r="AM697" s="364"/>
      <c r="AN697" s="364"/>
      <c r="AO697" s="340"/>
      <c r="AP697" s="340"/>
      <c r="AQ697" s="365"/>
      <c r="AR697" s="365">
        <v>65</v>
      </c>
      <c r="AS697" s="365"/>
      <c r="AT697" s="153"/>
      <c r="AU697" s="364"/>
      <c r="AV697" s="145"/>
      <c r="AW697" s="349">
        <v>0</v>
      </c>
      <c r="AX697" s="349">
        <v>0</v>
      </c>
      <c r="AY697" s="147"/>
      <c r="AZ697" s="349"/>
      <c r="BA697" s="349"/>
      <c r="BB697" s="147"/>
      <c r="BC697" s="147"/>
      <c r="BD697" s="349"/>
      <c r="BE697" s="349"/>
      <c r="BF697" s="338">
        <v>0</v>
      </c>
      <c r="BG697" s="145"/>
      <c r="BH697" s="349">
        <v>0</v>
      </c>
      <c r="BI697" s="337"/>
      <c r="BJ697" s="360"/>
      <c r="BK697" s="343"/>
      <c r="BL697" s="147"/>
      <c r="BM697" s="147"/>
      <c r="BN697" s="349"/>
      <c r="BO697" s="349"/>
      <c r="BP697" s="147"/>
      <c r="BQ697" s="144">
        <v>0</v>
      </c>
      <c r="BR697" s="145"/>
      <c r="BS697" s="145"/>
      <c r="BT697" s="145"/>
      <c r="BU697" s="338"/>
      <c r="BV697" s="144"/>
      <c r="BW697" s="145"/>
      <c r="BX697" s="145"/>
      <c r="BY697" s="364"/>
      <c r="BZ697" s="364"/>
      <c r="CA697" s="149">
        <v>0</v>
      </c>
      <c r="CB697" s="338">
        <v>0</v>
      </c>
      <c r="CC697" s="344">
        <v>0</v>
      </c>
      <c r="CD697" s="145"/>
      <c r="CE697" s="145"/>
      <c r="CF697" s="146">
        <v>0</v>
      </c>
      <c r="CG697" s="148"/>
      <c r="CH697" s="148"/>
      <c r="CI697" s="337"/>
      <c r="CJ697" s="147"/>
      <c r="CK697" s="338"/>
      <c r="CL697" s="145"/>
      <c r="CM697" s="145"/>
      <c r="CN697" s="338"/>
      <c r="CO697" s="344"/>
    </row>
    <row r="698" spans="1:93" ht="24" customHeight="1" x14ac:dyDescent="0.3">
      <c r="A698" s="327" t="s">
        <v>3134</v>
      </c>
      <c r="B698" s="328" t="s">
        <v>3135</v>
      </c>
      <c r="C698" s="329" t="s">
        <v>720</v>
      </c>
      <c r="D698" s="330">
        <f t="shared" si="26"/>
        <v>360</v>
      </c>
      <c r="E698" s="331">
        <f t="shared" si="27"/>
        <v>200</v>
      </c>
      <c r="F698" s="331">
        <f t="shared" si="28"/>
        <v>190</v>
      </c>
      <c r="G698" s="331">
        <f t="shared" si="29"/>
        <v>180</v>
      </c>
      <c r="H698" s="331">
        <f t="shared" si="30"/>
        <v>140</v>
      </c>
      <c r="I698" s="331">
        <f t="shared" si="31"/>
        <v>100</v>
      </c>
      <c r="J698" s="331">
        <f t="shared" si="32"/>
        <v>95</v>
      </c>
      <c r="K698" s="331">
        <f t="shared" si="33"/>
        <v>50</v>
      </c>
      <c r="L698" s="331">
        <f t="shared" si="34"/>
        <v>0</v>
      </c>
      <c r="M698" s="332">
        <f t="shared" si="35"/>
        <v>0</v>
      </c>
      <c r="N698" s="333">
        <f t="shared" si="36"/>
        <v>1315</v>
      </c>
      <c r="O698" s="334">
        <f>Nemzetközi!E70</f>
        <v>6</v>
      </c>
      <c r="P698" s="335">
        <f t="shared" si="37"/>
        <v>1915</v>
      </c>
      <c r="Q698" s="336">
        <f t="shared" si="38"/>
        <v>7</v>
      </c>
      <c r="R698" s="148"/>
      <c r="S698" s="148"/>
      <c r="T698" s="361">
        <v>50</v>
      </c>
      <c r="U698" s="148"/>
      <c r="V698" s="148"/>
      <c r="W698" s="361">
        <v>180</v>
      </c>
      <c r="X698" s="147"/>
      <c r="Y698" s="148"/>
      <c r="Z698" s="147"/>
      <c r="AA698" s="338">
        <v>0</v>
      </c>
      <c r="AB698" s="339">
        <v>0</v>
      </c>
      <c r="AC698" s="148">
        <v>0</v>
      </c>
      <c r="AD698" s="147"/>
      <c r="AE698" s="148"/>
      <c r="AF698" s="147"/>
      <c r="AG698" s="144">
        <v>0</v>
      </c>
      <c r="AH698" s="144">
        <v>0</v>
      </c>
      <c r="AI698" s="145"/>
      <c r="AJ698" s="145"/>
      <c r="AK698" s="144"/>
      <c r="AL698" s="145"/>
      <c r="AM698" s="144"/>
      <c r="AN698" s="144"/>
      <c r="AO698" s="340"/>
      <c r="AP698" s="340"/>
      <c r="AQ698" s="341">
        <v>140</v>
      </c>
      <c r="AR698" s="341">
        <v>190</v>
      </c>
      <c r="AS698" s="341">
        <v>95</v>
      </c>
      <c r="AT698" s="153">
        <v>200</v>
      </c>
      <c r="AU698" s="144"/>
      <c r="AV698" s="145"/>
      <c r="AW698" s="148">
        <v>0</v>
      </c>
      <c r="AX698" s="148">
        <v>0</v>
      </c>
      <c r="AY698" s="147"/>
      <c r="AZ698" s="148"/>
      <c r="BA698" s="148"/>
      <c r="BB698" s="147"/>
      <c r="BC698" s="147"/>
      <c r="BD698" s="148"/>
      <c r="BE698" s="148"/>
      <c r="BF698" s="338">
        <v>0</v>
      </c>
      <c r="BG698" s="145"/>
      <c r="BH698" s="148">
        <v>0</v>
      </c>
      <c r="BI698" s="361">
        <v>100</v>
      </c>
      <c r="BJ698" s="360"/>
      <c r="BK698" s="343"/>
      <c r="BL698" s="147"/>
      <c r="BM698" s="147"/>
      <c r="BN698" s="148"/>
      <c r="BO698" s="148"/>
      <c r="BP698" s="147"/>
      <c r="BQ698" s="144">
        <v>0</v>
      </c>
      <c r="BR698" s="145"/>
      <c r="BS698" s="145"/>
      <c r="BT698" s="145"/>
      <c r="BU698" s="338"/>
      <c r="BV698" s="144"/>
      <c r="BW698" s="145"/>
      <c r="BX698" s="145"/>
      <c r="BY698" s="144"/>
      <c r="BZ698" s="144"/>
      <c r="CA698" s="149">
        <v>360</v>
      </c>
      <c r="CB698" s="354">
        <v>0</v>
      </c>
      <c r="CC698" s="344">
        <v>0</v>
      </c>
      <c r="CD698" s="145"/>
      <c r="CE698" s="145"/>
      <c r="CF698" s="356">
        <v>0</v>
      </c>
      <c r="CG698" s="148"/>
      <c r="CH698" s="148"/>
      <c r="CI698" s="361"/>
      <c r="CJ698" s="147"/>
      <c r="CK698" s="354"/>
      <c r="CL698" s="145"/>
      <c r="CM698" s="145"/>
      <c r="CN698" s="354"/>
      <c r="CO698" s="344"/>
    </row>
    <row r="699" spans="1:93" ht="24" customHeight="1" x14ac:dyDescent="0.3">
      <c r="A699" s="327" t="s">
        <v>3136</v>
      </c>
      <c r="B699" s="328" t="s">
        <v>3137</v>
      </c>
      <c r="C699" s="329" t="s">
        <v>1977</v>
      </c>
      <c r="D699" s="330">
        <f t="shared" si="26"/>
        <v>0</v>
      </c>
      <c r="E699" s="331">
        <f t="shared" si="27"/>
        <v>0</v>
      </c>
      <c r="F699" s="331">
        <f t="shared" si="28"/>
        <v>0</v>
      </c>
      <c r="G699" s="331">
        <f t="shared" si="29"/>
        <v>0</v>
      </c>
      <c r="H699" s="331">
        <f t="shared" si="30"/>
        <v>0</v>
      </c>
      <c r="I699" s="331">
        <f t="shared" si="31"/>
        <v>0</v>
      </c>
      <c r="J699" s="331">
        <f t="shared" si="32"/>
        <v>0</v>
      </c>
      <c r="K699" s="331">
        <f t="shared" si="33"/>
        <v>0</v>
      </c>
      <c r="L699" s="331">
        <f t="shared" si="34"/>
        <v>0</v>
      </c>
      <c r="M699" s="332">
        <f t="shared" si="35"/>
        <v>0</v>
      </c>
      <c r="N699" s="333">
        <f t="shared" si="36"/>
        <v>0</v>
      </c>
      <c r="O699" s="334"/>
      <c r="P699" s="335">
        <f t="shared" si="37"/>
        <v>0</v>
      </c>
      <c r="Q699" s="336" t="str">
        <f t="shared" si="38"/>
        <v/>
      </c>
      <c r="R699" s="148"/>
      <c r="S699" s="148"/>
      <c r="T699" s="337"/>
      <c r="U699" s="148"/>
      <c r="V699" s="148"/>
      <c r="W699" s="337"/>
      <c r="X699" s="147"/>
      <c r="Y699" s="148"/>
      <c r="Z699" s="147"/>
      <c r="AA699" s="338">
        <v>0</v>
      </c>
      <c r="AB699" s="339">
        <v>0</v>
      </c>
      <c r="AC699" s="148">
        <v>0</v>
      </c>
      <c r="AD699" s="147"/>
      <c r="AE699" s="148"/>
      <c r="AF699" s="147"/>
      <c r="AG699" s="364">
        <v>0</v>
      </c>
      <c r="AH699" s="364">
        <v>0</v>
      </c>
      <c r="AI699" s="145"/>
      <c r="AJ699" s="145"/>
      <c r="AK699" s="364"/>
      <c r="AL699" s="145"/>
      <c r="AM699" s="364"/>
      <c r="AN699" s="364"/>
      <c r="AO699" s="340"/>
      <c r="AP699" s="340"/>
      <c r="AQ699" s="365"/>
      <c r="AR699" s="365"/>
      <c r="AS699" s="365"/>
      <c r="AT699" s="153"/>
      <c r="AU699" s="364"/>
      <c r="AV699" s="145"/>
      <c r="AW699" s="148">
        <v>0</v>
      </c>
      <c r="AX699" s="148">
        <v>0</v>
      </c>
      <c r="AY699" s="147"/>
      <c r="AZ699" s="148"/>
      <c r="BA699" s="148"/>
      <c r="BB699" s="147"/>
      <c r="BC699" s="147"/>
      <c r="BD699" s="148"/>
      <c r="BE699" s="148"/>
      <c r="BF699" s="338">
        <v>0</v>
      </c>
      <c r="BG699" s="145"/>
      <c r="BH699" s="148">
        <v>0</v>
      </c>
      <c r="BI699" s="337"/>
      <c r="BJ699" s="342"/>
      <c r="BK699" s="343"/>
      <c r="BL699" s="147"/>
      <c r="BM699" s="147"/>
      <c r="BN699" s="148"/>
      <c r="BO699" s="148"/>
      <c r="BP699" s="147"/>
      <c r="BQ699" s="144">
        <v>0</v>
      </c>
      <c r="BR699" s="145"/>
      <c r="BS699" s="145"/>
      <c r="BT699" s="145"/>
      <c r="BU699" s="338"/>
      <c r="BV699" s="144"/>
      <c r="BW699" s="145"/>
      <c r="BX699" s="145"/>
      <c r="BY699" s="364"/>
      <c r="BZ699" s="364"/>
      <c r="CA699" s="355">
        <v>0</v>
      </c>
      <c r="CB699" s="338">
        <v>0</v>
      </c>
      <c r="CC699" s="344">
        <v>0</v>
      </c>
      <c r="CD699" s="145"/>
      <c r="CE699" s="145"/>
      <c r="CF699" s="356">
        <v>0</v>
      </c>
      <c r="CG699" s="148"/>
      <c r="CH699" s="148"/>
      <c r="CI699" s="337"/>
      <c r="CJ699" s="147"/>
      <c r="CK699" s="338"/>
      <c r="CL699" s="145"/>
      <c r="CM699" s="145"/>
      <c r="CN699" s="338"/>
      <c r="CO699" s="344"/>
    </row>
    <row r="700" spans="1:93" ht="24" customHeight="1" x14ac:dyDescent="0.3">
      <c r="A700" s="345" t="s">
        <v>3138</v>
      </c>
      <c r="B700" s="328" t="s">
        <v>3139</v>
      </c>
      <c r="C700" s="329" t="s">
        <v>2107</v>
      </c>
      <c r="D700" s="330">
        <f t="shared" si="26"/>
        <v>0</v>
      </c>
      <c r="E700" s="331">
        <f t="shared" si="27"/>
        <v>0</v>
      </c>
      <c r="F700" s="331">
        <f t="shared" si="28"/>
        <v>0</v>
      </c>
      <c r="G700" s="331">
        <f t="shared" si="29"/>
        <v>0</v>
      </c>
      <c r="H700" s="331">
        <f t="shared" si="30"/>
        <v>0</v>
      </c>
      <c r="I700" s="331">
        <f t="shared" si="31"/>
        <v>0</v>
      </c>
      <c r="J700" s="331">
        <f t="shared" si="32"/>
        <v>0</v>
      </c>
      <c r="K700" s="331">
        <f t="shared" si="33"/>
        <v>0</v>
      </c>
      <c r="L700" s="331">
        <f t="shared" si="34"/>
        <v>0</v>
      </c>
      <c r="M700" s="332">
        <f t="shared" si="35"/>
        <v>0</v>
      </c>
      <c r="N700" s="333">
        <f t="shared" si="36"/>
        <v>0</v>
      </c>
      <c r="O700" s="334"/>
      <c r="P700" s="335">
        <f t="shared" si="37"/>
        <v>0</v>
      </c>
      <c r="Q700" s="336" t="str">
        <f t="shared" si="38"/>
        <v/>
      </c>
      <c r="R700" s="349"/>
      <c r="S700" s="349"/>
      <c r="T700" s="337"/>
      <c r="U700" s="349"/>
      <c r="V700" s="349"/>
      <c r="W700" s="337"/>
      <c r="X700" s="147"/>
      <c r="Y700" s="349"/>
      <c r="Z700" s="147"/>
      <c r="AA700" s="354">
        <v>0</v>
      </c>
      <c r="AB700" s="357">
        <v>0</v>
      </c>
      <c r="AC700" s="148">
        <v>0</v>
      </c>
      <c r="AD700" s="147"/>
      <c r="AE700" s="349"/>
      <c r="AF700" s="147"/>
      <c r="AG700" s="344">
        <v>0</v>
      </c>
      <c r="AH700" s="344">
        <v>0</v>
      </c>
      <c r="AI700" s="145"/>
      <c r="AJ700" s="145"/>
      <c r="AK700" s="344"/>
      <c r="AL700" s="145"/>
      <c r="AM700" s="344"/>
      <c r="AN700" s="344"/>
      <c r="AO700" s="340"/>
      <c r="AP700" s="340"/>
      <c r="AQ700" s="368"/>
      <c r="AR700" s="368"/>
      <c r="AS700" s="368"/>
      <c r="AT700" s="359"/>
      <c r="AU700" s="344"/>
      <c r="AV700" s="145"/>
      <c r="AW700" s="148">
        <v>0</v>
      </c>
      <c r="AX700" s="148">
        <v>0</v>
      </c>
      <c r="AY700" s="147"/>
      <c r="AZ700" s="148"/>
      <c r="BA700" s="148"/>
      <c r="BB700" s="147"/>
      <c r="BC700" s="147"/>
      <c r="BD700" s="148"/>
      <c r="BE700" s="148"/>
      <c r="BF700" s="338">
        <v>0</v>
      </c>
      <c r="BG700" s="145"/>
      <c r="BH700" s="349">
        <v>0</v>
      </c>
      <c r="BI700" s="337"/>
      <c r="BJ700" s="360"/>
      <c r="BK700" s="343"/>
      <c r="BL700" s="147"/>
      <c r="BM700" s="147"/>
      <c r="BN700" s="148"/>
      <c r="BO700" s="148"/>
      <c r="BP700" s="147"/>
      <c r="BQ700" s="144">
        <v>0</v>
      </c>
      <c r="BR700" s="145"/>
      <c r="BS700" s="145"/>
      <c r="BT700" s="145"/>
      <c r="BU700" s="338"/>
      <c r="BV700" s="144"/>
      <c r="BW700" s="145"/>
      <c r="BX700" s="145"/>
      <c r="BY700" s="344"/>
      <c r="BZ700" s="344"/>
      <c r="CA700" s="355">
        <v>0</v>
      </c>
      <c r="CB700" s="338">
        <v>0</v>
      </c>
      <c r="CC700" s="344">
        <v>0</v>
      </c>
      <c r="CD700" s="145"/>
      <c r="CE700" s="145"/>
      <c r="CF700" s="146">
        <v>0</v>
      </c>
      <c r="CG700" s="148"/>
      <c r="CH700" s="148"/>
      <c r="CI700" s="337"/>
      <c r="CJ700" s="147"/>
      <c r="CK700" s="338"/>
      <c r="CL700" s="145"/>
      <c r="CM700" s="145"/>
      <c r="CN700" s="338"/>
      <c r="CO700" s="344"/>
    </row>
    <row r="701" spans="1:93" ht="24" customHeight="1" x14ac:dyDescent="0.3">
      <c r="A701" s="327" t="s">
        <v>3140</v>
      </c>
      <c r="B701" s="328" t="s">
        <v>3141</v>
      </c>
      <c r="C701" s="329" t="s">
        <v>1949</v>
      </c>
      <c r="D701" s="330">
        <f t="shared" si="26"/>
        <v>5</v>
      </c>
      <c r="E701" s="331">
        <f t="shared" si="27"/>
        <v>0</v>
      </c>
      <c r="F701" s="331">
        <f t="shared" si="28"/>
        <v>0</v>
      </c>
      <c r="G701" s="331">
        <f t="shared" si="29"/>
        <v>0</v>
      </c>
      <c r="H701" s="331">
        <f t="shared" si="30"/>
        <v>0</v>
      </c>
      <c r="I701" s="331">
        <f t="shared" si="31"/>
        <v>0</v>
      </c>
      <c r="J701" s="331">
        <f t="shared" si="32"/>
        <v>0</v>
      </c>
      <c r="K701" s="331">
        <f t="shared" si="33"/>
        <v>0</v>
      </c>
      <c r="L701" s="331">
        <f t="shared" si="34"/>
        <v>0</v>
      </c>
      <c r="M701" s="332">
        <f t="shared" si="35"/>
        <v>0</v>
      </c>
      <c r="N701" s="333">
        <f t="shared" si="36"/>
        <v>5</v>
      </c>
      <c r="O701" s="334"/>
      <c r="P701" s="335">
        <f t="shared" si="37"/>
        <v>5</v>
      </c>
      <c r="Q701" s="336">
        <f t="shared" si="38"/>
        <v>814</v>
      </c>
      <c r="R701" s="148"/>
      <c r="S701" s="148"/>
      <c r="T701" s="350"/>
      <c r="U701" s="148"/>
      <c r="V701" s="148"/>
      <c r="W701" s="350"/>
      <c r="X701" s="351"/>
      <c r="Y701" s="148"/>
      <c r="Z701" s="351"/>
      <c r="AA701" s="354">
        <v>0</v>
      </c>
      <c r="AB701" s="357">
        <v>0</v>
      </c>
      <c r="AC701" s="148">
        <v>0</v>
      </c>
      <c r="AD701" s="351"/>
      <c r="AE701" s="148"/>
      <c r="AF701" s="351">
        <v>5</v>
      </c>
      <c r="AG701" s="88">
        <v>0</v>
      </c>
      <c r="AH701" s="88">
        <v>0</v>
      </c>
      <c r="AI701" s="145"/>
      <c r="AJ701" s="145"/>
      <c r="AK701" s="88"/>
      <c r="AL701" s="145"/>
      <c r="AM701" s="88"/>
      <c r="AN701" s="88"/>
      <c r="AO701" s="340"/>
      <c r="AP701" s="340"/>
      <c r="AQ701" s="358"/>
      <c r="AR701" s="358"/>
      <c r="AS701" s="358"/>
      <c r="AT701" s="359"/>
      <c r="AU701" s="88"/>
      <c r="AV701" s="145"/>
      <c r="AW701" s="148">
        <v>0</v>
      </c>
      <c r="AX701" s="148">
        <v>0</v>
      </c>
      <c r="AY701" s="351"/>
      <c r="AZ701" s="148"/>
      <c r="BA701" s="148"/>
      <c r="BB701" s="351"/>
      <c r="BC701" s="351"/>
      <c r="BD701" s="148"/>
      <c r="BE701" s="148"/>
      <c r="BF701" s="354">
        <v>0</v>
      </c>
      <c r="BG701" s="145"/>
      <c r="BH701" s="148">
        <v>0</v>
      </c>
      <c r="BI701" s="350"/>
      <c r="BJ701" s="342"/>
      <c r="BK701" s="343"/>
      <c r="BL701" s="351"/>
      <c r="BM701" s="351"/>
      <c r="BN701" s="148"/>
      <c r="BO701" s="148"/>
      <c r="BP701" s="351"/>
      <c r="BQ701" s="144">
        <v>0</v>
      </c>
      <c r="BR701" s="145"/>
      <c r="BS701" s="145"/>
      <c r="BT701" s="145"/>
      <c r="BU701" s="354"/>
      <c r="BV701" s="144"/>
      <c r="BW701" s="145"/>
      <c r="BX701" s="145"/>
      <c r="BY701" s="88"/>
      <c r="BZ701" s="88"/>
      <c r="CA701" s="149">
        <v>0</v>
      </c>
      <c r="CB701" s="354">
        <v>0</v>
      </c>
      <c r="CC701" s="344">
        <v>0</v>
      </c>
      <c r="CD701" s="145"/>
      <c r="CE701" s="145"/>
      <c r="CF701" s="356">
        <v>0</v>
      </c>
      <c r="CG701" s="349"/>
      <c r="CH701" s="349"/>
      <c r="CI701" s="350"/>
      <c r="CJ701" s="351"/>
      <c r="CK701" s="354"/>
      <c r="CL701" s="145"/>
      <c r="CM701" s="145"/>
      <c r="CN701" s="354"/>
      <c r="CO701" s="344"/>
    </row>
    <row r="702" spans="1:93" ht="24" customHeight="1" x14ac:dyDescent="0.3">
      <c r="A702" s="345" t="s">
        <v>3142</v>
      </c>
      <c r="B702" s="328" t="s">
        <v>3143</v>
      </c>
      <c r="C702" s="329" t="s">
        <v>3144</v>
      </c>
      <c r="D702" s="330">
        <f t="shared" si="26"/>
        <v>3</v>
      </c>
      <c r="E702" s="331">
        <f t="shared" si="27"/>
        <v>0</v>
      </c>
      <c r="F702" s="331">
        <f t="shared" si="28"/>
        <v>0</v>
      </c>
      <c r="G702" s="331">
        <f t="shared" si="29"/>
        <v>0</v>
      </c>
      <c r="H702" s="331">
        <f t="shared" si="30"/>
        <v>0</v>
      </c>
      <c r="I702" s="331">
        <f t="shared" si="31"/>
        <v>0</v>
      </c>
      <c r="J702" s="331">
        <f t="shared" si="32"/>
        <v>0</v>
      </c>
      <c r="K702" s="331">
        <f t="shared" si="33"/>
        <v>0</v>
      </c>
      <c r="L702" s="331">
        <f t="shared" si="34"/>
        <v>0</v>
      </c>
      <c r="M702" s="332">
        <f t="shared" si="35"/>
        <v>0</v>
      </c>
      <c r="N702" s="333">
        <f t="shared" si="36"/>
        <v>3</v>
      </c>
      <c r="O702" s="334"/>
      <c r="P702" s="335">
        <f t="shared" si="37"/>
        <v>3</v>
      </c>
      <c r="Q702" s="336">
        <f t="shared" si="38"/>
        <v>862</v>
      </c>
      <c r="R702" s="148"/>
      <c r="S702" s="148"/>
      <c r="T702" s="337"/>
      <c r="U702" s="148"/>
      <c r="V702" s="148"/>
      <c r="W702" s="337"/>
      <c r="X702" s="147"/>
      <c r="Y702" s="148"/>
      <c r="Z702" s="147"/>
      <c r="AA702" s="338">
        <v>0</v>
      </c>
      <c r="AB702" s="339">
        <v>0</v>
      </c>
      <c r="AC702" s="148">
        <v>0</v>
      </c>
      <c r="AD702" s="147"/>
      <c r="AE702" s="148"/>
      <c r="AF702" s="147"/>
      <c r="AG702" s="144">
        <v>0</v>
      </c>
      <c r="AH702" s="144">
        <v>0</v>
      </c>
      <c r="AI702" s="145"/>
      <c r="AJ702" s="145"/>
      <c r="AK702" s="144"/>
      <c r="AL702" s="145"/>
      <c r="AM702" s="144"/>
      <c r="AN702" s="144"/>
      <c r="AO702" s="340"/>
      <c r="AP702" s="340"/>
      <c r="AQ702" s="341"/>
      <c r="AR702" s="341"/>
      <c r="AS702" s="341"/>
      <c r="AT702" s="153"/>
      <c r="AU702" s="144"/>
      <c r="AV702" s="145"/>
      <c r="AW702" s="148">
        <v>0</v>
      </c>
      <c r="AX702" s="148">
        <v>0</v>
      </c>
      <c r="AY702" s="147"/>
      <c r="AZ702" s="148"/>
      <c r="BA702" s="148"/>
      <c r="BB702" s="147"/>
      <c r="BC702" s="147"/>
      <c r="BD702" s="148"/>
      <c r="BE702" s="148"/>
      <c r="BF702" s="338">
        <v>0</v>
      </c>
      <c r="BG702" s="145"/>
      <c r="BH702" s="148">
        <v>0</v>
      </c>
      <c r="BI702" s="337"/>
      <c r="BJ702" s="360"/>
      <c r="BK702" s="343"/>
      <c r="BL702" s="147"/>
      <c r="BM702" s="147"/>
      <c r="BN702" s="148"/>
      <c r="BO702" s="148">
        <v>3</v>
      </c>
      <c r="BP702" s="147"/>
      <c r="BQ702" s="144">
        <v>0</v>
      </c>
      <c r="BR702" s="145"/>
      <c r="BS702" s="145"/>
      <c r="BT702" s="145"/>
      <c r="BU702" s="338"/>
      <c r="BV702" s="144"/>
      <c r="BW702" s="145"/>
      <c r="BX702" s="145"/>
      <c r="BY702" s="144"/>
      <c r="BZ702" s="144"/>
      <c r="CA702" s="149">
        <v>0</v>
      </c>
      <c r="CB702" s="338">
        <v>0</v>
      </c>
      <c r="CC702" s="344">
        <v>0</v>
      </c>
      <c r="CD702" s="145"/>
      <c r="CE702" s="145"/>
      <c r="CF702" s="146">
        <v>0</v>
      </c>
      <c r="CG702" s="148"/>
      <c r="CH702" s="148"/>
      <c r="CI702" s="337"/>
      <c r="CJ702" s="147"/>
      <c r="CK702" s="338"/>
      <c r="CL702" s="145"/>
      <c r="CM702" s="145"/>
      <c r="CN702" s="338"/>
      <c r="CO702" s="344"/>
    </row>
    <row r="703" spans="1:93" ht="24" customHeight="1" x14ac:dyDescent="0.3">
      <c r="A703" s="327" t="s">
        <v>3145</v>
      </c>
      <c r="B703" s="328" t="s">
        <v>3146</v>
      </c>
      <c r="C703" s="329" t="s">
        <v>314</v>
      </c>
      <c r="D703" s="330">
        <f t="shared" si="26"/>
        <v>0</v>
      </c>
      <c r="E703" s="331">
        <f t="shared" si="27"/>
        <v>0</v>
      </c>
      <c r="F703" s="331">
        <f t="shared" si="28"/>
        <v>0</v>
      </c>
      <c r="G703" s="331">
        <f t="shared" si="29"/>
        <v>0</v>
      </c>
      <c r="H703" s="331">
        <f t="shared" si="30"/>
        <v>0</v>
      </c>
      <c r="I703" s="331">
        <f t="shared" si="31"/>
        <v>0</v>
      </c>
      <c r="J703" s="331">
        <f t="shared" si="32"/>
        <v>0</v>
      </c>
      <c r="K703" s="331">
        <f t="shared" si="33"/>
        <v>0</v>
      </c>
      <c r="L703" s="331">
        <f t="shared" si="34"/>
        <v>0</v>
      </c>
      <c r="M703" s="332">
        <f t="shared" si="35"/>
        <v>0</v>
      </c>
      <c r="N703" s="333">
        <f t="shared" si="36"/>
        <v>0</v>
      </c>
      <c r="O703" s="334"/>
      <c r="P703" s="335">
        <f t="shared" si="37"/>
        <v>0</v>
      </c>
      <c r="Q703" s="336" t="str">
        <f t="shared" si="38"/>
        <v/>
      </c>
      <c r="R703" s="148"/>
      <c r="S703" s="148"/>
      <c r="T703" s="350"/>
      <c r="U703" s="148"/>
      <c r="V703" s="148"/>
      <c r="W703" s="350"/>
      <c r="X703" s="351"/>
      <c r="Y703" s="148"/>
      <c r="Z703" s="351"/>
      <c r="AA703" s="354">
        <v>0</v>
      </c>
      <c r="AB703" s="357">
        <v>0</v>
      </c>
      <c r="AC703" s="148">
        <v>0</v>
      </c>
      <c r="AD703" s="351"/>
      <c r="AE703" s="148"/>
      <c r="AF703" s="351"/>
      <c r="AG703" s="344">
        <v>0</v>
      </c>
      <c r="AH703" s="344">
        <v>0</v>
      </c>
      <c r="AI703" s="145"/>
      <c r="AJ703" s="145"/>
      <c r="AK703" s="344"/>
      <c r="AL703" s="145"/>
      <c r="AM703" s="344"/>
      <c r="AN703" s="344"/>
      <c r="AO703" s="340"/>
      <c r="AP703" s="340"/>
      <c r="AQ703" s="368"/>
      <c r="AR703" s="368"/>
      <c r="AS703" s="368"/>
      <c r="AT703" s="359"/>
      <c r="AU703" s="344"/>
      <c r="AV703" s="145"/>
      <c r="AW703" s="148">
        <v>0</v>
      </c>
      <c r="AX703" s="148">
        <v>0</v>
      </c>
      <c r="AY703" s="351"/>
      <c r="AZ703" s="148"/>
      <c r="BA703" s="148"/>
      <c r="BB703" s="351"/>
      <c r="BC703" s="351"/>
      <c r="BD703" s="148"/>
      <c r="BE703" s="148"/>
      <c r="BF703" s="338">
        <v>0</v>
      </c>
      <c r="BG703" s="145"/>
      <c r="BH703" s="148">
        <v>0</v>
      </c>
      <c r="BI703" s="350"/>
      <c r="BJ703" s="342"/>
      <c r="BK703" s="343"/>
      <c r="BL703" s="351"/>
      <c r="BM703" s="351"/>
      <c r="BN703" s="148"/>
      <c r="BO703" s="148"/>
      <c r="BP703" s="351"/>
      <c r="BQ703" s="144">
        <v>0</v>
      </c>
      <c r="BR703" s="145"/>
      <c r="BS703" s="145"/>
      <c r="BT703" s="145"/>
      <c r="BU703" s="338"/>
      <c r="BV703" s="144"/>
      <c r="BW703" s="145"/>
      <c r="BX703" s="145"/>
      <c r="BY703" s="344"/>
      <c r="BZ703" s="344"/>
      <c r="CA703" s="149">
        <v>0</v>
      </c>
      <c r="CB703" s="338">
        <v>0</v>
      </c>
      <c r="CC703" s="344">
        <v>0</v>
      </c>
      <c r="CD703" s="145"/>
      <c r="CE703" s="145"/>
      <c r="CF703" s="356">
        <v>0</v>
      </c>
      <c r="CG703" s="349"/>
      <c r="CH703" s="349"/>
      <c r="CI703" s="350"/>
      <c r="CJ703" s="351"/>
      <c r="CK703" s="338"/>
      <c r="CL703" s="145"/>
      <c r="CM703" s="145"/>
      <c r="CN703" s="338"/>
      <c r="CO703" s="344"/>
    </row>
    <row r="704" spans="1:93" ht="24" customHeight="1" x14ac:dyDescent="0.3">
      <c r="A704" s="327">
        <v>810822</v>
      </c>
      <c r="B704" s="328" t="s">
        <v>3147</v>
      </c>
      <c r="C704" s="329" t="s">
        <v>1949</v>
      </c>
      <c r="D704" s="330">
        <f t="shared" si="26"/>
        <v>3</v>
      </c>
      <c r="E704" s="331">
        <f t="shared" si="27"/>
        <v>3</v>
      </c>
      <c r="F704" s="331">
        <f t="shared" si="28"/>
        <v>0</v>
      </c>
      <c r="G704" s="331">
        <f t="shared" si="29"/>
        <v>0</v>
      </c>
      <c r="H704" s="331">
        <f t="shared" si="30"/>
        <v>0</v>
      </c>
      <c r="I704" s="331">
        <f t="shared" si="31"/>
        <v>0</v>
      </c>
      <c r="J704" s="331">
        <f t="shared" si="32"/>
        <v>0</v>
      </c>
      <c r="K704" s="331">
        <f t="shared" si="33"/>
        <v>0</v>
      </c>
      <c r="L704" s="331">
        <f t="shared" si="34"/>
        <v>0</v>
      </c>
      <c r="M704" s="332">
        <f t="shared" si="35"/>
        <v>0</v>
      </c>
      <c r="N704" s="333">
        <f t="shared" si="36"/>
        <v>6</v>
      </c>
      <c r="O704" s="334"/>
      <c r="P704" s="335">
        <f t="shared" si="37"/>
        <v>6</v>
      </c>
      <c r="Q704" s="336">
        <f t="shared" si="38"/>
        <v>768</v>
      </c>
      <c r="R704" s="148"/>
      <c r="S704" s="148"/>
      <c r="T704" s="350"/>
      <c r="U704" s="148"/>
      <c r="V704" s="148"/>
      <c r="W704" s="350"/>
      <c r="X704" s="351"/>
      <c r="Y704" s="148"/>
      <c r="Z704" s="351"/>
      <c r="AA704" s="354">
        <v>0</v>
      </c>
      <c r="AB704" s="357">
        <v>0</v>
      </c>
      <c r="AC704" s="148">
        <v>0</v>
      </c>
      <c r="AD704" s="351"/>
      <c r="AE704" s="148"/>
      <c r="AF704" s="351">
        <v>3</v>
      </c>
      <c r="AG704" s="144">
        <v>0</v>
      </c>
      <c r="AH704" s="144">
        <v>0</v>
      </c>
      <c r="AI704" s="145"/>
      <c r="AJ704" s="145"/>
      <c r="AK704" s="144"/>
      <c r="AL704" s="145"/>
      <c r="AM704" s="144"/>
      <c r="AN704" s="144"/>
      <c r="AO704" s="340"/>
      <c r="AP704" s="340"/>
      <c r="AQ704" s="341"/>
      <c r="AR704" s="341"/>
      <c r="AS704" s="341"/>
      <c r="AT704" s="359"/>
      <c r="AU704" s="144"/>
      <c r="AV704" s="145"/>
      <c r="AW704" s="148">
        <v>0</v>
      </c>
      <c r="AX704" s="148">
        <v>0</v>
      </c>
      <c r="AY704" s="351"/>
      <c r="AZ704" s="148"/>
      <c r="BA704" s="148"/>
      <c r="BB704" s="351"/>
      <c r="BC704" s="351"/>
      <c r="BD704" s="148"/>
      <c r="BE704" s="148"/>
      <c r="BF704" s="338">
        <v>0</v>
      </c>
      <c r="BG704" s="145"/>
      <c r="BH704" s="148">
        <v>0</v>
      </c>
      <c r="BI704" s="350"/>
      <c r="BJ704" s="342"/>
      <c r="BK704" s="343"/>
      <c r="BL704" s="351"/>
      <c r="BM704" s="351"/>
      <c r="BN704" s="148"/>
      <c r="BO704" s="148">
        <v>3</v>
      </c>
      <c r="BP704" s="351"/>
      <c r="BQ704" s="88">
        <v>0</v>
      </c>
      <c r="BR704" s="352"/>
      <c r="BS704" s="352"/>
      <c r="BT704" s="145"/>
      <c r="BU704" s="338"/>
      <c r="BV704" s="88"/>
      <c r="BW704" s="145"/>
      <c r="BX704" s="145"/>
      <c r="BY704" s="144"/>
      <c r="BZ704" s="144"/>
      <c r="CA704" s="149">
        <v>0</v>
      </c>
      <c r="CB704" s="338">
        <v>0</v>
      </c>
      <c r="CC704" s="88">
        <v>0</v>
      </c>
      <c r="CD704" s="145"/>
      <c r="CE704" s="145"/>
      <c r="CF704" s="146">
        <v>0</v>
      </c>
      <c r="CG704" s="349"/>
      <c r="CH704" s="349"/>
      <c r="CI704" s="350"/>
      <c r="CJ704" s="351"/>
      <c r="CK704" s="338"/>
      <c r="CL704" s="145"/>
      <c r="CM704" s="145"/>
      <c r="CN704" s="338"/>
      <c r="CO704" s="88"/>
    </row>
    <row r="705" spans="1:93" ht="24" customHeight="1" x14ac:dyDescent="0.3">
      <c r="A705" s="345" t="s">
        <v>3148</v>
      </c>
      <c r="B705" s="328" t="s">
        <v>3149</v>
      </c>
      <c r="C705" s="329" t="s">
        <v>637</v>
      </c>
      <c r="D705" s="330">
        <f t="shared" si="26"/>
        <v>3</v>
      </c>
      <c r="E705" s="331">
        <f t="shared" si="27"/>
        <v>3</v>
      </c>
      <c r="F705" s="331">
        <f t="shared" si="28"/>
        <v>0</v>
      </c>
      <c r="G705" s="331">
        <f t="shared" si="29"/>
        <v>0</v>
      </c>
      <c r="H705" s="331">
        <f t="shared" si="30"/>
        <v>0</v>
      </c>
      <c r="I705" s="331">
        <f t="shared" si="31"/>
        <v>0</v>
      </c>
      <c r="J705" s="331">
        <f t="shared" si="32"/>
        <v>0</v>
      </c>
      <c r="K705" s="331">
        <f t="shared" si="33"/>
        <v>0</v>
      </c>
      <c r="L705" s="331">
        <f t="shared" si="34"/>
        <v>0</v>
      </c>
      <c r="M705" s="332">
        <f t="shared" si="35"/>
        <v>0</v>
      </c>
      <c r="N705" s="333">
        <f t="shared" si="36"/>
        <v>6</v>
      </c>
      <c r="O705" s="334"/>
      <c r="P705" s="335">
        <f t="shared" si="37"/>
        <v>6</v>
      </c>
      <c r="Q705" s="336">
        <f t="shared" si="38"/>
        <v>768</v>
      </c>
      <c r="R705" s="148"/>
      <c r="S705" s="148"/>
      <c r="T705" s="337"/>
      <c r="U705" s="148"/>
      <c r="V705" s="148"/>
      <c r="W705" s="337"/>
      <c r="X705" s="147"/>
      <c r="Y705" s="148"/>
      <c r="Z705" s="147"/>
      <c r="AA705" s="338">
        <v>0</v>
      </c>
      <c r="AB705" s="339">
        <v>0</v>
      </c>
      <c r="AC705" s="349">
        <v>0</v>
      </c>
      <c r="AD705" s="147"/>
      <c r="AE705" s="148"/>
      <c r="AF705" s="147">
        <v>3</v>
      </c>
      <c r="AG705" s="344">
        <v>0</v>
      </c>
      <c r="AH705" s="344">
        <v>0</v>
      </c>
      <c r="AI705" s="145"/>
      <c r="AJ705" s="145"/>
      <c r="AK705" s="344"/>
      <c r="AL705" s="145"/>
      <c r="AM705" s="344"/>
      <c r="AN705" s="344"/>
      <c r="AO705" s="340"/>
      <c r="AP705" s="340"/>
      <c r="AQ705" s="368"/>
      <c r="AR705" s="368"/>
      <c r="AS705" s="368"/>
      <c r="AT705" s="153"/>
      <c r="AU705" s="344"/>
      <c r="AV705" s="145"/>
      <c r="AW705" s="148">
        <v>0</v>
      </c>
      <c r="AX705" s="148">
        <v>0</v>
      </c>
      <c r="AY705" s="147"/>
      <c r="AZ705" s="148"/>
      <c r="BA705" s="148"/>
      <c r="BB705" s="147"/>
      <c r="BC705" s="147"/>
      <c r="BD705" s="148"/>
      <c r="BE705" s="148"/>
      <c r="BF705" s="338">
        <v>0</v>
      </c>
      <c r="BG705" s="145"/>
      <c r="BH705" s="148">
        <v>0</v>
      </c>
      <c r="BI705" s="337"/>
      <c r="BJ705" s="342"/>
      <c r="BK705" s="343"/>
      <c r="BL705" s="147"/>
      <c r="BM705" s="147"/>
      <c r="BN705" s="148"/>
      <c r="BO705" s="148">
        <v>3</v>
      </c>
      <c r="BP705" s="147"/>
      <c r="BQ705" s="88">
        <v>0</v>
      </c>
      <c r="BR705" s="352"/>
      <c r="BS705" s="352"/>
      <c r="BT705" s="145"/>
      <c r="BU705" s="338"/>
      <c r="BV705" s="88"/>
      <c r="BW705" s="145"/>
      <c r="BX705" s="145"/>
      <c r="BY705" s="344"/>
      <c r="BZ705" s="344"/>
      <c r="CA705" s="355">
        <v>0</v>
      </c>
      <c r="CB705" s="338">
        <v>0</v>
      </c>
      <c r="CC705" s="344">
        <v>0</v>
      </c>
      <c r="CD705" s="145"/>
      <c r="CE705" s="145"/>
      <c r="CF705" s="146">
        <v>0</v>
      </c>
      <c r="CG705" s="148"/>
      <c r="CH705" s="148"/>
      <c r="CI705" s="337"/>
      <c r="CJ705" s="147"/>
      <c r="CK705" s="338"/>
      <c r="CL705" s="145"/>
      <c r="CM705" s="145"/>
      <c r="CN705" s="338"/>
      <c r="CO705" s="344"/>
    </row>
    <row r="706" spans="1:93" ht="24" customHeight="1" x14ac:dyDescent="0.3">
      <c r="A706" s="345" t="s">
        <v>3150</v>
      </c>
      <c r="B706" s="328" t="s">
        <v>3149</v>
      </c>
      <c r="C706" s="329" t="s">
        <v>2391</v>
      </c>
      <c r="D706" s="330">
        <f t="shared" si="26"/>
        <v>3</v>
      </c>
      <c r="E706" s="331">
        <f t="shared" si="27"/>
        <v>0</v>
      </c>
      <c r="F706" s="331">
        <f t="shared" si="28"/>
        <v>0</v>
      </c>
      <c r="G706" s="331">
        <f t="shared" si="29"/>
        <v>0</v>
      </c>
      <c r="H706" s="331">
        <f t="shared" si="30"/>
        <v>0</v>
      </c>
      <c r="I706" s="331">
        <f t="shared" si="31"/>
        <v>0</v>
      </c>
      <c r="J706" s="331">
        <f t="shared" si="32"/>
        <v>0</v>
      </c>
      <c r="K706" s="331">
        <f t="shared" si="33"/>
        <v>0</v>
      </c>
      <c r="L706" s="331">
        <f t="shared" si="34"/>
        <v>0</v>
      </c>
      <c r="M706" s="332">
        <f t="shared" si="35"/>
        <v>0</v>
      </c>
      <c r="N706" s="333">
        <f t="shared" si="36"/>
        <v>3</v>
      </c>
      <c r="O706" s="334"/>
      <c r="P706" s="335">
        <f t="shared" si="37"/>
        <v>3</v>
      </c>
      <c r="Q706" s="336">
        <f t="shared" si="38"/>
        <v>862</v>
      </c>
      <c r="R706" s="148"/>
      <c r="S706" s="148"/>
      <c r="T706" s="350"/>
      <c r="U706" s="148"/>
      <c r="V706" s="148"/>
      <c r="W706" s="350"/>
      <c r="X706" s="351"/>
      <c r="Y706" s="148"/>
      <c r="Z706" s="351"/>
      <c r="AA706" s="338">
        <v>0</v>
      </c>
      <c r="AB706" s="339">
        <v>0</v>
      </c>
      <c r="AC706" s="148">
        <v>0</v>
      </c>
      <c r="AD706" s="351"/>
      <c r="AE706" s="148"/>
      <c r="AF706" s="351"/>
      <c r="AG706" s="144">
        <v>0</v>
      </c>
      <c r="AH706" s="144">
        <v>0</v>
      </c>
      <c r="AI706" s="145"/>
      <c r="AJ706" s="145"/>
      <c r="AK706" s="144"/>
      <c r="AL706" s="145"/>
      <c r="AM706" s="144"/>
      <c r="AN706" s="144"/>
      <c r="AO706" s="340"/>
      <c r="AP706" s="340"/>
      <c r="AQ706" s="341"/>
      <c r="AR706" s="341"/>
      <c r="AS706" s="341"/>
      <c r="AT706" s="153"/>
      <c r="AU706" s="144"/>
      <c r="AV706" s="145"/>
      <c r="AW706" s="148">
        <v>0</v>
      </c>
      <c r="AX706" s="148">
        <v>0</v>
      </c>
      <c r="AY706" s="351"/>
      <c r="AZ706" s="148"/>
      <c r="BA706" s="148"/>
      <c r="BB706" s="351"/>
      <c r="BC706" s="351"/>
      <c r="BD706" s="148"/>
      <c r="BE706" s="148"/>
      <c r="BF706" s="338">
        <v>0</v>
      </c>
      <c r="BG706" s="145"/>
      <c r="BH706" s="148">
        <v>0</v>
      </c>
      <c r="BI706" s="350"/>
      <c r="BJ706" s="342"/>
      <c r="BK706" s="343"/>
      <c r="BL706" s="351"/>
      <c r="BM706" s="351"/>
      <c r="BN706" s="148"/>
      <c r="BO706" s="148">
        <v>3</v>
      </c>
      <c r="BP706" s="351"/>
      <c r="BQ706" s="144">
        <v>0</v>
      </c>
      <c r="BR706" s="145"/>
      <c r="BS706" s="145"/>
      <c r="BT706" s="145"/>
      <c r="BU706" s="338"/>
      <c r="BV706" s="144"/>
      <c r="BW706" s="145"/>
      <c r="BX706" s="145"/>
      <c r="BY706" s="144"/>
      <c r="BZ706" s="144"/>
      <c r="CA706" s="355">
        <v>0</v>
      </c>
      <c r="CB706" s="338">
        <v>0</v>
      </c>
      <c r="CC706" s="344">
        <v>0</v>
      </c>
      <c r="CD706" s="145"/>
      <c r="CE706" s="145"/>
      <c r="CF706" s="146">
        <v>0</v>
      </c>
      <c r="CG706" s="349"/>
      <c r="CH706" s="349"/>
      <c r="CI706" s="350"/>
      <c r="CJ706" s="351"/>
      <c r="CK706" s="338"/>
      <c r="CL706" s="145"/>
      <c r="CM706" s="145"/>
      <c r="CN706" s="338"/>
      <c r="CO706" s="344"/>
    </row>
    <row r="707" spans="1:93" ht="24" customHeight="1" x14ac:dyDescent="0.3">
      <c r="A707" s="346" t="s">
        <v>3151</v>
      </c>
      <c r="B707" s="347" t="s">
        <v>3152</v>
      </c>
      <c r="C707" s="348" t="s">
        <v>579</v>
      </c>
      <c r="D707" s="330">
        <f t="shared" si="26"/>
        <v>24</v>
      </c>
      <c r="E707" s="331">
        <f t="shared" si="27"/>
        <v>0</v>
      </c>
      <c r="F707" s="331">
        <f t="shared" si="28"/>
        <v>0</v>
      </c>
      <c r="G707" s="331">
        <f t="shared" si="29"/>
        <v>0</v>
      </c>
      <c r="H707" s="331">
        <f t="shared" si="30"/>
        <v>0</v>
      </c>
      <c r="I707" s="331">
        <f t="shared" si="31"/>
        <v>0</v>
      </c>
      <c r="J707" s="331">
        <f t="shared" si="32"/>
        <v>0</v>
      </c>
      <c r="K707" s="331">
        <f t="shared" si="33"/>
        <v>0</v>
      </c>
      <c r="L707" s="331">
        <f t="shared" si="34"/>
        <v>0</v>
      </c>
      <c r="M707" s="332">
        <f t="shared" si="35"/>
        <v>0</v>
      </c>
      <c r="N707" s="333">
        <f t="shared" si="36"/>
        <v>24</v>
      </c>
      <c r="O707" s="334"/>
      <c r="P707" s="335">
        <f t="shared" si="37"/>
        <v>24</v>
      </c>
      <c r="Q707" s="336">
        <f t="shared" si="38"/>
        <v>407</v>
      </c>
      <c r="R707" s="349"/>
      <c r="S707" s="349"/>
      <c r="T707" s="350"/>
      <c r="U707" s="349"/>
      <c r="V707" s="349"/>
      <c r="W707" s="350"/>
      <c r="X707" s="351"/>
      <c r="Y707" s="349"/>
      <c r="Z707" s="351"/>
      <c r="AA707" s="338">
        <v>0</v>
      </c>
      <c r="AB707" s="339">
        <v>0</v>
      </c>
      <c r="AC707" s="148">
        <v>0</v>
      </c>
      <c r="AD707" s="351"/>
      <c r="AE707" s="349"/>
      <c r="AF707" s="351"/>
      <c r="AG707" s="144">
        <v>0</v>
      </c>
      <c r="AH707" s="144">
        <v>0</v>
      </c>
      <c r="AI707" s="352"/>
      <c r="AJ707" s="352"/>
      <c r="AK707" s="144"/>
      <c r="AL707" s="352"/>
      <c r="AM707" s="144"/>
      <c r="AN707" s="144"/>
      <c r="AO707" s="353"/>
      <c r="AP707" s="353"/>
      <c r="AQ707" s="341"/>
      <c r="AR707" s="341"/>
      <c r="AS707" s="341"/>
      <c r="AT707" s="153"/>
      <c r="AU707" s="144"/>
      <c r="AV707" s="352"/>
      <c r="AW707" s="349">
        <v>0</v>
      </c>
      <c r="AX707" s="349">
        <v>0</v>
      </c>
      <c r="AY707" s="351"/>
      <c r="AZ707" s="349"/>
      <c r="BA707" s="349"/>
      <c r="BB707" s="351"/>
      <c r="BC707" s="351"/>
      <c r="BD707" s="349"/>
      <c r="BE707" s="349"/>
      <c r="BF707" s="354">
        <v>0</v>
      </c>
      <c r="BG707" s="352"/>
      <c r="BH707" s="148">
        <v>0</v>
      </c>
      <c r="BI707" s="350"/>
      <c r="BJ707" s="342"/>
      <c r="BK707" s="343"/>
      <c r="BL707" s="351"/>
      <c r="BM707" s="351"/>
      <c r="BN707" s="349">
        <v>24</v>
      </c>
      <c r="BO707" s="349"/>
      <c r="BP707" s="351"/>
      <c r="BQ707" s="88">
        <v>0</v>
      </c>
      <c r="BR707" s="352"/>
      <c r="BS707" s="352"/>
      <c r="BT707" s="352"/>
      <c r="BU707" s="354"/>
      <c r="BV707" s="88"/>
      <c r="BW707" s="352"/>
      <c r="BX707" s="352"/>
      <c r="BY707" s="144"/>
      <c r="BZ707" s="144"/>
      <c r="CA707" s="149">
        <v>0</v>
      </c>
      <c r="CB707" s="338">
        <v>0</v>
      </c>
      <c r="CC707" s="344">
        <v>0</v>
      </c>
      <c r="CD707" s="352"/>
      <c r="CE707" s="352"/>
      <c r="CF707" s="146">
        <v>0</v>
      </c>
      <c r="CG707" s="349"/>
      <c r="CH707" s="349"/>
      <c r="CI707" s="350"/>
      <c r="CJ707" s="351"/>
      <c r="CK707" s="338"/>
      <c r="CL707" s="352"/>
      <c r="CM707" s="352"/>
      <c r="CN707" s="338"/>
      <c r="CO707" s="344"/>
    </row>
    <row r="708" spans="1:93" ht="24" customHeight="1" x14ac:dyDescent="0.3">
      <c r="A708" s="345" t="s">
        <v>1078</v>
      </c>
      <c r="B708" s="362" t="s">
        <v>1079</v>
      </c>
      <c r="C708" s="363" t="s">
        <v>809</v>
      </c>
      <c r="D708" s="330">
        <f t="shared" si="26"/>
        <v>17</v>
      </c>
      <c r="E708" s="331">
        <f t="shared" si="27"/>
        <v>3</v>
      </c>
      <c r="F708" s="331">
        <f t="shared" si="28"/>
        <v>0</v>
      </c>
      <c r="G708" s="331">
        <f t="shared" si="29"/>
        <v>0</v>
      </c>
      <c r="H708" s="331">
        <f t="shared" si="30"/>
        <v>0</v>
      </c>
      <c r="I708" s="331">
        <f t="shared" si="31"/>
        <v>0</v>
      </c>
      <c r="J708" s="331">
        <f t="shared" si="32"/>
        <v>0</v>
      </c>
      <c r="K708" s="331">
        <f t="shared" si="33"/>
        <v>0</v>
      </c>
      <c r="L708" s="331">
        <f t="shared" si="34"/>
        <v>0</v>
      </c>
      <c r="M708" s="332">
        <f t="shared" si="35"/>
        <v>0</v>
      </c>
      <c r="N708" s="333">
        <f t="shared" si="36"/>
        <v>20</v>
      </c>
      <c r="O708" s="334"/>
      <c r="P708" s="335">
        <f t="shared" si="37"/>
        <v>20</v>
      </c>
      <c r="Q708" s="336">
        <f t="shared" si="38"/>
        <v>458</v>
      </c>
      <c r="R708" s="349"/>
      <c r="S708" s="349"/>
      <c r="T708" s="350"/>
      <c r="U708" s="349"/>
      <c r="V708" s="349"/>
      <c r="W708" s="350"/>
      <c r="X708" s="351"/>
      <c r="Y708" s="349"/>
      <c r="Z708" s="351"/>
      <c r="AA708" s="338">
        <v>0</v>
      </c>
      <c r="AB708" s="339">
        <v>0</v>
      </c>
      <c r="AC708" s="148">
        <v>0</v>
      </c>
      <c r="AD708" s="351"/>
      <c r="AE708" s="349"/>
      <c r="AF708" s="351">
        <v>3</v>
      </c>
      <c r="AG708" s="144">
        <v>0</v>
      </c>
      <c r="AH708" s="144">
        <v>0</v>
      </c>
      <c r="AI708" s="352"/>
      <c r="AJ708" s="352"/>
      <c r="AK708" s="144"/>
      <c r="AL708" s="352"/>
      <c r="AM708" s="144"/>
      <c r="AN708" s="144"/>
      <c r="AO708" s="353"/>
      <c r="AP708" s="353"/>
      <c r="AQ708" s="341"/>
      <c r="AR708" s="341"/>
      <c r="AS708" s="341"/>
      <c r="AT708" s="153"/>
      <c r="AU708" s="144"/>
      <c r="AV708" s="352"/>
      <c r="AW708" s="349">
        <v>0</v>
      </c>
      <c r="AX708" s="349">
        <v>0</v>
      </c>
      <c r="AY708" s="351"/>
      <c r="AZ708" s="349"/>
      <c r="BA708" s="349"/>
      <c r="BB708" s="351"/>
      <c r="BC708" s="351"/>
      <c r="BD708" s="349"/>
      <c r="BE708" s="349"/>
      <c r="BF708" s="338">
        <v>0</v>
      </c>
      <c r="BG708" s="352"/>
      <c r="BH708" s="148">
        <v>0</v>
      </c>
      <c r="BI708" s="350"/>
      <c r="BJ708" s="342"/>
      <c r="BK708" s="343"/>
      <c r="BL708" s="351"/>
      <c r="BM708" s="351"/>
      <c r="BN708" s="349"/>
      <c r="BO708" s="349">
        <v>17</v>
      </c>
      <c r="BP708" s="351"/>
      <c r="BQ708" s="144">
        <v>0</v>
      </c>
      <c r="BR708" s="352"/>
      <c r="BS708" s="352"/>
      <c r="BT708" s="352"/>
      <c r="BU708" s="338"/>
      <c r="BV708" s="144"/>
      <c r="BW708" s="352"/>
      <c r="BX708" s="352"/>
      <c r="BY708" s="144"/>
      <c r="BZ708" s="144"/>
      <c r="CA708" s="149">
        <v>0</v>
      </c>
      <c r="CB708" s="354">
        <v>0</v>
      </c>
      <c r="CC708" s="344">
        <v>0</v>
      </c>
      <c r="CD708" s="352"/>
      <c r="CE708" s="352"/>
      <c r="CF708" s="146">
        <v>0</v>
      </c>
      <c r="CG708" s="349"/>
      <c r="CH708" s="349"/>
      <c r="CI708" s="350"/>
      <c r="CJ708" s="351"/>
      <c r="CK708" s="354"/>
      <c r="CL708" s="352"/>
      <c r="CM708" s="352"/>
      <c r="CN708" s="354"/>
      <c r="CO708" s="344"/>
    </row>
    <row r="709" spans="1:93" ht="24" customHeight="1" x14ac:dyDescent="0.3">
      <c r="A709" s="345" t="s">
        <v>3153</v>
      </c>
      <c r="B709" s="328" t="s">
        <v>3154</v>
      </c>
      <c r="C709" s="329" t="s">
        <v>3155</v>
      </c>
      <c r="D709" s="330">
        <f t="shared" si="26"/>
        <v>3</v>
      </c>
      <c r="E709" s="331">
        <f t="shared" si="27"/>
        <v>0</v>
      </c>
      <c r="F709" s="331">
        <f t="shared" si="28"/>
        <v>0</v>
      </c>
      <c r="G709" s="331">
        <f t="shared" si="29"/>
        <v>0</v>
      </c>
      <c r="H709" s="331">
        <f t="shared" si="30"/>
        <v>0</v>
      </c>
      <c r="I709" s="331">
        <f t="shared" si="31"/>
        <v>0</v>
      </c>
      <c r="J709" s="331">
        <f t="shared" si="32"/>
        <v>0</v>
      </c>
      <c r="K709" s="331">
        <f t="shared" si="33"/>
        <v>0</v>
      </c>
      <c r="L709" s="331">
        <f t="shared" si="34"/>
        <v>0</v>
      </c>
      <c r="M709" s="332">
        <f t="shared" si="35"/>
        <v>0</v>
      </c>
      <c r="N709" s="333">
        <f t="shared" si="36"/>
        <v>3</v>
      </c>
      <c r="O709" s="334"/>
      <c r="P709" s="335">
        <f t="shared" si="37"/>
        <v>3</v>
      </c>
      <c r="Q709" s="336">
        <f t="shared" si="38"/>
        <v>862</v>
      </c>
      <c r="R709" s="349"/>
      <c r="S709" s="349"/>
      <c r="T709" s="337"/>
      <c r="U709" s="349"/>
      <c r="V709" s="349"/>
      <c r="W709" s="337"/>
      <c r="X709" s="147"/>
      <c r="Y709" s="349"/>
      <c r="Z709" s="147"/>
      <c r="AA709" s="338">
        <v>0</v>
      </c>
      <c r="AB709" s="339">
        <v>0</v>
      </c>
      <c r="AC709" s="148">
        <v>0</v>
      </c>
      <c r="AD709" s="147"/>
      <c r="AE709" s="349"/>
      <c r="AF709" s="147">
        <v>3</v>
      </c>
      <c r="AG709" s="144">
        <v>0</v>
      </c>
      <c r="AH709" s="144">
        <v>0</v>
      </c>
      <c r="AI709" s="145"/>
      <c r="AJ709" s="145"/>
      <c r="AK709" s="144"/>
      <c r="AL709" s="145"/>
      <c r="AM709" s="144"/>
      <c r="AN709" s="144"/>
      <c r="AO709" s="340"/>
      <c r="AP709" s="340"/>
      <c r="AQ709" s="341"/>
      <c r="AR709" s="341"/>
      <c r="AS709" s="341"/>
      <c r="AT709" s="153"/>
      <c r="AU709" s="144"/>
      <c r="AV709" s="145"/>
      <c r="AW709" s="148">
        <v>0</v>
      </c>
      <c r="AX709" s="148">
        <v>0</v>
      </c>
      <c r="AY709" s="147"/>
      <c r="AZ709" s="148"/>
      <c r="BA709" s="148"/>
      <c r="BB709" s="147"/>
      <c r="BC709" s="147"/>
      <c r="BD709" s="148"/>
      <c r="BE709" s="148"/>
      <c r="BF709" s="338">
        <v>0</v>
      </c>
      <c r="BG709" s="145"/>
      <c r="BH709" s="148">
        <v>0</v>
      </c>
      <c r="BI709" s="337"/>
      <c r="BJ709" s="342"/>
      <c r="BK709" s="343"/>
      <c r="BL709" s="147"/>
      <c r="BM709" s="147"/>
      <c r="BN709" s="148"/>
      <c r="BO709" s="148"/>
      <c r="BP709" s="147"/>
      <c r="BQ709" s="144">
        <v>0</v>
      </c>
      <c r="BR709" s="145"/>
      <c r="BS709" s="145"/>
      <c r="BT709" s="145"/>
      <c r="BU709" s="338"/>
      <c r="BV709" s="144"/>
      <c r="BW709" s="145"/>
      <c r="BX709" s="145"/>
      <c r="BY709" s="144"/>
      <c r="BZ709" s="144"/>
      <c r="CA709" s="355">
        <v>0</v>
      </c>
      <c r="CB709" s="354">
        <v>0</v>
      </c>
      <c r="CC709" s="88">
        <v>0</v>
      </c>
      <c r="CD709" s="145"/>
      <c r="CE709" s="145"/>
      <c r="CF709" s="146">
        <v>0</v>
      </c>
      <c r="CG709" s="148"/>
      <c r="CH709" s="148"/>
      <c r="CI709" s="337"/>
      <c r="CJ709" s="147"/>
      <c r="CK709" s="354"/>
      <c r="CL709" s="145"/>
      <c r="CM709" s="145"/>
      <c r="CN709" s="354"/>
      <c r="CO709" s="88"/>
    </row>
    <row r="710" spans="1:93" ht="24" customHeight="1" x14ac:dyDescent="0.3">
      <c r="A710" s="327" t="s">
        <v>3156</v>
      </c>
      <c r="B710" s="328" t="s">
        <v>3157</v>
      </c>
      <c r="C710" s="329" t="s">
        <v>3158</v>
      </c>
      <c r="D710" s="330">
        <f t="shared" si="26"/>
        <v>0</v>
      </c>
      <c r="E710" s="331">
        <f t="shared" si="27"/>
        <v>0</v>
      </c>
      <c r="F710" s="331">
        <f t="shared" si="28"/>
        <v>0</v>
      </c>
      <c r="G710" s="331">
        <f t="shared" si="29"/>
        <v>0</v>
      </c>
      <c r="H710" s="331">
        <f t="shared" si="30"/>
        <v>0</v>
      </c>
      <c r="I710" s="331">
        <f t="shared" si="31"/>
        <v>0</v>
      </c>
      <c r="J710" s="331">
        <f t="shared" si="32"/>
        <v>0</v>
      </c>
      <c r="K710" s="331">
        <f t="shared" si="33"/>
        <v>0</v>
      </c>
      <c r="L710" s="331">
        <f t="shared" si="34"/>
        <v>0</v>
      </c>
      <c r="M710" s="332">
        <f t="shared" si="35"/>
        <v>0</v>
      </c>
      <c r="N710" s="333">
        <f t="shared" si="36"/>
        <v>0</v>
      </c>
      <c r="O710" s="334"/>
      <c r="P710" s="335">
        <f t="shared" si="37"/>
        <v>0</v>
      </c>
      <c r="Q710" s="336" t="str">
        <f t="shared" si="38"/>
        <v/>
      </c>
      <c r="R710" s="148"/>
      <c r="S710" s="148"/>
      <c r="T710" s="337"/>
      <c r="U710" s="148"/>
      <c r="V710" s="148"/>
      <c r="W710" s="337"/>
      <c r="X710" s="147"/>
      <c r="Y710" s="148"/>
      <c r="Z710" s="147"/>
      <c r="AA710" s="338">
        <v>0</v>
      </c>
      <c r="AB710" s="339">
        <v>0</v>
      </c>
      <c r="AC710" s="349">
        <v>0</v>
      </c>
      <c r="AD710" s="147"/>
      <c r="AE710" s="148"/>
      <c r="AF710" s="147"/>
      <c r="AG710" s="144">
        <v>0</v>
      </c>
      <c r="AH710" s="144">
        <v>0</v>
      </c>
      <c r="AI710" s="145"/>
      <c r="AJ710" s="145"/>
      <c r="AK710" s="144"/>
      <c r="AL710" s="145"/>
      <c r="AM710" s="144"/>
      <c r="AN710" s="144"/>
      <c r="AO710" s="340"/>
      <c r="AP710" s="340"/>
      <c r="AQ710" s="341"/>
      <c r="AR710" s="341"/>
      <c r="AS710" s="341"/>
      <c r="AT710" s="153"/>
      <c r="AU710" s="144"/>
      <c r="AV710" s="145"/>
      <c r="AW710" s="349">
        <v>0</v>
      </c>
      <c r="AX710" s="349">
        <v>0</v>
      </c>
      <c r="AY710" s="147"/>
      <c r="AZ710" s="349"/>
      <c r="BA710" s="349"/>
      <c r="BB710" s="147"/>
      <c r="BC710" s="147"/>
      <c r="BD710" s="349"/>
      <c r="BE710" s="349"/>
      <c r="BF710" s="354">
        <v>0</v>
      </c>
      <c r="BG710" s="145"/>
      <c r="BH710" s="148">
        <v>0</v>
      </c>
      <c r="BI710" s="337"/>
      <c r="BJ710" s="342"/>
      <c r="BK710" s="343"/>
      <c r="BL710" s="147"/>
      <c r="BM710" s="147"/>
      <c r="BN710" s="349"/>
      <c r="BO710" s="349"/>
      <c r="BP710" s="147"/>
      <c r="BQ710" s="144">
        <v>0</v>
      </c>
      <c r="BR710" s="145"/>
      <c r="BS710" s="145"/>
      <c r="BT710" s="145"/>
      <c r="BU710" s="354"/>
      <c r="BV710" s="144"/>
      <c r="BW710" s="145"/>
      <c r="BX710" s="145"/>
      <c r="BY710" s="144"/>
      <c r="BZ710" s="144"/>
      <c r="CA710" s="149">
        <v>0</v>
      </c>
      <c r="CB710" s="338">
        <v>0</v>
      </c>
      <c r="CC710" s="344">
        <v>0</v>
      </c>
      <c r="CD710" s="145"/>
      <c r="CE710" s="145"/>
      <c r="CF710" s="146">
        <v>0</v>
      </c>
      <c r="CG710" s="148"/>
      <c r="CH710" s="148"/>
      <c r="CI710" s="337"/>
      <c r="CJ710" s="147"/>
      <c r="CK710" s="338"/>
      <c r="CL710" s="145"/>
      <c r="CM710" s="145"/>
      <c r="CN710" s="338"/>
      <c r="CO710" s="344"/>
    </row>
    <row r="711" spans="1:93" ht="24" customHeight="1" x14ac:dyDescent="0.3">
      <c r="A711" s="346" t="s">
        <v>3159</v>
      </c>
      <c r="B711" s="366" t="s">
        <v>3160</v>
      </c>
      <c r="C711" s="367" t="s">
        <v>839</v>
      </c>
      <c r="D711" s="330">
        <f t="shared" si="26"/>
        <v>3</v>
      </c>
      <c r="E711" s="331">
        <f t="shared" si="27"/>
        <v>0</v>
      </c>
      <c r="F711" s="331">
        <f t="shared" si="28"/>
        <v>0</v>
      </c>
      <c r="G711" s="331">
        <f t="shared" si="29"/>
        <v>0</v>
      </c>
      <c r="H711" s="331">
        <f t="shared" si="30"/>
        <v>0</v>
      </c>
      <c r="I711" s="331">
        <f t="shared" si="31"/>
        <v>0</v>
      </c>
      <c r="J711" s="331">
        <f t="shared" si="32"/>
        <v>0</v>
      </c>
      <c r="K711" s="331">
        <f t="shared" si="33"/>
        <v>0</v>
      </c>
      <c r="L711" s="331">
        <f t="shared" si="34"/>
        <v>0</v>
      </c>
      <c r="M711" s="332">
        <f t="shared" si="35"/>
        <v>0</v>
      </c>
      <c r="N711" s="333">
        <f t="shared" si="36"/>
        <v>3</v>
      </c>
      <c r="O711" s="334"/>
      <c r="P711" s="335">
        <f t="shared" si="37"/>
        <v>3</v>
      </c>
      <c r="Q711" s="336">
        <f t="shared" si="38"/>
        <v>862</v>
      </c>
      <c r="R711" s="148"/>
      <c r="S711" s="148"/>
      <c r="T711" s="350"/>
      <c r="U711" s="148"/>
      <c r="V711" s="148"/>
      <c r="W711" s="350"/>
      <c r="X711" s="351"/>
      <c r="Y711" s="148"/>
      <c r="Z711" s="351"/>
      <c r="AA711" s="338">
        <v>0</v>
      </c>
      <c r="AB711" s="339">
        <v>0</v>
      </c>
      <c r="AC711" s="349">
        <v>0</v>
      </c>
      <c r="AD711" s="351"/>
      <c r="AE711" s="148"/>
      <c r="AF711" s="351">
        <v>3</v>
      </c>
      <c r="AG711" s="364">
        <v>0</v>
      </c>
      <c r="AH711" s="364">
        <v>0</v>
      </c>
      <c r="AI711" s="145"/>
      <c r="AJ711" s="145"/>
      <c r="AK711" s="364"/>
      <c r="AL711" s="145"/>
      <c r="AM711" s="364"/>
      <c r="AN711" s="364"/>
      <c r="AO711" s="340"/>
      <c r="AP711" s="340"/>
      <c r="AQ711" s="365"/>
      <c r="AR711" s="365"/>
      <c r="AS711" s="365"/>
      <c r="AT711" s="153"/>
      <c r="AU711" s="364"/>
      <c r="AV711" s="145"/>
      <c r="AW711" s="148">
        <v>0</v>
      </c>
      <c r="AX711" s="148">
        <v>0</v>
      </c>
      <c r="AY711" s="351"/>
      <c r="AZ711" s="148"/>
      <c r="BA711" s="148"/>
      <c r="BB711" s="351"/>
      <c r="BC711" s="351"/>
      <c r="BD711" s="148"/>
      <c r="BE711" s="148"/>
      <c r="BF711" s="354">
        <v>0</v>
      </c>
      <c r="BG711" s="145"/>
      <c r="BH711" s="349">
        <v>0</v>
      </c>
      <c r="BI711" s="350"/>
      <c r="BJ711" s="342"/>
      <c r="BK711" s="343"/>
      <c r="BL711" s="351"/>
      <c r="BM711" s="351"/>
      <c r="BN711" s="148"/>
      <c r="BO711" s="148"/>
      <c r="BP711" s="351"/>
      <c r="BQ711" s="88">
        <v>0</v>
      </c>
      <c r="BR711" s="352"/>
      <c r="BS711" s="352"/>
      <c r="BT711" s="145"/>
      <c r="BU711" s="354"/>
      <c r="BV711" s="88"/>
      <c r="BW711" s="145"/>
      <c r="BX711" s="145"/>
      <c r="BY711" s="364"/>
      <c r="BZ711" s="364"/>
      <c r="CA711" s="149">
        <v>0</v>
      </c>
      <c r="CB711" s="354">
        <v>0</v>
      </c>
      <c r="CC711" s="344">
        <v>0</v>
      </c>
      <c r="CD711" s="145"/>
      <c r="CE711" s="145"/>
      <c r="CF711" s="146">
        <v>0</v>
      </c>
      <c r="CG711" s="349"/>
      <c r="CH711" s="349"/>
      <c r="CI711" s="350"/>
      <c r="CJ711" s="351"/>
      <c r="CK711" s="354"/>
      <c r="CL711" s="145"/>
      <c r="CM711" s="145"/>
      <c r="CN711" s="354"/>
      <c r="CO711" s="344"/>
    </row>
    <row r="712" spans="1:93" ht="24" customHeight="1" x14ac:dyDescent="0.3">
      <c r="A712" s="327" t="s">
        <v>3161</v>
      </c>
      <c r="B712" s="328" t="s">
        <v>3162</v>
      </c>
      <c r="C712" s="329" t="s">
        <v>2013</v>
      </c>
      <c r="D712" s="330">
        <f t="shared" si="26"/>
        <v>32</v>
      </c>
      <c r="E712" s="331">
        <f t="shared" si="27"/>
        <v>18</v>
      </c>
      <c r="F712" s="331">
        <f t="shared" si="28"/>
        <v>0</v>
      </c>
      <c r="G712" s="331">
        <f t="shared" si="29"/>
        <v>0</v>
      </c>
      <c r="H712" s="331">
        <f t="shared" si="30"/>
        <v>0</v>
      </c>
      <c r="I712" s="331">
        <f t="shared" si="31"/>
        <v>0</v>
      </c>
      <c r="J712" s="331">
        <f t="shared" si="32"/>
        <v>0</v>
      </c>
      <c r="K712" s="331">
        <f t="shared" si="33"/>
        <v>0</v>
      </c>
      <c r="L712" s="331">
        <f t="shared" si="34"/>
        <v>0</v>
      </c>
      <c r="M712" s="332">
        <f t="shared" si="35"/>
        <v>0</v>
      </c>
      <c r="N712" s="333">
        <f t="shared" si="36"/>
        <v>50</v>
      </c>
      <c r="O712" s="334"/>
      <c r="P712" s="335">
        <f t="shared" si="37"/>
        <v>50</v>
      </c>
      <c r="Q712" s="336">
        <f t="shared" si="38"/>
        <v>210</v>
      </c>
      <c r="R712" s="148"/>
      <c r="S712" s="148"/>
      <c r="T712" s="350"/>
      <c r="U712" s="148"/>
      <c r="V712" s="148"/>
      <c r="W712" s="350"/>
      <c r="X712" s="351"/>
      <c r="Y712" s="148"/>
      <c r="Z712" s="351"/>
      <c r="AA712" s="338">
        <v>0</v>
      </c>
      <c r="AB712" s="339">
        <v>0</v>
      </c>
      <c r="AC712" s="148">
        <v>0</v>
      </c>
      <c r="AD712" s="351"/>
      <c r="AE712" s="148">
        <v>18</v>
      </c>
      <c r="AF712" s="351"/>
      <c r="AG712" s="144">
        <v>0</v>
      </c>
      <c r="AH712" s="144">
        <v>0</v>
      </c>
      <c r="AI712" s="145"/>
      <c r="AJ712" s="145"/>
      <c r="AK712" s="144"/>
      <c r="AL712" s="145"/>
      <c r="AM712" s="144"/>
      <c r="AN712" s="144"/>
      <c r="AO712" s="340"/>
      <c r="AP712" s="340"/>
      <c r="AQ712" s="341"/>
      <c r="AR712" s="341"/>
      <c r="AS712" s="341"/>
      <c r="AT712" s="153"/>
      <c r="AU712" s="144"/>
      <c r="AV712" s="145"/>
      <c r="AW712" s="148">
        <v>0</v>
      </c>
      <c r="AX712" s="148">
        <v>0</v>
      </c>
      <c r="AY712" s="351"/>
      <c r="AZ712" s="148"/>
      <c r="BA712" s="148"/>
      <c r="BB712" s="351"/>
      <c r="BC712" s="351"/>
      <c r="BD712" s="148"/>
      <c r="BE712" s="148"/>
      <c r="BF712" s="338">
        <v>0</v>
      </c>
      <c r="BG712" s="145"/>
      <c r="BH712" s="349">
        <v>0</v>
      </c>
      <c r="BI712" s="350"/>
      <c r="BJ712" s="342"/>
      <c r="BK712" s="343"/>
      <c r="BL712" s="351"/>
      <c r="BM712" s="351"/>
      <c r="BN712" s="148">
        <v>32</v>
      </c>
      <c r="BO712" s="148"/>
      <c r="BP712" s="351"/>
      <c r="BQ712" s="144">
        <v>0</v>
      </c>
      <c r="BR712" s="145"/>
      <c r="BS712" s="145"/>
      <c r="BT712" s="145"/>
      <c r="BU712" s="338"/>
      <c r="BV712" s="144"/>
      <c r="BW712" s="145"/>
      <c r="BX712" s="145"/>
      <c r="BY712" s="144"/>
      <c r="BZ712" s="144"/>
      <c r="CA712" s="149">
        <v>0</v>
      </c>
      <c r="CB712" s="354">
        <v>0</v>
      </c>
      <c r="CC712" s="344">
        <v>0</v>
      </c>
      <c r="CD712" s="145"/>
      <c r="CE712" s="145"/>
      <c r="CF712" s="146">
        <v>0</v>
      </c>
      <c r="CG712" s="349"/>
      <c r="CH712" s="349"/>
      <c r="CI712" s="350"/>
      <c r="CJ712" s="351"/>
      <c r="CK712" s="354"/>
      <c r="CL712" s="145"/>
      <c r="CM712" s="145"/>
      <c r="CN712" s="354"/>
      <c r="CO712" s="344"/>
    </row>
    <row r="713" spans="1:93" ht="24" customHeight="1" x14ac:dyDescent="0.3">
      <c r="A713" s="327" t="s">
        <v>3163</v>
      </c>
      <c r="B713" s="328" t="s">
        <v>3164</v>
      </c>
      <c r="C713" s="329" t="s">
        <v>2013</v>
      </c>
      <c r="D713" s="330">
        <f t="shared" si="26"/>
        <v>0</v>
      </c>
      <c r="E713" s="331">
        <f t="shared" si="27"/>
        <v>0</v>
      </c>
      <c r="F713" s="331">
        <f t="shared" si="28"/>
        <v>0</v>
      </c>
      <c r="G713" s="331">
        <f t="shared" si="29"/>
        <v>0</v>
      </c>
      <c r="H713" s="331">
        <f t="shared" si="30"/>
        <v>0</v>
      </c>
      <c r="I713" s="331">
        <f t="shared" si="31"/>
        <v>0</v>
      </c>
      <c r="J713" s="331">
        <f t="shared" si="32"/>
        <v>0</v>
      </c>
      <c r="K713" s="331">
        <f t="shared" si="33"/>
        <v>0</v>
      </c>
      <c r="L713" s="331">
        <f t="shared" si="34"/>
        <v>0</v>
      </c>
      <c r="M713" s="332">
        <f t="shared" si="35"/>
        <v>0</v>
      </c>
      <c r="N713" s="333">
        <f t="shared" si="36"/>
        <v>0</v>
      </c>
      <c r="O713" s="334"/>
      <c r="P713" s="335">
        <f t="shared" si="37"/>
        <v>0</v>
      </c>
      <c r="Q713" s="336" t="str">
        <f t="shared" si="38"/>
        <v/>
      </c>
      <c r="R713" s="148"/>
      <c r="S713" s="148"/>
      <c r="T713" s="350"/>
      <c r="U713" s="148"/>
      <c r="V713" s="148"/>
      <c r="W713" s="350"/>
      <c r="X713" s="351"/>
      <c r="Y713" s="148"/>
      <c r="Z713" s="351"/>
      <c r="AA713" s="338">
        <v>0</v>
      </c>
      <c r="AB713" s="339">
        <v>0</v>
      </c>
      <c r="AC713" s="148">
        <v>0</v>
      </c>
      <c r="AD713" s="351"/>
      <c r="AE713" s="148"/>
      <c r="AF713" s="351"/>
      <c r="AG713" s="364">
        <v>0</v>
      </c>
      <c r="AH713" s="364">
        <v>0</v>
      </c>
      <c r="AI713" s="145"/>
      <c r="AJ713" s="145"/>
      <c r="AK713" s="364"/>
      <c r="AL713" s="145"/>
      <c r="AM713" s="364"/>
      <c r="AN713" s="364"/>
      <c r="AO713" s="340"/>
      <c r="AP713" s="340"/>
      <c r="AQ713" s="365"/>
      <c r="AR713" s="365"/>
      <c r="AS713" s="365"/>
      <c r="AT713" s="153"/>
      <c r="AU713" s="364"/>
      <c r="AV713" s="145"/>
      <c r="AW713" s="349">
        <v>0</v>
      </c>
      <c r="AX713" s="349">
        <v>0</v>
      </c>
      <c r="AY713" s="351"/>
      <c r="AZ713" s="349"/>
      <c r="BA713" s="349"/>
      <c r="BB713" s="351"/>
      <c r="BC713" s="351"/>
      <c r="BD713" s="349"/>
      <c r="BE713" s="349"/>
      <c r="BF713" s="354">
        <v>0</v>
      </c>
      <c r="BG713" s="145"/>
      <c r="BH713" s="148">
        <v>0</v>
      </c>
      <c r="BI713" s="350"/>
      <c r="BJ713" s="342"/>
      <c r="BK713" s="343"/>
      <c r="BL713" s="351"/>
      <c r="BM713" s="351"/>
      <c r="BN713" s="349"/>
      <c r="BO713" s="349"/>
      <c r="BP713" s="351"/>
      <c r="BQ713" s="144">
        <v>0</v>
      </c>
      <c r="BR713" s="145"/>
      <c r="BS713" s="145"/>
      <c r="BT713" s="145"/>
      <c r="BU713" s="354"/>
      <c r="BV713" s="144"/>
      <c r="BW713" s="145"/>
      <c r="BX713" s="145"/>
      <c r="BY713" s="364"/>
      <c r="BZ713" s="364"/>
      <c r="CA713" s="149">
        <v>0</v>
      </c>
      <c r="CB713" s="338">
        <v>0</v>
      </c>
      <c r="CC713" s="344">
        <v>0</v>
      </c>
      <c r="CD713" s="145"/>
      <c r="CE713" s="145"/>
      <c r="CF713" s="356">
        <v>0</v>
      </c>
      <c r="CG713" s="349"/>
      <c r="CH713" s="349"/>
      <c r="CI713" s="350"/>
      <c r="CJ713" s="351"/>
      <c r="CK713" s="338"/>
      <c r="CL713" s="145"/>
      <c r="CM713" s="145"/>
      <c r="CN713" s="338"/>
      <c r="CO713" s="344"/>
    </row>
    <row r="714" spans="1:93" ht="24" customHeight="1" x14ac:dyDescent="0.3">
      <c r="A714" s="345" t="s">
        <v>3165</v>
      </c>
      <c r="B714" s="328" t="s">
        <v>3166</v>
      </c>
      <c r="C714" s="329" t="s">
        <v>418</v>
      </c>
      <c r="D714" s="330">
        <f t="shared" si="26"/>
        <v>10</v>
      </c>
      <c r="E714" s="331">
        <f t="shared" si="27"/>
        <v>0</v>
      </c>
      <c r="F714" s="331">
        <f t="shared" si="28"/>
        <v>0</v>
      </c>
      <c r="G714" s="331">
        <f t="shared" si="29"/>
        <v>0</v>
      </c>
      <c r="H714" s="331">
        <f t="shared" si="30"/>
        <v>0</v>
      </c>
      <c r="I714" s="331">
        <f t="shared" si="31"/>
        <v>0</v>
      </c>
      <c r="J714" s="331">
        <f t="shared" si="32"/>
        <v>0</v>
      </c>
      <c r="K714" s="331">
        <f t="shared" si="33"/>
        <v>0</v>
      </c>
      <c r="L714" s="331">
        <f t="shared" si="34"/>
        <v>0</v>
      </c>
      <c r="M714" s="332">
        <f t="shared" si="35"/>
        <v>0</v>
      </c>
      <c r="N714" s="333">
        <f t="shared" si="36"/>
        <v>10</v>
      </c>
      <c r="O714" s="334"/>
      <c r="P714" s="335">
        <f t="shared" si="37"/>
        <v>10</v>
      </c>
      <c r="Q714" s="336">
        <f t="shared" si="38"/>
        <v>661</v>
      </c>
      <c r="R714" s="148"/>
      <c r="S714" s="148"/>
      <c r="T714" s="337"/>
      <c r="U714" s="148"/>
      <c r="V714" s="148"/>
      <c r="W714" s="337"/>
      <c r="X714" s="147"/>
      <c r="Y714" s="148"/>
      <c r="Z714" s="147"/>
      <c r="AA714" s="338">
        <v>0</v>
      </c>
      <c r="AB714" s="339">
        <v>0</v>
      </c>
      <c r="AC714" s="148">
        <v>0</v>
      </c>
      <c r="AD714" s="147"/>
      <c r="AE714" s="148"/>
      <c r="AF714" s="147"/>
      <c r="AG714" s="144">
        <v>0</v>
      </c>
      <c r="AH714" s="144">
        <v>0</v>
      </c>
      <c r="AI714" s="145"/>
      <c r="AJ714" s="145"/>
      <c r="AK714" s="144"/>
      <c r="AL714" s="145"/>
      <c r="AM714" s="144"/>
      <c r="AN714" s="144"/>
      <c r="AO714" s="340"/>
      <c r="AP714" s="340"/>
      <c r="AQ714" s="341"/>
      <c r="AR714" s="341"/>
      <c r="AS714" s="341"/>
      <c r="AT714" s="153">
        <v>10</v>
      </c>
      <c r="AU714" s="144"/>
      <c r="AV714" s="145"/>
      <c r="AW714" s="148">
        <v>0</v>
      </c>
      <c r="AX714" s="148">
        <v>0</v>
      </c>
      <c r="AY714" s="147"/>
      <c r="AZ714" s="148"/>
      <c r="BA714" s="148"/>
      <c r="BB714" s="147"/>
      <c r="BC714" s="147"/>
      <c r="BD714" s="148"/>
      <c r="BE714" s="148"/>
      <c r="BF714" s="338">
        <v>0</v>
      </c>
      <c r="BG714" s="145"/>
      <c r="BH714" s="349">
        <v>0</v>
      </c>
      <c r="BI714" s="337"/>
      <c r="BJ714" s="342"/>
      <c r="BK714" s="343"/>
      <c r="BL714" s="147"/>
      <c r="BM714" s="147"/>
      <c r="BN714" s="148"/>
      <c r="BO714" s="148"/>
      <c r="BP714" s="147"/>
      <c r="BQ714" s="144">
        <v>0</v>
      </c>
      <c r="BR714" s="145"/>
      <c r="BS714" s="145"/>
      <c r="BT714" s="145"/>
      <c r="BU714" s="338"/>
      <c r="BV714" s="144"/>
      <c r="BW714" s="145"/>
      <c r="BX714" s="145"/>
      <c r="BY714" s="144"/>
      <c r="BZ714" s="144"/>
      <c r="CA714" s="149">
        <v>0</v>
      </c>
      <c r="CB714" s="354">
        <v>0</v>
      </c>
      <c r="CC714" s="344">
        <v>0</v>
      </c>
      <c r="CD714" s="145"/>
      <c r="CE714" s="145"/>
      <c r="CF714" s="146">
        <v>0</v>
      </c>
      <c r="CG714" s="148"/>
      <c r="CH714" s="148"/>
      <c r="CI714" s="337"/>
      <c r="CJ714" s="147"/>
      <c r="CK714" s="354"/>
      <c r="CL714" s="145"/>
      <c r="CM714" s="145"/>
      <c r="CN714" s="354"/>
      <c r="CO714" s="344"/>
    </row>
    <row r="715" spans="1:93" ht="24" customHeight="1" x14ac:dyDescent="0.3">
      <c r="A715" s="327" t="s">
        <v>3167</v>
      </c>
      <c r="B715" s="328" t="s">
        <v>3168</v>
      </c>
      <c r="C715" s="329" t="s">
        <v>1953</v>
      </c>
      <c r="D715" s="330">
        <f t="shared" si="26"/>
        <v>0</v>
      </c>
      <c r="E715" s="331">
        <f t="shared" si="27"/>
        <v>0</v>
      </c>
      <c r="F715" s="331">
        <f t="shared" si="28"/>
        <v>0</v>
      </c>
      <c r="G715" s="331">
        <f t="shared" si="29"/>
        <v>0</v>
      </c>
      <c r="H715" s="331">
        <f t="shared" si="30"/>
        <v>0</v>
      </c>
      <c r="I715" s="331">
        <f t="shared" si="31"/>
        <v>0</v>
      </c>
      <c r="J715" s="331">
        <f t="shared" si="32"/>
        <v>0</v>
      </c>
      <c r="K715" s="331">
        <f t="shared" si="33"/>
        <v>0</v>
      </c>
      <c r="L715" s="331">
        <f t="shared" si="34"/>
        <v>0</v>
      </c>
      <c r="M715" s="332">
        <f t="shared" si="35"/>
        <v>0</v>
      </c>
      <c r="N715" s="333">
        <f t="shared" si="36"/>
        <v>0</v>
      </c>
      <c r="O715" s="334"/>
      <c r="P715" s="335">
        <f t="shared" si="37"/>
        <v>0</v>
      </c>
      <c r="Q715" s="336" t="str">
        <f t="shared" si="38"/>
        <v/>
      </c>
      <c r="R715" s="349"/>
      <c r="S715" s="349"/>
      <c r="T715" s="350"/>
      <c r="U715" s="349"/>
      <c r="V715" s="349"/>
      <c r="W715" s="350"/>
      <c r="X715" s="351"/>
      <c r="Y715" s="349"/>
      <c r="Z715" s="351"/>
      <c r="AA715" s="338">
        <v>0</v>
      </c>
      <c r="AB715" s="339">
        <v>0</v>
      </c>
      <c r="AC715" s="148">
        <v>0</v>
      </c>
      <c r="AD715" s="351"/>
      <c r="AE715" s="349"/>
      <c r="AF715" s="351"/>
      <c r="AG715" s="88">
        <v>0</v>
      </c>
      <c r="AH715" s="88">
        <v>0</v>
      </c>
      <c r="AI715" s="145"/>
      <c r="AJ715" s="145"/>
      <c r="AK715" s="88"/>
      <c r="AL715" s="145"/>
      <c r="AM715" s="88"/>
      <c r="AN715" s="88"/>
      <c r="AO715" s="340"/>
      <c r="AP715" s="340"/>
      <c r="AQ715" s="358"/>
      <c r="AR715" s="358"/>
      <c r="AS715" s="358"/>
      <c r="AT715" s="153"/>
      <c r="AU715" s="88"/>
      <c r="AV715" s="145"/>
      <c r="AW715" s="148">
        <v>0</v>
      </c>
      <c r="AX715" s="148">
        <v>0</v>
      </c>
      <c r="AY715" s="351"/>
      <c r="AZ715" s="148"/>
      <c r="BA715" s="148"/>
      <c r="BB715" s="351"/>
      <c r="BC715" s="351"/>
      <c r="BD715" s="148"/>
      <c r="BE715" s="148"/>
      <c r="BF715" s="338">
        <v>0</v>
      </c>
      <c r="BG715" s="145"/>
      <c r="BH715" s="148">
        <v>0</v>
      </c>
      <c r="BI715" s="350"/>
      <c r="BJ715" s="342"/>
      <c r="BK715" s="343"/>
      <c r="BL715" s="351"/>
      <c r="BM715" s="351"/>
      <c r="BN715" s="148"/>
      <c r="BO715" s="148"/>
      <c r="BP715" s="351"/>
      <c r="BQ715" s="144">
        <v>0</v>
      </c>
      <c r="BR715" s="145"/>
      <c r="BS715" s="145"/>
      <c r="BT715" s="145"/>
      <c r="BU715" s="338"/>
      <c r="BV715" s="144"/>
      <c r="BW715" s="145"/>
      <c r="BX715" s="145"/>
      <c r="BY715" s="88"/>
      <c r="BZ715" s="88"/>
      <c r="CA715" s="149">
        <v>0</v>
      </c>
      <c r="CB715" s="338">
        <v>0</v>
      </c>
      <c r="CC715" s="88">
        <v>0</v>
      </c>
      <c r="CD715" s="145"/>
      <c r="CE715" s="145"/>
      <c r="CF715" s="356">
        <v>0</v>
      </c>
      <c r="CG715" s="349"/>
      <c r="CH715" s="349"/>
      <c r="CI715" s="350"/>
      <c r="CJ715" s="351"/>
      <c r="CK715" s="338"/>
      <c r="CL715" s="145"/>
      <c r="CM715" s="145"/>
      <c r="CN715" s="338"/>
      <c r="CO715" s="88"/>
    </row>
    <row r="716" spans="1:93" ht="24" customHeight="1" x14ac:dyDescent="0.3">
      <c r="A716" s="327">
        <v>840918</v>
      </c>
      <c r="B716" s="328" t="s">
        <v>3169</v>
      </c>
      <c r="C716" s="329" t="s">
        <v>2122</v>
      </c>
      <c r="D716" s="330">
        <f t="shared" si="26"/>
        <v>5</v>
      </c>
      <c r="E716" s="331">
        <f t="shared" si="27"/>
        <v>0</v>
      </c>
      <c r="F716" s="331">
        <f t="shared" si="28"/>
        <v>0</v>
      </c>
      <c r="G716" s="331">
        <f t="shared" si="29"/>
        <v>0</v>
      </c>
      <c r="H716" s="331">
        <f t="shared" si="30"/>
        <v>0</v>
      </c>
      <c r="I716" s="331">
        <f t="shared" si="31"/>
        <v>0</v>
      </c>
      <c r="J716" s="331">
        <f t="shared" si="32"/>
        <v>0</v>
      </c>
      <c r="K716" s="331">
        <f t="shared" si="33"/>
        <v>0</v>
      </c>
      <c r="L716" s="331">
        <f t="shared" si="34"/>
        <v>0</v>
      </c>
      <c r="M716" s="332">
        <f t="shared" si="35"/>
        <v>0</v>
      </c>
      <c r="N716" s="333">
        <f t="shared" si="36"/>
        <v>5</v>
      </c>
      <c r="O716" s="334"/>
      <c r="P716" s="335">
        <f t="shared" si="37"/>
        <v>5</v>
      </c>
      <c r="Q716" s="336">
        <f t="shared" si="38"/>
        <v>814</v>
      </c>
      <c r="R716" s="349"/>
      <c r="S716" s="349"/>
      <c r="T716" s="337"/>
      <c r="U716" s="349"/>
      <c r="V716" s="349"/>
      <c r="W716" s="337"/>
      <c r="X716" s="147"/>
      <c r="Y716" s="349"/>
      <c r="Z716" s="147"/>
      <c r="AA716" s="354">
        <v>0</v>
      </c>
      <c r="AB716" s="357">
        <v>0</v>
      </c>
      <c r="AC716" s="148">
        <v>0</v>
      </c>
      <c r="AD716" s="147"/>
      <c r="AE716" s="349"/>
      <c r="AF716" s="147">
        <v>5</v>
      </c>
      <c r="AG716" s="144">
        <v>0</v>
      </c>
      <c r="AH716" s="144">
        <v>0</v>
      </c>
      <c r="AI716" s="145"/>
      <c r="AJ716" s="145"/>
      <c r="AK716" s="144"/>
      <c r="AL716" s="145"/>
      <c r="AM716" s="144"/>
      <c r="AN716" s="144"/>
      <c r="AO716" s="340"/>
      <c r="AP716" s="340"/>
      <c r="AQ716" s="341"/>
      <c r="AR716" s="341"/>
      <c r="AS716" s="341"/>
      <c r="AT716" s="359"/>
      <c r="AU716" s="144"/>
      <c r="AV716" s="145"/>
      <c r="AW716" s="148">
        <v>0</v>
      </c>
      <c r="AX716" s="148">
        <v>0</v>
      </c>
      <c r="AY716" s="147"/>
      <c r="AZ716" s="148"/>
      <c r="BA716" s="148"/>
      <c r="BB716" s="147"/>
      <c r="BC716" s="147"/>
      <c r="BD716" s="148"/>
      <c r="BE716" s="148"/>
      <c r="BF716" s="338">
        <v>0</v>
      </c>
      <c r="BG716" s="145"/>
      <c r="BH716" s="148">
        <v>0</v>
      </c>
      <c r="BI716" s="337"/>
      <c r="BJ716" s="360"/>
      <c r="BK716" s="343"/>
      <c r="BL716" s="147"/>
      <c r="BM716" s="147"/>
      <c r="BN716" s="148"/>
      <c r="BO716" s="148"/>
      <c r="BP716" s="147"/>
      <c r="BQ716" s="144">
        <v>0</v>
      </c>
      <c r="BR716" s="145"/>
      <c r="BS716" s="145"/>
      <c r="BT716" s="145"/>
      <c r="BU716" s="338"/>
      <c r="BV716" s="144"/>
      <c r="BW716" s="145"/>
      <c r="BX716" s="145"/>
      <c r="BY716" s="144"/>
      <c r="BZ716" s="144"/>
      <c r="CA716" s="149">
        <v>0</v>
      </c>
      <c r="CB716" s="338">
        <v>0</v>
      </c>
      <c r="CC716" s="344">
        <v>0</v>
      </c>
      <c r="CD716" s="145"/>
      <c r="CE716" s="145"/>
      <c r="CF716" s="356">
        <v>0</v>
      </c>
      <c r="CG716" s="148"/>
      <c r="CH716" s="148"/>
      <c r="CI716" s="337"/>
      <c r="CJ716" s="147"/>
      <c r="CK716" s="338"/>
      <c r="CL716" s="145"/>
      <c r="CM716" s="145"/>
      <c r="CN716" s="338"/>
      <c r="CO716" s="344"/>
    </row>
    <row r="717" spans="1:93" ht="24" customHeight="1" x14ac:dyDescent="0.3">
      <c r="A717" s="327" t="s">
        <v>3170</v>
      </c>
      <c r="B717" s="328" t="s">
        <v>3171</v>
      </c>
      <c r="C717" s="329" t="s">
        <v>2156</v>
      </c>
      <c r="D717" s="330">
        <f t="shared" si="26"/>
        <v>25</v>
      </c>
      <c r="E717" s="331">
        <f t="shared" si="27"/>
        <v>17</v>
      </c>
      <c r="F717" s="331">
        <f t="shared" si="28"/>
        <v>0</v>
      </c>
      <c r="G717" s="331">
        <f t="shared" si="29"/>
        <v>0</v>
      </c>
      <c r="H717" s="331">
        <f t="shared" si="30"/>
        <v>0</v>
      </c>
      <c r="I717" s="331">
        <f t="shared" si="31"/>
        <v>0</v>
      </c>
      <c r="J717" s="331">
        <f t="shared" si="32"/>
        <v>0</v>
      </c>
      <c r="K717" s="331">
        <f t="shared" si="33"/>
        <v>0</v>
      </c>
      <c r="L717" s="331">
        <f t="shared" si="34"/>
        <v>0</v>
      </c>
      <c r="M717" s="332">
        <f t="shared" si="35"/>
        <v>0</v>
      </c>
      <c r="N717" s="333">
        <f t="shared" si="36"/>
        <v>42</v>
      </c>
      <c r="O717" s="334"/>
      <c r="P717" s="335">
        <f t="shared" si="37"/>
        <v>42</v>
      </c>
      <c r="Q717" s="336">
        <f t="shared" si="38"/>
        <v>248</v>
      </c>
      <c r="R717" s="148"/>
      <c r="S717" s="148"/>
      <c r="T717" s="337"/>
      <c r="U717" s="148"/>
      <c r="V717" s="148"/>
      <c r="W717" s="337"/>
      <c r="X717" s="147"/>
      <c r="Y717" s="148"/>
      <c r="Z717" s="147"/>
      <c r="AA717" s="338">
        <v>0</v>
      </c>
      <c r="AB717" s="339">
        <v>0</v>
      </c>
      <c r="AC717" s="148">
        <v>0</v>
      </c>
      <c r="AD717" s="147"/>
      <c r="AE717" s="148"/>
      <c r="AF717" s="147">
        <v>17</v>
      </c>
      <c r="AG717" s="144">
        <v>0</v>
      </c>
      <c r="AH717" s="144">
        <v>0</v>
      </c>
      <c r="AI717" s="145"/>
      <c r="AJ717" s="145"/>
      <c r="AK717" s="144"/>
      <c r="AL717" s="145"/>
      <c r="AM717" s="144"/>
      <c r="AN717" s="144"/>
      <c r="AO717" s="340"/>
      <c r="AP717" s="340"/>
      <c r="AQ717" s="341"/>
      <c r="AR717" s="341"/>
      <c r="AS717" s="341"/>
      <c r="AT717" s="153"/>
      <c r="AU717" s="144"/>
      <c r="AV717" s="145"/>
      <c r="AW717" s="148">
        <v>0</v>
      </c>
      <c r="AX717" s="148">
        <v>0</v>
      </c>
      <c r="AY717" s="147"/>
      <c r="AZ717" s="148"/>
      <c r="BA717" s="148"/>
      <c r="BB717" s="147"/>
      <c r="BC717" s="147"/>
      <c r="BD717" s="148"/>
      <c r="BE717" s="148"/>
      <c r="BF717" s="338">
        <v>0</v>
      </c>
      <c r="BG717" s="145"/>
      <c r="BH717" s="148">
        <v>0</v>
      </c>
      <c r="BI717" s="337"/>
      <c r="BJ717" s="342"/>
      <c r="BK717" s="343"/>
      <c r="BL717" s="147"/>
      <c r="BM717" s="147"/>
      <c r="BN717" s="148"/>
      <c r="BO717" s="148">
        <v>25</v>
      </c>
      <c r="BP717" s="147"/>
      <c r="BQ717" s="88">
        <v>0</v>
      </c>
      <c r="BR717" s="352"/>
      <c r="BS717" s="352"/>
      <c r="BT717" s="145"/>
      <c r="BU717" s="338"/>
      <c r="BV717" s="88"/>
      <c r="BW717" s="145"/>
      <c r="BX717" s="145"/>
      <c r="BY717" s="144"/>
      <c r="BZ717" s="144"/>
      <c r="CA717" s="149">
        <v>0</v>
      </c>
      <c r="CB717" s="338">
        <v>0</v>
      </c>
      <c r="CC717" s="344">
        <v>0</v>
      </c>
      <c r="CD717" s="145"/>
      <c r="CE717" s="145"/>
      <c r="CF717" s="146">
        <v>0</v>
      </c>
      <c r="CG717" s="148"/>
      <c r="CH717" s="148"/>
      <c r="CI717" s="337"/>
      <c r="CJ717" s="147"/>
      <c r="CK717" s="338"/>
      <c r="CL717" s="145"/>
      <c r="CM717" s="145"/>
      <c r="CN717" s="338"/>
      <c r="CO717" s="344"/>
    </row>
    <row r="718" spans="1:93" ht="24" customHeight="1" x14ac:dyDescent="0.3">
      <c r="A718" s="327" t="s">
        <v>3172</v>
      </c>
      <c r="B718" s="362" t="s">
        <v>3173</v>
      </c>
      <c r="C718" s="363" t="s">
        <v>2156</v>
      </c>
      <c r="D718" s="330">
        <f t="shared" si="26"/>
        <v>0</v>
      </c>
      <c r="E718" s="331">
        <f t="shared" si="27"/>
        <v>0</v>
      </c>
      <c r="F718" s="331">
        <f t="shared" si="28"/>
        <v>0</v>
      </c>
      <c r="G718" s="331">
        <f t="shared" si="29"/>
        <v>0</v>
      </c>
      <c r="H718" s="331">
        <f t="shared" si="30"/>
        <v>0</v>
      </c>
      <c r="I718" s="331">
        <f t="shared" si="31"/>
        <v>0</v>
      </c>
      <c r="J718" s="331">
        <f t="shared" si="32"/>
        <v>0</v>
      </c>
      <c r="K718" s="331">
        <f t="shared" si="33"/>
        <v>0</v>
      </c>
      <c r="L718" s="331">
        <f t="shared" si="34"/>
        <v>0</v>
      </c>
      <c r="M718" s="332">
        <f t="shared" si="35"/>
        <v>0</v>
      </c>
      <c r="N718" s="333">
        <f t="shared" si="36"/>
        <v>0</v>
      </c>
      <c r="O718" s="334"/>
      <c r="P718" s="335">
        <f t="shared" si="37"/>
        <v>0</v>
      </c>
      <c r="Q718" s="336" t="str">
        <f t="shared" si="38"/>
        <v/>
      </c>
      <c r="R718" s="349"/>
      <c r="S718" s="349"/>
      <c r="T718" s="337"/>
      <c r="U718" s="349"/>
      <c r="V718" s="349"/>
      <c r="W718" s="337"/>
      <c r="X718" s="147"/>
      <c r="Y718" s="349"/>
      <c r="Z718" s="147"/>
      <c r="AA718" s="354">
        <v>0</v>
      </c>
      <c r="AB718" s="357">
        <v>0</v>
      </c>
      <c r="AC718" s="349">
        <v>0</v>
      </c>
      <c r="AD718" s="147"/>
      <c r="AE718" s="349"/>
      <c r="AF718" s="147"/>
      <c r="AG718" s="144">
        <v>0</v>
      </c>
      <c r="AH718" s="144">
        <v>0</v>
      </c>
      <c r="AI718" s="352"/>
      <c r="AJ718" s="352"/>
      <c r="AK718" s="144"/>
      <c r="AL718" s="352"/>
      <c r="AM718" s="144"/>
      <c r="AN718" s="144"/>
      <c r="AO718" s="353"/>
      <c r="AP718" s="353"/>
      <c r="AQ718" s="341"/>
      <c r="AR718" s="341"/>
      <c r="AS718" s="341"/>
      <c r="AT718" s="359"/>
      <c r="AU718" s="144"/>
      <c r="AV718" s="352"/>
      <c r="AW718" s="148">
        <v>0</v>
      </c>
      <c r="AX718" s="148">
        <v>0</v>
      </c>
      <c r="AY718" s="147"/>
      <c r="AZ718" s="148"/>
      <c r="BA718" s="148"/>
      <c r="BB718" s="147"/>
      <c r="BC718" s="147"/>
      <c r="BD718" s="148"/>
      <c r="BE718" s="148"/>
      <c r="BF718" s="338">
        <v>0</v>
      </c>
      <c r="BG718" s="352"/>
      <c r="BH718" s="148">
        <v>0</v>
      </c>
      <c r="BI718" s="337"/>
      <c r="BJ718" s="360"/>
      <c r="BK718" s="343"/>
      <c r="BL718" s="147"/>
      <c r="BM718" s="147"/>
      <c r="BN718" s="148"/>
      <c r="BO718" s="148"/>
      <c r="BP718" s="147"/>
      <c r="BQ718" s="88">
        <v>0</v>
      </c>
      <c r="BR718" s="352"/>
      <c r="BS718" s="352"/>
      <c r="BT718" s="352"/>
      <c r="BU718" s="338"/>
      <c r="BV718" s="88"/>
      <c r="BW718" s="352"/>
      <c r="BX718" s="352"/>
      <c r="BY718" s="144"/>
      <c r="BZ718" s="144"/>
      <c r="CA718" s="355">
        <v>0</v>
      </c>
      <c r="CB718" s="338">
        <v>0</v>
      </c>
      <c r="CC718" s="344">
        <v>0</v>
      </c>
      <c r="CD718" s="352"/>
      <c r="CE718" s="352"/>
      <c r="CF718" s="356">
        <v>0</v>
      </c>
      <c r="CG718" s="148"/>
      <c r="CH718" s="148"/>
      <c r="CI718" s="337"/>
      <c r="CJ718" s="147"/>
      <c r="CK718" s="338"/>
      <c r="CL718" s="352"/>
      <c r="CM718" s="352"/>
      <c r="CN718" s="338"/>
      <c r="CO718" s="344"/>
    </row>
    <row r="719" spans="1:93" ht="24" customHeight="1" x14ac:dyDescent="0.3">
      <c r="A719" s="345" t="s">
        <v>1080</v>
      </c>
      <c r="B719" s="328" t="s">
        <v>1081</v>
      </c>
      <c r="C719" s="329" t="s">
        <v>155</v>
      </c>
      <c r="D719" s="330">
        <f t="shared" si="26"/>
        <v>25</v>
      </c>
      <c r="E719" s="331">
        <f t="shared" si="27"/>
        <v>0</v>
      </c>
      <c r="F719" s="331">
        <f t="shared" si="28"/>
        <v>0</v>
      </c>
      <c r="G719" s="331">
        <f t="shared" si="29"/>
        <v>0</v>
      </c>
      <c r="H719" s="331">
        <f t="shared" si="30"/>
        <v>0</v>
      </c>
      <c r="I719" s="331">
        <f t="shared" si="31"/>
        <v>0</v>
      </c>
      <c r="J719" s="331">
        <f t="shared" si="32"/>
        <v>0</v>
      </c>
      <c r="K719" s="331">
        <f t="shared" si="33"/>
        <v>0</v>
      </c>
      <c r="L719" s="331">
        <f t="shared" si="34"/>
        <v>0</v>
      </c>
      <c r="M719" s="332">
        <f t="shared" si="35"/>
        <v>0</v>
      </c>
      <c r="N719" s="333">
        <f t="shared" si="36"/>
        <v>25</v>
      </c>
      <c r="O719" s="334"/>
      <c r="P719" s="335">
        <f t="shared" si="37"/>
        <v>25</v>
      </c>
      <c r="Q719" s="336">
        <f t="shared" si="38"/>
        <v>396</v>
      </c>
      <c r="R719" s="148"/>
      <c r="S719" s="148"/>
      <c r="T719" s="350"/>
      <c r="U719" s="148"/>
      <c r="V719" s="148"/>
      <c r="W719" s="350"/>
      <c r="X719" s="351"/>
      <c r="Y719" s="148"/>
      <c r="Z719" s="351"/>
      <c r="AA719" s="338">
        <v>0</v>
      </c>
      <c r="AB719" s="339">
        <v>0</v>
      </c>
      <c r="AC719" s="148">
        <v>0</v>
      </c>
      <c r="AD719" s="351"/>
      <c r="AE719" s="148"/>
      <c r="AF719" s="351"/>
      <c r="AG719" s="88">
        <v>0</v>
      </c>
      <c r="AH719" s="88">
        <v>0</v>
      </c>
      <c r="AI719" s="145"/>
      <c r="AJ719" s="145"/>
      <c r="AK719" s="88"/>
      <c r="AL719" s="145"/>
      <c r="AM719" s="88"/>
      <c r="AN719" s="88"/>
      <c r="AO719" s="340"/>
      <c r="AP719" s="340"/>
      <c r="AQ719" s="358"/>
      <c r="AR719" s="358"/>
      <c r="AS719" s="358"/>
      <c r="AT719" s="153"/>
      <c r="AU719" s="88"/>
      <c r="AV719" s="145"/>
      <c r="AW719" s="349">
        <v>0</v>
      </c>
      <c r="AX719" s="349">
        <v>0</v>
      </c>
      <c r="AY719" s="351"/>
      <c r="AZ719" s="349"/>
      <c r="BA719" s="349"/>
      <c r="BB719" s="351"/>
      <c r="BC719" s="351"/>
      <c r="BD719" s="349"/>
      <c r="BE719" s="349"/>
      <c r="BF719" s="338">
        <v>0</v>
      </c>
      <c r="BG719" s="145"/>
      <c r="BH719" s="148">
        <v>0</v>
      </c>
      <c r="BI719" s="350"/>
      <c r="BJ719" s="342"/>
      <c r="BK719" s="343"/>
      <c r="BL719" s="351"/>
      <c r="BM719" s="351"/>
      <c r="BN719" s="349"/>
      <c r="BO719" s="349"/>
      <c r="BP719" s="351"/>
      <c r="BQ719" s="144">
        <v>0</v>
      </c>
      <c r="BR719" s="145"/>
      <c r="BS719" s="145"/>
      <c r="BT719" s="145"/>
      <c r="BU719" s="338"/>
      <c r="BV719" s="144"/>
      <c r="BW719" s="145"/>
      <c r="BX719" s="145"/>
      <c r="BY719" s="88"/>
      <c r="BZ719" s="88"/>
      <c r="CA719" s="149">
        <v>0</v>
      </c>
      <c r="CB719" s="338">
        <v>0</v>
      </c>
      <c r="CC719" s="88">
        <v>0</v>
      </c>
      <c r="CD719" s="145"/>
      <c r="CE719" s="145"/>
      <c r="CF719" s="356">
        <v>0</v>
      </c>
      <c r="CG719" s="349"/>
      <c r="CH719" s="349"/>
      <c r="CI719" s="350"/>
      <c r="CJ719" s="351"/>
      <c r="CK719" s="338"/>
      <c r="CL719" s="145"/>
      <c r="CM719" s="145">
        <v>25</v>
      </c>
      <c r="CN719" s="338"/>
      <c r="CO719" s="88"/>
    </row>
    <row r="720" spans="1:93" ht="24" customHeight="1" x14ac:dyDescent="0.3">
      <c r="A720" s="346" t="s">
        <v>3174</v>
      </c>
      <c r="B720" s="347" t="s">
        <v>3175</v>
      </c>
      <c r="C720" s="348" t="s">
        <v>1540</v>
      </c>
      <c r="D720" s="330">
        <f t="shared" si="26"/>
        <v>28</v>
      </c>
      <c r="E720" s="331">
        <f t="shared" si="27"/>
        <v>22</v>
      </c>
      <c r="F720" s="331">
        <f t="shared" si="28"/>
        <v>0</v>
      </c>
      <c r="G720" s="331">
        <f t="shared" si="29"/>
        <v>0</v>
      </c>
      <c r="H720" s="331">
        <f t="shared" si="30"/>
        <v>0</v>
      </c>
      <c r="I720" s="331">
        <f t="shared" si="31"/>
        <v>0</v>
      </c>
      <c r="J720" s="331">
        <f t="shared" si="32"/>
        <v>0</v>
      </c>
      <c r="K720" s="331">
        <f t="shared" si="33"/>
        <v>0</v>
      </c>
      <c r="L720" s="331">
        <f t="shared" si="34"/>
        <v>0</v>
      </c>
      <c r="M720" s="332">
        <f t="shared" si="35"/>
        <v>0</v>
      </c>
      <c r="N720" s="333">
        <f t="shared" si="36"/>
        <v>50</v>
      </c>
      <c r="O720" s="334"/>
      <c r="P720" s="335">
        <f t="shared" si="37"/>
        <v>50</v>
      </c>
      <c r="Q720" s="336">
        <f t="shared" si="38"/>
        <v>210</v>
      </c>
      <c r="R720" s="148"/>
      <c r="S720" s="148"/>
      <c r="T720" s="337"/>
      <c r="U720" s="148"/>
      <c r="V720" s="148"/>
      <c r="W720" s="337"/>
      <c r="X720" s="147"/>
      <c r="Y720" s="148"/>
      <c r="Z720" s="147"/>
      <c r="AA720" s="338">
        <v>0</v>
      </c>
      <c r="AB720" s="339">
        <v>0</v>
      </c>
      <c r="AC720" s="349">
        <v>0</v>
      </c>
      <c r="AD720" s="147"/>
      <c r="AE720" s="148">
        <v>22</v>
      </c>
      <c r="AF720" s="147"/>
      <c r="AG720" s="364">
        <v>0</v>
      </c>
      <c r="AH720" s="364">
        <v>0</v>
      </c>
      <c r="AI720" s="352"/>
      <c r="AJ720" s="352"/>
      <c r="AK720" s="364"/>
      <c r="AL720" s="352"/>
      <c r="AM720" s="364"/>
      <c r="AN720" s="364"/>
      <c r="AO720" s="353"/>
      <c r="AP720" s="353"/>
      <c r="AQ720" s="365"/>
      <c r="AR720" s="365"/>
      <c r="AS720" s="365"/>
      <c r="AT720" s="153"/>
      <c r="AU720" s="364"/>
      <c r="AV720" s="352"/>
      <c r="AW720" s="148">
        <v>0</v>
      </c>
      <c r="AX720" s="148">
        <v>0</v>
      </c>
      <c r="AY720" s="147"/>
      <c r="AZ720" s="148"/>
      <c r="BA720" s="148"/>
      <c r="BB720" s="147"/>
      <c r="BC720" s="147"/>
      <c r="BD720" s="148"/>
      <c r="BE720" s="148"/>
      <c r="BF720" s="338">
        <v>0</v>
      </c>
      <c r="BG720" s="352"/>
      <c r="BH720" s="148">
        <v>0</v>
      </c>
      <c r="BI720" s="337"/>
      <c r="BJ720" s="342"/>
      <c r="BK720" s="343"/>
      <c r="BL720" s="147"/>
      <c r="BM720" s="147"/>
      <c r="BN720" s="148">
        <v>28</v>
      </c>
      <c r="BO720" s="148"/>
      <c r="BP720" s="147"/>
      <c r="BQ720" s="144">
        <v>0</v>
      </c>
      <c r="BR720" s="352"/>
      <c r="BS720" s="352"/>
      <c r="BT720" s="352"/>
      <c r="BU720" s="338"/>
      <c r="BV720" s="144"/>
      <c r="BW720" s="352"/>
      <c r="BX720" s="352"/>
      <c r="BY720" s="364"/>
      <c r="BZ720" s="364"/>
      <c r="CA720" s="149">
        <v>0</v>
      </c>
      <c r="CB720" s="338">
        <v>0</v>
      </c>
      <c r="CC720" s="344">
        <v>0</v>
      </c>
      <c r="CD720" s="352"/>
      <c r="CE720" s="352"/>
      <c r="CF720" s="146">
        <v>0</v>
      </c>
      <c r="CG720" s="148"/>
      <c r="CH720" s="148"/>
      <c r="CI720" s="337"/>
      <c r="CJ720" s="147"/>
      <c r="CK720" s="338"/>
      <c r="CL720" s="352"/>
      <c r="CM720" s="352"/>
      <c r="CN720" s="338"/>
      <c r="CO720" s="344"/>
    </row>
    <row r="721" spans="1:93" ht="24" customHeight="1" x14ac:dyDescent="0.3">
      <c r="A721" s="346" t="s">
        <v>3176</v>
      </c>
      <c r="B721" s="347" t="s">
        <v>3177</v>
      </c>
      <c r="C721" s="348" t="s">
        <v>1927</v>
      </c>
      <c r="D721" s="330">
        <f t="shared" si="26"/>
        <v>28</v>
      </c>
      <c r="E721" s="331">
        <f t="shared" si="27"/>
        <v>7</v>
      </c>
      <c r="F721" s="331">
        <f t="shared" si="28"/>
        <v>0</v>
      </c>
      <c r="G721" s="331">
        <f t="shared" si="29"/>
        <v>0</v>
      </c>
      <c r="H721" s="331">
        <f t="shared" si="30"/>
        <v>0</v>
      </c>
      <c r="I721" s="331">
        <f t="shared" si="31"/>
        <v>0</v>
      </c>
      <c r="J721" s="331">
        <f t="shared" si="32"/>
        <v>0</v>
      </c>
      <c r="K721" s="331">
        <f t="shared" si="33"/>
        <v>0</v>
      </c>
      <c r="L721" s="331">
        <f t="shared" si="34"/>
        <v>0</v>
      </c>
      <c r="M721" s="332">
        <f t="shared" si="35"/>
        <v>0</v>
      </c>
      <c r="N721" s="333">
        <f t="shared" si="36"/>
        <v>35</v>
      </c>
      <c r="O721" s="334"/>
      <c r="P721" s="335">
        <f t="shared" si="37"/>
        <v>35</v>
      </c>
      <c r="Q721" s="336">
        <f t="shared" si="38"/>
        <v>308</v>
      </c>
      <c r="R721" s="148"/>
      <c r="S721" s="148"/>
      <c r="T721" s="350"/>
      <c r="U721" s="148"/>
      <c r="V721" s="148"/>
      <c r="W721" s="350"/>
      <c r="X721" s="351"/>
      <c r="Y721" s="148"/>
      <c r="Z721" s="351"/>
      <c r="AA721" s="338">
        <v>0</v>
      </c>
      <c r="AB721" s="339">
        <v>0</v>
      </c>
      <c r="AC721" s="148">
        <v>0</v>
      </c>
      <c r="AD721" s="351"/>
      <c r="AE721" s="148">
        <v>7</v>
      </c>
      <c r="AF721" s="351"/>
      <c r="AG721" s="344">
        <v>0</v>
      </c>
      <c r="AH721" s="344">
        <v>0</v>
      </c>
      <c r="AI721" s="352"/>
      <c r="AJ721" s="352"/>
      <c r="AK721" s="344"/>
      <c r="AL721" s="352"/>
      <c r="AM721" s="344"/>
      <c r="AN721" s="344"/>
      <c r="AO721" s="353"/>
      <c r="AP721" s="353"/>
      <c r="AQ721" s="368"/>
      <c r="AR721" s="368"/>
      <c r="AS721" s="368"/>
      <c r="AT721" s="153"/>
      <c r="AU721" s="344"/>
      <c r="AV721" s="352"/>
      <c r="AW721" s="148">
        <v>0</v>
      </c>
      <c r="AX721" s="148">
        <v>0</v>
      </c>
      <c r="AY721" s="351"/>
      <c r="AZ721" s="148"/>
      <c r="BA721" s="148"/>
      <c r="BB721" s="351"/>
      <c r="BC721" s="351"/>
      <c r="BD721" s="148"/>
      <c r="BE721" s="148"/>
      <c r="BF721" s="338">
        <v>0</v>
      </c>
      <c r="BG721" s="352"/>
      <c r="BH721" s="349">
        <v>0</v>
      </c>
      <c r="BI721" s="350"/>
      <c r="BJ721" s="342"/>
      <c r="BK721" s="343"/>
      <c r="BL721" s="351"/>
      <c r="BM721" s="351"/>
      <c r="BN721" s="148">
        <v>28</v>
      </c>
      <c r="BO721" s="148"/>
      <c r="BP721" s="351"/>
      <c r="BQ721" s="144">
        <v>0</v>
      </c>
      <c r="BR721" s="352"/>
      <c r="BS721" s="352"/>
      <c r="BT721" s="352"/>
      <c r="BU721" s="338"/>
      <c r="BV721" s="144"/>
      <c r="BW721" s="352"/>
      <c r="BX721" s="352"/>
      <c r="BY721" s="344"/>
      <c r="BZ721" s="344"/>
      <c r="CA721" s="355">
        <v>0</v>
      </c>
      <c r="CB721" s="338">
        <v>0</v>
      </c>
      <c r="CC721" s="344">
        <v>0</v>
      </c>
      <c r="CD721" s="352"/>
      <c r="CE721" s="352"/>
      <c r="CF721" s="146">
        <v>0</v>
      </c>
      <c r="CG721" s="349"/>
      <c r="CH721" s="349"/>
      <c r="CI721" s="350"/>
      <c r="CJ721" s="351"/>
      <c r="CK721" s="338"/>
      <c r="CL721" s="352"/>
      <c r="CM721" s="352"/>
      <c r="CN721" s="338"/>
      <c r="CO721" s="344"/>
    </row>
    <row r="722" spans="1:93" ht="24" customHeight="1" x14ac:dyDescent="0.3">
      <c r="A722" s="346" t="s">
        <v>3178</v>
      </c>
      <c r="B722" s="366" t="s">
        <v>3179</v>
      </c>
      <c r="C722" s="367" t="s">
        <v>3180</v>
      </c>
      <c r="D722" s="330">
        <f t="shared" si="26"/>
        <v>9</v>
      </c>
      <c r="E722" s="331">
        <f t="shared" si="27"/>
        <v>5</v>
      </c>
      <c r="F722" s="331">
        <f t="shared" si="28"/>
        <v>0</v>
      </c>
      <c r="G722" s="331">
        <f t="shared" si="29"/>
        <v>0</v>
      </c>
      <c r="H722" s="331">
        <f t="shared" si="30"/>
        <v>0</v>
      </c>
      <c r="I722" s="331">
        <f t="shared" si="31"/>
        <v>0</v>
      </c>
      <c r="J722" s="331">
        <f t="shared" si="32"/>
        <v>0</v>
      </c>
      <c r="K722" s="331">
        <f t="shared" si="33"/>
        <v>0</v>
      </c>
      <c r="L722" s="331">
        <f t="shared" si="34"/>
        <v>0</v>
      </c>
      <c r="M722" s="332">
        <f t="shared" si="35"/>
        <v>0</v>
      </c>
      <c r="N722" s="333">
        <f t="shared" si="36"/>
        <v>14</v>
      </c>
      <c r="O722" s="334"/>
      <c r="P722" s="335">
        <f t="shared" si="37"/>
        <v>14</v>
      </c>
      <c r="Q722" s="336">
        <f t="shared" si="38"/>
        <v>572</v>
      </c>
      <c r="R722" s="148"/>
      <c r="S722" s="148"/>
      <c r="T722" s="350"/>
      <c r="U722" s="148"/>
      <c r="V722" s="148"/>
      <c r="W722" s="350"/>
      <c r="X722" s="351"/>
      <c r="Y722" s="148"/>
      <c r="Z722" s="351"/>
      <c r="AA722" s="354">
        <v>0</v>
      </c>
      <c r="AB722" s="357">
        <v>0</v>
      </c>
      <c r="AC722" s="349">
        <v>0</v>
      </c>
      <c r="AD722" s="351"/>
      <c r="AE722" s="148"/>
      <c r="AF722" s="351">
        <v>5</v>
      </c>
      <c r="AG722" s="144">
        <v>0</v>
      </c>
      <c r="AH722" s="144">
        <v>0</v>
      </c>
      <c r="AI722" s="145"/>
      <c r="AJ722" s="145"/>
      <c r="AK722" s="144"/>
      <c r="AL722" s="145"/>
      <c r="AM722" s="144"/>
      <c r="AN722" s="144"/>
      <c r="AO722" s="340"/>
      <c r="AP722" s="340"/>
      <c r="AQ722" s="341"/>
      <c r="AR722" s="341"/>
      <c r="AS722" s="341"/>
      <c r="AT722" s="359"/>
      <c r="AU722" s="144"/>
      <c r="AV722" s="145"/>
      <c r="AW722" s="148">
        <v>0</v>
      </c>
      <c r="AX722" s="148">
        <v>0</v>
      </c>
      <c r="AY722" s="351"/>
      <c r="AZ722" s="148"/>
      <c r="BA722" s="148"/>
      <c r="BB722" s="351"/>
      <c r="BC722" s="351"/>
      <c r="BD722" s="148"/>
      <c r="BE722" s="148"/>
      <c r="BF722" s="338">
        <v>0</v>
      </c>
      <c r="BG722" s="145"/>
      <c r="BH722" s="148">
        <v>0</v>
      </c>
      <c r="BI722" s="350"/>
      <c r="BJ722" s="342"/>
      <c r="BK722" s="343"/>
      <c r="BL722" s="351"/>
      <c r="BM722" s="351"/>
      <c r="BN722" s="148"/>
      <c r="BO722" s="148">
        <v>9</v>
      </c>
      <c r="BP722" s="351"/>
      <c r="BQ722" s="144">
        <v>0</v>
      </c>
      <c r="BR722" s="145"/>
      <c r="BS722" s="145"/>
      <c r="BT722" s="145"/>
      <c r="BU722" s="338"/>
      <c r="BV722" s="144"/>
      <c r="BW722" s="145"/>
      <c r="BX722" s="145"/>
      <c r="BY722" s="144"/>
      <c r="BZ722" s="144"/>
      <c r="CA722" s="355">
        <v>0</v>
      </c>
      <c r="CB722" s="338">
        <v>0</v>
      </c>
      <c r="CC722" s="344">
        <v>0</v>
      </c>
      <c r="CD722" s="145"/>
      <c r="CE722" s="145"/>
      <c r="CF722" s="146">
        <v>0</v>
      </c>
      <c r="CG722" s="349"/>
      <c r="CH722" s="349"/>
      <c r="CI722" s="350"/>
      <c r="CJ722" s="351"/>
      <c r="CK722" s="338"/>
      <c r="CL722" s="145"/>
      <c r="CM722" s="145"/>
      <c r="CN722" s="338"/>
      <c r="CO722" s="344"/>
    </row>
    <row r="723" spans="1:93" ht="24" customHeight="1" x14ac:dyDescent="0.3">
      <c r="A723" s="327" t="s">
        <v>3181</v>
      </c>
      <c r="B723" s="328" t="s">
        <v>3182</v>
      </c>
      <c r="C723" s="329" t="s">
        <v>1075</v>
      </c>
      <c r="D723" s="330">
        <f t="shared" si="26"/>
        <v>0</v>
      </c>
      <c r="E723" s="331">
        <f t="shared" si="27"/>
        <v>0</v>
      </c>
      <c r="F723" s="331">
        <f t="shared" si="28"/>
        <v>0</v>
      </c>
      <c r="G723" s="331">
        <f t="shared" si="29"/>
        <v>0</v>
      </c>
      <c r="H723" s="331">
        <f t="shared" si="30"/>
        <v>0</v>
      </c>
      <c r="I723" s="331">
        <f t="shared" si="31"/>
        <v>0</v>
      </c>
      <c r="J723" s="331">
        <f t="shared" si="32"/>
        <v>0</v>
      </c>
      <c r="K723" s="331">
        <f t="shared" si="33"/>
        <v>0</v>
      </c>
      <c r="L723" s="331">
        <f t="shared" si="34"/>
        <v>0</v>
      </c>
      <c r="M723" s="332">
        <f t="shared" si="35"/>
        <v>0</v>
      </c>
      <c r="N723" s="333">
        <f t="shared" si="36"/>
        <v>0</v>
      </c>
      <c r="O723" s="334"/>
      <c r="P723" s="335">
        <f t="shared" si="37"/>
        <v>0</v>
      </c>
      <c r="Q723" s="336" t="str">
        <f t="shared" si="38"/>
        <v/>
      </c>
      <c r="R723" s="148"/>
      <c r="S723" s="148"/>
      <c r="T723" s="350"/>
      <c r="U723" s="148"/>
      <c r="V723" s="148"/>
      <c r="W723" s="350"/>
      <c r="X723" s="351"/>
      <c r="Y723" s="148"/>
      <c r="Z723" s="351"/>
      <c r="AA723" s="354">
        <v>0</v>
      </c>
      <c r="AB723" s="357">
        <v>0</v>
      </c>
      <c r="AC723" s="349">
        <v>0</v>
      </c>
      <c r="AD723" s="351"/>
      <c r="AE723" s="148"/>
      <c r="AF723" s="351"/>
      <c r="AG723" s="144">
        <v>0</v>
      </c>
      <c r="AH723" s="144">
        <v>0</v>
      </c>
      <c r="AI723" s="145"/>
      <c r="AJ723" s="145"/>
      <c r="AK723" s="144"/>
      <c r="AL723" s="145"/>
      <c r="AM723" s="144"/>
      <c r="AN723" s="144"/>
      <c r="AO723" s="340"/>
      <c r="AP723" s="340"/>
      <c r="AQ723" s="341"/>
      <c r="AR723" s="341"/>
      <c r="AS723" s="341"/>
      <c r="AT723" s="359"/>
      <c r="AU723" s="144"/>
      <c r="AV723" s="145"/>
      <c r="AW723" s="349">
        <v>0</v>
      </c>
      <c r="AX723" s="349">
        <v>0</v>
      </c>
      <c r="AY723" s="351"/>
      <c r="AZ723" s="349"/>
      <c r="BA723" s="349"/>
      <c r="BB723" s="351"/>
      <c r="BC723" s="351"/>
      <c r="BD723" s="349"/>
      <c r="BE723" s="349"/>
      <c r="BF723" s="354">
        <v>0</v>
      </c>
      <c r="BG723" s="145"/>
      <c r="BH723" s="148">
        <v>0</v>
      </c>
      <c r="BI723" s="350"/>
      <c r="BJ723" s="342"/>
      <c r="BK723" s="343"/>
      <c r="BL723" s="351"/>
      <c r="BM723" s="351"/>
      <c r="BN723" s="349"/>
      <c r="BO723" s="349"/>
      <c r="BP723" s="351"/>
      <c r="BQ723" s="88">
        <v>0</v>
      </c>
      <c r="BR723" s="352"/>
      <c r="BS723" s="352"/>
      <c r="BT723" s="145"/>
      <c r="BU723" s="354"/>
      <c r="BV723" s="88"/>
      <c r="BW723" s="145"/>
      <c r="BX723" s="145"/>
      <c r="BY723" s="144"/>
      <c r="BZ723" s="144"/>
      <c r="CA723" s="149">
        <v>0</v>
      </c>
      <c r="CB723" s="338">
        <v>0</v>
      </c>
      <c r="CC723" s="344">
        <v>0</v>
      </c>
      <c r="CD723" s="145"/>
      <c r="CE723" s="145"/>
      <c r="CF723" s="356">
        <v>0</v>
      </c>
      <c r="CG723" s="349"/>
      <c r="CH723" s="349"/>
      <c r="CI723" s="350"/>
      <c r="CJ723" s="351"/>
      <c r="CK723" s="338"/>
      <c r="CL723" s="145"/>
      <c r="CM723" s="145"/>
      <c r="CN723" s="338"/>
      <c r="CO723" s="344"/>
    </row>
    <row r="724" spans="1:93" ht="24" customHeight="1" x14ac:dyDescent="0.3">
      <c r="A724" s="345" t="s">
        <v>3183</v>
      </c>
      <c r="B724" s="328" t="s">
        <v>3184</v>
      </c>
      <c r="C724" s="329" t="s">
        <v>437</v>
      </c>
      <c r="D724" s="330">
        <f t="shared" si="26"/>
        <v>16</v>
      </c>
      <c r="E724" s="331">
        <f t="shared" si="27"/>
        <v>0</v>
      </c>
      <c r="F724" s="331">
        <f t="shared" si="28"/>
        <v>0</v>
      </c>
      <c r="G724" s="331">
        <f t="shared" si="29"/>
        <v>0</v>
      </c>
      <c r="H724" s="331">
        <f t="shared" si="30"/>
        <v>0</v>
      </c>
      <c r="I724" s="331">
        <f t="shared" si="31"/>
        <v>0</v>
      </c>
      <c r="J724" s="331">
        <f t="shared" si="32"/>
        <v>0</v>
      </c>
      <c r="K724" s="331">
        <f t="shared" si="33"/>
        <v>0</v>
      </c>
      <c r="L724" s="331">
        <f t="shared" si="34"/>
        <v>0</v>
      </c>
      <c r="M724" s="332">
        <f t="shared" si="35"/>
        <v>0</v>
      </c>
      <c r="N724" s="333">
        <f t="shared" si="36"/>
        <v>16</v>
      </c>
      <c r="O724" s="334"/>
      <c r="P724" s="335">
        <f t="shared" si="37"/>
        <v>16</v>
      </c>
      <c r="Q724" s="336">
        <f t="shared" si="38"/>
        <v>530</v>
      </c>
      <c r="R724" s="148"/>
      <c r="S724" s="148"/>
      <c r="T724" s="337"/>
      <c r="U724" s="148"/>
      <c r="V724" s="148"/>
      <c r="W724" s="337"/>
      <c r="X724" s="147"/>
      <c r="Y724" s="148"/>
      <c r="Z724" s="147"/>
      <c r="AA724" s="338">
        <v>0</v>
      </c>
      <c r="AB724" s="339">
        <v>0</v>
      </c>
      <c r="AC724" s="148">
        <v>0</v>
      </c>
      <c r="AD724" s="147"/>
      <c r="AE724" s="148"/>
      <c r="AF724" s="147">
        <v>16</v>
      </c>
      <c r="AG724" s="144">
        <v>0</v>
      </c>
      <c r="AH724" s="144">
        <v>0</v>
      </c>
      <c r="AI724" s="145"/>
      <c r="AJ724" s="145"/>
      <c r="AK724" s="144"/>
      <c r="AL724" s="145"/>
      <c r="AM724" s="144"/>
      <c r="AN724" s="144"/>
      <c r="AO724" s="340"/>
      <c r="AP724" s="340"/>
      <c r="AQ724" s="341"/>
      <c r="AR724" s="341"/>
      <c r="AS724" s="341"/>
      <c r="AT724" s="153"/>
      <c r="AU724" s="144"/>
      <c r="AV724" s="145"/>
      <c r="AW724" s="349">
        <v>0</v>
      </c>
      <c r="AX724" s="349">
        <v>0</v>
      </c>
      <c r="AY724" s="147"/>
      <c r="AZ724" s="349"/>
      <c r="BA724" s="349"/>
      <c r="BB724" s="147"/>
      <c r="BC724" s="147"/>
      <c r="BD724" s="349"/>
      <c r="BE724" s="349"/>
      <c r="BF724" s="354">
        <v>0</v>
      </c>
      <c r="BG724" s="145"/>
      <c r="BH724" s="148">
        <v>0</v>
      </c>
      <c r="BI724" s="337"/>
      <c r="BJ724" s="342"/>
      <c r="BK724" s="343"/>
      <c r="BL724" s="147"/>
      <c r="BM724" s="147"/>
      <c r="BN724" s="349"/>
      <c r="BO724" s="349"/>
      <c r="BP724" s="147"/>
      <c r="BQ724" s="88">
        <v>0</v>
      </c>
      <c r="BR724" s="352"/>
      <c r="BS724" s="352"/>
      <c r="BT724" s="145"/>
      <c r="BU724" s="354"/>
      <c r="BV724" s="88"/>
      <c r="BW724" s="145"/>
      <c r="BX724" s="145"/>
      <c r="BY724" s="144"/>
      <c r="BZ724" s="144"/>
      <c r="CA724" s="149">
        <v>0</v>
      </c>
      <c r="CB724" s="354">
        <v>0</v>
      </c>
      <c r="CC724" s="344">
        <v>0</v>
      </c>
      <c r="CD724" s="145"/>
      <c r="CE724" s="145"/>
      <c r="CF724" s="146">
        <v>0</v>
      </c>
      <c r="CG724" s="148"/>
      <c r="CH724" s="148"/>
      <c r="CI724" s="337"/>
      <c r="CJ724" s="147"/>
      <c r="CK724" s="354"/>
      <c r="CL724" s="145"/>
      <c r="CM724" s="145"/>
      <c r="CN724" s="354"/>
      <c r="CO724" s="344"/>
    </row>
    <row r="725" spans="1:93" ht="24" customHeight="1" x14ac:dyDescent="0.3">
      <c r="A725" s="327" t="s">
        <v>3185</v>
      </c>
      <c r="B725" s="328" t="s">
        <v>3186</v>
      </c>
      <c r="C725" s="329" t="s">
        <v>1075</v>
      </c>
      <c r="D725" s="330">
        <f t="shared" si="26"/>
        <v>10</v>
      </c>
      <c r="E725" s="331">
        <f t="shared" si="27"/>
        <v>10</v>
      </c>
      <c r="F725" s="331">
        <f t="shared" si="28"/>
        <v>7</v>
      </c>
      <c r="G725" s="331">
        <f t="shared" si="29"/>
        <v>5</v>
      </c>
      <c r="H725" s="331">
        <f t="shared" si="30"/>
        <v>5</v>
      </c>
      <c r="I725" s="331">
        <f t="shared" si="31"/>
        <v>5</v>
      </c>
      <c r="J725" s="331">
        <f t="shared" si="32"/>
        <v>5</v>
      </c>
      <c r="K725" s="331">
        <f t="shared" si="33"/>
        <v>1</v>
      </c>
      <c r="L725" s="331">
        <f t="shared" si="34"/>
        <v>1</v>
      </c>
      <c r="M725" s="332">
        <f t="shared" si="35"/>
        <v>1</v>
      </c>
      <c r="N725" s="333">
        <f t="shared" si="36"/>
        <v>50</v>
      </c>
      <c r="O725" s="334"/>
      <c r="P725" s="335">
        <f t="shared" si="37"/>
        <v>50</v>
      </c>
      <c r="Q725" s="336">
        <f t="shared" si="38"/>
        <v>210</v>
      </c>
      <c r="R725" s="148"/>
      <c r="S725" s="148"/>
      <c r="T725" s="350"/>
      <c r="U725" s="148">
        <v>1</v>
      </c>
      <c r="V725" s="148"/>
      <c r="W725" s="350"/>
      <c r="X725" s="351"/>
      <c r="Y725" s="148"/>
      <c r="Z725" s="351"/>
      <c r="AA725" s="338">
        <v>0</v>
      </c>
      <c r="AB725" s="339">
        <v>0</v>
      </c>
      <c r="AC725" s="148">
        <v>0</v>
      </c>
      <c r="AD725" s="351"/>
      <c r="AE725" s="148"/>
      <c r="AF725" s="351"/>
      <c r="AG725" s="144">
        <v>0</v>
      </c>
      <c r="AH725" s="144">
        <v>0</v>
      </c>
      <c r="AI725" s="145"/>
      <c r="AJ725" s="145"/>
      <c r="AK725" s="144"/>
      <c r="AL725" s="145"/>
      <c r="AM725" s="144"/>
      <c r="AN725" s="144"/>
      <c r="AO725" s="340"/>
      <c r="AP725" s="340"/>
      <c r="AQ725" s="341"/>
      <c r="AR725" s="341"/>
      <c r="AS725" s="341"/>
      <c r="AT725" s="153"/>
      <c r="AU725" s="144"/>
      <c r="AV725" s="145"/>
      <c r="AW725" s="148">
        <v>0</v>
      </c>
      <c r="AX725" s="148">
        <v>0</v>
      </c>
      <c r="AY725" s="351"/>
      <c r="AZ725" s="148"/>
      <c r="BA725" s="148"/>
      <c r="BB725" s="351"/>
      <c r="BC725" s="351"/>
      <c r="BD725" s="148"/>
      <c r="BE725" s="148"/>
      <c r="BF725" s="338">
        <v>5</v>
      </c>
      <c r="BG725" s="145"/>
      <c r="BH725" s="148">
        <v>1</v>
      </c>
      <c r="BI725" s="370">
        <v>5</v>
      </c>
      <c r="BJ725" s="342"/>
      <c r="BK725" s="343">
        <v>5</v>
      </c>
      <c r="BL725" s="351">
        <v>1</v>
      </c>
      <c r="BM725" s="351"/>
      <c r="BN725" s="148"/>
      <c r="BO725" s="148"/>
      <c r="BP725" s="351"/>
      <c r="BQ725" s="144">
        <v>10</v>
      </c>
      <c r="BR725" s="145"/>
      <c r="BS725" s="145"/>
      <c r="BT725" s="145"/>
      <c r="BU725" s="338"/>
      <c r="BV725" s="144">
        <v>1</v>
      </c>
      <c r="BW725" s="145"/>
      <c r="BX725" s="145"/>
      <c r="BY725" s="144"/>
      <c r="BZ725" s="144"/>
      <c r="CA725" s="149">
        <v>0</v>
      </c>
      <c r="CB725" s="338">
        <v>0</v>
      </c>
      <c r="CC725" s="344">
        <v>0</v>
      </c>
      <c r="CD725" s="145"/>
      <c r="CE725" s="145"/>
      <c r="CF725" s="146">
        <v>0</v>
      </c>
      <c r="CG725" s="349">
        <v>1</v>
      </c>
      <c r="CH725" s="349"/>
      <c r="CI725" s="350"/>
      <c r="CJ725" s="351">
        <v>1</v>
      </c>
      <c r="CK725" s="338"/>
      <c r="CL725" s="145">
        <v>10</v>
      </c>
      <c r="CM725" s="145">
        <v>7</v>
      </c>
      <c r="CN725" s="338"/>
      <c r="CO725" s="344">
        <v>5</v>
      </c>
    </row>
    <row r="726" spans="1:93" ht="24" customHeight="1" x14ac:dyDescent="0.3">
      <c r="A726" s="345" t="s">
        <v>3187</v>
      </c>
      <c r="B726" s="328" t="s">
        <v>3188</v>
      </c>
      <c r="C726" s="329" t="s">
        <v>3189</v>
      </c>
      <c r="D726" s="330">
        <f t="shared" si="26"/>
        <v>6</v>
      </c>
      <c r="E726" s="331">
        <f t="shared" si="27"/>
        <v>3</v>
      </c>
      <c r="F726" s="331">
        <f t="shared" si="28"/>
        <v>0</v>
      </c>
      <c r="G726" s="331">
        <f t="shared" si="29"/>
        <v>0</v>
      </c>
      <c r="H726" s="331">
        <f t="shared" si="30"/>
        <v>0</v>
      </c>
      <c r="I726" s="331">
        <f t="shared" si="31"/>
        <v>0</v>
      </c>
      <c r="J726" s="331">
        <f t="shared" si="32"/>
        <v>0</v>
      </c>
      <c r="K726" s="331">
        <f t="shared" si="33"/>
        <v>0</v>
      </c>
      <c r="L726" s="331">
        <f t="shared" si="34"/>
        <v>0</v>
      </c>
      <c r="M726" s="332">
        <f t="shared" si="35"/>
        <v>0</v>
      </c>
      <c r="N726" s="333">
        <f t="shared" si="36"/>
        <v>9</v>
      </c>
      <c r="O726" s="334"/>
      <c r="P726" s="335">
        <f t="shared" si="37"/>
        <v>9</v>
      </c>
      <c r="Q726" s="336">
        <f t="shared" si="38"/>
        <v>704</v>
      </c>
      <c r="R726" s="148"/>
      <c r="S726" s="148"/>
      <c r="T726" s="337"/>
      <c r="U726" s="148"/>
      <c r="V726" s="148"/>
      <c r="W726" s="337"/>
      <c r="X726" s="147"/>
      <c r="Y726" s="148"/>
      <c r="Z726" s="147"/>
      <c r="AA726" s="338">
        <v>0</v>
      </c>
      <c r="AB726" s="339">
        <v>0</v>
      </c>
      <c r="AC726" s="148">
        <v>0</v>
      </c>
      <c r="AD726" s="147"/>
      <c r="AE726" s="148"/>
      <c r="AF726" s="147">
        <v>3</v>
      </c>
      <c r="AG726" s="364">
        <v>0</v>
      </c>
      <c r="AH726" s="364">
        <v>0</v>
      </c>
      <c r="AI726" s="145"/>
      <c r="AJ726" s="145"/>
      <c r="AK726" s="364"/>
      <c r="AL726" s="145"/>
      <c r="AM726" s="364"/>
      <c r="AN726" s="364"/>
      <c r="AO726" s="340"/>
      <c r="AP726" s="340"/>
      <c r="AQ726" s="365"/>
      <c r="AR726" s="365"/>
      <c r="AS726" s="365"/>
      <c r="AT726" s="153"/>
      <c r="AU726" s="364"/>
      <c r="AV726" s="145"/>
      <c r="AW726" s="349">
        <v>0</v>
      </c>
      <c r="AX726" s="349">
        <v>0</v>
      </c>
      <c r="AY726" s="147"/>
      <c r="AZ726" s="349"/>
      <c r="BA726" s="349"/>
      <c r="BB726" s="147"/>
      <c r="BC726" s="147"/>
      <c r="BD726" s="349"/>
      <c r="BE726" s="349"/>
      <c r="BF726" s="354">
        <v>0</v>
      </c>
      <c r="BG726" s="145"/>
      <c r="BH726" s="349">
        <v>0</v>
      </c>
      <c r="BI726" s="337"/>
      <c r="BJ726" s="360"/>
      <c r="BK726" s="343"/>
      <c r="BL726" s="147"/>
      <c r="BM726" s="147"/>
      <c r="BN726" s="349"/>
      <c r="BO726" s="349">
        <v>6</v>
      </c>
      <c r="BP726" s="147"/>
      <c r="BQ726" s="144">
        <v>0</v>
      </c>
      <c r="BR726" s="145"/>
      <c r="BS726" s="145"/>
      <c r="BT726" s="145"/>
      <c r="BU726" s="354"/>
      <c r="BV726" s="144"/>
      <c r="BW726" s="145"/>
      <c r="BX726" s="145"/>
      <c r="BY726" s="364"/>
      <c r="BZ726" s="364"/>
      <c r="CA726" s="355">
        <v>0</v>
      </c>
      <c r="CB726" s="354">
        <v>0</v>
      </c>
      <c r="CC726" s="344">
        <v>0</v>
      </c>
      <c r="CD726" s="145"/>
      <c r="CE726" s="145"/>
      <c r="CF726" s="146">
        <v>0</v>
      </c>
      <c r="CG726" s="148"/>
      <c r="CH726" s="148"/>
      <c r="CI726" s="337"/>
      <c r="CJ726" s="147"/>
      <c r="CK726" s="354"/>
      <c r="CL726" s="145"/>
      <c r="CM726" s="145"/>
      <c r="CN726" s="354"/>
      <c r="CO726" s="344"/>
    </row>
    <row r="727" spans="1:93" ht="24" customHeight="1" x14ac:dyDescent="0.3">
      <c r="A727" s="327">
        <v>741114</v>
      </c>
      <c r="B727" s="328" t="s">
        <v>3190</v>
      </c>
      <c r="C727" s="329" t="s">
        <v>720</v>
      </c>
      <c r="D727" s="330">
        <f t="shared" si="26"/>
        <v>10</v>
      </c>
      <c r="E727" s="331">
        <f t="shared" si="27"/>
        <v>10</v>
      </c>
      <c r="F727" s="331">
        <f t="shared" si="28"/>
        <v>0</v>
      </c>
      <c r="G727" s="331">
        <f t="shared" si="29"/>
        <v>0</v>
      </c>
      <c r="H727" s="331">
        <f t="shared" si="30"/>
        <v>0</v>
      </c>
      <c r="I727" s="331">
        <f t="shared" si="31"/>
        <v>0</v>
      </c>
      <c r="J727" s="331">
        <f t="shared" si="32"/>
        <v>0</v>
      </c>
      <c r="K727" s="331">
        <f t="shared" si="33"/>
        <v>0</v>
      </c>
      <c r="L727" s="331">
        <f t="shared" si="34"/>
        <v>0</v>
      </c>
      <c r="M727" s="332">
        <f t="shared" si="35"/>
        <v>0</v>
      </c>
      <c r="N727" s="333">
        <f t="shared" si="36"/>
        <v>20</v>
      </c>
      <c r="O727" s="334"/>
      <c r="P727" s="335">
        <f t="shared" si="37"/>
        <v>20</v>
      </c>
      <c r="Q727" s="336">
        <f t="shared" si="38"/>
        <v>458</v>
      </c>
      <c r="R727" s="148"/>
      <c r="S727" s="148"/>
      <c r="T727" s="350"/>
      <c r="U727" s="148"/>
      <c r="V727" s="148"/>
      <c r="W727" s="350"/>
      <c r="X727" s="351"/>
      <c r="Y727" s="148"/>
      <c r="Z727" s="351"/>
      <c r="AA727" s="338">
        <v>0</v>
      </c>
      <c r="AB727" s="339">
        <v>0</v>
      </c>
      <c r="AC727" s="148">
        <v>0</v>
      </c>
      <c r="AD727" s="351"/>
      <c r="AE727" s="148"/>
      <c r="AF727" s="351">
        <v>10</v>
      </c>
      <c r="AG727" s="364">
        <v>0</v>
      </c>
      <c r="AH727" s="364">
        <v>0</v>
      </c>
      <c r="AI727" s="145"/>
      <c r="AJ727" s="145"/>
      <c r="AK727" s="364"/>
      <c r="AL727" s="145"/>
      <c r="AM727" s="364"/>
      <c r="AN727" s="364"/>
      <c r="AO727" s="340"/>
      <c r="AP727" s="340"/>
      <c r="AQ727" s="365"/>
      <c r="AR727" s="365"/>
      <c r="AS727" s="365"/>
      <c r="AT727" s="153"/>
      <c r="AU727" s="364"/>
      <c r="AV727" s="145"/>
      <c r="AW727" s="148">
        <v>0</v>
      </c>
      <c r="AX727" s="148">
        <v>0</v>
      </c>
      <c r="AY727" s="351"/>
      <c r="AZ727" s="148"/>
      <c r="BA727" s="148"/>
      <c r="BB727" s="351"/>
      <c r="BC727" s="351"/>
      <c r="BD727" s="148"/>
      <c r="BE727" s="148"/>
      <c r="BF727" s="338">
        <v>0</v>
      </c>
      <c r="BG727" s="145"/>
      <c r="BH727" s="349">
        <v>0</v>
      </c>
      <c r="BI727" s="350"/>
      <c r="BJ727" s="360"/>
      <c r="BK727" s="343"/>
      <c r="BL727" s="351"/>
      <c r="BM727" s="351"/>
      <c r="BN727" s="148"/>
      <c r="BO727" s="148">
        <v>10</v>
      </c>
      <c r="BP727" s="351"/>
      <c r="BQ727" s="88">
        <v>0</v>
      </c>
      <c r="BR727" s="352"/>
      <c r="BS727" s="352"/>
      <c r="BT727" s="145"/>
      <c r="BU727" s="338"/>
      <c r="BV727" s="88"/>
      <c r="BW727" s="145"/>
      <c r="BX727" s="145"/>
      <c r="BY727" s="364"/>
      <c r="BZ727" s="364"/>
      <c r="CA727" s="149">
        <v>0</v>
      </c>
      <c r="CB727" s="338">
        <v>0</v>
      </c>
      <c r="CC727" s="344">
        <v>0</v>
      </c>
      <c r="CD727" s="145"/>
      <c r="CE727" s="145"/>
      <c r="CF727" s="146">
        <v>0</v>
      </c>
      <c r="CG727" s="349"/>
      <c r="CH727" s="349"/>
      <c r="CI727" s="350"/>
      <c r="CJ727" s="351"/>
      <c r="CK727" s="338"/>
      <c r="CL727" s="145"/>
      <c r="CM727" s="145"/>
      <c r="CN727" s="338"/>
      <c r="CO727" s="344"/>
    </row>
    <row r="728" spans="1:93" ht="24" customHeight="1" x14ac:dyDescent="0.3">
      <c r="A728" s="327" t="s">
        <v>3191</v>
      </c>
      <c r="B728" s="328" t="s">
        <v>3192</v>
      </c>
      <c r="C728" s="329" t="s">
        <v>2094</v>
      </c>
      <c r="D728" s="330">
        <f t="shared" si="26"/>
        <v>8</v>
      </c>
      <c r="E728" s="331">
        <f t="shared" si="27"/>
        <v>5</v>
      </c>
      <c r="F728" s="331">
        <f t="shared" si="28"/>
        <v>0</v>
      </c>
      <c r="G728" s="331">
        <f t="shared" si="29"/>
        <v>0</v>
      </c>
      <c r="H728" s="331">
        <f t="shared" si="30"/>
        <v>0</v>
      </c>
      <c r="I728" s="331">
        <f t="shared" si="31"/>
        <v>0</v>
      </c>
      <c r="J728" s="331">
        <f t="shared" si="32"/>
        <v>0</v>
      </c>
      <c r="K728" s="331">
        <f t="shared" si="33"/>
        <v>0</v>
      </c>
      <c r="L728" s="331">
        <f t="shared" si="34"/>
        <v>0</v>
      </c>
      <c r="M728" s="332">
        <f t="shared" si="35"/>
        <v>0</v>
      </c>
      <c r="N728" s="333">
        <f t="shared" si="36"/>
        <v>13</v>
      </c>
      <c r="O728" s="334"/>
      <c r="P728" s="335">
        <f t="shared" si="37"/>
        <v>13</v>
      </c>
      <c r="Q728" s="336">
        <f t="shared" si="38"/>
        <v>591</v>
      </c>
      <c r="R728" s="148"/>
      <c r="S728" s="148"/>
      <c r="T728" s="337"/>
      <c r="U728" s="148"/>
      <c r="V728" s="148"/>
      <c r="W728" s="337"/>
      <c r="X728" s="147"/>
      <c r="Y728" s="148"/>
      <c r="Z728" s="147"/>
      <c r="AA728" s="338">
        <v>0</v>
      </c>
      <c r="AB728" s="339">
        <v>0</v>
      </c>
      <c r="AC728" s="148">
        <v>0</v>
      </c>
      <c r="AD728" s="147"/>
      <c r="AE728" s="148"/>
      <c r="AF728" s="147">
        <v>5</v>
      </c>
      <c r="AG728" s="344">
        <v>0</v>
      </c>
      <c r="AH728" s="344">
        <v>0</v>
      </c>
      <c r="AI728" s="145"/>
      <c r="AJ728" s="145"/>
      <c r="AK728" s="344"/>
      <c r="AL728" s="145"/>
      <c r="AM728" s="344"/>
      <c r="AN728" s="344"/>
      <c r="AO728" s="340"/>
      <c r="AP728" s="340"/>
      <c r="AQ728" s="368"/>
      <c r="AR728" s="368"/>
      <c r="AS728" s="368"/>
      <c r="AT728" s="153"/>
      <c r="AU728" s="344"/>
      <c r="AV728" s="145"/>
      <c r="AW728" s="148">
        <v>0</v>
      </c>
      <c r="AX728" s="148">
        <v>0</v>
      </c>
      <c r="AY728" s="147"/>
      <c r="AZ728" s="148"/>
      <c r="BA728" s="148"/>
      <c r="BB728" s="147"/>
      <c r="BC728" s="147"/>
      <c r="BD728" s="148"/>
      <c r="BE728" s="148"/>
      <c r="BF728" s="338">
        <v>0</v>
      </c>
      <c r="BG728" s="145"/>
      <c r="BH728" s="148">
        <v>0</v>
      </c>
      <c r="BI728" s="337"/>
      <c r="BJ728" s="342"/>
      <c r="BK728" s="343"/>
      <c r="BL728" s="147"/>
      <c r="BM728" s="147"/>
      <c r="BN728" s="148"/>
      <c r="BO728" s="148">
        <v>8</v>
      </c>
      <c r="BP728" s="147"/>
      <c r="BQ728" s="144">
        <v>0</v>
      </c>
      <c r="BR728" s="145"/>
      <c r="BS728" s="145"/>
      <c r="BT728" s="145"/>
      <c r="BU728" s="338"/>
      <c r="BV728" s="144"/>
      <c r="BW728" s="145"/>
      <c r="BX728" s="145"/>
      <c r="BY728" s="344"/>
      <c r="BZ728" s="344"/>
      <c r="CA728" s="149">
        <v>0</v>
      </c>
      <c r="CB728" s="338">
        <v>0</v>
      </c>
      <c r="CC728" s="344">
        <v>0</v>
      </c>
      <c r="CD728" s="145"/>
      <c r="CE728" s="145"/>
      <c r="CF728" s="146">
        <v>0</v>
      </c>
      <c r="CG728" s="148"/>
      <c r="CH728" s="148"/>
      <c r="CI728" s="337"/>
      <c r="CJ728" s="147"/>
      <c r="CK728" s="338"/>
      <c r="CL728" s="145"/>
      <c r="CM728" s="145"/>
      <c r="CN728" s="338"/>
      <c r="CO728" s="344"/>
    </row>
    <row r="729" spans="1:93" ht="24" customHeight="1" x14ac:dyDescent="0.3">
      <c r="A729" s="327" t="s">
        <v>3193</v>
      </c>
      <c r="B729" s="328" t="s">
        <v>3194</v>
      </c>
      <c r="C729" s="329" t="s">
        <v>1236</v>
      </c>
      <c r="D729" s="330">
        <f t="shared" si="26"/>
        <v>0</v>
      </c>
      <c r="E729" s="331">
        <f t="shared" si="27"/>
        <v>0</v>
      </c>
      <c r="F729" s="331">
        <f t="shared" si="28"/>
        <v>0</v>
      </c>
      <c r="G729" s="331">
        <f t="shared" si="29"/>
        <v>0</v>
      </c>
      <c r="H729" s="331">
        <f t="shared" si="30"/>
        <v>0</v>
      </c>
      <c r="I729" s="331">
        <f t="shared" si="31"/>
        <v>0</v>
      </c>
      <c r="J729" s="331">
        <f t="shared" si="32"/>
        <v>0</v>
      </c>
      <c r="K729" s="331">
        <f t="shared" si="33"/>
        <v>0</v>
      </c>
      <c r="L729" s="331">
        <f t="shared" si="34"/>
        <v>0</v>
      </c>
      <c r="M729" s="332">
        <f t="shared" si="35"/>
        <v>0</v>
      </c>
      <c r="N729" s="333">
        <f t="shared" si="36"/>
        <v>0</v>
      </c>
      <c r="O729" s="334"/>
      <c r="P729" s="335">
        <f t="shared" si="37"/>
        <v>0</v>
      </c>
      <c r="Q729" s="336" t="str">
        <f t="shared" si="38"/>
        <v/>
      </c>
      <c r="R729" s="349"/>
      <c r="S729" s="349"/>
      <c r="T729" s="337"/>
      <c r="U729" s="349"/>
      <c r="V729" s="349"/>
      <c r="W729" s="337"/>
      <c r="X729" s="147"/>
      <c r="Y729" s="349"/>
      <c r="Z729" s="147"/>
      <c r="AA729" s="338">
        <v>0</v>
      </c>
      <c r="AB729" s="339">
        <v>0</v>
      </c>
      <c r="AC729" s="148">
        <v>0</v>
      </c>
      <c r="AD729" s="147"/>
      <c r="AE729" s="349"/>
      <c r="AF729" s="147"/>
      <c r="AG729" s="344">
        <v>0</v>
      </c>
      <c r="AH729" s="344">
        <v>0</v>
      </c>
      <c r="AI729" s="145"/>
      <c r="AJ729" s="145"/>
      <c r="AK729" s="344"/>
      <c r="AL729" s="145"/>
      <c r="AM729" s="344"/>
      <c r="AN729" s="344"/>
      <c r="AO729" s="340"/>
      <c r="AP729" s="340"/>
      <c r="AQ729" s="368"/>
      <c r="AR729" s="368"/>
      <c r="AS729" s="368"/>
      <c r="AT729" s="153"/>
      <c r="AU729" s="344"/>
      <c r="AV729" s="145"/>
      <c r="AW729" s="148">
        <v>0</v>
      </c>
      <c r="AX729" s="148">
        <v>0</v>
      </c>
      <c r="AY729" s="147"/>
      <c r="AZ729" s="148"/>
      <c r="BA729" s="148"/>
      <c r="BB729" s="147"/>
      <c r="BC729" s="147"/>
      <c r="BD729" s="148"/>
      <c r="BE729" s="148"/>
      <c r="BF729" s="338">
        <v>0</v>
      </c>
      <c r="BG729" s="145"/>
      <c r="BH729" s="148">
        <v>0</v>
      </c>
      <c r="BI729" s="337"/>
      <c r="BJ729" s="360"/>
      <c r="BK729" s="343"/>
      <c r="BL729" s="147"/>
      <c r="BM729" s="147"/>
      <c r="BN729" s="148"/>
      <c r="BO729" s="148"/>
      <c r="BP729" s="147"/>
      <c r="BQ729" s="144">
        <v>0</v>
      </c>
      <c r="BR729" s="145"/>
      <c r="BS729" s="145"/>
      <c r="BT729" s="145"/>
      <c r="BU729" s="338"/>
      <c r="BV729" s="144"/>
      <c r="BW729" s="145"/>
      <c r="BX729" s="145"/>
      <c r="BY729" s="344"/>
      <c r="BZ729" s="344"/>
      <c r="CA729" s="149">
        <v>0</v>
      </c>
      <c r="CB729" s="354">
        <v>0</v>
      </c>
      <c r="CC729" s="344">
        <v>0</v>
      </c>
      <c r="CD729" s="145"/>
      <c r="CE729" s="145"/>
      <c r="CF729" s="356">
        <v>0</v>
      </c>
      <c r="CG729" s="148"/>
      <c r="CH729" s="148"/>
      <c r="CI729" s="337"/>
      <c r="CJ729" s="147"/>
      <c r="CK729" s="354"/>
      <c r="CL729" s="145"/>
      <c r="CM729" s="145"/>
      <c r="CN729" s="354"/>
      <c r="CO729" s="344"/>
    </row>
    <row r="730" spans="1:93" ht="24" customHeight="1" x14ac:dyDescent="0.3">
      <c r="A730" s="327">
        <v>840331</v>
      </c>
      <c r="B730" s="328" t="s">
        <v>3195</v>
      </c>
      <c r="C730" s="329" t="s">
        <v>2269</v>
      </c>
      <c r="D730" s="330">
        <f t="shared" si="26"/>
        <v>9</v>
      </c>
      <c r="E730" s="331">
        <f t="shared" si="27"/>
        <v>8</v>
      </c>
      <c r="F730" s="331">
        <f t="shared" si="28"/>
        <v>0</v>
      </c>
      <c r="G730" s="331">
        <f t="shared" si="29"/>
        <v>0</v>
      </c>
      <c r="H730" s="331">
        <f t="shared" si="30"/>
        <v>0</v>
      </c>
      <c r="I730" s="331">
        <f t="shared" si="31"/>
        <v>0</v>
      </c>
      <c r="J730" s="331">
        <f t="shared" si="32"/>
        <v>0</v>
      </c>
      <c r="K730" s="331">
        <f t="shared" si="33"/>
        <v>0</v>
      </c>
      <c r="L730" s="331">
        <f t="shared" si="34"/>
        <v>0</v>
      </c>
      <c r="M730" s="332">
        <f t="shared" si="35"/>
        <v>0</v>
      </c>
      <c r="N730" s="333">
        <f t="shared" si="36"/>
        <v>17</v>
      </c>
      <c r="O730" s="334"/>
      <c r="P730" s="335">
        <f t="shared" si="37"/>
        <v>17</v>
      </c>
      <c r="Q730" s="336">
        <f t="shared" si="38"/>
        <v>516</v>
      </c>
      <c r="R730" s="148"/>
      <c r="S730" s="148"/>
      <c r="T730" s="337"/>
      <c r="U730" s="148"/>
      <c r="V730" s="148"/>
      <c r="W730" s="337"/>
      <c r="X730" s="147"/>
      <c r="Y730" s="148"/>
      <c r="Z730" s="147"/>
      <c r="AA730" s="338">
        <v>0</v>
      </c>
      <c r="AB730" s="339">
        <v>0</v>
      </c>
      <c r="AC730" s="148">
        <v>0</v>
      </c>
      <c r="AD730" s="147"/>
      <c r="AE730" s="148"/>
      <c r="AF730" s="147">
        <v>8</v>
      </c>
      <c r="AG730" s="144">
        <v>0</v>
      </c>
      <c r="AH730" s="144">
        <v>0</v>
      </c>
      <c r="AI730" s="145"/>
      <c r="AJ730" s="145"/>
      <c r="AK730" s="144"/>
      <c r="AL730" s="145"/>
      <c r="AM730" s="144"/>
      <c r="AN730" s="144"/>
      <c r="AO730" s="340"/>
      <c r="AP730" s="340"/>
      <c r="AQ730" s="341"/>
      <c r="AR730" s="341"/>
      <c r="AS730" s="341"/>
      <c r="AT730" s="153"/>
      <c r="AU730" s="144"/>
      <c r="AV730" s="145"/>
      <c r="AW730" s="148">
        <v>0</v>
      </c>
      <c r="AX730" s="148">
        <v>0</v>
      </c>
      <c r="AY730" s="147"/>
      <c r="AZ730" s="148"/>
      <c r="BA730" s="148"/>
      <c r="BB730" s="147"/>
      <c r="BC730" s="147"/>
      <c r="BD730" s="148"/>
      <c r="BE730" s="148"/>
      <c r="BF730" s="338">
        <v>0</v>
      </c>
      <c r="BG730" s="145"/>
      <c r="BH730" s="148">
        <v>0</v>
      </c>
      <c r="BI730" s="337"/>
      <c r="BJ730" s="342"/>
      <c r="BK730" s="343"/>
      <c r="BL730" s="147"/>
      <c r="BM730" s="147"/>
      <c r="BN730" s="148"/>
      <c r="BO730" s="148">
        <v>9</v>
      </c>
      <c r="BP730" s="147"/>
      <c r="BQ730" s="144">
        <v>0</v>
      </c>
      <c r="BR730" s="145"/>
      <c r="BS730" s="145"/>
      <c r="BT730" s="145"/>
      <c r="BU730" s="338"/>
      <c r="BV730" s="144"/>
      <c r="BW730" s="145"/>
      <c r="BX730" s="145"/>
      <c r="BY730" s="144"/>
      <c r="BZ730" s="144"/>
      <c r="CA730" s="149">
        <v>0</v>
      </c>
      <c r="CB730" s="338">
        <v>0</v>
      </c>
      <c r="CC730" s="344">
        <v>0</v>
      </c>
      <c r="CD730" s="145"/>
      <c r="CE730" s="145"/>
      <c r="CF730" s="356">
        <v>0</v>
      </c>
      <c r="CG730" s="148"/>
      <c r="CH730" s="148"/>
      <c r="CI730" s="337"/>
      <c r="CJ730" s="147"/>
      <c r="CK730" s="338"/>
      <c r="CL730" s="145"/>
      <c r="CM730" s="145"/>
      <c r="CN730" s="338"/>
      <c r="CO730" s="344"/>
    </row>
    <row r="731" spans="1:93" ht="24" customHeight="1" x14ac:dyDescent="0.3">
      <c r="A731" s="327" t="s">
        <v>3196</v>
      </c>
      <c r="B731" s="328" t="s">
        <v>1083</v>
      </c>
      <c r="C731" s="329" t="s">
        <v>1236</v>
      </c>
      <c r="D731" s="330">
        <f t="shared" si="26"/>
        <v>0</v>
      </c>
      <c r="E731" s="331">
        <f t="shared" si="27"/>
        <v>0</v>
      </c>
      <c r="F731" s="331">
        <f t="shared" si="28"/>
        <v>0</v>
      </c>
      <c r="G731" s="331">
        <f t="shared" si="29"/>
        <v>0</v>
      </c>
      <c r="H731" s="331">
        <f t="shared" si="30"/>
        <v>0</v>
      </c>
      <c r="I731" s="331">
        <f t="shared" si="31"/>
        <v>0</v>
      </c>
      <c r="J731" s="331">
        <f t="shared" si="32"/>
        <v>0</v>
      </c>
      <c r="K731" s="331">
        <f t="shared" si="33"/>
        <v>0</v>
      </c>
      <c r="L731" s="331">
        <f t="shared" si="34"/>
        <v>0</v>
      </c>
      <c r="M731" s="332">
        <f t="shared" si="35"/>
        <v>0</v>
      </c>
      <c r="N731" s="333">
        <f t="shared" si="36"/>
        <v>0</v>
      </c>
      <c r="O731" s="334"/>
      <c r="P731" s="335">
        <f t="shared" si="37"/>
        <v>0</v>
      </c>
      <c r="Q731" s="336" t="str">
        <f t="shared" si="38"/>
        <v/>
      </c>
      <c r="R731" s="349"/>
      <c r="S731" s="349"/>
      <c r="T731" s="337"/>
      <c r="U731" s="349"/>
      <c r="V731" s="349"/>
      <c r="W731" s="337"/>
      <c r="X731" s="147"/>
      <c r="Y731" s="349"/>
      <c r="Z731" s="147"/>
      <c r="AA731" s="338">
        <v>0</v>
      </c>
      <c r="AB731" s="339">
        <v>0</v>
      </c>
      <c r="AC731" s="148">
        <v>0</v>
      </c>
      <c r="AD731" s="147"/>
      <c r="AE731" s="349"/>
      <c r="AF731" s="147"/>
      <c r="AG731" s="364">
        <v>0</v>
      </c>
      <c r="AH731" s="364">
        <v>0</v>
      </c>
      <c r="AI731" s="145"/>
      <c r="AJ731" s="145"/>
      <c r="AK731" s="364"/>
      <c r="AL731" s="145"/>
      <c r="AM731" s="364"/>
      <c r="AN731" s="364"/>
      <c r="AO731" s="340"/>
      <c r="AP731" s="340"/>
      <c r="AQ731" s="365"/>
      <c r="AR731" s="365"/>
      <c r="AS731" s="365"/>
      <c r="AT731" s="153"/>
      <c r="AU731" s="364"/>
      <c r="AV731" s="145"/>
      <c r="AW731" s="148">
        <v>0</v>
      </c>
      <c r="AX731" s="148">
        <v>0</v>
      </c>
      <c r="AY731" s="147"/>
      <c r="AZ731" s="148"/>
      <c r="BA731" s="148"/>
      <c r="BB731" s="147"/>
      <c r="BC731" s="147"/>
      <c r="BD731" s="148"/>
      <c r="BE731" s="148"/>
      <c r="BF731" s="338">
        <v>0</v>
      </c>
      <c r="BG731" s="145"/>
      <c r="BH731" s="148">
        <v>0</v>
      </c>
      <c r="BI731" s="337"/>
      <c r="BJ731" s="342"/>
      <c r="BK731" s="343"/>
      <c r="BL731" s="147"/>
      <c r="BM731" s="147"/>
      <c r="BN731" s="148"/>
      <c r="BO731" s="148"/>
      <c r="BP731" s="147"/>
      <c r="BQ731" s="144">
        <v>0</v>
      </c>
      <c r="BR731" s="145"/>
      <c r="BS731" s="145"/>
      <c r="BT731" s="145"/>
      <c r="BU731" s="338"/>
      <c r="BV731" s="144"/>
      <c r="BW731" s="145"/>
      <c r="BX731" s="145"/>
      <c r="BY731" s="364"/>
      <c r="BZ731" s="364"/>
      <c r="CA731" s="149">
        <v>0</v>
      </c>
      <c r="CB731" s="338">
        <v>0</v>
      </c>
      <c r="CC731" s="344">
        <v>0</v>
      </c>
      <c r="CD731" s="145"/>
      <c r="CE731" s="145"/>
      <c r="CF731" s="146">
        <v>0</v>
      </c>
      <c r="CG731" s="148"/>
      <c r="CH731" s="148"/>
      <c r="CI731" s="337"/>
      <c r="CJ731" s="147"/>
      <c r="CK731" s="338"/>
      <c r="CL731" s="145"/>
      <c r="CM731" s="145"/>
      <c r="CN731" s="338"/>
      <c r="CO731" s="344"/>
    </row>
    <row r="732" spans="1:93" ht="24" customHeight="1" x14ac:dyDescent="0.3">
      <c r="A732" s="345" t="s">
        <v>1517</v>
      </c>
      <c r="B732" s="328" t="s">
        <v>1518</v>
      </c>
      <c r="C732" s="329" t="s">
        <v>1519</v>
      </c>
      <c r="D732" s="330">
        <f t="shared" si="26"/>
        <v>10</v>
      </c>
      <c r="E732" s="331">
        <f t="shared" si="27"/>
        <v>1</v>
      </c>
      <c r="F732" s="331">
        <f t="shared" si="28"/>
        <v>0</v>
      </c>
      <c r="G732" s="331">
        <f t="shared" si="29"/>
        <v>0</v>
      </c>
      <c r="H732" s="331">
        <f t="shared" si="30"/>
        <v>0</v>
      </c>
      <c r="I732" s="331">
        <f t="shared" si="31"/>
        <v>0</v>
      </c>
      <c r="J732" s="331">
        <f t="shared" si="32"/>
        <v>0</v>
      </c>
      <c r="K732" s="331">
        <f t="shared" si="33"/>
        <v>0</v>
      </c>
      <c r="L732" s="331">
        <f t="shared" si="34"/>
        <v>0</v>
      </c>
      <c r="M732" s="332">
        <f t="shared" si="35"/>
        <v>0</v>
      </c>
      <c r="N732" s="333">
        <f t="shared" si="36"/>
        <v>11</v>
      </c>
      <c r="O732" s="334"/>
      <c r="P732" s="335">
        <f t="shared" si="37"/>
        <v>11</v>
      </c>
      <c r="Q732" s="336">
        <f t="shared" si="38"/>
        <v>644</v>
      </c>
      <c r="R732" s="148"/>
      <c r="S732" s="148"/>
      <c r="T732" s="337"/>
      <c r="U732" s="148"/>
      <c r="V732" s="148"/>
      <c r="W732" s="337"/>
      <c r="X732" s="147">
        <v>1</v>
      </c>
      <c r="Y732" s="148"/>
      <c r="Z732" s="147"/>
      <c r="AA732" s="354">
        <v>0</v>
      </c>
      <c r="AB732" s="357">
        <v>0</v>
      </c>
      <c r="AC732" s="349">
        <v>0</v>
      </c>
      <c r="AD732" s="147"/>
      <c r="AE732" s="148"/>
      <c r="AF732" s="147"/>
      <c r="AG732" s="364">
        <v>0</v>
      </c>
      <c r="AH732" s="364">
        <v>0</v>
      </c>
      <c r="AI732" s="145"/>
      <c r="AJ732" s="145"/>
      <c r="AK732" s="364"/>
      <c r="AL732" s="145"/>
      <c r="AM732" s="364"/>
      <c r="AN732" s="364"/>
      <c r="AO732" s="340"/>
      <c r="AP732" s="340"/>
      <c r="AQ732" s="365"/>
      <c r="AR732" s="365"/>
      <c r="AS732" s="365"/>
      <c r="AT732" s="359"/>
      <c r="AU732" s="364"/>
      <c r="AV732" s="145"/>
      <c r="AW732" s="349">
        <v>0</v>
      </c>
      <c r="AX732" s="349">
        <v>0</v>
      </c>
      <c r="AY732" s="147"/>
      <c r="AZ732" s="349"/>
      <c r="BA732" s="349"/>
      <c r="BB732" s="147"/>
      <c r="BC732" s="147"/>
      <c r="BD732" s="349"/>
      <c r="BE732" s="349"/>
      <c r="BF732" s="338">
        <v>0</v>
      </c>
      <c r="BG732" s="145"/>
      <c r="BH732" s="349">
        <v>0</v>
      </c>
      <c r="BI732" s="337"/>
      <c r="BJ732" s="342"/>
      <c r="BK732" s="343"/>
      <c r="BL732" s="147"/>
      <c r="BM732" s="147"/>
      <c r="BN732" s="349"/>
      <c r="BO732" s="349">
        <v>10</v>
      </c>
      <c r="BP732" s="147"/>
      <c r="BQ732" s="144">
        <v>0</v>
      </c>
      <c r="BR732" s="145"/>
      <c r="BS732" s="145"/>
      <c r="BT732" s="145"/>
      <c r="BU732" s="338"/>
      <c r="BV732" s="144"/>
      <c r="BW732" s="145"/>
      <c r="BX732" s="145"/>
      <c r="BY732" s="364"/>
      <c r="BZ732" s="364"/>
      <c r="CA732" s="149">
        <v>0</v>
      </c>
      <c r="CB732" s="338">
        <v>0</v>
      </c>
      <c r="CC732" s="344">
        <v>0</v>
      </c>
      <c r="CD732" s="145"/>
      <c r="CE732" s="145"/>
      <c r="CF732" s="146">
        <v>0</v>
      </c>
      <c r="CG732" s="148"/>
      <c r="CH732" s="148"/>
      <c r="CI732" s="337"/>
      <c r="CJ732" s="147"/>
      <c r="CK732" s="338"/>
      <c r="CL732" s="145"/>
      <c r="CM732" s="145"/>
      <c r="CN732" s="338"/>
      <c r="CO732" s="344"/>
    </row>
    <row r="733" spans="1:93" ht="24" customHeight="1" x14ac:dyDescent="0.3">
      <c r="A733" s="327" t="s">
        <v>3197</v>
      </c>
      <c r="B733" s="362" t="s">
        <v>3198</v>
      </c>
      <c r="C733" s="363" t="s">
        <v>406</v>
      </c>
      <c r="D733" s="330">
        <f t="shared" si="26"/>
        <v>0</v>
      </c>
      <c r="E733" s="331">
        <f t="shared" si="27"/>
        <v>0</v>
      </c>
      <c r="F733" s="331">
        <f t="shared" si="28"/>
        <v>0</v>
      </c>
      <c r="G733" s="331">
        <f t="shared" si="29"/>
        <v>0</v>
      </c>
      <c r="H733" s="331">
        <f t="shared" si="30"/>
        <v>0</v>
      </c>
      <c r="I733" s="331">
        <f t="shared" si="31"/>
        <v>0</v>
      </c>
      <c r="J733" s="331">
        <f t="shared" si="32"/>
        <v>0</v>
      </c>
      <c r="K733" s="331">
        <f t="shared" si="33"/>
        <v>0</v>
      </c>
      <c r="L733" s="331">
        <f t="shared" si="34"/>
        <v>0</v>
      </c>
      <c r="M733" s="332">
        <f t="shared" si="35"/>
        <v>0</v>
      </c>
      <c r="N733" s="333">
        <f t="shared" si="36"/>
        <v>0</v>
      </c>
      <c r="O733" s="334"/>
      <c r="P733" s="335">
        <f t="shared" si="37"/>
        <v>0</v>
      </c>
      <c r="Q733" s="336" t="str">
        <f t="shared" si="38"/>
        <v/>
      </c>
      <c r="R733" s="148"/>
      <c r="S733" s="148"/>
      <c r="T733" s="337"/>
      <c r="U733" s="148"/>
      <c r="V733" s="148"/>
      <c r="W733" s="337"/>
      <c r="X733" s="147"/>
      <c r="Y733" s="148"/>
      <c r="Z733" s="147"/>
      <c r="AA733" s="354">
        <v>0</v>
      </c>
      <c r="AB733" s="357">
        <v>0</v>
      </c>
      <c r="AC733" s="148">
        <v>0</v>
      </c>
      <c r="AD733" s="147"/>
      <c r="AE733" s="148"/>
      <c r="AF733" s="147"/>
      <c r="AG733" s="344">
        <v>0</v>
      </c>
      <c r="AH733" s="344">
        <v>0</v>
      </c>
      <c r="AI733" s="352"/>
      <c r="AJ733" s="352"/>
      <c r="AK733" s="344"/>
      <c r="AL733" s="352"/>
      <c r="AM733" s="344"/>
      <c r="AN733" s="344"/>
      <c r="AO733" s="353"/>
      <c r="AP733" s="353"/>
      <c r="AQ733" s="368"/>
      <c r="AR733" s="368"/>
      <c r="AS733" s="368"/>
      <c r="AT733" s="359"/>
      <c r="AU733" s="344"/>
      <c r="AV733" s="352"/>
      <c r="AW733" s="148">
        <v>0</v>
      </c>
      <c r="AX733" s="148">
        <v>0</v>
      </c>
      <c r="AY733" s="147"/>
      <c r="AZ733" s="148"/>
      <c r="BA733" s="148"/>
      <c r="BB733" s="147"/>
      <c r="BC733" s="147"/>
      <c r="BD733" s="148"/>
      <c r="BE733" s="148"/>
      <c r="BF733" s="338">
        <v>0</v>
      </c>
      <c r="BG733" s="352"/>
      <c r="BH733" s="349">
        <v>0</v>
      </c>
      <c r="BI733" s="337"/>
      <c r="BJ733" s="342"/>
      <c r="BK733" s="343"/>
      <c r="BL733" s="147"/>
      <c r="BM733" s="147"/>
      <c r="BN733" s="148"/>
      <c r="BO733" s="148"/>
      <c r="BP733" s="147"/>
      <c r="BQ733" s="88">
        <v>0</v>
      </c>
      <c r="BR733" s="352"/>
      <c r="BS733" s="352"/>
      <c r="BT733" s="352"/>
      <c r="BU733" s="338"/>
      <c r="BV733" s="88"/>
      <c r="BW733" s="352"/>
      <c r="BX733" s="352"/>
      <c r="BY733" s="344"/>
      <c r="BZ733" s="344"/>
      <c r="CA733" s="149">
        <v>0</v>
      </c>
      <c r="CB733" s="338">
        <v>0</v>
      </c>
      <c r="CC733" s="88">
        <v>0</v>
      </c>
      <c r="CD733" s="352"/>
      <c r="CE733" s="352"/>
      <c r="CF733" s="356">
        <v>0</v>
      </c>
      <c r="CG733" s="148"/>
      <c r="CH733" s="148"/>
      <c r="CI733" s="337"/>
      <c r="CJ733" s="147"/>
      <c r="CK733" s="338"/>
      <c r="CL733" s="352"/>
      <c r="CM733" s="352"/>
      <c r="CN733" s="338"/>
      <c r="CO733" s="88"/>
    </row>
    <row r="734" spans="1:93" ht="24" customHeight="1" x14ac:dyDescent="0.3">
      <c r="A734" s="327" t="s">
        <v>3199</v>
      </c>
      <c r="B734" s="328" t="s">
        <v>3200</v>
      </c>
      <c r="C734" s="329" t="s">
        <v>2253</v>
      </c>
      <c r="D734" s="330">
        <f t="shared" si="26"/>
        <v>80</v>
      </c>
      <c r="E734" s="331">
        <f t="shared" si="27"/>
        <v>40</v>
      </c>
      <c r="F734" s="331">
        <f t="shared" si="28"/>
        <v>25</v>
      </c>
      <c r="G734" s="331">
        <f t="shared" si="29"/>
        <v>20</v>
      </c>
      <c r="H734" s="331">
        <f t="shared" si="30"/>
        <v>15</v>
      </c>
      <c r="I734" s="331">
        <f t="shared" si="31"/>
        <v>10</v>
      </c>
      <c r="J734" s="331">
        <f t="shared" si="32"/>
        <v>10</v>
      </c>
      <c r="K734" s="331">
        <f t="shared" si="33"/>
        <v>10</v>
      </c>
      <c r="L734" s="331">
        <f t="shared" si="34"/>
        <v>5</v>
      </c>
      <c r="M734" s="332">
        <f t="shared" si="35"/>
        <v>5</v>
      </c>
      <c r="N734" s="333">
        <f t="shared" si="36"/>
        <v>220</v>
      </c>
      <c r="O734" s="334"/>
      <c r="P734" s="335">
        <f t="shared" si="37"/>
        <v>220</v>
      </c>
      <c r="Q734" s="336">
        <f t="shared" si="38"/>
        <v>55</v>
      </c>
      <c r="R734" s="349">
        <v>10</v>
      </c>
      <c r="S734" s="349">
        <v>15</v>
      </c>
      <c r="T734" s="337"/>
      <c r="U734" s="349">
        <v>1</v>
      </c>
      <c r="V734" s="349">
        <v>25</v>
      </c>
      <c r="W734" s="361">
        <v>80</v>
      </c>
      <c r="X734" s="147">
        <v>1</v>
      </c>
      <c r="Y734" s="349"/>
      <c r="Z734" s="147"/>
      <c r="AA734" s="338">
        <v>0</v>
      </c>
      <c r="AB734" s="339">
        <v>0</v>
      </c>
      <c r="AC734" s="349">
        <v>0</v>
      </c>
      <c r="AD734" s="147"/>
      <c r="AE734" s="349"/>
      <c r="AF734" s="147"/>
      <c r="AG734" s="344">
        <v>40</v>
      </c>
      <c r="AH734" s="344">
        <v>0</v>
      </c>
      <c r="AI734" s="145"/>
      <c r="AJ734" s="145"/>
      <c r="AK734" s="344"/>
      <c r="AL734" s="145"/>
      <c r="AM734" s="344">
        <v>1</v>
      </c>
      <c r="AN734" s="344"/>
      <c r="AO734" s="340"/>
      <c r="AP734" s="340"/>
      <c r="AQ734" s="368"/>
      <c r="AR734" s="368"/>
      <c r="AS734" s="368"/>
      <c r="AT734" s="153"/>
      <c r="AU734" s="344">
        <v>1</v>
      </c>
      <c r="AV734" s="145"/>
      <c r="AW734" s="148">
        <v>0</v>
      </c>
      <c r="AX734" s="148">
        <v>0</v>
      </c>
      <c r="AY734" s="147"/>
      <c r="AZ734" s="148"/>
      <c r="BA734" s="148"/>
      <c r="BB734" s="147"/>
      <c r="BC734" s="147"/>
      <c r="BD734" s="148"/>
      <c r="BE734" s="148"/>
      <c r="BF734" s="338">
        <v>5</v>
      </c>
      <c r="BG734" s="145">
        <v>1</v>
      </c>
      <c r="BH734" s="148">
        <v>1</v>
      </c>
      <c r="BI734" s="337"/>
      <c r="BJ734" s="360"/>
      <c r="BK734" s="343"/>
      <c r="BL734" s="147">
        <v>1</v>
      </c>
      <c r="BM734" s="147"/>
      <c r="BN734" s="148"/>
      <c r="BO734" s="148"/>
      <c r="BP734" s="147">
        <v>1</v>
      </c>
      <c r="BQ734" s="144">
        <v>1</v>
      </c>
      <c r="BR734" s="145"/>
      <c r="BS734" s="145"/>
      <c r="BT734" s="145"/>
      <c r="BU734" s="338"/>
      <c r="BV734" s="144">
        <v>1</v>
      </c>
      <c r="BW734" s="145">
        <v>1</v>
      </c>
      <c r="BX734" s="145"/>
      <c r="BY734" s="344">
        <v>1</v>
      </c>
      <c r="BZ734" s="344"/>
      <c r="CA734" s="149">
        <v>0</v>
      </c>
      <c r="CB734" s="338">
        <v>5</v>
      </c>
      <c r="CC734" s="344">
        <v>0</v>
      </c>
      <c r="CD734" s="145">
        <v>1</v>
      </c>
      <c r="CE734" s="145"/>
      <c r="CF734" s="356">
        <v>10</v>
      </c>
      <c r="CG734" s="148"/>
      <c r="CH734" s="148"/>
      <c r="CI734" s="361"/>
      <c r="CJ734" s="147">
        <v>1</v>
      </c>
      <c r="CK734" s="338">
        <v>20</v>
      </c>
      <c r="CL734" s="145"/>
      <c r="CM734" s="145"/>
      <c r="CN734" s="338"/>
      <c r="CO734" s="344">
        <v>10</v>
      </c>
    </row>
    <row r="735" spans="1:93" ht="24" customHeight="1" x14ac:dyDescent="0.3">
      <c r="A735" s="346" t="s">
        <v>3201</v>
      </c>
      <c r="B735" s="366" t="s">
        <v>3202</v>
      </c>
      <c r="C735" s="367" t="s">
        <v>2156</v>
      </c>
      <c r="D735" s="330">
        <f t="shared" si="26"/>
        <v>0</v>
      </c>
      <c r="E735" s="331">
        <f t="shared" si="27"/>
        <v>0</v>
      </c>
      <c r="F735" s="331">
        <f t="shared" si="28"/>
        <v>0</v>
      </c>
      <c r="G735" s="331">
        <f t="shared" si="29"/>
        <v>0</v>
      </c>
      <c r="H735" s="331">
        <f t="shared" si="30"/>
        <v>0</v>
      </c>
      <c r="I735" s="331">
        <f t="shared" si="31"/>
        <v>0</v>
      </c>
      <c r="J735" s="331">
        <f t="shared" si="32"/>
        <v>0</v>
      </c>
      <c r="K735" s="331">
        <f t="shared" si="33"/>
        <v>0</v>
      </c>
      <c r="L735" s="331">
        <f t="shared" si="34"/>
        <v>0</v>
      </c>
      <c r="M735" s="332">
        <f t="shared" si="35"/>
        <v>0</v>
      </c>
      <c r="N735" s="333">
        <f t="shared" si="36"/>
        <v>0</v>
      </c>
      <c r="O735" s="334"/>
      <c r="P735" s="335">
        <f t="shared" si="37"/>
        <v>0</v>
      </c>
      <c r="Q735" s="336" t="str">
        <f t="shared" si="38"/>
        <v/>
      </c>
      <c r="R735" s="148"/>
      <c r="S735" s="148"/>
      <c r="T735" s="337"/>
      <c r="U735" s="148"/>
      <c r="V735" s="148"/>
      <c r="W735" s="337"/>
      <c r="X735" s="147"/>
      <c r="Y735" s="148"/>
      <c r="Z735" s="147"/>
      <c r="AA735" s="354">
        <v>0</v>
      </c>
      <c r="AB735" s="357">
        <v>0</v>
      </c>
      <c r="AC735" s="148">
        <v>0</v>
      </c>
      <c r="AD735" s="147"/>
      <c r="AE735" s="148"/>
      <c r="AF735" s="147"/>
      <c r="AG735" s="364">
        <v>0</v>
      </c>
      <c r="AH735" s="364">
        <v>0</v>
      </c>
      <c r="AI735" s="145"/>
      <c r="AJ735" s="145"/>
      <c r="AK735" s="364"/>
      <c r="AL735" s="145"/>
      <c r="AM735" s="364"/>
      <c r="AN735" s="364"/>
      <c r="AO735" s="340"/>
      <c r="AP735" s="340"/>
      <c r="AQ735" s="365"/>
      <c r="AR735" s="365"/>
      <c r="AS735" s="365"/>
      <c r="AT735" s="359"/>
      <c r="AU735" s="364"/>
      <c r="AV735" s="145"/>
      <c r="AW735" s="148">
        <v>0</v>
      </c>
      <c r="AX735" s="148">
        <v>0</v>
      </c>
      <c r="AY735" s="147"/>
      <c r="AZ735" s="148"/>
      <c r="BA735" s="148"/>
      <c r="BB735" s="147"/>
      <c r="BC735" s="147"/>
      <c r="BD735" s="148"/>
      <c r="BE735" s="148"/>
      <c r="BF735" s="338">
        <v>0</v>
      </c>
      <c r="BG735" s="145"/>
      <c r="BH735" s="148">
        <v>0</v>
      </c>
      <c r="BI735" s="337"/>
      <c r="BJ735" s="342"/>
      <c r="BK735" s="343"/>
      <c r="BL735" s="147"/>
      <c r="BM735" s="147"/>
      <c r="BN735" s="148"/>
      <c r="BO735" s="148"/>
      <c r="BP735" s="147"/>
      <c r="BQ735" s="144">
        <v>0</v>
      </c>
      <c r="BR735" s="145"/>
      <c r="BS735" s="145"/>
      <c r="BT735" s="145"/>
      <c r="BU735" s="338"/>
      <c r="BV735" s="144"/>
      <c r="BW735" s="145"/>
      <c r="BX735" s="145"/>
      <c r="BY735" s="364"/>
      <c r="BZ735" s="364"/>
      <c r="CA735" s="355">
        <v>0</v>
      </c>
      <c r="CB735" s="338">
        <v>0</v>
      </c>
      <c r="CC735" s="344">
        <v>0</v>
      </c>
      <c r="CD735" s="145"/>
      <c r="CE735" s="145"/>
      <c r="CF735" s="146">
        <v>0</v>
      </c>
      <c r="CG735" s="148"/>
      <c r="CH735" s="148"/>
      <c r="CI735" s="337"/>
      <c r="CJ735" s="147"/>
      <c r="CK735" s="338"/>
      <c r="CL735" s="145"/>
      <c r="CM735" s="145"/>
      <c r="CN735" s="338"/>
      <c r="CO735" s="344"/>
    </row>
    <row r="736" spans="1:93" ht="24" customHeight="1" x14ac:dyDescent="0.3">
      <c r="A736" s="345" t="s">
        <v>3203</v>
      </c>
      <c r="B736" s="328" t="s">
        <v>3204</v>
      </c>
      <c r="C736" s="329" t="s">
        <v>661</v>
      </c>
      <c r="D736" s="330">
        <f t="shared" si="26"/>
        <v>28</v>
      </c>
      <c r="E736" s="331">
        <f t="shared" si="27"/>
        <v>8</v>
      </c>
      <c r="F736" s="331">
        <f t="shared" si="28"/>
        <v>0</v>
      </c>
      <c r="G736" s="331">
        <f t="shared" si="29"/>
        <v>0</v>
      </c>
      <c r="H736" s="331">
        <f t="shared" si="30"/>
        <v>0</v>
      </c>
      <c r="I736" s="331">
        <f t="shared" si="31"/>
        <v>0</v>
      </c>
      <c r="J736" s="331">
        <f t="shared" si="32"/>
        <v>0</v>
      </c>
      <c r="K736" s="331">
        <f t="shared" si="33"/>
        <v>0</v>
      </c>
      <c r="L736" s="331">
        <f t="shared" si="34"/>
        <v>0</v>
      </c>
      <c r="M736" s="332">
        <f t="shared" si="35"/>
        <v>0</v>
      </c>
      <c r="N736" s="333">
        <f t="shared" si="36"/>
        <v>36</v>
      </c>
      <c r="O736" s="334"/>
      <c r="P736" s="335">
        <f t="shared" si="37"/>
        <v>36</v>
      </c>
      <c r="Q736" s="336">
        <f t="shared" si="38"/>
        <v>302</v>
      </c>
      <c r="R736" s="148"/>
      <c r="S736" s="148"/>
      <c r="T736" s="350"/>
      <c r="U736" s="148"/>
      <c r="V736" s="148"/>
      <c r="W736" s="350"/>
      <c r="X736" s="351"/>
      <c r="Y736" s="148"/>
      <c r="Z736" s="351"/>
      <c r="AA736" s="338">
        <v>0</v>
      </c>
      <c r="AB736" s="339">
        <v>0</v>
      </c>
      <c r="AC736" s="148">
        <v>0</v>
      </c>
      <c r="AD736" s="351"/>
      <c r="AE736" s="148">
        <v>8</v>
      </c>
      <c r="AF736" s="351"/>
      <c r="AG736" s="144">
        <v>0</v>
      </c>
      <c r="AH736" s="144">
        <v>0</v>
      </c>
      <c r="AI736" s="145"/>
      <c r="AJ736" s="145"/>
      <c r="AK736" s="144"/>
      <c r="AL736" s="145"/>
      <c r="AM736" s="144"/>
      <c r="AN736" s="144"/>
      <c r="AO736" s="340"/>
      <c r="AP736" s="340"/>
      <c r="AQ736" s="341"/>
      <c r="AR736" s="341"/>
      <c r="AS736" s="341"/>
      <c r="AT736" s="153"/>
      <c r="AU736" s="144"/>
      <c r="AV736" s="145"/>
      <c r="AW736" s="148">
        <v>0</v>
      </c>
      <c r="AX736" s="148">
        <v>0</v>
      </c>
      <c r="AY736" s="351"/>
      <c r="AZ736" s="148"/>
      <c r="BA736" s="148"/>
      <c r="BB736" s="351"/>
      <c r="BC736" s="351"/>
      <c r="BD736" s="148"/>
      <c r="BE736" s="148"/>
      <c r="BF736" s="354">
        <v>0</v>
      </c>
      <c r="BG736" s="145"/>
      <c r="BH736" s="349">
        <v>0</v>
      </c>
      <c r="BI736" s="350"/>
      <c r="BJ736" s="342"/>
      <c r="BK736" s="343"/>
      <c r="BL736" s="351"/>
      <c r="BM736" s="351"/>
      <c r="BN736" s="148">
        <v>28</v>
      </c>
      <c r="BO736" s="148"/>
      <c r="BP736" s="351"/>
      <c r="BQ736" s="144">
        <v>0</v>
      </c>
      <c r="BR736" s="145"/>
      <c r="BS736" s="145"/>
      <c r="BT736" s="145"/>
      <c r="BU736" s="354"/>
      <c r="BV736" s="144"/>
      <c r="BW736" s="145"/>
      <c r="BX736" s="145"/>
      <c r="BY736" s="144"/>
      <c r="BZ736" s="144"/>
      <c r="CA736" s="355">
        <v>0</v>
      </c>
      <c r="CB736" s="338">
        <v>0</v>
      </c>
      <c r="CC736" s="344">
        <v>0</v>
      </c>
      <c r="CD736" s="145"/>
      <c r="CE736" s="145"/>
      <c r="CF736" s="146">
        <v>0</v>
      </c>
      <c r="CG736" s="349"/>
      <c r="CH736" s="349"/>
      <c r="CI736" s="350"/>
      <c r="CJ736" s="351"/>
      <c r="CK736" s="338"/>
      <c r="CL736" s="145"/>
      <c r="CM736" s="145"/>
      <c r="CN736" s="338"/>
      <c r="CO736" s="344"/>
    </row>
    <row r="737" spans="1:93" ht="24" customHeight="1" x14ac:dyDescent="0.3">
      <c r="A737" s="327" t="s">
        <v>3205</v>
      </c>
      <c r="B737" s="328" t="s">
        <v>3206</v>
      </c>
      <c r="C737" s="329" t="s">
        <v>2269</v>
      </c>
      <c r="D737" s="330">
        <f t="shared" si="26"/>
        <v>30</v>
      </c>
      <c r="E737" s="331">
        <f t="shared" si="27"/>
        <v>0</v>
      </c>
      <c r="F737" s="331">
        <f t="shared" si="28"/>
        <v>0</v>
      </c>
      <c r="G737" s="331">
        <f t="shared" si="29"/>
        <v>0</v>
      </c>
      <c r="H737" s="331">
        <f t="shared" si="30"/>
        <v>0</v>
      </c>
      <c r="I737" s="331">
        <f t="shared" si="31"/>
        <v>0</v>
      </c>
      <c r="J737" s="331">
        <f t="shared" si="32"/>
        <v>0</v>
      </c>
      <c r="K737" s="331">
        <f t="shared" si="33"/>
        <v>0</v>
      </c>
      <c r="L737" s="331">
        <f t="shared" si="34"/>
        <v>0</v>
      </c>
      <c r="M737" s="332">
        <f t="shared" si="35"/>
        <v>0</v>
      </c>
      <c r="N737" s="333">
        <f t="shared" si="36"/>
        <v>30</v>
      </c>
      <c r="O737" s="334"/>
      <c r="P737" s="335">
        <f t="shared" si="37"/>
        <v>30</v>
      </c>
      <c r="Q737" s="336">
        <f t="shared" si="38"/>
        <v>342</v>
      </c>
      <c r="R737" s="148"/>
      <c r="S737" s="148"/>
      <c r="T737" s="350"/>
      <c r="U737" s="148"/>
      <c r="V737" s="148"/>
      <c r="W737" s="350"/>
      <c r="X737" s="351"/>
      <c r="Y737" s="148"/>
      <c r="Z737" s="351"/>
      <c r="AA737" s="338">
        <v>0</v>
      </c>
      <c r="AB737" s="339">
        <v>0</v>
      </c>
      <c r="AC737" s="148">
        <v>0</v>
      </c>
      <c r="AD737" s="351"/>
      <c r="AE737" s="148"/>
      <c r="AF737" s="351"/>
      <c r="AG737" s="344">
        <v>0</v>
      </c>
      <c r="AH737" s="344">
        <v>0</v>
      </c>
      <c r="AI737" s="145"/>
      <c r="AJ737" s="145"/>
      <c r="AK737" s="344"/>
      <c r="AL737" s="145"/>
      <c r="AM737" s="344"/>
      <c r="AN737" s="344"/>
      <c r="AO737" s="340"/>
      <c r="AP737" s="340"/>
      <c r="AQ737" s="368"/>
      <c r="AR737" s="368"/>
      <c r="AS737" s="368"/>
      <c r="AT737" s="153"/>
      <c r="AU737" s="344"/>
      <c r="AV737" s="145"/>
      <c r="AW737" s="349">
        <v>0</v>
      </c>
      <c r="AX737" s="349">
        <v>0</v>
      </c>
      <c r="AY737" s="351"/>
      <c r="AZ737" s="349"/>
      <c r="BA737" s="349"/>
      <c r="BB737" s="351"/>
      <c r="BC737" s="351"/>
      <c r="BD737" s="349"/>
      <c r="BE737" s="349"/>
      <c r="BF737" s="338">
        <v>0</v>
      </c>
      <c r="BG737" s="145"/>
      <c r="BH737" s="148">
        <v>0</v>
      </c>
      <c r="BI737" s="350"/>
      <c r="BJ737" s="342"/>
      <c r="BK737" s="343"/>
      <c r="BL737" s="351"/>
      <c r="BM737" s="351"/>
      <c r="BN737" s="349"/>
      <c r="BO737" s="349"/>
      <c r="BP737" s="351"/>
      <c r="BQ737" s="88">
        <v>0</v>
      </c>
      <c r="BR737" s="352"/>
      <c r="BS737" s="352"/>
      <c r="BT737" s="145"/>
      <c r="BU737" s="338">
        <v>30</v>
      </c>
      <c r="BV737" s="88"/>
      <c r="BW737" s="145"/>
      <c r="BX737" s="145"/>
      <c r="BY737" s="344"/>
      <c r="BZ737" s="344"/>
      <c r="CA737" s="149">
        <v>0</v>
      </c>
      <c r="CB737" s="338">
        <v>0</v>
      </c>
      <c r="CC737" s="88">
        <v>0</v>
      </c>
      <c r="CD737" s="145"/>
      <c r="CE737" s="145"/>
      <c r="CF737" s="146">
        <v>0</v>
      </c>
      <c r="CG737" s="349"/>
      <c r="CH737" s="349"/>
      <c r="CI737" s="350"/>
      <c r="CJ737" s="351"/>
      <c r="CK737" s="338"/>
      <c r="CL737" s="145"/>
      <c r="CM737" s="145"/>
      <c r="CN737" s="338"/>
      <c r="CO737" s="88"/>
    </row>
    <row r="738" spans="1:93" ht="24" customHeight="1" x14ac:dyDescent="0.3">
      <c r="A738" s="327">
        <v>691129</v>
      </c>
      <c r="B738" s="328" t="s">
        <v>3207</v>
      </c>
      <c r="C738" s="329" t="s">
        <v>206</v>
      </c>
      <c r="D738" s="330">
        <f t="shared" si="26"/>
        <v>24</v>
      </c>
      <c r="E738" s="331">
        <f t="shared" si="27"/>
        <v>7</v>
      </c>
      <c r="F738" s="331">
        <f t="shared" si="28"/>
        <v>0</v>
      </c>
      <c r="G738" s="331">
        <f t="shared" si="29"/>
        <v>0</v>
      </c>
      <c r="H738" s="331">
        <f t="shared" si="30"/>
        <v>0</v>
      </c>
      <c r="I738" s="331">
        <f t="shared" si="31"/>
        <v>0</v>
      </c>
      <c r="J738" s="331">
        <f t="shared" si="32"/>
        <v>0</v>
      </c>
      <c r="K738" s="331">
        <f t="shared" si="33"/>
        <v>0</v>
      </c>
      <c r="L738" s="331">
        <f t="shared" si="34"/>
        <v>0</v>
      </c>
      <c r="M738" s="332">
        <f t="shared" si="35"/>
        <v>0</v>
      </c>
      <c r="N738" s="333">
        <f t="shared" si="36"/>
        <v>31</v>
      </c>
      <c r="O738" s="334"/>
      <c r="P738" s="335">
        <f t="shared" si="37"/>
        <v>31</v>
      </c>
      <c r="Q738" s="336">
        <f t="shared" si="38"/>
        <v>339</v>
      </c>
      <c r="R738" s="148"/>
      <c r="S738" s="148"/>
      <c r="T738" s="337"/>
      <c r="U738" s="148"/>
      <c r="V738" s="148"/>
      <c r="W738" s="337"/>
      <c r="X738" s="147"/>
      <c r="Y738" s="148"/>
      <c r="Z738" s="147"/>
      <c r="AA738" s="338">
        <v>0</v>
      </c>
      <c r="AB738" s="339">
        <v>0</v>
      </c>
      <c r="AC738" s="349">
        <v>0</v>
      </c>
      <c r="AD738" s="147"/>
      <c r="AE738" s="148">
        <v>7</v>
      </c>
      <c r="AF738" s="147"/>
      <c r="AG738" s="144">
        <v>0</v>
      </c>
      <c r="AH738" s="144">
        <v>0</v>
      </c>
      <c r="AI738" s="145"/>
      <c r="AJ738" s="145"/>
      <c r="AK738" s="144"/>
      <c r="AL738" s="145"/>
      <c r="AM738" s="144"/>
      <c r="AN738" s="144"/>
      <c r="AO738" s="340"/>
      <c r="AP738" s="340"/>
      <c r="AQ738" s="341"/>
      <c r="AR738" s="341"/>
      <c r="AS738" s="341"/>
      <c r="AT738" s="153"/>
      <c r="AU738" s="144"/>
      <c r="AV738" s="145"/>
      <c r="AW738" s="349">
        <v>0</v>
      </c>
      <c r="AX738" s="349">
        <v>0</v>
      </c>
      <c r="AY738" s="147"/>
      <c r="AZ738" s="349"/>
      <c r="BA738" s="349"/>
      <c r="BB738" s="147"/>
      <c r="BC738" s="147"/>
      <c r="BD738" s="349"/>
      <c r="BE738" s="349"/>
      <c r="BF738" s="338">
        <v>0</v>
      </c>
      <c r="BG738" s="145"/>
      <c r="BH738" s="148">
        <v>0</v>
      </c>
      <c r="BI738" s="337"/>
      <c r="BJ738" s="342"/>
      <c r="BK738" s="343"/>
      <c r="BL738" s="147"/>
      <c r="BM738" s="147"/>
      <c r="BN738" s="349">
        <v>24</v>
      </c>
      <c r="BO738" s="349"/>
      <c r="BP738" s="147"/>
      <c r="BQ738" s="88">
        <v>0</v>
      </c>
      <c r="BR738" s="352"/>
      <c r="BS738" s="352"/>
      <c r="BT738" s="145"/>
      <c r="BU738" s="338"/>
      <c r="BV738" s="88"/>
      <c r="BW738" s="145"/>
      <c r="BX738" s="145"/>
      <c r="BY738" s="144"/>
      <c r="BZ738" s="144"/>
      <c r="CA738" s="355">
        <v>0</v>
      </c>
      <c r="CB738" s="354">
        <v>0</v>
      </c>
      <c r="CC738" s="88">
        <v>0</v>
      </c>
      <c r="CD738" s="145"/>
      <c r="CE738" s="145"/>
      <c r="CF738" s="146">
        <v>0</v>
      </c>
      <c r="CG738" s="148"/>
      <c r="CH738" s="148"/>
      <c r="CI738" s="337"/>
      <c r="CJ738" s="147"/>
      <c r="CK738" s="354"/>
      <c r="CL738" s="145"/>
      <c r="CM738" s="145"/>
      <c r="CN738" s="354"/>
      <c r="CO738" s="88"/>
    </row>
    <row r="739" spans="1:93" ht="24" customHeight="1" x14ac:dyDescent="0.3">
      <c r="A739" s="327">
        <v>681202</v>
      </c>
      <c r="B739" s="362" t="s">
        <v>3208</v>
      </c>
      <c r="C739" s="363" t="s">
        <v>2400</v>
      </c>
      <c r="D739" s="330">
        <f t="shared" si="26"/>
        <v>3</v>
      </c>
      <c r="E739" s="331">
        <f t="shared" si="27"/>
        <v>0</v>
      </c>
      <c r="F739" s="331">
        <f t="shared" si="28"/>
        <v>0</v>
      </c>
      <c r="G739" s="331">
        <f t="shared" si="29"/>
        <v>0</v>
      </c>
      <c r="H739" s="331">
        <f t="shared" si="30"/>
        <v>0</v>
      </c>
      <c r="I739" s="331">
        <f t="shared" si="31"/>
        <v>0</v>
      </c>
      <c r="J739" s="331">
        <f t="shared" si="32"/>
        <v>0</v>
      </c>
      <c r="K739" s="331">
        <f t="shared" si="33"/>
        <v>0</v>
      </c>
      <c r="L739" s="331">
        <f t="shared" si="34"/>
        <v>0</v>
      </c>
      <c r="M739" s="332">
        <f t="shared" si="35"/>
        <v>0</v>
      </c>
      <c r="N739" s="333">
        <f t="shared" si="36"/>
        <v>3</v>
      </c>
      <c r="O739" s="334"/>
      <c r="P739" s="335">
        <f t="shared" si="37"/>
        <v>3</v>
      </c>
      <c r="Q739" s="336">
        <f t="shared" si="38"/>
        <v>862</v>
      </c>
      <c r="R739" s="148"/>
      <c r="S739" s="148"/>
      <c r="T739" s="350"/>
      <c r="U739" s="148"/>
      <c r="V739" s="148"/>
      <c r="W739" s="350"/>
      <c r="X739" s="351"/>
      <c r="Y739" s="148"/>
      <c r="Z739" s="351"/>
      <c r="AA739" s="338">
        <v>0</v>
      </c>
      <c r="AB739" s="339">
        <v>0</v>
      </c>
      <c r="AC739" s="148">
        <v>0</v>
      </c>
      <c r="AD739" s="351"/>
      <c r="AE739" s="148"/>
      <c r="AF739" s="351">
        <v>3</v>
      </c>
      <c r="AG739" s="144">
        <v>0</v>
      </c>
      <c r="AH739" s="144">
        <v>0</v>
      </c>
      <c r="AI739" s="352"/>
      <c r="AJ739" s="352"/>
      <c r="AK739" s="144"/>
      <c r="AL739" s="352"/>
      <c r="AM739" s="144"/>
      <c r="AN739" s="144"/>
      <c r="AO739" s="353"/>
      <c r="AP739" s="353"/>
      <c r="AQ739" s="341"/>
      <c r="AR739" s="341"/>
      <c r="AS739" s="341"/>
      <c r="AT739" s="153"/>
      <c r="AU739" s="144"/>
      <c r="AV739" s="352"/>
      <c r="AW739" s="148">
        <v>0</v>
      </c>
      <c r="AX739" s="148">
        <v>0</v>
      </c>
      <c r="AY739" s="351"/>
      <c r="AZ739" s="148"/>
      <c r="BA739" s="148"/>
      <c r="BB739" s="351"/>
      <c r="BC739" s="351"/>
      <c r="BD739" s="148"/>
      <c r="BE739" s="148"/>
      <c r="BF739" s="338">
        <v>0</v>
      </c>
      <c r="BG739" s="352"/>
      <c r="BH739" s="148">
        <v>0</v>
      </c>
      <c r="BI739" s="350"/>
      <c r="BJ739" s="342"/>
      <c r="BK739" s="343"/>
      <c r="BL739" s="351"/>
      <c r="BM739" s="351"/>
      <c r="BN739" s="148"/>
      <c r="BO739" s="148"/>
      <c r="BP739" s="351"/>
      <c r="BQ739" s="144">
        <v>0</v>
      </c>
      <c r="BR739" s="352"/>
      <c r="BS739" s="352"/>
      <c r="BT739" s="352"/>
      <c r="BU739" s="338"/>
      <c r="BV739" s="144"/>
      <c r="BW739" s="352"/>
      <c r="BX739" s="352"/>
      <c r="BY739" s="144"/>
      <c r="BZ739" s="144"/>
      <c r="CA739" s="149">
        <v>0</v>
      </c>
      <c r="CB739" s="354">
        <v>0</v>
      </c>
      <c r="CC739" s="344">
        <v>0</v>
      </c>
      <c r="CD739" s="352"/>
      <c r="CE739" s="352"/>
      <c r="CF739" s="146">
        <v>0</v>
      </c>
      <c r="CG739" s="349"/>
      <c r="CH739" s="349"/>
      <c r="CI739" s="350"/>
      <c r="CJ739" s="351"/>
      <c r="CK739" s="354"/>
      <c r="CL739" s="352"/>
      <c r="CM739" s="352"/>
      <c r="CN739" s="354"/>
      <c r="CO739" s="344"/>
    </row>
    <row r="740" spans="1:93" ht="24" customHeight="1" x14ac:dyDescent="0.3">
      <c r="A740" s="346" t="s">
        <v>3209</v>
      </c>
      <c r="B740" s="347" t="s">
        <v>3210</v>
      </c>
      <c r="C740" s="348" t="s">
        <v>637</v>
      </c>
      <c r="D740" s="330">
        <f t="shared" si="26"/>
        <v>12</v>
      </c>
      <c r="E740" s="331">
        <f t="shared" si="27"/>
        <v>10</v>
      </c>
      <c r="F740" s="331">
        <f t="shared" si="28"/>
        <v>0</v>
      </c>
      <c r="G740" s="331">
        <f t="shared" si="29"/>
        <v>0</v>
      </c>
      <c r="H740" s="331">
        <f t="shared" si="30"/>
        <v>0</v>
      </c>
      <c r="I740" s="331">
        <f t="shared" si="31"/>
        <v>0</v>
      </c>
      <c r="J740" s="331">
        <f t="shared" si="32"/>
        <v>0</v>
      </c>
      <c r="K740" s="331">
        <f t="shared" si="33"/>
        <v>0</v>
      </c>
      <c r="L740" s="331">
        <f t="shared" si="34"/>
        <v>0</v>
      </c>
      <c r="M740" s="332">
        <f t="shared" si="35"/>
        <v>0</v>
      </c>
      <c r="N740" s="333">
        <f t="shared" si="36"/>
        <v>22</v>
      </c>
      <c r="O740" s="334"/>
      <c r="P740" s="335">
        <f t="shared" si="37"/>
        <v>22</v>
      </c>
      <c r="Q740" s="336">
        <f t="shared" si="38"/>
        <v>433</v>
      </c>
      <c r="R740" s="148"/>
      <c r="S740" s="148"/>
      <c r="T740" s="350"/>
      <c r="U740" s="148"/>
      <c r="V740" s="148"/>
      <c r="W740" s="350"/>
      <c r="X740" s="351"/>
      <c r="Y740" s="148"/>
      <c r="Z740" s="351"/>
      <c r="AA740" s="338">
        <v>0</v>
      </c>
      <c r="AB740" s="339">
        <v>0</v>
      </c>
      <c r="AC740" s="148">
        <v>0</v>
      </c>
      <c r="AD740" s="351"/>
      <c r="AE740" s="148"/>
      <c r="AF740" s="351">
        <v>10</v>
      </c>
      <c r="AG740" s="144">
        <v>0</v>
      </c>
      <c r="AH740" s="144">
        <v>0</v>
      </c>
      <c r="AI740" s="352"/>
      <c r="AJ740" s="352"/>
      <c r="AK740" s="144"/>
      <c r="AL740" s="352"/>
      <c r="AM740" s="144"/>
      <c r="AN740" s="144"/>
      <c r="AO740" s="353"/>
      <c r="AP740" s="353"/>
      <c r="AQ740" s="341"/>
      <c r="AR740" s="341"/>
      <c r="AS740" s="341"/>
      <c r="AT740" s="153"/>
      <c r="AU740" s="144"/>
      <c r="AV740" s="352"/>
      <c r="AW740" s="148">
        <v>0</v>
      </c>
      <c r="AX740" s="148">
        <v>0</v>
      </c>
      <c r="AY740" s="351"/>
      <c r="AZ740" s="148"/>
      <c r="BA740" s="148"/>
      <c r="BB740" s="351"/>
      <c r="BC740" s="351"/>
      <c r="BD740" s="148"/>
      <c r="BE740" s="148"/>
      <c r="BF740" s="338">
        <v>0</v>
      </c>
      <c r="BG740" s="352"/>
      <c r="BH740" s="148">
        <v>0</v>
      </c>
      <c r="BI740" s="350"/>
      <c r="BJ740" s="342"/>
      <c r="BK740" s="343"/>
      <c r="BL740" s="351"/>
      <c r="BM740" s="351"/>
      <c r="BN740" s="148"/>
      <c r="BO740" s="148">
        <v>12</v>
      </c>
      <c r="BP740" s="351"/>
      <c r="BQ740" s="88">
        <v>0</v>
      </c>
      <c r="BR740" s="352"/>
      <c r="BS740" s="352"/>
      <c r="BT740" s="352"/>
      <c r="BU740" s="338"/>
      <c r="BV740" s="88"/>
      <c r="BW740" s="352"/>
      <c r="BX740" s="352"/>
      <c r="BY740" s="144"/>
      <c r="BZ740" s="144"/>
      <c r="CA740" s="149">
        <v>0</v>
      </c>
      <c r="CB740" s="338">
        <v>0</v>
      </c>
      <c r="CC740" s="88">
        <v>0</v>
      </c>
      <c r="CD740" s="352"/>
      <c r="CE740" s="352"/>
      <c r="CF740" s="356">
        <v>0</v>
      </c>
      <c r="CG740" s="349"/>
      <c r="CH740" s="349"/>
      <c r="CI740" s="350"/>
      <c r="CJ740" s="351"/>
      <c r="CK740" s="338"/>
      <c r="CL740" s="352"/>
      <c r="CM740" s="352"/>
      <c r="CN740" s="338"/>
      <c r="CO740" s="88"/>
    </row>
    <row r="741" spans="1:93" ht="24" customHeight="1" x14ac:dyDescent="0.3">
      <c r="A741" s="346" t="s">
        <v>3211</v>
      </c>
      <c r="B741" s="366" t="s">
        <v>3212</v>
      </c>
      <c r="C741" s="367" t="s">
        <v>1876</v>
      </c>
      <c r="D741" s="330">
        <f t="shared" si="26"/>
        <v>9</v>
      </c>
      <c r="E741" s="331">
        <f t="shared" si="27"/>
        <v>0</v>
      </c>
      <c r="F741" s="331">
        <f t="shared" si="28"/>
        <v>0</v>
      </c>
      <c r="G741" s="331">
        <f t="shared" si="29"/>
        <v>0</v>
      </c>
      <c r="H741" s="331">
        <f t="shared" si="30"/>
        <v>0</v>
      </c>
      <c r="I741" s="331">
        <f t="shared" si="31"/>
        <v>0</v>
      </c>
      <c r="J741" s="331">
        <f t="shared" si="32"/>
        <v>0</v>
      </c>
      <c r="K741" s="331">
        <f t="shared" si="33"/>
        <v>0</v>
      </c>
      <c r="L741" s="331">
        <f t="shared" si="34"/>
        <v>0</v>
      </c>
      <c r="M741" s="332">
        <f t="shared" si="35"/>
        <v>0</v>
      </c>
      <c r="N741" s="333">
        <f t="shared" si="36"/>
        <v>9</v>
      </c>
      <c r="O741" s="334"/>
      <c r="P741" s="335">
        <f t="shared" si="37"/>
        <v>9</v>
      </c>
      <c r="Q741" s="336">
        <f t="shared" si="38"/>
        <v>704</v>
      </c>
      <c r="R741" s="148"/>
      <c r="S741" s="148"/>
      <c r="T741" s="350"/>
      <c r="U741" s="148"/>
      <c r="V741" s="148"/>
      <c r="W741" s="350"/>
      <c r="X741" s="351"/>
      <c r="Y741" s="148"/>
      <c r="Z741" s="351"/>
      <c r="AA741" s="338">
        <v>0</v>
      </c>
      <c r="AB741" s="339">
        <v>0</v>
      </c>
      <c r="AC741" s="148">
        <v>0</v>
      </c>
      <c r="AD741" s="351"/>
      <c r="AE741" s="148"/>
      <c r="AF741" s="351"/>
      <c r="AG741" s="364">
        <v>0</v>
      </c>
      <c r="AH741" s="364">
        <v>0</v>
      </c>
      <c r="AI741" s="145"/>
      <c r="AJ741" s="145"/>
      <c r="AK741" s="364"/>
      <c r="AL741" s="145"/>
      <c r="AM741" s="364"/>
      <c r="AN741" s="364"/>
      <c r="AO741" s="340"/>
      <c r="AP741" s="340"/>
      <c r="AQ741" s="365"/>
      <c r="AR741" s="365"/>
      <c r="AS741" s="365"/>
      <c r="AT741" s="153"/>
      <c r="AU741" s="364"/>
      <c r="AV741" s="145"/>
      <c r="AW741" s="148">
        <v>0</v>
      </c>
      <c r="AX741" s="148">
        <v>0</v>
      </c>
      <c r="AY741" s="351"/>
      <c r="AZ741" s="148"/>
      <c r="BA741" s="148"/>
      <c r="BB741" s="351"/>
      <c r="BC741" s="351"/>
      <c r="BD741" s="148"/>
      <c r="BE741" s="148"/>
      <c r="BF741" s="354">
        <v>0</v>
      </c>
      <c r="BG741" s="145"/>
      <c r="BH741" s="148">
        <v>0</v>
      </c>
      <c r="BI741" s="350"/>
      <c r="BJ741" s="360"/>
      <c r="BK741" s="343"/>
      <c r="BL741" s="351"/>
      <c r="BM741" s="351"/>
      <c r="BN741" s="148"/>
      <c r="BO741" s="148">
        <v>9</v>
      </c>
      <c r="BP741" s="351"/>
      <c r="BQ741" s="144">
        <v>0</v>
      </c>
      <c r="BR741" s="145"/>
      <c r="BS741" s="145"/>
      <c r="BT741" s="145"/>
      <c r="BU741" s="354"/>
      <c r="BV741" s="144"/>
      <c r="BW741" s="145"/>
      <c r="BX741" s="145"/>
      <c r="BY741" s="364"/>
      <c r="BZ741" s="364"/>
      <c r="CA741" s="149">
        <v>0</v>
      </c>
      <c r="CB741" s="354">
        <v>0</v>
      </c>
      <c r="CC741" s="88">
        <v>0</v>
      </c>
      <c r="CD741" s="145"/>
      <c r="CE741" s="145"/>
      <c r="CF741" s="356">
        <v>0</v>
      </c>
      <c r="CG741" s="349"/>
      <c r="CH741" s="349"/>
      <c r="CI741" s="350"/>
      <c r="CJ741" s="351"/>
      <c r="CK741" s="354"/>
      <c r="CL741" s="145"/>
      <c r="CM741" s="145"/>
      <c r="CN741" s="354"/>
      <c r="CO741" s="88"/>
    </row>
    <row r="742" spans="1:93" ht="24" customHeight="1" x14ac:dyDescent="0.3">
      <c r="A742" s="327" t="s">
        <v>3213</v>
      </c>
      <c r="B742" s="362" t="s">
        <v>3214</v>
      </c>
      <c r="C742" s="363" t="s">
        <v>2509</v>
      </c>
      <c r="D742" s="330">
        <f t="shared" si="26"/>
        <v>0</v>
      </c>
      <c r="E742" s="331">
        <f t="shared" si="27"/>
        <v>0</v>
      </c>
      <c r="F742" s="331">
        <f t="shared" si="28"/>
        <v>0</v>
      </c>
      <c r="G742" s="331">
        <f t="shared" si="29"/>
        <v>0</v>
      </c>
      <c r="H742" s="331">
        <f t="shared" si="30"/>
        <v>0</v>
      </c>
      <c r="I742" s="331">
        <f t="shared" si="31"/>
        <v>0</v>
      </c>
      <c r="J742" s="331">
        <f t="shared" si="32"/>
        <v>0</v>
      </c>
      <c r="K742" s="331">
        <f t="shared" si="33"/>
        <v>0</v>
      </c>
      <c r="L742" s="331">
        <f t="shared" si="34"/>
        <v>0</v>
      </c>
      <c r="M742" s="332">
        <f t="shared" si="35"/>
        <v>0</v>
      </c>
      <c r="N742" s="333">
        <f t="shared" si="36"/>
        <v>0</v>
      </c>
      <c r="O742" s="334"/>
      <c r="P742" s="335">
        <f t="shared" si="37"/>
        <v>0</v>
      </c>
      <c r="Q742" s="336" t="str">
        <f t="shared" si="38"/>
        <v/>
      </c>
      <c r="R742" s="148"/>
      <c r="S742" s="148"/>
      <c r="T742" s="337"/>
      <c r="U742" s="148"/>
      <c r="V742" s="148"/>
      <c r="W742" s="337"/>
      <c r="X742" s="147"/>
      <c r="Y742" s="148"/>
      <c r="Z742" s="147"/>
      <c r="AA742" s="338">
        <v>0</v>
      </c>
      <c r="AB742" s="339">
        <v>0</v>
      </c>
      <c r="AC742" s="148">
        <v>0</v>
      </c>
      <c r="AD742" s="147"/>
      <c r="AE742" s="148"/>
      <c r="AF742" s="147"/>
      <c r="AG742" s="344">
        <v>0</v>
      </c>
      <c r="AH742" s="344">
        <v>0</v>
      </c>
      <c r="AI742" s="352"/>
      <c r="AJ742" s="352"/>
      <c r="AK742" s="344"/>
      <c r="AL742" s="352"/>
      <c r="AM742" s="344"/>
      <c r="AN742" s="344"/>
      <c r="AO742" s="353"/>
      <c r="AP742" s="353"/>
      <c r="AQ742" s="368"/>
      <c r="AR742" s="368"/>
      <c r="AS742" s="368"/>
      <c r="AT742" s="153"/>
      <c r="AU742" s="344"/>
      <c r="AV742" s="352"/>
      <c r="AW742" s="349">
        <v>0</v>
      </c>
      <c r="AX742" s="349">
        <v>0</v>
      </c>
      <c r="AY742" s="147"/>
      <c r="AZ742" s="349"/>
      <c r="BA742" s="349"/>
      <c r="BB742" s="147"/>
      <c r="BC742" s="147"/>
      <c r="BD742" s="349"/>
      <c r="BE742" s="349"/>
      <c r="BF742" s="354">
        <v>0</v>
      </c>
      <c r="BG742" s="352"/>
      <c r="BH742" s="148">
        <v>0</v>
      </c>
      <c r="BI742" s="337"/>
      <c r="BJ742" s="342"/>
      <c r="BK742" s="343"/>
      <c r="BL742" s="147"/>
      <c r="BM742" s="147"/>
      <c r="BN742" s="349"/>
      <c r="BO742" s="349"/>
      <c r="BP742" s="147"/>
      <c r="BQ742" s="144">
        <v>0</v>
      </c>
      <c r="BR742" s="352"/>
      <c r="BS742" s="352"/>
      <c r="BT742" s="352"/>
      <c r="BU742" s="354"/>
      <c r="BV742" s="144"/>
      <c r="BW742" s="352"/>
      <c r="BX742" s="352"/>
      <c r="BY742" s="344"/>
      <c r="BZ742" s="344"/>
      <c r="CA742" s="149">
        <v>0</v>
      </c>
      <c r="CB742" s="338">
        <v>0</v>
      </c>
      <c r="CC742" s="344">
        <v>0</v>
      </c>
      <c r="CD742" s="352"/>
      <c r="CE742" s="352"/>
      <c r="CF742" s="146">
        <v>0</v>
      </c>
      <c r="CG742" s="148"/>
      <c r="CH742" s="148"/>
      <c r="CI742" s="337"/>
      <c r="CJ742" s="147"/>
      <c r="CK742" s="338"/>
      <c r="CL742" s="352"/>
      <c r="CM742" s="352"/>
      <c r="CN742" s="338"/>
      <c r="CO742" s="344"/>
    </row>
    <row r="743" spans="1:93" ht="24" customHeight="1" x14ac:dyDescent="0.3">
      <c r="A743" s="346" t="s">
        <v>3215</v>
      </c>
      <c r="B743" s="366" t="s">
        <v>3216</v>
      </c>
      <c r="C743" s="367" t="s">
        <v>2400</v>
      </c>
      <c r="D743" s="330">
        <f t="shared" si="26"/>
        <v>10</v>
      </c>
      <c r="E743" s="331">
        <f t="shared" si="27"/>
        <v>0</v>
      </c>
      <c r="F743" s="331">
        <f t="shared" si="28"/>
        <v>0</v>
      </c>
      <c r="G743" s="331">
        <f t="shared" si="29"/>
        <v>0</v>
      </c>
      <c r="H743" s="331">
        <f t="shared" si="30"/>
        <v>0</v>
      </c>
      <c r="I743" s="331">
        <f t="shared" si="31"/>
        <v>0</v>
      </c>
      <c r="J743" s="331">
        <f t="shared" si="32"/>
        <v>0</v>
      </c>
      <c r="K743" s="331">
        <f t="shared" si="33"/>
        <v>0</v>
      </c>
      <c r="L743" s="331">
        <f t="shared" si="34"/>
        <v>0</v>
      </c>
      <c r="M743" s="332">
        <f t="shared" si="35"/>
        <v>0</v>
      </c>
      <c r="N743" s="333">
        <f t="shared" si="36"/>
        <v>10</v>
      </c>
      <c r="O743" s="334"/>
      <c r="P743" s="335">
        <f t="shared" si="37"/>
        <v>10</v>
      </c>
      <c r="Q743" s="336">
        <f t="shared" si="38"/>
        <v>661</v>
      </c>
      <c r="R743" s="148"/>
      <c r="S743" s="148"/>
      <c r="T743" s="350"/>
      <c r="U743" s="148"/>
      <c r="V743" s="148"/>
      <c r="W743" s="350"/>
      <c r="X743" s="351"/>
      <c r="Y743" s="148"/>
      <c r="Z743" s="351"/>
      <c r="AA743" s="354">
        <v>0</v>
      </c>
      <c r="AB743" s="357">
        <v>0</v>
      </c>
      <c r="AC743" s="148">
        <v>0</v>
      </c>
      <c r="AD743" s="351"/>
      <c r="AE743" s="148"/>
      <c r="AF743" s="351">
        <v>10</v>
      </c>
      <c r="AG743" s="144">
        <v>0</v>
      </c>
      <c r="AH743" s="144">
        <v>0</v>
      </c>
      <c r="AI743" s="145"/>
      <c r="AJ743" s="145"/>
      <c r="AK743" s="144"/>
      <c r="AL743" s="145"/>
      <c r="AM743" s="144"/>
      <c r="AN743" s="144"/>
      <c r="AO743" s="340"/>
      <c r="AP743" s="340"/>
      <c r="AQ743" s="341"/>
      <c r="AR743" s="341"/>
      <c r="AS743" s="341"/>
      <c r="AT743" s="359"/>
      <c r="AU743" s="144"/>
      <c r="AV743" s="145"/>
      <c r="AW743" s="349">
        <v>0</v>
      </c>
      <c r="AX743" s="349">
        <v>0</v>
      </c>
      <c r="AY743" s="351"/>
      <c r="AZ743" s="349"/>
      <c r="BA743" s="349"/>
      <c r="BB743" s="351"/>
      <c r="BC743" s="351"/>
      <c r="BD743" s="349"/>
      <c r="BE743" s="349"/>
      <c r="BF743" s="338">
        <v>0</v>
      </c>
      <c r="BG743" s="145"/>
      <c r="BH743" s="148">
        <v>0</v>
      </c>
      <c r="BI743" s="350"/>
      <c r="BJ743" s="360"/>
      <c r="BK743" s="343"/>
      <c r="BL743" s="351"/>
      <c r="BM743" s="351"/>
      <c r="BN743" s="349"/>
      <c r="BO743" s="349"/>
      <c r="BP743" s="351"/>
      <c r="BQ743" s="144">
        <v>0</v>
      </c>
      <c r="BR743" s="145"/>
      <c r="BS743" s="145"/>
      <c r="BT743" s="145"/>
      <c r="BU743" s="338"/>
      <c r="BV743" s="144"/>
      <c r="BW743" s="145"/>
      <c r="BX743" s="145"/>
      <c r="BY743" s="144"/>
      <c r="BZ743" s="144"/>
      <c r="CA743" s="149">
        <v>0</v>
      </c>
      <c r="CB743" s="338">
        <v>0</v>
      </c>
      <c r="CC743" s="88">
        <v>0</v>
      </c>
      <c r="CD743" s="145"/>
      <c r="CE743" s="145"/>
      <c r="CF743" s="356">
        <v>0</v>
      </c>
      <c r="CG743" s="349"/>
      <c r="CH743" s="349"/>
      <c r="CI743" s="350"/>
      <c r="CJ743" s="351"/>
      <c r="CK743" s="338"/>
      <c r="CL743" s="145"/>
      <c r="CM743" s="145"/>
      <c r="CN743" s="338"/>
      <c r="CO743" s="88"/>
    </row>
    <row r="744" spans="1:93" ht="24" customHeight="1" x14ac:dyDescent="0.3">
      <c r="A744" s="327" t="s">
        <v>3217</v>
      </c>
      <c r="B744" s="362" t="s">
        <v>3218</v>
      </c>
      <c r="C744" s="363" t="s">
        <v>2177</v>
      </c>
      <c r="D744" s="330">
        <f t="shared" si="26"/>
        <v>6</v>
      </c>
      <c r="E744" s="331">
        <f t="shared" si="27"/>
        <v>6</v>
      </c>
      <c r="F744" s="331">
        <f t="shared" si="28"/>
        <v>0</v>
      </c>
      <c r="G744" s="331">
        <f t="shared" si="29"/>
        <v>0</v>
      </c>
      <c r="H744" s="331">
        <f t="shared" si="30"/>
        <v>0</v>
      </c>
      <c r="I744" s="331">
        <f t="shared" si="31"/>
        <v>0</v>
      </c>
      <c r="J744" s="331">
        <f t="shared" si="32"/>
        <v>0</v>
      </c>
      <c r="K744" s="331">
        <f t="shared" si="33"/>
        <v>0</v>
      </c>
      <c r="L744" s="331">
        <f t="shared" si="34"/>
        <v>0</v>
      </c>
      <c r="M744" s="332">
        <f t="shared" si="35"/>
        <v>0</v>
      </c>
      <c r="N744" s="333">
        <f t="shared" si="36"/>
        <v>12</v>
      </c>
      <c r="O744" s="334"/>
      <c r="P744" s="335">
        <f t="shared" si="37"/>
        <v>12</v>
      </c>
      <c r="Q744" s="336">
        <f t="shared" si="38"/>
        <v>604</v>
      </c>
      <c r="R744" s="148"/>
      <c r="S744" s="148"/>
      <c r="T744" s="337"/>
      <c r="U744" s="148"/>
      <c r="V744" s="148"/>
      <c r="W744" s="337"/>
      <c r="X744" s="147"/>
      <c r="Y744" s="148"/>
      <c r="Z744" s="147"/>
      <c r="AA744" s="338">
        <v>0</v>
      </c>
      <c r="AB744" s="339">
        <v>0</v>
      </c>
      <c r="AC744" s="148">
        <v>0</v>
      </c>
      <c r="AD744" s="147"/>
      <c r="AE744" s="148"/>
      <c r="AF744" s="147">
        <v>6</v>
      </c>
      <c r="AG744" s="144">
        <v>0</v>
      </c>
      <c r="AH744" s="144">
        <v>0</v>
      </c>
      <c r="AI744" s="352"/>
      <c r="AJ744" s="352"/>
      <c r="AK744" s="144"/>
      <c r="AL744" s="352"/>
      <c r="AM744" s="144"/>
      <c r="AN744" s="144"/>
      <c r="AO744" s="353"/>
      <c r="AP744" s="353"/>
      <c r="AQ744" s="341"/>
      <c r="AR744" s="341"/>
      <c r="AS744" s="341"/>
      <c r="AT744" s="153"/>
      <c r="AU744" s="144"/>
      <c r="AV744" s="352"/>
      <c r="AW744" s="148">
        <v>0</v>
      </c>
      <c r="AX744" s="148">
        <v>0</v>
      </c>
      <c r="AY744" s="147"/>
      <c r="AZ744" s="148"/>
      <c r="BA744" s="148"/>
      <c r="BB744" s="147"/>
      <c r="BC744" s="147"/>
      <c r="BD744" s="148"/>
      <c r="BE744" s="148"/>
      <c r="BF744" s="354">
        <v>0</v>
      </c>
      <c r="BG744" s="352"/>
      <c r="BH744" s="148">
        <v>0</v>
      </c>
      <c r="BI744" s="337"/>
      <c r="BJ744" s="342"/>
      <c r="BK744" s="343"/>
      <c r="BL744" s="147"/>
      <c r="BM744" s="147"/>
      <c r="BN744" s="148"/>
      <c r="BO744" s="148">
        <v>6</v>
      </c>
      <c r="BP744" s="147"/>
      <c r="BQ744" s="144">
        <v>0</v>
      </c>
      <c r="BR744" s="352"/>
      <c r="BS744" s="352"/>
      <c r="BT744" s="352"/>
      <c r="BU744" s="354"/>
      <c r="BV744" s="144"/>
      <c r="BW744" s="352"/>
      <c r="BX744" s="352"/>
      <c r="BY744" s="144"/>
      <c r="BZ744" s="144"/>
      <c r="CA744" s="355">
        <v>0</v>
      </c>
      <c r="CB744" s="338">
        <v>0</v>
      </c>
      <c r="CC744" s="344">
        <v>0</v>
      </c>
      <c r="CD744" s="352"/>
      <c r="CE744" s="352"/>
      <c r="CF744" s="146">
        <v>0</v>
      </c>
      <c r="CG744" s="148"/>
      <c r="CH744" s="148"/>
      <c r="CI744" s="337"/>
      <c r="CJ744" s="147"/>
      <c r="CK744" s="338"/>
      <c r="CL744" s="352"/>
      <c r="CM744" s="352"/>
      <c r="CN744" s="338"/>
      <c r="CO744" s="344"/>
    </row>
    <row r="745" spans="1:93" ht="24" customHeight="1" x14ac:dyDescent="0.3">
      <c r="A745" s="346" t="s">
        <v>3219</v>
      </c>
      <c r="B745" s="366" t="s">
        <v>3220</v>
      </c>
      <c r="C745" s="367" t="s">
        <v>2253</v>
      </c>
      <c r="D745" s="330">
        <f t="shared" si="26"/>
        <v>18</v>
      </c>
      <c r="E745" s="331">
        <f t="shared" si="27"/>
        <v>5</v>
      </c>
      <c r="F745" s="331">
        <f t="shared" si="28"/>
        <v>0</v>
      </c>
      <c r="G745" s="331">
        <f t="shared" si="29"/>
        <v>0</v>
      </c>
      <c r="H745" s="331">
        <f t="shared" si="30"/>
        <v>0</v>
      </c>
      <c r="I745" s="331">
        <f t="shared" si="31"/>
        <v>0</v>
      </c>
      <c r="J745" s="331">
        <f t="shared" si="32"/>
        <v>0</v>
      </c>
      <c r="K745" s="331">
        <f t="shared" si="33"/>
        <v>0</v>
      </c>
      <c r="L745" s="331">
        <f t="shared" si="34"/>
        <v>0</v>
      </c>
      <c r="M745" s="332">
        <f t="shared" si="35"/>
        <v>0</v>
      </c>
      <c r="N745" s="333">
        <f t="shared" si="36"/>
        <v>23</v>
      </c>
      <c r="O745" s="334"/>
      <c r="P745" s="335">
        <f t="shared" si="37"/>
        <v>23</v>
      </c>
      <c r="Q745" s="336">
        <f t="shared" si="38"/>
        <v>423</v>
      </c>
      <c r="R745" s="349"/>
      <c r="S745" s="349"/>
      <c r="T745" s="337"/>
      <c r="U745" s="349"/>
      <c r="V745" s="349"/>
      <c r="W745" s="337"/>
      <c r="X745" s="147"/>
      <c r="Y745" s="349"/>
      <c r="Z745" s="147"/>
      <c r="AA745" s="338">
        <v>0</v>
      </c>
      <c r="AB745" s="339">
        <v>0</v>
      </c>
      <c r="AC745" s="148">
        <v>0</v>
      </c>
      <c r="AD745" s="147"/>
      <c r="AE745" s="349"/>
      <c r="AF745" s="147">
        <v>18</v>
      </c>
      <c r="AG745" s="364">
        <v>0</v>
      </c>
      <c r="AH745" s="364">
        <v>0</v>
      </c>
      <c r="AI745" s="145"/>
      <c r="AJ745" s="145"/>
      <c r="AK745" s="364"/>
      <c r="AL745" s="145"/>
      <c r="AM745" s="364"/>
      <c r="AN745" s="364"/>
      <c r="AO745" s="340"/>
      <c r="AP745" s="340"/>
      <c r="AQ745" s="365"/>
      <c r="AR745" s="365"/>
      <c r="AS745" s="365"/>
      <c r="AT745" s="153"/>
      <c r="AU745" s="364"/>
      <c r="AV745" s="145"/>
      <c r="AW745" s="349">
        <v>0</v>
      </c>
      <c r="AX745" s="349">
        <v>0</v>
      </c>
      <c r="AY745" s="147"/>
      <c r="AZ745" s="349"/>
      <c r="BA745" s="349"/>
      <c r="BB745" s="147"/>
      <c r="BC745" s="147"/>
      <c r="BD745" s="349"/>
      <c r="BE745" s="349"/>
      <c r="BF745" s="338">
        <v>0</v>
      </c>
      <c r="BG745" s="145"/>
      <c r="BH745" s="349">
        <v>0</v>
      </c>
      <c r="BI745" s="337"/>
      <c r="BJ745" s="342"/>
      <c r="BK745" s="343"/>
      <c r="BL745" s="147"/>
      <c r="BM745" s="147"/>
      <c r="BN745" s="349"/>
      <c r="BO745" s="349">
        <v>5</v>
      </c>
      <c r="BP745" s="147"/>
      <c r="BQ745" s="144">
        <v>0</v>
      </c>
      <c r="BR745" s="145"/>
      <c r="BS745" s="145"/>
      <c r="BT745" s="145"/>
      <c r="BU745" s="338"/>
      <c r="BV745" s="144"/>
      <c r="BW745" s="145"/>
      <c r="BX745" s="145"/>
      <c r="BY745" s="364"/>
      <c r="BZ745" s="364"/>
      <c r="CA745" s="149">
        <v>0</v>
      </c>
      <c r="CB745" s="338">
        <v>0</v>
      </c>
      <c r="CC745" s="344">
        <v>0</v>
      </c>
      <c r="CD745" s="145"/>
      <c r="CE745" s="145"/>
      <c r="CF745" s="356">
        <v>0</v>
      </c>
      <c r="CG745" s="148"/>
      <c r="CH745" s="148"/>
      <c r="CI745" s="337"/>
      <c r="CJ745" s="147"/>
      <c r="CK745" s="338"/>
      <c r="CL745" s="145"/>
      <c r="CM745" s="145"/>
      <c r="CN745" s="338"/>
      <c r="CO745" s="344"/>
    </row>
    <row r="746" spans="1:93" ht="24" customHeight="1" x14ac:dyDescent="0.3">
      <c r="A746" s="346" t="s">
        <v>3221</v>
      </c>
      <c r="B746" s="347" t="s">
        <v>3222</v>
      </c>
      <c r="C746" s="348" t="s">
        <v>3144</v>
      </c>
      <c r="D746" s="330">
        <f t="shared" si="26"/>
        <v>3</v>
      </c>
      <c r="E746" s="331">
        <f t="shared" si="27"/>
        <v>0</v>
      </c>
      <c r="F746" s="331">
        <f t="shared" si="28"/>
        <v>0</v>
      </c>
      <c r="G746" s="331">
        <f t="shared" si="29"/>
        <v>0</v>
      </c>
      <c r="H746" s="331">
        <f t="shared" si="30"/>
        <v>0</v>
      </c>
      <c r="I746" s="331">
        <f t="shared" si="31"/>
        <v>0</v>
      </c>
      <c r="J746" s="331">
        <f t="shared" si="32"/>
        <v>0</v>
      </c>
      <c r="K746" s="331">
        <f t="shared" si="33"/>
        <v>0</v>
      </c>
      <c r="L746" s="331">
        <f t="shared" si="34"/>
        <v>0</v>
      </c>
      <c r="M746" s="332">
        <f t="shared" si="35"/>
        <v>0</v>
      </c>
      <c r="N746" s="333">
        <f t="shared" si="36"/>
        <v>3</v>
      </c>
      <c r="O746" s="334"/>
      <c r="P746" s="335">
        <f t="shared" si="37"/>
        <v>3</v>
      </c>
      <c r="Q746" s="336">
        <f t="shared" si="38"/>
        <v>862</v>
      </c>
      <c r="R746" s="349"/>
      <c r="S746" s="349"/>
      <c r="T746" s="350"/>
      <c r="U746" s="349"/>
      <c r="V746" s="349"/>
      <c r="W746" s="350"/>
      <c r="X746" s="351"/>
      <c r="Y746" s="349"/>
      <c r="Z746" s="351"/>
      <c r="AA746" s="338">
        <v>0</v>
      </c>
      <c r="AB746" s="339">
        <v>0</v>
      </c>
      <c r="AC746" s="148">
        <v>0</v>
      </c>
      <c r="AD746" s="351"/>
      <c r="AE746" s="349"/>
      <c r="AF746" s="351"/>
      <c r="AG746" s="144">
        <v>0</v>
      </c>
      <c r="AH746" s="144">
        <v>0</v>
      </c>
      <c r="AI746" s="352"/>
      <c r="AJ746" s="352"/>
      <c r="AK746" s="144"/>
      <c r="AL746" s="352"/>
      <c r="AM746" s="144"/>
      <c r="AN746" s="144"/>
      <c r="AO746" s="353"/>
      <c r="AP746" s="353"/>
      <c r="AQ746" s="341"/>
      <c r="AR746" s="341"/>
      <c r="AS746" s="341"/>
      <c r="AT746" s="153"/>
      <c r="AU746" s="144"/>
      <c r="AV746" s="352"/>
      <c r="AW746" s="349">
        <v>0</v>
      </c>
      <c r="AX746" s="349">
        <v>0</v>
      </c>
      <c r="AY746" s="351"/>
      <c r="AZ746" s="349"/>
      <c r="BA746" s="349"/>
      <c r="BB746" s="351"/>
      <c r="BC746" s="351"/>
      <c r="BD746" s="349"/>
      <c r="BE746" s="349"/>
      <c r="BF746" s="354">
        <v>0</v>
      </c>
      <c r="BG746" s="352"/>
      <c r="BH746" s="148">
        <v>0</v>
      </c>
      <c r="BI746" s="350"/>
      <c r="BJ746" s="342"/>
      <c r="BK746" s="343"/>
      <c r="BL746" s="351"/>
      <c r="BM746" s="351"/>
      <c r="BN746" s="349"/>
      <c r="BO746" s="349">
        <v>3</v>
      </c>
      <c r="BP746" s="351"/>
      <c r="BQ746" s="144">
        <v>0</v>
      </c>
      <c r="BR746" s="352"/>
      <c r="BS746" s="352"/>
      <c r="BT746" s="352"/>
      <c r="BU746" s="354"/>
      <c r="BV746" s="144"/>
      <c r="BW746" s="352"/>
      <c r="BX746" s="352"/>
      <c r="BY746" s="144"/>
      <c r="BZ746" s="144"/>
      <c r="CA746" s="149">
        <v>0</v>
      </c>
      <c r="CB746" s="338">
        <v>0</v>
      </c>
      <c r="CC746" s="344">
        <v>0</v>
      </c>
      <c r="CD746" s="352"/>
      <c r="CE746" s="352"/>
      <c r="CF746" s="146">
        <v>0</v>
      </c>
      <c r="CG746" s="349"/>
      <c r="CH746" s="349"/>
      <c r="CI746" s="350"/>
      <c r="CJ746" s="351"/>
      <c r="CK746" s="338"/>
      <c r="CL746" s="352"/>
      <c r="CM746" s="352"/>
      <c r="CN746" s="338"/>
      <c r="CO746" s="344"/>
    </row>
    <row r="747" spans="1:93" ht="24" customHeight="1" x14ac:dyDescent="0.3">
      <c r="A747" s="327" t="s">
        <v>3223</v>
      </c>
      <c r="B747" s="328" t="s">
        <v>3224</v>
      </c>
      <c r="C747" s="329" t="s">
        <v>2213</v>
      </c>
      <c r="D747" s="330">
        <f t="shared" si="26"/>
        <v>0</v>
      </c>
      <c r="E747" s="331">
        <f t="shared" si="27"/>
        <v>0</v>
      </c>
      <c r="F747" s="331">
        <f t="shared" si="28"/>
        <v>0</v>
      </c>
      <c r="G747" s="331">
        <f t="shared" si="29"/>
        <v>0</v>
      </c>
      <c r="H747" s="331">
        <f t="shared" si="30"/>
        <v>0</v>
      </c>
      <c r="I747" s="331">
        <f t="shared" si="31"/>
        <v>0</v>
      </c>
      <c r="J747" s="331">
        <f t="shared" si="32"/>
        <v>0</v>
      </c>
      <c r="K747" s="331">
        <f t="shared" si="33"/>
        <v>0</v>
      </c>
      <c r="L747" s="331">
        <f t="shared" si="34"/>
        <v>0</v>
      </c>
      <c r="M747" s="332">
        <f t="shared" si="35"/>
        <v>0</v>
      </c>
      <c r="N747" s="333">
        <f t="shared" si="36"/>
        <v>0</v>
      </c>
      <c r="O747" s="334"/>
      <c r="P747" s="335">
        <f t="shared" si="37"/>
        <v>0</v>
      </c>
      <c r="Q747" s="336" t="str">
        <f t="shared" si="38"/>
        <v/>
      </c>
      <c r="R747" s="349"/>
      <c r="S747" s="349"/>
      <c r="T747" s="337"/>
      <c r="U747" s="349"/>
      <c r="V747" s="349"/>
      <c r="W747" s="337"/>
      <c r="X747" s="147"/>
      <c r="Y747" s="349"/>
      <c r="Z747" s="147"/>
      <c r="AA747" s="338">
        <v>0</v>
      </c>
      <c r="AB747" s="339">
        <v>0</v>
      </c>
      <c r="AC747" s="148">
        <v>0</v>
      </c>
      <c r="AD747" s="147"/>
      <c r="AE747" s="349"/>
      <c r="AF747" s="147"/>
      <c r="AG747" s="88">
        <v>0</v>
      </c>
      <c r="AH747" s="88">
        <v>0</v>
      </c>
      <c r="AI747" s="145"/>
      <c r="AJ747" s="145"/>
      <c r="AK747" s="88"/>
      <c r="AL747" s="145"/>
      <c r="AM747" s="88"/>
      <c r="AN747" s="88"/>
      <c r="AO747" s="340"/>
      <c r="AP747" s="340"/>
      <c r="AQ747" s="358"/>
      <c r="AR747" s="358"/>
      <c r="AS747" s="358"/>
      <c r="AT747" s="153"/>
      <c r="AU747" s="88"/>
      <c r="AV747" s="145"/>
      <c r="AW747" s="148">
        <v>0</v>
      </c>
      <c r="AX747" s="148">
        <v>0</v>
      </c>
      <c r="AY747" s="147"/>
      <c r="AZ747" s="148"/>
      <c r="BA747" s="148"/>
      <c r="BB747" s="147"/>
      <c r="BC747" s="147"/>
      <c r="BD747" s="148"/>
      <c r="BE747" s="148"/>
      <c r="BF747" s="338">
        <v>0</v>
      </c>
      <c r="BG747" s="145"/>
      <c r="BH747" s="148">
        <v>0</v>
      </c>
      <c r="BI747" s="337"/>
      <c r="BJ747" s="360"/>
      <c r="BK747" s="343"/>
      <c r="BL747" s="147"/>
      <c r="BM747" s="147"/>
      <c r="BN747" s="148"/>
      <c r="BO747" s="148"/>
      <c r="BP747" s="147"/>
      <c r="BQ747" s="144">
        <v>0</v>
      </c>
      <c r="BR747" s="145"/>
      <c r="BS747" s="145"/>
      <c r="BT747" s="145"/>
      <c r="BU747" s="338"/>
      <c r="BV747" s="144"/>
      <c r="BW747" s="145"/>
      <c r="BX747" s="145"/>
      <c r="BY747" s="88"/>
      <c r="BZ747" s="88"/>
      <c r="CA747" s="149">
        <v>0</v>
      </c>
      <c r="CB747" s="354">
        <v>0</v>
      </c>
      <c r="CC747" s="344">
        <v>0</v>
      </c>
      <c r="CD747" s="145"/>
      <c r="CE747" s="145"/>
      <c r="CF747" s="146">
        <v>0</v>
      </c>
      <c r="CG747" s="148"/>
      <c r="CH747" s="148"/>
      <c r="CI747" s="337"/>
      <c r="CJ747" s="147"/>
      <c r="CK747" s="354"/>
      <c r="CL747" s="145"/>
      <c r="CM747" s="145"/>
      <c r="CN747" s="354"/>
      <c r="CO747" s="344"/>
    </row>
    <row r="748" spans="1:93" ht="24" customHeight="1" x14ac:dyDescent="0.3">
      <c r="A748" s="345" t="s">
        <v>3225</v>
      </c>
      <c r="B748" s="328" t="s">
        <v>3226</v>
      </c>
      <c r="C748" s="329" t="s">
        <v>3144</v>
      </c>
      <c r="D748" s="330">
        <f t="shared" si="26"/>
        <v>30</v>
      </c>
      <c r="E748" s="331">
        <f t="shared" si="27"/>
        <v>25</v>
      </c>
      <c r="F748" s="331">
        <f t="shared" si="28"/>
        <v>25</v>
      </c>
      <c r="G748" s="331">
        <f t="shared" si="29"/>
        <v>15</v>
      </c>
      <c r="H748" s="331">
        <f t="shared" si="30"/>
        <v>15</v>
      </c>
      <c r="I748" s="331">
        <f t="shared" si="31"/>
        <v>10</v>
      </c>
      <c r="J748" s="331">
        <f t="shared" si="32"/>
        <v>5</v>
      </c>
      <c r="K748" s="331">
        <f t="shared" si="33"/>
        <v>5</v>
      </c>
      <c r="L748" s="331">
        <f t="shared" si="34"/>
        <v>5</v>
      </c>
      <c r="M748" s="332">
        <f t="shared" si="35"/>
        <v>5</v>
      </c>
      <c r="N748" s="333">
        <f t="shared" si="36"/>
        <v>140</v>
      </c>
      <c r="O748" s="334"/>
      <c r="P748" s="335">
        <f t="shared" si="37"/>
        <v>140</v>
      </c>
      <c r="Q748" s="336">
        <f t="shared" si="38"/>
        <v>97</v>
      </c>
      <c r="R748" s="148"/>
      <c r="S748" s="148"/>
      <c r="T748" s="337"/>
      <c r="U748" s="148"/>
      <c r="V748" s="148"/>
      <c r="W748" s="337"/>
      <c r="X748" s="147"/>
      <c r="Y748" s="148">
        <v>5</v>
      </c>
      <c r="Z748" s="147"/>
      <c r="AA748" s="338">
        <v>30</v>
      </c>
      <c r="AB748" s="339">
        <v>10</v>
      </c>
      <c r="AC748" s="148">
        <v>0</v>
      </c>
      <c r="AD748" s="147"/>
      <c r="AE748" s="148"/>
      <c r="AF748" s="147">
        <v>15</v>
      </c>
      <c r="AG748" s="344">
        <v>0</v>
      </c>
      <c r="AH748" s="344">
        <v>0</v>
      </c>
      <c r="AI748" s="145"/>
      <c r="AJ748" s="145"/>
      <c r="AK748" s="344"/>
      <c r="AL748" s="145">
        <v>5</v>
      </c>
      <c r="AM748" s="344"/>
      <c r="AN748" s="344"/>
      <c r="AO748" s="340"/>
      <c r="AP748" s="340"/>
      <c r="AQ748" s="368"/>
      <c r="AR748" s="368"/>
      <c r="AS748" s="368"/>
      <c r="AT748" s="153"/>
      <c r="AU748" s="344"/>
      <c r="AV748" s="145">
        <v>25</v>
      </c>
      <c r="AW748" s="148">
        <v>5</v>
      </c>
      <c r="AX748" s="148">
        <v>15</v>
      </c>
      <c r="AY748" s="147"/>
      <c r="AZ748" s="148"/>
      <c r="BA748" s="148"/>
      <c r="BB748" s="147"/>
      <c r="BC748" s="147"/>
      <c r="BD748" s="148"/>
      <c r="BE748" s="148"/>
      <c r="BF748" s="338">
        <v>0</v>
      </c>
      <c r="BG748" s="145"/>
      <c r="BH748" s="349">
        <v>0</v>
      </c>
      <c r="BI748" s="337"/>
      <c r="BJ748" s="342">
        <v>5</v>
      </c>
      <c r="BK748" s="343">
        <v>1</v>
      </c>
      <c r="BL748" s="147"/>
      <c r="BM748" s="147"/>
      <c r="BN748" s="148"/>
      <c r="BO748" s="148">
        <v>25</v>
      </c>
      <c r="BP748" s="147"/>
      <c r="BQ748" s="144">
        <v>0</v>
      </c>
      <c r="BR748" s="145"/>
      <c r="BS748" s="145"/>
      <c r="BT748" s="145"/>
      <c r="BU748" s="338"/>
      <c r="BV748" s="144"/>
      <c r="BW748" s="145"/>
      <c r="BX748" s="145"/>
      <c r="BY748" s="344"/>
      <c r="BZ748" s="344"/>
      <c r="CA748" s="149">
        <v>0</v>
      </c>
      <c r="CB748" s="338">
        <v>0</v>
      </c>
      <c r="CC748" s="344">
        <v>0</v>
      </c>
      <c r="CD748" s="145"/>
      <c r="CE748" s="145"/>
      <c r="CF748" s="146">
        <v>0</v>
      </c>
      <c r="CG748" s="148"/>
      <c r="CH748" s="148"/>
      <c r="CI748" s="337"/>
      <c r="CJ748" s="147"/>
      <c r="CK748" s="338"/>
      <c r="CL748" s="145"/>
      <c r="CM748" s="145"/>
      <c r="CN748" s="338"/>
      <c r="CO748" s="344"/>
    </row>
    <row r="749" spans="1:93" ht="24" customHeight="1" x14ac:dyDescent="0.3">
      <c r="A749" s="327">
        <v>951004</v>
      </c>
      <c r="B749" s="328" t="s">
        <v>3227</v>
      </c>
      <c r="C749" s="329" t="s">
        <v>1070</v>
      </c>
      <c r="D749" s="330">
        <f t="shared" si="26"/>
        <v>0</v>
      </c>
      <c r="E749" s="331">
        <f t="shared" si="27"/>
        <v>0</v>
      </c>
      <c r="F749" s="331">
        <f t="shared" si="28"/>
        <v>0</v>
      </c>
      <c r="G749" s="331">
        <f t="shared" si="29"/>
        <v>0</v>
      </c>
      <c r="H749" s="331">
        <f t="shared" si="30"/>
        <v>0</v>
      </c>
      <c r="I749" s="331">
        <f t="shared" si="31"/>
        <v>0</v>
      </c>
      <c r="J749" s="331">
        <f t="shared" si="32"/>
        <v>0</v>
      </c>
      <c r="K749" s="331">
        <f t="shared" si="33"/>
        <v>0</v>
      </c>
      <c r="L749" s="331">
        <f t="shared" si="34"/>
        <v>0</v>
      </c>
      <c r="M749" s="332">
        <f t="shared" si="35"/>
        <v>0</v>
      </c>
      <c r="N749" s="333">
        <f t="shared" si="36"/>
        <v>0</v>
      </c>
      <c r="O749" s="334"/>
      <c r="P749" s="335">
        <f t="shared" si="37"/>
        <v>0</v>
      </c>
      <c r="Q749" s="336" t="str">
        <f t="shared" si="38"/>
        <v/>
      </c>
      <c r="R749" s="349"/>
      <c r="S749" s="349"/>
      <c r="T749" s="337"/>
      <c r="U749" s="349"/>
      <c r="V749" s="349"/>
      <c r="W749" s="337"/>
      <c r="X749" s="147"/>
      <c r="Y749" s="349"/>
      <c r="Z749" s="147"/>
      <c r="AA749" s="338">
        <v>0</v>
      </c>
      <c r="AB749" s="339">
        <v>0</v>
      </c>
      <c r="AC749" s="349">
        <v>0</v>
      </c>
      <c r="AD749" s="147"/>
      <c r="AE749" s="349"/>
      <c r="AF749" s="147"/>
      <c r="AG749" s="364">
        <v>0</v>
      </c>
      <c r="AH749" s="364">
        <v>0</v>
      </c>
      <c r="AI749" s="145"/>
      <c r="AJ749" s="145"/>
      <c r="AK749" s="364"/>
      <c r="AL749" s="145"/>
      <c r="AM749" s="364"/>
      <c r="AN749" s="364"/>
      <c r="AO749" s="340"/>
      <c r="AP749" s="340"/>
      <c r="AQ749" s="365"/>
      <c r="AR749" s="365"/>
      <c r="AS749" s="365"/>
      <c r="AT749" s="153"/>
      <c r="AU749" s="364"/>
      <c r="AV749" s="145"/>
      <c r="AW749" s="148">
        <v>0</v>
      </c>
      <c r="AX749" s="148">
        <v>0</v>
      </c>
      <c r="AY749" s="147"/>
      <c r="AZ749" s="148"/>
      <c r="BA749" s="148"/>
      <c r="BB749" s="147"/>
      <c r="BC749" s="147"/>
      <c r="BD749" s="148"/>
      <c r="BE749" s="148"/>
      <c r="BF749" s="338">
        <v>0</v>
      </c>
      <c r="BG749" s="145"/>
      <c r="BH749" s="148">
        <v>0</v>
      </c>
      <c r="BI749" s="337"/>
      <c r="BJ749" s="342"/>
      <c r="BK749" s="343"/>
      <c r="BL749" s="147"/>
      <c r="BM749" s="147"/>
      <c r="BN749" s="148"/>
      <c r="BO749" s="148"/>
      <c r="BP749" s="147"/>
      <c r="BQ749" s="144">
        <v>0</v>
      </c>
      <c r="BR749" s="145"/>
      <c r="BS749" s="145"/>
      <c r="BT749" s="145"/>
      <c r="BU749" s="338"/>
      <c r="BV749" s="144"/>
      <c r="BW749" s="145"/>
      <c r="BX749" s="145"/>
      <c r="BY749" s="364"/>
      <c r="BZ749" s="364"/>
      <c r="CA749" s="355">
        <v>0</v>
      </c>
      <c r="CB749" s="338">
        <v>0</v>
      </c>
      <c r="CC749" s="344">
        <v>0</v>
      </c>
      <c r="CD749" s="145"/>
      <c r="CE749" s="145"/>
      <c r="CF749" s="146">
        <v>0</v>
      </c>
      <c r="CG749" s="148"/>
      <c r="CH749" s="148"/>
      <c r="CI749" s="337"/>
      <c r="CJ749" s="147"/>
      <c r="CK749" s="338"/>
      <c r="CL749" s="145"/>
      <c r="CM749" s="145"/>
      <c r="CN749" s="338"/>
      <c r="CO749" s="344"/>
    </row>
    <row r="750" spans="1:93" ht="24" customHeight="1" x14ac:dyDescent="0.3">
      <c r="A750" s="327" t="s">
        <v>3228</v>
      </c>
      <c r="B750" s="328" t="s">
        <v>3229</v>
      </c>
      <c r="C750" s="329" t="s">
        <v>171</v>
      </c>
      <c r="D750" s="330">
        <f t="shared" si="26"/>
        <v>0</v>
      </c>
      <c r="E750" s="331">
        <f t="shared" si="27"/>
        <v>0</v>
      </c>
      <c r="F750" s="331">
        <f t="shared" si="28"/>
        <v>0</v>
      </c>
      <c r="G750" s="331">
        <f t="shared" si="29"/>
        <v>0</v>
      </c>
      <c r="H750" s="331">
        <f t="shared" si="30"/>
        <v>0</v>
      </c>
      <c r="I750" s="331">
        <f t="shared" si="31"/>
        <v>0</v>
      </c>
      <c r="J750" s="331">
        <f t="shared" si="32"/>
        <v>0</v>
      </c>
      <c r="K750" s="331">
        <f t="shared" si="33"/>
        <v>0</v>
      </c>
      <c r="L750" s="331">
        <f t="shared" si="34"/>
        <v>0</v>
      </c>
      <c r="M750" s="332">
        <f t="shared" si="35"/>
        <v>0</v>
      </c>
      <c r="N750" s="333">
        <f t="shared" si="36"/>
        <v>0</v>
      </c>
      <c r="O750" s="334"/>
      <c r="P750" s="335">
        <f t="shared" si="37"/>
        <v>0</v>
      </c>
      <c r="Q750" s="336" t="str">
        <f t="shared" si="38"/>
        <v/>
      </c>
      <c r="R750" s="148"/>
      <c r="S750" s="148"/>
      <c r="T750" s="337"/>
      <c r="U750" s="148"/>
      <c r="V750" s="148"/>
      <c r="W750" s="337"/>
      <c r="X750" s="147"/>
      <c r="Y750" s="148"/>
      <c r="Z750" s="147"/>
      <c r="AA750" s="338">
        <v>0</v>
      </c>
      <c r="AB750" s="339">
        <v>0</v>
      </c>
      <c r="AC750" s="349">
        <v>0</v>
      </c>
      <c r="AD750" s="147"/>
      <c r="AE750" s="148"/>
      <c r="AF750" s="147"/>
      <c r="AG750" s="344">
        <v>0</v>
      </c>
      <c r="AH750" s="344">
        <v>0</v>
      </c>
      <c r="AI750" s="145"/>
      <c r="AJ750" s="145"/>
      <c r="AK750" s="344"/>
      <c r="AL750" s="145"/>
      <c r="AM750" s="344"/>
      <c r="AN750" s="344"/>
      <c r="AO750" s="340"/>
      <c r="AP750" s="340"/>
      <c r="AQ750" s="368"/>
      <c r="AR750" s="368"/>
      <c r="AS750" s="368"/>
      <c r="AT750" s="153"/>
      <c r="AU750" s="344"/>
      <c r="AV750" s="145"/>
      <c r="AW750" s="148">
        <v>0</v>
      </c>
      <c r="AX750" s="148">
        <v>0</v>
      </c>
      <c r="AY750" s="147"/>
      <c r="AZ750" s="148"/>
      <c r="BA750" s="148"/>
      <c r="BB750" s="147"/>
      <c r="BC750" s="147"/>
      <c r="BD750" s="148"/>
      <c r="BE750" s="148"/>
      <c r="BF750" s="338">
        <v>0</v>
      </c>
      <c r="BG750" s="145"/>
      <c r="BH750" s="148">
        <v>0</v>
      </c>
      <c r="BI750" s="337"/>
      <c r="BJ750" s="342"/>
      <c r="BK750" s="343"/>
      <c r="BL750" s="147"/>
      <c r="BM750" s="147"/>
      <c r="BN750" s="148"/>
      <c r="BO750" s="148"/>
      <c r="BP750" s="147"/>
      <c r="BQ750" s="344">
        <v>0</v>
      </c>
      <c r="BR750" s="145"/>
      <c r="BS750" s="145"/>
      <c r="BT750" s="145"/>
      <c r="BU750" s="338"/>
      <c r="BV750" s="344"/>
      <c r="BW750" s="145"/>
      <c r="BX750" s="145"/>
      <c r="BY750" s="344"/>
      <c r="BZ750" s="344"/>
      <c r="CA750" s="355">
        <v>0</v>
      </c>
      <c r="CB750" s="338">
        <v>0</v>
      </c>
      <c r="CC750" s="344">
        <v>0</v>
      </c>
      <c r="CD750" s="145"/>
      <c r="CE750" s="145"/>
      <c r="CF750" s="146">
        <v>0</v>
      </c>
      <c r="CG750" s="148"/>
      <c r="CH750" s="148"/>
      <c r="CI750" s="337"/>
      <c r="CJ750" s="147"/>
      <c r="CK750" s="338"/>
      <c r="CL750" s="145"/>
      <c r="CM750" s="145"/>
      <c r="CN750" s="338"/>
      <c r="CO750" s="344"/>
    </row>
    <row r="751" spans="1:93" ht="24" customHeight="1" x14ac:dyDescent="0.3">
      <c r="A751" s="327">
        <v>720807</v>
      </c>
      <c r="B751" s="328" t="s">
        <v>3230</v>
      </c>
      <c r="C751" s="329" t="s">
        <v>598</v>
      </c>
      <c r="D751" s="330">
        <f t="shared" si="26"/>
        <v>0</v>
      </c>
      <c r="E751" s="331">
        <f t="shared" si="27"/>
        <v>0</v>
      </c>
      <c r="F751" s="331">
        <f t="shared" si="28"/>
        <v>0</v>
      </c>
      <c r="G751" s="331">
        <f t="shared" si="29"/>
        <v>0</v>
      </c>
      <c r="H751" s="331">
        <f t="shared" si="30"/>
        <v>0</v>
      </c>
      <c r="I751" s="331">
        <f t="shared" si="31"/>
        <v>0</v>
      </c>
      <c r="J751" s="331">
        <f t="shared" si="32"/>
        <v>0</v>
      </c>
      <c r="K751" s="331">
        <f t="shared" si="33"/>
        <v>0</v>
      </c>
      <c r="L751" s="331">
        <f t="shared" si="34"/>
        <v>0</v>
      </c>
      <c r="M751" s="332">
        <f t="shared" si="35"/>
        <v>0</v>
      </c>
      <c r="N751" s="333">
        <f t="shared" si="36"/>
        <v>0</v>
      </c>
      <c r="O751" s="334"/>
      <c r="P751" s="335">
        <f t="shared" si="37"/>
        <v>0</v>
      </c>
      <c r="Q751" s="336" t="str">
        <f t="shared" si="38"/>
        <v/>
      </c>
      <c r="R751" s="148"/>
      <c r="S751" s="148"/>
      <c r="T751" s="337"/>
      <c r="U751" s="148"/>
      <c r="V751" s="148"/>
      <c r="W751" s="337"/>
      <c r="X751" s="147"/>
      <c r="Y751" s="148"/>
      <c r="Z751" s="147"/>
      <c r="AA751" s="354">
        <v>0</v>
      </c>
      <c r="AB751" s="357">
        <v>0</v>
      </c>
      <c r="AC751" s="148">
        <v>0</v>
      </c>
      <c r="AD751" s="147"/>
      <c r="AE751" s="148"/>
      <c r="AF751" s="147"/>
      <c r="AG751" s="144">
        <v>0</v>
      </c>
      <c r="AH751" s="144">
        <v>0</v>
      </c>
      <c r="AI751" s="145"/>
      <c r="AJ751" s="145"/>
      <c r="AK751" s="144"/>
      <c r="AL751" s="145"/>
      <c r="AM751" s="144"/>
      <c r="AN751" s="144"/>
      <c r="AO751" s="340"/>
      <c r="AP751" s="340"/>
      <c r="AQ751" s="341"/>
      <c r="AR751" s="341"/>
      <c r="AS751" s="341"/>
      <c r="AT751" s="359"/>
      <c r="AU751" s="144"/>
      <c r="AV751" s="145"/>
      <c r="AW751" s="148">
        <v>0</v>
      </c>
      <c r="AX751" s="148">
        <v>0</v>
      </c>
      <c r="AY751" s="147"/>
      <c r="AZ751" s="148"/>
      <c r="BA751" s="148"/>
      <c r="BB751" s="147"/>
      <c r="BC751" s="147"/>
      <c r="BD751" s="148"/>
      <c r="BE751" s="148"/>
      <c r="BF751" s="338">
        <v>0</v>
      </c>
      <c r="BG751" s="145"/>
      <c r="BH751" s="148">
        <v>0</v>
      </c>
      <c r="BI751" s="337"/>
      <c r="BJ751" s="360"/>
      <c r="BK751" s="343"/>
      <c r="BL751" s="147"/>
      <c r="BM751" s="147"/>
      <c r="BN751" s="148"/>
      <c r="BO751" s="148"/>
      <c r="BP751" s="147"/>
      <c r="BQ751" s="88">
        <v>0</v>
      </c>
      <c r="BR751" s="352"/>
      <c r="BS751" s="352"/>
      <c r="BT751" s="145"/>
      <c r="BU751" s="338"/>
      <c r="BV751" s="88"/>
      <c r="BW751" s="145"/>
      <c r="BX751" s="145"/>
      <c r="BY751" s="144"/>
      <c r="BZ751" s="144"/>
      <c r="CA751" s="149">
        <v>0</v>
      </c>
      <c r="CB751" s="338">
        <v>0</v>
      </c>
      <c r="CC751" s="344">
        <v>0</v>
      </c>
      <c r="CD751" s="145"/>
      <c r="CE751" s="145"/>
      <c r="CF751" s="146">
        <v>0</v>
      </c>
      <c r="CG751" s="148"/>
      <c r="CH751" s="148"/>
      <c r="CI751" s="337"/>
      <c r="CJ751" s="147"/>
      <c r="CK751" s="338"/>
      <c r="CL751" s="145"/>
      <c r="CM751" s="145"/>
      <c r="CN751" s="338"/>
      <c r="CO751" s="344"/>
    </row>
    <row r="752" spans="1:93" ht="24" customHeight="1" x14ac:dyDescent="0.3">
      <c r="A752" s="327" t="s">
        <v>3231</v>
      </c>
      <c r="B752" s="328" t="s">
        <v>3232</v>
      </c>
      <c r="C752" s="329" t="s">
        <v>593</v>
      </c>
      <c r="D752" s="330">
        <f t="shared" si="26"/>
        <v>6</v>
      </c>
      <c r="E752" s="331">
        <f t="shared" si="27"/>
        <v>0</v>
      </c>
      <c r="F752" s="331">
        <f t="shared" si="28"/>
        <v>0</v>
      </c>
      <c r="G752" s="331">
        <f t="shared" si="29"/>
        <v>0</v>
      </c>
      <c r="H752" s="331">
        <f t="shared" si="30"/>
        <v>0</v>
      </c>
      <c r="I752" s="331">
        <f t="shared" si="31"/>
        <v>0</v>
      </c>
      <c r="J752" s="331">
        <f t="shared" si="32"/>
        <v>0</v>
      </c>
      <c r="K752" s="331">
        <f t="shared" si="33"/>
        <v>0</v>
      </c>
      <c r="L752" s="331">
        <f t="shared" si="34"/>
        <v>0</v>
      </c>
      <c r="M752" s="332">
        <f t="shared" si="35"/>
        <v>0</v>
      </c>
      <c r="N752" s="333">
        <f t="shared" si="36"/>
        <v>6</v>
      </c>
      <c r="O752" s="334"/>
      <c r="P752" s="335">
        <f t="shared" si="37"/>
        <v>6</v>
      </c>
      <c r="Q752" s="336">
        <f t="shared" si="38"/>
        <v>768</v>
      </c>
      <c r="R752" s="148"/>
      <c r="S752" s="148"/>
      <c r="T752" s="337"/>
      <c r="U752" s="148"/>
      <c r="V752" s="148"/>
      <c r="W752" s="337"/>
      <c r="X752" s="147"/>
      <c r="Y752" s="148"/>
      <c r="Z752" s="147"/>
      <c r="AA752" s="354">
        <v>0</v>
      </c>
      <c r="AB752" s="357">
        <v>0</v>
      </c>
      <c r="AC752" s="349">
        <v>0</v>
      </c>
      <c r="AD752" s="147"/>
      <c r="AE752" s="148">
        <v>6</v>
      </c>
      <c r="AF752" s="147"/>
      <c r="AG752" s="144">
        <v>0</v>
      </c>
      <c r="AH752" s="144">
        <v>0</v>
      </c>
      <c r="AI752" s="145"/>
      <c r="AJ752" s="145"/>
      <c r="AK752" s="144"/>
      <c r="AL752" s="145"/>
      <c r="AM752" s="144"/>
      <c r="AN752" s="144"/>
      <c r="AO752" s="340"/>
      <c r="AP752" s="340"/>
      <c r="AQ752" s="341"/>
      <c r="AR752" s="341"/>
      <c r="AS752" s="341"/>
      <c r="AT752" s="359"/>
      <c r="AU752" s="144"/>
      <c r="AV752" s="145"/>
      <c r="AW752" s="148">
        <v>0</v>
      </c>
      <c r="AX752" s="148">
        <v>0</v>
      </c>
      <c r="AY752" s="147"/>
      <c r="AZ752" s="148"/>
      <c r="BA752" s="148"/>
      <c r="BB752" s="147"/>
      <c r="BC752" s="147"/>
      <c r="BD752" s="148"/>
      <c r="BE752" s="148"/>
      <c r="BF752" s="338">
        <v>0</v>
      </c>
      <c r="BG752" s="145"/>
      <c r="BH752" s="349">
        <v>0</v>
      </c>
      <c r="BI752" s="337"/>
      <c r="BJ752" s="360"/>
      <c r="BK752" s="343"/>
      <c r="BL752" s="147"/>
      <c r="BM752" s="147"/>
      <c r="BN752" s="148"/>
      <c r="BO752" s="148"/>
      <c r="BP752" s="147"/>
      <c r="BQ752" s="364">
        <v>0</v>
      </c>
      <c r="BR752" s="352"/>
      <c r="BS752" s="352"/>
      <c r="BT752" s="145"/>
      <c r="BU752" s="338"/>
      <c r="BV752" s="364"/>
      <c r="BW752" s="145"/>
      <c r="BX752" s="145"/>
      <c r="BY752" s="144"/>
      <c r="BZ752" s="144"/>
      <c r="CA752" s="149">
        <v>0</v>
      </c>
      <c r="CB752" s="338">
        <v>0</v>
      </c>
      <c r="CC752" s="344">
        <v>0</v>
      </c>
      <c r="CD752" s="145"/>
      <c r="CE752" s="145"/>
      <c r="CF752" s="146">
        <v>0</v>
      </c>
      <c r="CG752" s="148"/>
      <c r="CH752" s="148"/>
      <c r="CI752" s="337"/>
      <c r="CJ752" s="147"/>
      <c r="CK752" s="338"/>
      <c r="CL752" s="145"/>
      <c r="CM752" s="145"/>
      <c r="CN752" s="338"/>
      <c r="CO752" s="344"/>
    </row>
    <row r="753" spans="1:93" ht="24" customHeight="1" x14ac:dyDescent="0.3">
      <c r="A753" s="327" t="s">
        <v>3233</v>
      </c>
      <c r="B753" s="362" t="s">
        <v>3234</v>
      </c>
      <c r="C753" s="363" t="s">
        <v>3235</v>
      </c>
      <c r="D753" s="330">
        <f t="shared" si="26"/>
        <v>12</v>
      </c>
      <c r="E753" s="331">
        <f t="shared" si="27"/>
        <v>0</v>
      </c>
      <c r="F753" s="331">
        <f t="shared" si="28"/>
        <v>0</v>
      </c>
      <c r="G753" s="331">
        <f t="shared" si="29"/>
        <v>0</v>
      </c>
      <c r="H753" s="331">
        <f t="shared" si="30"/>
        <v>0</v>
      </c>
      <c r="I753" s="331">
        <f t="shared" si="31"/>
        <v>0</v>
      </c>
      <c r="J753" s="331">
        <f t="shared" si="32"/>
        <v>0</v>
      </c>
      <c r="K753" s="331">
        <f t="shared" si="33"/>
        <v>0</v>
      </c>
      <c r="L753" s="331">
        <f t="shared" si="34"/>
        <v>0</v>
      </c>
      <c r="M753" s="332">
        <f t="shared" si="35"/>
        <v>0</v>
      </c>
      <c r="N753" s="369">
        <f t="shared" si="36"/>
        <v>12</v>
      </c>
      <c r="O753" s="334"/>
      <c r="P753" s="335">
        <f t="shared" si="37"/>
        <v>12</v>
      </c>
      <c r="Q753" s="336">
        <f t="shared" si="38"/>
        <v>604</v>
      </c>
      <c r="R753" s="148"/>
      <c r="S753" s="148"/>
      <c r="T753" s="350"/>
      <c r="U753" s="148"/>
      <c r="V753" s="148"/>
      <c r="W753" s="350"/>
      <c r="X753" s="351"/>
      <c r="Y753" s="148"/>
      <c r="Z753" s="351"/>
      <c r="AA753" s="338">
        <v>0</v>
      </c>
      <c r="AB753" s="339">
        <v>0</v>
      </c>
      <c r="AC753" s="148">
        <v>0</v>
      </c>
      <c r="AD753" s="351"/>
      <c r="AE753" s="148"/>
      <c r="AF753" s="351"/>
      <c r="AG753" s="144">
        <v>0</v>
      </c>
      <c r="AH753" s="144">
        <v>0</v>
      </c>
      <c r="AI753" s="352"/>
      <c r="AJ753" s="352"/>
      <c r="AK753" s="144"/>
      <c r="AL753" s="352"/>
      <c r="AM753" s="144"/>
      <c r="AN753" s="144"/>
      <c r="AO753" s="353"/>
      <c r="AP753" s="353"/>
      <c r="AQ753" s="341"/>
      <c r="AR753" s="341"/>
      <c r="AS753" s="341"/>
      <c r="AT753" s="153"/>
      <c r="AU753" s="144"/>
      <c r="AV753" s="352"/>
      <c r="AW753" s="148">
        <v>0</v>
      </c>
      <c r="AX753" s="148">
        <v>0</v>
      </c>
      <c r="AY753" s="351"/>
      <c r="AZ753" s="148"/>
      <c r="BA753" s="148"/>
      <c r="BB753" s="351"/>
      <c r="BC753" s="351"/>
      <c r="BD753" s="148"/>
      <c r="BE753" s="148"/>
      <c r="BF753" s="338">
        <v>0</v>
      </c>
      <c r="BG753" s="352"/>
      <c r="BH753" s="148">
        <v>0</v>
      </c>
      <c r="BI753" s="350"/>
      <c r="BJ753" s="360"/>
      <c r="BK753" s="343"/>
      <c r="BL753" s="351"/>
      <c r="BM753" s="351"/>
      <c r="BN753" s="148">
        <v>12</v>
      </c>
      <c r="BO753" s="148"/>
      <c r="BP753" s="351"/>
      <c r="BQ753" s="344">
        <v>0</v>
      </c>
      <c r="BR753" s="352"/>
      <c r="BS753" s="352"/>
      <c r="BT753" s="352"/>
      <c r="BU753" s="338"/>
      <c r="BV753" s="344"/>
      <c r="BW753" s="352"/>
      <c r="BX753" s="352"/>
      <c r="BY753" s="144"/>
      <c r="BZ753" s="144"/>
      <c r="CA753" s="149">
        <v>0</v>
      </c>
      <c r="CB753" s="338">
        <v>0</v>
      </c>
      <c r="CC753" s="344">
        <v>0</v>
      </c>
      <c r="CD753" s="352"/>
      <c r="CE753" s="352"/>
      <c r="CF753" s="146">
        <v>0</v>
      </c>
      <c r="CG753" s="349"/>
      <c r="CH753" s="349"/>
      <c r="CI753" s="350"/>
      <c r="CJ753" s="351"/>
      <c r="CK753" s="338"/>
      <c r="CL753" s="352"/>
      <c r="CM753" s="352"/>
      <c r="CN753" s="338"/>
      <c r="CO753" s="344"/>
    </row>
    <row r="754" spans="1:93" ht="24" customHeight="1" x14ac:dyDescent="0.3">
      <c r="A754" s="346" t="s">
        <v>3236</v>
      </c>
      <c r="B754" s="366" t="s">
        <v>3237</v>
      </c>
      <c r="C754" s="367" t="s">
        <v>335</v>
      </c>
      <c r="D754" s="330">
        <f t="shared" si="26"/>
        <v>9</v>
      </c>
      <c r="E754" s="331">
        <f t="shared" si="27"/>
        <v>6</v>
      </c>
      <c r="F754" s="331">
        <f t="shared" si="28"/>
        <v>0</v>
      </c>
      <c r="G754" s="331">
        <f t="shared" si="29"/>
        <v>0</v>
      </c>
      <c r="H754" s="331">
        <f t="shared" si="30"/>
        <v>0</v>
      </c>
      <c r="I754" s="331">
        <f t="shared" si="31"/>
        <v>0</v>
      </c>
      <c r="J754" s="331">
        <f t="shared" si="32"/>
        <v>0</v>
      </c>
      <c r="K754" s="331">
        <f t="shared" si="33"/>
        <v>0</v>
      </c>
      <c r="L754" s="331">
        <f t="shared" si="34"/>
        <v>0</v>
      </c>
      <c r="M754" s="332">
        <f t="shared" si="35"/>
        <v>0</v>
      </c>
      <c r="N754" s="333">
        <f t="shared" si="36"/>
        <v>15</v>
      </c>
      <c r="O754" s="334"/>
      <c r="P754" s="335">
        <f t="shared" si="37"/>
        <v>15</v>
      </c>
      <c r="Q754" s="336">
        <f t="shared" si="38"/>
        <v>550</v>
      </c>
      <c r="R754" s="148"/>
      <c r="S754" s="148"/>
      <c r="T754" s="350"/>
      <c r="U754" s="148"/>
      <c r="V754" s="148"/>
      <c r="W754" s="350"/>
      <c r="X754" s="351"/>
      <c r="Y754" s="148"/>
      <c r="Z754" s="351"/>
      <c r="AA754" s="354">
        <v>0</v>
      </c>
      <c r="AB754" s="357">
        <v>0</v>
      </c>
      <c r="AC754" s="148">
        <v>0</v>
      </c>
      <c r="AD754" s="351"/>
      <c r="AE754" s="148"/>
      <c r="AF754" s="351">
        <v>6</v>
      </c>
      <c r="AG754" s="144">
        <v>0</v>
      </c>
      <c r="AH754" s="144">
        <v>0</v>
      </c>
      <c r="AI754" s="145"/>
      <c r="AJ754" s="145"/>
      <c r="AK754" s="144"/>
      <c r="AL754" s="145"/>
      <c r="AM754" s="144"/>
      <c r="AN754" s="144"/>
      <c r="AO754" s="340"/>
      <c r="AP754" s="340"/>
      <c r="AQ754" s="341"/>
      <c r="AR754" s="341"/>
      <c r="AS754" s="341"/>
      <c r="AT754" s="359"/>
      <c r="AU754" s="144"/>
      <c r="AV754" s="145"/>
      <c r="AW754" s="148">
        <v>0</v>
      </c>
      <c r="AX754" s="148">
        <v>0</v>
      </c>
      <c r="AY754" s="351"/>
      <c r="AZ754" s="148"/>
      <c r="BA754" s="148"/>
      <c r="BB754" s="351"/>
      <c r="BC754" s="351"/>
      <c r="BD754" s="148"/>
      <c r="BE754" s="148"/>
      <c r="BF754" s="354">
        <v>0</v>
      </c>
      <c r="BG754" s="145"/>
      <c r="BH754" s="148">
        <v>0</v>
      </c>
      <c r="BI754" s="350"/>
      <c r="BJ754" s="342"/>
      <c r="BK754" s="343"/>
      <c r="BL754" s="351"/>
      <c r="BM754" s="351"/>
      <c r="BN754" s="148"/>
      <c r="BO754" s="148">
        <v>9</v>
      </c>
      <c r="BP754" s="351"/>
      <c r="BQ754" s="364">
        <v>0</v>
      </c>
      <c r="BR754" s="352"/>
      <c r="BS754" s="352"/>
      <c r="BT754" s="145"/>
      <c r="BU754" s="354"/>
      <c r="BV754" s="364"/>
      <c r="BW754" s="145"/>
      <c r="BX754" s="145"/>
      <c r="BY754" s="144"/>
      <c r="BZ754" s="144"/>
      <c r="CA754" s="149">
        <v>0</v>
      </c>
      <c r="CB754" s="354">
        <v>0</v>
      </c>
      <c r="CC754" s="88">
        <v>0</v>
      </c>
      <c r="CD754" s="145"/>
      <c r="CE754" s="145"/>
      <c r="CF754" s="146">
        <v>0</v>
      </c>
      <c r="CG754" s="349"/>
      <c r="CH754" s="349"/>
      <c r="CI754" s="350"/>
      <c r="CJ754" s="351"/>
      <c r="CK754" s="354"/>
      <c r="CL754" s="145"/>
      <c r="CM754" s="145"/>
      <c r="CN754" s="354"/>
      <c r="CO754" s="88"/>
    </row>
    <row r="755" spans="1:93" ht="24" customHeight="1" x14ac:dyDescent="0.3">
      <c r="A755" s="345" t="s">
        <v>3238</v>
      </c>
      <c r="B755" s="328" t="s">
        <v>3239</v>
      </c>
      <c r="C755" s="329" t="s">
        <v>314</v>
      </c>
      <c r="D755" s="330">
        <f t="shared" si="26"/>
        <v>0</v>
      </c>
      <c r="E755" s="331">
        <f t="shared" si="27"/>
        <v>0</v>
      </c>
      <c r="F755" s="331">
        <f t="shared" si="28"/>
        <v>0</v>
      </c>
      <c r="G755" s="331">
        <f t="shared" si="29"/>
        <v>0</v>
      </c>
      <c r="H755" s="331">
        <f t="shared" si="30"/>
        <v>0</v>
      </c>
      <c r="I755" s="331">
        <f t="shared" si="31"/>
        <v>0</v>
      </c>
      <c r="J755" s="331">
        <f t="shared" si="32"/>
        <v>0</v>
      </c>
      <c r="K755" s="331">
        <f t="shared" si="33"/>
        <v>0</v>
      </c>
      <c r="L755" s="331">
        <f t="shared" si="34"/>
        <v>0</v>
      </c>
      <c r="M755" s="332">
        <f t="shared" si="35"/>
        <v>0</v>
      </c>
      <c r="N755" s="333">
        <f t="shared" si="36"/>
        <v>0</v>
      </c>
      <c r="O755" s="334"/>
      <c r="P755" s="335">
        <f t="shared" si="37"/>
        <v>0</v>
      </c>
      <c r="Q755" s="336" t="str">
        <f t="shared" si="38"/>
        <v/>
      </c>
      <c r="R755" s="349"/>
      <c r="S755" s="349"/>
      <c r="T755" s="337"/>
      <c r="U755" s="349"/>
      <c r="V755" s="349"/>
      <c r="W755" s="337"/>
      <c r="X755" s="147"/>
      <c r="Y755" s="349"/>
      <c r="Z755" s="147"/>
      <c r="AA755" s="338">
        <v>0</v>
      </c>
      <c r="AB755" s="339">
        <v>0</v>
      </c>
      <c r="AC755" s="148">
        <v>0</v>
      </c>
      <c r="AD755" s="147"/>
      <c r="AE755" s="349"/>
      <c r="AF755" s="147"/>
      <c r="AG755" s="144">
        <v>0</v>
      </c>
      <c r="AH755" s="144">
        <v>0</v>
      </c>
      <c r="AI755" s="145"/>
      <c r="AJ755" s="145"/>
      <c r="AK755" s="144"/>
      <c r="AL755" s="145"/>
      <c r="AM755" s="144"/>
      <c r="AN755" s="144"/>
      <c r="AO755" s="340"/>
      <c r="AP755" s="340"/>
      <c r="AQ755" s="341"/>
      <c r="AR755" s="341"/>
      <c r="AS755" s="341"/>
      <c r="AT755" s="153"/>
      <c r="AU755" s="144"/>
      <c r="AV755" s="145"/>
      <c r="AW755" s="349">
        <v>0</v>
      </c>
      <c r="AX755" s="349">
        <v>0</v>
      </c>
      <c r="AY755" s="147"/>
      <c r="AZ755" s="349"/>
      <c r="BA755" s="349"/>
      <c r="BB755" s="147"/>
      <c r="BC755" s="147"/>
      <c r="BD755" s="349"/>
      <c r="BE755" s="349"/>
      <c r="BF755" s="338">
        <v>0</v>
      </c>
      <c r="BG755" s="145"/>
      <c r="BH755" s="148">
        <v>0</v>
      </c>
      <c r="BI755" s="337"/>
      <c r="BJ755" s="360"/>
      <c r="BK755" s="343"/>
      <c r="BL755" s="147"/>
      <c r="BM755" s="147"/>
      <c r="BN755" s="349"/>
      <c r="BO755" s="349"/>
      <c r="BP755" s="147"/>
      <c r="BQ755" s="344">
        <v>0</v>
      </c>
      <c r="BR755" s="145"/>
      <c r="BS755" s="145"/>
      <c r="BT755" s="145"/>
      <c r="BU755" s="338"/>
      <c r="BV755" s="344"/>
      <c r="BW755" s="145"/>
      <c r="BX755" s="145"/>
      <c r="BY755" s="144"/>
      <c r="BZ755" s="144"/>
      <c r="CA755" s="355">
        <v>0</v>
      </c>
      <c r="CB755" s="354">
        <v>0</v>
      </c>
      <c r="CC755" s="344">
        <v>0</v>
      </c>
      <c r="CD755" s="145"/>
      <c r="CE755" s="145"/>
      <c r="CF755" s="356">
        <v>0</v>
      </c>
      <c r="CG755" s="148"/>
      <c r="CH755" s="148"/>
      <c r="CI755" s="337"/>
      <c r="CJ755" s="147"/>
      <c r="CK755" s="354"/>
      <c r="CL755" s="145"/>
      <c r="CM755" s="145"/>
      <c r="CN755" s="354"/>
      <c r="CO755" s="344"/>
    </row>
    <row r="756" spans="1:93" ht="24" customHeight="1" x14ac:dyDescent="0.3">
      <c r="A756" s="327" t="s">
        <v>3240</v>
      </c>
      <c r="B756" s="328" t="s">
        <v>3241</v>
      </c>
      <c r="C756" s="329" t="s">
        <v>2485</v>
      </c>
      <c r="D756" s="330">
        <f t="shared" si="26"/>
        <v>25</v>
      </c>
      <c r="E756" s="331">
        <f t="shared" si="27"/>
        <v>1</v>
      </c>
      <c r="F756" s="331">
        <f t="shared" si="28"/>
        <v>1</v>
      </c>
      <c r="G756" s="331">
        <f t="shared" si="29"/>
        <v>0</v>
      </c>
      <c r="H756" s="331">
        <f t="shared" si="30"/>
        <v>0</v>
      </c>
      <c r="I756" s="331">
        <f t="shared" si="31"/>
        <v>0</v>
      </c>
      <c r="J756" s="331">
        <f t="shared" si="32"/>
        <v>0</v>
      </c>
      <c r="K756" s="331">
        <f t="shared" si="33"/>
        <v>0</v>
      </c>
      <c r="L756" s="331">
        <f t="shared" si="34"/>
        <v>0</v>
      </c>
      <c r="M756" s="332">
        <f t="shared" si="35"/>
        <v>0</v>
      </c>
      <c r="N756" s="333">
        <f t="shared" si="36"/>
        <v>27</v>
      </c>
      <c r="O756" s="334"/>
      <c r="P756" s="335">
        <f t="shared" si="37"/>
        <v>27</v>
      </c>
      <c r="Q756" s="336">
        <f t="shared" si="38"/>
        <v>380</v>
      </c>
      <c r="R756" s="148"/>
      <c r="S756" s="148"/>
      <c r="T756" s="337"/>
      <c r="U756" s="148"/>
      <c r="V756" s="148"/>
      <c r="W756" s="337"/>
      <c r="X756" s="147"/>
      <c r="Y756" s="148"/>
      <c r="Z756" s="147"/>
      <c r="AA756" s="338">
        <v>0</v>
      </c>
      <c r="AB756" s="339">
        <v>0</v>
      </c>
      <c r="AC756" s="148">
        <v>1</v>
      </c>
      <c r="AD756" s="147">
        <v>1</v>
      </c>
      <c r="AE756" s="148"/>
      <c r="AF756" s="147">
        <v>25</v>
      </c>
      <c r="AG756" s="144">
        <v>0</v>
      </c>
      <c r="AH756" s="144">
        <v>0</v>
      </c>
      <c r="AI756" s="145"/>
      <c r="AJ756" s="145"/>
      <c r="AK756" s="144"/>
      <c r="AL756" s="145"/>
      <c r="AM756" s="144"/>
      <c r="AN756" s="144"/>
      <c r="AO756" s="340"/>
      <c r="AP756" s="340"/>
      <c r="AQ756" s="341"/>
      <c r="AR756" s="341"/>
      <c r="AS756" s="341"/>
      <c r="AT756" s="153"/>
      <c r="AU756" s="144"/>
      <c r="AV756" s="145"/>
      <c r="AW756" s="148">
        <v>0</v>
      </c>
      <c r="AX756" s="148">
        <v>0</v>
      </c>
      <c r="AY756" s="147"/>
      <c r="AZ756" s="148"/>
      <c r="BA756" s="148"/>
      <c r="BB756" s="147"/>
      <c r="BC756" s="147"/>
      <c r="BD756" s="148"/>
      <c r="BE756" s="148"/>
      <c r="BF756" s="354">
        <v>0</v>
      </c>
      <c r="BG756" s="145"/>
      <c r="BH756" s="148">
        <v>0</v>
      </c>
      <c r="BI756" s="337"/>
      <c r="BJ756" s="342"/>
      <c r="BK756" s="343"/>
      <c r="BL756" s="147"/>
      <c r="BM756" s="147"/>
      <c r="BN756" s="148"/>
      <c r="BO756" s="148"/>
      <c r="BP756" s="147"/>
      <c r="BQ756" s="364">
        <v>0</v>
      </c>
      <c r="BR756" s="352"/>
      <c r="BS756" s="352"/>
      <c r="BT756" s="145"/>
      <c r="BU756" s="354"/>
      <c r="BV756" s="364"/>
      <c r="BW756" s="145"/>
      <c r="BX756" s="145"/>
      <c r="BY756" s="144"/>
      <c r="BZ756" s="144"/>
      <c r="CA756" s="355">
        <v>0</v>
      </c>
      <c r="CB756" s="338">
        <v>0</v>
      </c>
      <c r="CC756" s="344">
        <v>0</v>
      </c>
      <c r="CD756" s="145"/>
      <c r="CE756" s="145"/>
      <c r="CF756" s="356">
        <v>0</v>
      </c>
      <c r="CG756" s="148"/>
      <c r="CH756" s="148"/>
      <c r="CI756" s="337"/>
      <c r="CJ756" s="147"/>
      <c r="CK756" s="338"/>
      <c r="CL756" s="145"/>
      <c r="CM756" s="145"/>
      <c r="CN756" s="338"/>
      <c r="CO756" s="344"/>
    </row>
    <row r="757" spans="1:93" ht="24" customHeight="1" x14ac:dyDescent="0.3">
      <c r="A757" s="327" t="s">
        <v>3242</v>
      </c>
      <c r="B757" s="328" t="s">
        <v>3243</v>
      </c>
      <c r="C757" s="329" t="s">
        <v>1897</v>
      </c>
      <c r="D757" s="330">
        <f t="shared" si="26"/>
        <v>12</v>
      </c>
      <c r="E757" s="331">
        <f t="shared" si="27"/>
        <v>6</v>
      </c>
      <c r="F757" s="331">
        <f t="shared" si="28"/>
        <v>0</v>
      </c>
      <c r="G757" s="331">
        <f t="shared" si="29"/>
        <v>0</v>
      </c>
      <c r="H757" s="331">
        <f t="shared" si="30"/>
        <v>0</v>
      </c>
      <c r="I757" s="331">
        <f t="shared" si="31"/>
        <v>0</v>
      </c>
      <c r="J757" s="331">
        <f t="shared" si="32"/>
        <v>0</v>
      </c>
      <c r="K757" s="331">
        <f t="shared" si="33"/>
        <v>0</v>
      </c>
      <c r="L757" s="331">
        <f t="shared" si="34"/>
        <v>0</v>
      </c>
      <c r="M757" s="332">
        <f t="shared" si="35"/>
        <v>0</v>
      </c>
      <c r="N757" s="333">
        <f t="shared" si="36"/>
        <v>18</v>
      </c>
      <c r="O757" s="334"/>
      <c r="P757" s="335">
        <f t="shared" si="37"/>
        <v>18</v>
      </c>
      <c r="Q757" s="336">
        <f t="shared" si="38"/>
        <v>498</v>
      </c>
      <c r="R757" s="148"/>
      <c r="S757" s="148"/>
      <c r="T757" s="350"/>
      <c r="U757" s="148"/>
      <c r="V757" s="148"/>
      <c r="W757" s="350"/>
      <c r="X757" s="351"/>
      <c r="Y757" s="148"/>
      <c r="Z757" s="351"/>
      <c r="AA757" s="338">
        <v>0</v>
      </c>
      <c r="AB757" s="339">
        <v>0</v>
      </c>
      <c r="AC757" s="148">
        <v>0</v>
      </c>
      <c r="AD757" s="351"/>
      <c r="AE757" s="148"/>
      <c r="AF757" s="351">
        <v>12</v>
      </c>
      <c r="AG757" s="144">
        <v>0</v>
      </c>
      <c r="AH757" s="144">
        <v>0</v>
      </c>
      <c r="AI757" s="145"/>
      <c r="AJ757" s="145"/>
      <c r="AK757" s="144"/>
      <c r="AL757" s="145"/>
      <c r="AM757" s="144"/>
      <c r="AN757" s="144"/>
      <c r="AO757" s="340"/>
      <c r="AP757" s="340"/>
      <c r="AQ757" s="341"/>
      <c r="AR757" s="341"/>
      <c r="AS757" s="341"/>
      <c r="AT757" s="153"/>
      <c r="AU757" s="144"/>
      <c r="AV757" s="145"/>
      <c r="AW757" s="349">
        <v>0</v>
      </c>
      <c r="AX757" s="349">
        <v>0</v>
      </c>
      <c r="AY757" s="351"/>
      <c r="AZ757" s="349"/>
      <c r="BA757" s="349"/>
      <c r="BB757" s="351"/>
      <c r="BC757" s="351"/>
      <c r="BD757" s="349"/>
      <c r="BE757" s="349"/>
      <c r="BF757" s="338">
        <v>0</v>
      </c>
      <c r="BG757" s="145"/>
      <c r="BH757" s="148">
        <v>0</v>
      </c>
      <c r="BI757" s="350"/>
      <c r="BJ757" s="342"/>
      <c r="BK757" s="343"/>
      <c r="BL757" s="351"/>
      <c r="BM757" s="351"/>
      <c r="BN757" s="349"/>
      <c r="BO757" s="349">
        <v>6</v>
      </c>
      <c r="BP757" s="351"/>
      <c r="BQ757" s="144">
        <v>0</v>
      </c>
      <c r="BR757" s="145"/>
      <c r="BS757" s="145"/>
      <c r="BT757" s="145"/>
      <c r="BU757" s="338"/>
      <c r="BV757" s="144"/>
      <c r="BW757" s="145"/>
      <c r="BX757" s="145"/>
      <c r="BY757" s="144"/>
      <c r="BZ757" s="144"/>
      <c r="CA757" s="149">
        <v>0</v>
      </c>
      <c r="CB757" s="354">
        <v>0</v>
      </c>
      <c r="CC757" s="88">
        <v>0</v>
      </c>
      <c r="CD757" s="145"/>
      <c r="CE757" s="145"/>
      <c r="CF757" s="146">
        <v>0</v>
      </c>
      <c r="CG757" s="349"/>
      <c r="CH757" s="349"/>
      <c r="CI757" s="350"/>
      <c r="CJ757" s="351"/>
      <c r="CK757" s="354"/>
      <c r="CL757" s="145"/>
      <c r="CM757" s="145"/>
      <c r="CN757" s="354"/>
      <c r="CO757" s="88"/>
    </row>
    <row r="758" spans="1:93" ht="24" customHeight="1" x14ac:dyDescent="0.3">
      <c r="A758" s="327" t="s">
        <v>3244</v>
      </c>
      <c r="B758" s="328" t="s">
        <v>3245</v>
      </c>
      <c r="C758" s="329" t="s">
        <v>158</v>
      </c>
      <c r="D758" s="330">
        <f t="shared" si="26"/>
        <v>0</v>
      </c>
      <c r="E758" s="331">
        <f t="shared" si="27"/>
        <v>0</v>
      </c>
      <c r="F758" s="331">
        <f t="shared" si="28"/>
        <v>0</v>
      </c>
      <c r="G758" s="331">
        <f t="shared" si="29"/>
        <v>0</v>
      </c>
      <c r="H758" s="331">
        <f t="shared" si="30"/>
        <v>0</v>
      </c>
      <c r="I758" s="331">
        <f t="shared" si="31"/>
        <v>0</v>
      </c>
      <c r="J758" s="331">
        <f t="shared" si="32"/>
        <v>0</v>
      </c>
      <c r="K758" s="331">
        <f t="shared" si="33"/>
        <v>0</v>
      </c>
      <c r="L758" s="331">
        <f t="shared" si="34"/>
        <v>0</v>
      </c>
      <c r="M758" s="332">
        <f t="shared" si="35"/>
        <v>0</v>
      </c>
      <c r="N758" s="333">
        <f t="shared" si="36"/>
        <v>0</v>
      </c>
      <c r="O758" s="334"/>
      <c r="P758" s="335">
        <f t="shared" si="37"/>
        <v>0</v>
      </c>
      <c r="Q758" s="336" t="str">
        <f t="shared" si="38"/>
        <v/>
      </c>
      <c r="R758" s="148"/>
      <c r="S758" s="148"/>
      <c r="T758" s="350"/>
      <c r="U758" s="148"/>
      <c r="V758" s="148"/>
      <c r="W758" s="350"/>
      <c r="X758" s="351"/>
      <c r="Y758" s="148"/>
      <c r="Z758" s="351"/>
      <c r="AA758" s="338">
        <v>0</v>
      </c>
      <c r="AB758" s="339">
        <v>0</v>
      </c>
      <c r="AC758" s="349">
        <v>0</v>
      </c>
      <c r="AD758" s="351"/>
      <c r="AE758" s="148"/>
      <c r="AF758" s="351"/>
      <c r="AG758" s="144">
        <v>0</v>
      </c>
      <c r="AH758" s="144">
        <v>0</v>
      </c>
      <c r="AI758" s="145"/>
      <c r="AJ758" s="145"/>
      <c r="AK758" s="144"/>
      <c r="AL758" s="145"/>
      <c r="AM758" s="144"/>
      <c r="AN758" s="144"/>
      <c r="AO758" s="340"/>
      <c r="AP758" s="340"/>
      <c r="AQ758" s="341"/>
      <c r="AR758" s="341"/>
      <c r="AS758" s="341"/>
      <c r="AT758" s="153"/>
      <c r="AU758" s="144"/>
      <c r="AV758" s="145"/>
      <c r="AW758" s="148">
        <v>0</v>
      </c>
      <c r="AX758" s="148">
        <v>0</v>
      </c>
      <c r="AY758" s="351"/>
      <c r="AZ758" s="148"/>
      <c r="BA758" s="148"/>
      <c r="BB758" s="351"/>
      <c r="BC758" s="351"/>
      <c r="BD758" s="148"/>
      <c r="BE758" s="148"/>
      <c r="BF758" s="338">
        <v>0</v>
      </c>
      <c r="BG758" s="145"/>
      <c r="BH758" s="148">
        <v>0</v>
      </c>
      <c r="BI758" s="350"/>
      <c r="BJ758" s="342"/>
      <c r="BK758" s="343"/>
      <c r="BL758" s="351"/>
      <c r="BM758" s="351"/>
      <c r="BN758" s="148"/>
      <c r="BO758" s="148"/>
      <c r="BP758" s="351"/>
      <c r="BQ758" s="144">
        <v>0</v>
      </c>
      <c r="BR758" s="145"/>
      <c r="BS758" s="145"/>
      <c r="BT758" s="145"/>
      <c r="BU758" s="338"/>
      <c r="BV758" s="144"/>
      <c r="BW758" s="145"/>
      <c r="BX758" s="145"/>
      <c r="BY758" s="144"/>
      <c r="BZ758" s="144"/>
      <c r="CA758" s="355">
        <v>0</v>
      </c>
      <c r="CB758" s="338">
        <v>0</v>
      </c>
      <c r="CC758" s="344">
        <v>0</v>
      </c>
      <c r="CD758" s="145"/>
      <c r="CE758" s="145"/>
      <c r="CF758" s="356">
        <v>0</v>
      </c>
      <c r="CG758" s="349"/>
      <c r="CH758" s="349"/>
      <c r="CI758" s="350"/>
      <c r="CJ758" s="351"/>
      <c r="CK758" s="338"/>
      <c r="CL758" s="145"/>
      <c r="CM758" s="145"/>
      <c r="CN758" s="338"/>
      <c r="CO758" s="344"/>
    </row>
    <row r="759" spans="1:93" ht="24" customHeight="1" x14ac:dyDescent="0.3">
      <c r="A759" s="327" t="s">
        <v>3246</v>
      </c>
      <c r="B759" s="362" t="s">
        <v>3247</v>
      </c>
      <c r="C759" s="363" t="s">
        <v>2583</v>
      </c>
      <c r="D759" s="330">
        <f t="shared" si="26"/>
        <v>16</v>
      </c>
      <c r="E759" s="331">
        <f t="shared" si="27"/>
        <v>4</v>
      </c>
      <c r="F759" s="331">
        <f t="shared" si="28"/>
        <v>0</v>
      </c>
      <c r="G759" s="331">
        <f t="shared" si="29"/>
        <v>0</v>
      </c>
      <c r="H759" s="331">
        <f t="shared" si="30"/>
        <v>0</v>
      </c>
      <c r="I759" s="331">
        <f t="shared" si="31"/>
        <v>0</v>
      </c>
      <c r="J759" s="331">
        <f t="shared" si="32"/>
        <v>0</v>
      </c>
      <c r="K759" s="331">
        <f t="shared" si="33"/>
        <v>0</v>
      </c>
      <c r="L759" s="331">
        <f t="shared" si="34"/>
        <v>0</v>
      </c>
      <c r="M759" s="332">
        <f t="shared" si="35"/>
        <v>0</v>
      </c>
      <c r="N759" s="369">
        <f t="shared" si="36"/>
        <v>20</v>
      </c>
      <c r="O759" s="334"/>
      <c r="P759" s="335">
        <f t="shared" si="37"/>
        <v>20</v>
      </c>
      <c r="Q759" s="336">
        <f t="shared" si="38"/>
        <v>458</v>
      </c>
      <c r="R759" s="148"/>
      <c r="S759" s="148"/>
      <c r="T759" s="337"/>
      <c r="U759" s="148"/>
      <c r="V759" s="148"/>
      <c r="W759" s="337"/>
      <c r="X759" s="147"/>
      <c r="Y759" s="148"/>
      <c r="Z759" s="147"/>
      <c r="AA759" s="338">
        <v>0</v>
      </c>
      <c r="AB759" s="339">
        <v>0</v>
      </c>
      <c r="AC759" s="148">
        <v>0</v>
      </c>
      <c r="AD759" s="147"/>
      <c r="AE759" s="148"/>
      <c r="AF759" s="147">
        <v>4</v>
      </c>
      <c r="AG759" s="144">
        <v>0</v>
      </c>
      <c r="AH759" s="144">
        <v>0</v>
      </c>
      <c r="AI759" s="352"/>
      <c r="AJ759" s="352"/>
      <c r="AK759" s="144"/>
      <c r="AL759" s="352"/>
      <c r="AM759" s="144"/>
      <c r="AN759" s="144"/>
      <c r="AO759" s="353"/>
      <c r="AP759" s="353"/>
      <c r="AQ759" s="341"/>
      <c r="AR759" s="341"/>
      <c r="AS759" s="341"/>
      <c r="AT759" s="153"/>
      <c r="AU759" s="144"/>
      <c r="AV759" s="352"/>
      <c r="AW759" s="148">
        <v>0</v>
      </c>
      <c r="AX759" s="148">
        <v>0</v>
      </c>
      <c r="AY759" s="147"/>
      <c r="AZ759" s="148"/>
      <c r="BA759" s="148"/>
      <c r="BB759" s="147"/>
      <c r="BC759" s="147"/>
      <c r="BD759" s="148"/>
      <c r="BE759" s="148"/>
      <c r="BF759" s="354">
        <v>0</v>
      </c>
      <c r="BG759" s="352"/>
      <c r="BH759" s="148">
        <v>0</v>
      </c>
      <c r="BI759" s="337"/>
      <c r="BJ759" s="360"/>
      <c r="BK759" s="343"/>
      <c r="BL759" s="147"/>
      <c r="BM759" s="147"/>
      <c r="BN759" s="148"/>
      <c r="BO759" s="148">
        <v>16</v>
      </c>
      <c r="BP759" s="147"/>
      <c r="BQ759" s="144">
        <v>0</v>
      </c>
      <c r="BR759" s="352"/>
      <c r="BS759" s="352"/>
      <c r="BT759" s="352"/>
      <c r="BU759" s="354"/>
      <c r="BV759" s="144"/>
      <c r="BW759" s="352"/>
      <c r="BX759" s="352"/>
      <c r="BY759" s="144"/>
      <c r="BZ759" s="144"/>
      <c r="CA759" s="149">
        <v>0</v>
      </c>
      <c r="CB759" s="338">
        <v>0</v>
      </c>
      <c r="CC759" s="344">
        <v>0</v>
      </c>
      <c r="CD759" s="352"/>
      <c r="CE759" s="352"/>
      <c r="CF759" s="356">
        <v>0</v>
      </c>
      <c r="CG759" s="148"/>
      <c r="CH759" s="148"/>
      <c r="CI759" s="337"/>
      <c r="CJ759" s="147"/>
      <c r="CK759" s="338"/>
      <c r="CL759" s="352"/>
      <c r="CM759" s="352"/>
      <c r="CN759" s="338"/>
      <c r="CO759" s="344"/>
    </row>
    <row r="760" spans="1:93" ht="24" customHeight="1" x14ac:dyDescent="0.3">
      <c r="A760" s="346" t="s">
        <v>3248</v>
      </c>
      <c r="B760" s="366" t="s">
        <v>3249</v>
      </c>
      <c r="C760" s="367" t="s">
        <v>1977</v>
      </c>
      <c r="D760" s="330">
        <f t="shared" si="26"/>
        <v>15</v>
      </c>
      <c r="E760" s="331">
        <f t="shared" si="27"/>
        <v>10</v>
      </c>
      <c r="F760" s="331">
        <f t="shared" si="28"/>
        <v>4</v>
      </c>
      <c r="G760" s="331">
        <f t="shared" si="29"/>
        <v>0</v>
      </c>
      <c r="H760" s="331">
        <f t="shared" si="30"/>
        <v>0</v>
      </c>
      <c r="I760" s="331">
        <f t="shared" si="31"/>
        <v>0</v>
      </c>
      <c r="J760" s="331">
        <f t="shared" si="32"/>
        <v>0</v>
      </c>
      <c r="K760" s="331">
        <f t="shared" si="33"/>
        <v>0</v>
      </c>
      <c r="L760" s="331">
        <f t="shared" si="34"/>
        <v>0</v>
      </c>
      <c r="M760" s="332">
        <f t="shared" si="35"/>
        <v>0</v>
      </c>
      <c r="N760" s="333">
        <f t="shared" si="36"/>
        <v>29</v>
      </c>
      <c r="O760" s="334"/>
      <c r="P760" s="335">
        <f t="shared" si="37"/>
        <v>29</v>
      </c>
      <c r="Q760" s="336">
        <f t="shared" si="38"/>
        <v>359</v>
      </c>
      <c r="R760" s="349"/>
      <c r="S760" s="349"/>
      <c r="T760" s="337"/>
      <c r="U760" s="349"/>
      <c r="V760" s="349"/>
      <c r="W760" s="337"/>
      <c r="X760" s="147"/>
      <c r="Y760" s="349"/>
      <c r="Z760" s="147"/>
      <c r="AA760" s="338">
        <v>0</v>
      </c>
      <c r="AB760" s="339">
        <v>0</v>
      </c>
      <c r="AC760" s="148">
        <v>0</v>
      </c>
      <c r="AD760" s="147"/>
      <c r="AE760" s="349"/>
      <c r="AF760" s="147">
        <v>10</v>
      </c>
      <c r="AG760" s="364">
        <v>0</v>
      </c>
      <c r="AH760" s="364">
        <v>0</v>
      </c>
      <c r="AI760" s="145"/>
      <c r="AJ760" s="145">
        <v>15</v>
      </c>
      <c r="AK760" s="364"/>
      <c r="AL760" s="145"/>
      <c r="AM760" s="364"/>
      <c r="AN760" s="364"/>
      <c r="AO760" s="340"/>
      <c r="AP760" s="340"/>
      <c r="AQ760" s="365"/>
      <c r="AR760" s="365"/>
      <c r="AS760" s="365"/>
      <c r="AT760" s="153"/>
      <c r="AU760" s="364"/>
      <c r="AV760" s="145"/>
      <c r="AW760" s="349">
        <v>0</v>
      </c>
      <c r="AX760" s="349">
        <v>0</v>
      </c>
      <c r="AY760" s="147"/>
      <c r="AZ760" s="349"/>
      <c r="BA760" s="349"/>
      <c r="BB760" s="147"/>
      <c r="BC760" s="147"/>
      <c r="BD760" s="349"/>
      <c r="BE760" s="349"/>
      <c r="BF760" s="338">
        <v>0</v>
      </c>
      <c r="BG760" s="145"/>
      <c r="BH760" s="148">
        <v>0</v>
      </c>
      <c r="BI760" s="337"/>
      <c r="BJ760" s="360"/>
      <c r="BK760" s="343"/>
      <c r="BL760" s="147"/>
      <c r="BM760" s="147"/>
      <c r="BN760" s="349"/>
      <c r="BO760" s="349">
        <v>4</v>
      </c>
      <c r="BP760" s="147"/>
      <c r="BQ760" s="144">
        <v>0</v>
      </c>
      <c r="BR760" s="145"/>
      <c r="BS760" s="145"/>
      <c r="BT760" s="145"/>
      <c r="BU760" s="338"/>
      <c r="BV760" s="144"/>
      <c r="BW760" s="145"/>
      <c r="BX760" s="145"/>
      <c r="BY760" s="364"/>
      <c r="BZ760" s="364"/>
      <c r="CA760" s="149">
        <v>0</v>
      </c>
      <c r="CB760" s="338">
        <v>0</v>
      </c>
      <c r="CC760" s="344">
        <v>0</v>
      </c>
      <c r="CD760" s="145"/>
      <c r="CE760" s="145"/>
      <c r="CF760" s="356">
        <v>0</v>
      </c>
      <c r="CG760" s="148"/>
      <c r="CH760" s="148"/>
      <c r="CI760" s="337"/>
      <c r="CJ760" s="147"/>
      <c r="CK760" s="338"/>
      <c r="CL760" s="145"/>
      <c r="CM760" s="145"/>
      <c r="CN760" s="338"/>
      <c r="CO760" s="344"/>
    </row>
    <row r="761" spans="1:93" ht="24" customHeight="1" x14ac:dyDescent="0.3">
      <c r="A761" s="345" t="s">
        <v>3250</v>
      </c>
      <c r="B761" s="362" t="s">
        <v>3251</v>
      </c>
      <c r="C761" s="363" t="s">
        <v>792</v>
      </c>
      <c r="D761" s="330">
        <f t="shared" si="26"/>
        <v>0</v>
      </c>
      <c r="E761" s="331">
        <f t="shared" si="27"/>
        <v>0</v>
      </c>
      <c r="F761" s="331">
        <f t="shared" si="28"/>
        <v>0</v>
      </c>
      <c r="G761" s="331">
        <f t="shared" si="29"/>
        <v>0</v>
      </c>
      <c r="H761" s="331">
        <f t="shared" si="30"/>
        <v>0</v>
      </c>
      <c r="I761" s="331">
        <f t="shared" si="31"/>
        <v>0</v>
      </c>
      <c r="J761" s="331">
        <f t="shared" si="32"/>
        <v>0</v>
      </c>
      <c r="K761" s="331">
        <f t="shared" si="33"/>
        <v>0</v>
      </c>
      <c r="L761" s="331">
        <f t="shared" si="34"/>
        <v>0</v>
      </c>
      <c r="M761" s="332">
        <f t="shared" si="35"/>
        <v>0</v>
      </c>
      <c r="N761" s="333">
        <f t="shared" si="36"/>
        <v>0</v>
      </c>
      <c r="O761" s="334"/>
      <c r="P761" s="335">
        <f t="shared" si="37"/>
        <v>0</v>
      </c>
      <c r="Q761" s="336" t="str">
        <f t="shared" si="38"/>
        <v/>
      </c>
      <c r="R761" s="349"/>
      <c r="S761" s="349"/>
      <c r="T761" s="337"/>
      <c r="U761" s="349"/>
      <c r="V761" s="349"/>
      <c r="W761" s="337"/>
      <c r="X761" s="147"/>
      <c r="Y761" s="349"/>
      <c r="Z761" s="147"/>
      <c r="AA761" s="338">
        <v>0</v>
      </c>
      <c r="AB761" s="339">
        <v>0</v>
      </c>
      <c r="AC761" s="148">
        <v>0</v>
      </c>
      <c r="AD761" s="147"/>
      <c r="AE761" s="349"/>
      <c r="AF761" s="147"/>
      <c r="AG761" s="88">
        <v>0</v>
      </c>
      <c r="AH761" s="88">
        <v>0</v>
      </c>
      <c r="AI761" s="352"/>
      <c r="AJ761" s="352"/>
      <c r="AK761" s="88"/>
      <c r="AL761" s="352"/>
      <c r="AM761" s="88"/>
      <c r="AN761" s="88"/>
      <c r="AO761" s="353"/>
      <c r="AP761" s="353"/>
      <c r="AQ761" s="358"/>
      <c r="AR761" s="358"/>
      <c r="AS761" s="358"/>
      <c r="AT761" s="153"/>
      <c r="AU761" s="88"/>
      <c r="AV761" s="352"/>
      <c r="AW761" s="148">
        <v>0</v>
      </c>
      <c r="AX761" s="148">
        <v>0</v>
      </c>
      <c r="AY761" s="147"/>
      <c r="AZ761" s="148"/>
      <c r="BA761" s="148"/>
      <c r="BB761" s="147"/>
      <c r="BC761" s="147"/>
      <c r="BD761" s="148"/>
      <c r="BE761" s="148"/>
      <c r="BF761" s="338">
        <v>0</v>
      </c>
      <c r="BG761" s="352"/>
      <c r="BH761" s="349">
        <v>0</v>
      </c>
      <c r="BI761" s="337"/>
      <c r="BJ761" s="342"/>
      <c r="BK761" s="343"/>
      <c r="BL761" s="147"/>
      <c r="BM761" s="147"/>
      <c r="BN761" s="148"/>
      <c r="BO761" s="148"/>
      <c r="BP761" s="147"/>
      <c r="BQ761" s="144">
        <v>0</v>
      </c>
      <c r="BR761" s="352"/>
      <c r="BS761" s="352"/>
      <c r="BT761" s="352"/>
      <c r="BU761" s="338"/>
      <c r="BV761" s="144"/>
      <c r="BW761" s="352"/>
      <c r="BX761" s="352"/>
      <c r="BY761" s="88"/>
      <c r="BZ761" s="88"/>
      <c r="CA761" s="149">
        <v>0</v>
      </c>
      <c r="CB761" s="338">
        <v>0</v>
      </c>
      <c r="CC761" s="344">
        <v>0</v>
      </c>
      <c r="CD761" s="352"/>
      <c r="CE761" s="352"/>
      <c r="CF761" s="146">
        <v>0</v>
      </c>
      <c r="CG761" s="148"/>
      <c r="CH761" s="148"/>
      <c r="CI761" s="337"/>
      <c r="CJ761" s="147"/>
      <c r="CK761" s="338"/>
      <c r="CL761" s="352"/>
      <c r="CM761" s="352"/>
      <c r="CN761" s="338"/>
      <c r="CO761" s="344"/>
    </row>
    <row r="762" spans="1:93" ht="24" customHeight="1" x14ac:dyDescent="0.3">
      <c r="A762" s="346" t="s">
        <v>3252</v>
      </c>
      <c r="B762" s="366" t="s">
        <v>3253</v>
      </c>
      <c r="C762" s="367" t="s">
        <v>267</v>
      </c>
      <c r="D762" s="330">
        <f t="shared" si="26"/>
        <v>4</v>
      </c>
      <c r="E762" s="331">
        <f t="shared" si="27"/>
        <v>3</v>
      </c>
      <c r="F762" s="331">
        <f t="shared" si="28"/>
        <v>0</v>
      </c>
      <c r="G762" s="331">
        <f t="shared" si="29"/>
        <v>0</v>
      </c>
      <c r="H762" s="331">
        <f t="shared" si="30"/>
        <v>0</v>
      </c>
      <c r="I762" s="331">
        <f t="shared" si="31"/>
        <v>0</v>
      </c>
      <c r="J762" s="331">
        <f t="shared" si="32"/>
        <v>0</v>
      </c>
      <c r="K762" s="331">
        <f t="shared" si="33"/>
        <v>0</v>
      </c>
      <c r="L762" s="331">
        <f t="shared" si="34"/>
        <v>0</v>
      </c>
      <c r="M762" s="332">
        <f t="shared" si="35"/>
        <v>0</v>
      </c>
      <c r="N762" s="333">
        <f t="shared" si="36"/>
        <v>7</v>
      </c>
      <c r="O762" s="334"/>
      <c r="P762" s="335">
        <f t="shared" si="37"/>
        <v>7</v>
      </c>
      <c r="Q762" s="336">
        <f t="shared" si="38"/>
        <v>745</v>
      </c>
      <c r="R762" s="148"/>
      <c r="S762" s="148"/>
      <c r="T762" s="337"/>
      <c r="U762" s="148"/>
      <c r="V762" s="148"/>
      <c r="W762" s="337"/>
      <c r="X762" s="147"/>
      <c r="Y762" s="148"/>
      <c r="Z762" s="147"/>
      <c r="AA762" s="354">
        <v>0</v>
      </c>
      <c r="AB762" s="357">
        <v>0</v>
      </c>
      <c r="AC762" s="148">
        <v>0</v>
      </c>
      <c r="AD762" s="147"/>
      <c r="AE762" s="148"/>
      <c r="AF762" s="147">
        <v>4</v>
      </c>
      <c r="AG762" s="344">
        <v>0</v>
      </c>
      <c r="AH762" s="344">
        <v>0</v>
      </c>
      <c r="AI762" s="145"/>
      <c r="AJ762" s="145"/>
      <c r="AK762" s="344"/>
      <c r="AL762" s="145"/>
      <c r="AM762" s="344"/>
      <c r="AN762" s="344"/>
      <c r="AO762" s="340"/>
      <c r="AP762" s="340"/>
      <c r="AQ762" s="368"/>
      <c r="AR762" s="368"/>
      <c r="AS762" s="368"/>
      <c r="AT762" s="359"/>
      <c r="AU762" s="344"/>
      <c r="AV762" s="145"/>
      <c r="AW762" s="148">
        <v>0</v>
      </c>
      <c r="AX762" s="148">
        <v>0</v>
      </c>
      <c r="AY762" s="147"/>
      <c r="AZ762" s="148"/>
      <c r="BA762" s="148"/>
      <c r="BB762" s="147"/>
      <c r="BC762" s="147"/>
      <c r="BD762" s="148"/>
      <c r="BE762" s="148"/>
      <c r="BF762" s="338">
        <v>0</v>
      </c>
      <c r="BG762" s="145"/>
      <c r="BH762" s="349">
        <v>0</v>
      </c>
      <c r="BI762" s="337"/>
      <c r="BJ762" s="342"/>
      <c r="BK762" s="343"/>
      <c r="BL762" s="147"/>
      <c r="BM762" s="147"/>
      <c r="BN762" s="148"/>
      <c r="BO762" s="148">
        <v>3</v>
      </c>
      <c r="BP762" s="147"/>
      <c r="BQ762" s="144">
        <v>0</v>
      </c>
      <c r="BR762" s="145"/>
      <c r="BS762" s="145"/>
      <c r="BT762" s="145"/>
      <c r="BU762" s="338"/>
      <c r="BV762" s="144"/>
      <c r="BW762" s="145"/>
      <c r="BX762" s="145"/>
      <c r="BY762" s="344"/>
      <c r="BZ762" s="344"/>
      <c r="CA762" s="149">
        <v>0</v>
      </c>
      <c r="CB762" s="338">
        <v>0</v>
      </c>
      <c r="CC762" s="88">
        <v>0</v>
      </c>
      <c r="CD762" s="145"/>
      <c r="CE762" s="145"/>
      <c r="CF762" s="356">
        <v>0</v>
      </c>
      <c r="CG762" s="148"/>
      <c r="CH762" s="148"/>
      <c r="CI762" s="337"/>
      <c r="CJ762" s="147"/>
      <c r="CK762" s="338"/>
      <c r="CL762" s="145"/>
      <c r="CM762" s="145"/>
      <c r="CN762" s="338"/>
      <c r="CO762" s="88"/>
    </row>
    <row r="763" spans="1:93" ht="24" customHeight="1" x14ac:dyDescent="0.3">
      <c r="A763" s="327" t="s">
        <v>3254</v>
      </c>
      <c r="B763" s="362" t="s">
        <v>3255</v>
      </c>
      <c r="C763" s="363" t="s">
        <v>2509</v>
      </c>
      <c r="D763" s="330">
        <f t="shared" si="26"/>
        <v>0</v>
      </c>
      <c r="E763" s="331">
        <f t="shared" si="27"/>
        <v>0</v>
      </c>
      <c r="F763" s="331">
        <f t="shared" si="28"/>
        <v>0</v>
      </c>
      <c r="G763" s="331">
        <f t="shared" si="29"/>
        <v>0</v>
      </c>
      <c r="H763" s="331">
        <f t="shared" si="30"/>
        <v>0</v>
      </c>
      <c r="I763" s="331">
        <f t="shared" si="31"/>
        <v>0</v>
      </c>
      <c r="J763" s="331">
        <f t="shared" si="32"/>
        <v>0</v>
      </c>
      <c r="K763" s="331">
        <f t="shared" si="33"/>
        <v>0</v>
      </c>
      <c r="L763" s="331">
        <f t="shared" si="34"/>
        <v>0</v>
      </c>
      <c r="M763" s="332">
        <f t="shared" si="35"/>
        <v>0</v>
      </c>
      <c r="N763" s="333">
        <f t="shared" si="36"/>
        <v>0</v>
      </c>
      <c r="O763" s="334"/>
      <c r="P763" s="335">
        <f t="shared" si="37"/>
        <v>0</v>
      </c>
      <c r="Q763" s="336" t="str">
        <f t="shared" si="38"/>
        <v/>
      </c>
      <c r="R763" s="148"/>
      <c r="S763" s="148"/>
      <c r="T763" s="337"/>
      <c r="U763" s="148"/>
      <c r="V763" s="148"/>
      <c r="W763" s="337"/>
      <c r="X763" s="147"/>
      <c r="Y763" s="148"/>
      <c r="Z763" s="147"/>
      <c r="AA763" s="354">
        <v>0</v>
      </c>
      <c r="AB763" s="357">
        <v>0</v>
      </c>
      <c r="AC763" s="349">
        <v>0</v>
      </c>
      <c r="AD763" s="147"/>
      <c r="AE763" s="148"/>
      <c r="AF763" s="147"/>
      <c r="AG763" s="364">
        <v>0</v>
      </c>
      <c r="AH763" s="364">
        <v>0</v>
      </c>
      <c r="AI763" s="352"/>
      <c r="AJ763" s="352"/>
      <c r="AK763" s="364"/>
      <c r="AL763" s="352"/>
      <c r="AM763" s="364"/>
      <c r="AN763" s="364"/>
      <c r="AO763" s="353"/>
      <c r="AP763" s="353"/>
      <c r="AQ763" s="365"/>
      <c r="AR763" s="365"/>
      <c r="AS763" s="365"/>
      <c r="AT763" s="359"/>
      <c r="AU763" s="364"/>
      <c r="AV763" s="352"/>
      <c r="AW763" s="148">
        <v>0</v>
      </c>
      <c r="AX763" s="148">
        <v>0</v>
      </c>
      <c r="AY763" s="147"/>
      <c r="AZ763" s="148"/>
      <c r="BA763" s="148"/>
      <c r="BB763" s="147"/>
      <c r="BC763" s="147"/>
      <c r="BD763" s="148"/>
      <c r="BE763" s="148"/>
      <c r="BF763" s="338">
        <v>0</v>
      </c>
      <c r="BG763" s="352"/>
      <c r="BH763" s="148">
        <v>0</v>
      </c>
      <c r="BI763" s="337"/>
      <c r="BJ763" s="342"/>
      <c r="BK763" s="343"/>
      <c r="BL763" s="147"/>
      <c r="BM763" s="147"/>
      <c r="BN763" s="148"/>
      <c r="BO763" s="148"/>
      <c r="BP763" s="147"/>
      <c r="BQ763" s="144">
        <v>0</v>
      </c>
      <c r="BR763" s="352"/>
      <c r="BS763" s="352"/>
      <c r="BT763" s="352"/>
      <c r="BU763" s="338"/>
      <c r="BV763" s="144"/>
      <c r="BW763" s="352"/>
      <c r="BX763" s="352"/>
      <c r="BY763" s="364"/>
      <c r="BZ763" s="364"/>
      <c r="CA763" s="149">
        <v>0</v>
      </c>
      <c r="CB763" s="338">
        <v>0</v>
      </c>
      <c r="CC763" s="344">
        <v>0</v>
      </c>
      <c r="CD763" s="352"/>
      <c r="CE763" s="352"/>
      <c r="CF763" s="356">
        <v>0</v>
      </c>
      <c r="CG763" s="148"/>
      <c r="CH763" s="148"/>
      <c r="CI763" s="337"/>
      <c r="CJ763" s="147"/>
      <c r="CK763" s="338"/>
      <c r="CL763" s="352"/>
      <c r="CM763" s="352"/>
      <c r="CN763" s="338"/>
      <c r="CO763" s="344"/>
    </row>
    <row r="764" spans="1:93" ht="24" customHeight="1" x14ac:dyDescent="0.3">
      <c r="A764" s="346" t="s">
        <v>3256</v>
      </c>
      <c r="B764" s="366" t="s">
        <v>3257</v>
      </c>
      <c r="C764" s="367" t="s">
        <v>1866</v>
      </c>
      <c r="D764" s="330">
        <f t="shared" si="26"/>
        <v>15</v>
      </c>
      <c r="E764" s="331">
        <f t="shared" si="27"/>
        <v>10</v>
      </c>
      <c r="F764" s="331">
        <f t="shared" si="28"/>
        <v>0</v>
      </c>
      <c r="G764" s="331">
        <f t="shared" si="29"/>
        <v>0</v>
      </c>
      <c r="H764" s="331">
        <f t="shared" si="30"/>
        <v>0</v>
      </c>
      <c r="I764" s="331">
        <f t="shared" si="31"/>
        <v>0</v>
      </c>
      <c r="J764" s="331">
        <f t="shared" si="32"/>
        <v>0</v>
      </c>
      <c r="K764" s="331">
        <f t="shared" si="33"/>
        <v>0</v>
      </c>
      <c r="L764" s="331">
        <f t="shared" si="34"/>
        <v>0</v>
      </c>
      <c r="M764" s="332">
        <f t="shared" si="35"/>
        <v>0</v>
      </c>
      <c r="N764" s="333">
        <f t="shared" si="36"/>
        <v>25</v>
      </c>
      <c r="O764" s="334"/>
      <c r="P764" s="335">
        <f t="shared" si="37"/>
        <v>25</v>
      </c>
      <c r="Q764" s="336">
        <f t="shared" si="38"/>
        <v>396</v>
      </c>
      <c r="R764" s="148"/>
      <c r="S764" s="148"/>
      <c r="T764" s="350"/>
      <c r="U764" s="148"/>
      <c r="V764" s="148"/>
      <c r="W764" s="350"/>
      <c r="X764" s="351"/>
      <c r="Y764" s="148"/>
      <c r="Z764" s="351"/>
      <c r="AA764" s="338">
        <v>0</v>
      </c>
      <c r="AB764" s="339">
        <v>0</v>
      </c>
      <c r="AC764" s="349">
        <v>0</v>
      </c>
      <c r="AD764" s="351"/>
      <c r="AE764" s="148"/>
      <c r="AF764" s="351">
        <v>15</v>
      </c>
      <c r="AG764" s="344">
        <v>0</v>
      </c>
      <c r="AH764" s="344">
        <v>0</v>
      </c>
      <c r="AI764" s="145"/>
      <c r="AJ764" s="145"/>
      <c r="AK764" s="344"/>
      <c r="AL764" s="145"/>
      <c r="AM764" s="344"/>
      <c r="AN764" s="344"/>
      <c r="AO764" s="340"/>
      <c r="AP764" s="340"/>
      <c r="AQ764" s="368"/>
      <c r="AR764" s="368"/>
      <c r="AS764" s="368"/>
      <c r="AT764" s="153"/>
      <c r="AU764" s="344"/>
      <c r="AV764" s="145"/>
      <c r="AW764" s="148">
        <v>0</v>
      </c>
      <c r="AX764" s="148">
        <v>0</v>
      </c>
      <c r="AY764" s="351"/>
      <c r="AZ764" s="148"/>
      <c r="BA764" s="148"/>
      <c r="BB764" s="351"/>
      <c r="BC764" s="351"/>
      <c r="BD764" s="148"/>
      <c r="BE764" s="148"/>
      <c r="BF764" s="338">
        <v>0</v>
      </c>
      <c r="BG764" s="145"/>
      <c r="BH764" s="349">
        <v>0</v>
      </c>
      <c r="BI764" s="350"/>
      <c r="BJ764" s="342"/>
      <c r="BK764" s="343"/>
      <c r="BL764" s="351"/>
      <c r="BM764" s="351"/>
      <c r="BN764" s="148"/>
      <c r="BO764" s="148">
        <v>10</v>
      </c>
      <c r="BP764" s="351"/>
      <c r="BQ764" s="344">
        <v>0</v>
      </c>
      <c r="BR764" s="145"/>
      <c r="BS764" s="145"/>
      <c r="BT764" s="145"/>
      <c r="BU764" s="338"/>
      <c r="BV764" s="344"/>
      <c r="BW764" s="145"/>
      <c r="BX764" s="145"/>
      <c r="BY764" s="344"/>
      <c r="BZ764" s="344"/>
      <c r="CA764" s="149">
        <v>0</v>
      </c>
      <c r="CB764" s="338">
        <v>0</v>
      </c>
      <c r="CC764" s="344">
        <v>0</v>
      </c>
      <c r="CD764" s="145"/>
      <c r="CE764" s="145"/>
      <c r="CF764" s="146">
        <v>0</v>
      </c>
      <c r="CG764" s="349"/>
      <c r="CH764" s="349"/>
      <c r="CI764" s="350"/>
      <c r="CJ764" s="351"/>
      <c r="CK764" s="338"/>
      <c r="CL764" s="145"/>
      <c r="CM764" s="145"/>
      <c r="CN764" s="338"/>
      <c r="CO764" s="344"/>
    </row>
    <row r="765" spans="1:93" ht="24" customHeight="1" x14ac:dyDescent="0.3">
      <c r="A765" s="345" t="s">
        <v>3258</v>
      </c>
      <c r="B765" s="328" t="s">
        <v>3259</v>
      </c>
      <c r="C765" s="329" t="s">
        <v>1070</v>
      </c>
      <c r="D765" s="330">
        <f t="shared" si="26"/>
        <v>25</v>
      </c>
      <c r="E765" s="331">
        <f t="shared" si="27"/>
        <v>15</v>
      </c>
      <c r="F765" s="331">
        <f t="shared" si="28"/>
        <v>1</v>
      </c>
      <c r="G765" s="331">
        <f t="shared" si="29"/>
        <v>0</v>
      </c>
      <c r="H765" s="331">
        <f t="shared" si="30"/>
        <v>0</v>
      </c>
      <c r="I765" s="331">
        <f t="shared" si="31"/>
        <v>0</v>
      </c>
      <c r="J765" s="331">
        <f t="shared" si="32"/>
        <v>0</v>
      </c>
      <c r="K765" s="331">
        <f t="shared" si="33"/>
        <v>0</v>
      </c>
      <c r="L765" s="331">
        <f t="shared" si="34"/>
        <v>0</v>
      </c>
      <c r="M765" s="332">
        <f t="shared" si="35"/>
        <v>0</v>
      </c>
      <c r="N765" s="333">
        <f t="shared" si="36"/>
        <v>41</v>
      </c>
      <c r="O765" s="334"/>
      <c r="P765" s="335">
        <f t="shared" si="37"/>
        <v>41</v>
      </c>
      <c r="Q765" s="336">
        <f t="shared" si="38"/>
        <v>260</v>
      </c>
      <c r="R765" s="148"/>
      <c r="S765" s="148"/>
      <c r="T765" s="350"/>
      <c r="U765" s="148"/>
      <c r="V765" s="148"/>
      <c r="W765" s="350"/>
      <c r="X765" s="351"/>
      <c r="Y765" s="148"/>
      <c r="Z765" s="351"/>
      <c r="AA765" s="354">
        <v>0</v>
      </c>
      <c r="AB765" s="357">
        <v>0</v>
      </c>
      <c r="AC765" s="148">
        <v>0</v>
      </c>
      <c r="AD765" s="351"/>
      <c r="AE765" s="148"/>
      <c r="AF765" s="351">
        <v>15</v>
      </c>
      <c r="AG765" s="364">
        <v>0</v>
      </c>
      <c r="AH765" s="364">
        <v>0</v>
      </c>
      <c r="AI765" s="145"/>
      <c r="AJ765" s="145"/>
      <c r="AK765" s="364"/>
      <c r="AL765" s="145"/>
      <c r="AM765" s="364"/>
      <c r="AN765" s="364"/>
      <c r="AO765" s="340"/>
      <c r="AP765" s="340"/>
      <c r="AQ765" s="365"/>
      <c r="AR765" s="365"/>
      <c r="AS765" s="365"/>
      <c r="AT765" s="359"/>
      <c r="AU765" s="364">
        <v>1</v>
      </c>
      <c r="AV765" s="145"/>
      <c r="AW765" s="148">
        <v>0</v>
      </c>
      <c r="AX765" s="148">
        <v>0</v>
      </c>
      <c r="AY765" s="351"/>
      <c r="AZ765" s="148"/>
      <c r="BA765" s="148"/>
      <c r="BB765" s="351"/>
      <c r="BC765" s="351"/>
      <c r="BD765" s="148"/>
      <c r="BE765" s="148"/>
      <c r="BF765" s="338">
        <v>0</v>
      </c>
      <c r="BG765" s="145"/>
      <c r="BH765" s="148">
        <v>0</v>
      </c>
      <c r="BI765" s="350"/>
      <c r="BJ765" s="342"/>
      <c r="BK765" s="343"/>
      <c r="BL765" s="351"/>
      <c r="BM765" s="351"/>
      <c r="BN765" s="148"/>
      <c r="BO765" s="148">
        <v>25</v>
      </c>
      <c r="BP765" s="351"/>
      <c r="BQ765" s="88">
        <v>0</v>
      </c>
      <c r="BR765" s="352"/>
      <c r="BS765" s="352"/>
      <c r="BT765" s="145"/>
      <c r="BU765" s="338"/>
      <c r="BV765" s="88"/>
      <c r="BW765" s="145"/>
      <c r="BX765" s="145"/>
      <c r="BY765" s="364"/>
      <c r="BZ765" s="364"/>
      <c r="CA765" s="355">
        <v>0</v>
      </c>
      <c r="CB765" s="338">
        <v>0</v>
      </c>
      <c r="CC765" s="344">
        <v>0</v>
      </c>
      <c r="CD765" s="145"/>
      <c r="CE765" s="145"/>
      <c r="CF765" s="146">
        <v>0</v>
      </c>
      <c r="CG765" s="349"/>
      <c r="CH765" s="349"/>
      <c r="CI765" s="350"/>
      <c r="CJ765" s="351"/>
      <c r="CK765" s="338"/>
      <c r="CL765" s="145"/>
      <c r="CM765" s="145"/>
      <c r="CN765" s="338"/>
      <c r="CO765" s="344"/>
    </row>
    <row r="766" spans="1:93" ht="24" customHeight="1" x14ac:dyDescent="0.3">
      <c r="A766" s="327" t="s">
        <v>3260</v>
      </c>
      <c r="B766" s="328" t="s">
        <v>3261</v>
      </c>
      <c r="C766" s="329" t="s">
        <v>2499</v>
      </c>
      <c r="D766" s="330">
        <f t="shared" si="26"/>
        <v>0</v>
      </c>
      <c r="E766" s="331">
        <f t="shared" si="27"/>
        <v>0</v>
      </c>
      <c r="F766" s="331">
        <f t="shared" si="28"/>
        <v>0</v>
      </c>
      <c r="G766" s="331">
        <f t="shared" si="29"/>
        <v>0</v>
      </c>
      <c r="H766" s="331">
        <f t="shared" si="30"/>
        <v>0</v>
      </c>
      <c r="I766" s="331">
        <f t="shared" si="31"/>
        <v>0</v>
      </c>
      <c r="J766" s="331">
        <f t="shared" si="32"/>
        <v>0</v>
      </c>
      <c r="K766" s="331">
        <f t="shared" si="33"/>
        <v>0</v>
      </c>
      <c r="L766" s="331">
        <f t="shared" si="34"/>
        <v>0</v>
      </c>
      <c r="M766" s="332">
        <f t="shared" si="35"/>
        <v>0</v>
      </c>
      <c r="N766" s="333">
        <f t="shared" si="36"/>
        <v>0</v>
      </c>
      <c r="O766" s="334"/>
      <c r="P766" s="335">
        <f t="shared" si="37"/>
        <v>0</v>
      </c>
      <c r="Q766" s="336" t="str">
        <f t="shared" si="38"/>
        <v/>
      </c>
      <c r="R766" s="349"/>
      <c r="S766" s="349"/>
      <c r="T766" s="337"/>
      <c r="U766" s="349"/>
      <c r="V766" s="349"/>
      <c r="W766" s="337"/>
      <c r="X766" s="147"/>
      <c r="Y766" s="349"/>
      <c r="Z766" s="147"/>
      <c r="AA766" s="338">
        <v>0</v>
      </c>
      <c r="AB766" s="339">
        <v>0</v>
      </c>
      <c r="AC766" s="148">
        <v>0</v>
      </c>
      <c r="AD766" s="147"/>
      <c r="AE766" s="349"/>
      <c r="AF766" s="147"/>
      <c r="AG766" s="344">
        <v>0</v>
      </c>
      <c r="AH766" s="344">
        <v>0</v>
      </c>
      <c r="AI766" s="145"/>
      <c r="AJ766" s="145"/>
      <c r="AK766" s="344"/>
      <c r="AL766" s="145"/>
      <c r="AM766" s="344"/>
      <c r="AN766" s="344"/>
      <c r="AO766" s="340"/>
      <c r="AP766" s="340"/>
      <c r="AQ766" s="368"/>
      <c r="AR766" s="368"/>
      <c r="AS766" s="368"/>
      <c r="AT766" s="153"/>
      <c r="AU766" s="344"/>
      <c r="AV766" s="145"/>
      <c r="AW766" s="148">
        <v>0</v>
      </c>
      <c r="AX766" s="148">
        <v>0</v>
      </c>
      <c r="AY766" s="147"/>
      <c r="AZ766" s="148"/>
      <c r="BA766" s="148"/>
      <c r="BB766" s="147"/>
      <c r="BC766" s="147"/>
      <c r="BD766" s="148"/>
      <c r="BE766" s="148"/>
      <c r="BF766" s="338">
        <v>0</v>
      </c>
      <c r="BG766" s="145"/>
      <c r="BH766" s="148">
        <v>0</v>
      </c>
      <c r="BI766" s="337"/>
      <c r="BJ766" s="360"/>
      <c r="BK766" s="343"/>
      <c r="BL766" s="147"/>
      <c r="BM766" s="147"/>
      <c r="BN766" s="148"/>
      <c r="BO766" s="148"/>
      <c r="BP766" s="147"/>
      <c r="BQ766" s="364">
        <v>0</v>
      </c>
      <c r="BR766" s="352"/>
      <c r="BS766" s="352"/>
      <c r="BT766" s="145"/>
      <c r="BU766" s="338"/>
      <c r="BV766" s="364"/>
      <c r="BW766" s="145"/>
      <c r="BX766" s="145"/>
      <c r="BY766" s="344"/>
      <c r="BZ766" s="344"/>
      <c r="CA766" s="355">
        <v>0</v>
      </c>
      <c r="CB766" s="354">
        <v>0</v>
      </c>
      <c r="CC766" s="344">
        <v>0</v>
      </c>
      <c r="CD766" s="145"/>
      <c r="CE766" s="145"/>
      <c r="CF766" s="146">
        <v>0</v>
      </c>
      <c r="CG766" s="148"/>
      <c r="CH766" s="148"/>
      <c r="CI766" s="337"/>
      <c r="CJ766" s="147"/>
      <c r="CK766" s="354"/>
      <c r="CL766" s="145"/>
      <c r="CM766" s="145"/>
      <c r="CN766" s="354"/>
      <c r="CO766" s="344"/>
    </row>
    <row r="767" spans="1:93" ht="24" customHeight="1" x14ac:dyDescent="0.3">
      <c r="A767" s="327" t="s">
        <v>3262</v>
      </c>
      <c r="B767" s="362" t="s">
        <v>3263</v>
      </c>
      <c r="C767" s="363" t="s">
        <v>158</v>
      </c>
      <c r="D767" s="330">
        <f t="shared" si="26"/>
        <v>0</v>
      </c>
      <c r="E767" s="331">
        <f t="shared" si="27"/>
        <v>0</v>
      </c>
      <c r="F767" s="331">
        <f t="shared" si="28"/>
        <v>0</v>
      </c>
      <c r="G767" s="331">
        <f t="shared" si="29"/>
        <v>0</v>
      </c>
      <c r="H767" s="331">
        <f t="shared" si="30"/>
        <v>0</v>
      </c>
      <c r="I767" s="331">
        <f t="shared" si="31"/>
        <v>0</v>
      </c>
      <c r="J767" s="331">
        <f t="shared" si="32"/>
        <v>0</v>
      </c>
      <c r="K767" s="331">
        <f t="shared" si="33"/>
        <v>0</v>
      </c>
      <c r="L767" s="331">
        <f t="shared" si="34"/>
        <v>0</v>
      </c>
      <c r="M767" s="332">
        <f t="shared" si="35"/>
        <v>0</v>
      </c>
      <c r="N767" s="333">
        <f t="shared" si="36"/>
        <v>0</v>
      </c>
      <c r="O767" s="334"/>
      <c r="P767" s="335">
        <f t="shared" si="37"/>
        <v>0</v>
      </c>
      <c r="Q767" s="336" t="str">
        <f t="shared" si="38"/>
        <v/>
      </c>
      <c r="R767" s="349"/>
      <c r="S767" s="349"/>
      <c r="T767" s="350"/>
      <c r="U767" s="349"/>
      <c r="V767" s="349"/>
      <c r="W767" s="350"/>
      <c r="X767" s="351"/>
      <c r="Y767" s="349"/>
      <c r="Z767" s="351"/>
      <c r="AA767" s="338">
        <v>0</v>
      </c>
      <c r="AB767" s="339">
        <v>0</v>
      </c>
      <c r="AC767" s="148">
        <v>0</v>
      </c>
      <c r="AD767" s="351"/>
      <c r="AE767" s="349"/>
      <c r="AF767" s="351"/>
      <c r="AG767" s="144">
        <v>0</v>
      </c>
      <c r="AH767" s="144">
        <v>0</v>
      </c>
      <c r="AI767" s="352"/>
      <c r="AJ767" s="352"/>
      <c r="AK767" s="144"/>
      <c r="AL767" s="352"/>
      <c r="AM767" s="144"/>
      <c r="AN767" s="144"/>
      <c r="AO767" s="353"/>
      <c r="AP767" s="353"/>
      <c r="AQ767" s="341"/>
      <c r="AR767" s="341"/>
      <c r="AS767" s="341"/>
      <c r="AT767" s="153"/>
      <c r="AU767" s="144"/>
      <c r="AV767" s="352"/>
      <c r="AW767" s="148">
        <v>0</v>
      </c>
      <c r="AX767" s="148">
        <v>0</v>
      </c>
      <c r="AY767" s="351"/>
      <c r="AZ767" s="148"/>
      <c r="BA767" s="148"/>
      <c r="BB767" s="351"/>
      <c r="BC767" s="351"/>
      <c r="BD767" s="148"/>
      <c r="BE767" s="148"/>
      <c r="BF767" s="338">
        <v>0</v>
      </c>
      <c r="BG767" s="352"/>
      <c r="BH767" s="148">
        <v>0</v>
      </c>
      <c r="BI767" s="350"/>
      <c r="BJ767" s="342"/>
      <c r="BK767" s="343"/>
      <c r="BL767" s="351"/>
      <c r="BM767" s="351"/>
      <c r="BN767" s="148"/>
      <c r="BO767" s="148"/>
      <c r="BP767" s="351"/>
      <c r="BQ767" s="344">
        <v>0</v>
      </c>
      <c r="BR767" s="352"/>
      <c r="BS767" s="352"/>
      <c r="BT767" s="352"/>
      <c r="BU767" s="338"/>
      <c r="BV767" s="344"/>
      <c r="BW767" s="352"/>
      <c r="BX767" s="352"/>
      <c r="BY767" s="144"/>
      <c r="BZ767" s="144"/>
      <c r="CA767" s="149">
        <v>0</v>
      </c>
      <c r="CB767" s="354">
        <v>0</v>
      </c>
      <c r="CC767" s="344">
        <v>0</v>
      </c>
      <c r="CD767" s="352"/>
      <c r="CE767" s="352"/>
      <c r="CF767" s="146">
        <v>0</v>
      </c>
      <c r="CG767" s="349"/>
      <c r="CH767" s="349"/>
      <c r="CI767" s="350"/>
      <c r="CJ767" s="351"/>
      <c r="CK767" s="354"/>
      <c r="CL767" s="352"/>
      <c r="CM767" s="352"/>
      <c r="CN767" s="354"/>
      <c r="CO767" s="344"/>
    </row>
    <row r="768" spans="1:93" ht="24" customHeight="1" x14ac:dyDescent="0.3">
      <c r="A768" s="346" t="s">
        <v>1085</v>
      </c>
      <c r="B768" s="366" t="s">
        <v>1086</v>
      </c>
      <c r="C768" s="367" t="s">
        <v>1243</v>
      </c>
      <c r="D768" s="330">
        <f t="shared" ref="D768:D1022" si="39">MAX(R768:CO768)</f>
        <v>10</v>
      </c>
      <c r="E768" s="331">
        <f t="shared" ref="E768:E1022" si="40">LARGE(R768:CO768,2)</f>
        <v>1</v>
      </c>
      <c r="F768" s="331">
        <f t="shared" ref="F768:F1022" si="41">LARGE(R768:CO768,3)</f>
        <v>1</v>
      </c>
      <c r="G768" s="331">
        <f t="shared" ref="G768:G1022" si="42">LARGE(R768:CO768,4)</f>
        <v>0</v>
      </c>
      <c r="H768" s="331">
        <f t="shared" ref="H768:H1022" si="43">LARGE(R768:CO768,5)</f>
        <v>0</v>
      </c>
      <c r="I768" s="331">
        <f t="shared" ref="I768:I1022" si="44">LARGE(R768:CO768,6)</f>
        <v>0</v>
      </c>
      <c r="J768" s="331">
        <f t="shared" ref="J768:J1022" si="45">LARGE(R768:CO768,7)</f>
        <v>0</v>
      </c>
      <c r="K768" s="331">
        <f t="shared" ref="K768:K1022" si="46">LARGE(R768:CO768,8)</f>
        <v>0</v>
      </c>
      <c r="L768" s="331">
        <f t="shared" ref="L768:L1022" si="47">LARGE(R768:CO768,9)</f>
        <v>0</v>
      </c>
      <c r="M768" s="332">
        <f t="shared" ref="M768:M1022" si="48">LARGE(R768:CO768,10)</f>
        <v>0</v>
      </c>
      <c r="N768" s="333">
        <f t="shared" ref="N768:N1022" si="49">SUM(D768:M768)</f>
        <v>12</v>
      </c>
      <c r="O768" s="334"/>
      <c r="P768" s="335">
        <f t="shared" ref="P768:P1022" si="50">N768+(O768*100)</f>
        <v>12</v>
      </c>
      <c r="Q768" s="336">
        <f t="shared" ref="Q768:Q1022" si="51">IF(P768=0,"",RANK(P768,P:P,0))</f>
        <v>604</v>
      </c>
      <c r="R768" s="148"/>
      <c r="S768" s="148"/>
      <c r="T768" s="337"/>
      <c r="U768" s="148"/>
      <c r="V768" s="148"/>
      <c r="W768" s="337"/>
      <c r="X768" s="147"/>
      <c r="Y768" s="148"/>
      <c r="Z768" s="147"/>
      <c r="AA768" s="338">
        <v>0</v>
      </c>
      <c r="AB768" s="339">
        <v>0</v>
      </c>
      <c r="AC768" s="148">
        <v>0</v>
      </c>
      <c r="AD768" s="147"/>
      <c r="AE768" s="148"/>
      <c r="AF768" s="147"/>
      <c r="AG768" s="144">
        <v>0</v>
      </c>
      <c r="AH768" s="144">
        <v>0</v>
      </c>
      <c r="AI768" s="145"/>
      <c r="AJ768" s="145"/>
      <c r="AK768" s="144"/>
      <c r="AL768" s="145">
        <v>1</v>
      </c>
      <c r="AM768" s="144"/>
      <c r="AN768" s="144"/>
      <c r="AO768" s="340"/>
      <c r="AP768" s="340"/>
      <c r="AQ768" s="341"/>
      <c r="AR768" s="341"/>
      <c r="AS768" s="341"/>
      <c r="AT768" s="153">
        <v>10</v>
      </c>
      <c r="AU768" s="144"/>
      <c r="AV768" s="145"/>
      <c r="AW768" s="148">
        <v>0</v>
      </c>
      <c r="AX768" s="148">
        <v>0</v>
      </c>
      <c r="AY768" s="147"/>
      <c r="AZ768" s="148"/>
      <c r="BA768" s="148"/>
      <c r="BB768" s="147"/>
      <c r="BC768" s="147"/>
      <c r="BD768" s="148"/>
      <c r="BE768" s="148"/>
      <c r="BF768" s="354">
        <v>0</v>
      </c>
      <c r="BG768" s="145"/>
      <c r="BH768" s="148">
        <v>0</v>
      </c>
      <c r="BI768" s="337"/>
      <c r="BJ768" s="360"/>
      <c r="BK768" s="343"/>
      <c r="BL768" s="147"/>
      <c r="BM768" s="147"/>
      <c r="BN768" s="148"/>
      <c r="BO768" s="148"/>
      <c r="BP768" s="147"/>
      <c r="BQ768" s="364">
        <v>0</v>
      </c>
      <c r="BR768" s="352"/>
      <c r="BS768" s="352"/>
      <c r="BT768" s="145"/>
      <c r="BU768" s="354"/>
      <c r="BV768" s="364"/>
      <c r="BW768" s="145"/>
      <c r="BX768" s="145"/>
      <c r="BY768" s="144"/>
      <c r="BZ768" s="144"/>
      <c r="CA768" s="355">
        <v>0</v>
      </c>
      <c r="CB768" s="338">
        <v>0</v>
      </c>
      <c r="CC768" s="344">
        <v>0</v>
      </c>
      <c r="CD768" s="145"/>
      <c r="CE768" s="145"/>
      <c r="CF768" s="146">
        <v>0</v>
      </c>
      <c r="CG768" s="148"/>
      <c r="CH768" s="148"/>
      <c r="CI768" s="337"/>
      <c r="CJ768" s="147">
        <v>1</v>
      </c>
      <c r="CK768" s="338"/>
      <c r="CL768" s="145"/>
      <c r="CM768" s="145"/>
      <c r="CN768" s="338"/>
      <c r="CO768" s="344"/>
    </row>
    <row r="769" spans="1:93" ht="24" customHeight="1" x14ac:dyDescent="0.3">
      <c r="A769" s="327" t="s">
        <v>3264</v>
      </c>
      <c r="B769" s="328" t="s">
        <v>3265</v>
      </c>
      <c r="C769" s="329" t="s">
        <v>1876</v>
      </c>
      <c r="D769" s="330">
        <f t="shared" si="39"/>
        <v>7</v>
      </c>
      <c r="E769" s="331">
        <f t="shared" si="40"/>
        <v>0</v>
      </c>
      <c r="F769" s="331">
        <f t="shared" si="41"/>
        <v>0</v>
      </c>
      <c r="G769" s="331">
        <f t="shared" si="42"/>
        <v>0</v>
      </c>
      <c r="H769" s="331">
        <f t="shared" si="43"/>
        <v>0</v>
      </c>
      <c r="I769" s="331">
        <f t="shared" si="44"/>
        <v>0</v>
      </c>
      <c r="J769" s="331">
        <f t="shared" si="45"/>
        <v>0</v>
      </c>
      <c r="K769" s="331">
        <f t="shared" si="46"/>
        <v>0</v>
      </c>
      <c r="L769" s="331">
        <f t="shared" si="47"/>
        <v>0</v>
      </c>
      <c r="M769" s="332">
        <f t="shared" si="48"/>
        <v>0</v>
      </c>
      <c r="N769" s="333">
        <f t="shared" si="49"/>
        <v>7</v>
      </c>
      <c r="O769" s="334"/>
      <c r="P769" s="335">
        <f t="shared" si="50"/>
        <v>7</v>
      </c>
      <c r="Q769" s="336">
        <f t="shared" si="51"/>
        <v>745</v>
      </c>
      <c r="R769" s="349"/>
      <c r="S769" s="349"/>
      <c r="T769" s="350"/>
      <c r="U769" s="349"/>
      <c r="V769" s="349"/>
      <c r="W769" s="350"/>
      <c r="X769" s="351"/>
      <c r="Y769" s="349"/>
      <c r="Z769" s="351"/>
      <c r="AA769" s="338">
        <v>0</v>
      </c>
      <c r="AB769" s="339">
        <v>0</v>
      </c>
      <c r="AC769" s="349">
        <v>0</v>
      </c>
      <c r="AD769" s="351"/>
      <c r="AE769" s="349"/>
      <c r="AF769" s="351">
        <v>7</v>
      </c>
      <c r="AG769" s="144">
        <v>0</v>
      </c>
      <c r="AH769" s="144">
        <v>0</v>
      </c>
      <c r="AI769" s="145"/>
      <c r="AJ769" s="145"/>
      <c r="AK769" s="144"/>
      <c r="AL769" s="145"/>
      <c r="AM769" s="144"/>
      <c r="AN769" s="144"/>
      <c r="AO769" s="340"/>
      <c r="AP769" s="340"/>
      <c r="AQ769" s="341"/>
      <c r="AR769" s="341"/>
      <c r="AS769" s="341"/>
      <c r="AT769" s="153"/>
      <c r="AU769" s="144"/>
      <c r="AV769" s="145"/>
      <c r="AW769" s="349">
        <v>0</v>
      </c>
      <c r="AX769" s="349">
        <v>0</v>
      </c>
      <c r="AY769" s="351"/>
      <c r="AZ769" s="349"/>
      <c r="BA769" s="349"/>
      <c r="BB769" s="351"/>
      <c r="BC769" s="351"/>
      <c r="BD769" s="349"/>
      <c r="BE769" s="349"/>
      <c r="BF769" s="354">
        <v>0</v>
      </c>
      <c r="BG769" s="145"/>
      <c r="BH769" s="148">
        <v>0</v>
      </c>
      <c r="BI769" s="350"/>
      <c r="BJ769" s="342"/>
      <c r="BK769" s="343"/>
      <c r="BL769" s="351"/>
      <c r="BM769" s="351"/>
      <c r="BN769" s="349"/>
      <c r="BO769" s="349"/>
      <c r="BP769" s="351"/>
      <c r="BQ769" s="144">
        <v>0</v>
      </c>
      <c r="BR769" s="145"/>
      <c r="BS769" s="145"/>
      <c r="BT769" s="145"/>
      <c r="BU769" s="354"/>
      <c r="BV769" s="144"/>
      <c r="BW769" s="145"/>
      <c r="BX769" s="145"/>
      <c r="BY769" s="144"/>
      <c r="BZ769" s="144"/>
      <c r="CA769" s="355">
        <v>0</v>
      </c>
      <c r="CB769" s="354">
        <v>0</v>
      </c>
      <c r="CC769" s="344">
        <v>0</v>
      </c>
      <c r="CD769" s="145"/>
      <c r="CE769" s="145"/>
      <c r="CF769" s="146">
        <v>0</v>
      </c>
      <c r="CG769" s="349"/>
      <c r="CH769" s="349"/>
      <c r="CI769" s="350"/>
      <c r="CJ769" s="351"/>
      <c r="CK769" s="354"/>
      <c r="CL769" s="145"/>
      <c r="CM769" s="145"/>
      <c r="CN769" s="354"/>
      <c r="CO769" s="344"/>
    </row>
    <row r="770" spans="1:93" ht="24" customHeight="1" x14ac:dyDescent="0.3">
      <c r="A770" s="327" t="s">
        <v>3266</v>
      </c>
      <c r="B770" s="328" t="s">
        <v>3267</v>
      </c>
      <c r="C770" s="329" t="s">
        <v>1713</v>
      </c>
      <c r="D770" s="330">
        <f t="shared" si="39"/>
        <v>0</v>
      </c>
      <c r="E770" s="331">
        <f t="shared" si="40"/>
        <v>0</v>
      </c>
      <c r="F770" s="331">
        <f t="shared" si="41"/>
        <v>0</v>
      </c>
      <c r="G770" s="331">
        <f t="shared" si="42"/>
        <v>0</v>
      </c>
      <c r="H770" s="331">
        <f t="shared" si="43"/>
        <v>0</v>
      </c>
      <c r="I770" s="331">
        <f t="shared" si="44"/>
        <v>0</v>
      </c>
      <c r="J770" s="331">
        <f t="shared" si="45"/>
        <v>0</v>
      </c>
      <c r="K770" s="331">
        <f t="shared" si="46"/>
        <v>0</v>
      </c>
      <c r="L770" s="331">
        <f t="shared" si="47"/>
        <v>0</v>
      </c>
      <c r="M770" s="332">
        <f t="shared" si="48"/>
        <v>0</v>
      </c>
      <c r="N770" s="333">
        <f t="shared" si="49"/>
        <v>0</v>
      </c>
      <c r="O770" s="334"/>
      <c r="P770" s="335">
        <f t="shared" si="50"/>
        <v>0</v>
      </c>
      <c r="Q770" s="336" t="str">
        <f t="shared" si="51"/>
        <v/>
      </c>
      <c r="R770" s="148"/>
      <c r="S770" s="148"/>
      <c r="T770" s="337"/>
      <c r="U770" s="148"/>
      <c r="V770" s="148"/>
      <c r="W770" s="337"/>
      <c r="X770" s="147"/>
      <c r="Y770" s="148"/>
      <c r="Z770" s="147"/>
      <c r="AA770" s="338">
        <v>0</v>
      </c>
      <c r="AB770" s="339">
        <v>0</v>
      </c>
      <c r="AC770" s="349">
        <v>0</v>
      </c>
      <c r="AD770" s="147"/>
      <c r="AE770" s="148"/>
      <c r="AF770" s="147"/>
      <c r="AG770" s="144">
        <v>0</v>
      </c>
      <c r="AH770" s="144">
        <v>0</v>
      </c>
      <c r="AI770" s="145"/>
      <c r="AJ770" s="145"/>
      <c r="AK770" s="144"/>
      <c r="AL770" s="145"/>
      <c r="AM770" s="144"/>
      <c r="AN770" s="144"/>
      <c r="AO770" s="340"/>
      <c r="AP770" s="340"/>
      <c r="AQ770" s="341"/>
      <c r="AR770" s="341"/>
      <c r="AS770" s="341"/>
      <c r="AT770" s="153"/>
      <c r="AU770" s="144"/>
      <c r="AV770" s="145"/>
      <c r="AW770" s="349">
        <v>0</v>
      </c>
      <c r="AX770" s="349">
        <v>0</v>
      </c>
      <c r="AY770" s="147"/>
      <c r="AZ770" s="349"/>
      <c r="BA770" s="349"/>
      <c r="BB770" s="147"/>
      <c r="BC770" s="147"/>
      <c r="BD770" s="349"/>
      <c r="BE770" s="349"/>
      <c r="BF770" s="338">
        <v>0</v>
      </c>
      <c r="BG770" s="145"/>
      <c r="BH770" s="349">
        <v>0</v>
      </c>
      <c r="BI770" s="337"/>
      <c r="BJ770" s="342"/>
      <c r="BK770" s="343"/>
      <c r="BL770" s="147"/>
      <c r="BM770" s="147"/>
      <c r="BN770" s="349"/>
      <c r="BO770" s="349"/>
      <c r="BP770" s="147"/>
      <c r="BQ770" s="144">
        <v>0</v>
      </c>
      <c r="BR770" s="145"/>
      <c r="BS770" s="145"/>
      <c r="BT770" s="145"/>
      <c r="BU770" s="338"/>
      <c r="BV770" s="144"/>
      <c r="BW770" s="145"/>
      <c r="BX770" s="145"/>
      <c r="BY770" s="144"/>
      <c r="BZ770" s="144"/>
      <c r="CA770" s="149">
        <v>0</v>
      </c>
      <c r="CB770" s="338">
        <v>0</v>
      </c>
      <c r="CC770" s="344">
        <v>0</v>
      </c>
      <c r="CD770" s="145"/>
      <c r="CE770" s="145"/>
      <c r="CF770" s="146">
        <v>0</v>
      </c>
      <c r="CG770" s="148"/>
      <c r="CH770" s="148"/>
      <c r="CI770" s="337"/>
      <c r="CJ770" s="147"/>
      <c r="CK770" s="338"/>
      <c r="CL770" s="145"/>
      <c r="CM770" s="145"/>
      <c r="CN770" s="338"/>
      <c r="CO770" s="344"/>
    </row>
    <row r="771" spans="1:93" ht="24" customHeight="1" x14ac:dyDescent="0.3">
      <c r="A771" s="327" t="s">
        <v>3268</v>
      </c>
      <c r="B771" s="328" t="s">
        <v>3269</v>
      </c>
      <c r="C771" s="329" t="s">
        <v>314</v>
      </c>
      <c r="D771" s="330">
        <f t="shared" si="39"/>
        <v>44</v>
      </c>
      <c r="E771" s="331">
        <f t="shared" si="40"/>
        <v>14</v>
      </c>
      <c r="F771" s="331">
        <f t="shared" si="41"/>
        <v>0</v>
      </c>
      <c r="G771" s="331">
        <f t="shared" si="42"/>
        <v>0</v>
      </c>
      <c r="H771" s="331">
        <f t="shared" si="43"/>
        <v>0</v>
      </c>
      <c r="I771" s="331">
        <f t="shared" si="44"/>
        <v>0</v>
      </c>
      <c r="J771" s="331">
        <f t="shared" si="45"/>
        <v>0</v>
      </c>
      <c r="K771" s="331">
        <f t="shared" si="46"/>
        <v>0</v>
      </c>
      <c r="L771" s="331">
        <f t="shared" si="47"/>
        <v>0</v>
      </c>
      <c r="M771" s="332">
        <f t="shared" si="48"/>
        <v>0</v>
      </c>
      <c r="N771" s="333">
        <f t="shared" si="49"/>
        <v>58</v>
      </c>
      <c r="O771" s="334"/>
      <c r="P771" s="335">
        <f t="shared" si="50"/>
        <v>58</v>
      </c>
      <c r="Q771" s="336">
        <f t="shared" si="51"/>
        <v>183</v>
      </c>
      <c r="R771" s="148"/>
      <c r="S771" s="148"/>
      <c r="T771" s="337"/>
      <c r="U771" s="148"/>
      <c r="V771" s="148"/>
      <c r="W771" s="337"/>
      <c r="X771" s="147"/>
      <c r="Y771" s="148"/>
      <c r="Z771" s="147"/>
      <c r="AA771" s="338">
        <v>0</v>
      </c>
      <c r="AB771" s="339">
        <v>0</v>
      </c>
      <c r="AC771" s="349">
        <v>0</v>
      </c>
      <c r="AD771" s="147"/>
      <c r="AE771" s="148">
        <v>44</v>
      </c>
      <c r="AF771" s="147"/>
      <c r="AG771" s="144">
        <v>0</v>
      </c>
      <c r="AH771" s="144">
        <v>0</v>
      </c>
      <c r="AI771" s="145"/>
      <c r="AJ771" s="145"/>
      <c r="AK771" s="144"/>
      <c r="AL771" s="145"/>
      <c r="AM771" s="144"/>
      <c r="AN771" s="144"/>
      <c r="AO771" s="340"/>
      <c r="AP771" s="340"/>
      <c r="AQ771" s="341"/>
      <c r="AR771" s="341"/>
      <c r="AS771" s="341"/>
      <c r="AT771" s="153"/>
      <c r="AU771" s="144"/>
      <c r="AV771" s="145"/>
      <c r="AW771" s="148">
        <v>0</v>
      </c>
      <c r="AX771" s="148">
        <v>0</v>
      </c>
      <c r="AY771" s="147"/>
      <c r="AZ771" s="148"/>
      <c r="BA771" s="148"/>
      <c r="BB771" s="147"/>
      <c r="BC771" s="147"/>
      <c r="BD771" s="148"/>
      <c r="BE771" s="148"/>
      <c r="BF771" s="354">
        <v>0</v>
      </c>
      <c r="BG771" s="145"/>
      <c r="BH771" s="148">
        <v>0</v>
      </c>
      <c r="BI771" s="337"/>
      <c r="BJ771" s="342"/>
      <c r="BK771" s="343"/>
      <c r="BL771" s="147"/>
      <c r="BM771" s="147"/>
      <c r="BN771" s="148">
        <v>14</v>
      </c>
      <c r="BO771" s="148"/>
      <c r="BP771" s="147"/>
      <c r="BQ771" s="344">
        <v>0</v>
      </c>
      <c r="BR771" s="145"/>
      <c r="BS771" s="145"/>
      <c r="BT771" s="145"/>
      <c r="BU771" s="354"/>
      <c r="BV771" s="344"/>
      <c r="BW771" s="145"/>
      <c r="BX771" s="145"/>
      <c r="BY771" s="144"/>
      <c r="BZ771" s="144"/>
      <c r="CA771" s="355">
        <v>0</v>
      </c>
      <c r="CB771" s="338">
        <v>0</v>
      </c>
      <c r="CC771" s="88">
        <v>0</v>
      </c>
      <c r="CD771" s="145"/>
      <c r="CE771" s="145"/>
      <c r="CF771" s="146">
        <v>0</v>
      </c>
      <c r="CG771" s="148"/>
      <c r="CH771" s="148"/>
      <c r="CI771" s="337"/>
      <c r="CJ771" s="147"/>
      <c r="CK771" s="338"/>
      <c r="CL771" s="145"/>
      <c r="CM771" s="145"/>
      <c r="CN771" s="338"/>
      <c r="CO771" s="88"/>
    </row>
    <row r="772" spans="1:93" ht="24" customHeight="1" x14ac:dyDescent="0.3">
      <c r="A772" s="345" t="s">
        <v>3270</v>
      </c>
      <c r="B772" s="328" t="s">
        <v>3271</v>
      </c>
      <c r="C772" s="329" t="s">
        <v>418</v>
      </c>
      <c r="D772" s="330">
        <f t="shared" si="39"/>
        <v>24</v>
      </c>
      <c r="E772" s="331">
        <f t="shared" si="40"/>
        <v>10</v>
      </c>
      <c r="F772" s="331">
        <f t="shared" si="41"/>
        <v>0</v>
      </c>
      <c r="G772" s="331">
        <f t="shared" si="42"/>
        <v>0</v>
      </c>
      <c r="H772" s="331">
        <f t="shared" si="43"/>
        <v>0</v>
      </c>
      <c r="I772" s="331">
        <f t="shared" si="44"/>
        <v>0</v>
      </c>
      <c r="J772" s="331">
        <f t="shared" si="45"/>
        <v>0</v>
      </c>
      <c r="K772" s="331">
        <f t="shared" si="46"/>
        <v>0</v>
      </c>
      <c r="L772" s="331">
        <f t="shared" si="47"/>
        <v>0</v>
      </c>
      <c r="M772" s="332">
        <f t="shared" si="48"/>
        <v>0</v>
      </c>
      <c r="N772" s="333">
        <f t="shared" si="49"/>
        <v>34</v>
      </c>
      <c r="O772" s="334"/>
      <c r="P772" s="335">
        <f t="shared" si="50"/>
        <v>34</v>
      </c>
      <c r="Q772" s="336">
        <f t="shared" si="51"/>
        <v>315</v>
      </c>
      <c r="R772" s="148"/>
      <c r="S772" s="148"/>
      <c r="T772" s="337"/>
      <c r="U772" s="148"/>
      <c r="V772" s="148"/>
      <c r="W772" s="337"/>
      <c r="X772" s="147"/>
      <c r="Y772" s="148"/>
      <c r="Z772" s="147"/>
      <c r="AA772" s="338">
        <v>0</v>
      </c>
      <c r="AB772" s="339">
        <v>0</v>
      </c>
      <c r="AC772" s="148">
        <v>0</v>
      </c>
      <c r="AD772" s="147"/>
      <c r="AE772" s="148">
        <v>10</v>
      </c>
      <c r="AF772" s="147"/>
      <c r="AG772" s="144">
        <v>0</v>
      </c>
      <c r="AH772" s="144">
        <v>0</v>
      </c>
      <c r="AI772" s="145"/>
      <c r="AJ772" s="145"/>
      <c r="AK772" s="144"/>
      <c r="AL772" s="145"/>
      <c r="AM772" s="144"/>
      <c r="AN772" s="144"/>
      <c r="AO772" s="340"/>
      <c r="AP772" s="340"/>
      <c r="AQ772" s="341"/>
      <c r="AR772" s="341"/>
      <c r="AS772" s="341"/>
      <c r="AT772" s="153"/>
      <c r="AU772" s="144"/>
      <c r="AV772" s="145"/>
      <c r="AW772" s="349">
        <v>0</v>
      </c>
      <c r="AX772" s="349">
        <v>0</v>
      </c>
      <c r="AY772" s="147"/>
      <c r="AZ772" s="349"/>
      <c r="BA772" s="349"/>
      <c r="BB772" s="147"/>
      <c r="BC772" s="147"/>
      <c r="BD772" s="349"/>
      <c r="BE772" s="349"/>
      <c r="BF772" s="338">
        <v>0</v>
      </c>
      <c r="BG772" s="145"/>
      <c r="BH772" s="148">
        <v>0</v>
      </c>
      <c r="BI772" s="337"/>
      <c r="BJ772" s="342"/>
      <c r="BK772" s="343"/>
      <c r="BL772" s="147"/>
      <c r="BM772" s="147"/>
      <c r="BN772" s="349">
        <v>24</v>
      </c>
      <c r="BO772" s="349"/>
      <c r="BP772" s="147"/>
      <c r="BQ772" s="364">
        <v>0</v>
      </c>
      <c r="BR772" s="352"/>
      <c r="BS772" s="352"/>
      <c r="BT772" s="145"/>
      <c r="BU772" s="338"/>
      <c r="BV772" s="364"/>
      <c r="BW772" s="145"/>
      <c r="BX772" s="145"/>
      <c r="BY772" s="144"/>
      <c r="BZ772" s="144"/>
      <c r="CA772" s="149">
        <v>0</v>
      </c>
      <c r="CB772" s="338">
        <v>0</v>
      </c>
      <c r="CC772" s="344">
        <v>0</v>
      </c>
      <c r="CD772" s="145"/>
      <c r="CE772" s="145"/>
      <c r="CF772" s="146">
        <v>0</v>
      </c>
      <c r="CG772" s="148"/>
      <c r="CH772" s="148"/>
      <c r="CI772" s="337"/>
      <c r="CJ772" s="147"/>
      <c r="CK772" s="338"/>
      <c r="CL772" s="145"/>
      <c r="CM772" s="145"/>
      <c r="CN772" s="338"/>
      <c r="CO772" s="344"/>
    </row>
    <row r="773" spans="1:93" ht="24" customHeight="1" x14ac:dyDescent="0.3">
      <c r="A773" s="327" t="s">
        <v>3272</v>
      </c>
      <c r="B773" s="328" t="s">
        <v>3273</v>
      </c>
      <c r="C773" s="329" t="s">
        <v>2156</v>
      </c>
      <c r="D773" s="330">
        <f t="shared" si="39"/>
        <v>15</v>
      </c>
      <c r="E773" s="331">
        <f t="shared" si="40"/>
        <v>15</v>
      </c>
      <c r="F773" s="331">
        <f t="shared" si="41"/>
        <v>0</v>
      </c>
      <c r="G773" s="331">
        <f t="shared" si="42"/>
        <v>0</v>
      </c>
      <c r="H773" s="331">
        <f t="shared" si="43"/>
        <v>0</v>
      </c>
      <c r="I773" s="331">
        <f t="shared" si="44"/>
        <v>0</v>
      </c>
      <c r="J773" s="331">
        <f t="shared" si="45"/>
        <v>0</v>
      </c>
      <c r="K773" s="331">
        <f t="shared" si="46"/>
        <v>0</v>
      </c>
      <c r="L773" s="331">
        <f t="shared" si="47"/>
        <v>0</v>
      </c>
      <c r="M773" s="332">
        <f t="shared" si="48"/>
        <v>0</v>
      </c>
      <c r="N773" s="333">
        <f t="shared" si="49"/>
        <v>30</v>
      </c>
      <c r="O773" s="334"/>
      <c r="P773" s="335">
        <f t="shared" si="50"/>
        <v>30</v>
      </c>
      <c r="Q773" s="336">
        <f t="shared" si="51"/>
        <v>342</v>
      </c>
      <c r="R773" s="148"/>
      <c r="S773" s="148"/>
      <c r="T773" s="337"/>
      <c r="U773" s="148"/>
      <c r="V773" s="148"/>
      <c r="W773" s="337"/>
      <c r="X773" s="147"/>
      <c r="Y773" s="148"/>
      <c r="Z773" s="147"/>
      <c r="AA773" s="338">
        <v>0</v>
      </c>
      <c r="AB773" s="339">
        <v>0</v>
      </c>
      <c r="AC773" s="349">
        <v>0</v>
      </c>
      <c r="AD773" s="147"/>
      <c r="AE773" s="148"/>
      <c r="AF773" s="147">
        <v>15</v>
      </c>
      <c r="AG773" s="144">
        <v>0</v>
      </c>
      <c r="AH773" s="144">
        <v>0</v>
      </c>
      <c r="AI773" s="145"/>
      <c r="AJ773" s="145"/>
      <c r="AK773" s="144"/>
      <c r="AL773" s="145"/>
      <c r="AM773" s="144"/>
      <c r="AN773" s="144"/>
      <c r="AO773" s="340"/>
      <c r="AP773" s="340"/>
      <c r="AQ773" s="341"/>
      <c r="AR773" s="341"/>
      <c r="AS773" s="341"/>
      <c r="AT773" s="153"/>
      <c r="AU773" s="144"/>
      <c r="AV773" s="145"/>
      <c r="AW773" s="148">
        <v>0</v>
      </c>
      <c r="AX773" s="148">
        <v>0</v>
      </c>
      <c r="AY773" s="147"/>
      <c r="AZ773" s="148"/>
      <c r="BA773" s="148"/>
      <c r="BB773" s="147"/>
      <c r="BC773" s="147"/>
      <c r="BD773" s="148"/>
      <c r="BE773" s="148"/>
      <c r="BF773" s="338">
        <v>0</v>
      </c>
      <c r="BG773" s="145"/>
      <c r="BH773" s="148">
        <v>0</v>
      </c>
      <c r="BI773" s="337"/>
      <c r="BJ773" s="342"/>
      <c r="BK773" s="343"/>
      <c r="BL773" s="147"/>
      <c r="BM773" s="147"/>
      <c r="BN773" s="148"/>
      <c r="BO773" s="148">
        <v>15</v>
      </c>
      <c r="BP773" s="147"/>
      <c r="BQ773" s="144">
        <v>0</v>
      </c>
      <c r="BR773" s="145"/>
      <c r="BS773" s="145"/>
      <c r="BT773" s="145"/>
      <c r="BU773" s="338"/>
      <c r="BV773" s="144"/>
      <c r="BW773" s="145"/>
      <c r="BX773" s="145"/>
      <c r="BY773" s="144"/>
      <c r="BZ773" s="144"/>
      <c r="CA773" s="149">
        <v>0</v>
      </c>
      <c r="CB773" s="354">
        <v>0</v>
      </c>
      <c r="CC773" s="344">
        <v>0</v>
      </c>
      <c r="CD773" s="145"/>
      <c r="CE773" s="145"/>
      <c r="CF773" s="356">
        <v>0</v>
      </c>
      <c r="CG773" s="148"/>
      <c r="CH773" s="148"/>
      <c r="CI773" s="337"/>
      <c r="CJ773" s="147"/>
      <c r="CK773" s="354"/>
      <c r="CL773" s="145"/>
      <c r="CM773" s="145"/>
      <c r="CN773" s="354"/>
      <c r="CO773" s="344"/>
    </row>
    <row r="774" spans="1:93" ht="24" customHeight="1" x14ac:dyDescent="0.3">
      <c r="A774" s="345" t="s">
        <v>3274</v>
      </c>
      <c r="B774" s="328" t="s">
        <v>3275</v>
      </c>
      <c r="C774" s="329" t="s">
        <v>123</v>
      </c>
      <c r="D774" s="330">
        <f t="shared" si="39"/>
        <v>7</v>
      </c>
      <c r="E774" s="331">
        <f t="shared" si="40"/>
        <v>0</v>
      </c>
      <c r="F774" s="331">
        <f t="shared" si="41"/>
        <v>0</v>
      </c>
      <c r="G774" s="331">
        <f t="shared" si="42"/>
        <v>0</v>
      </c>
      <c r="H774" s="331">
        <f t="shared" si="43"/>
        <v>0</v>
      </c>
      <c r="I774" s="331">
        <f t="shared" si="44"/>
        <v>0</v>
      </c>
      <c r="J774" s="331">
        <f t="shared" si="45"/>
        <v>0</v>
      </c>
      <c r="K774" s="331">
        <f t="shared" si="46"/>
        <v>0</v>
      </c>
      <c r="L774" s="331">
        <f t="shared" si="47"/>
        <v>0</v>
      </c>
      <c r="M774" s="332">
        <f t="shared" si="48"/>
        <v>0</v>
      </c>
      <c r="N774" s="333">
        <f t="shared" si="49"/>
        <v>7</v>
      </c>
      <c r="O774" s="334"/>
      <c r="P774" s="335">
        <f t="shared" si="50"/>
        <v>7</v>
      </c>
      <c r="Q774" s="336">
        <f t="shared" si="51"/>
        <v>745</v>
      </c>
      <c r="R774" s="148"/>
      <c r="S774" s="148"/>
      <c r="T774" s="337"/>
      <c r="U774" s="148"/>
      <c r="V774" s="148"/>
      <c r="W774" s="337"/>
      <c r="X774" s="147"/>
      <c r="Y774" s="148"/>
      <c r="Z774" s="147"/>
      <c r="AA774" s="338">
        <v>0</v>
      </c>
      <c r="AB774" s="339">
        <v>0</v>
      </c>
      <c r="AC774" s="148">
        <v>0</v>
      </c>
      <c r="AD774" s="147"/>
      <c r="AE774" s="148"/>
      <c r="AF774" s="147"/>
      <c r="AG774" s="364">
        <v>0</v>
      </c>
      <c r="AH774" s="364">
        <v>0</v>
      </c>
      <c r="AI774" s="145"/>
      <c r="AJ774" s="145"/>
      <c r="AK774" s="364"/>
      <c r="AL774" s="145"/>
      <c r="AM774" s="364"/>
      <c r="AN774" s="364"/>
      <c r="AO774" s="340"/>
      <c r="AP774" s="340"/>
      <c r="AQ774" s="365"/>
      <c r="AR774" s="365"/>
      <c r="AS774" s="365"/>
      <c r="AT774" s="153"/>
      <c r="AU774" s="364"/>
      <c r="AV774" s="145"/>
      <c r="AW774" s="148">
        <v>0</v>
      </c>
      <c r="AX774" s="148">
        <v>0</v>
      </c>
      <c r="AY774" s="147"/>
      <c r="AZ774" s="148"/>
      <c r="BA774" s="148"/>
      <c r="BB774" s="147"/>
      <c r="BC774" s="147"/>
      <c r="BD774" s="148"/>
      <c r="BE774" s="148"/>
      <c r="BF774" s="338">
        <v>0</v>
      </c>
      <c r="BG774" s="145"/>
      <c r="BH774" s="148">
        <v>0</v>
      </c>
      <c r="BI774" s="337"/>
      <c r="BJ774" s="342"/>
      <c r="BK774" s="343"/>
      <c r="BL774" s="147"/>
      <c r="BM774" s="147"/>
      <c r="BN774" s="148"/>
      <c r="BO774" s="148">
        <v>7</v>
      </c>
      <c r="BP774" s="147"/>
      <c r="BQ774" s="144">
        <v>0</v>
      </c>
      <c r="BR774" s="145"/>
      <c r="BS774" s="145"/>
      <c r="BT774" s="145"/>
      <c r="BU774" s="338"/>
      <c r="BV774" s="144"/>
      <c r="BW774" s="145"/>
      <c r="BX774" s="145"/>
      <c r="BY774" s="364"/>
      <c r="BZ774" s="364"/>
      <c r="CA774" s="149">
        <v>0</v>
      </c>
      <c r="CB774" s="338">
        <v>0</v>
      </c>
      <c r="CC774" s="344">
        <v>0</v>
      </c>
      <c r="CD774" s="145"/>
      <c r="CE774" s="145"/>
      <c r="CF774" s="356">
        <v>0</v>
      </c>
      <c r="CG774" s="148"/>
      <c r="CH774" s="148"/>
      <c r="CI774" s="337"/>
      <c r="CJ774" s="147"/>
      <c r="CK774" s="338"/>
      <c r="CL774" s="145"/>
      <c r="CM774" s="145"/>
      <c r="CN774" s="338"/>
      <c r="CO774" s="344"/>
    </row>
    <row r="775" spans="1:93" ht="24" customHeight="1" x14ac:dyDescent="0.3">
      <c r="A775" s="327" t="s">
        <v>3276</v>
      </c>
      <c r="B775" s="328" t="s">
        <v>3277</v>
      </c>
      <c r="C775" s="329" t="s">
        <v>1884</v>
      </c>
      <c r="D775" s="330">
        <f t="shared" si="39"/>
        <v>15</v>
      </c>
      <c r="E775" s="331">
        <f t="shared" si="40"/>
        <v>5</v>
      </c>
      <c r="F775" s="331">
        <f t="shared" si="41"/>
        <v>0</v>
      </c>
      <c r="G775" s="331">
        <f t="shared" si="42"/>
        <v>0</v>
      </c>
      <c r="H775" s="331">
        <f t="shared" si="43"/>
        <v>0</v>
      </c>
      <c r="I775" s="331">
        <f t="shared" si="44"/>
        <v>0</v>
      </c>
      <c r="J775" s="331">
        <f t="shared" si="45"/>
        <v>0</v>
      </c>
      <c r="K775" s="331">
        <f t="shared" si="46"/>
        <v>0</v>
      </c>
      <c r="L775" s="331">
        <f t="shared" si="47"/>
        <v>0</v>
      </c>
      <c r="M775" s="332">
        <f t="shared" si="48"/>
        <v>0</v>
      </c>
      <c r="N775" s="333">
        <f t="shared" si="49"/>
        <v>20</v>
      </c>
      <c r="O775" s="334"/>
      <c r="P775" s="335">
        <f t="shared" si="50"/>
        <v>20</v>
      </c>
      <c r="Q775" s="336">
        <f t="shared" si="51"/>
        <v>458</v>
      </c>
      <c r="R775" s="148"/>
      <c r="S775" s="148"/>
      <c r="T775" s="337"/>
      <c r="U775" s="148"/>
      <c r="V775" s="148"/>
      <c r="W775" s="337"/>
      <c r="X775" s="147"/>
      <c r="Y775" s="148"/>
      <c r="Z775" s="147"/>
      <c r="AA775" s="354">
        <v>0</v>
      </c>
      <c r="AB775" s="357">
        <v>0</v>
      </c>
      <c r="AC775" s="148">
        <v>0</v>
      </c>
      <c r="AD775" s="147"/>
      <c r="AE775" s="148"/>
      <c r="AF775" s="147">
        <v>5</v>
      </c>
      <c r="AG775" s="88">
        <v>0</v>
      </c>
      <c r="AH775" s="88">
        <v>0</v>
      </c>
      <c r="AI775" s="145"/>
      <c r="AJ775" s="145"/>
      <c r="AK775" s="88"/>
      <c r="AL775" s="145"/>
      <c r="AM775" s="88"/>
      <c r="AN775" s="88"/>
      <c r="AO775" s="340"/>
      <c r="AP775" s="340"/>
      <c r="AQ775" s="358"/>
      <c r="AR775" s="358"/>
      <c r="AS775" s="358"/>
      <c r="AT775" s="359"/>
      <c r="AU775" s="88"/>
      <c r="AV775" s="145"/>
      <c r="AW775" s="148">
        <v>0</v>
      </c>
      <c r="AX775" s="148">
        <v>0</v>
      </c>
      <c r="AY775" s="147"/>
      <c r="AZ775" s="148"/>
      <c r="BA775" s="148"/>
      <c r="BB775" s="147"/>
      <c r="BC775" s="147"/>
      <c r="BD775" s="148"/>
      <c r="BE775" s="148"/>
      <c r="BF775" s="338">
        <v>0</v>
      </c>
      <c r="BG775" s="145"/>
      <c r="BH775" s="349">
        <v>0</v>
      </c>
      <c r="BI775" s="337"/>
      <c r="BJ775" s="360"/>
      <c r="BK775" s="343"/>
      <c r="BL775" s="147"/>
      <c r="BM775" s="147"/>
      <c r="BN775" s="148"/>
      <c r="BO775" s="148">
        <v>15</v>
      </c>
      <c r="BP775" s="147"/>
      <c r="BQ775" s="144">
        <v>0</v>
      </c>
      <c r="BR775" s="145"/>
      <c r="BS775" s="145"/>
      <c r="BT775" s="145"/>
      <c r="BU775" s="338"/>
      <c r="BV775" s="144"/>
      <c r="BW775" s="145"/>
      <c r="BX775" s="145"/>
      <c r="BY775" s="88"/>
      <c r="BZ775" s="88"/>
      <c r="CA775" s="149">
        <v>0</v>
      </c>
      <c r="CB775" s="338">
        <v>0</v>
      </c>
      <c r="CC775" s="88">
        <v>0</v>
      </c>
      <c r="CD775" s="145"/>
      <c r="CE775" s="145"/>
      <c r="CF775" s="146">
        <v>0</v>
      </c>
      <c r="CG775" s="148"/>
      <c r="CH775" s="148"/>
      <c r="CI775" s="337"/>
      <c r="CJ775" s="147"/>
      <c r="CK775" s="338"/>
      <c r="CL775" s="145"/>
      <c r="CM775" s="145"/>
      <c r="CN775" s="338"/>
      <c r="CO775" s="88"/>
    </row>
    <row r="776" spans="1:93" ht="24" customHeight="1" x14ac:dyDescent="0.3">
      <c r="A776" s="327" t="s">
        <v>3278</v>
      </c>
      <c r="B776" s="328" t="s">
        <v>3279</v>
      </c>
      <c r="C776" s="329" t="s">
        <v>198</v>
      </c>
      <c r="D776" s="330">
        <f t="shared" si="39"/>
        <v>60</v>
      </c>
      <c r="E776" s="331">
        <f t="shared" si="40"/>
        <v>60</v>
      </c>
      <c r="F776" s="331">
        <f t="shared" si="41"/>
        <v>50</v>
      </c>
      <c r="G776" s="331">
        <f t="shared" si="42"/>
        <v>25</v>
      </c>
      <c r="H776" s="331">
        <f t="shared" si="43"/>
        <v>25</v>
      </c>
      <c r="I776" s="331">
        <f t="shared" si="44"/>
        <v>25</v>
      </c>
      <c r="J776" s="331">
        <f t="shared" si="45"/>
        <v>5</v>
      </c>
      <c r="K776" s="331">
        <f t="shared" si="46"/>
        <v>5</v>
      </c>
      <c r="L776" s="331">
        <f t="shared" si="47"/>
        <v>1</v>
      </c>
      <c r="M776" s="332">
        <f t="shared" si="48"/>
        <v>0</v>
      </c>
      <c r="N776" s="333">
        <f t="shared" si="49"/>
        <v>256</v>
      </c>
      <c r="O776" s="334"/>
      <c r="P776" s="335">
        <f t="shared" si="50"/>
        <v>256</v>
      </c>
      <c r="Q776" s="336">
        <f t="shared" si="51"/>
        <v>44</v>
      </c>
      <c r="R776" s="148"/>
      <c r="S776" s="148"/>
      <c r="T776" s="337"/>
      <c r="U776" s="148">
        <v>25</v>
      </c>
      <c r="V776" s="148"/>
      <c r="W776" s="337"/>
      <c r="X776" s="147"/>
      <c r="Y776" s="148"/>
      <c r="Z776" s="147"/>
      <c r="AA776" s="338">
        <v>0</v>
      </c>
      <c r="AB776" s="339">
        <v>0</v>
      </c>
      <c r="AC776" s="148">
        <v>0</v>
      </c>
      <c r="AD776" s="147"/>
      <c r="AE776" s="148"/>
      <c r="AF776" s="147"/>
      <c r="AG776" s="344">
        <v>0</v>
      </c>
      <c r="AH776" s="344">
        <v>0</v>
      </c>
      <c r="AI776" s="145"/>
      <c r="AJ776" s="145"/>
      <c r="AK776" s="344">
        <v>25</v>
      </c>
      <c r="AL776" s="145"/>
      <c r="AM776" s="344"/>
      <c r="AN776" s="344"/>
      <c r="AO776" s="340"/>
      <c r="AP776" s="340"/>
      <c r="AQ776" s="368"/>
      <c r="AR776" s="368"/>
      <c r="AS776" s="368"/>
      <c r="AT776" s="153"/>
      <c r="AU776" s="344">
        <v>25</v>
      </c>
      <c r="AV776" s="145"/>
      <c r="AW776" s="148">
        <v>0</v>
      </c>
      <c r="AX776" s="148">
        <v>0</v>
      </c>
      <c r="AY776" s="147"/>
      <c r="AZ776" s="148"/>
      <c r="BA776" s="148"/>
      <c r="BB776" s="147"/>
      <c r="BC776" s="147"/>
      <c r="BD776" s="148"/>
      <c r="BE776" s="148"/>
      <c r="BF776" s="338">
        <v>0</v>
      </c>
      <c r="BG776" s="145"/>
      <c r="BH776" s="349">
        <v>60</v>
      </c>
      <c r="BI776" s="337"/>
      <c r="BJ776" s="360"/>
      <c r="BK776" s="343"/>
      <c r="BL776" s="147"/>
      <c r="BM776" s="147"/>
      <c r="BN776" s="148"/>
      <c r="BO776" s="148"/>
      <c r="BP776" s="147">
        <v>1</v>
      </c>
      <c r="BQ776" s="144">
        <v>0</v>
      </c>
      <c r="BR776" s="145"/>
      <c r="BS776" s="145"/>
      <c r="BT776" s="145"/>
      <c r="BU776" s="338"/>
      <c r="BV776" s="144"/>
      <c r="BW776" s="145"/>
      <c r="BX776" s="145"/>
      <c r="BY776" s="344"/>
      <c r="BZ776" s="344"/>
      <c r="CA776" s="149">
        <v>0</v>
      </c>
      <c r="CB776" s="338">
        <v>50</v>
      </c>
      <c r="CC776" s="344">
        <v>0</v>
      </c>
      <c r="CD776" s="145">
        <v>60</v>
      </c>
      <c r="CE776" s="145"/>
      <c r="CF776" s="146">
        <v>0</v>
      </c>
      <c r="CG776" s="148"/>
      <c r="CH776" s="148"/>
      <c r="CI776" s="361">
        <v>5</v>
      </c>
      <c r="CJ776" s="147"/>
      <c r="CK776" s="338"/>
      <c r="CL776" s="145"/>
      <c r="CM776" s="145"/>
      <c r="CN776" s="338">
        <v>5</v>
      </c>
      <c r="CO776" s="344"/>
    </row>
    <row r="777" spans="1:93" ht="24" customHeight="1" x14ac:dyDescent="0.3">
      <c r="A777" s="345" t="s">
        <v>3280</v>
      </c>
      <c r="B777" s="328" t="s">
        <v>1522</v>
      </c>
      <c r="C777" s="329" t="s">
        <v>642</v>
      </c>
      <c r="D777" s="330">
        <f t="shared" si="39"/>
        <v>3</v>
      </c>
      <c r="E777" s="331">
        <f t="shared" si="40"/>
        <v>0</v>
      </c>
      <c r="F777" s="331">
        <f t="shared" si="41"/>
        <v>0</v>
      </c>
      <c r="G777" s="331">
        <f t="shared" si="42"/>
        <v>0</v>
      </c>
      <c r="H777" s="331">
        <f t="shared" si="43"/>
        <v>0</v>
      </c>
      <c r="I777" s="331">
        <f t="shared" si="44"/>
        <v>0</v>
      </c>
      <c r="J777" s="331">
        <f t="shared" si="45"/>
        <v>0</v>
      </c>
      <c r="K777" s="331">
        <f t="shared" si="46"/>
        <v>0</v>
      </c>
      <c r="L777" s="331">
        <f t="shared" si="47"/>
        <v>0</v>
      </c>
      <c r="M777" s="332">
        <f t="shared" si="48"/>
        <v>0</v>
      </c>
      <c r="N777" s="333">
        <f t="shared" si="49"/>
        <v>3</v>
      </c>
      <c r="O777" s="334"/>
      <c r="P777" s="335">
        <f t="shared" si="50"/>
        <v>3</v>
      </c>
      <c r="Q777" s="336">
        <f t="shared" si="51"/>
        <v>862</v>
      </c>
      <c r="R777" s="148"/>
      <c r="S777" s="148"/>
      <c r="T777" s="337"/>
      <c r="U777" s="148">
        <v>0</v>
      </c>
      <c r="V777" s="148"/>
      <c r="W777" s="337"/>
      <c r="X777" s="147"/>
      <c r="Y777" s="148">
        <v>0</v>
      </c>
      <c r="Z777" s="147"/>
      <c r="AA777" s="338">
        <v>0</v>
      </c>
      <c r="AB777" s="339">
        <v>0</v>
      </c>
      <c r="AC777" s="148">
        <v>0</v>
      </c>
      <c r="AD777" s="147"/>
      <c r="AE777" s="148"/>
      <c r="AF777" s="147">
        <v>3</v>
      </c>
      <c r="AG777" s="364">
        <v>0</v>
      </c>
      <c r="AH777" s="364">
        <v>0</v>
      </c>
      <c r="AI777" s="145"/>
      <c r="AJ777" s="145"/>
      <c r="AK777" s="364"/>
      <c r="AL777" s="145"/>
      <c r="AM777" s="364"/>
      <c r="AN777" s="364"/>
      <c r="AO777" s="340"/>
      <c r="AP777" s="340"/>
      <c r="AQ777" s="365"/>
      <c r="AR777" s="365"/>
      <c r="AS777" s="365"/>
      <c r="AT777" s="153"/>
      <c r="AU777" s="364"/>
      <c r="AV777" s="145"/>
      <c r="AW777" s="148">
        <v>0</v>
      </c>
      <c r="AX777" s="148">
        <v>0</v>
      </c>
      <c r="AY777" s="147"/>
      <c r="AZ777" s="148"/>
      <c r="BA777" s="148"/>
      <c r="BB777" s="147"/>
      <c r="BC777" s="147"/>
      <c r="BD777" s="148"/>
      <c r="BE777" s="148"/>
      <c r="BF777" s="354">
        <v>0</v>
      </c>
      <c r="BG777" s="145"/>
      <c r="BH777" s="148">
        <v>0</v>
      </c>
      <c r="BI777" s="337"/>
      <c r="BJ777" s="360"/>
      <c r="BK777" s="343"/>
      <c r="BL777" s="147"/>
      <c r="BM777" s="147"/>
      <c r="BN777" s="148"/>
      <c r="BO777" s="148"/>
      <c r="BP777" s="147"/>
      <c r="BQ777" s="344">
        <v>0</v>
      </c>
      <c r="BR777" s="145"/>
      <c r="BS777" s="145"/>
      <c r="BT777" s="145"/>
      <c r="BU777" s="354"/>
      <c r="BV777" s="344"/>
      <c r="BW777" s="145"/>
      <c r="BX777" s="145"/>
      <c r="BY777" s="364"/>
      <c r="BZ777" s="364"/>
      <c r="CA777" s="149">
        <v>0</v>
      </c>
      <c r="CB777" s="338">
        <v>0</v>
      </c>
      <c r="CC777" s="344">
        <v>0</v>
      </c>
      <c r="CD777" s="145"/>
      <c r="CE777" s="145"/>
      <c r="CF777" s="356">
        <v>0</v>
      </c>
      <c r="CG777" s="148"/>
      <c r="CH777" s="148"/>
      <c r="CI777" s="337"/>
      <c r="CJ777" s="147"/>
      <c r="CK777" s="338"/>
      <c r="CL777" s="145"/>
      <c r="CM777" s="145"/>
      <c r="CN777" s="338"/>
      <c r="CO777" s="344"/>
    </row>
    <row r="778" spans="1:93" ht="24" customHeight="1" x14ac:dyDescent="0.3">
      <c r="A778" s="345" t="s">
        <v>1521</v>
      </c>
      <c r="B778" s="362" t="s">
        <v>1522</v>
      </c>
      <c r="C778" s="363" t="s">
        <v>270</v>
      </c>
      <c r="D778" s="330">
        <f t="shared" si="39"/>
        <v>60</v>
      </c>
      <c r="E778" s="331">
        <f t="shared" si="40"/>
        <v>60</v>
      </c>
      <c r="F778" s="331">
        <f t="shared" si="41"/>
        <v>40</v>
      </c>
      <c r="G778" s="331">
        <f t="shared" si="42"/>
        <v>35</v>
      </c>
      <c r="H778" s="331">
        <f t="shared" si="43"/>
        <v>0</v>
      </c>
      <c r="I778" s="331">
        <f t="shared" si="44"/>
        <v>0</v>
      </c>
      <c r="J778" s="331">
        <f t="shared" si="45"/>
        <v>0</v>
      </c>
      <c r="K778" s="331">
        <f t="shared" si="46"/>
        <v>0</v>
      </c>
      <c r="L778" s="331">
        <f t="shared" si="47"/>
        <v>0</v>
      </c>
      <c r="M778" s="332">
        <f t="shared" si="48"/>
        <v>0</v>
      </c>
      <c r="N778" s="369">
        <f t="shared" si="49"/>
        <v>195</v>
      </c>
      <c r="O778" s="334"/>
      <c r="P778" s="335">
        <f t="shared" si="50"/>
        <v>195</v>
      </c>
      <c r="Q778" s="336">
        <f t="shared" si="51"/>
        <v>66</v>
      </c>
      <c r="R778" s="148"/>
      <c r="S778" s="148"/>
      <c r="T778" s="337"/>
      <c r="U778" s="148">
        <v>60</v>
      </c>
      <c r="V778" s="148"/>
      <c r="W778" s="337"/>
      <c r="X778" s="147"/>
      <c r="Y778" s="148">
        <v>60</v>
      </c>
      <c r="Z778" s="147"/>
      <c r="AA778" s="354">
        <v>0</v>
      </c>
      <c r="AB778" s="357">
        <v>0</v>
      </c>
      <c r="AC778" s="148">
        <v>0</v>
      </c>
      <c r="AD778" s="147"/>
      <c r="AE778" s="148"/>
      <c r="AF778" s="147"/>
      <c r="AG778" s="344">
        <v>0</v>
      </c>
      <c r="AH778" s="344">
        <v>0</v>
      </c>
      <c r="AI778" s="352"/>
      <c r="AJ778" s="352"/>
      <c r="AK778" s="344"/>
      <c r="AL778" s="352"/>
      <c r="AM778" s="344"/>
      <c r="AN778" s="344"/>
      <c r="AO778" s="353">
        <v>35</v>
      </c>
      <c r="AP778" s="353"/>
      <c r="AQ778" s="368"/>
      <c r="AR778" s="368"/>
      <c r="AS778" s="368"/>
      <c r="AT778" s="359"/>
      <c r="AU778" s="344"/>
      <c r="AV778" s="352"/>
      <c r="AW778" s="349">
        <v>0</v>
      </c>
      <c r="AX778" s="349">
        <v>0</v>
      </c>
      <c r="AY778" s="147"/>
      <c r="AZ778" s="349"/>
      <c r="BA778" s="349"/>
      <c r="BB778" s="147"/>
      <c r="BC778" s="147"/>
      <c r="BD778" s="349"/>
      <c r="BE778" s="349"/>
      <c r="BF778" s="338">
        <v>0</v>
      </c>
      <c r="BG778" s="352"/>
      <c r="BH778" s="148">
        <v>0</v>
      </c>
      <c r="BI778" s="337"/>
      <c r="BJ778" s="360"/>
      <c r="BK778" s="343"/>
      <c r="BL778" s="147"/>
      <c r="BM778" s="147"/>
      <c r="BN778" s="349"/>
      <c r="BO778" s="349"/>
      <c r="BP778" s="147"/>
      <c r="BQ778" s="88">
        <v>0</v>
      </c>
      <c r="BR778" s="352"/>
      <c r="BS778" s="352"/>
      <c r="BT778" s="352"/>
      <c r="BU778" s="338"/>
      <c r="BV778" s="88"/>
      <c r="BW778" s="352">
        <v>40</v>
      </c>
      <c r="BX778" s="352"/>
      <c r="BY778" s="344"/>
      <c r="BZ778" s="344"/>
      <c r="CA778" s="149">
        <v>0</v>
      </c>
      <c r="CB778" s="338">
        <v>0</v>
      </c>
      <c r="CC778" s="344">
        <v>0</v>
      </c>
      <c r="CD778" s="352"/>
      <c r="CE778" s="352"/>
      <c r="CF778" s="356">
        <v>0</v>
      </c>
      <c r="CG778" s="148"/>
      <c r="CH778" s="148"/>
      <c r="CI778" s="337"/>
      <c r="CJ778" s="147"/>
      <c r="CK778" s="338"/>
      <c r="CL778" s="352"/>
      <c r="CM778" s="352"/>
      <c r="CN778" s="338"/>
      <c r="CO778" s="344"/>
    </row>
    <row r="779" spans="1:93" ht="24" customHeight="1" x14ac:dyDescent="0.3">
      <c r="A779" s="346" t="s">
        <v>3281</v>
      </c>
      <c r="B779" s="366" t="s">
        <v>3282</v>
      </c>
      <c r="C779" s="367" t="s">
        <v>720</v>
      </c>
      <c r="D779" s="330">
        <f t="shared" si="39"/>
        <v>0</v>
      </c>
      <c r="E779" s="331">
        <f t="shared" si="40"/>
        <v>0</v>
      </c>
      <c r="F779" s="331">
        <f t="shared" si="41"/>
        <v>0</v>
      </c>
      <c r="G779" s="331">
        <f t="shared" si="42"/>
        <v>0</v>
      </c>
      <c r="H779" s="331">
        <f t="shared" si="43"/>
        <v>0</v>
      </c>
      <c r="I779" s="331">
        <f t="shared" si="44"/>
        <v>0</v>
      </c>
      <c r="J779" s="331">
        <f t="shared" si="45"/>
        <v>0</v>
      </c>
      <c r="K779" s="331">
        <f t="shared" si="46"/>
        <v>0</v>
      </c>
      <c r="L779" s="331">
        <f t="shared" si="47"/>
        <v>0</v>
      </c>
      <c r="M779" s="332">
        <f t="shared" si="48"/>
        <v>0</v>
      </c>
      <c r="N779" s="333">
        <f t="shared" si="49"/>
        <v>0</v>
      </c>
      <c r="O779" s="334"/>
      <c r="P779" s="335">
        <f t="shared" si="50"/>
        <v>0</v>
      </c>
      <c r="Q779" s="336" t="str">
        <f t="shared" si="51"/>
        <v/>
      </c>
      <c r="R779" s="148"/>
      <c r="S779" s="148"/>
      <c r="T779" s="337"/>
      <c r="U779" s="148"/>
      <c r="V779" s="148"/>
      <c r="W779" s="337"/>
      <c r="X779" s="147"/>
      <c r="Y779" s="148"/>
      <c r="Z779" s="147"/>
      <c r="AA779" s="338">
        <v>0</v>
      </c>
      <c r="AB779" s="339">
        <v>0</v>
      </c>
      <c r="AC779" s="148">
        <v>0</v>
      </c>
      <c r="AD779" s="147"/>
      <c r="AE779" s="148"/>
      <c r="AF779" s="147"/>
      <c r="AG779" s="144">
        <v>0</v>
      </c>
      <c r="AH779" s="144">
        <v>0</v>
      </c>
      <c r="AI779" s="145"/>
      <c r="AJ779" s="145"/>
      <c r="AK779" s="144"/>
      <c r="AL779" s="145"/>
      <c r="AM779" s="144"/>
      <c r="AN779" s="144"/>
      <c r="AO779" s="340"/>
      <c r="AP779" s="340"/>
      <c r="AQ779" s="341"/>
      <c r="AR779" s="341"/>
      <c r="AS779" s="341"/>
      <c r="AT779" s="153"/>
      <c r="AU779" s="144"/>
      <c r="AV779" s="145"/>
      <c r="AW779" s="148">
        <v>0</v>
      </c>
      <c r="AX779" s="148">
        <v>0</v>
      </c>
      <c r="AY779" s="147"/>
      <c r="AZ779" s="148"/>
      <c r="BA779" s="148"/>
      <c r="BB779" s="147"/>
      <c r="BC779" s="147"/>
      <c r="BD779" s="148"/>
      <c r="BE779" s="148"/>
      <c r="BF779" s="338">
        <v>0</v>
      </c>
      <c r="BG779" s="145"/>
      <c r="BH779" s="148">
        <v>0</v>
      </c>
      <c r="BI779" s="337"/>
      <c r="BJ779" s="342"/>
      <c r="BK779" s="343"/>
      <c r="BL779" s="147"/>
      <c r="BM779" s="147"/>
      <c r="BN779" s="148"/>
      <c r="BO779" s="148"/>
      <c r="BP779" s="147"/>
      <c r="BQ779" s="364">
        <v>0</v>
      </c>
      <c r="BR779" s="352"/>
      <c r="BS779" s="352"/>
      <c r="BT779" s="145"/>
      <c r="BU779" s="338"/>
      <c r="BV779" s="364"/>
      <c r="BW779" s="145"/>
      <c r="BX779" s="145"/>
      <c r="BY779" s="144"/>
      <c r="BZ779" s="144"/>
      <c r="CA779" s="149">
        <v>0</v>
      </c>
      <c r="CB779" s="338">
        <v>0</v>
      </c>
      <c r="CC779" s="344">
        <v>0</v>
      </c>
      <c r="CD779" s="145"/>
      <c r="CE779" s="145"/>
      <c r="CF779" s="146">
        <v>0</v>
      </c>
      <c r="CG779" s="148"/>
      <c r="CH779" s="148"/>
      <c r="CI779" s="337"/>
      <c r="CJ779" s="147"/>
      <c r="CK779" s="338"/>
      <c r="CL779" s="145"/>
      <c r="CM779" s="145"/>
      <c r="CN779" s="338"/>
      <c r="CO779" s="344"/>
    </row>
    <row r="780" spans="1:93" ht="24" customHeight="1" x14ac:dyDescent="0.3">
      <c r="A780" s="345" t="s">
        <v>1523</v>
      </c>
      <c r="B780" s="328" t="s">
        <v>1524</v>
      </c>
      <c r="C780" s="329" t="s">
        <v>758</v>
      </c>
      <c r="D780" s="330">
        <f t="shared" si="39"/>
        <v>3</v>
      </c>
      <c r="E780" s="331">
        <f t="shared" si="40"/>
        <v>1</v>
      </c>
      <c r="F780" s="331">
        <f t="shared" si="41"/>
        <v>0</v>
      </c>
      <c r="G780" s="331">
        <f t="shared" si="42"/>
        <v>0</v>
      </c>
      <c r="H780" s="331">
        <f t="shared" si="43"/>
        <v>0</v>
      </c>
      <c r="I780" s="331">
        <f t="shared" si="44"/>
        <v>0</v>
      </c>
      <c r="J780" s="331">
        <f t="shared" si="45"/>
        <v>0</v>
      </c>
      <c r="K780" s="331">
        <f t="shared" si="46"/>
        <v>0</v>
      </c>
      <c r="L780" s="331">
        <f t="shared" si="47"/>
        <v>0</v>
      </c>
      <c r="M780" s="332">
        <f t="shared" si="48"/>
        <v>0</v>
      </c>
      <c r="N780" s="333">
        <f t="shared" si="49"/>
        <v>4</v>
      </c>
      <c r="O780" s="334"/>
      <c r="P780" s="335">
        <f t="shared" si="50"/>
        <v>4</v>
      </c>
      <c r="Q780" s="336">
        <f t="shared" si="51"/>
        <v>843</v>
      </c>
      <c r="R780" s="349"/>
      <c r="S780" s="349"/>
      <c r="T780" s="350"/>
      <c r="U780" s="349"/>
      <c r="V780" s="349"/>
      <c r="W780" s="350"/>
      <c r="X780" s="351"/>
      <c r="Y780" s="349"/>
      <c r="Z780" s="351"/>
      <c r="AA780" s="338">
        <v>0</v>
      </c>
      <c r="AB780" s="339">
        <v>0</v>
      </c>
      <c r="AC780" s="148">
        <v>0</v>
      </c>
      <c r="AD780" s="351">
        <v>1</v>
      </c>
      <c r="AE780" s="349"/>
      <c r="AF780" s="351">
        <v>3</v>
      </c>
      <c r="AG780" s="144">
        <v>0</v>
      </c>
      <c r="AH780" s="144">
        <v>0</v>
      </c>
      <c r="AI780" s="145"/>
      <c r="AJ780" s="145"/>
      <c r="AK780" s="144"/>
      <c r="AL780" s="145"/>
      <c r="AM780" s="144"/>
      <c r="AN780" s="144"/>
      <c r="AO780" s="340"/>
      <c r="AP780" s="340"/>
      <c r="AQ780" s="341"/>
      <c r="AR780" s="341"/>
      <c r="AS780" s="341"/>
      <c r="AT780" s="153"/>
      <c r="AU780" s="144"/>
      <c r="AV780" s="145"/>
      <c r="AW780" s="148">
        <v>0</v>
      </c>
      <c r="AX780" s="148">
        <v>0</v>
      </c>
      <c r="AY780" s="351"/>
      <c r="AZ780" s="148"/>
      <c r="BA780" s="148"/>
      <c r="BB780" s="351"/>
      <c r="BC780" s="351"/>
      <c r="BD780" s="148"/>
      <c r="BE780" s="148"/>
      <c r="BF780" s="338">
        <v>0</v>
      </c>
      <c r="BG780" s="145"/>
      <c r="BH780" s="148">
        <v>0</v>
      </c>
      <c r="BI780" s="350"/>
      <c r="BJ780" s="360"/>
      <c r="BK780" s="343"/>
      <c r="BL780" s="351"/>
      <c r="BM780" s="351"/>
      <c r="BN780" s="148"/>
      <c r="BO780" s="148"/>
      <c r="BP780" s="351"/>
      <c r="BQ780" s="144">
        <v>0</v>
      </c>
      <c r="BR780" s="145"/>
      <c r="BS780" s="145"/>
      <c r="BT780" s="145"/>
      <c r="BU780" s="338"/>
      <c r="BV780" s="144"/>
      <c r="BW780" s="145"/>
      <c r="BX780" s="145"/>
      <c r="BY780" s="144"/>
      <c r="BZ780" s="144"/>
      <c r="CA780" s="355">
        <v>0</v>
      </c>
      <c r="CB780" s="354">
        <v>0</v>
      </c>
      <c r="CC780" s="344">
        <v>0</v>
      </c>
      <c r="CD780" s="145"/>
      <c r="CE780" s="145"/>
      <c r="CF780" s="146">
        <v>0</v>
      </c>
      <c r="CG780" s="349"/>
      <c r="CH780" s="349"/>
      <c r="CI780" s="350"/>
      <c r="CJ780" s="351"/>
      <c r="CK780" s="354"/>
      <c r="CL780" s="145"/>
      <c r="CM780" s="145"/>
      <c r="CN780" s="354"/>
      <c r="CO780" s="344"/>
    </row>
    <row r="781" spans="1:93" ht="24" customHeight="1" x14ac:dyDescent="0.3">
      <c r="A781" s="345" t="s">
        <v>3283</v>
      </c>
      <c r="B781" s="328" t="s">
        <v>3284</v>
      </c>
      <c r="C781" s="329" t="s">
        <v>3285</v>
      </c>
      <c r="D781" s="330">
        <f t="shared" si="39"/>
        <v>0</v>
      </c>
      <c r="E781" s="331">
        <f t="shared" si="40"/>
        <v>0</v>
      </c>
      <c r="F781" s="331">
        <f t="shared" si="41"/>
        <v>0</v>
      </c>
      <c r="G781" s="331">
        <f t="shared" si="42"/>
        <v>0</v>
      </c>
      <c r="H781" s="331">
        <f t="shared" si="43"/>
        <v>0</v>
      </c>
      <c r="I781" s="331">
        <f t="shared" si="44"/>
        <v>0</v>
      </c>
      <c r="J781" s="331">
        <f t="shared" si="45"/>
        <v>0</v>
      </c>
      <c r="K781" s="331">
        <f t="shared" si="46"/>
        <v>0</v>
      </c>
      <c r="L781" s="331">
        <f t="shared" si="47"/>
        <v>0</v>
      </c>
      <c r="M781" s="332">
        <f t="shared" si="48"/>
        <v>0</v>
      </c>
      <c r="N781" s="333">
        <f t="shared" si="49"/>
        <v>0</v>
      </c>
      <c r="O781" s="334"/>
      <c r="P781" s="335">
        <f t="shared" si="50"/>
        <v>0</v>
      </c>
      <c r="Q781" s="336" t="str">
        <f t="shared" si="51"/>
        <v/>
      </c>
      <c r="R781" s="148"/>
      <c r="S781" s="148"/>
      <c r="T781" s="337"/>
      <c r="U781" s="148"/>
      <c r="V781" s="148"/>
      <c r="W781" s="337"/>
      <c r="X781" s="147"/>
      <c r="Y781" s="148"/>
      <c r="Z781" s="147"/>
      <c r="AA781" s="354">
        <v>0</v>
      </c>
      <c r="AB781" s="357">
        <v>0</v>
      </c>
      <c r="AC781" s="148">
        <v>0</v>
      </c>
      <c r="AD781" s="147"/>
      <c r="AE781" s="148"/>
      <c r="AF781" s="147"/>
      <c r="AG781" s="364">
        <v>0</v>
      </c>
      <c r="AH781" s="364">
        <v>0</v>
      </c>
      <c r="AI781" s="145"/>
      <c r="AJ781" s="145"/>
      <c r="AK781" s="364"/>
      <c r="AL781" s="145"/>
      <c r="AM781" s="364"/>
      <c r="AN781" s="364"/>
      <c r="AO781" s="340"/>
      <c r="AP781" s="340"/>
      <c r="AQ781" s="365"/>
      <c r="AR781" s="365"/>
      <c r="AS781" s="365"/>
      <c r="AT781" s="359"/>
      <c r="AU781" s="364"/>
      <c r="AV781" s="145"/>
      <c r="AW781" s="148">
        <v>0</v>
      </c>
      <c r="AX781" s="148">
        <v>0</v>
      </c>
      <c r="AY781" s="147"/>
      <c r="AZ781" s="148"/>
      <c r="BA781" s="148"/>
      <c r="BB781" s="147"/>
      <c r="BC781" s="147"/>
      <c r="BD781" s="148"/>
      <c r="BE781" s="148"/>
      <c r="BF781" s="338">
        <v>0</v>
      </c>
      <c r="BG781" s="145"/>
      <c r="BH781" s="148">
        <v>0</v>
      </c>
      <c r="BI781" s="337"/>
      <c r="BJ781" s="342"/>
      <c r="BK781" s="343"/>
      <c r="BL781" s="147"/>
      <c r="BM781" s="147"/>
      <c r="BN781" s="148"/>
      <c r="BO781" s="148"/>
      <c r="BP781" s="147"/>
      <c r="BQ781" s="144">
        <v>0</v>
      </c>
      <c r="BR781" s="145"/>
      <c r="BS781" s="145"/>
      <c r="BT781" s="145"/>
      <c r="BU781" s="338"/>
      <c r="BV781" s="144"/>
      <c r="BW781" s="145"/>
      <c r="BX781" s="145"/>
      <c r="BY781" s="364"/>
      <c r="BZ781" s="364"/>
      <c r="CA781" s="149">
        <v>0</v>
      </c>
      <c r="CB781" s="338">
        <v>0</v>
      </c>
      <c r="CC781" s="344">
        <v>0</v>
      </c>
      <c r="CD781" s="145"/>
      <c r="CE781" s="145"/>
      <c r="CF781" s="146">
        <v>0</v>
      </c>
      <c r="CG781" s="148"/>
      <c r="CH781" s="148"/>
      <c r="CI781" s="337"/>
      <c r="CJ781" s="147"/>
      <c r="CK781" s="338"/>
      <c r="CL781" s="145"/>
      <c r="CM781" s="145"/>
      <c r="CN781" s="338"/>
      <c r="CO781" s="344"/>
    </row>
    <row r="782" spans="1:93" ht="24" customHeight="1" x14ac:dyDescent="0.3">
      <c r="A782" s="327" t="s">
        <v>3286</v>
      </c>
      <c r="B782" s="328" t="s">
        <v>3287</v>
      </c>
      <c r="C782" s="329" t="s">
        <v>1949</v>
      </c>
      <c r="D782" s="330">
        <f t="shared" si="39"/>
        <v>28</v>
      </c>
      <c r="E782" s="331">
        <f t="shared" si="40"/>
        <v>15</v>
      </c>
      <c r="F782" s="331">
        <f t="shared" si="41"/>
        <v>0</v>
      </c>
      <c r="G782" s="331">
        <f t="shared" si="42"/>
        <v>0</v>
      </c>
      <c r="H782" s="331">
        <f t="shared" si="43"/>
        <v>0</v>
      </c>
      <c r="I782" s="331">
        <f t="shared" si="44"/>
        <v>0</v>
      </c>
      <c r="J782" s="331">
        <f t="shared" si="45"/>
        <v>0</v>
      </c>
      <c r="K782" s="331">
        <f t="shared" si="46"/>
        <v>0</v>
      </c>
      <c r="L782" s="331">
        <f t="shared" si="47"/>
        <v>0</v>
      </c>
      <c r="M782" s="332">
        <f t="shared" si="48"/>
        <v>0</v>
      </c>
      <c r="N782" s="333">
        <f t="shared" si="49"/>
        <v>43</v>
      </c>
      <c r="O782" s="334"/>
      <c r="P782" s="335">
        <f t="shared" si="50"/>
        <v>43</v>
      </c>
      <c r="Q782" s="336">
        <f t="shared" si="51"/>
        <v>243</v>
      </c>
      <c r="R782" s="349"/>
      <c r="S782" s="349"/>
      <c r="T782" s="350"/>
      <c r="U782" s="349"/>
      <c r="V782" s="349"/>
      <c r="W782" s="350"/>
      <c r="X782" s="351"/>
      <c r="Y782" s="349"/>
      <c r="Z782" s="351"/>
      <c r="AA782" s="338">
        <v>0</v>
      </c>
      <c r="AB782" s="339">
        <v>0</v>
      </c>
      <c r="AC782" s="148">
        <v>0</v>
      </c>
      <c r="AD782" s="351"/>
      <c r="AE782" s="349"/>
      <c r="AF782" s="351">
        <v>28</v>
      </c>
      <c r="AG782" s="344">
        <v>0</v>
      </c>
      <c r="AH782" s="344">
        <v>0</v>
      </c>
      <c r="AI782" s="145"/>
      <c r="AJ782" s="145"/>
      <c r="AK782" s="344"/>
      <c r="AL782" s="145"/>
      <c r="AM782" s="344"/>
      <c r="AN782" s="344"/>
      <c r="AO782" s="340"/>
      <c r="AP782" s="340"/>
      <c r="AQ782" s="368"/>
      <c r="AR782" s="368"/>
      <c r="AS782" s="368"/>
      <c r="AT782" s="153"/>
      <c r="AU782" s="344"/>
      <c r="AV782" s="145"/>
      <c r="AW782" s="148">
        <v>0</v>
      </c>
      <c r="AX782" s="148">
        <v>0</v>
      </c>
      <c r="AY782" s="351"/>
      <c r="AZ782" s="148"/>
      <c r="BA782" s="148"/>
      <c r="BB782" s="351"/>
      <c r="BC782" s="351"/>
      <c r="BD782" s="148"/>
      <c r="BE782" s="148"/>
      <c r="BF782" s="338">
        <v>0</v>
      </c>
      <c r="BG782" s="145"/>
      <c r="BH782" s="349">
        <v>0</v>
      </c>
      <c r="BI782" s="350"/>
      <c r="BJ782" s="342"/>
      <c r="BK782" s="343"/>
      <c r="BL782" s="351"/>
      <c r="BM782" s="351"/>
      <c r="BN782" s="148"/>
      <c r="BO782" s="148">
        <v>15</v>
      </c>
      <c r="BP782" s="351"/>
      <c r="BQ782" s="344">
        <v>0</v>
      </c>
      <c r="BR782" s="145"/>
      <c r="BS782" s="145"/>
      <c r="BT782" s="145"/>
      <c r="BU782" s="338"/>
      <c r="BV782" s="344"/>
      <c r="BW782" s="145"/>
      <c r="BX782" s="145"/>
      <c r="BY782" s="344"/>
      <c r="BZ782" s="344"/>
      <c r="CA782" s="355">
        <v>0</v>
      </c>
      <c r="CB782" s="338">
        <v>0</v>
      </c>
      <c r="CC782" s="88">
        <v>0</v>
      </c>
      <c r="CD782" s="145"/>
      <c r="CE782" s="145"/>
      <c r="CF782" s="356">
        <v>0</v>
      </c>
      <c r="CG782" s="349"/>
      <c r="CH782" s="349"/>
      <c r="CI782" s="350"/>
      <c r="CJ782" s="351"/>
      <c r="CK782" s="338"/>
      <c r="CL782" s="145"/>
      <c r="CM782" s="145"/>
      <c r="CN782" s="338"/>
      <c r="CO782" s="88"/>
    </row>
    <row r="783" spans="1:93" ht="24" customHeight="1" x14ac:dyDescent="0.3">
      <c r="A783" s="346" t="s">
        <v>1090</v>
      </c>
      <c r="B783" s="347" t="s">
        <v>1091</v>
      </c>
      <c r="C783" s="348" t="s">
        <v>758</v>
      </c>
      <c r="D783" s="330">
        <f t="shared" si="39"/>
        <v>9</v>
      </c>
      <c r="E783" s="331">
        <f t="shared" si="40"/>
        <v>0</v>
      </c>
      <c r="F783" s="331">
        <f t="shared" si="41"/>
        <v>0</v>
      </c>
      <c r="G783" s="331">
        <f t="shared" si="42"/>
        <v>0</v>
      </c>
      <c r="H783" s="331">
        <f t="shared" si="43"/>
        <v>0</v>
      </c>
      <c r="I783" s="331">
        <f t="shared" si="44"/>
        <v>0</v>
      </c>
      <c r="J783" s="331">
        <f t="shared" si="45"/>
        <v>0</v>
      </c>
      <c r="K783" s="331">
        <f t="shared" si="46"/>
        <v>0</v>
      </c>
      <c r="L783" s="331">
        <f t="shared" si="47"/>
        <v>0</v>
      </c>
      <c r="M783" s="332">
        <f t="shared" si="48"/>
        <v>0</v>
      </c>
      <c r="N783" s="333">
        <f t="shared" si="49"/>
        <v>9</v>
      </c>
      <c r="O783" s="334"/>
      <c r="P783" s="335">
        <f t="shared" si="50"/>
        <v>9</v>
      </c>
      <c r="Q783" s="336">
        <f t="shared" si="51"/>
        <v>704</v>
      </c>
      <c r="R783" s="349"/>
      <c r="S783" s="349"/>
      <c r="T783" s="350"/>
      <c r="U783" s="349"/>
      <c r="V783" s="349"/>
      <c r="W783" s="350"/>
      <c r="X783" s="351"/>
      <c r="Y783" s="349"/>
      <c r="Z783" s="351"/>
      <c r="AA783" s="338">
        <v>0</v>
      </c>
      <c r="AB783" s="339">
        <v>0</v>
      </c>
      <c r="AC783" s="148">
        <v>0</v>
      </c>
      <c r="AD783" s="351"/>
      <c r="AE783" s="349"/>
      <c r="AF783" s="351"/>
      <c r="AG783" s="144">
        <v>0</v>
      </c>
      <c r="AH783" s="144">
        <v>0</v>
      </c>
      <c r="AI783" s="352"/>
      <c r="AJ783" s="352"/>
      <c r="AK783" s="144"/>
      <c r="AL783" s="352"/>
      <c r="AM783" s="144"/>
      <c r="AN783" s="144"/>
      <c r="AO783" s="353"/>
      <c r="AP783" s="353"/>
      <c r="AQ783" s="341"/>
      <c r="AR783" s="341"/>
      <c r="AS783" s="341"/>
      <c r="AT783" s="153"/>
      <c r="AU783" s="144"/>
      <c r="AV783" s="352"/>
      <c r="AW783" s="349">
        <v>0</v>
      </c>
      <c r="AX783" s="349">
        <v>0</v>
      </c>
      <c r="AY783" s="351"/>
      <c r="AZ783" s="349"/>
      <c r="BA783" s="349"/>
      <c r="BB783" s="351"/>
      <c r="BC783" s="351"/>
      <c r="BD783" s="349"/>
      <c r="BE783" s="349"/>
      <c r="BF783" s="354">
        <v>0</v>
      </c>
      <c r="BG783" s="352"/>
      <c r="BH783" s="148">
        <v>0</v>
      </c>
      <c r="BI783" s="350"/>
      <c r="BJ783" s="342"/>
      <c r="BK783" s="343"/>
      <c r="BL783" s="351"/>
      <c r="BM783" s="351"/>
      <c r="BN783" s="349"/>
      <c r="BO783" s="349">
        <v>9</v>
      </c>
      <c r="BP783" s="351"/>
      <c r="BQ783" s="88">
        <v>0</v>
      </c>
      <c r="BR783" s="352"/>
      <c r="BS783" s="352"/>
      <c r="BT783" s="352"/>
      <c r="BU783" s="354"/>
      <c r="BV783" s="88"/>
      <c r="BW783" s="352"/>
      <c r="BX783" s="352"/>
      <c r="BY783" s="144"/>
      <c r="BZ783" s="144"/>
      <c r="CA783" s="149">
        <v>0</v>
      </c>
      <c r="CB783" s="338">
        <v>0</v>
      </c>
      <c r="CC783" s="344">
        <v>0</v>
      </c>
      <c r="CD783" s="352"/>
      <c r="CE783" s="352"/>
      <c r="CF783" s="356">
        <v>0</v>
      </c>
      <c r="CG783" s="349"/>
      <c r="CH783" s="349"/>
      <c r="CI783" s="350"/>
      <c r="CJ783" s="351"/>
      <c r="CK783" s="338"/>
      <c r="CL783" s="352"/>
      <c r="CM783" s="352"/>
      <c r="CN783" s="338"/>
      <c r="CO783" s="344"/>
    </row>
    <row r="784" spans="1:93" ht="24" customHeight="1" x14ac:dyDescent="0.3">
      <c r="A784" s="327" t="s">
        <v>3288</v>
      </c>
      <c r="B784" s="328" t="s">
        <v>3289</v>
      </c>
      <c r="C784" s="329" t="s">
        <v>158</v>
      </c>
      <c r="D784" s="330">
        <f t="shared" si="39"/>
        <v>0</v>
      </c>
      <c r="E784" s="331">
        <f t="shared" si="40"/>
        <v>0</v>
      </c>
      <c r="F784" s="331">
        <f t="shared" si="41"/>
        <v>0</v>
      </c>
      <c r="G784" s="331">
        <f t="shared" si="42"/>
        <v>0</v>
      </c>
      <c r="H784" s="331">
        <f t="shared" si="43"/>
        <v>0</v>
      </c>
      <c r="I784" s="331">
        <f t="shared" si="44"/>
        <v>0</v>
      </c>
      <c r="J784" s="331">
        <f t="shared" si="45"/>
        <v>0</v>
      </c>
      <c r="K784" s="331">
        <f t="shared" si="46"/>
        <v>0</v>
      </c>
      <c r="L784" s="331">
        <f t="shared" si="47"/>
        <v>0</v>
      </c>
      <c r="M784" s="332">
        <f t="shared" si="48"/>
        <v>0</v>
      </c>
      <c r="N784" s="333">
        <f t="shared" si="49"/>
        <v>0</v>
      </c>
      <c r="O784" s="334"/>
      <c r="P784" s="335">
        <f t="shared" si="50"/>
        <v>0</v>
      </c>
      <c r="Q784" s="336" t="str">
        <f t="shared" si="51"/>
        <v/>
      </c>
      <c r="R784" s="148"/>
      <c r="S784" s="148"/>
      <c r="T784" s="350"/>
      <c r="U784" s="148"/>
      <c r="V784" s="148"/>
      <c r="W784" s="350"/>
      <c r="X784" s="351"/>
      <c r="Y784" s="148"/>
      <c r="Z784" s="351"/>
      <c r="AA784" s="338">
        <v>0</v>
      </c>
      <c r="AB784" s="339">
        <v>0</v>
      </c>
      <c r="AC784" s="349">
        <v>0</v>
      </c>
      <c r="AD784" s="351"/>
      <c r="AE784" s="148"/>
      <c r="AF784" s="351"/>
      <c r="AG784" s="144">
        <v>0</v>
      </c>
      <c r="AH784" s="144">
        <v>0</v>
      </c>
      <c r="AI784" s="145"/>
      <c r="AJ784" s="145"/>
      <c r="AK784" s="144"/>
      <c r="AL784" s="145"/>
      <c r="AM784" s="144"/>
      <c r="AN784" s="144"/>
      <c r="AO784" s="340"/>
      <c r="AP784" s="340"/>
      <c r="AQ784" s="341"/>
      <c r="AR784" s="341"/>
      <c r="AS784" s="341"/>
      <c r="AT784" s="153"/>
      <c r="AU784" s="144"/>
      <c r="AV784" s="145"/>
      <c r="AW784" s="349">
        <v>0</v>
      </c>
      <c r="AX784" s="349">
        <v>0</v>
      </c>
      <c r="AY784" s="351"/>
      <c r="AZ784" s="349"/>
      <c r="BA784" s="349"/>
      <c r="BB784" s="351"/>
      <c r="BC784" s="351"/>
      <c r="BD784" s="349"/>
      <c r="BE784" s="349"/>
      <c r="BF784" s="338">
        <v>0</v>
      </c>
      <c r="BG784" s="145"/>
      <c r="BH784" s="349">
        <v>0</v>
      </c>
      <c r="BI784" s="350"/>
      <c r="BJ784" s="342"/>
      <c r="BK784" s="343"/>
      <c r="BL784" s="351"/>
      <c r="BM784" s="351"/>
      <c r="BN784" s="349"/>
      <c r="BO784" s="349"/>
      <c r="BP784" s="351"/>
      <c r="BQ784" s="364">
        <v>0</v>
      </c>
      <c r="BR784" s="352"/>
      <c r="BS784" s="352"/>
      <c r="BT784" s="145"/>
      <c r="BU784" s="338"/>
      <c r="BV784" s="364"/>
      <c r="BW784" s="145"/>
      <c r="BX784" s="145"/>
      <c r="BY784" s="144"/>
      <c r="BZ784" s="144"/>
      <c r="CA784" s="149">
        <v>0</v>
      </c>
      <c r="CB784" s="338">
        <v>0</v>
      </c>
      <c r="CC784" s="344">
        <v>0</v>
      </c>
      <c r="CD784" s="145"/>
      <c r="CE784" s="145"/>
      <c r="CF784" s="146">
        <v>0</v>
      </c>
      <c r="CG784" s="349"/>
      <c r="CH784" s="349"/>
      <c r="CI784" s="350"/>
      <c r="CJ784" s="351"/>
      <c r="CK784" s="338"/>
      <c r="CL784" s="145"/>
      <c r="CM784" s="145"/>
      <c r="CN784" s="338"/>
      <c r="CO784" s="344"/>
    </row>
    <row r="785" spans="1:93" ht="24" customHeight="1" x14ac:dyDescent="0.3">
      <c r="A785" s="345" t="s">
        <v>3290</v>
      </c>
      <c r="B785" s="328" t="s">
        <v>3291</v>
      </c>
      <c r="C785" s="329" t="s">
        <v>418</v>
      </c>
      <c r="D785" s="330">
        <f t="shared" si="39"/>
        <v>0</v>
      </c>
      <c r="E785" s="331">
        <f t="shared" si="40"/>
        <v>0</v>
      </c>
      <c r="F785" s="331">
        <f t="shared" si="41"/>
        <v>0</v>
      </c>
      <c r="G785" s="331">
        <f t="shared" si="42"/>
        <v>0</v>
      </c>
      <c r="H785" s="331">
        <f t="shared" si="43"/>
        <v>0</v>
      </c>
      <c r="I785" s="331">
        <f t="shared" si="44"/>
        <v>0</v>
      </c>
      <c r="J785" s="331">
        <f t="shared" si="45"/>
        <v>0</v>
      </c>
      <c r="K785" s="331">
        <f t="shared" si="46"/>
        <v>0</v>
      </c>
      <c r="L785" s="331">
        <f t="shared" si="47"/>
        <v>0</v>
      </c>
      <c r="M785" s="332">
        <f t="shared" si="48"/>
        <v>0</v>
      </c>
      <c r="N785" s="333">
        <f t="shared" si="49"/>
        <v>0</v>
      </c>
      <c r="O785" s="334"/>
      <c r="P785" s="335">
        <f t="shared" si="50"/>
        <v>0</v>
      </c>
      <c r="Q785" s="336" t="str">
        <f t="shared" si="51"/>
        <v/>
      </c>
      <c r="R785" s="148"/>
      <c r="S785" s="148"/>
      <c r="T785" s="337"/>
      <c r="U785" s="148"/>
      <c r="V785" s="148"/>
      <c r="W785" s="337"/>
      <c r="X785" s="147"/>
      <c r="Y785" s="148"/>
      <c r="Z785" s="147"/>
      <c r="AA785" s="338">
        <v>0</v>
      </c>
      <c r="AB785" s="339">
        <v>0</v>
      </c>
      <c r="AC785" s="148">
        <v>0</v>
      </c>
      <c r="AD785" s="147"/>
      <c r="AE785" s="148"/>
      <c r="AF785" s="147"/>
      <c r="AG785" s="144">
        <v>0</v>
      </c>
      <c r="AH785" s="144">
        <v>0</v>
      </c>
      <c r="AI785" s="145"/>
      <c r="AJ785" s="145"/>
      <c r="AK785" s="144"/>
      <c r="AL785" s="145"/>
      <c r="AM785" s="144"/>
      <c r="AN785" s="144"/>
      <c r="AO785" s="340"/>
      <c r="AP785" s="340"/>
      <c r="AQ785" s="341"/>
      <c r="AR785" s="341"/>
      <c r="AS785" s="341"/>
      <c r="AT785" s="153"/>
      <c r="AU785" s="144"/>
      <c r="AV785" s="145"/>
      <c r="AW785" s="349">
        <v>0</v>
      </c>
      <c r="AX785" s="349">
        <v>0</v>
      </c>
      <c r="AY785" s="147"/>
      <c r="AZ785" s="349"/>
      <c r="BA785" s="349"/>
      <c r="BB785" s="147"/>
      <c r="BC785" s="147"/>
      <c r="BD785" s="349"/>
      <c r="BE785" s="349"/>
      <c r="BF785" s="354">
        <v>0</v>
      </c>
      <c r="BG785" s="145"/>
      <c r="BH785" s="148">
        <v>0</v>
      </c>
      <c r="BI785" s="337"/>
      <c r="BJ785" s="342"/>
      <c r="BK785" s="343"/>
      <c r="BL785" s="147"/>
      <c r="BM785" s="147"/>
      <c r="BN785" s="349"/>
      <c r="BO785" s="349"/>
      <c r="BP785" s="147"/>
      <c r="BQ785" s="144">
        <v>0</v>
      </c>
      <c r="BR785" s="145"/>
      <c r="BS785" s="145"/>
      <c r="BT785" s="145"/>
      <c r="BU785" s="354"/>
      <c r="BV785" s="144"/>
      <c r="BW785" s="145"/>
      <c r="BX785" s="145"/>
      <c r="BY785" s="144"/>
      <c r="BZ785" s="144"/>
      <c r="CA785" s="355">
        <v>0</v>
      </c>
      <c r="CB785" s="354">
        <v>0</v>
      </c>
      <c r="CC785" s="344">
        <v>0</v>
      </c>
      <c r="CD785" s="145"/>
      <c r="CE785" s="145"/>
      <c r="CF785" s="356">
        <v>0</v>
      </c>
      <c r="CG785" s="148"/>
      <c r="CH785" s="148"/>
      <c r="CI785" s="337"/>
      <c r="CJ785" s="147"/>
      <c r="CK785" s="354"/>
      <c r="CL785" s="145"/>
      <c r="CM785" s="145"/>
      <c r="CN785" s="354"/>
      <c r="CO785" s="344"/>
    </row>
    <row r="786" spans="1:93" ht="24" customHeight="1" x14ac:dyDescent="0.3">
      <c r="A786" s="345" t="s">
        <v>3292</v>
      </c>
      <c r="B786" s="328" t="s">
        <v>3293</v>
      </c>
      <c r="C786" s="329" t="s">
        <v>3285</v>
      </c>
      <c r="D786" s="330">
        <f t="shared" si="39"/>
        <v>0</v>
      </c>
      <c r="E786" s="331">
        <f t="shared" si="40"/>
        <v>0</v>
      </c>
      <c r="F786" s="331">
        <f t="shared" si="41"/>
        <v>0</v>
      </c>
      <c r="G786" s="331">
        <f t="shared" si="42"/>
        <v>0</v>
      </c>
      <c r="H786" s="331">
        <f t="shared" si="43"/>
        <v>0</v>
      </c>
      <c r="I786" s="331">
        <f t="shared" si="44"/>
        <v>0</v>
      </c>
      <c r="J786" s="331">
        <f t="shared" si="45"/>
        <v>0</v>
      </c>
      <c r="K786" s="331">
        <f t="shared" si="46"/>
        <v>0</v>
      </c>
      <c r="L786" s="331">
        <f t="shared" si="47"/>
        <v>0</v>
      </c>
      <c r="M786" s="332">
        <f t="shared" si="48"/>
        <v>0</v>
      </c>
      <c r="N786" s="333">
        <f t="shared" si="49"/>
        <v>0</v>
      </c>
      <c r="O786" s="334"/>
      <c r="P786" s="335">
        <f t="shared" si="50"/>
        <v>0</v>
      </c>
      <c r="Q786" s="336" t="str">
        <f t="shared" si="51"/>
        <v/>
      </c>
      <c r="R786" s="349"/>
      <c r="S786" s="349"/>
      <c r="T786" s="350"/>
      <c r="U786" s="349"/>
      <c r="V786" s="349"/>
      <c r="W786" s="350"/>
      <c r="X786" s="351"/>
      <c r="Y786" s="349"/>
      <c r="Z786" s="351"/>
      <c r="AA786" s="338">
        <v>0</v>
      </c>
      <c r="AB786" s="339">
        <v>0</v>
      </c>
      <c r="AC786" s="349">
        <v>0</v>
      </c>
      <c r="AD786" s="351"/>
      <c r="AE786" s="349"/>
      <c r="AF786" s="351"/>
      <c r="AG786" s="144">
        <v>0</v>
      </c>
      <c r="AH786" s="144">
        <v>0</v>
      </c>
      <c r="AI786" s="352"/>
      <c r="AJ786" s="352"/>
      <c r="AK786" s="144"/>
      <c r="AL786" s="352"/>
      <c r="AM786" s="144"/>
      <c r="AN786" s="144"/>
      <c r="AO786" s="353"/>
      <c r="AP786" s="353"/>
      <c r="AQ786" s="341"/>
      <c r="AR786" s="341"/>
      <c r="AS786" s="341"/>
      <c r="AT786" s="153"/>
      <c r="AU786" s="144"/>
      <c r="AV786" s="352"/>
      <c r="AW786" s="148">
        <v>0</v>
      </c>
      <c r="AX786" s="148">
        <v>0</v>
      </c>
      <c r="AY786" s="351"/>
      <c r="AZ786" s="148"/>
      <c r="BA786" s="148"/>
      <c r="BB786" s="351"/>
      <c r="BC786" s="351"/>
      <c r="BD786" s="148"/>
      <c r="BE786" s="148"/>
      <c r="BF786" s="354">
        <v>0</v>
      </c>
      <c r="BG786" s="352"/>
      <c r="BH786" s="349">
        <v>0</v>
      </c>
      <c r="BI786" s="350"/>
      <c r="BJ786" s="342"/>
      <c r="BK786" s="343"/>
      <c r="BL786" s="351"/>
      <c r="BM786" s="351"/>
      <c r="BN786" s="148"/>
      <c r="BO786" s="148"/>
      <c r="BP786" s="351"/>
      <c r="BQ786" s="344">
        <v>0</v>
      </c>
      <c r="BR786" s="352"/>
      <c r="BS786" s="352"/>
      <c r="BT786" s="352"/>
      <c r="BU786" s="354"/>
      <c r="BV786" s="344"/>
      <c r="BW786" s="352"/>
      <c r="BX786" s="352"/>
      <c r="BY786" s="144"/>
      <c r="BZ786" s="144"/>
      <c r="CA786" s="149">
        <v>0</v>
      </c>
      <c r="CB786" s="354">
        <v>0</v>
      </c>
      <c r="CC786" s="344">
        <v>0</v>
      </c>
      <c r="CD786" s="352"/>
      <c r="CE786" s="352"/>
      <c r="CF786" s="356">
        <v>0</v>
      </c>
      <c r="CG786" s="349"/>
      <c r="CH786" s="349"/>
      <c r="CI786" s="350"/>
      <c r="CJ786" s="351"/>
      <c r="CK786" s="354"/>
      <c r="CL786" s="352"/>
      <c r="CM786" s="352"/>
      <c r="CN786" s="354"/>
      <c r="CO786" s="344"/>
    </row>
    <row r="787" spans="1:93" ht="24" customHeight="1" x14ac:dyDescent="0.3">
      <c r="A787" s="327">
        <v>651019</v>
      </c>
      <c r="B787" s="328" t="s">
        <v>3294</v>
      </c>
      <c r="C787" s="329" t="s">
        <v>3295</v>
      </c>
      <c r="D787" s="330">
        <f t="shared" si="39"/>
        <v>0</v>
      </c>
      <c r="E787" s="331">
        <f t="shared" si="40"/>
        <v>0</v>
      </c>
      <c r="F787" s="331">
        <f t="shared" si="41"/>
        <v>0</v>
      </c>
      <c r="G787" s="331">
        <f t="shared" si="42"/>
        <v>0</v>
      </c>
      <c r="H787" s="331">
        <f t="shared" si="43"/>
        <v>0</v>
      </c>
      <c r="I787" s="331">
        <f t="shared" si="44"/>
        <v>0</v>
      </c>
      <c r="J787" s="331">
        <f t="shared" si="45"/>
        <v>0</v>
      </c>
      <c r="K787" s="331">
        <f t="shared" si="46"/>
        <v>0</v>
      </c>
      <c r="L787" s="331">
        <f t="shared" si="47"/>
        <v>0</v>
      </c>
      <c r="M787" s="332">
        <f t="shared" si="48"/>
        <v>0</v>
      </c>
      <c r="N787" s="333">
        <f t="shared" si="49"/>
        <v>0</v>
      </c>
      <c r="O787" s="334"/>
      <c r="P787" s="335">
        <f t="shared" si="50"/>
        <v>0</v>
      </c>
      <c r="Q787" s="336" t="str">
        <f t="shared" si="51"/>
        <v/>
      </c>
      <c r="R787" s="148"/>
      <c r="S787" s="148"/>
      <c r="T787" s="337"/>
      <c r="U787" s="148"/>
      <c r="V787" s="148"/>
      <c r="W787" s="337"/>
      <c r="X787" s="147"/>
      <c r="Y787" s="148"/>
      <c r="Z787" s="147"/>
      <c r="AA787" s="338">
        <v>0</v>
      </c>
      <c r="AB787" s="339">
        <v>0</v>
      </c>
      <c r="AC787" s="148">
        <v>0</v>
      </c>
      <c r="AD787" s="147"/>
      <c r="AE787" s="148"/>
      <c r="AF787" s="147"/>
      <c r="AG787" s="144">
        <v>0</v>
      </c>
      <c r="AH787" s="144">
        <v>0</v>
      </c>
      <c r="AI787" s="145"/>
      <c r="AJ787" s="145"/>
      <c r="AK787" s="144"/>
      <c r="AL787" s="145"/>
      <c r="AM787" s="144"/>
      <c r="AN787" s="144"/>
      <c r="AO787" s="340"/>
      <c r="AP787" s="340"/>
      <c r="AQ787" s="341"/>
      <c r="AR787" s="341"/>
      <c r="AS787" s="341"/>
      <c r="AT787" s="153"/>
      <c r="AU787" s="144"/>
      <c r="AV787" s="145"/>
      <c r="AW787" s="148">
        <v>0</v>
      </c>
      <c r="AX787" s="148">
        <v>0</v>
      </c>
      <c r="AY787" s="147"/>
      <c r="AZ787" s="148"/>
      <c r="BA787" s="148"/>
      <c r="BB787" s="147"/>
      <c r="BC787" s="147"/>
      <c r="BD787" s="148"/>
      <c r="BE787" s="148"/>
      <c r="BF787" s="338">
        <v>0</v>
      </c>
      <c r="BG787" s="145"/>
      <c r="BH787" s="148">
        <v>0</v>
      </c>
      <c r="BI787" s="337"/>
      <c r="BJ787" s="342"/>
      <c r="BK787" s="343"/>
      <c r="BL787" s="147"/>
      <c r="BM787" s="147"/>
      <c r="BN787" s="148"/>
      <c r="BO787" s="148"/>
      <c r="BP787" s="147"/>
      <c r="BQ787" s="364">
        <v>0</v>
      </c>
      <c r="BR787" s="352"/>
      <c r="BS787" s="352"/>
      <c r="BT787" s="145"/>
      <c r="BU787" s="338"/>
      <c r="BV787" s="364"/>
      <c r="BW787" s="145"/>
      <c r="BX787" s="145"/>
      <c r="BY787" s="144"/>
      <c r="BZ787" s="144"/>
      <c r="CA787" s="149">
        <v>0</v>
      </c>
      <c r="CB787" s="338">
        <v>0</v>
      </c>
      <c r="CC787" s="344">
        <v>0</v>
      </c>
      <c r="CD787" s="145"/>
      <c r="CE787" s="145"/>
      <c r="CF787" s="146">
        <v>0</v>
      </c>
      <c r="CG787" s="148"/>
      <c r="CH787" s="148"/>
      <c r="CI787" s="337"/>
      <c r="CJ787" s="147"/>
      <c r="CK787" s="338"/>
      <c r="CL787" s="145"/>
      <c r="CM787" s="145"/>
      <c r="CN787" s="338"/>
      <c r="CO787" s="344"/>
    </row>
    <row r="788" spans="1:93" ht="24" customHeight="1" x14ac:dyDescent="0.3">
      <c r="A788" s="327" t="s">
        <v>3296</v>
      </c>
      <c r="B788" s="328" t="s">
        <v>1526</v>
      </c>
      <c r="C788" s="329" t="s">
        <v>270</v>
      </c>
      <c r="D788" s="330">
        <f t="shared" si="39"/>
        <v>0</v>
      </c>
      <c r="E788" s="331">
        <f t="shared" si="40"/>
        <v>0</v>
      </c>
      <c r="F788" s="331">
        <f t="shared" si="41"/>
        <v>0</v>
      </c>
      <c r="G788" s="331">
        <f t="shared" si="42"/>
        <v>0</v>
      </c>
      <c r="H788" s="331">
        <f t="shared" si="43"/>
        <v>0</v>
      </c>
      <c r="I788" s="331">
        <f t="shared" si="44"/>
        <v>0</v>
      </c>
      <c r="J788" s="331">
        <f t="shared" si="45"/>
        <v>0</v>
      </c>
      <c r="K788" s="331">
        <f t="shared" si="46"/>
        <v>0</v>
      </c>
      <c r="L788" s="331">
        <f t="shared" si="47"/>
        <v>0</v>
      </c>
      <c r="M788" s="332">
        <f t="shared" si="48"/>
        <v>0</v>
      </c>
      <c r="N788" s="333">
        <f t="shared" si="49"/>
        <v>0</v>
      </c>
      <c r="O788" s="334"/>
      <c r="P788" s="335">
        <f t="shared" si="50"/>
        <v>0</v>
      </c>
      <c r="Q788" s="336" t="str">
        <f t="shared" si="51"/>
        <v/>
      </c>
      <c r="R788" s="148"/>
      <c r="S788" s="148"/>
      <c r="T788" s="337"/>
      <c r="U788" s="148"/>
      <c r="V788" s="148"/>
      <c r="W788" s="337"/>
      <c r="X788" s="147"/>
      <c r="Y788" s="148"/>
      <c r="Z788" s="147"/>
      <c r="AA788" s="338">
        <v>0</v>
      </c>
      <c r="AB788" s="339">
        <v>0</v>
      </c>
      <c r="AC788" s="148">
        <v>0</v>
      </c>
      <c r="AD788" s="147"/>
      <c r="AE788" s="148"/>
      <c r="AF788" s="147"/>
      <c r="AG788" s="364">
        <v>0</v>
      </c>
      <c r="AH788" s="364">
        <v>0</v>
      </c>
      <c r="AI788" s="145"/>
      <c r="AJ788" s="145"/>
      <c r="AK788" s="364"/>
      <c r="AL788" s="145"/>
      <c r="AM788" s="364"/>
      <c r="AN788" s="364"/>
      <c r="AO788" s="340"/>
      <c r="AP788" s="340"/>
      <c r="AQ788" s="365"/>
      <c r="AR788" s="365"/>
      <c r="AS788" s="365"/>
      <c r="AT788" s="153"/>
      <c r="AU788" s="364"/>
      <c r="AV788" s="145"/>
      <c r="AW788" s="148">
        <v>0</v>
      </c>
      <c r="AX788" s="148">
        <v>0</v>
      </c>
      <c r="AY788" s="147"/>
      <c r="AZ788" s="148"/>
      <c r="BA788" s="148"/>
      <c r="BB788" s="147"/>
      <c r="BC788" s="147"/>
      <c r="BD788" s="148"/>
      <c r="BE788" s="148"/>
      <c r="BF788" s="354">
        <v>0</v>
      </c>
      <c r="BG788" s="145"/>
      <c r="BH788" s="148">
        <v>0</v>
      </c>
      <c r="BI788" s="337"/>
      <c r="BJ788" s="342"/>
      <c r="BK788" s="343"/>
      <c r="BL788" s="147"/>
      <c r="BM788" s="147"/>
      <c r="BN788" s="148"/>
      <c r="BO788" s="148"/>
      <c r="BP788" s="147"/>
      <c r="BQ788" s="144">
        <v>0</v>
      </c>
      <c r="BR788" s="145"/>
      <c r="BS788" s="145"/>
      <c r="BT788" s="145"/>
      <c r="BU788" s="354"/>
      <c r="BV788" s="144"/>
      <c r="BW788" s="145"/>
      <c r="BX788" s="145"/>
      <c r="BY788" s="364"/>
      <c r="BZ788" s="364"/>
      <c r="CA788" s="149">
        <v>0</v>
      </c>
      <c r="CB788" s="354">
        <v>0</v>
      </c>
      <c r="CC788" s="344">
        <v>0</v>
      </c>
      <c r="CD788" s="145"/>
      <c r="CE788" s="145"/>
      <c r="CF788" s="356">
        <v>0</v>
      </c>
      <c r="CG788" s="148"/>
      <c r="CH788" s="148"/>
      <c r="CI788" s="337"/>
      <c r="CJ788" s="147"/>
      <c r="CK788" s="354"/>
      <c r="CL788" s="145"/>
      <c r="CM788" s="145"/>
      <c r="CN788" s="354"/>
      <c r="CO788" s="344"/>
    </row>
    <row r="789" spans="1:93" ht="24" customHeight="1" x14ac:dyDescent="0.3">
      <c r="A789" s="345" t="s">
        <v>1525</v>
      </c>
      <c r="B789" s="328" t="s">
        <v>1526</v>
      </c>
      <c r="C789" s="329" t="s">
        <v>83</v>
      </c>
      <c r="D789" s="330">
        <f t="shared" si="39"/>
        <v>240</v>
      </c>
      <c r="E789" s="331">
        <f t="shared" si="40"/>
        <v>70</v>
      </c>
      <c r="F789" s="331">
        <f t="shared" si="41"/>
        <v>60</v>
      </c>
      <c r="G789" s="331">
        <f t="shared" si="42"/>
        <v>0</v>
      </c>
      <c r="H789" s="331">
        <f t="shared" si="43"/>
        <v>0</v>
      </c>
      <c r="I789" s="331">
        <f t="shared" si="44"/>
        <v>0</v>
      </c>
      <c r="J789" s="331">
        <f t="shared" si="45"/>
        <v>0</v>
      </c>
      <c r="K789" s="331">
        <f t="shared" si="46"/>
        <v>0</v>
      </c>
      <c r="L789" s="331">
        <f t="shared" si="47"/>
        <v>0</v>
      </c>
      <c r="M789" s="332">
        <f t="shared" si="48"/>
        <v>0</v>
      </c>
      <c r="N789" s="333">
        <f t="shared" si="49"/>
        <v>370</v>
      </c>
      <c r="O789" s="334"/>
      <c r="P789" s="335">
        <f t="shared" si="50"/>
        <v>370</v>
      </c>
      <c r="Q789" s="336">
        <f t="shared" si="51"/>
        <v>26</v>
      </c>
      <c r="R789" s="148"/>
      <c r="S789" s="148"/>
      <c r="T789" s="337"/>
      <c r="U789" s="148"/>
      <c r="V789" s="148"/>
      <c r="W789" s="337"/>
      <c r="X789" s="147"/>
      <c r="Y789" s="148"/>
      <c r="Z789" s="147"/>
      <c r="AA789" s="338">
        <v>0</v>
      </c>
      <c r="AB789" s="339">
        <v>0</v>
      </c>
      <c r="AC789" s="349">
        <v>0</v>
      </c>
      <c r="AD789" s="147"/>
      <c r="AE789" s="148"/>
      <c r="AF789" s="147"/>
      <c r="AG789" s="88">
        <v>0</v>
      </c>
      <c r="AH789" s="88">
        <v>0</v>
      </c>
      <c r="AI789" s="145"/>
      <c r="AJ789" s="145"/>
      <c r="AK789" s="88"/>
      <c r="AL789" s="145"/>
      <c r="AM789" s="88"/>
      <c r="AN789" s="88"/>
      <c r="AO789" s="340"/>
      <c r="AP789" s="340"/>
      <c r="AQ789" s="358">
        <v>70</v>
      </c>
      <c r="AR789" s="358">
        <v>60</v>
      </c>
      <c r="AS789" s="358"/>
      <c r="AT789" s="153"/>
      <c r="AU789" s="88"/>
      <c r="AV789" s="145"/>
      <c r="AW789" s="349">
        <v>0</v>
      </c>
      <c r="AX789" s="349">
        <v>0</v>
      </c>
      <c r="AY789" s="147"/>
      <c r="AZ789" s="349"/>
      <c r="BA789" s="349"/>
      <c r="BB789" s="147"/>
      <c r="BC789" s="147"/>
      <c r="BD789" s="349"/>
      <c r="BE789" s="349"/>
      <c r="BF789" s="338">
        <v>0</v>
      </c>
      <c r="BG789" s="145"/>
      <c r="BH789" s="148">
        <v>0</v>
      </c>
      <c r="BI789" s="337"/>
      <c r="BJ789" s="342"/>
      <c r="BK789" s="343"/>
      <c r="BL789" s="147"/>
      <c r="BM789" s="147"/>
      <c r="BN789" s="349"/>
      <c r="BO789" s="349"/>
      <c r="BP789" s="147"/>
      <c r="BQ789" s="144">
        <v>0</v>
      </c>
      <c r="BR789" s="145"/>
      <c r="BS789" s="145"/>
      <c r="BT789" s="145"/>
      <c r="BU789" s="338"/>
      <c r="BV789" s="144"/>
      <c r="BW789" s="145"/>
      <c r="BX789" s="145"/>
      <c r="BY789" s="88"/>
      <c r="BZ789" s="88"/>
      <c r="CA789" s="149">
        <v>240</v>
      </c>
      <c r="CB789" s="338">
        <v>0</v>
      </c>
      <c r="CC789" s="344">
        <v>0</v>
      </c>
      <c r="CD789" s="145"/>
      <c r="CE789" s="145"/>
      <c r="CF789" s="146">
        <v>0</v>
      </c>
      <c r="CG789" s="148"/>
      <c r="CH789" s="148"/>
      <c r="CI789" s="337"/>
      <c r="CJ789" s="147"/>
      <c r="CK789" s="338"/>
      <c r="CL789" s="145"/>
      <c r="CM789" s="145"/>
      <c r="CN789" s="338"/>
      <c r="CO789" s="344"/>
    </row>
    <row r="790" spans="1:93" ht="24" customHeight="1" x14ac:dyDescent="0.3">
      <c r="A790" s="327" t="s">
        <v>3297</v>
      </c>
      <c r="B790" s="328" t="s">
        <v>3298</v>
      </c>
      <c r="C790" s="329" t="s">
        <v>314</v>
      </c>
      <c r="D790" s="330">
        <f t="shared" si="39"/>
        <v>41</v>
      </c>
      <c r="E790" s="331">
        <f t="shared" si="40"/>
        <v>0</v>
      </c>
      <c r="F790" s="331">
        <f t="shared" si="41"/>
        <v>0</v>
      </c>
      <c r="G790" s="331">
        <f t="shared" si="42"/>
        <v>0</v>
      </c>
      <c r="H790" s="331">
        <f t="shared" si="43"/>
        <v>0</v>
      </c>
      <c r="I790" s="331">
        <f t="shared" si="44"/>
        <v>0</v>
      </c>
      <c r="J790" s="331">
        <f t="shared" si="45"/>
        <v>0</v>
      </c>
      <c r="K790" s="331">
        <f t="shared" si="46"/>
        <v>0</v>
      </c>
      <c r="L790" s="331">
        <f t="shared" si="47"/>
        <v>0</v>
      </c>
      <c r="M790" s="332">
        <f t="shared" si="48"/>
        <v>0</v>
      </c>
      <c r="N790" s="333">
        <f t="shared" si="49"/>
        <v>41</v>
      </c>
      <c r="O790" s="334"/>
      <c r="P790" s="335">
        <f t="shared" si="50"/>
        <v>41</v>
      </c>
      <c r="Q790" s="336">
        <f t="shared" si="51"/>
        <v>260</v>
      </c>
      <c r="R790" s="148"/>
      <c r="S790" s="148"/>
      <c r="T790" s="337"/>
      <c r="U790" s="148"/>
      <c r="V790" s="148"/>
      <c r="W790" s="337"/>
      <c r="X790" s="147"/>
      <c r="Y790" s="148"/>
      <c r="Z790" s="147"/>
      <c r="AA790" s="338">
        <v>0</v>
      </c>
      <c r="AB790" s="339">
        <v>0</v>
      </c>
      <c r="AC790" s="148">
        <v>0</v>
      </c>
      <c r="AD790" s="147"/>
      <c r="AE790" s="148">
        <v>41</v>
      </c>
      <c r="AF790" s="147"/>
      <c r="AG790" s="344">
        <v>0</v>
      </c>
      <c r="AH790" s="344">
        <v>0</v>
      </c>
      <c r="AI790" s="145"/>
      <c r="AJ790" s="145"/>
      <c r="AK790" s="344"/>
      <c r="AL790" s="145"/>
      <c r="AM790" s="344"/>
      <c r="AN790" s="344"/>
      <c r="AO790" s="340"/>
      <c r="AP790" s="340"/>
      <c r="AQ790" s="368"/>
      <c r="AR790" s="368"/>
      <c r="AS790" s="368"/>
      <c r="AT790" s="153"/>
      <c r="AU790" s="344"/>
      <c r="AV790" s="145"/>
      <c r="AW790" s="349">
        <v>0</v>
      </c>
      <c r="AX790" s="349">
        <v>0</v>
      </c>
      <c r="AY790" s="147"/>
      <c r="AZ790" s="349"/>
      <c r="BA790" s="349"/>
      <c r="BB790" s="147"/>
      <c r="BC790" s="147"/>
      <c r="BD790" s="349"/>
      <c r="BE790" s="349"/>
      <c r="BF790" s="338">
        <v>0</v>
      </c>
      <c r="BG790" s="145"/>
      <c r="BH790" s="148">
        <v>0</v>
      </c>
      <c r="BI790" s="337"/>
      <c r="BJ790" s="360"/>
      <c r="BK790" s="343"/>
      <c r="BL790" s="147"/>
      <c r="BM790" s="147"/>
      <c r="BN790" s="349"/>
      <c r="BO790" s="349"/>
      <c r="BP790" s="147"/>
      <c r="BQ790" s="144">
        <v>0</v>
      </c>
      <c r="BR790" s="145"/>
      <c r="BS790" s="145"/>
      <c r="BT790" s="145"/>
      <c r="BU790" s="338"/>
      <c r="BV790" s="144"/>
      <c r="BW790" s="145"/>
      <c r="BX790" s="145"/>
      <c r="BY790" s="344"/>
      <c r="BZ790" s="344"/>
      <c r="CA790" s="149">
        <v>0</v>
      </c>
      <c r="CB790" s="338">
        <v>0</v>
      </c>
      <c r="CC790" s="344">
        <v>0</v>
      </c>
      <c r="CD790" s="145"/>
      <c r="CE790" s="145"/>
      <c r="CF790" s="356">
        <v>0</v>
      </c>
      <c r="CG790" s="148"/>
      <c r="CH790" s="148"/>
      <c r="CI790" s="337"/>
      <c r="CJ790" s="147"/>
      <c r="CK790" s="338"/>
      <c r="CL790" s="145"/>
      <c r="CM790" s="145"/>
      <c r="CN790" s="338"/>
      <c r="CO790" s="344"/>
    </row>
    <row r="791" spans="1:93" ht="24" customHeight="1" x14ac:dyDescent="0.3">
      <c r="A791" s="327" t="s">
        <v>3299</v>
      </c>
      <c r="B791" s="328" t="s">
        <v>3300</v>
      </c>
      <c r="C791" s="329" t="s">
        <v>83</v>
      </c>
      <c r="D791" s="330">
        <f t="shared" si="39"/>
        <v>60</v>
      </c>
      <c r="E791" s="331">
        <f t="shared" si="40"/>
        <v>56</v>
      </c>
      <c r="F791" s="331">
        <f t="shared" si="41"/>
        <v>0</v>
      </c>
      <c r="G791" s="331">
        <f t="shared" si="42"/>
        <v>0</v>
      </c>
      <c r="H791" s="331">
        <f t="shared" si="43"/>
        <v>0</v>
      </c>
      <c r="I791" s="331">
        <f t="shared" si="44"/>
        <v>0</v>
      </c>
      <c r="J791" s="331">
        <f t="shared" si="45"/>
        <v>0</v>
      </c>
      <c r="K791" s="331">
        <f t="shared" si="46"/>
        <v>0</v>
      </c>
      <c r="L791" s="331">
        <f t="shared" si="47"/>
        <v>0</v>
      </c>
      <c r="M791" s="332">
        <f t="shared" si="48"/>
        <v>0</v>
      </c>
      <c r="N791" s="333">
        <f t="shared" si="49"/>
        <v>116</v>
      </c>
      <c r="O791" s="334"/>
      <c r="P791" s="335">
        <f t="shared" si="50"/>
        <v>116</v>
      </c>
      <c r="Q791" s="336">
        <f t="shared" si="51"/>
        <v>115</v>
      </c>
      <c r="R791" s="148"/>
      <c r="S791" s="148"/>
      <c r="T791" s="337"/>
      <c r="U791" s="148"/>
      <c r="V791" s="148"/>
      <c r="W791" s="337"/>
      <c r="X791" s="147"/>
      <c r="Y791" s="148"/>
      <c r="Z791" s="147"/>
      <c r="AA791" s="354">
        <v>0</v>
      </c>
      <c r="AB791" s="357">
        <v>0</v>
      </c>
      <c r="AC791" s="148">
        <v>0</v>
      </c>
      <c r="AD791" s="147"/>
      <c r="AE791" s="148"/>
      <c r="AF791" s="147"/>
      <c r="AG791" s="144">
        <v>0</v>
      </c>
      <c r="AH791" s="144">
        <v>0</v>
      </c>
      <c r="AI791" s="145"/>
      <c r="AJ791" s="145"/>
      <c r="AK791" s="144"/>
      <c r="AL791" s="145"/>
      <c r="AM791" s="144"/>
      <c r="AN791" s="144"/>
      <c r="AO791" s="340"/>
      <c r="AP791" s="340"/>
      <c r="AQ791" s="341">
        <v>60</v>
      </c>
      <c r="AR791" s="341"/>
      <c r="AS791" s="341"/>
      <c r="AT791" s="359"/>
      <c r="AU791" s="144"/>
      <c r="AV791" s="145"/>
      <c r="AW791" s="148">
        <v>0</v>
      </c>
      <c r="AX791" s="148">
        <v>0</v>
      </c>
      <c r="AY791" s="147"/>
      <c r="AZ791" s="148"/>
      <c r="BA791" s="148"/>
      <c r="BB791" s="147"/>
      <c r="BC791" s="147"/>
      <c r="BD791" s="148"/>
      <c r="BE791" s="148"/>
      <c r="BF791" s="338">
        <v>0</v>
      </c>
      <c r="BG791" s="145"/>
      <c r="BH791" s="148">
        <v>0</v>
      </c>
      <c r="BI791" s="337"/>
      <c r="BJ791" s="342"/>
      <c r="BK791" s="343"/>
      <c r="BL791" s="147"/>
      <c r="BM791" s="147"/>
      <c r="BN791" s="148">
        <v>56</v>
      </c>
      <c r="BO791" s="148"/>
      <c r="BP791" s="147"/>
      <c r="BQ791" s="144">
        <v>0</v>
      </c>
      <c r="BR791" s="145"/>
      <c r="BS791" s="145"/>
      <c r="BT791" s="145"/>
      <c r="BU791" s="338"/>
      <c r="BV791" s="144"/>
      <c r="BW791" s="145"/>
      <c r="BX791" s="145"/>
      <c r="BY791" s="144"/>
      <c r="BZ791" s="144"/>
      <c r="CA791" s="149">
        <v>0</v>
      </c>
      <c r="CB791" s="338">
        <v>0</v>
      </c>
      <c r="CC791" s="344">
        <v>0</v>
      </c>
      <c r="CD791" s="145"/>
      <c r="CE791" s="145"/>
      <c r="CF791" s="146">
        <v>0</v>
      </c>
      <c r="CG791" s="148"/>
      <c r="CH791" s="148"/>
      <c r="CI791" s="337"/>
      <c r="CJ791" s="147"/>
      <c r="CK791" s="338"/>
      <c r="CL791" s="145"/>
      <c r="CM791" s="145"/>
      <c r="CN791" s="338"/>
      <c r="CO791" s="344"/>
    </row>
    <row r="792" spans="1:93" ht="24" customHeight="1" x14ac:dyDescent="0.3">
      <c r="A792" s="327">
        <v>851228</v>
      </c>
      <c r="B792" s="328" t="s">
        <v>3301</v>
      </c>
      <c r="C792" s="329" t="s">
        <v>1876</v>
      </c>
      <c r="D792" s="330">
        <f t="shared" si="39"/>
        <v>16</v>
      </c>
      <c r="E792" s="331">
        <f t="shared" si="40"/>
        <v>12</v>
      </c>
      <c r="F792" s="331">
        <f t="shared" si="41"/>
        <v>0</v>
      </c>
      <c r="G792" s="331">
        <f t="shared" si="42"/>
        <v>0</v>
      </c>
      <c r="H792" s="331">
        <f t="shared" si="43"/>
        <v>0</v>
      </c>
      <c r="I792" s="331">
        <f t="shared" si="44"/>
        <v>0</v>
      </c>
      <c r="J792" s="331">
        <f t="shared" si="45"/>
        <v>0</v>
      </c>
      <c r="K792" s="331">
        <f t="shared" si="46"/>
        <v>0</v>
      </c>
      <c r="L792" s="331">
        <f t="shared" si="47"/>
        <v>0</v>
      </c>
      <c r="M792" s="332">
        <f t="shared" si="48"/>
        <v>0</v>
      </c>
      <c r="N792" s="333">
        <f t="shared" si="49"/>
        <v>28</v>
      </c>
      <c r="O792" s="334"/>
      <c r="P792" s="335">
        <f t="shared" si="50"/>
        <v>28</v>
      </c>
      <c r="Q792" s="336">
        <f t="shared" si="51"/>
        <v>367</v>
      </c>
      <c r="R792" s="148"/>
      <c r="S792" s="148"/>
      <c r="T792" s="337"/>
      <c r="U792" s="148"/>
      <c r="V792" s="148"/>
      <c r="W792" s="337"/>
      <c r="X792" s="147"/>
      <c r="Y792" s="148"/>
      <c r="Z792" s="147"/>
      <c r="AA792" s="354">
        <v>0</v>
      </c>
      <c r="AB792" s="357">
        <v>0</v>
      </c>
      <c r="AC792" s="148">
        <v>0</v>
      </c>
      <c r="AD792" s="147"/>
      <c r="AE792" s="148">
        <v>16</v>
      </c>
      <c r="AF792" s="147"/>
      <c r="AG792" s="144">
        <v>0</v>
      </c>
      <c r="AH792" s="144">
        <v>0</v>
      </c>
      <c r="AI792" s="145"/>
      <c r="AJ792" s="145"/>
      <c r="AK792" s="144"/>
      <c r="AL792" s="145"/>
      <c r="AM792" s="144"/>
      <c r="AN792" s="144"/>
      <c r="AO792" s="340"/>
      <c r="AP792" s="340"/>
      <c r="AQ792" s="341"/>
      <c r="AR792" s="341"/>
      <c r="AS792" s="341"/>
      <c r="AT792" s="359"/>
      <c r="AU792" s="144"/>
      <c r="AV792" s="145"/>
      <c r="AW792" s="349">
        <v>0</v>
      </c>
      <c r="AX792" s="349">
        <v>0</v>
      </c>
      <c r="AY792" s="147"/>
      <c r="AZ792" s="349"/>
      <c r="BA792" s="349"/>
      <c r="BB792" s="147"/>
      <c r="BC792" s="147"/>
      <c r="BD792" s="349"/>
      <c r="BE792" s="349"/>
      <c r="BF792" s="338">
        <v>0</v>
      </c>
      <c r="BG792" s="145"/>
      <c r="BH792" s="148">
        <v>0</v>
      </c>
      <c r="BI792" s="337"/>
      <c r="BJ792" s="360"/>
      <c r="BK792" s="343"/>
      <c r="BL792" s="147"/>
      <c r="BM792" s="147"/>
      <c r="BN792" s="349">
        <v>12</v>
      </c>
      <c r="BO792" s="349"/>
      <c r="BP792" s="147"/>
      <c r="BQ792" s="344">
        <v>0</v>
      </c>
      <c r="BR792" s="145"/>
      <c r="BS792" s="145"/>
      <c r="BT792" s="145"/>
      <c r="BU792" s="338"/>
      <c r="BV792" s="344"/>
      <c r="BW792" s="145"/>
      <c r="BX792" s="145"/>
      <c r="BY792" s="144"/>
      <c r="BZ792" s="144"/>
      <c r="CA792" s="149">
        <v>0</v>
      </c>
      <c r="CB792" s="338">
        <v>0</v>
      </c>
      <c r="CC792" s="344">
        <v>0</v>
      </c>
      <c r="CD792" s="145"/>
      <c r="CE792" s="145"/>
      <c r="CF792" s="146">
        <v>0</v>
      </c>
      <c r="CG792" s="148"/>
      <c r="CH792" s="148"/>
      <c r="CI792" s="337"/>
      <c r="CJ792" s="147"/>
      <c r="CK792" s="338"/>
      <c r="CL792" s="145"/>
      <c r="CM792" s="145"/>
      <c r="CN792" s="338"/>
      <c r="CO792" s="344"/>
    </row>
    <row r="793" spans="1:93" ht="24" customHeight="1" x14ac:dyDescent="0.3">
      <c r="A793" s="327" t="s">
        <v>3302</v>
      </c>
      <c r="B793" s="328" t="s">
        <v>3303</v>
      </c>
      <c r="C793" s="329" t="s">
        <v>335</v>
      </c>
      <c r="D793" s="330">
        <f t="shared" si="39"/>
        <v>3</v>
      </c>
      <c r="E793" s="331">
        <f t="shared" si="40"/>
        <v>3</v>
      </c>
      <c r="F793" s="331">
        <f t="shared" si="41"/>
        <v>0</v>
      </c>
      <c r="G793" s="331">
        <f t="shared" si="42"/>
        <v>0</v>
      </c>
      <c r="H793" s="331">
        <f t="shared" si="43"/>
        <v>0</v>
      </c>
      <c r="I793" s="331">
        <f t="shared" si="44"/>
        <v>0</v>
      </c>
      <c r="J793" s="331">
        <f t="shared" si="45"/>
        <v>0</v>
      </c>
      <c r="K793" s="331">
        <f t="shared" si="46"/>
        <v>0</v>
      </c>
      <c r="L793" s="331">
        <f t="shared" si="47"/>
        <v>0</v>
      </c>
      <c r="M793" s="332">
        <f t="shared" si="48"/>
        <v>0</v>
      </c>
      <c r="N793" s="333">
        <f t="shared" si="49"/>
        <v>6</v>
      </c>
      <c r="O793" s="334"/>
      <c r="P793" s="335">
        <f t="shared" si="50"/>
        <v>6</v>
      </c>
      <c r="Q793" s="336">
        <f t="shared" si="51"/>
        <v>768</v>
      </c>
      <c r="R793" s="148"/>
      <c r="S793" s="148"/>
      <c r="T793" s="337"/>
      <c r="U793" s="148"/>
      <c r="V793" s="148"/>
      <c r="W793" s="337"/>
      <c r="X793" s="147"/>
      <c r="Y793" s="148"/>
      <c r="Z793" s="147"/>
      <c r="AA793" s="338">
        <v>0</v>
      </c>
      <c r="AB793" s="339">
        <v>0</v>
      </c>
      <c r="AC793" s="148">
        <v>0</v>
      </c>
      <c r="AD793" s="147"/>
      <c r="AE793" s="148"/>
      <c r="AF793" s="147">
        <v>3</v>
      </c>
      <c r="AG793" s="364">
        <v>0</v>
      </c>
      <c r="AH793" s="364">
        <v>0</v>
      </c>
      <c r="AI793" s="145"/>
      <c r="AJ793" s="145"/>
      <c r="AK793" s="364"/>
      <c r="AL793" s="145"/>
      <c r="AM793" s="364"/>
      <c r="AN793" s="364"/>
      <c r="AO793" s="340"/>
      <c r="AP793" s="340"/>
      <c r="AQ793" s="365"/>
      <c r="AR793" s="365"/>
      <c r="AS793" s="365"/>
      <c r="AT793" s="153"/>
      <c r="AU793" s="364"/>
      <c r="AV793" s="145"/>
      <c r="AW793" s="148">
        <v>0</v>
      </c>
      <c r="AX793" s="148">
        <v>0</v>
      </c>
      <c r="AY793" s="147"/>
      <c r="AZ793" s="148"/>
      <c r="BA793" s="148"/>
      <c r="BB793" s="147"/>
      <c r="BC793" s="147"/>
      <c r="BD793" s="148"/>
      <c r="BE793" s="148"/>
      <c r="BF793" s="338">
        <v>0</v>
      </c>
      <c r="BG793" s="145"/>
      <c r="BH793" s="148">
        <v>0</v>
      </c>
      <c r="BI793" s="337"/>
      <c r="BJ793" s="342"/>
      <c r="BK793" s="343"/>
      <c r="BL793" s="147"/>
      <c r="BM793" s="147"/>
      <c r="BN793" s="148"/>
      <c r="BO793" s="148">
        <v>3</v>
      </c>
      <c r="BP793" s="147"/>
      <c r="BQ793" s="364">
        <v>0</v>
      </c>
      <c r="BR793" s="352"/>
      <c r="BS793" s="352"/>
      <c r="BT793" s="145"/>
      <c r="BU793" s="338"/>
      <c r="BV793" s="364"/>
      <c r="BW793" s="145"/>
      <c r="BX793" s="145"/>
      <c r="BY793" s="364"/>
      <c r="BZ793" s="364"/>
      <c r="CA793" s="149">
        <v>0</v>
      </c>
      <c r="CB793" s="338">
        <v>0</v>
      </c>
      <c r="CC793" s="344">
        <v>0</v>
      </c>
      <c r="CD793" s="145"/>
      <c r="CE793" s="145"/>
      <c r="CF793" s="146">
        <v>0</v>
      </c>
      <c r="CG793" s="148"/>
      <c r="CH793" s="148"/>
      <c r="CI793" s="337"/>
      <c r="CJ793" s="147"/>
      <c r="CK793" s="338"/>
      <c r="CL793" s="145"/>
      <c r="CM793" s="145"/>
      <c r="CN793" s="338"/>
      <c r="CO793" s="344"/>
    </row>
    <row r="794" spans="1:93" ht="24" customHeight="1" x14ac:dyDescent="0.3">
      <c r="A794" s="345" t="s">
        <v>3304</v>
      </c>
      <c r="B794" s="328" t="s">
        <v>3305</v>
      </c>
      <c r="C794" s="329" t="s">
        <v>1236</v>
      </c>
      <c r="D794" s="330">
        <f t="shared" si="39"/>
        <v>0</v>
      </c>
      <c r="E794" s="331">
        <f t="shared" si="40"/>
        <v>0</v>
      </c>
      <c r="F794" s="331">
        <f t="shared" si="41"/>
        <v>0</v>
      </c>
      <c r="G794" s="331">
        <f t="shared" si="42"/>
        <v>0</v>
      </c>
      <c r="H794" s="331">
        <f t="shared" si="43"/>
        <v>0</v>
      </c>
      <c r="I794" s="331">
        <f t="shared" si="44"/>
        <v>0</v>
      </c>
      <c r="J794" s="331">
        <f t="shared" si="45"/>
        <v>0</v>
      </c>
      <c r="K794" s="331">
        <f t="shared" si="46"/>
        <v>0</v>
      </c>
      <c r="L794" s="331">
        <f t="shared" si="47"/>
        <v>0</v>
      </c>
      <c r="M794" s="332">
        <f t="shared" si="48"/>
        <v>0</v>
      </c>
      <c r="N794" s="333">
        <f t="shared" si="49"/>
        <v>0</v>
      </c>
      <c r="O794" s="334"/>
      <c r="P794" s="335">
        <f t="shared" si="50"/>
        <v>0</v>
      </c>
      <c r="Q794" s="336" t="str">
        <f t="shared" si="51"/>
        <v/>
      </c>
      <c r="R794" s="148"/>
      <c r="S794" s="148"/>
      <c r="T794" s="337"/>
      <c r="U794" s="148"/>
      <c r="V794" s="148"/>
      <c r="W794" s="337"/>
      <c r="X794" s="147"/>
      <c r="Y794" s="148"/>
      <c r="Z794" s="147"/>
      <c r="AA794" s="354">
        <v>0</v>
      </c>
      <c r="AB794" s="357">
        <v>0</v>
      </c>
      <c r="AC794" s="148">
        <v>0</v>
      </c>
      <c r="AD794" s="147"/>
      <c r="AE794" s="148"/>
      <c r="AF794" s="147"/>
      <c r="AG794" s="88">
        <v>0</v>
      </c>
      <c r="AH794" s="88">
        <v>0</v>
      </c>
      <c r="AI794" s="145"/>
      <c r="AJ794" s="145"/>
      <c r="AK794" s="88"/>
      <c r="AL794" s="145"/>
      <c r="AM794" s="88"/>
      <c r="AN794" s="88"/>
      <c r="AO794" s="340"/>
      <c r="AP794" s="340"/>
      <c r="AQ794" s="358"/>
      <c r="AR794" s="358"/>
      <c r="AS794" s="358"/>
      <c r="AT794" s="359"/>
      <c r="AU794" s="88"/>
      <c r="AV794" s="145"/>
      <c r="AW794" s="148">
        <v>0</v>
      </c>
      <c r="AX794" s="148">
        <v>0</v>
      </c>
      <c r="AY794" s="147"/>
      <c r="AZ794" s="148"/>
      <c r="BA794" s="148"/>
      <c r="BB794" s="147"/>
      <c r="BC794" s="147"/>
      <c r="BD794" s="148"/>
      <c r="BE794" s="148"/>
      <c r="BF794" s="338">
        <v>0</v>
      </c>
      <c r="BG794" s="145"/>
      <c r="BH794" s="148">
        <v>0</v>
      </c>
      <c r="BI794" s="337"/>
      <c r="BJ794" s="342"/>
      <c r="BK794" s="343"/>
      <c r="BL794" s="147"/>
      <c r="BM794" s="147"/>
      <c r="BN794" s="148"/>
      <c r="BO794" s="148"/>
      <c r="BP794" s="147"/>
      <c r="BQ794" s="144">
        <v>0</v>
      </c>
      <c r="BR794" s="145"/>
      <c r="BS794" s="145"/>
      <c r="BT794" s="145"/>
      <c r="BU794" s="338"/>
      <c r="BV794" s="144"/>
      <c r="BW794" s="145"/>
      <c r="BX794" s="145"/>
      <c r="BY794" s="88"/>
      <c r="BZ794" s="88"/>
      <c r="CA794" s="355">
        <v>0</v>
      </c>
      <c r="CB794" s="338">
        <v>0</v>
      </c>
      <c r="CC794" s="344">
        <v>0</v>
      </c>
      <c r="CD794" s="145"/>
      <c r="CE794" s="145"/>
      <c r="CF794" s="146">
        <v>0</v>
      </c>
      <c r="CG794" s="148"/>
      <c r="CH794" s="148"/>
      <c r="CI794" s="337"/>
      <c r="CJ794" s="147"/>
      <c r="CK794" s="338"/>
      <c r="CL794" s="145"/>
      <c r="CM794" s="145"/>
      <c r="CN794" s="338"/>
      <c r="CO794" s="344"/>
    </row>
    <row r="795" spans="1:93" ht="24" customHeight="1" x14ac:dyDescent="0.3">
      <c r="A795" s="327" t="s">
        <v>3306</v>
      </c>
      <c r="B795" s="328" t="s">
        <v>3307</v>
      </c>
      <c r="C795" s="329" t="s">
        <v>1075</v>
      </c>
      <c r="D795" s="330">
        <f t="shared" si="39"/>
        <v>14</v>
      </c>
      <c r="E795" s="331">
        <f t="shared" si="40"/>
        <v>5</v>
      </c>
      <c r="F795" s="331">
        <f t="shared" si="41"/>
        <v>0</v>
      </c>
      <c r="G795" s="331">
        <f t="shared" si="42"/>
        <v>0</v>
      </c>
      <c r="H795" s="331">
        <f t="shared" si="43"/>
        <v>0</v>
      </c>
      <c r="I795" s="331">
        <f t="shared" si="44"/>
        <v>0</v>
      </c>
      <c r="J795" s="331">
        <f t="shared" si="45"/>
        <v>0</v>
      </c>
      <c r="K795" s="331">
        <f t="shared" si="46"/>
        <v>0</v>
      </c>
      <c r="L795" s="331">
        <f t="shared" si="47"/>
        <v>0</v>
      </c>
      <c r="M795" s="332">
        <f t="shared" si="48"/>
        <v>0</v>
      </c>
      <c r="N795" s="333">
        <f t="shared" si="49"/>
        <v>19</v>
      </c>
      <c r="O795" s="334"/>
      <c r="P795" s="335">
        <f t="shared" si="50"/>
        <v>19</v>
      </c>
      <c r="Q795" s="336">
        <f t="shared" si="51"/>
        <v>484</v>
      </c>
      <c r="R795" s="349"/>
      <c r="S795" s="349"/>
      <c r="T795" s="337"/>
      <c r="U795" s="349"/>
      <c r="V795" s="349"/>
      <c r="W795" s="337"/>
      <c r="X795" s="147"/>
      <c r="Y795" s="349"/>
      <c r="Z795" s="147"/>
      <c r="AA795" s="338">
        <v>0</v>
      </c>
      <c r="AB795" s="339">
        <v>0</v>
      </c>
      <c r="AC795" s="148">
        <v>0</v>
      </c>
      <c r="AD795" s="147"/>
      <c r="AE795" s="349">
        <v>5</v>
      </c>
      <c r="AF795" s="147"/>
      <c r="AG795" s="344">
        <v>0</v>
      </c>
      <c r="AH795" s="344">
        <v>0</v>
      </c>
      <c r="AI795" s="145"/>
      <c r="AJ795" s="145"/>
      <c r="AK795" s="344"/>
      <c r="AL795" s="145"/>
      <c r="AM795" s="344"/>
      <c r="AN795" s="344"/>
      <c r="AO795" s="340"/>
      <c r="AP795" s="340"/>
      <c r="AQ795" s="368"/>
      <c r="AR795" s="368"/>
      <c r="AS795" s="368"/>
      <c r="AT795" s="153"/>
      <c r="AU795" s="344"/>
      <c r="AV795" s="145"/>
      <c r="AW795" s="148">
        <v>0</v>
      </c>
      <c r="AX795" s="148">
        <v>0</v>
      </c>
      <c r="AY795" s="147"/>
      <c r="AZ795" s="148"/>
      <c r="BA795" s="148"/>
      <c r="BB795" s="147"/>
      <c r="BC795" s="147"/>
      <c r="BD795" s="148"/>
      <c r="BE795" s="148"/>
      <c r="BF795" s="338">
        <v>0</v>
      </c>
      <c r="BG795" s="145"/>
      <c r="BH795" s="349">
        <v>0</v>
      </c>
      <c r="BI795" s="337"/>
      <c r="BJ795" s="342"/>
      <c r="BK795" s="343"/>
      <c r="BL795" s="147"/>
      <c r="BM795" s="147"/>
      <c r="BN795" s="148">
        <v>14</v>
      </c>
      <c r="BO795" s="148"/>
      <c r="BP795" s="147"/>
      <c r="BQ795" s="144">
        <v>0</v>
      </c>
      <c r="BR795" s="145"/>
      <c r="BS795" s="145"/>
      <c r="BT795" s="145"/>
      <c r="BU795" s="338"/>
      <c r="BV795" s="144"/>
      <c r="BW795" s="145"/>
      <c r="BX795" s="145"/>
      <c r="BY795" s="344"/>
      <c r="BZ795" s="344"/>
      <c r="CA795" s="355">
        <v>0</v>
      </c>
      <c r="CB795" s="338">
        <v>0</v>
      </c>
      <c r="CC795" s="344">
        <v>0</v>
      </c>
      <c r="CD795" s="145"/>
      <c r="CE795" s="145"/>
      <c r="CF795" s="146">
        <v>0</v>
      </c>
      <c r="CG795" s="148"/>
      <c r="CH795" s="148"/>
      <c r="CI795" s="337"/>
      <c r="CJ795" s="147"/>
      <c r="CK795" s="338"/>
      <c r="CL795" s="145"/>
      <c r="CM795" s="145"/>
      <c r="CN795" s="338"/>
      <c r="CO795" s="344"/>
    </row>
    <row r="796" spans="1:93" ht="24" customHeight="1" x14ac:dyDescent="0.3">
      <c r="A796" s="327" t="s">
        <v>3308</v>
      </c>
      <c r="B796" s="328" t="s">
        <v>3309</v>
      </c>
      <c r="C796" s="329" t="s">
        <v>1960</v>
      </c>
      <c r="D796" s="330">
        <f t="shared" si="39"/>
        <v>180</v>
      </c>
      <c r="E796" s="331">
        <f t="shared" si="40"/>
        <v>70</v>
      </c>
      <c r="F796" s="331">
        <f t="shared" si="41"/>
        <v>70</v>
      </c>
      <c r="G796" s="331">
        <f t="shared" si="42"/>
        <v>60</v>
      </c>
      <c r="H796" s="331">
        <f t="shared" si="43"/>
        <v>60</v>
      </c>
      <c r="I796" s="331">
        <f t="shared" si="44"/>
        <v>50</v>
      </c>
      <c r="J796" s="331">
        <f t="shared" si="45"/>
        <v>50</v>
      </c>
      <c r="K796" s="331">
        <f t="shared" si="46"/>
        <v>50</v>
      </c>
      <c r="L796" s="331">
        <f t="shared" si="47"/>
        <v>50</v>
      </c>
      <c r="M796" s="332">
        <f t="shared" si="48"/>
        <v>40</v>
      </c>
      <c r="N796" s="333">
        <f t="shared" si="49"/>
        <v>680</v>
      </c>
      <c r="O796" s="334"/>
      <c r="P796" s="335">
        <f t="shared" si="50"/>
        <v>680</v>
      </c>
      <c r="Q796" s="336">
        <f t="shared" si="51"/>
        <v>18</v>
      </c>
      <c r="R796" s="349"/>
      <c r="S796" s="349">
        <v>30</v>
      </c>
      <c r="T796" s="370"/>
      <c r="U796" s="349"/>
      <c r="V796" s="349"/>
      <c r="W796" s="370">
        <v>20</v>
      </c>
      <c r="X796" s="351"/>
      <c r="Y796" s="349"/>
      <c r="Z796" s="351"/>
      <c r="AA796" s="338">
        <v>50</v>
      </c>
      <c r="AB796" s="339">
        <v>60</v>
      </c>
      <c r="AC796" s="148">
        <v>0</v>
      </c>
      <c r="AD796" s="351"/>
      <c r="AE796" s="349"/>
      <c r="AF796" s="351"/>
      <c r="AG796" s="144">
        <v>0</v>
      </c>
      <c r="AH796" s="144">
        <v>0</v>
      </c>
      <c r="AI796" s="145">
        <v>40</v>
      </c>
      <c r="AJ796" s="145"/>
      <c r="AK796" s="144"/>
      <c r="AL796" s="145"/>
      <c r="AM796" s="144"/>
      <c r="AN796" s="144"/>
      <c r="AO796" s="340"/>
      <c r="AP796" s="340"/>
      <c r="AQ796" s="341">
        <v>40</v>
      </c>
      <c r="AR796" s="341"/>
      <c r="AS796" s="341"/>
      <c r="AT796" s="153"/>
      <c r="AU796" s="144"/>
      <c r="AV796" s="145"/>
      <c r="AW796" s="148">
        <v>60</v>
      </c>
      <c r="AX796" s="148">
        <v>0</v>
      </c>
      <c r="AY796" s="351"/>
      <c r="AZ796" s="148"/>
      <c r="BA796" s="148"/>
      <c r="BB796" s="351"/>
      <c r="BC796" s="351"/>
      <c r="BD796" s="148"/>
      <c r="BE796" s="148"/>
      <c r="BF796" s="338">
        <v>70</v>
      </c>
      <c r="BG796" s="145"/>
      <c r="BH796" s="148">
        <v>0</v>
      </c>
      <c r="BI796" s="370">
        <v>30</v>
      </c>
      <c r="BJ796" s="342">
        <v>50</v>
      </c>
      <c r="BK796" s="343"/>
      <c r="BL796" s="351"/>
      <c r="BM796" s="351"/>
      <c r="BN796" s="148"/>
      <c r="BO796" s="148"/>
      <c r="BP796" s="351"/>
      <c r="BQ796" s="344">
        <v>0</v>
      </c>
      <c r="BR796" s="145"/>
      <c r="BS796" s="145"/>
      <c r="BT796" s="145"/>
      <c r="BU796" s="338">
        <v>50</v>
      </c>
      <c r="BV796" s="344"/>
      <c r="BW796" s="145"/>
      <c r="BX796" s="145"/>
      <c r="BY796" s="144"/>
      <c r="BZ796" s="144"/>
      <c r="CA796" s="149">
        <v>0</v>
      </c>
      <c r="CB796" s="338">
        <v>50</v>
      </c>
      <c r="CC796" s="88">
        <v>0</v>
      </c>
      <c r="CD796" s="145"/>
      <c r="CE796" s="145"/>
      <c r="CF796" s="146">
        <v>0</v>
      </c>
      <c r="CG796" s="349"/>
      <c r="CH796" s="349"/>
      <c r="CI796" s="370">
        <v>5</v>
      </c>
      <c r="CJ796" s="351"/>
      <c r="CK796" s="338">
        <v>180</v>
      </c>
      <c r="CL796" s="145"/>
      <c r="CM796" s="145"/>
      <c r="CN796" s="338">
        <v>70</v>
      </c>
      <c r="CO796" s="88"/>
    </row>
    <row r="797" spans="1:93" ht="24" customHeight="1" x14ac:dyDescent="0.3">
      <c r="A797" s="327" t="s">
        <v>3310</v>
      </c>
      <c r="B797" s="328" t="s">
        <v>3311</v>
      </c>
      <c r="C797" s="329" t="s">
        <v>809</v>
      </c>
      <c r="D797" s="330">
        <f t="shared" si="39"/>
        <v>0</v>
      </c>
      <c r="E797" s="331">
        <f t="shared" si="40"/>
        <v>0</v>
      </c>
      <c r="F797" s="331">
        <f t="shared" si="41"/>
        <v>0</v>
      </c>
      <c r="G797" s="331">
        <f t="shared" si="42"/>
        <v>0</v>
      </c>
      <c r="H797" s="331">
        <f t="shared" si="43"/>
        <v>0</v>
      </c>
      <c r="I797" s="331">
        <f t="shared" si="44"/>
        <v>0</v>
      </c>
      <c r="J797" s="331">
        <f t="shared" si="45"/>
        <v>0</v>
      </c>
      <c r="K797" s="331">
        <f t="shared" si="46"/>
        <v>0</v>
      </c>
      <c r="L797" s="331">
        <f t="shared" si="47"/>
        <v>0</v>
      </c>
      <c r="M797" s="332">
        <f t="shared" si="48"/>
        <v>0</v>
      </c>
      <c r="N797" s="333">
        <f t="shared" si="49"/>
        <v>0</v>
      </c>
      <c r="O797" s="334"/>
      <c r="P797" s="335">
        <f t="shared" si="50"/>
        <v>0</v>
      </c>
      <c r="Q797" s="336" t="str">
        <f t="shared" si="51"/>
        <v/>
      </c>
      <c r="R797" s="148"/>
      <c r="S797" s="148"/>
      <c r="T797" s="350"/>
      <c r="U797" s="148"/>
      <c r="V797" s="148"/>
      <c r="W797" s="350"/>
      <c r="X797" s="351"/>
      <c r="Y797" s="148"/>
      <c r="Z797" s="351"/>
      <c r="AA797" s="338">
        <v>0</v>
      </c>
      <c r="AB797" s="339">
        <v>0</v>
      </c>
      <c r="AC797" s="148">
        <v>0</v>
      </c>
      <c r="AD797" s="351"/>
      <c r="AE797" s="148"/>
      <c r="AF797" s="351"/>
      <c r="AG797" s="364">
        <v>0</v>
      </c>
      <c r="AH797" s="364">
        <v>0</v>
      </c>
      <c r="AI797" s="145"/>
      <c r="AJ797" s="145"/>
      <c r="AK797" s="364"/>
      <c r="AL797" s="145"/>
      <c r="AM797" s="364"/>
      <c r="AN797" s="364"/>
      <c r="AO797" s="340"/>
      <c r="AP797" s="340"/>
      <c r="AQ797" s="365"/>
      <c r="AR797" s="365"/>
      <c r="AS797" s="365"/>
      <c r="AT797" s="153"/>
      <c r="AU797" s="364"/>
      <c r="AV797" s="145"/>
      <c r="AW797" s="148">
        <v>0</v>
      </c>
      <c r="AX797" s="148">
        <v>0</v>
      </c>
      <c r="AY797" s="351"/>
      <c r="AZ797" s="148"/>
      <c r="BA797" s="148"/>
      <c r="BB797" s="351"/>
      <c r="BC797" s="351"/>
      <c r="BD797" s="148"/>
      <c r="BE797" s="148"/>
      <c r="BF797" s="354">
        <v>0</v>
      </c>
      <c r="BG797" s="145"/>
      <c r="BH797" s="349">
        <v>0</v>
      </c>
      <c r="BI797" s="350"/>
      <c r="BJ797" s="342"/>
      <c r="BK797" s="343"/>
      <c r="BL797" s="351"/>
      <c r="BM797" s="351"/>
      <c r="BN797" s="148"/>
      <c r="BO797" s="148"/>
      <c r="BP797" s="351"/>
      <c r="BQ797" s="88">
        <v>0</v>
      </c>
      <c r="BR797" s="352"/>
      <c r="BS797" s="352"/>
      <c r="BT797" s="145"/>
      <c r="BU797" s="354"/>
      <c r="BV797" s="88"/>
      <c r="BW797" s="145"/>
      <c r="BX797" s="145"/>
      <c r="BY797" s="364"/>
      <c r="BZ797" s="364"/>
      <c r="CA797" s="355">
        <v>0</v>
      </c>
      <c r="CB797" s="354">
        <v>0</v>
      </c>
      <c r="CC797" s="344">
        <v>0</v>
      </c>
      <c r="CD797" s="145"/>
      <c r="CE797" s="145"/>
      <c r="CF797" s="146">
        <v>0</v>
      </c>
      <c r="CG797" s="349"/>
      <c r="CH797" s="349"/>
      <c r="CI797" s="350"/>
      <c r="CJ797" s="351"/>
      <c r="CK797" s="354"/>
      <c r="CL797" s="145"/>
      <c r="CM797" s="145"/>
      <c r="CN797" s="354"/>
      <c r="CO797" s="344"/>
    </row>
    <row r="798" spans="1:93" ht="24" customHeight="1" x14ac:dyDescent="0.3">
      <c r="A798" s="327" t="s">
        <v>3312</v>
      </c>
      <c r="B798" s="328" t="s">
        <v>3311</v>
      </c>
      <c r="C798" s="329" t="s">
        <v>1236</v>
      </c>
      <c r="D798" s="330">
        <f t="shared" si="39"/>
        <v>0</v>
      </c>
      <c r="E798" s="331">
        <f t="shared" si="40"/>
        <v>0</v>
      </c>
      <c r="F798" s="331">
        <f t="shared" si="41"/>
        <v>0</v>
      </c>
      <c r="G798" s="331">
        <f t="shared" si="42"/>
        <v>0</v>
      </c>
      <c r="H798" s="331">
        <f t="shared" si="43"/>
        <v>0</v>
      </c>
      <c r="I798" s="331">
        <f t="shared" si="44"/>
        <v>0</v>
      </c>
      <c r="J798" s="331">
        <f t="shared" si="45"/>
        <v>0</v>
      </c>
      <c r="K798" s="331">
        <f t="shared" si="46"/>
        <v>0</v>
      </c>
      <c r="L798" s="331">
        <f t="shared" si="47"/>
        <v>0</v>
      </c>
      <c r="M798" s="332">
        <f t="shared" si="48"/>
        <v>0</v>
      </c>
      <c r="N798" s="333">
        <f t="shared" si="49"/>
        <v>0</v>
      </c>
      <c r="O798" s="334"/>
      <c r="P798" s="335">
        <f t="shared" si="50"/>
        <v>0</v>
      </c>
      <c r="Q798" s="336" t="str">
        <f t="shared" si="51"/>
        <v/>
      </c>
      <c r="R798" s="349"/>
      <c r="S798" s="349"/>
      <c r="T798" s="337"/>
      <c r="U798" s="349"/>
      <c r="V798" s="349"/>
      <c r="W798" s="337"/>
      <c r="X798" s="147"/>
      <c r="Y798" s="349"/>
      <c r="Z798" s="147"/>
      <c r="AA798" s="338">
        <v>0</v>
      </c>
      <c r="AB798" s="339">
        <v>0</v>
      </c>
      <c r="AC798" s="349">
        <v>0</v>
      </c>
      <c r="AD798" s="147"/>
      <c r="AE798" s="349"/>
      <c r="AF798" s="147"/>
      <c r="AG798" s="344">
        <v>0</v>
      </c>
      <c r="AH798" s="344">
        <v>0</v>
      </c>
      <c r="AI798" s="145"/>
      <c r="AJ798" s="145"/>
      <c r="AK798" s="344"/>
      <c r="AL798" s="145"/>
      <c r="AM798" s="344"/>
      <c r="AN798" s="344"/>
      <c r="AO798" s="340"/>
      <c r="AP798" s="340"/>
      <c r="AQ798" s="368"/>
      <c r="AR798" s="368"/>
      <c r="AS798" s="368"/>
      <c r="AT798" s="153"/>
      <c r="AU798" s="344"/>
      <c r="AV798" s="145"/>
      <c r="AW798" s="148">
        <v>0</v>
      </c>
      <c r="AX798" s="148">
        <v>0</v>
      </c>
      <c r="AY798" s="147"/>
      <c r="AZ798" s="148"/>
      <c r="BA798" s="148"/>
      <c r="BB798" s="147"/>
      <c r="BC798" s="147"/>
      <c r="BD798" s="148"/>
      <c r="BE798" s="148"/>
      <c r="BF798" s="354">
        <v>0</v>
      </c>
      <c r="BG798" s="145"/>
      <c r="BH798" s="148">
        <v>0</v>
      </c>
      <c r="BI798" s="337"/>
      <c r="BJ798" s="342"/>
      <c r="BK798" s="343"/>
      <c r="BL798" s="147"/>
      <c r="BM798" s="147"/>
      <c r="BN798" s="148"/>
      <c r="BO798" s="148"/>
      <c r="BP798" s="147"/>
      <c r="BQ798" s="364">
        <v>0</v>
      </c>
      <c r="BR798" s="352"/>
      <c r="BS798" s="352"/>
      <c r="BT798" s="145"/>
      <c r="BU798" s="354"/>
      <c r="BV798" s="364"/>
      <c r="BW798" s="145"/>
      <c r="BX798" s="145"/>
      <c r="BY798" s="344"/>
      <c r="BZ798" s="344"/>
      <c r="CA798" s="149">
        <v>0</v>
      </c>
      <c r="CB798" s="338">
        <v>0</v>
      </c>
      <c r="CC798" s="344">
        <v>0</v>
      </c>
      <c r="CD798" s="145"/>
      <c r="CE798" s="145"/>
      <c r="CF798" s="146">
        <v>0</v>
      </c>
      <c r="CG798" s="148"/>
      <c r="CH798" s="148"/>
      <c r="CI798" s="337"/>
      <c r="CJ798" s="147"/>
      <c r="CK798" s="338"/>
      <c r="CL798" s="145"/>
      <c r="CM798" s="145"/>
      <c r="CN798" s="338"/>
      <c r="CO798" s="344"/>
    </row>
    <row r="799" spans="1:93" ht="24" customHeight="1" x14ac:dyDescent="0.3">
      <c r="A799" s="327">
        <v>871014</v>
      </c>
      <c r="B799" s="328" t="s">
        <v>3311</v>
      </c>
      <c r="C799" s="329" t="s">
        <v>1893</v>
      </c>
      <c r="D799" s="330">
        <f t="shared" si="39"/>
        <v>6</v>
      </c>
      <c r="E799" s="331">
        <f t="shared" si="40"/>
        <v>0</v>
      </c>
      <c r="F799" s="331">
        <f t="shared" si="41"/>
        <v>0</v>
      </c>
      <c r="G799" s="331">
        <f t="shared" si="42"/>
        <v>0</v>
      </c>
      <c r="H799" s="331">
        <f t="shared" si="43"/>
        <v>0</v>
      </c>
      <c r="I799" s="331">
        <f t="shared" si="44"/>
        <v>0</v>
      </c>
      <c r="J799" s="331">
        <f t="shared" si="45"/>
        <v>0</v>
      </c>
      <c r="K799" s="331">
        <f t="shared" si="46"/>
        <v>0</v>
      </c>
      <c r="L799" s="331">
        <f t="shared" si="47"/>
        <v>0</v>
      </c>
      <c r="M799" s="332">
        <f t="shared" si="48"/>
        <v>0</v>
      </c>
      <c r="N799" s="333">
        <f t="shared" si="49"/>
        <v>6</v>
      </c>
      <c r="O799" s="334"/>
      <c r="P799" s="335">
        <f t="shared" si="50"/>
        <v>6</v>
      </c>
      <c r="Q799" s="336">
        <f t="shared" si="51"/>
        <v>768</v>
      </c>
      <c r="R799" s="148"/>
      <c r="S799" s="148"/>
      <c r="T799" s="337"/>
      <c r="U799" s="148"/>
      <c r="V799" s="148"/>
      <c r="W799" s="337"/>
      <c r="X799" s="147"/>
      <c r="Y799" s="148"/>
      <c r="Z799" s="147"/>
      <c r="AA799" s="338">
        <v>0</v>
      </c>
      <c r="AB799" s="339">
        <v>0</v>
      </c>
      <c r="AC799" s="349">
        <v>0</v>
      </c>
      <c r="AD799" s="147"/>
      <c r="AE799" s="148">
        <v>6</v>
      </c>
      <c r="AF799" s="147"/>
      <c r="AG799" s="144">
        <v>0</v>
      </c>
      <c r="AH799" s="144">
        <v>0</v>
      </c>
      <c r="AI799" s="145"/>
      <c r="AJ799" s="145"/>
      <c r="AK799" s="144"/>
      <c r="AL799" s="145"/>
      <c r="AM799" s="144"/>
      <c r="AN799" s="144"/>
      <c r="AO799" s="340"/>
      <c r="AP799" s="340"/>
      <c r="AQ799" s="341"/>
      <c r="AR799" s="341"/>
      <c r="AS799" s="341"/>
      <c r="AT799" s="153"/>
      <c r="AU799" s="144"/>
      <c r="AV799" s="145"/>
      <c r="AW799" s="148">
        <v>0</v>
      </c>
      <c r="AX799" s="148">
        <v>0</v>
      </c>
      <c r="AY799" s="147"/>
      <c r="AZ799" s="148"/>
      <c r="BA799" s="148"/>
      <c r="BB799" s="147"/>
      <c r="BC799" s="147"/>
      <c r="BD799" s="148"/>
      <c r="BE799" s="148"/>
      <c r="BF799" s="338">
        <v>0</v>
      </c>
      <c r="BG799" s="145"/>
      <c r="BH799" s="148">
        <v>0</v>
      </c>
      <c r="BI799" s="337"/>
      <c r="BJ799" s="360"/>
      <c r="BK799" s="343"/>
      <c r="BL799" s="147"/>
      <c r="BM799" s="147"/>
      <c r="BN799" s="148"/>
      <c r="BO799" s="148"/>
      <c r="BP799" s="147"/>
      <c r="BQ799" s="344">
        <v>0</v>
      </c>
      <c r="BR799" s="145"/>
      <c r="BS799" s="145"/>
      <c r="BT799" s="145"/>
      <c r="BU799" s="338"/>
      <c r="BV799" s="344"/>
      <c r="BW799" s="145"/>
      <c r="BX799" s="145"/>
      <c r="BY799" s="144"/>
      <c r="BZ799" s="144"/>
      <c r="CA799" s="149">
        <v>0</v>
      </c>
      <c r="CB799" s="354">
        <v>0</v>
      </c>
      <c r="CC799" s="344">
        <v>0</v>
      </c>
      <c r="CD799" s="145"/>
      <c r="CE799" s="145"/>
      <c r="CF799" s="146">
        <v>0</v>
      </c>
      <c r="CG799" s="148"/>
      <c r="CH799" s="148"/>
      <c r="CI799" s="337"/>
      <c r="CJ799" s="147"/>
      <c r="CK799" s="354"/>
      <c r="CL799" s="145"/>
      <c r="CM799" s="145"/>
      <c r="CN799" s="354"/>
      <c r="CO799" s="344"/>
    </row>
    <row r="800" spans="1:93" ht="24" customHeight="1" x14ac:dyDescent="0.3">
      <c r="A800" s="327" t="s">
        <v>3313</v>
      </c>
      <c r="B800" s="362" t="s">
        <v>3314</v>
      </c>
      <c r="C800" s="363" t="s">
        <v>2010</v>
      </c>
      <c r="D800" s="330">
        <f t="shared" si="39"/>
        <v>5</v>
      </c>
      <c r="E800" s="331">
        <f t="shared" si="40"/>
        <v>0</v>
      </c>
      <c r="F800" s="331">
        <f t="shared" si="41"/>
        <v>0</v>
      </c>
      <c r="G800" s="331">
        <f t="shared" si="42"/>
        <v>0</v>
      </c>
      <c r="H800" s="331">
        <f t="shared" si="43"/>
        <v>0</v>
      </c>
      <c r="I800" s="331">
        <f t="shared" si="44"/>
        <v>0</v>
      </c>
      <c r="J800" s="331">
        <f t="shared" si="45"/>
        <v>0</v>
      </c>
      <c r="K800" s="331">
        <f t="shared" si="46"/>
        <v>0</v>
      </c>
      <c r="L800" s="331">
        <f t="shared" si="47"/>
        <v>0</v>
      </c>
      <c r="M800" s="332">
        <f t="shared" si="48"/>
        <v>0</v>
      </c>
      <c r="N800" s="333">
        <f t="shared" si="49"/>
        <v>5</v>
      </c>
      <c r="O800" s="334"/>
      <c r="P800" s="335">
        <f t="shared" si="50"/>
        <v>5</v>
      </c>
      <c r="Q800" s="336">
        <f t="shared" si="51"/>
        <v>814</v>
      </c>
      <c r="R800" s="148"/>
      <c r="S800" s="148"/>
      <c r="T800" s="350"/>
      <c r="U800" s="148"/>
      <c r="V800" s="148"/>
      <c r="W800" s="350"/>
      <c r="X800" s="351"/>
      <c r="Y800" s="148"/>
      <c r="Z800" s="351"/>
      <c r="AA800" s="354">
        <v>0</v>
      </c>
      <c r="AB800" s="357">
        <v>0</v>
      </c>
      <c r="AC800" s="148">
        <v>0</v>
      </c>
      <c r="AD800" s="351"/>
      <c r="AE800" s="148">
        <v>5</v>
      </c>
      <c r="AF800" s="351"/>
      <c r="AG800" s="144">
        <v>0</v>
      </c>
      <c r="AH800" s="144">
        <v>0</v>
      </c>
      <c r="AI800" s="352"/>
      <c r="AJ800" s="352"/>
      <c r="AK800" s="144"/>
      <c r="AL800" s="352"/>
      <c r="AM800" s="144"/>
      <c r="AN800" s="144"/>
      <c r="AO800" s="353"/>
      <c r="AP800" s="353"/>
      <c r="AQ800" s="341"/>
      <c r="AR800" s="341"/>
      <c r="AS800" s="341"/>
      <c r="AT800" s="359"/>
      <c r="AU800" s="144"/>
      <c r="AV800" s="352"/>
      <c r="AW800" s="148">
        <v>0</v>
      </c>
      <c r="AX800" s="148">
        <v>0</v>
      </c>
      <c r="AY800" s="351"/>
      <c r="AZ800" s="148"/>
      <c r="BA800" s="148"/>
      <c r="BB800" s="351"/>
      <c r="BC800" s="351"/>
      <c r="BD800" s="148"/>
      <c r="BE800" s="148"/>
      <c r="BF800" s="354">
        <v>0</v>
      </c>
      <c r="BG800" s="352"/>
      <c r="BH800" s="349">
        <v>0</v>
      </c>
      <c r="BI800" s="350"/>
      <c r="BJ800" s="360"/>
      <c r="BK800" s="343"/>
      <c r="BL800" s="351"/>
      <c r="BM800" s="351"/>
      <c r="BN800" s="148"/>
      <c r="BO800" s="148"/>
      <c r="BP800" s="351"/>
      <c r="BQ800" s="364">
        <v>0</v>
      </c>
      <c r="BR800" s="352"/>
      <c r="BS800" s="352"/>
      <c r="BT800" s="352"/>
      <c r="BU800" s="354"/>
      <c r="BV800" s="364"/>
      <c r="BW800" s="352"/>
      <c r="BX800" s="352"/>
      <c r="BY800" s="144"/>
      <c r="BZ800" s="144"/>
      <c r="CA800" s="149">
        <v>0</v>
      </c>
      <c r="CB800" s="338">
        <v>0</v>
      </c>
      <c r="CC800" s="344">
        <v>0</v>
      </c>
      <c r="CD800" s="352"/>
      <c r="CE800" s="352"/>
      <c r="CF800" s="356">
        <v>0</v>
      </c>
      <c r="CG800" s="349"/>
      <c r="CH800" s="349"/>
      <c r="CI800" s="350"/>
      <c r="CJ800" s="351"/>
      <c r="CK800" s="338"/>
      <c r="CL800" s="352"/>
      <c r="CM800" s="352"/>
      <c r="CN800" s="338"/>
      <c r="CO800" s="344"/>
    </row>
    <row r="801" spans="1:93" ht="24" customHeight="1" x14ac:dyDescent="0.3">
      <c r="A801" s="346" t="s">
        <v>3315</v>
      </c>
      <c r="B801" s="347" t="s">
        <v>3316</v>
      </c>
      <c r="C801" s="348" t="s">
        <v>1070</v>
      </c>
      <c r="D801" s="330">
        <f t="shared" si="39"/>
        <v>3</v>
      </c>
      <c r="E801" s="331">
        <f t="shared" si="40"/>
        <v>0</v>
      </c>
      <c r="F801" s="331">
        <f t="shared" si="41"/>
        <v>0</v>
      </c>
      <c r="G801" s="331">
        <f t="shared" si="42"/>
        <v>0</v>
      </c>
      <c r="H801" s="331">
        <f t="shared" si="43"/>
        <v>0</v>
      </c>
      <c r="I801" s="331">
        <f t="shared" si="44"/>
        <v>0</v>
      </c>
      <c r="J801" s="331">
        <f t="shared" si="45"/>
        <v>0</v>
      </c>
      <c r="K801" s="331">
        <f t="shared" si="46"/>
        <v>0</v>
      </c>
      <c r="L801" s="331">
        <f t="shared" si="47"/>
        <v>0</v>
      </c>
      <c r="M801" s="332">
        <f t="shared" si="48"/>
        <v>0</v>
      </c>
      <c r="N801" s="333">
        <f t="shared" si="49"/>
        <v>3</v>
      </c>
      <c r="O801" s="334"/>
      <c r="P801" s="335">
        <f t="shared" si="50"/>
        <v>3</v>
      </c>
      <c r="Q801" s="336">
        <f t="shared" si="51"/>
        <v>862</v>
      </c>
      <c r="R801" s="349"/>
      <c r="S801" s="349"/>
      <c r="T801" s="350"/>
      <c r="U801" s="349"/>
      <c r="V801" s="349"/>
      <c r="W801" s="350"/>
      <c r="X801" s="351"/>
      <c r="Y801" s="349"/>
      <c r="Z801" s="351"/>
      <c r="AA801" s="338">
        <v>0</v>
      </c>
      <c r="AB801" s="339">
        <v>0</v>
      </c>
      <c r="AC801" s="148">
        <v>0</v>
      </c>
      <c r="AD801" s="351"/>
      <c r="AE801" s="349"/>
      <c r="AF801" s="351"/>
      <c r="AG801" s="144">
        <v>0</v>
      </c>
      <c r="AH801" s="144">
        <v>0</v>
      </c>
      <c r="AI801" s="352"/>
      <c r="AJ801" s="352"/>
      <c r="AK801" s="144"/>
      <c r="AL801" s="352"/>
      <c r="AM801" s="144"/>
      <c r="AN801" s="144"/>
      <c r="AO801" s="353"/>
      <c r="AP801" s="353"/>
      <c r="AQ801" s="341"/>
      <c r="AR801" s="341"/>
      <c r="AS801" s="341"/>
      <c r="AT801" s="153"/>
      <c r="AU801" s="144"/>
      <c r="AV801" s="352"/>
      <c r="AW801" s="349">
        <v>0</v>
      </c>
      <c r="AX801" s="349">
        <v>0</v>
      </c>
      <c r="AY801" s="351"/>
      <c r="AZ801" s="349"/>
      <c r="BA801" s="349"/>
      <c r="BB801" s="351"/>
      <c r="BC801" s="351"/>
      <c r="BD801" s="349"/>
      <c r="BE801" s="349"/>
      <c r="BF801" s="354">
        <v>0</v>
      </c>
      <c r="BG801" s="352"/>
      <c r="BH801" s="148">
        <v>0</v>
      </c>
      <c r="BI801" s="350"/>
      <c r="BJ801" s="342"/>
      <c r="BK801" s="343"/>
      <c r="BL801" s="351"/>
      <c r="BM801" s="351"/>
      <c r="BN801" s="349"/>
      <c r="BO801" s="349">
        <v>3</v>
      </c>
      <c r="BP801" s="351"/>
      <c r="BQ801" s="144">
        <v>0</v>
      </c>
      <c r="BR801" s="352"/>
      <c r="BS801" s="352"/>
      <c r="BT801" s="352"/>
      <c r="BU801" s="354"/>
      <c r="BV801" s="144"/>
      <c r="BW801" s="352"/>
      <c r="BX801" s="352"/>
      <c r="BY801" s="144"/>
      <c r="BZ801" s="144"/>
      <c r="CA801" s="149">
        <v>0</v>
      </c>
      <c r="CB801" s="338">
        <v>0</v>
      </c>
      <c r="CC801" s="88">
        <v>0</v>
      </c>
      <c r="CD801" s="352"/>
      <c r="CE801" s="352"/>
      <c r="CF801" s="146">
        <v>0</v>
      </c>
      <c r="CG801" s="349"/>
      <c r="CH801" s="349"/>
      <c r="CI801" s="350"/>
      <c r="CJ801" s="351"/>
      <c r="CK801" s="338"/>
      <c r="CL801" s="352"/>
      <c r="CM801" s="352"/>
      <c r="CN801" s="338"/>
      <c r="CO801" s="88"/>
    </row>
    <row r="802" spans="1:93" ht="24" customHeight="1" x14ac:dyDescent="0.3">
      <c r="A802" s="346" t="s">
        <v>1527</v>
      </c>
      <c r="B802" s="366" t="s">
        <v>1528</v>
      </c>
      <c r="C802" s="367" t="s">
        <v>89</v>
      </c>
      <c r="D802" s="330">
        <f t="shared" si="39"/>
        <v>40</v>
      </c>
      <c r="E802" s="331">
        <f t="shared" si="40"/>
        <v>40</v>
      </c>
      <c r="F802" s="331">
        <f t="shared" si="41"/>
        <v>36</v>
      </c>
      <c r="G802" s="331">
        <f t="shared" si="42"/>
        <v>30</v>
      </c>
      <c r="H802" s="331">
        <f t="shared" si="43"/>
        <v>20</v>
      </c>
      <c r="I802" s="331">
        <f t="shared" si="44"/>
        <v>10</v>
      </c>
      <c r="J802" s="331">
        <f t="shared" si="45"/>
        <v>5</v>
      </c>
      <c r="K802" s="331">
        <f t="shared" si="46"/>
        <v>5</v>
      </c>
      <c r="L802" s="331">
        <f t="shared" si="47"/>
        <v>1</v>
      </c>
      <c r="M802" s="332">
        <f t="shared" si="48"/>
        <v>0</v>
      </c>
      <c r="N802" s="333">
        <f t="shared" si="49"/>
        <v>187</v>
      </c>
      <c r="O802" s="334"/>
      <c r="P802" s="335">
        <f t="shared" si="50"/>
        <v>187</v>
      </c>
      <c r="Q802" s="336">
        <f t="shared" si="51"/>
        <v>71</v>
      </c>
      <c r="R802" s="148"/>
      <c r="S802" s="148"/>
      <c r="T802" s="350"/>
      <c r="U802" s="148">
        <v>40</v>
      </c>
      <c r="V802" s="148"/>
      <c r="W802" s="350"/>
      <c r="X802" s="351"/>
      <c r="Y802" s="148"/>
      <c r="Z802" s="351"/>
      <c r="AA802" s="338">
        <v>0</v>
      </c>
      <c r="AB802" s="339">
        <v>0</v>
      </c>
      <c r="AC802" s="349">
        <v>0</v>
      </c>
      <c r="AD802" s="351"/>
      <c r="AE802" s="148">
        <v>40</v>
      </c>
      <c r="AF802" s="351"/>
      <c r="AG802" s="144">
        <v>0</v>
      </c>
      <c r="AH802" s="144">
        <v>0</v>
      </c>
      <c r="AI802" s="145"/>
      <c r="AJ802" s="145"/>
      <c r="AK802" s="144"/>
      <c r="AL802" s="145"/>
      <c r="AM802" s="144"/>
      <c r="AN802" s="144"/>
      <c r="AO802" s="340"/>
      <c r="AP802" s="340"/>
      <c r="AQ802" s="341"/>
      <c r="AR802" s="341"/>
      <c r="AS802" s="341"/>
      <c r="AT802" s="153"/>
      <c r="AU802" s="144"/>
      <c r="AV802" s="145"/>
      <c r="AW802" s="349">
        <v>0</v>
      </c>
      <c r="AX802" s="349">
        <v>0</v>
      </c>
      <c r="AY802" s="351"/>
      <c r="AZ802" s="349"/>
      <c r="BA802" s="349"/>
      <c r="BB802" s="351"/>
      <c r="BC802" s="351"/>
      <c r="BD802" s="349"/>
      <c r="BE802" s="349"/>
      <c r="BF802" s="338">
        <v>0</v>
      </c>
      <c r="BG802" s="145">
        <v>1</v>
      </c>
      <c r="BH802" s="148">
        <v>0</v>
      </c>
      <c r="BI802" s="350"/>
      <c r="BJ802" s="342"/>
      <c r="BK802" s="343"/>
      <c r="BL802" s="351"/>
      <c r="BM802" s="351"/>
      <c r="BN802" s="349">
        <v>36</v>
      </c>
      <c r="BO802" s="349"/>
      <c r="BP802" s="351"/>
      <c r="BQ802" s="144">
        <v>0</v>
      </c>
      <c r="BR802" s="145"/>
      <c r="BS802" s="145"/>
      <c r="BT802" s="145"/>
      <c r="BU802" s="338"/>
      <c r="BV802" s="144"/>
      <c r="BW802" s="145"/>
      <c r="BX802" s="145"/>
      <c r="BY802" s="144"/>
      <c r="BZ802" s="144"/>
      <c r="CA802" s="149">
        <v>0</v>
      </c>
      <c r="CB802" s="354">
        <v>0</v>
      </c>
      <c r="CC802" s="344">
        <v>0</v>
      </c>
      <c r="CD802" s="145"/>
      <c r="CE802" s="145"/>
      <c r="CF802" s="356">
        <v>0</v>
      </c>
      <c r="CG802" s="349"/>
      <c r="CH802" s="349"/>
      <c r="CI802" s="370">
        <v>5</v>
      </c>
      <c r="CJ802" s="351">
        <v>5</v>
      </c>
      <c r="CK802" s="354">
        <v>20</v>
      </c>
      <c r="CL802" s="145"/>
      <c r="CM802" s="145"/>
      <c r="CN802" s="354">
        <v>30</v>
      </c>
      <c r="CO802" s="344">
        <v>10</v>
      </c>
    </row>
    <row r="803" spans="1:93" ht="24" customHeight="1" x14ac:dyDescent="0.3">
      <c r="A803" s="327" t="s">
        <v>3106</v>
      </c>
      <c r="B803" s="328" t="s">
        <v>3317</v>
      </c>
      <c r="C803" s="329" t="s">
        <v>2036</v>
      </c>
      <c r="D803" s="330">
        <f t="shared" si="39"/>
        <v>0</v>
      </c>
      <c r="E803" s="331">
        <f t="shared" si="40"/>
        <v>0</v>
      </c>
      <c r="F803" s="331">
        <f t="shared" si="41"/>
        <v>0</v>
      </c>
      <c r="G803" s="331">
        <f t="shared" si="42"/>
        <v>0</v>
      </c>
      <c r="H803" s="331">
        <f t="shared" si="43"/>
        <v>0</v>
      </c>
      <c r="I803" s="331">
        <f t="shared" si="44"/>
        <v>0</v>
      </c>
      <c r="J803" s="331">
        <f t="shared" si="45"/>
        <v>0</v>
      </c>
      <c r="K803" s="331">
        <f t="shared" si="46"/>
        <v>0</v>
      </c>
      <c r="L803" s="331">
        <f t="shared" si="47"/>
        <v>0</v>
      </c>
      <c r="M803" s="332">
        <f t="shared" si="48"/>
        <v>0</v>
      </c>
      <c r="N803" s="333">
        <f t="shared" si="49"/>
        <v>0</v>
      </c>
      <c r="O803" s="334"/>
      <c r="P803" s="335">
        <f t="shared" si="50"/>
        <v>0</v>
      </c>
      <c r="Q803" s="336" t="str">
        <f t="shared" si="51"/>
        <v/>
      </c>
      <c r="R803" s="148"/>
      <c r="S803" s="148"/>
      <c r="T803" s="337"/>
      <c r="U803" s="148"/>
      <c r="V803" s="148"/>
      <c r="W803" s="337"/>
      <c r="X803" s="147"/>
      <c r="Y803" s="148"/>
      <c r="Z803" s="147"/>
      <c r="AA803" s="338">
        <v>0</v>
      </c>
      <c r="AB803" s="339">
        <v>0</v>
      </c>
      <c r="AC803" s="148">
        <v>0</v>
      </c>
      <c r="AD803" s="147"/>
      <c r="AE803" s="148"/>
      <c r="AF803" s="147"/>
      <c r="AG803" s="144">
        <v>0</v>
      </c>
      <c r="AH803" s="144">
        <v>0</v>
      </c>
      <c r="AI803" s="145"/>
      <c r="AJ803" s="145"/>
      <c r="AK803" s="144"/>
      <c r="AL803" s="145"/>
      <c r="AM803" s="144"/>
      <c r="AN803" s="144"/>
      <c r="AO803" s="340"/>
      <c r="AP803" s="340"/>
      <c r="AQ803" s="341"/>
      <c r="AR803" s="341"/>
      <c r="AS803" s="341"/>
      <c r="AT803" s="153"/>
      <c r="AU803" s="144"/>
      <c r="AV803" s="145"/>
      <c r="AW803" s="148">
        <v>0</v>
      </c>
      <c r="AX803" s="148">
        <v>0</v>
      </c>
      <c r="AY803" s="147"/>
      <c r="AZ803" s="148"/>
      <c r="BA803" s="148"/>
      <c r="BB803" s="147"/>
      <c r="BC803" s="147"/>
      <c r="BD803" s="148"/>
      <c r="BE803" s="148"/>
      <c r="BF803" s="338">
        <v>0</v>
      </c>
      <c r="BG803" s="145"/>
      <c r="BH803" s="148">
        <v>0</v>
      </c>
      <c r="BI803" s="337"/>
      <c r="BJ803" s="360"/>
      <c r="BK803" s="343"/>
      <c r="BL803" s="147"/>
      <c r="BM803" s="147"/>
      <c r="BN803" s="148"/>
      <c r="BO803" s="148"/>
      <c r="BP803" s="147"/>
      <c r="BQ803" s="144">
        <v>0</v>
      </c>
      <c r="BR803" s="145"/>
      <c r="BS803" s="145"/>
      <c r="BT803" s="145"/>
      <c r="BU803" s="338"/>
      <c r="BV803" s="144"/>
      <c r="BW803" s="145"/>
      <c r="BX803" s="145"/>
      <c r="BY803" s="144"/>
      <c r="BZ803" s="144"/>
      <c r="CA803" s="355">
        <v>0</v>
      </c>
      <c r="CB803" s="338">
        <v>0</v>
      </c>
      <c r="CC803" s="344">
        <v>0</v>
      </c>
      <c r="CD803" s="145"/>
      <c r="CE803" s="145"/>
      <c r="CF803" s="356">
        <v>0</v>
      </c>
      <c r="CG803" s="148"/>
      <c r="CH803" s="148"/>
      <c r="CI803" s="337"/>
      <c r="CJ803" s="147"/>
      <c r="CK803" s="338"/>
      <c r="CL803" s="145"/>
      <c r="CM803" s="145"/>
      <c r="CN803" s="338"/>
      <c r="CO803" s="344"/>
    </row>
    <row r="804" spans="1:93" ht="24" customHeight="1" x14ac:dyDescent="0.3">
      <c r="A804" s="327">
        <v>770121</v>
      </c>
      <c r="B804" s="328" t="s">
        <v>3318</v>
      </c>
      <c r="C804" s="329" t="s">
        <v>1972</v>
      </c>
      <c r="D804" s="330">
        <f t="shared" si="39"/>
        <v>8</v>
      </c>
      <c r="E804" s="331">
        <f t="shared" si="40"/>
        <v>0</v>
      </c>
      <c r="F804" s="331">
        <f t="shared" si="41"/>
        <v>0</v>
      </c>
      <c r="G804" s="331">
        <f t="shared" si="42"/>
        <v>0</v>
      </c>
      <c r="H804" s="331">
        <f t="shared" si="43"/>
        <v>0</v>
      </c>
      <c r="I804" s="331">
        <f t="shared" si="44"/>
        <v>0</v>
      </c>
      <c r="J804" s="331">
        <f t="shared" si="45"/>
        <v>0</v>
      </c>
      <c r="K804" s="331">
        <f t="shared" si="46"/>
        <v>0</v>
      </c>
      <c r="L804" s="331">
        <f t="shared" si="47"/>
        <v>0</v>
      </c>
      <c r="M804" s="332">
        <f t="shared" si="48"/>
        <v>0</v>
      </c>
      <c r="N804" s="333">
        <f t="shared" si="49"/>
        <v>8</v>
      </c>
      <c r="O804" s="334"/>
      <c r="P804" s="335">
        <f t="shared" si="50"/>
        <v>8</v>
      </c>
      <c r="Q804" s="336">
        <f t="shared" si="51"/>
        <v>737</v>
      </c>
      <c r="R804" s="148"/>
      <c r="S804" s="148"/>
      <c r="T804" s="337"/>
      <c r="U804" s="148"/>
      <c r="V804" s="148"/>
      <c r="W804" s="337"/>
      <c r="X804" s="147"/>
      <c r="Y804" s="148"/>
      <c r="Z804" s="147"/>
      <c r="AA804" s="338">
        <v>0</v>
      </c>
      <c r="AB804" s="339">
        <v>0</v>
      </c>
      <c r="AC804" s="148">
        <v>0</v>
      </c>
      <c r="AD804" s="147"/>
      <c r="AE804" s="148"/>
      <c r="AF804" s="147"/>
      <c r="AG804" s="364">
        <v>0</v>
      </c>
      <c r="AH804" s="364">
        <v>0</v>
      </c>
      <c r="AI804" s="145"/>
      <c r="AJ804" s="145"/>
      <c r="AK804" s="364"/>
      <c r="AL804" s="145"/>
      <c r="AM804" s="364"/>
      <c r="AN804" s="364"/>
      <c r="AO804" s="340"/>
      <c r="AP804" s="340"/>
      <c r="AQ804" s="365"/>
      <c r="AR804" s="365"/>
      <c r="AS804" s="365"/>
      <c r="AT804" s="153"/>
      <c r="AU804" s="364"/>
      <c r="AV804" s="145"/>
      <c r="AW804" s="349">
        <v>0</v>
      </c>
      <c r="AX804" s="349">
        <v>0</v>
      </c>
      <c r="AY804" s="147"/>
      <c r="AZ804" s="349"/>
      <c r="BA804" s="349"/>
      <c r="BB804" s="147"/>
      <c r="BC804" s="147"/>
      <c r="BD804" s="349"/>
      <c r="BE804" s="349"/>
      <c r="BF804" s="338">
        <v>0</v>
      </c>
      <c r="BG804" s="145"/>
      <c r="BH804" s="148">
        <v>0</v>
      </c>
      <c r="BI804" s="337"/>
      <c r="BJ804" s="342"/>
      <c r="BK804" s="343"/>
      <c r="BL804" s="147"/>
      <c r="BM804" s="147"/>
      <c r="BN804" s="349"/>
      <c r="BO804" s="349">
        <v>8</v>
      </c>
      <c r="BP804" s="147"/>
      <c r="BQ804" s="144">
        <v>0</v>
      </c>
      <c r="BR804" s="145"/>
      <c r="BS804" s="145"/>
      <c r="BT804" s="145"/>
      <c r="BU804" s="338"/>
      <c r="BV804" s="144"/>
      <c r="BW804" s="145"/>
      <c r="BX804" s="145"/>
      <c r="BY804" s="364"/>
      <c r="BZ804" s="364"/>
      <c r="CA804" s="149">
        <v>0</v>
      </c>
      <c r="CB804" s="338">
        <v>0</v>
      </c>
      <c r="CC804" s="344">
        <v>0</v>
      </c>
      <c r="CD804" s="145"/>
      <c r="CE804" s="145"/>
      <c r="CF804" s="146">
        <v>0</v>
      </c>
      <c r="CG804" s="148"/>
      <c r="CH804" s="148"/>
      <c r="CI804" s="337"/>
      <c r="CJ804" s="147"/>
      <c r="CK804" s="338"/>
      <c r="CL804" s="145"/>
      <c r="CM804" s="145"/>
      <c r="CN804" s="338"/>
      <c r="CO804" s="344"/>
    </row>
    <row r="805" spans="1:93" ht="24" customHeight="1" x14ac:dyDescent="0.3">
      <c r="A805" s="345" t="s">
        <v>3319</v>
      </c>
      <c r="B805" s="362" t="s">
        <v>3320</v>
      </c>
      <c r="C805" s="363" t="s">
        <v>129</v>
      </c>
      <c r="D805" s="330">
        <f t="shared" si="39"/>
        <v>10</v>
      </c>
      <c r="E805" s="331">
        <f t="shared" si="40"/>
        <v>10</v>
      </c>
      <c r="F805" s="331">
        <f t="shared" si="41"/>
        <v>1</v>
      </c>
      <c r="G805" s="331">
        <f t="shared" si="42"/>
        <v>0</v>
      </c>
      <c r="H805" s="331">
        <f t="shared" si="43"/>
        <v>0</v>
      </c>
      <c r="I805" s="331">
        <f t="shared" si="44"/>
        <v>0</v>
      </c>
      <c r="J805" s="331">
        <f t="shared" si="45"/>
        <v>0</v>
      </c>
      <c r="K805" s="331">
        <f t="shared" si="46"/>
        <v>0</v>
      </c>
      <c r="L805" s="331">
        <f t="shared" si="47"/>
        <v>0</v>
      </c>
      <c r="M805" s="332">
        <f t="shared" si="48"/>
        <v>0</v>
      </c>
      <c r="N805" s="333">
        <f t="shared" si="49"/>
        <v>21</v>
      </c>
      <c r="O805" s="334"/>
      <c r="P805" s="335">
        <f t="shared" si="50"/>
        <v>21</v>
      </c>
      <c r="Q805" s="336">
        <f t="shared" si="51"/>
        <v>447</v>
      </c>
      <c r="R805" s="349"/>
      <c r="S805" s="349"/>
      <c r="T805" s="337"/>
      <c r="U805" s="349"/>
      <c r="V805" s="349"/>
      <c r="W805" s="337"/>
      <c r="X805" s="147"/>
      <c r="Y805" s="349"/>
      <c r="Z805" s="147">
        <v>10</v>
      </c>
      <c r="AA805" s="338">
        <v>0</v>
      </c>
      <c r="AB805" s="339">
        <v>0</v>
      </c>
      <c r="AC805" s="148">
        <v>0</v>
      </c>
      <c r="AD805" s="147"/>
      <c r="AE805" s="349"/>
      <c r="AF805" s="147"/>
      <c r="AG805" s="344">
        <v>0</v>
      </c>
      <c r="AH805" s="344">
        <v>0</v>
      </c>
      <c r="AI805" s="352"/>
      <c r="AJ805" s="352"/>
      <c r="AK805" s="344"/>
      <c r="AL805" s="352"/>
      <c r="AM805" s="344">
        <v>1</v>
      </c>
      <c r="AN805" s="344"/>
      <c r="AO805" s="353"/>
      <c r="AP805" s="353"/>
      <c r="AQ805" s="368"/>
      <c r="AR805" s="368"/>
      <c r="AS805" s="368"/>
      <c r="AT805" s="153">
        <v>10</v>
      </c>
      <c r="AU805" s="344"/>
      <c r="AV805" s="352"/>
      <c r="AW805" s="148">
        <v>0</v>
      </c>
      <c r="AX805" s="148">
        <v>0</v>
      </c>
      <c r="AY805" s="147"/>
      <c r="AZ805" s="148"/>
      <c r="BA805" s="148"/>
      <c r="BB805" s="147"/>
      <c r="BC805" s="147"/>
      <c r="BD805" s="148"/>
      <c r="BE805" s="148"/>
      <c r="BF805" s="338">
        <v>0</v>
      </c>
      <c r="BG805" s="352"/>
      <c r="BH805" s="148">
        <v>0</v>
      </c>
      <c r="BI805" s="337"/>
      <c r="BJ805" s="342"/>
      <c r="BK805" s="343"/>
      <c r="BL805" s="147"/>
      <c r="BM805" s="147"/>
      <c r="BN805" s="148"/>
      <c r="BO805" s="148"/>
      <c r="BP805" s="147"/>
      <c r="BQ805" s="144">
        <v>0</v>
      </c>
      <c r="BR805" s="352"/>
      <c r="BS805" s="352"/>
      <c r="BT805" s="352"/>
      <c r="BU805" s="338"/>
      <c r="BV805" s="144"/>
      <c r="BW805" s="352"/>
      <c r="BX805" s="352"/>
      <c r="BY805" s="344"/>
      <c r="BZ805" s="344"/>
      <c r="CA805" s="149">
        <v>0</v>
      </c>
      <c r="CB805" s="338">
        <v>0</v>
      </c>
      <c r="CC805" s="344">
        <v>0</v>
      </c>
      <c r="CD805" s="352"/>
      <c r="CE805" s="352"/>
      <c r="CF805" s="356">
        <v>0</v>
      </c>
      <c r="CG805" s="148"/>
      <c r="CH805" s="148"/>
      <c r="CI805" s="337"/>
      <c r="CJ805" s="147"/>
      <c r="CK805" s="338"/>
      <c r="CL805" s="352"/>
      <c r="CM805" s="352"/>
      <c r="CN805" s="338"/>
      <c r="CO805" s="344"/>
    </row>
    <row r="806" spans="1:93" ht="24" customHeight="1" x14ac:dyDescent="0.3">
      <c r="A806" s="346" t="s">
        <v>3321</v>
      </c>
      <c r="B806" s="366" t="s">
        <v>3322</v>
      </c>
      <c r="C806" s="367" t="s">
        <v>3323</v>
      </c>
      <c r="D806" s="330">
        <f t="shared" si="39"/>
        <v>6</v>
      </c>
      <c r="E806" s="331">
        <f t="shared" si="40"/>
        <v>0</v>
      </c>
      <c r="F806" s="331">
        <f t="shared" si="41"/>
        <v>0</v>
      </c>
      <c r="G806" s="331">
        <f t="shared" si="42"/>
        <v>0</v>
      </c>
      <c r="H806" s="331">
        <f t="shared" si="43"/>
        <v>0</v>
      </c>
      <c r="I806" s="331">
        <f t="shared" si="44"/>
        <v>0</v>
      </c>
      <c r="J806" s="331">
        <f t="shared" si="45"/>
        <v>0</v>
      </c>
      <c r="K806" s="331">
        <f t="shared" si="46"/>
        <v>0</v>
      </c>
      <c r="L806" s="331">
        <f t="shared" si="47"/>
        <v>0</v>
      </c>
      <c r="M806" s="332">
        <f t="shared" si="48"/>
        <v>0</v>
      </c>
      <c r="N806" s="333">
        <f t="shared" si="49"/>
        <v>6</v>
      </c>
      <c r="O806" s="334"/>
      <c r="P806" s="335">
        <f t="shared" si="50"/>
        <v>6</v>
      </c>
      <c r="Q806" s="336">
        <f t="shared" si="51"/>
        <v>768</v>
      </c>
      <c r="R806" s="148"/>
      <c r="S806" s="148"/>
      <c r="T806" s="337"/>
      <c r="U806" s="148"/>
      <c r="V806" s="148"/>
      <c r="W806" s="337"/>
      <c r="X806" s="147"/>
      <c r="Y806" s="148"/>
      <c r="Z806" s="147"/>
      <c r="AA806" s="338">
        <v>0</v>
      </c>
      <c r="AB806" s="339">
        <v>0</v>
      </c>
      <c r="AC806" s="148">
        <v>0</v>
      </c>
      <c r="AD806" s="147"/>
      <c r="AE806" s="148"/>
      <c r="AF806" s="147"/>
      <c r="AG806" s="144">
        <v>0</v>
      </c>
      <c r="AH806" s="144">
        <v>0</v>
      </c>
      <c r="AI806" s="145"/>
      <c r="AJ806" s="145"/>
      <c r="AK806" s="144"/>
      <c r="AL806" s="145"/>
      <c r="AM806" s="144"/>
      <c r="AN806" s="144"/>
      <c r="AO806" s="340"/>
      <c r="AP806" s="340"/>
      <c r="AQ806" s="341"/>
      <c r="AR806" s="341"/>
      <c r="AS806" s="341"/>
      <c r="AT806" s="153"/>
      <c r="AU806" s="144"/>
      <c r="AV806" s="145"/>
      <c r="AW806" s="148">
        <v>0</v>
      </c>
      <c r="AX806" s="148">
        <v>0</v>
      </c>
      <c r="AY806" s="147"/>
      <c r="AZ806" s="148"/>
      <c r="BA806" s="148"/>
      <c r="BB806" s="147"/>
      <c r="BC806" s="147"/>
      <c r="BD806" s="148"/>
      <c r="BE806" s="148"/>
      <c r="BF806" s="338">
        <v>0</v>
      </c>
      <c r="BG806" s="145"/>
      <c r="BH806" s="148">
        <v>0</v>
      </c>
      <c r="BI806" s="337"/>
      <c r="BJ806" s="342"/>
      <c r="BK806" s="343"/>
      <c r="BL806" s="147"/>
      <c r="BM806" s="147"/>
      <c r="BN806" s="148"/>
      <c r="BO806" s="148">
        <v>6</v>
      </c>
      <c r="BP806" s="147"/>
      <c r="BQ806" s="144">
        <v>0</v>
      </c>
      <c r="BR806" s="145"/>
      <c r="BS806" s="145"/>
      <c r="BT806" s="145"/>
      <c r="BU806" s="338"/>
      <c r="BV806" s="144"/>
      <c r="BW806" s="145"/>
      <c r="BX806" s="145"/>
      <c r="BY806" s="144"/>
      <c r="BZ806" s="144"/>
      <c r="CA806" s="149">
        <v>0</v>
      </c>
      <c r="CB806" s="338">
        <v>0</v>
      </c>
      <c r="CC806" s="344">
        <v>0</v>
      </c>
      <c r="CD806" s="145"/>
      <c r="CE806" s="145"/>
      <c r="CF806" s="146">
        <v>0</v>
      </c>
      <c r="CG806" s="148"/>
      <c r="CH806" s="148"/>
      <c r="CI806" s="337"/>
      <c r="CJ806" s="147"/>
      <c r="CK806" s="338"/>
      <c r="CL806" s="145"/>
      <c r="CM806" s="145"/>
      <c r="CN806" s="338"/>
      <c r="CO806" s="344"/>
    </row>
    <row r="807" spans="1:93" ht="24" customHeight="1" x14ac:dyDescent="0.3">
      <c r="A807" s="345" t="s">
        <v>1529</v>
      </c>
      <c r="B807" s="328" t="s">
        <v>1530</v>
      </c>
      <c r="C807" s="329" t="s">
        <v>89</v>
      </c>
      <c r="D807" s="330">
        <f t="shared" si="39"/>
        <v>110</v>
      </c>
      <c r="E807" s="331">
        <f t="shared" si="40"/>
        <v>50</v>
      </c>
      <c r="F807" s="331">
        <f t="shared" si="41"/>
        <v>50</v>
      </c>
      <c r="G807" s="331">
        <f t="shared" si="42"/>
        <v>40</v>
      </c>
      <c r="H807" s="331">
        <f t="shared" si="43"/>
        <v>30</v>
      </c>
      <c r="I807" s="331">
        <f t="shared" si="44"/>
        <v>25</v>
      </c>
      <c r="J807" s="331">
        <f t="shared" si="45"/>
        <v>0</v>
      </c>
      <c r="K807" s="331">
        <f t="shared" si="46"/>
        <v>0</v>
      </c>
      <c r="L807" s="331">
        <f t="shared" si="47"/>
        <v>0</v>
      </c>
      <c r="M807" s="332">
        <f t="shared" si="48"/>
        <v>0</v>
      </c>
      <c r="N807" s="333">
        <f t="shared" si="49"/>
        <v>305</v>
      </c>
      <c r="O807" s="334"/>
      <c r="P807" s="335">
        <f t="shared" si="50"/>
        <v>305</v>
      </c>
      <c r="Q807" s="336">
        <f t="shared" si="51"/>
        <v>38</v>
      </c>
      <c r="R807" s="148"/>
      <c r="S807" s="148"/>
      <c r="T807" s="337"/>
      <c r="U807" s="148"/>
      <c r="V807" s="148"/>
      <c r="W807" s="337"/>
      <c r="X807" s="147"/>
      <c r="Y807" s="148"/>
      <c r="Z807" s="147"/>
      <c r="AA807" s="338">
        <v>0</v>
      </c>
      <c r="AB807" s="339">
        <v>0</v>
      </c>
      <c r="AC807" s="148">
        <v>0</v>
      </c>
      <c r="AD807" s="147"/>
      <c r="AE807" s="148"/>
      <c r="AF807" s="147"/>
      <c r="AG807" s="144">
        <v>0</v>
      </c>
      <c r="AH807" s="144">
        <v>0</v>
      </c>
      <c r="AI807" s="145"/>
      <c r="AJ807" s="145"/>
      <c r="AK807" s="144"/>
      <c r="AL807" s="145"/>
      <c r="AM807" s="144"/>
      <c r="AN807" s="144"/>
      <c r="AO807" s="340">
        <v>25</v>
      </c>
      <c r="AP807" s="340">
        <v>110</v>
      </c>
      <c r="AQ807" s="341"/>
      <c r="AR807" s="341"/>
      <c r="AS807" s="341"/>
      <c r="AT807" s="153"/>
      <c r="AU807" s="144"/>
      <c r="AV807" s="145"/>
      <c r="AW807" s="349">
        <v>0</v>
      </c>
      <c r="AX807" s="349">
        <v>0</v>
      </c>
      <c r="AY807" s="147"/>
      <c r="AZ807" s="349"/>
      <c r="BA807" s="349"/>
      <c r="BB807" s="147"/>
      <c r="BC807" s="147"/>
      <c r="BD807" s="349"/>
      <c r="BE807" s="349"/>
      <c r="BF807" s="338">
        <v>0</v>
      </c>
      <c r="BG807" s="145"/>
      <c r="BH807" s="148">
        <v>0</v>
      </c>
      <c r="BI807" s="337"/>
      <c r="BJ807" s="342"/>
      <c r="BK807" s="343"/>
      <c r="BL807" s="147"/>
      <c r="BM807" s="147"/>
      <c r="BN807" s="349"/>
      <c r="BO807" s="349"/>
      <c r="BP807" s="147"/>
      <c r="BQ807" s="144">
        <v>0</v>
      </c>
      <c r="BR807" s="145"/>
      <c r="BS807" s="145"/>
      <c r="BT807" s="145"/>
      <c r="BU807" s="338"/>
      <c r="BV807" s="144"/>
      <c r="BW807" s="145"/>
      <c r="BX807" s="145"/>
      <c r="BY807" s="144"/>
      <c r="BZ807" s="144"/>
      <c r="CA807" s="149">
        <v>0</v>
      </c>
      <c r="CB807" s="338">
        <v>30</v>
      </c>
      <c r="CC807" s="88">
        <v>40</v>
      </c>
      <c r="CD807" s="145"/>
      <c r="CE807" s="145"/>
      <c r="CF807" s="146">
        <v>0</v>
      </c>
      <c r="CG807" s="148"/>
      <c r="CH807" s="148"/>
      <c r="CI807" s="361">
        <v>50</v>
      </c>
      <c r="CJ807" s="147"/>
      <c r="CK807" s="338"/>
      <c r="CL807" s="145"/>
      <c r="CM807" s="145"/>
      <c r="CN807" s="338">
        <v>50</v>
      </c>
      <c r="CO807" s="88"/>
    </row>
    <row r="808" spans="1:93" ht="24" customHeight="1" x14ac:dyDescent="0.3">
      <c r="A808" s="345" t="s">
        <v>3324</v>
      </c>
      <c r="B808" s="328" t="s">
        <v>3325</v>
      </c>
      <c r="C808" s="329" t="s">
        <v>2036</v>
      </c>
      <c r="D808" s="330">
        <f t="shared" si="39"/>
        <v>0</v>
      </c>
      <c r="E808" s="331">
        <f t="shared" si="40"/>
        <v>0</v>
      </c>
      <c r="F808" s="331">
        <f t="shared" si="41"/>
        <v>0</v>
      </c>
      <c r="G808" s="331">
        <f t="shared" si="42"/>
        <v>0</v>
      </c>
      <c r="H808" s="331">
        <f t="shared" si="43"/>
        <v>0</v>
      </c>
      <c r="I808" s="331">
        <f t="shared" si="44"/>
        <v>0</v>
      </c>
      <c r="J808" s="331">
        <f t="shared" si="45"/>
        <v>0</v>
      </c>
      <c r="K808" s="331">
        <f t="shared" si="46"/>
        <v>0</v>
      </c>
      <c r="L808" s="331">
        <f t="shared" si="47"/>
        <v>0</v>
      </c>
      <c r="M808" s="332">
        <f t="shared" si="48"/>
        <v>0</v>
      </c>
      <c r="N808" s="333">
        <f t="shared" si="49"/>
        <v>0</v>
      </c>
      <c r="O808" s="334"/>
      <c r="P808" s="335">
        <f t="shared" si="50"/>
        <v>0</v>
      </c>
      <c r="Q808" s="336" t="str">
        <f t="shared" si="51"/>
        <v/>
      </c>
      <c r="R808" s="148"/>
      <c r="S808" s="148"/>
      <c r="T808" s="350"/>
      <c r="U808" s="148"/>
      <c r="V808" s="148"/>
      <c r="W808" s="350"/>
      <c r="X808" s="351"/>
      <c r="Y808" s="148"/>
      <c r="Z808" s="351"/>
      <c r="AA808" s="354">
        <v>0</v>
      </c>
      <c r="AB808" s="357">
        <v>0</v>
      </c>
      <c r="AC808" s="349">
        <v>0</v>
      </c>
      <c r="AD808" s="351"/>
      <c r="AE808" s="148"/>
      <c r="AF808" s="351"/>
      <c r="AG808" s="364">
        <v>0</v>
      </c>
      <c r="AH808" s="364">
        <v>0</v>
      </c>
      <c r="AI808" s="145"/>
      <c r="AJ808" s="145"/>
      <c r="AK808" s="364"/>
      <c r="AL808" s="145"/>
      <c r="AM808" s="364"/>
      <c r="AN808" s="364"/>
      <c r="AO808" s="340"/>
      <c r="AP808" s="340"/>
      <c r="AQ808" s="365"/>
      <c r="AR808" s="365"/>
      <c r="AS808" s="365"/>
      <c r="AT808" s="359"/>
      <c r="AU808" s="364"/>
      <c r="AV808" s="145"/>
      <c r="AW808" s="148">
        <v>0</v>
      </c>
      <c r="AX808" s="148">
        <v>0</v>
      </c>
      <c r="AY808" s="351"/>
      <c r="AZ808" s="148"/>
      <c r="BA808" s="148"/>
      <c r="BB808" s="351"/>
      <c r="BC808" s="351"/>
      <c r="BD808" s="148"/>
      <c r="BE808" s="148"/>
      <c r="BF808" s="338">
        <v>0</v>
      </c>
      <c r="BG808" s="145"/>
      <c r="BH808" s="148">
        <v>0</v>
      </c>
      <c r="BI808" s="350"/>
      <c r="BJ808" s="342"/>
      <c r="BK808" s="343"/>
      <c r="BL808" s="351"/>
      <c r="BM808" s="351"/>
      <c r="BN808" s="148"/>
      <c r="BO808" s="148"/>
      <c r="BP808" s="351"/>
      <c r="BQ808" s="144">
        <v>0</v>
      </c>
      <c r="BR808" s="145"/>
      <c r="BS808" s="145"/>
      <c r="BT808" s="145"/>
      <c r="BU808" s="338"/>
      <c r="BV808" s="144"/>
      <c r="BW808" s="145"/>
      <c r="BX808" s="145"/>
      <c r="BY808" s="364"/>
      <c r="BZ808" s="364"/>
      <c r="CA808" s="355">
        <v>0</v>
      </c>
      <c r="CB808" s="338">
        <v>0</v>
      </c>
      <c r="CC808" s="344">
        <v>0</v>
      </c>
      <c r="CD808" s="145"/>
      <c r="CE808" s="145"/>
      <c r="CF808" s="146">
        <v>0</v>
      </c>
      <c r="CG808" s="349"/>
      <c r="CH808" s="349"/>
      <c r="CI808" s="350"/>
      <c r="CJ808" s="351"/>
      <c r="CK808" s="338"/>
      <c r="CL808" s="145"/>
      <c r="CM808" s="145"/>
      <c r="CN808" s="338"/>
      <c r="CO808" s="344"/>
    </row>
    <row r="809" spans="1:93" ht="24" customHeight="1" x14ac:dyDescent="0.3">
      <c r="A809" s="345" t="s">
        <v>3326</v>
      </c>
      <c r="B809" s="328" t="s">
        <v>3327</v>
      </c>
      <c r="C809" s="329" t="s">
        <v>314</v>
      </c>
      <c r="D809" s="330">
        <f t="shared" si="39"/>
        <v>16</v>
      </c>
      <c r="E809" s="331">
        <f t="shared" si="40"/>
        <v>0</v>
      </c>
      <c r="F809" s="331">
        <f t="shared" si="41"/>
        <v>0</v>
      </c>
      <c r="G809" s="331">
        <f t="shared" si="42"/>
        <v>0</v>
      </c>
      <c r="H809" s="331">
        <f t="shared" si="43"/>
        <v>0</v>
      </c>
      <c r="I809" s="331">
        <f t="shared" si="44"/>
        <v>0</v>
      </c>
      <c r="J809" s="331">
        <f t="shared" si="45"/>
        <v>0</v>
      </c>
      <c r="K809" s="331">
        <f t="shared" si="46"/>
        <v>0</v>
      </c>
      <c r="L809" s="331">
        <f t="shared" si="47"/>
        <v>0</v>
      </c>
      <c r="M809" s="332">
        <f t="shared" si="48"/>
        <v>0</v>
      </c>
      <c r="N809" s="333">
        <f t="shared" si="49"/>
        <v>16</v>
      </c>
      <c r="O809" s="334"/>
      <c r="P809" s="335">
        <f t="shared" si="50"/>
        <v>16</v>
      </c>
      <c r="Q809" s="336">
        <f t="shared" si="51"/>
        <v>530</v>
      </c>
      <c r="R809" s="148"/>
      <c r="S809" s="148"/>
      <c r="T809" s="350"/>
      <c r="U809" s="148"/>
      <c r="V809" s="148"/>
      <c r="W809" s="350"/>
      <c r="X809" s="351"/>
      <c r="Y809" s="148"/>
      <c r="Z809" s="351"/>
      <c r="AA809" s="354">
        <v>0</v>
      </c>
      <c r="AB809" s="357">
        <v>0</v>
      </c>
      <c r="AC809" s="148">
        <v>0</v>
      </c>
      <c r="AD809" s="351"/>
      <c r="AE809" s="148"/>
      <c r="AF809" s="351"/>
      <c r="AG809" s="88">
        <v>0</v>
      </c>
      <c r="AH809" s="88">
        <v>0</v>
      </c>
      <c r="AI809" s="145"/>
      <c r="AJ809" s="145"/>
      <c r="AK809" s="88"/>
      <c r="AL809" s="145"/>
      <c r="AM809" s="88"/>
      <c r="AN809" s="88"/>
      <c r="AO809" s="340">
        <v>16</v>
      </c>
      <c r="AP809" s="340"/>
      <c r="AQ809" s="358"/>
      <c r="AR809" s="358"/>
      <c r="AS809" s="358"/>
      <c r="AT809" s="359"/>
      <c r="AU809" s="88"/>
      <c r="AV809" s="145"/>
      <c r="AW809" s="148">
        <v>0</v>
      </c>
      <c r="AX809" s="148">
        <v>0</v>
      </c>
      <c r="AY809" s="351"/>
      <c r="AZ809" s="148"/>
      <c r="BA809" s="148"/>
      <c r="BB809" s="351"/>
      <c r="BC809" s="351"/>
      <c r="BD809" s="148"/>
      <c r="BE809" s="148"/>
      <c r="BF809" s="338">
        <v>0</v>
      </c>
      <c r="BG809" s="145"/>
      <c r="BH809" s="148">
        <v>0</v>
      </c>
      <c r="BI809" s="350"/>
      <c r="BJ809" s="342"/>
      <c r="BK809" s="343"/>
      <c r="BL809" s="351"/>
      <c r="BM809" s="351"/>
      <c r="BN809" s="148"/>
      <c r="BO809" s="148"/>
      <c r="BP809" s="351"/>
      <c r="BQ809" s="144">
        <v>0</v>
      </c>
      <c r="BR809" s="145"/>
      <c r="BS809" s="145"/>
      <c r="BT809" s="145"/>
      <c r="BU809" s="338"/>
      <c r="BV809" s="144"/>
      <c r="BW809" s="145"/>
      <c r="BX809" s="145"/>
      <c r="BY809" s="88"/>
      <c r="BZ809" s="88"/>
      <c r="CA809" s="355">
        <v>0</v>
      </c>
      <c r="CB809" s="354">
        <v>0</v>
      </c>
      <c r="CC809" s="344">
        <v>0</v>
      </c>
      <c r="CD809" s="145"/>
      <c r="CE809" s="145"/>
      <c r="CF809" s="356">
        <v>0</v>
      </c>
      <c r="CG809" s="349"/>
      <c r="CH809" s="349"/>
      <c r="CI809" s="350"/>
      <c r="CJ809" s="351"/>
      <c r="CK809" s="354"/>
      <c r="CL809" s="145"/>
      <c r="CM809" s="145"/>
      <c r="CN809" s="354"/>
      <c r="CO809" s="344"/>
    </row>
    <row r="810" spans="1:93" ht="24" customHeight="1" x14ac:dyDescent="0.3">
      <c r="A810" s="345" t="s">
        <v>3328</v>
      </c>
      <c r="B810" s="362" t="s">
        <v>3329</v>
      </c>
      <c r="C810" s="363" t="s">
        <v>314</v>
      </c>
      <c r="D810" s="330">
        <f t="shared" si="39"/>
        <v>0</v>
      </c>
      <c r="E810" s="331">
        <f t="shared" si="40"/>
        <v>0</v>
      </c>
      <c r="F810" s="331">
        <f t="shared" si="41"/>
        <v>0</v>
      </c>
      <c r="G810" s="331">
        <f t="shared" si="42"/>
        <v>0</v>
      </c>
      <c r="H810" s="331">
        <f t="shared" si="43"/>
        <v>0</v>
      </c>
      <c r="I810" s="331">
        <f t="shared" si="44"/>
        <v>0</v>
      </c>
      <c r="J810" s="331">
        <f t="shared" si="45"/>
        <v>0</v>
      </c>
      <c r="K810" s="331">
        <f t="shared" si="46"/>
        <v>0</v>
      </c>
      <c r="L810" s="331">
        <f t="shared" si="47"/>
        <v>0</v>
      </c>
      <c r="M810" s="332">
        <f t="shared" si="48"/>
        <v>0</v>
      </c>
      <c r="N810" s="333">
        <f t="shared" si="49"/>
        <v>0</v>
      </c>
      <c r="O810" s="334"/>
      <c r="P810" s="335">
        <f t="shared" si="50"/>
        <v>0</v>
      </c>
      <c r="Q810" s="336" t="str">
        <f t="shared" si="51"/>
        <v/>
      </c>
      <c r="R810" s="349"/>
      <c r="S810" s="349"/>
      <c r="T810" s="337"/>
      <c r="U810" s="349"/>
      <c r="V810" s="349"/>
      <c r="W810" s="337"/>
      <c r="X810" s="147"/>
      <c r="Y810" s="349"/>
      <c r="Z810" s="147"/>
      <c r="AA810" s="338">
        <v>0</v>
      </c>
      <c r="AB810" s="339">
        <v>0</v>
      </c>
      <c r="AC810" s="148">
        <v>0</v>
      </c>
      <c r="AD810" s="147"/>
      <c r="AE810" s="349"/>
      <c r="AF810" s="147"/>
      <c r="AG810" s="344">
        <v>0</v>
      </c>
      <c r="AH810" s="344">
        <v>0</v>
      </c>
      <c r="AI810" s="352"/>
      <c r="AJ810" s="352"/>
      <c r="AK810" s="344"/>
      <c r="AL810" s="352"/>
      <c r="AM810" s="344"/>
      <c r="AN810" s="344"/>
      <c r="AO810" s="353"/>
      <c r="AP810" s="353"/>
      <c r="AQ810" s="368"/>
      <c r="AR810" s="368"/>
      <c r="AS810" s="368"/>
      <c r="AT810" s="153"/>
      <c r="AU810" s="344"/>
      <c r="AV810" s="352"/>
      <c r="AW810" s="148">
        <v>0</v>
      </c>
      <c r="AX810" s="148">
        <v>0</v>
      </c>
      <c r="AY810" s="147"/>
      <c r="AZ810" s="148"/>
      <c r="BA810" s="148"/>
      <c r="BB810" s="147"/>
      <c r="BC810" s="147"/>
      <c r="BD810" s="148"/>
      <c r="BE810" s="148"/>
      <c r="BF810" s="338">
        <v>0</v>
      </c>
      <c r="BG810" s="352"/>
      <c r="BH810" s="349">
        <v>0</v>
      </c>
      <c r="BI810" s="337"/>
      <c r="BJ810" s="342"/>
      <c r="BK810" s="343"/>
      <c r="BL810" s="147"/>
      <c r="BM810" s="147"/>
      <c r="BN810" s="148"/>
      <c r="BO810" s="148"/>
      <c r="BP810" s="147"/>
      <c r="BQ810" s="344">
        <v>0</v>
      </c>
      <c r="BR810" s="352"/>
      <c r="BS810" s="352"/>
      <c r="BT810" s="352"/>
      <c r="BU810" s="338"/>
      <c r="BV810" s="344"/>
      <c r="BW810" s="352"/>
      <c r="BX810" s="352"/>
      <c r="BY810" s="344"/>
      <c r="BZ810" s="344"/>
      <c r="CA810" s="149">
        <v>0</v>
      </c>
      <c r="CB810" s="354">
        <v>0</v>
      </c>
      <c r="CC810" s="344">
        <v>0</v>
      </c>
      <c r="CD810" s="352"/>
      <c r="CE810" s="352"/>
      <c r="CF810" s="146">
        <v>0</v>
      </c>
      <c r="CG810" s="148"/>
      <c r="CH810" s="148"/>
      <c r="CI810" s="337"/>
      <c r="CJ810" s="147"/>
      <c r="CK810" s="354"/>
      <c r="CL810" s="352"/>
      <c r="CM810" s="352"/>
      <c r="CN810" s="354"/>
      <c r="CO810" s="344"/>
    </row>
    <row r="811" spans="1:93" ht="24" customHeight="1" x14ac:dyDescent="0.3">
      <c r="A811" s="346" t="s">
        <v>3330</v>
      </c>
      <c r="B811" s="347" t="s">
        <v>3331</v>
      </c>
      <c r="C811" s="348" t="s">
        <v>3332</v>
      </c>
      <c r="D811" s="330">
        <f t="shared" si="39"/>
        <v>9</v>
      </c>
      <c r="E811" s="331">
        <f t="shared" si="40"/>
        <v>6</v>
      </c>
      <c r="F811" s="331">
        <f t="shared" si="41"/>
        <v>0</v>
      </c>
      <c r="G811" s="331">
        <f t="shared" si="42"/>
        <v>0</v>
      </c>
      <c r="H811" s="331">
        <f t="shared" si="43"/>
        <v>0</v>
      </c>
      <c r="I811" s="331">
        <f t="shared" si="44"/>
        <v>0</v>
      </c>
      <c r="J811" s="331">
        <f t="shared" si="45"/>
        <v>0</v>
      </c>
      <c r="K811" s="331">
        <f t="shared" si="46"/>
        <v>0</v>
      </c>
      <c r="L811" s="331">
        <f t="shared" si="47"/>
        <v>0</v>
      </c>
      <c r="M811" s="332">
        <f t="shared" si="48"/>
        <v>0</v>
      </c>
      <c r="N811" s="333">
        <f t="shared" si="49"/>
        <v>15</v>
      </c>
      <c r="O811" s="334"/>
      <c r="P811" s="335">
        <f t="shared" si="50"/>
        <v>15</v>
      </c>
      <c r="Q811" s="336">
        <f t="shared" si="51"/>
        <v>550</v>
      </c>
      <c r="R811" s="349"/>
      <c r="S811" s="349"/>
      <c r="T811" s="350"/>
      <c r="U811" s="349"/>
      <c r="V811" s="349"/>
      <c r="W811" s="350"/>
      <c r="X811" s="351"/>
      <c r="Y811" s="349"/>
      <c r="Z811" s="351"/>
      <c r="AA811" s="354">
        <v>0</v>
      </c>
      <c r="AB811" s="357">
        <v>0</v>
      </c>
      <c r="AC811" s="148">
        <v>0</v>
      </c>
      <c r="AD811" s="351"/>
      <c r="AE811" s="349"/>
      <c r="AF811" s="351">
        <v>6</v>
      </c>
      <c r="AG811" s="364">
        <v>0</v>
      </c>
      <c r="AH811" s="364">
        <v>0</v>
      </c>
      <c r="AI811" s="352"/>
      <c r="AJ811" s="352"/>
      <c r="AK811" s="364"/>
      <c r="AL811" s="352"/>
      <c r="AM811" s="364"/>
      <c r="AN811" s="364"/>
      <c r="AO811" s="353"/>
      <c r="AP811" s="353"/>
      <c r="AQ811" s="365"/>
      <c r="AR811" s="365"/>
      <c r="AS811" s="365"/>
      <c r="AT811" s="359"/>
      <c r="AU811" s="364"/>
      <c r="AV811" s="352"/>
      <c r="AW811" s="148">
        <v>0</v>
      </c>
      <c r="AX811" s="148">
        <v>0</v>
      </c>
      <c r="AY811" s="351"/>
      <c r="AZ811" s="148"/>
      <c r="BA811" s="148"/>
      <c r="BB811" s="351"/>
      <c r="BC811" s="351"/>
      <c r="BD811" s="148"/>
      <c r="BE811" s="148"/>
      <c r="BF811" s="354">
        <v>0</v>
      </c>
      <c r="BG811" s="352"/>
      <c r="BH811" s="349">
        <v>0</v>
      </c>
      <c r="BI811" s="350"/>
      <c r="BJ811" s="342"/>
      <c r="BK811" s="343"/>
      <c r="BL811" s="351"/>
      <c r="BM811" s="351"/>
      <c r="BN811" s="148"/>
      <c r="BO811" s="148">
        <v>9</v>
      </c>
      <c r="BP811" s="351"/>
      <c r="BQ811" s="88">
        <v>0</v>
      </c>
      <c r="BR811" s="352"/>
      <c r="BS811" s="352"/>
      <c r="BT811" s="352"/>
      <c r="BU811" s="354"/>
      <c r="BV811" s="88"/>
      <c r="BW811" s="352"/>
      <c r="BX811" s="352"/>
      <c r="BY811" s="364"/>
      <c r="BZ811" s="364"/>
      <c r="CA811" s="149">
        <v>0</v>
      </c>
      <c r="CB811" s="338">
        <v>0</v>
      </c>
      <c r="CC811" s="344">
        <v>0</v>
      </c>
      <c r="CD811" s="352"/>
      <c r="CE811" s="352"/>
      <c r="CF811" s="146">
        <v>0</v>
      </c>
      <c r="CG811" s="349"/>
      <c r="CH811" s="349"/>
      <c r="CI811" s="350"/>
      <c r="CJ811" s="351"/>
      <c r="CK811" s="338"/>
      <c r="CL811" s="352"/>
      <c r="CM811" s="352"/>
      <c r="CN811" s="338"/>
      <c r="CO811" s="344"/>
    </row>
    <row r="812" spans="1:93" ht="24" customHeight="1" x14ac:dyDescent="0.3">
      <c r="A812" s="346" t="s">
        <v>3333</v>
      </c>
      <c r="B812" s="366" t="s">
        <v>3334</v>
      </c>
      <c r="C812" s="367" t="s">
        <v>335</v>
      </c>
      <c r="D812" s="330">
        <f t="shared" si="39"/>
        <v>12</v>
      </c>
      <c r="E812" s="331">
        <f t="shared" si="40"/>
        <v>0</v>
      </c>
      <c r="F812" s="331">
        <f t="shared" si="41"/>
        <v>0</v>
      </c>
      <c r="G812" s="331">
        <f t="shared" si="42"/>
        <v>0</v>
      </c>
      <c r="H812" s="331">
        <f t="shared" si="43"/>
        <v>0</v>
      </c>
      <c r="I812" s="331">
        <f t="shared" si="44"/>
        <v>0</v>
      </c>
      <c r="J812" s="331">
        <f t="shared" si="45"/>
        <v>0</v>
      </c>
      <c r="K812" s="331">
        <f t="shared" si="46"/>
        <v>0</v>
      </c>
      <c r="L812" s="331">
        <f t="shared" si="47"/>
        <v>0</v>
      </c>
      <c r="M812" s="332">
        <f t="shared" si="48"/>
        <v>0</v>
      </c>
      <c r="N812" s="333">
        <f t="shared" si="49"/>
        <v>12</v>
      </c>
      <c r="O812" s="334"/>
      <c r="P812" s="335">
        <f t="shared" si="50"/>
        <v>12</v>
      </c>
      <c r="Q812" s="336">
        <f t="shared" si="51"/>
        <v>604</v>
      </c>
      <c r="R812" s="148"/>
      <c r="S812" s="148"/>
      <c r="T812" s="337"/>
      <c r="U812" s="148"/>
      <c r="V812" s="148"/>
      <c r="W812" s="337"/>
      <c r="X812" s="147"/>
      <c r="Y812" s="148"/>
      <c r="Z812" s="147"/>
      <c r="AA812" s="338">
        <v>0</v>
      </c>
      <c r="AB812" s="339">
        <v>0</v>
      </c>
      <c r="AC812" s="148">
        <v>0</v>
      </c>
      <c r="AD812" s="147"/>
      <c r="AE812" s="148"/>
      <c r="AF812" s="147">
        <v>12</v>
      </c>
      <c r="AG812" s="344">
        <v>0</v>
      </c>
      <c r="AH812" s="344">
        <v>0</v>
      </c>
      <c r="AI812" s="145"/>
      <c r="AJ812" s="145"/>
      <c r="AK812" s="344"/>
      <c r="AL812" s="145"/>
      <c r="AM812" s="344"/>
      <c r="AN812" s="344"/>
      <c r="AO812" s="340"/>
      <c r="AP812" s="340"/>
      <c r="AQ812" s="368"/>
      <c r="AR812" s="368"/>
      <c r="AS812" s="368"/>
      <c r="AT812" s="153"/>
      <c r="AU812" s="344"/>
      <c r="AV812" s="145"/>
      <c r="AW812" s="148">
        <v>0</v>
      </c>
      <c r="AX812" s="148">
        <v>0</v>
      </c>
      <c r="AY812" s="147"/>
      <c r="AZ812" s="148"/>
      <c r="BA812" s="148"/>
      <c r="BB812" s="147"/>
      <c r="BC812" s="147"/>
      <c r="BD812" s="148"/>
      <c r="BE812" s="148"/>
      <c r="BF812" s="338">
        <v>0</v>
      </c>
      <c r="BG812" s="145"/>
      <c r="BH812" s="148">
        <v>0</v>
      </c>
      <c r="BI812" s="337"/>
      <c r="BJ812" s="360"/>
      <c r="BK812" s="343"/>
      <c r="BL812" s="147"/>
      <c r="BM812" s="147"/>
      <c r="BN812" s="148"/>
      <c r="BO812" s="148"/>
      <c r="BP812" s="147"/>
      <c r="BQ812" s="144">
        <v>0</v>
      </c>
      <c r="BR812" s="145"/>
      <c r="BS812" s="145"/>
      <c r="BT812" s="145"/>
      <c r="BU812" s="338"/>
      <c r="BV812" s="144"/>
      <c r="BW812" s="145"/>
      <c r="BX812" s="145"/>
      <c r="BY812" s="344"/>
      <c r="BZ812" s="344"/>
      <c r="CA812" s="149">
        <v>0</v>
      </c>
      <c r="CB812" s="354">
        <v>0</v>
      </c>
      <c r="CC812" s="344">
        <v>0</v>
      </c>
      <c r="CD812" s="145"/>
      <c r="CE812" s="145"/>
      <c r="CF812" s="146">
        <v>0</v>
      </c>
      <c r="CG812" s="148"/>
      <c r="CH812" s="148"/>
      <c r="CI812" s="337"/>
      <c r="CJ812" s="147"/>
      <c r="CK812" s="354"/>
      <c r="CL812" s="145"/>
      <c r="CM812" s="145"/>
      <c r="CN812" s="354"/>
      <c r="CO812" s="344"/>
    </row>
    <row r="813" spans="1:93" ht="24" customHeight="1" x14ac:dyDescent="0.3">
      <c r="A813" s="327" t="s">
        <v>3335</v>
      </c>
      <c r="B813" s="362" t="s">
        <v>3336</v>
      </c>
      <c r="C813" s="363" t="s">
        <v>2795</v>
      </c>
      <c r="D813" s="330">
        <f t="shared" si="39"/>
        <v>45</v>
      </c>
      <c r="E813" s="331">
        <f t="shared" si="40"/>
        <v>0</v>
      </c>
      <c r="F813" s="331">
        <f t="shared" si="41"/>
        <v>0</v>
      </c>
      <c r="G813" s="331">
        <f t="shared" si="42"/>
        <v>0</v>
      </c>
      <c r="H813" s="331">
        <f t="shared" si="43"/>
        <v>0</v>
      </c>
      <c r="I813" s="331">
        <f t="shared" si="44"/>
        <v>0</v>
      </c>
      <c r="J813" s="331">
        <f t="shared" si="45"/>
        <v>0</v>
      </c>
      <c r="K813" s="331">
        <f t="shared" si="46"/>
        <v>0</v>
      </c>
      <c r="L813" s="331">
        <f t="shared" si="47"/>
        <v>0</v>
      </c>
      <c r="M813" s="332">
        <f t="shared" si="48"/>
        <v>0</v>
      </c>
      <c r="N813" s="333">
        <f t="shared" si="49"/>
        <v>45</v>
      </c>
      <c r="O813" s="334"/>
      <c r="P813" s="335">
        <f t="shared" si="50"/>
        <v>45</v>
      </c>
      <c r="Q813" s="336">
        <f t="shared" si="51"/>
        <v>231</v>
      </c>
      <c r="R813" s="148"/>
      <c r="S813" s="148"/>
      <c r="T813" s="350"/>
      <c r="U813" s="148"/>
      <c r="V813" s="148"/>
      <c r="W813" s="350"/>
      <c r="X813" s="351"/>
      <c r="Y813" s="148"/>
      <c r="Z813" s="351"/>
      <c r="AA813" s="338">
        <v>0</v>
      </c>
      <c r="AB813" s="339">
        <v>0</v>
      </c>
      <c r="AC813" s="349">
        <v>0</v>
      </c>
      <c r="AD813" s="351"/>
      <c r="AE813" s="148"/>
      <c r="AF813" s="351"/>
      <c r="AG813" s="144">
        <v>0</v>
      </c>
      <c r="AH813" s="144">
        <v>0</v>
      </c>
      <c r="AI813" s="352"/>
      <c r="AJ813" s="352"/>
      <c r="AK813" s="144"/>
      <c r="AL813" s="352"/>
      <c r="AM813" s="144"/>
      <c r="AN813" s="144"/>
      <c r="AO813" s="353">
        <v>45</v>
      </c>
      <c r="AP813" s="353"/>
      <c r="AQ813" s="341"/>
      <c r="AR813" s="341"/>
      <c r="AS813" s="341"/>
      <c r="AT813" s="153"/>
      <c r="AU813" s="144"/>
      <c r="AV813" s="352"/>
      <c r="AW813" s="148">
        <v>0</v>
      </c>
      <c r="AX813" s="148">
        <v>0</v>
      </c>
      <c r="AY813" s="351"/>
      <c r="AZ813" s="148"/>
      <c r="BA813" s="148"/>
      <c r="BB813" s="351"/>
      <c r="BC813" s="351"/>
      <c r="BD813" s="148"/>
      <c r="BE813" s="148"/>
      <c r="BF813" s="338">
        <v>0</v>
      </c>
      <c r="BG813" s="352"/>
      <c r="BH813" s="349">
        <v>0</v>
      </c>
      <c r="BI813" s="350"/>
      <c r="BJ813" s="342"/>
      <c r="BK813" s="343"/>
      <c r="BL813" s="351"/>
      <c r="BM813" s="351"/>
      <c r="BN813" s="148"/>
      <c r="BO813" s="148"/>
      <c r="BP813" s="351"/>
      <c r="BQ813" s="144">
        <v>0</v>
      </c>
      <c r="BR813" s="352"/>
      <c r="BS813" s="352"/>
      <c r="BT813" s="352"/>
      <c r="BU813" s="338"/>
      <c r="BV813" s="144"/>
      <c r="BW813" s="352"/>
      <c r="BX813" s="352"/>
      <c r="BY813" s="144"/>
      <c r="BZ813" s="144"/>
      <c r="CA813" s="149">
        <v>0</v>
      </c>
      <c r="CB813" s="354">
        <v>0</v>
      </c>
      <c r="CC813" s="344">
        <v>0</v>
      </c>
      <c r="CD813" s="352"/>
      <c r="CE813" s="352"/>
      <c r="CF813" s="146">
        <v>0</v>
      </c>
      <c r="CG813" s="349"/>
      <c r="CH813" s="349"/>
      <c r="CI813" s="350"/>
      <c r="CJ813" s="351"/>
      <c r="CK813" s="354"/>
      <c r="CL813" s="352"/>
      <c r="CM813" s="352"/>
      <c r="CN813" s="354"/>
      <c r="CO813" s="344"/>
    </row>
    <row r="814" spans="1:93" ht="24" customHeight="1" x14ac:dyDescent="0.3">
      <c r="A814" s="346" t="s">
        <v>3337</v>
      </c>
      <c r="B814" s="366" t="s">
        <v>3338</v>
      </c>
      <c r="C814" s="367" t="s">
        <v>1070</v>
      </c>
      <c r="D814" s="330">
        <f t="shared" si="39"/>
        <v>5</v>
      </c>
      <c r="E814" s="331">
        <f t="shared" si="40"/>
        <v>4</v>
      </c>
      <c r="F814" s="331">
        <f t="shared" si="41"/>
        <v>0</v>
      </c>
      <c r="G814" s="331">
        <f t="shared" si="42"/>
        <v>0</v>
      </c>
      <c r="H814" s="331">
        <f t="shared" si="43"/>
        <v>0</v>
      </c>
      <c r="I814" s="331">
        <f t="shared" si="44"/>
        <v>0</v>
      </c>
      <c r="J814" s="331">
        <f t="shared" si="45"/>
        <v>0</v>
      </c>
      <c r="K814" s="331">
        <f t="shared" si="46"/>
        <v>0</v>
      </c>
      <c r="L814" s="331">
        <f t="shared" si="47"/>
        <v>0</v>
      </c>
      <c r="M814" s="332">
        <f t="shared" si="48"/>
        <v>0</v>
      </c>
      <c r="N814" s="333">
        <f t="shared" si="49"/>
        <v>9</v>
      </c>
      <c r="O814" s="334"/>
      <c r="P814" s="335">
        <f t="shared" si="50"/>
        <v>9</v>
      </c>
      <c r="Q814" s="336">
        <f t="shared" si="51"/>
        <v>704</v>
      </c>
      <c r="R814" s="148"/>
      <c r="S814" s="148"/>
      <c r="T814" s="337"/>
      <c r="U814" s="148"/>
      <c r="V814" s="148"/>
      <c r="W814" s="337"/>
      <c r="X814" s="147"/>
      <c r="Y814" s="148"/>
      <c r="Z814" s="147"/>
      <c r="AA814" s="338">
        <v>0</v>
      </c>
      <c r="AB814" s="339">
        <v>0</v>
      </c>
      <c r="AC814" s="349">
        <v>0</v>
      </c>
      <c r="AD814" s="147"/>
      <c r="AE814" s="148"/>
      <c r="AF814" s="147">
        <v>5</v>
      </c>
      <c r="AG814" s="144">
        <v>0</v>
      </c>
      <c r="AH814" s="144">
        <v>0</v>
      </c>
      <c r="AI814" s="145"/>
      <c r="AJ814" s="145"/>
      <c r="AK814" s="144"/>
      <c r="AL814" s="145"/>
      <c r="AM814" s="144"/>
      <c r="AN814" s="144"/>
      <c r="AO814" s="340"/>
      <c r="AP814" s="340"/>
      <c r="AQ814" s="341"/>
      <c r="AR814" s="341"/>
      <c r="AS814" s="341"/>
      <c r="AT814" s="153"/>
      <c r="AU814" s="144"/>
      <c r="AV814" s="145"/>
      <c r="AW814" s="148">
        <v>0</v>
      </c>
      <c r="AX814" s="148">
        <v>0</v>
      </c>
      <c r="AY814" s="147"/>
      <c r="AZ814" s="148"/>
      <c r="BA814" s="148"/>
      <c r="BB814" s="147"/>
      <c r="BC814" s="147"/>
      <c r="BD814" s="148"/>
      <c r="BE814" s="148"/>
      <c r="BF814" s="338">
        <v>0</v>
      </c>
      <c r="BG814" s="145"/>
      <c r="BH814" s="148">
        <v>0</v>
      </c>
      <c r="BI814" s="337"/>
      <c r="BJ814" s="360"/>
      <c r="BK814" s="343"/>
      <c r="BL814" s="147"/>
      <c r="BM814" s="147"/>
      <c r="BN814" s="148"/>
      <c r="BO814" s="148">
        <v>4</v>
      </c>
      <c r="BP814" s="147"/>
      <c r="BQ814" s="144">
        <v>0</v>
      </c>
      <c r="BR814" s="145"/>
      <c r="BS814" s="145"/>
      <c r="BT814" s="145"/>
      <c r="BU814" s="338"/>
      <c r="BV814" s="144"/>
      <c r="BW814" s="145"/>
      <c r="BX814" s="145"/>
      <c r="BY814" s="144"/>
      <c r="BZ814" s="144"/>
      <c r="CA814" s="355">
        <v>0</v>
      </c>
      <c r="CB814" s="338">
        <v>0</v>
      </c>
      <c r="CC814" s="344">
        <v>0</v>
      </c>
      <c r="CD814" s="145"/>
      <c r="CE814" s="145"/>
      <c r="CF814" s="146">
        <v>0</v>
      </c>
      <c r="CG814" s="148"/>
      <c r="CH814" s="148"/>
      <c r="CI814" s="337"/>
      <c r="CJ814" s="147"/>
      <c r="CK814" s="338"/>
      <c r="CL814" s="145"/>
      <c r="CM814" s="145"/>
      <c r="CN814" s="338"/>
      <c r="CO814" s="344"/>
    </row>
    <row r="815" spans="1:93" ht="24" customHeight="1" x14ac:dyDescent="0.3">
      <c r="A815" s="327" t="s">
        <v>1531</v>
      </c>
      <c r="B815" s="328" t="s">
        <v>1532</v>
      </c>
      <c r="C815" s="329" t="s">
        <v>351</v>
      </c>
      <c r="D815" s="330">
        <f t="shared" si="39"/>
        <v>37</v>
      </c>
      <c r="E815" s="331">
        <f t="shared" si="40"/>
        <v>14</v>
      </c>
      <c r="F815" s="331">
        <f t="shared" si="41"/>
        <v>0</v>
      </c>
      <c r="G815" s="331">
        <f t="shared" si="42"/>
        <v>0</v>
      </c>
      <c r="H815" s="331">
        <f t="shared" si="43"/>
        <v>0</v>
      </c>
      <c r="I815" s="331">
        <f t="shared" si="44"/>
        <v>0</v>
      </c>
      <c r="J815" s="331">
        <f t="shared" si="45"/>
        <v>0</v>
      </c>
      <c r="K815" s="331">
        <f t="shared" si="46"/>
        <v>0</v>
      </c>
      <c r="L815" s="331">
        <f t="shared" si="47"/>
        <v>0</v>
      </c>
      <c r="M815" s="332">
        <f t="shared" si="48"/>
        <v>0</v>
      </c>
      <c r="N815" s="333">
        <f t="shared" si="49"/>
        <v>51</v>
      </c>
      <c r="O815" s="334"/>
      <c r="P815" s="335">
        <f t="shared" si="50"/>
        <v>51</v>
      </c>
      <c r="Q815" s="336">
        <f t="shared" si="51"/>
        <v>206</v>
      </c>
      <c r="R815" s="148"/>
      <c r="S815" s="148"/>
      <c r="T815" s="337"/>
      <c r="U815" s="148"/>
      <c r="V815" s="148"/>
      <c r="W815" s="337"/>
      <c r="X815" s="147"/>
      <c r="Y815" s="148"/>
      <c r="Z815" s="147"/>
      <c r="AA815" s="338">
        <v>0</v>
      </c>
      <c r="AB815" s="339">
        <v>0</v>
      </c>
      <c r="AC815" s="148">
        <v>0</v>
      </c>
      <c r="AD815" s="147"/>
      <c r="AE815" s="148">
        <v>37</v>
      </c>
      <c r="AF815" s="147"/>
      <c r="AG815" s="144">
        <v>0</v>
      </c>
      <c r="AH815" s="144">
        <v>0</v>
      </c>
      <c r="AI815" s="145"/>
      <c r="AJ815" s="145"/>
      <c r="AK815" s="144"/>
      <c r="AL815" s="145"/>
      <c r="AM815" s="144"/>
      <c r="AN815" s="144"/>
      <c r="AO815" s="340"/>
      <c r="AP815" s="340"/>
      <c r="AQ815" s="341"/>
      <c r="AR815" s="341"/>
      <c r="AS815" s="341"/>
      <c r="AT815" s="153"/>
      <c r="AU815" s="144"/>
      <c r="AV815" s="145"/>
      <c r="AW815" s="148">
        <v>0</v>
      </c>
      <c r="AX815" s="148">
        <v>0</v>
      </c>
      <c r="AY815" s="147"/>
      <c r="AZ815" s="148"/>
      <c r="BA815" s="148"/>
      <c r="BB815" s="147"/>
      <c r="BC815" s="147"/>
      <c r="BD815" s="148"/>
      <c r="BE815" s="148"/>
      <c r="BF815" s="338">
        <v>0</v>
      </c>
      <c r="BG815" s="145"/>
      <c r="BH815" s="148">
        <v>0</v>
      </c>
      <c r="BI815" s="337"/>
      <c r="BJ815" s="342"/>
      <c r="BK815" s="343"/>
      <c r="BL815" s="147"/>
      <c r="BM815" s="147"/>
      <c r="BN815" s="148">
        <v>14</v>
      </c>
      <c r="BO815" s="148"/>
      <c r="BP815" s="147"/>
      <c r="BQ815" s="144">
        <v>0</v>
      </c>
      <c r="BR815" s="145"/>
      <c r="BS815" s="145"/>
      <c r="BT815" s="145"/>
      <c r="BU815" s="338"/>
      <c r="BV815" s="144"/>
      <c r="BW815" s="145"/>
      <c r="BX815" s="145"/>
      <c r="BY815" s="144"/>
      <c r="BZ815" s="144"/>
      <c r="CA815" s="355">
        <v>0</v>
      </c>
      <c r="CB815" s="354">
        <v>0</v>
      </c>
      <c r="CC815" s="344">
        <v>0</v>
      </c>
      <c r="CD815" s="145"/>
      <c r="CE815" s="145"/>
      <c r="CF815" s="356">
        <v>0</v>
      </c>
      <c r="CG815" s="148"/>
      <c r="CH815" s="148"/>
      <c r="CI815" s="337"/>
      <c r="CJ815" s="147"/>
      <c r="CK815" s="354"/>
      <c r="CL815" s="145"/>
      <c r="CM815" s="145"/>
      <c r="CN815" s="354"/>
      <c r="CO815" s="344"/>
    </row>
    <row r="816" spans="1:93" ht="24" customHeight="1" x14ac:dyDescent="0.3">
      <c r="A816" s="327" t="s">
        <v>3339</v>
      </c>
      <c r="B816" s="328" t="s">
        <v>3340</v>
      </c>
      <c r="C816" s="329" t="s">
        <v>351</v>
      </c>
      <c r="D816" s="330">
        <f t="shared" si="39"/>
        <v>0</v>
      </c>
      <c r="E816" s="331">
        <f t="shared" si="40"/>
        <v>0</v>
      </c>
      <c r="F816" s="331">
        <f t="shared" si="41"/>
        <v>0</v>
      </c>
      <c r="G816" s="331">
        <f t="shared" si="42"/>
        <v>0</v>
      </c>
      <c r="H816" s="331">
        <f t="shared" si="43"/>
        <v>0</v>
      </c>
      <c r="I816" s="331">
        <f t="shared" si="44"/>
        <v>0</v>
      </c>
      <c r="J816" s="331">
        <f t="shared" si="45"/>
        <v>0</v>
      </c>
      <c r="K816" s="331">
        <f t="shared" si="46"/>
        <v>0</v>
      </c>
      <c r="L816" s="331">
        <f t="shared" si="47"/>
        <v>0</v>
      </c>
      <c r="M816" s="332">
        <f t="shared" si="48"/>
        <v>0</v>
      </c>
      <c r="N816" s="333">
        <f t="shared" si="49"/>
        <v>0</v>
      </c>
      <c r="O816" s="334"/>
      <c r="P816" s="335">
        <f t="shared" si="50"/>
        <v>0</v>
      </c>
      <c r="Q816" s="336" t="str">
        <f t="shared" si="51"/>
        <v/>
      </c>
      <c r="R816" s="349"/>
      <c r="S816" s="349"/>
      <c r="T816" s="337"/>
      <c r="U816" s="349"/>
      <c r="V816" s="349"/>
      <c r="W816" s="337"/>
      <c r="X816" s="147"/>
      <c r="Y816" s="349"/>
      <c r="Z816" s="147"/>
      <c r="AA816" s="338">
        <v>0</v>
      </c>
      <c r="AB816" s="339">
        <v>0</v>
      </c>
      <c r="AC816" s="148">
        <v>0</v>
      </c>
      <c r="AD816" s="147"/>
      <c r="AE816" s="349"/>
      <c r="AF816" s="147"/>
      <c r="AG816" s="144">
        <v>0</v>
      </c>
      <c r="AH816" s="144">
        <v>0</v>
      </c>
      <c r="AI816" s="145"/>
      <c r="AJ816" s="145"/>
      <c r="AK816" s="144"/>
      <c r="AL816" s="145"/>
      <c r="AM816" s="144"/>
      <c r="AN816" s="144"/>
      <c r="AO816" s="340"/>
      <c r="AP816" s="340"/>
      <c r="AQ816" s="341"/>
      <c r="AR816" s="341"/>
      <c r="AS816" s="341"/>
      <c r="AT816" s="153"/>
      <c r="AU816" s="144"/>
      <c r="AV816" s="145"/>
      <c r="AW816" s="349">
        <v>0</v>
      </c>
      <c r="AX816" s="349">
        <v>0</v>
      </c>
      <c r="AY816" s="147"/>
      <c r="AZ816" s="349"/>
      <c r="BA816" s="349"/>
      <c r="BB816" s="147"/>
      <c r="BC816" s="147"/>
      <c r="BD816" s="349"/>
      <c r="BE816" s="349"/>
      <c r="BF816" s="354">
        <v>0</v>
      </c>
      <c r="BG816" s="145"/>
      <c r="BH816" s="148">
        <v>0</v>
      </c>
      <c r="BI816" s="337"/>
      <c r="BJ816" s="342"/>
      <c r="BK816" s="343"/>
      <c r="BL816" s="147"/>
      <c r="BM816" s="147"/>
      <c r="BN816" s="349"/>
      <c r="BO816" s="349"/>
      <c r="BP816" s="147"/>
      <c r="BQ816" s="144">
        <v>0</v>
      </c>
      <c r="BR816" s="145"/>
      <c r="BS816" s="145"/>
      <c r="BT816" s="145"/>
      <c r="BU816" s="354"/>
      <c r="BV816" s="144"/>
      <c r="BW816" s="145"/>
      <c r="BX816" s="145"/>
      <c r="BY816" s="144"/>
      <c r="BZ816" s="144"/>
      <c r="CA816" s="149">
        <v>0</v>
      </c>
      <c r="CB816" s="338">
        <v>0</v>
      </c>
      <c r="CC816" s="344">
        <v>0</v>
      </c>
      <c r="CD816" s="145"/>
      <c r="CE816" s="145"/>
      <c r="CF816" s="356">
        <v>0</v>
      </c>
      <c r="CG816" s="148"/>
      <c r="CH816" s="148"/>
      <c r="CI816" s="337"/>
      <c r="CJ816" s="147"/>
      <c r="CK816" s="338"/>
      <c r="CL816" s="145"/>
      <c r="CM816" s="145"/>
      <c r="CN816" s="338"/>
      <c r="CO816" s="344"/>
    </row>
    <row r="817" spans="1:93" ht="24" customHeight="1" x14ac:dyDescent="0.3">
      <c r="A817" s="327">
        <v>880106</v>
      </c>
      <c r="B817" s="328" t="s">
        <v>3341</v>
      </c>
      <c r="C817" s="329" t="s">
        <v>598</v>
      </c>
      <c r="D817" s="330">
        <f t="shared" si="39"/>
        <v>0</v>
      </c>
      <c r="E817" s="331">
        <f t="shared" si="40"/>
        <v>0</v>
      </c>
      <c r="F817" s="331">
        <f t="shared" si="41"/>
        <v>0</v>
      </c>
      <c r="G817" s="331">
        <f t="shared" si="42"/>
        <v>0</v>
      </c>
      <c r="H817" s="331">
        <f t="shared" si="43"/>
        <v>0</v>
      </c>
      <c r="I817" s="331">
        <f t="shared" si="44"/>
        <v>0</v>
      </c>
      <c r="J817" s="331">
        <f t="shared" si="45"/>
        <v>0</v>
      </c>
      <c r="K817" s="331">
        <f t="shared" si="46"/>
        <v>0</v>
      </c>
      <c r="L817" s="331">
        <f t="shared" si="47"/>
        <v>0</v>
      </c>
      <c r="M817" s="332">
        <f t="shared" si="48"/>
        <v>0</v>
      </c>
      <c r="N817" s="333">
        <f t="shared" si="49"/>
        <v>0</v>
      </c>
      <c r="O817" s="334"/>
      <c r="P817" s="335">
        <f t="shared" si="50"/>
        <v>0</v>
      </c>
      <c r="Q817" s="336" t="str">
        <f t="shared" si="51"/>
        <v/>
      </c>
      <c r="R817" s="349"/>
      <c r="S817" s="349"/>
      <c r="T817" s="337"/>
      <c r="U817" s="349"/>
      <c r="V817" s="349"/>
      <c r="W817" s="337"/>
      <c r="X817" s="147"/>
      <c r="Y817" s="349"/>
      <c r="Z817" s="147"/>
      <c r="AA817" s="338">
        <v>0</v>
      </c>
      <c r="AB817" s="339">
        <v>0</v>
      </c>
      <c r="AC817" s="148">
        <v>0</v>
      </c>
      <c r="AD817" s="147"/>
      <c r="AE817" s="349"/>
      <c r="AF817" s="147"/>
      <c r="AG817" s="144">
        <v>0</v>
      </c>
      <c r="AH817" s="144">
        <v>0</v>
      </c>
      <c r="AI817" s="145"/>
      <c r="AJ817" s="145"/>
      <c r="AK817" s="144"/>
      <c r="AL817" s="145"/>
      <c r="AM817" s="144"/>
      <c r="AN817" s="144"/>
      <c r="AO817" s="340"/>
      <c r="AP817" s="340"/>
      <c r="AQ817" s="341"/>
      <c r="AR817" s="341"/>
      <c r="AS817" s="341"/>
      <c r="AT817" s="153"/>
      <c r="AU817" s="144"/>
      <c r="AV817" s="145"/>
      <c r="AW817" s="349">
        <v>0</v>
      </c>
      <c r="AX817" s="349">
        <v>0</v>
      </c>
      <c r="AY817" s="147"/>
      <c r="AZ817" s="349"/>
      <c r="BA817" s="349"/>
      <c r="BB817" s="147"/>
      <c r="BC817" s="147"/>
      <c r="BD817" s="349"/>
      <c r="BE817" s="349"/>
      <c r="BF817" s="354">
        <v>0</v>
      </c>
      <c r="BG817" s="145"/>
      <c r="BH817" s="148">
        <v>0</v>
      </c>
      <c r="BI817" s="337"/>
      <c r="BJ817" s="342"/>
      <c r="BK817" s="343"/>
      <c r="BL817" s="147"/>
      <c r="BM817" s="147"/>
      <c r="BN817" s="349"/>
      <c r="BO817" s="349"/>
      <c r="BP817" s="147"/>
      <c r="BQ817" s="88">
        <v>0</v>
      </c>
      <c r="BR817" s="352"/>
      <c r="BS817" s="352"/>
      <c r="BT817" s="145"/>
      <c r="BU817" s="354"/>
      <c r="BV817" s="88"/>
      <c r="BW817" s="145"/>
      <c r="BX817" s="145"/>
      <c r="BY817" s="144"/>
      <c r="BZ817" s="144"/>
      <c r="CA817" s="149">
        <v>0</v>
      </c>
      <c r="CB817" s="338">
        <v>0</v>
      </c>
      <c r="CC817" s="344">
        <v>0</v>
      </c>
      <c r="CD817" s="145"/>
      <c r="CE817" s="145"/>
      <c r="CF817" s="146">
        <v>0</v>
      </c>
      <c r="CG817" s="148"/>
      <c r="CH817" s="148"/>
      <c r="CI817" s="337"/>
      <c r="CJ817" s="147"/>
      <c r="CK817" s="338"/>
      <c r="CL817" s="145"/>
      <c r="CM817" s="145"/>
      <c r="CN817" s="338"/>
      <c r="CO817" s="344"/>
    </row>
    <row r="818" spans="1:93" ht="24" customHeight="1" x14ac:dyDescent="0.3">
      <c r="A818" s="327" t="s">
        <v>3342</v>
      </c>
      <c r="B818" s="328" t="s">
        <v>3343</v>
      </c>
      <c r="C818" s="329" t="s">
        <v>155</v>
      </c>
      <c r="D818" s="330">
        <f t="shared" si="39"/>
        <v>0</v>
      </c>
      <c r="E818" s="331">
        <f t="shared" si="40"/>
        <v>0</v>
      </c>
      <c r="F818" s="331">
        <f t="shared" si="41"/>
        <v>0</v>
      </c>
      <c r="G818" s="331">
        <f t="shared" si="42"/>
        <v>0</v>
      </c>
      <c r="H818" s="331">
        <f t="shared" si="43"/>
        <v>0</v>
      </c>
      <c r="I818" s="331">
        <f t="shared" si="44"/>
        <v>0</v>
      </c>
      <c r="J818" s="331">
        <f t="shared" si="45"/>
        <v>0</v>
      </c>
      <c r="K818" s="331">
        <f t="shared" si="46"/>
        <v>0</v>
      </c>
      <c r="L818" s="331">
        <f t="shared" si="47"/>
        <v>0</v>
      </c>
      <c r="M818" s="332">
        <f t="shared" si="48"/>
        <v>0</v>
      </c>
      <c r="N818" s="333">
        <f t="shared" si="49"/>
        <v>0</v>
      </c>
      <c r="O818" s="334"/>
      <c r="P818" s="335">
        <f t="shared" si="50"/>
        <v>0</v>
      </c>
      <c r="Q818" s="336" t="str">
        <f t="shared" si="51"/>
        <v/>
      </c>
      <c r="R818" s="148"/>
      <c r="S818" s="148"/>
      <c r="T818" s="337"/>
      <c r="U818" s="148"/>
      <c r="V818" s="148"/>
      <c r="W818" s="337"/>
      <c r="X818" s="147"/>
      <c r="Y818" s="148"/>
      <c r="Z818" s="147"/>
      <c r="AA818" s="338">
        <v>0</v>
      </c>
      <c r="AB818" s="339">
        <v>0</v>
      </c>
      <c r="AC818" s="148">
        <v>0</v>
      </c>
      <c r="AD818" s="147"/>
      <c r="AE818" s="148"/>
      <c r="AF818" s="147"/>
      <c r="AG818" s="144">
        <v>0</v>
      </c>
      <c r="AH818" s="144">
        <v>0</v>
      </c>
      <c r="AI818" s="145"/>
      <c r="AJ818" s="145"/>
      <c r="AK818" s="144"/>
      <c r="AL818" s="145"/>
      <c r="AM818" s="144"/>
      <c r="AN818" s="144"/>
      <c r="AO818" s="340"/>
      <c r="AP818" s="340"/>
      <c r="AQ818" s="341"/>
      <c r="AR818" s="341"/>
      <c r="AS818" s="341"/>
      <c r="AT818" s="153"/>
      <c r="AU818" s="144"/>
      <c r="AV818" s="145"/>
      <c r="AW818" s="148">
        <v>0</v>
      </c>
      <c r="AX818" s="148">
        <v>0</v>
      </c>
      <c r="AY818" s="147"/>
      <c r="AZ818" s="148"/>
      <c r="BA818" s="148"/>
      <c r="BB818" s="147"/>
      <c r="BC818" s="147"/>
      <c r="BD818" s="148"/>
      <c r="BE818" s="148"/>
      <c r="BF818" s="338">
        <v>0</v>
      </c>
      <c r="BG818" s="145"/>
      <c r="BH818" s="148">
        <v>0</v>
      </c>
      <c r="BI818" s="337"/>
      <c r="BJ818" s="342"/>
      <c r="BK818" s="343"/>
      <c r="BL818" s="147"/>
      <c r="BM818" s="147"/>
      <c r="BN818" s="148"/>
      <c r="BO818" s="148"/>
      <c r="BP818" s="147"/>
      <c r="BQ818" s="88">
        <v>0</v>
      </c>
      <c r="BR818" s="352"/>
      <c r="BS818" s="352"/>
      <c r="BT818" s="145"/>
      <c r="BU818" s="338"/>
      <c r="BV818" s="88"/>
      <c r="BW818" s="145"/>
      <c r="BX818" s="145"/>
      <c r="BY818" s="144"/>
      <c r="BZ818" s="144"/>
      <c r="CA818" s="355">
        <v>0</v>
      </c>
      <c r="CB818" s="338">
        <v>0</v>
      </c>
      <c r="CC818" s="344">
        <v>0</v>
      </c>
      <c r="CD818" s="145"/>
      <c r="CE818" s="145"/>
      <c r="CF818" s="146">
        <v>0</v>
      </c>
      <c r="CG818" s="148"/>
      <c r="CH818" s="148"/>
      <c r="CI818" s="337"/>
      <c r="CJ818" s="147"/>
      <c r="CK818" s="338"/>
      <c r="CL818" s="145"/>
      <c r="CM818" s="145"/>
      <c r="CN818" s="338"/>
      <c r="CO818" s="344"/>
    </row>
    <row r="819" spans="1:93" ht="24" customHeight="1" x14ac:dyDescent="0.3">
      <c r="A819" s="345" t="s">
        <v>1533</v>
      </c>
      <c r="B819" s="362" t="s">
        <v>1534</v>
      </c>
      <c r="C819" s="363" t="s">
        <v>198</v>
      </c>
      <c r="D819" s="330">
        <f t="shared" si="39"/>
        <v>10</v>
      </c>
      <c r="E819" s="331">
        <f t="shared" si="40"/>
        <v>5</v>
      </c>
      <c r="F819" s="331">
        <f t="shared" si="41"/>
        <v>1</v>
      </c>
      <c r="G819" s="331">
        <f t="shared" si="42"/>
        <v>1</v>
      </c>
      <c r="H819" s="331">
        <f t="shared" si="43"/>
        <v>0</v>
      </c>
      <c r="I819" s="331">
        <f t="shared" si="44"/>
        <v>0</v>
      </c>
      <c r="J819" s="331">
        <f t="shared" si="45"/>
        <v>0</v>
      </c>
      <c r="K819" s="331">
        <f t="shared" si="46"/>
        <v>0</v>
      </c>
      <c r="L819" s="331">
        <f t="shared" si="47"/>
        <v>0</v>
      </c>
      <c r="M819" s="332">
        <f t="shared" si="48"/>
        <v>0</v>
      </c>
      <c r="N819" s="369">
        <f t="shared" si="49"/>
        <v>17</v>
      </c>
      <c r="O819" s="334"/>
      <c r="P819" s="335">
        <f t="shared" si="50"/>
        <v>17</v>
      </c>
      <c r="Q819" s="336">
        <f t="shared" si="51"/>
        <v>516</v>
      </c>
      <c r="R819" s="349"/>
      <c r="S819" s="349"/>
      <c r="T819" s="337"/>
      <c r="U819" s="349"/>
      <c r="V819" s="349"/>
      <c r="W819" s="337"/>
      <c r="X819" s="147"/>
      <c r="Y819" s="349"/>
      <c r="Z819" s="147"/>
      <c r="AA819" s="354">
        <v>0</v>
      </c>
      <c r="AB819" s="357">
        <v>0</v>
      </c>
      <c r="AC819" s="148">
        <v>0</v>
      </c>
      <c r="AD819" s="147"/>
      <c r="AE819" s="349"/>
      <c r="AF819" s="147"/>
      <c r="AG819" s="144">
        <v>0</v>
      </c>
      <c r="AH819" s="144">
        <v>0</v>
      </c>
      <c r="AI819" s="352"/>
      <c r="AJ819" s="352"/>
      <c r="AK819" s="144"/>
      <c r="AL819" s="352"/>
      <c r="AM819" s="144"/>
      <c r="AN819" s="144"/>
      <c r="AO819" s="353"/>
      <c r="AP819" s="353"/>
      <c r="AQ819" s="341"/>
      <c r="AR819" s="341"/>
      <c r="AS819" s="341"/>
      <c r="AT819" s="359"/>
      <c r="AU819" s="144"/>
      <c r="AV819" s="352"/>
      <c r="AW819" s="349">
        <v>0</v>
      </c>
      <c r="AX819" s="349">
        <v>0</v>
      </c>
      <c r="AY819" s="147"/>
      <c r="AZ819" s="349"/>
      <c r="BA819" s="349"/>
      <c r="BB819" s="147"/>
      <c r="BC819" s="147"/>
      <c r="BD819" s="349"/>
      <c r="BE819" s="349"/>
      <c r="BF819" s="354">
        <v>0</v>
      </c>
      <c r="BG819" s="352"/>
      <c r="BH819" s="349">
        <v>0</v>
      </c>
      <c r="BI819" s="337"/>
      <c r="BJ819" s="360"/>
      <c r="BK819" s="343"/>
      <c r="BL819" s="147"/>
      <c r="BM819" s="147"/>
      <c r="BN819" s="349"/>
      <c r="BO819" s="349"/>
      <c r="BP819" s="147"/>
      <c r="BQ819" s="144">
        <v>0</v>
      </c>
      <c r="BR819" s="352"/>
      <c r="BS819" s="352"/>
      <c r="BT819" s="352"/>
      <c r="BU819" s="354">
        <v>5</v>
      </c>
      <c r="BV819" s="144">
        <v>10</v>
      </c>
      <c r="BW819" s="352"/>
      <c r="BX819" s="352"/>
      <c r="BY819" s="144"/>
      <c r="BZ819" s="144"/>
      <c r="CA819" s="149">
        <v>0</v>
      </c>
      <c r="CB819" s="338">
        <v>0</v>
      </c>
      <c r="CC819" s="344">
        <v>1</v>
      </c>
      <c r="CD819" s="352"/>
      <c r="CE819" s="352"/>
      <c r="CF819" s="356">
        <v>1</v>
      </c>
      <c r="CG819" s="148"/>
      <c r="CH819" s="148"/>
      <c r="CI819" s="337"/>
      <c r="CJ819" s="147"/>
      <c r="CK819" s="338"/>
      <c r="CL819" s="352"/>
      <c r="CM819" s="352"/>
      <c r="CN819" s="338"/>
      <c r="CO819" s="344"/>
    </row>
    <row r="820" spans="1:93" ht="24" customHeight="1" x14ac:dyDescent="0.3">
      <c r="A820" s="346" t="s">
        <v>1535</v>
      </c>
      <c r="B820" s="366" t="s">
        <v>1536</v>
      </c>
      <c r="C820" s="367" t="s">
        <v>598</v>
      </c>
      <c r="D820" s="330">
        <f t="shared" si="39"/>
        <v>0</v>
      </c>
      <c r="E820" s="331">
        <f t="shared" si="40"/>
        <v>0</v>
      </c>
      <c r="F820" s="331">
        <f t="shared" si="41"/>
        <v>0</v>
      </c>
      <c r="G820" s="331">
        <f t="shared" si="42"/>
        <v>0</v>
      </c>
      <c r="H820" s="331">
        <f t="shared" si="43"/>
        <v>0</v>
      </c>
      <c r="I820" s="331">
        <f t="shared" si="44"/>
        <v>0</v>
      </c>
      <c r="J820" s="331">
        <f t="shared" si="45"/>
        <v>0</v>
      </c>
      <c r="K820" s="331">
        <f t="shared" si="46"/>
        <v>0</v>
      </c>
      <c r="L820" s="331">
        <f t="shared" si="47"/>
        <v>0</v>
      </c>
      <c r="M820" s="332">
        <f t="shared" si="48"/>
        <v>0</v>
      </c>
      <c r="N820" s="333">
        <f t="shared" si="49"/>
        <v>0</v>
      </c>
      <c r="O820" s="334"/>
      <c r="P820" s="335">
        <f t="shared" si="50"/>
        <v>0</v>
      </c>
      <c r="Q820" s="336" t="str">
        <f t="shared" si="51"/>
        <v/>
      </c>
      <c r="R820" s="148"/>
      <c r="S820" s="148"/>
      <c r="T820" s="337"/>
      <c r="U820" s="148"/>
      <c r="V820" s="148"/>
      <c r="W820" s="337"/>
      <c r="X820" s="147"/>
      <c r="Y820" s="148"/>
      <c r="Z820" s="147"/>
      <c r="AA820" s="354">
        <v>0</v>
      </c>
      <c r="AB820" s="357">
        <v>0</v>
      </c>
      <c r="AC820" s="349">
        <v>0</v>
      </c>
      <c r="AD820" s="147"/>
      <c r="AE820" s="148"/>
      <c r="AF820" s="147"/>
      <c r="AG820" s="144">
        <v>0</v>
      </c>
      <c r="AH820" s="144">
        <v>0</v>
      </c>
      <c r="AI820" s="145"/>
      <c r="AJ820" s="145"/>
      <c r="AK820" s="144"/>
      <c r="AL820" s="145"/>
      <c r="AM820" s="144"/>
      <c r="AN820" s="144"/>
      <c r="AO820" s="340"/>
      <c r="AP820" s="340"/>
      <c r="AQ820" s="341"/>
      <c r="AR820" s="341"/>
      <c r="AS820" s="341"/>
      <c r="AT820" s="359"/>
      <c r="AU820" s="144"/>
      <c r="AV820" s="145"/>
      <c r="AW820" s="148">
        <v>0</v>
      </c>
      <c r="AX820" s="148">
        <v>0</v>
      </c>
      <c r="AY820" s="147"/>
      <c r="AZ820" s="148"/>
      <c r="BA820" s="148"/>
      <c r="BB820" s="147"/>
      <c r="BC820" s="147"/>
      <c r="BD820" s="148"/>
      <c r="BE820" s="148"/>
      <c r="BF820" s="338">
        <v>0</v>
      </c>
      <c r="BG820" s="145"/>
      <c r="BH820" s="148">
        <v>0</v>
      </c>
      <c r="BI820" s="337"/>
      <c r="BJ820" s="342"/>
      <c r="BK820" s="343"/>
      <c r="BL820" s="147"/>
      <c r="BM820" s="147"/>
      <c r="BN820" s="148"/>
      <c r="BO820" s="148"/>
      <c r="BP820" s="147"/>
      <c r="BQ820" s="88">
        <v>0</v>
      </c>
      <c r="BR820" s="352"/>
      <c r="BS820" s="352"/>
      <c r="BT820" s="145"/>
      <c r="BU820" s="338"/>
      <c r="BV820" s="88"/>
      <c r="BW820" s="145"/>
      <c r="BX820" s="145"/>
      <c r="BY820" s="144"/>
      <c r="BZ820" s="144"/>
      <c r="CA820" s="149">
        <v>0</v>
      </c>
      <c r="CB820" s="338">
        <v>0</v>
      </c>
      <c r="CC820" s="344">
        <v>0</v>
      </c>
      <c r="CD820" s="145"/>
      <c r="CE820" s="145"/>
      <c r="CF820" s="356">
        <v>0</v>
      </c>
      <c r="CG820" s="148"/>
      <c r="CH820" s="148"/>
      <c r="CI820" s="337"/>
      <c r="CJ820" s="147"/>
      <c r="CK820" s="338"/>
      <c r="CL820" s="145"/>
      <c r="CM820" s="145"/>
      <c r="CN820" s="338"/>
      <c r="CO820" s="344"/>
    </row>
    <row r="821" spans="1:93" ht="24" customHeight="1" x14ac:dyDescent="0.3">
      <c r="A821" s="327" t="s">
        <v>3344</v>
      </c>
      <c r="B821" s="328" t="s">
        <v>3345</v>
      </c>
      <c r="C821" s="329" t="s">
        <v>2013</v>
      </c>
      <c r="D821" s="330">
        <f t="shared" si="39"/>
        <v>11</v>
      </c>
      <c r="E821" s="331">
        <f t="shared" si="40"/>
        <v>10</v>
      </c>
      <c r="F821" s="331">
        <f t="shared" si="41"/>
        <v>0</v>
      </c>
      <c r="G821" s="331">
        <f t="shared" si="42"/>
        <v>0</v>
      </c>
      <c r="H821" s="331">
        <f t="shared" si="43"/>
        <v>0</v>
      </c>
      <c r="I821" s="331">
        <f t="shared" si="44"/>
        <v>0</v>
      </c>
      <c r="J821" s="331">
        <f t="shared" si="45"/>
        <v>0</v>
      </c>
      <c r="K821" s="331">
        <f t="shared" si="46"/>
        <v>0</v>
      </c>
      <c r="L821" s="331">
        <f t="shared" si="47"/>
        <v>0</v>
      </c>
      <c r="M821" s="332">
        <f t="shared" si="48"/>
        <v>0</v>
      </c>
      <c r="N821" s="333">
        <f t="shared" si="49"/>
        <v>21</v>
      </c>
      <c r="O821" s="334"/>
      <c r="P821" s="335">
        <f t="shared" si="50"/>
        <v>21</v>
      </c>
      <c r="Q821" s="336">
        <f t="shared" si="51"/>
        <v>447</v>
      </c>
      <c r="R821" s="148"/>
      <c r="S821" s="148"/>
      <c r="T821" s="337"/>
      <c r="U821" s="148"/>
      <c r="V821" s="148"/>
      <c r="W821" s="337"/>
      <c r="X821" s="147"/>
      <c r="Y821" s="148"/>
      <c r="Z821" s="147"/>
      <c r="AA821" s="338">
        <v>0</v>
      </c>
      <c r="AB821" s="339">
        <v>0</v>
      </c>
      <c r="AC821" s="349">
        <v>0</v>
      </c>
      <c r="AD821" s="147"/>
      <c r="AE821" s="148"/>
      <c r="AF821" s="147">
        <v>10</v>
      </c>
      <c r="AG821" s="144">
        <v>0</v>
      </c>
      <c r="AH821" s="144">
        <v>0</v>
      </c>
      <c r="AI821" s="145"/>
      <c r="AJ821" s="145"/>
      <c r="AK821" s="144"/>
      <c r="AL821" s="145"/>
      <c r="AM821" s="144"/>
      <c r="AN821" s="144"/>
      <c r="AO821" s="340"/>
      <c r="AP821" s="340"/>
      <c r="AQ821" s="341"/>
      <c r="AR821" s="341"/>
      <c r="AS821" s="341"/>
      <c r="AT821" s="153"/>
      <c r="AU821" s="144"/>
      <c r="AV821" s="145"/>
      <c r="AW821" s="148">
        <v>0</v>
      </c>
      <c r="AX821" s="148">
        <v>0</v>
      </c>
      <c r="AY821" s="147"/>
      <c r="AZ821" s="148"/>
      <c r="BA821" s="148"/>
      <c r="BB821" s="147"/>
      <c r="BC821" s="147"/>
      <c r="BD821" s="148"/>
      <c r="BE821" s="148"/>
      <c r="BF821" s="338">
        <v>0</v>
      </c>
      <c r="BG821" s="145"/>
      <c r="BH821" s="148">
        <v>0</v>
      </c>
      <c r="BI821" s="337"/>
      <c r="BJ821" s="360"/>
      <c r="BK821" s="343"/>
      <c r="BL821" s="147"/>
      <c r="BM821" s="147"/>
      <c r="BN821" s="148"/>
      <c r="BO821" s="148">
        <v>11</v>
      </c>
      <c r="BP821" s="147"/>
      <c r="BQ821" s="144">
        <v>0</v>
      </c>
      <c r="BR821" s="145"/>
      <c r="BS821" s="145"/>
      <c r="BT821" s="145"/>
      <c r="BU821" s="338"/>
      <c r="BV821" s="144"/>
      <c r="BW821" s="145"/>
      <c r="BX821" s="145"/>
      <c r="BY821" s="144"/>
      <c r="BZ821" s="144"/>
      <c r="CA821" s="149">
        <v>0</v>
      </c>
      <c r="CB821" s="338">
        <v>0</v>
      </c>
      <c r="CC821" s="344">
        <v>0</v>
      </c>
      <c r="CD821" s="145"/>
      <c r="CE821" s="145"/>
      <c r="CF821" s="146">
        <v>0</v>
      </c>
      <c r="CG821" s="148"/>
      <c r="CH821" s="148"/>
      <c r="CI821" s="337"/>
      <c r="CJ821" s="147"/>
      <c r="CK821" s="338"/>
      <c r="CL821" s="145"/>
      <c r="CM821" s="145"/>
      <c r="CN821" s="338"/>
      <c r="CO821" s="344"/>
    </row>
    <row r="822" spans="1:93" ht="24" customHeight="1" x14ac:dyDescent="0.3">
      <c r="A822" s="327" t="s">
        <v>3346</v>
      </c>
      <c r="B822" s="362" t="s">
        <v>3347</v>
      </c>
      <c r="C822" s="363" t="s">
        <v>459</v>
      </c>
      <c r="D822" s="330">
        <f t="shared" si="39"/>
        <v>12</v>
      </c>
      <c r="E822" s="331">
        <f t="shared" si="40"/>
        <v>0</v>
      </c>
      <c r="F822" s="331">
        <f t="shared" si="41"/>
        <v>0</v>
      </c>
      <c r="G822" s="331">
        <f t="shared" si="42"/>
        <v>0</v>
      </c>
      <c r="H822" s="331">
        <f t="shared" si="43"/>
        <v>0</v>
      </c>
      <c r="I822" s="331">
        <f t="shared" si="44"/>
        <v>0</v>
      </c>
      <c r="J822" s="331">
        <f t="shared" si="45"/>
        <v>0</v>
      </c>
      <c r="K822" s="331">
        <f t="shared" si="46"/>
        <v>0</v>
      </c>
      <c r="L822" s="331">
        <f t="shared" si="47"/>
        <v>0</v>
      </c>
      <c r="M822" s="332">
        <f t="shared" si="48"/>
        <v>0</v>
      </c>
      <c r="N822" s="369">
        <f t="shared" si="49"/>
        <v>12</v>
      </c>
      <c r="O822" s="334"/>
      <c r="P822" s="335">
        <f t="shared" si="50"/>
        <v>12</v>
      </c>
      <c r="Q822" s="336">
        <f t="shared" si="51"/>
        <v>604</v>
      </c>
      <c r="R822" s="148"/>
      <c r="S822" s="148"/>
      <c r="T822" s="350"/>
      <c r="U822" s="148"/>
      <c r="V822" s="148"/>
      <c r="W822" s="350"/>
      <c r="X822" s="351"/>
      <c r="Y822" s="148"/>
      <c r="Z822" s="351"/>
      <c r="AA822" s="354">
        <v>0</v>
      </c>
      <c r="AB822" s="357">
        <v>0</v>
      </c>
      <c r="AC822" s="148">
        <v>0</v>
      </c>
      <c r="AD822" s="351"/>
      <c r="AE822" s="148">
        <v>12</v>
      </c>
      <c r="AF822" s="351"/>
      <c r="AG822" s="364">
        <v>0</v>
      </c>
      <c r="AH822" s="364">
        <v>0</v>
      </c>
      <c r="AI822" s="352"/>
      <c r="AJ822" s="352"/>
      <c r="AK822" s="364"/>
      <c r="AL822" s="352"/>
      <c r="AM822" s="364"/>
      <c r="AN822" s="364"/>
      <c r="AO822" s="353"/>
      <c r="AP822" s="353"/>
      <c r="AQ822" s="365"/>
      <c r="AR822" s="365"/>
      <c r="AS822" s="365"/>
      <c r="AT822" s="359"/>
      <c r="AU822" s="364"/>
      <c r="AV822" s="352"/>
      <c r="AW822" s="148">
        <v>0</v>
      </c>
      <c r="AX822" s="148">
        <v>0</v>
      </c>
      <c r="AY822" s="351"/>
      <c r="AZ822" s="148"/>
      <c r="BA822" s="148"/>
      <c r="BB822" s="351"/>
      <c r="BC822" s="351"/>
      <c r="BD822" s="148"/>
      <c r="BE822" s="148"/>
      <c r="BF822" s="338">
        <v>0</v>
      </c>
      <c r="BG822" s="352"/>
      <c r="BH822" s="148">
        <v>0</v>
      </c>
      <c r="BI822" s="350"/>
      <c r="BJ822" s="360"/>
      <c r="BK822" s="343"/>
      <c r="BL822" s="351"/>
      <c r="BM822" s="351"/>
      <c r="BN822" s="148"/>
      <c r="BO822" s="148"/>
      <c r="BP822" s="351"/>
      <c r="BQ822" s="144">
        <v>0</v>
      </c>
      <c r="BR822" s="352"/>
      <c r="BS822" s="352"/>
      <c r="BT822" s="352"/>
      <c r="BU822" s="338"/>
      <c r="BV822" s="144"/>
      <c r="BW822" s="352"/>
      <c r="BX822" s="352"/>
      <c r="BY822" s="364"/>
      <c r="BZ822" s="364"/>
      <c r="CA822" s="149">
        <v>0</v>
      </c>
      <c r="CB822" s="338">
        <v>0</v>
      </c>
      <c r="CC822" s="344">
        <v>0</v>
      </c>
      <c r="CD822" s="352"/>
      <c r="CE822" s="352"/>
      <c r="CF822" s="146">
        <v>0</v>
      </c>
      <c r="CG822" s="349"/>
      <c r="CH822" s="349"/>
      <c r="CI822" s="350"/>
      <c r="CJ822" s="351"/>
      <c r="CK822" s="338"/>
      <c r="CL822" s="352"/>
      <c r="CM822" s="352"/>
      <c r="CN822" s="338"/>
      <c r="CO822" s="344"/>
    </row>
    <row r="823" spans="1:93" ht="24" customHeight="1" x14ac:dyDescent="0.3">
      <c r="A823" s="346" t="s">
        <v>3348</v>
      </c>
      <c r="B823" s="366" t="s">
        <v>3349</v>
      </c>
      <c r="C823" s="367" t="s">
        <v>576</v>
      </c>
      <c r="D823" s="330">
        <f t="shared" si="39"/>
        <v>21</v>
      </c>
      <c r="E823" s="331">
        <f t="shared" si="40"/>
        <v>13</v>
      </c>
      <c r="F823" s="331">
        <f t="shared" si="41"/>
        <v>7</v>
      </c>
      <c r="G823" s="331">
        <f t="shared" si="42"/>
        <v>1</v>
      </c>
      <c r="H823" s="331">
        <f t="shared" si="43"/>
        <v>0</v>
      </c>
      <c r="I823" s="331">
        <f t="shared" si="44"/>
        <v>0</v>
      </c>
      <c r="J823" s="331">
        <f t="shared" si="45"/>
        <v>0</v>
      </c>
      <c r="K823" s="331">
        <f t="shared" si="46"/>
        <v>0</v>
      </c>
      <c r="L823" s="331">
        <f t="shared" si="47"/>
        <v>0</v>
      </c>
      <c r="M823" s="332">
        <f t="shared" si="48"/>
        <v>0</v>
      </c>
      <c r="N823" s="333">
        <f t="shared" si="49"/>
        <v>42</v>
      </c>
      <c r="O823" s="334"/>
      <c r="P823" s="335">
        <f t="shared" si="50"/>
        <v>42</v>
      </c>
      <c r="Q823" s="336">
        <f t="shared" si="51"/>
        <v>248</v>
      </c>
      <c r="R823" s="148"/>
      <c r="S823" s="148"/>
      <c r="T823" s="337"/>
      <c r="U823" s="148"/>
      <c r="V823" s="148"/>
      <c r="W823" s="337"/>
      <c r="X823" s="147"/>
      <c r="Y823" s="148"/>
      <c r="Z823" s="147"/>
      <c r="AA823" s="338">
        <v>0</v>
      </c>
      <c r="AB823" s="339">
        <v>0</v>
      </c>
      <c r="AC823" s="349">
        <v>0</v>
      </c>
      <c r="AD823" s="147"/>
      <c r="AE823" s="148"/>
      <c r="AF823" s="147">
        <v>13</v>
      </c>
      <c r="AG823" s="88">
        <v>0</v>
      </c>
      <c r="AH823" s="88">
        <v>0</v>
      </c>
      <c r="AI823" s="145">
        <v>1</v>
      </c>
      <c r="AJ823" s="145">
        <v>7</v>
      </c>
      <c r="AK823" s="88"/>
      <c r="AL823" s="145"/>
      <c r="AM823" s="88"/>
      <c r="AN823" s="88"/>
      <c r="AO823" s="340"/>
      <c r="AP823" s="340"/>
      <c r="AQ823" s="358"/>
      <c r="AR823" s="358"/>
      <c r="AS823" s="358"/>
      <c r="AT823" s="153"/>
      <c r="AU823" s="88"/>
      <c r="AV823" s="145"/>
      <c r="AW823" s="148">
        <v>0</v>
      </c>
      <c r="AX823" s="148">
        <v>0</v>
      </c>
      <c r="AY823" s="147"/>
      <c r="AZ823" s="148"/>
      <c r="BA823" s="148"/>
      <c r="BB823" s="147"/>
      <c r="BC823" s="147"/>
      <c r="BD823" s="148"/>
      <c r="BE823" s="148"/>
      <c r="BF823" s="338">
        <v>0</v>
      </c>
      <c r="BG823" s="145"/>
      <c r="BH823" s="148">
        <v>0</v>
      </c>
      <c r="BI823" s="337"/>
      <c r="BJ823" s="360"/>
      <c r="BK823" s="343"/>
      <c r="BL823" s="147"/>
      <c r="BM823" s="147"/>
      <c r="BN823" s="148"/>
      <c r="BO823" s="148">
        <v>21</v>
      </c>
      <c r="BP823" s="147"/>
      <c r="BQ823" s="144">
        <v>0</v>
      </c>
      <c r="BR823" s="145"/>
      <c r="BS823" s="145"/>
      <c r="BT823" s="145"/>
      <c r="BU823" s="338"/>
      <c r="BV823" s="144"/>
      <c r="BW823" s="145"/>
      <c r="BX823" s="145"/>
      <c r="BY823" s="88"/>
      <c r="BZ823" s="88"/>
      <c r="CA823" s="149">
        <v>0</v>
      </c>
      <c r="CB823" s="338">
        <v>0</v>
      </c>
      <c r="CC823" s="344">
        <v>0</v>
      </c>
      <c r="CD823" s="145"/>
      <c r="CE823" s="145"/>
      <c r="CF823" s="146">
        <v>0</v>
      </c>
      <c r="CG823" s="148"/>
      <c r="CH823" s="148"/>
      <c r="CI823" s="337"/>
      <c r="CJ823" s="147"/>
      <c r="CK823" s="338"/>
      <c r="CL823" s="145"/>
      <c r="CM823" s="145"/>
      <c r="CN823" s="338"/>
      <c r="CO823" s="344"/>
    </row>
    <row r="824" spans="1:93" ht="24" customHeight="1" x14ac:dyDescent="0.3">
      <c r="A824" s="327">
        <v>770205</v>
      </c>
      <c r="B824" s="328" t="s">
        <v>3350</v>
      </c>
      <c r="C824" s="329" t="s">
        <v>1972</v>
      </c>
      <c r="D824" s="330">
        <f t="shared" si="39"/>
        <v>0</v>
      </c>
      <c r="E824" s="331">
        <f t="shared" si="40"/>
        <v>0</v>
      </c>
      <c r="F824" s="331">
        <f t="shared" si="41"/>
        <v>0</v>
      </c>
      <c r="G824" s="331">
        <f t="shared" si="42"/>
        <v>0</v>
      </c>
      <c r="H824" s="331">
        <f t="shared" si="43"/>
        <v>0</v>
      </c>
      <c r="I824" s="331">
        <f t="shared" si="44"/>
        <v>0</v>
      </c>
      <c r="J824" s="331">
        <f t="shared" si="45"/>
        <v>0</v>
      </c>
      <c r="K824" s="331">
        <f t="shared" si="46"/>
        <v>0</v>
      </c>
      <c r="L824" s="331">
        <f t="shared" si="47"/>
        <v>0</v>
      </c>
      <c r="M824" s="332">
        <f t="shared" si="48"/>
        <v>0</v>
      </c>
      <c r="N824" s="333">
        <f t="shared" si="49"/>
        <v>0</v>
      </c>
      <c r="O824" s="334"/>
      <c r="P824" s="335">
        <f t="shared" si="50"/>
        <v>0</v>
      </c>
      <c r="Q824" s="336" t="str">
        <f t="shared" si="51"/>
        <v/>
      </c>
      <c r="R824" s="148"/>
      <c r="S824" s="148"/>
      <c r="T824" s="350"/>
      <c r="U824" s="148"/>
      <c r="V824" s="148"/>
      <c r="W824" s="350"/>
      <c r="X824" s="351"/>
      <c r="Y824" s="148"/>
      <c r="Z824" s="351"/>
      <c r="AA824" s="338">
        <v>0</v>
      </c>
      <c r="AB824" s="339">
        <v>0</v>
      </c>
      <c r="AC824" s="148">
        <v>0</v>
      </c>
      <c r="AD824" s="351"/>
      <c r="AE824" s="148"/>
      <c r="AF824" s="351"/>
      <c r="AG824" s="344">
        <v>0</v>
      </c>
      <c r="AH824" s="344">
        <v>0</v>
      </c>
      <c r="AI824" s="145"/>
      <c r="AJ824" s="145"/>
      <c r="AK824" s="344"/>
      <c r="AL824" s="145"/>
      <c r="AM824" s="344"/>
      <c r="AN824" s="344"/>
      <c r="AO824" s="340"/>
      <c r="AP824" s="340"/>
      <c r="AQ824" s="368"/>
      <c r="AR824" s="368"/>
      <c r="AS824" s="368"/>
      <c r="AT824" s="153"/>
      <c r="AU824" s="344"/>
      <c r="AV824" s="145"/>
      <c r="AW824" s="148">
        <v>0</v>
      </c>
      <c r="AX824" s="148">
        <v>0</v>
      </c>
      <c r="AY824" s="351"/>
      <c r="AZ824" s="148"/>
      <c r="BA824" s="148"/>
      <c r="BB824" s="351"/>
      <c r="BC824" s="351"/>
      <c r="BD824" s="148"/>
      <c r="BE824" s="148"/>
      <c r="BF824" s="338">
        <v>0</v>
      </c>
      <c r="BG824" s="145"/>
      <c r="BH824" s="349">
        <v>0</v>
      </c>
      <c r="BI824" s="350"/>
      <c r="BJ824" s="342"/>
      <c r="BK824" s="343"/>
      <c r="BL824" s="351"/>
      <c r="BM824" s="351"/>
      <c r="BN824" s="148"/>
      <c r="BO824" s="148"/>
      <c r="BP824" s="351"/>
      <c r="BQ824" s="144">
        <v>0</v>
      </c>
      <c r="BR824" s="145"/>
      <c r="BS824" s="145"/>
      <c r="BT824" s="145"/>
      <c r="BU824" s="338"/>
      <c r="BV824" s="144"/>
      <c r="BW824" s="145"/>
      <c r="BX824" s="145"/>
      <c r="BY824" s="344"/>
      <c r="BZ824" s="344"/>
      <c r="CA824" s="149">
        <v>0</v>
      </c>
      <c r="CB824" s="354">
        <v>0</v>
      </c>
      <c r="CC824" s="88">
        <v>0</v>
      </c>
      <c r="CD824" s="145"/>
      <c r="CE824" s="145"/>
      <c r="CF824" s="146">
        <v>0</v>
      </c>
      <c r="CG824" s="349"/>
      <c r="CH824" s="349"/>
      <c r="CI824" s="350"/>
      <c r="CJ824" s="351"/>
      <c r="CK824" s="354"/>
      <c r="CL824" s="145"/>
      <c r="CM824" s="145"/>
      <c r="CN824" s="354"/>
      <c r="CO824" s="88"/>
    </row>
    <row r="825" spans="1:93" ht="24" customHeight="1" x14ac:dyDescent="0.3">
      <c r="A825" s="327" t="s">
        <v>3351</v>
      </c>
      <c r="B825" s="328" t="s">
        <v>3352</v>
      </c>
      <c r="C825" s="329" t="s">
        <v>158</v>
      </c>
      <c r="D825" s="330">
        <f t="shared" si="39"/>
        <v>0</v>
      </c>
      <c r="E825" s="331">
        <f t="shared" si="40"/>
        <v>0</v>
      </c>
      <c r="F825" s="331">
        <f t="shared" si="41"/>
        <v>0</v>
      </c>
      <c r="G825" s="331">
        <f t="shared" si="42"/>
        <v>0</v>
      </c>
      <c r="H825" s="331">
        <f t="shared" si="43"/>
        <v>0</v>
      </c>
      <c r="I825" s="331">
        <f t="shared" si="44"/>
        <v>0</v>
      </c>
      <c r="J825" s="331">
        <f t="shared" si="45"/>
        <v>0</v>
      </c>
      <c r="K825" s="331">
        <f t="shared" si="46"/>
        <v>0</v>
      </c>
      <c r="L825" s="331">
        <f t="shared" si="47"/>
        <v>0</v>
      </c>
      <c r="M825" s="332">
        <f t="shared" si="48"/>
        <v>0</v>
      </c>
      <c r="N825" s="333">
        <f t="shared" si="49"/>
        <v>0</v>
      </c>
      <c r="O825" s="334"/>
      <c r="P825" s="335">
        <f t="shared" si="50"/>
        <v>0</v>
      </c>
      <c r="Q825" s="336" t="str">
        <f t="shared" si="51"/>
        <v/>
      </c>
      <c r="R825" s="148"/>
      <c r="S825" s="148"/>
      <c r="T825" s="350"/>
      <c r="U825" s="148"/>
      <c r="V825" s="148"/>
      <c r="W825" s="350"/>
      <c r="X825" s="351"/>
      <c r="Y825" s="148"/>
      <c r="Z825" s="351"/>
      <c r="AA825" s="338">
        <v>0</v>
      </c>
      <c r="AB825" s="339">
        <v>0</v>
      </c>
      <c r="AC825" s="148">
        <v>0</v>
      </c>
      <c r="AD825" s="351"/>
      <c r="AE825" s="148"/>
      <c r="AF825" s="351"/>
      <c r="AG825" s="364">
        <v>0</v>
      </c>
      <c r="AH825" s="364">
        <v>0</v>
      </c>
      <c r="AI825" s="145"/>
      <c r="AJ825" s="145"/>
      <c r="AK825" s="364"/>
      <c r="AL825" s="145"/>
      <c r="AM825" s="364"/>
      <c r="AN825" s="364"/>
      <c r="AO825" s="340"/>
      <c r="AP825" s="340"/>
      <c r="AQ825" s="365"/>
      <c r="AR825" s="365"/>
      <c r="AS825" s="365"/>
      <c r="AT825" s="153"/>
      <c r="AU825" s="364"/>
      <c r="AV825" s="145"/>
      <c r="AW825" s="349">
        <v>0</v>
      </c>
      <c r="AX825" s="349">
        <v>0</v>
      </c>
      <c r="AY825" s="351"/>
      <c r="AZ825" s="349"/>
      <c r="BA825" s="349"/>
      <c r="BB825" s="351"/>
      <c r="BC825" s="351"/>
      <c r="BD825" s="349"/>
      <c r="BE825" s="349"/>
      <c r="BF825" s="338">
        <v>0</v>
      </c>
      <c r="BG825" s="145"/>
      <c r="BH825" s="349">
        <v>0</v>
      </c>
      <c r="BI825" s="350"/>
      <c r="BJ825" s="360"/>
      <c r="BK825" s="343"/>
      <c r="BL825" s="351"/>
      <c r="BM825" s="351"/>
      <c r="BN825" s="349"/>
      <c r="BO825" s="349"/>
      <c r="BP825" s="351"/>
      <c r="BQ825" s="144">
        <v>0</v>
      </c>
      <c r="BR825" s="145"/>
      <c r="BS825" s="145"/>
      <c r="BT825" s="145"/>
      <c r="BU825" s="338"/>
      <c r="BV825" s="144"/>
      <c r="BW825" s="145"/>
      <c r="BX825" s="145"/>
      <c r="BY825" s="364"/>
      <c r="BZ825" s="364"/>
      <c r="CA825" s="149">
        <v>0</v>
      </c>
      <c r="CB825" s="338">
        <v>0</v>
      </c>
      <c r="CC825" s="344">
        <v>0</v>
      </c>
      <c r="CD825" s="145"/>
      <c r="CE825" s="145"/>
      <c r="CF825" s="146">
        <v>0</v>
      </c>
      <c r="CG825" s="349"/>
      <c r="CH825" s="349"/>
      <c r="CI825" s="350"/>
      <c r="CJ825" s="351"/>
      <c r="CK825" s="338"/>
      <c r="CL825" s="145"/>
      <c r="CM825" s="145"/>
      <c r="CN825" s="338"/>
      <c r="CO825" s="344"/>
    </row>
    <row r="826" spans="1:93" ht="24" customHeight="1" x14ac:dyDescent="0.3">
      <c r="A826" s="327" t="s">
        <v>3353</v>
      </c>
      <c r="B826" s="328" t="s">
        <v>3354</v>
      </c>
      <c r="C826" s="329" t="s">
        <v>83</v>
      </c>
      <c r="D826" s="330">
        <f t="shared" si="39"/>
        <v>20</v>
      </c>
      <c r="E826" s="331">
        <f t="shared" si="40"/>
        <v>20</v>
      </c>
      <c r="F826" s="331">
        <f t="shared" si="41"/>
        <v>20</v>
      </c>
      <c r="G826" s="331">
        <f t="shared" si="42"/>
        <v>20</v>
      </c>
      <c r="H826" s="331">
        <f t="shared" si="43"/>
        <v>10</v>
      </c>
      <c r="I826" s="331">
        <f t="shared" si="44"/>
        <v>0</v>
      </c>
      <c r="J826" s="331">
        <f t="shared" si="45"/>
        <v>0</v>
      </c>
      <c r="K826" s="331">
        <f t="shared" si="46"/>
        <v>0</v>
      </c>
      <c r="L826" s="331">
        <f t="shared" si="47"/>
        <v>0</v>
      </c>
      <c r="M826" s="332">
        <f t="shared" si="48"/>
        <v>0</v>
      </c>
      <c r="N826" s="333">
        <f t="shared" si="49"/>
        <v>90</v>
      </c>
      <c r="O826" s="334"/>
      <c r="P826" s="335">
        <f t="shared" si="50"/>
        <v>90</v>
      </c>
      <c r="Q826" s="336">
        <f t="shared" si="51"/>
        <v>132</v>
      </c>
      <c r="R826" s="148"/>
      <c r="S826" s="148"/>
      <c r="T826" s="361">
        <v>20</v>
      </c>
      <c r="U826" s="148"/>
      <c r="V826" s="148"/>
      <c r="W826" s="361">
        <v>20</v>
      </c>
      <c r="X826" s="147"/>
      <c r="Y826" s="148"/>
      <c r="Z826" s="147"/>
      <c r="AA826" s="338">
        <v>0</v>
      </c>
      <c r="AB826" s="339">
        <v>0</v>
      </c>
      <c r="AC826" s="148">
        <v>0</v>
      </c>
      <c r="AD826" s="147"/>
      <c r="AE826" s="148"/>
      <c r="AF826" s="147"/>
      <c r="AG826" s="344">
        <v>0</v>
      </c>
      <c r="AH826" s="344">
        <v>0</v>
      </c>
      <c r="AI826" s="145"/>
      <c r="AJ826" s="145"/>
      <c r="AK826" s="344"/>
      <c r="AL826" s="145"/>
      <c r="AM826" s="344"/>
      <c r="AN826" s="344"/>
      <c r="AO826" s="340"/>
      <c r="AP826" s="340"/>
      <c r="AQ826" s="368"/>
      <c r="AR826" s="368"/>
      <c r="AS826" s="368"/>
      <c r="AT826" s="153"/>
      <c r="AU826" s="344"/>
      <c r="AV826" s="145"/>
      <c r="AW826" s="148">
        <v>0</v>
      </c>
      <c r="AX826" s="148">
        <v>0</v>
      </c>
      <c r="AY826" s="147"/>
      <c r="AZ826" s="148"/>
      <c r="BA826" s="148"/>
      <c r="BB826" s="147"/>
      <c r="BC826" s="147"/>
      <c r="BD826" s="148"/>
      <c r="BE826" s="148"/>
      <c r="BF826" s="338">
        <v>0</v>
      </c>
      <c r="BG826" s="145"/>
      <c r="BH826" s="148">
        <v>10</v>
      </c>
      <c r="BI826" s="361">
        <v>20</v>
      </c>
      <c r="BJ826" s="342">
        <v>20</v>
      </c>
      <c r="BK826" s="343"/>
      <c r="BL826" s="147"/>
      <c r="BM826" s="147"/>
      <c r="BN826" s="148"/>
      <c r="BO826" s="148"/>
      <c r="BP826" s="147"/>
      <c r="BQ826" s="144">
        <v>0</v>
      </c>
      <c r="BR826" s="145"/>
      <c r="BS826" s="145"/>
      <c r="BT826" s="145"/>
      <c r="BU826" s="338"/>
      <c r="BV826" s="144"/>
      <c r="BW826" s="145"/>
      <c r="BX826" s="145"/>
      <c r="BY826" s="344"/>
      <c r="BZ826" s="344"/>
      <c r="CA826" s="149">
        <v>0</v>
      </c>
      <c r="CB826" s="354">
        <v>0</v>
      </c>
      <c r="CC826" s="344">
        <v>0</v>
      </c>
      <c r="CD826" s="145"/>
      <c r="CE826" s="145"/>
      <c r="CF826" s="356">
        <v>0</v>
      </c>
      <c r="CG826" s="148"/>
      <c r="CH826" s="148"/>
      <c r="CI826" s="361"/>
      <c r="CJ826" s="147"/>
      <c r="CK826" s="354"/>
      <c r="CL826" s="145"/>
      <c r="CM826" s="145"/>
      <c r="CN826" s="354"/>
      <c r="CO826" s="344"/>
    </row>
    <row r="827" spans="1:93" ht="24" customHeight="1" x14ac:dyDescent="0.3">
      <c r="A827" s="327" t="s">
        <v>3355</v>
      </c>
      <c r="B827" s="328" t="s">
        <v>3356</v>
      </c>
      <c r="C827" s="329" t="s">
        <v>314</v>
      </c>
      <c r="D827" s="330">
        <f t="shared" si="39"/>
        <v>0</v>
      </c>
      <c r="E827" s="331">
        <f t="shared" si="40"/>
        <v>0</v>
      </c>
      <c r="F827" s="331">
        <f t="shared" si="41"/>
        <v>0</v>
      </c>
      <c r="G827" s="331">
        <f t="shared" si="42"/>
        <v>0</v>
      </c>
      <c r="H827" s="331">
        <f t="shared" si="43"/>
        <v>0</v>
      </c>
      <c r="I827" s="331">
        <f t="shared" si="44"/>
        <v>0</v>
      </c>
      <c r="J827" s="331">
        <f t="shared" si="45"/>
        <v>0</v>
      </c>
      <c r="K827" s="331">
        <f t="shared" si="46"/>
        <v>0</v>
      </c>
      <c r="L827" s="331">
        <f t="shared" si="47"/>
        <v>0</v>
      </c>
      <c r="M827" s="332">
        <f t="shared" si="48"/>
        <v>0</v>
      </c>
      <c r="N827" s="333">
        <f t="shared" si="49"/>
        <v>0</v>
      </c>
      <c r="O827" s="334"/>
      <c r="P827" s="335">
        <f t="shared" si="50"/>
        <v>0</v>
      </c>
      <c r="Q827" s="336" t="str">
        <f t="shared" si="51"/>
        <v/>
      </c>
      <c r="R827" s="148"/>
      <c r="S827" s="148"/>
      <c r="T827" s="350"/>
      <c r="U827" s="148"/>
      <c r="V827" s="148"/>
      <c r="W827" s="350"/>
      <c r="X827" s="351"/>
      <c r="Y827" s="148"/>
      <c r="Z827" s="351"/>
      <c r="AA827" s="338">
        <v>0</v>
      </c>
      <c r="AB827" s="339">
        <v>0</v>
      </c>
      <c r="AC827" s="148">
        <v>0</v>
      </c>
      <c r="AD827" s="351"/>
      <c r="AE827" s="148"/>
      <c r="AF827" s="351"/>
      <c r="AG827" s="364">
        <v>0</v>
      </c>
      <c r="AH827" s="364">
        <v>0</v>
      </c>
      <c r="AI827" s="145"/>
      <c r="AJ827" s="145"/>
      <c r="AK827" s="364"/>
      <c r="AL827" s="145"/>
      <c r="AM827" s="364"/>
      <c r="AN827" s="364"/>
      <c r="AO827" s="340"/>
      <c r="AP827" s="340"/>
      <c r="AQ827" s="365"/>
      <c r="AR827" s="365"/>
      <c r="AS827" s="365"/>
      <c r="AT827" s="153"/>
      <c r="AU827" s="364"/>
      <c r="AV827" s="145"/>
      <c r="AW827" s="148">
        <v>0</v>
      </c>
      <c r="AX827" s="148">
        <v>0</v>
      </c>
      <c r="AY827" s="351"/>
      <c r="AZ827" s="148"/>
      <c r="BA827" s="148"/>
      <c r="BB827" s="351"/>
      <c r="BC827" s="351"/>
      <c r="BD827" s="148"/>
      <c r="BE827" s="148"/>
      <c r="BF827" s="338">
        <v>0</v>
      </c>
      <c r="BG827" s="145"/>
      <c r="BH827" s="148">
        <v>0</v>
      </c>
      <c r="BI827" s="350"/>
      <c r="BJ827" s="342"/>
      <c r="BK827" s="343"/>
      <c r="BL827" s="351"/>
      <c r="BM827" s="351"/>
      <c r="BN827" s="148"/>
      <c r="BO827" s="148"/>
      <c r="BP827" s="351"/>
      <c r="BQ827" s="144">
        <v>0</v>
      </c>
      <c r="BR827" s="145"/>
      <c r="BS827" s="145"/>
      <c r="BT827" s="145"/>
      <c r="BU827" s="338"/>
      <c r="BV827" s="144"/>
      <c r="BW827" s="145"/>
      <c r="BX827" s="145"/>
      <c r="BY827" s="364"/>
      <c r="BZ827" s="364"/>
      <c r="CA827" s="355">
        <v>0</v>
      </c>
      <c r="CB827" s="338">
        <v>0</v>
      </c>
      <c r="CC827" s="344">
        <v>0</v>
      </c>
      <c r="CD827" s="145"/>
      <c r="CE827" s="145"/>
      <c r="CF827" s="356">
        <v>0</v>
      </c>
      <c r="CG827" s="349"/>
      <c r="CH827" s="349"/>
      <c r="CI827" s="350"/>
      <c r="CJ827" s="351"/>
      <c r="CK827" s="338"/>
      <c r="CL827" s="145"/>
      <c r="CM827" s="145"/>
      <c r="CN827" s="338"/>
      <c r="CO827" s="344"/>
    </row>
    <row r="828" spans="1:93" ht="24" customHeight="1" x14ac:dyDescent="0.3">
      <c r="A828" s="345" t="s">
        <v>1538</v>
      </c>
      <c r="B828" s="328" t="s">
        <v>3357</v>
      </c>
      <c r="C828" s="329" t="s">
        <v>1540</v>
      </c>
      <c r="D828" s="330">
        <f t="shared" si="39"/>
        <v>32</v>
      </c>
      <c r="E828" s="331">
        <f t="shared" si="40"/>
        <v>31</v>
      </c>
      <c r="F828" s="331">
        <f t="shared" si="41"/>
        <v>25</v>
      </c>
      <c r="G828" s="331">
        <f t="shared" si="42"/>
        <v>0</v>
      </c>
      <c r="H828" s="331">
        <f t="shared" si="43"/>
        <v>0</v>
      </c>
      <c r="I828" s="331">
        <f t="shared" si="44"/>
        <v>0</v>
      </c>
      <c r="J828" s="331">
        <f t="shared" si="45"/>
        <v>0</v>
      </c>
      <c r="K828" s="331">
        <f t="shared" si="46"/>
        <v>0</v>
      </c>
      <c r="L828" s="331">
        <f t="shared" si="47"/>
        <v>0</v>
      </c>
      <c r="M828" s="332">
        <f t="shared" si="48"/>
        <v>0</v>
      </c>
      <c r="N828" s="333">
        <f t="shared" si="49"/>
        <v>88</v>
      </c>
      <c r="O828" s="334"/>
      <c r="P828" s="335">
        <f t="shared" si="50"/>
        <v>88</v>
      </c>
      <c r="Q828" s="336">
        <f t="shared" si="51"/>
        <v>133</v>
      </c>
      <c r="R828" s="349"/>
      <c r="S828" s="349"/>
      <c r="T828" s="337"/>
      <c r="U828" s="349"/>
      <c r="V828" s="349"/>
      <c r="W828" s="337"/>
      <c r="X828" s="147"/>
      <c r="Y828" s="349"/>
      <c r="Z828" s="147"/>
      <c r="AA828" s="338">
        <v>0</v>
      </c>
      <c r="AB828" s="339">
        <v>0</v>
      </c>
      <c r="AC828" s="148">
        <v>0</v>
      </c>
      <c r="AD828" s="147"/>
      <c r="AE828" s="349">
        <v>31</v>
      </c>
      <c r="AF828" s="147"/>
      <c r="AG828" s="344">
        <v>0</v>
      </c>
      <c r="AH828" s="344">
        <v>0</v>
      </c>
      <c r="AI828" s="145"/>
      <c r="AJ828" s="145"/>
      <c r="AK828" s="344">
        <v>25</v>
      </c>
      <c r="AL828" s="145"/>
      <c r="AM828" s="344"/>
      <c r="AN828" s="344"/>
      <c r="AO828" s="340"/>
      <c r="AP828" s="340"/>
      <c r="AQ828" s="368"/>
      <c r="AR828" s="368"/>
      <c r="AS828" s="368"/>
      <c r="AT828" s="153"/>
      <c r="AU828" s="344"/>
      <c r="AV828" s="145"/>
      <c r="AW828" s="148">
        <v>0</v>
      </c>
      <c r="AX828" s="148">
        <v>0</v>
      </c>
      <c r="AY828" s="147"/>
      <c r="AZ828" s="148"/>
      <c r="BA828" s="148"/>
      <c r="BB828" s="147"/>
      <c r="BC828" s="147"/>
      <c r="BD828" s="148"/>
      <c r="BE828" s="148"/>
      <c r="BF828" s="354">
        <v>0</v>
      </c>
      <c r="BG828" s="145"/>
      <c r="BH828" s="148">
        <v>0</v>
      </c>
      <c r="BI828" s="337"/>
      <c r="BJ828" s="342"/>
      <c r="BK828" s="343"/>
      <c r="BL828" s="147"/>
      <c r="BM828" s="147"/>
      <c r="BN828" s="148">
        <v>32</v>
      </c>
      <c r="BO828" s="148"/>
      <c r="BP828" s="147"/>
      <c r="BQ828" s="144">
        <v>0</v>
      </c>
      <c r="BR828" s="145"/>
      <c r="BS828" s="145"/>
      <c r="BT828" s="145"/>
      <c r="BU828" s="354"/>
      <c r="BV828" s="144"/>
      <c r="BW828" s="145"/>
      <c r="BX828" s="145"/>
      <c r="BY828" s="344"/>
      <c r="BZ828" s="344"/>
      <c r="CA828" s="149">
        <v>0</v>
      </c>
      <c r="CB828" s="338">
        <v>0</v>
      </c>
      <c r="CC828" s="88">
        <v>0</v>
      </c>
      <c r="CD828" s="145"/>
      <c r="CE828" s="145"/>
      <c r="CF828" s="146">
        <v>0</v>
      </c>
      <c r="CG828" s="148"/>
      <c r="CH828" s="148"/>
      <c r="CI828" s="337"/>
      <c r="CJ828" s="147"/>
      <c r="CK828" s="338"/>
      <c r="CL828" s="145"/>
      <c r="CM828" s="145"/>
      <c r="CN828" s="338"/>
      <c r="CO828" s="88"/>
    </row>
    <row r="829" spans="1:93" ht="24" customHeight="1" x14ac:dyDescent="0.3">
      <c r="A829" s="345" t="s">
        <v>1543</v>
      </c>
      <c r="B829" s="328" t="s">
        <v>1544</v>
      </c>
      <c r="C829" s="329" t="s">
        <v>314</v>
      </c>
      <c r="D829" s="330">
        <f t="shared" si="39"/>
        <v>16</v>
      </c>
      <c r="E829" s="331">
        <f t="shared" si="40"/>
        <v>5</v>
      </c>
      <c r="F829" s="331">
        <f t="shared" si="41"/>
        <v>5</v>
      </c>
      <c r="G829" s="331">
        <f t="shared" si="42"/>
        <v>0</v>
      </c>
      <c r="H829" s="331">
        <f t="shared" si="43"/>
        <v>0</v>
      </c>
      <c r="I829" s="331">
        <f t="shared" si="44"/>
        <v>0</v>
      </c>
      <c r="J829" s="331">
        <f t="shared" si="45"/>
        <v>0</v>
      </c>
      <c r="K829" s="331">
        <f t="shared" si="46"/>
        <v>0</v>
      </c>
      <c r="L829" s="331">
        <f t="shared" si="47"/>
        <v>0</v>
      </c>
      <c r="M829" s="332">
        <f t="shared" si="48"/>
        <v>0</v>
      </c>
      <c r="N829" s="333">
        <f t="shared" si="49"/>
        <v>26</v>
      </c>
      <c r="O829" s="334"/>
      <c r="P829" s="335">
        <f t="shared" si="50"/>
        <v>26</v>
      </c>
      <c r="Q829" s="336">
        <f t="shared" si="51"/>
        <v>388</v>
      </c>
      <c r="R829" s="148"/>
      <c r="S829" s="148"/>
      <c r="T829" s="361">
        <v>5</v>
      </c>
      <c r="U829" s="148"/>
      <c r="V829" s="148"/>
      <c r="W829" s="361"/>
      <c r="X829" s="147"/>
      <c r="Y829" s="148"/>
      <c r="Z829" s="147"/>
      <c r="AA829" s="338">
        <v>0</v>
      </c>
      <c r="AB829" s="339">
        <v>0</v>
      </c>
      <c r="AC829" s="148">
        <v>0</v>
      </c>
      <c r="AD829" s="147"/>
      <c r="AE829" s="148"/>
      <c r="AF829" s="147"/>
      <c r="AG829" s="144">
        <v>0</v>
      </c>
      <c r="AH829" s="144">
        <v>0</v>
      </c>
      <c r="AI829" s="145"/>
      <c r="AJ829" s="145"/>
      <c r="AK829" s="144"/>
      <c r="AL829" s="145"/>
      <c r="AM829" s="144"/>
      <c r="AN829" s="144"/>
      <c r="AO829" s="340">
        <v>16</v>
      </c>
      <c r="AP829" s="340"/>
      <c r="AQ829" s="341"/>
      <c r="AR829" s="341"/>
      <c r="AS829" s="341"/>
      <c r="AT829" s="153"/>
      <c r="AU829" s="144"/>
      <c r="AV829" s="145"/>
      <c r="AW829" s="148">
        <v>0</v>
      </c>
      <c r="AX829" s="148">
        <v>0</v>
      </c>
      <c r="AY829" s="147"/>
      <c r="AZ829" s="148"/>
      <c r="BA829" s="148"/>
      <c r="BB829" s="147"/>
      <c r="BC829" s="147"/>
      <c r="BD829" s="148"/>
      <c r="BE829" s="148"/>
      <c r="BF829" s="338">
        <v>0</v>
      </c>
      <c r="BG829" s="145"/>
      <c r="BH829" s="148">
        <v>0</v>
      </c>
      <c r="BI829" s="361"/>
      <c r="BJ829" s="342"/>
      <c r="BK829" s="343"/>
      <c r="BL829" s="147"/>
      <c r="BM829" s="147"/>
      <c r="BN829" s="148"/>
      <c r="BO829" s="148"/>
      <c r="BP829" s="147"/>
      <c r="BQ829" s="144">
        <v>0</v>
      </c>
      <c r="BR829" s="145"/>
      <c r="BS829" s="145"/>
      <c r="BT829" s="145"/>
      <c r="BU829" s="338"/>
      <c r="BV829" s="144"/>
      <c r="BW829" s="145"/>
      <c r="BX829" s="145"/>
      <c r="BY829" s="144"/>
      <c r="BZ829" s="144"/>
      <c r="CA829" s="355">
        <v>0</v>
      </c>
      <c r="CB829" s="354">
        <v>0</v>
      </c>
      <c r="CC829" s="88">
        <v>0</v>
      </c>
      <c r="CD829" s="145"/>
      <c r="CE829" s="145"/>
      <c r="CF829" s="356">
        <v>0</v>
      </c>
      <c r="CG829" s="148"/>
      <c r="CH829" s="148"/>
      <c r="CI829" s="361"/>
      <c r="CJ829" s="147">
        <v>5</v>
      </c>
      <c r="CK829" s="354"/>
      <c r="CL829" s="145"/>
      <c r="CM829" s="145"/>
      <c r="CN829" s="354"/>
      <c r="CO829" s="88"/>
    </row>
    <row r="830" spans="1:93" ht="24" customHeight="1" x14ac:dyDescent="0.3">
      <c r="A830" s="345" t="s">
        <v>3358</v>
      </c>
      <c r="B830" s="328" t="s">
        <v>3359</v>
      </c>
      <c r="C830" s="329" t="s">
        <v>3360</v>
      </c>
      <c r="D830" s="330">
        <f t="shared" si="39"/>
        <v>0</v>
      </c>
      <c r="E830" s="331">
        <f t="shared" si="40"/>
        <v>0</v>
      </c>
      <c r="F830" s="331">
        <f t="shared" si="41"/>
        <v>0</v>
      </c>
      <c r="G830" s="331">
        <f t="shared" si="42"/>
        <v>0</v>
      </c>
      <c r="H830" s="331">
        <f t="shared" si="43"/>
        <v>0</v>
      </c>
      <c r="I830" s="331">
        <f t="shared" si="44"/>
        <v>0</v>
      </c>
      <c r="J830" s="331">
        <f t="shared" si="45"/>
        <v>0</v>
      </c>
      <c r="K830" s="331">
        <f t="shared" si="46"/>
        <v>0</v>
      </c>
      <c r="L830" s="331">
        <f t="shared" si="47"/>
        <v>0</v>
      </c>
      <c r="M830" s="332">
        <f t="shared" si="48"/>
        <v>0</v>
      </c>
      <c r="N830" s="333">
        <f t="shared" si="49"/>
        <v>0</v>
      </c>
      <c r="O830" s="334"/>
      <c r="P830" s="335">
        <f t="shared" si="50"/>
        <v>0</v>
      </c>
      <c r="Q830" s="336" t="str">
        <f t="shared" si="51"/>
        <v/>
      </c>
      <c r="R830" s="349"/>
      <c r="S830" s="349"/>
      <c r="T830" s="337"/>
      <c r="U830" s="349"/>
      <c r="V830" s="349"/>
      <c r="W830" s="337"/>
      <c r="X830" s="147"/>
      <c r="Y830" s="349"/>
      <c r="Z830" s="147"/>
      <c r="AA830" s="338">
        <v>0</v>
      </c>
      <c r="AB830" s="339">
        <v>0</v>
      </c>
      <c r="AC830" s="148">
        <v>0</v>
      </c>
      <c r="AD830" s="147"/>
      <c r="AE830" s="349"/>
      <c r="AF830" s="147"/>
      <c r="AG830" s="144">
        <v>0</v>
      </c>
      <c r="AH830" s="144">
        <v>0</v>
      </c>
      <c r="AI830" s="145"/>
      <c r="AJ830" s="145"/>
      <c r="AK830" s="144"/>
      <c r="AL830" s="145"/>
      <c r="AM830" s="144"/>
      <c r="AN830" s="144"/>
      <c r="AO830" s="340"/>
      <c r="AP830" s="340"/>
      <c r="AQ830" s="341"/>
      <c r="AR830" s="341"/>
      <c r="AS830" s="341"/>
      <c r="AT830" s="153"/>
      <c r="AU830" s="144"/>
      <c r="AV830" s="145"/>
      <c r="AW830" s="349">
        <v>0</v>
      </c>
      <c r="AX830" s="349">
        <v>0</v>
      </c>
      <c r="AY830" s="147"/>
      <c r="AZ830" s="349"/>
      <c r="BA830" s="349"/>
      <c r="BB830" s="147"/>
      <c r="BC830" s="147"/>
      <c r="BD830" s="349"/>
      <c r="BE830" s="349"/>
      <c r="BF830" s="354">
        <v>0</v>
      </c>
      <c r="BG830" s="145"/>
      <c r="BH830" s="349">
        <v>0</v>
      </c>
      <c r="BI830" s="337"/>
      <c r="BJ830" s="342"/>
      <c r="BK830" s="343"/>
      <c r="BL830" s="147"/>
      <c r="BM830" s="147"/>
      <c r="BN830" s="349"/>
      <c r="BO830" s="349"/>
      <c r="BP830" s="147"/>
      <c r="BQ830" s="144">
        <v>0</v>
      </c>
      <c r="BR830" s="145"/>
      <c r="BS830" s="145"/>
      <c r="BT830" s="145"/>
      <c r="BU830" s="354"/>
      <c r="BV830" s="144"/>
      <c r="BW830" s="145"/>
      <c r="BX830" s="145"/>
      <c r="BY830" s="144"/>
      <c r="BZ830" s="144"/>
      <c r="CA830" s="355">
        <v>0</v>
      </c>
      <c r="CB830" s="338">
        <v>0</v>
      </c>
      <c r="CC830" s="344">
        <v>0</v>
      </c>
      <c r="CD830" s="145"/>
      <c r="CE830" s="145"/>
      <c r="CF830" s="146">
        <v>0</v>
      </c>
      <c r="CG830" s="148"/>
      <c r="CH830" s="148"/>
      <c r="CI830" s="337"/>
      <c r="CJ830" s="147"/>
      <c r="CK830" s="338"/>
      <c r="CL830" s="145"/>
      <c r="CM830" s="145"/>
      <c r="CN830" s="338"/>
      <c r="CO830" s="344"/>
    </row>
    <row r="831" spans="1:93" ht="24" customHeight="1" x14ac:dyDescent="0.3">
      <c r="A831" s="345" t="s">
        <v>3361</v>
      </c>
      <c r="B831" s="328" t="s">
        <v>3362</v>
      </c>
      <c r="C831" s="329" t="s">
        <v>2107</v>
      </c>
      <c r="D831" s="330">
        <f t="shared" si="39"/>
        <v>0</v>
      </c>
      <c r="E831" s="331">
        <f t="shared" si="40"/>
        <v>0</v>
      </c>
      <c r="F831" s="331">
        <f t="shared" si="41"/>
        <v>0</v>
      </c>
      <c r="G831" s="331">
        <f t="shared" si="42"/>
        <v>0</v>
      </c>
      <c r="H831" s="331">
        <f t="shared" si="43"/>
        <v>0</v>
      </c>
      <c r="I831" s="331">
        <f t="shared" si="44"/>
        <v>0</v>
      </c>
      <c r="J831" s="331">
        <f t="shared" si="45"/>
        <v>0</v>
      </c>
      <c r="K831" s="331">
        <f t="shared" si="46"/>
        <v>0</v>
      </c>
      <c r="L831" s="331">
        <f t="shared" si="47"/>
        <v>0</v>
      </c>
      <c r="M831" s="332">
        <f t="shared" si="48"/>
        <v>0</v>
      </c>
      <c r="N831" s="333">
        <f t="shared" si="49"/>
        <v>0</v>
      </c>
      <c r="O831" s="334"/>
      <c r="P831" s="335">
        <f t="shared" si="50"/>
        <v>0</v>
      </c>
      <c r="Q831" s="336" t="str">
        <f t="shared" si="51"/>
        <v/>
      </c>
      <c r="R831" s="148"/>
      <c r="S831" s="148"/>
      <c r="T831" s="337"/>
      <c r="U831" s="148"/>
      <c r="V831" s="148"/>
      <c r="W831" s="337"/>
      <c r="X831" s="147"/>
      <c r="Y831" s="148"/>
      <c r="Z831" s="147"/>
      <c r="AA831" s="354">
        <v>0</v>
      </c>
      <c r="AB831" s="357">
        <v>0</v>
      </c>
      <c r="AC831" s="148">
        <v>0</v>
      </c>
      <c r="AD831" s="147"/>
      <c r="AE831" s="148"/>
      <c r="AF831" s="147"/>
      <c r="AG831" s="144">
        <v>0</v>
      </c>
      <c r="AH831" s="144">
        <v>0</v>
      </c>
      <c r="AI831" s="145"/>
      <c r="AJ831" s="145"/>
      <c r="AK831" s="144"/>
      <c r="AL831" s="145"/>
      <c r="AM831" s="144"/>
      <c r="AN831" s="144"/>
      <c r="AO831" s="340"/>
      <c r="AP831" s="340"/>
      <c r="AQ831" s="341"/>
      <c r="AR831" s="341"/>
      <c r="AS831" s="341"/>
      <c r="AT831" s="359"/>
      <c r="AU831" s="144"/>
      <c r="AV831" s="145"/>
      <c r="AW831" s="349">
        <v>0</v>
      </c>
      <c r="AX831" s="349">
        <v>0</v>
      </c>
      <c r="AY831" s="147"/>
      <c r="AZ831" s="349"/>
      <c r="BA831" s="349"/>
      <c r="BB831" s="147"/>
      <c r="BC831" s="147"/>
      <c r="BD831" s="349"/>
      <c r="BE831" s="349"/>
      <c r="BF831" s="338">
        <v>0</v>
      </c>
      <c r="BG831" s="145"/>
      <c r="BH831" s="349">
        <v>0</v>
      </c>
      <c r="BI831" s="337"/>
      <c r="BJ831" s="342"/>
      <c r="BK831" s="343"/>
      <c r="BL831" s="147"/>
      <c r="BM831" s="147"/>
      <c r="BN831" s="349"/>
      <c r="BO831" s="349"/>
      <c r="BP831" s="147"/>
      <c r="BQ831" s="364">
        <v>0</v>
      </c>
      <c r="BR831" s="352"/>
      <c r="BS831" s="352"/>
      <c r="BT831" s="145"/>
      <c r="BU831" s="338"/>
      <c r="BV831" s="364"/>
      <c r="BW831" s="145"/>
      <c r="BX831" s="145"/>
      <c r="BY831" s="144"/>
      <c r="BZ831" s="144"/>
      <c r="CA831" s="149">
        <v>0</v>
      </c>
      <c r="CB831" s="338">
        <v>0</v>
      </c>
      <c r="CC831" s="88">
        <v>0</v>
      </c>
      <c r="CD831" s="145"/>
      <c r="CE831" s="145"/>
      <c r="CF831" s="356">
        <v>0</v>
      </c>
      <c r="CG831" s="148"/>
      <c r="CH831" s="148"/>
      <c r="CI831" s="337"/>
      <c r="CJ831" s="147"/>
      <c r="CK831" s="338"/>
      <c r="CL831" s="145"/>
      <c r="CM831" s="145"/>
      <c r="CN831" s="338"/>
      <c r="CO831" s="88"/>
    </row>
    <row r="832" spans="1:93" ht="24" customHeight="1" x14ac:dyDescent="0.3">
      <c r="A832" s="345" t="s">
        <v>3363</v>
      </c>
      <c r="B832" s="328" t="s">
        <v>3364</v>
      </c>
      <c r="C832" s="329" t="s">
        <v>3365</v>
      </c>
      <c r="D832" s="330">
        <f t="shared" si="39"/>
        <v>0</v>
      </c>
      <c r="E832" s="331">
        <f t="shared" si="40"/>
        <v>0</v>
      </c>
      <c r="F832" s="331">
        <f t="shared" si="41"/>
        <v>0</v>
      </c>
      <c r="G832" s="331">
        <f t="shared" si="42"/>
        <v>0</v>
      </c>
      <c r="H832" s="331">
        <f t="shared" si="43"/>
        <v>0</v>
      </c>
      <c r="I832" s="331">
        <f t="shared" si="44"/>
        <v>0</v>
      </c>
      <c r="J832" s="331">
        <f t="shared" si="45"/>
        <v>0</v>
      </c>
      <c r="K832" s="331">
        <f t="shared" si="46"/>
        <v>0</v>
      </c>
      <c r="L832" s="331">
        <f t="shared" si="47"/>
        <v>0</v>
      </c>
      <c r="M832" s="332">
        <f t="shared" si="48"/>
        <v>0</v>
      </c>
      <c r="N832" s="333">
        <f t="shared" si="49"/>
        <v>0</v>
      </c>
      <c r="O832" s="334"/>
      <c r="P832" s="335">
        <f t="shared" si="50"/>
        <v>0</v>
      </c>
      <c r="Q832" s="336" t="str">
        <f t="shared" si="51"/>
        <v/>
      </c>
      <c r="R832" s="148"/>
      <c r="S832" s="148"/>
      <c r="T832" s="350"/>
      <c r="U832" s="148"/>
      <c r="V832" s="148"/>
      <c r="W832" s="350"/>
      <c r="X832" s="351"/>
      <c r="Y832" s="148"/>
      <c r="Z832" s="351"/>
      <c r="AA832" s="338">
        <v>0</v>
      </c>
      <c r="AB832" s="339">
        <v>0</v>
      </c>
      <c r="AC832" s="349">
        <v>0</v>
      </c>
      <c r="AD832" s="351"/>
      <c r="AE832" s="148"/>
      <c r="AF832" s="351"/>
      <c r="AG832" s="144">
        <v>0</v>
      </c>
      <c r="AH832" s="144">
        <v>0</v>
      </c>
      <c r="AI832" s="145"/>
      <c r="AJ832" s="145"/>
      <c r="AK832" s="144"/>
      <c r="AL832" s="145"/>
      <c r="AM832" s="144"/>
      <c r="AN832" s="144"/>
      <c r="AO832" s="340"/>
      <c r="AP832" s="340"/>
      <c r="AQ832" s="341"/>
      <c r="AR832" s="341"/>
      <c r="AS832" s="341"/>
      <c r="AT832" s="153"/>
      <c r="AU832" s="144"/>
      <c r="AV832" s="145"/>
      <c r="AW832" s="148">
        <v>0</v>
      </c>
      <c r="AX832" s="148">
        <v>0</v>
      </c>
      <c r="AY832" s="351"/>
      <c r="AZ832" s="148"/>
      <c r="BA832" s="148"/>
      <c r="BB832" s="351"/>
      <c r="BC832" s="351"/>
      <c r="BD832" s="148"/>
      <c r="BE832" s="148"/>
      <c r="BF832" s="338">
        <v>0</v>
      </c>
      <c r="BG832" s="145"/>
      <c r="BH832" s="148">
        <v>0</v>
      </c>
      <c r="BI832" s="350"/>
      <c r="BJ832" s="342"/>
      <c r="BK832" s="343"/>
      <c r="BL832" s="351"/>
      <c r="BM832" s="351"/>
      <c r="BN832" s="148"/>
      <c r="BO832" s="148"/>
      <c r="BP832" s="351"/>
      <c r="BQ832" s="88">
        <v>0</v>
      </c>
      <c r="BR832" s="352"/>
      <c r="BS832" s="352"/>
      <c r="BT832" s="145"/>
      <c r="BU832" s="338"/>
      <c r="BV832" s="88"/>
      <c r="BW832" s="145"/>
      <c r="BX832" s="145"/>
      <c r="BY832" s="144"/>
      <c r="BZ832" s="144"/>
      <c r="CA832" s="149">
        <v>0</v>
      </c>
      <c r="CB832" s="338">
        <v>0</v>
      </c>
      <c r="CC832" s="88">
        <v>0</v>
      </c>
      <c r="CD832" s="145"/>
      <c r="CE832" s="145"/>
      <c r="CF832" s="146">
        <v>0</v>
      </c>
      <c r="CG832" s="349"/>
      <c r="CH832" s="349"/>
      <c r="CI832" s="350"/>
      <c r="CJ832" s="351"/>
      <c r="CK832" s="338"/>
      <c r="CL832" s="145"/>
      <c r="CM832" s="145"/>
      <c r="CN832" s="338"/>
      <c r="CO832" s="88"/>
    </row>
    <row r="833" spans="1:93" ht="24" customHeight="1" x14ac:dyDescent="0.3">
      <c r="A833" s="345" t="s">
        <v>1094</v>
      </c>
      <c r="B833" s="328" t="s">
        <v>1095</v>
      </c>
      <c r="C833" s="329" t="s">
        <v>171</v>
      </c>
      <c r="D833" s="330">
        <f t="shared" si="39"/>
        <v>0</v>
      </c>
      <c r="E833" s="331">
        <f t="shared" si="40"/>
        <v>0</v>
      </c>
      <c r="F833" s="331">
        <f t="shared" si="41"/>
        <v>0</v>
      </c>
      <c r="G833" s="331">
        <f t="shared" si="42"/>
        <v>0</v>
      </c>
      <c r="H833" s="331">
        <f t="shared" si="43"/>
        <v>0</v>
      </c>
      <c r="I833" s="331">
        <f t="shared" si="44"/>
        <v>0</v>
      </c>
      <c r="J833" s="331">
        <f t="shared" si="45"/>
        <v>0</v>
      </c>
      <c r="K833" s="331">
        <f t="shared" si="46"/>
        <v>0</v>
      </c>
      <c r="L833" s="331">
        <f t="shared" si="47"/>
        <v>0</v>
      </c>
      <c r="M833" s="332">
        <f t="shared" si="48"/>
        <v>0</v>
      </c>
      <c r="N833" s="333">
        <f t="shared" si="49"/>
        <v>0</v>
      </c>
      <c r="O833" s="334"/>
      <c r="P833" s="335">
        <f t="shared" si="50"/>
        <v>0</v>
      </c>
      <c r="Q833" s="336" t="str">
        <f t="shared" si="51"/>
        <v/>
      </c>
      <c r="R833" s="349"/>
      <c r="S833" s="349"/>
      <c r="T833" s="337"/>
      <c r="U833" s="349"/>
      <c r="V833" s="349"/>
      <c r="W833" s="337"/>
      <c r="X833" s="147"/>
      <c r="Y833" s="349"/>
      <c r="Z833" s="147"/>
      <c r="AA833" s="354">
        <v>0</v>
      </c>
      <c r="AB833" s="357">
        <v>0</v>
      </c>
      <c r="AC833" s="148">
        <v>0</v>
      </c>
      <c r="AD833" s="147"/>
      <c r="AE833" s="349"/>
      <c r="AF833" s="147"/>
      <c r="AG833" s="144">
        <v>0</v>
      </c>
      <c r="AH833" s="144">
        <v>0</v>
      </c>
      <c r="AI833" s="145"/>
      <c r="AJ833" s="145"/>
      <c r="AK833" s="144"/>
      <c r="AL833" s="145"/>
      <c r="AM833" s="144"/>
      <c r="AN833" s="144"/>
      <c r="AO833" s="340"/>
      <c r="AP833" s="340"/>
      <c r="AQ833" s="341"/>
      <c r="AR833" s="341"/>
      <c r="AS833" s="341"/>
      <c r="AT833" s="359"/>
      <c r="AU833" s="144"/>
      <c r="AV833" s="145"/>
      <c r="AW833" s="148">
        <v>0</v>
      </c>
      <c r="AX833" s="148">
        <v>0</v>
      </c>
      <c r="AY833" s="147"/>
      <c r="AZ833" s="148"/>
      <c r="BA833" s="148"/>
      <c r="BB833" s="147"/>
      <c r="BC833" s="147"/>
      <c r="BD833" s="148"/>
      <c r="BE833" s="148"/>
      <c r="BF833" s="354">
        <v>0</v>
      </c>
      <c r="BG833" s="145"/>
      <c r="BH833" s="148">
        <v>0</v>
      </c>
      <c r="BI833" s="337"/>
      <c r="BJ833" s="342"/>
      <c r="BK833" s="343"/>
      <c r="BL833" s="147"/>
      <c r="BM833" s="147"/>
      <c r="BN833" s="148"/>
      <c r="BO833" s="148"/>
      <c r="BP833" s="147"/>
      <c r="BQ833" s="344">
        <v>0</v>
      </c>
      <c r="BR833" s="145"/>
      <c r="BS833" s="145"/>
      <c r="BT833" s="145"/>
      <c r="BU833" s="354"/>
      <c r="BV833" s="344"/>
      <c r="BW833" s="145"/>
      <c r="BX833" s="145"/>
      <c r="BY833" s="144"/>
      <c r="BZ833" s="144"/>
      <c r="CA833" s="149">
        <v>0</v>
      </c>
      <c r="CB833" s="338">
        <v>0</v>
      </c>
      <c r="CC833" s="344">
        <v>0</v>
      </c>
      <c r="CD833" s="145"/>
      <c r="CE833" s="145"/>
      <c r="CF833" s="146">
        <v>0</v>
      </c>
      <c r="CG833" s="148"/>
      <c r="CH833" s="148"/>
      <c r="CI833" s="337"/>
      <c r="CJ833" s="147"/>
      <c r="CK833" s="338"/>
      <c r="CL833" s="145"/>
      <c r="CM833" s="145"/>
      <c r="CN833" s="338"/>
      <c r="CO833" s="344"/>
    </row>
    <row r="834" spans="1:93" ht="24" customHeight="1" x14ac:dyDescent="0.3">
      <c r="A834" s="327" t="s">
        <v>3366</v>
      </c>
      <c r="B834" s="328" t="s">
        <v>3367</v>
      </c>
      <c r="C834" s="329" t="s">
        <v>2499</v>
      </c>
      <c r="D834" s="330">
        <f t="shared" si="39"/>
        <v>0</v>
      </c>
      <c r="E834" s="331">
        <f t="shared" si="40"/>
        <v>0</v>
      </c>
      <c r="F834" s="331">
        <f t="shared" si="41"/>
        <v>0</v>
      </c>
      <c r="G834" s="331">
        <f t="shared" si="42"/>
        <v>0</v>
      </c>
      <c r="H834" s="331">
        <f t="shared" si="43"/>
        <v>0</v>
      </c>
      <c r="I834" s="331">
        <f t="shared" si="44"/>
        <v>0</v>
      </c>
      <c r="J834" s="331">
        <f t="shared" si="45"/>
        <v>0</v>
      </c>
      <c r="K834" s="331">
        <f t="shared" si="46"/>
        <v>0</v>
      </c>
      <c r="L834" s="331">
        <f t="shared" si="47"/>
        <v>0</v>
      </c>
      <c r="M834" s="332">
        <f t="shared" si="48"/>
        <v>0</v>
      </c>
      <c r="N834" s="333">
        <f t="shared" si="49"/>
        <v>0</v>
      </c>
      <c r="O834" s="334"/>
      <c r="P834" s="335">
        <f t="shared" si="50"/>
        <v>0</v>
      </c>
      <c r="Q834" s="336" t="str">
        <f t="shared" si="51"/>
        <v/>
      </c>
      <c r="R834" s="148"/>
      <c r="S834" s="148"/>
      <c r="T834" s="337"/>
      <c r="U834" s="148"/>
      <c r="V834" s="148"/>
      <c r="W834" s="337"/>
      <c r="X834" s="147"/>
      <c r="Y834" s="148"/>
      <c r="Z834" s="147"/>
      <c r="AA834" s="338">
        <v>0</v>
      </c>
      <c r="AB834" s="339">
        <v>0</v>
      </c>
      <c r="AC834" s="349">
        <v>0</v>
      </c>
      <c r="AD834" s="147"/>
      <c r="AE834" s="148"/>
      <c r="AF834" s="147"/>
      <c r="AG834" s="144">
        <v>0</v>
      </c>
      <c r="AH834" s="144">
        <v>0</v>
      </c>
      <c r="AI834" s="145"/>
      <c r="AJ834" s="145"/>
      <c r="AK834" s="144"/>
      <c r="AL834" s="145"/>
      <c r="AM834" s="144"/>
      <c r="AN834" s="144"/>
      <c r="AO834" s="340"/>
      <c r="AP834" s="340"/>
      <c r="AQ834" s="341"/>
      <c r="AR834" s="341"/>
      <c r="AS834" s="341"/>
      <c r="AT834" s="153"/>
      <c r="AU834" s="144"/>
      <c r="AV834" s="145"/>
      <c r="AW834" s="148">
        <v>0</v>
      </c>
      <c r="AX834" s="148">
        <v>0</v>
      </c>
      <c r="AY834" s="147"/>
      <c r="AZ834" s="148"/>
      <c r="BA834" s="148"/>
      <c r="BB834" s="147"/>
      <c r="BC834" s="147"/>
      <c r="BD834" s="148"/>
      <c r="BE834" s="148"/>
      <c r="BF834" s="338">
        <v>0</v>
      </c>
      <c r="BG834" s="145"/>
      <c r="BH834" s="349">
        <v>0</v>
      </c>
      <c r="BI834" s="337"/>
      <c r="BJ834" s="342"/>
      <c r="BK834" s="343"/>
      <c r="BL834" s="147"/>
      <c r="BM834" s="147"/>
      <c r="BN834" s="148"/>
      <c r="BO834" s="148"/>
      <c r="BP834" s="147"/>
      <c r="BQ834" s="88">
        <v>0</v>
      </c>
      <c r="BR834" s="352"/>
      <c r="BS834" s="352"/>
      <c r="BT834" s="145"/>
      <c r="BU834" s="338"/>
      <c r="BV834" s="88"/>
      <c r="BW834" s="145"/>
      <c r="BX834" s="145"/>
      <c r="BY834" s="144"/>
      <c r="BZ834" s="144"/>
      <c r="CA834" s="355">
        <v>0</v>
      </c>
      <c r="CB834" s="338">
        <v>0</v>
      </c>
      <c r="CC834" s="88">
        <v>0</v>
      </c>
      <c r="CD834" s="145"/>
      <c r="CE834" s="145"/>
      <c r="CF834" s="146">
        <v>0</v>
      </c>
      <c r="CG834" s="148"/>
      <c r="CH834" s="148"/>
      <c r="CI834" s="337"/>
      <c r="CJ834" s="147"/>
      <c r="CK834" s="338"/>
      <c r="CL834" s="145"/>
      <c r="CM834" s="145"/>
      <c r="CN834" s="338"/>
      <c r="CO834" s="88"/>
    </row>
    <row r="835" spans="1:93" ht="24" customHeight="1" x14ac:dyDescent="0.3">
      <c r="A835" s="327" t="s">
        <v>3368</v>
      </c>
      <c r="B835" s="328" t="s">
        <v>3369</v>
      </c>
      <c r="C835" s="329" t="s">
        <v>2013</v>
      </c>
      <c r="D835" s="330">
        <f t="shared" si="39"/>
        <v>3</v>
      </c>
      <c r="E835" s="331">
        <f t="shared" si="40"/>
        <v>3</v>
      </c>
      <c r="F835" s="331">
        <f t="shared" si="41"/>
        <v>0</v>
      </c>
      <c r="G835" s="331">
        <f t="shared" si="42"/>
        <v>0</v>
      </c>
      <c r="H835" s="331">
        <f t="shared" si="43"/>
        <v>0</v>
      </c>
      <c r="I835" s="331">
        <f t="shared" si="44"/>
        <v>0</v>
      </c>
      <c r="J835" s="331">
        <f t="shared" si="45"/>
        <v>0</v>
      </c>
      <c r="K835" s="331">
        <f t="shared" si="46"/>
        <v>0</v>
      </c>
      <c r="L835" s="331">
        <f t="shared" si="47"/>
        <v>0</v>
      </c>
      <c r="M835" s="332">
        <f t="shared" si="48"/>
        <v>0</v>
      </c>
      <c r="N835" s="333">
        <f t="shared" si="49"/>
        <v>6</v>
      </c>
      <c r="O835" s="334"/>
      <c r="P835" s="335">
        <f t="shared" si="50"/>
        <v>6</v>
      </c>
      <c r="Q835" s="336">
        <f t="shared" si="51"/>
        <v>768</v>
      </c>
      <c r="R835" s="148"/>
      <c r="S835" s="148"/>
      <c r="T835" s="337"/>
      <c r="U835" s="148"/>
      <c r="V835" s="148"/>
      <c r="W835" s="337"/>
      <c r="X835" s="147"/>
      <c r="Y835" s="148"/>
      <c r="Z835" s="147"/>
      <c r="AA835" s="338">
        <v>0</v>
      </c>
      <c r="AB835" s="339">
        <v>0</v>
      </c>
      <c r="AC835" s="148">
        <v>0</v>
      </c>
      <c r="AD835" s="147"/>
      <c r="AE835" s="148"/>
      <c r="AF835" s="147">
        <v>3</v>
      </c>
      <c r="AG835" s="144">
        <v>0</v>
      </c>
      <c r="AH835" s="144">
        <v>0</v>
      </c>
      <c r="AI835" s="145"/>
      <c r="AJ835" s="145"/>
      <c r="AK835" s="144"/>
      <c r="AL835" s="145"/>
      <c r="AM835" s="144"/>
      <c r="AN835" s="144"/>
      <c r="AO835" s="340"/>
      <c r="AP835" s="340"/>
      <c r="AQ835" s="341"/>
      <c r="AR835" s="341"/>
      <c r="AS835" s="341"/>
      <c r="AT835" s="153"/>
      <c r="AU835" s="144"/>
      <c r="AV835" s="145"/>
      <c r="AW835" s="349">
        <v>0</v>
      </c>
      <c r="AX835" s="349">
        <v>0</v>
      </c>
      <c r="AY835" s="147"/>
      <c r="AZ835" s="349"/>
      <c r="BA835" s="349"/>
      <c r="BB835" s="147"/>
      <c r="BC835" s="147"/>
      <c r="BD835" s="349"/>
      <c r="BE835" s="349"/>
      <c r="BF835" s="338">
        <v>0</v>
      </c>
      <c r="BG835" s="145"/>
      <c r="BH835" s="148">
        <v>0</v>
      </c>
      <c r="BI835" s="337"/>
      <c r="BJ835" s="342"/>
      <c r="BK835" s="343"/>
      <c r="BL835" s="147"/>
      <c r="BM835" s="147"/>
      <c r="BN835" s="349"/>
      <c r="BO835" s="349">
        <v>3</v>
      </c>
      <c r="BP835" s="147"/>
      <c r="BQ835" s="144">
        <v>0</v>
      </c>
      <c r="BR835" s="145"/>
      <c r="BS835" s="145"/>
      <c r="BT835" s="145"/>
      <c r="BU835" s="338"/>
      <c r="BV835" s="144"/>
      <c r="BW835" s="145"/>
      <c r="BX835" s="145"/>
      <c r="BY835" s="144"/>
      <c r="BZ835" s="144"/>
      <c r="CA835" s="149">
        <v>0</v>
      </c>
      <c r="CB835" s="338">
        <v>0</v>
      </c>
      <c r="CC835" s="344">
        <v>0</v>
      </c>
      <c r="CD835" s="145"/>
      <c r="CE835" s="145"/>
      <c r="CF835" s="146">
        <v>0</v>
      </c>
      <c r="CG835" s="148"/>
      <c r="CH835" s="148"/>
      <c r="CI835" s="337"/>
      <c r="CJ835" s="147"/>
      <c r="CK835" s="338"/>
      <c r="CL835" s="145"/>
      <c r="CM835" s="145"/>
      <c r="CN835" s="338"/>
      <c r="CO835" s="344"/>
    </row>
    <row r="836" spans="1:93" ht="24" customHeight="1" x14ac:dyDescent="0.3">
      <c r="A836" s="345" t="s">
        <v>3370</v>
      </c>
      <c r="B836" s="328" t="s">
        <v>3371</v>
      </c>
      <c r="C836" s="329" t="s">
        <v>2499</v>
      </c>
      <c r="D836" s="330">
        <f t="shared" si="39"/>
        <v>12</v>
      </c>
      <c r="E836" s="331">
        <f t="shared" si="40"/>
        <v>0</v>
      </c>
      <c r="F836" s="331">
        <f t="shared" si="41"/>
        <v>0</v>
      </c>
      <c r="G836" s="331">
        <f t="shared" si="42"/>
        <v>0</v>
      </c>
      <c r="H836" s="331">
        <f t="shared" si="43"/>
        <v>0</v>
      </c>
      <c r="I836" s="331">
        <f t="shared" si="44"/>
        <v>0</v>
      </c>
      <c r="J836" s="331">
        <f t="shared" si="45"/>
        <v>0</v>
      </c>
      <c r="K836" s="331">
        <f t="shared" si="46"/>
        <v>0</v>
      </c>
      <c r="L836" s="331">
        <f t="shared" si="47"/>
        <v>0</v>
      </c>
      <c r="M836" s="332">
        <f t="shared" si="48"/>
        <v>0</v>
      </c>
      <c r="N836" s="333">
        <f t="shared" si="49"/>
        <v>12</v>
      </c>
      <c r="O836" s="334"/>
      <c r="P836" s="335">
        <f t="shared" si="50"/>
        <v>12</v>
      </c>
      <c r="Q836" s="336">
        <f t="shared" si="51"/>
        <v>604</v>
      </c>
      <c r="R836" s="148"/>
      <c r="S836" s="148"/>
      <c r="T836" s="337"/>
      <c r="U836" s="148"/>
      <c r="V836" s="148"/>
      <c r="W836" s="337"/>
      <c r="X836" s="147"/>
      <c r="Y836" s="148"/>
      <c r="Z836" s="147"/>
      <c r="AA836" s="354">
        <v>0</v>
      </c>
      <c r="AB836" s="357">
        <v>0</v>
      </c>
      <c r="AC836" s="148">
        <v>0</v>
      </c>
      <c r="AD836" s="147"/>
      <c r="AE836" s="148"/>
      <c r="AF836" s="147"/>
      <c r="AG836" s="364">
        <v>0</v>
      </c>
      <c r="AH836" s="364">
        <v>0</v>
      </c>
      <c r="AI836" s="145"/>
      <c r="AJ836" s="145"/>
      <c r="AK836" s="364"/>
      <c r="AL836" s="145"/>
      <c r="AM836" s="364"/>
      <c r="AN836" s="364"/>
      <c r="AO836" s="340"/>
      <c r="AP836" s="340"/>
      <c r="AQ836" s="365"/>
      <c r="AR836" s="365"/>
      <c r="AS836" s="365"/>
      <c r="AT836" s="359"/>
      <c r="AU836" s="364"/>
      <c r="AV836" s="145"/>
      <c r="AW836" s="349">
        <v>0</v>
      </c>
      <c r="AX836" s="349">
        <v>0</v>
      </c>
      <c r="AY836" s="147"/>
      <c r="AZ836" s="349"/>
      <c r="BA836" s="349"/>
      <c r="BB836" s="147"/>
      <c r="BC836" s="147"/>
      <c r="BD836" s="349"/>
      <c r="BE836" s="349"/>
      <c r="BF836" s="338">
        <v>0</v>
      </c>
      <c r="BG836" s="145"/>
      <c r="BH836" s="148">
        <v>0</v>
      </c>
      <c r="BI836" s="337"/>
      <c r="BJ836" s="360"/>
      <c r="BK836" s="343"/>
      <c r="BL836" s="147"/>
      <c r="BM836" s="147"/>
      <c r="BN836" s="349">
        <v>12</v>
      </c>
      <c r="BO836" s="349"/>
      <c r="BP836" s="147"/>
      <c r="BQ836" s="88">
        <v>0</v>
      </c>
      <c r="BR836" s="352"/>
      <c r="BS836" s="352"/>
      <c r="BT836" s="145"/>
      <c r="BU836" s="338"/>
      <c r="BV836" s="88"/>
      <c r="BW836" s="145"/>
      <c r="BX836" s="145"/>
      <c r="BY836" s="364"/>
      <c r="BZ836" s="364"/>
      <c r="CA836" s="149">
        <v>0</v>
      </c>
      <c r="CB836" s="338">
        <v>0</v>
      </c>
      <c r="CC836" s="344">
        <v>0</v>
      </c>
      <c r="CD836" s="145"/>
      <c r="CE836" s="145"/>
      <c r="CF836" s="146">
        <v>0</v>
      </c>
      <c r="CG836" s="148"/>
      <c r="CH836" s="148"/>
      <c r="CI836" s="337"/>
      <c r="CJ836" s="147"/>
      <c r="CK836" s="338"/>
      <c r="CL836" s="145"/>
      <c r="CM836" s="145"/>
      <c r="CN836" s="338"/>
      <c r="CO836" s="344"/>
    </row>
    <row r="837" spans="1:93" ht="24" customHeight="1" x14ac:dyDescent="0.3">
      <c r="A837" s="327">
        <v>9407070</v>
      </c>
      <c r="B837" s="328" t="s">
        <v>3372</v>
      </c>
      <c r="C837" s="329" t="s">
        <v>2253</v>
      </c>
      <c r="D837" s="330">
        <f t="shared" si="39"/>
        <v>11</v>
      </c>
      <c r="E837" s="331">
        <f t="shared" si="40"/>
        <v>0</v>
      </c>
      <c r="F837" s="331">
        <f t="shared" si="41"/>
        <v>0</v>
      </c>
      <c r="G837" s="331">
        <f t="shared" si="42"/>
        <v>0</v>
      </c>
      <c r="H837" s="331">
        <f t="shared" si="43"/>
        <v>0</v>
      </c>
      <c r="I837" s="331">
        <f t="shared" si="44"/>
        <v>0</v>
      </c>
      <c r="J837" s="331">
        <f t="shared" si="45"/>
        <v>0</v>
      </c>
      <c r="K837" s="331">
        <f t="shared" si="46"/>
        <v>0</v>
      </c>
      <c r="L837" s="331">
        <f t="shared" si="47"/>
        <v>0</v>
      </c>
      <c r="M837" s="332">
        <f t="shared" si="48"/>
        <v>0</v>
      </c>
      <c r="N837" s="333">
        <f t="shared" si="49"/>
        <v>11</v>
      </c>
      <c r="O837" s="334"/>
      <c r="P837" s="335">
        <f t="shared" si="50"/>
        <v>11</v>
      </c>
      <c r="Q837" s="336">
        <f t="shared" si="51"/>
        <v>644</v>
      </c>
      <c r="R837" s="148"/>
      <c r="S837" s="148"/>
      <c r="T837" s="337"/>
      <c r="U837" s="148"/>
      <c r="V837" s="148"/>
      <c r="W837" s="337"/>
      <c r="X837" s="147"/>
      <c r="Y837" s="148"/>
      <c r="Z837" s="147"/>
      <c r="AA837" s="338">
        <v>0</v>
      </c>
      <c r="AB837" s="339">
        <v>0</v>
      </c>
      <c r="AC837" s="349">
        <v>0</v>
      </c>
      <c r="AD837" s="147"/>
      <c r="AE837" s="148"/>
      <c r="AF837" s="147">
        <v>11</v>
      </c>
      <c r="AG837" s="88">
        <v>0</v>
      </c>
      <c r="AH837" s="88">
        <v>0</v>
      </c>
      <c r="AI837" s="145"/>
      <c r="AJ837" s="145"/>
      <c r="AK837" s="88"/>
      <c r="AL837" s="145"/>
      <c r="AM837" s="88"/>
      <c r="AN837" s="88"/>
      <c r="AO837" s="340"/>
      <c r="AP837" s="340"/>
      <c r="AQ837" s="358"/>
      <c r="AR837" s="358"/>
      <c r="AS837" s="358"/>
      <c r="AT837" s="153"/>
      <c r="AU837" s="88"/>
      <c r="AV837" s="145"/>
      <c r="AW837" s="148">
        <v>0</v>
      </c>
      <c r="AX837" s="148">
        <v>0</v>
      </c>
      <c r="AY837" s="147"/>
      <c r="AZ837" s="148"/>
      <c r="BA837" s="148"/>
      <c r="BB837" s="147"/>
      <c r="BC837" s="147"/>
      <c r="BD837" s="148"/>
      <c r="BE837" s="148"/>
      <c r="BF837" s="338">
        <v>0</v>
      </c>
      <c r="BG837" s="145"/>
      <c r="BH837" s="148">
        <v>0</v>
      </c>
      <c r="BI837" s="337"/>
      <c r="BJ837" s="342"/>
      <c r="BK837" s="343"/>
      <c r="BL837" s="147"/>
      <c r="BM837" s="147"/>
      <c r="BN837" s="148"/>
      <c r="BO837" s="148"/>
      <c r="BP837" s="147"/>
      <c r="BQ837" s="144">
        <v>0</v>
      </c>
      <c r="BR837" s="145"/>
      <c r="BS837" s="145"/>
      <c r="BT837" s="145"/>
      <c r="BU837" s="338"/>
      <c r="BV837" s="144"/>
      <c r="BW837" s="145"/>
      <c r="BX837" s="145"/>
      <c r="BY837" s="88"/>
      <c r="BZ837" s="88"/>
      <c r="CA837" s="149">
        <v>0</v>
      </c>
      <c r="CB837" s="338">
        <v>0</v>
      </c>
      <c r="CC837" s="344">
        <v>0</v>
      </c>
      <c r="CD837" s="145"/>
      <c r="CE837" s="145"/>
      <c r="CF837" s="146">
        <v>0</v>
      </c>
      <c r="CG837" s="148"/>
      <c r="CH837" s="148"/>
      <c r="CI837" s="337"/>
      <c r="CJ837" s="147"/>
      <c r="CK837" s="338"/>
      <c r="CL837" s="145"/>
      <c r="CM837" s="145"/>
      <c r="CN837" s="338"/>
      <c r="CO837" s="344"/>
    </row>
    <row r="838" spans="1:93" ht="24" customHeight="1" x14ac:dyDescent="0.3">
      <c r="A838" s="327" t="s">
        <v>3373</v>
      </c>
      <c r="B838" s="328" t="s">
        <v>3374</v>
      </c>
      <c r="C838" s="329" t="s">
        <v>3008</v>
      </c>
      <c r="D838" s="330">
        <f t="shared" si="39"/>
        <v>16</v>
      </c>
      <c r="E838" s="331">
        <f t="shared" si="40"/>
        <v>14</v>
      </c>
      <c r="F838" s="331">
        <f t="shared" si="41"/>
        <v>0</v>
      </c>
      <c r="G838" s="331">
        <f t="shared" si="42"/>
        <v>0</v>
      </c>
      <c r="H838" s="331">
        <f t="shared" si="43"/>
        <v>0</v>
      </c>
      <c r="I838" s="331">
        <f t="shared" si="44"/>
        <v>0</v>
      </c>
      <c r="J838" s="331">
        <f t="shared" si="45"/>
        <v>0</v>
      </c>
      <c r="K838" s="331">
        <f t="shared" si="46"/>
        <v>0</v>
      </c>
      <c r="L838" s="331">
        <f t="shared" si="47"/>
        <v>0</v>
      </c>
      <c r="M838" s="332">
        <f t="shared" si="48"/>
        <v>0</v>
      </c>
      <c r="N838" s="333">
        <f t="shared" si="49"/>
        <v>30</v>
      </c>
      <c r="O838" s="334"/>
      <c r="P838" s="335">
        <f t="shared" si="50"/>
        <v>30</v>
      </c>
      <c r="Q838" s="336">
        <f t="shared" si="51"/>
        <v>342</v>
      </c>
      <c r="R838" s="148"/>
      <c r="S838" s="148"/>
      <c r="T838" s="350"/>
      <c r="U838" s="148"/>
      <c r="V838" s="148"/>
      <c r="W838" s="350"/>
      <c r="X838" s="351"/>
      <c r="Y838" s="148"/>
      <c r="Z838" s="351"/>
      <c r="AA838" s="338">
        <v>0</v>
      </c>
      <c r="AB838" s="339">
        <v>0</v>
      </c>
      <c r="AC838" s="148">
        <v>0</v>
      </c>
      <c r="AD838" s="351"/>
      <c r="AE838" s="148">
        <v>16</v>
      </c>
      <c r="AF838" s="351"/>
      <c r="AG838" s="344">
        <v>0</v>
      </c>
      <c r="AH838" s="344">
        <v>0</v>
      </c>
      <c r="AI838" s="145"/>
      <c r="AJ838" s="145"/>
      <c r="AK838" s="344"/>
      <c r="AL838" s="145"/>
      <c r="AM838" s="344"/>
      <c r="AN838" s="344"/>
      <c r="AO838" s="340"/>
      <c r="AP838" s="340"/>
      <c r="AQ838" s="368"/>
      <c r="AR838" s="368"/>
      <c r="AS838" s="368"/>
      <c r="AT838" s="153"/>
      <c r="AU838" s="344"/>
      <c r="AV838" s="145"/>
      <c r="AW838" s="349">
        <v>0</v>
      </c>
      <c r="AX838" s="349">
        <v>0</v>
      </c>
      <c r="AY838" s="351"/>
      <c r="AZ838" s="349"/>
      <c r="BA838" s="349"/>
      <c r="BB838" s="351"/>
      <c r="BC838" s="351"/>
      <c r="BD838" s="349"/>
      <c r="BE838" s="349"/>
      <c r="BF838" s="338">
        <v>0</v>
      </c>
      <c r="BG838" s="145"/>
      <c r="BH838" s="148">
        <v>0</v>
      </c>
      <c r="BI838" s="350"/>
      <c r="BJ838" s="360"/>
      <c r="BK838" s="343"/>
      <c r="BL838" s="351"/>
      <c r="BM838" s="351"/>
      <c r="BN838" s="349">
        <v>14</v>
      </c>
      <c r="BO838" s="349"/>
      <c r="BP838" s="351"/>
      <c r="BQ838" s="144">
        <v>0</v>
      </c>
      <c r="BR838" s="145"/>
      <c r="BS838" s="145"/>
      <c r="BT838" s="145"/>
      <c r="BU838" s="338"/>
      <c r="BV838" s="144"/>
      <c r="BW838" s="145"/>
      <c r="BX838" s="145"/>
      <c r="BY838" s="344"/>
      <c r="BZ838" s="344"/>
      <c r="CA838" s="149">
        <v>0</v>
      </c>
      <c r="CB838" s="354">
        <v>0</v>
      </c>
      <c r="CC838" s="344">
        <v>0</v>
      </c>
      <c r="CD838" s="145"/>
      <c r="CE838" s="145"/>
      <c r="CF838" s="146">
        <v>0</v>
      </c>
      <c r="CG838" s="349"/>
      <c r="CH838" s="349"/>
      <c r="CI838" s="350"/>
      <c r="CJ838" s="351"/>
      <c r="CK838" s="354"/>
      <c r="CL838" s="145"/>
      <c r="CM838" s="145"/>
      <c r="CN838" s="354"/>
      <c r="CO838" s="344"/>
    </row>
    <row r="839" spans="1:93" ht="24" customHeight="1" x14ac:dyDescent="0.3">
      <c r="A839" s="345" t="s">
        <v>3375</v>
      </c>
      <c r="B839" s="328" t="s">
        <v>3376</v>
      </c>
      <c r="C839" s="329" t="s">
        <v>725</v>
      </c>
      <c r="D839" s="330">
        <f t="shared" si="39"/>
        <v>30</v>
      </c>
      <c r="E839" s="331">
        <f t="shared" si="40"/>
        <v>17</v>
      </c>
      <c r="F839" s="331">
        <f t="shared" si="41"/>
        <v>16</v>
      </c>
      <c r="G839" s="331">
        <f t="shared" si="42"/>
        <v>1</v>
      </c>
      <c r="H839" s="331">
        <f t="shared" si="43"/>
        <v>0</v>
      </c>
      <c r="I839" s="331">
        <f t="shared" si="44"/>
        <v>0</v>
      </c>
      <c r="J839" s="331">
        <f t="shared" si="45"/>
        <v>0</v>
      </c>
      <c r="K839" s="331">
        <f t="shared" si="46"/>
        <v>0</v>
      </c>
      <c r="L839" s="331">
        <f t="shared" si="47"/>
        <v>0</v>
      </c>
      <c r="M839" s="332">
        <f t="shared" si="48"/>
        <v>0</v>
      </c>
      <c r="N839" s="333">
        <f t="shared" si="49"/>
        <v>64</v>
      </c>
      <c r="O839" s="334"/>
      <c r="P839" s="335">
        <f t="shared" si="50"/>
        <v>64</v>
      </c>
      <c r="Q839" s="336">
        <f t="shared" si="51"/>
        <v>170</v>
      </c>
      <c r="R839" s="148"/>
      <c r="S839" s="148"/>
      <c r="T839" s="350"/>
      <c r="U839" s="148"/>
      <c r="V839" s="148"/>
      <c r="W839" s="350"/>
      <c r="X839" s="351"/>
      <c r="Y839" s="148"/>
      <c r="Z839" s="351"/>
      <c r="AA839" s="338">
        <v>30</v>
      </c>
      <c r="AB839" s="339">
        <v>1</v>
      </c>
      <c r="AC839" s="148">
        <v>0</v>
      </c>
      <c r="AD839" s="351"/>
      <c r="AE839" s="148">
        <v>17</v>
      </c>
      <c r="AF839" s="351"/>
      <c r="AG839" s="364">
        <v>0</v>
      </c>
      <c r="AH839" s="364">
        <v>0</v>
      </c>
      <c r="AI839" s="145"/>
      <c r="AJ839" s="145"/>
      <c r="AK839" s="364"/>
      <c r="AL839" s="145"/>
      <c r="AM839" s="364"/>
      <c r="AN839" s="364"/>
      <c r="AO839" s="340"/>
      <c r="AP839" s="340"/>
      <c r="AQ839" s="365"/>
      <c r="AR839" s="365"/>
      <c r="AS839" s="365"/>
      <c r="AT839" s="153"/>
      <c r="AU839" s="364"/>
      <c r="AV839" s="145"/>
      <c r="AW839" s="148">
        <v>0</v>
      </c>
      <c r="AX839" s="148">
        <v>0</v>
      </c>
      <c r="AY839" s="351"/>
      <c r="AZ839" s="148"/>
      <c r="BA839" s="148"/>
      <c r="BB839" s="351"/>
      <c r="BC839" s="351"/>
      <c r="BD839" s="148"/>
      <c r="BE839" s="148"/>
      <c r="BF839" s="338">
        <v>0</v>
      </c>
      <c r="BG839" s="145"/>
      <c r="BH839" s="148">
        <v>0</v>
      </c>
      <c r="BI839" s="350"/>
      <c r="BJ839" s="342"/>
      <c r="BK839" s="343"/>
      <c r="BL839" s="351"/>
      <c r="BM839" s="351"/>
      <c r="BN839" s="148">
        <v>16</v>
      </c>
      <c r="BO839" s="148"/>
      <c r="BP839" s="351"/>
      <c r="BQ839" s="144">
        <v>0</v>
      </c>
      <c r="BR839" s="145"/>
      <c r="BS839" s="145"/>
      <c r="BT839" s="145"/>
      <c r="BU839" s="338"/>
      <c r="BV839" s="144"/>
      <c r="BW839" s="145"/>
      <c r="BX839" s="145"/>
      <c r="BY839" s="364"/>
      <c r="BZ839" s="364"/>
      <c r="CA839" s="149">
        <v>0</v>
      </c>
      <c r="CB839" s="354">
        <v>0</v>
      </c>
      <c r="CC839" s="344">
        <v>0</v>
      </c>
      <c r="CD839" s="145"/>
      <c r="CE839" s="145"/>
      <c r="CF839" s="146">
        <v>0</v>
      </c>
      <c r="CG839" s="349"/>
      <c r="CH839" s="349"/>
      <c r="CI839" s="350"/>
      <c r="CJ839" s="351"/>
      <c r="CK839" s="354"/>
      <c r="CL839" s="145"/>
      <c r="CM839" s="145"/>
      <c r="CN839" s="354"/>
      <c r="CO839" s="344"/>
    </row>
    <row r="840" spans="1:93" ht="24" customHeight="1" x14ac:dyDescent="0.3">
      <c r="A840" s="327" t="s">
        <v>3377</v>
      </c>
      <c r="B840" s="328" t="s">
        <v>3378</v>
      </c>
      <c r="C840" s="329" t="s">
        <v>117</v>
      </c>
      <c r="D840" s="330">
        <f t="shared" si="39"/>
        <v>0</v>
      </c>
      <c r="E840" s="331">
        <f t="shared" si="40"/>
        <v>0</v>
      </c>
      <c r="F840" s="331">
        <f t="shared" si="41"/>
        <v>0</v>
      </c>
      <c r="G840" s="331">
        <f t="shared" si="42"/>
        <v>0</v>
      </c>
      <c r="H840" s="331">
        <f t="shared" si="43"/>
        <v>0</v>
      </c>
      <c r="I840" s="331">
        <f t="shared" si="44"/>
        <v>0</v>
      </c>
      <c r="J840" s="331">
        <f t="shared" si="45"/>
        <v>0</v>
      </c>
      <c r="K840" s="331">
        <f t="shared" si="46"/>
        <v>0</v>
      </c>
      <c r="L840" s="331">
        <f t="shared" si="47"/>
        <v>0</v>
      </c>
      <c r="M840" s="332">
        <f t="shared" si="48"/>
        <v>0</v>
      </c>
      <c r="N840" s="333">
        <f t="shared" si="49"/>
        <v>0</v>
      </c>
      <c r="O840" s="334"/>
      <c r="P840" s="335">
        <f t="shared" si="50"/>
        <v>0</v>
      </c>
      <c r="Q840" s="336" t="str">
        <f t="shared" si="51"/>
        <v/>
      </c>
      <c r="R840" s="148"/>
      <c r="S840" s="148"/>
      <c r="T840" s="337"/>
      <c r="U840" s="148"/>
      <c r="V840" s="148"/>
      <c r="W840" s="337"/>
      <c r="X840" s="147"/>
      <c r="Y840" s="148"/>
      <c r="Z840" s="147"/>
      <c r="AA840" s="338">
        <v>0</v>
      </c>
      <c r="AB840" s="339">
        <v>0</v>
      </c>
      <c r="AC840" s="148">
        <v>0</v>
      </c>
      <c r="AD840" s="147"/>
      <c r="AE840" s="148"/>
      <c r="AF840" s="147"/>
      <c r="AG840" s="344">
        <v>0</v>
      </c>
      <c r="AH840" s="344">
        <v>0</v>
      </c>
      <c r="AI840" s="145"/>
      <c r="AJ840" s="145"/>
      <c r="AK840" s="344"/>
      <c r="AL840" s="145"/>
      <c r="AM840" s="344"/>
      <c r="AN840" s="344"/>
      <c r="AO840" s="340"/>
      <c r="AP840" s="340"/>
      <c r="AQ840" s="368"/>
      <c r="AR840" s="368"/>
      <c r="AS840" s="368"/>
      <c r="AT840" s="153"/>
      <c r="AU840" s="344"/>
      <c r="AV840" s="145"/>
      <c r="AW840" s="148">
        <v>0</v>
      </c>
      <c r="AX840" s="148">
        <v>0</v>
      </c>
      <c r="AY840" s="147"/>
      <c r="AZ840" s="148"/>
      <c r="BA840" s="148"/>
      <c r="BB840" s="147"/>
      <c r="BC840" s="147"/>
      <c r="BD840" s="148"/>
      <c r="BE840" s="148"/>
      <c r="BF840" s="338">
        <v>0</v>
      </c>
      <c r="BG840" s="145"/>
      <c r="BH840" s="148">
        <v>0</v>
      </c>
      <c r="BI840" s="337"/>
      <c r="BJ840" s="342"/>
      <c r="BK840" s="343"/>
      <c r="BL840" s="147"/>
      <c r="BM840" s="147"/>
      <c r="BN840" s="148"/>
      <c r="BO840" s="148"/>
      <c r="BP840" s="147"/>
      <c r="BQ840" s="144">
        <v>0</v>
      </c>
      <c r="BR840" s="145"/>
      <c r="BS840" s="145"/>
      <c r="BT840" s="145"/>
      <c r="BU840" s="338"/>
      <c r="BV840" s="144"/>
      <c r="BW840" s="145"/>
      <c r="BX840" s="145"/>
      <c r="BY840" s="344"/>
      <c r="BZ840" s="344"/>
      <c r="CA840" s="149">
        <v>0</v>
      </c>
      <c r="CB840" s="338">
        <v>0</v>
      </c>
      <c r="CC840" s="344">
        <v>0</v>
      </c>
      <c r="CD840" s="145"/>
      <c r="CE840" s="145"/>
      <c r="CF840" s="146">
        <v>0</v>
      </c>
      <c r="CG840" s="148"/>
      <c r="CH840" s="148"/>
      <c r="CI840" s="337"/>
      <c r="CJ840" s="147"/>
      <c r="CK840" s="338"/>
      <c r="CL840" s="145"/>
      <c r="CM840" s="145"/>
      <c r="CN840" s="338"/>
      <c r="CO840" s="344"/>
    </row>
    <row r="841" spans="1:93" ht="24" customHeight="1" x14ac:dyDescent="0.3">
      <c r="A841" s="327" t="s">
        <v>3379</v>
      </c>
      <c r="B841" s="328" t="s">
        <v>3380</v>
      </c>
      <c r="C841" s="329" t="s">
        <v>2393</v>
      </c>
      <c r="D841" s="330">
        <f t="shared" si="39"/>
        <v>9</v>
      </c>
      <c r="E841" s="331">
        <f t="shared" si="40"/>
        <v>3</v>
      </c>
      <c r="F841" s="331">
        <f t="shared" si="41"/>
        <v>0</v>
      </c>
      <c r="G841" s="331">
        <f t="shared" si="42"/>
        <v>0</v>
      </c>
      <c r="H841" s="331">
        <f t="shared" si="43"/>
        <v>0</v>
      </c>
      <c r="I841" s="331">
        <f t="shared" si="44"/>
        <v>0</v>
      </c>
      <c r="J841" s="331">
        <f t="shared" si="45"/>
        <v>0</v>
      </c>
      <c r="K841" s="331">
        <f t="shared" si="46"/>
        <v>0</v>
      </c>
      <c r="L841" s="331">
        <f t="shared" si="47"/>
        <v>0</v>
      </c>
      <c r="M841" s="332">
        <f t="shared" si="48"/>
        <v>0</v>
      </c>
      <c r="N841" s="333">
        <f t="shared" si="49"/>
        <v>12</v>
      </c>
      <c r="O841" s="334"/>
      <c r="P841" s="335">
        <f t="shared" si="50"/>
        <v>12</v>
      </c>
      <c r="Q841" s="336">
        <f t="shared" si="51"/>
        <v>604</v>
      </c>
      <c r="R841" s="148"/>
      <c r="S841" s="148"/>
      <c r="T841" s="337"/>
      <c r="U841" s="148"/>
      <c r="V841" s="148"/>
      <c r="W841" s="337"/>
      <c r="X841" s="147"/>
      <c r="Y841" s="148"/>
      <c r="Z841" s="147"/>
      <c r="AA841" s="338">
        <v>0</v>
      </c>
      <c r="AB841" s="339">
        <v>0</v>
      </c>
      <c r="AC841" s="148">
        <v>0</v>
      </c>
      <c r="AD841" s="147"/>
      <c r="AE841" s="148"/>
      <c r="AF841" s="147">
        <v>9</v>
      </c>
      <c r="AG841" s="144">
        <v>0</v>
      </c>
      <c r="AH841" s="144">
        <v>0</v>
      </c>
      <c r="AI841" s="145"/>
      <c r="AJ841" s="145"/>
      <c r="AK841" s="144"/>
      <c r="AL841" s="145"/>
      <c r="AM841" s="144"/>
      <c r="AN841" s="144"/>
      <c r="AO841" s="340"/>
      <c r="AP841" s="340"/>
      <c r="AQ841" s="341"/>
      <c r="AR841" s="341"/>
      <c r="AS841" s="341"/>
      <c r="AT841" s="153"/>
      <c r="AU841" s="144"/>
      <c r="AV841" s="145"/>
      <c r="AW841" s="148">
        <v>0</v>
      </c>
      <c r="AX841" s="148">
        <v>0</v>
      </c>
      <c r="AY841" s="147"/>
      <c r="AZ841" s="148"/>
      <c r="BA841" s="148"/>
      <c r="BB841" s="147"/>
      <c r="BC841" s="147"/>
      <c r="BD841" s="148"/>
      <c r="BE841" s="148"/>
      <c r="BF841" s="338">
        <v>0</v>
      </c>
      <c r="BG841" s="145"/>
      <c r="BH841" s="148">
        <v>0</v>
      </c>
      <c r="BI841" s="337"/>
      <c r="BJ841" s="342"/>
      <c r="BK841" s="343"/>
      <c r="BL841" s="147"/>
      <c r="BM841" s="147"/>
      <c r="BN841" s="148"/>
      <c r="BO841" s="148">
        <v>3</v>
      </c>
      <c r="BP841" s="147"/>
      <c r="BQ841" s="144">
        <v>0</v>
      </c>
      <c r="BR841" s="145"/>
      <c r="BS841" s="145"/>
      <c r="BT841" s="145"/>
      <c r="BU841" s="338"/>
      <c r="BV841" s="144"/>
      <c r="BW841" s="145"/>
      <c r="BX841" s="145"/>
      <c r="BY841" s="144"/>
      <c r="BZ841" s="144"/>
      <c r="CA841" s="149">
        <v>0</v>
      </c>
      <c r="CB841" s="354">
        <v>0</v>
      </c>
      <c r="CC841" s="344">
        <v>0</v>
      </c>
      <c r="CD841" s="145"/>
      <c r="CE841" s="145"/>
      <c r="CF841" s="356">
        <v>0</v>
      </c>
      <c r="CG841" s="148"/>
      <c r="CH841" s="148"/>
      <c r="CI841" s="337"/>
      <c r="CJ841" s="147"/>
      <c r="CK841" s="354"/>
      <c r="CL841" s="145"/>
      <c r="CM841" s="145"/>
      <c r="CN841" s="354"/>
      <c r="CO841" s="344"/>
    </row>
    <row r="842" spans="1:93" ht="24" customHeight="1" x14ac:dyDescent="0.3">
      <c r="A842" s="327">
        <v>710502</v>
      </c>
      <c r="B842" s="328" t="s">
        <v>3381</v>
      </c>
      <c r="C842" s="329" t="s">
        <v>267</v>
      </c>
      <c r="D842" s="330">
        <f t="shared" si="39"/>
        <v>0</v>
      </c>
      <c r="E842" s="331">
        <f t="shared" si="40"/>
        <v>0</v>
      </c>
      <c r="F842" s="331">
        <f t="shared" si="41"/>
        <v>0</v>
      </c>
      <c r="G842" s="331">
        <f t="shared" si="42"/>
        <v>0</v>
      </c>
      <c r="H842" s="331">
        <f t="shared" si="43"/>
        <v>0</v>
      </c>
      <c r="I842" s="331">
        <f t="shared" si="44"/>
        <v>0</v>
      </c>
      <c r="J842" s="331">
        <f t="shared" si="45"/>
        <v>0</v>
      </c>
      <c r="K842" s="331">
        <f t="shared" si="46"/>
        <v>0</v>
      </c>
      <c r="L842" s="331">
        <f t="shared" si="47"/>
        <v>0</v>
      </c>
      <c r="M842" s="332">
        <f t="shared" si="48"/>
        <v>0</v>
      </c>
      <c r="N842" s="333">
        <f t="shared" si="49"/>
        <v>0</v>
      </c>
      <c r="O842" s="334"/>
      <c r="P842" s="335">
        <f t="shared" si="50"/>
        <v>0</v>
      </c>
      <c r="Q842" s="336" t="str">
        <f t="shared" si="51"/>
        <v/>
      </c>
      <c r="R842" s="349"/>
      <c r="S842" s="349"/>
      <c r="T842" s="350"/>
      <c r="U842" s="349"/>
      <c r="V842" s="349"/>
      <c r="W842" s="350"/>
      <c r="X842" s="351"/>
      <c r="Y842" s="349"/>
      <c r="Z842" s="351"/>
      <c r="AA842" s="338">
        <v>0</v>
      </c>
      <c r="AB842" s="339">
        <v>0</v>
      </c>
      <c r="AC842" s="148">
        <v>0</v>
      </c>
      <c r="AD842" s="351"/>
      <c r="AE842" s="349"/>
      <c r="AF842" s="351"/>
      <c r="AG842" s="144">
        <v>0</v>
      </c>
      <c r="AH842" s="144">
        <v>0</v>
      </c>
      <c r="AI842" s="145"/>
      <c r="AJ842" s="145"/>
      <c r="AK842" s="144"/>
      <c r="AL842" s="145"/>
      <c r="AM842" s="144"/>
      <c r="AN842" s="144"/>
      <c r="AO842" s="340"/>
      <c r="AP842" s="340"/>
      <c r="AQ842" s="341"/>
      <c r="AR842" s="341"/>
      <c r="AS842" s="341"/>
      <c r="AT842" s="153"/>
      <c r="AU842" s="144"/>
      <c r="AV842" s="145"/>
      <c r="AW842" s="148">
        <v>0</v>
      </c>
      <c r="AX842" s="148">
        <v>0</v>
      </c>
      <c r="AY842" s="351"/>
      <c r="AZ842" s="148"/>
      <c r="BA842" s="148"/>
      <c r="BB842" s="351"/>
      <c r="BC842" s="351"/>
      <c r="BD842" s="148"/>
      <c r="BE842" s="148"/>
      <c r="BF842" s="354">
        <v>0</v>
      </c>
      <c r="BG842" s="145"/>
      <c r="BH842" s="148">
        <v>0</v>
      </c>
      <c r="BI842" s="350"/>
      <c r="BJ842" s="342"/>
      <c r="BK842" s="343"/>
      <c r="BL842" s="351"/>
      <c r="BM842" s="351"/>
      <c r="BN842" s="148"/>
      <c r="BO842" s="148"/>
      <c r="BP842" s="351"/>
      <c r="BQ842" s="144">
        <v>0</v>
      </c>
      <c r="BR842" s="145"/>
      <c r="BS842" s="145"/>
      <c r="BT842" s="145"/>
      <c r="BU842" s="354"/>
      <c r="BV842" s="144"/>
      <c r="BW842" s="145"/>
      <c r="BX842" s="145"/>
      <c r="BY842" s="144"/>
      <c r="BZ842" s="144"/>
      <c r="CA842" s="149">
        <v>0</v>
      </c>
      <c r="CB842" s="338">
        <v>0</v>
      </c>
      <c r="CC842" s="344">
        <v>0</v>
      </c>
      <c r="CD842" s="145"/>
      <c r="CE842" s="145"/>
      <c r="CF842" s="356">
        <v>0</v>
      </c>
      <c r="CG842" s="349"/>
      <c r="CH842" s="349"/>
      <c r="CI842" s="350"/>
      <c r="CJ842" s="351"/>
      <c r="CK842" s="338"/>
      <c r="CL842" s="145"/>
      <c r="CM842" s="145"/>
      <c r="CN842" s="338"/>
      <c r="CO842" s="344"/>
    </row>
    <row r="843" spans="1:93" ht="24" customHeight="1" x14ac:dyDescent="0.3">
      <c r="A843" s="345" t="s">
        <v>3382</v>
      </c>
      <c r="B843" s="328" t="s">
        <v>3383</v>
      </c>
      <c r="C843" s="329" t="s">
        <v>2578</v>
      </c>
      <c r="D843" s="330">
        <f t="shared" si="39"/>
        <v>25</v>
      </c>
      <c r="E843" s="331">
        <f t="shared" si="40"/>
        <v>15</v>
      </c>
      <c r="F843" s="331">
        <f t="shared" si="41"/>
        <v>15</v>
      </c>
      <c r="G843" s="331">
        <f t="shared" si="42"/>
        <v>15</v>
      </c>
      <c r="H843" s="331">
        <f t="shared" si="43"/>
        <v>12</v>
      </c>
      <c r="I843" s="331">
        <f t="shared" si="44"/>
        <v>10</v>
      </c>
      <c r="J843" s="331">
        <f t="shared" si="45"/>
        <v>10</v>
      </c>
      <c r="K843" s="331">
        <f t="shared" si="46"/>
        <v>6</v>
      </c>
      <c r="L843" s="331">
        <f t="shared" si="47"/>
        <v>5</v>
      </c>
      <c r="M843" s="332">
        <f t="shared" si="48"/>
        <v>5</v>
      </c>
      <c r="N843" s="333">
        <f t="shared" si="49"/>
        <v>118</v>
      </c>
      <c r="O843" s="334"/>
      <c r="P843" s="335">
        <f t="shared" si="50"/>
        <v>118</v>
      </c>
      <c r="Q843" s="336">
        <f t="shared" si="51"/>
        <v>113</v>
      </c>
      <c r="R843" s="349">
        <v>10</v>
      </c>
      <c r="S843" s="349"/>
      <c r="T843" s="350"/>
      <c r="U843" s="349"/>
      <c r="V843" s="349"/>
      <c r="W843" s="350"/>
      <c r="X843" s="351"/>
      <c r="Y843" s="349"/>
      <c r="Z843" s="351">
        <v>1</v>
      </c>
      <c r="AA843" s="338">
        <v>0</v>
      </c>
      <c r="AB843" s="339">
        <v>0</v>
      </c>
      <c r="AC843" s="148">
        <v>0</v>
      </c>
      <c r="AD843" s="351"/>
      <c r="AE843" s="349"/>
      <c r="AF843" s="351">
        <v>6</v>
      </c>
      <c r="AG843" s="364">
        <v>0</v>
      </c>
      <c r="AH843" s="364">
        <v>0</v>
      </c>
      <c r="AI843" s="145"/>
      <c r="AJ843" s="145"/>
      <c r="AK843" s="364"/>
      <c r="AL843" s="145"/>
      <c r="AM843" s="364"/>
      <c r="AN843" s="364"/>
      <c r="AO843" s="340"/>
      <c r="AP843" s="340"/>
      <c r="AQ843" s="365"/>
      <c r="AR843" s="365"/>
      <c r="AS843" s="365"/>
      <c r="AT843" s="153"/>
      <c r="AU843" s="364">
        <v>1</v>
      </c>
      <c r="AV843" s="145"/>
      <c r="AW843" s="148">
        <v>0</v>
      </c>
      <c r="AX843" s="148">
        <v>0</v>
      </c>
      <c r="AY843" s="351"/>
      <c r="AZ843" s="148"/>
      <c r="BA843" s="148"/>
      <c r="BB843" s="351"/>
      <c r="BC843" s="351"/>
      <c r="BD843" s="148"/>
      <c r="BE843" s="148"/>
      <c r="BF843" s="354">
        <v>5</v>
      </c>
      <c r="BG843" s="145"/>
      <c r="BH843" s="349">
        <v>25</v>
      </c>
      <c r="BI843" s="350"/>
      <c r="BJ843" s="342"/>
      <c r="BK843" s="343"/>
      <c r="BL843" s="351">
        <v>10</v>
      </c>
      <c r="BM843" s="351">
        <v>15</v>
      </c>
      <c r="BN843" s="148"/>
      <c r="BO843" s="148">
        <v>12</v>
      </c>
      <c r="BP843" s="351"/>
      <c r="BQ843" s="144">
        <v>0</v>
      </c>
      <c r="BR843" s="145"/>
      <c r="BS843" s="145"/>
      <c r="BT843" s="145">
        <v>15</v>
      </c>
      <c r="BU843" s="354"/>
      <c r="BV843" s="144"/>
      <c r="BW843" s="145">
        <v>1</v>
      </c>
      <c r="BX843" s="145"/>
      <c r="BY843" s="364"/>
      <c r="BZ843" s="364"/>
      <c r="CA843" s="355">
        <v>0</v>
      </c>
      <c r="CB843" s="338">
        <v>5</v>
      </c>
      <c r="CC843" s="344">
        <v>0</v>
      </c>
      <c r="CD843" s="145">
        <v>1</v>
      </c>
      <c r="CE843" s="145"/>
      <c r="CF843" s="146">
        <v>0</v>
      </c>
      <c r="CG843" s="349"/>
      <c r="CH843" s="349">
        <v>15</v>
      </c>
      <c r="CI843" s="350"/>
      <c r="CJ843" s="351">
        <v>1</v>
      </c>
      <c r="CK843" s="338"/>
      <c r="CL843" s="145">
        <v>1</v>
      </c>
      <c r="CM843" s="145"/>
      <c r="CN843" s="338">
        <v>5</v>
      </c>
      <c r="CO843" s="344">
        <v>1</v>
      </c>
    </row>
    <row r="844" spans="1:93" ht="24" customHeight="1" x14ac:dyDescent="0.3">
      <c r="A844" s="345" t="s">
        <v>1096</v>
      </c>
      <c r="B844" s="328" t="s">
        <v>1097</v>
      </c>
      <c r="C844" s="329" t="s">
        <v>98</v>
      </c>
      <c r="D844" s="330">
        <f t="shared" si="39"/>
        <v>30</v>
      </c>
      <c r="E844" s="331">
        <f t="shared" si="40"/>
        <v>15</v>
      </c>
      <c r="F844" s="331">
        <f t="shared" si="41"/>
        <v>15</v>
      </c>
      <c r="G844" s="331">
        <f t="shared" si="42"/>
        <v>7</v>
      </c>
      <c r="H844" s="331">
        <f t="shared" si="43"/>
        <v>0</v>
      </c>
      <c r="I844" s="331">
        <f t="shared" si="44"/>
        <v>0</v>
      </c>
      <c r="J844" s="331">
        <f t="shared" si="45"/>
        <v>0</v>
      </c>
      <c r="K844" s="331">
        <f t="shared" si="46"/>
        <v>0</v>
      </c>
      <c r="L844" s="331">
        <f t="shared" si="47"/>
        <v>0</v>
      </c>
      <c r="M844" s="332">
        <f t="shared" si="48"/>
        <v>0</v>
      </c>
      <c r="N844" s="333">
        <f t="shared" si="49"/>
        <v>67</v>
      </c>
      <c r="O844" s="334"/>
      <c r="P844" s="335">
        <f t="shared" si="50"/>
        <v>67</v>
      </c>
      <c r="Q844" s="336">
        <f t="shared" si="51"/>
        <v>162</v>
      </c>
      <c r="R844" s="349"/>
      <c r="S844" s="349"/>
      <c r="T844" s="350"/>
      <c r="U844" s="349"/>
      <c r="V844" s="349"/>
      <c r="W844" s="350"/>
      <c r="X844" s="351"/>
      <c r="Y844" s="349"/>
      <c r="Z844" s="351"/>
      <c r="AA844" s="338">
        <v>0</v>
      </c>
      <c r="AB844" s="339">
        <v>0</v>
      </c>
      <c r="AC844" s="148">
        <v>0</v>
      </c>
      <c r="AD844" s="351"/>
      <c r="AE844" s="349"/>
      <c r="AF844" s="351"/>
      <c r="AG844" s="144">
        <v>0</v>
      </c>
      <c r="AH844" s="144">
        <v>0</v>
      </c>
      <c r="AI844" s="145"/>
      <c r="AJ844" s="145"/>
      <c r="AK844" s="144"/>
      <c r="AL844" s="145"/>
      <c r="AM844" s="144"/>
      <c r="AN844" s="144"/>
      <c r="AO844" s="340"/>
      <c r="AP844" s="340"/>
      <c r="AQ844" s="341"/>
      <c r="AR844" s="341"/>
      <c r="AS844" s="341"/>
      <c r="AT844" s="153"/>
      <c r="AU844" s="144"/>
      <c r="AV844" s="145"/>
      <c r="AW844" s="148">
        <v>0</v>
      </c>
      <c r="AX844" s="148">
        <v>0</v>
      </c>
      <c r="AY844" s="351"/>
      <c r="AZ844" s="148"/>
      <c r="BA844" s="148"/>
      <c r="BB844" s="351"/>
      <c r="BC844" s="351"/>
      <c r="BD844" s="148"/>
      <c r="BE844" s="148"/>
      <c r="BF844" s="354">
        <v>0</v>
      </c>
      <c r="BG844" s="145"/>
      <c r="BH844" s="148">
        <v>0</v>
      </c>
      <c r="BI844" s="350"/>
      <c r="BJ844" s="342"/>
      <c r="BK844" s="343"/>
      <c r="BL844" s="351"/>
      <c r="BM844" s="351"/>
      <c r="BN844" s="148"/>
      <c r="BO844" s="148"/>
      <c r="BP844" s="351"/>
      <c r="BQ844" s="144">
        <v>0</v>
      </c>
      <c r="BR844" s="145">
        <v>30</v>
      </c>
      <c r="BS844" s="145">
        <v>15</v>
      </c>
      <c r="BT844" s="145"/>
      <c r="BU844" s="354"/>
      <c r="BV844" s="144"/>
      <c r="BW844" s="145"/>
      <c r="BX844" s="145"/>
      <c r="BY844" s="144"/>
      <c r="BZ844" s="144">
        <v>15</v>
      </c>
      <c r="CA844" s="355">
        <v>0</v>
      </c>
      <c r="CB844" s="338">
        <v>0</v>
      </c>
      <c r="CC844" s="344">
        <v>0</v>
      </c>
      <c r="CD844" s="145"/>
      <c r="CE844" s="145">
        <v>7</v>
      </c>
      <c r="CF844" s="356">
        <v>0</v>
      </c>
      <c r="CG844" s="349"/>
      <c r="CH844" s="349"/>
      <c r="CI844" s="350"/>
      <c r="CJ844" s="351"/>
      <c r="CK844" s="338"/>
      <c r="CL844" s="145"/>
      <c r="CM844" s="145"/>
      <c r="CN844" s="338"/>
      <c r="CO844" s="344"/>
    </row>
    <row r="845" spans="1:93" ht="24" customHeight="1" x14ac:dyDescent="0.3">
      <c r="A845" s="345" t="s">
        <v>3384</v>
      </c>
      <c r="B845" s="328" t="s">
        <v>3385</v>
      </c>
      <c r="C845" s="329" t="s">
        <v>418</v>
      </c>
      <c r="D845" s="330">
        <f t="shared" si="39"/>
        <v>0</v>
      </c>
      <c r="E845" s="331">
        <f t="shared" si="40"/>
        <v>0</v>
      </c>
      <c r="F845" s="331">
        <f t="shared" si="41"/>
        <v>0</v>
      </c>
      <c r="G845" s="331">
        <f t="shared" si="42"/>
        <v>0</v>
      </c>
      <c r="H845" s="331">
        <f t="shared" si="43"/>
        <v>0</v>
      </c>
      <c r="I845" s="331">
        <f t="shared" si="44"/>
        <v>0</v>
      </c>
      <c r="J845" s="331">
        <f t="shared" si="45"/>
        <v>0</v>
      </c>
      <c r="K845" s="331">
        <f t="shared" si="46"/>
        <v>0</v>
      </c>
      <c r="L845" s="331">
        <f t="shared" si="47"/>
        <v>0</v>
      </c>
      <c r="M845" s="332">
        <f t="shared" si="48"/>
        <v>0</v>
      </c>
      <c r="N845" s="333">
        <f t="shared" si="49"/>
        <v>0</v>
      </c>
      <c r="O845" s="334"/>
      <c r="P845" s="335">
        <f t="shared" si="50"/>
        <v>0</v>
      </c>
      <c r="Q845" s="336" t="str">
        <f t="shared" si="51"/>
        <v/>
      </c>
      <c r="R845" s="148"/>
      <c r="S845" s="148"/>
      <c r="T845" s="337"/>
      <c r="U845" s="148"/>
      <c r="V845" s="148"/>
      <c r="W845" s="337"/>
      <c r="X845" s="147"/>
      <c r="Y845" s="148"/>
      <c r="Z845" s="147"/>
      <c r="AA845" s="338">
        <v>0</v>
      </c>
      <c r="AB845" s="339">
        <v>0</v>
      </c>
      <c r="AC845" s="148">
        <v>0</v>
      </c>
      <c r="AD845" s="147"/>
      <c r="AE845" s="148"/>
      <c r="AF845" s="147"/>
      <c r="AG845" s="344">
        <v>0</v>
      </c>
      <c r="AH845" s="344">
        <v>0</v>
      </c>
      <c r="AI845" s="145"/>
      <c r="AJ845" s="145"/>
      <c r="AK845" s="344"/>
      <c r="AL845" s="145"/>
      <c r="AM845" s="344"/>
      <c r="AN845" s="344"/>
      <c r="AO845" s="340"/>
      <c r="AP845" s="340"/>
      <c r="AQ845" s="368"/>
      <c r="AR845" s="368"/>
      <c r="AS845" s="368"/>
      <c r="AT845" s="153"/>
      <c r="AU845" s="344"/>
      <c r="AV845" s="145"/>
      <c r="AW845" s="148">
        <v>0</v>
      </c>
      <c r="AX845" s="148">
        <v>0</v>
      </c>
      <c r="AY845" s="147"/>
      <c r="AZ845" s="148"/>
      <c r="BA845" s="148"/>
      <c r="BB845" s="147"/>
      <c r="BC845" s="147"/>
      <c r="BD845" s="148"/>
      <c r="BE845" s="148"/>
      <c r="BF845" s="338">
        <v>0</v>
      </c>
      <c r="BG845" s="145"/>
      <c r="BH845" s="148">
        <v>0</v>
      </c>
      <c r="BI845" s="337"/>
      <c r="BJ845" s="360"/>
      <c r="BK845" s="343"/>
      <c r="BL845" s="147"/>
      <c r="BM845" s="147"/>
      <c r="BN845" s="148"/>
      <c r="BO845" s="148"/>
      <c r="BP845" s="147"/>
      <c r="BQ845" s="144">
        <v>0</v>
      </c>
      <c r="BR845" s="145"/>
      <c r="BS845" s="145"/>
      <c r="BT845" s="145"/>
      <c r="BU845" s="338"/>
      <c r="BV845" s="144"/>
      <c r="BW845" s="145"/>
      <c r="BX845" s="145"/>
      <c r="BY845" s="344"/>
      <c r="BZ845" s="344"/>
      <c r="CA845" s="149">
        <v>0</v>
      </c>
      <c r="CB845" s="338">
        <v>0</v>
      </c>
      <c r="CC845" s="88">
        <v>0</v>
      </c>
      <c r="CD845" s="145"/>
      <c r="CE845" s="145"/>
      <c r="CF845" s="356">
        <v>0</v>
      </c>
      <c r="CG845" s="148"/>
      <c r="CH845" s="148"/>
      <c r="CI845" s="337"/>
      <c r="CJ845" s="147"/>
      <c r="CK845" s="338"/>
      <c r="CL845" s="145"/>
      <c r="CM845" s="145"/>
      <c r="CN845" s="338"/>
      <c r="CO845" s="88"/>
    </row>
    <row r="846" spans="1:93" ht="24" customHeight="1" x14ac:dyDescent="0.3">
      <c r="A846" s="327" t="s">
        <v>3386</v>
      </c>
      <c r="B846" s="328" t="s">
        <v>3387</v>
      </c>
      <c r="C846" s="329" t="s">
        <v>593</v>
      </c>
      <c r="D846" s="330">
        <f t="shared" si="39"/>
        <v>0</v>
      </c>
      <c r="E846" s="331">
        <f t="shared" si="40"/>
        <v>0</v>
      </c>
      <c r="F846" s="331">
        <f t="shared" si="41"/>
        <v>0</v>
      </c>
      <c r="G846" s="331">
        <f t="shared" si="42"/>
        <v>0</v>
      </c>
      <c r="H846" s="331">
        <f t="shared" si="43"/>
        <v>0</v>
      </c>
      <c r="I846" s="331">
        <f t="shared" si="44"/>
        <v>0</v>
      </c>
      <c r="J846" s="331">
        <f t="shared" si="45"/>
        <v>0</v>
      </c>
      <c r="K846" s="331">
        <f t="shared" si="46"/>
        <v>0</v>
      </c>
      <c r="L846" s="331">
        <f t="shared" si="47"/>
        <v>0</v>
      </c>
      <c r="M846" s="332">
        <f t="shared" si="48"/>
        <v>0</v>
      </c>
      <c r="N846" s="333">
        <f t="shared" si="49"/>
        <v>0</v>
      </c>
      <c r="O846" s="334"/>
      <c r="P846" s="335">
        <f t="shared" si="50"/>
        <v>0</v>
      </c>
      <c r="Q846" s="336" t="str">
        <f t="shared" si="51"/>
        <v/>
      </c>
      <c r="R846" s="349"/>
      <c r="S846" s="349"/>
      <c r="T846" s="337"/>
      <c r="U846" s="349"/>
      <c r="V846" s="349"/>
      <c r="W846" s="337"/>
      <c r="X846" s="147"/>
      <c r="Y846" s="349"/>
      <c r="Z846" s="147"/>
      <c r="AA846" s="354">
        <v>0</v>
      </c>
      <c r="AB846" s="357">
        <v>0</v>
      </c>
      <c r="AC846" s="148">
        <v>0</v>
      </c>
      <c r="AD846" s="147"/>
      <c r="AE846" s="349"/>
      <c r="AF846" s="147"/>
      <c r="AG846" s="144">
        <v>0</v>
      </c>
      <c r="AH846" s="144">
        <v>0</v>
      </c>
      <c r="AI846" s="145"/>
      <c r="AJ846" s="145"/>
      <c r="AK846" s="144"/>
      <c r="AL846" s="145"/>
      <c r="AM846" s="144"/>
      <c r="AN846" s="144"/>
      <c r="AO846" s="340"/>
      <c r="AP846" s="340"/>
      <c r="AQ846" s="341"/>
      <c r="AR846" s="341"/>
      <c r="AS846" s="341"/>
      <c r="AT846" s="359"/>
      <c r="AU846" s="144"/>
      <c r="AV846" s="145"/>
      <c r="AW846" s="148">
        <v>0</v>
      </c>
      <c r="AX846" s="148">
        <v>0</v>
      </c>
      <c r="AY846" s="147"/>
      <c r="AZ846" s="148"/>
      <c r="BA846" s="148"/>
      <c r="BB846" s="147"/>
      <c r="BC846" s="147"/>
      <c r="BD846" s="148"/>
      <c r="BE846" s="148"/>
      <c r="BF846" s="354">
        <v>0</v>
      </c>
      <c r="BG846" s="145"/>
      <c r="BH846" s="349">
        <v>0</v>
      </c>
      <c r="BI846" s="337"/>
      <c r="BJ846" s="360"/>
      <c r="BK846" s="343"/>
      <c r="BL846" s="147"/>
      <c r="BM846" s="147"/>
      <c r="BN846" s="148"/>
      <c r="BO846" s="148"/>
      <c r="BP846" s="147"/>
      <c r="BQ846" s="88">
        <v>0</v>
      </c>
      <c r="BR846" s="352"/>
      <c r="BS846" s="352"/>
      <c r="BT846" s="145"/>
      <c r="BU846" s="354"/>
      <c r="BV846" s="88"/>
      <c r="BW846" s="145"/>
      <c r="BX846" s="145"/>
      <c r="BY846" s="144"/>
      <c r="BZ846" s="144"/>
      <c r="CA846" s="355">
        <v>0</v>
      </c>
      <c r="CB846" s="338">
        <v>0</v>
      </c>
      <c r="CC846" s="344">
        <v>0</v>
      </c>
      <c r="CD846" s="145"/>
      <c r="CE846" s="145"/>
      <c r="CF846" s="356">
        <v>0</v>
      </c>
      <c r="CG846" s="148"/>
      <c r="CH846" s="148"/>
      <c r="CI846" s="337"/>
      <c r="CJ846" s="147"/>
      <c r="CK846" s="338"/>
      <c r="CL846" s="145"/>
      <c r="CM846" s="145"/>
      <c r="CN846" s="338"/>
      <c r="CO846" s="344"/>
    </row>
    <row r="847" spans="1:93" ht="24" customHeight="1" x14ac:dyDescent="0.3">
      <c r="A847" s="327" t="s">
        <v>3388</v>
      </c>
      <c r="B847" s="328" t="s">
        <v>3389</v>
      </c>
      <c r="C847" s="329" t="s">
        <v>3390</v>
      </c>
      <c r="D847" s="330">
        <f t="shared" si="39"/>
        <v>7</v>
      </c>
      <c r="E847" s="331">
        <f t="shared" si="40"/>
        <v>4</v>
      </c>
      <c r="F847" s="331">
        <f t="shared" si="41"/>
        <v>0</v>
      </c>
      <c r="G847" s="331">
        <f t="shared" si="42"/>
        <v>0</v>
      </c>
      <c r="H847" s="331">
        <f t="shared" si="43"/>
        <v>0</v>
      </c>
      <c r="I847" s="331">
        <f t="shared" si="44"/>
        <v>0</v>
      </c>
      <c r="J847" s="331">
        <f t="shared" si="45"/>
        <v>0</v>
      </c>
      <c r="K847" s="331">
        <f t="shared" si="46"/>
        <v>0</v>
      </c>
      <c r="L847" s="331">
        <f t="shared" si="47"/>
        <v>0</v>
      </c>
      <c r="M847" s="332">
        <f t="shared" si="48"/>
        <v>0</v>
      </c>
      <c r="N847" s="333">
        <f t="shared" si="49"/>
        <v>11</v>
      </c>
      <c r="O847" s="334"/>
      <c r="P847" s="335">
        <f t="shared" si="50"/>
        <v>11</v>
      </c>
      <c r="Q847" s="336">
        <f t="shared" si="51"/>
        <v>644</v>
      </c>
      <c r="R847" s="148"/>
      <c r="S847" s="148"/>
      <c r="T847" s="337"/>
      <c r="U847" s="148"/>
      <c r="V847" s="148"/>
      <c r="W847" s="337"/>
      <c r="X847" s="147"/>
      <c r="Y847" s="148"/>
      <c r="Z847" s="147"/>
      <c r="AA847" s="354">
        <v>0</v>
      </c>
      <c r="AB847" s="357">
        <v>0</v>
      </c>
      <c r="AC847" s="349">
        <v>0</v>
      </c>
      <c r="AD847" s="147"/>
      <c r="AE847" s="148"/>
      <c r="AF847" s="147">
        <v>4</v>
      </c>
      <c r="AG847" s="144">
        <v>0</v>
      </c>
      <c r="AH847" s="144">
        <v>0</v>
      </c>
      <c r="AI847" s="145"/>
      <c r="AJ847" s="145"/>
      <c r="AK847" s="144"/>
      <c r="AL847" s="145"/>
      <c r="AM847" s="144"/>
      <c r="AN847" s="144"/>
      <c r="AO847" s="340"/>
      <c r="AP847" s="340"/>
      <c r="AQ847" s="341"/>
      <c r="AR847" s="341"/>
      <c r="AS847" s="341"/>
      <c r="AT847" s="359"/>
      <c r="AU847" s="144"/>
      <c r="AV847" s="145"/>
      <c r="AW847" s="148">
        <v>0</v>
      </c>
      <c r="AX847" s="148">
        <v>0</v>
      </c>
      <c r="AY847" s="147"/>
      <c r="AZ847" s="148"/>
      <c r="BA847" s="148"/>
      <c r="BB847" s="147"/>
      <c r="BC847" s="147"/>
      <c r="BD847" s="148"/>
      <c r="BE847" s="148"/>
      <c r="BF847" s="338">
        <v>0</v>
      </c>
      <c r="BG847" s="145"/>
      <c r="BH847" s="148">
        <v>0</v>
      </c>
      <c r="BI847" s="337"/>
      <c r="BJ847" s="342"/>
      <c r="BK847" s="343"/>
      <c r="BL847" s="147"/>
      <c r="BM847" s="147"/>
      <c r="BN847" s="148"/>
      <c r="BO847" s="148">
        <v>7</v>
      </c>
      <c r="BP847" s="147"/>
      <c r="BQ847" s="88">
        <v>0</v>
      </c>
      <c r="BR847" s="352"/>
      <c r="BS847" s="352"/>
      <c r="BT847" s="145"/>
      <c r="BU847" s="338"/>
      <c r="BV847" s="88"/>
      <c r="BW847" s="145"/>
      <c r="BX847" s="145"/>
      <c r="BY847" s="144"/>
      <c r="BZ847" s="144"/>
      <c r="CA847" s="149">
        <v>0</v>
      </c>
      <c r="CB847" s="354">
        <v>0</v>
      </c>
      <c r="CC847" s="344">
        <v>0</v>
      </c>
      <c r="CD847" s="145"/>
      <c r="CE847" s="145"/>
      <c r="CF847" s="146">
        <v>0</v>
      </c>
      <c r="CG847" s="148"/>
      <c r="CH847" s="148"/>
      <c r="CI847" s="337"/>
      <c r="CJ847" s="147"/>
      <c r="CK847" s="354"/>
      <c r="CL847" s="145"/>
      <c r="CM847" s="145"/>
      <c r="CN847" s="354"/>
      <c r="CO847" s="344"/>
    </row>
    <row r="848" spans="1:93" ht="24" customHeight="1" x14ac:dyDescent="0.3">
      <c r="A848" s="345" t="s">
        <v>1545</v>
      </c>
      <c r="B848" s="328" t="s">
        <v>1546</v>
      </c>
      <c r="C848" s="329" t="s">
        <v>459</v>
      </c>
      <c r="D848" s="330">
        <f t="shared" si="39"/>
        <v>26</v>
      </c>
      <c r="E848" s="331">
        <f t="shared" si="40"/>
        <v>20</v>
      </c>
      <c r="F848" s="331">
        <f t="shared" si="41"/>
        <v>10</v>
      </c>
      <c r="G848" s="331">
        <f t="shared" si="42"/>
        <v>0</v>
      </c>
      <c r="H848" s="331">
        <f t="shared" si="43"/>
        <v>0</v>
      </c>
      <c r="I848" s="331">
        <f t="shared" si="44"/>
        <v>0</v>
      </c>
      <c r="J848" s="331">
        <f t="shared" si="45"/>
        <v>0</v>
      </c>
      <c r="K848" s="331">
        <f t="shared" si="46"/>
        <v>0</v>
      </c>
      <c r="L848" s="331">
        <f t="shared" si="47"/>
        <v>0</v>
      </c>
      <c r="M848" s="332">
        <f t="shared" si="48"/>
        <v>0</v>
      </c>
      <c r="N848" s="333">
        <f t="shared" si="49"/>
        <v>56</v>
      </c>
      <c r="O848" s="334"/>
      <c r="P848" s="335">
        <f t="shared" si="50"/>
        <v>56</v>
      </c>
      <c r="Q848" s="336">
        <f t="shared" si="51"/>
        <v>187</v>
      </c>
      <c r="R848" s="148"/>
      <c r="S848" s="148"/>
      <c r="T848" s="337"/>
      <c r="U848" s="148"/>
      <c r="V848" s="148"/>
      <c r="W848" s="337"/>
      <c r="X848" s="147"/>
      <c r="Y848" s="148"/>
      <c r="Z848" s="147"/>
      <c r="AA848" s="338">
        <v>0</v>
      </c>
      <c r="AB848" s="339">
        <v>0</v>
      </c>
      <c r="AC848" s="349">
        <v>0</v>
      </c>
      <c r="AD848" s="147"/>
      <c r="AE848" s="148">
        <v>20</v>
      </c>
      <c r="AF848" s="147"/>
      <c r="AG848" s="144">
        <v>0</v>
      </c>
      <c r="AH848" s="144">
        <v>0</v>
      </c>
      <c r="AI848" s="145"/>
      <c r="AJ848" s="145"/>
      <c r="AK848" s="144"/>
      <c r="AL848" s="145"/>
      <c r="AM848" s="144"/>
      <c r="AN848" s="144"/>
      <c r="AO848" s="340"/>
      <c r="AP848" s="340"/>
      <c r="AQ848" s="341"/>
      <c r="AR848" s="341"/>
      <c r="AS848" s="341"/>
      <c r="AT848" s="153">
        <v>10</v>
      </c>
      <c r="AU848" s="144"/>
      <c r="AV848" s="145"/>
      <c r="AW848" s="349">
        <v>0</v>
      </c>
      <c r="AX848" s="349">
        <v>0</v>
      </c>
      <c r="AY848" s="147"/>
      <c r="AZ848" s="349"/>
      <c r="BA848" s="349"/>
      <c r="BB848" s="147"/>
      <c r="BC848" s="147"/>
      <c r="BD848" s="349"/>
      <c r="BE848" s="349"/>
      <c r="BF848" s="338">
        <v>0</v>
      </c>
      <c r="BG848" s="145"/>
      <c r="BH848" s="148">
        <v>0</v>
      </c>
      <c r="BI848" s="337"/>
      <c r="BJ848" s="360"/>
      <c r="BK848" s="343"/>
      <c r="BL848" s="147"/>
      <c r="BM848" s="147"/>
      <c r="BN848" s="349">
        <v>26</v>
      </c>
      <c r="BO848" s="349"/>
      <c r="BP848" s="147"/>
      <c r="BQ848" s="144">
        <v>0</v>
      </c>
      <c r="BR848" s="145"/>
      <c r="BS848" s="145"/>
      <c r="BT848" s="145"/>
      <c r="BU848" s="338"/>
      <c r="BV848" s="144"/>
      <c r="BW848" s="145"/>
      <c r="BX848" s="145"/>
      <c r="BY848" s="144"/>
      <c r="BZ848" s="144"/>
      <c r="CA848" s="149">
        <v>0</v>
      </c>
      <c r="CB848" s="338">
        <v>0</v>
      </c>
      <c r="CC848" s="88">
        <v>0</v>
      </c>
      <c r="CD848" s="145"/>
      <c r="CE848" s="145"/>
      <c r="CF848" s="356">
        <v>0</v>
      </c>
      <c r="CG848" s="148"/>
      <c r="CH848" s="148"/>
      <c r="CI848" s="337"/>
      <c r="CJ848" s="147"/>
      <c r="CK848" s="338"/>
      <c r="CL848" s="145"/>
      <c r="CM848" s="145"/>
      <c r="CN848" s="338"/>
      <c r="CO848" s="88"/>
    </row>
    <row r="849" spans="1:93" ht="24" customHeight="1" x14ac:dyDescent="0.3">
      <c r="A849" s="346" t="s">
        <v>3391</v>
      </c>
      <c r="B849" s="347" t="s">
        <v>3392</v>
      </c>
      <c r="C849" s="348" t="s">
        <v>267</v>
      </c>
      <c r="D849" s="330">
        <f t="shared" si="39"/>
        <v>3</v>
      </c>
      <c r="E849" s="331">
        <f t="shared" si="40"/>
        <v>0</v>
      </c>
      <c r="F849" s="331">
        <f t="shared" si="41"/>
        <v>0</v>
      </c>
      <c r="G849" s="331">
        <f t="shared" si="42"/>
        <v>0</v>
      </c>
      <c r="H849" s="331">
        <f t="shared" si="43"/>
        <v>0</v>
      </c>
      <c r="I849" s="331">
        <f t="shared" si="44"/>
        <v>0</v>
      </c>
      <c r="J849" s="331">
        <f t="shared" si="45"/>
        <v>0</v>
      </c>
      <c r="K849" s="331">
        <f t="shared" si="46"/>
        <v>0</v>
      </c>
      <c r="L849" s="331">
        <f t="shared" si="47"/>
        <v>0</v>
      </c>
      <c r="M849" s="332">
        <f t="shared" si="48"/>
        <v>0</v>
      </c>
      <c r="N849" s="333">
        <f t="shared" si="49"/>
        <v>3</v>
      </c>
      <c r="O849" s="334"/>
      <c r="P849" s="335">
        <f t="shared" si="50"/>
        <v>3</v>
      </c>
      <c r="Q849" s="336">
        <f t="shared" si="51"/>
        <v>862</v>
      </c>
      <c r="R849" s="349"/>
      <c r="S849" s="349"/>
      <c r="T849" s="350"/>
      <c r="U849" s="349"/>
      <c r="V849" s="349"/>
      <c r="W849" s="350"/>
      <c r="X849" s="351"/>
      <c r="Y849" s="349"/>
      <c r="Z849" s="351"/>
      <c r="AA849" s="338">
        <v>0</v>
      </c>
      <c r="AB849" s="339">
        <v>0</v>
      </c>
      <c r="AC849" s="148">
        <v>0</v>
      </c>
      <c r="AD849" s="351"/>
      <c r="AE849" s="349"/>
      <c r="AF849" s="351"/>
      <c r="AG849" s="144">
        <v>0</v>
      </c>
      <c r="AH849" s="144">
        <v>0</v>
      </c>
      <c r="AI849" s="352"/>
      <c r="AJ849" s="352"/>
      <c r="AK849" s="144"/>
      <c r="AL849" s="352"/>
      <c r="AM849" s="144"/>
      <c r="AN849" s="144"/>
      <c r="AO849" s="353"/>
      <c r="AP849" s="353"/>
      <c r="AQ849" s="341"/>
      <c r="AR849" s="341"/>
      <c r="AS849" s="341"/>
      <c r="AT849" s="153"/>
      <c r="AU849" s="144"/>
      <c r="AV849" s="352"/>
      <c r="AW849" s="349">
        <v>0</v>
      </c>
      <c r="AX849" s="349">
        <v>0</v>
      </c>
      <c r="AY849" s="351"/>
      <c r="AZ849" s="349"/>
      <c r="BA849" s="349"/>
      <c r="BB849" s="351"/>
      <c r="BC849" s="351"/>
      <c r="BD849" s="349"/>
      <c r="BE849" s="349"/>
      <c r="BF849" s="354">
        <v>0</v>
      </c>
      <c r="BG849" s="352"/>
      <c r="BH849" s="148">
        <v>0</v>
      </c>
      <c r="BI849" s="350"/>
      <c r="BJ849" s="342"/>
      <c r="BK849" s="343"/>
      <c r="BL849" s="351"/>
      <c r="BM849" s="351"/>
      <c r="BN849" s="349"/>
      <c r="BO849" s="349">
        <v>3</v>
      </c>
      <c r="BP849" s="351"/>
      <c r="BQ849" s="88">
        <v>0</v>
      </c>
      <c r="BR849" s="352"/>
      <c r="BS849" s="352"/>
      <c r="BT849" s="352"/>
      <c r="BU849" s="354"/>
      <c r="BV849" s="88"/>
      <c r="BW849" s="352"/>
      <c r="BX849" s="352"/>
      <c r="BY849" s="144"/>
      <c r="BZ849" s="144"/>
      <c r="CA849" s="149">
        <v>0</v>
      </c>
      <c r="CB849" s="338">
        <v>0</v>
      </c>
      <c r="CC849" s="344">
        <v>0</v>
      </c>
      <c r="CD849" s="352"/>
      <c r="CE849" s="352"/>
      <c r="CF849" s="356">
        <v>0</v>
      </c>
      <c r="CG849" s="349"/>
      <c r="CH849" s="349"/>
      <c r="CI849" s="350"/>
      <c r="CJ849" s="351"/>
      <c r="CK849" s="338"/>
      <c r="CL849" s="352"/>
      <c r="CM849" s="352"/>
      <c r="CN849" s="338"/>
      <c r="CO849" s="344"/>
    </row>
    <row r="850" spans="1:93" ht="24" customHeight="1" x14ac:dyDescent="0.3">
      <c r="A850" s="327" t="s">
        <v>3393</v>
      </c>
      <c r="B850" s="328" t="s">
        <v>3394</v>
      </c>
      <c r="C850" s="329" t="s">
        <v>2165</v>
      </c>
      <c r="D850" s="330">
        <f t="shared" si="39"/>
        <v>0</v>
      </c>
      <c r="E850" s="331">
        <f t="shared" si="40"/>
        <v>0</v>
      </c>
      <c r="F850" s="331">
        <f t="shared" si="41"/>
        <v>0</v>
      </c>
      <c r="G850" s="331">
        <f t="shared" si="42"/>
        <v>0</v>
      </c>
      <c r="H850" s="331">
        <f t="shared" si="43"/>
        <v>0</v>
      </c>
      <c r="I850" s="331">
        <f t="shared" si="44"/>
        <v>0</v>
      </c>
      <c r="J850" s="331">
        <f t="shared" si="45"/>
        <v>0</v>
      </c>
      <c r="K850" s="331">
        <f t="shared" si="46"/>
        <v>0</v>
      </c>
      <c r="L850" s="331">
        <f t="shared" si="47"/>
        <v>0</v>
      </c>
      <c r="M850" s="332">
        <f t="shared" si="48"/>
        <v>0</v>
      </c>
      <c r="N850" s="333">
        <f t="shared" si="49"/>
        <v>0</v>
      </c>
      <c r="O850" s="334"/>
      <c r="P850" s="335">
        <f t="shared" si="50"/>
        <v>0</v>
      </c>
      <c r="Q850" s="336" t="str">
        <f t="shared" si="51"/>
        <v/>
      </c>
      <c r="R850" s="148"/>
      <c r="S850" s="148"/>
      <c r="T850" s="337"/>
      <c r="U850" s="148"/>
      <c r="V850" s="148"/>
      <c r="W850" s="337"/>
      <c r="X850" s="147"/>
      <c r="Y850" s="148"/>
      <c r="Z850" s="147"/>
      <c r="AA850" s="354">
        <v>0</v>
      </c>
      <c r="AB850" s="357">
        <v>0</v>
      </c>
      <c r="AC850" s="148">
        <v>0</v>
      </c>
      <c r="AD850" s="147"/>
      <c r="AE850" s="148"/>
      <c r="AF850" s="147"/>
      <c r="AG850" s="144">
        <v>0</v>
      </c>
      <c r="AH850" s="144">
        <v>0</v>
      </c>
      <c r="AI850" s="145"/>
      <c r="AJ850" s="145"/>
      <c r="AK850" s="144"/>
      <c r="AL850" s="145"/>
      <c r="AM850" s="144"/>
      <c r="AN850" s="144"/>
      <c r="AO850" s="340"/>
      <c r="AP850" s="340"/>
      <c r="AQ850" s="341"/>
      <c r="AR850" s="341"/>
      <c r="AS850" s="341"/>
      <c r="AT850" s="359"/>
      <c r="AU850" s="144"/>
      <c r="AV850" s="145"/>
      <c r="AW850" s="148">
        <v>0</v>
      </c>
      <c r="AX850" s="148">
        <v>0</v>
      </c>
      <c r="AY850" s="147"/>
      <c r="AZ850" s="148"/>
      <c r="BA850" s="148"/>
      <c r="BB850" s="147"/>
      <c r="BC850" s="147"/>
      <c r="BD850" s="148"/>
      <c r="BE850" s="148"/>
      <c r="BF850" s="338">
        <v>0</v>
      </c>
      <c r="BG850" s="145"/>
      <c r="BH850" s="148">
        <v>0</v>
      </c>
      <c r="BI850" s="337"/>
      <c r="BJ850" s="342"/>
      <c r="BK850" s="343"/>
      <c r="BL850" s="147"/>
      <c r="BM850" s="147"/>
      <c r="BN850" s="148"/>
      <c r="BO850" s="148"/>
      <c r="BP850" s="147"/>
      <c r="BQ850" s="144">
        <v>0</v>
      </c>
      <c r="BR850" s="145"/>
      <c r="BS850" s="145"/>
      <c r="BT850" s="145"/>
      <c r="BU850" s="338"/>
      <c r="BV850" s="144"/>
      <c r="BW850" s="145"/>
      <c r="BX850" s="145"/>
      <c r="BY850" s="144"/>
      <c r="BZ850" s="144"/>
      <c r="CA850" s="149">
        <v>0</v>
      </c>
      <c r="CB850" s="338">
        <v>0</v>
      </c>
      <c r="CC850" s="344">
        <v>0</v>
      </c>
      <c r="CD850" s="145"/>
      <c r="CE850" s="145"/>
      <c r="CF850" s="146">
        <v>0</v>
      </c>
      <c r="CG850" s="148"/>
      <c r="CH850" s="148"/>
      <c r="CI850" s="337"/>
      <c r="CJ850" s="147"/>
      <c r="CK850" s="338"/>
      <c r="CL850" s="145"/>
      <c r="CM850" s="145"/>
      <c r="CN850" s="338"/>
      <c r="CO850" s="344"/>
    </row>
    <row r="851" spans="1:93" ht="24" customHeight="1" x14ac:dyDescent="0.3">
      <c r="A851" s="327" t="s">
        <v>3395</v>
      </c>
      <c r="B851" s="328" t="s">
        <v>3396</v>
      </c>
      <c r="C851" s="329" t="s">
        <v>725</v>
      </c>
      <c r="D851" s="330">
        <f t="shared" si="39"/>
        <v>10</v>
      </c>
      <c r="E851" s="331">
        <f t="shared" si="40"/>
        <v>0</v>
      </c>
      <c r="F851" s="331">
        <f t="shared" si="41"/>
        <v>0</v>
      </c>
      <c r="G851" s="331">
        <f t="shared" si="42"/>
        <v>0</v>
      </c>
      <c r="H851" s="331">
        <f t="shared" si="43"/>
        <v>0</v>
      </c>
      <c r="I851" s="331">
        <f t="shared" si="44"/>
        <v>0</v>
      </c>
      <c r="J851" s="331">
        <f t="shared" si="45"/>
        <v>0</v>
      </c>
      <c r="K851" s="331">
        <f t="shared" si="46"/>
        <v>0</v>
      </c>
      <c r="L851" s="331">
        <f t="shared" si="47"/>
        <v>0</v>
      </c>
      <c r="M851" s="332">
        <f t="shared" si="48"/>
        <v>0</v>
      </c>
      <c r="N851" s="333">
        <f t="shared" si="49"/>
        <v>10</v>
      </c>
      <c r="O851" s="334"/>
      <c r="P851" s="335">
        <f t="shared" si="50"/>
        <v>10</v>
      </c>
      <c r="Q851" s="336">
        <f t="shared" si="51"/>
        <v>661</v>
      </c>
      <c r="R851" s="148"/>
      <c r="S851" s="148"/>
      <c r="T851" s="350"/>
      <c r="U851" s="148"/>
      <c r="V851" s="148"/>
      <c r="W851" s="350"/>
      <c r="X851" s="351"/>
      <c r="Y851" s="148"/>
      <c r="Z851" s="351"/>
      <c r="AA851" s="338">
        <v>0</v>
      </c>
      <c r="AB851" s="339">
        <v>0</v>
      </c>
      <c r="AC851" s="349">
        <v>0</v>
      </c>
      <c r="AD851" s="351"/>
      <c r="AE851" s="148">
        <v>10</v>
      </c>
      <c r="AF851" s="351"/>
      <c r="AG851" s="364">
        <v>0</v>
      </c>
      <c r="AH851" s="364">
        <v>0</v>
      </c>
      <c r="AI851" s="145"/>
      <c r="AJ851" s="145"/>
      <c r="AK851" s="364"/>
      <c r="AL851" s="145"/>
      <c r="AM851" s="364"/>
      <c r="AN851" s="364"/>
      <c r="AO851" s="340"/>
      <c r="AP851" s="340"/>
      <c r="AQ851" s="365"/>
      <c r="AR851" s="365"/>
      <c r="AS851" s="365"/>
      <c r="AT851" s="153"/>
      <c r="AU851" s="364"/>
      <c r="AV851" s="145"/>
      <c r="AW851" s="349">
        <v>0</v>
      </c>
      <c r="AX851" s="349">
        <v>0</v>
      </c>
      <c r="AY851" s="351"/>
      <c r="AZ851" s="349"/>
      <c r="BA851" s="349"/>
      <c r="BB851" s="351"/>
      <c r="BC851" s="351"/>
      <c r="BD851" s="349"/>
      <c r="BE851" s="349"/>
      <c r="BF851" s="338">
        <v>0</v>
      </c>
      <c r="BG851" s="145"/>
      <c r="BH851" s="349">
        <v>0</v>
      </c>
      <c r="BI851" s="350"/>
      <c r="BJ851" s="342"/>
      <c r="BK851" s="343"/>
      <c r="BL851" s="351"/>
      <c r="BM851" s="351"/>
      <c r="BN851" s="349"/>
      <c r="BO851" s="349"/>
      <c r="BP851" s="351"/>
      <c r="BQ851" s="144">
        <v>0</v>
      </c>
      <c r="BR851" s="145"/>
      <c r="BS851" s="145"/>
      <c r="BT851" s="145"/>
      <c r="BU851" s="338"/>
      <c r="BV851" s="144"/>
      <c r="BW851" s="145"/>
      <c r="BX851" s="145"/>
      <c r="BY851" s="364"/>
      <c r="BZ851" s="364"/>
      <c r="CA851" s="149">
        <v>0</v>
      </c>
      <c r="CB851" s="338">
        <v>0</v>
      </c>
      <c r="CC851" s="344">
        <v>0</v>
      </c>
      <c r="CD851" s="145"/>
      <c r="CE851" s="145"/>
      <c r="CF851" s="146">
        <v>0</v>
      </c>
      <c r="CG851" s="349"/>
      <c r="CH851" s="349"/>
      <c r="CI851" s="350"/>
      <c r="CJ851" s="351"/>
      <c r="CK851" s="338"/>
      <c r="CL851" s="145"/>
      <c r="CM851" s="145"/>
      <c r="CN851" s="338"/>
      <c r="CO851" s="344"/>
    </row>
    <row r="852" spans="1:93" ht="24" customHeight="1" x14ac:dyDescent="0.3">
      <c r="A852" s="327">
        <v>740913</v>
      </c>
      <c r="B852" s="328" t="s">
        <v>3397</v>
      </c>
      <c r="C852" s="329" t="s">
        <v>2409</v>
      </c>
      <c r="D852" s="330">
        <f t="shared" si="39"/>
        <v>5</v>
      </c>
      <c r="E852" s="331">
        <f t="shared" si="40"/>
        <v>0</v>
      </c>
      <c r="F852" s="331">
        <f t="shared" si="41"/>
        <v>0</v>
      </c>
      <c r="G852" s="331">
        <f t="shared" si="42"/>
        <v>0</v>
      </c>
      <c r="H852" s="331">
        <f t="shared" si="43"/>
        <v>0</v>
      </c>
      <c r="I852" s="331">
        <f t="shared" si="44"/>
        <v>0</v>
      </c>
      <c r="J852" s="331">
        <f t="shared" si="45"/>
        <v>0</v>
      </c>
      <c r="K852" s="331">
        <f t="shared" si="46"/>
        <v>0</v>
      </c>
      <c r="L852" s="331">
        <f t="shared" si="47"/>
        <v>0</v>
      </c>
      <c r="M852" s="332">
        <f t="shared" si="48"/>
        <v>0</v>
      </c>
      <c r="N852" s="333">
        <f t="shared" si="49"/>
        <v>5</v>
      </c>
      <c r="O852" s="334"/>
      <c r="P852" s="335">
        <f t="shared" si="50"/>
        <v>5</v>
      </c>
      <c r="Q852" s="336">
        <f t="shared" si="51"/>
        <v>814</v>
      </c>
      <c r="R852" s="148"/>
      <c r="S852" s="148"/>
      <c r="T852" s="350"/>
      <c r="U852" s="148"/>
      <c r="V852" s="148"/>
      <c r="W852" s="350"/>
      <c r="X852" s="351"/>
      <c r="Y852" s="148"/>
      <c r="Z852" s="351"/>
      <c r="AA852" s="338">
        <v>0</v>
      </c>
      <c r="AB852" s="339">
        <v>0</v>
      </c>
      <c r="AC852" s="148">
        <v>0</v>
      </c>
      <c r="AD852" s="351"/>
      <c r="AE852" s="148">
        <v>5</v>
      </c>
      <c r="AF852" s="351"/>
      <c r="AG852" s="88">
        <v>0</v>
      </c>
      <c r="AH852" s="88">
        <v>0</v>
      </c>
      <c r="AI852" s="145"/>
      <c r="AJ852" s="145"/>
      <c r="AK852" s="88"/>
      <c r="AL852" s="145"/>
      <c r="AM852" s="88"/>
      <c r="AN852" s="88"/>
      <c r="AO852" s="340"/>
      <c r="AP852" s="340"/>
      <c r="AQ852" s="358"/>
      <c r="AR852" s="358"/>
      <c r="AS852" s="358"/>
      <c r="AT852" s="153"/>
      <c r="AU852" s="88"/>
      <c r="AV852" s="145"/>
      <c r="AW852" s="148">
        <v>0</v>
      </c>
      <c r="AX852" s="148">
        <v>0</v>
      </c>
      <c r="AY852" s="351"/>
      <c r="AZ852" s="148"/>
      <c r="BA852" s="148"/>
      <c r="BB852" s="351"/>
      <c r="BC852" s="351"/>
      <c r="BD852" s="148"/>
      <c r="BE852" s="148"/>
      <c r="BF852" s="338">
        <v>0</v>
      </c>
      <c r="BG852" s="145"/>
      <c r="BH852" s="148">
        <v>0</v>
      </c>
      <c r="BI852" s="350"/>
      <c r="BJ852" s="342"/>
      <c r="BK852" s="343"/>
      <c r="BL852" s="351"/>
      <c r="BM852" s="351"/>
      <c r="BN852" s="148"/>
      <c r="BO852" s="148"/>
      <c r="BP852" s="351"/>
      <c r="BQ852" s="144">
        <v>0</v>
      </c>
      <c r="BR852" s="145"/>
      <c r="BS852" s="145"/>
      <c r="BT852" s="145"/>
      <c r="BU852" s="338"/>
      <c r="BV852" s="144"/>
      <c r="BW852" s="145"/>
      <c r="BX852" s="145"/>
      <c r="BY852" s="88"/>
      <c r="BZ852" s="88"/>
      <c r="CA852" s="355">
        <v>0</v>
      </c>
      <c r="CB852" s="338">
        <v>0</v>
      </c>
      <c r="CC852" s="344">
        <v>0</v>
      </c>
      <c r="CD852" s="145"/>
      <c r="CE852" s="145"/>
      <c r="CF852" s="146">
        <v>0</v>
      </c>
      <c r="CG852" s="349"/>
      <c r="CH852" s="349"/>
      <c r="CI852" s="350"/>
      <c r="CJ852" s="351"/>
      <c r="CK852" s="338"/>
      <c r="CL852" s="145"/>
      <c r="CM852" s="145"/>
      <c r="CN852" s="338"/>
      <c r="CO852" s="344"/>
    </row>
    <row r="853" spans="1:93" ht="24" customHeight="1" x14ac:dyDescent="0.3">
      <c r="A853" s="327" t="s">
        <v>2490</v>
      </c>
      <c r="B853" s="362" t="s">
        <v>3398</v>
      </c>
      <c r="C853" s="363" t="s">
        <v>1070</v>
      </c>
      <c r="D853" s="330">
        <f t="shared" si="39"/>
        <v>0</v>
      </c>
      <c r="E853" s="331">
        <f t="shared" si="40"/>
        <v>0</v>
      </c>
      <c r="F853" s="331">
        <f t="shared" si="41"/>
        <v>0</v>
      </c>
      <c r="G853" s="331">
        <f t="shared" si="42"/>
        <v>0</v>
      </c>
      <c r="H853" s="331">
        <f t="shared" si="43"/>
        <v>0</v>
      </c>
      <c r="I853" s="331">
        <f t="shared" si="44"/>
        <v>0</v>
      </c>
      <c r="J853" s="331">
        <f t="shared" si="45"/>
        <v>0</v>
      </c>
      <c r="K853" s="331">
        <f t="shared" si="46"/>
        <v>0</v>
      </c>
      <c r="L853" s="331">
        <f t="shared" si="47"/>
        <v>0</v>
      </c>
      <c r="M853" s="332">
        <f t="shared" si="48"/>
        <v>0</v>
      </c>
      <c r="N853" s="333">
        <f t="shared" si="49"/>
        <v>0</v>
      </c>
      <c r="O853" s="334"/>
      <c r="P853" s="335">
        <f t="shared" si="50"/>
        <v>0</v>
      </c>
      <c r="Q853" s="336" t="str">
        <f t="shared" si="51"/>
        <v/>
      </c>
      <c r="R853" s="349"/>
      <c r="S853" s="349"/>
      <c r="T853" s="337"/>
      <c r="U853" s="349"/>
      <c r="V853" s="349"/>
      <c r="W853" s="337"/>
      <c r="X853" s="147"/>
      <c r="Y853" s="349"/>
      <c r="Z853" s="147"/>
      <c r="AA853" s="338">
        <v>0</v>
      </c>
      <c r="AB853" s="339">
        <v>0</v>
      </c>
      <c r="AC853" s="148">
        <v>0</v>
      </c>
      <c r="AD853" s="147"/>
      <c r="AE853" s="349"/>
      <c r="AF853" s="147"/>
      <c r="AG853" s="344">
        <v>0</v>
      </c>
      <c r="AH853" s="344">
        <v>0</v>
      </c>
      <c r="AI853" s="352"/>
      <c r="AJ853" s="352"/>
      <c r="AK853" s="344"/>
      <c r="AL853" s="352"/>
      <c r="AM853" s="344"/>
      <c r="AN853" s="344"/>
      <c r="AO853" s="353"/>
      <c r="AP853" s="353"/>
      <c r="AQ853" s="368"/>
      <c r="AR853" s="368"/>
      <c r="AS853" s="368"/>
      <c r="AT853" s="153"/>
      <c r="AU853" s="344"/>
      <c r="AV853" s="352"/>
      <c r="AW853" s="148">
        <v>0</v>
      </c>
      <c r="AX853" s="148">
        <v>0</v>
      </c>
      <c r="AY853" s="147"/>
      <c r="AZ853" s="148"/>
      <c r="BA853" s="148"/>
      <c r="BB853" s="147"/>
      <c r="BC853" s="147"/>
      <c r="BD853" s="148"/>
      <c r="BE853" s="148"/>
      <c r="BF853" s="354">
        <v>0</v>
      </c>
      <c r="BG853" s="352"/>
      <c r="BH853" s="148">
        <v>0</v>
      </c>
      <c r="BI853" s="337"/>
      <c r="BJ853" s="342"/>
      <c r="BK853" s="343"/>
      <c r="BL853" s="147"/>
      <c r="BM853" s="147"/>
      <c r="BN853" s="148"/>
      <c r="BO853" s="148"/>
      <c r="BP853" s="147"/>
      <c r="BQ853" s="88">
        <v>0</v>
      </c>
      <c r="BR853" s="352"/>
      <c r="BS853" s="352"/>
      <c r="BT853" s="352"/>
      <c r="BU853" s="354"/>
      <c r="BV853" s="88"/>
      <c r="BW853" s="352"/>
      <c r="BX853" s="352"/>
      <c r="BY853" s="344"/>
      <c r="BZ853" s="344"/>
      <c r="CA853" s="149">
        <v>0</v>
      </c>
      <c r="CB853" s="338">
        <v>0</v>
      </c>
      <c r="CC853" s="88">
        <v>0</v>
      </c>
      <c r="CD853" s="352"/>
      <c r="CE853" s="352"/>
      <c r="CF853" s="146">
        <v>0</v>
      </c>
      <c r="CG853" s="148"/>
      <c r="CH853" s="148"/>
      <c r="CI853" s="337"/>
      <c r="CJ853" s="147"/>
      <c r="CK853" s="338"/>
      <c r="CL853" s="352"/>
      <c r="CM853" s="352"/>
      <c r="CN853" s="338"/>
      <c r="CO853" s="88"/>
    </row>
    <row r="854" spans="1:93" ht="24" customHeight="1" x14ac:dyDescent="0.3">
      <c r="A854" s="346" t="s">
        <v>3399</v>
      </c>
      <c r="B854" s="347" t="s">
        <v>3400</v>
      </c>
      <c r="C854" s="348" t="s">
        <v>3180</v>
      </c>
      <c r="D854" s="330">
        <f t="shared" si="39"/>
        <v>10</v>
      </c>
      <c r="E854" s="331">
        <f t="shared" si="40"/>
        <v>10</v>
      </c>
      <c r="F854" s="331">
        <f t="shared" si="41"/>
        <v>0</v>
      </c>
      <c r="G854" s="331">
        <f t="shared" si="42"/>
        <v>0</v>
      </c>
      <c r="H854" s="331">
        <f t="shared" si="43"/>
        <v>0</v>
      </c>
      <c r="I854" s="331">
        <f t="shared" si="44"/>
        <v>0</v>
      </c>
      <c r="J854" s="331">
        <f t="shared" si="45"/>
        <v>0</v>
      </c>
      <c r="K854" s="331">
        <f t="shared" si="46"/>
        <v>0</v>
      </c>
      <c r="L854" s="331">
        <f t="shared" si="47"/>
        <v>0</v>
      </c>
      <c r="M854" s="332">
        <f t="shared" si="48"/>
        <v>0</v>
      </c>
      <c r="N854" s="369">
        <f t="shared" si="49"/>
        <v>20</v>
      </c>
      <c r="O854" s="334"/>
      <c r="P854" s="335">
        <f t="shared" si="50"/>
        <v>20</v>
      </c>
      <c r="Q854" s="336">
        <f t="shared" si="51"/>
        <v>458</v>
      </c>
      <c r="R854" s="148"/>
      <c r="S854" s="148"/>
      <c r="T854" s="350"/>
      <c r="U854" s="148"/>
      <c r="V854" s="148"/>
      <c r="W854" s="350"/>
      <c r="X854" s="351"/>
      <c r="Y854" s="148"/>
      <c r="Z854" s="351"/>
      <c r="AA854" s="338">
        <v>0</v>
      </c>
      <c r="AB854" s="339">
        <v>0</v>
      </c>
      <c r="AC854" s="148">
        <v>0</v>
      </c>
      <c r="AD854" s="351"/>
      <c r="AE854" s="148"/>
      <c r="AF854" s="351">
        <v>10</v>
      </c>
      <c r="AG854" s="144">
        <v>0</v>
      </c>
      <c r="AH854" s="144">
        <v>0</v>
      </c>
      <c r="AI854" s="352"/>
      <c r="AJ854" s="352"/>
      <c r="AK854" s="144"/>
      <c r="AL854" s="352"/>
      <c r="AM854" s="144"/>
      <c r="AN854" s="144"/>
      <c r="AO854" s="353"/>
      <c r="AP854" s="353"/>
      <c r="AQ854" s="341"/>
      <c r="AR854" s="341"/>
      <c r="AS854" s="341"/>
      <c r="AT854" s="153"/>
      <c r="AU854" s="144"/>
      <c r="AV854" s="352"/>
      <c r="AW854" s="349">
        <v>0</v>
      </c>
      <c r="AX854" s="349">
        <v>0</v>
      </c>
      <c r="AY854" s="351"/>
      <c r="AZ854" s="349"/>
      <c r="BA854" s="349"/>
      <c r="BB854" s="351"/>
      <c r="BC854" s="351"/>
      <c r="BD854" s="349"/>
      <c r="BE854" s="349"/>
      <c r="BF854" s="338">
        <v>0</v>
      </c>
      <c r="BG854" s="352"/>
      <c r="BH854" s="148">
        <v>0</v>
      </c>
      <c r="BI854" s="350"/>
      <c r="BJ854" s="360"/>
      <c r="BK854" s="343"/>
      <c r="BL854" s="351"/>
      <c r="BM854" s="351"/>
      <c r="BN854" s="349"/>
      <c r="BO854" s="349">
        <v>10</v>
      </c>
      <c r="BP854" s="351"/>
      <c r="BQ854" s="144">
        <v>0</v>
      </c>
      <c r="BR854" s="352"/>
      <c r="BS854" s="352"/>
      <c r="BT854" s="352"/>
      <c r="BU854" s="338"/>
      <c r="BV854" s="144"/>
      <c r="BW854" s="352"/>
      <c r="BX854" s="352"/>
      <c r="BY854" s="144"/>
      <c r="BZ854" s="144"/>
      <c r="CA854" s="149">
        <v>0</v>
      </c>
      <c r="CB854" s="354">
        <v>0</v>
      </c>
      <c r="CC854" s="344">
        <v>0</v>
      </c>
      <c r="CD854" s="352"/>
      <c r="CE854" s="352"/>
      <c r="CF854" s="146">
        <v>0</v>
      </c>
      <c r="CG854" s="349"/>
      <c r="CH854" s="349"/>
      <c r="CI854" s="350"/>
      <c r="CJ854" s="351"/>
      <c r="CK854" s="354"/>
      <c r="CL854" s="352"/>
      <c r="CM854" s="352"/>
      <c r="CN854" s="354"/>
      <c r="CO854" s="344"/>
    </row>
    <row r="855" spans="1:93" ht="24" customHeight="1" x14ac:dyDescent="0.3">
      <c r="A855" s="346" t="s">
        <v>1098</v>
      </c>
      <c r="B855" s="366" t="s">
        <v>1099</v>
      </c>
      <c r="C855" s="367" t="s">
        <v>206</v>
      </c>
      <c r="D855" s="330">
        <f t="shared" si="39"/>
        <v>40</v>
      </c>
      <c r="E855" s="331">
        <f t="shared" si="40"/>
        <v>25</v>
      </c>
      <c r="F855" s="331">
        <f t="shared" si="41"/>
        <v>15</v>
      </c>
      <c r="G855" s="331">
        <f t="shared" si="42"/>
        <v>4</v>
      </c>
      <c r="H855" s="331">
        <f t="shared" si="43"/>
        <v>1</v>
      </c>
      <c r="I855" s="331">
        <f t="shared" si="44"/>
        <v>1</v>
      </c>
      <c r="J855" s="331">
        <f t="shared" si="45"/>
        <v>0</v>
      </c>
      <c r="K855" s="331">
        <f t="shared" si="46"/>
        <v>0</v>
      </c>
      <c r="L855" s="331">
        <f t="shared" si="47"/>
        <v>0</v>
      </c>
      <c r="M855" s="332">
        <f t="shared" si="48"/>
        <v>0</v>
      </c>
      <c r="N855" s="333">
        <f t="shared" si="49"/>
        <v>86</v>
      </c>
      <c r="O855" s="334"/>
      <c r="P855" s="335">
        <f t="shared" si="50"/>
        <v>86</v>
      </c>
      <c r="Q855" s="336">
        <f t="shared" si="51"/>
        <v>134</v>
      </c>
      <c r="R855" s="148"/>
      <c r="S855" s="148"/>
      <c r="T855" s="337"/>
      <c r="U855" s="148"/>
      <c r="V855" s="148"/>
      <c r="W855" s="337"/>
      <c r="X855" s="147"/>
      <c r="Y855" s="148"/>
      <c r="Z855" s="147"/>
      <c r="AA855" s="338">
        <v>0</v>
      </c>
      <c r="AB855" s="339">
        <v>0</v>
      </c>
      <c r="AC855" s="148">
        <v>0</v>
      </c>
      <c r="AD855" s="147"/>
      <c r="AE855" s="148"/>
      <c r="AF855" s="147"/>
      <c r="AG855" s="144">
        <v>0</v>
      </c>
      <c r="AH855" s="144">
        <v>0</v>
      </c>
      <c r="AI855" s="145"/>
      <c r="AJ855" s="145"/>
      <c r="AK855" s="144"/>
      <c r="AL855" s="145"/>
      <c r="AM855" s="144"/>
      <c r="AN855" s="144"/>
      <c r="AO855" s="340"/>
      <c r="AP855" s="340"/>
      <c r="AQ855" s="341"/>
      <c r="AR855" s="341"/>
      <c r="AS855" s="341"/>
      <c r="AT855" s="153"/>
      <c r="AU855" s="144"/>
      <c r="AV855" s="145"/>
      <c r="AW855" s="148">
        <v>0</v>
      </c>
      <c r="AX855" s="148">
        <v>4</v>
      </c>
      <c r="AY855" s="147"/>
      <c r="AZ855" s="148"/>
      <c r="BA855" s="148"/>
      <c r="BB855" s="147"/>
      <c r="BC855" s="147"/>
      <c r="BD855" s="148">
        <v>25</v>
      </c>
      <c r="BE855" s="148">
        <v>15</v>
      </c>
      <c r="BF855" s="338">
        <v>0</v>
      </c>
      <c r="BG855" s="145"/>
      <c r="BH855" s="148">
        <v>0</v>
      </c>
      <c r="BI855" s="337"/>
      <c r="BJ855" s="342"/>
      <c r="BK855" s="343"/>
      <c r="BL855" s="147"/>
      <c r="BM855" s="147"/>
      <c r="BN855" s="148"/>
      <c r="BO855" s="148"/>
      <c r="BP855" s="147"/>
      <c r="BQ855" s="144">
        <v>0</v>
      </c>
      <c r="BR855" s="145"/>
      <c r="BS855" s="145"/>
      <c r="BT855" s="145"/>
      <c r="BU855" s="338"/>
      <c r="BV855" s="144"/>
      <c r="BW855" s="145"/>
      <c r="BX855" s="145"/>
      <c r="BY855" s="144"/>
      <c r="BZ855" s="144"/>
      <c r="CA855" s="149">
        <v>0</v>
      </c>
      <c r="CB855" s="354">
        <v>0</v>
      </c>
      <c r="CC855" s="344">
        <v>1</v>
      </c>
      <c r="CD855" s="145"/>
      <c r="CE855" s="145"/>
      <c r="CF855" s="146">
        <v>0</v>
      </c>
      <c r="CG855" s="148">
        <v>1</v>
      </c>
      <c r="CH855" s="148">
        <v>40</v>
      </c>
      <c r="CI855" s="337"/>
      <c r="CJ855" s="147"/>
      <c r="CK855" s="354"/>
      <c r="CL855" s="145"/>
      <c r="CM855" s="145"/>
      <c r="CN855" s="354"/>
      <c r="CO855" s="344"/>
    </row>
    <row r="856" spans="1:93" ht="24" customHeight="1" x14ac:dyDescent="0.3">
      <c r="A856" s="345" t="s">
        <v>3401</v>
      </c>
      <c r="B856" s="328" t="s">
        <v>3402</v>
      </c>
      <c r="C856" s="329" t="s">
        <v>1648</v>
      </c>
      <c r="D856" s="330">
        <f t="shared" si="39"/>
        <v>5</v>
      </c>
      <c r="E856" s="331">
        <f t="shared" si="40"/>
        <v>0</v>
      </c>
      <c r="F856" s="331">
        <f t="shared" si="41"/>
        <v>0</v>
      </c>
      <c r="G856" s="331">
        <f t="shared" si="42"/>
        <v>0</v>
      </c>
      <c r="H856" s="331">
        <f t="shared" si="43"/>
        <v>0</v>
      </c>
      <c r="I856" s="331">
        <f t="shared" si="44"/>
        <v>0</v>
      </c>
      <c r="J856" s="331">
        <f t="shared" si="45"/>
        <v>0</v>
      </c>
      <c r="K856" s="331">
        <f t="shared" si="46"/>
        <v>0</v>
      </c>
      <c r="L856" s="331">
        <f t="shared" si="47"/>
        <v>0</v>
      </c>
      <c r="M856" s="332">
        <f t="shared" si="48"/>
        <v>0</v>
      </c>
      <c r="N856" s="333">
        <f t="shared" si="49"/>
        <v>5</v>
      </c>
      <c r="O856" s="334"/>
      <c r="P856" s="335">
        <f t="shared" si="50"/>
        <v>5</v>
      </c>
      <c r="Q856" s="336">
        <f t="shared" si="51"/>
        <v>814</v>
      </c>
      <c r="R856" s="148"/>
      <c r="S856" s="148"/>
      <c r="T856" s="350"/>
      <c r="U856" s="148"/>
      <c r="V856" s="148"/>
      <c r="W856" s="350"/>
      <c r="X856" s="351"/>
      <c r="Y856" s="148"/>
      <c r="Z856" s="351"/>
      <c r="AA856" s="354">
        <v>0</v>
      </c>
      <c r="AB856" s="357">
        <v>0</v>
      </c>
      <c r="AC856" s="148">
        <v>0</v>
      </c>
      <c r="AD856" s="351"/>
      <c r="AE856" s="148">
        <v>5</v>
      </c>
      <c r="AF856" s="351"/>
      <c r="AG856" s="364">
        <v>0</v>
      </c>
      <c r="AH856" s="364">
        <v>0</v>
      </c>
      <c r="AI856" s="145"/>
      <c r="AJ856" s="145"/>
      <c r="AK856" s="364"/>
      <c r="AL856" s="145"/>
      <c r="AM856" s="364"/>
      <c r="AN856" s="364"/>
      <c r="AO856" s="340"/>
      <c r="AP856" s="340"/>
      <c r="AQ856" s="365"/>
      <c r="AR856" s="365"/>
      <c r="AS856" s="365"/>
      <c r="AT856" s="359"/>
      <c r="AU856" s="364"/>
      <c r="AV856" s="145"/>
      <c r="AW856" s="148">
        <v>0</v>
      </c>
      <c r="AX856" s="148">
        <v>0</v>
      </c>
      <c r="AY856" s="351"/>
      <c r="AZ856" s="148"/>
      <c r="BA856" s="148"/>
      <c r="BB856" s="351"/>
      <c r="BC856" s="351"/>
      <c r="BD856" s="148"/>
      <c r="BE856" s="148"/>
      <c r="BF856" s="338">
        <v>0</v>
      </c>
      <c r="BG856" s="145"/>
      <c r="BH856" s="148">
        <v>0</v>
      </c>
      <c r="BI856" s="350"/>
      <c r="BJ856" s="342"/>
      <c r="BK856" s="343"/>
      <c r="BL856" s="351"/>
      <c r="BM856" s="351"/>
      <c r="BN856" s="148"/>
      <c r="BO856" s="148"/>
      <c r="BP856" s="351"/>
      <c r="BQ856" s="144">
        <v>0</v>
      </c>
      <c r="BR856" s="145"/>
      <c r="BS856" s="145"/>
      <c r="BT856" s="145"/>
      <c r="BU856" s="338"/>
      <c r="BV856" s="144"/>
      <c r="BW856" s="145"/>
      <c r="BX856" s="145"/>
      <c r="BY856" s="364"/>
      <c r="BZ856" s="364"/>
      <c r="CA856" s="149">
        <v>0</v>
      </c>
      <c r="CB856" s="338">
        <v>0</v>
      </c>
      <c r="CC856" s="344">
        <v>0</v>
      </c>
      <c r="CD856" s="145"/>
      <c r="CE856" s="145"/>
      <c r="CF856" s="146">
        <v>0</v>
      </c>
      <c r="CG856" s="349"/>
      <c r="CH856" s="349"/>
      <c r="CI856" s="350"/>
      <c r="CJ856" s="351"/>
      <c r="CK856" s="338"/>
      <c r="CL856" s="145"/>
      <c r="CM856" s="145"/>
      <c r="CN856" s="338"/>
      <c r="CO856" s="344"/>
    </row>
    <row r="857" spans="1:93" ht="24" customHeight="1" x14ac:dyDescent="0.3">
      <c r="A857" s="327" t="s">
        <v>3403</v>
      </c>
      <c r="B857" s="328" t="s">
        <v>3404</v>
      </c>
      <c r="C857" s="329" t="s">
        <v>198</v>
      </c>
      <c r="D857" s="330">
        <f t="shared" si="39"/>
        <v>25</v>
      </c>
      <c r="E857" s="331">
        <f t="shared" si="40"/>
        <v>0</v>
      </c>
      <c r="F857" s="331">
        <f t="shared" si="41"/>
        <v>0</v>
      </c>
      <c r="G857" s="331">
        <f t="shared" si="42"/>
        <v>0</v>
      </c>
      <c r="H857" s="331">
        <f t="shared" si="43"/>
        <v>0</v>
      </c>
      <c r="I857" s="331">
        <f t="shared" si="44"/>
        <v>0</v>
      </c>
      <c r="J857" s="331">
        <f t="shared" si="45"/>
        <v>0</v>
      </c>
      <c r="K857" s="331">
        <f t="shared" si="46"/>
        <v>0</v>
      </c>
      <c r="L857" s="331">
        <f t="shared" si="47"/>
        <v>0</v>
      </c>
      <c r="M857" s="332">
        <f t="shared" si="48"/>
        <v>0</v>
      </c>
      <c r="N857" s="333">
        <f t="shared" si="49"/>
        <v>25</v>
      </c>
      <c r="O857" s="334"/>
      <c r="P857" s="335">
        <f t="shared" si="50"/>
        <v>25</v>
      </c>
      <c r="Q857" s="336">
        <f t="shared" si="51"/>
        <v>396</v>
      </c>
      <c r="R857" s="148"/>
      <c r="S857" s="148"/>
      <c r="T857" s="337"/>
      <c r="U857" s="148"/>
      <c r="V857" s="148"/>
      <c r="W857" s="337"/>
      <c r="X857" s="147"/>
      <c r="Y857" s="148"/>
      <c r="Z857" s="147"/>
      <c r="AA857" s="338">
        <v>0</v>
      </c>
      <c r="AB857" s="339">
        <v>0</v>
      </c>
      <c r="AC857" s="349">
        <v>0</v>
      </c>
      <c r="AD857" s="147"/>
      <c r="AE857" s="148"/>
      <c r="AF857" s="147"/>
      <c r="AG857" s="88">
        <v>0</v>
      </c>
      <c r="AH857" s="88">
        <v>0</v>
      </c>
      <c r="AI857" s="145"/>
      <c r="AJ857" s="145"/>
      <c r="AK857" s="88"/>
      <c r="AL857" s="145"/>
      <c r="AM857" s="88"/>
      <c r="AN857" s="88"/>
      <c r="AO857" s="340"/>
      <c r="AP857" s="340"/>
      <c r="AQ857" s="358"/>
      <c r="AR857" s="358"/>
      <c r="AS857" s="358"/>
      <c r="AT857" s="153"/>
      <c r="AU857" s="88"/>
      <c r="AV857" s="145"/>
      <c r="AW857" s="148">
        <v>0</v>
      </c>
      <c r="AX857" s="148">
        <v>0</v>
      </c>
      <c r="AY857" s="147"/>
      <c r="AZ857" s="148"/>
      <c r="BA857" s="148"/>
      <c r="BB857" s="147"/>
      <c r="BC857" s="147"/>
      <c r="BD857" s="148"/>
      <c r="BE857" s="148"/>
      <c r="BF857" s="338">
        <v>0</v>
      </c>
      <c r="BG857" s="145"/>
      <c r="BH857" s="148">
        <v>0</v>
      </c>
      <c r="BI857" s="337"/>
      <c r="BJ857" s="342"/>
      <c r="BK857" s="343"/>
      <c r="BL857" s="147"/>
      <c r="BM857" s="147"/>
      <c r="BN857" s="148"/>
      <c r="BO857" s="148"/>
      <c r="BP857" s="147"/>
      <c r="BQ857" s="144">
        <v>0</v>
      </c>
      <c r="BR857" s="145"/>
      <c r="BS857" s="145"/>
      <c r="BT857" s="145"/>
      <c r="BU857" s="338"/>
      <c r="BV857" s="144">
        <v>25</v>
      </c>
      <c r="BW857" s="145"/>
      <c r="BX857" s="145"/>
      <c r="BY857" s="88"/>
      <c r="BZ857" s="88"/>
      <c r="CA857" s="355">
        <v>0</v>
      </c>
      <c r="CB857" s="354">
        <v>0</v>
      </c>
      <c r="CC857" s="344">
        <v>0</v>
      </c>
      <c r="CD857" s="145"/>
      <c r="CE857" s="145"/>
      <c r="CF857" s="146">
        <v>0</v>
      </c>
      <c r="CG857" s="148"/>
      <c r="CH857" s="148"/>
      <c r="CI857" s="337"/>
      <c r="CJ857" s="147"/>
      <c r="CK857" s="354"/>
      <c r="CL857" s="145"/>
      <c r="CM857" s="145"/>
      <c r="CN857" s="354"/>
      <c r="CO857" s="344"/>
    </row>
    <row r="858" spans="1:93" ht="24" customHeight="1" x14ac:dyDescent="0.3">
      <c r="A858" s="327" t="s">
        <v>3405</v>
      </c>
      <c r="B858" s="328" t="s">
        <v>3406</v>
      </c>
      <c r="C858" s="329" t="s">
        <v>758</v>
      </c>
      <c r="D858" s="330">
        <f t="shared" si="39"/>
        <v>10</v>
      </c>
      <c r="E858" s="331">
        <f t="shared" si="40"/>
        <v>10</v>
      </c>
      <c r="F858" s="331">
        <f t="shared" si="41"/>
        <v>5</v>
      </c>
      <c r="G858" s="331">
        <f t="shared" si="42"/>
        <v>1</v>
      </c>
      <c r="H858" s="331">
        <f t="shared" si="43"/>
        <v>1</v>
      </c>
      <c r="I858" s="331">
        <f t="shared" si="44"/>
        <v>1</v>
      </c>
      <c r="J858" s="331">
        <f t="shared" si="45"/>
        <v>0</v>
      </c>
      <c r="K858" s="331">
        <f t="shared" si="46"/>
        <v>0</v>
      </c>
      <c r="L858" s="331">
        <f t="shared" si="47"/>
        <v>0</v>
      </c>
      <c r="M858" s="332">
        <f t="shared" si="48"/>
        <v>0</v>
      </c>
      <c r="N858" s="333">
        <f t="shared" si="49"/>
        <v>28</v>
      </c>
      <c r="O858" s="334"/>
      <c r="P858" s="335">
        <f t="shared" si="50"/>
        <v>28</v>
      </c>
      <c r="Q858" s="336">
        <f t="shared" si="51"/>
        <v>367</v>
      </c>
      <c r="R858" s="349"/>
      <c r="S858" s="349"/>
      <c r="T858" s="337"/>
      <c r="U858" s="349"/>
      <c r="V858" s="349"/>
      <c r="W858" s="337"/>
      <c r="X858" s="147"/>
      <c r="Y858" s="349">
        <v>10</v>
      </c>
      <c r="Z858" s="147"/>
      <c r="AA858" s="338">
        <v>0</v>
      </c>
      <c r="AB858" s="339">
        <v>0</v>
      </c>
      <c r="AC858" s="148">
        <v>0</v>
      </c>
      <c r="AD858" s="147">
        <v>1</v>
      </c>
      <c r="AE858" s="349"/>
      <c r="AF858" s="147">
        <v>5</v>
      </c>
      <c r="AG858" s="344">
        <v>0</v>
      </c>
      <c r="AH858" s="344">
        <v>0</v>
      </c>
      <c r="AI858" s="145"/>
      <c r="AJ858" s="145"/>
      <c r="AK858" s="344"/>
      <c r="AL858" s="145"/>
      <c r="AM858" s="344"/>
      <c r="AN858" s="344"/>
      <c r="AO858" s="340"/>
      <c r="AP858" s="340"/>
      <c r="AQ858" s="368"/>
      <c r="AR858" s="368"/>
      <c r="AS858" s="368"/>
      <c r="AT858" s="153"/>
      <c r="AU858" s="344"/>
      <c r="AV858" s="145"/>
      <c r="AW858" s="148">
        <v>0</v>
      </c>
      <c r="AX858" s="148">
        <v>0</v>
      </c>
      <c r="AY858" s="147">
        <v>1</v>
      </c>
      <c r="AZ858" s="148"/>
      <c r="BA858" s="148"/>
      <c r="BB858" s="147">
        <v>1</v>
      </c>
      <c r="BC858" s="147"/>
      <c r="BD858" s="148"/>
      <c r="BE858" s="148"/>
      <c r="BF858" s="338">
        <v>0</v>
      </c>
      <c r="BG858" s="145"/>
      <c r="BH858" s="148">
        <v>0</v>
      </c>
      <c r="BI858" s="337"/>
      <c r="BJ858" s="342"/>
      <c r="BK858" s="343"/>
      <c r="BL858" s="147"/>
      <c r="BM858" s="147"/>
      <c r="BN858" s="148"/>
      <c r="BO858" s="148">
        <v>10</v>
      </c>
      <c r="BP858" s="147"/>
      <c r="BQ858" s="144">
        <v>0</v>
      </c>
      <c r="BR858" s="145"/>
      <c r="BS858" s="145"/>
      <c r="BT858" s="145"/>
      <c r="BU858" s="338"/>
      <c r="BV858" s="144"/>
      <c r="BW858" s="145"/>
      <c r="BX858" s="145"/>
      <c r="BY858" s="344"/>
      <c r="BZ858" s="344"/>
      <c r="CA858" s="355">
        <v>0</v>
      </c>
      <c r="CB858" s="338">
        <v>0</v>
      </c>
      <c r="CC858" s="344">
        <v>0</v>
      </c>
      <c r="CD858" s="145"/>
      <c r="CE858" s="145"/>
      <c r="CF858" s="146">
        <v>0</v>
      </c>
      <c r="CG858" s="148"/>
      <c r="CH858" s="148"/>
      <c r="CI858" s="337"/>
      <c r="CJ858" s="147"/>
      <c r="CK858" s="338"/>
      <c r="CL858" s="145"/>
      <c r="CM858" s="145"/>
      <c r="CN858" s="338"/>
      <c r="CO858" s="344"/>
    </row>
    <row r="859" spans="1:93" ht="24" customHeight="1" x14ac:dyDescent="0.3">
      <c r="A859" s="345" t="s">
        <v>3407</v>
      </c>
      <c r="B859" s="328" t="s">
        <v>3408</v>
      </c>
      <c r="C859" s="329" t="s">
        <v>816</v>
      </c>
      <c r="D859" s="330">
        <f t="shared" si="39"/>
        <v>0</v>
      </c>
      <c r="E859" s="331">
        <f t="shared" si="40"/>
        <v>0</v>
      </c>
      <c r="F859" s="331">
        <f t="shared" si="41"/>
        <v>0</v>
      </c>
      <c r="G859" s="331">
        <f t="shared" si="42"/>
        <v>0</v>
      </c>
      <c r="H859" s="331">
        <f t="shared" si="43"/>
        <v>0</v>
      </c>
      <c r="I859" s="331">
        <f t="shared" si="44"/>
        <v>0</v>
      </c>
      <c r="J859" s="331">
        <f t="shared" si="45"/>
        <v>0</v>
      </c>
      <c r="K859" s="331">
        <f t="shared" si="46"/>
        <v>0</v>
      </c>
      <c r="L859" s="331">
        <f t="shared" si="47"/>
        <v>0</v>
      </c>
      <c r="M859" s="332">
        <f t="shared" si="48"/>
        <v>0</v>
      </c>
      <c r="N859" s="333">
        <f t="shared" si="49"/>
        <v>0</v>
      </c>
      <c r="O859" s="334"/>
      <c r="P859" s="335">
        <f t="shared" si="50"/>
        <v>0</v>
      </c>
      <c r="Q859" s="336" t="str">
        <f t="shared" si="51"/>
        <v/>
      </c>
      <c r="R859" s="349"/>
      <c r="S859" s="349"/>
      <c r="T859" s="337"/>
      <c r="U859" s="349"/>
      <c r="V859" s="349"/>
      <c r="W859" s="337"/>
      <c r="X859" s="147"/>
      <c r="Y859" s="349"/>
      <c r="Z859" s="147"/>
      <c r="AA859" s="338">
        <v>0</v>
      </c>
      <c r="AB859" s="339">
        <v>0</v>
      </c>
      <c r="AC859" s="148">
        <v>0</v>
      </c>
      <c r="AD859" s="147"/>
      <c r="AE859" s="349"/>
      <c r="AF859" s="147"/>
      <c r="AG859" s="144">
        <v>0</v>
      </c>
      <c r="AH859" s="144">
        <v>0</v>
      </c>
      <c r="AI859" s="145"/>
      <c r="AJ859" s="145"/>
      <c r="AK859" s="144"/>
      <c r="AL859" s="145"/>
      <c r="AM859" s="144"/>
      <c r="AN859" s="144"/>
      <c r="AO859" s="340"/>
      <c r="AP859" s="340"/>
      <c r="AQ859" s="341"/>
      <c r="AR859" s="341"/>
      <c r="AS859" s="341"/>
      <c r="AT859" s="153"/>
      <c r="AU859" s="144"/>
      <c r="AV859" s="145"/>
      <c r="AW859" s="148">
        <v>0</v>
      </c>
      <c r="AX859" s="148">
        <v>0</v>
      </c>
      <c r="AY859" s="147"/>
      <c r="AZ859" s="148"/>
      <c r="BA859" s="148"/>
      <c r="BB859" s="147"/>
      <c r="BC859" s="147"/>
      <c r="BD859" s="148"/>
      <c r="BE859" s="148"/>
      <c r="BF859" s="338">
        <v>0</v>
      </c>
      <c r="BG859" s="145"/>
      <c r="BH859" s="148">
        <v>0</v>
      </c>
      <c r="BI859" s="337"/>
      <c r="BJ859" s="360"/>
      <c r="BK859" s="343"/>
      <c r="BL859" s="147"/>
      <c r="BM859" s="147"/>
      <c r="BN859" s="148"/>
      <c r="BO859" s="148"/>
      <c r="BP859" s="147"/>
      <c r="BQ859" s="88">
        <v>0</v>
      </c>
      <c r="BR859" s="352"/>
      <c r="BS859" s="352"/>
      <c r="BT859" s="145"/>
      <c r="BU859" s="338"/>
      <c r="BV859" s="88"/>
      <c r="BW859" s="145"/>
      <c r="BX859" s="145"/>
      <c r="BY859" s="144"/>
      <c r="BZ859" s="144"/>
      <c r="CA859" s="149">
        <v>0</v>
      </c>
      <c r="CB859" s="338">
        <v>0</v>
      </c>
      <c r="CC859" s="344">
        <v>0</v>
      </c>
      <c r="CD859" s="145"/>
      <c r="CE859" s="145"/>
      <c r="CF859" s="356">
        <v>0</v>
      </c>
      <c r="CG859" s="148"/>
      <c r="CH859" s="148"/>
      <c r="CI859" s="337"/>
      <c r="CJ859" s="147"/>
      <c r="CK859" s="338"/>
      <c r="CL859" s="145"/>
      <c r="CM859" s="145"/>
      <c r="CN859" s="338"/>
      <c r="CO859" s="344"/>
    </row>
    <row r="860" spans="1:93" ht="24" customHeight="1" x14ac:dyDescent="0.3">
      <c r="A860" s="327" t="s">
        <v>3409</v>
      </c>
      <c r="B860" s="328" t="s">
        <v>3410</v>
      </c>
      <c r="C860" s="329" t="s">
        <v>2578</v>
      </c>
      <c r="D860" s="330">
        <f t="shared" si="39"/>
        <v>180</v>
      </c>
      <c r="E860" s="331">
        <f t="shared" si="40"/>
        <v>140</v>
      </c>
      <c r="F860" s="331">
        <f t="shared" si="41"/>
        <v>120</v>
      </c>
      <c r="G860" s="331">
        <f t="shared" si="42"/>
        <v>100</v>
      </c>
      <c r="H860" s="331">
        <f t="shared" si="43"/>
        <v>60</v>
      </c>
      <c r="I860" s="331">
        <f t="shared" si="44"/>
        <v>50</v>
      </c>
      <c r="J860" s="331">
        <f t="shared" si="45"/>
        <v>30</v>
      </c>
      <c r="K860" s="331">
        <f t="shared" si="46"/>
        <v>30</v>
      </c>
      <c r="L860" s="331">
        <f t="shared" si="47"/>
        <v>30</v>
      </c>
      <c r="M860" s="332">
        <f t="shared" si="48"/>
        <v>5</v>
      </c>
      <c r="N860" s="333">
        <f t="shared" si="49"/>
        <v>745</v>
      </c>
      <c r="O860" s="334"/>
      <c r="P860" s="335">
        <f t="shared" si="50"/>
        <v>745</v>
      </c>
      <c r="Q860" s="336">
        <f t="shared" si="51"/>
        <v>16</v>
      </c>
      <c r="R860" s="148"/>
      <c r="S860" s="148"/>
      <c r="T860" s="361">
        <v>30</v>
      </c>
      <c r="U860" s="148"/>
      <c r="V860" s="148"/>
      <c r="W860" s="361">
        <v>120</v>
      </c>
      <c r="X860" s="147"/>
      <c r="Y860" s="148"/>
      <c r="Z860" s="147"/>
      <c r="AA860" s="338">
        <v>50</v>
      </c>
      <c r="AB860" s="339">
        <v>0</v>
      </c>
      <c r="AC860" s="148">
        <v>0</v>
      </c>
      <c r="AD860" s="147"/>
      <c r="AE860" s="148"/>
      <c r="AF860" s="147"/>
      <c r="AG860" s="364">
        <v>0</v>
      </c>
      <c r="AH860" s="364">
        <v>0</v>
      </c>
      <c r="AI860" s="145"/>
      <c r="AJ860" s="145"/>
      <c r="AK860" s="364"/>
      <c r="AL860" s="145"/>
      <c r="AM860" s="364"/>
      <c r="AN860" s="364"/>
      <c r="AO860" s="340">
        <v>140</v>
      </c>
      <c r="AP860" s="340"/>
      <c r="AQ860" s="365"/>
      <c r="AR860" s="365"/>
      <c r="AS860" s="365"/>
      <c r="AT860" s="153">
        <v>60</v>
      </c>
      <c r="AU860" s="364"/>
      <c r="AV860" s="145"/>
      <c r="AW860" s="148">
        <v>0</v>
      </c>
      <c r="AX860" s="148">
        <v>0</v>
      </c>
      <c r="AY860" s="147"/>
      <c r="AZ860" s="148"/>
      <c r="BA860" s="148"/>
      <c r="BB860" s="147"/>
      <c r="BC860" s="147"/>
      <c r="BD860" s="148"/>
      <c r="BE860" s="148"/>
      <c r="BF860" s="354">
        <v>0</v>
      </c>
      <c r="BG860" s="145"/>
      <c r="BH860" s="349">
        <v>0</v>
      </c>
      <c r="BI860" s="361">
        <v>30</v>
      </c>
      <c r="BJ860" s="342">
        <v>30</v>
      </c>
      <c r="BK860" s="343"/>
      <c r="BL860" s="147"/>
      <c r="BM860" s="147"/>
      <c r="BN860" s="148"/>
      <c r="BO860" s="148"/>
      <c r="BP860" s="147"/>
      <c r="BQ860" s="88">
        <v>0</v>
      </c>
      <c r="BR860" s="352"/>
      <c r="BS860" s="352"/>
      <c r="BT860" s="145"/>
      <c r="BU860" s="354"/>
      <c r="BV860" s="88"/>
      <c r="BW860" s="145"/>
      <c r="BX860" s="145"/>
      <c r="BY860" s="364"/>
      <c r="BZ860" s="364"/>
      <c r="CA860" s="149">
        <v>100</v>
      </c>
      <c r="CB860" s="338">
        <v>0</v>
      </c>
      <c r="CC860" s="344">
        <v>0</v>
      </c>
      <c r="CD860" s="145"/>
      <c r="CE860" s="145"/>
      <c r="CF860" s="356">
        <v>0</v>
      </c>
      <c r="CG860" s="148"/>
      <c r="CH860" s="148"/>
      <c r="CI860" s="361">
        <v>5</v>
      </c>
      <c r="CJ860" s="147"/>
      <c r="CK860" s="338">
        <v>180</v>
      </c>
      <c r="CL860" s="145"/>
      <c r="CM860" s="145"/>
      <c r="CN860" s="338"/>
      <c r="CO860" s="344"/>
    </row>
    <row r="861" spans="1:93" ht="24" customHeight="1" x14ac:dyDescent="0.3">
      <c r="A861" s="327" t="s">
        <v>3411</v>
      </c>
      <c r="B861" s="328" t="s">
        <v>3412</v>
      </c>
      <c r="C861" s="329" t="s">
        <v>2409</v>
      </c>
      <c r="D861" s="330">
        <f t="shared" si="39"/>
        <v>0</v>
      </c>
      <c r="E861" s="331">
        <f t="shared" si="40"/>
        <v>0</v>
      </c>
      <c r="F861" s="331">
        <f t="shared" si="41"/>
        <v>0</v>
      </c>
      <c r="G861" s="331">
        <f t="shared" si="42"/>
        <v>0</v>
      </c>
      <c r="H861" s="331">
        <f t="shared" si="43"/>
        <v>0</v>
      </c>
      <c r="I861" s="331">
        <f t="shared" si="44"/>
        <v>0</v>
      </c>
      <c r="J861" s="331">
        <f t="shared" si="45"/>
        <v>0</v>
      </c>
      <c r="K861" s="331">
        <f t="shared" si="46"/>
        <v>0</v>
      </c>
      <c r="L861" s="331">
        <f t="shared" si="47"/>
        <v>0</v>
      </c>
      <c r="M861" s="332">
        <f t="shared" si="48"/>
        <v>0</v>
      </c>
      <c r="N861" s="333">
        <f t="shared" si="49"/>
        <v>0</v>
      </c>
      <c r="O861" s="334"/>
      <c r="P861" s="335">
        <f t="shared" si="50"/>
        <v>0</v>
      </c>
      <c r="Q861" s="336" t="str">
        <f t="shared" si="51"/>
        <v/>
      </c>
      <c r="R861" s="148"/>
      <c r="S861" s="148"/>
      <c r="T861" s="337"/>
      <c r="U861" s="148"/>
      <c r="V861" s="148"/>
      <c r="W861" s="337"/>
      <c r="X861" s="147"/>
      <c r="Y861" s="148"/>
      <c r="Z861" s="147"/>
      <c r="AA861" s="338">
        <v>0</v>
      </c>
      <c r="AB861" s="339">
        <v>0</v>
      </c>
      <c r="AC861" s="148">
        <v>0</v>
      </c>
      <c r="AD861" s="147"/>
      <c r="AE861" s="148"/>
      <c r="AF861" s="147"/>
      <c r="AG861" s="344">
        <v>0</v>
      </c>
      <c r="AH861" s="344">
        <v>0</v>
      </c>
      <c r="AI861" s="145"/>
      <c r="AJ861" s="145"/>
      <c r="AK861" s="344"/>
      <c r="AL861" s="145"/>
      <c r="AM861" s="344"/>
      <c r="AN861" s="344"/>
      <c r="AO861" s="340"/>
      <c r="AP861" s="340"/>
      <c r="AQ861" s="368"/>
      <c r="AR861" s="368"/>
      <c r="AS861" s="368"/>
      <c r="AT861" s="153"/>
      <c r="AU861" s="344"/>
      <c r="AV861" s="145"/>
      <c r="AW861" s="148">
        <v>0</v>
      </c>
      <c r="AX861" s="148">
        <v>0</v>
      </c>
      <c r="AY861" s="147"/>
      <c r="AZ861" s="148"/>
      <c r="BA861" s="148"/>
      <c r="BB861" s="147"/>
      <c r="BC861" s="147"/>
      <c r="BD861" s="148"/>
      <c r="BE861" s="148"/>
      <c r="BF861" s="354">
        <v>0</v>
      </c>
      <c r="BG861" s="145"/>
      <c r="BH861" s="349">
        <v>0</v>
      </c>
      <c r="BI861" s="337"/>
      <c r="BJ861" s="360"/>
      <c r="BK861" s="343"/>
      <c r="BL861" s="147"/>
      <c r="BM861" s="147"/>
      <c r="BN861" s="148"/>
      <c r="BO861" s="148"/>
      <c r="BP861" s="147"/>
      <c r="BQ861" s="144">
        <v>0</v>
      </c>
      <c r="BR861" s="145"/>
      <c r="BS861" s="145"/>
      <c r="BT861" s="145"/>
      <c r="BU861" s="354"/>
      <c r="BV861" s="144"/>
      <c r="BW861" s="145"/>
      <c r="BX861" s="145"/>
      <c r="BY861" s="344"/>
      <c r="BZ861" s="344"/>
      <c r="CA861" s="149">
        <v>0</v>
      </c>
      <c r="CB861" s="338">
        <v>0</v>
      </c>
      <c r="CC861" s="344">
        <v>0</v>
      </c>
      <c r="CD861" s="145"/>
      <c r="CE861" s="145"/>
      <c r="CF861" s="146">
        <v>0</v>
      </c>
      <c r="CG861" s="148"/>
      <c r="CH861" s="148"/>
      <c r="CI861" s="337"/>
      <c r="CJ861" s="147"/>
      <c r="CK861" s="338"/>
      <c r="CL861" s="145"/>
      <c r="CM861" s="145"/>
      <c r="CN861" s="338"/>
      <c r="CO861" s="344"/>
    </row>
    <row r="862" spans="1:93" ht="24" customHeight="1" x14ac:dyDescent="0.3">
      <c r="A862" s="345" t="s">
        <v>1547</v>
      </c>
      <c r="B862" s="328" t="s">
        <v>1548</v>
      </c>
      <c r="C862" s="329" t="s">
        <v>459</v>
      </c>
      <c r="D862" s="330">
        <f t="shared" si="39"/>
        <v>5</v>
      </c>
      <c r="E862" s="331">
        <f t="shared" si="40"/>
        <v>0</v>
      </c>
      <c r="F862" s="331">
        <f t="shared" si="41"/>
        <v>0</v>
      </c>
      <c r="G862" s="331">
        <f t="shared" si="42"/>
        <v>0</v>
      </c>
      <c r="H862" s="331">
        <f t="shared" si="43"/>
        <v>0</v>
      </c>
      <c r="I862" s="331">
        <f t="shared" si="44"/>
        <v>0</v>
      </c>
      <c r="J862" s="331">
        <f t="shared" si="45"/>
        <v>0</v>
      </c>
      <c r="K862" s="331">
        <f t="shared" si="46"/>
        <v>0</v>
      </c>
      <c r="L862" s="331">
        <f t="shared" si="47"/>
        <v>0</v>
      </c>
      <c r="M862" s="332">
        <f t="shared" si="48"/>
        <v>0</v>
      </c>
      <c r="N862" s="333">
        <f t="shared" si="49"/>
        <v>5</v>
      </c>
      <c r="O862" s="334"/>
      <c r="P862" s="335">
        <f t="shared" si="50"/>
        <v>5</v>
      </c>
      <c r="Q862" s="336">
        <f t="shared" si="51"/>
        <v>814</v>
      </c>
      <c r="R862" s="148"/>
      <c r="S862" s="148"/>
      <c r="T862" s="337"/>
      <c r="U862" s="148"/>
      <c r="V862" s="148"/>
      <c r="W862" s="337"/>
      <c r="X862" s="147"/>
      <c r="Y862" s="148"/>
      <c r="Z862" s="147"/>
      <c r="AA862" s="338">
        <v>0</v>
      </c>
      <c r="AB862" s="339">
        <v>0</v>
      </c>
      <c r="AC862" s="349">
        <v>0</v>
      </c>
      <c r="AD862" s="147"/>
      <c r="AE862" s="148">
        <v>5</v>
      </c>
      <c r="AF862" s="147"/>
      <c r="AG862" s="144">
        <v>0</v>
      </c>
      <c r="AH862" s="144">
        <v>0</v>
      </c>
      <c r="AI862" s="145"/>
      <c r="AJ862" s="145"/>
      <c r="AK862" s="144"/>
      <c r="AL862" s="145"/>
      <c r="AM862" s="144"/>
      <c r="AN862" s="144"/>
      <c r="AO862" s="340"/>
      <c r="AP862" s="340"/>
      <c r="AQ862" s="341"/>
      <c r="AR862" s="341"/>
      <c r="AS862" s="341"/>
      <c r="AT862" s="153"/>
      <c r="AU862" s="144"/>
      <c r="AV862" s="145"/>
      <c r="AW862" s="148">
        <v>0</v>
      </c>
      <c r="AX862" s="148">
        <v>0</v>
      </c>
      <c r="AY862" s="147"/>
      <c r="AZ862" s="148"/>
      <c r="BA862" s="148"/>
      <c r="BB862" s="147"/>
      <c r="BC862" s="147"/>
      <c r="BD862" s="148"/>
      <c r="BE862" s="148"/>
      <c r="BF862" s="338">
        <v>0</v>
      </c>
      <c r="BG862" s="145"/>
      <c r="BH862" s="148">
        <v>0</v>
      </c>
      <c r="BI862" s="337"/>
      <c r="BJ862" s="342"/>
      <c r="BK862" s="343"/>
      <c r="BL862" s="147"/>
      <c r="BM862" s="147"/>
      <c r="BN862" s="148"/>
      <c r="BO862" s="148"/>
      <c r="BP862" s="147"/>
      <c r="BQ862" s="144">
        <v>0</v>
      </c>
      <c r="BR862" s="145"/>
      <c r="BS862" s="145"/>
      <c r="BT862" s="145"/>
      <c r="BU862" s="338"/>
      <c r="BV862" s="144"/>
      <c r="BW862" s="145"/>
      <c r="BX862" s="145"/>
      <c r="BY862" s="144"/>
      <c r="BZ862" s="144"/>
      <c r="CA862" s="149">
        <v>0</v>
      </c>
      <c r="CB862" s="338">
        <v>0</v>
      </c>
      <c r="CC862" s="88">
        <v>0</v>
      </c>
      <c r="CD862" s="145"/>
      <c r="CE862" s="145"/>
      <c r="CF862" s="146">
        <v>0</v>
      </c>
      <c r="CG862" s="148"/>
      <c r="CH862" s="148"/>
      <c r="CI862" s="337"/>
      <c r="CJ862" s="147"/>
      <c r="CK862" s="338"/>
      <c r="CL862" s="145"/>
      <c r="CM862" s="145"/>
      <c r="CN862" s="338"/>
      <c r="CO862" s="88"/>
    </row>
    <row r="863" spans="1:93" ht="24" customHeight="1" x14ac:dyDescent="0.3">
      <c r="A863" s="345" t="s">
        <v>3413</v>
      </c>
      <c r="B863" s="328" t="s">
        <v>3414</v>
      </c>
      <c r="C863" s="329" t="s">
        <v>2231</v>
      </c>
      <c r="D863" s="330">
        <f t="shared" si="39"/>
        <v>21</v>
      </c>
      <c r="E863" s="331">
        <f t="shared" si="40"/>
        <v>12</v>
      </c>
      <c r="F863" s="331">
        <f t="shared" si="41"/>
        <v>0</v>
      </c>
      <c r="G863" s="331">
        <f t="shared" si="42"/>
        <v>0</v>
      </c>
      <c r="H863" s="331">
        <f t="shared" si="43"/>
        <v>0</v>
      </c>
      <c r="I863" s="331">
        <f t="shared" si="44"/>
        <v>0</v>
      </c>
      <c r="J863" s="331">
        <f t="shared" si="45"/>
        <v>0</v>
      </c>
      <c r="K863" s="331">
        <f t="shared" si="46"/>
        <v>0</v>
      </c>
      <c r="L863" s="331">
        <f t="shared" si="47"/>
        <v>0</v>
      </c>
      <c r="M863" s="332">
        <f t="shared" si="48"/>
        <v>0</v>
      </c>
      <c r="N863" s="333">
        <f t="shared" si="49"/>
        <v>33</v>
      </c>
      <c r="O863" s="334"/>
      <c r="P863" s="335">
        <f t="shared" si="50"/>
        <v>33</v>
      </c>
      <c r="Q863" s="336">
        <f t="shared" si="51"/>
        <v>324</v>
      </c>
      <c r="R863" s="148"/>
      <c r="S863" s="148"/>
      <c r="T863" s="337"/>
      <c r="U863" s="148"/>
      <c r="V863" s="148"/>
      <c r="W863" s="337"/>
      <c r="X863" s="147"/>
      <c r="Y863" s="148"/>
      <c r="Z863" s="147"/>
      <c r="AA863" s="354">
        <v>0</v>
      </c>
      <c r="AB863" s="357">
        <v>0</v>
      </c>
      <c r="AC863" s="349">
        <v>0</v>
      </c>
      <c r="AD863" s="147"/>
      <c r="AE863" s="148">
        <v>21</v>
      </c>
      <c r="AF863" s="147"/>
      <c r="AG863" s="144">
        <v>0</v>
      </c>
      <c r="AH863" s="144">
        <v>0</v>
      </c>
      <c r="AI863" s="145"/>
      <c r="AJ863" s="145"/>
      <c r="AK863" s="144"/>
      <c r="AL863" s="145"/>
      <c r="AM863" s="144"/>
      <c r="AN863" s="144"/>
      <c r="AO863" s="340"/>
      <c r="AP863" s="340"/>
      <c r="AQ863" s="341"/>
      <c r="AR863" s="341"/>
      <c r="AS863" s="341"/>
      <c r="AT863" s="359"/>
      <c r="AU863" s="144"/>
      <c r="AV863" s="145"/>
      <c r="AW863" s="349">
        <v>0</v>
      </c>
      <c r="AX863" s="349">
        <v>0</v>
      </c>
      <c r="AY863" s="147"/>
      <c r="AZ863" s="349"/>
      <c r="BA863" s="349"/>
      <c r="BB863" s="147"/>
      <c r="BC863" s="147"/>
      <c r="BD863" s="349"/>
      <c r="BE863" s="349"/>
      <c r="BF863" s="354">
        <v>0</v>
      </c>
      <c r="BG863" s="145"/>
      <c r="BH863" s="349">
        <v>0</v>
      </c>
      <c r="BI863" s="337"/>
      <c r="BJ863" s="360"/>
      <c r="BK863" s="343"/>
      <c r="BL863" s="147"/>
      <c r="BM863" s="147"/>
      <c r="BN863" s="349">
        <v>12</v>
      </c>
      <c r="BO863" s="349"/>
      <c r="BP863" s="147"/>
      <c r="BQ863" s="144">
        <v>0</v>
      </c>
      <c r="BR863" s="145"/>
      <c r="BS863" s="145"/>
      <c r="BT863" s="145"/>
      <c r="BU863" s="354"/>
      <c r="BV863" s="144"/>
      <c r="BW863" s="145"/>
      <c r="BX863" s="145"/>
      <c r="BY863" s="144"/>
      <c r="BZ863" s="144"/>
      <c r="CA863" s="355">
        <v>0</v>
      </c>
      <c r="CB863" s="338">
        <v>0</v>
      </c>
      <c r="CC863" s="344">
        <v>0</v>
      </c>
      <c r="CD863" s="145"/>
      <c r="CE863" s="145"/>
      <c r="CF863" s="356">
        <v>0</v>
      </c>
      <c r="CG863" s="148"/>
      <c r="CH863" s="148"/>
      <c r="CI863" s="337"/>
      <c r="CJ863" s="147"/>
      <c r="CK863" s="338"/>
      <c r="CL863" s="145"/>
      <c r="CM863" s="145"/>
      <c r="CN863" s="338"/>
      <c r="CO863" s="344"/>
    </row>
    <row r="864" spans="1:93" ht="24" customHeight="1" x14ac:dyDescent="0.3">
      <c r="A864" s="345" t="s">
        <v>3415</v>
      </c>
      <c r="B864" s="328" t="s">
        <v>3416</v>
      </c>
      <c r="C864" s="329" t="s">
        <v>598</v>
      </c>
      <c r="D864" s="330">
        <f t="shared" si="39"/>
        <v>6</v>
      </c>
      <c r="E864" s="331">
        <f t="shared" si="40"/>
        <v>3</v>
      </c>
      <c r="F864" s="331">
        <f t="shared" si="41"/>
        <v>0</v>
      </c>
      <c r="G864" s="331">
        <f t="shared" si="42"/>
        <v>0</v>
      </c>
      <c r="H864" s="331">
        <f t="shared" si="43"/>
        <v>0</v>
      </c>
      <c r="I864" s="331">
        <f t="shared" si="44"/>
        <v>0</v>
      </c>
      <c r="J864" s="331">
        <f t="shared" si="45"/>
        <v>0</v>
      </c>
      <c r="K864" s="331">
        <f t="shared" si="46"/>
        <v>0</v>
      </c>
      <c r="L864" s="331">
        <f t="shared" si="47"/>
        <v>0</v>
      </c>
      <c r="M864" s="332">
        <f t="shared" si="48"/>
        <v>0</v>
      </c>
      <c r="N864" s="333">
        <f t="shared" si="49"/>
        <v>9</v>
      </c>
      <c r="O864" s="334"/>
      <c r="P864" s="335">
        <f t="shared" si="50"/>
        <v>9</v>
      </c>
      <c r="Q864" s="336">
        <f t="shared" si="51"/>
        <v>704</v>
      </c>
      <c r="R864" s="148"/>
      <c r="S864" s="148"/>
      <c r="T864" s="337"/>
      <c r="U864" s="148"/>
      <c r="V864" s="148"/>
      <c r="W864" s="337"/>
      <c r="X864" s="147"/>
      <c r="Y864" s="148"/>
      <c r="Z864" s="147"/>
      <c r="AA864" s="354">
        <v>0</v>
      </c>
      <c r="AB864" s="357">
        <v>0</v>
      </c>
      <c r="AC864" s="349">
        <v>0</v>
      </c>
      <c r="AD864" s="147"/>
      <c r="AE864" s="148"/>
      <c r="AF864" s="147">
        <v>3</v>
      </c>
      <c r="AG864" s="144">
        <v>0</v>
      </c>
      <c r="AH864" s="144">
        <v>0</v>
      </c>
      <c r="AI864" s="145"/>
      <c r="AJ864" s="145"/>
      <c r="AK864" s="144"/>
      <c r="AL864" s="145"/>
      <c r="AM864" s="144"/>
      <c r="AN864" s="144"/>
      <c r="AO864" s="340"/>
      <c r="AP864" s="340"/>
      <c r="AQ864" s="341"/>
      <c r="AR864" s="341"/>
      <c r="AS864" s="341"/>
      <c r="AT864" s="359"/>
      <c r="AU864" s="144"/>
      <c r="AV864" s="145"/>
      <c r="AW864" s="349">
        <v>0</v>
      </c>
      <c r="AX864" s="349">
        <v>0</v>
      </c>
      <c r="AY864" s="147"/>
      <c r="AZ864" s="349"/>
      <c r="BA864" s="349"/>
      <c r="BB864" s="147"/>
      <c r="BC864" s="147"/>
      <c r="BD864" s="349"/>
      <c r="BE864" s="349"/>
      <c r="BF864" s="338">
        <v>0</v>
      </c>
      <c r="BG864" s="145"/>
      <c r="BH864" s="148">
        <v>0</v>
      </c>
      <c r="BI864" s="337"/>
      <c r="BJ864" s="360"/>
      <c r="BK864" s="343"/>
      <c r="BL864" s="147"/>
      <c r="BM864" s="147"/>
      <c r="BN864" s="349"/>
      <c r="BO864" s="349">
        <v>6</v>
      </c>
      <c r="BP864" s="147"/>
      <c r="BQ864" s="88">
        <v>0</v>
      </c>
      <c r="BR864" s="352"/>
      <c r="BS864" s="352"/>
      <c r="BT864" s="145"/>
      <c r="BU864" s="338"/>
      <c r="BV864" s="88"/>
      <c r="BW864" s="145"/>
      <c r="BX864" s="145"/>
      <c r="BY864" s="144"/>
      <c r="BZ864" s="144"/>
      <c r="CA864" s="355">
        <v>0</v>
      </c>
      <c r="CB864" s="338">
        <v>0</v>
      </c>
      <c r="CC864" s="344">
        <v>0</v>
      </c>
      <c r="CD864" s="145"/>
      <c r="CE864" s="145"/>
      <c r="CF864" s="356">
        <v>0</v>
      </c>
      <c r="CG864" s="148"/>
      <c r="CH864" s="148"/>
      <c r="CI864" s="337"/>
      <c r="CJ864" s="147"/>
      <c r="CK864" s="338"/>
      <c r="CL864" s="145"/>
      <c r="CM864" s="145"/>
      <c r="CN864" s="338"/>
      <c r="CO864" s="344"/>
    </row>
    <row r="865" spans="1:93" ht="24" customHeight="1" x14ac:dyDescent="0.3">
      <c r="A865" s="345" t="s">
        <v>3417</v>
      </c>
      <c r="B865" s="328" t="s">
        <v>3418</v>
      </c>
      <c r="C865" s="329" t="s">
        <v>1965</v>
      </c>
      <c r="D865" s="330">
        <f t="shared" si="39"/>
        <v>15</v>
      </c>
      <c r="E865" s="331">
        <f t="shared" si="40"/>
        <v>0</v>
      </c>
      <c r="F865" s="331">
        <f t="shared" si="41"/>
        <v>0</v>
      </c>
      <c r="G865" s="331">
        <f t="shared" si="42"/>
        <v>0</v>
      </c>
      <c r="H865" s="331">
        <f t="shared" si="43"/>
        <v>0</v>
      </c>
      <c r="I865" s="331">
        <f t="shared" si="44"/>
        <v>0</v>
      </c>
      <c r="J865" s="331">
        <f t="shared" si="45"/>
        <v>0</v>
      </c>
      <c r="K865" s="331">
        <f t="shared" si="46"/>
        <v>0</v>
      </c>
      <c r="L865" s="331">
        <f t="shared" si="47"/>
        <v>0</v>
      </c>
      <c r="M865" s="332">
        <f t="shared" si="48"/>
        <v>0</v>
      </c>
      <c r="N865" s="333">
        <f t="shared" si="49"/>
        <v>15</v>
      </c>
      <c r="O865" s="334"/>
      <c r="P865" s="335">
        <f t="shared" si="50"/>
        <v>15</v>
      </c>
      <c r="Q865" s="336">
        <f t="shared" si="51"/>
        <v>550</v>
      </c>
      <c r="R865" s="349"/>
      <c r="S865" s="349"/>
      <c r="T865" s="337"/>
      <c r="U865" s="349"/>
      <c r="V865" s="349"/>
      <c r="W865" s="337"/>
      <c r="X865" s="147"/>
      <c r="Y865" s="349"/>
      <c r="Z865" s="147"/>
      <c r="AA865" s="354">
        <v>0</v>
      </c>
      <c r="AB865" s="357">
        <v>0</v>
      </c>
      <c r="AC865" s="148">
        <v>0</v>
      </c>
      <c r="AD865" s="147"/>
      <c r="AE865" s="349">
        <v>15</v>
      </c>
      <c r="AF865" s="147"/>
      <c r="AG865" s="144">
        <v>0</v>
      </c>
      <c r="AH865" s="144">
        <v>0</v>
      </c>
      <c r="AI865" s="145"/>
      <c r="AJ865" s="145"/>
      <c r="AK865" s="144"/>
      <c r="AL865" s="145"/>
      <c r="AM865" s="144"/>
      <c r="AN865" s="144"/>
      <c r="AO865" s="340"/>
      <c r="AP865" s="340"/>
      <c r="AQ865" s="341"/>
      <c r="AR865" s="341"/>
      <c r="AS865" s="341"/>
      <c r="AT865" s="359"/>
      <c r="AU865" s="144"/>
      <c r="AV865" s="145"/>
      <c r="AW865" s="148">
        <v>0</v>
      </c>
      <c r="AX865" s="148">
        <v>0</v>
      </c>
      <c r="AY865" s="147"/>
      <c r="AZ865" s="148"/>
      <c r="BA865" s="148"/>
      <c r="BB865" s="147"/>
      <c r="BC865" s="147"/>
      <c r="BD865" s="148"/>
      <c r="BE865" s="148"/>
      <c r="BF865" s="338">
        <v>0</v>
      </c>
      <c r="BG865" s="145"/>
      <c r="BH865" s="148">
        <v>0</v>
      </c>
      <c r="BI865" s="337"/>
      <c r="BJ865" s="342"/>
      <c r="BK865" s="343"/>
      <c r="BL865" s="147"/>
      <c r="BM865" s="147"/>
      <c r="BN865" s="148"/>
      <c r="BO865" s="148"/>
      <c r="BP865" s="147"/>
      <c r="BQ865" s="88">
        <v>0</v>
      </c>
      <c r="BR865" s="352"/>
      <c r="BS865" s="352"/>
      <c r="BT865" s="145"/>
      <c r="BU865" s="338"/>
      <c r="BV865" s="88"/>
      <c r="BW865" s="145"/>
      <c r="BX865" s="145"/>
      <c r="BY865" s="144"/>
      <c r="BZ865" s="144"/>
      <c r="CA865" s="149">
        <v>0</v>
      </c>
      <c r="CB865" s="338">
        <v>0</v>
      </c>
      <c r="CC865" s="344">
        <v>0</v>
      </c>
      <c r="CD865" s="145"/>
      <c r="CE865" s="145"/>
      <c r="CF865" s="146">
        <v>0</v>
      </c>
      <c r="CG865" s="148"/>
      <c r="CH865" s="148"/>
      <c r="CI865" s="337"/>
      <c r="CJ865" s="147"/>
      <c r="CK865" s="338"/>
      <c r="CL865" s="145"/>
      <c r="CM865" s="145"/>
      <c r="CN865" s="338"/>
      <c r="CO865" s="344"/>
    </row>
    <row r="866" spans="1:93" ht="24" customHeight="1" x14ac:dyDescent="0.3">
      <c r="A866" s="327" t="s">
        <v>3419</v>
      </c>
      <c r="B866" s="328" t="s">
        <v>3420</v>
      </c>
      <c r="C866" s="329" t="s">
        <v>1965</v>
      </c>
      <c r="D866" s="330">
        <f t="shared" si="39"/>
        <v>3</v>
      </c>
      <c r="E866" s="331">
        <f t="shared" si="40"/>
        <v>0</v>
      </c>
      <c r="F866" s="331">
        <f t="shared" si="41"/>
        <v>0</v>
      </c>
      <c r="G866" s="331">
        <f t="shared" si="42"/>
        <v>0</v>
      </c>
      <c r="H866" s="331">
        <f t="shared" si="43"/>
        <v>0</v>
      </c>
      <c r="I866" s="331">
        <f t="shared" si="44"/>
        <v>0</v>
      </c>
      <c r="J866" s="331">
        <f t="shared" si="45"/>
        <v>0</v>
      </c>
      <c r="K866" s="331">
        <f t="shared" si="46"/>
        <v>0</v>
      </c>
      <c r="L866" s="331">
        <f t="shared" si="47"/>
        <v>0</v>
      </c>
      <c r="M866" s="332">
        <f t="shared" si="48"/>
        <v>0</v>
      </c>
      <c r="N866" s="333">
        <f t="shared" si="49"/>
        <v>3</v>
      </c>
      <c r="O866" s="334"/>
      <c r="P866" s="335">
        <f t="shared" si="50"/>
        <v>3</v>
      </c>
      <c r="Q866" s="336">
        <f t="shared" si="51"/>
        <v>862</v>
      </c>
      <c r="R866" s="349"/>
      <c r="S866" s="349"/>
      <c r="T866" s="350"/>
      <c r="U866" s="349"/>
      <c r="V866" s="349"/>
      <c r="W866" s="350"/>
      <c r="X866" s="351"/>
      <c r="Y866" s="349"/>
      <c r="Z866" s="351"/>
      <c r="AA866" s="338">
        <v>0</v>
      </c>
      <c r="AB866" s="339">
        <v>0</v>
      </c>
      <c r="AC866" s="148">
        <v>0</v>
      </c>
      <c r="AD866" s="351"/>
      <c r="AE866" s="349"/>
      <c r="AF866" s="351"/>
      <c r="AG866" s="364">
        <v>0</v>
      </c>
      <c r="AH866" s="364">
        <v>0</v>
      </c>
      <c r="AI866" s="145"/>
      <c r="AJ866" s="145"/>
      <c r="AK866" s="364"/>
      <c r="AL866" s="145"/>
      <c r="AM866" s="364"/>
      <c r="AN866" s="364"/>
      <c r="AO866" s="340"/>
      <c r="AP866" s="340"/>
      <c r="AQ866" s="365"/>
      <c r="AR866" s="365"/>
      <c r="AS866" s="365"/>
      <c r="AT866" s="153"/>
      <c r="AU866" s="364"/>
      <c r="AV866" s="145"/>
      <c r="AW866" s="349">
        <v>0</v>
      </c>
      <c r="AX866" s="349">
        <v>0</v>
      </c>
      <c r="AY866" s="351"/>
      <c r="AZ866" s="349"/>
      <c r="BA866" s="349"/>
      <c r="BB866" s="351"/>
      <c r="BC866" s="351"/>
      <c r="BD866" s="349"/>
      <c r="BE866" s="349"/>
      <c r="BF866" s="338">
        <v>0</v>
      </c>
      <c r="BG866" s="145"/>
      <c r="BH866" s="148">
        <v>0</v>
      </c>
      <c r="BI866" s="350"/>
      <c r="BJ866" s="342"/>
      <c r="BK866" s="343"/>
      <c r="BL866" s="351"/>
      <c r="BM866" s="351"/>
      <c r="BN866" s="349"/>
      <c r="BO866" s="349">
        <v>3</v>
      </c>
      <c r="BP866" s="351"/>
      <c r="BQ866" s="144">
        <v>0</v>
      </c>
      <c r="BR866" s="145"/>
      <c r="BS866" s="145"/>
      <c r="BT866" s="145"/>
      <c r="BU866" s="338"/>
      <c r="BV866" s="144"/>
      <c r="BW866" s="145"/>
      <c r="BX866" s="145"/>
      <c r="BY866" s="364"/>
      <c r="BZ866" s="364"/>
      <c r="CA866" s="355">
        <v>0</v>
      </c>
      <c r="CB866" s="354">
        <v>0</v>
      </c>
      <c r="CC866" s="88">
        <v>0</v>
      </c>
      <c r="CD866" s="145"/>
      <c r="CE866" s="145"/>
      <c r="CF866" s="146">
        <v>0</v>
      </c>
      <c r="CG866" s="349"/>
      <c r="CH866" s="349"/>
      <c r="CI866" s="350"/>
      <c r="CJ866" s="351"/>
      <c r="CK866" s="354"/>
      <c r="CL866" s="145"/>
      <c r="CM866" s="145"/>
      <c r="CN866" s="354"/>
      <c r="CO866" s="88"/>
    </row>
    <row r="867" spans="1:93" ht="24" customHeight="1" x14ac:dyDescent="0.3">
      <c r="A867" s="327">
        <v>751023</v>
      </c>
      <c r="B867" s="328" t="s">
        <v>3421</v>
      </c>
      <c r="C867" s="329" t="s">
        <v>1893</v>
      </c>
      <c r="D867" s="330">
        <f t="shared" si="39"/>
        <v>15</v>
      </c>
      <c r="E867" s="331">
        <f t="shared" si="40"/>
        <v>12</v>
      </c>
      <c r="F867" s="331">
        <f t="shared" si="41"/>
        <v>5</v>
      </c>
      <c r="G867" s="331">
        <f t="shared" si="42"/>
        <v>0</v>
      </c>
      <c r="H867" s="331">
        <f t="shared" si="43"/>
        <v>0</v>
      </c>
      <c r="I867" s="331">
        <f t="shared" si="44"/>
        <v>0</v>
      </c>
      <c r="J867" s="331">
        <f t="shared" si="45"/>
        <v>0</v>
      </c>
      <c r="K867" s="331">
        <f t="shared" si="46"/>
        <v>0</v>
      </c>
      <c r="L867" s="331">
        <f t="shared" si="47"/>
        <v>0</v>
      </c>
      <c r="M867" s="332">
        <f t="shared" si="48"/>
        <v>0</v>
      </c>
      <c r="N867" s="333">
        <f t="shared" si="49"/>
        <v>32</v>
      </c>
      <c r="O867" s="334"/>
      <c r="P867" s="335">
        <f t="shared" si="50"/>
        <v>32</v>
      </c>
      <c r="Q867" s="336">
        <f t="shared" si="51"/>
        <v>331</v>
      </c>
      <c r="R867" s="148"/>
      <c r="S867" s="148"/>
      <c r="T867" s="337"/>
      <c r="U867" s="148"/>
      <c r="V867" s="148"/>
      <c r="W867" s="337"/>
      <c r="X867" s="147"/>
      <c r="Y867" s="148"/>
      <c r="Z867" s="147"/>
      <c r="AA867" s="354">
        <v>0</v>
      </c>
      <c r="AB867" s="357">
        <v>0</v>
      </c>
      <c r="AC867" s="148">
        <v>0</v>
      </c>
      <c r="AD867" s="147"/>
      <c r="AE867" s="148">
        <v>5</v>
      </c>
      <c r="AF867" s="147">
        <v>12</v>
      </c>
      <c r="AG867" s="144">
        <v>0</v>
      </c>
      <c r="AH867" s="144">
        <v>0</v>
      </c>
      <c r="AI867" s="145"/>
      <c r="AJ867" s="145"/>
      <c r="AK867" s="144"/>
      <c r="AL867" s="145"/>
      <c r="AM867" s="144"/>
      <c r="AN867" s="144"/>
      <c r="AO867" s="340"/>
      <c r="AP867" s="340"/>
      <c r="AQ867" s="341"/>
      <c r="AR867" s="341"/>
      <c r="AS867" s="341"/>
      <c r="AT867" s="359"/>
      <c r="AU867" s="144"/>
      <c r="AV867" s="145"/>
      <c r="AW867" s="148">
        <v>0</v>
      </c>
      <c r="AX867" s="148">
        <v>0</v>
      </c>
      <c r="AY867" s="147"/>
      <c r="AZ867" s="148"/>
      <c r="BA867" s="148"/>
      <c r="BB867" s="147"/>
      <c r="BC867" s="147"/>
      <c r="BD867" s="148"/>
      <c r="BE867" s="148"/>
      <c r="BF867" s="338">
        <v>0</v>
      </c>
      <c r="BG867" s="145"/>
      <c r="BH867" s="148">
        <v>0</v>
      </c>
      <c r="BI867" s="337"/>
      <c r="BJ867" s="342"/>
      <c r="BK867" s="343"/>
      <c r="BL867" s="147"/>
      <c r="BM867" s="147"/>
      <c r="BN867" s="148"/>
      <c r="BO867" s="148">
        <v>15</v>
      </c>
      <c r="BP867" s="147"/>
      <c r="BQ867" s="144">
        <v>0</v>
      </c>
      <c r="BR867" s="145"/>
      <c r="BS867" s="145"/>
      <c r="BT867" s="145"/>
      <c r="BU867" s="338"/>
      <c r="BV867" s="144"/>
      <c r="BW867" s="145"/>
      <c r="BX867" s="145"/>
      <c r="BY867" s="144"/>
      <c r="BZ867" s="144"/>
      <c r="CA867" s="149">
        <v>0</v>
      </c>
      <c r="CB867" s="354">
        <v>0</v>
      </c>
      <c r="CC867" s="344">
        <v>0</v>
      </c>
      <c r="CD867" s="145"/>
      <c r="CE867" s="145"/>
      <c r="CF867" s="146">
        <v>0</v>
      </c>
      <c r="CG867" s="148"/>
      <c r="CH867" s="148"/>
      <c r="CI867" s="337"/>
      <c r="CJ867" s="147"/>
      <c r="CK867" s="354"/>
      <c r="CL867" s="145"/>
      <c r="CM867" s="145"/>
      <c r="CN867" s="354"/>
      <c r="CO867" s="344"/>
    </row>
    <row r="868" spans="1:93" ht="24" customHeight="1" x14ac:dyDescent="0.3">
      <c r="A868" s="327" t="s">
        <v>3422</v>
      </c>
      <c r="B868" s="328" t="s">
        <v>3423</v>
      </c>
      <c r="C868" s="329" t="s">
        <v>2013</v>
      </c>
      <c r="D868" s="330">
        <f t="shared" si="39"/>
        <v>6</v>
      </c>
      <c r="E868" s="331">
        <f t="shared" si="40"/>
        <v>4</v>
      </c>
      <c r="F868" s="331">
        <f t="shared" si="41"/>
        <v>0</v>
      </c>
      <c r="G868" s="331">
        <f t="shared" si="42"/>
        <v>0</v>
      </c>
      <c r="H868" s="331">
        <f t="shared" si="43"/>
        <v>0</v>
      </c>
      <c r="I868" s="331">
        <f t="shared" si="44"/>
        <v>0</v>
      </c>
      <c r="J868" s="331">
        <f t="shared" si="45"/>
        <v>0</v>
      </c>
      <c r="K868" s="331">
        <f t="shared" si="46"/>
        <v>0</v>
      </c>
      <c r="L868" s="331">
        <f t="shared" si="47"/>
        <v>0</v>
      </c>
      <c r="M868" s="332">
        <f t="shared" si="48"/>
        <v>0</v>
      </c>
      <c r="N868" s="333">
        <f t="shared" si="49"/>
        <v>10</v>
      </c>
      <c r="O868" s="334"/>
      <c r="P868" s="335">
        <f t="shared" si="50"/>
        <v>10</v>
      </c>
      <c r="Q868" s="336">
        <f t="shared" si="51"/>
        <v>661</v>
      </c>
      <c r="R868" s="349"/>
      <c r="S868" s="349"/>
      <c r="T868" s="350"/>
      <c r="U868" s="349"/>
      <c r="V868" s="349"/>
      <c r="W868" s="350"/>
      <c r="X868" s="351"/>
      <c r="Y868" s="349"/>
      <c r="Z868" s="351"/>
      <c r="AA868" s="338">
        <v>0</v>
      </c>
      <c r="AB868" s="339">
        <v>0</v>
      </c>
      <c r="AC868" s="148">
        <v>0</v>
      </c>
      <c r="AD868" s="351"/>
      <c r="AE868" s="349"/>
      <c r="AF868" s="351">
        <v>4</v>
      </c>
      <c r="AG868" s="144">
        <v>0</v>
      </c>
      <c r="AH868" s="144">
        <v>0</v>
      </c>
      <c r="AI868" s="145"/>
      <c r="AJ868" s="145"/>
      <c r="AK868" s="144"/>
      <c r="AL868" s="145"/>
      <c r="AM868" s="144"/>
      <c r="AN868" s="144"/>
      <c r="AO868" s="340"/>
      <c r="AP868" s="340"/>
      <c r="AQ868" s="341"/>
      <c r="AR868" s="341"/>
      <c r="AS868" s="341"/>
      <c r="AT868" s="153"/>
      <c r="AU868" s="144"/>
      <c r="AV868" s="145"/>
      <c r="AW868" s="148">
        <v>0</v>
      </c>
      <c r="AX868" s="148">
        <v>0</v>
      </c>
      <c r="AY868" s="351"/>
      <c r="AZ868" s="148"/>
      <c r="BA868" s="148"/>
      <c r="BB868" s="351"/>
      <c r="BC868" s="351"/>
      <c r="BD868" s="148"/>
      <c r="BE868" s="148"/>
      <c r="BF868" s="338">
        <v>0</v>
      </c>
      <c r="BG868" s="145"/>
      <c r="BH868" s="148">
        <v>0</v>
      </c>
      <c r="BI868" s="350"/>
      <c r="BJ868" s="342"/>
      <c r="BK868" s="343"/>
      <c r="BL868" s="351"/>
      <c r="BM868" s="351"/>
      <c r="BN868" s="148"/>
      <c r="BO868" s="148">
        <v>6</v>
      </c>
      <c r="BP868" s="351"/>
      <c r="BQ868" s="88">
        <v>0</v>
      </c>
      <c r="BR868" s="352"/>
      <c r="BS868" s="352"/>
      <c r="BT868" s="145"/>
      <c r="BU868" s="338"/>
      <c r="BV868" s="88"/>
      <c r="BW868" s="145"/>
      <c r="BX868" s="145"/>
      <c r="BY868" s="144"/>
      <c r="BZ868" s="144"/>
      <c r="CA868" s="149">
        <v>0</v>
      </c>
      <c r="CB868" s="338">
        <v>0</v>
      </c>
      <c r="CC868" s="344">
        <v>0</v>
      </c>
      <c r="CD868" s="145"/>
      <c r="CE868" s="145"/>
      <c r="CF868" s="356">
        <v>0</v>
      </c>
      <c r="CG868" s="349"/>
      <c r="CH868" s="349"/>
      <c r="CI868" s="350"/>
      <c r="CJ868" s="351"/>
      <c r="CK868" s="338"/>
      <c r="CL868" s="145"/>
      <c r="CM868" s="145"/>
      <c r="CN868" s="338"/>
      <c r="CO868" s="344"/>
    </row>
    <row r="869" spans="1:93" ht="24" customHeight="1" x14ac:dyDescent="0.3">
      <c r="A869" s="327" t="s">
        <v>3424</v>
      </c>
      <c r="B869" s="328" t="s">
        <v>3425</v>
      </c>
      <c r="C869" s="329" t="s">
        <v>132</v>
      </c>
      <c r="D869" s="330">
        <f t="shared" si="39"/>
        <v>0</v>
      </c>
      <c r="E869" s="331">
        <f t="shared" si="40"/>
        <v>0</v>
      </c>
      <c r="F869" s="331">
        <f t="shared" si="41"/>
        <v>0</v>
      </c>
      <c r="G869" s="331">
        <f t="shared" si="42"/>
        <v>0</v>
      </c>
      <c r="H869" s="331">
        <f t="shared" si="43"/>
        <v>0</v>
      </c>
      <c r="I869" s="331">
        <f t="shared" si="44"/>
        <v>0</v>
      </c>
      <c r="J869" s="331">
        <f t="shared" si="45"/>
        <v>0</v>
      </c>
      <c r="K869" s="331">
        <f t="shared" si="46"/>
        <v>0</v>
      </c>
      <c r="L869" s="331">
        <f t="shared" si="47"/>
        <v>0</v>
      </c>
      <c r="M869" s="332">
        <f t="shared" si="48"/>
        <v>0</v>
      </c>
      <c r="N869" s="333">
        <f t="shared" si="49"/>
        <v>0</v>
      </c>
      <c r="O869" s="334"/>
      <c r="P869" s="335">
        <f t="shared" si="50"/>
        <v>0</v>
      </c>
      <c r="Q869" s="336" t="str">
        <f t="shared" si="51"/>
        <v/>
      </c>
      <c r="R869" s="148"/>
      <c r="S869" s="148"/>
      <c r="T869" s="350"/>
      <c r="U869" s="148"/>
      <c r="V869" s="148"/>
      <c r="W869" s="350"/>
      <c r="X869" s="351"/>
      <c r="Y869" s="148"/>
      <c r="Z869" s="351"/>
      <c r="AA869" s="338">
        <v>0</v>
      </c>
      <c r="AB869" s="339">
        <v>0</v>
      </c>
      <c r="AC869" s="349">
        <v>0</v>
      </c>
      <c r="AD869" s="351"/>
      <c r="AE869" s="148"/>
      <c r="AF869" s="351"/>
      <c r="AG869" s="144">
        <v>0</v>
      </c>
      <c r="AH869" s="144">
        <v>0</v>
      </c>
      <c r="AI869" s="145"/>
      <c r="AJ869" s="145"/>
      <c r="AK869" s="144"/>
      <c r="AL869" s="145"/>
      <c r="AM869" s="144"/>
      <c r="AN869" s="144"/>
      <c r="AO869" s="340"/>
      <c r="AP869" s="340"/>
      <c r="AQ869" s="341"/>
      <c r="AR869" s="341"/>
      <c r="AS869" s="341"/>
      <c r="AT869" s="153"/>
      <c r="AU869" s="144"/>
      <c r="AV869" s="145"/>
      <c r="AW869" s="148">
        <v>0</v>
      </c>
      <c r="AX869" s="148">
        <v>0</v>
      </c>
      <c r="AY869" s="351"/>
      <c r="AZ869" s="148"/>
      <c r="BA869" s="148"/>
      <c r="BB869" s="351"/>
      <c r="BC869" s="351"/>
      <c r="BD869" s="148"/>
      <c r="BE869" s="148"/>
      <c r="BF869" s="338">
        <v>0</v>
      </c>
      <c r="BG869" s="145"/>
      <c r="BH869" s="349">
        <v>0</v>
      </c>
      <c r="BI869" s="350"/>
      <c r="BJ869" s="360"/>
      <c r="BK869" s="343"/>
      <c r="BL869" s="351"/>
      <c r="BM869" s="351"/>
      <c r="BN869" s="148"/>
      <c r="BO869" s="148"/>
      <c r="BP869" s="351"/>
      <c r="BQ869" s="144">
        <v>0</v>
      </c>
      <c r="BR869" s="145"/>
      <c r="BS869" s="145"/>
      <c r="BT869" s="145"/>
      <c r="BU869" s="338"/>
      <c r="BV869" s="144"/>
      <c r="BW869" s="145"/>
      <c r="BX869" s="145"/>
      <c r="BY869" s="144"/>
      <c r="BZ869" s="144"/>
      <c r="CA869" s="149">
        <v>0</v>
      </c>
      <c r="CB869" s="354">
        <v>0</v>
      </c>
      <c r="CC869" s="344">
        <v>0</v>
      </c>
      <c r="CD869" s="145"/>
      <c r="CE869" s="145"/>
      <c r="CF869" s="356">
        <v>0</v>
      </c>
      <c r="CG869" s="349"/>
      <c r="CH869" s="349"/>
      <c r="CI869" s="350"/>
      <c r="CJ869" s="351"/>
      <c r="CK869" s="354"/>
      <c r="CL869" s="145"/>
      <c r="CM869" s="145"/>
      <c r="CN869" s="354"/>
      <c r="CO869" s="344"/>
    </row>
    <row r="870" spans="1:93" ht="24" customHeight="1" x14ac:dyDescent="0.3">
      <c r="A870" s="327" t="s">
        <v>3426</v>
      </c>
      <c r="B870" s="328" t="s">
        <v>3427</v>
      </c>
      <c r="C870" s="329" t="s">
        <v>3428</v>
      </c>
      <c r="D870" s="330">
        <f t="shared" si="39"/>
        <v>0</v>
      </c>
      <c r="E870" s="331">
        <f t="shared" si="40"/>
        <v>0</v>
      </c>
      <c r="F870" s="331">
        <f t="shared" si="41"/>
        <v>0</v>
      </c>
      <c r="G870" s="331">
        <f t="shared" si="42"/>
        <v>0</v>
      </c>
      <c r="H870" s="331">
        <f t="shared" si="43"/>
        <v>0</v>
      </c>
      <c r="I870" s="331">
        <f t="shared" si="44"/>
        <v>0</v>
      </c>
      <c r="J870" s="331">
        <f t="shared" si="45"/>
        <v>0</v>
      </c>
      <c r="K870" s="331">
        <f t="shared" si="46"/>
        <v>0</v>
      </c>
      <c r="L870" s="331">
        <f t="shared" si="47"/>
        <v>0</v>
      </c>
      <c r="M870" s="332">
        <f t="shared" si="48"/>
        <v>0</v>
      </c>
      <c r="N870" s="333">
        <f t="shared" si="49"/>
        <v>0</v>
      </c>
      <c r="O870" s="334"/>
      <c r="P870" s="335">
        <f t="shared" si="50"/>
        <v>0</v>
      </c>
      <c r="Q870" s="336" t="str">
        <f t="shared" si="51"/>
        <v/>
      </c>
      <c r="R870" s="148"/>
      <c r="S870" s="148"/>
      <c r="T870" s="337"/>
      <c r="U870" s="148"/>
      <c r="V870" s="148"/>
      <c r="W870" s="337"/>
      <c r="X870" s="147"/>
      <c r="Y870" s="148"/>
      <c r="Z870" s="147"/>
      <c r="AA870" s="338">
        <v>0</v>
      </c>
      <c r="AB870" s="339">
        <v>0</v>
      </c>
      <c r="AC870" s="349">
        <v>0</v>
      </c>
      <c r="AD870" s="147"/>
      <c r="AE870" s="148"/>
      <c r="AF870" s="147"/>
      <c r="AG870" s="88">
        <v>0</v>
      </c>
      <c r="AH870" s="88">
        <v>0</v>
      </c>
      <c r="AI870" s="145"/>
      <c r="AJ870" s="145"/>
      <c r="AK870" s="88"/>
      <c r="AL870" s="145"/>
      <c r="AM870" s="88"/>
      <c r="AN870" s="88"/>
      <c r="AO870" s="340"/>
      <c r="AP870" s="340"/>
      <c r="AQ870" s="358"/>
      <c r="AR870" s="358"/>
      <c r="AS870" s="358"/>
      <c r="AT870" s="153"/>
      <c r="AU870" s="88"/>
      <c r="AV870" s="145"/>
      <c r="AW870" s="148">
        <v>0</v>
      </c>
      <c r="AX870" s="148">
        <v>0</v>
      </c>
      <c r="AY870" s="147"/>
      <c r="AZ870" s="148"/>
      <c r="BA870" s="148"/>
      <c r="BB870" s="147"/>
      <c r="BC870" s="147"/>
      <c r="BD870" s="148"/>
      <c r="BE870" s="148"/>
      <c r="BF870" s="338">
        <v>0</v>
      </c>
      <c r="BG870" s="145"/>
      <c r="BH870" s="148">
        <v>0</v>
      </c>
      <c r="BI870" s="337"/>
      <c r="BJ870" s="360"/>
      <c r="BK870" s="343"/>
      <c r="BL870" s="147"/>
      <c r="BM870" s="147"/>
      <c r="BN870" s="148"/>
      <c r="BO870" s="148"/>
      <c r="BP870" s="147"/>
      <c r="BQ870" s="144">
        <v>0</v>
      </c>
      <c r="BR870" s="145"/>
      <c r="BS870" s="145"/>
      <c r="BT870" s="145"/>
      <c r="BU870" s="338"/>
      <c r="BV870" s="144"/>
      <c r="BW870" s="145"/>
      <c r="BX870" s="145"/>
      <c r="BY870" s="88"/>
      <c r="BZ870" s="88"/>
      <c r="CA870" s="149">
        <v>0</v>
      </c>
      <c r="CB870" s="338">
        <v>0</v>
      </c>
      <c r="CC870" s="344">
        <v>0</v>
      </c>
      <c r="CD870" s="145"/>
      <c r="CE870" s="145"/>
      <c r="CF870" s="146">
        <v>0</v>
      </c>
      <c r="CG870" s="148"/>
      <c r="CH870" s="148"/>
      <c r="CI870" s="337"/>
      <c r="CJ870" s="147"/>
      <c r="CK870" s="338"/>
      <c r="CL870" s="145"/>
      <c r="CM870" s="145"/>
      <c r="CN870" s="338"/>
      <c r="CO870" s="344"/>
    </row>
    <row r="871" spans="1:93" ht="24" customHeight="1" x14ac:dyDescent="0.3">
      <c r="A871" s="327">
        <v>790927</v>
      </c>
      <c r="B871" s="328" t="s">
        <v>3429</v>
      </c>
      <c r="C871" s="329" t="s">
        <v>1713</v>
      </c>
      <c r="D871" s="330">
        <f t="shared" si="39"/>
        <v>0</v>
      </c>
      <c r="E871" s="331">
        <f t="shared" si="40"/>
        <v>0</v>
      </c>
      <c r="F871" s="331">
        <f t="shared" si="41"/>
        <v>0</v>
      </c>
      <c r="G871" s="331">
        <f t="shared" si="42"/>
        <v>0</v>
      </c>
      <c r="H871" s="331">
        <f t="shared" si="43"/>
        <v>0</v>
      </c>
      <c r="I871" s="331">
        <f t="shared" si="44"/>
        <v>0</v>
      </c>
      <c r="J871" s="331">
        <f t="shared" si="45"/>
        <v>0</v>
      </c>
      <c r="K871" s="331">
        <f t="shared" si="46"/>
        <v>0</v>
      </c>
      <c r="L871" s="331">
        <f t="shared" si="47"/>
        <v>0</v>
      </c>
      <c r="M871" s="332">
        <f t="shared" si="48"/>
        <v>0</v>
      </c>
      <c r="N871" s="333">
        <f t="shared" si="49"/>
        <v>0</v>
      </c>
      <c r="O871" s="334"/>
      <c r="P871" s="335">
        <f t="shared" si="50"/>
        <v>0</v>
      </c>
      <c r="Q871" s="336" t="str">
        <f t="shared" si="51"/>
        <v/>
      </c>
      <c r="R871" s="148"/>
      <c r="S871" s="148"/>
      <c r="T871" s="350"/>
      <c r="U871" s="148"/>
      <c r="V871" s="148"/>
      <c r="W871" s="350"/>
      <c r="X871" s="351"/>
      <c r="Y871" s="148"/>
      <c r="Z871" s="351"/>
      <c r="AA871" s="338">
        <v>0</v>
      </c>
      <c r="AB871" s="339">
        <v>0</v>
      </c>
      <c r="AC871" s="148">
        <v>0</v>
      </c>
      <c r="AD871" s="351"/>
      <c r="AE871" s="148"/>
      <c r="AF871" s="351"/>
      <c r="AG871" s="88">
        <v>0</v>
      </c>
      <c r="AH871" s="88">
        <v>0</v>
      </c>
      <c r="AI871" s="145"/>
      <c r="AJ871" s="145"/>
      <c r="AK871" s="88"/>
      <c r="AL871" s="145"/>
      <c r="AM871" s="88"/>
      <c r="AN871" s="88"/>
      <c r="AO871" s="340"/>
      <c r="AP871" s="340"/>
      <c r="AQ871" s="358"/>
      <c r="AR871" s="358"/>
      <c r="AS871" s="358"/>
      <c r="AT871" s="153"/>
      <c r="AU871" s="88"/>
      <c r="AV871" s="145"/>
      <c r="AW871" s="148">
        <v>0</v>
      </c>
      <c r="AX871" s="148">
        <v>0</v>
      </c>
      <c r="AY871" s="351"/>
      <c r="AZ871" s="148"/>
      <c r="BA871" s="148"/>
      <c r="BB871" s="351"/>
      <c r="BC871" s="351"/>
      <c r="BD871" s="148"/>
      <c r="BE871" s="148"/>
      <c r="BF871" s="338">
        <v>0</v>
      </c>
      <c r="BG871" s="145"/>
      <c r="BH871" s="148">
        <v>0</v>
      </c>
      <c r="BI871" s="350"/>
      <c r="BJ871" s="342"/>
      <c r="BK871" s="343"/>
      <c r="BL871" s="351"/>
      <c r="BM871" s="351"/>
      <c r="BN871" s="148"/>
      <c r="BO871" s="148"/>
      <c r="BP871" s="351"/>
      <c r="BQ871" s="144">
        <v>0</v>
      </c>
      <c r="BR871" s="145"/>
      <c r="BS871" s="145"/>
      <c r="BT871" s="145"/>
      <c r="BU871" s="338"/>
      <c r="BV871" s="144"/>
      <c r="BW871" s="145"/>
      <c r="BX871" s="145"/>
      <c r="BY871" s="88"/>
      <c r="BZ871" s="88"/>
      <c r="CA871" s="149">
        <v>0</v>
      </c>
      <c r="CB871" s="338">
        <v>0</v>
      </c>
      <c r="CC871" s="344">
        <v>0</v>
      </c>
      <c r="CD871" s="145"/>
      <c r="CE871" s="145"/>
      <c r="CF871" s="356">
        <v>0</v>
      </c>
      <c r="CG871" s="349"/>
      <c r="CH871" s="349"/>
      <c r="CI871" s="350"/>
      <c r="CJ871" s="351"/>
      <c r="CK871" s="338"/>
      <c r="CL871" s="145"/>
      <c r="CM871" s="145"/>
      <c r="CN871" s="338"/>
      <c r="CO871" s="344"/>
    </row>
    <row r="872" spans="1:93" ht="24" customHeight="1" x14ac:dyDescent="0.3">
      <c r="A872" s="346" t="s">
        <v>3430</v>
      </c>
      <c r="B872" s="347" t="s">
        <v>3431</v>
      </c>
      <c r="C872" s="348" t="s">
        <v>2578</v>
      </c>
      <c r="D872" s="330">
        <f t="shared" si="39"/>
        <v>3</v>
      </c>
      <c r="E872" s="331">
        <f t="shared" si="40"/>
        <v>0</v>
      </c>
      <c r="F872" s="331">
        <f t="shared" si="41"/>
        <v>0</v>
      </c>
      <c r="G872" s="331">
        <f t="shared" si="42"/>
        <v>0</v>
      </c>
      <c r="H872" s="331">
        <f t="shared" si="43"/>
        <v>0</v>
      </c>
      <c r="I872" s="331">
        <f t="shared" si="44"/>
        <v>0</v>
      </c>
      <c r="J872" s="331">
        <f t="shared" si="45"/>
        <v>0</v>
      </c>
      <c r="K872" s="331">
        <f t="shared" si="46"/>
        <v>0</v>
      </c>
      <c r="L872" s="331">
        <f t="shared" si="47"/>
        <v>0</v>
      </c>
      <c r="M872" s="332">
        <f t="shared" si="48"/>
        <v>0</v>
      </c>
      <c r="N872" s="333">
        <f t="shared" si="49"/>
        <v>3</v>
      </c>
      <c r="O872" s="334"/>
      <c r="P872" s="335">
        <f t="shared" si="50"/>
        <v>3</v>
      </c>
      <c r="Q872" s="336">
        <f t="shared" si="51"/>
        <v>862</v>
      </c>
      <c r="R872" s="349"/>
      <c r="S872" s="349"/>
      <c r="T872" s="350"/>
      <c r="U872" s="349"/>
      <c r="V872" s="349"/>
      <c r="W872" s="350"/>
      <c r="X872" s="351"/>
      <c r="Y872" s="349"/>
      <c r="Z872" s="351"/>
      <c r="AA872" s="338">
        <v>0</v>
      </c>
      <c r="AB872" s="339">
        <v>0</v>
      </c>
      <c r="AC872" s="148">
        <v>0</v>
      </c>
      <c r="AD872" s="351"/>
      <c r="AE872" s="349"/>
      <c r="AF872" s="351"/>
      <c r="AG872" s="144">
        <v>0</v>
      </c>
      <c r="AH872" s="144">
        <v>0</v>
      </c>
      <c r="AI872" s="352"/>
      <c r="AJ872" s="352"/>
      <c r="AK872" s="144"/>
      <c r="AL872" s="352"/>
      <c r="AM872" s="144"/>
      <c r="AN872" s="144"/>
      <c r="AO872" s="353"/>
      <c r="AP872" s="353"/>
      <c r="AQ872" s="341"/>
      <c r="AR872" s="341"/>
      <c r="AS872" s="341"/>
      <c r="AT872" s="153"/>
      <c r="AU872" s="144"/>
      <c r="AV872" s="352"/>
      <c r="AW872" s="349">
        <v>0</v>
      </c>
      <c r="AX872" s="349">
        <v>0</v>
      </c>
      <c r="AY872" s="351"/>
      <c r="AZ872" s="349"/>
      <c r="BA872" s="349"/>
      <c r="BB872" s="351"/>
      <c r="BC872" s="351"/>
      <c r="BD872" s="349"/>
      <c r="BE872" s="349"/>
      <c r="BF872" s="354">
        <v>0</v>
      </c>
      <c r="BG872" s="352"/>
      <c r="BH872" s="148">
        <v>0</v>
      </c>
      <c r="BI872" s="350"/>
      <c r="BJ872" s="342"/>
      <c r="BK872" s="343"/>
      <c r="BL872" s="351"/>
      <c r="BM872" s="351"/>
      <c r="BN872" s="349"/>
      <c r="BO872" s="349">
        <v>3</v>
      </c>
      <c r="BP872" s="351"/>
      <c r="BQ872" s="144">
        <v>0</v>
      </c>
      <c r="BR872" s="352"/>
      <c r="BS872" s="352"/>
      <c r="BT872" s="352"/>
      <c r="BU872" s="354"/>
      <c r="BV872" s="144"/>
      <c r="BW872" s="352"/>
      <c r="BX872" s="352"/>
      <c r="BY872" s="144"/>
      <c r="BZ872" s="144"/>
      <c r="CA872" s="149">
        <v>0</v>
      </c>
      <c r="CB872" s="338">
        <v>0</v>
      </c>
      <c r="CC872" s="344">
        <v>0</v>
      </c>
      <c r="CD872" s="352"/>
      <c r="CE872" s="352"/>
      <c r="CF872" s="356">
        <v>0</v>
      </c>
      <c r="CG872" s="349"/>
      <c r="CH872" s="349"/>
      <c r="CI872" s="350"/>
      <c r="CJ872" s="351"/>
      <c r="CK872" s="338"/>
      <c r="CL872" s="352"/>
      <c r="CM872" s="352"/>
      <c r="CN872" s="338"/>
      <c r="CO872" s="344"/>
    </row>
    <row r="873" spans="1:93" ht="24" customHeight="1" x14ac:dyDescent="0.3">
      <c r="A873" s="345" t="s">
        <v>1549</v>
      </c>
      <c r="B873" s="328" t="s">
        <v>1550</v>
      </c>
      <c r="C873" s="329" t="s">
        <v>89</v>
      </c>
      <c r="D873" s="330">
        <f t="shared" si="39"/>
        <v>1</v>
      </c>
      <c r="E873" s="331">
        <f t="shared" si="40"/>
        <v>0</v>
      </c>
      <c r="F873" s="331">
        <f t="shared" si="41"/>
        <v>0</v>
      </c>
      <c r="G873" s="331">
        <f t="shared" si="42"/>
        <v>0</v>
      </c>
      <c r="H873" s="331">
        <f t="shared" si="43"/>
        <v>0</v>
      </c>
      <c r="I873" s="331">
        <f t="shared" si="44"/>
        <v>0</v>
      </c>
      <c r="J873" s="331">
        <f t="shared" si="45"/>
        <v>0</v>
      </c>
      <c r="K873" s="331">
        <f t="shared" si="46"/>
        <v>0</v>
      </c>
      <c r="L873" s="331">
        <f t="shared" si="47"/>
        <v>0</v>
      </c>
      <c r="M873" s="332">
        <f t="shared" si="48"/>
        <v>0</v>
      </c>
      <c r="N873" s="333">
        <f t="shared" si="49"/>
        <v>1</v>
      </c>
      <c r="O873" s="334"/>
      <c r="P873" s="335">
        <f t="shared" si="50"/>
        <v>1</v>
      </c>
      <c r="Q873" s="336">
        <f t="shared" si="51"/>
        <v>933</v>
      </c>
      <c r="R873" s="148"/>
      <c r="S873" s="148"/>
      <c r="T873" s="337"/>
      <c r="U873" s="148"/>
      <c r="V873" s="148"/>
      <c r="W873" s="337"/>
      <c r="X873" s="147"/>
      <c r="Y873" s="148"/>
      <c r="Z873" s="147"/>
      <c r="AA873" s="338">
        <v>0</v>
      </c>
      <c r="AB873" s="339">
        <v>0</v>
      </c>
      <c r="AC873" s="349">
        <v>0</v>
      </c>
      <c r="AD873" s="147"/>
      <c r="AE873" s="148"/>
      <c r="AF873" s="147"/>
      <c r="AG873" s="144">
        <v>0</v>
      </c>
      <c r="AH873" s="144">
        <v>0</v>
      </c>
      <c r="AI873" s="145"/>
      <c r="AJ873" s="145"/>
      <c r="AK873" s="144"/>
      <c r="AL873" s="145"/>
      <c r="AM873" s="144"/>
      <c r="AN873" s="144"/>
      <c r="AO873" s="340"/>
      <c r="AP873" s="340"/>
      <c r="AQ873" s="341"/>
      <c r="AR873" s="341"/>
      <c r="AS873" s="341"/>
      <c r="AT873" s="153"/>
      <c r="AU873" s="144"/>
      <c r="AV873" s="145"/>
      <c r="AW873" s="349">
        <v>0</v>
      </c>
      <c r="AX873" s="349">
        <v>0</v>
      </c>
      <c r="AY873" s="147"/>
      <c r="AZ873" s="349"/>
      <c r="BA873" s="349"/>
      <c r="BB873" s="147"/>
      <c r="BC873" s="147"/>
      <c r="BD873" s="349"/>
      <c r="BE873" s="349"/>
      <c r="BF873" s="354">
        <v>0</v>
      </c>
      <c r="BG873" s="145"/>
      <c r="BH873" s="148">
        <v>0</v>
      </c>
      <c r="BI873" s="337"/>
      <c r="BJ873" s="342"/>
      <c r="BK873" s="343"/>
      <c r="BL873" s="147"/>
      <c r="BM873" s="147"/>
      <c r="BN873" s="349"/>
      <c r="BO873" s="349"/>
      <c r="BP873" s="147">
        <v>1</v>
      </c>
      <c r="BQ873" s="144">
        <v>0</v>
      </c>
      <c r="BR873" s="145"/>
      <c r="BS873" s="145"/>
      <c r="BT873" s="145"/>
      <c r="BU873" s="354"/>
      <c r="BV873" s="144"/>
      <c r="BW873" s="145"/>
      <c r="BX873" s="145"/>
      <c r="BY873" s="144"/>
      <c r="BZ873" s="144"/>
      <c r="CA873" s="355">
        <v>0</v>
      </c>
      <c r="CB873" s="354">
        <v>0</v>
      </c>
      <c r="CC873" s="88">
        <v>0</v>
      </c>
      <c r="CD873" s="145"/>
      <c r="CE873" s="145"/>
      <c r="CF873" s="146">
        <v>0</v>
      </c>
      <c r="CG873" s="148"/>
      <c r="CH873" s="148"/>
      <c r="CI873" s="337"/>
      <c r="CJ873" s="147"/>
      <c r="CK873" s="354"/>
      <c r="CL873" s="145"/>
      <c r="CM873" s="145"/>
      <c r="CN873" s="354"/>
      <c r="CO873" s="88"/>
    </row>
    <row r="874" spans="1:93" ht="24" customHeight="1" x14ac:dyDescent="0.3">
      <c r="A874" s="327" t="s">
        <v>3432</v>
      </c>
      <c r="B874" s="328" t="s">
        <v>3433</v>
      </c>
      <c r="C874" s="329" t="s">
        <v>237</v>
      </c>
      <c r="D874" s="330">
        <f t="shared" si="39"/>
        <v>360</v>
      </c>
      <c r="E874" s="331">
        <f t="shared" si="40"/>
        <v>130</v>
      </c>
      <c r="F874" s="331">
        <f t="shared" si="41"/>
        <v>125</v>
      </c>
      <c r="G874" s="331">
        <f t="shared" si="42"/>
        <v>0</v>
      </c>
      <c r="H874" s="331">
        <f t="shared" si="43"/>
        <v>0</v>
      </c>
      <c r="I874" s="331">
        <f t="shared" si="44"/>
        <v>0</v>
      </c>
      <c r="J874" s="331">
        <f t="shared" si="45"/>
        <v>0</v>
      </c>
      <c r="K874" s="331">
        <f t="shared" si="46"/>
        <v>0</v>
      </c>
      <c r="L874" s="331">
        <f t="shared" si="47"/>
        <v>0</v>
      </c>
      <c r="M874" s="332">
        <f t="shared" si="48"/>
        <v>0</v>
      </c>
      <c r="N874" s="333">
        <f t="shared" si="49"/>
        <v>615</v>
      </c>
      <c r="O874" s="334">
        <f>Nemzetközi!E86</f>
        <v>31</v>
      </c>
      <c r="P874" s="335">
        <f t="shared" si="50"/>
        <v>3715</v>
      </c>
      <c r="Q874" s="336">
        <f t="shared" si="51"/>
        <v>5</v>
      </c>
      <c r="R874" s="148"/>
      <c r="S874" s="148"/>
      <c r="T874" s="337"/>
      <c r="U874" s="148"/>
      <c r="V874" s="148"/>
      <c r="W874" s="337"/>
      <c r="X874" s="147"/>
      <c r="Y874" s="148"/>
      <c r="Z874" s="147"/>
      <c r="AA874" s="338">
        <v>0</v>
      </c>
      <c r="AB874" s="339">
        <v>0</v>
      </c>
      <c r="AC874" s="148">
        <v>0</v>
      </c>
      <c r="AD874" s="147"/>
      <c r="AE874" s="148"/>
      <c r="AF874" s="147"/>
      <c r="AG874" s="88">
        <v>0</v>
      </c>
      <c r="AH874" s="88">
        <v>0</v>
      </c>
      <c r="AI874" s="145"/>
      <c r="AJ874" s="145"/>
      <c r="AK874" s="88"/>
      <c r="AL874" s="145"/>
      <c r="AM874" s="88"/>
      <c r="AN874" s="88"/>
      <c r="AO874" s="340"/>
      <c r="AP874" s="340"/>
      <c r="AQ874" s="358">
        <v>130</v>
      </c>
      <c r="AR874" s="358">
        <v>125</v>
      </c>
      <c r="AS874" s="358"/>
      <c r="AT874" s="153"/>
      <c r="AU874" s="88"/>
      <c r="AV874" s="145"/>
      <c r="AW874" s="148">
        <v>0</v>
      </c>
      <c r="AX874" s="148">
        <v>0</v>
      </c>
      <c r="AY874" s="147"/>
      <c r="AZ874" s="148"/>
      <c r="BA874" s="148"/>
      <c r="BB874" s="147"/>
      <c r="BC874" s="147"/>
      <c r="BD874" s="148"/>
      <c r="BE874" s="148"/>
      <c r="BF874" s="354">
        <v>0</v>
      </c>
      <c r="BG874" s="145"/>
      <c r="BH874" s="148">
        <v>0</v>
      </c>
      <c r="BI874" s="337"/>
      <c r="BJ874" s="360"/>
      <c r="BK874" s="343"/>
      <c r="BL874" s="147"/>
      <c r="BM874" s="147"/>
      <c r="BN874" s="148"/>
      <c r="BO874" s="148"/>
      <c r="BP874" s="147"/>
      <c r="BQ874" s="88">
        <v>0</v>
      </c>
      <c r="BR874" s="352"/>
      <c r="BS874" s="352"/>
      <c r="BT874" s="145"/>
      <c r="BU874" s="354"/>
      <c r="BV874" s="88"/>
      <c r="BW874" s="145"/>
      <c r="BX874" s="145"/>
      <c r="BY874" s="88"/>
      <c r="BZ874" s="88"/>
      <c r="CA874" s="355">
        <v>360</v>
      </c>
      <c r="CB874" s="338">
        <v>0</v>
      </c>
      <c r="CC874" s="344">
        <v>0</v>
      </c>
      <c r="CD874" s="145"/>
      <c r="CE874" s="145"/>
      <c r="CF874" s="356">
        <v>0</v>
      </c>
      <c r="CG874" s="148"/>
      <c r="CH874" s="148"/>
      <c r="CI874" s="337"/>
      <c r="CJ874" s="147"/>
      <c r="CK874" s="338"/>
      <c r="CL874" s="145"/>
      <c r="CM874" s="145"/>
      <c r="CN874" s="338"/>
      <c r="CO874" s="344"/>
    </row>
    <row r="875" spans="1:93" ht="24" customHeight="1" x14ac:dyDescent="0.3">
      <c r="A875" s="327">
        <v>930416</v>
      </c>
      <c r="B875" s="328" t="s">
        <v>3434</v>
      </c>
      <c r="C875" s="329" t="s">
        <v>1196</v>
      </c>
      <c r="D875" s="330">
        <f t="shared" si="39"/>
        <v>0</v>
      </c>
      <c r="E875" s="331">
        <f t="shared" si="40"/>
        <v>0</v>
      </c>
      <c r="F875" s="331">
        <f t="shared" si="41"/>
        <v>0</v>
      </c>
      <c r="G875" s="331">
        <f t="shared" si="42"/>
        <v>0</v>
      </c>
      <c r="H875" s="331">
        <f t="shared" si="43"/>
        <v>0</v>
      </c>
      <c r="I875" s="331">
        <f t="shared" si="44"/>
        <v>0</v>
      </c>
      <c r="J875" s="331">
        <f t="shared" si="45"/>
        <v>0</v>
      </c>
      <c r="K875" s="331">
        <f t="shared" si="46"/>
        <v>0</v>
      </c>
      <c r="L875" s="331">
        <f t="shared" si="47"/>
        <v>0</v>
      </c>
      <c r="M875" s="332">
        <f t="shared" si="48"/>
        <v>0</v>
      </c>
      <c r="N875" s="333">
        <f t="shared" si="49"/>
        <v>0</v>
      </c>
      <c r="O875" s="334"/>
      <c r="P875" s="335">
        <f t="shared" si="50"/>
        <v>0</v>
      </c>
      <c r="Q875" s="336" t="str">
        <f t="shared" si="51"/>
        <v/>
      </c>
      <c r="R875" s="148"/>
      <c r="S875" s="148"/>
      <c r="T875" s="337"/>
      <c r="U875" s="148"/>
      <c r="V875" s="148"/>
      <c r="W875" s="337"/>
      <c r="X875" s="147"/>
      <c r="Y875" s="148"/>
      <c r="Z875" s="147"/>
      <c r="AA875" s="338">
        <v>0</v>
      </c>
      <c r="AB875" s="339">
        <v>0</v>
      </c>
      <c r="AC875" s="148">
        <v>0</v>
      </c>
      <c r="AD875" s="147"/>
      <c r="AE875" s="148"/>
      <c r="AF875" s="147"/>
      <c r="AG875" s="144">
        <v>0</v>
      </c>
      <c r="AH875" s="144">
        <v>0</v>
      </c>
      <c r="AI875" s="145"/>
      <c r="AJ875" s="145"/>
      <c r="AK875" s="144"/>
      <c r="AL875" s="145"/>
      <c r="AM875" s="144"/>
      <c r="AN875" s="144"/>
      <c r="AO875" s="340"/>
      <c r="AP875" s="340"/>
      <c r="AQ875" s="341"/>
      <c r="AR875" s="341"/>
      <c r="AS875" s="341"/>
      <c r="AT875" s="153"/>
      <c r="AU875" s="144"/>
      <c r="AV875" s="145"/>
      <c r="AW875" s="148">
        <v>0</v>
      </c>
      <c r="AX875" s="148">
        <v>0</v>
      </c>
      <c r="AY875" s="147"/>
      <c r="AZ875" s="148"/>
      <c r="BA875" s="148"/>
      <c r="BB875" s="147"/>
      <c r="BC875" s="147"/>
      <c r="BD875" s="148"/>
      <c r="BE875" s="148"/>
      <c r="BF875" s="338">
        <v>0</v>
      </c>
      <c r="BG875" s="145"/>
      <c r="BH875" s="349">
        <v>0</v>
      </c>
      <c r="BI875" s="337"/>
      <c r="BJ875" s="342"/>
      <c r="BK875" s="343"/>
      <c r="BL875" s="147"/>
      <c r="BM875" s="147"/>
      <c r="BN875" s="148"/>
      <c r="BO875" s="148"/>
      <c r="BP875" s="147"/>
      <c r="BQ875" s="144">
        <v>0</v>
      </c>
      <c r="BR875" s="145"/>
      <c r="BS875" s="145"/>
      <c r="BT875" s="145"/>
      <c r="BU875" s="338"/>
      <c r="BV875" s="144"/>
      <c r="BW875" s="145"/>
      <c r="BX875" s="145"/>
      <c r="BY875" s="144"/>
      <c r="BZ875" s="144"/>
      <c r="CA875" s="149">
        <v>0</v>
      </c>
      <c r="CB875" s="338">
        <v>0</v>
      </c>
      <c r="CC875" s="344">
        <v>0</v>
      </c>
      <c r="CD875" s="145"/>
      <c r="CE875" s="145"/>
      <c r="CF875" s="146">
        <v>0</v>
      </c>
      <c r="CG875" s="148"/>
      <c r="CH875" s="148"/>
      <c r="CI875" s="337"/>
      <c r="CJ875" s="147"/>
      <c r="CK875" s="338"/>
      <c r="CL875" s="145"/>
      <c r="CM875" s="145"/>
      <c r="CN875" s="338"/>
      <c r="CO875" s="344"/>
    </row>
    <row r="876" spans="1:93" ht="24" customHeight="1" x14ac:dyDescent="0.3">
      <c r="A876" s="327" t="s">
        <v>3435</v>
      </c>
      <c r="B876" s="328" t="s">
        <v>3436</v>
      </c>
      <c r="C876" s="329" t="s">
        <v>2165</v>
      </c>
      <c r="D876" s="330">
        <f t="shared" si="39"/>
        <v>0</v>
      </c>
      <c r="E876" s="331">
        <f t="shared" si="40"/>
        <v>0</v>
      </c>
      <c r="F876" s="331">
        <f t="shared" si="41"/>
        <v>0</v>
      </c>
      <c r="G876" s="331">
        <f t="shared" si="42"/>
        <v>0</v>
      </c>
      <c r="H876" s="331">
        <f t="shared" si="43"/>
        <v>0</v>
      </c>
      <c r="I876" s="331">
        <f t="shared" si="44"/>
        <v>0</v>
      </c>
      <c r="J876" s="331">
        <f t="shared" si="45"/>
        <v>0</v>
      </c>
      <c r="K876" s="331">
        <f t="shared" si="46"/>
        <v>0</v>
      </c>
      <c r="L876" s="331">
        <f t="shared" si="47"/>
        <v>0</v>
      </c>
      <c r="M876" s="332">
        <f t="shared" si="48"/>
        <v>0</v>
      </c>
      <c r="N876" s="333">
        <f t="shared" si="49"/>
        <v>0</v>
      </c>
      <c r="O876" s="334"/>
      <c r="P876" s="335">
        <f t="shared" si="50"/>
        <v>0</v>
      </c>
      <c r="Q876" s="336" t="str">
        <f t="shared" si="51"/>
        <v/>
      </c>
      <c r="R876" s="148"/>
      <c r="S876" s="148"/>
      <c r="T876" s="337"/>
      <c r="U876" s="148"/>
      <c r="V876" s="148"/>
      <c r="W876" s="337"/>
      <c r="X876" s="147"/>
      <c r="Y876" s="148"/>
      <c r="Z876" s="147"/>
      <c r="AA876" s="354">
        <v>0</v>
      </c>
      <c r="AB876" s="357">
        <v>0</v>
      </c>
      <c r="AC876" s="148">
        <v>0</v>
      </c>
      <c r="AD876" s="147"/>
      <c r="AE876" s="148"/>
      <c r="AF876" s="147"/>
      <c r="AG876" s="144">
        <v>0</v>
      </c>
      <c r="AH876" s="144">
        <v>0</v>
      </c>
      <c r="AI876" s="145"/>
      <c r="AJ876" s="145"/>
      <c r="AK876" s="144"/>
      <c r="AL876" s="145"/>
      <c r="AM876" s="144"/>
      <c r="AN876" s="144"/>
      <c r="AO876" s="340"/>
      <c r="AP876" s="340"/>
      <c r="AQ876" s="341"/>
      <c r="AR876" s="341"/>
      <c r="AS876" s="341"/>
      <c r="AT876" s="359"/>
      <c r="AU876" s="144"/>
      <c r="AV876" s="145"/>
      <c r="AW876" s="148">
        <v>0</v>
      </c>
      <c r="AX876" s="148">
        <v>0</v>
      </c>
      <c r="AY876" s="147"/>
      <c r="AZ876" s="148"/>
      <c r="BA876" s="148"/>
      <c r="BB876" s="147"/>
      <c r="BC876" s="147"/>
      <c r="BD876" s="148"/>
      <c r="BE876" s="148"/>
      <c r="BF876" s="354">
        <v>0</v>
      </c>
      <c r="BG876" s="145"/>
      <c r="BH876" s="349">
        <v>0</v>
      </c>
      <c r="BI876" s="337"/>
      <c r="BJ876" s="342"/>
      <c r="BK876" s="343"/>
      <c r="BL876" s="147"/>
      <c r="BM876" s="147"/>
      <c r="BN876" s="148"/>
      <c r="BO876" s="148"/>
      <c r="BP876" s="147"/>
      <c r="BQ876" s="144">
        <v>0</v>
      </c>
      <c r="BR876" s="145"/>
      <c r="BS876" s="145"/>
      <c r="BT876" s="145"/>
      <c r="BU876" s="354"/>
      <c r="BV876" s="144"/>
      <c r="BW876" s="145"/>
      <c r="BX876" s="145"/>
      <c r="BY876" s="144"/>
      <c r="BZ876" s="144"/>
      <c r="CA876" s="355">
        <v>0</v>
      </c>
      <c r="CB876" s="338">
        <v>0</v>
      </c>
      <c r="CC876" s="344">
        <v>0</v>
      </c>
      <c r="CD876" s="145"/>
      <c r="CE876" s="145"/>
      <c r="CF876" s="356">
        <v>0</v>
      </c>
      <c r="CG876" s="148"/>
      <c r="CH876" s="148"/>
      <c r="CI876" s="337"/>
      <c r="CJ876" s="147"/>
      <c r="CK876" s="338"/>
      <c r="CL876" s="145"/>
      <c r="CM876" s="145"/>
      <c r="CN876" s="338"/>
      <c r="CO876" s="344"/>
    </row>
    <row r="877" spans="1:93" ht="24" customHeight="1" x14ac:dyDescent="0.3">
      <c r="A877" s="327">
        <v>911107</v>
      </c>
      <c r="B877" s="328" t="s">
        <v>3437</v>
      </c>
      <c r="C877" s="329" t="s">
        <v>1075</v>
      </c>
      <c r="D877" s="330">
        <f t="shared" si="39"/>
        <v>17</v>
      </c>
      <c r="E877" s="331">
        <f t="shared" si="40"/>
        <v>16</v>
      </c>
      <c r="F877" s="331">
        <f t="shared" si="41"/>
        <v>0</v>
      </c>
      <c r="G877" s="331">
        <f t="shared" si="42"/>
        <v>0</v>
      </c>
      <c r="H877" s="331">
        <f t="shared" si="43"/>
        <v>0</v>
      </c>
      <c r="I877" s="331">
        <f t="shared" si="44"/>
        <v>0</v>
      </c>
      <c r="J877" s="331">
        <f t="shared" si="45"/>
        <v>0</v>
      </c>
      <c r="K877" s="331">
        <f t="shared" si="46"/>
        <v>0</v>
      </c>
      <c r="L877" s="331">
        <f t="shared" si="47"/>
        <v>0</v>
      </c>
      <c r="M877" s="332">
        <f t="shared" si="48"/>
        <v>0</v>
      </c>
      <c r="N877" s="333">
        <f t="shared" si="49"/>
        <v>33</v>
      </c>
      <c r="O877" s="334"/>
      <c r="P877" s="335">
        <f t="shared" si="50"/>
        <v>33</v>
      </c>
      <c r="Q877" s="336">
        <f t="shared" si="51"/>
        <v>324</v>
      </c>
      <c r="R877" s="148"/>
      <c r="S877" s="148"/>
      <c r="T877" s="337"/>
      <c r="U877" s="148"/>
      <c r="V877" s="148"/>
      <c r="W877" s="337"/>
      <c r="X877" s="147"/>
      <c r="Y877" s="148"/>
      <c r="Z877" s="147"/>
      <c r="AA877" s="354">
        <v>0</v>
      </c>
      <c r="AB877" s="357">
        <v>0</v>
      </c>
      <c r="AC877" s="148">
        <v>0</v>
      </c>
      <c r="AD877" s="147"/>
      <c r="AE877" s="148">
        <v>17</v>
      </c>
      <c r="AF877" s="147"/>
      <c r="AG877" s="144">
        <v>0</v>
      </c>
      <c r="AH877" s="144">
        <v>0</v>
      </c>
      <c r="AI877" s="145"/>
      <c r="AJ877" s="145"/>
      <c r="AK877" s="144"/>
      <c r="AL877" s="145"/>
      <c r="AM877" s="144"/>
      <c r="AN877" s="144"/>
      <c r="AO877" s="340"/>
      <c r="AP877" s="340"/>
      <c r="AQ877" s="341"/>
      <c r="AR877" s="341"/>
      <c r="AS877" s="341"/>
      <c r="AT877" s="359"/>
      <c r="AU877" s="144"/>
      <c r="AV877" s="145"/>
      <c r="AW877" s="148">
        <v>0</v>
      </c>
      <c r="AX877" s="148">
        <v>0</v>
      </c>
      <c r="AY877" s="147"/>
      <c r="AZ877" s="148"/>
      <c r="BA877" s="148"/>
      <c r="BB877" s="147"/>
      <c r="BC877" s="147"/>
      <c r="BD877" s="148"/>
      <c r="BE877" s="148"/>
      <c r="BF877" s="338">
        <v>0</v>
      </c>
      <c r="BG877" s="145"/>
      <c r="BH877" s="148">
        <v>0</v>
      </c>
      <c r="BI877" s="337"/>
      <c r="BJ877" s="342"/>
      <c r="BK877" s="343"/>
      <c r="BL877" s="147"/>
      <c r="BM877" s="147"/>
      <c r="BN877" s="148">
        <v>16</v>
      </c>
      <c r="BO877" s="148"/>
      <c r="BP877" s="147"/>
      <c r="BQ877" s="144">
        <v>0</v>
      </c>
      <c r="BR877" s="145"/>
      <c r="BS877" s="145"/>
      <c r="BT877" s="145"/>
      <c r="BU877" s="338"/>
      <c r="BV877" s="144"/>
      <c r="BW877" s="145"/>
      <c r="BX877" s="145"/>
      <c r="BY877" s="144"/>
      <c r="BZ877" s="144"/>
      <c r="CA877" s="355">
        <v>0</v>
      </c>
      <c r="CB877" s="338">
        <v>0</v>
      </c>
      <c r="CC877" s="344">
        <v>0</v>
      </c>
      <c r="CD877" s="145"/>
      <c r="CE877" s="145"/>
      <c r="CF877" s="146">
        <v>0</v>
      </c>
      <c r="CG877" s="148"/>
      <c r="CH877" s="148"/>
      <c r="CI877" s="337"/>
      <c r="CJ877" s="147"/>
      <c r="CK877" s="338"/>
      <c r="CL877" s="145"/>
      <c r="CM877" s="145"/>
      <c r="CN877" s="338"/>
      <c r="CO877" s="344"/>
    </row>
    <row r="878" spans="1:93" ht="24" customHeight="1" x14ac:dyDescent="0.3">
      <c r="A878" s="345" t="s">
        <v>3438</v>
      </c>
      <c r="B878" s="328" t="s">
        <v>3439</v>
      </c>
      <c r="C878" s="329" t="s">
        <v>3144</v>
      </c>
      <c r="D878" s="330">
        <f t="shared" si="39"/>
        <v>80</v>
      </c>
      <c r="E878" s="331">
        <f t="shared" si="40"/>
        <v>40</v>
      </c>
      <c r="F878" s="331">
        <f t="shared" si="41"/>
        <v>40</v>
      </c>
      <c r="G878" s="331">
        <f t="shared" si="42"/>
        <v>30</v>
      </c>
      <c r="H878" s="331">
        <f t="shared" si="43"/>
        <v>25</v>
      </c>
      <c r="I878" s="331">
        <f t="shared" si="44"/>
        <v>25</v>
      </c>
      <c r="J878" s="331">
        <f t="shared" si="45"/>
        <v>25</v>
      </c>
      <c r="K878" s="331">
        <f t="shared" si="46"/>
        <v>25</v>
      </c>
      <c r="L878" s="331">
        <f t="shared" si="47"/>
        <v>15</v>
      </c>
      <c r="M878" s="332">
        <f t="shared" si="48"/>
        <v>10</v>
      </c>
      <c r="N878" s="333">
        <f t="shared" si="49"/>
        <v>315</v>
      </c>
      <c r="O878" s="334"/>
      <c r="P878" s="335">
        <f t="shared" si="50"/>
        <v>315</v>
      </c>
      <c r="Q878" s="336">
        <f t="shared" si="51"/>
        <v>35</v>
      </c>
      <c r="R878" s="349">
        <v>10</v>
      </c>
      <c r="S878" s="349">
        <v>7</v>
      </c>
      <c r="T878" s="337"/>
      <c r="U878" s="349">
        <v>5</v>
      </c>
      <c r="V878" s="349">
        <v>40</v>
      </c>
      <c r="W878" s="361">
        <v>80</v>
      </c>
      <c r="X878" s="147">
        <v>1</v>
      </c>
      <c r="Y878" s="349"/>
      <c r="Z878" s="147"/>
      <c r="AA878" s="338">
        <v>5</v>
      </c>
      <c r="AB878" s="339">
        <v>0</v>
      </c>
      <c r="AC878" s="148">
        <v>0</v>
      </c>
      <c r="AD878" s="147"/>
      <c r="AE878" s="349"/>
      <c r="AF878" s="147">
        <v>15</v>
      </c>
      <c r="AG878" s="144">
        <v>25</v>
      </c>
      <c r="AH878" s="144">
        <v>0</v>
      </c>
      <c r="AI878" s="145"/>
      <c r="AJ878" s="145"/>
      <c r="AK878" s="144"/>
      <c r="AL878" s="145">
        <v>1</v>
      </c>
      <c r="AM878" s="144"/>
      <c r="AN878" s="144"/>
      <c r="AO878" s="340"/>
      <c r="AP878" s="340"/>
      <c r="AQ878" s="341"/>
      <c r="AR878" s="341"/>
      <c r="AS878" s="341"/>
      <c r="AT878" s="153"/>
      <c r="AU878" s="144"/>
      <c r="AV878" s="145">
        <v>40</v>
      </c>
      <c r="AW878" s="349">
        <v>0</v>
      </c>
      <c r="AX878" s="349">
        <v>0</v>
      </c>
      <c r="AY878" s="147">
        <v>25</v>
      </c>
      <c r="AZ878" s="349"/>
      <c r="BA878" s="349"/>
      <c r="BB878" s="147">
        <v>25</v>
      </c>
      <c r="BC878" s="147"/>
      <c r="BD878" s="349"/>
      <c r="BE878" s="349"/>
      <c r="BF878" s="338">
        <v>0</v>
      </c>
      <c r="BG878" s="145">
        <v>10</v>
      </c>
      <c r="BH878" s="148">
        <v>0</v>
      </c>
      <c r="BI878" s="337"/>
      <c r="BJ878" s="342">
        <v>5</v>
      </c>
      <c r="BK878" s="343"/>
      <c r="BL878" s="147"/>
      <c r="BM878" s="147"/>
      <c r="BN878" s="349"/>
      <c r="BO878" s="349">
        <v>30</v>
      </c>
      <c r="BP878" s="147"/>
      <c r="BQ878" s="88">
        <v>0</v>
      </c>
      <c r="BR878" s="352"/>
      <c r="BS878" s="352"/>
      <c r="BT878" s="145"/>
      <c r="BU878" s="338"/>
      <c r="BV878" s="88"/>
      <c r="BW878" s="145"/>
      <c r="BX878" s="145"/>
      <c r="BY878" s="144"/>
      <c r="BZ878" s="144"/>
      <c r="CA878" s="149">
        <v>0</v>
      </c>
      <c r="CB878" s="338">
        <v>0</v>
      </c>
      <c r="CC878" s="344">
        <v>0</v>
      </c>
      <c r="CD878" s="145"/>
      <c r="CE878" s="145"/>
      <c r="CF878" s="146">
        <v>0</v>
      </c>
      <c r="CG878" s="148"/>
      <c r="CH878" s="148"/>
      <c r="CI878" s="361">
        <v>5</v>
      </c>
      <c r="CJ878" s="147"/>
      <c r="CK878" s="338"/>
      <c r="CL878" s="145"/>
      <c r="CM878" s="145"/>
      <c r="CN878" s="338"/>
      <c r="CO878" s="344">
        <v>25</v>
      </c>
    </row>
    <row r="879" spans="1:93" ht="24" customHeight="1" x14ac:dyDescent="0.3">
      <c r="A879" s="345" t="s">
        <v>3440</v>
      </c>
      <c r="B879" s="328" t="s">
        <v>3441</v>
      </c>
      <c r="C879" s="329" t="s">
        <v>92</v>
      </c>
      <c r="D879" s="330">
        <f t="shared" si="39"/>
        <v>0</v>
      </c>
      <c r="E879" s="331">
        <f t="shared" si="40"/>
        <v>0</v>
      </c>
      <c r="F879" s="331">
        <f t="shared" si="41"/>
        <v>0</v>
      </c>
      <c r="G879" s="331">
        <f t="shared" si="42"/>
        <v>0</v>
      </c>
      <c r="H879" s="331">
        <f t="shared" si="43"/>
        <v>0</v>
      </c>
      <c r="I879" s="331">
        <f t="shared" si="44"/>
        <v>0</v>
      </c>
      <c r="J879" s="331">
        <f t="shared" si="45"/>
        <v>0</v>
      </c>
      <c r="K879" s="331">
        <f t="shared" si="46"/>
        <v>0</v>
      </c>
      <c r="L879" s="331">
        <f t="shared" si="47"/>
        <v>0</v>
      </c>
      <c r="M879" s="332">
        <f t="shared" si="48"/>
        <v>0</v>
      </c>
      <c r="N879" s="333">
        <f t="shared" si="49"/>
        <v>0</v>
      </c>
      <c r="O879" s="334"/>
      <c r="P879" s="335">
        <f t="shared" si="50"/>
        <v>0</v>
      </c>
      <c r="Q879" s="336" t="str">
        <f t="shared" si="51"/>
        <v/>
      </c>
      <c r="R879" s="148"/>
      <c r="S879" s="148"/>
      <c r="T879" s="337"/>
      <c r="U879" s="148"/>
      <c r="V879" s="148"/>
      <c r="W879" s="337"/>
      <c r="X879" s="147"/>
      <c r="Y879" s="148"/>
      <c r="Z879" s="147"/>
      <c r="AA879" s="354">
        <v>0</v>
      </c>
      <c r="AB879" s="357">
        <v>0</v>
      </c>
      <c r="AC879" s="148">
        <v>0</v>
      </c>
      <c r="AD879" s="147"/>
      <c r="AE879" s="148"/>
      <c r="AF879" s="147"/>
      <c r="AG879" s="144">
        <v>0</v>
      </c>
      <c r="AH879" s="144">
        <v>0</v>
      </c>
      <c r="AI879" s="145"/>
      <c r="AJ879" s="145"/>
      <c r="AK879" s="144"/>
      <c r="AL879" s="145"/>
      <c r="AM879" s="144"/>
      <c r="AN879" s="144"/>
      <c r="AO879" s="340"/>
      <c r="AP879" s="340"/>
      <c r="AQ879" s="341"/>
      <c r="AR879" s="341"/>
      <c r="AS879" s="341"/>
      <c r="AT879" s="359"/>
      <c r="AU879" s="144"/>
      <c r="AV879" s="145"/>
      <c r="AW879" s="349">
        <v>0</v>
      </c>
      <c r="AX879" s="349">
        <v>0</v>
      </c>
      <c r="AY879" s="147"/>
      <c r="AZ879" s="349"/>
      <c r="BA879" s="349"/>
      <c r="BB879" s="147"/>
      <c r="BC879" s="147"/>
      <c r="BD879" s="349"/>
      <c r="BE879" s="349"/>
      <c r="BF879" s="338">
        <v>0</v>
      </c>
      <c r="BG879" s="145"/>
      <c r="BH879" s="148">
        <v>0</v>
      </c>
      <c r="BI879" s="337"/>
      <c r="BJ879" s="342"/>
      <c r="BK879" s="343"/>
      <c r="BL879" s="147"/>
      <c r="BM879" s="147"/>
      <c r="BN879" s="349"/>
      <c r="BO879" s="349"/>
      <c r="BP879" s="147"/>
      <c r="BQ879" s="144">
        <v>0</v>
      </c>
      <c r="BR879" s="145"/>
      <c r="BS879" s="145"/>
      <c r="BT879" s="145"/>
      <c r="BU879" s="338"/>
      <c r="BV879" s="144"/>
      <c r="BW879" s="145"/>
      <c r="BX879" s="145"/>
      <c r="BY879" s="144"/>
      <c r="BZ879" s="144"/>
      <c r="CA879" s="355">
        <v>0</v>
      </c>
      <c r="CB879" s="338">
        <v>0</v>
      </c>
      <c r="CC879" s="344">
        <v>0</v>
      </c>
      <c r="CD879" s="145"/>
      <c r="CE879" s="145"/>
      <c r="CF879" s="146">
        <v>0</v>
      </c>
      <c r="CG879" s="148"/>
      <c r="CH879" s="148"/>
      <c r="CI879" s="337"/>
      <c r="CJ879" s="147"/>
      <c r="CK879" s="338"/>
      <c r="CL879" s="145"/>
      <c r="CM879" s="145"/>
      <c r="CN879" s="338"/>
      <c r="CO879" s="344"/>
    </row>
    <row r="880" spans="1:93" ht="24" customHeight="1" x14ac:dyDescent="0.3">
      <c r="A880" s="345" t="s">
        <v>3442</v>
      </c>
      <c r="B880" s="328" t="s">
        <v>3443</v>
      </c>
      <c r="C880" s="329" t="s">
        <v>1519</v>
      </c>
      <c r="D880" s="330">
        <f t="shared" si="39"/>
        <v>10</v>
      </c>
      <c r="E880" s="331">
        <f t="shared" si="40"/>
        <v>9</v>
      </c>
      <c r="F880" s="331">
        <f t="shared" si="41"/>
        <v>0</v>
      </c>
      <c r="G880" s="331">
        <f t="shared" si="42"/>
        <v>0</v>
      </c>
      <c r="H880" s="331">
        <f t="shared" si="43"/>
        <v>0</v>
      </c>
      <c r="I880" s="331">
        <f t="shared" si="44"/>
        <v>0</v>
      </c>
      <c r="J880" s="331">
        <f t="shared" si="45"/>
        <v>0</v>
      </c>
      <c r="K880" s="331">
        <f t="shared" si="46"/>
        <v>0</v>
      </c>
      <c r="L880" s="331">
        <f t="shared" si="47"/>
        <v>0</v>
      </c>
      <c r="M880" s="332">
        <f t="shared" si="48"/>
        <v>0</v>
      </c>
      <c r="N880" s="333">
        <f t="shared" si="49"/>
        <v>19</v>
      </c>
      <c r="O880" s="334"/>
      <c r="P880" s="335">
        <f t="shared" si="50"/>
        <v>19</v>
      </c>
      <c r="Q880" s="336">
        <f t="shared" si="51"/>
        <v>484</v>
      </c>
      <c r="R880" s="349"/>
      <c r="S880" s="349"/>
      <c r="T880" s="337"/>
      <c r="U880" s="349"/>
      <c r="V880" s="349"/>
      <c r="W880" s="337"/>
      <c r="X880" s="147"/>
      <c r="Y880" s="349"/>
      <c r="Z880" s="147"/>
      <c r="AA880" s="338">
        <v>0</v>
      </c>
      <c r="AB880" s="339">
        <v>0</v>
      </c>
      <c r="AC880" s="148">
        <v>0</v>
      </c>
      <c r="AD880" s="147"/>
      <c r="AE880" s="349"/>
      <c r="AF880" s="147">
        <v>10</v>
      </c>
      <c r="AG880" s="144">
        <v>0</v>
      </c>
      <c r="AH880" s="144">
        <v>0</v>
      </c>
      <c r="AI880" s="145"/>
      <c r="AJ880" s="145"/>
      <c r="AK880" s="144"/>
      <c r="AL880" s="145"/>
      <c r="AM880" s="144"/>
      <c r="AN880" s="144"/>
      <c r="AO880" s="340"/>
      <c r="AP880" s="340"/>
      <c r="AQ880" s="341"/>
      <c r="AR880" s="341"/>
      <c r="AS880" s="341"/>
      <c r="AT880" s="153"/>
      <c r="AU880" s="144"/>
      <c r="AV880" s="145"/>
      <c r="AW880" s="148">
        <v>0</v>
      </c>
      <c r="AX880" s="148">
        <v>0</v>
      </c>
      <c r="AY880" s="147"/>
      <c r="AZ880" s="148"/>
      <c r="BA880" s="148"/>
      <c r="BB880" s="147"/>
      <c r="BC880" s="147"/>
      <c r="BD880" s="148"/>
      <c r="BE880" s="148"/>
      <c r="BF880" s="338">
        <v>0</v>
      </c>
      <c r="BG880" s="145"/>
      <c r="BH880" s="148">
        <v>0</v>
      </c>
      <c r="BI880" s="337"/>
      <c r="BJ880" s="342"/>
      <c r="BK880" s="343"/>
      <c r="BL880" s="147"/>
      <c r="BM880" s="147"/>
      <c r="BN880" s="148"/>
      <c r="BO880" s="148">
        <v>9</v>
      </c>
      <c r="BP880" s="147"/>
      <c r="BQ880" s="88">
        <v>0</v>
      </c>
      <c r="BR880" s="352"/>
      <c r="BS880" s="352"/>
      <c r="BT880" s="145"/>
      <c r="BU880" s="338"/>
      <c r="BV880" s="88"/>
      <c r="BW880" s="145"/>
      <c r="BX880" s="145"/>
      <c r="BY880" s="144"/>
      <c r="BZ880" s="144"/>
      <c r="CA880" s="149">
        <v>0</v>
      </c>
      <c r="CB880" s="354">
        <v>0</v>
      </c>
      <c r="CC880" s="344">
        <v>0</v>
      </c>
      <c r="CD880" s="145"/>
      <c r="CE880" s="145"/>
      <c r="CF880" s="146">
        <v>0</v>
      </c>
      <c r="CG880" s="148"/>
      <c r="CH880" s="148"/>
      <c r="CI880" s="337"/>
      <c r="CJ880" s="147"/>
      <c r="CK880" s="354"/>
      <c r="CL880" s="145"/>
      <c r="CM880" s="145"/>
      <c r="CN880" s="354"/>
      <c r="CO880" s="344"/>
    </row>
    <row r="881" spans="1:93" ht="24" customHeight="1" x14ac:dyDescent="0.3">
      <c r="A881" s="346" t="s">
        <v>3444</v>
      </c>
      <c r="B881" s="347" t="s">
        <v>3445</v>
      </c>
      <c r="C881" s="348" t="s">
        <v>2699</v>
      </c>
      <c r="D881" s="330">
        <f t="shared" si="39"/>
        <v>13</v>
      </c>
      <c r="E881" s="331">
        <f t="shared" si="40"/>
        <v>11</v>
      </c>
      <c r="F881" s="331">
        <f t="shared" si="41"/>
        <v>0</v>
      </c>
      <c r="G881" s="331">
        <f t="shared" si="42"/>
        <v>0</v>
      </c>
      <c r="H881" s="331">
        <f t="shared" si="43"/>
        <v>0</v>
      </c>
      <c r="I881" s="331">
        <f t="shared" si="44"/>
        <v>0</v>
      </c>
      <c r="J881" s="331">
        <f t="shared" si="45"/>
        <v>0</v>
      </c>
      <c r="K881" s="331">
        <f t="shared" si="46"/>
        <v>0</v>
      </c>
      <c r="L881" s="331">
        <f t="shared" si="47"/>
        <v>0</v>
      </c>
      <c r="M881" s="332">
        <f t="shared" si="48"/>
        <v>0</v>
      </c>
      <c r="N881" s="369">
        <f t="shared" si="49"/>
        <v>24</v>
      </c>
      <c r="O881" s="334"/>
      <c r="P881" s="335">
        <f t="shared" si="50"/>
        <v>24</v>
      </c>
      <c r="Q881" s="336">
        <f t="shared" si="51"/>
        <v>407</v>
      </c>
      <c r="R881" s="148"/>
      <c r="S881" s="148"/>
      <c r="T881" s="337"/>
      <c r="U881" s="148"/>
      <c r="V881" s="148"/>
      <c r="W881" s="337"/>
      <c r="X881" s="147"/>
      <c r="Y881" s="148"/>
      <c r="Z881" s="147"/>
      <c r="AA881" s="338">
        <v>0</v>
      </c>
      <c r="AB881" s="339">
        <v>0</v>
      </c>
      <c r="AC881" s="148">
        <v>0</v>
      </c>
      <c r="AD881" s="147"/>
      <c r="AE881" s="148"/>
      <c r="AF881" s="147">
        <v>13</v>
      </c>
      <c r="AG881" s="144">
        <v>0</v>
      </c>
      <c r="AH881" s="144">
        <v>0</v>
      </c>
      <c r="AI881" s="352"/>
      <c r="AJ881" s="352"/>
      <c r="AK881" s="144"/>
      <c r="AL881" s="352"/>
      <c r="AM881" s="144"/>
      <c r="AN881" s="144"/>
      <c r="AO881" s="353"/>
      <c r="AP881" s="353"/>
      <c r="AQ881" s="341"/>
      <c r="AR881" s="341"/>
      <c r="AS881" s="341"/>
      <c r="AT881" s="153"/>
      <c r="AU881" s="144"/>
      <c r="AV881" s="352"/>
      <c r="AW881" s="148">
        <v>0</v>
      </c>
      <c r="AX881" s="148">
        <v>0</v>
      </c>
      <c r="AY881" s="147"/>
      <c r="AZ881" s="148"/>
      <c r="BA881" s="148"/>
      <c r="BB881" s="147"/>
      <c r="BC881" s="147"/>
      <c r="BD881" s="148"/>
      <c r="BE881" s="148"/>
      <c r="BF881" s="338">
        <v>0</v>
      </c>
      <c r="BG881" s="352"/>
      <c r="BH881" s="148">
        <v>0</v>
      </c>
      <c r="BI881" s="337"/>
      <c r="BJ881" s="360"/>
      <c r="BK881" s="343"/>
      <c r="BL881" s="147"/>
      <c r="BM881" s="147"/>
      <c r="BN881" s="148"/>
      <c r="BO881" s="148">
        <v>11</v>
      </c>
      <c r="BP881" s="147"/>
      <c r="BQ881" s="144">
        <v>0</v>
      </c>
      <c r="BR881" s="352"/>
      <c r="BS881" s="352"/>
      <c r="BT881" s="352"/>
      <c r="BU881" s="338"/>
      <c r="BV881" s="144"/>
      <c r="BW881" s="352"/>
      <c r="BX881" s="352"/>
      <c r="BY881" s="144"/>
      <c r="BZ881" s="144"/>
      <c r="CA881" s="149">
        <v>0</v>
      </c>
      <c r="CB881" s="338">
        <v>0</v>
      </c>
      <c r="CC881" s="344">
        <v>0</v>
      </c>
      <c r="CD881" s="352"/>
      <c r="CE881" s="352"/>
      <c r="CF881" s="146">
        <v>0</v>
      </c>
      <c r="CG881" s="148"/>
      <c r="CH881" s="148"/>
      <c r="CI881" s="337"/>
      <c r="CJ881" s="147"/>
      <c r="CK881" s="338"/>
      <c r="CL881" s="352"/>
      <c r="CM881" s="352"/>
      <c r="CN881" s="338"/>
      <c r="CO881" s="344"/>
    </row>
    <row r="882" spans="1:93" ht="24" customHeight="1" x14ac:dyDescent="0.3">
      <c r="A882" s="345" t="s">
        <v>1551</v>
      </c>
      <c r="B882" s="328" t="s">
        <v>1552</v>
      </c>
      <c r="C882" s="329" t="s">
        <v>83</v>
      </c>
      <c r="D882" s="330">
        <f t="shared" si="39"/>
        <v>100</v>
      </c>
      <c r="E882" s="331">
        <f t="shared" si="40"/>
        <v>65</v>
      </c>
      <c r="F882" s="331">
        <f t="shared" si="41"/>
        <v>0</v>
      </c>
      <c r="G882" s="331">
        <f t="shared" si="42"/>
        <v>0</v>
      </c>
      <c r="H882" s="331">
        <f t="shared" si="43"/>
        <v>0</v>
      </c>
      <c r="I882" s="331">
        <f t="shared" si="44"/>
        <v>0</v>
      </c>
      <c r="J882" s="331">
        <f t="shared" si="45"/>
        <v>0</v>
      </c>
      <c r="K882" s="331">
        <f t="shared" si="46"/>
        <v>0</v>
      </c>
      <c r="L882" s="331">
        <f t="shared" si="47"/>
        <v>0</v>
      </c>
      <c r="M882" s="332">
        <f t="shared" si="48"/>
        <v>0</v>
      </c>
      <c r="N882" s="333">
        <f t="shared" si="49"/>
        <v>165</v>
      </c>
      <c r="O882" s="334"/>
      <c r="P882" s="335">
        <f t="shared" si="50"/>
        <v>165</v>
      </c>
      <c r="Q882" s="336">
        <f t="shared" si="51"/>
        <v>84</v>
      </c>
      <c r="R882" s="148"/>
      <c r="S882" s="148"/>
      <c r="T882" s="350"/>
      <c r="U882" s="148"/>
      <c r="V882" s="148"/>
      <c r="W882" s="350"/>
      <c r="X882" s="351"/>
      <c r="Y882" s="148"/>
      <c r="Z882" s="351"/>
      <c r="AA882" s="338">
        <v>0</v>
      </c>
      <c r="AB882" s="339">
        <v>0</v>
      </c>
      <c r="AC882" s="349">
        <v>0</v>
      </c>
      <c r="AD882" s="351"/>
      <c r="AE882" s="148"/>
      <c r="AF882" s="351"/>
      <c r="AG882" s="144">
        <v>0</v>
      </c>
      <c r="AH882" s="144">
        <v>0</v>
      </c>
      <c r="AI882" s="145"/>
      <c r="AJ882" s="145"/>
      <c r="AK882" s="144"/>
      <c r="AL882" s="145"/>
      <c r="AM882" s="144"/>
      <c r="AN882" s="144"/>
      <c r="AO882" s="340"/>
      <c r="AP882" s="340"/>
      <c r="AQ882" s="341"/>
      <c r="AR882" s="341">
        <v>65</v>
      </c>
      <c r="AS882" s="341"/>
      <c r="AT882" s="153"/>
      <c r="AU882" s="144"/>
      <c r="AV882" s="145"/>
      <c r="AW882" s="148">
        <v>0</v>
      </c>
      <c r="AX882" s="148">
        <v>0</v>
      </c>
      <c r="AY882" s="351"/>
      <c r="AZ882" s="148"/>
      <c r="BA882" s="148"/>
      <c r="BB882" s="351"/>
      <c r="BC882" s="351"/>
      <c r="BD882" s="148"/>
      <c r="BE882" s="148"/>
      <c r="BF882" s="338">
        <v>0</v>
      </c>
      <c r="BG882" s="145"/>
      <c r="BH882" s="349">
        <v>0</v>
      </c>
      <c r="BI882" s="350"/>
      <c r="BJ882" s="342"/>
      <c r="BK882" s="343"/>
      <c r="BL882" s="351"/>
      <c r="BM882" s="351"/>
      <c r="BN882" s="148"/>
      <c r="BO882" s="148"/>
      <c r="BP882" s="351"/>
      <c r="BQ882" s="88">
        <v>0</v>
      </c>
      <c r="BR882" s="352"/>
      <c r="BS882" s="352"/>
      <c r="BT882" s="145"/>
      <c r="BU882" s="338"/>
      <c r="BV882" s="88"/>
      <c r="BW882" s="145"/>
      <c r="BX882" s="145"/>
      <c r="BY882" s="144"/>
      <c r="BZ882" s="144"/>
      <c r="CA882" s="149">
        <v>100</v>
      </c>
      <c r="CB882" s="338">
        <v>0</v>
      </c>
      <c r="CC882" s="344">
        <v>0</v>
      </c>
      <c r="CD882" s="145"/>
      <c r="CE882" s="145"/>
      <c r="CF882" s="146">
        <v>0</v>
      </c>
      <c r="CG882" s="349"/>
      <c r="CH882" s="349"/>
      <c r="CI882" s="350"/>
      <c r="CJ882" s="351"/>
      <c r="CK882" s="338"/>
      <c r="CL882" s="145"/>
      <c r="CM882" s="145"/>
      <c r="CN882" s="338"/>
      <c r="CO882" s="344"/>
    </row>
    <row r="883" spans="1:93" ht="24" customHeight="1" x14ac:dyDescent="0.3">
      <c r="A883" s="345" t="s">
        <v>3446</v>
      </c>
      <c r="B883" s="328" t="s">
        <v>3447</v>
      </c>
      <c r="C883" s="329" t="s">
        <v>92</v>
      </c>
      <c r="D883" s="330">
        <f t="shared" si="39"/>
        <v>0</v>
      </c>
      <c r="E883" s="331">
        <f t="shared" si="40"/>
        <v>0</v>
      </c>
      <c r="F883" s="331">
        <f t="shared" si="41"/>
        <v>0</v>
      </c>
      <c r="G883" s="331">
        <f t="shared" si="42"/>
        <v>0</v>
      </c>
      <c r="H883" s="331">
        <f t="shared" si="43"/>
        <v>0</v>
      </c>
      <c r="I883" s="331">
        <f t="shared" si="44"/>
        <v>0</v>
      </c>
      <c r="J883" s="331">
        <f t="shared" si="45"/>
        <v>0</v>
      </c>
      <c r="K883" s="331">
        <f t="shared" si="46"/>
        <v>0</v>
      </c>
      <c r="L883" s="331">
        <f t="shared" si="47"/>
        <v>0</v>
      </c>
      <c r="M883" s="332">
        <f t="shared" si="48"/>
        <v>0</v>
      </c>
      <c r="N883" s="333">
        <f t="shared" si="49"/>
        <v>0</v>
      </c>
      <c r="O883" s="334"/>
      <c r="P883" s="335">
        <f t="shared" si="50"/>
        <v>0</v>
      </c>
      <c r="Q883" s="336" t="str">
        <f t="shared" si="51"/>
        <v/>
      </c>
      <c r="R883" s="349"/>
      <c r="S883" s="349"/>
      <c r="T883" s="350"/>
      <c r="U883" s="349"/>
      <c r="V883" s="349"/>
      <c r="W883" s="350"/>
      <c r="X883" s="351"/>
      <c r="Y883" s="349"/>
      <c r="Z883" s="351"/>
      <c r="AA883" s="338">
        <v>0</v>
      </c>
      <c r="AB883" s="339">
        <v>0</v>
      </c>
      <c r="AC883" s="148">
        <v>0</v>
      </c>
      <c r="AD883" s="351"/>
      <c r="AE883" s="349"/>
      <c r="AF883" s="351"/>
      <c r="AG883" s="144">
        <v>0</v>
      </c>
      <c r="AH883" s="144">
        <v>0</v>
      </c>
      <c r="AI883" s="352"/>
      <c r="AJ883" s="352"/>
      <c r="AK883" s="144"/>
      <c r="AL883" s="352"/>
      <c r="AM883" s="144"/>
      <c r="AN883" s="144"/>
      <c r="AO883" s="353"/>
      <c r="AP883" s="353"/>
      <c r="AQ883" s="341"/>
      <c r="AR883" s="341"/>
      <c r="AS883" s="341"/>
      <c r="AT883" s="153"/>
      <c r="AU883" s="144"/>
      <c r="AV883" s="352"/>
      <c r="AW883" s="349">
        <v>0</v>
      </c>
      <c r="AX883" s="349">
        <v>0</v>
      </c>
      <c r="AY883" s="351"/>
      <c r="AZ883" s="349"/>
      <c r="BA883" s="349"/>
      <c r="BB883" s="351"/>
      <c r="BC883" s="351"/>
      <c r="BD883" s="349"/>
      <c r="BE883" s="349"/>
      <c r="BF883" s="338">
        <v>0</v>
      </c>
      <c r="BG883" s="352"/>
      <c r="BH883" s="349">
        <v>0</v>
      </c>
      <c r="BI883" s="350"/>
      <c r="BJ883" s="342"/>
      <c r="BK883" s="343"/>
      <c r="BL883" s="351"/>
      <c r="BM883" s="351"/>
      <c r="BN883" s="349"/>
      <c r="BO883" s="349"/>
      <c r="BP883" s="351"/>
      <c r="BQ883" s="144">
        <v>0</v>
      </c>
      <c r="BR883" s="352"/>
      <c r="BS883" s="352"/>
      <c r="BT883" s="352"/>
      <c r="BU883" s="338"/>
      <c r="BV883" s="144"/>
      <c r="BW883" s="352"/>
      <c r="BX883" s="352"/>
      <c r="BY883" s="144"/>
      <c r="BZ883" s="144"/>
      <c r="CA883" s="149">
        <v>0</v>
      </c>
      <c r="CB883" s="338">
        <v>0</v>
      </c>
      <c r="CC883" s="344">
        <v>0</v>
      </c>
      <c r="CD883" s="352"/>
      <c r="CE883" s="352"/>
      <c r="CF883" s="146">
        <v>0</v>
      </c>
      <c r="CG883" s="349"/>
      <c r="CH883" s="349"/>
      <c r="CI883" s="350"/>
      <c r="CJ883" s="351"/>
      <c r="CK883" s="338"/>
      <c r="CL883" s="352"/>
      <c r="CM883" s="352"/>
      <c r="CN883" s="338"/>
      <c r="CO883" s="344"/>
    </row>
    <row r="884" spans="1:93" ht="24" customHeight="1" x14ac:dyDescent="0.3">
      <c r="A884" s="345" t="s">
        <v>3448</v>
      </c>
      <c r="B884" s="328" t="s">
        <v>1105</v>
      </c>
      <c r="C884" s="329" t="s">
        <v>314</v>
      </c>
      <c r="D884" s="330">
        <f t="shared" si="39"/>
        <v>0</v>
      </c>
      <c r="E884" s="331">
        <f t="shared" si="40"/>
        <v>0</v>
      </c>
      <c r="F884" s="331">
        <f t="shared" si="41"/>
        <v>0</v>
      </c>
      <c r="G884" s="331">
        <f t="shared" si="42"/>
        <v>0</v>
      </c>
      <c r="H884" s="331">
        <f t="shared" si="43"/>
        <v>0</v>
      </c>
      <c r="I884" s="331">
        <f t="shared" si="44"/>
        <v>0</v>
      </c>
      <c r="J884" s="331">
        <f t="shared" si="45"/>
        <v>0</v>
      </c>
      <c r="K884" s="331">
        <f t="shared" si="46"/>
        <v>0</v>
      </c>
      <c r="L884" s="331">
        <f t="shared" si="47"/>
        <v>0</v>
      </c>
      <c r="M884" s="332">
        <f t="shared" si="48"/>
        <v>0</v>
      </c>
      <c r="N884" s="333">
        <f t="shared" si="49"/>
        <v>0</v>
      </c>
      <c r="O884" s="334"/>
      <c r="P884" s="335">
        <f t="shared" si="50"/>
        <v>0</v>
      </c>
      <c r="Q884" s="336" t="str">
        <f t="shared" si="51"/>
        <v/>
      </c>
      <c r="R884" s="148"/>
      <c r="S884" s="148"/>
      <c r="T884" s="337"/>
      <c r="U884" s="148"/>
      <c r="V884" s="148"/>
      <c r="W884" s="337"/>
      <c r="X884" s="147"/>
      <c r="Y884" s="148"/>
      <c r="Z884" s="147"/>
      <c r="AA884" s="338">
        <v>0</v>
      </c>
      <c r="AB884" s="339">
        <v>0</v>
      </c>
      <c r="AC884" s="349">
        <v>0</v>
      </c>
      <c r="AD884" s="147"/>
      <c r="AE884" s="148"/>
      <c r="AF884" s="147"/>
      <c r="AG884" s="144">
        <v>0</v>
      </c>
      <c r="AH884" s="144">
        <v>0</v>
      </c>
      <c r="AI884" s="145"/>
      <c r="AJ884" s="145"/>
      <c r="AK884" s="144"/>
      <c r="AL884" s="145"/>
      <c r="AM884" s="144"/>
      <c r="AN884" s="144"/>
      <c r="AO884" s="340"/>
      <c r="AP884" s="340"/>
      <c r="AQ884" s="341"/>
      <c r="AR884" s="341"/>
      <c r="AS884" s="341"/>
      <c r="AT884" s="153"/>
      <c r="AU884" s="144"/>
      <c r="AV884" s="145"/>
      <c r="AW884" s="349">
        <v>0</v>
      </c>
      <c r="AX884" s="349">
        <v>0</v>
      </c>
      <c r="AY884" s="147"/>
      <c r="AZ884" s="349"/>
      <c r="BA884" s="349"/>
      <c r="BB884" s="147"/>
      <c r="BC884" s="147"/>
      <c r="BD884" s="349"/>
      <c r="BE884" s="349"/>
      <c r="BF884" s="338">
        <v>0</v>
      </c>
      <c r="BG884" s="145"/>
      <c r="BH884" s="148">
        <v>0</v>
      </c>
      <c r="BI884" s="337"/>
      <c r="BJ884" s="360"/>
      <c r="BK884" s="343"/>
      <c r="BL884" s="147"/>
      <c r="BM884" s="147"/>
      <c r="BN884" s="349"/>
      <c r="BO884" s="349"/>
      <c r="BP884" s="147"/>
      <c r="BQ884" s="144">
        <v>0</v>
      </c>
      <c r="BR884" s="145"/>
      <c r="BS884" s="145"/>
      <c r="BT884" s="145"/>
      <c r="BU884" s="338"/>
      <c r="BV884" s="144"/>
      <c r="BW884" s="145"/>
      <c r="BX884" s="145"/>
      <c r="BY884" s="144"/>
      <c r="BZ884" s="144"/>
      <c r="CA884" s="149">
        <v>0</v>
      </c>
      <c r="CB884" s="338">
        <v>0</v>
      </c>
      <c r="CC884" s="344">
        <v>0</v>
      </c>
      <c r="CD884" s="145"/>
      <c r="CE884" s="145"/>
      <c r="CF884" s="146">
        <v>0</v>
      </c>
      <c r="CG884" s="148"/>
      <c r="CH884" s="148"/>
      <c r="CI884" s="337"/>
      <c r="CJ884" s="147"/>
      <c r="CK884" s="338"/>
      <c r="CL884" s="145"/>
      <c r="CM884" s="145"/>
      <c r="CN884" s="338"/>
      <c r="CO884" s="344"/>
    </row>
    <row r="885" spans="1:93" ht="24" customHeight="1" x14ac:dyDescent="0.3">
      <c r="A885" s="327" t="s">
        <v>3449</v>
      </c>
      <c r="B885" s="328" t="s">
        <v>3450</v>
      </c>
      <c r="C885" s="329" t="s">
        <v>1424</v>
      </c>
      <c r="D885" s="330">
        <f t="shared" si="39"/>
        <v>0</v>
      </c>
      <c r="E885" s="331">
        <f t="shared" si="40"/>
        <v>0</v>
      </c>
      <c r="F885" s="331">
        <f t="shared" si="41"/>
        <v>0</v>
      </c>
      <c r="G885" s="331">
        <f t="shared" si="42"/>
        <v>0</v>
      </c>
      <c r="H885" s="331">
        <f t="shared" si="43"/>
        <v>0</v>
      </c>
      <c r="I885" s="331">
        <f t="shared" si="44"/>
        <v>0</v>
      </c>
      <c r="J885" s="331">
        <f t="shared" si="45"/>
        <v>0</v>
      </c>
      <c r="K885" s="331">
        <f t="shared" si="46"/>
        <v>0</v>
      </c>
      <c r="L885" s="331">
        <f t="shared" si="47"/>
        <v>0</v>
      </c>
      <c r="M885" s="332">
        <f t="shared" si="48"/>
        <v>0</v>
      </c>
      <c r="N885" s="333">
        <f t="shared" si="49"/>
        <v>0</v>
      </c>
      <c r="O885" s="334"/>
      <c r="P885" s="335">
        <f t="shared" si="50"/>
        <v>0</v>
      </c>
      <c r="Q885" s="336" t="str">
        <f t="shared" si="51"/>
        <v/>
      </c>
      <c r="R885" s="148"/>
      <c r="S885" s="148"/>
      <c r="T885" s="337"/>
      <c r="U885" s="148"/>
      <c r="V885" s="148"/>
      <c r="W885" s="337"/>
      <c r="X885" s="147"/>
      <c r="Y885" s="148"/>
      <c r="Z885" s="147"/>
      <c r="AA885" s="338">
        <v>0</v>
      </c>
      <c r="AB885" s="339">
        <v>0</v>
      </c>
      <c r="AC885" s="148">
        <v>0</v>
      </c>
      <c r="AD885" s="147"/>
      <c r="AE885" s="148"/>
      <c r="AF885" s="147"/>
      <c r="AG885" s="88">
        <v>0</v>
      </c>
      <c r="AH885" s="88">
        <v>0</v>
      </c>
      <c r="AI885" s="145"/>
      <c r="AJ885" s="145"/>
      <c r="AK885" s="88"/>
      <c r="AL885" s="145"/>
      <c r="AM885" s="88"/>
      <c r="AN885" s="88"/>
      <c r="AO885" s="340"/>
      <c r="AP885" s="340"/>
      <c r="AQ885" s="358"/>
      <c r="AR885" s="358"/>
      <c r="AS885" s="358"/>
      <c r="AT885" s="153"/>
      <c r="AU885" s="88"/>
      <c r="AV885" s="145"/>
      <c r="AW885" s="148">
        <v>0</v>
      </c>
      <c r="AX885" s="148">
        <v>0</v>
      </c>
      <c r="AY885" s="147"/>
      <c r="AZ885" s="148"/>
      <c r="BA885" s="148"/>
      <c r="BB885" s="147"/>
      <c r="BC885" s="147"/>
      <c r="BD885" s="148"/>
      <c r="BE885" s="148"/>
      <c r="BF885" s="338">
        <v>0</v>
      </c>
      <c r="BG885" s="145"/>
      <c r="BH885" s="349">
        <v>0</v>
      </c>
      <c r="BI885" s="337"/>
      <c r="BJ885" s="342"/>
      <c r="BK885" s="343"/>
      <c r="BL885" s="147"/>
      <c r="BM885" s="147"/>
      <c r="BN885" s="148"/>
      <c r="BO885" s="148"/>
      <c r="BP885" s="147"/>
      <c r="BQ885" s="144">
        <v>0</v>
      </c>
      <c r="BR885" s="145"/>
      <c r="BS885" s="145"/>
      <c r="BT885" s="145"/>
      <c r="BU885" s="338"/>
      <c r="BV885" s="144"/>
      <c r="BW885" s="145"/>
      <c r="BX885" s="145"/>
      <c r="BY885" s="88"/>
      <c r="BZ885" s="88"/>
      <c r="CA885" s="149">
        <v>0</v>
      </c>
      <c r="CB885" s="354">
        <v>0</v>
      </c>
      <c r="CC885" s="344">
        <v>0</v>
      </c>
      <c r="CD885" s="145"/>
      <c r="CE885" s="145"/>
      <c r="CF885" s="146">
        <v>0</v>
      </c>
      <c r="CG885" s="148"/>
      <c r="CH885" s="148"/>
      <c r="CI885" s="337"/>
      <c r="CJ885" s="147"/>
      <c r="CK885" s="354"/>
      <c r="CL885" s="145"/>
      <c r="CM885" s="145"/>
      <c r="CN885" s="354"/>
      <c r="CO885" s="344"/>
    </row>
    <row r="886" spans="1:93" ht="24" customHeight="1" x14ac:dyDescent="0.3">
      <c r="A886" s="327" t="s">
        <v>3451</v>
      </c>
      <c r="B886" s="328" t="s">
        <v>3452</v>
      </c>
      <c r="C886" s="329" t="s">
        <v>237</v>
      </c>
      <c r="D886" s="330">
        <f t="shared" si="39"/>
        <v>480</v>
      </c>
      <c r="E886" s="331">
        <f t="shared" si="40"/>
        <v>220</v>
      </c>
      <c r="F886" s="331">
        <f t="shared" si="41"/>
        <v>130</v>
      </c>
      <c r="G886" s="331">
        <f t="shared" si="42"/>
        <v>0</v>
      </c>
      <c r="H886" s="331">
        <f t="shared" si="43"/>
        <v>0</v>
      </c>
      <c r="I886" s="331">
        <f t="shared" si="44"/>
        <v>0</v>
      </c>
      <c r="J886" s="331">
        <f t="shared" si="45"/>
        <v>0</v>
      </c>
      <c r="K886" s="331">
        <f t="shared" si="46"/>
        <v>0</v>
      </c>
      <c r="L886" s="331">
        <f t="shared" si="47"/>
        <v>0</v>
      </c>
      <c r="M886" s="332">
        <f t="shared" si="48"/>
        <v>0</v>
      </c>
      <c r="N886" s="333">
        <f t="shared" si="49"/>
        <v>830</v>
      </c>
      <c r="O886" s="334">
        <f>Nemzetközi!E89</f>
        <v>1</v>
      </c>
      <c r="P886" s="335">
        <f t="shared" si="50"/>
        <v>930</v>
      </c>
      <c r="Q886" s="336">
        <f t="shared" si="51"/>
        <v>11</v>
      </c>
      <c r="R886" s="148"/>
      <c r="S886" s="148"/>
      <c r="T886" s="350"/>
      <c r="U886" s="148"/>
      <c r="V886" s="148"/>
      <c r="W886" s="350"/>
      <c r="X886" s="351"/>
      <c r="Y886" s="148"/>
      <c r="Z886" s="351"/>
      <c r="AA886" s="338">
        <v>0</v>
      </c>
      <c r="AB886" s="339">
        <v>0</v>
      </c>
      <c r="AC886" s="148">
        <v>0</v>
      </c>
      <c r="AD886" s="351"/>
      <c r="AE886" s="148"/>
      <c r="AF886" s="351"/>
      <c r="AG886" s="88">
        <v>0</v>
      </c>
      <c r="AH886" s="88">
        <v>0</v>
      </c>
      <c r="AI886" s="145"/>
      <c r="AJ886" s="145"/>
      <c r="AK886" s="88"/>
      <c r="AL886" s="145"/>
      <c r="AM886" s="88"/>
      <c r="AN886" s="88"/>
      <c r="AO886" s="340"/>
      <c r="AP886" s="340"/>
      <c r="AQ886" s="358">
        <v>130</v>
      </c>
      <c r="AR886" s="358">
        <v>220</v>
      </c>
      <c r="AS886" s="358"/>
      <c r="AT886" s="153"/>
      <c r="AU886" s="88"/>
      <c r="AV886" s="145"/>
      <c r="AW886" s="349">
        <v>0</v>
      </c>
      <c r="AX886" s="349">
        <v>0</v>
      </c>
      <c r="AY886" s="351"/>
      <c r="AZ886" s="349"/>
      <c r="BA886" s="349"/>
      <c r="BB886" s="351"/>
      <c r="BC886" s="351"/>
      <c r="BD886" s="349"/>
      <c r="BE886" s="349"/>
      <c r="BF886" s="354">
        <v>0</v>
      </c>
      <c r="BG886" s="145"/>
      <c r="BH886" s="148">
        <v>0</v>
      </c>
      <c r="BI886" s="350"/>
      <c r="BJ886" s="360"/>
      <c r="BK886" s="343"/>
      <c r="BL886" s="351"/>
      <c r="BM886" s="351"/>
      <c r="BN886" s="349"/>
      <c r="BO886" s="349"/>
      <c r="BP886" s="351"/>
      <c r="BQ886" s="144">
        <v>0</v>
      </c>
      <c r="BR886" s="145"/>
      <c r="BS886" s="145"/>
      <c r="BT886" s="145"/>
      <c r="BU886" s="354"/>
      <c r="BV886" s="144"/>
      <c r="BW886" s="145"/>
      <c r="BX886" s="145"/>
      <c r="BY886" s="88"/>
      <c r="BZ886" s="88"/>
      <c r="CA886" s="149">
        <v>480</v>
      </c>
      <c r="CB886" s="354">
        <v>0</v>
      </c>
      <c r="CC886" s="344">
        <v>0</v>
      </c>
      <c r="CD886" s="145"/>
      <c r="CE886" s="145"/>
      <c r="CF886" s="356">
        <v>0</v>
      </c>
      <c r="CG886" s="349"/>
      <c r="CH886" s="349"/>
      <c r="CI886" s="350"/>
      <c r="CJ886" s="351"/>
      <c r="CK886" s="354"/>
      <c r="CL886" s="145"/>
      <c r="CM886" s="145"/>
      <c r="CN886" s="354"/>
      <c r="CO886" s="344"/>
    </row>
    <row r="887" spans="1:93" ht="24" customHeight="1" x14ac:dyDescent="0.3">
      <c r="A887" s="346" t="s">
        <v>3453</v>
      </c>
      <c r="B887" s="347" t="s">
        <v>3454</v>
      </c>
      <c r="C887" s="348" t="s">
        <v>623</v>
      </c>
      <c r="D887" s="330">
        <f t="shared" si="39"/>
        <v>4</v>
      </c>
      <c r="E887" s="331">
        <f t="shared" si="40"/>
        <v>0</v>
      </c>
      <c r="F887" s="331">
        <f t="shared" si="41"/>
        <v>0</v>
      </c>
      <c r="G887" s="331">
        <f t="shared" si="42"/>
        <v>0</v>
      </c>
      <c r="H887" s="331">
        <f t="shared" si="43"/>
        <v>0</v>
      </c>
      <c r="I887" s="331">
        <f t="shared" si="44"/>
        <v>0</v>
      </c>
      <c r="J887" s="331">
        <f t="shared" si="45"/>
        <v>0</v>
      </c>
      <c r="K887" s="331">
        <f t="shared" si="46"/>
        <v>0</v>
      </c>
      <c r="L887" s="331">
        <f t="shared" si="47"/>
        <v>0</v>
      </c>
      <c r="M887" s="332">
        <f t="shared" si="48"/>
        <v>0</v>
      </c>
      <c r="N887" s="333">
        <f t="shared" si="49"/>
        <v>4</v>
      </c>
      <c r="O887" s="334"/>
      <c r="P887" s="335">
        <f t="shared" si="50"/>
        <v>4</v>
      </c>
      <c r="Q887" s="336">
        <f t="shared" si="51"/>
        <v>843</v>
      </c>
      <c r="R887" s="349"/>
      <c r="S887" s="349"/>
      <c r="T887" s="350"/>
      <c r="U887" s="349"/>
      <c r="V887" s="349"/>
      <c r="W887" s="350"/>
      <c r="X887" s="351"/>
      <c r="Y887" s="349"/>
      <c r="Z887" s="351"/>
      <c r="AA887" s="338">
        <v>0</v>
      </c>
      <c r="AB887" s="339">
        <v>0</v>
      </c>
      <c r="AC887" s="148">
        <v>0</v>
      </c>
      <c r="AD887" s="351"/>
      <c r="AE887" s="349"/>
      <c r="AF887" s="351"/>
      <c r="AG887" s="144">
        <v>0</v>
      </c>
      <c r="AH887" s="144">
        <v>0</v>
      </c>
      <c r="AI887" s="352"/>
      <c r="AJ887" s="352"/>
      <c r="AK887" s="144"/>
      <c r="AL887" s="352"/>
      <c r="AM887" s="144"/>
      <c r="AN887" s="144"/>
      <c r="AO887" s="353"/>
      <c r="AP887" s="353"/>
      <c r="AQ887" s="341"/>
      <c r="AR887" s="341"/>
      <c r="AS887" s="341"/>
      <c r="AT887" s="153"/>
      <c r="AU887" s="144"/>
      <c r="AV887" s="352"/>
      <c r="AW887" s="349">
        <v>0</v>
      </c>
      <c r="AX887" s="349">
        <v>0</v>
      </c>
      <c r="AY887" s="351"/>
      <c r="AZ887" s="349"/>
      <c r="BA887" s="349"/>
      <c r="BB887" s="351"/>
      <c r="BC887" s="351"/>
      <c r="BD887" s="349"/>
      <c r="BE887" s="349"/>
      <c r="BF887" s="354">
        <v>0</v>
      </c>
      <c r="BG887" s="352"/>
      <c r="BH887" s="148">
        <v>0</v>
      </c>
      <c r="BI887" s="350"/>
      <c r="BJ887" s="342"/>
      <c r="BK887" s="343"/>
      <c r="BL887" s="351"/>
      <c r="BM887" s="351"/>
      <c r="BN887" s="349"/>
      <c r="BO887" s="349">
        <v>4</v>
      </c>
      <c r="BP887" s="351"/>
      <c r="BQ887" s="144">
        <v>0</v>
      </c>
      <c r="BR887" s="352"/>
      <c r="BS887" s="352"/>
      <c r="BT887" s="352"/>
      <c r="BU887" s="354"/>
      <c r="BV887" s="144"/>
      <c r="BW887" s="352"/>
      <c r="BX887" s="352"/>
      <c r="BY887" s="144"/>
      <c r="BZ887" s="144"/>
      <c r="CA887" s="149">
        <v>0</v>
      </c>
      <c r="CB887" s="338">
        <v>0</v>
      </c>
      <c r="CC887" s="88">
        <v>0</v>
      </c>
      <c r="CD887" s="352"/>
      <c r="CE887" s="352"/>
      <c r="CF887" s="146">
        <v>0</v>
      </c>
      <c r="CG887" s="349"/>
      <c r="CH887" s="349"/>
      <c r="CI887" s="350"/>
      <c r="CJ887" s="351"/>
      <c r="CK887" s="338"/>
      <c r="CL887" s="352"/>
      <c r="CM887" s="352"/>
      <c r="CN887" s="338"/>
      <c r="CO887" s="88"/>
    </row>
    <row r="888" spans="1:93" ht="24" customHeight="1" x14ac:dyDescent="0.3">
      <c r="A888" s="346" t="s">
        <v>3455</v>
      </c>
      <c r="B888" s="347" t="s">
        <v>3456</v>
      </c>
      <c r="C888" s="348" t="s">
        <v>3158</v>
      </c>
      <c r="D888" s="330">
        <f t="shared" si="39"/>
        <v>9</v>
      </c>
      <c r="E888" s="331">
        <f t="shared" si="40"/>
        <v>0</v>
      </c>
      <c r="F888" s="331">
        <f t="shared" si="41"/>
        <v>0</v>
      </c>
      <c r="G888" s="331">
        <f t="shared" si="42"/>
        <v>0</v>
      </c>
      <c r="H888" s="331">
        <f t="shared" si="43"/>
        <v>0</v>
      </c>
      <c r="I888" s="331">
        <f t="shared" si="44"/>
        <v>0</v>
      </c>
      <c r="J888" s="331">
        <f t="shared" si="45"/>
        <v>0</v>
      </c>
      <c r="K888" s="331">
        <f t="shared" si="46"/>
        <v>0</v>
      </c>
      <c r="L888" s="331">
        <f t="shared" si="47"/>
        <v>0</v>
      </c>
      <c r="M888" s="332">
        <f t="shared" si="48"/>
        <v>0</v>
      </c>
      <c r="N888" s="333">
        <f t="shared" si="49"/>
        <v>9</v>
      </c>
      <c r="O888" s="334"/>
      <c r="P888" s="335">
        <f t="shared" si="50"/>
        <v>9</v>
      </c>
      <c r="Q888" s="336">
        <f t="shared" si="51"/>
        <v>704</v>
      </c>
      <c r="R888" s="148"/>
      <c r="S888" s="148"/>
      <c r="T888" s="350"/>
      <c r="U888" s="148"/>
      <c r="V888" s="148"/>
      <c r="W888" s="350"/>
      <c r="X888" s="351"/>
      <c r="Y888" s="148"/>
      <c r="Z888" s="351"/>
      <c r="AA888" s="338">
        <v>0</v>
      </c>
      <c r="AB888" s="339">
        <v>0</v>
      </c>
      <c r="AC888" s="349">
        <v>0</v>
      </c>
      <c r="AD888" s="351"/>
      <c r="AE888" s="148"/>
      <c r="AF888" s="351">
        <v>9</v>
      </c>
      <c r="AG888" s="144">
        <v>0</v>
      </c>
      <c r="AH888" s="144">
        <v>0</v>
      </c>
      <c r="AI888" s="352"/>
      <c r="AJ888" s="352"/>
      <c r="AK888" s="144"/>
      <c r="AL888" s="352"/>
      <c r="AM888" s="144"/>
      <c r="AN888" s="144"/>
      <c r="AO888" s="353"/>
      <c r="AP888" s="353"/>
      <c r="AQ888" s="341"/>
      <c r="AR888" s="341"/>
      <c r="AS888" s="341"/>
      <c r="AT888" s="153"/>
      <c r="AU888" s="144"/>
      <c r="AV888" s="352"/>
      <c r="AW888" s="148">
        <v>0</v>
      </c>
      <c r="AX888" s="148">
        <v>0</v>
      </c>
      <c r="AY888" s="351"/>
      <c r="AZ888" s="148"/>
      <c r="BA888" s="148"/>
      <c r="BB888" s="351"/>
      <c r="BC888" s="351"/>
      <c r="BD888" s="148"/>
      <c r="BE888" s="148"/>
      <c r="BF888" s="338">
        <v>0</v>
      </c>
      <c r="BG888" s="352"/>
      <c r="BH888" s="148">
        <v>0</v>
      </c>
      <c r="BI888" s="350"/>
      <c r="BJ888" s="342"/>
      <c r="BK888" s="343"/>
      <c r="BL888" s="351"/>
      <c r="BM888" s="351"/>
      <c r="BN888" s="148"/>
      <c r="BO888" s="148"/>
      <c r="BP888" s="351"/>
      <c r="BQ888" s="144">
        <v>0</v>
      </c>
      <c r="BR888" s="352"/>
      <c r="BS888" s="352"/>
      <c r="BT888" s="352"/>
      <c r="BU888" s="338"/>
      <c r="BV888" s="144"/>
      <c r="BW888" s="352"/>
      <c r="BX888" s="352"/>
      <c r="BY888" s="144"/>
      <c r="BZ888" s="144"/>
      <c r="CA888" s="355">
        <v>0</v>
      </c>
      <c r="CB888" s="354">
        <v>0</v>
      </c>
      <c r="CC888" s="344">
        <v>0</v>
      </c>
      <c r="CD888" s="352"/>
      <c r="CE888" s="352"/>
      <c r="CF888" s="356">
        <v>0</v>
      </c>
      <c r="CG888" s="349"/>
      <c r="CH888" s="349"/>
      <c r="CI888" s="350"/>
      <c r="CJ888" s="351"/>
      <c r="CK888" s="354"/>
      <c r="CL888" s="352"/>
      <c r="CM888" s="352"/>
      <c r="CN888" s="354"/>
      <c r="CO888" s="344"/>
    </row>
    <row r="889" spans="1:93" ht="24" customHeight="1" x14ac:dyDescent="0.3">
      <c r="A889" s="346" t="s">
        <v>3457</v>
      </c>
      <c r="B889" s="347" t="s">
        <v>3458</v>
      </c>
      <c r="C889" s="348" t="s">
        <v>267</v>
      </c>
      <c r="D889" s="330">
        <f t="shared" si="39"/>
        <v>0</v>
      </c>
      <c r="E889" s="331">
        <f t="shared" si="40"/>
        <v>0</v>
      </c>
      <c r="F889" s="331">
        <f t="shared" si="41"/>
        <v>0</v>
      </c>
      <c r="G889" s="331">
        <f t="shared" si="42"/>
        <v>0</v>
      </c>
      <c r="H889" s="331">
        <f t="shared" si="43"/>
        <v>0</v>
      </c>
      <c r="I889" s="331">
        <f t="shared" si="44"/>
        <v>0</v>
      </c>
      <c r="J889" s="331">
        <f t="shared" si="45"/>
        <v>0</v>
      </c>
      <c r="K889" s="331">
        <f t="shared" si="46"/>
        <v>0</v>
      </c>
      <c r="L889" s="331">
        <f t="shared" si="47"/>
        <v>0</v>
      </c>
      <c r="M889" s="332">
        <f t="shared" si="48"/>
        <v>0</v>
      </c>
      <c r="N889" s="333">
        <f t="shared" si="49"/>
        <v>0</v>
      </c>
      <c r="O889" s="334"/>
      <c r="P889" s="335">
        <f t="shared" si="50"/>
        <v>0</v>
      </c>
      <c r="Q889" s="336" t="str">
        <f t="shared" si="51"/>
        <v/>
      </c>
      <c r="R889" s="148"/>
      <c r="S889" s="148"/>
      <c r="T889" s="337"/>
      <c r="U889" s="148"/>
      <c r="V889" s="148"/>
      <c r="W889" s="337"/>
      <c r="X889" s="147"/>
      <c r="Y889" s="148"/>
      <c r="Z889" s="147"/>
      <c r="AA889" s="354">
        <v>0</v>
      </c>
      <c r="AB889" s="357">
        <v>0</v>
      </c>
      <c r="AC889" s="148">
        <v>0</v>
      </c>
      <c r="AD889" s="147"/>
      <c r="AE889" s="148"/>
      <c r="AF889" s="147"/>
      <c r="AG889" s="88">
        <v>0</v>
      </c>
      <c r="AH889" s="88">
        <v>0</v>
      </c>
      <c r="AI889" s="352"/>
      <c r="AJ889" s="352"/>
      <c r="AK889" s="88"/>
      <c r="AL889" s="352"/>
      <c r="AM889" s="88"/>
      <c r="AN889" s="88"/>
      <c r="AO889" s="353"/>
      <c r="AP889" s="353"/>
      <c r="AQ889" s="358"/>
      <c r="AR889" s="358"/>
      <c r="AS889" s="358"/>
      <c r="AT889" s="359"/>
      <c r="AU889" s="88"/>
      <c r="AV889" s="352"/>
      <c r="AW889" s="148">
        <v>0</v>
      </c>
      <c r="AX889" s="148">
        <v>0</v>
      </c>
      <c r="AY889" s="147"/>
      <c r="AZ889" s="148"/>
      <c r="BA889" s="148"/>
      <c r="BB889" s="147"/>
      <c r="BC889" s="147"/>
      <c r="BD889" s="148"/>
      <c r="BE889" s="148"/>
      <c r="BF889" s="338">
        <v>0</v>
      </c>
      <c r="BG889" s="352"/>
      <c r="BH889" s="148">
        <v>0</v>
      </c>
      <c r="BI889" s="337"/>
      <c r="BJ889" s="342"/>
      <c r="BK889" s="343"/>
      <c r="BL889" s="147"/>
      <c r="BM889" s="147"/>
      <c r="BN889" s="148"/>
      <c r="BO889" s="148"/>
      <c r="BP889" s="147"/>
      <c r="BQ889" s="144">
        <v>0</v>
      </c>
      <c r="BR889" s="352"/>
      <c r="BS889" s="352"/>
      <c r="BT889" s="352"/>
      <c r="BU889" s="338"/>
      <c r="BV889" s="144"/>
      <c r="BW889" s="352"/>
      <c r="BX889" s="352"/>
      <c r="BY889" s="88"/>
      <c r="BZ889" s="88"/>
      <c r="CA889" s="149">
        <v>0</v>
      </c>
      <c r="CB889" s="338">
        <v>0</v>
      </c>
      <c r="CC889" s="344">
        <v>0</v>
      </c>
      <c r="CD889" s="352"/>
      <c r="CE889" s="352"/>
      <c r="CF889" s="356">
        <v>0</v>
      </c>
      <c r="CG889" s="148"/>
      <c r="CH889" s="148"/>
      <c r="CI889" s="337"/>
      <c r="CJ889" s="147"/>
      <c r="CK889" s="338"/>
      <c r="CL889" s="352"/>
      <c r="CM889" s="352"/>
      <c r="CN889" s="338"/>
      <c r="CO889" s="344"/>
    </row>
    <row r="890" spans="1:93" ht="24" customHeight="1" x14ac:dyDescent="0.3">
      <c r="A890" s="327" t="s">
        <v>3459</v>
      </c>
      <c r="B890" s="328" t="s">
        <v>3460</v>
      </c>
      <c r="C890" s="329" t="s">
        <v>2393</v>
      </c>
      <c r="D890" s="330">
        <f t="shared" si="39"/>
        <v>0</v>
      </c>
      <c r="E890" s="331">
        <f t="shared" si="40"/>
        <v>0</v>
      </c>
      <c r="F890" s="331">
        <f t="shared" si="41"/>
        <v>0</v>
      </c>
      <c r="G890" s="331">
        <f t="shared" si="42"/>
        <v>0</v>
      </c>
      <c r="H890" s="331">
        <f t="shared" si="43"/>
        <v>0</v>
      </c>
      <c r="I890" s="331">
        <f t="shared" si="44"/>
        <v>0</v>
      </c>
      <c r="J890" s="331">
        <f t="shared" si="45"/>
        <v>0</v>
      </c>
      <c r="K890" s="331">
        <f t="shared" si="46"/>
        <v>0</v>
      </c>
      <c r="L890" s="331">
        <f t="shared" si="47"/>
        <v>0</v>
      </c>
      <c r="M890" s="332">
        <f t="shared" si="48"/>
        <v>0</v>
      </c>
      <c r="N890" s="333">
        <f t="shared" si="49"/>
        <v>0</v>
      </c>
      <c r="O890" s="334"/>
      <c r="P890" s="335">
        <f t="shared" si="50"/>
        <v>0</v>
      </c>
      <c r="Q890" s="336" t="str">
        <f t="shared" si="51"/>
        <v/>
      </c>
      <c r="R890" s="148"/>
      <c r="S890" s="148"/>
      <c r="T890" s="337"/>
      <c r="U890" s="148"/>
      <c r="V890" s="148"/>
      <c r="W890" s="337"/>
      <c r="X890" s="147"/>
      <c r="Y890" s="148"/>
      <c r="Z890" s="147"/>
      <c r="AA890" s="338">
        <v>0</v>
      </c>
      <c r="AB890" s="339">
        <v>0</v>
      </c>
      <c r="AC890" s="148">
        <v>0</v>
      </c>
      <c r="AD890" s="147"/>
      <c r="AE890" s="148"/>
      <c r="AF890" s="147"/>
      <c r="AG890" s="144">
        <v>0</v>
      </c>
      <c r="AH890" s="144">
        <v>0</v>
      </c>
      <c r="AI890" s="145"/>
      <c r="AJ890" s="145"/>
      <c r="AK890" s="144"/>
      <c r="AL890" s="145"/>
      <c r="AM890" s="144"/>
      <c r="AN890" s="144"/>
      <c r="AO890" s="340"/>
      <c r="AP890" s="340"/>
      <c r="AQ890" s="341"/>
      <c r="AR890" s="341"/>
      <c r="AS890" s="341"/>
      <c r="AT890" s="153"/>
      <c r="AU890" s="144"/>
      <c r="AV890" s="145"/>
      <c r="AW890" s="148">
        <v>0</v>
      </c>
      <c r="AX890" s="148">
        <v>0</v>
      </c>
      <c r="AY890" s="147"/>
      <c r="AZ890" s="148"/>
      <c r="BA890" s="148"/>
      <c r="BB890" s="147"/>
      <c r="BC890" s="147"/>
      <c r="BD890" s="148"/>
      <c r="BE890" s="148"/>
      <c r="BF890" s="338">
        <v>0</v>
      </c>
      <c r="BG890" s="145"/>
      <c r="BH890" s="148">
        <v>0</v>
      </c>
      <c r="BI890" s="337"/>
      <c r="BJ890" s="342"/>
      <c r="BK890" s="343"/>
      <c r="BL890" s="147"/>
      <c r="BM890" s="147"/>
      <c r="BN890" s="148"/>
      <c r="BO890" s="148"/>
      <c r="BP890" s="147"/>
      <c r="BQ890" s="144">
        <v>0</v>
      </c>
      <c r="BR890" s="145"/>
      <c r="BS890" s="145"/>
      <c r="BT890" s="145"/>
      <c r="BU890" s="338"/>
      <c r="BV890" s="144"/>
      <c r="BW890" s="145"/>
      <c r="BX890" s="145"/>
      <c r="BY890" s="144"/>
      <c r="BZ890" s="144"/>
      <c r="CA890" s="355">
        <v>0</v>
      </c>
      <c r="CB890" s="338">
        <v>0</v>
      </c>
      <c r="CC890" s="344">
        <v>0</v>
      </c>
      <c r="CD890" s="145"/>
      <c r="CE890" s="145"/>
      <c r="CF890" s="146">
        <v>0</v>
      </c>
      <c r="CG890" s="148"/>
      <c r="CH890" s="148"/>
      <c r="CI890" s="337"/>
      <c r="CJ890" s="147"/>
      <c r="CK890" s="338"/>
      <c r="CL890" s="145"/>
      <c r="CM890" s="145"/>
      <c r="CN890" s="338"/>
      <c r="CO890" s="344"/>
    </row>
    <row r="891" spans="1:93" ht="24" customHeight="1" x14ac:dyDescent="0.3">
      <c r="A891" s="345" t="s">
        <v>3461</v>
      </c>
      <c r="B891" s="328" t="s">
        <v>3462</v>
      </c>
      <c r="C891" s="329" t="s">
        <v>1048</v>
      </c>
      <c r="D891" s="330">
        <f t="shared" si="39"/>
        <v>6</v>
      </c>
      <c r="E891" s="331">
        <f t="shared" si="40"/>
        <v>3</v>
      </c>
      <c r="F891" s="331">
        <f t="shared" si="41"/>
        <v>0</v>
      </c>
      <c r="G891" s="331">
        <f t="shared" si="42"/>
        <v>0</v>
      </c>
      <c r="H891" s="331">
        <f t="shared" si="43"/>
        <v>0</v>
      </c>
      <c r="I891" s="331">
        <f t="shared" si="44"/>
        <v>0</v>
      </c>
      <c r="J891" s="331">
        <f t="shared" si="45"/>
        <v>0</v>
      </c>
      <c r="K891" s="331">
        <f t="shared" si="46"/>
        <v>0</v>
      </c>
      <c r="L891" s="331">
        <f t="shared" si="47"/>
        <v>0</v>
      </c>
      <c r="M891" s="332">
        <f t="shared" si="48"/>
        <v>0</v>
      </c>
      <c r="N891" s="333">
        <f t="shared" si="49"/>
        <v>9</v>
      </c>
      <c r="O891" s="334"/>
      <c r="P891" s="335">
        <f t="shared" si="50"/>
        <v>9</v>
      </c>
      <c r="Q891" s="336">
        <f t="shared" si="51"/>
        <v>704</v>
      </c>
      <c r="R891" s="148"/>
      <c r="S891" s="148"/>
      <c r="T891" s="337"/>
      <c r="U891" s="148"/>
      <c r="V891" s="148"/>
      <c r="W891" s="337"/>
      <c r="X891" s="147"/>
      <c r="Y891" s="148"/>
      <c r="Z891" s="147"/>
      <c r="AA891" s="338">
        <v>0</v>
      </c>
      <c r="AB891" s="339">
        <v>0</v>
      </c>
      <c r="AC891" s="148">
        <v>0</v>
      </c>
      <c r="AD891" s="147"/>
      <c r="AE891" s="148"/>
      <c r="AF891" s="147">
        <v>6</v>
      </c>
      <c r="AG891" s="88">
        <v>0</v>
      </c>
      <c r="AH891" s="88">
        <v>0</v>
      </c>
      <c r="AI891" s="145"/>
      <c r="AJ891" s="145"/>
      <c r="AK891" s="88"/>
      <c r="AL891" s="145"/>
      <c r="AM891" s="88"/>
      <c r="AN891" s="88"/>
      <c r="AO891" s="340"/>
      <c r="AP891" s="340"/>
      <c r="AQ891" s="358"/>
      <c r="AR891" s="358"/>
      <c r="AS891" s="358"/>
      <c r="AT891" s="153"/>
      <c r="AU891" s="88"/>
      <c r="AV891" s="145"/>
      <c r="AW891" s="148">
        <v>0</v>
      </c>
      <c r="AX891" s="148">
        <v>0</v>
      </c>
      <c r="AY891" s="147"/>
      <c r="AZ891" s="148"/>
      <c r="BA891" s="148"/>
      <c r="BB891" s="147"/>
      <c r="BC891" s="147"/>
      <c r="BD891" s="148"/>
      <c r="BE891" s="148"/>
      <c r="BF891" s="338">
        <v>0</v>
      </c>
      <c r="BG891" s="145"/>
      <c r="BH891" s="148">
        <v>0</v>
      </c>
      <c r="BI891" s="337"/>
      <c r="BJ891" s="342"/>
      <c r="BK891" s="343"/>
      <c r="BL891" s="147"/>
      <c r="BM891" s="147"/>
      <c r="BN891" s="148"/>
      <c r="BO891" s="148">
        <v>3</v>
      </c>
      <c r="BP891" s="147"/>
      <c r="BQ891" s="144">
        <v>0</v>
      </c>
      <c r="BR891" s="145"/>
      <c r="BS891" s="145"/>
      <c r="BT891" s="145"/>
      <c r="BU891" s="338"/>
      <c r="BV891" s="144"/>
      <c r="BW891" s="145"/>
      <c r="BX891" s="145"/>
      <c r="BY891" s="88"/>
      <c r="BZ891" s="88"/>
      <c r="CA891" s="149">
        <v>0</v>
      </c>
      <c r="CB891" s="338">
        <v>0</v>
      </c>
      <c r="CC891" s="344">
        <v>0</v>
      </c>
      <c r="CD891" s="145"/>
      <c r="CE891" s="145"/>
      <c r="CF891" s="356">
        <v>0</v>
      </c>
      <c r="CG891" s="148"/>
      <c r="CH891" s="148"/>
      <c r="CI891" s="337"/>
      <c r="CJ891" s="147"/>
      <c r="CK891" s="338"/>
      <c r="CL891" s="145"/>
      <c r="CM891" s="145"/>
      <c r="CN891" s="338"/>
      <c r="CO891" s="344"/>
    </row>
    <row r="892" spans="1:93" ht="24" customHeight="1" x14ac:dyDescent="0.3">
      <c r="A892" s="345" t="s">
        <v>3463</v>
      </c>
      <c r="B892" s="328" t="s">
        <v>3464</v>
      </c>
      <c r="C892" s="329" t="s">
        <v>2690</v>
      </c>
      <c r="D892" s="330">
        <f t="shared" si="39"/>
        <v>0</v>
      </c>
      <c r="E892" s="331">
        <f t="shared" si="40"/>
        <v>0</v>
      </c>
      <c r="F892" s="331">
        <f t="shared" si="41"/>
        <v>0</v>
      </c>
      <c r="G892" s="331">
        <f t="shared" si="42"/>
        <v>0</v>
      </c>
      <c r="H892" s="331">
        <f t="shared" si="43"/>
        <v>0</v>
      </c>
      <c r="I892" s="331">
        <f t="shared" si="44"/>
        <v>0</v>
      </c>
      <c r="J892" s="331">
        <f t="shared" si="45"/>
        <v>0</v>
      </c>
      <c r="K892" s="331">
        <f t="shared" si="46"/>
        <v>0</v>
      </c>
      <c r="L892" s="331">
        <f t="shared" si="47"/>
        <v>0</v>
      </c>
      <c r="M892" s="332">
        <f t="shared" si="48"/>
        <v>0</v>
      </c>
      <c r="N892" s="333">
        <f t="shared" si="49"/>
        <v>0</v>
      </c>
      <c r="O892" s="334"/>
      <c r="P892" s="335">
        <f t="shared" si="50"/>
        <v>0</v>
      </c>
      <c r="Q892" s="336" t="str">
        <f t="shared" si="51"/>
        <v/>
      </c>
      <c r="R892" s="148"/>
      <c r="S892" s="148"/>
      <c r="T892" s="337"/>
      <c r="U892" s="148"/>
      <c r="V892" s="148"/>
      <c r="W892" s="337"/>
      <c r="X892" s="147"/>
      <c r="Y892" s="148"/>
      <c r="Z892" s="147"/>
      <c r="AA892" s="354">
        <v>0</v>
      </c>
      <c r="AB892" s="357">
        <v>0</v>
      </c>
      <c r="AC892" s="148">
        <v>0</v>
      </c>
      <c r="AD892" s="147"/>
      <c r="AE892" s="148"/>
      <c r="AF892" s="147"/>
      <c r="AG892" s="144">
        <v>0</v>
      </c>
      <c r="AH892" s="144">
        <v>0</v>
      </c>
      <c r="AI892" s="145"/>
      <c r="AJ892" s="145"/>
      <c r="AK892" s="144"/>
      <c r="AL892" s="145"/>
      <c r="AM892" s="144"/>
      <c r="AN892" s="144"/>
      <c r="AO892" s="340"/>
      <c r="AP892" s="340"/>
      <c r="AQ892" s="341"/>
      <c r="AR892" s="341"/>
      <c r="AS892" s="341"/>
      <c r="AT892" s="359"/>
      <c r="AU892" s="144"/>
      <c r="AV892" s="145"/>
      <c r="AW892" s="148">
        <v>0</v>
      </c>
      <c r="AX892" s="148">
        <v>0</v>
      </c>
      <c r="AY892" s="147"/>
      <c r="AZ892" s="148"/>
      <c r="BA892" s="148"/>
      <c r="BB892" s="147"/>
      <c r="BC892" s="147"/>
      <c r="BD892" s="148"/>
      <c r="BE892" s="148"/>
      <c r="BF892" s="354">
        <v>0</v>
      </c>
      <c r="BG892" s="145"/>
      <c r="BH892" s="148">
        <v>0</v>
      </c>
      <c r="BI892" s="337"/>
      <c r="BJ892" s="342"/>
      <c r="BK892" s="343"/>
      <c r="BL892" s="147"/>
      <c r="BM892" s="147"/>
      <c r="BN892" s="148"/>
      <c r="BO892" s="148"/>
      <c r="BP892" s="147"/>
      <c r="BQ892" s="144">
        <v>0</v>
      </c>
      <c r="BR892" s="145"/>
      <c r="BS892" s="145"/>
      <c r="BT892" s="145"/>
      <c r="BU892" s="354"/>
      <c r="BV892" s="144"/>
      <c r="BW892" s="145"/>
      <c r="BX892" s="145"/>
      <c r="BY892" s="144"/>
      <c r="BZ892" s="144"/>
      <c r="CA892" s="149">
        <v>0</v>
      </c>
      <c r="CB892" s="338">
        <v>0</v>
      </c>
      <c r="CC892" s="88">
        <v>0</v>
      </c>
      <c r="CD892" s="145"/>
      <c r="CE892" s="145"/>
      <c r="CF892" s="146">
        <v>0</v>
      </c>
      <c r="CG892" s="148"/>
      <c r="CH892" s="148"/>
      <c r="CI892" s="337"/>
      <c r="CJ892" s="147"/>
      <c r="CK892" s="338"/>
      <c r="CL892" s="145"/>
      <c r="CM892" s="145"/>
      <c r="CN892" s="338"/>
      <c r="CO892" s="88"/>
    </row>
    <row r="893" spans="1:93" ht="24" customHeight="1" x14ac:dyDescent="0.3">
      <c r="A893" s="327" t="s">
        <v>3465</v>
      </c>
      <c r="B893" s="328" t="s">
        <v>3466</v>
      </c>
      <c r="C893" s="329" t="s">
        <v>2795</v>
      </c>
      <c r="D893" s="330">
        <f t="shared" si="39"/>
        <v>55</v>
      </c>
      <c r="E893" s="331">
        <f t="shared" si="40"/>
        <v>0</v>
      </c>
      <c r="F893" s="331">
        <f t="shared" si="41"/>
        <v>0</v>
      </c>
      <c r="G893" s="331">
        <f t="shared" si="42"/>
        <v>0</v>
      </c>
      <c r="H893" s="331">
        <f t="shared" si="43"/>
        <v>0</v>
      </c>
      <c r="I893" s="331">
        <f t="shared" si="44"/>
        <v>0</v>
      </c>
      <c r="J893" s="331">
        <f t="shared" si="45"/>
        <v>0</v>
      </c>
      <c r="K893" s="331">
        <f t="shared" si="46"/>
        <v>0</v>
      </c>
      <c r="L893" s="331">
        <f t="shared" si="47"/>
        <v>0</v>
      </c>
      <c r="M893" s="332">
        <f t="shared" si="48"/>
        <v>0</v>
      </c>
      <c r="N893" s="333">
        <f t="shared" si="49"/>
        <v>55</v>
      </c>
      <c r="O893" s="334"/>
      <c r="P893" s="335">
        <f t="shared" si="50"/>
        <v>55</v>
      </c>
      <c r="Q893" s="336">
        <f t="shared" si="51"/>
        <v>190</v>
      </c>
      <c r="R893" s="148"/>
      <c r="S893" s="148"/>
      <c r="T893" s="337"/>
      <c r="U893" s="148"/>
      <c r="V893" s="148"/>
      <c r="W893" s="337"/>
      <c r="X893" s="147"/>
      <c r="Y893" s="148"/>
      <c r="Z893" s="147"/>
      <c r="AA893" s="338">
        <v>0</v>
      </c>
      <c r="AB893" s="339">
        <v>0</v>
      </c>
      <c r="AC893" s="148">
        <v>0</v>
      </c>
      <c r="AD893" s="147"/>
      <c r="AE893" s="148"/>
      <c r="AF893" s="147"/>
      <c r="AG893" s="144">
        <v>0</v>
      </c>
      <c r="AH893" s="144">
        <v>0</v>
      </c>
      <c r="AI893" s="145"/>
      <c r="AJ893" s="145"/>
      <c r="AK893" s="144"/>
      <c r="AL893" s="145"/>
      <c r="AM893" s="144"/>
      <c r="AN893" s="144"/>
      <c r="AO893" s="340">
        <v>55</v>
      </c>
      <c r="AP893" s="340"/>
      <c r="AQ893" s="341"/>
      <c r="AR893" s="341"/>
      <c r="AS893" s="341"/>
      <c r="AT893" s="153"/>
      <c r="AU893" s="144"/>
      <c r="AV893" s="145"/>
      <c r="AW893" s="148">
        <v>0</v>
      </c>
      <c r="AX893" s="148">
        <v>0</v>
      </c>
      <c r="AY893" s="147"/>
      <c r="AZ893" s="148"/>
      <c r="BA893" s="148"/>
      <c r="BB893" s="147"/>
      <c r="BC893" s="147"/>
      <c r="BD893" s="148"/>
      <c r="BE893" s="148"/>
      <c r="BF893" s="354">
        <v>0</v>
      </c>
      <c r="BG893" s="145"/>
      <c r="BH893" s="148">
        <v>0</v>
      </c>
      <c r="BI893" s="337"/>
      <c r="BJ893" s="342"/>
      <c r="BK893" s="343"/>
      <c r="BL893" s="147"/>
      <c r="BM893" s="147"/>
      <c r="BN893" s="148"/>
      <c r="BO893" s="148"/>
      <c r="BP893" s="147"/>
      <c r="BQ893" s="88">
        <v>0</v>
      </c>
      <c r="BR893" s="352"/>
      <c r="BS893" s="352"/>
      <c r="BT893" s="145"/>
      <c r="BU893" s="354"/>
      <c r="BV893" s="88"/>
      <c r="BW893" s="145"/>
      <c r="BX893" s="145"/>
      <c r="BY893" s="144"/>
      <c r="BZ893" s="144"/>
      <c r="CA893" s="355">
        <v>0</v>
      </c>
      <c r="CB893" s="338">
        <v>0</v>
      </c>
      <c r="CC893" s="344">
        <v>0</v>
      </c>
      <c r="CD893" s="145"/>
      <c r="CE893" s="145"/>
      <c r="CF893" s="146">
        <v>0</v>
      </c>
      <c r="CG893" s="148"/>
      <c r="CH893" s="148"/>
      <c r="CI893" s="337"/>
      <c r="CJ893" s="147"/>
      <c r="CK893" s="338"/>
      <c r="CL893" s="145"/>
      <c r="CM893" s="145"/>
      <c r="CN893" s="338"/>
      <c r="CO893" s="344"/>
    </row>
    <row r="894" spans="1:93" ht="24" customHeight="1" x14ac:dyDescent="0.3">
      <c r="A894" s="345" t="s">
        <v>3467</v>
      </c>
      <c r="B894" s="328" t="s">
        <v>3468</v>
      </c>
      <c r="C894" s="329" t="s">
        <v>2571</v>
      </c>
      <c r="D894" s="330">
        <f t="shared" si="39"/>
        <v>4</v>
      </c>
      <c r="E894" s="331">
        <f t="shared" si="40"/>
        <v>3</v>
      </c>
      <c r="F894" s="331">
        <f t="shared" si="41"/>
        <v>0</v>
      </c>
      <c r="G894" s="331">
        <f t="shared" si="42"/>
        <v>0</v>
      </c>
      <c r="H894" s="331">
        <f t="shared" si="43"/>
        <v>0</v>
      </c>
      <c r="I894" s="331">
        <f t="shared" si="44"/>
        <v>0</v>
      </c>
      <c r="J894" s="331">
        <f t="shared" si="45"/>
        <v>0</v>
      </c>
      <c r="K894" s="331">
        <f t="shared" si="46"/>
        <v>0</v>
      </c>
      <c r="L894" s="331">
        <f t="shared" si="47"/>
        <v>0</v>
      </c>
      <c r="M894" s="332">
        <f t="shared" si="48"/>
        <v>0</v>
      </c>
      <c r="N894" s="333">
        <f t="shared" si="49"/>
        <v>7</v>
      </c>
      <c r="O894" s="334"/>
      <c r="P894" s="335">
        <f t="shared" si="50"/>
        <v>7</v>
      </c>
      <c r="Q894" s="336">
        <f t="shared" si="51"/>
        <v>745</v>
      </c>
      <c r="R894" s="349"/>
      <c r="S894" s="349"/>
      <c r="T894" s="337"/>
      <c r="U894" s="349"/>
      <c r="V894" s="349"/>
      <c r="W894" s="337"/>
      <c r="X894" s="147"/>
      <c r="Y894" s="349"/>
      <c r="Z894" s="147"/>
      <c r="AA894" s="338">
        <v>0</v>
      </c>
      <c r="AB894" s="339">
        <v>0</v>
      </c>
      <c r="AC894" s="148">
        <v>0</v>
      </c>
      <c r="AD894" s="147"/>
      <c r="AE894" s="349"/>
      <c r="AF894" s="147">
        <v>4</v>
      </c>
      <c r="AG894" s="144">
        <v>0</v>
      </c>
      <c r="AH894" s="144">
        <v>0</v>
      </c>
      <c r="AI894" s="145"/>
      <c r="AJ894" s="145"/>
      <c r="AK894" s="144"/>
      <c r="AL894" s="145"/>
      <c r="AM894" s="144"/>
      <c r="AN894" s="144"/>
      <c r="AO894" s="340"/>
      <c r="AP894" s="340"/>
      <c r="AQ894" s="341"/>
      <c r="AR894" s="341"/>
      <c r="AS894" s="341"/>
      <c r="AT894" s="153"/>
      <c r="AU894" s="144"/>
      <c r="AV894" s="145"/>
      <c r="AW894" s="148">
        <v>0</v>
      </c>
      <c r="AX894" s="148">
        <v>0</v>
      </c>
      <c r="AY894" s="147"/>
      <c r="AZ894" s="148"/>
      <c r="BA894" s="148"/>
      <c r="BB894" s="147"/>
      <c r="BC894" s="147"/>
      <c r="BD894" s="148"/>
      <c r="BE894" s="148"/>
      <c r="BF894" s="338">
        <v>0</v>
      </c>
      <c r="BG894" s="145"/>
      <c r="BH894" s="148">
        <v>0</v>
      </c>
      <c r="BI894" s="337"/>
      <c r="BJ894" s="342"/>
      <c r="BK894" s="343"/>
      <c r="BL894" s="147"/>
      <c r="BM894" s="147"/>
      <c r="BN894" s="148"/>
      <c r="BO894" s="148">
        <v>3</v>
      </c>
      <c r="BP894" s="147"/>
      <c r="BQ894" s="88">
        <v>0</v>
      </c>
      <c r="BR894" s="352"/>
      <c r="BS894" s="352"/>
      <c r="BT894" s="145"/>
      <c r="BU894" s="338"/>
      <c r="BV894" s="88"/>
      <c r="BW894" s="145"/>
      <c r="BX894" s="145"/>
      <c r="BY894" s="144"/>
      <c r="BZ894" s="144"/>
      <c r="CA894" s="149">
        <v>0</v>
      </c>
      <c r="CB894" s="338">
        <v>0</v>
      </c>
      <c r="CC894" s="344">
        <v>0</v>
      </c>
      <c r="CD894" s="145"/>
      <c r="CE894" s="145"/>
      <c r="CF894" s="146">
        <v>0</v>
      </c>
      <c r="CG894" s="148"/>
      <c r="CH894" s="148"/>
      <c r="CI894" s="337"/>
      <c r="CJ894" s="147"/>
      <c r="CK894" s="338"/>
      <c r="CL894" s="145"/>
      <c r="CM894" s="145"/>
      <c r="CN894" s="338"/>
      <c r="CO894" s="344"/>
    </row>
    <row r="895" spans="1:93" ht="24" customHeight="1" x14ac:dyDescent="0.3">
      <c r="A895" s="327" t="s">
        <v>3469</v>
      </c>
      <c r="B895" s="328" t="s">
        <v>3470</v>
      </c>
      <c r="C895" s="329" t="s">
        <v>314</v>
      </c>
      <c r="D895" s="330">
        <f t="shared" si="39"/>
        <v>0</v>
      </c>
      <c r="E895" s="331">
        <f t="shared" si="40"/>
        <v>0</v>
      </c>
      <c r="F895" s="331">
        <f t="shared" si="41"/>
        <v>0</v>
      </c>
      <c r="G895" s="331">
        <f t="shared" si="42"/>
        <v>0</v>
      </c>
      <c r="H895" s="331">
        <f t="shared" si="43"/>
        <v>0</v>
      </c>
      <c r="I895" s="331">
        <f t="shared" si="44"/>
        <v>0</v>
      </c>
      <c r="J895" s="331">
        <f t="shared" si="45"/>
        <v>0</v>
      </c>
      <c r="K895" s="331">
        <f t="shared" si="46"/>
        <v>0</v>
      </c>
      <c r="L895" s="331">
        <f t="shared" si="47"/>
        <v>0</v>
      </c>
      <c r="M895" s="332">
        <f t="shared" si="48"/>
        <v>0</v>
      </c>
      <c r="N895" s="333">
        <f t="shared" si="49"/>
        <v>0</v>
      </c>
      <c r="O895" s="334"/>
      <c r="P895" s="335">
        <f t="shared" si="50"/>
        <v>0</v>
      </c>
      <c r="Q895" s="336" t="str">
        <f t="shared" si="51"/>
        <v/>
      </c>
      <c r="R895" s="349"/>
      <c r="S895" s="349"/>
      <c r="T895" s="350"/>
      <c r="U895" s="349"/>
      <c r="V895" s="349"/>
      <c r="W895" s="350"/>
      <c r="X895" s="351"/>
      <c r="Y895" s="349"/>
      <c r="Z895" s="351"/>
      <c r="AA895" s="354">
        <v>0</v>
      </c>
      <c r="AB895" s="357">
        <v>0</v>
      </c>
      <c r="AC895" s="148">
        <v>0</v>
      </c>
      <c r="AD895" s="351"/>
      <c r="AE895" s="349"/>
      <c r="AF895" s="351"/>
      <c r="AG895" s="144">
        <v>0</v>
      </c>
      <c r="AH895" s="144">
        <v>0</v>
      </c>
      <c r="AI895" s="145"/>
      <c r="AJ895" s="145"/>
      <c r="AK895" s="144"/>
      <c r="AL895" s="145"/>
      <c r="AM895" s="144"/>
      <c r="AN895" s="144"/>
      <c r="AO895" s="340"/>
      <c r="AP895" s="340"/>
      <c r="AQ895" s="341"/>
      <c r="AR895" s="341"/>
      <c r="AS895" s="341"/>
      <c r="AT895" s="359"/>
      <c r="AU895" s="144"/>
      <c r="AV895" s="145"/>
      <c r="AW895" s="148">
        <v>0</v>
      </c>
      <c r="AX895" s="148">
        <v>0</v>
      </c>
      <c r="AY895" s="351"/>
      <c r="AZ895" s="148"/>
      <c r="BA895" s="148"/>
      <c r="BB895" s="351"/>
      <c r="BC895" s="351"/>
      <c r="BD895" s="148"/>
      <c r="BE895" s="148"/>
      <c r="BF895" s="354">
        <v>0</v>
      </c>
      <c r="BG895" s="145"/>
      <c r="BH895" s="349">
        <v>0</v>
      </c>
      <c r="BI895" s="350"/>
      <c r="BJ895" s="360"/>
      <c r="BK895" s="343"/>
      <c r="BL895" s="351"/>
      <c r="BM895" s="351"/>
      <c r="BN895" s="148"/>
      <c r="BO895" s="148"/>
      <c r="BP895" s="351"/>
      <c r="BQ895" s="144">
        <v>0</v>
      </c>
      <c r="BR895" s="145"/>
      <c r="BS895" s="145"/>
      <c r="BT895" s="145"/>
      <c r="BU895" s="354"/>
      <c r="BV895" s="144"/>
      <c r="BW895" s="145"/>
      <c r="BX895" s="145"/>
      <c r="BY895" s="144"/>
      <c r="BZ895" s="144"/>
      <c r="CA895" s="149">
        <v>0</v>
      </c>
      <c r="CB895" s="338">
        <v>0</v>
      </c>
      <c r="CC895" s="344">
        <v>0</v>
      </c>
      <c r="CD895" s="145"/>
      <c r="CE895" s="145"/>
      <c r="CF895" s="356">
        <v>0</v>
      </c>
      <c r="CG895" s="349"/>
      <c r="CH895" s="349"/>
      <c r="CI895" s="350"/>
      <c r="CJ895" s="351"/>
      <c r="CK895" s="338"/>
      <c r="CL895" s="145"/>
      <c r="CM895" s="145"/>
      <c r="CN895" s="338"/>
      <c r="CO895" s="344"/>
    </row>
    <row r="896" spans="1:93" ht="24" customHeight="1" x14ac:dyDescent="0.3">
      <c r="A896" s="327" t="s">
        <v>3471</v>
      </c>
      <c r="B896" s="328" t="s">
        <v>3472</v>
      </c>
      <c r="C896" s="329" t="s">
        <v>1972</v>
      </c>
      <c r="D896" s="330">
        <f t="shared" si="39"/>
        <v>16</v>
      </c>
      <c r="E896" s="331">
        <f t="shared" si="40"/>
        <v>14</v>
      </c>
      <c r="F896" s="331">
        <f t="shared" si="41"/>
        <v>0</v>
      </c>
      <c r="G896" s="331">
        <f t="shared" si="42"/>
        <v>0</v>
      </c>
      <c r="H896" s="331">
        <f t="shared" si="43"/>
        <v>0</v>
      </c>
      <c r="I896" s="331">
        <f t="shared" si="44"/>
        <v>0</v>
      </c>
      <c r="J896" s="331">
        <f t="shared" si="45"/>
        <v>0</v>
      </c>
      <c r="K896" s="331">
        <f t="shared" si="46"/>
        <v>0</v>
      </c>
      <c r="L896" s="331">
        <f t="shared" si="47"/>
        <v>0</v>
      </c>
      <c r="M896" s="332">
        <f t="shared" si="48"/>
        <v>0</v>
      </c>
      <c r="N896" s="333">
        <f t="shared" si="49"/>
        <v>30</v>
      </c>
      <c r="O896" s="334"/>
      <c r="P896" s="335">
        <f t="shared" si="50"/>
        <v>30</v>
      </c>
      <c r="Q896" s="336">
        <f t="shared" si="51"/>
        <v>342</v>
      </c>
      <c r="R896" s="148"/>
      <c r="S896" s="148"/>
      <c r="T896" s="350"/>
      <c r="U896" s="148"/>
      <c r="V896" s="148"/>
      <c r="W896" s="350"/>
      <c r="X896" s="351"/>
      <c r="Y896" s="148"/>
      <c r="Z896" s="351"/>
      <c r="AA896" s="338">
        <v>0</v>
      </c>
      <c r="AB896" s="339">
        <v>0</v>
      </c>
      <c r="AC896" s="148">
        <v>0</v>
      </c>
      <c r="AD896" s="351"/>
      <c r="AE896" s="148">
        <v>16</v>
      </c>
      <c r="AF896" s="351"/>
      <c r="AG896" s="144">
        <v>0</v>
      </c>
      <c r="AH896" s="144">
        <v>0</v>
      </c>
      <c r="AI896" s="145"/>
      <c r="AJ896" s="145"/>
      <c r="AK896" s="144"/>
      <c r="AL896" s="145"/>
      <c r="AM896" s="144"/>
      <c r="AN896" s="144"/>
      <c r="AO896" s="340"/>
      <c r="AP896" s="340"/>
      <c r="AQ896" s="341"/>
      <c r="AR896" s="341"/>
      <c r="AS896" s="341"/>
      <c r="AT896" s="153"/>
      <c r="AU896" s="144"/>
      <c r="AV896" s="145"/>
      <c r="AW896" s="349">
        <v>0</v>
      </c>
      <c r="AX896" s="349">
        <v>0</v>
      </c>
      <c r="AY896" s="351"/>
      <c r="AZ896" s="349"/>
      <c r="BA896" s="349"/>
      <c r="BB896" s="351"/>
      <c r="BC896" s="351"/>
      <c r="BD896" s="349"/>
      <c r="BE896" s="349"/>
      <c r="BF896" s="338">
        <v>0</v>
      </c>
      <c r="BG896" s="145"/>
      <c r="BH896" s="148">
        <v>0</v>
      </c>
      <c r="BI896" s="350"/>
      <c r="BJ896" s="360"/>
      <c r="BK896" s="343"/>
      <c r="BL896" s="351"/>
      <c r="BM896" s="351"/>
      <c r="BN896" s="349">
        <v>14</v>
      </c>
      <c r="BO896" s="349"/>
      <c r="BP896" s="351"/>
      <c r="BQ896" s="88">
        <v>0</v>
      </c>
      <c r="BR896" s="352"/>
      <c r="BS896" s="352"/>
      <c r="BT896" s="145"/>
      <c r="BU896" s="338"/>
      <c r="BV896" s="88"/>
      <c r="BW896" s="145"/>
      <c r="BX896" s="145"/>
      <c r="BY896" s="144"/>
      <c r="BZ896" s="144"/>
      <c r="CA896" s="149">
        <v>0</v>
      </c>
      <c r="CB896" s="338">
        <v>0</v>
      </c>
      <c r="CC896" s="344">
        <v>0</v>
      </c>
      <c r="CD896" s="145"/>
      <c r="CE896" s="145"/>
      <c r="CF896" s="146">
        <v>0</v>
      </c>
      <c r="CG896" s="349"/>
      <c r="CH896" s="349"/>
      <c r="CI896" s="350"/>
      <c r="CJ896" s="351"/>
      <c r="CK896" s="338"/>
      <c r="CL896" s="145"/>
      <c r="CM896" s="145"/>
      <c r="CN896" s="338"/>
      <c r="CO896" s="344"/>
    </row>
    <row r="897" spans="1:93" ht="24" customHeight="1" x14ac:dyDescent="0.3">
      <c r="A897" s="327" t="s">
        <v>3473</v>
      </c>
      <c r="B897" s="328" t="s">
        <v>3474</v>
      </c>
      <c r="C897" s="329" t="s">
        <v>1972</v>
      </c>
      <c r="D897" s="330">
        <f t="shared" si="39"/>
        <v>0</v>
      </c>
      <c r="E897" s="331">
        <f t="shared" si="40"/>
        <v>0</v>
      </c>
      <c r="F897" s="331">
        <f t="shared" si="41"/>
        <v>0</v>
      </c>
      <c r="G897" s="331">
        <f t="shared" si="42"/>
        <v>0</v>
      </c>
      <c r="H897" s="331">
        <f t="shared" si="43"/>
        <v>0</v>
      </c>
      <c r="I897" s="331">
        <f t="shared" si="44"/>
        <v>0</v>
      </c>
      <c r="J897" s="331">
        <f t="shared" si="45"/>
        <v>0</v>
      </c>
      <c r="K897" s="331">
        <f t="shared" si="46"/>
        <v>0</v>
      </c>
      <c r="L897" s="331">
        <f t="shared" si="47"/>
        <v>0</v>
      </c>
      <c r="M897" s="332">
        <f t="shared" si="48"/>
        <v>0</v>
      </c>
      <c r="N897" s="333">
        <f t="shared" si="49"/>
        <v>0</v>
      </c>
      <c r="O897" s="334"/>
      <c r="P897" s="335">
        <f t="shared" si="50"/>
        <v>0</v>
      </c>
      <c r="Q897" s="336" t="str">
        <f t="shared" si="51"/>
        <v/>
      </c>
      <c r="R897" s="349"/>
      <c r="S897" s="349"/>
      <c r="T897" s="337"/>
      <c r="U897" s="349"/>
      <c r="V897" s="349"/>
      <c r="W897" s="337"/>
      <c r="X897" s="147"/>
      <c r="Y897" s="349"/>
      <c r="Z897" s="147"/>
      <c r="AA897" s="338">
        <v>0</v>
      </c>
      <c r="AB897" s="339">
        <v>0</v>
      </c>
      <c r="AC897" s="148">
        <v>0</v>
      </c>
      <c r="AD897" s="147"/>
      <c r="AE897" s="349"/>
      <c r="AF897" s="147"/>
      <c r="AG897" s="144">
        <v>0</v>
      </c>
      <c r="AH897" s="144">
        <v>0</v>
      </c>
      <c r="AI897" s="145"/>
      <c r="AJ897" s="145"/>
      <c r="AK897" s="144"/>
      <c r="AL897" s="145"/>
      <c r="AM897" s="144"/>
      <c r="AN897" s="144"/>
      <c r="AO897" s="340"/>
      <c r="AP897" s="340"/>
      <c r="AQ897" s="341"/>
      <c r="AR897" s="341"/>
      <c r="AS897" s="341"/>
      <c r="AT897" s="153"/>
      <c r="AU897" s="144"/>
      <c r="AV897" s="145"/>
      <c r="AW897" s="148">
        <v>0</v>
      </c>
      <c r="AX897" s="148">
        <v>0</v>
      </c>
      <c r="AY897" s="147"/>
      <c r="AZ897" s="148"/>
      <c r="BA897" s="148"/>
      <c r="BB897" s="147"/>
      <c r="BC897" s="147"/>
      <c r="BD897" s="148"/>
      <c r="BE897" s="148"/>
      <c r="BF897" s="338">
        <v>0</v>
      </c>
      <c r="BG897" s="145"/>
      <c r="BH897" s="349">
        <v>0</v>
      </c>
      <c r="BI897" s="337"/>
      <c r="BJ897" s="342"/>
      <c r="BK897" s="343"/>
      <c r="BL897" s="147"/>
      <c r="BM897" s="147"/>
      <c r="BN897" s="148"/>
      <c r="BO897" s="148"/>
      <c r="BP897" s="147"/>
      <c r="BQ897" s="144">
        <v>0</v>
      </c>
      <c r="BR897" s="145"/>
      <c r="BS897" s="145"/>
      <c r="BT897" s="145"/>
      <c r="BU897" s="338"/>
      <c r="BV897" s="144"/>
      <c r="BW897" s="145"/>
      <c r="BX897" s="145"/>
      <c r="BY897" s="144"/>
      <c r="BZ897" s="144"/>
      <c r="CA897" s="149">
        <v>0</v>
      </c>
      <c r="CB897" s="354">
        <v>0</v>
      </c>
      <c r="CC897" s="344">
        <v>0</v>
      </c>
      <c r="CD897" s="145"/>
      <c r="CE897" s="145"/>
      <c r="CF897" s="146">
        <v>0</v>
      </c>
      <c r="CG897" s="148"/>
      <c r="CH897" s="148"/>
      <c r="CI897" s="337"/>
      <c r="CJ897" s="147"/>
      <c r="CK897" s="354"/>
      <c r="CL897" s="145"/>
      <c r="CM897" s="145"/>
      <c r="CN897" s="354"/>
      <c r="CO897" s="344"/>
    </row>
    <row r="898" spans="1:93" ht="24" customHeight="1" x14ac:dyDescent="0.3">
      <c r="A898" s="345" t="s">
        <v>3475</v>
      </c>
      <c r="B898" s="328" t="s">
        <v>3476</v>
      </c>
      <c r="C898" s="329" t="s">
        <v>171</v>
      </c>
      <c r="D898" s="330">
        <f t="shared" si="39"/>
        <v>0</v>
      </c>
      <c r="E898" s="331">
        <f t="shared" si="40"/>
        <v>0</v>
      </c>
      <c r="F898" s="331">
        <f t="shared" si="41"/>
        <v>0</v>
      </c>
      <c r="G898" s="331">
        <f t="shared" si="42"/>
        <v>0</v>
      </c>
      <c r="H898" s="331">
        <f t="shared" si="43"/>
        <v>0</v>
      </c>
      <c r="I898" s="331">
        <f t="shared" si="44"/>
        <v>0</v>
      </c>
      <c r="J898" s="331">
        <f t="shared" si="45"/>
        <v>0</v>
      </c>
      <c r="K898" s="331">
        <f t="shared" si="46"/>
        <v>0</v>
      </c>
      <c r="L898" s="331">
        <f t="shared" si="47"/>
        <v>0</v>
      </c>
      <c r="M898" s="332">
        <f t="shared" si="48"/>
        <v>0</v>
      </c>
      <c r="N898" s="333">
        <f t="shared" si="49"/>
        <v>0</v>
      </c>
      <c r="O898" s="334"/>
      <c r="P898" s="335">
        <f t="shared" si="50"/>
        <v>0</v>
      </c>
      <c r="Q898" s="336" t="str">
        <f t="shared" si="51"/>
        <v/>
      </c>
      <c r="R898" s="148"/>
      <c r="S898" s="148"/>
      <c r="T898" s="350"/>
      <c r="U898" s="148"/>
      <c r="V898" s="148"/>
      <c r="W898" s="350"/>
      <c r="X898" s="351"/>
      <c r="Y898" s="148"/>
      <c r="Z898" s="351"/>
      <c r="AA898" s="338">
        <v>0</v>
      </c>
      <c r="AB898" s="339">
        <v>0</v>
      </c>
      <c r="AC898" s="349">
        <v>0</v>
      </c>
      <c r="AD898" s="351"/>
      <c r="AE898" s="148"/>
      <c r="AF898" s="351"/>
      <c r="AG898" s="144">
        <v>0</v>
      </c>
      <c r="AH898" s="144">
        <v>0</v>
      </c>
      <c r="AI898" s="145"/>
      <c r="AJ898" s="145"/>
      <c r="AK898" s="144"/>
      <c r="AL898" s="145"/>
      <c r="AM898" s="144"/>
      <c r="AN898" s="144"/>
      <c r="AO898" s="340"/>
      <c r="AP898" s="340"/>
      <c r="AQ898" s="341"/>
      <c r="AR898" s="341"/>
      <c r="AS898" s="341"/>
      <c r="AT898" s="153"/>
      <c r="AU898" s="144"/>
      <c r="AV898" s="145"/>
      <c r="AW898" s="349">
        <v>0</v>
      </c>
      <c r="AX898" s="349">
        <v>0</v>
      </c>
      <c r="AY898" s="351"/>
      <c r="AZ898" s="349"/>
      <c r="BA898" s="349"/>
      <c r="BB898" s="351"/>
      <c r="BC898" s="351"/>
      <c r="BD898" s="349"/>
      <c r="BE898" s="349"/>
      <c r="BF898" s="338">
        <v>0</v>
      </c>
      <c r="BG898" s="145"/>
      <c r="BH898" s="148">
        <v>0</v>
      </c>
      <c r="BI898" s="350"/>
      <c r="BJ898" s="360"/>
      <c r="BK898" s="343"/>
      <c r="BL898" s="351"/>
      <c r="BM898" s="351"/>
      <c r="BN898" s="349"/>
      <c r="BO898" s="349"/>
      <c r="BP898" s="351"/>
      <c r="BQ898" s="88">
        <v>0</v>
      </c>
      <c r="BR898" s="352"/>
      <c r="BS898" s="352"/>
      <c r="BT898" s="145"/>
      <c r="BU898" s="338"/>
      <c r="BV898" s="88"/>
      <c r="BW898" s="145"/>
      <c r="BX898" s="145"/>
      <c r="BY898" s="144"/>
      <c r="BZ898" s="144"/>
      <c r="CA898" s="149">
        <v>0</v>
      </c>
      <c r="CB898" s="338">
        <v>0</v>
      </c>
      <c r="CC898" s="88">
        <v>0</v>
      </c>
      <c r="CD898" s="145"/>
      <c r="CE898" s="145"/>
      <c r="CF898" s="146">
        <v>0</v>
      </c>
      <c r="CG898" s="349"/>
      <c r="CH898" s="349"/>
      <c r="CI898" s="350"/>
      <c r="CJ898" s="351"/>
      <c r="CK898" s="338"/>
      <c r="CL898" s="145"/>
      <c r="CM898" s="145"/>
      <c r="CN898" s="338"/>
      <c r="CO898" s="88"/>
    </row>
    <row r="899" spans="1:93" ht="24" customHeight="1" x14ac:dyDescent="0.3">
      <c r="A899" s="345" t="s">
        <v>3477</v>
      </c>
      <c r="B899" s="328" t="s">
        <v>3478</v>
      </c>
      <c r="C899" s="329" t="s">
        <v>351</v>
      </c>
      <c r="D899" s="330">
        <f t="shared" si="39"/>
        <v>0</v>
      </c>
      <c r="E899" s="331">
        <f t="shared" si="40"/>
        <v>0</v>
      </c>
      <c r="F899" s="331">
        <f t="shared" si="41"/>
        <v>0</v>
      </c>
      <c r="G899" s="331">
        <f t="shared" si="42"/>
        <v>0</v>
      </c>
      <c r="H899" s="331">
        <f t="shared" si="43"/>
        <v>0</v>
      </c>
      <c r="I899" s="331">
        <f t="shared" si="44"/>
        <v>0</v>
      </c>
      <c r="J899" s="331">
        <f t="shared" si="45"/>
        <v>0</v>
      </c>
      <c r="K899" s="331">
        <f t="shared" si="46"/>
        <v>0</v>
      </c>
      <c r="L899" s="331">
        <f t="shared" si="47"/>
        <v>0</v>
      </c>
      <c r="M899" s="332">
        <f t="shared" si="48"/>
        <v>0</v>
      </c>
      <c r="N899" s="333">
        <f t="shared" si="49"/>
        <v>0</v>
      </c>
      <c r="O899" s="334"/>
      <c r="P899" s="335">
        <f t="shared" si="50"/>
        <v>0</v>
      </c>
      <c r="Q899" s="336" t="str">
        <f t="shared" si="51"/>
        <v/>
      </c>
      <c r="R899" s="148"/>
      <c r="S899" s="148"/>
      <c r="T899" s="337"/>
      <c r="U899" s="148"/>
      <c r="V899" s="148"/>
      <c r="W899" s="337"/>
      <c r="X899" s="147"/>
      <c r="Y899" s="148"/>
      <c r="Z899" s="147"/>
      <c r="AA899" s="338">
        <v>0</v>
      </c>
      <c r="AB899" s="339">
        <v>0</v>
      </c>
      <c r="AC899" s="349">
        <v>0</v>
      </c>
      <c r="AD899" s="147"/>
      <c r="AE899" s="148"/>
      <c r="AF899" s="147"/>
      <c r="AG899" s="144">
        <v>0</v>
      </c>
      <c r="AH899" s="144">
        <v>0</v>
      </c>
      <c r="AI899" s="145"/>
      <c r="AJ899" s="145"/>
      <c r="AK899" s="144"/>
      <c r="AL899" s="145"/>
      <c r="AM899" s="144"/>
      <c r="AN899" s="144"/>
      <c r="AO899" s="340"/>
      <c r="AP899" s="340"/>
      <c r="AQ899" s="341"/>
      <c r="AR899" s="341"/>
      <c r="AS899" s="341"/>
      <c r="AT899" s="153"/>
      <c r="AU899" s="144"/>
      <c r="AV899" s="145"/>
      <c r="AW899" s="148">
        <v>0</v>
      </c>
      <c r="AX899" s="148">
        <v>0</v>
      </c>
      <c r="AY899" s="147"/>
      <c r="AZ899" s="148"/>
      <c r="BA899" s="148"/>
      <c r="BB899" s="147"/>
      <c r="BC899" s="147"/>
      <c r="BD899" s="148"/>
      <c r="BE899" s="148"/>
      <c r="BF899" s="338">
        <v>0</v>
      </c>
      <c r="BG899" s="145"/>
      <c r="BH899" s="148">
        <v>0</v>
      </c>
      <c r="BI899" s="337"/>
      <c r="BJ899" s="342"/>
      <c r="BK899" s="343"/>
      <c r="BL899" s="147"/>
      <c r="BM899" s="147"/>
      <c r="BN899" s="148"/>
      <c r="BO899" s="148"/>
      <c r="BP899" s="147"/>
      <c r="BQ899" s="144">
        <v>0</v>
      </c>
      <c r="BR899" s="145"/>
      <c r="BS899" s="145"/>
      <c r="BT899" s="145"/>
      <c r="BU899" s="338"/>
      <c r="BV899" s="144"/>
      <c r="BW899" s="145"/>
      <c r="BX899" s="145"/>
      <c r="BY899" s="144"/>
      <c r="BZ899" s="144"/>
      <c r="CA899" s="149">
        <v>0</v>
      </c>
      <c r="CB899" s="354">
        <v>0</v>
      </c>
      <c r="CC899" s="344">
        <v>0</v>
      </c>
      <c r="CD899" s="145"/>
      <c r="CE899" s="145"/>
      <c r="CF899" s="146">
        <v>0</v>
      </c>
      <c r="CG899" s="148"/>
      <c r="CH899" s="148"/>
      <c r="CI899" s="337"/>
      <c r="CJ899" s="147"/>
      <c r="CK899" s="354"/>
      <c r="CL899" s="145"/>
      <c r="CM899" s="145"/>
      <c r="CN899" s="354"/>
      <c r="CO899" s="344"/>
    </row>
    <row r="900" spans="1:93" ht="24" customHeight="1" x14ac:dyDescent="0.3">
      <c r="A900" s="327" t="s">
        <v>3479</v>
      </c>
      <c r="B900" s="328" t="s">
        <v>3480</v>
      </c>
      <c r="C900" s="329" t="s">
        <v>314</v>
      </c>
      <c r="D900" s="330">
        <f t="shared" si="39"/>
        <v>0</v>
      </c>
      <c r="E900" s="331">
        <f t="shared" si="40"/>
        <v>0</v>
      </c>
      <c r="F900" s="331">
        <f t="shared" si="41"/>
        <v>0</v>
      </c>
      <c r="G900" s="331">
        <f t="shared" si="42"/>
        <v>0</v>
      </c>
      <c r="H900" s="331">
        <f t="shared" si="43"/>
        <v>0</v>
      </c>
      <c r="I900" s="331">
        <f t="shared" si="44"/>
        <v>0</v>
      </c>
      <c r="J900" s="331">
        <f t="shared" si="45"/>
        <v>0</v>
      </c>
      <c r="K900" s="331">
        <f t="shared" si="46"/>
        <v>0</v>
      </c>
      <c r="L900" s="331">
        <f t="shared" si="47"/>
        <v>0</v>
      </c>
      <c r="M900" s="332">
        <f t="shared" si="48"/>
        <v>0</v>
      </c>
      <c r="N900" s="333">
        <f t="shared" si="49"/>
        <v>0</v>
      </c>
      <c r="O900" s="334"/>
      <c r="P900" s="335">
        <f t="shared" si="50"/>
        <v>0</v>
      </c>
      <c r="Q900" s="336" t="str">
        <f t="shared" si="51"/>
        <v/>
      </c>
      <c r="R900" s="148"/>
      <c r="S900" s="148"/>
      <c r="T900" s="350"/>
      <c r="U900" s="148"/>
      <c r="V900" s="148"/>
      <c r="W900" s="350"/>
      <c r="X900" s="351"/>
      <c r="Y900" s="148"/>
      <c r="Z900" s="351"/>
      <c r="AA900" s="338">
        <v>0</v>
      </c>
      <c r="AB900" s="339">
        <v>0</v>
      </c>
      <c r="AC900" s="148">
        <v>0</v>
      </c>
      <c r="AD900" s="351"/>
      <c r="AE900" s="148"/>
      <c r="AF900" s="351"/>
      <c r="AG900" s="88">
        <v>0</v>
      </c>
      <c r="AH900" s="88">
        <v>0</v>
      </c>
      <c r="AI900" s="145"/>
      <c r="AJ900" s="145"/>
      <c r="AK900" s="88"/>
      <c r="AL900" s="145"/>
      <c r="AM900" s="88"/>
      <c r="AN900" s="88"/>
      <c r="AO900" s="340"/>
      <c r="AP900" s="340"/>
      <c r="AQ900" s="358"/>
      <c r="AR900" s="358"/>
      <c r="AS900" s="358"/>
      <c r="AT900" s="153"/>
      <c r="AU900" s="88"/>
      <c r="AV900" s="145"/>
      <c r="AW900" s="148">
        <v>0</v>
      </c>
      <c r="AX900" s="148">
        <v>0</v>
      </c>
      <c r="AY900" s="351"/>
      <c r="AZ900" s="148"/>
      <c r="BA900" s="148"/>
      <c r="BB900" s="351"/>
      <c r="BC900" s="351"/>
      <c r="BD900" s="148"/>
      <c r="BE900" s="148"/>
      <c r="BF900" s="338">
        <v>0</v>
      </c>
      <c r="BG900" s="145"/>
      <c r="BH900" s="349">
        <v>0</v>
      </c>
      <c r="BI900" s="350"/>
      <c r="BJ900" s="342"/>
      <c r="BK900" s="343"/>
      <c r="BL900" s="351"/>
      <c r="BM900" s="351"/>
      <c r="BN900" s="148"/>
      <c r="BO900" s="148"/>
      <c r="BP900" s="351"/>
      <c r="BQ900" s="144">
        <v>0</v>
      </c>
      <c r="BR900" s="145"/>
      <c r="BS900" s="145"/>
      <c r="BT900" s="145"/>
      <c r="BU900" s="338"/>
      <c r="BV900" s="144"/>
      <c r="BW900" s="145"/>
      <c r="BX900" s="145"/>
      <c r="BY900" s="88"/>
      <c r="BZ900" s="88"/>
      <c r="CA900" s="149">
        <v>0</v>
      </c>
      <c r="CB900" s="338">
        <v>0</v>
      </c>
      <c r="CC900" s="344">
        <v>0</v>
      </c>
      <c r="CD900" s="145"/>
      <c r="CE900" s="145"/>
      <c r="CF900" s="146">
        <v>0</v>
      </c>
      <c r="CG900" s="349"/>
      <c r="CH900" s="349"/>
      <c r="CI900" s="350"/>
      <c r="CJ900" s="351"/>
      <c r="CK900" s="338"/>
      <c r="CL900" s="145"/>
      <c r="CM900" s="145"/>
      <c r="CN900" s="338"/>
      <c r="CO900" s="344"/>
    </row>
    <row r="901" spans="1:93" ht="24" customHeight="1" x14ac:dyDescent="0.3">
      <c r="A901" s="327" t="s">
        <v>3481</v>
      </c>
      <c r="B901" s="328" t="s">
        <v>3482</v>
      </c>
      <c r="C901" s="329" t="s">
        <v>2068</v>
      </c>
      <c r="D901" s="330">
        <f t="shared" si="39"/>
        <v>27</v>
      </c>
      <c r="E901" s="331">
        <f t="shared" si="40"/>
        <v>0</v>
      </c>
      <c r="F901" s="331">
        <f t="shared" si="41"/>
        <v>0</v>
      </c>
      <c r="G901" s="331">
        <f t="shared" si="42"/>
        <v>0</v>
      </c>
      <c r="H901" s="331">
        <f t="shared" si="43"/>
        <v>0</v>
      </c>
      <c r="I901" s="331">
        <f t="shared" si="44"/>
        <v>0</v>
      </c>
      <c r="J901" s="331">
        <f t="shared" si="45"/>
        <v>0</v>
      </c>
      <c r="K901" s="331">
        <f t="shared" si="46"/>
        <v>0</v>
      </c>
      <c r="L901" s="331">
        <f t="shared" si="47"/>
        <v>0</v>
      </c>
      <c r="M901" s="332">
        <f t="shared" si="48"/>
        <v>0</v>
      </c>
      <c r="N901" s="333">
        <f t="shared" si="49"/>
        <v>27</v>
      </c>
      <c r="O901" s="334"/>
      <c r="P901" s="335">
        <f t="shared" si="50"/>
        <v>27</v>
      </c>
      <c r="Q901" s="336">
        <f t="shared" si="51"/>
        <v>380</v>
      </c>
      <c r="R901" s="148"/>
      <c r="S901" s="148"/>
      <c r="T901" s="337"/>
      <c r="U901" s="148"/>
      <c r="V901" s="148"/>
      <c r="W901" s="337"/>
      <c r="X901" s="147"/>
      <c r="Y901" s="148"/>
      <c r="Z901" s="147"/>
      <c r="AA901" s="338">
        <v>0</v>
      </c>
      <c r="AB901" s="339">
        <v>0</v>
      </c>
      <c r="AC901" s="349">
        <v>0</v>
      </c>
      <c r="AD901" s="147"/>
      <c r="AE901" s="148"/>
      <c r="AF901" s="147">
        <v>27</v>
      </c>
      <c r="AG901" s="88">
        <v>0</v>
      </c>
      <c r="AH901" s="88">
        <v>0</v>
      </c>
      <c r="AI901" s="145"/>
      <c r="AJ901" s="145"/>
      <c r="AK901" s="88"/>
      <c r="AL901" s="145"/>
      <c r="AM901" s="88"/>
      <c r="AN901" s="88"/>
      <c r="AO901" s="340"/>
      <c r="AP901" s="340"/>
      <c r="AQ901" s="358"/>
      <c r="AR901" s="358"/>
      <c r="AS901" s="358"/>
      <c r="AT901" s="153"/>
      <c r="AU901" s="88"/>
      <c r="AV901" s="145"/>
      <c r="AW901" s="349">
        <v>0</v>
      </c>
      <c r="AX901" s="349">
        <v>0</v>
      </c>
      <c r="AY901" s="147"/>
      <c r="AZ901" s="349"/>
      <c r="BA901" s="349"/>
      <c r="BB901" s="147"/>
      <c r="BC901" s="147"/>
      <c r="BD901" s="349"/>
      <c r="BE901" s="349"/>
      <c r="BF901" s="338">
        <v>0</v>
      </c>
      <c r="BG901" s="145"/>
      <c r="BH901" s="148">
        <v>0</v>
      </c>
      <c r="BI901" s="337"/>
      <c r="BJ901" s="342"/>
      <c r="BK901" s="343"/>
      <c r="BL901" s="147"/>
      <c r="BM901" s="147"/>
      <c r="BN901" s="349"/>
      <c r="BO901" s="349"/>
      <c r="BP901" s="147"/>
      <c r="BQ901" s="144">
        <v>0</v>
      </c>
      <c r="BR901" s="145"/>
      <c r="BS901" s="145"/>
      <c r="BT901" s="145"/>
      <c r="BU901" s="338"/>
      <c r="BV901" s="144"/>
      <c r="BW901" s="145"/>
      <c r="BX901" s="145"/>
      <c r="BY901" s="88"/>
      <c r="BZ901" s="88"/>
      <c r="CA901" s="149">
        <v>0</v>
      </c>
      <c r="CB901" s="338">
        <v>0</v>
      </c>
      <c r="CC901" s="344">
        <v>0</v>
      </c>
      <c r="CD901" s="145"/>
      <c r="CE901" s="145"/>
      <c r="CF901" s="356">
        <v>0</v>
      </c>
      <c r="CG901" s="148"/>
      <c r="CH901" s="148"/>
      <c r="CI901" s="337"/>
      <c r="CJ901" s="147"/>
      <c r="CK901" s="338"/>
      <c r="CL901" s="145"/>
      <c r="CM901" s="145"/>
      <c r="CN901" s="338"/>
      <c r="CO901" s="344"/>
    </row>
    <row r="902" spans="1:93" ht="24" customHeight="1" x14ac:dyDescent="0.3">
      <c r="A902" s="345" t="s">
        <v>3483</v>
      </c>
      <c r="B902" s="328" t="s">
        <v>3484</v>
      </c>
      <c r="C902" s="329" t="s">
        <v>83</v>
      </c>
      <c r="D902" s="330">
        <f t="shared" si="39"/>
        <v>0</v>
      </c>
      <c r="E902" s="331">
        <f t="shared" si="40"/>
        <v>0</v>
      </c>
      <c r="F902" s="331">
        <f t="shared" si="41"/>
        <v>0</v>
      </c>
      <c r="G902" s="331">
        <f t="shared" si="42"/>
        <v>0</v>
      </c>
      <c r="H902" s="331">
        <f t="shared" si="43"/>
        <v>0</v>
      </c>
      <c r="I902" s="331">
        <f t="shared" si="44"/>
        <v>0</v>
      </c>
      <c r="J902" s="331">
        <f t="shared" si="45"/>
        <v>0</v>
      </c>
      <c r="K902" s="331">
        <f t="shared" si="46"/>
        <v>0</v>
      </c>
      <c r="L902" s="331">
        <f t="shared" si="47"/>
        <v>0</v>
      </c>
      <c r="M902" s="332">
        <f t="shared" si="48"/>
        <v>0</v>
      </c>
      <c r="N902" s="333">
        <f t="shared" si="49"/>
        <v>0</v>
      </c>
      <c r="O902" s="334">
        <f>Nemzetközi!E92</f>
        <v>2</v>
      </c>
      <c r="P902" s="335">
        <f t="shared" si="50"/>
        <v>200</v>
      </c>
      <c r="Q902" s="336">
        <f t="shared" si="51"/>
        <v>63</v>
      </c>
      <c r="R902" s="148"/>
      <c r="S902" s="148"/>
      <c r="T902" s="337"/>
      <c r="U902" s="148"/>
      <c r="V902" s="148"/>
      <c r="W902" s="337"/>
      <c r="X902" s="147"/>
      <c r="Y902" s="148"/>
      <c r="Z902" s="147"/>
      <c r="AA902" s="338">
        <v>0</v>
      </c>
      <c r="AB902" s="339">
        <v>0</v>
      </c>
      <c r="AC902" s="148">
        <v>0</v>
      </c>
      <c r="AD902" s="147"/>
      <c r="AE902" s="148"/>
      <c r="AF902" s="147"/>
      <c r="AG902" s="144">
        <v>0</v>
      </c>
      <c r="AH902" s="144">
        <v>0</v>
      </c>
      <c r="AI902" s="145"/>
      <c r="AJ902" s="145"/>
      <c r="AK902" s="144"/>
      <c r="AL902" s="145"/>
      <c r="AM902" s="144"/>
      <c r="AN902" s="144"/>
      <c r="AO902" s="340"/>
      <c r="AP902" s="340"/>
      <c r="AQ902" s="341"/>
      <c r="AR902" s="341"/>
      <c r="AS902" s="341"/>
      <c r="AT902" s="153"/>
      <c r="AU902" s="144"/>
      <c r="AV902" s="145"/>
      <c r="AW902" s="148">
        <v>0</v>
      </c>
      <c r="AX902" s="148">
        <v>0</v>
      </c>
      <c r="AY902" s="147"/>
      <c r="AZ902" s="148"/>
      <c r="BA902" s="148"/>
      <c r="BB902" s="147"/>
      <c r="BC902" s="147"/>
      <c r="BD902" s="148"/>
      <c r="BE902" s="148"/>
      <c r="BF902" s="338">
        <v>0</v>
      </c>
      <c r="BG902" s="145"/>
      <c r="BH902" s="148">
        <v>0</v>
      </c>
      <c r="BI902" s="337"/>
      <c r="BJ902" s="342"/>
      <c r="BK902" s="343"/>
      <c r="BL902" s="147"/>
      <c r="BM902" s="147"/>
      <c r="BN902" s="148"/>
      <c r="BO902" s="148"/>
      <c r="BP902" s="147"/>
      <c r="BQ902" s="144">
        <v>0</v>
      </c>
      <c r="BR902" s="145"/>
      <c r="BS902" s="145"/>
      <c r="BT902" s="145"/>
      <c r="BU902" s="338"/>
      <c r="BV902" s="144"/>
      <c r="BW902" s="145"/>
      <c r="BX902" s="145"/>
      <c r="BY902" s="144"/>
      <c r="BZ902" s="144"/>
      <c r="CA902" s="355">
        <v>0</v>
      </c>
      <c r="CB902" s="354">
        <v>0</v>
      </c>
      <c r="CC902" s="344">
        <v>0</v>
      </c>
      <c r="CD902" s="145"/>
      <c r="CE902" s="145"/>
      <c r="CF902" s="356">
        <v>0</v>
      </c>
      <c r="CG902" s="148"/>
      <c r="CH902" s="148"/>
      <c r="CI902" s="337"/>
      <c r="CJ902" s="147"/>
      <c r="CK902" s="354"/>
      <c r="CL902" s="145"/>
      <c r="CM902" s="145"/>
      <c r="CN902" s="354"/>
      <c r="CO902" s="344"/>
    </row>
    <row r="903" spans="1:93" ht="24" customHeight="1" x14ac:dyDescent="0.3">
      <c r="A903" s="345" t="s">
        <v>3485</v>
      </c>
      <c r="B903" s="328" t="s">
        <v>3486</v>
      </c>
      <c r="C903" s="329" t="s">
        <v>198</v>
      </c>
      <c r="D903" s="330">
        <f t="shared" si="39"/>
        <v>0</v>
      </c>
      <c r="E903" s="331">
        <f t="shared" si="40"/>
        <v>0</v>
      </c>
      <c r="F903" s="331">
        <f t="shared" si="41"/>
        <v>0</v>
      </c>
      <c r="G903" s="331">
        <f t="shared" si="42"/>
        <v>0</v>
      </c>
      <c r="H903" s="331">
        <f t="shared" si="43"/>
        <v>0</v>
      </c>
      <c r="I903" s="331">
        <f t="shared" si="44"/>
        <v>0</v>
      </c>
      <c r="J903" s="331">
        <f t="shared" si="45"/>
        <v>0</v>
      </c>
      <c r="K903" s="331">
        <f t="shared" si="46"/>
        <v>0</v>
      </c>
      <c r="L903" s="331">
        <f t="shared" si="47"/>
        <v>0</v>
      </c>
      <c r="M903" s="332">
        <f t="shared" si="48"/>
        <v>0</v>
      </c>
      <c r="N903" s="333">
        <f t="shared" si="49"/>
        <v>0</v>
      </c>
      <c r="O903" s="334"/>
      <c r="P903" s="335">
        <f t="shared" si="50"/>
        <v>0</v>
      </c>
      <c r="Q903" s="336" t="str">
        <f t="shared" si="51"/>
        <v/>
      </c>
      <c r="R903" s="148"/>
      <c r="S903" s="148"/>
      <c r="T903" s="337"/>
      <c r="U903" s="148"/>
      <c r="V903" s="148"/>
      <c r="W903" s="337"/>
      <c r="X903" s="147"/>
      <c r="Y903" s="148"/>
      <c r="Z903" s="147"/>
      <c r="AA903" s="338">
        <v>0</v>
      </c>
      <c r="AB903" s="339">
        <v>0</v>
      </c>
      <c r="AC903" s="148">
        <v>0</v>
      </c>
      <c r="AD903" s="147"/>
      <c r="AE903" s="148"/>
      <c r="AF903" s="147"/>
      <c r="AG903" s="88">
        <v>0</v>
      </c>
      <c r="AH903" s="88">
        <v>0</v>
      </c>
      <c r="AI903" s="145"/>
      <c r="AJ903" s="145"/>
      <c r="AK903" s="88"/>
      <c r="AL903" s="145"/>
      <c r="AM903" s="88"/>
      <c r="AN903" s="88"/>
      <c r="AO903" s="340"/>
      <c r="AP903" s="340"/>
      <c r="AQ903" s="358"/>
      <c r="AR903" s="358"/>
      <c r="AS903" s="358"/>
      <c r="AT903" s="153"/>
      <c r="AU903" s="88"/>
      <c r="AV903" s="145"/>
      <c r="AW903" s="148">
        <v>0</v>
      </c>
      <c r="AX903" s="148">
        <v>0</v>
      </c>
      <c r="AY903" s="147"/>
      <c r="AZ903" s="148"/>
      <c r="BA903" s="148"/>
      <c r="BB903" s="147"/>
      <c r="BC903" s="147"/>
      <c r="BD903" s="148"/>
      <c r="BE903" s="148"/>
      <c r="BF903" s="338">
        <v>0</v>
      </c>
      <c r="BG903" s="145"/>
      <c r="BH903" s="148">
        <v>0</v>
      </c>
      <c r="BI903" s="337"/>
      <c r="BJ903" s="342"/>
      <c r="BK903" s="343"/>
      <c r="BL903" s="147"/>
      <c r="BM903" s="147"/>
      <c r="BN903" s="148"/>
      <c r="BO903" s="148"/>
      <c r="BP903" s="147"/>
      <c r="BQ903" s="144">
        <v>0</v>
      </c>
      <c r="BR903" s="145"/>
      <c r="BS903" s="145"/>
      <c r="BT903" s="145"/>
      <c r="BU903" s="338"/>
      <c r="BV903" s="144"/>
      <c r="BW903" s="145"/>
      <c r="BX903" s="145"/>
      <c r="BY903" s="88"/>
      <c r="BZ903" s="88"/>
      <c r="CA903" s="355">
        <v>0</v>
      </c>
      <c r="CB903" s="338">
        <v>0</v>
      </c>
      <c r="CC903" s="344">
        <v>0</v>
      </c>
      <c r="CD903" s="145"/>
      <c r="CE903" s="145"/>
      <c r="CF903" s="146">
        <v>0</v>
      </c>
      <c r="CG903" s="148"/>
      <c r="CH903" s="148"/>
      <c r="CI903" s="337"/>
      <c r="CJ903" s="147"/>
      <c r="CK903" s="338"/>
      <c r="CL903" s="145"/>
      <c r="CM903" s="145"/>
      <c r="CN903" s="338"/>
      <c r="CO903" s="344"/>
    </row>
    <row r="904" spans="1:93" ht="24" customHeight="1" x14ac:dyDescent="0.3">
      <c r="A904" s="346" t="s">
        <v>3487</v>
      </c>
      <c r="B904" s="347" t="s">
        <v>3488</v>
      </c>
      <c r="C904" s="348" t="s">
        <v>2350</v>
      </c>
      <c r="D904" s="330">
        <f t="shared" si="39"/>
        <v>0</v>
      </c>
      <c r="E904" s="331">
        <f t="shared" si="40"/>
        <v>0</v>
      </c>
      <c r="F904" s="331">
        <f t="shared" si="41"/>
        <v>0</v>
      </c>
      <c r="G904" s="331">
        <f t="shared" si="42"/>
        <v>0</v>
      </c>
      <c r="H904" s="331">
        <f t="shared" si="43"/>
        <v>0</v>
      </c>
      <c r="I904" s="331">
        <f t="shared" si="44"/>
        <v>0</v>
      </c>
      <c r="J904" s="331">
        <f t="shared" si="45"/>
        <v>0</v>
      </c>
      <c r="K904" s="331">
        <f t="shared" si="46"/>
        <v>0</v>
      </c>
      <c r="L904" s="331">
        <f t="shared" si="47"/>
        <v>0</v>
      </c>
      <c r="M904" s="332">
        <f t="shared" si="48"/>
        <v>0</v>
      </c>
      <c r="N904" s="333">
        <f t="shared" si="49"/>
        <v>0</v>
      </c>
      <c r="O904" s="334"/>
      <c r="P904" s="335">
        <f t="shared" si="50"/>
        <v>0</v>
      </c>
      <c r="Q904" s="336" t="str">
        <f t="shared" si="51"/>
        <v/>
      </c>
      <c r="R904" s="349"/>
      <c r="S904" s="349"/>
      <c r="T904" s="337"/>
      <c r="U904" s="349"/>
      <c r="V904" s="349"/>
      <c r="W904" s="337"/>
      <c r="X904" s="147"/>
      <c r="Y904" s="349"/>
      <c r="Z904" s="147"/>
      <c r="AA904" s="338">
        <v>0</v>
      </c>
      <c r="AB904" s="339">
        <v>0</v>
      </c>
      <c r="AC904" s="148">
        <v>0</v>
      </c>
      <c r="AD904" s="147"/>
      <c r="AE904" s="349"/>
      <c r="AF904" s="147"/>
      <c r="AG904" s="144">
        <v>0</v>
      </c>
      <c r="AH904" s="144">
        <v>0</v>
      </c>
      <c r="AI904" s="352"/>
      <c r="AJ904" s="352"/>
      <c r="AK904" s="144"/>
      <c r="AL904" s="352"/>
      <c r="AM904" s="144"/>
      <c r="AN904" s="144"/>
      <c r="AO904" s="353"/>
      <c r="AP904" s="353"/>
      <c r="AQ904" s="341"/>
      <c r="AR904" s="341"/>
      <c r="AS904" s="341"/>
      <c r="AT904" s="153"/>
      <c r="AU904" s="144"/>
      <c r="AV904" s="352"/>
      <c r="AW904" s="148">
        <v>0</v>
      </c>
      <c r="AX904" s="148">
        <v>0</v>
      </c>
      <c r="AY904" s="147"/>
      <c r="AZ904" s="148"/>
      <c r="BA904" s="148"/>
      <c r="BB904" s="147"/>
      <c r="BC904" s="147"/>
      <c r="BD904" s="148"/>
      <c r="BE904" s="148"/>
      <c r="BF904" s="354">
        <v>0</v>
      </c>
      <c r="BG904" s="352"/>
      <c r="BH904" s="148">
        <v>0</v>
      </c>
      <c r="BI904" s="337"/>
      <c r="BJ904" s="342"/>
      <c r="BK904" s="343"/>
      <c r="BL904" s="147"/>
      <c r="BM904" s="147"/>
      <c r="BN904" s="148"/>
      <c r="BO904" s="148"/>
      <c r="BP904" s="147"/>
      <c r="BQ904" s="144">
        <v>0</v>
      </c>
      <c r="BR904" s="352"/>
      <c r="BS904" s="352"/>
      <c r="BT904" s="352"/>
      <c r="BU904" s="354"/>
      <c r="BV904" s="144"/>
      <c r="BW904" s="352"/>
      <c r="BX904" s="352"/>
      <c r="BY904" s="144"/>
      <c r="BZ904" s="144"/>
      <c r="CA904" s="149">
        <v>0</v>
      </c>
      <c r="CB904" s="338">
        <v>0</v>
      </c>
      <c r="CC904" s="344">
        <v>0</v>
      </c>
      <c r="CD904" s="352"/>
      <c r="CE904" s="352"/>
      <c r="CF904" s="146">
        <v>0</v>
      </c>
      <c r="CG904" s="148"/>
      <c r="CH904" s="148"/>
      <c r="CI904" s="337"/>
      <c r="CJ904" s="147"/>
      <c r="CK904" s="338"/>
      <c r="CL904" s="352"/>
      <c r="CM904" s="352"/>
      <c r="CN904" s="338"/>
      <c r="CO904" s="344"/>
    </row>
    <row r="905" spans="1:93" ht="24" customHeight="1" x14ac:dyDescent="0.3">
      <c r="A905" s="346" t="s">
        <v>3489</v>
      </c>
      <c r="B905" s="347" t="s">
        <v>3490</v>
      </c>
      <c r="C905" s="348" t="s">
        <v>171</v>
      </c>
      <c r="D905" s="330">
        <f t="shared" si="39"/>
        <v>5</v>
      </c>
      <c r="E905" s="331">
        <f t="shared" si="40"/>
        <v>0</v>
      </c>
      <c r="F905" s="331">
        <f t="shared" si="41"/>
        <v>0</v>
      </c>
      <c r="G905" s="331">
        <f t="shared" si="42"/>
        <v>0</v>
      </c>
      <c r="H905" s="331">
        <f t="shared" si="43"/>
        <v>0</v>
      </c>
      <c r="I905" s="331">
        <f t="shared" si="44"/>
        <v>0</v>
      </c>
      <c r="J905" s="331">
        <f t="shared" si="45"/>
        <v>0</v>
      </c>
      <c r="K905" s="331">
        <f t="shared" si="46"/>
        <v>0</v>
      </c>
      <c r="L905" s="331">
        <f t="shared" si="47"/>
        <v>0</v>
      </c>
      <c r="M905" s="332">
        <f t="shared" si="48"/>
        <v>0</v>
      </c>
      <c r="N905" s="333">
        <f t="shared" si="49"/>
        <v>5</v>
      </c>
      <c r="O905" s="334"/>
      <c r="P905" s="335">
        <f t="shared" si="50"/>
        <v>5</v>
      </c>
      <c r="Q905" s="336">
        <f t="shared" si="51"/>
        <v>814</v>
      </c>
      <c r="R905" s="148"/>
      <c r="S905" s="148"/>
      <c r="T905" s="337"/>
      <c r="U905" s="148"/>
      <c r="V905" s="148"/>
      <c r="W905" s="337"/>
      <c r="X905" s="147"/>
      <c r="Y905" s="148"/>
      <c r="Z905" s="147"/>
      <c r="AA905" s="354">
        <v>0</v>
      </c>
      <c r="AB905" s="357">
        <v>0</v>
      </c>
      <c r="AC905" s="148">
        <v>0</v>
      </c>
      <c r="AD905" s="147"/>
      <c r="AE905" s="148">
        <v>5</v>
      </c>
      <c r="AF905" s="147"/>
      <c r="AG905" s="144">
        <v>0</v>
      </c>
      <c r="AH905" s="144">
        <v>0</v>
      </c>
      <c r="AI905" s="352"/>
      <c r="AJ905" s="352"/>
      <c r="AK905" s="144"/>
      <c r="AL905" s="352"/>
      <c r="AM905" s="144"/>
      <c r="AN905" s="144"/>
      <c r="AO905" s="353"/>
      <c r="AP905" s="353"/>
      <c r="AQ905" s="341"/>
      <c r="AR905" s="341"/>
      <c r="AS905" s="341"/>
      <c r="AT905" s="359"/>
      <c r="AU905" s="144"/>
      <c r="AV905" s="352"/>
      <c r="AW905" s="148">
        <v>0</v>
      </c>
      <c r="AX905" s="148">
        <v>0</v>
      </c>
      <c r="AY905" s="147"/>
      <c r="AZ905" s="148"/>
      <c r="BA905" s="148"/>
      <c r="BB905" s="147"/>
      <c r="BC905" s="147"/>
      <c r="BD905" s="148"/>
      <c r="BE905" s="148"/>
      <c r="BF905" s="338">
        <v>0</v>
      </c>
      <c r="BG905" s="352"/>
      <c r="BH905" s="148">
        <v>0</v>
      </c>
      <c r="BI905" s="337"/>
      <c r="BJ905" s="342"/>
      <c r="BK905" s="343"/>
      <c r="BL905" s="147"/>
      <c r="BM905" s="147"/>
      <c r="BN905" s="148"/>
      <c r="BO905" s="148"/>
      <c r="BP905" s="147"/>
      <c r="BQ905" s="144">
        <v>0</v>
      </c>
      <c r="BR905" s="352"/>
      <c r="BS905" s="352"/>
      <c r="BT905" s="352"/>
      <c r="BU905" s="338"/>
      <c r="BV905" s="144"/>
      <c r="BW905" s="352"/>
      <c r="BX905" s="352"/>
      <c r="BY905" s="144"/>
      <c r="BZ905" s="144"/>
      <c r="CA905" s="355">
        <v>0</v>
      </c>
      <c r="CB905" s="338">
        <v>0</v>
      </c>
      <c r="CC905" s="344">
        <v>0</v>
      </c>
      <c r="CD905" s="352"/>
      <c r="CE905" s="352"/>
      <c r="CF905" s="356">
        <v>0</v>
      </c>
      <c r="CG905" s="148"/>
      <c r="CH905" s="148"/>
      <c r="CI905" s="337"/>
      <c r="CJ905" s="147"/>
      <c r="CK905" s="338"/>
      <c r="CL905" s="352"/>
      <c r="CM905" s="352"/>
      <c r="CN905" s="338"/>
      <c r="CO905" s="344"/>
    </row>
    <row r="906" spans="1:93" ht="24" customHeight="1" x14ac:dyDescent="0.3">
      <c r="A906" s="346" t="s">
        <v>1108</v>
      </c>
      <c r="B906" s="347" t="s">
        <v>1109</v>
      </c>
      <c r="C906" s="348" t="s">
        <v>469</v>
      </c>
      <c r="D906" s="330">
        <f t="shared" si="39"/>
        <v>3</v>
      </c>
      <c r="E906" s="331">
        <f t="shared" si="40"/>
        <v>1</v>
      </c>
      <c r="F906" s="331">
        <f t="shared" si="41"/>
        <v>1</v>
      </c>
      <c r="G906" s="331">
        <f t="shared" si="42"/>
        <v>1</v>
      </c>
      <c r="H906" s="331">
        <f t="shared" si="43"/>
        <v>0</v>
      </c>
      <c r="I906" s="331">
        <f t="shared" si="44"/>
        <v>0</v>
      </c>
      <c r="J906" s="331">
        <f t="shared" si="45"/>
        <v>0</v>
      </c>
      <c r="K906" s="331">
        <f t="shared" si="46"/>
        <v>0</v>
      </c>
      <c r="L906" s="331">
        <f t="shared" si="47"/>
        <v>0</v>
      </c>
      <c r="M906" s="332">
        <f t="shared" si="48"/>
        <v>0</v>
      </c>
      <c r="N906" s="333">
        <f t="shared" si="49"/>
        <v>6</v>
      </c>
      <c r="O906" s="334"/>
      <c r="P906" s="335">
        <f t="shared" si="50"/>
        <v>6</v>
      </c>
      <c r="Q906" s="336">
        <f t="shared" si="51"/>
        <v>768</v>
      </c>
      <c r="R906" s="148"/>
      <c r="S906" s="148"/>
      <c r="T906" s="337"/>
      <c r="U906" s="148"/>
      <c r="V906" s="148"/>
      <c r="W906" s="337"/>
      <c r="X906" s="147"/>
      <c r="Y906" s="148"/>
      <c r="Z906" s="147"/>
      <c r="AA906" s="354">
        <v>0</v>
      </c>
      <c r="AB906" s="357">
        <v>0</v>
      </c>
      <c r="AC906" s="148">
        <v>0</v>
      </c>
      <c r="AD906" s="147"/>
      <c r="AE906" s="148"/>
      <c r="AF906" s="147">
        <v>3</v>
      </c>
      <c r="AG906" s="144">
        <v>1</v>
      </c>
      <c r="AH906" s="144">
        <v>0</v>
      </c>
      <c r="AI906" s="352"/>
      <c r="AJ906" s="352"/>
      <c r="AK906" s="144">
        <v>1</v>
      </c>
      <c r="AL906" s="352"/>
      <c r="AM906" s="144"/>
      <c r="AN906" s="144"/>
      <c r="AO906" s="353"/>
      <c r="AP906" s="353"/>
      <c r="AQ906" s="341"/>
      <c r="AR906" s="341"/>
      <c r="AS906" s="341"/>
      <c r="AT906" s="359"/>
      <c r="AU906" s="144"/>
      <c r="AV906" s="352"/>
      <c r="AW906" s="148">
        <v>0</v>
      </c>
      <c r="AX906" s="148">
        <v>0</v>
      </c>
      <c r="AY906" s="147"/>
      <c r="AZ906" s="148"/>
      <c r="BA906" s="148"/>
      <c r="BB906" s="147"/>
      <c r="BC906" s="147"/>
      <c r="BD906" s="148"/>
      <c r="BE906" s="148"/>
      <c r="BF906" s="354">
        <v>0</v>
      </c>
      <c r="BG906" s="352"/>
      <c r="BH906" s="148">
        <v>0</v>
      </c>
      <c r="BI906" s="337"/>
      <c r="BJ906" s="342"/>
      <c r="BK906" s="343"/>
      <c r="BL906" s="147"/>
      <c r="BM906" s="147"/>
      <c r="BN906" s="148"/>
      <c r="BO906" s="148"/>
      <c r="BP906" s="147"/>
      <c r="BQ906" s="144">
        <v>0</v>
      </c>
      <c r="BR906" s="352"/>
      <c r="BS906" s="352"/>
      <c r="BT906" s="352"/>
      <c r="BU906" s="354"/>
      <c r="BV906" s="144"/>
      <c r="BW906" s="352"/>
      <c r="BX906" s="352"/>
      <c r="BY906" s="144"/>
      <c r="BZ906" s="144"/>
      <c r="CA906" s="149">
        <v>0</v>
      </c>
      <c r="CB906" s="338">
        <v>0</v>
      </c>
      <c r="CC906" s="344">
        <v>1</v>
      </c>
      <c r="CD906" s="352"/>
      <c r="CE906" s="352"/>
      <c r="CF906" s="356">
        <v>0</v>
      </c>
      <c r="CG906" s="148"/>
      <c r="CH906" s="148"/>
      <c r="CI906" s="337"/>
      <c r="CJ906" s="147"/>
      <c r="CK906" s="338"/>
      <c r="CL906" s="352"/>
      <c r="CM906" s="352"/>
      <c r="CN906" s="338"/>
      <c r="CO906" s="344"/>
    </row>
    <row r="907" spans="1:93" ht="24" customHeight="1" x14ac:dyDescent="0.3">
      <c r="A907" s="345" t="s">
        <v>1559</v>
      </c>
      <c r="B907" s="328" t="s">
        <v>1560</v>
      </c>
      <c r="C907" s="329" t="s">
        <v>206</v>
      </c>
      <c r="D907" s="330">
        <f t="shared" si="39"/>
        <v>5</v>
      </c>
      <c r="E907" s="331">
        <f t="shared" si="40"/>
        <v>1</v>
      </c>
      <c r="F907" s="331">
        <f t="shared" si="41"/>
        <v>1</v>
      </c>
      <c r="G907" s="331">
        <f t="shared" si="42"/>
        <v>0</v>
      </c>
      <c r="H907" s="331">
        <f t="shared" si="43"/>
        <v>0</v>
      </c>
      <c r="I907" s="331">
        <f t="shared" si="44"/>
        <v>0</v>
      </c>
      <c r="J907" s="331">
        <f t="shared" si="45"/>
        <v>0</v>
      </c>
      <c r="K907" s="331">
        <f t="shared" si="46"/>
        <v>0</v>
      </c>
      <c r="L907" s="331">
        <f t="shared" si="47"/>
        <v>0</v>
      </c>
      <c r="M907" s="332">
        <f t="shared" si="48"/>
        <v>0</v>
      </c>
      <c r="N907" s="333">
        <f t="shared" si="49"/>
        <v>7</v>
      </c>
      <c r="O907" s="334"/>
      <c r="P907" s="335">
        <f t="shared" si="50"/>
        <v>7</v>
      </c>
      <c r="Q907" s="336">
        <f t="shared" si="51"/>
        <v>745</v>
      </c>
      <c r="R907" s="349"/>
      <c r="S907" s="349"/>
      <c r="T907" s="350"/>
      <c r="U907" s="349"/>
      <c r="V907" s="349"/>
      <c r="W907" s="350"/>
      <c r="X907" s="351"/>
      <c r="Y907" s="349"/>
      <c r="Z907" s="351"/>
      <c r="AA907" s="338">
        <v>0</v>
      </c>
      <c r="AB907" s="339">
        <v>0</v>
      </c>
      <c r="AC907" s="148">
        <v>0</v>
      </c>
      <c r="AD907" s="351"/>
      <c r="AE907" s="349"/>
      <c r="AF907" s="351"/>
      <c r="AG907" s="88">
        <v>5</v>
      </c>
      <c r="AH907" s="88">
        <v>0</v>
      </c>
      <c r="AI907" s="145"/>
      <c r="AJ907" s="145"/>
      <c r="AK907" s="88"/>
      <c r="AL907" s="145"/>
      <c r="AM907" s="88"/>
      <c r="AN907" s="88"/>
      <c r="AO907" s="340"/>
      <c r="AP907" s="340"/>
      <c r="AQ907" s="358"/>
      <c r="AR907" s="358"/>
      <c r="AS907" s="358"/>
      <c r="AT907" s="153"/>
      <c r="AU907" s="88"/>
      <c r="AV907" s="145"/>
      <c r="AW907" s="148">
        <v>0</v>
      </c>
      <c r="AX907" s="148">
        <v>0</v>
      </c>
      <c r="AY907" s="351"/>
      <c r="AZ907" s="148"/>
      <c r="BA907" s="148"/>
      <c r="BB907" s="351"/>
      <c r="BC907" s="351"/>
      <c r="BD907" s="148"/>
      <c r="BE907" s="148"/>
      <c r="BF907" s="338">
        <v>0</v>
      </c>
      <c r="BG907" s="145">
        <v>1</v>
      </c>
      <c r="BH907" s="148">
        <v>0</v>
      </c>
      <c r="BI907" s="350"/>
      <c r="BJ907" s="342"/>
      <c r="BK907" s="343"/>
      <c r="BL907" s="351"/>
      <c r="BM907" s="351"/>
      <c r="BN907" s="148"/>
      <c r="BO907" s="148"/>
      <c r="BP907" s="351"/>
      <c r="BQ907" s="88">
        <v>0</v>
      </c>
      <c r="BR907" s="352"/>
      <c r="BS907" s="352"/>
      <c r="BT907" s="145"/>
      <c r="BU907" s="338"/>
      <c r="BV907" s="88"/>
      <c r="BW907" s="145"/>
      <c r="BX907" s="145"/>
      <c r="BY907" s="88">
        <v>1</v>
      </c>
      <c r="BZ907" s="88"/>
      <c r="CA907" s="149">
        <v>0</v>
      </c>
      <c r="CB907" s="338">
        <v>0</v>
      </c>
      <c r="CC907" s="344">
        <v>0</v>
      </c>
      <c r="CD907" s="145"/>
      <c r="CE907" s="145"/>
      <c r="CF907" s="146">
        <v>0</v>
      </c>
      <c r="CG907" s="349"/>
      <c r="CH907" s="349"/>
      <c r="CI907" s="350"/>
      <c r="CJ907" s="351"/>
      <c r="CK907" s="338"/>
      <c r="CL907" s="145"/>
      <c r="CM907" s="145"/>
      <c r="CN907" s="338"/>
      <c r="CO907" s="344"/>
    </row>
    <row r="908" spans="1:93" ht="24" customHeight="1" x14ac:dyDescent="0.3">
      <c r="A908" s="327" t="s">
        <v>3491</v>
      </c>
      <c r="B908" s="328" t="s">
        <v>3492</v>
      </c>
      <c r="C908" s="329" t="s">
        <v>3493</v>
      </c>
      <c r="D908" s="330">
        <f t="shared" si="39"/>
        <v>1000</v>
      </c>
      <c r="E908" s="331">
        <f t="shared" si="40"/>
        <v>0</v>
      </c>
      <c r="F908" s="331">
        <f t="shared" si="41"/>
        <v>0</v>
      </c>
      <c r="G908" s="331">
        <f t="shared" si="42"/>
        <v>0</v>
      </c>
      <c r="H908" s="331">
        <f t="shared" si="43"/>
        <v>0</v>
      </c>
      <c r="I908" s="331">
        <f t="shared" si="44"/>
        <v>0</v>
      </c>
      <c r="J908" s="331">
        <f t="shared" si="45"/>
        <v>0</v>
      </c>
      <c r="K908" s="331">
        <f t="shared" si="46"/>
        <v>0</v>
      </c>
      <c r="L908" s="331">
        <f t="shared" si="47"/>
        <v>0</v>
      </c>
      <c r="M908" s="332">
        <f t="shared" si="48"/>
        <v>0</v>
      </c>
      <c r="N908" s="333">
        <f t="shared" si="49"/>
        <v>1000</v>
      </c>
      <c r="O908" s="334">
        <f>Nemzetközi!E93</f>
        <v>775</v>
      </c>
      <c r="P908" s="335">
        <f t="shared" si="50"/>
        <v>78500</v>
      </c>
      <c r="Q908" s="336">
        <f t="shared" si="51"/>
        <v>1</v>
      </c>
      <c r="R908" s="148"/>
      <c r="S908" s="148"/>
      <c r="T908" s="337"/>
      <c r="U908" s="148"/>
      <c r="V908" s="148"/>
      <c r="W908" s="337"/>
      <c r="X908" s="147"/>
      <c r="Y908" s="148"/>
      <c r="Z908" s="147"/>
      <c r="AA908" s="354">
        <v>0</v>
      </c>
      <c r="AB908" s="357">
        <v>0</v>
      </c>
      <c r="AC908" s="148">
        <v>0</v>
      </c>
      <c r="AD908" s="147"/>
      <c r="AE908" s="148"/>
      <c r="AF908" s="147"/>
      <c r="AG908" s="88">
        <v>0</v>
      </c>
      <c r="AH908" s="88">
        <v>0</v>
      </c>
      <c r="AI908" s="145"/>
      <c r="AJ908" s="145"/>
      <c r="AK908" s="88"/>
      <c r="AL908" s="145"/>
      <c r="AM908" s="88"/>
      <c r="AN908" s="88"/>
      <c r="AO908" s="340"/>
      <c r="AP908" s="340"/>
      <c r="AQ908" s="358"/>
      <c r="AR908" s="358"/>
      <c r="AS908" s="358"/>
      <c r="AT908" s="359"/>
      <c r="AU908" s="88"/>
      <c r="AV908" s="145"/>
      <c r="AW908" s="148">
        <v>0</v>
      </c>
      <c r="AX908" s="148">
        <v>0</v>
      </c>
      <c r="AY908" s="147"/>
      <c r="AZ908" s="148"/>
      <c r="BA908" s="148"/>
      <c r="BB908" s="147"/>
      <c r="BC908" s="147"/>
      <c r="BD908" s="148"/>
      <c r="BE908" s="148"/>
      <c r="BF908" s="338">
        <v>0</v>
      </c>
      <c r="BG908" s="145"/>
      <c r="BH908" s="148">
        <v>0</v>
      </c>
      <c r="BI908" s="337"/>
      <c r="BJ908" s="342"/>
      <c r="BK908" s="343"/>
      <c r="BL908" s="147"/>
      <c r="BM908" s="147"/>
      <c r="BN908" s="148"/>
      <c r="BO908" s="148"/>
      <c r="BP908" s="147"/>
      <c r="BQ908" s="88">
        <v>0</v>
      </c>
      <c r="BR908" s="352"/>
      <c r="BS908" s="352"/>
      <c r="BT908" s="145"/>
      <c r="BU908" s="338"/>
      <c r="BV908" s="88"/>
      <c r="BW908" s="145"/>
      <c r="BX908" s="145"/>
      <c r="BY908" s="88"/>
      <c r="BZ908" s="88"/>
      <c r="CA908" s="149">
        <v>1000</v>
      </c>
      <c r="CB908" s="338">
        <v>0</v>
      </c>
      <c r="CC908" s="344">
        <v>0</v>
      </c>
      <c r="CD908" s="145"/>
      <c r="CE908" s="145"/>
      <c r="CF908" s="146">
        <v>0</v>
      </c>
      <c r="CG908" s="148"/>
      <c r="CH908" s="148"/>
      <c r="CI908" s="337"/>
      <c r="CJ908" s="147"/>
      <c r="CK908" s="338"/>
      <c r="CL908" s="145"/>
      <c r="CM908" s="145"/>
      <c r="CN908" s="338"/>
      <c r="CO908" s="344"/>
    </row>
    <row r="909" spans="1:93" ht="24" customHeight="1" x14ac:dyDescent="0.3">
      <c r="A909" s="327" t="s">
        <v>3494</v>
      </c>
      <c r="B909" s="328" t="s">
        <v>3495</v>
      </c>
      <c r="C909" s="329" t="s">
        <v>2242</v>
      </c>
      <c r="D909" s="330">
        <f t="shared" si="39"/>
        <v>0</v>
      </c>
      <c r="E909" s="331">
        <f t="shared" si="40"/>
        <v>0</v>
      </c>
      <c r="F909" s="331">
        <f t="shared" si="41"/>
        <v>0</v>
      </c>
      <c r="G909" s="331">
        <f t="shared" si="42"/>
        <v>0</v>
      </c>
      <c r="H909" s="331">
        <f t="shared" si="43"/>
        <v>0</v>
      </c>
      <c r="I909" s="331">
        <f t="shared" si="44"/>
        <v>0</v>
      </c>
      <c r="J909" s="331">
        <f t="shared" si="45"/>
        <v>0</v>
      </c>
      <c r="K909" s="331">
        <f t="shared" si="46"/>
        <v>0</v>
      </c>
      <c r="L909" s="331">
        <f t="shared" si="47"/>
        <v>0</v>
      </c>
      <c r="M909" s="332">
        <f t="shared" si="48"/>
        <v>0</v>
      </c>
      <c r="N909" s="333">
        <f t="shared" si="49"/>
        <v>0</v>
      </c>
      <c r="O909" s="334"/>
      <c r="P909" s="335">
        <f t="shared" si="50"/>
        <v>0</v>
      </c>
      <c r="Q909" s="336" t="str">
        <f t="shared" si="51"/>
        <v/>
      </c>
      <c r="R909" s="148"/>
      <c r="S909" s="148"/>
      <c r="T909" s="337"/>
      <c r="U909" s="148"/>
      <c r="V909" s="148"/>
      <c r="W909" s="337"/>
      <c r="X909" s="147"/>
      <c r="Y909" s="148"/>
      <c r="Z909" s="147"/>
      <c r="AA909" s="338">
        <v>0</v>
      </c>
      <c r="AB909" s="339">
        <v>0</v>
      </c>
      <c r="AC909" s="349">
        <v>0</v>
      </c>
      <c r="AD909" s="147"/>
      <c r="AE909" s="148"/>
      <c r="AF909" s="147"/>
      <c r="AG909" s="144">
        <v>0</v>
      </c>
      <c r="AH909" s="144">
        <v>0</v>
      </c>
      <c r="AI909" s="145"/>
      <c r="AJ909" s="145"/>
      <c r="AK909" s="144"/>
      <c r="AL909" s="145"/>
      <c r="AM909" s="144"/>
      <c r="AN909" s="144"/>
      <c r="AO909" s="340"/>
      <c r="AP909" s="340"/>
      <c r="AQ909" s="341"/>
      <c r="AR909" s="341"/>
      <c r="AS909" s="341"/>
      <c r="AT909" s="153"/>
      <c r="AU909" s="144"/>
      <c r="AV909" s="145"/>
      <c r="AW909" s="148">
        <v>0</v>
      </c>
      <c r="AX909" s="148">
        <v>0</v>
      </c>
      <c r="AY909" s="147"/>
      <c r="AZ909" s="148"/>
      <c r="BA909" s="148"/>
      <c r="BB909" s="147"/>
      <c r="BC909" s="147"/>
      <c r="BD909" s="148"/>
      <c r="BE909" s="148"/>
      <c r="BF909" s="354">
        <v>0</v>
      </c>
      <c r="BG909" s="145"/>
      <c r="BH909" s="349">
        <v>0</v>
      </c>
      <c r="BI909" s="337"/>
      <c r="BJ909" s="342"/>
      <c r="BK909" s="343"/>
      <c r="BL909" s="147"/>
      <c r="BM909" s="147"/>
      <c r="BN909" s="148"/>
      <c r="BO909" s="148"/>
      <c r="BP909" s="147"/>
      <c r="BQ909" s="144">
        <v>0</v>
      </c>
      <c r="BR909" s="145"/>
      <c r="BS909" s="145"/>
      <c r="BT909" s="145"/>
      <c r="BU909" s="354"/>
      <c r="BV909" s="144"/>
      <c r="BW909" s="145"/>
      <c r="BX909" s="145"/>
      <c r="BY909" s="144"/>
      <c r="BZ909" s="144"/>
      <c r="CA909" s="149">
        <v>0</v>
      </c>
      <c r="CB909" s="354">
        <v>0</v>
      </c>
      <c r="CC909" s="344">
        <v>0</v>
      </c>
      <c r="CD909" s="145"/>
      <c r="CE909" s="145"/>
      <c r="CF909" s="146">
        <v>0</v>
      </c>
      <c r="CG909" s="148"/>
      <c r="CH909" s="148"/>
      <c r="CI909" s="337"/>
      <c r="CJ909" s="147"/>
      <c r="CK909" s="354"/>
      <c r="CL909" s="145"/>
      <c r="CM909" s="145"/>
      <c r="CN909" s="354"/>
      <c r="CO909" s="344"/>
    </row>
    <row r="910" spans="1:93" ht="24" customHeight="1" x14ac:dyDescent="0.3">
      <c r="A910" s="327">
        <v>900513</v>
      </c>
      <c r="B910" s="328" t="s">
        <v>3496</v>
      </c>
      <c r="C910" s="329" t="s">
        <v>2119</v>
      </c>
      <c r="D910" s="330">
        <f t="shared" si="39"/>
        <v>0</v>
      </c>
      <c r="E910" s="331">
        <f t="shared" si="40"/>
        <v>0</v>
      </c>
      <c r="F910" s="331">
        <f t="shared" si="41"/>
        <v>0</v>
      </c>
      <c r="G910" s="331">
        <f t="shared" si="42"/>
        <v>0</v>
      </c>
      <c r="H910" s="331">
        <f t="shared" si="43"/>
        <v>0</v>
      </c>
      <c r="I910" s="331">
        <f t="shared" si="44"/>
        <v>0</v>
      </c>
      <c r="J910" s="331">
        <f t="shared" si="45"/>
        <v>0</v>
      </c>
      <c r="K910" s="331">
        <f t="shared" si="46"/>
        <v>0</v>
      </c>
      <c r="L910" s="331">
        <f t="shared" si="47"/>
        <v>0</v>
      </c>
      <c r="M910" s="332">
        <f t="shared" si="48"/>
        <v>0</v>
      </c>
      <c r="N910" s="333">
        <f t="shared" si="49"/>
        <v>0</v>
      </c>
      <c r="O910" s="334"/>
      <c r="P910" s="335">
        <f t="shared" si="50"/>
        <v>0</v>
      </c>
      <c r="Q910" s="336" t="str">
        <f t="shared" si="51"/>
        <v/>
      </c>
      <c r="R910" s="148"/>
      <c r="S910" s="148"/>
      <c r="T910" s="337"/>
      <c r="U910" s="148"/>
      <c r="V910" s="148"/>
      <c r="W910" s="337"/>
      <c r="X910" s="147"/>
      <c r="Y910" s="148"/>
      <c r="Z910" s="147"/>
      <c r="AA910" s="354">
        <v>0</v>
      </c>
      <c r="AB910" s="357">
        <v>0</v>
      </c>
      <c r="AC910" s="148">
        <v>0</v>
      </c>
      <c r="AD910" s="147"/>
      <c r="AE910" s="148"/>
      <c r="AF910" s="147"/>
      <c r="AG910" s="144">
        <v>0</v>
      </c>
      <c r="AH910" s="144">
        <v>0</v>
      </c>
      <c r="AI910" s="145"/>
      <c r="AJ910" s="145"/>
      <c r="AK910" s="144"/>
      <c r="AL910" s="145"/>
      <c r="AM910" s="144"/>
      <c r="AN910" s="144"/>
      <c r="AO910" s="340"/>
      <c r="AP910" s="340"/>
      <c r="AQ910" s="341"/>
      <c r="AR910" s="341"/>
      <c r="AS910" s="341"/>
      <c r="AT910" s="359"/>
      <c r="AU910" s="144"/>
      <c r="AV910" s="145"/>
      <c r="AW910" s="349">
        <v>0</v>
      </c>
      <c r="AX910" s="349">
        <v>0</v>
      </c>
      <c r="AY910" s="147"/>
      <c r="AZ910" s="349"/>
      <c r="BA910" s="349"/>
      <c r="BB910" s="147"/>
      <c r="BC910" s="147"/>
      <c r="BD910" s="349"/>
      <c r="BE910" s="349"/>
      <c r="BF910" s="338">
        <v>0</v>
      </c>
      <c r="BG910" s="145"/>
      <c r="BH910" s="349">
        <v>0</v>
      </c>
      <c r="BI910" s="337"/>
      <c r="BJ910" s="342"/>
      <c r="BK910" s="343"/>
      <c r="BL910" s="147"/>
      <c r="BM910" s="147"/>
      <c r="BN910" s="349"/>
      <c r="BO910" s="349"/>
      <c r="BP910" s="147"/>
      <c r="BQ910" s="88">
        <v>0</v>
      </c>
      <c r="BR910" s="352"/>
      <c r="BS910" s="352"/>
      <c r="BT910" s="145"/>
      <c r="BU910" s="338"/>
      <c r="BV910" s="88"/>
      <c r="BW910" s="145"/>
      <c r="BX910" s="145"/>
      <c r="BY910" s="144"/>
      <c r="BZ910" s="144"/>
      <c r="CA910" s="149">
        <v>0</v>
      </c>
      <c r="CB910" s="354">
        <v>0</v>
      </c>
      <c r="CC910" s="344">
        <v>0</v>
      </c>
      <c r="CD910" s="145"/>
      <c r="CE910" s="145"/>
      <c r="CF910" s="146">
        <v>0</v>
      </c>
      <c r="CG910" s="148"/>
      <c r="CH910" s="148"/>
      <c r="CI910" s="337"/>
      <c r="CJ910" s="147"/>
      <c r="CK910" s="354"/>
      <c r="CL910" s="145"/>
      <c r="CM910" s="145"/>
      <c r="CN910" s="354"/>
      <c r="CO910" s="344"/>
    </row>
    <row r="911" spans="1:93" ht="24" customHeight="1" x14ac:dyDescent="0.3">
      <c r="A911" s="327">
        <v>570321</v>
      </c>
      <c r="B911" s="328" t="s">
        <v>3497</v>
      </c>
      <c r="C911" s="329" t="s">
        <v>2119</v>
      </c>
      <c r="D911" s="330">
        <f t="shared" si="39"/>
        <v>0</v>
      </c>
      <c r="E911" s="331">
        <f t="shared" si="40"/>
        <v>0</v>
      </c>
      <c r="F911" s="331">
        <f t="shared" si="41"/>
        <v>0</v>
      </c>
      <c r="G911" s="331">
        <f t="shared" si="42"/>
        <v>0</v>
      </c>
      <c r="H911" s="331">
        <f t="shared" si="43"/>
        <v>0</v>
      </c>
      <c r="I911" s="331">
        <f t="shared" si="44"/>
        <v>0</v>
      </c>
      <c r="J911" s="331">
        <f t="shared" si="45"/>
        <v>0</v>
      </c>
      <c r="K911" s="331">
        <f t="shared" si="46"/>
        <v>0</v>
      </c>
      <c r="L911" s="331">
        <f t="shared" si="47"/>
        <v>0</v>
      </c>
      <c r="M911" s="332">
        <f t="shared" si="48"/>
        <v>0</v>
      </c>
      <c r="N911" s="333">
        <f t="shared" si="49"/>
        <v>0</v>
      </c>
      <c r="O911" s="334"/>
      <c r="P911" s="335">
        <f t="shared" si="50"/>
        <v>0</v>
      </c>
      <c r="Q911" s="336" t="str">
        <f t="shared" si="51"/>
        <v/>
      </c>
      <c r="R911" s="349"/>
      <c r="S911" s="349"/>
      <c r="T911" s="337"/>
      <c r="U911" s="349"/>
      <c r="V911" s="349"/>
      <c r="W911" s="337"/>
      <c r="X911" s="147"/>
      <c r="Y911" s="349"/>
      <c r="Z911" s="147"/>
      <c r="AA911" s="338">
        <v>0</v>
      </c>
      <c r="AB911" s="339">
        <v>0</v>
      </c>
      <c r="AC911" s="148">
        <v>0</v>
      </c>
      <c r="AD911" s="147"/>
      <c r="AE911" s="349"/>
      <c r="AF911" s="147"/>
      <c r="AG911" s="144">
        <v>0</v>
      </c>
      <c r="AH911" s="144">
        <v>0</v>
      </c>
      <c r="AI911" s="145"/>
      <c r="AJ911" s="145"/>
      <c r="AK911" s="144"/>
      <c r="AL911" s="145"/>
      <c r="AM911" s="144"/>
      <c r="AN911" s="144"/>
      <c r="AO911" s="340"/>
      <c r="AP911" s="340"/>
      <c r="AQ911" s="341"/>
      <c r="AR911" s="341"/>
      <c r="AS911" s="341"/>
      <c r="AT911" s="153"/>
      <c r="AU911" s="144"/>
      <c r="AV911" s="145"/>
      <c r="AW911" s="349">
        <v>0</v>
      </c>
      <c r="AX911" s="349">
        <v>0</v>
      </c>
      <c r="AY911" s="147"/>
      <c r="AZ911" s="349"/>
      <c r="BA911" s="349"/>
      <c r="BB911" s="147"/>
      <c r="BC911" s="147"/>
      <c r="BD911" s="349"/>
      <c r="BE911" s="349"/>
      <c r="BF911" s="338">
        <v>0</v>
      </c>
      <c r="BG911" s="145"/>
      <c r="BH911" s="148">
        <v>0</v>
      </c>
      <c r="BI911" s="337"/>
      <c r="BJ911" s="360"/>
      <c r="BK911" s="343"/>
      <c r="BL911" s="147"/>
      <c r="BM911" s="147"/>
      <c r="BN911" s="349"/>
      <c r="BO911" s="349"/>
      <c r="BP911" s="147"/>
      <c r="BQ911" s="144">
        <v>0</v>
      </c>
      <c r="BR911" s="145"/>
      <c r="BS911" s="145"/>
      <c r="BT911" s="145"/>
      <c r="BU911" s="338"/>
      <c r="BV911" s="144"/>
      <c r="BW911" s="145"/>
      <c r="BX911" s="145"/>
      <c r="BY911" s="144"/>
      <c r="BZ911" s="144"/>
      <c r="CA911" s="355">
        <v>0</v>
      </c>
      <c r="CB911" s="338">
        <v>0</v>
      </c>
      <c r="CC911" s="344">
        <v>0</v>
      </c>
      <c r="CD911" s="145"/>
      <c r="CE911" s="145"/>
      <c r="CF911" s="146">
        <v>0</v>
      </c>
      <c r="CG911" s="148"/>
      <c r="CH911" s="148"/>
      <c r="CI911" s="337"/>
      <c r="CJ911" s="147"/>
      <c r="CK911" s="338"/>
      <c r="CL911" s="145"/>
      <c r="CM911" s="145"/>
      <c r="CN911" s="338"/>
      <c r="CO911" s="344"/>
    </row>
    <row r="912" spans="1:93" ht="24" customHeight="1" x14ac:dyDescent="0.3">
      <c r="A912" s="346" t="s">
        <v>3498</v>
      </c>
      <c r="B912" s="347" t="s">
        <v>3499</v>
      </c>
      <c r="C912" s="348" t="s">
        <v>1972</v>
      </c>
      <c r="D912" s="330">
        <f t="shared" si="39"/>
        <v>3</v>
      </c>
      <c r="E912" s="331">
        <f t="shared" si="40"/>
        <v>0</v>
      </c>
      <c r="F912" s="331">
        <f t="shared" si="41"/>
        <v>0</v>
      </c>
      <c r="G912" s="331">
        <f t="shared" si="42"/>
        <v>0</v>
      </c>
      <c r="H912" s="331">
        <f t="shared" si="43"/>
        <v>0</v>
      </c>
      <c r="I912" s="331">
        <f t="shared" si="44"/>
        <v>0</v>
      </c>
      <c r="J912" s="331">
        <f t="shared" si="45"/>
        <v>0</v>
      </c>
      <c r="K912" s="331">
        <f t="shared" si="46"/>
        <v>0</v>
      </c>
      <c r="L912" s="331">
        <f t="shared" si="47"/>
        <v>0</v>
      </c>
      <c r="M912" s="332">
        <f t="shared" si="48"/>
        <v>0</v>
      </c>
      <c r="N912" s="333">
        <f t="shared" si="49"/>
        <v>3</v>
      </c>
      <c r="O912" s="334"/>
      <c r="P912" s="335">
        <f t="shared" si="50"/>
        <v>3</v>
      </c>
      <c r="Q912" s="336">
        <f t="shared" si="51"/>
        <v>862</v>
      </c>
      <c r="R912" s="349"/>
      <c r="S912" s="349"/>
      <c r="T912" s="350"/>
      <c r="U912" s="349"/>
      <c r="V912" s="349"/>
      <c r="W912" s="350"/>
      <c r="X912" s="351"/>
      <c r="Y912" s="349"/>
      <c r="Z912" s="351"/>
      <c r="AA912" s="338">
        <v>0</v>
      </c>
      <c r="AB912" s="339">
        <v>0</v>
      </c>
      <c r="AC912" s="148">
        <v>0</v>
      </c>
      <c r="AD912" s="351"/>
      <c r="AE912" s="349"/>
      <c r="AF912" s="351"/>
      <c r="AG912" s="144">
        <v>0</v>
      </c>
      <c r="AH912" s="144">
        <v>0</v>
      </c>
      <c r="AI912" s="352"/>
      <c r="AJ912" s="352"/>
      <c r="AK912" s="144"/>
      <c r="AL912" s="352"/>
      <c r="AM912" s="144"/>
      <c r="AN912" s="144"/>
      <c r="AO912" s="353"/>
      <c r="AP912" s="353"/>
      <c r="AQ912" s="341"/>
      <c r="AR912" s="341"/>
      <c r="AS912" s="341"/>
      <c r="AT912" s="153"/>
      <c r="AU912" s="144"/>
      <c r="AV912" s="352"/>
      <c r="AW912" s="349">
        <v>0</v>
      </c>
      <c r="AX912" s="349">
        <v>0</v>
      </c>
      <c r="AY912" s="351"/>
      <c r="AZ912" s="349"/>
      <c r="BA912" s="349"/>
      <c r="BB912" s="351"/>
      <c r="BC912" s="351"/>
      <c r="BD912" s="349"/>
      <c r="BE912" s="349"/>
      <c r="BF912" s="354">
        <v>0</v>
      </c>
      <c r="BG912" s="352"/>
      <c r="BH912" s="148">
        <v>0</v>
      </c>
      <c r="BI912" s="350"/>
      <c r="BJ912" s="342"/>
      <c r="BK912" s="343"/>
      <c r="BL912" s="351"/>
      <c r="BM912" s="351"/>
      <c r="BN912" s="349"/>
      <c r="BO912" s="349">
        <v>3</v>
      </c>
      <c r="BP912" s="351"/>
      <c r="BQ912" s="144">
        <v>0</v>
      </c>
      <c r="BR912" s="352"/>
      <c r="BS912" s="352"/>
      <c r="BT912" s="352"/>
      <c r="BU912" s="354"/>
      <c r="BV912" s="144"/>
      <c r="BW912" s="352"/>
      <c r="BX912" s="352"/>
      <c r="BY912" s="144"/>
      <c r="BZ912" s="144"/>
      <c r="CA912" s="149">
        <v>0</v>
      </c>
      <c r="CB912" s="354">
        <v>0</v>
      </c>
      <c r="CC912" s="344">
        <v>0</v>
      </c>
      <c r="CD912" s="352"/>
      <c r="CE912" s="352"/>
      <c r="CF912" s="356">
        <v>0</v>
      </c>
      <c r="CG912" s="349"/>
      <c r="CH912" s="349"/>
      <c r="CI912" s="350"/>
      <c r="CJ912" s="351"/>
      <c r="CK912" s="354"/>
      <c r="CL912" s="352"/>
      <c r="CM912" s="352"/>
      <c r="CN912" s="354"/>
      <c r="CO912" s="344"/>
    </row>
    <row r="913" spans="1:93" ht="24" customHeight="1" x14ac:dyDescent="0.3">
      <c r="A913" s="345" t="s">
        <v>3500</v>
      </c>
      <c r="B913" s="328" t="s">
        <v>3501</v>
      </c>
      <c r="C913" s="329" t="s">
        <v>3502</v>
      </c>
      <c r="D913" s="330">
        <f t="shared" si="39"/>
        <v>0</v>
      </c>
      <c r="E913" s="331">
        <f t="shared" si="40"/>
        <v>0</v>
      </c>
      <c r="F913" s="331">
        <f t="shared" si="41"/>
        <v>0</v>
      </c>
      <c r="G913" s="331">
        <f t="shared" si="42"/>
        <v>0</v>
      </c>
      <c r="H913" s="331">
        <f t="shared" si="43"/>
        <v>0</v>
      </c>
      <c r="I913" s="331">
        <f t="shared" si="44"/>
        <v>0</v>
      </c>
      <c r="J913" s="331">
        <f t="shared" si="45"/>
        <v>0</v>
      </c>
      <c r="K913" s="331">
        <f t="shared" si="46"/>
        <v>0</v>
      </c>
      <c r="L913" s="331">
        <f t="shared" si="47"/>
        <v>0</v>
      </c>
      <c r="M913" s="332">
        <f t="shared" si="48"/>
        <v>0</v>
      </c>
      <c r="N913" s="333">
        <f t="shared" si="49"/>
        <v>0</v>
      </c>
      <c r="O913" s="334"/>
      <c r="P913" s="335">
        <f t="shared" si="50"/>
        <v>0</v>
      </c>
      <c r="Q913" s="336" t="str">
        <f t="shared" si="51"/>
        <v/>
      </c>
      <c r="R913" s="349"/>
      <c r="S913" s="349"/>
      <c r="T913" s="337"/>
      <c r="U913" s="349"/>
      <c r="V913" s="349"/>
      <c r="W913" s="337"/>
      <c r="X913" s="147"/>
      <c r="Y913" s="349"/>
      <c r="Z913" s="147"/>
      <c r="AA913" s="338">
        <v>0</v>
      </c>
      <c r="AB913" s="339">
        <v>0</v>
      </c>
      <c r="AC913" s="148">
        <v>0</v>
      </c>
      <c r="AD913" s="147"/>
      <c r="AE913" s="349"/>
      <c r="AF913" s="147"/>
      <c r="AG913" s="144">
        <v>0</v>
      </c>
      <c r="AH913" s="144">
        <v>0</v>
      </c>
      <c r="AI913" s="145"/>
      <c r="AJ913" s="145"/>
      <c r="AK913" s="144"/>
      <c r="AL913" s="145"/>
      <c r="AM913" s="144"/>
      <c r="AN913" s="144"/>
      <c r="AO913" s="340"/>
      <c r="AP913" s="340"/>
      <c r="AQ913" s="341"/>
      <c r="AR913" s="341"/>
      <c r="AS913" s="341"/>
      <c r="AT913" s="153"/>
      <c r="AU913" s="144"/>
      <c r="AV913" s="145"/>
      <c r="AW913" s="148">
        <v>0</v>
      </c>
      <c r="AX913" s="148">
        <v>0</v>
      </c>
      <c r="AY913" s="147"/>
      <c r="AZ913" s="148"/>
      <c r="BA913" s="148"/>
      <c r="BB913" s="147"/>
      <c r="BC913" s="147"/>
      <c r="BD913" s="148"/>
      <c r="BE913" s="148"/>
      <c r="BF913" s="338">
        <v>0</v>
      </c>
      <c r="BG913" s="145"/>
      <c r="BH913" s="349">
        <v>0</v>
      </c>
      <c r="BI913" s="337"/>
      <c r="BJ913" s="342"/>
      <c r="BK913" s="343"/>
      <c r="BL913" s="147"/>
      <c r="BM913" s="147"/>
      <c r="BN913" s="148"/>
      <c r="BO913" s="148"/>
      <c r="BP913" s="147"/>
      <c r="BQ913" s="144">
        <v>0</v>
      </c>
      <c r="BR913" s="145"/>
      <c r="BS913" s="145"/>
      <c r="BT913" s="145"/>
      <c r="BU913" s="338"/>
      <c r="BV913" s="144"/>
      <c r="BW913" s="145"/>
      <c r="BX913" s="145"/>
      <c r="BY913" s="144"/>
      <c r="BZ913" s="144"/>
      <c r="CA913" s="149">
        <v>0</v>
      </c>
      <c r="CB913" s="354">
        <v>0</v>
      </c>
      <c r="CC913" s="344">
        <v>0</v>
      </c>
      <c r="CD913" s="145"/>
      <c r="CE913" s="145"/>
      <c r="CF913" s="356">
        <v>0</v>
      </c>
      <c r="CG913" s="148"/>
      <c r="CH913" s="148"/>
      <c r="CI913" s="337"/>
      <c r="CJ913" s="147"/>
      <c r="CK913" s="354"/>
      <c r="CL913" s="145"/>
      <c r="CM913" s="145"/>
      <c r="CN913" s="354"/>
      <c r="CO913" s="344"/>
    </row>
    <row r="914" spans="1:93" ht="24" customHeight="1" x14ac:dyDescent="0.3">
      <c r="A914" s="345" t="s">
        <v>3503</v>
      </c>
      <c r="B914" s="328" t="s">
        <v>3504</v>
      </c>
      <c r="C914" s="329" t="s">
        <v>270</v>
      </c>
      <c r="D914" s="330">
        <f t="shared" si="39"/>
        <v>7</v>
      </c>
      <c r="E914" s="331">
        <f t="shared" si="40"/>
        <v>0</v>
      </c>
      <c r="F914" s="331">
        <f t="shared" si="41"/>
        <v>0</v>
      </c>
      <c r="G914" s="331">
        <f t="shared" si="42"/>
        <v>0</v>
      </c>
      <c r="H914" s="331">
        <f t="shared" si="43"/>
        <v>0</v>
      </c>
      <c r="I914" s="331">
        <f t="shared" si="44"/>
        <v>0</v>
      </c>
      <c r="J914" s="331">
        <f t="shared" si="45"/>
        <v>0</v>
      </c>
      <c r="K914" s="331">
        <f t="shared" si="46"/>
        <v>0</v>
      </c>
      <c r="L914" s="331">
        <f t="shared" si="47"/>
        <v>0</v>
      </c>
      <c r="M914" s="332">
        <f t="shared" si="48"/>
        <v>0</v>
      </c>
      <c r="N914" s="333">
        <f t="shared" si="49"/>
        <v>7</v>
      </c>
      <c r="O914" s="334"/>
      <c r="P914" s="335">
        <f t="shared" si="50"/>
        <v>7</v>
      </c>
      <c r="Q914" s="336">
        <f t="shared" si="51"/>
        <v>745</v>
      </c>
      <c r="R914" s="148"/>
      <c r="S914" s="148"/>
      <c r="T914" s="350"/>
      <c r="U914" s="148"/>
      <c r="V914" s="148"/>
      <c r="W914" s="350"/>
      <c r="X914" s="351"/>
      <c r="Y914" s="148"/>
      <c r="Z914" s="351"/>
      <c r="AA914" s="338">
        <v>0</v>
      </c>
      <c r="AB914" s="339">
        <v>0</v>
      </c>
      <c r="AC914" s="148">
        <v>0</v>
      </c>
      <c r="AD914" s="351"/>
      <c r="AE914" s="148"/>
      <c r="AF914" s="351"/>
      <c r="AG914" s="144">
        <v>0</v>
      </c>
      <c r="AH914" s="144">
        <v>0</v>
      </c>
      <c r="AI914" s="145"/>
      <c r="AJ914" s="145">
        <v>7</v>
      </c>
      <c r="AK914" s="144"/>
      <c r="AL914" s="145"/>
      <c r="AM914" s="144"/>
      <c r="AN914" s="144"/>
      <c r="AO914" s="340"/>
      <c r="AP914" s="340"/>
      <c r="AQ914" s="341"/>
      <c r="AR914" s="341"/>
      <c r="AS914" s="341"/>
      <c r="AT914" s="153"/>
      <c r="AU914" s="144"/>
      <c r="AV914" s="145"/>
      <c r="AW914" s="349">
        <v>0</v>
      </c>
      <c r="AX914" s="349">
        <v>0</v>
      </c>
      <c r="AY914" s="351"/>
      <c r="AZ914" s="349"/>
      <c r="BA914" s="349"/>
      <c r="BB914" s="351"/>
      <c r="BC914" s="351"/>
      <c r="BD914" s="349"/>
      <c r="BE914" s="349"/>
      <c r="BF914" s="338">
        <v>0</v>
      </c>
      <c r="BG914" s="145"/>
      <c r="BH914" s="148">
        <v>0</v>
      </c>
      <c r="BI914" s="350"/>
      <c r="BJ914" s="342"/>
      <c r="BK914" s="343"/>
      <c r="BL914" s="351"/>
      <c r="BM914" s="351"/>
      <c r="BN914" s="349"/>
      <c r="BO914" s="349"/>
      <c r="BP914" s="351"/>
      <c r="BQ914" s="88">
        <v>0</v>
      </c>
      <c r="BR914" s="352"/>
      <c r="BS914" s="352"/>
      <c r="BT914" s="145"/>
      <c r="BU914" s="338"/>
      <c r="BV914" s="88"/>
      <c r="BW914" s="145"/>
      <c r="BX914" s="145"/>
      <c r="BY914" s="144"/>
      <c r="BZ914" s="144"/>
      <c r="CA914" s="149">
        <v>0</v>
      </c>
      <c r="CB914" s="338">
        <v>0</v>
      </c>
      <c r="CC914" s="344">
        <v>0</v>
      </c>
      <c r="CD914" s="145"/>
      <c r="CE914" s="145"/>
      <c r="CF914" s="146">
        <v>0</v>
      </c>
      <c r="CG914" s="349"/>
      <c r="CH914" s="349"/>
      <c r="CI914" s="350"/>
      <c r="CJ914" s="351"/>
      <c r="CK914" s="338"/>
      <c r="CL914" s="145"/>
      <c r="CM914" s="145"/>
      <c r="CN914" s="338"/>
      <c r="CO914" s="344"/>
    </row>
    <row r="915" spans="1:93" ht="24" customHeight="1" x14ac:dyDescent="0.3">
      <c r="A915" s="346" t="s">
        <v>3505</v>
      </c>
      <c r="B915" s="347" t="s">
        <v>3506</v>
      </c>
      <c r="C915" s="348" t="s">
        <v>725</v>
      </c>
      <c r="D915" s="330">
        <f t="shared" si="39"/>
        <v>1</v>
      </c>
      <c r="E915" s="331">
        <f t="shared" si="40"/>
        <v>0</v>
      </c>
      <c r="F915" s="331">
        <f t="shared" si="41"/>
        <v>0</v>
      </c>
      <c r="G915" s="331">
        <f t="shared" si="42"/>
        <v>0</v>
      </c>
      <c r="H915" s="331">
        <f t="shared" si="43"/>
        <v>0</v>
      </c>
      <c r="I915" s="331">
        <f t="shared" si="44"/>
        <v>0</v>
      </c>
      <c r="J915" s="331">
        <f t="shared" si="45"/>
        <v>0</v>
      </c>
      <c r="K915" s="331">
        <f t="shared" si="46"/>
        <v>0</v>
      </c>
      <c r="L915" s="331">
        <f t="shared" si="47"/>
        <v>0</v>
      </c>
      <c r="M915" s="332">
        <f t="shared" si="48"/>
        <v>0</v>
      </c>
      <c r="N915" s="333">
        <f t="shared" si="49"/>
        <v>1</v>
      </c>
      <c r="O915" s="334"/>
      <c r="P915" s="335">
        <f t="shared" si="50"/>
        <v>1</v>
      </c>
      <c r="Q915" s="336">
        <f t="shared" si="51"/>
        <v>933</v>
      </c>
      <c r="R915" s="148"/>
      <c r="S915" s="148"/>
      <c r="T915" s="350"/>
      <c r="U915" s="148"/>
      <c r="V915" s="148"/>
      <c r="W915" s="350"/>
      <c r="X915" s="351"/>
      <c r="Y915" s="148"/>
      <c r="Z915" s="351"/>
      <c r="AA915" s="338">
        <v>0</v>
      </c>
      <c r="AB915" s="339">
        <v>0</v>
      </c>
      <c r="AC915" s="349">
        <v>0</v>
      </c>
      <c r="AD915" s="351"/>
      <c r="AE915" s="148"/>
      <c r="AF915" s="351"/>
      <c r="AG915" s="88">
        <v>0</v>
      </c>
      <c r="AH915" s="88">
        <v>0</v>
      </c>
      <c r="AI915" s="352"/>
      <c r="AJ915" s="352"/>
      <c r="AK915" s="88"/>
      <c r="AL915" s="352"/>
      <c r="AM915" s="88"/>
      <c r="AN915" s="88"/>
      <c r="AO915" s="353"/>
      <c r="AP915" s="353"/>
      <c r="AQ915" s="358"/>
      <c r="AR915" s="358"/>
      <c r="AS915" s="358"/>
      <c r="AT915" s="153"/>
      <c r="AU915" s="88"/>
      <c r="AV915" s="352"/>
      <c r="AW915" s="148">
        <v>0</v>
      </c>
      <c r="AX915" s="148">
        <v>0</v>
      </c>
      <c r="AY915" s="351"/>
      <c r="AZ915" s="148"/>
      <c r="BA915" s="148"/>
      <c r="BB915" s="351"/>
      <c r="BC915" s="351"/>
      <c r="BD915" s="148"/>
      <c r="BE915" s="148"/>
      <c r="BF915" s="338">
        <v>0</v>
      </c>
      <c r="BG915" s="352"/>
      <c r="BH915" s="148">
        <v>0</v>
      </c>
      <c r="BI915" s="350"/>
      <c r="BJ915" s="360"/>
      <c r="BK915" s="343">
        <v>1</v>
      </c>
      <c r="BL915" s="351"/>
      <c r="BM915" s="351"/>
      <c r="BN915" s="148"/>
      <c r="BO915" s="148"/>
      <c r="BP915" s="351"/>
      <c r="BQ915" s="144">
        <v>0</v>
      </c>
      <c r="BR915" s="352"/>
      <c r="BS915" s="352"/>
      <c r="BT915" s="352"/>
      <c r="BU915" s="338"/>
      <c r="BV915" s="144"/>
      <c r="BW915" s="352"/>
      <c r="BX915" s="352"/>
      <c r="BY915" s="88"/>
      <c r="BZ915" s="88"/>
      <c r="CA915" s="149">
        <v>0</v>
      </c>
      <c r="CB915" s="354">
        <v>0</v>
      </c>
      <c r="CC915" s="88">
        <v>0</v>
      </c>
      <c r="CD915" s="352"/>
      <c r="CE915" s="352"/>
      <c r="CF915" s="356">
        <v>0</v>
      </c>
      <c r="CG915" s="349"/>
      <c r="CH915" s="349"/>
      <c r="CI915" s="350"/>
      <c r="CJ915" s="351"/>
      <c r="CK915" s="354"/>
      <c r="CL915" s="352"/>
      <c r="CM915" s="352"/>
      <c r="CN915" s="354"/>
      <c r="CO915" s="88"/>
    </row>
    <row r="916" spans="1:93" ht="24" customHeight="1" x14ac:dyDescent="0.3">
      <c r="A916" s="345" t="s">
        <v>3507</v>
      </c>
      <c r="B916" s="328" t="s">
        <v>3508</v>
      </c>
      <c r="C916" s="329" t="s">
        <v>2509</v>
      </c>
      <c r="D916" s="330">
        <f t="shared" si="39"/>
        <v>0</v>
      </c>
      <c r="E916" s="331">
        <f t="shared" si="40"/>
        <v>0</v>
      </c>
      <c r="F916" s="331">
        <f t="shared" si="41"/>
        <v>0</v>
      </c>
      <c r="G916" s="331">
        <f t="shared" si="42"/>
        <v>0</v>
      </c>
      <c r="H916" s="331">
        <f t="shared" si="43"/>
        <v>0</v>
      </c>
      <c r="I916" s="331">
        <f t="shared" si="44"/>
        <v>0</v>
      </c>
      <c r="J916" s="331">
        <f t="shared" si="45"/>
        <v>0</v>
      </c>
      <c r="K916" s="331">
        <f t="shared" si="46"/>
        <v>0</v>
      </c>
      <c r="L916" s="331">
        <f t="shared" si="47"/>
        <v>0</v>
      </c>
      <c r="M916" s="332">
        <f t="shared" si="48"/>
        <v>0</v>
      </c>
      <c r="N916" s="333">
        <f t="shared" si="49"/>
        <v>0</v>
      </c>
      <c r="O916" s="334"/>
      <c r="P916" s="335">
        <f t="shared" si="50"/>
        <v>0</v>
      </c>
      <c r="Q916" s="336" t="str">
        <f t="shared" si="51"/>
        <v/>
      </c>
      <c r="R916" s="148"/>
      <c r="S916" s="148"/>
      <c r="T916" s="337"/>
      <c r="U916" s="148"/>
      <c r="V916" s="148"/>
      <c r="W916" s="337"/>
      <c r="X916" s="147"/>
      <c r="Y916" s="148"/>
      <c r="Z916" s="147"/>
      <c r="AA916" s="338">
        <v>0</v>
      </c>
      <c r="AB916" s="339">
        <v>0</v>
      </c>
      <c r="AC916" s="349">
        <v>0</v>
      </c>
      <c r="AD916" s="147"/>
      <c r="AE916" s="148"/>
      <c r="AF916" s="147"/>
      <c r="AG916" s="88">
        <v>0</v>
      </c>
      <c r="AH916" s="88">
        <v>0</v>
      </c>
      <c r="AI916" s="145"/>
      <c r="AJ916" s="145"/>
      <c r="AK916" s="88"/>
      <c r="AL916" s="145"/>
      <c r="AM916" s="88"/>
      <c r="AN916" s="88"/>
      <c r="AO916" s="340"/>
      <c r="AP916" s="340"/>
      <c r="AQ916" s="358"/>
      <c r="AR916" s="358"/>
      <c r="AS916" s="358"/>
      <c r="AT916" s="153"/>
      <c r="AU916" s="88"/>
      <c r="AV916" s="145"/>
      <c r="AW916" s="148">
        <v>0</v>
      </c>
      <c r="AX916" s="148">
        <v>0</v>
      </c>
      <c r="AY916" s="147"/>
      <c r="AZ916" s="148"/>
      <c r="BA916" s="148"/>
      <c r="BB916" s="147"/>
      <c r="BC916" s="147"/>
      <c r="BD916" s="148"/>
      <c r="BE916" s="148"/>
      <c r="BF916" s="338">
        <v>0</v>
      </c>
      <c r="BG916" s="145"/>
      <c r="BH916" s="148">
        <v>0</v>
      </c>
      <c r="BI916" s="337"/>
      <c r="BJ916" s="342"/>
      <c r="BK916" s="343"/>
      <c r="BL916" s="147"/>
      <c r="BM916" s="147"/>
      <c r="BN916" s="148"/>
      <c r="BO916" s="148"/>
      <c r="BP916" s="147"/>
      <c r="BQ916" s="144">
        <v>0</v>
      </c>
      <c r="BR916" s="145"/>
      <c r="BS916" s="145"/>
      <c r="BT916" s="145"/>
      <c r="BU916" s="338"/>
      <c r="BV916" s="144"/>
      <c r="BW916" s="145"/>
      <c r="BX916" s="145"/>
      <c r="BY916" s="88"/>
      <c r="BZ916" s="88"/>
      <c r="CA916" s="355">
        <v>0</v>
      </c>
      <c r="CB916" s="338">
        <v>0</v>
      </c>
      <c r="CC916" s="344">
        <v>0</v>
      </c>
      <c r="CD916" s="145"/>
      <c r="CE916" s="145"/>
      <c r="CF916" s="146">
        <v>0</v>
      </c>
      <c r="CG916" s="148"/>
      <c r="CH916" s="148"/>
      <c r="CI916" s="337"/>
      <c r="CJ916" s="147"/>
      <c r="CK916" s="338"/>
      <c r="CL916" s="145"/>
      <c r="CM916" s="145"/>
      <c r="CN916" s="338"/>
      <c r="CO916" s="344"/>
    </row>
    <row r="917" spans="1:93" ht="24" customHeight="1" x14ac:dyDescent="0.3">
      <c r="A917" s="345" t="s">
        <v>3509</v>
      </c>
      <c r="B917" s="328" t="s">
        <v>3510</v>
      </c>
      <c r="C917" s="329" t="s">
        <v>418</v>
      </c>
      <c r="D917" s="330">
        <f t="shared" si="39"/>
        <v>80</v>
      </c>
      <c r="E917" s="331">
        <f t="shared" si="40"/>
        <v>0</v>
      </c>
      <c r="F917" s="331">
        <f t="shared" si="41"/>
        <v>0</v>
      </c>
      <c r="G917" s="331">
        <f t="shared" si="42"/>
        <v>0</v>
      </c>
      <c r="H917" s="331">
        <f t="shared" si="43"/>
        <v>0</v>
      </c>
      <c r="I917" s="331">
        <f t="shared" si="44"/>
        <v>0</v>
      </c>
      <c r="J917" s="331">
        <f t="shared" si="45"/>
        <v>0</v>
      </c>
      <c r="K917" s="331">
        <f t="shared" si="46"/>
        <v>0</v>
      </c>
      <c r="L917" s="331">
        <f t="shared" si="47"/>
        <v>0</v>
      </c>
      <c r="M917" s="332">
        <f t="shared" si="48"/>
        <v>0</v>
      </c>
      <c r="N917" s="333">
        <f t="shared" si="49"/>
        <v>80</v>
      </c>
      <c r="O917" s="334"/>
      <c r="P917" s="335">
        <f t="shared" si="50"/>
        <v>80</v>
      </c>
      <c r="Q917" s="336">
        <f t="shared" si="51"/>
        <v>138</v>
      </c>
      <c r="R917" s="148"/>
      <c r="S917" s="148"/>
      <c r="T917" s="337"/>
      <c r="U917" s="148"/>
      <c r="V917" s="148"/>
      <c r="W917" s="337"/>
      <c r="X917" s="147"/>
      <c r="Y917" s="148"/>
      <c r="Z917" s="147"/>
      <c r="AA917" s="354">
        <v>0</v>
      </c>
      <c r="AB917" s="357">
        <v>0</v>
      </c>
      <c r="AC917" s="148">
        <v>0</v>
      </c>
      <c r="AD917" s="147"/>
      <c r="AE917" s="148"/>
      <c r="AF917" s="147"/>
      <c r="AG917" s="144">
        <v>0</v>
      </c>
      <c r="AH917" s="144">
        <v>0</v>
      </c>
      <c r="AI917" s="145"/>
      <c r="AJ917" s="145"/>
      <c r="AK917" s="144"/>
      <c r="AL917" s="145"/>
      <c r="AM917" s="144"/>
      <c r="AN917" s="144"/>
      <c r="AO917" s="340"/>
      <c r="AP917" s="340"/>
      <c r="AQ917" s="341"/>
      <c r="AR917" s="341">
        <v>80</v>
      </c>
      <c r="AS917" s="341"/>
      <c r="AT917" s="359"/>
      <c r="AU917" s="144"/>
      <c r="AV917" s="145"/>
      <c r="AW917" s="148">
        <v>0</v>
      </c>
      <c r="AX917" s="148">
        <v>0</v>
      </c>
      <c r="AY917" s="147"/>
      <c r="AZ917" s="148"/>
      <c r="BA917" s="148"/>
      <c r="BB917" s="147"/>
      <c r="BC917" s="147"/>
      <c r="BD917" s="148"/>
      <c r="BE917" s="148"/>
      <c r="BF917" s="338">
        <v>0</v>
      </c>
      <c r="BG917" s="145"/>
      <c r="BH917" s="148">
        <v>0</v>
      </c>
      <c r="BI917" s="337"/>
      <c r="BJ917" s="342"/>
      <c r="BK917" s="343"/>
      <c r="BL917" s="147"/>
      <c r="BM917" s="147"/>
      <c r="BN917" s="148"/>
      <c r="BO917" s="148"/>
      <c r="BP917" s="147"/>
      <c r="BQ917" s="144">
        <v>0</v>
      </c>
      <c r="BR917" s="145"/>
      <c r="BS917" s="145"/>
      <c r="BT917" s="145"/>
      <c r="BU917" s="338"/>
      <c r="BV917" s="144"/>
      <c r="BW917" s="145"/>
      <c r="BX917" s="145"/>
      <c r="BY917" s="144"/>
      <c r="BZ917" s="144"/>
      <c r="CA917" s="355">
        <v>0</v>
      </c>
      <c r="CB917" s="338">
        <v>0</v>
      </c>
      <c r="CC917" s="344">
        <v>0</v>
      </c>
      <c r="CD917" s="145"/>
      <c r="CE917" s="145"/>
      <c r="CF917" s="356">
        <v>0</v>
      </c>
      <c r="CG917" s="148"/>
      <c r="CH917" s="148"/>
      <c r="CI917" s="337"/>
      <c r="CJ917" s="147"/>
      <c r="CK917" s="338"/>
      <c r="CL917" s="145"/>
      <c r="CM917" s="145"/>
      <c r="CN917" s="338"/>
      <c r="CO917" s="344"/>
    </row>
    <row r="918" spans="1:93" ht="24" customHeight="1" x14ac:dyDescent="0.3">
      <c r="A918" s="345" t="s">
        <v>3511</v>
      </c>
      <c r="B918" s="328" t="s">
        <v>3512</v>
      </c>
      <c r="C918" s="329" t="s">
        <v>86</v>
      </c>
      <c r="D918" s="330">
        <f t="shared" si="39"/>
        <v>80</v>
      </c>
      <c r="E918" s="331">
        <f t="shared" si="40"/>
        <v>48</v>
      </c>
      <c r="F918" s="331">
        <f t="shared" si="41"/>
        <v>40</v>
      </c>
      <c r="G918" s="331">
        <f t="shared" si="42"/>
        <v>5</v>
      </c>
      <c r="H918" s="331">
        <f t="shared" si="43"/>
        <v>0</v>
      </c>
      <c r="I918" s="331">
        <f t="shared" si="44"/>
        <v>0</v>
      </c>
      <c r="J918" s="331">
        <f t="shared" si="45"/>
        <v>0</v>
      </c>
      <c r="K918" s="331">
        <f t="shared" si="46"/>
        <v>0</v>
      </c>
      <c r="L918" s="331">
        <f t="shared" si="47"/>
        <v>0</v>
      </c>
      <c r="M918" s="332">
        <f t="shared" si="48"/>
        <v>0</v>
      </c>
      <c r="N918" s="333">
        <f t="shared" si="49"/>
        <v>173</v>
      </c>
      <c r="O918" s="334"/>
      <c r="P918" s="335">
        <f t="shared" si="50"/>
        <v>173</v>
      </c>
      <c r="Q918" s="336">
        <f t="shared" si="51"/>
        <v>80</v>
      </c>
      <c r="R918" s="148"/>
      <c r="S918" s="148"/>
      <c r="T918" s="350"/>
      <c r="U918" s="148"/>
      <c r="V918" s="148"/>
      <c r="W918" s="370">
        <v>80</v>
      </c>
      <c r="X918" s="351"/>
      <c r="Y918" s="148"/>
      <c r="Z918" s="351"/>
      <c r="AA918" s="338">
        <v>0</v>
      </c>
      <c r="AB918" s="339">
        <v>0</v>
      </c>
      <c r="AC918" s="148">
        <v>0</v>
      </c>
      <c r="AD918" s="351"/>
      <c r="AE918" s="148">
        <v>5</v>
      </c>
      <c r="AF918" s="351"/>
      <c r="AG918" s="144">
        <v>0</v>
      </c>
      <c r="AH918" s="144">
        <v>0</v>
      </c>
      <c r="AI918" s="145"/>
      <c r="AJ918" s="145"/>
      <c r="AK918" s="144"/>
      <c r="AL918" s="145"/>
      <c r="AM918" s="144"/>
      <c r="AN918" s="144"/>
      <c r="AO918" s="340"/>
      <c r="AP918" s="340"/>
      <c r="AQ918" s="341"/>
      <c r="AR918" s="341"/>
      <c r="AS918" s="341"/>
      <c r="AT918" s="153"/>
      <c r="AU918" s="144"/>
      <c r="AV918" s="145"/>
      <c r="AW918" s="148">
        <v>0</v>
      </c>
      <c r="AX918" s="148">
        <v>0</v>
      </c>
      <c r="AY918" s="351"/>
      <c r="AZ918" s="148"/>
      <c r="BA918" s="148"/>
      <c r="BB918" s="351">
        <v>40</v>
      </c>
      <c r="BC918" s="351"/>
      <c r="BD918" s="148"/>
      <c r="BE918" s="148"/>
      <c r="BF918" s="338">
        <v>0</v>
      </c>
      <c r="BG918" s="145"/>
      <c r="BH918" s="148">
        <v>0</v>
      </c>
      <c r="BI918" s="350"/>
      <c r="BJ918" s="360"/>
      <c r="BK918" s="343"/>
      <c r="BL918" s="351"/>
      <c r="BM918" s="351"/>
      <c r="BN918" s="148">
        <v>48</v>
      </c>
      <c r="BO918" s="148"/>
      <c r="BP918" s="351"/>
      <c r="BQ918" s="144">
        <v>0</v>
      </c>
      <c r="BR918" s="145"/>
      <c r="BS918" s="145"/>
      <c r="BT918" s="145"/>
      <c r="BU918" s="338"/>
      <c r="BV918" s="144"/>
      <c r="BW918" s="145"/>
      <c r="BX918" s="145"/>
      <c r="BY918" s="144"/>
      <c r="BZ918" s="144"/>
      <c r="CA918" s="149">
        <v>0</v>
      </c>
      <c r="CB918" s="338">
        <v>0</v>
      </c>
      <c r="CC918" s="344">
        <v>0</v>
      </c>
      <c r="CD918" s="145"/>
      <c r="CE918" s="145"/>
      <c r="CF918" s="146">
        <v>0</v>
      </c>
      <c r="CG918" s="349"/>
      <c r="CH918" s="349"/>
      <c r="CI918" s="370"/>
      <c r="CJ918" s="351"/>
      <c r="CK918" s="338"/>
      <c r="CL918" s="145"/>
      <c r="CM918" s="145"/>
      <c r="CN918" s="338"/>
      <c r="CO918" s="344"/>
    </row>
    <row r="919" spans="1:93" ht="24" customHeight="1" x14ac:dyDescent="0.3">
      <c r="A919" s="345" t="s">
        <v>3513</v>
      </c>
      <c r="B919" s="328" t="s">
        <v>3514</v>
      </c>
      <c r="C919" s="329" t="s">
        <v>2462</v>
      </c>
      <c r="D919" s="330">
        <f t="shared" si="39"/>
        <v>36</v>
      </c>
      <c r="E919" s="331">
        <f t="shared" si="40"/>
        <v>0</v>
      </c>
      <c r="F919" s="331">
        <f t="shared" si="41"/>
        <v>0</v>
      </c>
      <c r="G919" s="331">
        <f t="shared" si="42"/>
        <v>0</v>
      </c>
      <c r="H919" s="331">
        <f t="shared" si="43"/>
        <v>0</v>
      </c>
      <c r="I919" s="331">
        <f t="shared" si="44"/>
        <v>0</v>
      </c>
      <c r="J919" s="331">
        <f t="shared" si="45"/>
        <v>0</v>
      </c>
      <c r="K919" s="331">
        <f t="shared" si="46"/>
        <v>0</v>
      </c>
      <c r="L919" s="331">
        <f t="shared" si="47"/>
        <v>0</v>
      </c>
      <c r="M919" s="332">
        <f t="shared" si="48"/>
        <v>0</v>
      </c>
      <c r="N919" s="333">
        <f t="shared" si="49"/>
        <v>36</v>
      </c>
      <c r="O919" s="334"/>
      <c r="P919" s="335">
        <f t="shared" si="50"/>
        <v>36</v>
      </c>
      <c r="Q919" s="336">
        <f t="shared" si="51"/>
        <v>302</v>
      </c>
      <c r="R919" s="349"/>
      <c r="S919" s="349"/>
      <c r="T919" s="350"/>
      <c r="U919" s="349"/>
      <c r="V919" s="349"/>
      <c r="W919" s="350"/>
      <c r="X919" s="351"/>
      <c r="Y919" s="349"/>
      <c r="Z919" s="351"/>
      <c r="AA919" s="338">
        <v>0</v>
      </c>
      <c r="AB919" s="339">
        <v>0</v>
      </c>
      <c r="AC919" s="148">
        <v>0</v>
      </c>
      <c r="AD919" s="351"/>
      <c r="AE919" s="349"/>
      <c r="AF919" s="351"/>
      <c r="AG919" s="144">
        <v>0</v>
      </c>
      <c r="AH919" s="144">
        <v>0</v>
      </c>
      <c r="AI919" s="145"/>
      <c r="AJ919" s="145"/>
      <c r="AK919" s="144"/>
      <c r="AL919" s="145"/>
      <c r="AM919" s="144"/>
      <c r="AN919" s="144"/>
      <c r="AO919" s="340"/>
      <c r="AP919" s="340"/>
      <c r="AQ919" s="341"/>
      <c r="AR919" s="341"/>
      <c r="AS919" s="341"/>
      <c r="AT919" s="153"/>
      <c r="AU919" s="144"/>
      <c r="AV919" s="145"/>
      <c r="AW919" s="148">
        <v>0</v>
      </c>
      <c r="AX919" s="148">
        <v>0</v>
      </c>
      <c r="AY919" s="351"/>
      <c r="AZ919" s="148"/>
      <c r="BA919" s="148"/>
      <c r="BB919" s="351"/>
      <c r="BC919" s="351"/>
      <c r="BD919" s="148"/>
      <c r="BE919" s="148"/>
      <c r="BF919" s="354">
        <v>0</v>
      </c>
      <c r="BG919" s="145"/>
      <c r="BH919" s="349">
        <v>0</v>
      </c>
      <c r="BI919" s="350"/>
      <c r="BJ919" s="342"/>
      <c r="BK919" s="343"/>
      <c r="BL919" s="351"/>
      <c r="BM919" s="351"/>
      <c r="BN919" s="148">
        <v>36</v>
      </c>
      <c r="BO919" s="148"/>
      <c r="BP919" s="351"/>
      <c r="BQ919" s="144">
        <v>0</v>
      </c>
      <c r="BR919" s="145"/>
      <c r="BS919" s="145"/>
      <c r="BT919" s="145"/>
      <c r="BU919" s="354"/>
      <c r="BV919" s="144"/>
      <c r="BW919" s="145"/>
      <c r="BX919" s="145"/>
      <c r="BY919" s="144"/>
      <c r="BZ919" s="144"/>
      <c r="CA919" s="149">
        <v>0</v>
      </c>
      <c r="CB919" s="338">
        <v>0</v>
      </c>
      <c r="CC919" s="88">
        <v>0</v>
      </c>
      <c r="CD919" s="145"/>
      <c r="CE919" s="145"/>
      <c r="CF919" s="146">
        <v>0</v>
      </c>
      <c r="CG919" s="349"/>
      <c r="CH919" s="349"/>
      <c r="CI919" s="350"/>
      <c r="CJ919" s="351"/>
      <c r="CK919" s="338"/>
      <c r="CL919" s="145"/>
      <c r="CM919" s="145"/>
      <c r="CN919" s="338"/>
      <c r="CO919" s="88"/>
    </row>
    <row r="920" spans="1:93" ht="24" customHeight="1" x14ac:dyDescent="0.3">
      <c r="A920" s="345" t="s">
        <v>3515</v>
      </c>
      <c r="B920" s="328" t="s">
        <v>3516</v>
      </c>
      <c r="C920" s="329" t="s">
        <v>314</v>
      </c>
      <c r="D920" s="330">
        <f t="shared" si="39"/>
        <v>0</v>
      </c>
      <c r="E920" s="331">
        <f t="shared" si="40"/>
        <v>0</v>
      </c>
      <c r="F920" s="331">
        <f t="shared" si="41"/>
        <v>0</v>
      </c>
      <c r="G920" s="331">
        <f t="shared" si="42"/>
        <v>0</v>
      </c>
      <c r="H920" s="331">
        <f t="shared" si="43"/>
        <v>0</v>
      </c>
      <c r="I920" s="331">
        <f t="shared" si="44"/>
        <v>0</v>
      </c>
      <c r="J920" s="331">
        <f t="shared" si="45"/>
        <v>0</v>
      </c>
      <c r="K920" s="331">
        <f t="shared" si="46"/>
        <v>0</v>
      </c>
      <c r="L920" s="331">
        <f t="shared" si="47"/>
        <v>0</v>
      </c>
      <c r="M920" s="332">
        <f t="shared" si="48"/>
        <v>0</v>
      </c>
      <c r="N920" s="333">
        <f t="shared" si="49"/>
        <v>0</v>
      </c>
      <c r="O920" s="334"/>
      <c r="P920" s="335">
        <f t="shared" si="50"/>
        <v>0</v>
      </c>
      <c r="Q920" s="336" t="str">
        <f t="shared" si="51"/>
        <v/>
      </c>
      <c r="R920" s="349"/>
      <c r="S920" s="349"/>
      <c r="T920" s="337"/>
      <c r="U920" s="349"/>
      <c r="V920" s="349"/>
      <c r="W920" s="337"/>
      <c r="X920" s="147"/>
      <c r="Y920" s="349"/>
      <c r="Z920" s="147"/>
      <c r="AA920" s="338">
        <v>0</v>
      </c>
      <c r="AB920" s="339">
        <v>0</v>
      </c>
      <c r="AC920" s="148">
        <v>0</v>
      </c>
      <c r="AD920" s="147"/>
      <c r="AE920" s="349"/>
      <c r="AF920" s="147"/>
      <c r="AG920" s="88">
        <v>0</v>
      </c>
      <c r="AH920" s="88">
        <v>0</v>
      </c>
      <c r="AI920" s="145"/>
      <c r="AJ920" s="145"/>
      <c r="AK920" s="88"/>
      <c r="AL920" s="145"/>
      <c r="AM920" s="88"/>
      <c r="AN920" s="88"/>
      <c r="AO920" s="340"/>
      <c r="AP920" s="340"/>
      <c r="AQ920" s="358"/>
      <c r="AR920" s="358"/>
      <c r="AS920" s="358"/>
      <c r="AT920" s="153"/>
      <c r="AU920" s="88"/>
      <c r="AV920" s="145"/>
      <c r="AW920" s="349">
        <v>0</v>
      </c>
      <c r="AX920" s="349">
        <v>0</v>
      </c>
      <c r="AY920" s="147"/>
      <c r="AZ920" s="349"/>
      <c r="BA920" s="349"/>
      <c r="BB920" s="147"/>
      <c r="BC920" s="147"/>
      <c r="BD920" s="349"/>
      <c r="BE920" s="349"/>
      <c r="BF920" s="354">
        <v>0</v>
      </c>
      <c r="BG920" s="145"/>
      <c r="BH920" s="148">
        <v>0</v>
      </c>
      <c r="BI920" s="337"/>
      <c r="BJ920" s="342"/>
      <c r="BK920" s="343"/>
      <c r="BL920" s="147"/>
      <c r="BM920" s="147"/>
      <c r="BN920" s="349"/>
      <c r="BO920" s="349"/>
      <c r="BP920" s="147"/>
      <c r="BQ920" s="88">
        <v>0</v>
      </c>
      <c r="BR920" s="352"/>
      <c r="BS920" s="352"/>
      <c r="BT920" s="145"/>
      <c r="BU920" s="354"/>
      <c r="BV920" s="88"/>
      <c r="BW920" s="145"/>
      <c r="BX920" s="145"/>
      <c r="BY920" s="88"/>
      <c r="BZ920" s="88"/>
      <c r="CA920" s="149">
        <v>0</v>
      </c>
      <c r="CB920" s="338">
        <v>0</v>
      </c>
      <c r="CC920" s="88">
        <v>0</v>
      </c>
      <c r="CD920" s="145"/>
      <c r="CE920" s="145"/>
      <c r="CF920" s="146">
        <v>0</v>
      </c>
      <c r="CG920" s="148"/>
      <c r="CH920" s="148"/>
      <c r="CI920" s="337"/>
      <c r="CJ920" s="147"/>
      <c r="CK920" s="338"/>
      <c r="CL920" s="145"/>
      <c r="CM920" s="145"/>
      <c r="CN920" s="338"/>
      <c r="CO920" s="88"/>
    </row>
    <row r="921" spans="1:93" ht="24" customHeight="1" x14ac:dyDescent="0.3">
      <c r="A921" s="327" t="s">
        <v>3517</v>
      </c>
      <c r="B921" s="328" t="s">
        <v>3518</v>
      </c>
      <c r="C921" s="329" t="s">
        <v>314</v>
      </c>
      <c r="D921" s="330">
        <f t="shared" si="39"/>
        <v>95</v>
      </c>
      <c r="E921" s="331">
        <f t="shared" si="40"/>
        <v>30</v>
      </c>
      <c r="F921" s="331">
        <f t="shared" si="41"/>
        <v>25</v>
      </c>
      <c r="G921" s="331">
        <f t="shared" si="42"/>
        <v>0</v>
      </c>
      <c r="H921" s="331">
        <f t="shared" si="43"/>
        <v>0</v>
      </c>
      <c r="I921" s="331">
        <f t="shared" si="44"/>
        <v>0</v>
      </c>
      <c r="J921" s="331">
        <f t="shared" si="45"/>
        <v>0</v>
      </c>
      <c r="K921" s="331">
        <f t="shared" si="46"/>
        <v>0</v>
      </c>
      <c r="L921" s="331">
        <f t="shared" si="47"/>
        <v>0</v>
      </c>
      <c r="M921" s="332">
        <f t="shared" si="48"/>
        <v>0</v>
      </c>
      <c r="N921" s="333">
        <f t="shared" si="49"/>
        <v>150</v>
      </c>
      <c r="O921" s="334"/>
      <c r="P921" s="335">
        <f t="shared" si="50"/>
        <v>150</v>
      </c>
      <c r="Q921" s="336">
        <f t="shared" si="51"/>
        <v>95</v>
      </c>
      <c r="R921" s="148"/>
      <c r="S921" s="148"/>
      <c r="T921" s="350"/>
      <c r="U921" s="148"/>
      <c r="V921" s="148"/>
      <c r="W921" s="350"/>
      <c r="X921" s="351"/>
      <c r="Y921" s="148"/>
      <c r="Z921" s="351"/>
      <c r="AA921" s="338">
        <v>0</v>
      </c>
      <c r="AB921" s="339">
        <v>0</v>
      </c>
      <c r="AC921" s="148">
        <v>0</v>
      </c>
      <c r="AD921" s="351"/>
      <c r="AE921" s="148"/>
      <c r="AF921" s="351"/>
      <c r="AG921" s="88">
        <v>0</v>
      </c>
      <c r="AH921" s="88">
        <v>0</v>
      </c>
      <c r="AI921" s="145"/>
      <c r="AJ921" s="145"/>
      <c r="AK921" s="88"/>
      <c r="AL921" s="145"/>
      <c r="AM921" s="88"/>
      <c r="AN921" s="88"/>
      <c r="AO921" s="340">
        <v>95</v>
      </c>
      <c r="AP921" s="340"/>
      <c r="AQ921" s="358"/>
      <c r="AR921" s="358"/>
      <c r="AS921" s="358"/>
      <c r="AT921" s="153"/>
      <c r="AU921" s="88"/>
      <c r="AV921" s="145"/>
      <c r="AW921" s="148">
        <v>0</v>
      </c>
      <c r="AX921" s="148">
        <v>0</v>
      </c>
      <c r="AY921" s="351"/>
      <c r="AZ921" s="148"/>
      <c r="BA921" s="148"/>
      <c r="BB921" s="351"/>
      <c r="BC921" s="351"/>
      <c r="BD921" s="148"/>
      <c r="BE921" s="148"/>
      <c r="BF921" s="338">
        <v>0</v>
      </c>
      <c r="BG921" s="145"/>
      <c r="BH921" s="148">
        <v>0</v>
      </c>
      <c r="BI921" s="350"/>
      <c r="BJ921" s="342">
        <v>30</v>
      </c>
      <c r="BK921" s="343">
        <v>25</v>
      </c>
      <c r="BL921" s="351"/>
      <c r="BM921" s="351"/>
      <c r="BN921" s="148"/>
      <c r="BO921" s="148"/>
      <c r="BP921" s="351"/>
      <c r="BQ921" s="88">
        <v>0</v>
      </c>
      <c r="BR921" s="352"/>
      <c r="BS921" s="352"/>
      <c r="BT921" s="145"/>
      <c r="BU921" s="338"/>
      <c r="BV921" s="88"/>
      <c r="BW921" s="145"/>
      <c r="BX921" s="145"/>
      <c r="BY921" s="88"/>
      <c r="BZ921" s="88"/>
      <c r="CA921" s="149">
        <v>0</v>
      </c>
      <c r="CB921" s="338">
        <v>0</v>
      </c>
      <c r="CC921" s="344">
        <v>0</v>
      </c>
      <c r="CD921" s="145"/>
      <c r="CE921" s="145"/>
      <c r="CF921" s="146">
        <v>0</v>
      </c>
      <c r="CG921" s="349"/>
      <c r="CH921" s="349"/>
      <c r="CI921" s="350"/>
      <c r="CJ921" s="351"/>
      <c r="CK921" s="338"/>
      <c r="CL921" s="145"/>
      <c r="CM921" s="145"/>
      <c r="CN921" s="338"/>
      <c r="CO921" s="344"/>
    </row>
    <row r="922" spans="1:93" ht="24" customHeight="1" x14ac:dyDescent="0.3">
      <c r="A922" s="327" t="s">
        <v>3519</v>
      </c>
      <c r="B922" s="328" t="s">
        <v>3520</v>
      </c>
      <c r="C922" s="329" t="s">
        <v>2509</v>
      </c>
      <c r="D922" s="330">
        <f t="shared" si="39"/>
        <v>0</v>
      </c>
      <c r="E922" s="331">
        <f t="shared" si="40"/>
        <v>0</v>
      </c>
      <c r="F922" s="331">
        <f t="shared" si="41"/>
        <v>0</v>
      </c>
      <c r="G922" s="331">
        <f t="shared" si="42"/>
        <v>0</v>
      </c>
      <c r="H922" s="331">
        <f t="shared" si="43"/>
        <v>0</v>
      </c>
      <c r="I922" s="331">
        <f t="shared" si="44"/>
        <v>0</v>
      </c>
      <c r="J922" s="331">
        <f t="shared" si="45"/>
        <v>0</v>
      </c>
      <c r="K922" s="331">
        <f t="shared" si="46"/>
        <v>0</v>
      </c>
      <c r="L922" s="331">
        <f t="shared" si="47"/>
        <v>0</v>
      </c>
      <c r="M922" s="332">
        <f t="shared" si="48"/>
        <v>0</v>
      </c>
      <c r="N922" s="333">
        <f t="shared" si="49"/>
        <v>0</v>
      </c>
      <c r="O922" s="334"/>
      <c r="P922" s="335">
        <f t="shared" si="50"/>
        <v>0</v>
      </c>
      <c r="Q922" s="336" t="str">
        <f t="shared" si="51"/>
        <v/>
      </c>
      <c r="R922" s="349"/>
      <c r="S922" s="349"/>
      <c r="T922" s="337"/>
      <c r="U922" s="349"/>
      <c r="V922" s="349"/>
      <c r="W922" s="337"/>
      <c r="X922" s="147"/>
      <c r="Y922" s="349"/>
      <c r="Z922" s="147"/>
      <c r="AA922" s="338">
        <v>0</v>
      </c>
      <c r="AB922" s="339">
        <v>0</v>
      </c>
      <c r="AC922" s="349">
        <v>0</v>
      </c>
      <c r="AD922" s="147"/>
      <c r="AE922" s="349"/>
      <c r="AF922" s="147"/>
      <c r="AG922" s="144">
        <v>0</v>
      </c>
      <c r="AH922" s="144">
        <v>0</v>
      </c>
      <c r="AI922" s="145"/>
      <c r="AJ922" s="145"/>
      <c r="AK922" s="144"/>
      <c r="AL922" s="145"/>
      <c r="AM922" s="144"/>
      <c r="AN922" s="144"/>
      <c r="AO922" s="340"/>
      <c r="AP922" s="340"/>
      <c r="AQ922" s="341"/>
      <c r="AR922" s="341"/>
      <c r="AS922" s="341"/>
      <c r="AT922" s="153"/>
      <c r="AU922" s="144"/>
      <c r="AV922" s="145"/>
      <c r="AW922" s="148">
        <v>0</v>
      </c>
      <c r="AX922" s="148">
        <v>0</v>
      </c>
      <c r="AY922" s="147"/>
      <c r="AZ922" s="148"/>
      <c r="BA922" s="148"/>
      <c r="BB922" s="147"/>
      <c r="BC922" s="147"/>
      <c r="BD922" s="148"/>
      <c r="BE922" s="148"/>
      <c r="BF922" s="354">
        <v>0</v>
      </c>
      <c r="BG922" s="145"/>
      <c r="BH922" s="148">
        <v>0</v>
      </c>
      <c r="BI922" s="337"/>
      <c r="BJ922" s="342"/>
      <c r="BK922" s="343"/>
      <c r="BL922" s="147"/>
      <c r="BM922" s="147"/>
      <c r="BN922" s="148"/>
      <c r="BO922" s="148"/>
      <c r="BP922" s="147"/>
      <c r="BQ922" s="144">
        <v>0</v>
      </c>
      <c r="BR922" s="145"/>
      <c r="BS922" s="145"/>
      <c r="BT922" s="145"/>
      <c r="BU922" s="354"/>
      <c r="BV922" s="144"/>
      <c r="BW922" s="145"/>
      <c r="BX922" s="145"/>
      <c r="BY922" s="144"/>
      <c r="BZ922" s="144"/>
      <c r="CA922" s="355">
        <v>0</v>
      </c>
      <c r="CB922" s="338">
        <v>0</v>
      </c>
      <c r="CC922" s="88">
        <v>0</v>
      </c>
      <c r="CD922" s="145"/>
      <c r="CE922" s="145"/>
      <c r="CF922" s="146">
        <v>0</v>
      </c>
      <c r="CG922" s="148"/>
      <c r="CH922" s="148"/>
      <c r="CI922" s="337"/>
      <c r="CJ922" s="147"/>
      <c r="CK922" s="338"/>
      <c r="CL922" s="145"/>
      <c r="CM922" s="145"/>
      <c r="CN922" s="338"/>
      <c r="CO922" s="88"/>
    </row>
    <row r="923" spans="1:93" ht="24" customHeight="1" x14ac:dyDescent="0.3">
      <c r="A923" s="327">
        <v>940409</v>
      </c>
      <c r="B923" s="328" t="s">
        <v>3521</v>
      </c>
      <c r="C923" s="329" t="s">
        <v>725</v>
      </c>
      <c r="D923" s="330">
        <f t="shared" si="39"/>
        <v>1</v>
      </c>
      <c r="E923" s="331">
        <f t="shared" si="40"/>
        <v>0</v>
      </c>
      <c r="F923" s="331">
        <f t="shared" si="41"/>
        <v>0</v>
      </c>
      <c r="G923" s="331">
        <f t="shared" si="42"/>
        <v>0</v>
      </c>
      <c r="H923" s="331">
        <f t="shared" si="43"/>
        <v>0</v>
      </c>
      <c r="I923" s="331">
        <f t="shared" si="44"/>
        <v>0</v>
      </c>
      <c r="J923" s="331">
        <f t="shared" si="45"/>
        <v>0</v>
      </c>
      <c r="K923" s="331">
        <f t="shared" si="46"/>
        <v>0</v>
      </c>
      <c r="L923" s="331">
        <f t="shared" si="47"/>
        <v>0</v>
      </c>
      <c r="M923" s="332">
        <f t="shared" si="48"/>
        <v>0</v>
      </c>
      <c r="N923" s="333">
        <f t="shared" si="49"/>
        <v>1</v>
      </c>
      <c r="O923" s="334"/>
      <c r="P923" s="335">
        <f t="shared" si="50"/>
        <v>1</v>
      </c>
      <c r="Q923" s="336">
        <f t="shared" si="51"/>
        <v>933</v>
      </c>
      <c r="R923" s="148"/>
      <c r="S923" s="148"/>
      <c r="T923" s="337"/>
      <c r="U923" s="148"/>
      <c r="V923" s="148"/>
      <c r="W923" s="337"/>
      <c r="X923" s="147"/>
      <c r="Y923" s="148"/>
      <c r="Z923" s="147"/>
      <c r="AA923" s="338">
        <v>0</v>
      </c>
      <c r="AB923" s="339">
        <v>0</v>
      </c>
      <c r="AC923" s="349">
        <v>0</v>
      </c>
      <c r="AD923" s="147"/>
      <c r="AE923" s="148"/>
      <c r="AF923" s="147"/>
      <c r="AG923" s="144">
        <v>0</v>
      </c>
      <c r="AH923" s="144">
        <v>0</v>
      </c>
      <c r="AI923" s="145"/>
      <c r="AJ923" s="145"/>
      <c r="AK923" s="144"/>
      <c r="AL923" s="145"/>
      <c r="AM923" s="144"/>
      <c r="AN923" s="144"/>
      <c r="AO923" s="340"/>
      <c r="AP923" s="340"/>
      <c r="AQ923" s="341"/>
      <c r="AR923" s="341"/>
      <c r="AS923" s="341"/>
      <c r="AT923" s="153"/>
      <c r="AU923" s="144"/>
      <c r="AV923" s="145"/>
      <c r="AW923" s="148">
        <v>0</v>
      </c>
      <c r="AX923" s="148">
        <v>0</v>
      </c>
      <c r="AY923" s="147"/>
      <c r="AZ923" s="148"/>
      <c r="BA923" s="148"/>
      <c r="BB923" s="147"/>
      <c r="BC923" s="147"/>
      <c r="BD923" s="148"/>
      <c r="BE923" s="148"/>
      <c r="BF923" s="338">
        <v>0</v>
      </c>
      <c r="BG923" s="145"/>
      <c r="BH923" s="148">
        <v>0</v>
      </c>
      <c r="BI923" s="337"/>
      <c r="BJ923" s="360"/>
      <c r="BK923" s="343">
        <v>1</v>
      </c>
      <c r="BL923" s="147"/>
      <c r="BM923" s="147"/>
      <c r="BN923" s="148"/>
      <c r="BO923" s="148"/>
      <c r="BP923" s="147"/>
      <c r="BQ923" s="144">
        <v>0</v>
      </c>
      <c r="BR923" s="145"/>
      <c r="BS923" s="145"/>
      <c r="BT923" s="145"/>
      <c r="BU923" s="338"/>
      <c r="BV923" s="144"/>
      <c r="BW923" s="145"/>
      <c r="BX923" s="145"/>
      <c r="BY923" s="144"/>
      <c r="BZ923" s="144"/>
      <c r="CA923" s="355">
        <v>0</v>
      </c>
      <c r="CB923" s="338">
        <v>0</v>
      </c>
      <c r="CC923" s="88">
        <v>0</v>
      </c>
      <c r="CD923" s="145"/>
      <c r="CE923" s="145"/>
      <c r="CF923" s="146">
        <v>0</v>
      </c>
      <c r="CG923" s="148"/>
      <c r="CH923" s="148"/>
      <c r="CI923" s="337"/>
      <c r="CJ923" s="147"/>
      <c r="CK923" s="338"/>
      <c r="CL923" s="145"/>
      <c r="CM923" s="145"/>
      <c r="CN923" s="338"/>
      <c r="CO923" s="88"/>
    </row>
    <row r="924" spans="1:93" ht="24" customHeight="1" x14ac:dyDescent="0.3">
      <c r="A924" s="345" t="s">
        <v>3522</v>
      </c>
      <c r="B924" s="328" t="s">
        <v>3523</v>
      </c>
      <c r="C924" s="329" t="s">
        <v>86</v>
      </c>
      <c r="D924" s="330">
        <f t="shared" si="39"/>
        <v>0</v>
      </c>
      <c r="E924" s="331">
        <f t="shared" si="40"/>
        <v>0</v>
      </c>
      <c r="F924" s="331">
        <f t="shared" si="41"/>
        <v>0</v>
      </c>
      <c r="G924" s="331">
        <f t="shared" si="42"/>
        <v>0</v>
      </c>
      <c r="H924" s="331">
        <f t="shared" si="43"/>
        <v>0</v>
      </c>
      <c r="I924" s="331">
        <f t="shared" si="44"/>
        <v>0</v>
      </c>
      <c r="J924" s="331">
        <f t="shared" si="45"/>
        <v>0</v>
      </c>
      <c r="K924" s="331">
        <f t="shared" si="46"/>
        <v>0</v>
      </c>
      <c r="L924" s="331">
        <f t="shared" si="47"/>
        <v>0</v>
      </c>
      <c r="M924" s="332">
        <f t="shared" si="48"/>
        <v>0</v>
      </c>
      <c r="N924" s="333">
        <f t="shared" si="49"/>
        <v>0</v>
      </c>
      <c r="O924" s="334"/>
      <c r="P924" s="335">
        <f t="shared" si="50"/>
        <v>0</v>
      </c>
      <c r="Q924" s="336" t="str">
        <f t="shared" si="51"/>
        <v/>
      </c>
      <c r="R924" s="148"/>
      <c r="S924" s="148"/>
      <c r="T924" s="337"/>
      <c r="U924" s="148"/>
      <c r="V924" s="148"/>
      <c r="W924" s="337"/>
      <c r="X924" s="147"/>
      <c r="Y924" s="148"/>
      <c r="Z924" s="147"/>
      <c r="AA924" s="354">
        <v>0</v>
      </c>
      <c r="AB924" s="357">
        <v>0</v>
      </c>
      <c r="AC924" s="148">
        <v>0</v>
      </c>
      <c r="AD924" s="147"/>
      <c r="AE924" s="148"/>
      <c r="AF924" s="147"/>
      <c r="AG924" s="88">
        <v>0</v>
      </c>
      <c r="AH924" s="88">
        <v>0</v>
      </c>
      <c r="AI924" s="145"/>
      <c r="AJ924" s="145"/>
      <c r="AK924" s="88"/>
      <c r="AL924" s="145"/>
      <c r="AM924" s="88"/>
      <c r="AN924" s="88"/>
      <c r="AO924" s="340"/>
      <c r="AP924" s="340"/>
      <c r="AQ924" s="358"/>
      <c r="AR924" s="358"/>
      <c r="AS924" s="358"/>
      <c r="AT924" s="359"/>
      <c r="AU924" s="88"/>
      <c r="AV924" s="145"/>
      <c r="AW924" s="148">
        <v>0</v>
      </c>
      <c r="AX924" s="148">
        <v>0</v>
      </c>
      <c r="AY924" s="147"/>
      <c r="AZ924" s="148"/>
      <c r="BA924" s="148"/>
      <c r="BB924" s="147"/>
      <c r="BC924" s="147"/>
      <c r="BD924" s="148"/>
      <c r="BE924" s="148"/>
      <c r="BF924" s="338">
        <v>0</v>
      </c>
      <c r="BG924" s="145"/>
      <c r="BH924" s="349">
        <v>0</v>
      </c>
      <c r="BI924" s="337"/>
      <c r="BJ924" s="360"/>
      <c r="BK924" s="343"/>
      <c r="BL924" s="147"/>
      <c r="BM924" s="147"/>
      <c r="BN924" s="148"/>
      <c r="BO924" s="148"/>
      <c r="BP924" s="147"/>
      <c r="BQ924" s="144">
        <v>0</v>
      </c>
      <c r="BR924" s="145"/>
      <c r="BS924" s="145"/>
      <c r="BT924" s="145"/>
      <c r="BU924" s="338"/>
      <c r="BV924" s="144"/>
      <c r="BW924" s="145"/>
      <c r="BX924" s="145"/>
      <c r="BY924" s="88"/>
      <c r="BZ924" s="88"/>
      <c r="CA924" s="149">
        <v>0</v>
      </c>
      <c r="CB924" s="354">
        <v>0</v>
      </c>
      <c r="CC924" s="344">
        <v>0</v>
      </c>
      <c r="CD924" s="145"/>
      <c r="CE924" s="145"/>
      <c r="CF924" s="146">
        <v>0</v>
      </c>
      <c r="CG924" s="148"/>
      <c r="CH924" s="148"/>
      <c r="CI924" s="337"/>
      <c r="CJ924" s="147"/>
      <c r="CK924" s="354"/>
      <c r="CL924" s="145"/>
      <c r="CM924" s="145"/>
      <c r="CN924" s="354"/>
      <c r="CO924" s="344"/>
    </row>
    <row r="925" spans="1:93" ht="24" customHeight="1" x14ac:dyDescent="0.3">
      <c r="A925" s="345" t="s">
        <v>3524</v>
      </c>
      <c r="B925" s="328" t="s">
        <v>3525</v>
      </c>
      <c r="C925" s="329" t="s">
        <v>2639</v>
      </c>
      <c r="D925" s="330">
        <f t="shared" si="39"/>
        <v>15</v>
      </c>
      <c r="E925" s="331">
        <f t="shared" si="40"/>
        <v>10</v>
      </c>
      <c r="F925" s="331">
        <f t="shared" si="41"/>
        <v>5</v>
      </c>
      <c r="G925" s="331">
        <f t="shared" si="42"/>
        <v>5</v>
      </c>
      <c r="H925" s="331">
        <f t="shared" si="43"/>
        <v>4</v>
      </c>
      <c r="I925" s="331">
        <f t="shared" si="44"/>
        <v>0</v>
      </c>
      <c r="J925" s="331">
        <f t="shared" si="45"/>
        <v>0</v>
      </c>
      <c r="K925" s="331">
        <f t="shared" si="46"/>
        <v>0</v>
      </c>
      <c r="L925" s="331">
        <f t="shared" si="47"/>
        <v>0</v>
      </c>
      <c r="M925" s="332">
        <f t="shared" si="48"/>
        <v>0</v>
      </c>
      <c r="N925" s="333">
        <f t="shared" si="49"/>
        <v>39</v>
      </c>
      <c r="O925" s="334"/>
      <c r="P925" s="335">
        <f t="shared" si="50"/>
        <v>39</v>
      </c>
      <c r="Q925" s="336">
        <f t="shared" si="51"/>
        <v>285</v>
      </c>
      <c r="R925" s="148">
        <v>5</v>
      </c>
      <c r="S925" s="148">
        <v>4</v>
      </c>
      <c r="T925" s="337"/>
      <c r="U925" s="148"/>
      <c r="V925" s="148"/>
      <c r="W925" s="337"/>
      <c r="X925" s="147"/>
      <c r="Y925" s="148"/>
      <c r="Z925" s="147"/>
      <c r="AA925" s="354">
        <v>0</v>
      </c>
      <c r="AB925" s="357">
        <v>0</v>
      </c>
      <c r="AC925" s="349">
        <v>0</v>
      </c>
      <c r="AD925" s="147"/>
      <c r="AE925" s="148"/>
      <c r="AF925" s="147"/>
      <c r="AG925" s="144">
        <v>0</v>
      </c>
      <c r="AH925" s="144">
        <v>0</v>
      </c>
      <c r="AI925" s="145"/>
      <c r="AJ925" s="145"/>
      <c r="AK925" s="144"/>
      <c r="AL925" s="145"/>
      <c r="AM925" s="144"/>
      <c r="AN925" s="144"/>
      <c r="AO925" s="340"/>
      <c r="AP925" s="340"/>
      <c r="AQ925" s="341"/>
      <c r="AR925" s="341"/>
      <c r="AS925" s="341"/>
      <c r="AT925" s="359"/>
      <c r="AU925" s="144"/>
      <c r="AV925" s="145"/>
      <c r="AW925" s="349">
        <v>0</v>
      </c>
      <c r="AX925" s="349">
        <v>0</v>
      </c>
      <c r="AY925" s="147"/>
      <c r="AZ925" s="349">
        <v>10</v>
      </c>
      <c r="BA925" s="349">
        <v>15</v>
      </c>
      <c r="BB925" s="147"/>
      <c r="BC925" s="147"/>
      <c r="BD925" s="349"/>
      <c r="BE925" s="349"/>
      <c r="BF925" s="338">
        <v>0</v>
      </c>
      <c r="BG925" s="145"/>
      <c r="BH925" s="349">
        <v>0</v>
      </c>
      <c r="BI925" s="337"/>
      <c r="BJ925" s="342"/>
      <c r="BK925" s="343"/>
      <c r="BL925" s="147"/>
      <c r="BM925" s="147"/>
      <c r="BN925" s="349"/>
      <c r="BO925" s="349"/>
      <c r="BP925" s="147"/>
      <c r="BQ925" s="88">
        <v>0</v>
      </c>
      <c r="BR925" s="352"/>
      <c r="BS925" s="352"/>
      <c r="BT925" s="145"/>
      <c r="BU925" s="338"/>
      <c r="BV925" s="88"/>
      <c r="BW925" s="145"/>
      <c r="BX925" s="145"/>
      <c r="BY925" s="144"/>
      <c r="BZ925" s="144"/>
      <c r="CA925" s="149">
        <v>0</v>
      </c>
      <c r="CB925" s="338">
        <v>0</v>
      </c>
      <c r="CC925" s="88">
        <v>0</v>
      </c>
      <c r="CD925" s="145"/>
      <c r="CE925" s="145"/>
      <c r="CF925" s="146">
        <v>0</v>
      </c>
      <c r="CG925" s="148">
        <v>5</v>
      </c>
      <c r="CH925" s="148"/>
      <c r="CI925" s="337"/>
      <c r="CJ925" s="147"/>
      <c r="CK925" s="338"/>
      <c r="CL925" s="145"/>
      <c r="CM925" s="145"/>
      <c r="CN925" s="338"/>
      <c r="CO925" s="88"/>
    </row>
    <row r="926" spans="1:93" ht="24" customHeight="1" x14ac:dyDescent="0.3">
      <c r="A926" s="345" t="s">
        <v>3526</v>
      </c>
      <c r="B926" s="328" t="s">
        <v>3527</v>
      </c>
      <c r="C926" s="329" t="s">
        <v>598</v>
      </c>
      <c r="D926" s="330">
        <f t="shared" si="39"/>
        <v>16</v>
      </c>
      <c r="E926" s="331">
        <f t="shared" si="40"/>
        <v>4</v>
      </c>
      <c r="F926" s="331">
        <f t="shared" si="41"/>
        <v>0</v>
      </c>
      <c r="G926" s="331">
        <f t="shared" si="42"/>
        <v>0</v>
      </c>
      <c r="H926" s="331">
        <f t="shared" si="43"/>
        <v>0</v>
      </c>
      <c r="I926" s="331">
        <f t="shared" si="44"/>
        <v>0</v>
      </c>
      <c r="J926" s="331">
        <f t="shared" si="45"/>
        <v>0</v>
      </c>
      <c r="K926" s="331">
        <f t="shared" si="46"/>
        <v>0</v>
      </c>
      <c r="L926" s="331">
        <f t="shared" si="47"/>
        <v>0</v>
      </c>
      <c r="M926" s="332">
        <f t="shared" si="48"/>
        <v>0</v>
      </c>
      <c r="N926" s="333">
        <f t="shared" si="49"/>
        <v>20</v>
      </c>
      <c r="O926" s="334"/>
      <c r="P926" s="335">
        <f t="shared" si="50"/>
        <v>20</v>
      </c>
      <c r="Q926" s="336">
        <f t="shared" si="51"/>
        <v>458</v>
      </c>
      <c r="R926" s="148"/>
      <c r="S926" s="148"/>
      <c r="T926" s="337"/>
      <c r="U926" s="148"/>
      <c r="V926" s="148"/>
      <c r="W926" s="337"/>
      <c r="X926" s="147"/>
      <c r="Y926" s="148"/>
      <c r="Z926" s="147"/>
      <c r="AA926" s="338">
        <v>0</v>
      </c>
      <c r="AB926" s="339">
        <v>0</v>
      </c>
      <c r="AC926" s="148">
        <v>0</v>
      </c>
      <c r="AD926" s="147"/>
      <c r="AE926" s="148"/>
      <c r="AF926" s="147">
        <v>4</v>
      </c>
      <c r="AG926" s="144">
        <v>0</v>
      </c>
      <c r="AH926" s="144">
        <v>0</v>
      </c>
      <c r="AI926" s="145"/>
      <c r="AJ926" s="145"/>
      <c r="AK926" s="144"/>
      <c r="AL926" s="145"/>
      <c r="AM926" s="144"/>
      <c r="AN926" s="144"/>
      <c r="AO926" s="340"/>
      <c r="AP926" s="340"/>
      <c r="AQ926" s="341"/>
      <c r="AR926" s="341"/>
      <c r="AS926" s="341"/>
      <c r="AT926" s="153"/>
      <c r="AU926" s="144"/>
      <c r="AV926" s="145"/>
      <c r="AW926" s="349">
        <v>0</v>
      </c>
      <c r="AX926" s="349">
        <v>0</v>
      </c>
      <c r="AY926" s="147"/>
      <c r="AZ926" s="349"/>
      <c r="BA926" s="349"/>
      <c r="BB926" s="147"/>
      <c r="BC926" s="147"/>
      <c r="BD926" s="349"/>
      <c r="BE926" s="349"/>
      <c r="BF926" s="338">
        <v>0</v>
      </c>
      <c r="BG926" s="145"/>
      <c r="BH926" s="148">
        <v>0</v>
      </c>
      <c r="BI926" s="337"/>
      <c r="BJ926" s="360"/>
      <c r="BK926" s="343"/>
      <c r="BL926" s="147"/>
      <c r="BM926" s="147"/>
      <c r="BN926" s="349"/>
      <c r="BO926" s="349">
        <v>16</v>
      </c>
      <c r="BP926" s="147"/>
      <c r="BQ926" s="88">
        <v>0</v>
      </c>
      <c r="BR926" s="352"/>
      <c r="BS926" s="352"/>
      <c r="BT926" s="145"/>
      <c r="BU926" s="338"/>
      <c r="BV926" s="88"/>
      <c r="BW926" s="145"/>
      <c r="BX926" s="145"/>
      <c r="BY926" s="144"/>
      <c r="BZ926" s="144"/>
      <c r="CA926" s="355">
        <v>0</v>
      </c>
      <c r="CB926" s="354">
        <v>0</v>
      </c>
      <c r="CC926" s="344">
        <v>0</v>
      </c>
      <c r="CD926" s="145"/>
      <c r="CE926" s="145"/>
      <c r="CF926" s="146">
        <v>0</v>
      </c>
      <c r="CG926" s="148"/>
      <c r="CH926" s="148"/>
      <c r="CI926" s="337"/>
      <c r="CJ926" s="147"/>
      <c r="CK926" s="354"/>
      <c r="CL926" s="145"/>
      <c r="CM926" s="145"/>
      <c r="CN926" s="354"/>
      <c r="CO926" s="344"/>
    </row>
    <row r="927" spans="1:93" ht="24" customHeight="1" x14ac:dyDescent="0.3">
      <c r="A927" s="346" t="s">
        <v>3528</v>
      </c>
      <c r="B927" s="347" t="s">
        <v>3529</v>
      </c>
      <c r="C927" s="348" t="s">
        <v>3530</v>
      </c>
      <c r="D927" s="330">
        <f t="shared" si="39"/>
        <v>0</v>
      </c>
      <c r="E927" s="331">
        <f t="shared" si="40"/>
        <v>0</v>
      </c>
      <c r="F927" s="331">
        <f t="shared" si="41"/>
        <v>0</v>
      </c>
      <c r="G927" s="331">
        <f t="shared" si="42"/>
        <v>0</v>
      </c>
      <c r="H927" s="331">
        <f t="shared" si="43"/>
        <v>0</v>
      </c>
      <c r="I927" s="331">
        <f t="shared" si="44"/>
        <v>0</v>
      </c>
      <c r="J927" s="331">
        <f t="shared" si="45"/>
        <v>0</v>
      </c>
      <c r="K927" s="331">
        <f t="shared" si="46"/>
        <v>0</v>
      </c>
      <c r="L927" s="331">
        <f t="shared" si="47"/>
        <v>0</v>
      </c>
      <c r="M927" s="332">
        <f t="shared" si="48"/>
        <v>0</v>
      </c>
      <c r="N927" s="333">
        <f t="shared" si="49"/>
        <v>0</v>
      </c>
      <c r="O927" s="334"/>
      <c r="P927" s="335">
        <f t="shared" si="50"/>
        <v>0</v>
      </c>
      <c r="Q927" s="336" t="str">
        <f t="shared" si="51"/>
        <v/>
      </c>
      <c r="R927" s="148"/>
      <c r="S927" s="148"/>
      <c r="T927" s="337"/>
      <c r="U927" s="148"/>
      <c r="V927" s="148"/>
      <c r="W927" s="337"/>
      <c r="X927" s="147"/>
      <c r="Y927" s="148"/>
      <c r="Z927" s="147"/>
      <c r="AA927" s="354">
        <v>0</v>
      </c>
      <c r="AB927" s="357">
        <v>0</v>
      </c>
      <c r="AC927" s="148">
        <v>0</v>
      </c>
      <c r="AD927" s="147"/>
      <c r="AE927" s="148"/>
      <c r="AF927" s="147"/>
      <c r="AG927" s="144">
        <v>0</v>
      </c>
      <c r="AH927" s="144">
        <v>0</v>
      </c>
      <c r="AI927" s="352"/>
      <c r="AJ927" s="352"/>
      <c r="AK927" s="144"/>
      <c r="AL927" s="352"/>
      <c r="AM927" s="144"/>
      <c r="AN927" s="144"/>
      <c r="AO927" s="353"/>
      <c r="AP927" s="353"/>
      <c r="AQ927" s="341"/>
      <c r="AR927" s="341"/>
      <c r="AS927" s="341"/>
      <c r="AT927" s="359"/>
      <c r="AU927" s="144"/>
      <c r="AV927" s="352"/>
      <c r="AW927" s="148">
        <v>0</v>
      </c>
      <c r="AX927" s="148">
        <v>0</v>
      </c>
      <c r="AY927" s="147"/>
      <c r="AZ927" s="148"/>
      <c r="BA927" s="148"/>
      <c r="BB927" s="147"/>
      <c r="BC927" s="147"/>
      <c r="BD927" s="148"/>
      <c r="BE927" s="148"/>
      <c r="BF927" s="338">
        <v>0</v>
      </c>
      <c r="BG927" s="352"/>
      <c r="BH927" s="148">
        <v>0</v>
      </c>
      <c r="BI927" s="337"/>
      <c r="BJ927" s="342"/>
      <c r="BK927" s="343"/>
      <c r="BL927" s="147"/>
      <c r="BM927" s="147"/>
      <c r="BN927" s="148"/>
      <c r="BO927" s="148"/>
      <c r="BP927" s="147"/>
      <c r="BQ927" s="144">
        <v>0</v>
      </c>
      <c r="BR927" s="352"/>
      <c r="BS927" s="352"/>
      <c r="BT927" s="352"/>
      <c r="BU927" s="338"/>
      <c r="BV927" s="144"/>
      <c r="BW927" s="352"/>
      <c r="BX927" s="352"/>
      <c r="BY927" s="144"/>
      <c r="BZ927" s="144"/>
      <c r="CA927" s="149">
        <v>0</v>
      </c>
      <c r="CB927" s="338">
        <v>0</v>
      </c>
      <c r="CC927" s="344">
        <v>0</v>
      </c>
      <c r="CD927" s="352"/>
      <c r="CE927" s="352"/>
      <c r="CF927" s="356">
        <v>0</v>
      </c>
      <c r="CG927" s="148"/>
      <c r="CH927" s="148"/>
      <c r="CI927" s="337"/>
      <c r="CJ927" s="147"/>
      <c r="CK927" s="338"/>
      <c r="CL927" s="352"/>
      <c r="CM927" s="352"/>
      <c r="CN927" s="338"/>
      <c r="CO927" s="344"/>
    </row>
    <row r="928" spans="1:93" ht="24" customHeight="1" x14ac:dyDescent="0.3">
      <c r="A928" s="345" t="s">
        <v>3531</v>
      </c>
      <c r="B928" s="328" t="s">
        <v>3532</v>
      </c>
      <c r="C928" s="329" t="s">
        <v>2397</v>
      </c>
      <c r="D928" s="330">
        <f t="shared" si="39"/>
        <v>0</v>
      </c>
      <c r="E928" s="331">
        <f t="shared" si="40"/>
        <v>0</v>
      </c>
      <c r="F928" s="331">
        <f t="shared" si="41"/>
        <v>0</v>
      </c>
      <c r="G928" s="331">
        <f t="shared" si="42"/>
        <v>0</v>
      </c>
      <c r="H928" s="331">
        <f t="shared" si="43"/>
        <v>0</v>
      </c>
      <c r="I928" s="331">
        <f t="shared" si="44"/>
        <v>0</v>
      </c>
      <c r="J928" s="331">
        <f t="shared" si="45"/>
        <v>0</v>
      </c>
      <c r="K928" s="331">
        <f t="shared" si="46"/>
        <v>0</v>
      </c>
      <c r="L928" s="331">
        <f t="shared" si="47"/>
        <v>0</v>
      </c>
      <c r="M928" s="332">
        <f t="shared" si="48"/>
        <v>0</v>
      </c>
      <c r="N928" s="333">
        <f t="shared" si="49"/>
        <v>0</v>
      </c>
      <c r="O928" s="334"/>
      <c r="P928" s="335">
        <f t="shared" si="50"/>
        <v>0</v>
      </c>
      <c r="Q928" s="336" t="str">
        <f t="shared" si="51"/>
        <v/>
      </c>
      <c r="R928" s="148"/>
      <c r="S928" s="148"/>
      <c r="T928" s="337"/>
      <c r="U928" s="148"/>
      <c r="V928" s="148"/>
      <c r="W928" s="337"/>
      <c r="X928" s="147"/>
      <c r="Y928" s="148"/>
      <c r="Z928" s="147"/>
      <c r="AA928" s="338">
        <v>0</v>
      </c>
      <c r="AB928" s="339">
        <v>0</v>
      </c>
      <c r="AC928" s="148">
        <v>0</v>
      </c>
      <c r="AD928" s="147"/>
      <c r="AE928" s="148"/>
      <c r="AF928" s="147"/>
      <c r="AG928" s="144">
        <v>0</v>
      </c>
      <c r="AH928" s="144">
        <v>0</v>
      </c>
      <c r="AI928" s="145"/>
      <c r="AJ928" s="145"/>
      <c r="AK928" s="144"/>
      <c r="AL928" s="145"/>
      <c r="AM928" s="144"/>
      <c r="AN928" s="144"/>
      <c r="AO928" s="340"/>
      <c r="AP928" s="340"/>
      <c r="AQ928" s="341"/>
      <c r="AR928" s="341"/>
      <c r="AS928" s="341"/>
      <c r="AT928" s="153"/>
      <c r="AU928" s="144"/>
      <c r="AV928" s="145"/>
      <c r="AW928" s="148">
        <v>0</v>
      </c>
      <c r="AX928" s="148">
        <v>0</v>
      </c>
      <c r="AY928" s="147"/>
      <c r="AZ928" s="148"/>
      <c r="BA928" s="148"/>
      <c r="BB928" s="147"/>
      <c r="BC928" s="147"/>
      <c r="BD928" s="148"/>
      <c r="BE928" s="148"/>
      <c r="BF928" s="354">
        <v>0</v>
      </c>
      <c r="BG928" s="145"/>
      <c r="BH928" s="148">
        <v>0</v>
      </c>
      <c r="BI928" s="337"/>
      <c r="BJ928" s="342"/>
      <c r="BK928" s="343"/>
      <c r="BL928" s="147"/>
      <c r="BM928" s="147"/>
      <c r="BN928" s="148"/>
      <c r="BO928" s="148"/>
      <c r="BP928" s="147"/>
      <c r="BQ928" s="144">
        <v>0</v>
      </c>
      <c r="BR928" s="145"/>
      <c r="BS928" s="145"/>
      <c r="BT928" s="145"/>
      <c r="BU928" s="354"/>
      <c r="BV928" s="144"/>
      <c r="BW928" s="145"/>
      <c r="BX928" s="145"/>
      <c r="BY928" s="144"/>
      <c r="BZ928" s="144"/>
      <c r="CA928" s="149">
        <v>0</v>
      </c>
      <c r="CB928" s="338">
        <v>0</v>
      </c>
      <c r="CC928" s="344">
        <v>0</v>
      </c>
      <c r="CD928" s="145"/>
      <c r="CE928" s="145"/>
      <c r="CF928" s="356">
        <v>0</v>
      </c>
      <c r="CG928" s="148"/>
      <c r="CH928" s="148"/>
      <c r="CI928" s="337"/>
      <c r="CJ928" s="147"/>
      <c r="CK928" s="338"/>
      <c r="CL928" s="145"/>
      <c r="CM928" s="145"/>
      <c r="CN928" s="338"/>
      <c r="CO928" s="344"/>
    </row>
    <row r="929" spans="1:93" ht="24" customHeight="1" x14ac:dyDescent="0.3">
      <c r="A929" s="345" t="s">
        <v>3533</v>
      </c>
      <c r="B929" s="328" t="s">
        <v>3534</v>
      </c>
      <c r="C929" s="329" t="s">
        <v>2084</v>
      </c>
      <c r="D929" s="330">
        <f t="shared" si="39"/>
        <v>3</v>
      </c>
      <c r="E929" s="331">
        <f t="shared" si="40"/>
        <v>0</v>
      </c>
      <c r="F929" s="331">
        <f t="shared" si="41"/>
        <v>0</v>
      </c>
      <c r="G929" s="331">
        <f t="shared" si="42"/>
        <v>0</v>
      </c>
      <c r="H929" s="331">
        <f t="shared" si="43"/>
        <v>0</v>
      </c>
      <c r="I929" s="331">
        <f t="shared" si="44"/>
        <v>0</v>
      </c>
      <c r="J929" s="331">
        <f t="shared" si="45"/>
        <v>0</v>
      </c>
      <c r="K929" s="331">
        <f t="shared" si="46"/>
        <v>0</v>
      </c>
      <c r="L929" s="331">
        <f t="shared" si="47"/>
        <v>0</v>
      </c>
      <c r="M929" s="332">
        <f t="shared" si="48"/>
        <v>0</v>
      </c>
      <c r="N929" s="333">
        <f t="shared" si="49"/>
        <v>3</v>
      </c>
      <c r="O929" s="334"/>
      <c r="P929" s="335">
        <f t="shared" si="50"/>
        <v>3</v>
      </c>
      <c r="Q929" s="336">
        <f t="shared" si="51"/>
        <v>862</v>
      </c>
      <c r="R929" s="148"/>
      <c r="S929" s="148"/>
      <c r="T929" s="337"/>
      <c r="U929" s="148"/>
      <c r="V929" s="148"/>
      <c r="W929" s="337"/>
      <c r="X929" s="147"/>
      <c r="Y929" s="148"/>
      <c r="Z929" s="147"/>
      <c r="AA929" s="338">
        <v>0</v>
      </c>
      <c r="AB929" s="339">
        <v>0</v>
      </c>
      <c r="AC929" s="148">
        <v>0</v>
      </c>
      <c r="AD929" s="147"/>
      <c r="AE929" s="148"/>
      <c r="AF929" s="147">
        <v>3</v>
      </c>
      <c r="AG929" s="144">
        <v>0</v>
      </c>
      <c r="AH929" s="144">
        <v>0</v>
      </c>
      <c r="AI929" s="145"/>
      <c r="AJ929" s="145"/>
      <c r="AK929" s="144"/>
      <c r="AL929" s="145"/>
      <c r="AM929" s="144"/>
      <c r="AN929" s="144"/>
      <c r="AO929" s="340"/>
      <c r="AP929" s="340"/>
      <c r="AQ929" s="341"/>
      <c r="AR929" s="341"/>
      <c r="AS929" s="341"/>
      <c r="AT929" s="153"/>
      <c r="AU929" s="144"/>
      <c r="AV929" s="145"/>
      <c r="AW929" s="148">
        <v>0</v>
      </c>
      <c r="AX929" s="148">
        <v>0</v>
      </c>
      <c r="AY929" s="147"/>
      <c r="AZ929" s="148"/>
      <c r="BA929" s="148"/>
      <c r="BB929" s="147"/>
      <c r="BC929" s="147"/>
      <c r="BD929" s="148"/>
      <c r="BE929" s="148"/>
      <c r="BF929" s="338">
        <v>0</v>
      </c>
      <c r="BG929" s="145"/>
      <c r="BH929" s="148">
        <v>0</v>
      </c>
      <c r="BI929" s="337"/>
      <c r="BJ929" s="342"/>
      <c r="BK929" s="343"/>
      <c r="BL929" s="147"/>
      <c r="BM929" s="147"/>
      <c r="BN929" s="148"/>
      <c r="BO929" s="148"/>
      <c r="BP929" s="147"/>
      <c r="BQ929" s="88">
        <v>0</v>
      </c>
      <c r="BR929" s="352"/>
      <c r="BS929" s="352"/>
      <c r="BT929" s="145"/>
      <c r="BU929" s="338"/>
      <c r="BV929" s="88"/>
      <c r="BW929" s="145"/>
      <c r="BX929" s="145"/>
      <c r="BY929" s="144"/>
      <c r="BZ929" s="144"/>
      <c r="CA929" s="149">
        <v>0</v>
      </c>
      <c r="CB929" s="354">
        <v>0</v>
      </c>
      <c r="CC929" s="344">
        <v>0</v>
      </c>
      <c r="CD929" s="145"/>
      <c r="CE929" s="145"/>
      <c r="CF929" s="146">
        <v>0</v>
      </c>
      <c r="CG929" s="148"/>
      <c r="CH929" s="148"/>
      <c r="CI929" s="337"/>
      <c r="CJ929" s="147"/>
      <c r="CK929" s="354"/>
      <c r="CL929" s="145"/>
      <c r="CM929" s="145"/>
      <c r="CN929" s="354"/>
      <c r="CO929" s="344"/>
    </row>
    <row r="930" spans="1:93" ht="24" customHeight="1" x14ac:dyDescent="0.3">
      <c r="A930" s="346" t="s">
        <v>640</v>
      </c>
      <c r="B930" s="347" t="s">
        <v>641</v>
      </c>
      <c r="C930" s="348" t="s">
        <v>642</v>
      </c>
      <c r="D930" s="330">
        <f t="shared" si="39"/>
        <v>3</v>
      </c>
      <c r="E930" s="331">
        <f t="shared" si="40"/>
        <v>0</v>
      </c>
      <c r="F930" s="331">
        <f t="shared" si="41"/>
        <v>0</v>
      </c>
      <c r="G930" s="331">
        <f t="shared" si="42"/>
        <v>0</v>
      </c>
      <c r="H930" s="331">
        <f t="shared" si="43"/>
        <v>0</v>
      </c>
      <c r="I930" s="331">
        <f t="shared" si="44"/>
        <v>0</v>
      </c>
      <c r="J930" s="331">
        <f t="shared" si="45"/>
        <v>0</v>
      </c>
      <c r="K930" s="331">
        <f t="shared" si="46"/>
        <v>0</v>
      </c>
      <c r="L930" s="331">
        <f t="shared" si="47"/>
        <v>0</v>
      </c>
      <c r="M930" s="332">
        <f t="shared" si="48"/>
        <v>0</v>
      </c>
      <c r="N930" s="333">
        <f t="shared" si="49"/>
        <v>3</v>
      </c>
      <c r="O930" s="334"/>
      <c r="P930" s="335">
        <f t="shared" si="50"/>
        <v>3</v>
      </c>
      <c r="Q930" s="336">
        <f t="shared" si="51"/>
        <v>862</v>
      </c>
      <c r="R930" s="349"/>
      <c r="S930" s="349"/>
      <c r="T930" s="350"/>
      <c r="U930" s="349"/>
      <c r="V930" s="349"/>
      <c r="W930" s="350"/>
      <c r="X930" s="351"/>
      <c r="Y930" s="349"/>
      <c r="Z930" s="351"/>
      <c r="AA930" s="338">
        <v>0</v>
      </c>
      <c r="AB930" s="339">
        <v>0</v>
      </c>
      <c r="AC930" s="148">
        <v>0</v>
      </c>
      <c r="AD930" s="351"/>
      <c r="AE930" s="349"/>
      <c r="AF930" s="351"/>
      <c r="AG930" s="144">
        <v>0</v>
      </c>
      <c r="AH930" s="144">
        <v>0</v>
      </c>
      <c r="AI930" s="352"/>
      <c r="AJ930" s="352"/>
      <c r="AK930" s="144"/>
      <c r="AL930" s="352"/>
      <c r="AM930" s="144"/>
      <c r="AN930" s="144"/>
      <c r="AO930" s="353"/>
      <c r="AP930" s="353"/>
      <c r="AQ930" s="341"/>
      <c r="AR930" s="341"/>
      <c r="AS930" s="341"/>
      <c r="AT930" s="153"/>
      <c r="AU930" s="144"/>
      <c r="AV930" s="352"/>
      <c r="AW930" s="349">
        <v>0</v>
      </c>
      <c r="AX930" s="349">
        <v>0</v>
      </c>
      <c r="AY930" s="351"/>
      <c r="AZ930" s="349"/>
      <c r="BA930" s="349"/>
      <c r="BB930" s="351"/>
      <c r="BC930" s="351"/>
      <c r="BD930" s="349"/>
      <c r="BE930" s="349"/>
      <c r="BF930" s="354">
        <v>0</v>
      </c>
      <c r="BG930" s="352"/>
      <c r="BH930" s="148">
        <v>0</v>
      </c>
      <c r="BI930" s="350"/>
      <c r="BJ930" s="342"/>
      <c r="BK930" s="343"/>
      <c r="BL930" s="351"/>
      <c r="BM930" s="351"/>
      <c r="BN930" s="349"/>
      <c r="BO930" s="349">
        <v>3</v>
      </c>
      <c r="BP930" s="351"/>
      <c r="BQ930" s="144">
        <v>0</v>
      </c>
      <c r="BR930" s="352"/>
      <c r="BS930" s="352"/>
      <c r="BT930" s="352"/>
      <c r="BU930" s="354"/>
      <c r="BV930" s="144"/>
      <c r="BW930" s="352"/>
      <c r="BX930" s="352"/>
      <c r="BY930" s="144"/>
      <c r="BZ930" s="144"/>
      <c r="CA930" s="149">
        <v>0</v>
      </c>
      <c r="CB930" s="338">
        <v>0</v>
      </c>
      <c r="CC930" s="344">
        <v>0</v>
      </c>
      <c r="CD930" s="352"/>
      <c r="CE930" s="352"/>
      <c r="CF930" s="356">
        <v>0</v>
      </c>
      <c r="CG930" s="349"/>
      <c r="CH930" s="349"/>
      <c r="CI930" s="350"/>
      <c r="CJ930" s="351"/>
      <c r="CK930" s="338"/>
      <c r="CL930" s="352"/>
      <c r="CM930" s="352"/>
      <c r="CN930" s="338"/>
      <c r="CO930" s="344"/>
    </row>
    <row r="931" spans="1:93" ht="24" customHeight="1" x14ac:dyDescent="0.3">
      <c r="A931" s="345" t="s">
        <v>3535</v>
      </c>
      <c r="B931" s="328" t="s">
        <v>3536</v>
      </c>
      <c r="C931" s="329" t="s">
        <v>1243</v>
      </c>
      <c r="D931" s="330">
        <f t="shared" si="39"/>
        <v>40</v>
      </c>
      <c r="E931" s="331">
        <f t="shared" si="40"/>
        <v>25</v>
      </c>
      <c r="F931" s="331">
        <f t="shared" si="41"/>
        <v>25</v>
      </c>
      <c r="G931" s="331">
        <f t="shared" si="42"/>
        <v>25</v>
      </c>
      <c r="H931" s="331">
        <f t="shared" si="43"/>
        <v>15</v>
      </c>
      <c r="I931" s="331">
        <f t="shared" si="44"/>
        <v>15</v>
      </c>
      <c r="J931" s="331">
        <f t="shared" si="45"/>
        <v>15</v>
      </c>
      <c r="K931" s="331">
        <f t="shared" si="46"/>
        <v>15</v>
      </c>
      <c r="L931" s="331">
        <f t="shared" si="47"/>
        <v>15</v>
      </c>
      <c r="M931" s="332">
        <f t="shared" si="48"/>
        <v>10</v>
      </c>
      <c r="N931" s="333">
        <f t="shared" si="49"/>
        <v>200</v>
      </c>
      <c r="O931" s="334"/>
      <c r="P931" s="335">
        <f t="shared" si="50"/>
        <v>200</v>
      </c>
      <c r="Q931" s="336">
        <f t="shared" si="51"/>
        <v>63</v>
      </c>
      <c r="R931" s="148"/>
      <c r="S931" s="148"/>
      <c r="T931" s="337"/>
      <c r="U931" s="148">
        <v>5</v>
      </c>
      <c r="V931" s="148">
        <v>15</v>
      </c>
      <c r="W931" s="337"/>
      <c r="X931" s="147"/>
      <c r="Y931" s="148"/>
      <c r="Z931" s="147">
        <v>1</v>
      </c>
      <c r="AA931" s="338">
        <v>0</v>
      </c>
      <c r="AB931" s="339">
        <v>0</v>
      </c>
      <c r="AC931" s="148">
        <v>0</v>
      </c>
      <c r="AD931" s="147"/>
      <c r="AE931" s="148"/>
      <c r="AF931" s="147"/>
      <c r="AG931" s="88">
        <v>1</v>
      </c>
      <c r="AH931" s="88">
        <v>15</v>
      </c>
      <c r="AI931" s="145"/>
      <c r="AJ931" s="145"/>
      <c r="AK931" s="88"/>
      <c r="AL931" s="145"/>
      <c r="AM931" s="88">
        <v>1</v>
      </c>
      <c r="AN931" s="88">
        <v>4</v>
      </c>
      <c r="AO931" s="340"/>
      <c r="AP931" s="340"/>
      <c r="AQ931" s="358"/>
      <c r="AR931" s="358"/>
      <c r="AS931" s="358"/>
      <c r="AT931" s="153"/>
      <c r="AU931" s="88"/>
      <c r="AV931" s="145">
        <v>15</v>
      </c>
      <c r="AW931" s="349">
        <v>0</v>
      </c>
      <c r="AX931" s="349">
        <v>0</v>
      </c>
      <c r="AY931" s="147"/>
      <c r="AZ931" s="349">
        <v>25</v>
      </c>
      <c r="BA931" s="349"/>
      <c r="BB931" s="147"/>
      <c r="BC931" s="147"/>
      <c r="BD931" s="349"/>
      <c r="BE931" s="349"/>
      <c r="BF931" s="338">
        <v>0</v>
      </c>
      <c r="BG931" s="145">
        <v>10</v>
      </c>
      <c r="BH931" s="349">
        <v>25</v>
      </c>
      <c r="BI931" s="337"/>
      <c r="BJ931" s="360"/>
      <c r="BK931" s="343"/>
      <c r="BL931" s="147"/>
      <c r="BM931" s="147"/>
      <c r="BN931" s="349"/>
      <c r="BO931" s="349"/>
      <c r="BP931" s="147"/>
      <c r="BQ931" s="144">
        <v>0</v>
      </c>
      <c r="BR931" s="145">
        <v>40</v>
      </c>
      <c r="BS931" s="145">
        <v>15</v>
      </c>
      <c r="BT931" s="145"/>
      <c r="BU931" s="338"/>
      <c r="BV931" s="144"/>
      <c r="BW931" s="145">
        <v>25</v>
      </c>
      <c r="BX931" s="145"/>
      <c r="BY931" s="88"/>
      <c r="BZ931" s="88">
        <v>7</v>
      </c>
      <c r="CA931" s="149">
        <v>0</v>
      </c>
      <c r="CB931" s="338">
        <v>0</v>
      </c>
      <c r="CC931" s="344">
        <v>0</v>
      </c>
      <c r="CD931" s="145"/>
      <c r="CE931" s="145"/>
      <c r="CF931" s="356">
        <v>0</v>
      </c>
      <c r="CG931" s="148"/>
      <c r="CH931" s="148"/>
      <c r="CI931" s="337"/>
      <c r="CJ931" s="147">
        <v>5</v>
      </c>
      <c r="CK931" s="338"/>
      <c r="CL931" s="145">
        <v>1</v>
      </c>
      <c r="CM931" s="145">
        <v>15</v>
      </c>
      <c r="CN931" s="338"/>
      <c r="CO931" s="344"/>
    </row>
    <row r="932" spans="1:93" ht="24" customHeight="1" x14ac:dyDescent="0.3">
      <c r="A932" s="346" t="s">
        <v>3537</v>
      </c>
      <c r="B932" s="347" t="s">
        <v>3538</v>
      </c>
      <c r="C932" s="348" t="s">
        <v>335</v>
      </c>
      <c r="D932" s="330">
        <f t="shared" si="39"/>
        <v>0</v>
      </c>
      <c r="E932" s="331">
        <f t="shared" si="40"/>
        <v>0</v>
      </c>
      <c r="F932" s="331">
        <f t="shared" si="41"/>
        <v>0</v>
      </c>
      <c r="G932" s="331">
        <f t="shared" si="42"/>
        <v>0</v>
      </c>
      <c r="H932" s="331">
        <f t="shared" si="43"/>
        <v>0</v>
      </c>
      <c r="I932" s="331">
        <f t="shared" si="44"/>
        <v>0</v>
      </c>
      <c r="J932" s="331">
        <f t="shared" si="45"/>
        <v>0</v>
      </c>
      <c r="K932" s="331">
        <f t="shared" si="46"/>
        <v>0</v>
      </c>
      <c r="L932" s="331">
        <f t="shared" si="47"/>
        <v>0</v>
      </c>
      <c r="M932" s="332">
        <f t="shared" si="48"/>
        <v>0</v>
      </c>
      <c r="N932" s="333">
        <f t="shared" si="49"/>
        <v>0</v>
      </c>
      <c r="O932" s="334"/>
      <c r="P932" s="335">
        <f t="shared" si="50"/>
        <v>0</v>
      </c>
      <c r="Q932" s="336" t="str">
        <f t="shared" si="51"/>
        <v/>
      </c>
      <c r="R932" s="349"/>
      <c r="S932" s="349"/>
      <c r="T932" s="350"/>
      <c r="U932" s="349"/>
      <c r="V932" s="349"/>
      <c r="W932" s="350"/>
      <c r="X932" s="351"/>
      <c r="Y932" s="349"/>
      <c r="Z932" s="351"/>
      <c r="AA932" s="338">
        <v>0</v>
      </c>
      <c r="AB932" s="339">
        <v>0</v>
      </c>
      <c r="AC932" s="148">
        <v>0</v>
      </c>
      <c r="AD932" s="351"/>
      <c r="AE932" s="349"/>
      <c r="AF932" s="351"/>
      <c r="AG932" s="144">
        <v>0</v>
      </c>
      <c r="AH932" s="144">
        <v>0</v>
      </c>
      <c r="AI932" s="352"/>
      <c r="AJ932" s="352"/>
      <c r="AK932" s="144"/>
      <c r="AL932" s="352"/>
      <c r="AM932" s="144"/>
      <c r="AN932" s="144"/>
      <c r="AO932" s="353"/>
      <c r="AP932" s="353"/>
      <c r="AQ932" s="341"/>
      <c r="AR932" s="341"/>
      <c r="AS932" s="341"/>
      <c r="AT932" s="153"/>
      <c r="AU932" s="144"/>
      <c r="AV932" s="352"/>
      <c r="AW932" s="349">
        <v>0</v>
      </c>
      <c r="AX932" s="349">
        <v>0</v>
      </c>
      <c r="AY932" s="351"/>
      <c r="AZ932" s="349"/>
      <c r="BA932" s="349"/>
      <c r="BB932" s="351"/>
      <c r="BC932" s="351"/>
      <c r="BD932" s="349"/>
      <c r="BE932" s="349"/>
      <c r="BF932" s="338">
        <v>0</v>
      </c>
      <c r="BG932" s="352"/>
      <c r="BH932" s="349">
        <v>0</v>
      </c>
      <c r="BI932" s="350"/>
      <c r="BJ932" s="342"/>
      <c r="BK932" s="343"/>
      <c r="BL932" s="351"/>
      <c r="BM932" s="351"/>
      <c r="BN932" s="349"/>
      <c r="BO932" s="349"/>
      <c r="BP932" s="351"/>
      <c r="BQ932" s="144">
        <v>0</v>
      </c>
      <c r="BR932" s="352"/>
      <c r="BS932" s="352"/>
      <c r="BT932" s="352"/>
      <c r="BU932" s="338"/>
      <c r="BV932" s="144"/>
      <c r="BW932" s="352"/>
      <c r="BX932" s="352"/>
      <c r="BY932" s="144"/>
      <c r="BZ932" s="144"/>
      <c r="CA932" s="149">
        <v>0</v>
      </c>
      <c r="CB932" s="338">
        <v>0</v>
      </c>
      <c r="CC932" s="344">
        <v>0</v>
      </c>
      <c r="CD932" s="352"/>
      <c r="CE932" s="352"/>
      <c r="CF932" s="356">
        <v>0</v>
      </c>
      <c r="CG932" s="349"/>
      <c r="CH932" s="349"/>
      <c r="CI932" s="350"/>
      <c r="CJ932" s="351"/>
      <c r="CK932" s="338"/>
      <c r="CL932" s="352"/>
      <c r="CM932" s="352"/>
      <c r="CN932" s="338"/>
      <c r="CO932" s="344"/>
    </row>
    <row r="933" spans="1:93" ht="24" customHeight="1" x14ac:dyDescent="0.3">
      <c r="A933" s="327">
        <v>9209280</v>
      </c>
      <c r="B933" s="328" t="s">
        <v>3539</v>
      </c>
      <c r="C933" s="329" t="s">
        <v>314</v>
      </c>
      <c r="D933" s="330">
        <f t="shared" si="39"/>
        <v>0</v>
      </c>
      <c r="E933" s="331">
        <f t="shared" si="40"/>
        <v>0</v>
      </c>
      <c r="F933" s="331">
        <f t="shared" si="41"/>
        <v>0</v>
      </c>
      <c r="G933" s="331">
        <f t="shared" si="42"/>
        <v>0</v>
      </c>
      <c r="H933" s="331">
        <f t="shared" si="43"/>
        <v>0</v>
      </c>
      <c r="I933" s="331">
        <f t="shared" si="44"/>
        <v>0</v>
      </c>
      <c r="J933" s="331">
        <f t="shared" si="45"/>
        <v>0</v>
      </c>
      <c r="K933" s="331">
        <f t="shared" si="46"/>
        <v>0</v>
      </c>
      <c r="L933" s="331">
        <f t="shared" si="47"/>
        <v>0</v>
      </c>
      <c r="M933" s="332">
        <f t="shared" si="48"/>
        <v>0</v>
      </c>
      <c r="N933" s="333">
        <f t="shared" si="49"/>
        <v>0</v>
      </c>
      <c r="O933" s="334"/>
      <c r="P933" s="335">
        <f t="shared" si="50"/>
        <v>0</v>
      </c>
      <c r="Q933" s="336" t="str">
        <f t="shared" si="51"/>
        <v/>
      </c>
      <c r="R933" s="148"/>
      <c r="S933" s="148"/>
      <c r="T933" s="350"/>
      <c r="U933" s="148"/>
      <c r="V933" s="148"/>
      <c r="W933" s="350"/>
      <c r="X933" s="351"/>
      <c r="Y933" s="148"/>
      <c r="Z933" s="351"/>
      <c r="AA933" s="338">
        <v>0</v>
      </c>
      <c r="AB933" s="339">
        <v>0</v>
      </c>
      <c r="AC933" s="148">
        <v>0</v>
      </c>
      <c r="AD933" s="351"/>
      <c r="AE933" s="148"/>
      <c r="AF933" s="351"/>
      <c r="AG933" s="144">
        <v>0</v>
      </c>
      <c r="AH933" s="144">
        <v>0</v>
      </c>
      <c r="AI933" s="145"/>
      <c r="AJ933" s="145"/>
      <c r="AK933" s="144"/>
      <c r="AL933" s="145"/>
      <c r="AM933" s="144"/>
      <c r="AN933" s="144"/>
      <c r="AO933" s="340"/>
      <c r="AP933" s="340"/>
      <c r="AQ933" s="341"/>
      <c r="AR933" s="341"/>
      <c r="AS933" s="341"/>
      <c r="AT933" s="153"/>
      <c r="AU933" s="144"/>
      <c r="AV933" s="145"/>
      <c r="AW933" s="148">
        <v>0</v>
      </c>
      <c r="AX933" s="148">
        <v>0</v>
      </c>
      <c r="AY933" s="351"/>
      <c r="AZ933" s="148"/>
      <c r="BA933" s="148"/>
      <c r="BB933" s="351"/>
      <c r="BC933" s="351"/>
      <c r="BD933" s="148"/>
      <c r="BE933" s="148"/>
      <c r="BF933" s="338">
        <v>0</v>
      </c>
      <c r="BG933" s="145"/>
      <c r="BH933" s="148">
        <v>0</v>
      </c>
      <c r="BI933" s="350"/>
      <c r="BJ933" s="342"/>
      <c r="BK933" s="343"/>
      <c r="BL933" s="351"/>
      <c r="BM933" s="351"/>
      <c r="BN933" s="148"/>
      <c r="BO933" s="148"/>
      <c r="BP933" s="351"/>
      <c r="BQ933" s="144">
        <v>0</v>
      </c>
      <c r="BR933" s="145"/>
      <c r="BS933" s="145"/>
      <c r="BT933" s="145"/>
      <c r="BU933" s="338"/>
      <c r="BV933" s="144"/>
      <c r="BW933" s="145"/>
      <c r="BX933" s="145"/>
      <c r="BY933" s="144"/>
      <c r="BZ933" s="144"/>
      <c r="CA933" s="149">
        <v>0</v>
      </c>
      <c r="CB933" s="338">
        <v>0</v>
      </c>
      <c r="CC933" s="344">
        <v>0</v>
      </c>
      <c r="CD933" s="145"/>
      <c r="CE933" s="145"/>
      <c r="CF933" s="146">
        <v>0</v>
      </c>
      <c r="CG933" s="349"/>
      <c r="CH933" s="349"/>
      <c r="CI933" s="350"/>
      <c r="CJ933" s="351"/>
      <c r="CK933" s="338"/>
      <c r="CL933" s="145"/>
      <c r="CM933" s="145"/>
      <c r="CN933" s="338"/>
      <c r="CO933" s="344"/>
    </row>
    <row r="934" spans="1:93" ht="24" customHeight="1" x14ac:dyDescent="0.3">
      <c r="A934" s="345" t="s">
        <v>3540</v>
      </c>
      <c r="B934" s="328" t="s">
        <v>3541</v>
      </c>
      <c r="C934" s="329" t="s">
        <v>1866</v>
      </c>
      <c r="D934" s="330">
        <f t="shared" si="39"/>
        <v>12</v>
      </c>
      <c r="E934" s="331">
        <f t="shared" si="40"/>
        <v>0</v>
      </c>
      <c r="F934" s="331">
        <f t="shared" si="41"/>
        <v>0</v>
      </c>
      <c r="G934" s="331">
        <f t="shared" si="42"/>
        <v>0</v>
      </c>
      <c r="H934" s="331">
        <f t="shared" si="43"/>
        <v>0</v>
      </c>
      <c r="I934" s="331">
        <f t="shared" si="44"/>
        <v>0</v>
      </c>
      <c r="J934" s="331">
        <f t="shared" si="45"/>
        <v>0</v>
      </c>
      <c r="K934" s="331">
        <f t="shared" si="46"/>
        <v>0</v>
      </c>
      <c r="L934" s="331">
        <f t="shared" si="47"/>
        <v>0</v>
      </c>
      <c r="M934" s="332">
        <f t="shared" si="48"/>
        <v>0</v>
      </c>
      <c r="N934" s="333">
        <f t="shared" si="49"/>
        <v>12</v>
      </c>
      <c r="O934" s="334"/>
      <c r="P934" s="335">
        <f t="shared" si="50"/>
        <v>12</v>
      </c>
      <c r="Q934" s="336">
        <f t="shared" si="51"/>
        <v>604</v>
      </c>
      <c r="R934" s="349"/>
      <c r="S934" s="349"/>
      <c r="T934" s="337"/>
      <c r="U934" s="349"/>
      <c r="V934" s="349"/>
      <c r="W934" s="337"/>
      <c r="X934" s="147"/>
      <c r="Y934" s="349"/>
      <c r="Z934" s="147"/>
      <c r="AA934" s="338">
        <v>0</v>
      </c>
      <c r="AB934" s="339">
        <v>0</v>
      </c>
      <c r="AC934" s="148">
        <v>0</v>
      </c>
      <c r="AD934" s="147"/>
      <c r="AE934" s="349"/>
      <c r="AF934" s="147">
        <v>12</v>
      </c>
      <c r="AG934" s="144">
        <v>0</v>
      </c>
      <c r="AH934" s="144">
        <v>0</v>
      </c>
      <c r="AI934" s="145"/>
      <c r="AJ934" s="145"/>
      <c r="AK934" s="144"/>
      <c r="AL934" s="145"/>
      <c r="AM934" s="144"/>
      <c r="AN934" s="144"/>
      <c r="AO934" s="340"/>
      <c r="AP934" s="340"/>
      <c r="AQ934" s="341"/>
      <c r="AR934" s="341"/>
      <c r="AS934" s="341"/>
      <c r="AT934" s="153"/>
      <c r="AU934" s="144"/>
      <c r="AV934" s="145"/>
      <c r="AW934" s="349">
        <v>0</v>
      </c>
      <c r="AX934" s="349">
        <v>0</v>
      </c>
      <c r="AY934" s="147"/>
      <c r="AZ934" s="349"/>
      <c r="BA934" s="349"/>
      <c r="BB934" s="147"/>
      <c r="BC934" s="147"/>
      <c r="BD934" s="349"/>
      <c r="BE934" s="349"/>
      <c r="BF934" s="338">
        <v>0</v>
      </c>
      <c r="BG934" s="145"/>
      <c r="BH934" s="148">
        <v>0</v>
      </c>
      <c r="BI934" s="337"/>
      <c r="BJ934" s="342"/>
      <c r="BK934" s="343"/>
      <c r="BL934" s="147"/>
      <c r="BM934" s="147"/>
      <c r="BN934" s="349"/>
      <c r="BO934" s="349"/>
      <c r="BP934" s="147"/>
      <c r="BQ934" s="144">
        <v>0</v>
      </c>
      <c r="BR934" s="145"/>
      <c r="BS934" s="145"/>
      <c r="BT934" s="145"/>
      <c r="BU934" s="338"/>
      <c r="BV934" s="144"/>
      <c r="BW934" s="145"/>
      <c r="BX934" s="145"/>
      <c r="BY934" s="144"/>
      <c r="BZ934" s="144"/>
      <c r="CA934" s="149">
        <v>0</v>
      </c>
      <c r="CB934" s="338">
        <v>0</v>
      </c>
      <c r="CC934" s="344">
        <v>0</v>
      </c>
      <c r="CD934" s="145"/>
      <c r="CE934" s="145"/>
      <c r="CF934" s="356">
        <v>0</v>
      </c>
      <c r="CG934" s="148"/>
      <c r="CH934" s="148"/>
      <c r="CI934" s="337"/>
      <c r="CJ934" s="147"/>
      <c r="CK934" s="338"/>
      <c r="CL934" s="145"/>
      <c r="CM934" s="145"/>
      <c r="CN934" s="338"/>
      <c r="CO934" s="344"/>
    </row>
    <row r="935" spans="1:93" ht="24" customHeight="1" x14ac:dyDescent="0.3">
      <c r="A935" s="327" t="s">
        <v>3542</v>
      </c>
      <c r="B935" s="328" t="s">
        <v>3543</v>
      </c>
      <c r="C935" s="329" t="s">
        <v>839</v>
      </c>
      <c r="D935" s="330">
        <f t="shared" si="39"/>
        <v>25</v>
      </c>
      <c r="E935" s="331">
        <f t="shared" si="40"/>
        <v>25</v>
      </c>
      <c r="F935" s="331">
        <f t="shared" si="41"/>
        <v>0</v>
      </c>
      <c r="G935" s="331">
        <f t="shared" si="42"/>
        <v>0</v>
      </c>
      <c r="H935" s="331">
        <f t="shared" si="43"/>
        <v>0</v>
      </c>
      <c r="I935" s="331">
        <f t="shared" si="44"/>
        <v>0</v>
      </c>
      <c r="J935" s="331">
        <f t="shared" si="45"/>
        <v>0</v>
      </c>
      <c r="K935" s="331">
        <f t="shared" si="46"/>
        <v>0</v>
      </c>
      <c r="L935" s="331">
        <f t="shared" si="47"/>
        <v>0</v>
      </c>
      <c r="M935" s="332">
        <f t="shared" si="48"/>
        <v>0</v>
      </c>
      <c r="N935" s="333">
        <f t="shared" si="49"/>
        <v>50</v>
      </c>
      <c r="O935" s="334"/>
      <c r="P935" s="335">
        <f t="shared" si="50"/>
        <v>50</v>
      </c>
      <c r="Q935" s="336">
        <f t="shared" si="51"/>
        <v>210</v>
      </c>
      <c r="R935" s="349"/>
      <c r="S935" s="349"/>
      <c r="T935" s="337"/>
      <c r="U935" s="349"/>
      <c r="V935" s="349"/>
      <c r="W935" s="337"/>
      <c r="X935" s="147"/>
      <c r="Y935" s="349"/>
      <c r="Z935" s="147"/>
      <c r="AA935" s="338">
        <v>0</v>
      </c>
      <c r="AB935" s="339">
        <v>0</v>
      </c>
      <c r="AC935" s="148">
        <v>0</v>
      </c>
      <c r="AD935" s="147"/>
      <c r="AE935" s="349"/>
      <c r="AF935" s="147">
        <v>25</v>
      </c>
      <c r="AG935" s="88">
        <v>0</v>
      </c>
      <c r="AH935" s="88">
        <v>0</v>
      </c>
      <c r="AI935" s="145"/>
      <c r="AJ935" s="145"/>
      <c r="AK935" s="88"/>
      <c r="AL935" s="145"/>
      <c r="AM935" s="88"/>
      <c r="AN935" s="88"/>
      <c r="AO935" s="340"/>
      <c r="AP935" s="340"/>
      <c r="AQ935" s="358"/>
      <c r="AR935" s="358"/>
      <c r="AS935" s="358"/>
      <c r="AT935" s="153"/>
      <c r="AU935" s="88"/>
      <c r="AV935" s="145"/>
      <c r="AW935" s="148">
        <v>0</v>
      </c>
      <c r="AX935" s="148">
        <v>0</v>
      </c>
      <c r="AY935" s="147"/>
      <c r="AZ935" s="148"/>
      <c r="BA935" s="148"/>
      <c r="BB935" s="147"/>
      <c r="BC935" s="147"/>
      <c r="BD935" s="148"/>
      <c r="BE935" s="148"/>
      <c r="BF935" s="338">
        <v>0</v>
      </c>
      <c r="BG935" s="145"/>
      <c r="BH935" s="349">
        <v>0</v>
      </c>
      <c r="BI935" s="337"/>
      <c r="BJ935" s="342"/>
      <c r="BK935" s="343"/>
      <c r="BL935" s="147"/>
      <c r="BM935" s="147"/>
      <c r="BN935" s="148"/>
      <c r="BO935" s="148">
        <v>25</v>
      </c>
      <c r="BP935" s="147"/>
      <c r="BQ935" s="88">
        <v>0</v>
      </c>
      <c r="BR935" s="352"/>
      <c r="BS935" s="352"/>
      <c r="BT935" s="145"/>
      <c r="BU935" s="338"/>
      <c r="BV935" s="88"/>
      <c r="BW935" s="145"/>
      <c r="BX935" s="145"/>
      <c r="BY935" s="88"/>
      <c r="BZ935" s="88"/>
      <c r="CA935" s="355">
        <v>0</v>
      </c>
      <c r="CB935" s="338">
        <v>0</v>
      </c>
      <c r="CC935" s="344">
        <v>0</v>
      </c>
      <c r="CD935" s="145"/>
      <c r="CE935" s="145"/>
      <c r="CF935" s="356">
        <v>0</v>
      </c>
      <c r="CG935" s="148"/>
      <c r="CH935" s="148"/>
      <c r="CI935" s="337"/>
      <c r="CJ935" s="147"/>
      <c r="CK935" s="338"/>
      <c r="CL935" s="145"/>
      <c r="CM935" s="145"/>
      <c r="CN935" s="338"/>
      <c r="CO935" s="344"/>
    </row>
    <row r="936" spans="1:93" ht="24" customHeight="1" x14ac:dyDescent="0.3">
      <c r="A936" s="346" t="s">
        <v>3544</v>
      </c>
      <c r="B936" s="347" t="s">
        <v>3545</v>
      </c>
      <c r="C936" s="348" t="s">
        <v>2404</v>
      </c>
      <c r="D936" s="330">
        <f t="shared" si="39"/>
        <v>5</v>
      </c>
      <c r="E936" s="331">
        <f t="shared" si="40"/>
        <v>0</v>
      </c>
      <c r="F936" s="331">
        <f t="shared" si="41"/>
        <v>0</v>
      </c>
      <c r="G936" s="331">
        <f t="shared" si="42"/>
        <v>0</v>
      </c>
      <c r="H936" s="331">
        <f t="shared" si="43"/>
        <v>0</v>
      </c>
      <c r="I936" s="331">
        <f t="shared" si="44"/>
        <v>0</v>
      </c>
      <c r="J936" s="331">
        <f t="shared" si="45"/>
        <v>0</v>
      </c>
      <c r="K936" s="331">
        <f t="shared" si="46"/>
        <v>0</v>
      </c>
      <c r="L936" s="331">
        <f t="shared" si="47"/>
        <v>0</v>
      </c>
      <c r="M936" s="332">
        <f t="shared" si="48"/>
        <v>0</v>
      </c>
      <c r="N936" s="333">
        <f t="shared" si="49"/>
        <v>5</v>
      </c>
      <c r="O936" s="334"/>
      <c r="P936" s="335">
        <f t="shared" si="50"/>
        <v>5</v>
      </c>
      <c r="Q936" s="336">
        <f t="shared" si="51"/>
        <v>814</v>
      </c>
      <c r="R936" s="148"/>
      <c r="S936" s="148"/>
      <c r="T936" s="337"/>
      <c r="U936" s="148"/>
      <c r="V936" s="148"/>
      <c r="W936" s="337"/>
      <c r="X936" s="147"/>
      <c r="Y936" s="148"/>
      <c r="Z936" s="147"/>
      <c r="AA936" s="338">
        <v>0</v>
      </c>
      <c r="AB936" s="339">
        <v>0</v>
      </c>
      <c r="AC936" s="349">
        <v>0</v>
      </c>
      <c r="AD936" s="147"/>
      <c r="AE936" s="148"/>
      <c r="AF936" s="147"/>
      <c r="AG936" s="88">
        <v>0</v>
      </c>
      <c r="AH936" s="88">
        <v>0</v>
      </c>
      <c r="AI936" s="352"/>
      <c r="AJ936" s="352"/>
      <c r="AK936" s="88"/>
      <c r="AL936" s="352"/>
      <c r="AM936" s="88"/>
      <c r="AN936" s="88"/>
      <c r="AO936" s="353"/>
      <c r="AP936" s="353"/>
      <c r="AQ936" s="358"/>
      <c r="AR936" s="358"/>
      <c r="AS936" s="358"/>
      <c r="AT936" s="153"/>
      <c r="AU936" s="88"/>
      <c r="AV936" s="352"/>
      <c r="AW936" s="148">
        <v>0</v>
      </c>
      <c r="AX936" s="148">
        <v>0</v>
      </c>
      <c r="AY936" s="147"/>
      <c r="AZ936" s="148"/>
      <c r="BA936" s="148"/>
      <c r="BB936" s="147"/>
      <c r="BC936" s="147"/>
      <c r="BD936" s="148"/>
      <c r="BE936" s="148"/>
      <c r="BF936" s="354">
        <v>0</v>
      </c>
      <c r="BG936" s="352"/>
      <c r="BH936" s="148">
        <v>0</v>
      </c>
      <c r="BI936" s="337"/>
      <c r="BJ936" s="342"/>
      <c r="BK936" s="343"/>
      <c r="BL936" s="147"/>
      <c r="BM936" s="147"/>
      <c r="BN936" s="148"/>
      <c r="BO936" s="148">
        <v>5</v>
      </c>
      <c r="BP936" s="147"/>
      <c r="BQ936" s="144">
        <v>0</v>
      </c>
      <c r="BR936" s="352"/>
      <c r="BS936" s="352"/>
      <c r="BT936" s="352"/>
      <c r="BU936" s="354"/>
      <c r="BV936" s="144"/>
      <c r="BW936" s="352"/>
      <c r="BX936" s="352"/>
      <c r="BY936" s="88"/>
      <c r="BZ936" s="88"/>
      <c r="CA936" s="149">
        <v>0</v>
      </c>
      <c r="CB936" s="338">
        <v>0</v>
      </c>
      <c r="CC936" s="88">
        <v>0</v>
      </c>
      <c r="CD936" s="352"/>
      <c r="CE936" s="352"/>
      <c r="CF936" s="146">
        <v>0</v>
      </c>
      <c r="CG936" s="148"/>
      <c r="CH936" s="148"/>
      <c r="CI936" s="337"/>
      <c r="CJ936" s="147"/>
      <c r="CK936" s="338"/>
      <c r="CL936" s="352"/>
      <c r="CM936" s="352"/>
      <c r="CN936" s="338"/>
      <c r="CO936" s="88"/>
    </row>
    <row r="937" spans="1:93" ht="24" customHeight="1" x14ac:dyDescent="0.3">
      <c r="A937" s="327" t="s">
        <v>3546</v>
      </c>
      <c r="B937" s="328" t="s">
        <v>3547</v>
      </c>
      <c r="C937" s="329" t="s">
        <v>576</v>
      </c>
      <c r="D937" s="330">
        <f t="shared" si="39"/>
        <v>0</v>
      </c>
      <c r="E937" s="331">
        <f t="shared" si="40"/>
        <v>0</v>
      </c>
      <c r="F937" s="331">
        <f t="shared" si="41"/>
        <v>0</v>
      </c>
      <c r="G937" s="331">
        <f t="shared" si="42"/>
        <v>0</v>
      </c>
      <c r="H937" s="331">
        <f t="shared" si="43"/>
        <v>0</v>
      </c>
      <c r="I937" s="331">
        <f t="shared" si="44"/>
        <v>0</v>
      </c>
      <c r="J937" s="331">
        <f t="shared" si="45"/>
        <v>0</v>
      </c>
      <c r="K937" s="331">
        <f t="shared" si="46"/>
        <v>0</v>
      </c>
      <c r="L937" s="331">
        <f t="shared" si="47"/>
        <v>0</v>
      </c>
      <c r="M937" s="332">
        <f t="shared" si="48"/>
        <v>0</v>
      </c>
      <c r="N937" s="333">
        <f t="shared" si="49"/>
        <v>0</v>
      </c>
      <c r="O937" s="334"/>
      <c r="P937" s="335">
        <f t="shared" si="50"/>
        <v>0</v>
      </c>
      <c r="Q937" s="336" t="str">
        <f t="shared" si="51"/>
        <v/>
      </c>
      <c r="R937" s="148"/>
      <c r="S937" s="148"/>
      <c r="T937" s="350"/>
      <c r="U937" s="148"/>
      <c r="V937" s="148"/>
      <c r="W937" s="350"/>
      <c r="X937" s="351"/>
      <c r="Y937" s="148"/>
      <c r="Z937" s="351"/>
      <c r="AA937" s="354">
        <v>0</v>
      </c>
      <c r="AB937" s="357">
        <v>0</v>
      </c>
      <c r="AC937" s="148">
        <v>0</v>
      </c>
      <c r="AD937" s="351"/>
      <c r="AE937" s="148"/>
      <c r="AF937" s="351"/>
      <c r="AG937" s="144">
        <v>0</v>
      </c>
      <c r="AH937" s="144">
        <v>0</v>
      </c>
      <c r="AI937" s="145"/>
      <c r="AJ937" s="145"/>
      <c r="AK937" s="144"/>
      <c r="AL937" s="145"/>
      <c r="AM937" s="144"/>
      <c r="AN937" s="144"/>
      <c r="AO937" s="340"/>
      <c r="AP937" s="340"/>
      <c r="AQ937" s="341"/>
      <c r="AR937" s="341"/>
      <c r="AS937" s="341"/>
      <c r="AT937" s="359"/>
      <c r="AU937" s="144"/>
      <c r="AV937" s="145"/>
      <c r="AW937" s="148">
        <v>0</v>
      </c>
      <c r="AX937" s="148">
        <v>0</v>
      </c>
      <c r="AY937" s="351"/>
      <c r="AZ937" s="148"/>
      <c r="BA937" s="148"/>
      <c r="BB937" s="351"/>
      <c r="BC937" s="351"/>
      <c r="BD937" s="148"/>
      <c r="BE937" s="148"/>
      <c r="BF937" s="354">
        <v>0</v>
      </c>
      <c r="BG937" s="145"/>
      <c r="BH937" s="148">
        <v>0</v>
      </c>
      <c r="BI937" s="350"/>
      <c r="BJ937" s="342"/>
      <c r="BK937" s="343"/>
      <c r="BL937" s="351"/>
      <c r="BM937" s="351"/>
      <c r="BN937" s="148"/>
      <c r="BO937" s="148"/>
      <c r="BP937" s="351"/>
      <c r="BQ937" s="144">
        <v>0</v>
      </c>
      <c r="BR937" s="145"/>
      <c r="BS937" s="145"/>
      <c r="BT937" s="145"/>
      <c r="BU937" s="354"/>
      <c r="BV937" s="144"/>
      <c r="BW937" s="145"/>
      <c r="BX937" s="145"/>
      <c r="BY937" s="144"/>
      <c r="BZ937" s="144"/>
      <c r="CA937" s="355">
        <v>0</v>
      </c>
      <c r="CB937" s="338">
        <v>0</v>
      </c>
      <c r="CC937" s="344">
        <v>0</v>
      </c>
      <c r="CD937" s="145"/>
      <c r="CE937" s="145"/>
      <c r="CF937" s="146">
        <v>0</v>
      </c>
      <c r="CG937" s="349"/>
      <c r="CH937" s="349"/>
      <c r="CI937" s="350"/>
      <c r="CJ937" s="351"/>
      <c r="CK937" s="338"/>
      <c r="CL937" s="145"/>
      <c r="CM937" s="145"/>
      <c r="CN937" s="338"/>
      <c r="CO937" s="344"/>
    </row>
    <row r="938" spans="1:93" ht="24" customHeight="1" x14ac:dyDescent="0.3">
      <c r="A938" s="327" t="s">
        <v>3548</v>
      </c>
      <c r="B938" s="328" t="s">
        <v>3549</v>
      </c>
      <c r="C938" s="329" t="s">
        <v>686</v>
      </c>
      <c r="D938" s="330">
        <f t="shared" si="39"/>
        <v>0</v>
      </c>
      <c r="E938" s="331">
        <f t="shared" si="40"/>
        <v>0</v>
      </c>
      <c r="F938" s="331">
        <f t="shared" si="41"/>
        <v>0</v>
      </c>
      <c r="G938" s="331">
        <f t="shared" si="42"/>
        <v>0</v>
      </c>
      <c r="H938" s="331">
        <f t="shared" si="43"/>
        <v>0</v>
      </c>
      <c r="I938" s="331">
        <f t="shared" si="44"/>
        <v>0</v>
      </c>
      <c r="J938" s="331">
        <f t="shared" si="45"/>
        <v>0</v>
      </c>
      <c r="K938" s="331">
        <f t="shared" si="46"/>
        <v>0</v>
      </c>
      <c r="L938" s="331">
        <f t="shared" si="47"/>
        <v>0</v>
      </c>
      <c r="M938" s="332">
        <f t="shared" si="48"/>
        <v>0</v>
      </c>
      <c r="N938" s="333">
        <f t="shared" si="49"/>
        <v>0</v>
      </c>
      <c r="O938" s="334"/>
      <c r="P938" s="335">
        <f t="shared" si="50"/>
        <v>0</v>
      </c>
      <c r="Q938" s="336" t="str">
        <f t="shared" si="51"/>
        <v/>
      </c>
      <c r="R938" s="349"/>
      <c r="S938" s="349"/>
      <c r="T938" s="350"/>
      <c r="U938" s="349"/>
      <c r="V938" s="349"/>
      <c r="W938" s="350"/>
      <c r="X938" s="351"/>
      <c r="Y938" s="349"/>
      <c r="Z938" s="351"/>
      <c r="AA938" s="354">
        <v>0</v>
      </c>
      <c r="AB938" s="357">
        <v>0</v>
      </c>
      <c r="AC938" s="349">
        <v>0</v>
      </c>
      <c r="AD938" s="351"/>
      <c r="AE938" s="349"/>
      <c r="AF938" s="351"/>
      <c r="AG938" s="88">
        <v>0</v>
      </c>
      <c r="AH938" s="88">
        <v>0</v>
      </c>
      <c r="AI938" s="145"/>
      <c r="AJ938" s="145"/>
      <c r="AK938" s="88"/>
      <c r="AL938" s="145"/>
      <c r="AM938" s="88"/>
      <c r="AN938" s="88"/>
      <c r="AO938" s="340"/>
      <c r="AP938" s="340"/>
      <c r="AQ938" s="358"/>
      <c r="AR938" s="358"/>
      <c r="AS938" s="358"/>
      <c r="AT938" s="359"/>
      <c r="AU938" s="88"/>
      <c r="AV938" s="145"/>
      <c r="AW938" s="148">
        <v>0</v>
      </c>
      <c r="AX938" s="148">
        <v>0</v>
      </c>
      <c r="AY938" s="351"/>
      <c r="AZ938" s="148"/>
      <c r="BA938" s="148"/>
      <c r="BB938" s="351"/>
      <c r="BC938" s="351"/>
      <c r="BD938" s="148"/>
      <c r="BE938" s="148"/>
      <c r="BF938" s="338">
        <v>0</v>
      </c>
      <c r="BG938" s="145"/>
      <c r="BH938" s="148">
        <v>0</v>
      </c>
      <c r="BI938" s="350"/>
      <c r="BJ938" s="360"/>
      <c r="BK938" s="343"/>
      <c r="BL938" s="351"/>
      <c r="BM938" s="351"/>
      <c r="BN938" s="148"/>
      <c r="BO938" s="148"/>
      <c r="BP938" s="351"/>
      <c r="BQ938" s="144">
        <v>0</v>
      </c>
      <c r="BR938" s="145"/>
      <c r="BS938" s="145"/>
      <c r="BT938" s="145"/>
      <c r="BU938" s="338"/>
      <c r="BV938" s="144"/>
      <c r="BW938" s="145"/>
      <c r="BX938" s="145"/>
      <c r="BY938" s="88"/>
      <c r="BZ938" s="88"/>
      <c r="CA938" s="355">
        <v>0</v>
      </c>
      <c r="CB938" s="354">
        <v>0</v>
      </c>
      <c r="CC938" s="344">
        <v>0</v>
      </c>
      <c r="CD938" s="145"/>
      <c r="CE938" s="145"/>
      <c r="CF938" s="146">
        <v>0</v>
      </c>
      <c r="CG938" s="349"/>
      <c r="CH938" s="349"/>
      <c r="CI938" s="350"/>
      <c r="CJ938" s="351"/>
      <c r="CK938" s="354"/>
      <c r="CL938" s="145"/>
      <c r="CM938" s="145"/>
      <c r="CN938" s="354"/>
      <c r="CO938" s="344"/>
    </row>
    <row r="939" spans="1:93" ht="24" customHeight="1" x14ac:dyDescent="0.3">
      <c r="A939" s="327" t="s">
        <v>3550</v>
      </c>
      <c r="B939" s="328" t="s">
        <v>3551</v>
      </c>
      <c r="C939" s="329" t="s">
        <v>2068</v>
      </c>
      <c r="D939" s="330">
        <f t="shared" si="39"/>
        <v>4</v>
      </c>
      <c r="E939" s="331">
        <f t="shared" si="40"/>
        <v>3</v>
      </c>
      <c r="F939" s="331">
        <f t="shared" si="41"/>
        <v>0</v>
      </c>
      <c r="G939" s="331">
        <f t="shared" si="42"/>
        <v>0</v>
      </c>
      <c r="H939" s="331">
        <f t="shared" si="43"/>
        <v>0</v>
      </c>
      <c r="I939" s="331">
        <f t="shared" si="44"/>
        <v>0</v>
      </c>
      <c r="J939" s="331">
        <f t="shared" si="45"/>
        <v>0</v>
      </c>
      <c r="K939" s="331">
        <f t="shared" si="46"/>
        <v>0</v>
      </c>
      <c r="L939" s="331">
        <f t="shared" si="47"/>
        <v>0</v>
      </c>
      <c r="M939" s="332">
        <f t="shared" si="48"/>
        <v>0</v>
      </c>
      <c r="N939" s="333">
        <f t="shared" si="49"/>
        <v>7</v>
      </c>
      <c r="O939" s="334"/>
      <c r="P939" s="335">
        <f t="shared" si="50"/>
        <v>7</v>
      </c>
      <c r="Q939" s="336">
        <f t="shared" si="51"/>
        <v>745</v>
      </c>
      <c r="R939" s="148"/>
      <c r="S939" s="148"/>
      <c r="T939" s="337"/>
      <c r="U939" s="148"/>
      <c r="V939" s="148"/>
      <c r="W939" s="337"/>
      <c r="X939" s="147"/>
      <c r="Y939" s="148"/>
      <c r="Z939" s="147"/>
      <c r="AA939" s="338">
        <v>0</v>
      </c>
      <c r="AB939" s="339">
        <v>0</v>
      </c>
      <c r="AC939" s="148">
        <v>0</v>
      </c>
      <c r="AD939" s="147"/>
      <c r="AE939" s="148"/>
      <c r="AF939" s="147">
        <v>4</v>
      </c>
      <c r="AG939" s="144">
        <v>0</v>
      </c>
      <c r="AH939" s="144">
        <v>0</v>
      </c>
      <c r="AI939" s="145"/>
      <c r="AJ939" s="145"/>
      <c r="AK939" s="144"/>
      <c r="AL939" s="145"/>
      <c r="AM939" s="144"/>
      <c r="AN939" s="144"/>
      <c r="AO939" s="340"/>
      <c r="AP939" s="340"/>
      <c r="AQ939" s="341"/>
      <c r="AR939" s="341"/>
      <c r="AS939" s="341"/>
      <c r="AT939" s="153"/>
      <c r="AU939" s="144"/>
      <c r="AV939" s="145"/>
      <c r="AW939" s="148">
        <v>0</v>
      </c>
      <c r="AX939" s="148">
        <v>0</v>
      </c>
      <c r="AY939" s="147"/>
      <c r="AZ939" s="148"/>
      <c r="BA939" s="148"/>
      <c r="BB939" s="147"/>
      <c r="BC939" s="147"/>
      <c r="BD939" s="148"/>
      <c r="BE939" s="148"/>
      <c r="BF939" s="354">
        <v>0</v>
      </c>
      <c r="BG939" s="145"/>
      <c r="BH939" s="148">
        <v>0</v>
      </c>
      <c r="BI939" s="337"/>
      <c r="BJ939" s="342"/>
      <c r="BK939" s="343"/>
      <c r="BL939" s="147"/>
      <c r="BM939" s="147"/>
      <c r="BN939" s="148"/>
      <c r="BO939" s="148">
        <v>3</v>
      </c>
      <c r="BP939" s="147"/>
      <c r="BQ939" s="88">
        <v>0</v>
      </c>
      <c r="BR939" s="352"/>
      <c r="BS939" s="352"/>
      <c r="BT939" s="145"/>
      <c r="BU939" s="354"/>
      <c r="BV939" s="88"/>
      <c r="BW939" s="145"/>
      <c r="BX939" s="145"/>
      <c r="BY939" s="144"/>
      <c r="BZ939" s="144"/>
      <c r="CA939" s="149">
        <v>0</v>
      </c>
      <c r="CB939" s="354">
        <v>0</v>
      </c>
      <c r="CC939" s="88">
        <v>0</v>
      </c>
      <c r="CD939" s="145"/>
      <c r="CE939" s="145"/>
      <c r="CF939" s="146">
        <v>0</v>
      </c>
      <c r="CG939" s="148"/>
      <c r="CH939" s="148"/>
      <c r="CI939" s="337"/>
      <c r="CJ939" s="147"/>
      <c r="CK939" s="354"/>
      <c r="CL939" s="145"/>
      <c r="CM939" s="145"/>
      <c r="CN939" s="354"/>
      <c r="CO939" s="88"/>
    </row>
    <row r="940" spans="1:93" ht="24" customHeight="1" x14ac:dyDescent="0.3">
      <c r="A940" s="327" t="s">
        <v>3552</v>
      </c>
      <c r="B940" s="328" t="s">
        <v>3553</v>
      </c>
      <c r="C940" s="329" t="s">
        <v>1196</v>
      </c>
      <c r="D940" s="330">
        <f t="shared" si="39"/>
        <v>140</v>
      </c>
      <c r="E940" s="331">
        <f t="shared" si="40"/>
        <v>95</v>
      </c>
      <c r="F940" s="331">
        <f t="shared" si="41"/>
        <v>0</v>
      </c>
      <c r="G940" s="331">
        <f t="shared" si="42"/>
        <v>0</v>
      </c>
      <c r="H940" s="331">
        <f t="shared" si="43"/>
        <v>0</v>
      </c>
      <c r="I940" s="331">
        <f t="shared" si="44"/>
        <v>0</v>
      </c>
      <c r="J940" s="331">
        <f t="shared" si="45"/>
        <v>0</v>
      </c>
      <c r="K940" s="331">
        <f t="shared" si="46"/>
        <v>0</v>
      </c>
      <c r="L940" s="331">
        <f t="shared" si="47"/>
        <v>0</v>
      </c>
      <c r="M940" s="332">
        <f t="shared" si="48"/>
        <v>0</v>
      </c>
      <c r="N940" s="333">
        <f t="shared" si="49"/>
        <v>235</v>
      </c>
      <c r="O940" s="334">
        <f>Nemzetközi!E95</f>
        <v>1</v>
      </c>
      <c r="P940" s="335">
        <f t="shared" si="50"/>
        <v>335</v>
      </c>
      <c r="Q940" s="336">
        <f t="shared" si="51"/>
        <v>31</v>
      </c>
      <c r="R940" s="148"/>
      <c r="S940" s="148"/>
      <c r="T940" s="337"/>
      <c r="U940" s="148"/>
      <c r="V940" s="148"/>
      <c r="W940" s="337"/>
      <c r="X940" s="147"/>
      <c r="Y940" s="148"/>
      <c r="Z940" s="147"/>
      <c r="AA940" s="354">
        <v>0</v>
      </c>
      <c r="AB940" s="357">
        <v>0</v>
      </c>
      <c r="AC940" s="148">
        <v>0</v>
      </c>
      <c r="AD940" s="147"/>
      <c r="AE940" s="148"/>
      <c r="AF940" s="147"/>
      <c r="AG940" s="144">
        <v>0</v>
      </c>
      <c r="AH940" s="144">
        <v>0</v>
      </c>
      <c r="AI940" s="145"/>
      <c r="AJ940" s="145"/>
      <c r="AK940" s="144"/>
      <c r="AL940" s="145"/>
      <c r="AM940" s="144"/>
      <c r="AN940" s="144"/>
      <c r="AO940" s="340"/>
      <c r="AP940" s="340"/>
      <c r="AQ940" s="341">
        <v>140</v>
      </c>
      <c r="AR940" s="341">
        <v>95</v>
      </c>
      <c r="AS940" s="341"/>
      <c r="AT940" s="359"/>
      <c r="AU940" s="144"/>
      <c r="AV940" s="145"/>
      <c r="AW940" s="148">
        <v>0</v>
      </c>
      <c r="AX940" s="148">
        <v>0</v>
      </c>
      <c r="AY940" s="147"/>
      <c r="AZ940" s="148"/>
      <c r="BA940" s="148"/>
      <c r="BB940" s="147"/>
      <c r="BC940" s="147"/>
      <c r="BD940" s="148"/>
      <c r="BE940" s="148"/>
      <c r="BF940" s="338">
        <v>0</v>
      </c>
      <c r="BG940" s="145"/>
      <c r="BH940" s="148">
        <v>0</v>
      </c>
      <c r="BI940" s="337"/>
      <c r="BJ940" s="360"/>
      <c r="BK940" s="343"/>
      <c r="BL940" s="147"/>
      <c r="BM940" s="147"/>
      <c r="BN940" s="148"/>
      <c r="BO940" s="148"/>
      <c r="BP940" s="147"/>
      <c r="BQ940" s="88">
        <v>0</v>
      </c>
      <c r="BR940" s="352"/>
      <c r="BS940" s="352"/>
      <c r="BT940" s="145"/>
      <c r="BU940" s="338"/>
      <c r="BV940" s="88"/>
      <c r="BW940" s="145"/>
      <c r="BX940" s="145"/>
      <c r="BY940" s="144"/>
      <c r="BZ940" s="144"/>
      <c r="CA940" s="149">
        <v>0</v>
      </c>
      <c r="CB940" s="338">
        <v>0</v>
      </c>
      <c r="CC940" s="344">
        <v>0</v>
      </c>
      <c r="CD940" s="145"/>
      <c r="CE940" s="145"/>
      <c r="CF940" s="146">
        <v>0</v>
      </c>
      <c r="CG940" s="148"/>
      <c r="CH940" s="148"/>
      <c r="CI940" s="337"/>
      <c r="CJ940" s="147"/>
      <c r="CK940" s="338"/>
      <c r="CL940" s="145"/>
      <c r="CM940" s="145"/>
      <c r="CN940" s="338"/>
      <c r="CO940" s="344"/>
    </row>
    <row r="941" spans="1:93" ht="24" customHeight="1" x14ac:dyDescent="0.3">
      <c r="A941" s="327">
        <v>7912040</v>
      </c>
      <c r="B941" s="328" t="s">
        <v>3554</v>
      </c>
      <c r="C941" s="329" t="s">
        <v>2571</v>
      </c>
      <c r="D941" s="330">
        <f t="shared" si="39"/>
        <v>0</v>
      </c>
      <c r="E941" s="331">
        <f t="shared" si="40"/>
        <v>0</v>
      </c>
      <c r="F941" s="331">
        <f t="shared" si="41"/>
        <v>0</v>
      </c>
      <c r="G941" s="331">
        <f t="shared" si="42"/>
        <v>0</v>
      </c>
      <c r="H941" s="331">
        <f t="shared" si="43"/>
        <v>0</v>
      </c>
      <c r="I941" s="331">
        <f t="shared" si="44"/>
        <v>0</v>
      </c>
      <c r="J941" s="331">
        <f t="shared" si="45"/>
        <v>0</v>
      </c>
      <c r="K941" s="331">
        <f t="shared" si="46"/>
        <v>0</v>
      </c>
      <c r="L941" s="331">
        <f t="shared" si="47"/>
        <v>0</v>
      </c>
      <c r="M941" s="332">
        <f t="shared" si="48"/>
        <v>0</v>
      </c>
      <c r="N941" s="333">
        <f t="shared" si="49"/>
        <v>0</v>
      </c>
      <c r="O941" s="334"/>
      <c r="P941" s="335">
        <f t="shared" si="50"/>
        <v>0</v>
      </c>
      <c r="Q941" s="336" t="str">
        <f t="shared" si="51"/>
        <v/>
      </c>
      <c r="R941" s="148"/>
      <c r="S941" s="148"/>
      <c r="T941" s="337"/>
      <c r="U941" s="148"/>
      <c r="V941" s="148"/>
      <c r="W941" s="337"/>
      <c r="X941" s="147"/>
      <c r="Y941" s="148"/>
      <c r="Z941" s="147"/>
      <c r="AA941" s="338">
        <v>0</v>
      </c>
      <c r="AB941" s="339">
        <v>0</v>
      </c>
      <c r="AC941" s="349">
        <v>0</v>
      </c>
      <c r="AD941" s="147"/>
      <c r="AE941" s="148"/>
      <c r="AF941" s="147"/>
      <c r="AG941" s="144">
        <v>0</v>
      </c>
      <c r="AH941" s="144">
        <v>0</v>
      </c>
      <c r="AI941" s="145"/>
      <c r="AJ941" s="145"/>
      <c r="AK941" s="144"/>
      <c r="AL941" s="145"/>
      <c r="AM941" s="144"/>
      <c r="AN941" s="144"/>
      <c r="AO941" s="340"/>
      <c r="AP941" s="340"/>
      <c r="AQ941" s="341"/>
      <c r="AR941" s="341"/>
      <c r="AS941" s="341"/>
      <c r="AT941" s="153"/>
      <c r="AU941" s="144"/>
      <c r="AV941" s="145"/>
      <c r="AW941" s="148">
        <v>0</v>
      </c>
      <c r="AX941" s="148">
        <v>0</v>
      </c>
      <c r="AY941" s="147"/>
      <c r="AZ941" s="148"/>
      <c r="BA941" s="148"/>
      <c r="BB941" s="147"/>
      <c r="BC941" s="147"/>
      <c r="BD941" s="148"/>
      <c r="BE941" s="148"/>
      <c r="BF941" s="338">
        <v>0</v>
      </c>
      <c r="BG941" s="145"/>
      <c r="BH941" s="148">
        <v>0</v>
      </c>
      <c r="BI941" s="337"/>
      <c r="BJ941" s="342"/>
      <c r="BK941" s="343"/>
      <c r="BL941" s="147"/>
      <c r="BM941" s="147"/>
      <c r="BN941" s="148"/>
      <c r="BO941" s="148"/>
      <c r="BP941" s="147"/>
      <c r="BQ941" s="144">
        <v>0</v>
      </c>
      <c r="BR941" s="145"/>
      <c r="BS941" s="145"/>
      <c r="BT941" s="145"/>
      <c r="BU941" s="338"/>
      <c r="BV941" s="144"/>
      <c r="BW941" s="145"/>
      <c r="BX941" s="145"/>
      <c r="BY941" s="144"/>
      <c r="BZ941" s="144"/>
      <c r="CA941" s="149">
        <v>0</v>
      </c>
      <c r="CB941" s="354">
        <v>0</v>
      </c>
      <c r="CC941" s="344">
        <v>0</v>
      </c>
      <c r="CD941" s="145"/>
      <c r="CE941" s="145"/>
      <c r="CF941" s="146">
        <v>0</v>
      </c>
      <c r="CG941" s="148"/>
      <c r="CH941" s="148"/>
      <c r="CI941" s="337"/>
      <c r="CJ941" s="147"/>
      <c r="CK941" s="354"/>
      <c r="CL941" s="145"/>
      <c r="CM941" s="145"/>
      <c r="CN941" s="354"/>
      <c r="CO941" s="344"/>
    </row>
    <row r="942" spans="1:93" ht="24" customHeight="1" x14ac:dyDescent="0.3">
      <c r="A942" s="327" t="s">
        <v>3555</v>
      </c>
      <c r="B942" s="328" t="s">
        <v>3556</v>
      </c>
      <c r="C942" s="329" t="s">
        <v>92</v>
      </c>
      <c r="D942" s="330">
        <f t="shared" si="39"/>
        <v>28</v>
      </c>
      <c r="E942" s="331">
        <f t="shared" si="40"/>
        <v>16</v>
      </c>
      <c r="F942" s="331">
        <f t="shared" si="41"/>
        <v>0</v>
      </c>
      <c r="G942" s="331">
        <f t="shared" si="42"/>
        <v>0</v>
      </c>
      <c r="H942" s="331">
        <f t="shared" si="43"/>
        <v>0</v>
      </c>
      <c r="I942" s="331">
        <f t="shared" si="44"/>
        <v>0</v>
      </c>
      <c r="J942" s="331">
        <f t="shared" si="45"/>
        <v>0</v>
      </c>
      <c r="K942" s="331">
        <f t="shared" si="46"/>
        <v>0</v>
      </c>
      <c r="L942" s="331">
        <f t="shared" si="47"/>
        <v>0</v>
      </c>
      <c r="M942" s="332">
        <f t="shared" si="48"/>
        <v>0</v>
      </c>
      <c r="N942" s="333">
        <f t="shared" si="49"/>
        <v>44</v>
      </c>
      <c r="O942" s="334"/>
      <c r="P942" s="335">
        <f t="shared" si="50"/>
        <v>44</v>
      </c>
      <c r="Q942" s="336">
        <f t="shared" si="51"/>
        <v>236</v>
      </c>
      <c r="R942" s="148"/>
      <c r="S942" s="148"/>
      <c r="T942" s="337"/>
      <c r="U942" s="148"/>
      <c r="V942" s="148"/>
      <c r="W942" s="337"/>
      <c r="X942" s="147"/>
      <c r="Y942" s="148"/>
      <c r="Z942" s="147"/>
      <c r="AA942" s="338">
        <v>0</v>
      </c>
      <c r="AB942" s="339">
        <v>0</v>
      </c>
      <c r="AC942" s="148">
        <v>0</v>
      </c>
      <c r="AD942" s="147"/>
      <c r="AE942" s="148">
        <v>16</v>
      </c>
      <c r="AF942" s="147"/>
      <c r="AG942" s="144">
        <v>0</v>
      </c>
      <c r="AH942" s="144">
        <v>0</v>
      </c>
      <c r="AI942" s="145"/>
      <c r="AJ942" s="145"/>
      <c r="AK942" s="144"/>
      <c r="AL942" s="145"/>
      <c r="AM942" s="144"/>
      <c r="AN942" s="144"/>
      <c r="AO942" s="340"/>
      <c r="AP942" s="340"/>
      <c r="AQ942" s="341"/>
      <c r="AR942" s="341"/>
      <c r="AS942" s="341"/>
      <c r="AT942" s="153"/>
      <c r="AU942" s="144"/>
      <c r="AV942" s="145"/>
      <c r="AW942" s="148">
        <v>0</v>
      </c>
      <c r="AX942" s="148">
        <v>0</v>
      </c>
      <c r="AY942" s="147"/>
      <c r="AZ942" s="148"/>
      <c r="BA942" s="148"/>
      <c r="BB942" s="147"/>
      <c r="BC942" s="147"/>
      <c r="BD942" s="148"/>
      <c r="BE942" s="148"/>
      <c r="BF942" s="338">
        <v>0</v>
      </c>
      <c r="BG942" s="145"/>
      <c r="BH942" s="148">
        <v>0</v>
      </c>
      <c r="BI942" s="337"/>
      <c r="BJ942" s="342"/>
      <c r="BK942" s="343"/>
      <c r="BL942" s="147"/>
      <c r="BM942" s="147"/>
      <c r="BN942" s="148">
        <v>28</v>
      </c>
      <c r="BO942" s="148"/>
      <c r="BP942" s="147"/>
      <c r="BQ942" s="88">
        <v>0</v>
      </c>
      <c r="BR942" s="352"/>
      <c r="BS942" s="352"/>
      <c r="BT942" s="145"/>
      <c r="BU942" s="338"/>
      <c r="BV942" s="88"/>
      <c r="BW942" s="145"/>
      <c r="BX942" s="145"/>
      <c r="BY942" s="144"/>
      <c r="BZ942" s="144"/>
      <c r="CA942" s="355">
        <v>0</v>
      </c>
      <c r="CB942" s="338">
        <v>0</v>
      </c>
      <c r="CC942" s="344">
        <v>0</v>
      </c>
      <c r="CD942" s="145"/>
      <c r="CE942" s="145"/>
      <c r="CF942" s="146">
        <v>0</v>
      </c>
      <c r="CG942" s="148"/>
      <c r="CH942" s="148"/>
      <c r="CI942" s="337"/>
      <c r="CJ942" s="147"/>
      <c r="CK942" s="338"/>
      <c r="CL942" s="145"/>
      <c r="CM942" s="145"/>
      <c r="CN942" s="338"/>
      <c r="CO942" s="344"/>
    </row>
    <row r="943" spans="1:93" ht="24" customHeight="1" x14ac:dyDescent="0.3">
      <c r="A943" s="327" t="s">
        <v>3557</v>
      </c>
      <c r="B943" s="328" t="s">
        <v>3558</v>
      </c>
      <c r="C943" s="329" t="s">
        <v>2010</v>
      </c>
      <c r="D943" s="330">
        <f t="shared" si="39"/>
        <v>12</v>
      </c>
      <c r="E943" s="331">
        <f t="shared" si="40"/>
        <v>0</v>
      </c>
      <c r="F943" s="331">
        <f t="shared" si="41"/>
        <v>0</v>
      </c>
      <c r="G943" s="331">
        <f t="shared" si="42"/>
        <v>0</v>
      </c>
      <c r="H943" s="331">
        <f t="shared" si="43"/>
        <v>0</v>
      </c>
      <c r="I943" s="331">
        <f t="shared" si="44"/>
        <v>0</v>
      </c>
      <c r="J943" s="331">
        <f t="shared" si="45"/>
        <v>0</v>
      </c>
      <c r="K943" s="331">
        <f t="shared" si="46"/>
        <v>0</v>
      </c>
      <c r="L943" s="331">
        <f t="shared" si="47"/>
        <v>0</v>
      </c>
      <c r="M943" s="332">
        <f t="shared" si="48"/>
        <v>0</v>
      </c>
      <c r="N943" s="333">
        <f t="shared" si="49"/>
        <v>12</v>
      </c>
      <c r="O943" s="334"/>
      <c r="P943" s="335">
        <f t="shared" si="50"/>
        <v>12</v>
      </c>
      <c r="Q943" s="336">
        <f t="shared" si="51"/>
        <v>604</v>
      </c>
      <c r="R943" s="148"/>
      <c r="S943" s="148"/>
      <c r="T943" s="337"/>
      <c r="U943" s="148"/>
      <c r="V943" s="148"/>
      <c r="W943" s="337"/>
      <c r="X943" s="147"/>
      <c r="Y943" s="148"/>
      <c r="Z943" s="147"/>
      <c r="AA943" s="338">
        <v>0</v>
      </c>
      <c r="AB943" s="339">
        <v>0</v>
      </c>
      <c r="AC943" s="148">
        <v>0</v>
      </c>
      <c r="AD943" s="147"/>
      <c r="AE943" s="148">
        <v>12</v>
      </c>
      <c r="AF943" s="147"/>
      <c r="AG943" s="144">
        <v>0</v>
      </c>
      <c r="AH943" s="144">
        <v>0</v>
      </c>
      <c r="AI943" s="145"/>
      <c r="AJ943" s="145"/>
      <c r="AK943" s="144"/>
      <c r="AL943" s="145"/>
      <c r="AM943" s="144"/>
      <c r="AN943" s="144"/>
      <c r="AO943" s="340"/>
      <c r="AP943" s="340"/>
      <c r="AQ943" s="341"/>
      <c r="AR943" s="341"/>
      <c r="AS943" s="341"/>
      <c r="AT943" s="153"/>
      <c r="AU943" s="144"/>
      <c r="AV943" s="145"/>
      <c r="AW943" s="349">
        <v>0</v>
      </c>
      <c r="AX943" s="349">
        <v>0</v>
      </c>
      <c r="AY943" s="147"/>
      <c r="AZ943" s="349"/>
      <c r="BA943" s="349"/>
      <c r="BB943" s="147"/>
      <c r="BC943" s="147"/>
      <c r="BD943" s="349"/>
      <c r="BE943" s="349"/>
      <c r="BF943" s="338">
        <v>0</v>
      </c>
      <c r="BG943" s="145"/>
      <c r="BH943" s="148">
        <v>0</v>
      </c>
      <c r="BI943" s="337"/>
      <c r="BJ943" s="342"/>
      <c r="BK943" s="343"/>
      <c r="BL943" s="147"/>
      <c r="BM943" s="147"/>
      <c r="BN943" s="349"/>
      <c r="BO943" s="349"/>
      <c r="BP943" s="147"/>
      <c r="BQ943" s="144">
        <v>0</v>
      </c>
      <c r="BR943" s="145"/>
      <c r="BS943" s="145"/>
      <c r="BT943" s="145"/>
      <c r="BU943" s="338"/>
      <c r="BV943" s="144"/>
      <c r="BW943" s="145"/>
      <c r="BX943" s="145"/>
      <c r="BY943" s="144"/>
      <c r="BZ943" s="144"/>
      <c r="CA943" s="149">
        <v>0</v>
      </c>
      <c r="CB943" s="338">
        <v>0</v>
      </c>
      <c r="CC943" s="344">
        <v>0</v>
      </c>
      <c r="CD943" s="145"/>
      <c r="CE943" s="145"/>
      <c r="CF943" s="146">
        <v>0</v>
      </c>
      <c r="CG943" s="148"/>
      <c r="CH943" s="148"/>
      <c r="CI943" s="337"/>
      <c r="CJ943" s="147"/>
      <c r="CK943" s="338"/>
      <c r="CL943" s="145"/>
      <c r="CM943" s="145"/>
      <c r="CN943" s="338"/>
      <c r="CO943" s="344"/>
    </row>
    <row r="944" spans="1:93" ht="24" customHeight="1" x14ac:dyDescent="0.3">
      <c r="A944" s="345" t="s">
        <v>1561</v>
      </c>
      <c r="B944" s="328" t="s">
        <v>1562</v>
      </c>
      <c r="C944" s="329" t="s">
        <v>314</v>
      </c>
      <c r="D944" s="330">
        <f t="shared" si="39"/>
        <v>5</v>
      </c>
      <c r="E944" s="331">
        <f t="shared" si="40"/>
        <v>0</v>
      </c>
      <c r="F944" s="331">
        <f t="shared" si="41"/>
        <v>0</v>
      </c>
      <c r="G944" s="331">
        <f t="shared" si="42"/>
        <v>0</v>
      </c>
      <c r="H944" s="331">
        <f t="shared" si="43"/>
        <v>0</v>
      </c>
      <c r="I944" s="331">
        <f t="shared" si="44"/>
        <v>0</v>
      </c>
      <c r="J944" s="331">
        <f t="shared" si="45"/>
        <v>0</v>
      </c>
      <c r="K944" s="331">
        <f t="shared" si="46"/>
        <v>0</v>
      </c>
      <c r="L944" s="331">
        <f t="shared" si="47"/>
        <v>0</v>
      </c>
      <c r="M944" s="332">
        <f t="shared" si="48"/>
        <v>0</v>
      </c>
      <c r="N944" s="333">
        <f t="shared" si="49"/>
        <v>5</v>
      </c>
      <c r="O944" s="334"/>
      <c r="P944" s="335">
        <f t="shared" si="50"/>
        <v>5</v>
      </c>
      <c r="Q944" s="336">
        <f t="shared" si="51"/>
        <v>814</v>
      </c>
      <c r="R944" s="148"/>
      <c r="S944" s="148"/>
      <c r="T944" s="350"/>
      <c r="U944" s="148"/>
      <c r="V944" s="148"/>
      <c r="W944" s="350"/>
      <c r="X944" s="351"/>
      <c r="Y944" s="148"/>
      <c r="Z944" s="351"/>
      <c r="AA944" s="338">
        <v>0</v>
      </c>
      <c r="AB944" s="339">
        <v>0</v>
      </c>
      <c r="AC944" s="148">
        <v>0</v>
      </c>
      <c r="AD944" s="351"/>
      <c r="AE944" s="148"/>
      <c r="AF944" s="351"/>
      <c r="AG944" s="144">
        <v>0</v>
      </c>
      <c r="AH944" s="144">
        <v>0</v>
      </c>
      <c r="AI944" s="145"/>
      <c r="AJ944" s="145"/>
      <c r="AK944" s="144"/>
      <c r="AL944" s="145"/>
      <c r="AM944" s="144"/>
      <c r="AN944" s="144"/>
      <c r="AO944" s="340"/>
      <c r="AP944" s="340"/>
      <c r="AQ944" s="341"/>
      <c r="AR944" s="341"/>
      <c r="AS944" s="341"/>
      <c r="AT944" s="153"/>
      <c r="AU944" s="144"/>
      <c r="AV944" s="145"/>
      <c r="AW944" s="148">
        <v>0</v>
      </c>
      <c r="AX944" s="148">
        <v>0</v>
      </c>
      <c r="AY944" s="351"/>
      <c r="AZ944" s="148"/>
      <c r="BA944" s="148"/>
      <c r="BB944" s="351"/>
      <c r="BC944" s="351"/>
      <c r="BD944" s="148"/>
      <c r="BE944" s="148"/>
      <c r="BF944" s="338">
        <v>0</v>
      </c>
      <c r="BG944" s="145"/>
      <c r="BH944" s="349">
        <v>0</v>
      </c>
      <c r="BI944" s="350"/>
      <c r="BJ944" s="342"/>
      <c r="BK944" s="343"/>
      <c r="BL944" s="351"/>
      <c r="BM944" s="351"/>
      <c r="BN944" s="148"/>
      <c r="BO944" s="148"/>
      <c r="BP944" s="351"/>
      <c r="BQ944" s="144">
        <v>0</v>
      </c>
      <c r="BR944" s="145"/>
      <c r="BS944" s="145"/>
      <c r="BT944" s="145"/>
      <c r="BU944" s="338"/>
      <c r="BV944" s="144"/>
      <c r="BW944" s="145"/>
      <c r="BX944" s="145"/>
      <c r="BY944" s="144"/>
      <c r="BZ944" s="144"/>
      <c r="CA944" s="149">
        <v>0</v>
      </c>
      <c r="CB944" s="338">
        <v>0</v>
      </c>
      <c r="CC944" s="88">
        <v>0</v>
      </c>
      <c r="CD944" s="145"/>
      <c r="CE944" s="145"/>
      <c r="CF944" s="146">
        <v>0</v>
      </c>
      <c r="CG944" s="349"/>
      <c r="CH944" s="349"/>
      <c r="CI944" s="350"/>
      <c r="CJ944" s="351">
        <v>5</v>
      </c>
      <c r="CK944" s="338"/>
      <c r="CL944" s="145"/>
      <c r="CM944" s="145"/>
      <c r="CN944" s="338"/>
      <c r="CO944" s="88"/>
    </row>
    <row r="945" spans="1:93" ht="24" customHeight="1" x14ac:dyDescent="0.3">
      <c r="A945" s="345" t="s">
        <v>1563</v>
      </c>
      <c r="B945" s="328" t="s">
        <v>1564</v>
      </c>
      <c r="C945" s="329" t="s">
        <v>98</v>
      </c>
      <c r="D945" s="330">
        <f t="shared" si="39"/>
        <v>0</v>
      </c>
      <c r="E945" s="331">
        <f t="shared" si="40"/>
        <v>0</v>
      </c>
      <c r="F945" s="331">
        <f t="shared" si="41"/>
        <v>0</v>
      </c>
      <c r="G945" s="331">
        <f t="shared" si="42"/>
        <v>0</v>
      </c>
      <c r="H945" s="331">
        <f t="shared" si="43"/>
        <v>0</v>
      </c>
      <c r="I945" s="331">
        <f t="shared" si="44"/>
        <v>0</v>
      </c>
      <c r="J945" s="331">
        <f t="shared" si="45"/>
        <v>0</v>
      </c>
      <c r="K945" s="331">
        <f t="shared" si="46"/>
        <v>0</v>
      </c>
      <c r="L945" s="331">
        <f t="shared" si="47"/>
        <v>0</v>
      </c>
      <c r="M945" s="332">
        <f t="shared" si="48"/>
        <v>0</v>
      </c>
      <c r="N945" s="333">
        <f t="shared" si="49"/>
        <v>0</v>
      </c>
      <c r="O945" s="334"/>
      <c r="P945" s="335">
        <f t="shared" si="50"/>
        <v>0</v>
      </c>
      <c r="Q945" s="336" t="str">
        <f t="shared" si="51"/>
        <v/>
      </c>
      <c r="R945" s="148"/>
      <c r="S945" s="148"/>
      <c r="T945" s="350"/>
      <c r="U945" s="148"/>
      <c r="V945" s="148"/>
      <c r="W945" s="350"/>
      <c r="X945" s="351"/>
      <c r="Y945" s="148"/>
      <c r="Z945" s="351"/>
      <c r="AA945" s="338">
        <v>0</v>
      </c>
      <c r="AB945" s="339">
        <v>0</v>
      </c>
      <c r="AC945" s="148">
        <v>0</v>
      </c>
      <c r="AD945" s="351"/>
      <c r="AE945" s="148"/>
      <c r="AF945" s="351"/>
      <c r="AG945" s="144">
        <v>0</v>
      </c>
      <c r="AH945" s="144">
        <v>0</v>
      </c>
      <c r="AI945" s="145"/>
      <c r="AJ945" s="145"/>
      <c r="AK945" s="144"/>
      <c r="AL945" s="145"/>
      <c r="AM945" s="144"/>
      <c r="AN945" s="144"/>
      <c r="AO945" s="340"/>
      <c r="AP945" s="340"/>
      <c r="AQ945" s="341"/>
      <c r="AR945" s="341"/>
      <c r="AS945" s="341"/>
      <c r="AT945" s="153"/>
      <c r="AU945" s="144"/>
      <c r="AV945" s="145"/>
      <c r="AW945" s="349">
        <v>0</v>
      </c>
      <c r="AX945" s="349">
        <v>0</v>
      </c>
      <c r="AY945" s="351"/>
      <c r="AZ945" s="349"/>
      <c r="BA945" s="349"/>
      <c r="BB945" s="351"/>
      <c r="BC945" s="351"/>
      <c r="BD945" s="349"/>
      <c r="BE945" s="349"/>
      <c r="BF945" s="338">
        <v>0</v>
      </c>
      <c r="BG945" s="145"/>
      <c r="BH945" s="148">
        <v>0</v>
      </c>
      <c r="BI945" s="350"/>
      <c r="BJ945" s="342"/>
      <c r="BK945" s="343"/>
      <c r="BL945" s="351"/>
      <c r="BM945" s="351"/>
      <c r="BN945" s="349"/>
      <c r="BO945" s="349"/>
      <c r="BP945" s="351"/>
      <c r="BQ945" s="144">
        <v>0</v>
      </c>
      <c r="BR945" s="145"/>
      <c r="BS945" s="145"/>
      <c r="BT945" s="145"/>
      <c r="BU945" s="338"/>
      <c r="BV945" s="144"/>
      <c r="BW945" s="145"/>
      <c r="BX945" s="145"/>
      <c r="BY945" s="144"/>
      <c r="BZ945" s="144"/>
      <c r="CA945" s="149">
        <v>0</v>
      </c>
      <c r="CB945" s="338">
        <v>0</v>
      </c>
      <c r="CC945" s="344">
        <v>0</v>
      </c>
      <c r="CD945" s="145"/>
      <c r="CE945" s="145"/>
      <c r="CF945" s="356">
        <v>0</v>
      </c>
      <c r="CG945" s="349"/>
      <c r="CH945" s="349"/>
      <c r="CI945" s="350"/>
      <c r="CJ945" s="351"/>
      <c r="CK945" s="338"/>
      <c r="CL945" s="145"/>
      <c r="CM945" s="145"/>
      <c r="CN945" s="338"/>
      <c r="CO945" s="344"/>
    </row>
    <row r="946" spans="1:93" ht="24" customHeight="1" x14ac:dyDescent="0.3">
      <c r="A946" s="345" t="s">
        <v>3559</v>
      </c>
      <c r="B946" s="328" t="s">
        <v>3560</v>
      </c>
      <c r="C946" s="329" t="s">
        <v>2485</v>
      </c>
      <c r="D946" s="330">
        <f t="shared" si="39"/>
        <v>10</v>
      </c>
      <c r="E946" s="331">
        <f t="shared" si="40"/>
        <v>10</v>
      </c>
      <c r="F946" s="331">
        <f t="shared" si="41"/>
        <v>0</v>
      </c>
      <c r="G946" s="331">
        <f t="shared" si="42"/>
        <v>0</v>
      </c>
      <c r="H946" s="331">
        <f t="shared" si="43"/>
        <v>0</v>
      </c>
      <c r="I946" s="331">
        <f t="shared" si="44"/>
        <v>0</v>
      </c>
      <c r="J946" s="331">
        <f t="shared" si="45"/>
        <v>0</v>
      </c>
      <c r="K946" s="331">
        <f t="shared" si="46"/>
        <v>0</v>
      </c>
      <c r="L946" s="331">
        <f t="shared" si="47"/>
        <v>0</v>
      </c>
      <c r="M946" s="332">
        <f t="shared" si="48"/>
        <v>0</v>
      </c>
      <c r="N946" s="333">
        <f t="shared" si="49"/>
        <v>20</v>
      </c>
      <c r="O946" s="334"/>
      <c r="P946" s="335">
        <f t="shared" si="50"/>
        <v>20</v>
      </c>
      <c r="Q946" s="336">
        <f t="shared" si="51"/>
        <v>458</v>
      </c>
      <c r="R946" s="148"/>
      <c r="S946" s="148"/>
      <c r="T946" s="337"/>
      <c r="U946" s="148"/>
      <c r="V946" s="148"/>
      <c r="W946" s="337"/>
      <c r="X946" s="147"/>
      <c r="Y946" s="148"/>
      <c r="Z946" s="147"/>
      <c r="AA946" s="338">
        <v>0</v>
      </c>
      <c r="AB946" s="339">
        <v>0</v>
      </c>
      <c r="AC946" s="148">
        <v>0</v>
      </c>
      <c r="AD946" s="147"/>
      <c r="AE946" s="148"/>
      <c r="AF946" s="147">
        <v>10</v>
      </c>
      <c r="AG946" s="144">
        <v>0</v>
      </c>
      <c r="AH946" s="144">
        <v>0</v>
      </c>
      <c r="AI946" s="145"/>
      <c r="AJ946" s="145"/>
      <c r="AK946" s="144"/>
      <c r="AL946" s="145"/>
      <c r="AM946" s="144"/>
      <c r="AN946" s="144"/>
      <c r="AO946" s="340"/>
      <c r="AP946" s="340"/>
      <c r="AQ946" s="341"/>
      <c r="AR946" s="341"/>
      <c r="AS946" s="341"/>
      <c r="AT946" s="153"/>
      <c r="AU946" s="144"/>
      <c r="AV946" s="145"/>
      <c r="AW946" s="148">
        <v>0</v>
      </c>
      <c r="AX946" s="148">
        <v>0</v>
      </c>
      <c r="AY946" s="147"/>
      <c r="AZ946" s="148"/>
      <c r="BA946" s="148"/>
      <c r="BB946" s="147"/>
      <c r="BC946" s="147"/>
      <c r="BD946" s="148"/>
      <c r="BE946" s="148"/>
      <c r="BF946" s="338">
        <v>0</v>
      </c>
      <c r="BG946" s="145"/>
      <c r="BH946" s="349">
        <v>0</v>
      </c>
      <c r="BI946" s="337"/>
      <c r="BJ946" s="360"/>
      <c r="BK946" s="343"/>
      <c r="BL946" s="147"/>
      <c r="BM946" s="147"/>
      <c r="BN946" s="148"/>
      <c r="BO946" s="148">
        <v>10</v>
      </c>
      <c r="BP946" s="147"/>
      <c r="BQ946" s="144">
        <v>0</v>
      </c>
      <c r="BR946" s="145"/>
      <c r="BS946" s="145"/>
      <c r="BT946" s="145"/>
      <c r="BU946" s="338"/>
      <c r="BV946" s="144"/>
      <c r="BW946" s="145"/>
      <c r="BX946" s="145"/>
      <c r="BY946" s="144"/>
      <c r="BZ946" s="144"/>
      <c r="CA946" s="149">
        <v>0</v>
      </c>
      <c r="CB946" s="338">
        <v>0</v>
      </c>
      <c r="CC946" s="344">
        <v>0</v>
      </c>
      <c r="CD946" s="145"/>
      <c r="CE946" s="145"/>
      <c r="CF946" s="356">
        <v>0</v>
      </c>
      <c r="CG946" s="148"/>
      <c r="CH946" s="148"/>
      <c r="CI946" s="337"/>
      <c r="CJ946" s="147"/>
      <c r="CK946" s="338"/>
      <c r="CL946" s="145"/>
      <c r="CM946" s="145"/>
      <c r="CN946" s="338"/>
      <c r="CO946" s="344"/>
    </row>
    <row r="947" spans="1:93" ht="24" customHeight="1" x14ac:dyDescent="0.3">
      <c r="A947" s="327">
        <v>750917</v>
      </c>
      <c r="B947" s="328" t="s">
        <v>3561</v>
      </c>
      <c r="C947" s="329" t="s">
        <v>2485</v>
      </c>
      <c r="D947" s="330">
        <f t="shared" si="39"/>
        <v>4</v>
      </c>
      <c r="E947" s="331">
        <f t="shared" si="40"/>
        <v>4</v>
      </c>
      <c r="F947" s="331">
        <f t="shared" si="41"/>
        <v>0</v>
      </c>
      <c r="G947" s="331">
        <f t="shared" si="42"/>
        <v>0</v>
      </c>
      <c r="H947" s="331">
        <f t="shared" si="43"/>
        <v>0</v>
      </c>
      <c r="I947" s="331">
        <f t="shared" si="44"/>
        <v>0</v>
      </c>
      <c r="J947" s="331">
        <f t="shared" si="45"/>
        <v>0</v>
      </c>
      <c r="K947" s="331">
        <f t="shared" si="46"/>
        <v>0</v>
      </c>
      <c r="L947" s="331">
        <f t="shared" si="47"/>
        <v>0</v>
      </c>
      <c r="M947" s="332">
        <f t="shared" si="48"/>
        <v>0</v>
      </c>
      <c r="N947" s="333">
        <f t="shared" si="49"/>
        <v>8</v>
      </c>
      <c r="O947" s="334"/>
      <c r="P947" s="335">
        <f t="shared" si="50"/>
        <v>8</v>
      </c>
      <c r="Q947" s="336">
        <f t="shared" si="51"/>
        <v>737</v>
      </c>
      <c r="R947" s="349"/>
      <c r="S947" s="349"/>
      <c r="T947" s="350"/>
      <c r="U947" s="349"/>
      <c r="V947" s="349"/>
      <c r="W947" s="350"/>
      <c r="X947" s="351"/>
      <c r="Y947" s="349"/>
      <c r="Z947" s="351"/>
      <c r="AA947" s="338">
        <v>0</v>
      </c>
      <c r="AB947" s="339">
        <v>0</v>
      </c>
      <c r="AC947" s="148">
        <v>0</v>
      </c>
      <c r="AD947" s="351"/>
      <c r="AE947" s="349"/>
      <c r="AF947" s="351">
        <v>4</v>
      </c>
      <c r="AG947" s="144">
        <v>0</v>
      </c>
      <c r="AH947" s="144">
        <v>0</v>
      </c>
      <c r="AI947" s="145"/>
      <c r="AJ947" s="145"/>
      <c r="AK947" s="144"/>
      <c r="AL947" s="145"/>
      <c r="AM947" s="144"/>
      <c r="AN947" s="144"/>
      <c r="AO947" s="340"/>
      <c r="AP947" s="340"/>
      <c r="AQ947" s="341"/>
      <c r="AR947" s="341"/>
      <c r="AS947" s="341"/>
      <c r="AT947" s="153"/>
      <c r="AU947" s="144"/>
      <c r="AV947" s="145"/>
      <c r="AW947" s="148">
        <v>0</v>
      </c>
      <c r="AX947" s="148">
        <v>0</v>
      </c>
      <c r="AY947" s="351"/>
      <c r="AZ947" s="148"/>
      <c r="BA947" s="148"/>
      <c r="BB947" s="351"/>
      <c r="BC947" s="351"/>
      <c r="BD947" s="148"/>
      <c r="BE947" s="148"/>
      <c r="BF947" s="338">
        <v>0</v>
      </c>
      <c r="BG947" s="145"/>
      <c r="BH947" s="148">
        <v>0</v>
      </c>
      <c r="BI947" s="350"/>
      <c r="BJ947" s="360"/>
      <c r="BK947" s="343"/>
      <c r="BL947" s="351"/>
      <c r="BM947" s="351"/>
      <c r="BN947" s="148"/>
      <c r="BO947" s="148">
        <v>4</v>
      </c>
      <c r="BP947" s="351"/>
      <c r="BQ947" s="144">
        <v>0</v>
      </c>
      <c r="BR947" s="145"/>
      <c r="BS947" s="145"/>
      <c r="BT947" s="145"/>
      <c r="BU947" s="338"/>
      <c r="BV947" s="144"/>
      <c r="BW947" s="145"/>
      <c r="BX947" s="145"/>
      <c r="BY947" s="144"/>
      <c r="BZ947" s="144"/>
      <c r="CA947" s="149">
        <v>0</v>
      </c>
      <c r="CB947" s="354">
        <v>0</v>
      </c>
      <c r="CC947" s="344">
        <v>0</v>
      </c>
      <c r="CD947" s="145"/>
      <c r="CE947" s="145"/>
      <c r="CF947" s="146">
        <v>0</v>
      </c>
      <c r="CG947" s="349"/>
      <c r="CH947" s="349"/>
      <c r="CI947" s="350"/>
      <c r="CJ947" s="351"/>
      <c r="CK947" s="354"/>
      <c r="CL947" s="145"/>
      <c r="CM947" s="145"/>
      <c r="CN947" s="354"/>
      <c r="CO947" s="344"/>
    </row>
    <row r="948" spans="1:93" ht="24" customHeight="1" x14ac:dyDescent="0.3">
      <c r="A948" s="327" t="s">
        <v>3562</v>
      </c>
      <c r="B948" s="328" t="s">
        <v>3563</v>
      </c>
      <c r="C948" s="329" t="s">
        <v>2485</v>
      </c>
      <c r="D948" s="330">
        <f t="shared" si="39"/>
        <v>30</v>
      </c>
      <c r="E948" s="331">
        <f t="shared" si="40"/>
        <v>7</v>
      </c>
      <c r="F948" s="331">
        <f t="shared" si="41"/>
        <v>1</v>
      </c>
      <c r="G948" s="331">
        <f t="shared" si="42"/>
        <v>1</v>
      </c>
      <c r="H948" s="331">
        <f t="shared" si="43"/>
        <v>0</v>
      </c>
      <c r="I948" s="331">
        <f t="shared" si="44"/>
        <v>0</v>
      </c>
      <c r="J948" s="331">
        <f t="shared" si="45"/>
        <v>0</v>
      </c>
      <c r="K948" s="331">
        <f t="shared" si="46"/>
        <v>0</v>
      </c>
      <c r="L948" s="331">
        <f t="shared" si="47"/>
        <v>0</v>
      </c>
      <c r="M948" s="332">
        <f t="shared" si="48"/>
        <v>0</v>
      </c>
      <c r="N948" s="333">
        <f t="shared" si="49"/>
        <v>39</v>
      </c>
      <c r="O948" s="334"/>
      <c r="P948" s="335">
        <f t="shared" si="50"/>
        <v>39</v>
      </c>
      <c r="Q948" s="336">
        <f t="shared" si="51"/>
        <v>285</v>
      </c>
      <c r="R948" s="349"/>
      <c r="S948" s="349"/>
      <c r="T948" s="337"/>
      <c r="U948" s="349"/>
      <c r="V948" s="349"/>
      <c r="W948" s="337"/>
      <c r="X948" s="147"/>
      <c r="Y948" s="349"/>
      <c r="Z948" s="147"/>
      <c r="AA948" s="338">
        <v>0</v>
      </c>
      <c r="AB948" s="339">
        <v>0</v>
      </c>
      <c r="AC948" s="148">
        <v>0</v>
      </c>
      <c r="AD948" s="147"/>
      <c r="AE948" s="349"/>
      <c r="AF948" s="147">
        <v>30</v>
      </c>
      <c r="AG948" s="144">
        <v>0</v>
      </c>
      <c r="AH948" s="144">
        <v>0</v>
      </c>
      <c r="AI948" s="145">
        <v>1</v>
      </c>
      <c r="AJ948" s="145">
        <v>7</v>
      </c>
      <c r="AK948" s="144"/>
      <c r="AL948" s="145">
        <v>1</v>
      </c>
      <c r="AM948" s="144"/>
      <c r="AN948" s="144"/>
      <c r="AO948" s="340"/>
      <c r="AP948" s="340"/>
      <c r="AQ948" s="341"/>
      <c r="AR948" s="341"/>
      <c r="AS948" s="341"/>
      <c r="AT948" s="153"/>
      <c r="AU948" s="144"/>
      <c r="AV948" s="145"/>
      <c r="AW948" s="349">
        <v>0</v>
      </c>
      <c r="AX948" s="349">
        <v>0</v>
      </c>
      <c r="AY948" s="147"/>
      <c r="AZ948" s="349"/>
      <c r="BA948" s="349"/>
      <c r="BB948" s="147"/>
      <c r="BC948" s="147"/>
      <c r="BD948" s="349"/>
      <c r="BE948" s="349"/>
      <c r="BF948" s="354">
        <v>0</v>
      </c>
      <c r="BG948" s="145"/>
      <c r="BH948" s="148">
        <v>0</v>
      </c>
      <c r="BI948" s="337"/>
      <c r="BJ948" s="342"/>
      <c r="BK948" s="343"/>
      <c r="BL948" s="147"/>
      <c r="BM948" s="147"/>
      <c r="BN948" s="349"/>
      <c r="BO948" s="349"/>
      <c r="BP948" s="147"/>
      <c r="BQ948" s="144">
        <v>0</v>
      </c>
      <c r="BR948" s="145"/>
      <c r="BS948" s="145"/>
      <c r="BT948" s="145"/>
      <c r="BU948" s="354"/>
      <c r="BV948" s="144"/>
      <c r="BW948" s="145"/>
      <c r="BX948" s="145"/>
      <c r="BY948" s="144"/>
      <c r="BZ948" s="144"/>
      <c r="CA948" s="149">
        <v>0</v>
      </c>
      <c r="CB948" s="338">
        <v>0</v>
      </c>
      <c r="CC948" s="344">
        <v>0</v>
      </c>
      <c r="CD948" s="145"/>
      <c r="CE948" s="145"/>
      <c r="CF948" s="146">
        <v>0</v>
      </c>
      <c r="CG948" s="148"/>
      <c r="CH948" s="148"/>
      <c r="CI948" s="337"/>
      <c r="CJ948" s="147"/>
      <c r="CK948" s="338"/>
      <c r="CL948" s="145"/>
      <c r="CM948" s="145"/>
      <c r="CN948" s="338"/>
      <c r="CO948" s="344"/>
    </row>
    <row r="949" spans="1:93" ht="24" customHeight="1" x14ac:dyDescent="0.3">
      <c r="A949" s="327" t="s">
        <v>3564</v>
      </c>
      <c r="B949" s="328" t="s">
        <v>3565</v>
      </c>
      <c r="C949" s="329" t="s">
        <v>314</v>
      </c>
      <c r="D949" s="330">
        <f t="shared" si="39"/>
        <v>100</v>
      </c>
      <c r="E949" s="331">
        <f t="shared" si="40"/>
        <v>50</v>
      </c>
      <c r="F949" s="331">
        <f t="shared" si="41"/>
        <v>30</v>
      </c>
      <c r="G949" s="331">
        <f t="shared" si="42"/>
        <v>25</v>
      </c>
      <c r="H949" s="331">
        <f t="shared" si="43"/>
        <v>10</v>
      </c>
      <c r="I949" s="331">
        <f t="shared" si="44"/>
        <v>10</v>
      </c>
      <c r="J949" s="331">
        <f t="shared" si="45"/>
        <v>10</v>
      </c>
      <c r="K949" s="331">
        <f t="shared" si="46"/>
        <v>5</v>
      </c>
      <c r="L949" s="331">
        <f t="shared" si="47"/>
        <v>5</v>
      </c>
      <c r="M949" s="332">
        <f t="shared" si="48"/>
        <v>5</v>
      </c>
      <c r="N949" s="333">
        <f t="shared" si="49"/>
        <v>250</v>
      </c>
      <c r="O949" s="334"/>
      <c r="P949" s="335">
        <f t="shared" si="50"/>
        <v>250</v>
      </c>
      <c r="Q949" s="336">
        <f t="shared" si="51"/>
        <v>46</v>
      </c>
      <c r="R949" s="148">
        <v>1</v>
      </c>
      <c r="S949" s="148"/>
      <c r="T949" s="370">
        <v>5</v>
      </c>
      <c r="U949" s="148"/>
      <c r="V949" s="148"/>
      <c r="W949" s="370"/>
      <c r="X949" s="351"/>
      <c r="Y949" s="148"/>
      <c r="Z949" s="351"/>
      <c r="AA949" s="354">
        <v>0</v>
      </c>
      <c r="AB949" s="357">
        <v>0</v>
      </c>
      <c r="AC949" s="148">
        <v>0</v>
      </c>
      <c r="AD949" s="351"/>
      <c r="AE949" s="148"/>
      <c r="AF949" s="351"/>
      <c r="AG949" s="88">
        <v>0</v>
      </c>
      <c r="AH949" s="88">
        <v>0</v>
      </c>
      <c r="AI949" s="145"/>
      <c r="AJ949" s="145"/>
      <c r="AK949" s="88"/>
      <c r="AL949" s="145"/>
      <c r="AM949" s="88"/>
      <c r="AN949" s="88"/>
      <c r="AO949" s="340">
        <v>50</v>
      </c>
      <c r="AP949" s="340"/>
      <c r="AQ949" s="358"/>
      <c r="AR949" s="358"/>
      <c r="AS949" s="358"/>
      <c r="AT949" s="359"/>
      <c r="AU949" s="88"/>
      <c r="AV949" s="145"/>
      <c r="AW949" s="148">
        <v>10</v>
      </c>
      <c r="AX949" s="148">
        <v>0</v>
      </c>
      <c r="AY949" s="351"/>
      <c r="AZ949" s="148"/>
      <c r="BA949" s="148"/>
      <c r="BB949" s="351"/>
      <c r="BC949" s="351"/>
      <c r="BD949" s="148"/>
      <c r="BE949" s="148"/>
      <c r="BF949" s="354">
        <v>30</v>
      </c>
      <c r="BG949" s="145"/>
      <c r="BH949" s="148">
        <v>0</v>
      </c>
      <c r="BI949" s="370">
        <v>5</v>
      </c>
      <c r="BJ949" s="360"/>
      <c r="BK949" s="343"/>
      <c r="BL949" s="351">
        <v>1</v>
      </c>
      <c r="BM949" s="351"/>
      <c r="BN949" s="148"/>
      <c r="BO949" s="148"/>
      <c r="BP949" s="351"/>
      <c r="BQ949" s="144">
        <v>1</v>
      </c>
      <c r="BR949" s="145"/>
      <c r="BS949" s="145"/>
      <c r="BT949" s="145"/>
      <c r="BU949" s="354"/>
      <c r="BV949" s="144"/>
      <c r="BW949" s="145">
        <v>25</v>
      </c>
      <c r="BX949" s="145"/>
      <c r="BY949" s="88"/>
      <c r="BZ949" s="88"/>
      <c r="CA949" s="149">
        <v>100</v>
      </c>
      <c r="CB949" s="338">
        <v>5</v>
      </c>
      <c r="CC949" s="344">
        <v>0</v>
      </c>
      <c r="CD949" s="145">
        <v>10</v>
      </c>
      <c r="CE949" s="145"/>
      <c r="CF949" s="356">
        <v>0</v>
      </c>
      <c r="CG949" s="349"/>
      <c r="CH949" s="349"/>
      <c r="CI949" s="370">
        <v>5</v>
      </c>
      <c r="CJ949" s="351">
        <v>10</v>
      </c>
      <c r="CK949" s="338"/>
      <c r="CL949" s="145"/>
      <c r="CM949" s="145"/>
      <c r="CN949" s="338"/>
      <c r="CO949" s="344"/>
    </row>
    <row r="950" spans="1:93" ht="24" customHeight="1" x14ac:dyDescent="0.3">
      <c r="A950" s="327" t="s">
        <v>3566</v>
      </c>
      <c r="B950" s="328" t="s">
        <v>3567</v>
      </c>
      <c r="C950" s="329" t="s">
        <v>535</v>
      </c>
      <c r="D950" s="330">
        <f t="shared" si="39"/>
        <v>0</v>
      </c>
      <c r="E950" s="331">
        <f t="shared" si="40"/>
        <v>0</v>
      </c>
      <c r="F950" s="331">
        <f t="shared" si="41"/>
        <v>0</v>
      </c>
      <c r="G950" s="331">
        <f t="shared" si="42"/>
        <v>0</v>
      </c>
      <c r="H950" s="331">
        <f t="shared" si="43"/>
        <v>0</v>
      </c>
      <c r="I950" s="331">
        <f t="shared" si="44"/>
        <v>0</v>
      </c>
      <c r="J950" s="331">
        <f t="shared" si="45"/>
        <v>0</v>
      </c>
      <c r="K950" s="331">
        <f t="shared" si="46"/>
        <v>0</v>
      </c>
      <c r="L950" s="331">
        <f t="shared" si="47"/>
        <v>0</v>
      </c>
      <c r="M950" s="332">
        <f t="shared" si="48"/>
        <v>0</v>
      </c>
      <c r="N950" s="333">
        <f t="shared" si="49"/>
        <v>0</v>
      </c>
      <c r="O950" s="334"/>
      <c r="P950" s="335">
        <f t="shared" si="50"/>
        <v>0</v>
      </c>
      <c r="Q950" s="336" t="str">
        <f t="shared" si="51"/>
        <v/>
      </c>
      <c r="R950" s="349"/>
      <c r="S950" s="349"/>
      <c r="T950" s="337"/>
      <c r="U950" s="349"/>
      <c r="V950" s="349"/>
      <c r="W950" s="337"/>
      <c r="X950" s="147"/>
      <c r="Y950" s="349"/>
      <c r="Z950" s="147"/>
      <c r="AA950" s="338">
        <v>0</v>
      </c>
      <c r="AB950" s="339">
        <v>0</v>
      </c>
      <c r="AC950" s="349">
        <v>0</v>
      </c>
      <c r="AD950" s="147"/>
      <c r="AE950" s="349"/>
      <c r="AF950" s="147"/>
      <c r="AG950" s="88">
        <v>0</v>
      </c>
      <c r="AH950" s="88">
        <v>0</v>
      </c>
      <c r="AI950" s="145"/>
      <c r="AJ950" s="145"/>
      <c r="AK950" s="88"/>
      <c r="AL950" s="145"/>
      <c r="AM950" s="88"/>
      <c r="AN950" s="88"/>
      <c r="AO950" s="340"/>
      <c r="AP950" s="340"/>
      <c r="AQ950" s="358"/>
      <c r="AR950" s="358"/>
      <c r="AS950" s="358"/>
      <c r="AT950" s="153"/>
      <c r="AU950" s="88"/>
      <c r="AV950" s="145"/>
      <c r="AW950" s="148">
        <v>0</v>
      </c>
      <c r="AX950" s="148">
        <v>0</v>
      </c>
      <c r="AY950" s="147"/>
      <c r="AZ950" s="148"/>
      <c r="BA950" s="148"/>
      <c r="BB950" s="147"/>
      <c r="BC950" s="147"/>
      <c r="BD950" s="148"/>
      <c r="BE950" s="148"/>
      <c r="BF950" s="338">
        <v>0</v>
      </c>
      <c r="BG950" s="145"/>
      <c r="BH950" s="349">
        <v>0</v>
      </c>
      <c r="BI950" s="337"/>
      <c r="BJ950" s="342"/>
      <c r="BK950" s="343"/>
      <c r="BL950" s="147"/>
      <c r="BM950" s="147"/>
      <c r="BN950" s="148"/>
      <c r="BO950" s="148"/>
      <c r="BP950" s="147"/>
      <c r="BQ950" s="144">
        <v>0</v>
      </c>
      <c r="BR950" s="145"/>
      <c r="BS950" s="145"/>
      <c r="BT950" s="145"/>
      <c r="BU950" s="338"/>
      <c r="BV950" s="144"/>
      <c r="BW950" s="145"/>
      <c r="BX950" s="145"/>
      <c r="BY950" s="88"/>
      <c r="BZ950" s="88"/>
      <c r="CA950" s="149">
        <v>0</v>
      </c>
      <c r="CB950" s="338">
        <v>0</v>
      </c>
      <c r="CC950" s="344">
        <v>0</v>
      </c>
      <c r="CD950" s="145"/>
      <c r="CE950" s="145"/>
      <c r="CF950" s="356">
        <v>0</v>
      </c>
      <c r="CG950" s="148"/>
      <c r="CH950" s="148"/>
      <c r="CI950" s="337"/>
      <c r="CJ950" s="147"/>
      <c r="CK950" s="338"/>
      <c r="CL950" s="145"/>
      <c r="CM950" s="145"/>
      <c r="CN950" s="338"/>
      <c r="CO950" s="344"/>
    </row>
    <row r="951" spans="1:93" ht="24" customHeight="1" x14ac:dyDescent="0.3">
      <c r="A951" s="327" t="s">
        <v>3568</v>
      </c>
      <c r="B951" s="328" t="s">
        <v>3569</v>
      </c>
      <c r="C951" s="329" t="s">
        <v>1884</v>
      </c>
      <c r="D951" s="330">
        <f t="shared" si="39"/>
        <v>4</v>
      </c>
      <c r="E951" s="331">
        <f t="shared" si="40"/>
        <v>3</v>
      </c>
      <c r="F951" s="331">
        <f t="shared" si="41"/>
        <v>0</v>
      </c>
      <c r="G951" s="331">
        <f t="shared" si="42"/>
        <v>0</v>
      </c>
      <c r="H951" s="331">
        <f t="shared" si="43"/>
        <v>0</v>
      </c>
      <c r="I951" s="331">
        <f t="shared" si="44"/>
        <v>0</v>
      </c>
      <c r="J951" s="331">
        <f t="shared" si="45"/>
        <v>0</v>
      </c>
      <c r="K951" s="331">
        <f t="shared" si="46"/>
        <v>0</v>
      </c>
      <c r="L951" s="331">
        <f t="shared" si="47"/>
        <v>0</v>
      </c>
      <c r="M951" s="332">
        <f t="shared" si="48"/>
        <v>0</v>
      </c>
      <c r="N951" s="333">
        <f t="shared" si="49"/>
        <v>7</v>
      </c>
      <c r="O951" s="334"/>
      <c r="P951" s="335">
        <f t="shared" si="50"/>
        <v>7</v>
      </c>
      <c r="Q951" s="336">
        <f t="shared" si="51"/>
        <v>745</v>
      </c>
      <c r="R951" s="148"/>
      <c r="S951" s="148"/>
      <c r="T951" s="337"/>
      <c r="U951" s="148"/>
      <c r="V951" s="148"/>
      <c r="W951" s="337"/>
      <c r="X951" s="147"/>
      <c r="Y951" s="148"/>
      <c r="Z951" s="147"/>
      <c r="AA951" s="354">
        <v>0</v>
      </c>
      <c r="AB951" s="357">
        <v>0</v>
      </c>
      <c r="AC951" s="349">
        <v>0</v>
      </c>
      <c r="AD951" s="147"/>
      <c r="AE951" s="148"/>
      <c r="AF951" s="147">
        <v>3</v>
      </c>
      <c r="AG951" s="144">
        <v>0</v>
      </c>
      <c r="AH951" s="144">
        <v>0</v>
      </c>
      <c r="AI951" s="145"/>
      <c r="AJ951" s="145"/>
      <c r="AK951" s="144"/>
      <c r="AL951" s="145"/>
      <c r="AM951" s="144"/>
      <c r="AN951" s="144"/>
      <c r="AO951" s="340"/>
      <c r="AP951" s="340"/>
      <c r="AQ951" s="341"/>
      <c r="AR951" s="341"/>
      <c r="AS951" s="341"/>
      <c r="AT951" s="359"/>
      <c r="AU951" s="144"/>
      <c r="AV951" s="145"/>
      <c r="AW951" s="148">
        <v>0</v>
      </c>
      <c r="AX951" s="148">
        <v>0</v>
      </c>
      <c r="AY951" s="147"/>
      <c r="AZ951" s="148"/>
      <c r="BA951" s="148"/>
      <c r="BB951" s="147"/>
      <c r="BC951" s="147"/>
      <c r="BD951" s="148"/>
      <c r="BE951" s="148"/>
      <c r="BF951" s="354">
        <v>0</v>
      </c>
      <c r="BG951" s="145"/>
      <c r="BH951" s="148">
        <v>0</v>
      </c>
      <c r="BI951" s="337"/>
      <c r="BJ951" s="342"/>
      <c r="BK951" s="343"/>
      <c r="BL951" s="147"/>
      <c r="BM951" s="147"/>
      <c r="BN951" s="148"/>
      <c r="BO951" s="148">
        <v>4</v>
      </c>
      <c r="BP951" s="147"/>
      <c r="BQ951" s="144">
        <v>0</v>
      </c>
      <c r="BR951" s="145"/>
      <c r="BS951" s="145"/>
      <c r="BT951" s="145"/>
      <c r="BU951" s="354"/>
      <c r="BV951" s="144"/>
      <c r="BW951" s="145"/>
      <c r="BX951" s="145"/>
      <c r="BY951" s="144"/>
      <c r="BZ951" s="144"/>
      <c r="CA951" s="355">
        <v>0</v>
      </c>
      <c r="CB951" s="338">
        <v>0</v>
      </c>
      <c r="CC951" s="344">
        <v>0</v>
      </c>
      <c r="CD951" s="145"/>
      <c r="CE951" s="145"/>
      <c r="CF951" s="146">
        <v>0</v>
      </c>
      <c r="CG951" s="148"/>
      <c r="CH951" s="148"/>
      <c r="CI951" s="337"/>
      <c r="CJ951" s="147"/>
      <c r="CK951" s="338"/>
      <c r="CL951" s="145"/>
      <c r="CM951" s="145"/>
      <c r="CN951" s="338"/>
      <c r="CO951" s="344"/>
    </row>
    <row r="952" spans="1:93" ht="24" customHeight="1" x14ac:dyDescent="0.3">
      <c r="A952" s="327" t="s">
        <v>3570</v>
      </c>
      <c r="B952" s="328" t="s">
        <v>3571</v>
      </c>
      <c r="C952" s="329" t="s">
        <v>2094</v>
      </c>
      <c r="D952" s="330">
        <f t="shared" si="39"/>
        <v>0</v>
      </c>
      <c r="E952" s="331">
        <f t="shared" si="40"/>
        <v>0</v>
      </c>
      <c r="F952" s="331">
        <f t="shared" si="41"/>
        <v>0</v>
      </c>
      <c r="G952" s="331">
        <f t="shared" si="42"/>
        <v>0</v>
      </c>
      <c r="H952" s="331">
        <f t="shared" si="43"/>
        <v>0</v>
      </c>
      <c r="I952" s="331">
        <f t="shared" si="44"/>
        <v>0</v>
      </c>
      <c r="J952" s="331">
        <f t="shared" si="45"/>
        <v>0</v>
      </c>
      <c r="K952" s="331">
        <f t="shared" si="46"/>
        <v>0</v>
      </c>
      <c r="L952" s="331">
        <f t="shared" si="47"/>
        <v>0</v>
      </c>
      <c r="M952" s="332">
        <f t="shared" si="48"/>
        <v>0</v>
      </c>
      <c r="N952" s="333">
        <f t="shared" si="49"/>
        <v>0</v>
      </c>
      <c r="O952" s="334"/>
      <c r="P952" s="335">
        <f t="shared" si="50"/>
        <v>0</v>
      </c>
      <c r="Q952" s="336" t="str">
        <f t="shared" si="51"/>
        <v/>
      </c>
      <c r="R952" s="148"/>
      <c r="S952" s="148"/>
      <c r="T952" s="337"/>
      <c r="U952" s="148"/>
      <c r="V952" s="148"/>
      <c r="W952" s="337"/>
      <c r="X952" s="147"/>
      <c r="Y952" s="148"/>
      <c r="Z952" s="147"/>
      <c r="AA952" s="338">
        <v>0</v>
      </c>
      <c r="AB952" s="339">
        <v>0</v>
      </c>
      <c r="AC952" s="148">
        <v>0</v>
      </c>
      <c r="AD952" s="147"/>
      <c r="AE952" s="148"/>
      <c r="AF952" s="147"/>
      <c r="AG952" s="88">
        <v>0</v>
      </c>
      <c r="AH952" s="88">
        <v>0</v>
      </c>
      <c r="AI952" s="145"/>
      <c r="AJ952" s="145"/>
      <c r="AK952" s="88"/>
      <c r="AL952" s="145"/>
      <c r="AM952" s="88"/>
      <c r="AN952" s="88"/>
      <c r="AO952" s="340"/>
      <c r="AP952" s="340"/>
      <c r="AQ952" s="358"/>
      <c r="AR952" s="358"/>
      <c r="AS952" s="358"/>
      <c r="AT952" s="153"/>
      <c r="AU952" s="88"/>
      <c r="AV952" s="145"/>
      <c r="AW952" s="148">
        <v>0</v>
      </c>
      <c r="AX952" s="148">
        <v>0</v>
      </c>
      <c r="AY952" s="147"/>
      <c r="AZ952" s="148"/>
      <c r="BA952" s="148"/>
      <c r="BB952" s="147"/>
      <c r="BC952" s="147"/>
      <c r="BD952" s="148"/>
      <c r="BE952" s="148"/>
      <c r="BF952" s="338">
        <v>0</v>
      </c>
      <c r="BG952" s="145"/>
      <c r="BH952" s="148">
        <v>0</v>
      </c>
      <c r="BI952" s="337"/>
      <c r="BJ952" s="342"/>
      <c r="BK952" s="343"/>
      <c r="BL952" s="147"/>
      <c r="BM952" s="147"/>
      <c r="BN952" s="148"/>
      <c r="BO952" s="148"/>
      <c r="BP952" s="147"/>
      <c r="BQ952" s="344">
        <v>0</v>
      </c>
      <c r="BR952" s="145"/>
      <c r="BS952" s="145"/>
      <c r="BT952" s="145"/>
      <c r="BU952" s="338"/>
      <c r="BV952" s="344"/>
      <c r="BW952" s="145"/>
      <c r="BX952" s="145"/>
      <c r="BY952" s="88"/>
      <c r="BZ952" s="88"/>
      <c r="CA952" s="355">
        <v>0</v>
      </c>
      <c r="CB952" s="338">
        <v>0</v>
      </c>
      <c r="CC952" s="344">
        <v>0</v>
      </c>
      <c r="CD952" s="145"/>
      <c r="CE952" s="145"/>
      <c r="CF952" s="146">
        <v>0</v>
      </c>
      <c r="CG952" s="148"/>
      <c r="CH952" s="148"/>
      <c r="CI952" s="337"/>
      <c r="CJ952" s="147"/>
      <c r="CK952" s="338"/>
      <c r="CL952" s="145"/>
      <c r="CM952" s="145"/>
      <c r="CN952" s="338"/>
      <c r="CO952" s="344"/>
    </row>
    <row r="953" spans="1:93" ht="24" customHeight="1" x14ac:dyDescent="0.3">
      <c r="A953" s="327" t="s">
        <v>3572</v>
      </c>
      <c r="B953" s="328" t="s">
        <v>3573</v>
      </c>
      <c r="C953" s="329" t="s">
        <v>1897</v>
      </c>
      <c r="D953" s="330">
        <f t="shared" si="39"/>
        <v>14</v>
      </c>
      <c r="E953" s="331">
        <f t="shared" si="40"/>
        <v>0</v>
      </c>
      <c r="F953" s="331">
        <f t="shared" si="41"/>
        <v>0</v>
      </c>
      <c r="G953" s="331">
        <f t="shared" si="42"/>
        <v>0</v>
      </c>
      <c r="H953" s="331">
        <f t="shared" si="43"/>
        <v>0</v>
      </c>
      <c r="I953" s="331">
        <f t="shared" si="44"/>
        <v>0</v>
      </c>
      <c r="J953" s="331">
        <f t="shared" si="45"/>
        <v>0</v>
      </c>
      <c r="K953" s="331">
        <f t="shared" si="46"/>
        <v>0</v>
      </c>
      <c r="L953" s="331">
        <f t="shared" si="47"/>
        <v>0</v>
      </c>
      <c r="M953" s="332">
        <f t="shared" si="48"/>
        <v>0</v>
      </c>
      <c r="N953" s="333">
        <f t="shared" si="49"/>
        <v>14</v>
      </c>
      <c r="O953" s="334"/>
      <c r="P953" s="335">
        <f t="shared" si="50"/>
        <v>14</v>
      </c>
      <c r="Q953" s="336">
        <f t="shared" si="51"/>
        <v>572</v>
      </c>
      <c r="R953" s="148"/>
      <c r="S953" s="148"/>
      <c r="T953" s="337"/>
      <c r="U953" s="148"/>
      <c r="V953" s="148"/>
      <c r="W953" s="337"/>
      <c r="X953" s="147"/>
      <c r="Y953" s="148"/>
      <c r="Z953" s="147"/>
      <c r="AA953" s="338">
        <v>0</v>
      </c>
      <c r="AB953" s="339">
        <v>0</v>
      </c>
      <c r="AC953" s="349">
        <v>0</v>
      </c>
      <c r="AD953" s="147"/>
      <c r="AE953" s="148"/>
      <c r="AF953" s="147">
        <v>14</v>
      </c>
      <c r="AG953" s="144">
        <v>0</v>
      </c>
      <c r="AH953" s="144">
        <v>0</v>
      </c>
      <c r="AI953" s="145"/>
      <c r="AJ953" s="145"/>
      <c r="AK953" s="144"/>
      <c r="AL953" s="145"/>
      <c r="AM953" s="144"/>
      <c r="AN953" s="144"/>
      <c r="AO953" s="340"/>
      <c r="AP953" s="340"/>
      <c r="AQ953" s="341"/>
      <c r="AR953" s="341"/>
      <c r="AS953" s="341"/>
      <c r="AT953" s="153"/>
      <c r="AU953" s="144"/>
      <c r="AV953" s="145"/>
      <c r="AW953" s="148">
        <v>0</v>
      </c>
      <c r="AX953" s="148">
        <v>0</v>
      </c>
      <c r="AY953" s="147"/>
      <c r="AZ953" s="148"/>
      <c r="BA953" s="148"/>
      <c r="BB953" s="147"/>
      <c r="BC953" s="147"/>
      <c r="BD953" s="148"/>
      <c r="BE953" s="148"/>
      <c r="BF953" s="338">
        <v>0</v>
      </c>
      <c r="BG953" s="145"/>
      <c r="BH953" s="148">
        <v>0</v>
      </c>
      <c r="BI953" s="337"/>
      <c r="BJ953" s="342"/>
      <c r="BK953" s="343"/>
      <c r="BL953" s="147"/>
      <c r="BM953" s="147"/>
      <c r="BN953" s="148"/>
      <c r="BO953" s="148"/>
      <c r="BP953" s="147"/>
      <c r="BQ953" s="88">
        <v>0</v>
      </c>
      <c r="BR953" s="352"/>
      <c r="BS953" s="352"/>
      <c r="BT953" s="145"/>
      <c r="BU953" s="338"/>
      <c r="BV953" s="88"/>
      <c r="BW953" s="145"/>
      <c r="BX953" s="145"/>
      <c r="BY953" s="144"/>
      <c r="BZ953" s="144"/>
      <c r="CA953" s="149">
        <v>0</v>
      </c>
      <c r="CB953" s="338">
        <v>0</v>
      </c>
      <c r="CC953" s="88">
        <v>0</v>
      </c>
      <c r="CD953" s="145"/>
      <c r="CE953" s="145"/>
      <c r="CF953" s="146">
        <v>0</v>
      </c>
      <c r="CG953" s="148"/>
      <c r="CH953" s="148"/>
      <c r="CI953" s="337"/>
      <c r="CJ953" s="147"/>
      <c r="CK953" s="338"/>
      <c r="CL953" s="145"/>
      <c r="CM953" s="145"/>
      <c r="CN953" s="338"/>
      <c r="CO953" s="88"/>
    </row>
    <row r="954" spans="1:93" ht="24" customHeight="1" x14ac:dyDescent="0.3">
      <c r="A954" s="327">
        <v>821004</v>
      </c>
      <c r="B954" s="328" t="s">
        <v>3574</v>
      </c>
      <c r="C954" s="329" t="s">
        <v>2462</v>
      </c>
      <c r="D954" s="330">
        <f t="shared" si="39"/>
        <v>0</v>
      </c>
      <c r="E954" s="331">
        <f t="shared" si="40"/>
        <v>0</v>
      </c>
      <c r="F954" s="331">
        <f t="shared" si="41"/>
        <v>0</v>
      </c>
      <c r="G954" s="331">
        <f t="shared" si="42"/>
        <v>0</v>
      </c>
      <c r="H954" s="331">
        <f t="shared" si="43"/>
        <v>0</v>
      </c>
      <c r="I954" s="331">
        <f t="shared" si="44"/>
        <v>0</v>
      </c>
      <c r="J954" s="331">
        <f t="shared" si="45"/>
        <v>0</v>
      </c>
      <c r="K954" s="331">
        <f t="shared" si="46"/>
        <v>0</v>
      </c>
      <c r="L954" s="331">
        <f t="shared" si="47"/>
        <v>0</v>
      </c>
      <c r="M954" s="332">
        <f t="shared" si="48"/>
        <v>0</v>
      </c>
      <c r="N954" s="333">
        <f t="shared" si="49"/>
        <v>0</v>
      </c>
      <c r="O954" s="334"/>
      <c r="P954" s="335">
        <f t="shared" si="50"/>
        <v>0</v>
      </c>
      <c r="Q954" s="336" t="str">
        <f t="shared" si="51"/>
        <v/>
      </c>
      <c r="R954" s="148"/>
      <c r="S954" s="148"/>
      <c r="T954" s="337"/>
      <c r="U954" s="148"/>
      <c r="V954" s="148"/>
      <c r="W954" s="337"/>
      <c r="X954" s="147"/>
      <c r="Y954" s="148"/>
      <c r="Z954" s="147"/>
      <c r="AA954" s="354">
        <v>0</v>
      </c>
      <c r="AB954" s="357">
        <v>0</v>
      </c>
      <c r="AC954" s="148">
        <v>0</v>
      </c>
      <c r="AD954" s="147"/>
      <c r="AE954" s="148"/>
      <c r="AF954" s="147"/>
      <c r="AG954" s="88">
        <v>0</v>
      </c>
      <c r="AH954" s="88">
        <v>0</v>
      </c>
      <c r="AI954" s="145"/>
      <c r="AJ954" s="145"/>
      <c r="AK954" s="88"/>
      <c r="AL954" s="145"/>
      <c r="AM954" s="88"/>
      <c r="AN954" s="88"/>
      <c r="AO954" s="340"/>
      <c r="AP954" s="340"/>
      <c r="AQ954" s="358"/>
      <c r="AR954" s="358"/>
      <c r="AS954" s="358"/>
      <c r="AT954" s="359"/>
      <c r="AU954" s="88"/>
      <c r="AV954" s="145"/>
      <c r="AW954" s="148">
        <v>0</v>
      </c>
      <c r="AX954" s="148">
        <v>0</v>
      </c>
      <c r="AY954" s="147"/>
      <c r="AZ954" s="148"/>
      <c r="BA954" s="148"/>
      <c r="BB954" s="147"/>
      <c r="BC954" s="147"/>
      <c r="BD954" s="148"/>
      <c r="BE954" s="148"/>
      <c r="BF954" s="338">
        <v>0</v>
      </c>
      <c r="BG954" s="145"/>
      <c r="BH954" s="148">
        <v>0</v>
      </c>
      <c r="BI954" s="337"/>
      <c r="BJ954" s="342"/>
      <c r="BK954" s="343"/>
      <c r="BL954" s="147"/>
      <c r="BM954" s="147"/>
      <c r="BN954" s="148"/>
      <c r="BO954" s="148"/>
      <c r="BP954" s="147"/>
      <c r="BQ954" s="364">
        <v>0</v>
      </c>
      <c r="BR954" s="352"/>
      <c r="BS954" s="352"/>
      <c r="BT954" s="145"/>
      <c r="BU954" s="338"/>
      <c r="BV954" s="364"/>
      <c r="BW954" s="145"/>
      <c r="BX954" s="145"/>
      <c r="BY954" s="88"/>
      <c r="BZ954" s="88"/>
      <c r="CA954" s="355">
        <v>0</v>
      </c>
      <c r="CB954" s="354">
        <v>0</v>
      </c>
      <c r="CC954" s="344">
        <v>0</v>
      </c>
      <c r="CD954" s="145"/>
      <c r="CE954" s="145"/>
      <c r="CF954" s="356">
        <v>0</v>
      </c>
      <c r="CG954" s="148"/>
      <c r="CH954" s="148"/>
      <c r="CI954" s="337"/>
      <c r="CJ954" s="147"/>
      <c r="CK954" s="354"/>
      <c r="CL954" s="145"/>
      <c r="CM954" s="145"/>
      <c r="CN954" s="354"/>
      <c r="CO954" s="344"/>
    </row>
    <row r="955" spans="1:93" ht="24" customHeight="1" x14ac:dyDescent="0.3">
      <c r="A955" s="327">
        <v>820328</v>
      </c>
      <c r="B955" s="328" t="s">
        <v>3575</v>
      </c>
      <c r="C955" s="329" t="s">
        <v>725</v>
      </c>
      <c r="D955" s="330">
        <f t="shared" si="39"/>
        <v>0</v>
      </c>
      <c r="E955" s="331">
        <f t="shared" si="40"/>
        <v>0</v>
      </c>
      <c r="F955" s="331">
        <f t="shared" si="41"/>
        <v>0</v>
      </c>
      <c r="G955" s="331">
        <f t="shared" si="42"/>
        <v>0</v>
      </c>
      <c r="H955" s="331">
        <f t="shared" si="43"/>
        <v>0</v>
      </c>
      <c r="I955" s="331">
        <f t="shared" si="44"/>
        <v>0</v>
      </c>
      <c r="J955" s="331">
        <f t="shared" si="45"/>
        <v>0</v>
      </c>
      <c r="K955" s="331">
        <f t="shared" si="46"/>
        <v>0</v>
      </c>
      <c r="L955" s="331">
        <f t="shared" si="47"/>
        <v>0</v>
      </c>
      <c r="M955" s="332">
        <f t="shared" si="48"/>
        <v>0</v>
      </c>
      <c r="N955" s="333">
        <f t="shared" si="49"/>
        <v>0</v>
      </c>
      <c r="O955" s="334"/>
      <c r="P955" s="335">
        <f t="shared" si="50"/>
        <v>0</v>
      </c>
      <c r="Q955" s="336" t="str">
        <f t="shared" si="51"/>
        <v/>
      </c>
      <c r="R955" s="148"/>
      <c r="S955" s="148"/>
      <c r="T955" s="337"/>
      <c r="U955" s="148"/>
      <c r="V955" s="148"/>
      <c r="W955" s="337"/>
      <c r="X955" s="147"/>
      <c r="Y955" s="148"/>
      <c r="Z955" s="147"/>
      <c r="AA955" s="338">
        <v>0</v>
      </c>
      <c r="AB955" s="339">
        <v>0</v>
      </c>
      <c r="AC955" s="148">
        <v>0</v>
      </c>
      <c r="AD955" s="147"/>
      <c r="AE955" s="148"/>
      <c r="AF955" s="147"/>
      <c r="AG955" s="144">
        <v>0</v>
      </c>
      <c r="AH955" s="144">
        <v>0</v>
      </c>
      <c r="AI955" s="145"/>
      <c r="AJ955" s="145"/>
      <c r="AK955" s="144"/>
      <c r="AL955" s="145"/>
      <c r="AM955" s="144"/>
      <c r="AN955" s="144"/>
      <c r="AO955" s="340"/>
      <c r="AP955" s="340"/>
      <c r="AQ955" s="341"/>
      <c r="AR955" s="341"/>
      <c r="AS955" s="341"/>
      <c r="AT955" s="153"/>
      <c r="AU955" s="144"/>
      <c r="AV955" s="145"/>
      <c r="AW955" s="148">
        <v>0</v>
      </c>
      <c r="AX955" s="148">
        <v>0</v>
      </c>
      <c r="AY955" s="147"/>
      <c r="AZ955" s="148"/>
      <c r="BA955" s="148"/>
      <c r="BB955" s="147"/>
      <c r="BC955" s="147"/>
      <c r="BD955" s="148"/>
      <c r="BE955" s="148"/>
      <c r="BF955" s="338">
        <v>0</v>
      </c>
      <c r="BG955" s="145"/>
      <c r="BH955" s="148">
        <v>0</v>
      </c>
      <c r="BI955" s="337"/>
      <c r="BJ955" s="342"/>
      <c r="BK955" s="343"/>
      <c r="BL955" s="147"/>
      <c r="BM955" s="147"/>
      <c r="BN955" s="148"/>
      <c r="BO955" s="148"/>
      <c r="BP955" s="147"/>
      <c r="BQ955" s="344">
        <v>0</v>
      </c>
      <c r="BR955" s="145"/>
      <c r="BS955" s="145"/>
      <c r="BT955" s="145"/>
      <c r="BU955" s="338"/>
      <c r="BV955" s="344"/>
      <c r="BW955" s="145"/>
      <c r="BX955" s="145"/>
      <c r="BY955" s="144"/>
      <c r="BZ955" s="144"/>
      <c r="CA955" s="149">
        <v>0</v>
      </c>
      <c r="CB955" s="354">
        <v>0</v>
      </c>
      <c r="CC955" s="344">
        <v>0</v>
      </c>
      <c r="CD955" s="145"/>
      <c r="CE955" s="145"/>
      <c r="CF955" s="356">
        <v>0</v>
      </c>
      <c r="CG955" s="148"/>
      <c r="CH955" s="148"/>
      <c r="CI955" s="337"/>
      <c r="CJ955" s="147"/>
      <c r="CK955" s="354"/>
      <c r="CL955" s="145"/>
      <c r="CM955" s="145"/>
      <c r="CN955" s="354"/>
      <c r="CO955" s="344"/>
    </row>
    <row r="956" spans="1:93" ht="24" customHeight="1" x14ac:dyDescent="0.3">
      <c r="A956" s="327" t="s">
        <v>3576</v>
      </c>
      <c r="B956" s="328" t="s">
        <v>3577</v>
      </c>
      <c r="C956" s="329" t="s">
        <v>2213</v>
      </c>
      <c r="D956" s="330">
        <f t="shared" si="39"/>
        <v>0</v>
      </c>
      <c r="E956" s="331">
        <f t="shared" si="40"/>
        <v>0</v>
      </c>
      <c r="F956" s="331">
        <f t="shared" si="41"/>
        <v>0</v>
      </c>
      <c r="G956" s="331">
        <f t="shared" si="42"/>
        <v>0</v>
      </c>
      <c r="H956" s="331">
        <f t="shared" si="43"/>
        <v>0</v>
      </c>
      <c r="I956" s="331">
        <f t="shared" si="44"/>
        <v>0</v>
      </c>
      <c r="J956" s="331">
        <f t="shared" si="45"/>
        <v>0</v>
      </c>
      <c r="K956" s="331">
        <f t="shared" si="46"/>
        <v>0</v>
      </c>
      <c r="L956" s="331">
        <f t="shared" si="47"/>
        <v>0</v>
      </c>
      <c r="M956" s="332">
        <f t="shared" si="48"/>
        <v>0</v>
      </c>
      <c r="N956" s="333">
        <f t="shared" si="49"/>
        <v>0</v>
      </c>
      <c r="O956" s="334"/>
      <c r="P956" s="335">
        <f t="shared" si="50"/>
        <v>0</v>
      </c>
      <c r="Q956" s="336" t="str">
        <f t="shared" si="51"/>
        <v/>
      </c>
      <c r="R956" s="349"/>
      <c r="S956" s="349"/>
      <c r="T956" s="337"/>
      <c r="U956" s="349"/>
      <c r="V956" s="349"/>
      <c r="W956" s="337"/>
      <c r="X956" s="147"/>
      <c r="Y956" s="349"/>
      <c r="Z956" s="147"/>
      <c r="AA956" s="338">
        <v>0</v>
      </c>
      <c r="AB956" s="339">
        <v>0</v>
      </c>
      <c r="AC956" s="148">
        <v>0</v>
      </c>
      <c r="AD956" s="147"/>
      <c r="AE956" s="349"/>
      <c r="AF956" s="147"/>
      <c r="AG956" s="144">
        <v>0</v>
      </c>
      <c r="AH956" s="144">
        <v>0</v>
      </c>
      <c r="AI956" s="145"/>
      <c r="AJ956" s="145"/>
      <c r="AK956" s="144"/>
      <c r="AL956" s="145"/>
      <c r="AM956" s="144"/>
      <c r="AN956" s="144"/>
      <c r="AO956" s="340"/>
      <c r="AP956" s="340"/>
      <c r="AQ956" s="341"/>
      <c r="AR956" s="341"/>
      <c r="AS956" s="341"/>
      <c r="AT956" s="153"/>
      <c r="AU956" s="144"/>
      <c r="AV956" s="145"/>
      <c r="AW956" s="148">
        <v>0</v>
      </c>
      <c r="AX956" s="148">
        <v>0</v>
      </c>
      <c r="AY956" s="147"/>
      <c r="AZ956" s="148"/>
      <c r="BA956" s="148"/>
      <c r="BB956" s="147"/>
      <c r="BC956" s="147"/>
      <c r="BD956" s="148"/>
      <c r="BE956" s="148"/>
      <c r="BF956" s="338">
        <v>0</v>
      </c>
      <c r="BG956" s="145"/>
      <c r="BH956" s="148">
        <v>0</v>
      </c>
      <c r="BI956" s="337"/>
      <c r="BJ956" s="342"/>
      <c r="BK956" s="343"/>
      <c r="BL956" s="147"/>
      <c r="BM956" s="147"/>
      <c r="BN956" s="148"/>
      <c r="BO956" s="148"/>
      <c r="BP956" s="147"/>
      <c r="BQ956" s="364">
        <v>0</v>
      </c>
      <c r="BR956" s="352"/>
      <c r="BS956" s="352"/>
      <c r="BT956" s="145"/>
      <c r="BU956" s="338"/>
      <c r="BV956" s="364"/>
      <c r="BW956" s="145"/>
      <c r="BX956" s="145"/>
      <c r="BY956" s="144"/>
      <c r="BZ956" s="144"/>
      <c r="CA956" s="149">
        <v>0</v>
      </c>
      <c r="CB956" s="338">
        <v>0</v>
      </c>
      <c r="CC956" s="344">
        <v>0</v>
      </c>
      <c r="CD956" s="145"/>
      <c r="CE956" s="145"/>
      <c r="CF956" s="146">
        <v>0</v>
      </c>
      <c r="CG956" s="148"/>
      <c r="CH956" s="148"/>
      <c r="CI956" s="337"/>
      <c r="CJ956" s="147"/>
      <c r="CK956" s="338"/>
      <c r="CL956" s="145"/>
      <c r="CM956" s="145"/>
      <c r="CN956" s="338"/>
      <c r="CO956" s="344"/>
    </row>
    <row r="957" spans="1:93" ht="24" customHeight="1" x14ac:dyDescent="0.3">
      <c r="A957" s="327" t="s">
        <v>3578</v>
      </c>
      <c r="B957" s="328" t="s">
        <v>3579</v>
      </c>
      <c r="C957" s="329" t="s">
        <v>171</v>
      </c>
      <c r="D957" s="330">
        <f t="shared" si="39"/>
        <v>140</v>
      </c>
      <c r="E957" s="331">
        <f t="shared" si="40"/>
        <v>70</v>
      </c>
      <c r="F957" s="331">
        <f t="shared" si="41"/>
        <v>0</v>
      </c>
      <c r="G957" s="331">
        <f t="shared" si="42"/>
        <v>0</v>
      </c>
      <c r="H957" s="331">
        <f t="shared" si="43"/>
        <v>0</v>
      </c>
      <c r="I957" s="331">
        <f t="shared" si="44"/>
        <v>0</v>
      </c>
      <c r="J957" s="331">
        <f t="shared" si="45"/>
        <v>0</v>
      </c>
      <c r="K957" s="331">
        <f t="shared" si="46"/>
        <v>0</v>
      </c>
      <c r="L957" s="331">
        <f t="shared" si="47"/>
        <v>0</v>
      </c>
      <c r="M957" s="332">
        <f t="shared" si="48"/>
        <v>0</v>
      </c>
      <c r="N957" s="333">
        <f t="shared" si="49"/>
        <v>210</v>
      </c>
      <c r="O957" s="334"/>
      <c r="P957" s="335">
        <f t="shared" si="50"/>
        <v>210</v>
      </c>
      <c r="Q957" s="336">
        <f t="shared" si="51"/>
        <v>61</v>
      </c>
      <c r="R957" s="148"/>
      <c r="S957" s="148"/>
      <c r="T957" s="337"/>
      <c r="U957" s="148"/>
      <c r="V957" s="148"/>
      <c r="W957" s="337"/>
      <c r="X957" s="147"/>
      <c r="Y957" s="148"/>
      <c r="Z957" s="147"/>
      <c r="AA957" s="338">
        <v>0</v>
      </c>
      <c r="AB957" s="339">
        <v>0</v>
      </c>
      <c r="AC957" s="148">
        <v>0</v>
      </c>
      <c r="AD957" s="147"/>
      <c r="AE957" s="148"/>
      <c r="AF957" s="147"/>
      <c r="AG957" s="144">
        <v>0</v>
      </c>
      <c r="AH957" s="144">
        <v>0</v>
      </c>
      <c r="AI957" s="145"/>
      <c r="AJ957" s="145"/>
      <c r="AK957" s="144"/>
      <c r="AL957" s="145"/>
      <c r="AM957" s="144"/>
      <c r="AN957" s="144"/>
      <c r="AO957" s="340"/>
      <c r="AP957" s="340"/>
      <c r="AQ957" s="341">
        <v>70</v>
      </c>
      <c r="AR957" s="341">
        <v>140</v>
      </c>
      <c r="AS957" s="341"/>
      <c r="AT957" s="153"/>
      <c r="AU957" s="144"/>
      <c r="AV957" s="145"/>
      <c r="AW957" s="349">
        <v>0</v>
      </c>
      <c r="AX957" s="349">
        <v>0</v>
      </c>
      <c r="AY957" s="147"/>
      <c r="AZ957" s="349"/>
      <c r="BA957" s="349"/>
      <c r="BB957" s="147"/>
      <c r="BC957" s="147"/>
      <c r="BD957" s="349"/>
      <c r="BE957" s="349"/>
      <c r="BF957" s="338">
        <v>0</v>
      </c>
      <c r="BG957" s="145"/>
      <c r="BH957" s="148">
        <v>0</v>
      </c>
      <c r="BI957" s="337"/>
      <c r="BJ957" s="342"/>
      <c r="BK957" s="343"/>
      <c r="BL957" s="147"/>
      <c r="BM957" s="147"/>
      <c r="BN957" s="349"/>
      <c r="BO957" s="349"/>
      <c r="BP957" s="147"/>
      <c r="BQ957" s="344">
        <v>0</v>
      </c>
      <c r="BR957" s="145"/>
      <c r="BS957" s="145"/>
      <c r="BT957" s="145"/>
      <c r="BU957" s="338"/>
      <c r="BV957" s="344"/>
      <c r="BW957" s="145"/>
      <c r="BX957" s="145"/>
      <c r="BY957" s="144"/>
      <c r="BZ957" s="144"/>
      <c r="CA957" s="149">
        <v>0</v>
      </c>
      <c r="CB957" s="354">
        <v>0</v>
      </c>
      <c r="CC957" s="88">
        <v>0</v>
      </c>
      <c r="CD957" s="145"/>
      <c r="CE957" s="145"/>
      <c r="CF957" s="356">
        <v>0</v>
      </c>
      <c r="CG957" s="148"/>
      <c r="CH957" s="148"/>
      <c r="CI957" s="337"/>
      <c r="CJ957" s="147"/>
      <c r="CK957" s="354"/>
      <c r="CL957" s="145"/>
      <c r="CM957" s="145"/>
      <c r="CN957" s="354"/>
      <c r="CO957" s="88"/>
    </row>
    <row r="958" spans="1:93" ht="24" customHeight="1" x14ac:dyDescent="0.3">
      <c r="A958" s="327" t="s">
        <v>3580</v>
      </c>
      <c r="B958" s="328" t="s">
        <v>3581</v>
      </c>
      <c r="C958" s="329" t="s">
        <v>406</v>
      </c>
      <c r="D958" s="330">
        <f t="shared" si="39"/>
        <v>9</v>
      </c>
      <c r="E958" s="331">
        <f t="shared" si="40"/>
        <v>0</v>
      </c>
      <c r="F958" s="331">
        <f t="shared" si="41"/>
        <v>0</v>
      </c>
      <c r="G958" s="331">
        <f t="shared" si="42"/>
        <v>0</v>
      </c>
      <c r="H958" s="331">
        <f t="shared" si="43"/>
        <v>0</v>
      </c>
      <c r="I958" s="331">
        <f t="shared" si="44"/>
        <v>0</v>
      </c>
      <c r="J958" s="331">
        <f t="shared" si="45"/>
        <v>0</v>
      </c>
      <c r="K958" s="331">
        <f t="shared" si="46"/>
        <v>0</v>
      </c>
      <c r="L958" s="331">
        <f t="shared" si="47"/>
        <v>0</v>
      </c>
      <c r="M958" s="332">
        <f t="shared" si="48"/>
        <v>0</v>
      </c>
      <c r="N958" s="333">
        <f t="shared" si="49"/>
        <v>9</v>
      </c>
      <c r="O958" s="334"/>
      <c r="P958" s="335">
        <f t="shared" si="50"/>
        <v>9</v>
      </c>
      <c r="Q958" s="336">
        <f t="shared" si="51"/>
        <v>704</v>
      </c>
      <c r="R958" s="148"/>
      <c r="S958" s="148"/>
      <c r="T958" s="350"/>
      <c r="U958" s="148"/>
      <c r="V958" s="148"/>
      <c r="W958" s="350"/>
      <c r="X958" s="351"/>
      <c r="Y958" s="148"/>
      <c r="Z958" s="351"/>
      <c r="AA958" s="338">
        <v>0</v>
      </c>
      <c r="AB958" s="339">
        <v>0</v>
      </c>
      <c r="AC958" s="148">
        <v>0</v>
      </c>
      <c r="AD958" s="351"/>
      <c r="AE958" s="148"/>
      <c r="AF958" s="351">
        <v>9</v>
      </c>
      <c r="AG958" s="144">
        <v>0</v>
      </c>
      <c r="AH958" s="144">
        <v>0</v>
      </c>
      <c r="AI958" s="145"/>
      <c r="AJ958" s="145"/>
      <c r="AK958" s="144"/>
      <c r="AL958" s="145"/>
      <c r="AM958" s="144"/>
      <c r="AN958" s="144"/>
      <c r="AO958" s="340"/>
      <c r="AP958" s="340"/>
      <c r="AQ958" s="341"/>
      <c r="AR958" s="341"/>
      <c r="AS958" s="341"/>
      <c r="AT958" s="153"/>
      <c r="AU958" s="144"/>
      <c r="AV958" s="145"/>
      <c r="AW958" s="349">
        <v>0</v>
      </c>
      <c r="AX958" s="349">
        <v>0</v>
      </c>
      <c r="AY958" s="351"/>
      <c r="AZ958" s="349"/>
      <c r="BA958" s="349"/>
      <c r="BB958" s="351"/>
      <c r="BC958" s="351"/>
      <c r="BD958" s="349"/>
      <c r="BE958" s="349"/>
      <c r="BF958" s="338">
        <v>0</v>
      </c>
      <c r="BG958" s="145"/>
      <c r="BH958" s="148">
        <v>0</v>
      </c>
      <c r="BI958" s="350"/>
      <c r="BJ958" s="360"/>
      <c r="BK958" s="343"/>
      <c r="BL958" s="351"/>
      <c r="BM958" s="351"/>
      <c r="BN958" s="349"/>
      <c r="BO958" s="349"/>
      <c r="BP958" s="351"/>
      <c r="BQ958" s="364">
        <v>0</v>
      </c>
      <c r="BR958" s="352"/>
      <c r="BS958" s="352"/>
      <c r="BT958" s="145"/>
      <c r="BU958" s="338"/>
      <c r="BV958" s="364"/>
      <c r="BW958" s="145"/>
      <c r="BX958" s="145"/>
      <c r="BY958" s="144"/>
      <c r="BZ958" s="144"/>
      <c r="CA958" s="149">
        <v>0</v>
      </c>
      <c r="CB958" s="338">
        <v>0</v>
      </c>
      <c r="CC958" s="344">
        <v>0</v>
      </c>
      <c r="CD958" s="145"/>
      <c r="CE958" s="145"/>
      <c r="CF958" s="356">
        <v>0</v>
      </c>
      <c r="CG958" s="349"/>
      <c r="CH958" s="349"/>
      <c r="CI958" s="350"/>
      <c r="CJ958" s="351"/>
      <c r="CK958" s="338"/>
      <c r="CL958" s="145"/>
      <c r="CM958" s="145"/>
      <c r="CN958" s="338"/>
      <c r="CO958" s="344"/>
    </row>
    <row r="959" spans="1:93" ht="24" customHeight="1" x14ac:dyDescent="0.3">
      <c r="A959" s="327">
        <v>7111290</v>
      </c>
      <c r="B959" s="328" t="s">
        <v>3582</v>
      </c>
      <c r="C959" s="329" t="s">
        <v>462</v>
      </c>
      <c r="D959" s="330">
        <f t="shared" si="39"/>
        <v>0</v>
      </c>
      <c r="E959" s="331">
        <f t="shared" si="40"/>
        <v>0</v>
      </c>
      <c r="F959" s="331">
        <f t="shared" si="41"/>
        <v>0</v>
      </c>
      <c r="G959" s="331">
        <f t="shared" si="42"/>
        <v>0</v>
      </c>
      <c r="H959" s="331">
        <f t="shared" si="43"/>
        <v>0</v>
      </c>
      <c r="I959" s="331">
        <f t="shared" si="44"/>
        <v>0</v>
      </c>
      <c r="J959" s="331">
        <f t="shared" si="45"/>
        <v>0</v>
      </c>
      <c r="K959" s="331">
        <f t="shared" si="46"/>
        <v>0</v>
      </c>
      <c r="L959" s="331">
        <f t="shared" si="47"/>
        <v>0</v>
      </c>
      <c r="M959" s="332">
        <f t="shared" si="48"/>
        <v>0</v>
      </c>
      <c r="N959" s="333">
        <f t="shared" si="49"/>
        <v>0</v>
      </c>
      <c r="O959" s="334"/>
      <c r="P959" s="335">
        <f t="shared" si="50"/>
        <v>0</v>
      </c>
      <c r="Q959" s="336" t="str">
        <f t="shared" si="51"/>
        <v/>
      </c>
      <c r="R959" s="148"/>
      <c r="S959" s="148"/>
      <c r="T959" s="337"/>
      <c r="U959" s="148"/>
      <c r="V959" s="148"/>
      <c r="W959" s="337"/>
      <c r="X959" s="147"/>
      <c r="Y959" s="148"/>
      <c r="Z959" s="147"/>
      <c r="AA959" s="338">
        <v>0</v>
      </c>
      <c r="AB959" s="339">
        <v>0</v>
      </c>
      <c r="AC959" s="349">
        <v>0</v>
      </c>
      <c r="AD959" s="147"/>
      <c r="AE959" s="148"/>
      <c r="AF959" s="147"/>
      <c r="AG959" s="144">
        <v>0</v>
      </c>
      <c r="AH959" s="144">
        <v>0</v>
      </c>
      <c r="AI959" s="145"/>
      <c r="AJ959" s="145"/>
      <c r="AK959" s="144"/>
      <c r="AL959" s="145"/>
      <c r="AM959" s="144"/>
      <c r="AN959" s="144"/>
      <c r="AO959" s="340"/>
      <c r="AP959" s="340"/>
      <c r="AQ959" s="341"/>
      <c r="AR959" s="341"/>
      <c r="AS959" s="341"/>
      <c r="AT959" s="153"/>
      <c r="AU959" s="144"/>
      <c r="AV959" s="145"/>
      <c r="AW959" s="148">
        <v>0</v>
      </c>
      <c r="AX959" s="148">
        <v>0</v>
      </c>
      <c r="AY959" s="147"/>
      <c r="AZ959" s="148"/>
      <c r="BA959" s="148"/>
      <c r="BB959" s="147"/>
      <c r="BC959" s="147"/>
      <c r="BD959" s="148"/>
      <c r="BE959" s="148"/>
      <c r="BF959" s="338">
        <v>0</v>
      </c>
      <c r="BG959" s="145"/>
      <c r="BH959" s="349">
        <v>0</v>
      </c>
      <c r="BI959" s="337"/>
      <c r="BJ959" s="342"/>
      <c r="BK959" s="343"/>
      <c r="BL959" s="147"/>
      <c r="BM959" s="147"/>
      <c r="BN959" s="148"/>
      <c r="BO959" s="148"/>
      <c r="BP959" s="147"/>
      <c r="BQ959" s="144">
        <v>0</v>
      </c>
      <c r="BR959" s="145"/>
      <c r="BS959" s="145"/>
      <c r="BT959" s="145"/>
      <c r="BU959" s="338"/>
      <c r="BV959" s="144"/>
      <c r="BW959" s="145"/>
      <c r="BX959" s="145"/>
      <c r="BY959" s="144"/>
      <c r="BZ959" s="144"/>
      <c r="CA959" s="149">
        <v>0</v>
      </c>
      <c r="CB959" s="338">
        <v>0</v>
      </c>
      <c r="CC959" s="344">
        <v>0</v>
      </c>
      <c r="CD959" s="145"/>
      <c r="CE959" s="145"/>
      <c r="CF959" s="146">
        <v>0</v>
      </c>
      <c r="CG959" s="148"/>
      <c r="CH959" s="148"/>
      <c r="CI959" s="337"/>
      <c r="CJ959" s="147"/>
      <c r="CK959" s="338"/>
      <c r="CL959" s="145"/>
      <c r="CM959" s="145"/>
      <c r="CN959" s="338"/>
      <c r="CO959" s="344"/>
    </row>
    <row r="960" spans="1:93" ht="24" customHeight="1" x14ac:dyDescent="0.3">
      <c r="A960" s="327" t="s">
        <v>3583</v>
      </c>
      <c r="B960" s="328" t="s">
        <v>3584</v>
      </c>
      <c r="C960" s="329" t="s">
        <v>509</v>
      </c>
      <c r="D960" s="330">
        <f t="shared" si="39"/>
        <v>0</v>
      </c>
      <c r="E960" s="331">
        <f t="shared" si="40"/>
        <v>0</v>
      </c>
      <c r="F960" s="331">
        <f t="shared" si="41"/>
        <v>0</v>
      </c>
      <c r="G960" s="331">
        <f t="shared" si="42"/>
        <v>0</v>
      </c>
      <c r="H960" s="331">
        <f t="shared" si="43"/>
        <v>0</v>
      </c>
      <c r="I960" s="331">
        <f t="shared" si="44"/>
        <v>0</v>
      </c>
      <c r="J960" s="331">
        <f t="shared" si="45"/>
        <v>0</v>
      </c>
      <c r="K960" s="331">
        <f t="shared" si="46"/>
        <v>0</v>
      </c>
      <c r="L960" s="331">
        <f t="shared" si="47"/>
        <v>0</v>
      </c>
      <c r="M960" s="332">
        <f t="shared" si="48"/>
        <v>0</v>
      </c>
      <c r="N960" s="333">
        <f t="shared" si="49"/>
        <v>0</v>
      </c>
      <c r="O960" s="334"/>
      <c r="P960" s="335">
        <f t="shared" si="50"/>
        <v>0</v>
      </c>
      <c r="Q960" s="336" t="str">
        <f t="shared" si="51"/>
        <v/>
      </c>
      <c r="R960" s="148"/>
      <c r="S960" s="148"/>
      <c r="T960" s="350"/>
      <c r="U960" s="148"/>
      <c r="V960" s="148"/>
      <c r="W960" s="350"/>
      <c r="X960" s="351"/>
      <c r="Y960" s="148"/>
      <c r="Z960" s="351"/>
      <c r="AA960" s="338">
        <v>0</v>
      </c>
      <c r="AB960" s="339">
        <v>0</v>
      </c>
      <c r="AC960" s="148">
        <v>0</v>
      </c>
      <c r="AD960" s="351"/>
      <c r="AE960" s="148"/>
      <c r="AF960" s="351"/>
      <c r="AG960" s="144">
        <v>0</v>
      </c>
      <c r="AH960" s="144">
        <v>0</v>
      </c>
      <c r="AI960" s="145"/>
      <c r="AJ960" s="145"/>
      <c r="AK960" s="144"/>
      <c r="AL960" s="145"/>
      <c r="AM960" s="144"/>
      <c r="AN960" s="144"/>
      <c r="AO960" s="340"/>
      <c r="AP960" s="340"/>
      <c r="AQ960" s="341"/>
      <c r="AR960" s="341"/>
      <c r="AS960" s="341"/>
      <c r="AT960" s="153"/>
      <c r="AU960" s="144"/>
      <c r="AV960" s="145"/>
      <c r="AW960" s="349">
        <v>0</v>
      </c>
      <c r="AX960" s="349">
        <v>0</v>
      </c>
      <c r="AY960" s="351"/>
      <c r="AZ960" s="349"/>
      <c r="BA960" s="349"/>
      <c r="BB960" s="351"/>
      <c r="BC960" s="351"/>
      <c r="BD960" s="349"/>
      <c r="BE960" s="349"/>
      <c r="BF960" s="338">
        <v>0</v>
      </c>
      <c r="BG960" s="145"/>
      <c r="BH960" s="349">
        <v>0</v>
      </c>
      <c r="BI960" s="350"/>
      <c r="BJ960" s="360"/>
      <c r="BK960" s="343"/>
      <c r="BL960" s="351"/>
      <c r="BM960" s="351"/>
      <c r="BN960" s="349"/>
      <c r="BO960" s="349"/>
      <c r="BP960" s="351"/>
      <c r="BQ960" s="144">
        <v>0</v>
      </c>
      <c r="BR960" s="145"/>
      <c r="BS960" s="145"/>
      <c r="BT960" s="145"/>
      <c r="BU960" s="338"/>
      <c r="BV960" s="144"/>
      <c r="BW960" s="145"/>
      <c r="BX960" s="145"/>
      <c r="BY960" s="144"/>
      <c r="BZ960" s="144"/>
      <c r="CA960" s="355">
        <v>0</v>
      </c>
      <c r="CB960" s="338">
        <v>0</v>
      </c>
      <c r="CC960" s="344">
        <v>0</v>
      </c>
      <c r="CD960" s="145"/>
      <c r="CE960" s="145"/>
      <c r="CF960" s="356">
        <v>0</v>
      </c>
      <c r="CG960" s="349"/>
      <c r="CH960" s="349"/>
      <c r="CI960" s="350"/>
      <c r="CJ960" s="351"/>
      <c r="CK960" s="338"/>
      <c r="CL960" s="145"/>
      <c r="CM960" s="145"/>
      <c r="CN960" s="338"/>
      <c r="CO960" s="344"/>
    </row>
    <row r="961" spans="1:93" ht="24" customHeight="1" x14ac:dyDescent="0.3">
      <c r="A961" s="345" t="s">
        <v>3585</v>
      </c>
      <c r="B961" s="328" t="s">
        <v>3586</v>
      </c>
      <c r="C961" s="329" t="s">
        <v>418</v>
      </c>
      <c r="D961" s="330">
        <f t="shared" si="39"/>
        <v>20</v>
      </c>
      <c r="E961" s="331">
        <f t="shared" si="40"/>
        <v>14</v>
      </c>
      <c r="F961" s="331">
        <f t="shared" si="41"/>
        <v>0</v>
      </c>
      <c r="G961" s="331">
        <f t="shared" si="42"/>
        <v>0</v>
      </c>
      <c r="H961" s="331">
        <f t="shared" si="43"/>
        <v>0</v>
      </c>
      <c r="I961" s="331">
        <f t="shared" si="44"/>
        <v>0</v>
      </c>
      <c r="J961" s="331">
        <f t="shared" si="45"/>
        <v>0</v>
      </c>
      <c r="K961" s="331">
        <f t="shared" si="46"/>
        <v>0</v>
      </c>
      <c r="L961" s="331">
        <f t="shared" si="47"/>
        <v>0</v>
      </c>
      <c r="M961" s="332">
        <f t="shared" si="48"/>
        <v>0</v>
      </c>
      <c r="N961" s="333">
        <f t="shared" si="49"/>
        <v>34</v>
      </c>
      <c r="O961" s="334"/>
      <c r="P961" s="335">
        <f t="shared" si="50"/>
        <v>34</v>
      </c>
      <c r="Q961" s="336">
        <f t="shared" si="51"/>
        <v>315</v>
      </c>
      <c r="R961" s="148"/>
      <c r="S961" s="148"/>
      <c r="T961" s="350"/>
      <c r="U961" s="148"/>
      <c r="V961" s="148"/>
      <c r="W961" s="350"/>
      <c r="X961" s="351"/>
      <c r="Y961" s="148"/>
      <c r="Z961" s="351"/>
      <c r="AA961" s="338">
        <v>0</v>
      </c>
      <c r="AB961" s="339">
        <v>0</v>
      </c>
      <c r="AC961" s="148">
        <v>0</v>
      </c>
      <c r="AD961" s="351"/>
      <c r="AE961" s="148">
        <v>20</v>
      </c>
      <c r="AF961" s="351"/>
      <c r="AG961" s="144">
        <v>0</v>
      </c>
      <c r="AH961" s="144">
        <v>0</v>
      </c>
      <c r="AI961" s="145"/>
      <c r="AJ961" s="145"/>
      <c r="AK961" s="144"/>
      <c r="AL961" s="145"/>
      <c r="AM961" s="144"/>
      <c r="AN961" s="144"/>
      <c r="AO961" s="340"/>
      <c r="AP961" s="340"/>
      <c r="AQ961" s="341"/>
      <c r="AR961" s="341"/>
      <c r="AS961" s="341"/>
      <c r="AT961" s="153"/>
      <c r="AU961" s="144"/>
      <c r="AV961" s="145"/>
      <c r="AW961" s="148">
        <v>0</v>
      </c>
      <c r="AX961" s="148">
        <v>0</v>
      </c>
      <c r="AY961" s="351"/>
      <c r="AZ961" s="148"/>
      <c r="BA961" s="148"/>
      <c r="BB961" s="351"/>
      <c r="BC961" s="351"/>
      <c r="BD961" s="148"/>
      <c r="BE961" s="148"/>
      <c r="BF961" s="354">
        <v>0</v>
      </c>
      <c r="BG961" s="145"/>
      <c r="BH961" s="148">
        <v>0</v>
      </c>
      <c r="BI961" s="350"/>
      <c r="BJ961" s="360"/>
      <c r="BK961" s="343"/>
      <c r="BL961" s="351"/>
      <c r="BM961" s="351"/>
      <c r="BN961" s="148">
        <v>14</v>
      </c>
      <c r="BO961" s="148"/>
      <c r="BP961" s="351"/>
      <c r="BQ961" s="144">
        <v>0</v>
      </c>
      <c r="BR961" s="145"/>
      <c r="BS961" s="145"/>
      <c r="BT961" s="145"/>
      <c r="BU961" s="354"/>
      <c r="BV961" s="144"/>
      <c r="BW961" s="145"/>
      <c r="BX961" s="145"/>
      <c r="BY961" s="144"/>
      <c r="BZ961" s="144"/>
      <c r="CA961" s="149">
        <v>0</v>
      </c>
      <c r="CB961" s="338">
        <v>0</v>
      </c>
      <c r="CC961" s="344">
        <v>0</v>
      </c>
      <c r="CD961" s="145"/>
      <c r="CE961" s="145"/>
      <c r="CF961" s="146">
        <v>0</v>
      </c>
      <c r="CG961" s="349"/>
      <c r="CH961" s="349"/>
      <c r="CI961" s="350"/>
      <c r="CJ961" s="351"/>
      <c r="CK961" s="338"/>
      <c r="CL961" s="145"/>
      <c r="CM961" s="145"/>
      <c r="CN961" s="338"/>
      <c r="CO961" s="344"/>
    </row>
    <row r="962" spans="1:93" ht="24" customHeight="1" x14ac:dyDescent="0.3">
      <c r="A962" s="327" t="s">
        <v>3587</v>
      </c>
      <c r="B962" s="328" t="s">
        <v>3588</v>
      </c>
      <c r="C962" s="329" t="s">
        <v>123</v>
      </c>
      <c r="D962" s="330">
        <f t="shared" si="39"/>
        <v>15</v>
      </c>
      <c r="E962" s="331">
        <f t="shared" si="40"/>
        <v>6</v>
      </c>
      <c r="F962" s="331">
        <f t="shared" si="41"/>
        <v>0</v>
      </c>
      <c r="G962" s="331">
        <f t="shared" si="42"/>
        <v>0</v>
      </c>
      <c r="H962" s="331">
        <f t="shared" si="43"/>
        <v>0</v>
      </c>
      <c r="I962" s="331">
        <f t="shared" si="44"/>
        <v>0</v>
      </c>
      <c r="J962" s="331">
        <f t="shared" si="45"/>
        <v>0</v>
      </c>
      <c r="K962" s="331">
        <f t="shared" si="46"/>
        <v>0</v>
      </c>
      <c r="L962" s="331">
        <f t="shared" si="47"/>
        <v>0</v>
      </c>
      <c r="M962" s="332">
        <f t="shared" si="48"/>
        <v>0</v>
      </c>
      <c r="N962" s="333">
        <f t="shared" si="49"/>
        <v>21</v>
      </c>
      <c r="O962" s="334"/>
      <c r="P962" s="335">
        <f t="shared" si="50"/>
        <v>21</v>
      </c>
      <c r="Q962" s="336">
        <f t="shared" si="51"/>
        <v>447</v>
      </c>
      <c r="R962" s="349"/>
      <c r="S962" s="349"/>
      <c r="T962" s="350"/>
      <c r="U962" s="349"/>
      <c r="V962" s="349"/>
      <c r="W962" s="350"/>
      <c r="X962" s="351"/>
      <c r="Y962" s="349"/>
      <c r="Z962" s="351"/>
      <c r="AA962" s="338">
        <v>0</v>
      </c>
      <c r="AB962" s="339">
        <v>0</v>
      </c>
      <c r="AC962" s="148">
        <v>0</v>
      </c>
      <c r="AD962" s="351"/>
      <c r="AE962" s="349">
        <v>15</v>
      </c>
      <c r="AF962" s="351">
        <v>6</v>
      </c>
      <c r="AG962" s="144">
        <v>0</v>
      </c>
      <c r="AH962" s="144">
        <v>0</v>
      </c>
      <c r="AI962" s="145"/>
      <c r="AJ962" s="145"/>
      <c r="AK962" s="144"/>
      <c r="AL962" s="145"/>
      <c r="AM962" s="144"/>
      <c r="AN962" s="144"/>
      <c r="AO962" s="340"/>
      <c r="AP962" s="340"/>
      <c r="AQ962" s="341"/>
      <c r="AR962" s="341"/>
      <c r="AS962" s="341"/>
      <c r="AT962" s="153"/>
      <c r="AU962" s="144"/>
      <c r="AV962" s="145"/>
      <c r="AW962" s="148">
        <v>0</v>
      </c>
      <c r="AX962" s="148">
        <v>0</v>
      </c>
      <c r="AY962" s="351"/>
      <c r="AZ962" s="148"/>
      <c r="BA962" s="148"/>
      <c r="BB962" s="351"/>
      <c r="BC962" s="351"/>
      <c r="BD962" s="148"/>
      <c r="BE962" s="148"/>
      <c r="BF962" s="338">
        <v>0</v>
      </c>
      <c r="BG962" s="145"/>
      <c r="BH962" s="349">
        <v>0</v>
      </c>
      <c r="BI962" s="350"/>
      <c r="BJ962" s="342"/>
      <c r="BK962" s="343"/>
      <c r="BL962" s="351"/>
      <c r="BM962" s="351"/>
      <c r="BN962" s="148"/>
      <c r="BO962" s="148"/>
      <c r="BP962" s="351"/>
      <c r="BQ962" s="144">
        <v>0</v>
      </c>
      <c r="BR962" s="145"/>
      <c r="BS962" s="145"/>
      <c r="BT962" s="145"/>
      <c r="BU962" s="338"/>
      <c r="BV962" s="144"/>
      <c r="BW962" s="145"/>
      <c r="BX962" s="145"/>
      <c r="BY962" s="144"/>
      <c r="BZ962" s="144"/>
      <c r="CA962" s="149">
        <v>0</v>
      </c>
      <c r="CB962" s="338">
        <v>0</v>
      </c>
      <c r="CC962" s="344">
        <v>0</v>
      </c>
      <c r="CD962" s="145"/>
      <c r="CE962" s="145"/>
      <c r="CF962" s="356">
        <v>0</v>
      </c>
      <c r="CG962" s="349"/>
      <c r="CH962" s="349"/>
      <c r="CI962" s="350"/>
      <c r="CJ962" s="351"/>
      <c r="CK962" s="338"/>
      <c r="CL962" s="145"/>
      <c r="CM962" s="145"/>
      <c r="CN962" s="338"/>
      <c r="CO962" s="344"/>
    </row>
    <row r="963" spans="1:93" ht="24" customHeight="1" x14ac:dyDescent="0.3">
      <c r="A963" s="346" t="s">
        <v>1565</v>
      </c>
      <c r="B963" s="347" t="s">
        <v>1566</v>
      </c>
      <c r="C963" s="348" t="s">
        <v>83</v>
      </c>
      <c r="D963" s="330">
        <f t="shared" si="39"/>
        <v>60</v>
      </c>
      <c r="E963" s="331">
        <f t="shared" si="40"/>
        <v>10</v>
      </c>
      <c r="F963" s="331">
        <f t="shared" si="41"/>
        <v>0</v>
      </c>
      <c r="G963" s="331">
        <f t="shared" si="42"/>
        <v>0</v>
      </c>
      <c r="H963" s="331">
        <f t="shared" si="43"/>
        <v>0</v>
      </c>
      <c r="I963" s="331">
        <f t="shared" si="44"/>
        <v>0</v>
      </c>
      <c r="J963" s="331">
        <f t="shared" si="45"/>
        <v>0</v>
      </c>
      <c r="K963" s="331">
        <f t="shared" si="46"/>
        <v>0</v>
      </c>
      <c r="L963" s="331">
        <f t="shared" si="47"/>
        <v>0</v>
      </c>
      <c r="M963" s="332">
        <f t="shared" si="48"/>
        <v>0</v>
      </c>
      <c r="N963" s="333">
        <f t="shared" si="49"/>
        <v>70</v>
      </c>
      <c r="O963" s="334"/>
      <c r="P963" s="335">
        <f t="shared" si="50"/>
        <v>70</v>
      </c>
      <c r="Q963" s="336">
        <f t="shared" si="51"/>
        <v>153</v>
      </c>
      <c r="R963" s="349"/>
      <c r="S963" s="349"/>
      <c r="T963" s="337"/>
      <c r="U963" s="349"/>
      <c r="V963" s="349"/>
      <c r="W963" s="337"/>
      <c r="X963" s="147"/>
      <c r="Y963" s="349"/>
      <c r="Z963" s="147"/>
      <c r="AA963" s="338">
        <v>0</v>
      </c>
      <c r="AB963" s="339">
        <v>0</v>
      </c>
      <c r="AC963" s="148">
        <v>0</v>
      </c>
      <c r="AD963" s="147"/>
      <c r="AE963" s="349"/>
      <c r="AF963" s="147">
        <v>10</v>
      </c>
      <c r="AG963" s="88">
        <v>0</v>
      </c>
      <c r="AH963" s="88">
        <v>0</v>
      </c>
      <c r="AI963" s="352"/>
      <c r="AJ963" s="352"/>
      <c r="AK963" s="88"/>
      <c r="AL963" s="352"/>
      <c r="AM963" s="88"/>
      <c r="AN963" s="88"/>
      <c r="AO963" s="353"/>
      <c r="AP963" s="353">
        <v>60</v>
      </c>
      <c r="AQ963" s="358"/>
      <c r="AR963" s="358"/>
      <c r="AS963" s="358"/>
      <c r="AT963" s="153"/>
      <c r="AU963" s="88"/>
      <c r="AV963" s="352"/>
      <c r="AW963" s="148">
        <v>0</v>
      </c>
      <c r="AX963" s="148">
        <v>0</v>
      </c>
      <c r="AY963" s="147"/>
      <c r="AZ963" s="148"/>
      <c r="BA963" s="148"/>
      <c r="BB963" s="147"/>
      <c r="BC963" s="147"/>
      <c r="BD963" s="148"/>
      <c r="BE963" s="148"/>
      <c r="BF963" s="338">
        <v>0</v>
      </c>
      <c r="BG963" s="352"/>
      <c r="BH963" s="148">
        <v>0</v>
      </c>
      <c r="BI963" s="337"/>
      <c r="BJ963" s="342"/>
      <c r="BK963" s="343"/>
      <c r="BL963" s="147"/>
      <c r="BM963" s="147"/>
      <c r="BN963" s="148"/>
      <c r="BO963" s="148"/>
      <c r="BP963" s="147"/>
      <c r="BQ963" s="144">
        <v>0</v>
      </c>
      <c r="BR963" s="352"/>
      <c r="BS963" s="352"/>
      <c r="BT963" s="352"/>
      <c r="BU963" s="338"/>
      <c r="BV963" s="144"/>
      <c r="BW963" s="352"/>
      <c r="BX963" s="352"/>
      <c r="BY963" s="88"/>
      <c r="BZ963" s="88"/>
      <c r="CA963" s="149">
        <v>0</v>
      </c>
      <c r="CB963" s="338">
        <v>0</v>
      </c>
      <c r="CC963" s="344">
        <v>0</v>
      </c>
      <c r="CD963" s="352"/>
      <c r="CE963" s="352"/>
      <c r="CF963" s="146">
        <v>0</v>
      </c>
      <c r="CG963" s="148"/>
      <c r="CH963" s="148"/>
      <c r="CI963" s="337"/>
      <c r="CJ963" s="147"/>
      <c r="CK963" s="338"/>
      <c r="CL963" s="352"/>
      <c r="CM963" s="352"/>
      <c r="CN963" s="338"/>
      <c r="CO963" s="344"/>
    </row>
    <row r="964" spans="1:93" ht="24" customHeight="1" x14ac:dyDescent="0.3">
      <c r="A964" s="327">
        <v>830619</v>
      </c>
      <c r="B964" s="328" t="s">
        <v>3589</v>
      </c>
      <c r="C964" s="329" t="s">
        <v>1965</v>
      </c>
      <c r="D964" s="330">
        <f t="shared" si="39"/>
        <v>3</v>
      </c>
      <c r="E964" s="331">
        <f t="shared" si="40"/>
        <v>0</v>
      </c>
      <c r="F964" s="331">
        <f t="shared" si="41"/>
        <v>0</v>
      </c>
      <c r="G964" s="331">
        <f t="shared" si="42"/>
        <v>0</v>
      </c>
      <c r="H964" s="331">
        <f t="shared" si="43"/>
        <v>0</v>
      </c>
      <c r="I964" s="331">
        <f t="shared" si="44"/>
        <v>0</v>
      </c>
      <c r="J964" s="331">
        <f t="shared" si="45"/>
        <v>0</v>
      </c>
      <c r="K964" s="331">
        <f t="shared" si="46"/>
        <v>0</v>
      </c>
      <c r="L964" s="331">
        <f t="shared" si="47"/>
        <v>0</v>
      </c>
      <c r="M964" s="332">
        <f t="shared" si="48"/>
        <v>0</v>
      </c>
      <c r="N964" s="333">
        <f t="shared" si="49"/>
        <v>3</v>
      </c>
      <c r="O964" s="334"/>
      <c r="P964" s="335">
        <f t="shared" si="50"/>
        <v>3</v>
      </c>
      <c r="Q964" s="336">
        <f t="shared" si="51"/>
        <v>862</v>
      </c>
      <c r="R964" s="148"/>
      <c r="S964" s="148"/>
      <c r="T964" s="350"/>
      <c r="U964" s="148"/>
      <c r="V964" s="148"/>
      <c r="W964" s="350"/>
      <c r="X964" s="351"/>
      <c r="Y964" s="148"/>
      <c r="Z964" s="351"/>
      <c r="AA964" s="354">
        <v>0</v>
      </c>
      <c r="AB964" s="357">
        <v>0</v>
      </c>
      <c r="AC964" s="148">
        <v>0</v>
      </c>
      <c r="AD964" s="351"/>
      <c r="AE964" s="148"/>
      <c r="AF964" s="351"/>
      <c r="AG964" s="88">
        <v>0</v>
      </c>
      <c r="AH964" s="88">
        <v>0</v>
      </c>
      <c r="AI964" s="145"/>
      <c r="AJ964" s="145"/>
      <c r="AK964" s="88"/>
      <c r="AL964" s="145"/>
      <c r="AM964" s="88"/>
      <c r="AN964" s="88"/>
      <c r="AO964" s="340"/>
      <c r="AP964" s="340"/>
      <c r="AQ964" s="358"/>
      <c r="AR964" s="358"/>
      <c r="AS964" s="358"/>
      <c r="AT964" s="359"/>
      <c r="AU964" s="88"/>
      <c r="AV964" s="145"/>
      <c r="AW964" s="148">
        <v>0</v>
      </c>
      <c r="AX964" s="148">
        <v>0</v>
      </c>
      <c r="AY964" s="351"/>
      <c r="AZ964" s="148"/>
      <c r="BA964" s="148"/>
      <c r="BB964" s="351"/>
      <c r="BC964" s="351"/>
      <c r="BD964" s="148"/>
      <c r="BE964" s="148"/>
      <c r="BF964" s="338">
        <v>0</v>
      </c>
      <c r="BG964" s="145"/>
      <c r="BH964" s="148">
        <v>0</v>
      </c>
      <c r="BI964" s="350"/>
      <c r="BJ964" s="342"/>
      <c r="BK964" s="343"/>
      <c r="BL964" s="351"/>
      <c r="BM964" s="351"/>
      <c r="BN964" s="148"/>
      <c r="BO964" s="148">
        <v>3</v>
      </c>
      <c r="BP964" s="351"/>
      <c r="BQ964" s="144">
        <v>0</v>
      </c>
      <c r="BR964" s="145"/>
      <c r="BS964" s="145"/>
      <c r="BT964" s="145"/>
      <c r="BU964" s="338"/>
      <c r="BV964" s="144"/>
      <c r="BW964" s="145"/>
      <c r="BX964" s="145"/>
      <c r="BY964" s="88"/>
      <c r="BZ964" s="88"/>
      <c r="CA964" s="149">
        <v>0</v>
      </c>
      <c r="CB964" s="338">
        <v>0</v>
      </c>
      <c r="CC964" s="88">
        <v>0</v>
      </c>
      <c r="CD964" s="145"/>
      <c r="CE964" s="145"/>
      <c r="CF964" s="146">
        <v>0</v>
      </c>
      <c r="CG964" s="349"/>
      <c r="CH964" s="349"/>
      <c r="CI964" s="350"/>
      <c r="CJ964" s="351"/>
      <c r="CK964" s="338"/>
      <c r="CL964" s="145"/>
      <c r="CM964" s="145"/>
      <c r="CN964" s="338"/>
      <c r="CO964" s="88"/>
    </row>
    <row r="965" spans="1:93" ht="24" customHeight="1" x14ac:dyDescent="0.3">
      <c r="A965" s="327" t="s">
        <v>3590</v>
      </c>
      <c r="B965" s="328" t="s">
        <v>3591</v>
      </c>
      <c r="C965" s="329" t="s">
        <v>2010</v>
      </c>
      <c r="D965" s="330">
        <f t="shared" si="39"/>
        <v>0</v>
      </c>
      <c r="E965" s="331">
        <f t="shared" si="40"/>
        <v>0</v>
      </c>
      <c r="F965" s="331">
        <f t="shared" si="41"/>
        <v>0</v>
      </c>
      <c r="G965" s="331">
        <f t="shared" si="42"/>
        <v>0</v>
      </c>
      <c r="H965" s="331">
        <f t="shared" si="43"/>
        <v>0</v>
      </c>
      <c r="I965" s="331">
        <f t="shared" si="44"/>
        <v>0</v>
      </c>
      <c r="J965" s="331">
        <f t="shared" si="45"/>
        <v>0</v>
      </c>
      <c r="K965" s="331">
        <f t="shared" si="46"/>
        <v>0</v>
      </c>
      <c r="L965" s="331">
        <f t="shared" si="47"/>
        <v>0</v>
      </c>
      <c r="M965" s="332">
        <f t="shared" si="48"/>
        <v>0</v>
      </c>
      <c r="N965" s="333">
        <f t="shared" si="49"/>
        <v>0</v>
      </c>
      <c r="O965" s="334"/>
      <c r="P965" s="335">
        <f t="shared" si="50"/>
        <v>0</v>
      </c>
      <c r="Q965" s="336" t="str">
        <f t="shared" si="51"/>
        <v/>
      </c>
      <c r="R965" s="148"/>
      <c r="S965" s="148"/>
      <c r="T965" s="337"/>
      <c r="U965" s="148"/>
      <c r="V965" s="148"/>
      <c r="W965" s="337"/>
      <c r="X965" s="147"/>
      <c r="Y965" s="148"/>
      <c r="Z965" s="147"/>
      <c r="AA965" s="354">
        <v>0</v>
      </c>
      <c r="AB965" s="357">
        <v>0</v>
      </c>
      <c r="AC965" s="349">
        <v>0</v>
      </c>
      <c r="AD965" s="147"/>
      <c r="AE965" s="148"/>
      <c r="AF965" s="147"/>
      <c r="AG965" s="144">
        <v>0</v>
      </c>
      <c r="AH965" s="144">
        <v>0</v>
      </c>
      <c r="AI965" s="145"/>
      <c r="AJ965" s="145"/>
      <c r="AK965" s="144"/>
      <c r="AL965" s="145"/>
      <c r="AM965" s="144"/>
      <c r="AN965" s="144"/>
      <c r="AO965" s="340"/>
      <c r="AP965" s="340"/>
      <c r="AQ965" s="341"/>
      <c r="AR965" s="341"/>
      <c r="AS965" s="341"/>
      <c r="AT965" s="359"/>
      <c r="AU965" s="144"/>
      <c r="AV965" s="145"/>
      <c r="AW965" s="148">
        <v>0</v>
      </c>
      <c r="AX965" s="148">
        <v>0</v>
      </c>
      <c r="AY965" s="147"/>
      <c r="AZ965" s="148"/>
      <c r="BA965" s="148"/>
      <c r="BB965" s="147"/>
      <c r="BC965" s="147"/>
      <c r="BD965" s="148"/>
      <c r="BE965" s="148"/>
      <c r="BF965" s="338">
        <v>0</v>
      </c>
      <c r="BG965" s="145"/>
      <c r="BH965" s="148">
        <v>0</v>
      </c>
      <c r="BI965" s="337"/>
      <c r="BJ965" s="342"/>
      <c r="BK965" s="343"/>
      <c r="BL965" s="147"/>
      <c r="BM965" s="147"/>
      <c r="BN965" s="148"/>
      <c r="BO965" s="148"/>
      <c r="BP965" s="147"/>
      <c r="BQ965" s="144">
        <v>0</v>
      </c>
      <c r="BR965" s="145"/>
      <c r="BS965" s="145"/>
      <c r="BT965" s="145"/>
      <c r="BU965" s="338"/>
      <c r="BV965" s="144"/>
      <c r="BW965" s="145"/>
      <c r="BX965" s="145"/>
      <c r="BY965" s="144"/>
      <c r="BZ965" s="144"/>
      <c r="CA965" s="355">
        <v>0</v>
      </c>
      <c r="CB965" s="338">
        <v>0</v>
      </c>
      <c r="CC965" s="344">
        <v>0</v>
      </c>
      <c r="CD965" s="145"/>
      <c r="CE965" s="145"/>
      <c r="CF965" s="146">
        <v>0</v>
      </c>
      <c r="CG965" s="148"/>
      <c r="CH965" s="148"/>
      <c r="CI965" s="337"/>
      <c r="CJ965" s="147"/>
      <c r="CK965" s="338"/>
      <c r="CL965" s="145"/>
      <c r="CM965" s="145"/>
      <c r="CN965" s="338"/>
      <c r="CO965" s="344"/>
    </row>
    <row r="966" spans="1:93" ht="24" customHeight="1" x14ac:dyDescent="0.3">
      <c r="A966" s="346" t="s">
        <v>1117</v>
      </c>
      <c r="B966" s="347" t="s">
        <v>1118</v>
      </c>
      <c r="C966" s="348" t="s">
        <v>758</v>
      </c>
      <c r="D966" s="330">
        <f t="shared" si="39"/>
        <v>40</v>
      </c>
      <c r="E966" s="331">
        <f t="shared" si="40"/>
        <v>25</v>
      </c>
      <c r="F966" s="331">
        <f t="shared" si="41"/>
        <v>12</v>
      </c>
      <c r="G966" s="331">
        <f t="shared" si="42"/>
        <v>6</v>
      </c>
      <c r="H966" s="331">
        <f t="shared" si="43"/>
        <v>0</v>
      </c>
      <c r="I966" s="331">
        <f t="shared" si="44"/>
        <v>0</v>
      </c>
      <c r="J966" s="331">
        <f t="shared" si="45"/>
        <v>0</v>
      </c>
      <c r="K966" s="331">
        <f t="shared" si="46"/>
        <v>0</v>
      </c>
      <c r="L966" s="331">
        <f t="shared" si="47"/>
        <v>0</v>
      </c>
      <c r="M966" s="332">
        <f t="shared" si="48"/>
        <v>0</v>
      </c>
      <c r="N966" s="333">
        <f t="shared" si="49"/>
        <v>83</v>
      </c>
      <c r="O966" s="334"/>
      <c r="P966" s="335">
        <f t="shared" si="50"/>
        <v>83</v>
      </c>
      <c r="Q966" s="336">
        <f t="shared" si="51"/>
        <v>136</v>
      </c>
      <c r="R966" s="148"/>
      <c r="S966" s="148"/>
      <c r="T966" s="337"/>
      <c r="U966" s="148"/>
      <c r="V966" s="148"/>
      <c r="W966" s="337"/>
      <c r="X966" s="147"/>
      <c r="Y966" s="148">
        <v>25</v>
      </c>
      <c r="Z966" s="147"/>
      <c r="AA966" s="338">
        <v>0</v>
      </c>
      <c r="AB966" s="339">
        <v>0</v>
      </c>
      <c r="AC966" s="349">
        <v>0</v>
      </c>
      <c r="AD966" s="147">
        <v>40</v>
      </c>
      <c r="AE966" s="148"/>
      <c r="AF966" s="147">
        <v>12</v>
      </c>
      <c r="AG966" s="88">
        <v>0</v>
      </c>
      <c r="AH966" s="88">
        <v>0</v>
      </c>
      <c r="AI966" s="352"/>
      <c r="AJ966" s="352"/>
      <c r="AK966" s="88"/>
      <c r="AL966" s="352"/>
      <c r="AM966" s="88"/>
      <c r="AN966" s="88"/>
      <c r="AO966" s="353"/>
      <c r="AP966" s="353"/>
      <c r="AQ966" s="358"/>
      <c r="AR966" s="358"/>
      <c r="AS966" s="358"/>
      <c r="AT966" s="153"/>
      <c r="AU966" s="88"/>
      <c r="AV966" s="352"/>
      <c r="AW966" s="349">
        <v>0</v>
      </c>
      <c r="AX966" s="349">
        <v>0</v>
      </c>
      <c r="AY966" s="147"/>
      <c r="AZ966" s="349"/>
      <c r="BA966" s="349"/>
      <c r="BB966" s="147"/>
      <c r="BC966" s="147"/>
      <c r="BD966" s="349"/>
      <c r="BE966" s="349"/>
      <c r="BF966" s="354">
        <v>0</v>
      </c>
      <c r="BG966" s="352"/>
      <c r="BH966" s="148">
        <v>0</v>
      </c>
      <c r="BI966" s="337"/>
      <c r="BJ966" s="342"/>
      <c r="BK966" s="343"/>
      <c r="BL966" s="147"/>
      <c r="BM966" s="147"/>
      <c r="BN966" s="349"/>
      <c r="BO966" s="349">
        <v>6</v>
      </c>
      <c r="BP966" s="147"/>
      <c r="BQ966" s="344">
        <v>0</v>
      </c>
      <c r="BR966" s="352"/>
      <c r="BS966" s="352"/>
      <c r="BT966" s="352"/>
      <c r="BU966" s="354"/>
      <c r="BV966" s="344"/>
      <c r="BW966" s="352"/>
      <c r="BX966" s="352"/>
      <c r="BY966" s="88"/>
      <c r="BZ966" s="88"/>
      <c r="CA966" s="355">
        <v>0</v>
      </c>
      <c r="CB966" s="354">
        <v>0</v>
      </c>
      <c r="CC966" s="344">
        <v>0</v>
      </c>
      <c r="CD966" s="352"/>
      <c r="CE966" s="352"/>
      <c r="CF966" s="146">
        <v>0</v>
      </c>
      <c r="CG966" s="148"/>
      <c r="CH966" s="148"/>
      <c r="CI966" s="337"/>
      <c r="CJ966" s="147"/>
      <c r="CK966" s="354"/>
      <c r="CL966" s="352"/>
      <c r="CM966" s="352"/>
      <c r="CN966" s="354"/>
      <c r="CO966" s="344"/>
    </row>
    <row r="967" spans="1:93" ht="24" customHeight="1" x14ac:dyDescent="0.3">
      <c r="A967" s="346" t="s">
        <v>1567</v>
      </c>
      <c r="B967" s="347" t="s">
        <v>1568</v>
      </c>
      <c r="C967" s="348" t="s">
        <v>758</v>
      </c>
      <c r="D967" s="330">
        <f t="shared" si="39"/>
        <v>0</v>
      </c>
      <c r="E967" s="331">
        <f t="shared" si="40"/>
        <v>0</v>
      </c>
      <c r="F967" s="331">
        <f t="shared" si="41"/>
        <v>0</v>
      </c>
      <c r="G967" s="331">
        <f t="shared" si="42"/>
        <v>0</v>
      </c>
      <c r="H967" s="331">
        <f t="shared" si="43"/>
        <v>0</v>
      </c>
      <c r="I967" s="331">
        <f t="shared" si="44"/>
        <v>0</v>
      </c>
      <c r="J967" s="331">
        <f t="shared" si="45"/>
        <v>0</v>
      </c>
      <c r="K967" s="331">
        <f t="shared" si="46"/>
        <v>0</v>
      </c>
      <c r="L967" s="331">
        <f t="shared" si="47"/>
        <v>0</v>
      </c>
      <c r="M967" s="332">
        <f t="shared" si="48"/>
        <v>0</v>
      </c>
      <c r="N967" s="369">
        <f t="shared" si="49"/>
        <v>0</v>
      </c>
      <c r="O967" s="334"/>
      <c r="P967" s="335">
        <f t="shared" si="50"/>
        <v>0</v>
      </c>
      <c r="Q967" s="336" t="str">
        <f t="shared" si="51"/>
        <v/>
      </c>
      <c r="R967" s="148"/>
      <c r="S967" s="148"/>
      <c r="T967" s="337"/>
      <c r="U967" s="148"/>
      <c r="V967" s="148"/>
      <c r="W967" s="337"/>
      <c r="X967" s="147"/>
      <c r="Y967" s="148"/>
      <c r="Z967" s="147"/>
      <c r="AA967" s="354">
        <v>0</v>
      </c>
      <c r="AB967" s="357">
        <v>0</v>
      </c>
      <c r="AC967" s="148">
        <v>0</v>
      </c>
      <c r="AD967" s="147"/>
      <c r="AE967" s="148"/>
      <c r="AF967" s="147"/>
      <c r="AG967" s="144">
        <v>0</v>
      </c>
      <c r="AH967" s="144">
        <v>0</v>
      </c>
      <c r="AI967" s="352"/>
      <c r="AJ967" s="352"/>
      <c r="AK967" s="144"/>
      <c r="AL967" s="352"/>
      <c r="AM967" s="144"/>
      <c r="AN967" s="144"/>
      <c r="AO967" s="353"/>
      <c r="AP967" s="353"/>
      <c r="AQ967" s="341"/>
      <c r="AR967" s="341"/>
      <c r="AS967" s="341"/>
      <c r="AT967" s="359"/>
      <c r="AU967" s="144"/>
      <c r="AV967" s="352"/>
      <c r="AW967" s="148">
        <v>0</v>
      </c>
      <c r="AX967" s="148">
        <v>0</v>
      </c>
      <c r="AY967" s="147"/>
      <c r="AZ967" s="148"/>
      <c r="BA967" s="148"/>
      <c r="BB967" s="147"/>
      <c r="BC967" s="147"/>
      <c r="BD967" s="148"/>
      <c r="BE967" s="148"/>
      <c r="BF967" s="354">
        <v>0</v>
      </c>
      <c r="BG967" s="352"/>
      <c r="BH967" s="148">
        <v>0</v>
      </c>
      <c r="BI967" s="337"/>
      <c r="BJ967" s="360"/>
      <c r="BK967" s="343"/>
      <c r="BL967" s="147"/>
      <c r="BM967" s="147"/>
      <c r="BN967" s="148"/>
      <c r="BO967" s="148"/>
      <c r="BP967" s="147"/>
      <c r="BQ967" s="88">
        <v>0</v>
      </c>
      <c r="BR967" s="352"/>
      <c r="BS967" s="352"/>
      <c r="BT967" s="352"/>
      <c r="BU967" s="354"/>
      <c r="BV967" s="88"/>
      <c r="BW967" s="352"/>
      <c r="BX967" s="352"/>
      <c r="BY967" s="144"/>
      <c r="BZ967" s="144"/>
      <c r="CA967" s="149">
        <v>0</v>
      </c>
      <c r="CB967" s="354">
        <v>0</v>
      </c>
      <c r="CC967" s="344">
        <v>0</v>
      </c>
      <c r="CD967" s="352"/>
      <c r="CE967" s="352"/>
      <c r="CF967" s="146">
        <v>0</v>
      </c>
      <c r="CG967" s="148"/>
      <c r="CH967" s="148"/>
      <c r="CI967" s="337"/>
      <c r="CJ967" s="147"/>
      <c r="CK967" s="354"/>
      <c r="CL967" s="352"/>
      <c r="CM967" s="352"/>
      <c r="CN967" s="354"/>
      <c r="CO967" s="344"/>
    </row>
    <row r="968" spans="1:93" ht="24" customHeight="1" x14ac:dyDescent="0.3">
      <c r="A968" s="327">
        <v>930317</v>
      </c>
      <c r="B968" s="328" t="s">
        <v>3592</v>
      </c>
      <c r="C968" s="329" t="s">
        <v>725</v>
      </c>
      <c r="D968" s="330">
        <f t="shared" si="39"/>
        <v>0</v>
      </c>
      <c r="E968" s="331">
        <f t="shared" si="40"/>
        <v>0</v>
      </c>
      <c r="F968" s="331">
        <f t="shared" si="41"/>
        <v>0</v>
      </c>
      <c r="G968" s="331">
        <f t="shared" si="42"/>
        <v>0</v>
      </c>
      <c r="H968" s="331">
        <f t="shared" si="43"/>
        <v>0</v>
      </c>
      <c r="I968" s="331">
        <f t="shared" si="44"/>
        <v>0</v>
      </c>
      <c r="J968" s="331">
        <f t="shared" si="45"/>
        <v>0</v>
      </c>
      <c r="K968" s="331">
        <f t="shared" si="46"/>
        <v>0</v>
      </c>
      <c r="L968" s="331">
        <f t="shared" si="47"/>
        <v>0</v>
      </c>
      <c r="M968" s="332">
        <f t="shared" si="48"/>
        <v>0</v>
      </c>
      <c r="N968" s="333">
        <f t="shared" si="49"/>
        <v>0</v>
      </c>
      <c r="O968" s="334"/>
      <c r="P968" s="335">
        <f t="shared" si="50"/>
        <v>0</v>
      </c>
      <c r="Q968" s="336" t="str">
        <f t="shared" si="51"/>
        <v/>
      </c>
      <c r="R968" s="349"/>
      <c r="S968" s="349"/>
      <c r="T968" s="337"/>
      <c r="U968" s="349"/>
      <c r="V968" s="349"/>
      <c r="W968" s="337"/>
      <c r="X968" s="147"/>
      <c r="Y968" s="349"/>
      <c r="Z968" s="147"/>
      <c r="AA968" s="338">
        <v>0</v>
      </c>
      <c r="AB968" s="339">
        <v>0</v>
      </c>
      <c r="AC968" s="148">
        <v>0</v>
      </c>
      <c r="AD968" s="147"/>
      <c r="AE968" s="349"/>
      <c r="AF968" s="147"/>
      <c r="AG968" s="144">
        <v>0</v>
      </c>
      <c r="AH968" s="144">
        <v>0</v>
      </c>
      <c r="AI968" s="145"/>
      <c r="AJ968" s="145"/>
      <c r="AK968" s="144"/>
      <c r="AL968" s="145"/>
      <c r="AM968" s="144"/>
      <c r="AN968" s="144"/>
      <c r="AO968" s="340"/>
      <c r="AP968" s="340"/>
      <c r="AQ968" s="341"/>
      <c r="AR968" s="341"/>
      <c r="AS968" s="341"/>
      <c r="AT968" s="153"/>
      <c r="AU968" s="144"/>
      <c r="AV968" s="145"/>
      <c r="AW968" s="148">
        <v>0</v>
      </c>
      <c r="AX968" s="148">
        <v>0</v>
      </c>
      <c r="AY968" s="147"/>
      <c r="AZ968" s="148"/>
      <c r="BA968" s="148"/>
      <c r="BB968" s="147"/>
      <c r="BC968" s="147"/>
      <c r="BD968" s="148"/>
      <c r="BE968" s="148"/>
      <c r="BF968" s="338">
        <v>0</v>
      </c>
      <c r="BG968" s="145"/>
      <c r="BH968" s="349">
        <v>0</v>
      </c>
      <c r="BI968" s="337"/>
      <c r="BJ968" s="360"/>
      <c r="BK968" s="343"/>
      <c r="BL968" s="147"/>
      <c r="BM968" s="147"/>
      <c r="BN968" s="148"/>
      <c r="BO968" s="148"/>
      <c r="BP968" s="147"/>
      <c r="BQ968" s="364">
        <v>0</v>
      </c>
      <c r="BR968" s="352"/>
      <c r="BS968" s="352"/>
      <c r="BT968" s="145"/>
      <c r="BU968" s="338"/>
      <c r="BV968" s="364"/>
      <c r="BW968" s="145"/>
      <c r="BX968" s="145"/>
      <c r="BY968" s="144"/>
      <c r="BZ968" s="144"/>
      <c r="CA968" s="149">
        <v>0</v>
      </c>
      <c r="CB968" s="338">
        <v>0</v>
      </c>
      <c r="CC968" s="344">
        <v>0</v>
      </c>
      <c r="CD968" s="145"/>
      <c r="CE968" s="145"/>
      <c r="CF968" s="146">
        <v>0</v>
      </c>
      <c r="CG968" s="148"/>
      <c r="CH968" s="148"/>
      <c r="CI968" s="337"/>
      <c r="CJ968" s="147"/>
      <c r="CK968" s="338"/>
      <c r="CL968" s="145"/>
      <c r="CM968" s="145"/>
      <c r="CN968" s="338"/>
      <c r="CO968" s="344"/>
    </row>
    <row r="969" spans="1:93" ht="24" customHeight="1" x14ac:dyDescent="0.3">
      <c r="A969" s="327" t="s">
        <v>3593</v>
      </c>
      <c r="B969" s="328" t="s">
        <v>3594</v>
      </c>
      <c r="C969" s="329" t="s">
        <v>1922</v>
      </c>
      <c r="D969" s="330">
        <f t="shared" si="39"/>
        <v>19</v>
      </c>
      <c r="E969" s="331">
        <f t="shared" si="40"/>
        <v>8</v>
      </c>
      <c r="F969" s="331">
        <f t="shared" si="41"/>
        <v>0</v>
      </c>
      <c r="G969" s="331">
        <f t="shared" si="42"/>
        <v>0</v>
      </c>
      <c r="H969" s="331">
        <f t="shared" si="43"/>
        <v>0</v>
      </c>
      <c r="I969" s="331">
        <f t="shared" si="44"/>
        <v>0</v>
      </c>
      <c r="J969" s="331">
        <f t="shared" si="45"/>
        <v>0</v>
      </c>
      <c r="K969" s="331">
        <f t="shared" si="46"/>
        <v>0</v>
      </c>
      <c r="L969" s="331">
        <f t="shared" si="47"/>
        <v>0</v>
      </c>
      <c r="M969" s="332">
        <f t="shared" si="48"/>
        <v>0</v>
      </c>
      <c r="N969" s="333">
        <f t="shared" si="49"/>
        <v>27</v>
      </c>
      <c r="O969" s="334"/>
      <c r="P969" s="335">
        <f t="shared" si="50"/>
        <v>27</v>
      </c>
      <c r="Q969" s="336">
        <f t="shared" si="51"/>
        <v>380</v>
      </c>
      <c r="R969" s="349"/>
      <c r="S969" s="349"/>
      <c r="T969" s="337"/>
      <c r="U969" s="349"/>
      <c r="V969" s="349"/>
      <c r="W969" s="337"/>
      <c r="X969" s="147"/>
      <c r="Y969" s="349"/>
      <c r="Z969" s="147"/>
      <c r="AA969" s="338">
        <v>0</v>
      </c>
      <c r="AB969" s="339">
        <v>0</v>
      </c>
      <c r="AC969" s="148">
        <v>0</v>
      </c>
      <c r="AD969" s="147"/>
      <c r="AE969" s="349"/>
      <c r="AF969" s="147">
        <v>8</v>
      </c>
      <c r="AG969" s="144">
        <v>0</v>
      </c>
      <c r="AH969" s="144">
        <v>0</v>
      </c>
      <c r="AI969" s="145"/>
      <c r="AJ969" s="145"/>
      <c r="AK969" s="144"/>
      <c r="AL969" s="145"/>
      <c r="AM969" s="144"/>
      <c r="AN969" s="144"/>
      <c r="AO969" s="340"/>
      <c r="AP969" s="340"/>
      <c r="AQ969" s="341"/>
      <c r="AR969" s="341"/>
      <c r="AS969" s="341"/>
      <c r="AT969" s="153"/>
      <c r="AU969" s="144"/>
      <c r="AV969" s="145"/>
      <c r="AW969" s="148">
        <v>0</v>
      </c>
      <c r="AX969" s="148">
        <v>0</v>
      </c>
      <c r="AY969" s="147"/>
      <c r="AZ969" s="148"/>
      <c r="BA969" s="148"/>
      <c r="BB969" s="147"/>
      <c r="BC969" s="147"/>
      <c r="BD969" s="148"/>
      <c r="BE969" s="148"/>
      <c r="BF969" s="354">
        <v>0</v>
      </c>
      <c r="BG969" s="145"/>
      <c r="BH969" s="148">
        <v>0</v>
      </c>
      <c r="BI969" s="337"/>
      <c r="BJ969" s="360"/>
      <c r="BK969" s="343"/>
      <c r="BL969" s="147"/>
      <c r="BM969" s="147"/>
      <c r="BN969" s="148"/>
      <c r="BO969" s="148">
        <v>19</v>
      </c>
      <c r="BP969" s="147"/>
      <c r="BQ969" s="344">
        <v>0</v>
      </c>
      <c r="BR969" s="145"/>
      <c r="BS969" s="145"/>
      <c r="BT969" s="145"/>
      <c r="BU969" s="354"/>
      <c r="BV969" s="344"/>
      <c r="BW969" s="145"/>
      <c r="BX969" s="145"/>
      <c r="BY969" s="144"/>
      <c r="BZ969" s="144"/>
      <c r="CA969" s="149">
        <v>0</v>
      </c>
      <c r="CB969" s="354">
        <v>0</v>
      </c>
      <c r="CC969" s="344">
        <v>0</v>
      </c>
      <c r="CD969" s="145"/>
      <c r="CE969" s="145"/>
      <c r="CF969" s="146">
        <v>0</v>
      </c>
      <c r="CG969" s="148"/>
      <c r="CH969" s="148"/>
      <c r="CI969" s="337"/>
      <c r="CJ969" s="147"/>
      <c r="CK969" s="354"/>
      <c r="CL969" s="145"/>
      <c r="CM969" s="145"/>
      <c r="CN969" s="354"/>
      <c r="CO969" s="344"/>
    </row>
    <row r="970" spans="1:93" ht="24" customHeight="1" x14ac:dyDescent="0.3">
      <c r="A970" s="345" t="s">
        <v>3595</v>
      </c>
      <c r="B970" s="328" t="s">
        <v>3596</v>
      </c>
      <c r="C970" s="329" t="s">
        <v>1116</v>
      </c>
      <c r="D970" s="330">
        <f t="shared" si="39"/>
        <v>6</v>
      </c>
      <c r="E970" s="331">
        <f t="shared" si="40"/>
        <v>0</v>
      </c>
      <c r="F970" s="331">
        <f t="shared" si="41"/>
        <v>0</v>
      </c>
      <c r="G970" s="331">
        <f t="shared" si="42"/>
        <v>0</v>
      </c>
      <c r="H970" s="331">
        <f t="shared" si="43"/>
        <v>0</v>
      </c>
      <c r="I970" s="331">
        <f t="shared" si="44"/>
        <v>0</v>
      </c>
      <c r="J970" s="331">
        <f t="shared" si="45"/>
        <v>0</v>
      </c>
      <c r="K970" s="331">
        <f t="shared" si="46"/>
        <v>0</v>
      </c>
      <c r="L970" s="331">
        <f t="shared" si="47"/>
        <v>0</v>
      </c>
      <c r="M970" s="332">
        <f t="shared" si="48"/>
        <v>0</v>
      </c>
      <c r="N970" s="333">
        <f t="shared" si="49"/>
        <v>6</v>
      </c>
      <c r="O970" s="334"/>
      <c r="P970" s="335">
        <f t="shared" si="50"/>
        <v>6</v>
      </c>
      <c r="Q970" s="336">
        <f t="shared" si="51"/>
        <v>768</v>
      </c>
      <c r="R970" s="148"/>
      <c r="S970" s="148"/>
      <c r="T970" s="337"/>
      <c r="U970" s="148"/>
      <c r="V970" s="148"/>
      <c r="W970" s="337"/>
      <c r="X970" s="147"/>
      <c r="Y970" s="148"/>
      <c r="Z970" s="147"/>
      <c r="AA970" s="338">
        <v>0</v>
      </c>
      <c r="AB970" s="339">
        <v>0</v>
      </c>
      <c r="AC970" s="148">
        <v>0</v>
      </c>
      <c r="AD970" s="147"/>
      <c r="AE970" s="148"/>
      <c r="AF970" s="147"/>
      <c r="AG970" s="88">
        <v>0</v>
      </c>
      <c r="AH970" s="88">
        <v>0</v>
      </c>
      <c r="AI970" s="145"/>
      <c r="AJ970" s="145"/>
      <c r="AK970" s="88"/>
      <c r="AL970" s="145"/>
      <c r="AM970" s="88"/>
      <c r="AN970" s="88"/>
      <c r="AO970" s="340"/>
      <c r="AP970" s="340"/>
      <c r="AQ970" s="358"/>
      <c r="AR970" s="358"/>
      <c r="AS970" s="358"/>
      <c r="AT970" s="153"/>
      <c r="AU970" s="88"/>
      <c r="AV970" s="145"/>
      <c r="AW970" s="148">
        <v>0</v>
      </c>
      <c r="AX970" s="148">
        <v>0</v>
      </c>
      <c r="AY970" s="147"/>
      <c r="AZ970" s="148"/>
      <c r="BA970" s="148"/>
      <c r="BB970" s="147"/>
      <c r="BC970" s="147"/>
      <c r="BD970" s="148"/>
      <c r="BE970" s="148"/>
      <c r="BF970" s="338">
        <v>0</v>
      </c>
      <c r="BG970" s="145"/>
      <c r="BH970" s="148">
        <v>0</v>
      </c>
      <c r="BI970" s="337"/>
      <c r="BJ970" s="342"/>
      <c r="BK970" s="343"/>
      <c r="BL970" s="147"/>
      <c r="BM970" s="147"/>
      <c r="BN970" s="148"/>
      <c r="BO970" s="148">
        <v>6</v>
      </c>
      <c r="BP970" s="147"/>
      <c r="BQ970" s="364">
        <v>0</v>
      </c>
      <c r="BR970" s="352"/>
      <c r="BS970" s="352"/>
      <c r="BT970" s="145"/>
      <c r="BU970" s="338"/>
      <c r="BV970" s="364"/>
      <c r="BW970" s="145"/>
      <c r="BX970" s="145"/>
      <c r="BY970" s="88"/>
      <c r="BZ970" s="88"/>
      <c r="CA970" s="149">
        <v>0</v>
      </c>
      <c r="CB970" s="338">
        <v>0</v>
      </c>
      <c r="CC970" s="344">
        <v>0</v>
      </c>
      <c r="CD970" s="145"/>
      <c r="CE970" s="145"/>
      <c r="CF970" s="146">
        <v>0</v>
      </c>
      <c r="CG970" s="148"/>
      <c r="CH970" s="148"/>
      <c r="CI970" s="337"/>
      <c r="CJ970" s="147"/>
      <c r="CK970" s="338"/>
      <c r="CL970" s="145"/>
      <c r="CM970" s="145"/>
      <c r="CN970" s="338"/>
      <c r="CO970" s="344"/>
    </row>
    <row r="971" spans="1:93" ht="24" customHeight="1" x14ac:dyDescent="0.3">
      <c r="A971" s="327">
        <v>830322</v>
      </c>
      <c r="B971" s="328" t="s">
        <v>3597</v>
      </c>
      <c r="C971" s="329" t="s">
        <v>1070</v>
      </c>
      <c r="D971" s="330">
        <f t="shared" si="39"/>
        <v>24</v>
      </c>
      <c r="E971" s="331">
        <f t="shared" si="40"/>
        <v>18</v>
      </c>
      <c r="F971" s="331">
        <f t="shared" si="41"/>
        <v>0</v>
      </c>
      <c r="G971" s="331">
        <f t="shared" si="42"/>
        <v>0</v>
      </c>
      <c r="H971" s="331">
        <f t="shared" si="43"/>
        <v>0</v>
      </c>
      <c r="I971" s="331">
        <f t="shared" si="44"/>
        <v>0</v>
      </c>
      <c r="J971" s="331">
        <f t="shared" si="45"/>
        <v>0</v>
      </c>
      <c r="K971" s="331">
        <f t="shared" si="46"/>
        <v>0</v>
      </c>
      <c r="L971" s="331">
        <f t="shared" si="47"/>
        <v>0</v>
      </c>
      <c r="M971" s="332">
        <f t="shared" si="48"/>
        <v>0</v>
      </c>
      <c r="N971" s="333">
        <f t="shared" si="49"/>
        <v>42</v>
      </c>
      <c r="O971" s="334"/>
      <c r="P971" s="335">
        <f t="shared" si="50"/>
        <v>42</v>
      </c>
      <c r="Q971" s="336">
        <f t="shared" si="51"/>
        <v>248</v>
      </c>
      <c r="R971" s="349"/>
      <c r="S971" s="349"/>
      <c r="T971" s="337"/>
      <c r="U971" s="349"/>
      <c r="V971" s="349"/>
      <c r="W971" s="337"/>
      <c r="X971" s="147"/>
      <c r="Y971" s="349"/>
      <c r="Z971" s="147"/>
      <c r="AA971" s="338">
        <v>0</v>
      </c>
      <c r="AB971" s="339">
        <v>0</v>
      </c>
      <c r="AC971" s="349">
        <v>0</v>
      </c>
      <c r="AD971" s="147"/>
      <c r="AE971" s="349"/>
      <c r="AF971" s="147">
        <v>18</v>
      </c>
      <c r="AG971" s="144">
        <v>0</v>
      </c>
      <c r="AH971" s="144">
        <v>0</v>
      </c>
      <c r="AI971" s="145"/>
      <c r="AJ971" s="145"/>
      <c r="AK971" s="144"/>
      <c r="AL971" s="145"/>
      <c r="AM971" s="144"/>
      <c r="AN971" s="144"/>
      <c r="AO971" s="340"/>
      <c r="AP971" s="340"/>
      <c r="AQ971" s="341"/>
      <c r="AR971" s="341"/>
      <c r="AS971" s="341"/>
      <c r="AT971" s="153"/>
      <c r="AU971" s="144"/>
      <c r="AV971" s="145"/>
      <c r="AW971" s="349">
        <v>0</v>
      </c>
      <c r="AX971" s="349">
        <v>0</v>
      </c>
      <c r="AY971" s="147"/>
      <c r="AZ971" s="349"/>
      <c r="BA971" s="349"/>
      <c r="BB971" s="147"/>
      <c r="BC971" s="147"/>
      <c r="BD971" s="349"/>
      <c r="BE971" s="349"/>
      <c r="BF971" s="338">
        <v>0</v>
      </c>
      <c r="BG971" s="145"/>
      <c r="BH971" s="148">
        <v>0</v>
      </c>
      <c r="BI971" s="337"/>
      <c r="BJ971" s="360"/>
      <c r="BK971" s="343"/>
      <c r="BL971" s="147"/>
      <c r="BM971" s="147"/>
      <c r="BN971" s="349"/>
      <c r="BO971" s="349">
        <v>24</v>
      </c>
      <c r="BP971" s="147"/>
      <c r="BQ971" s="144">
        <v>0</v>
      </c>
      <c r="BR971" s="145"/>
      <c r="BS971" s="145"/>
      <c r="BT971" s="145"/>
      <c r="BU971" s="338"/>
      <c r="BV971" s="144"/>
      <c r="BW971" s="145"/>
      <c r="BX971" s="145"/>
      <c r="BY971" s="144"/>
      <c r="BZ971" s="144"/>
      <c r="CA971" s="355">
        <v>0</v>
      </c>
      <c r="CB971" s="338">
        <v>0</v>
      </c>
      <c r="CC971" s="344">
        <v>0</v>
      </c>
      <c r="CD971" s="145"/>
      <c r="CE971" s="145"/>
      <c r="CF971" s="146">
        <v>0</v>
      </c>
      <c r="CG971" s="148"/>
      <c r="CH971" s="148"/>
      <c r="CI971" s="337"/>
      <c r="CJ971" s="147"/>
      <c r="CK971" s="338"/>
      <c r="CL971" s="145"/>
      <c r="CM971" s="145"/>
      <c r="CN971" s="338"/>
      <c r="CO971" s="344"/>
    </row>
    <row r="972" spans="1:93" ht="24" customHeight="1" x14ac:dyDescent="0.3">
      <c r="A972" s="327">
        <v>741203</v>
      </c>
      <c r="B972" s="328" t="s">
        <v>3598</v>
      </c>
      <c r="C972" s="329" t="s">
        <v>1196</v>
      </c>
      <c r="D972" s="330">
        <f t="shared" si="39"/>
        <v>0</v>
      </c>
      <c r="E972" s="331">
        <f t="shared" si="40"/>
        <v>0</v>
      </c>
      <c r="F972" s="331">
        <f t="shared" si="41"/>
        <v>0</v>
      </c>
      <c r="G972" s="331">
        <f t="shared" si="42"/>
        <v>0</v>
      </c>
      <c r="H972" s="331">
        <f t="shared" si="43"/>
        <v>0</v>
      </c>
      <c r="I972" s="331">
        <f t="shared" si="44"/>
        <v>0</v>
      </c>
      <c r="J972" s="331">
        <f t="shared" si="45"/>
        <v>0</v>
      </c>
      <c r="K972" s="331">
        <f t="shared" si="46"/>
        <v>0</v>
      </c>
      <c r="L972" s="331">
        <f t="shared" si="47"/>
        <v>0</v>
      </c>
      <c r="M972" s="332">
        <f t="shared" si="48"/>
        <v>0</v>
      </c>
      <c r="N972" s="333">
        <f t="shared" si="49"/>
        <v>0</v>
      </c>
      <c r="O972" s="334"/>
      <c r="P972" s="335">
        <f t="shared" si="50"/>
        <v>0</v>
      </c>
      <c r="Q972" s="336" t="str">
        <f t="shared" si="51"/>
        <v/>
      </c>
      <c r="R972" s="148"/>
      <c r="S972" s="148"/>
      <c r="T972" s="337"/>
      <c r="U972" s="148"/>
      <c r="V972" s="148"/>
      <c r="W972" s="337"/>
      <c r="X972" s="147"/>
      <c r="Y972" s="148"/>
      <c r="Z972" s="147"/>
      <c r="AA972" s="338">
        <v>0</v>
      </c>
      <c r="AB972" s="339">
        <v>0</v>
      </c>
      <c r="AC972" s="349">
        <v>0</v>
      </c>
      <c r="AD972" s="147"/>
      <c r="AE972" s="148"/>
      <c r="AF972" s="147"/>
      <c r="AG972" s="144">
        <v>0</v>
      </c>
      <c r="AH972" s="144">
        <v>0</v>
      </c>
      <c r="AI972" s="145"/>
      <c r="AJ972" s="145"/>
      <c r="AK972" s="144"/>
      <c r="AL972" s="145"/>
      <c r="AM972" s="144"/>
      <c r="AN972" s="144"/>
      <c r="AO972" s="340"/>
      <c r="AP972" s="340"/>
      <c r="AQ972" s="341"/>
      <c r="AR972" s="341"/>
      <c r="AS972" s="341"/>
      <c r="AT972" s="153"/>
      <c r="AU972" s="144"/>
      <c r="AV972" s="145"/>
      <c r="AW972" s="349">
        <v>0</v>
      </c>
      <c r="AX972" s="349">
        <v>0</v>
      </c>
      <c r="AY972" s="147"/>
      <c r="AZ972" s="349"/>
      <c r="BA972" s="349"/>
      <c r="BB972" s="147"/>
      <c r="BC972" s="147"/>
      <c r="BD972" s="349"/>
      <c r="BE972" s="349"/>
      <c r="BF972" s="338">
        <v>0</v>
      </c>
      <c r="BG972" s="145"/>
      <c r="BH972" s="148">
        <v>0</v>
      </c>
      <c r="BI972" s="337"/>
      <c r="BJ972" s="342"/>
      <c r="BK972" s="343"/>
      <c r="BL972" s="147"/>
      <c r="BM972" s="147"/>
      <c r="BN972" s="349"/>
      <c r="BO972" s="349"/>
      <c r="BP972" s="147"/>
      <c r="BQ972" s="144">
        <v>0</v>
      </c>
      <c r="BR972" s="145"/>
      <c r="BS972" s="145"/>
      <c r="BT972" s="145"/>
      <c r="BU972" s="338"/>
      <c r="BV972" s="144"/>
      <c r="BW972" s="145"/>
      <c r="BX972" s="145"/>
      <c r="BY972" s="144"/>
      <c r="BZ972" s="144"/>
      <c r="CA972" s="355">
        <v>0</v>
      </c>
      <c r="CB972" s="338">
        <v>0</v>
      </c>
      <c r="CC972" s="344">
        <v>0</v>
      </c>
      <c r="CD972" s="145"/>
      <c r="CE972" s="145"/>
      <c r="CF972" s="356">
        <v>0</v>
      </c>
      <c r="CG972" s="148"/>
      <c r="CH972" s="148"/>
      <c r="CI972" s="337"/>
      <c r="CJ972" s="147"/>
      <c r="CK972" s="338"/>
      <c r="CL972" s="145"/>
      <c r="CM972" s="145"/>
      <c r="CN972" s="338"/>
      <c r="CO972" s="344"/>
    </row>
    <row r="973" spans="1:93" ht="24" customHeight="1" x14ac:dyDescent="0.3">
      <c r="A973" s="345" t="s">
        <v>3599</v>
      </c>
      <c r="B973" s="328" t="s">
        <v>3598</v>
      </c>
      <c r="C973" s="329" t="s">
        <v>509</v>
      </c>
      <c r="D973" s="330">
        <f t="shared" si="39"/>
        <v>0</v>
      </c>
      <c r="E973" s="331">
        <f t="shared" si="40"/>
        <v>0</v>
      </c>
      <c r="F973" s="331">
        <f t="shared" si="41"/>
        <v>0</v>
      </c>
      <c r="G973" s="331">
        <f t="shared" si="42"/>
        <v>0</v>
      </c>
      <c r="H973" s="331">
        <f t="shared" si="43"/>
        <v>0</v>
      </c>
      <c r="I973" s="331">
        <f t="shared" si="44"/>
        <v>0</v>
      </c>
      <c r="J973" s="331">
        <f t="shared" si="45"/>
        <v>0</v>
      </c>
      <c r="K973" s="331">
        <f t="shared" si="46"/>
        <v>0</v>
      </c>
      <c r="L973" s="331">
        <f t="shared" si="47"/>
        <v>0</v>
      </c>
      <c r="M973" s="332">
        <f t="shared" si="48"/>
        <v>0</v>
      </c>
      <c r="N973" s="333">
        <f t="shared" si="49"/>
        <v>0</v>
      </c>
      <c r="O973" s="334"/>
      <c r="P973" s="335">
        <f t="shared" si="50"/>
        <v>0</v>
      </c>
      <c r="Q973" s="336" t="str">
        <f t="shared" si="51"/>
        <v/>
      </c>
      <c r="R973" s="148"/>
      <c r="S973" s="148"/>
      <c r="T973" s="350"/>
      <c r="U973" s="148"/>
      <c r="V973" s="148"/>
      <c r="W973" s="350"/>
      <c r="X973" s="351"/>
      <c r="Y973" s="148"/>
      <c r="Z973" s="351"/>
      <c r="AA973" s="354">
        <v>0</v>
      </c>
      <c r="AB973" s="357">
        <v>0</v>
      </c>
      <c r="AC973" s="148">
        <v>0</v>
      </c>
      <c r="AD973" s="351"/>
      <c r="AE973" s="148"/>
      <c r="AF973" s="351"/>
      <c r="AG973" s="144">
        <v>0</v>
      </c>
      <c r="AH973" s="144">
        <v>0</v>
      </c>
      <c r="AI973" s="145"/>
      <c r="AJ973" s="145"/>
      <c r="AK973" s="144"/>
      <c r="AL973" s="145"/>
      <c r="AM973" s="144"/>
      <c r="AN973" s="144"/>
      <c r="AO973" s="340"/>
      <c r="AP973" s="340"/>
      <c r="AQ973" s="341"/>
      <c r="AR973" s="341"/>
      <c r="AS973" s="341"/>
      <c r="AT973" s="359"/>
      <c r="AU973" s="144"/>
      <c r="AV973" s="145"/>
      <c r="AW973" s="148">
        <v>0</v>
      </c>
      <c r="AX973" s="148">
        <v>0</v>
      </c>
      <c r="AY973" s="351"/>
      <c r="AZ973" s="148"/>
      <c r="BA973" s="148"/>
      <c r="BB973" s="351"/>
      <c r="BC973" s="351"/>
      <c r="BD973" s="148"/>
      <c r="BE973" s="148"/>
      <c r="BF973" s="338">
        <v>0</v>
      </c>
      <c r="BG973" s="145"/>
      <c r="BH973" s="349">
        <v>0</v>
      </c>
      <c r="BI973" s="350"/>
      <c r="BJ973" s="342"/>
      <c r="BK973" s="343"/>
      <c r="BL973" s="351"/>
      <c r="BM973" s="351"/>
      <c r="BN973" s="148"/>
      <c r="BO973" s="148"/>
      <c r="BP973" s="351"/>
      <c r="BQ973" s="344">
        <v>0</v>
      </c>
      <c r="BR973" s="145"/>
      <c r="BS973" s="145"/>
      <c r="BT973" s="145"/>
      <c r="BU973" s="338"/>
      <c r="BV973" s="344"/>
      <c r="BW973" s="145"/>
      <c r="BX973" s="145"/>
      <c r="BY973" s="144"/>
      <c r="BZ973" s="144"/>
      <c r="CA973" s="149">
        <v>0</v>
      </c>
      <c r="CB973" s="354">
        <v>0</v>
      </c>
      <c r="CC973" s="344">
        <v>0</v>
      </c>
      <c r="CD973" s="145"/>
      <c r="CE973" s="145"/>
      <c r="CF973" s="146">
        <v>0</v>
      </c>
      <c r="CG973" s="349"/>
      <c r="CH973" s="349"/>
      <c r="CI973" s="350"/>
      <c r="CJ973" s="351"/>
      <c r="CK973" s="354"/>
      <c r="CL973" s="145"/>
      <c r="CM973" s="145"/>
      <c r="CN973" s="354"/>
      <c r="CO973" s="344"/>
    </row>
    <row r="974" spans="1:93" ht="24" customHeight="1" x14ac:dyDescent="0.3">
      <c r="A974" s="327" t="s">
        <v>3600</v>
      </c>
      <c r="B974" s="328" t="s">
        <v>3601</v>
      </c>
      <c r="C974" s="329" t="s">
        <v>1866</v>
      </c>
      <c r="D974" s="330">
        <f t="shared" si="39"/>
        <v>0</v>
      </c>
      <c r="E974" s="331">
        <f t="shared" si="40"/>
        <v>0</v>
      </c>
      <c r="F974" s="331">
        <f t="shared" si="41"/>
        <v>0</v>
      </c>
      <c r="G974" s="331">
        <f t="shared" si="42"/>
        <v>0</v>
      </c>
      <c r="H974" s="331">
        <f t="shared" si="43"/>
        <v>0</v>
      </c>
      <c r="I974" s="331">
        <f t="shared" si="44"/>
        <v>0</v>
      </c>
      <c r="J974" s="331">
        <f t="shared" si="45"/>
        <v>0</v>
      </c>
      <c r="K974" s="331">
        <f t="shared" si="46"/>
        <v>0</v>
      </c>
      <c r="L974" s="331">
        <f t="shared" si="47"/>
        <v>0</v>
      </c>
      <c r="M974" s="332">
        <f t="shared" si="48"/>
        <v>0</v>
      </c>
      <c r="N974" s="333">
        <f t="shared" si="49"/>
        <v>0</v>
      </c>
      <c r="O974" s="334"/>
      <c r="P974" s="335">
        <f t="shared" si="50"/>
        <v>0</v>
      </c>
      <c r="Q974" s="336" t="str">
        <f t="shared" si="51"/>
        <v/>
      </c>
      <c r="R974" s="148"/>
      <c r="S974" s="148"/>
      <c r="T974" s="350"/>
      <c r="U974" s="148"/>
      <c r="V974" s="148"/>
      <c r="W974" s="350"/>
      <c r="X974" s="351"/>
      <c r="Y974" s="148"/>
      <c r="Z974" s="351"/>
      <c r="AA974" s="338">
        <v>0</v>
      </c>
      <c r="AB974" s="339">
        <v>0</v>
      </c>
      <c r="AC974" s="349">
        <v>0</v>
      </c>
      <c r="AD974" s="351"/>
      <c r="AE974" s="148"/>
      <c r="AF974" s="351"/>
      <c r="AG974" s="144">
        <v>0</v>
      </c>
      <c r="AH974" s="144">
        <v>0</v>
      </c>
      <c r="AI974" s="145"/>
      <c r="AJ974" s="145"/>
      <c r="AK974" s="144"/>
      <c r="AL974" s="145"/>
      <c r="AM974" s="144"/>
      <c r="AN974" s="144"/>
      <c r="AO974" s="340"/>
      <c r="AP974" s="340"/>
      <c r="AQ974" s="341"/>
      <c r="AR974" s="341"/>
      <c r="AS974" s="341"/>
      <c r="AT974" s="153"/>
      <c r="AU974" s="144"/>
      <c r="AV974" s="145"/>
      <c r="AW974" s="148">
        <v>0</v>
      </c>
      <c r="AX974" s="148">
        <v>0</v>
      </c>
      <c r="AY974" s="351"/>
      <c r="AZ974" s="148"/>
      <c r="BA974" s="148"/>
      <c r="BB974" s="351"/>
      <c r="BC974" s="351"/>
      <c r="BD974" s="148"/>
      <c r="BE974" s="148"/>
      <c r="BF974" s="338">
        <v>0</v>
      </c>
      <c r="BG974" s="145"/>
      <c r="BH974" s="349">
        <v>0</v>
      </c>
      <c r="BI974" s="350"/>
      <c r="BJ974" s="342"/>
      <c r="BK974" s="343"/>
      <c r="BL974" s="351"/>
      <c r="BM974" s="351"/>
      <c r="BN974" s="148"/>
      <c r="BO974" s="148"/>
      <c r="BP974" s="351"/>
      <c r="BQ974" s="364">
        <v>0</v>
      </c>
      <c r="BR974" s="352"/>
      <c r="BS974" s="352"/>
      <c r="BT974" s="145"/>
      <c r="BU974" s="338"/>
      <c r="BV974" s="364"/>
      <c r="BW974" s="145"/>
      <c r="BX974" s="145"/>
      <c r="BY974" s="144"/>
      <c r="BZ974" s="144"/>
      <c r="CA974" s="355">
        <v>0</v>
      </c>
      <c r="CB974" s="338">
        <v>0</v>
      </c>
      <c r="CC974" s="344">
        <v>0</v>
      </c>
      <c r="CD974" s="145"/>
      <c r="CE974" s="145"/>
      <c r="CF974" s="356">
        <v>0</v>
      </c>
      <c r="CG974" s="349"/>
      <c r="CH974" s="349"/>
      <c r="CI974" s="350"/>
      <c r="CJ974" s="351"/>
      <c r="CK974" s="338"/>
      <c r="CL974" s="145"/>
      <c r="CM974" s="145"/>
      <c r="CN974" s="338"/>
      <c r="CO974" s="344"/>
    </row>
    <row r="975" spans="1:93" ht="24" customHeight="1" x14ac:dyDescent="0.3">
      <c r="A975" s="345" t="s">
        <v>3602</v>
      </c>
      <c r="B975" s="328" t="s">
        <v>3603</v>
      </c>
      <c r="C975" s="329" t="s">
        <v>696</v>
      </c>
      <c r="D975" s="330">
        <f t="shared" si="39"/>
        <v>14</v>
      </c>
      <c r="E975" s="331">
        <f t="shared" si="40"/>
        <v>10</v>
      </c>
      <c r="F975" s="331">
        <f t="shared" si="41"/>
        <v>0</v>
      </c>
      <c r="G975" s="331">
        <f t="shared" si="42"/>
        <v>0</v>
      </c>
      <c r="H975" s="331">
        <f t="shared" si="43"/>
        <v>0</v>
      </c>
      <c r="I975" s="331">
        <f t="shared" si="44"/>
        <v>0</v>
      </c>
      <c r="J975" s="331">
        <f t="shared" si="45"/>
        <v>0</v>
      </c>
      <c r="K975" s="331">
        <f t="shared" si="46"/>
        <v>0</v>
      </c>
      <c r="L975" s="331">
        <f t="shared" si="47"/>
        <v>0</v>
      </c>
      <c r="M975" s="332">
        <f t="shared" si="48"/>
        <v>0</v>
      </c>
      <c r="N975" s="333">
        <f t="shared" si="49"/>
        <v>24</v>
      </c>
      <c r="O975" s="334"/>
      <c r="P975" s="335">
        <f t="shared" si="50"/>
        <v>24</v>
      </c>
      <c r="Q975" s="336">
        <f t="shared" si="51"/>
        <v>407</v>
      </c>
      <c r="R975" s="148"/>
      <c r="S975" s="148"/>
      <c r="T975" s="337"/>
      <c r="U975" s="148"/>
      <c r="V975" s="148"/>
      <c r="W975" s="337"/>
      <c r="X975" s="147"/>
      <c r="Y975" s="148"/>
      <c r="Z975" s="147"/>
      <c r="AA975" s="338">
        <v>0</v>
      </c>
      <c r="AB975" s="339">
        <v>0</v>
      </c>
      <c r="AC975" s="148">
        <v>0</v>
      </c>
      <c r="AD975" s="147"/>
      <c r="AE975" s="148"/>
      <c r="AF975" s="147">
        <v>14</v>
      </c>
      <c r="AG975" s="144">
        <v>0</v>
      </c>
      <c r="AH975" s="144">
        <v>0</v>
      </c>
      <c r="AI975" s="145"/>
      <c r="AJ975" s="145"/>
      <c r="AK975" s="144"/>
      <c r="AL975" s="145"/>
      <c r="AM975" s="144"/>
      <c r="AN975" s="144"/>
      <c r="AO975" s="340"/>
      <c r="AP975" s="340"/>
      <c r="AQ975" s="341"/>
      <c r="AR975" s="341"/>
      <c r="AS975" s="341"/>
      <c r="AT975" s="153"/>
      <c r="AU975" s="144"/>
      <c r="AV975" s="145"/>
      <c r="AW975" s="148">
        <v>0</v>
      </c>
      <c r="AX975" s="148">
        <v>0</v>
      </c>
      <c r="AY975" s="147"/>
      <c r="AZ975" s="148"/>
      <c r="BA975" s="148"/>
      <c r="BB975" s="147"/>
      <c r="BC975" s="147"/>
      <c r="BD975" s="148"/>
      <c r="BE975" s="148"/>
      <c r="BF975" s="338">
        <v>0</v>
      </c>
      <c r="BG975" s="145"/>
      <c r="BH975" s="148">
        <v>0</v>
      </c>
      <c r="BI975" s="337"/>
      <c r="BJ975" s="342"/>
      <c r="BK975" s="343"/>
      <c r="BL975" s="147"/>
      <c r="BM975" s="147"/>
      <c r="BN975" s="148"/>
      <c r="BO975" s="148">
        <v>10</v>
      </c>
      <c r="BP975" s="147"/>
      <c r="BQ975" s="144">
        <v>0</v>
      </c>
      <c r="BR975" s="145"/>
      <c r="BS975" s="145"/>
      <c r="BT975" s="145"/>
      <c r="BU975" s="338"/>
      <c r="BV975" s="144"/>
      <c r="BW975" s="145"/>
      <c r="BX975" s="145"/>
      <c r="BY975" s="144"/>
      <c r="BZ975" s="144"/>
      <c r="CA975" s="149">
        <v>0</v>
      </c>
      <c r="CB975" s="338">
        <v>0</v>
      </c>
      <c r="CC975" s="344">
        <v>0</v>
      </c>
      <c r="CD975" s="145"/>
      <c r="CE975" s="145"/>
      <c r="CF975" s="356">
        <v>0</v>
      </c>
      <c r="CG975" s="148"/>
      <c r="CH975" s="148"/>
      <c r="CI975" s="337"/>
      <c r="CJ975" s="147"/>
      <c r="CK975" s="338"/>
      <c r="CL975" s="145"/>
      <c r="CM975" s="145"/>
      <c r="CN975" s="338"/>
      <c r="CO975" s="344"/>
    </row>
    <row r="976" spans="1:93" ht="24" customHeight="1" x14ac:dyDescent="0.3">
      <c r="A976" s="327" t="s">
        <v>3604</v>
      </c>
      <c r="B976" s="328" t="s">
        <v>3605</v>
      </c>
      <c r="C976" s="329" t="s">
        <v>351</v>
      </c>
      <c r="D976" s="330">
        <f t="shared" si="39"/>
        <v>0</v>
      </c>
      <c r="E976" s="331">
        <f t="shared" si="40"/>
        <v>0</v>
      </c>
      <c r="F976" s="331">
        <f t="shared" si="41"/>
        <v>0</v>
      </c>
      <c r="G976" s="331">
        <f t="shared" si="42"/>
        <v>0</v>
      </c>
      <c r="H976" s="331">
        <f t="shared" si="43"/>
        <v>0</v>
      </c>
      <c r="I976" s="331">
        <f t="shared" si="44"/>
        <v>0</v>
      </c>
      <c r="J976" s="331">
        <f t="shared" si="45"/>
        <v>0</v>
      </c>
      <c r="K976" s="331">
        <f t="shared" si="46"/>
        <v>0</v>
      </c>
      <c r="L976" s="331">
        <f t="shared" si="47"/>
        <v>0</v>
      </c>
      <c r="M976" s="332">
        <f t="shared" si="48"/>
        <v>0</v>
      </c>
      <c r="N976" s="333">
        <f t="shared" si="49"/>
        <v>0</v>
      </c>
      <c r="O976" s="334"/>
      <c r="P976" s="335">
        <f t="shared" si="50"/>
        <v>0</v>
      </c>
      <c r="Q976" s="336" t="str">
        <f t="shared" si="51"/>
        <v/>
      </c>
      <c r="R976" s="148"/>
      <c r="S976" s="148"/>
      <c r="T976" s="337"/>
      <c r="U976" s="148"/>
      <c r="V976" s="148"/>
      <c r="W976" s="337"/>
      <c r="X976" s="147"/>
      <c r="Y976" s="148"/>
      <c r="Z976" s="147"/>
      <c r="AA976" s="338">
        <v>0</v>
      </c>
      <c r="AB976" s="339">
        <v>0</v>
      </c>
      <c r="AC976" s="148">
        <v>0</v>
      </c>
      <c r="AD976" s="147"/>
      <c r="AE976" s="148"/>
      <c r="AF976" s="147"/>
      <c r="AG976" s="88">
        <v>0</v>
      </c>
      <c r="AH976" s="88">
        <v>0</v>
      </c>
      <c r="AI976" s="145"/>
      <c r="AJ976" s="145"/>
      <c r="AK976" s="88"/>
      <c r="AL976" s="145"/>
      <c r="AM976" s="88"/>
      <c r="AN976" s="88"/>
      <c r="AO976" s="340"/>
      <c r="AP976" s="340"/>
      <c r="AQ976" s="358"/>
      <c r="AR976" s="358"/>
      <c r="AS976" s="358"/>
      <c r="AT976" s="153"/>
      <c r="AU976" s="88"/>
      <c r="AV976" s="145"/>
      <c r="AW976" s="349">
        <v>0</v>
      </c>
      <c r="AX976" s="349">
        <v>0</v>
      </c>
      <c r="AY976" s="147"/>
      <c r="AZ976" s="349"/>
      <c r="BA976" s="349"/>
      <c r="BB976" s="147"/>
      <c r="BC976" s="147"/>
      <c r="BD976" s="349"/>
      <c r="BE976" s="349"/>
      <c r="BF976" s="338">
        <v>0</v>
      </c>
      <c r="BG976" s="145"/>
      <c r="BH976" s="148">
        <v>0</v>
      </c>
      <c r="BI976" s="337"/>
      <c r="BJ976" s="342"/>
      <c r="BK976" s="343"/>
      <c r="BL976" s="147"/>
      <c r="BM976" s="147"/>
      <c r="BN976" s="349"/>
      <c r="BO976" s="349"/>
      <c r="BP976" s="147"/>
      <c r="BQ976" s="144">
        <v>0</v>
      </c>
      <c r="BR976" s="145"/>
      <c r="BS976" s="145"/>
      <c r="BT976" s="145"/>
      <c r="BU976" s="338"/>
      <c r="BV976" s="144"/>
      <c r="BW976" s="145"/>
      <c r="BX976" s="145"/>
      <c r="BY976" s="88"/>
      <c r="BZ976" s="88"/>
      <c r="CA976" s="149">
        <v>0</v>
      </c>
      <c r="CB976" s="338">
        <v>0</v>
      </c>
      <c r="CC976" s="344">
        <v>0</v>
      </c>
      <c r="CD976" s="145"/>
      <c r="CE976" s="145"/>
      <c r="CF976" s="146">
        <v>0</v>
      </c>
      <c r="CG976" s="148"/>
      <c r="CH976" s="148"/>
      <c r="CI976" s="337"/>
      <c r="CJ976" s="147"/>
      <c r="CK976" s="338"/>
      <c r="CL976" s="145"/>
      <c r="CM976" s="145"/>
      <c r="CN976" s="338"/>
      <c r="CO976" s="344"/>
    </row>
    <row r="977" spans="1:93" ht="24" customHeight="1" x14ac:dyDescent="0.3">
      <c r="A977" s="346" t="s">
        <v>3606</v>
      </c>
      <c r="B977" s="347" t="s">
        <v>3607</v>
      </c>
      <c r="C977" s="348" t="s">
        <v>2036</v>
      </c>
      <c r="D977" s="330">
        <f t="shared" si="39"/>
        <v>0</v>
      </c>
      <c r="E977" s="331">
        <f t="shared" si="40"/>
        <v>0</v>
      </c>
      <c r="F977" s="331">
        <f t="shared" si="41"/>
        <v>0</v>
      </c>
      <c r="G977" s="331">
        <f t="shared" si="42"/>
        <v>0</v>
      </c>
      <c r="H977" s="331">
        <f t="shared" si="43"/>
        <v>0</v>
      </c>
      <c r="I977" s="331">
        <f t="shared" si="44"/>
        <v>0</v>
      </c>
      <c r="J977" s="331">
        <f t="shared" si="45"/>
        <v>0</v>
      </c>
      <c r="K977" s="331">
        <f t="shared" si="46"/>
        <v>0</v>
      </c>
      <c r="L977" s="331">
        <f t="shared" si="47"/>
        <v>0</v>
      </c>
      <c r="M977" s="332">
        <f t="shared" si="48"/>
        <v>0</v>
      </c>
      <c r="N977" s="333">
        <f t="shared" si="49"/>
        <v>0</v>
      </c>
      <c r="O977" s="334"/>
      <c r="P977" s="335">
        <f t="shared" si="50"/>
        <v>0</v>
      </c>
      <c r="Q977" s="336" t="str">
        <f t="shared" si="51"/>
        <v/>
      </c>
      <c r="R977" s="148"/>
      <c r="S977" s="148"/>
      <c r="T977" s="361"/>
      <c r="U977" s="148"/>
      <c r="V977" s="148"/>
      <c r="W977" s="361"/>
      <c r="X977" s="147"/>
      <c r="Y977" s="148"/>
      <c r="Z977" s="147"/>
      <c r="AA977" s="338">
        <v>0</v>
      </c>
      <c r="AB977" s="339">
        <v>0</v>
      </c>
      <c r="AC977" s="148">
        <v>0</v>
      </c>
      <c r="AD977" s="147"/>
      <c r="AE977" s="148"/>
      <c r="AF977" s="147"/>
      <c r="AG977" s="88">
        <v>0</v>
      </c>
      <c r="AH977" s="88">
        <v>0</v>
      </c>
      <c r="AI977" s="352"/>
      <c r="AJ977" s="352"/>
      <c r="AK977" s="88"/>
      <c r="AL977" s="352"/>
      <c r="AM977" s="88"/>
      <c r="AN977" s="88"/>
      <c r="AO977" s="353"/>
      <c r="AP977" s="353"/>
      <c r="AQ977" s="358"/>
      <c r="AR977" s="358"/>
      <c r="AS977" s="358"/>
      <c r="AT977" s="153"/>
      <c r="AU977" s="88"/>
      <c r="AV977" s="352"/>
      <c r="AW977" s="349">
        <v>0</v>
      </c>
      <c r="AX977" s="349">
        <v>0</v>
      </c>
      <c r="AY977" s="147"/>
      <c r="AZ977" s="349"/>
      <c r="BA977" s="349"/>
      <c r="BB977" s="147"/>
      <c r="BC977" s="147"/>
      <c r="BD977" s="349"/>
      <c r="BE977" s="349"/>
      <c r="BF977" s="338">
        <v>0</v>
      </c>
      <c r="BG977" s="352"/>
      <c r="BH977" s="148">
        <v>0</v>
      </c>
      <c r="BI977" s="361"/>
      <c r="BJ977" s="342"/>
      <c r="BK977" s="343"/>
      <c r="BL977" s="147"/>
      <c r="BM977" s="147"/>
      <c r="BN977" s="349"/>
      <c r="BO977" s="349"/>
      <c r="BP977" s="147"/>
      <c r="BQ977" s="144">
        <v>0</v>
      </c>
      <c r="BR977" s="352"/>
      <c r="BS977" s="352"/>
      <c r="BT977" s="352"/>
      <c r="BU977" s="338"/>
      <c r="BV977" s="144"/>
      <c r="BW977" s="352"/>
      <c r="BX977" s="352"/>
      <c r="BY977" s="88"/>
      <c r="BZ977" s="88"/>
      <c r="CA977" s="149">
        <v>0</v>
      </c>
      <c r="CB977" s="338">
        <v>0</v>
      </c>
      <c r="CC977" s="344">
        <v>0</v>
      </c>
      <c r="CD977" s="352"/>
      <c r="CE977" s="352"/>
      <c r="CF977" s="356">
        <v>0</v>
      </c>
      <c r="CG977" s="148"/>
      <c r="CH977" s="148"/>
      <c r="CI977" s="361"/>
      <c r="CJ977" s="147"/>
      <c r="CK977" s="338"/>
      <c r="CL977" s="352"/>
      <c r="CM977" s="352"/>
      <c r="CN977" s="338"/>
      <c r="CO977" s="344"/>
    </row>
    <row r="978" spans="1:93" ht="24" customHeight="1" x14ac:dyDescent="0.3">
      <c r="A978" s="345" t="s">
        <v>3608</v>
      </c>
      <c r="B978" s="328" t="s">
        <v>3609</v>
      </c>
      <c r="C978" s="329" t="s">
        <v>3180</v>
      </c>
      <c r="D978" s="330">
        <f t="shared" si="39"/>
        <v>8</v>
      </c>
      <c r="E978" s="331">
        <f t="shared" si="40"/>
        <v>6</v>
      </c>
      <c r="F978" s="331">
        <f t="shared" si="41"/>
        <v>0</v>
      </c>
      <c r="G978" s="331">
        <f t="shared" si="42"/>
        <v>0</v>
      </c>
      <c r="H978" s="331">
        <f t="shared" si="43"/>
        <v>0</v>
      </c>
      <c r="I978" s="331">
        <f t="shared" si="44"/>
        <v>0</v>
      </c>
      <c r="J978" s="331">
        <f t="shared" si="45"/>
        <v>0</v>
      </c>
      <c r="K978" s="331">
        <f t="shared" si="46"/>
        <v>0</v>
      </c>
      <c r="L978" s="331">
        <f t="shared" si="47"/>
        <v>0</v>
      </c>
      <c r="M978" s="332">
        <f t="shared" si="48"/>
        <v>0</v>
      </c>
      <c r="N978" s="333">
        <f t="shared" si="49"/>
        <v>14</v>
      </c>
      <c r="O978" s="334"/>
      <c r="P978" s="335">
        <f t="shared" si="50"/>
        <v>14</v>
      </c>
      <c r="Q978" s="336">
        <f t="shared" si="51"/>
        <v>572</v>
      </c>
      <c r="R978" s="148"/>
      <c r="S978" s="148"/>
      <c r="T978" s="350"/>
      <c r="U978" s="148"/>
      <c r="V978" s="148"/>
      <c r="W978" s="350"/>
      <c r="X978" s="351"/>
      <c r="Y978" s="148"/>
      <c r="Z978" s="351"/>
      <c r="AA978" s="338">
        <v>0</v>
      </c>
      <c r="AB978" s="339">
        <v>0</v>
      </c>
      <c r="AC978" s="148">
        <v>0</v>
      </c>
      <c r="AD978" s="351"/>
      <c r="AE978" s="148"/>
      <c r="AF978" s="351">
        <v>6</v>
      </c>
      <c r="AG978" s="144">
        <v>0</v>
      </c>
      <c r="AH978" s="144">
        <v>0</v>
      </c>
      <c r="AI978" s="145"/>
      <c r="AJ978" s="145"/>
      <c r="AK978" s="144"/>
      <c r="AL978" s="145"/>
      <c r="AM978" s="144"/>
      <c r="AN978" s="144"/>
      <c r="AO978" s="340"/>
      <c r="AP978" s="340"/>
      <c r="AQ978" s="341"/>
      <c r="AR978" s="341"/>
      <c r="AS978" s="341"/>
      <c r="AT978" s="153"/>
      <c r="AU978" s="144"/>
      <c r="AV978" s="145"/>
      <c r="AW978" s="148">
        <v>0</v>
      </c>
      <c r="AX978" s="148">
        <v>0</v>
      </c>
      <c r="AY978" s="351"/>
      <c r="AZ978" s="148"/>
      <c r="BA978" s="148"/>
      <c r="BB978" s="351"/>
      <c r="BC978" s="351"/>
      <c r="BD978" s="148"/>
      <c r="BE978" s="148"/>
      <c r="BF978" s="354">
        <v>0</v>
      </c>
      <c r="BG978" s="145"/>
      <c r="BH978" s="148">
        <v>0</v>
      </c>
      <c r="BI978" s="350"/>
      <c r="BJ978" s="360"/>
      <c r="BK978" s="343"/>
      <c r="BL978" s="351"/>
      <c r="BM978" s="351"/>
      <c r="BN978" s="148"/>
      <c r="BO978" s="148">
        <v>8</v>
      </c>
      <c r="BP978" s="351"/>
      <c r="BQ978" s="144">
        <v>0</v>
      </c>
      <c r="BR978" s="145"/>
      <c r="BS978" s="145"/>
      <c r="BT978" s="145"/>
      <c r="BU978" s="354"/>
      <c r="BV978" s="144"/>
      <c r="BW978" s="145"/>
      <c r="BX978" s="145"/>
      <c r="BY978" s="144"/>
      <c r="BZ978" s="144"/>
      <c r="CA978" s="149">
        <v>0</v>
      </c>
      <c r="CB978" s="338">
        <v>0</v>
      </c>
      <c r="CC978" s="88">
        <v>0</v>
      </c>
      <c r="CD978" s="145"/>
      <c r="CE978" s="145"/>
      <c r="CF978" s="146">
        <v>0</v>
      </c>
      <c r="CG978" s="349"/>
      <c r="CH978" s="349"/>
      <c r="CI978" s="350"/>
      <c r="CJ978" s="351"/>
      <c r="CK978" s="338"/>
      <c r="CL978" s="145"/>
      <c r="CM978" s="145"/>
      <c r="CN978" s="338"/>
      <c r="CO978" s="88"/>
    </row>
    <row r="979" spans="1:93" ht="24" customHeight="1" x14ac:dyDescent="0.3">
      <c r="A979" s="345" t="s">
        <v>3610</v>
      </c>
      <c r="B979" s="328" t="s">
        <v>653</v>
      </c>
      <c r="C979" s="329" t="s">
        <v>2984</v>
      </c>
      <c r="D979" s="330">
        <f t="shared" si="39"/>
        <v>10</v>
      </c>
      <c r="E979" s="331">
        <f t="shared" si="40"/>
        <v>5</v>
      </c>
      <c r="F979" s="331">
        <f t="shared" si="41"/>
        <v>4</v>
      </c>
      <c r="G979" s="331">
        <f t="shared" si="42"/>
        <v>0</v>
      </c>
      <c r="H979" s="331">
        <f t="shared" si="43"/>
        <v>0</v>
      </c>
      <c r="I979" s="331">
        <f t="shared" si="44"/>
        <v>0</v>
      </c>
      <c r="J979" s="331">
        <f t="shared" si="45"/>
        <v>0</v>
      </c>
      <c r="K979" s="331">
        <f t="shared" si="46"/>
        <v>0</v>
      </c>
      <c r="L979" s="331">
        <f t="shared" si="47"/>
        <v>0</v>
      </c>
      <c r="M979" s="332">
        <f t="shared" si="48"/>
        <v>0</v>
      </c>
      <c r="N979" s="333">
        <f t="shared" si="49"/>
        <v>19</v>
      </c>
      <c r="O979" s="334"/>
      <c r="P979" s="335">
        <f t="shared" si="50"/>
        <v>19</v>
      </c>
      <c r="Q979" s="336">
        <f t="shared" si="51"/>
        <v>484</v>
      </c>
      <c r="R979" s="148"/>
      <c r="S979" s="148"/>
      <c r="T979" s="350"/>
      <c r="U979" s="148"/>
      <c r="V979" s="148"/>
      <c r="W979" s="350"/>
      <c r="X979" s="351"/>
      <c r="Y979" s="148"/>
      <c r="Z979" s="351"/>
      <c r="AA979" s="338">
        <v>0</v>
      </c>
      <c r="AB979" s="339">
        <v>0</v>
      </c>
      <c r="AC979" s="148">
        <v>0</v>
      </c>
      <c r="AD979" s="351"/>
      <c r="AE979" s="148"/>
      <c r="AF979" s="351"/>
      <c r="AG979" s="144">
        <v>0</v>
      </c>
      <c r="AH979" s="144">
        <v>0</v>
      </c>
      <c r="AI979" s="145"/>
      <c r="AJ979" s="145"/>
      <c r="AK979" s="144"/>
      <c r="AL979" s="145"/>
      <c r="AM979" s="144"/>
      <c r="AN979" s="144"/>
      <c r="AO979" s="340"/>
      <c r="AP979" s="340"/>
      <c r="AQ979" s="341"/>
      <c r="AR979" s="341"/>
      <c r="AS979" s="341"/>
      <c r="AT979" s="153"/>
      <c r="AU979" s="144"/>
      <c r="AV979" s="145"/>
      <c r="AW979" s="349">
        <v>0</v>
      </c>
      <c r="AX979" s="349">
        <v>0</v>
      </c>
      <c r="AY979" s="351"/>
      <c r="AZ979" s="349"/>
      <c r="BA979" s="349"/>
      <c r="BB979" s="351">
        <v>5</v>
      </c>
      <c r="BC979" s="351">
        <v>4</v>
      </c>
      <c r="BD979" s="349"/>
      <c r="BE979" s="349"/>
      <c r="BF979" s="338">
        <v>0</v>
      </c>
      <c r="BG979" s="145"/>
      <c r="BH979" s="148">
        <v>0</v>
      </c>
      <c r="BI979" s="350"/>
      <c r="BJ979" s="360"/>
      <c r="BK979" s="343"/>
      <c r="BL979" s="351"/>
      <c r="BM979" s="351"/>
      <c r="BN979" s="349"/>
      <c r="BO979" s="349">
        <v>10</v>
      </c>
      <c r="BP979" s="351"/>
      <c r="BQ979" s="344">
        <v>0</v>
      </c>
      <c r="BR979" s="145"/>
      <c r="BS979" s="145"/>
      <c r="BT979" s="145"/>
      <c r="BU979" s="338"/>
      <c r="BV979" s="344"/>
      <c r="BW979" s="145"/>
      <c r="BX979" s="145"/>
      <c r="BY979" s="144"/>
      <c r="BZ979" s="144"/>
      <c r="CA979" s="149">
        <v>0</v>
      </c>
      <c r="CB979" s="338">
        <v>0</v>
      </c>
      <c r="CC979" s="344">
        <v>0</v>
      </c>
      <c r="CD979" s="145"/>
      <c r="CE979" s="145"/>
      <c r="CF979" s="146">
        <v>0</v>
      </c>
      <c r="CG979" s="349"/>
      <c r="CH979" s="349"/>
      <c r="CI979" s="350"/>
      <c r="CJ979" s="351"/>
      <c r="CK979" s="338"/>
      <c r="CL979" s="145"/>
      <c r="CM979" s="145"/>
      <c r="CN979" s="338"/>
      <c r="CO979" s="344"/>
    </row>
    <row r="980" spans="1:93" ht="24" customHeight="1" x14ac:dyDescent="0.3">
      <c r="A980" s="327" t="s">
        <v>1571</v>
      </c>
      <c r="B980" s="328" t="s">
        <v>1572</v>
      </c>
      <c r="C980" s="329" t="s">
        <v>2509</v>
      </c>
      <c r="D980" s="330">
        <f t="shared" si="39"/>
        <v>0</v>
      </c>
      <c r="E980" s="331">
        <f t="shared" si="40"/>
        <v>0</v>
      </c>
      <c r="F980" s="331">
        <f t="shared" si="41"/>
        <v>0</v>
      </c>
      <c r="G980" s="331">
        <f t="shared" si="42"/>
        <v>0</v>
      </c>
      <c r="H980" s="331">
        <f t="shared" si="43"/>
        <v>0</v>
      </c>
      <c r="I980" s="331">
        <f t="shared" si="44"/>
        <v>0</v>
      </c>
      <c r="J980" s="331">
        <f t="shared" si="45"/>
        <v>0</v>
      </c>
      <c r="K980" s="331">
        <f t="shared" si="46"/>
        <v>0</v>
      </c>
      <c r="L980" s="331">
        <f t="shared" si="47"/>
        <v>0</v>
      </c>
      <c r="M980" s="332">
        <f t="shared" si="48"/>
        <v>0</v>
      </c>
      <c r="N980" s="333">
        <f t="shared" si="49"/>
        <v>0</v>
      </c>
      <c r="O980" s="334"/>
      <c r="P980" s="335">
        <f t="shared" si="50"/>
        <v>0</v>
      </c>
      <c r="Q980" s="336" t="str">
        <f t="shared" si="51"/>
        <v/>
      </c>
      <c r="R980" s="148"/>
      <c r="S980" s="148"/>
      <c r="T980" s="350"/>
      <c r="U980" s="148"/>
      <c r="V980" s="148"/>
      <c r="W980" s="350"/>
      <c r="X980" s="351"/>
      <c r="Y980" s="148"/>
      <c r="Z980" s="351"/>
      <c r="AA980" s="338">
        <v>0</v>
      </c>
      <c r="AB980" s="339">
        <v>0</v>
      </c>
      <c r="AC980" s="148">
        <v>0</v>
      </c>
      <c r="AD980" s="351"/>
      <c r="AE980" s="148"/>
      <c r="AF980" s="351"/>
      <c r="AG980" s="144">
        <v>0</v>
      </c>
      <c r="AH980" s="144">
        <v>0</v>
      </c>
      <c r="AI980" s="145"/>
      <c r="AJ980" s="145"/>
      <c r="AK980" s="144"/>
      <c r="AL980" s="145"/>
      <c r="AM980" s="144"/>
      <c r="AN980" s="144"/>
      <c r="AO980" s="340"/>
      <c r="AP980" s="340"/>
      <c r="AQ980" s="341"/>
      <c r="AR980" s="341"/>
      <c r="AS980" s="341"/>
      <c r="AT980" s="153"/>
      <c r="AU980" s="144"/>
      <c r="AV980" s="145"/>
      <c r="AW980" s="148">
        <v>0</v>
      </c>
      <c r="AX980" s="148">
        <v>0</v>
      </c>
      <c r="AY980" s="351"/>
      <c r="AZ980" s="148"/>
      <c r="BA980" s="148"/>
      <c r="BB980" s="351"/>
      <c r="BC980" s="351"/>
      <c r="BD980" s="148"/>
      <c r="BE980" s="148"/>
      <c r="BF980" s="354">
        <v>0</v>
      </c>
      <c r="BG980" s="145"/>
      <c r="BH980" s="349">
        <v>0</v>
      </c>
      <c r="BI980" s="350"/>
      <c r="BJ980" s="342"/>
      <c r="BK980" s="343"/>
      <c r="BL980" s="351"/>
      <c r="BM980" s="351"/>
      <c r="BN980" s="148"/>
      <c r="BO980" s="148"/>
      <c r="BP980" s="351"/>
      <c r="BQ980" s="88">
        <v>0</v>
      </c>
      <c r="BR980" s="352"/>
      <c r="BS980" s="352"/>
      <c r="BT980" s="145"/>
      <c r="BU980" s="354"/>
      <c r="BV980" s="88"/>
      <c r="BW980" s="145"/>
      <c r="BX980" s="145"/>
      <c r="BY980" s="144"/>
      <c r="BZ980" s="144"/>
      <c r="CA980" s="149">
        <v>0</v>
      </c>
      <c r="CB980" s="354">
        <v>0</v>
      </c>
      <c r="CC980" s="344">
        <v>0</v>
      </c>
      <c r="CD980" s="145"/>
      <c r="CE980" s="145"/>
      <c r="CF980" s="146">
        <v>0</v>
      </c>
      <c r="CG980" s="349"/>
      <c r="CH980" s="349"/>
      <c r="CI980" s="350"/>
      <c r="CJ980" s="351"/>
      <c r="CK980" s="354"/>
      <c r="CL980" s="145"/>
      <c r="CM980" s="145"/>
      <c r="CN980" s="354"/>
      <c r="CO980" s="344"/>
    </row>
    <row r="981" spans="1:93" ht="24" customHeight="1" x14ac:dyDescent="0.3">
      <c r="A981" s="345" t="s">
        <v>3611</v>
      </c>
      <c r="B981" s="328" t="s">
        <v>3612</v>
      </c>
      <c r="C981" s="329" t="s">
        <v>758</v>
      </c>
      <c r="D981" s="330">
        <f t="shared" si="39"/>
        <v>12</v>
      </c>
      <c r="E981" s="331">
        <f t="shared" si="40"/>
        <v>9</v>
      </c>
      <c r="F981" s="331">
        <f t="shared" si="41"/>
        <v>1</v>
      </c>
      <c r="G981" s="331">
        <f t="shared" si="42"/>
        <v>1</v>
      </c>
      <c r="H981" s="331">
        <f t="shared" si="43"/>
        <v>0</v>
      </c>
      <c r="I981" s="331">
        <f t="shared" si="44"/>
        <v>0</v>
      </c>
      <c r="J981" s="331">
        <f t="shared" si="45"/>
        <v>0</v>
      </c>
      <c r="K981" s="331">
        <f t="shared" si="46"/>
        <v>0</v>
      </c>
      <c r="L981" s="331">
        <f t="shared" si="47"/>
        <v>0</v>
      </c>
      <c r="M981" s="332">
        <f t="shared" si="48"/>
        <v>0</v>
      </c>
      <c r="N981" s="333">
        <f t="shared" si="49"/>
        <v>23</v>
      </c>
      <c r="O981" s="334"/>
      <c r="P981" s="335">
        <f t="shared" si="50"/>
        <v>23</v>
      </c>
      <c r="Q981" s="336">
        <f t="shared" si="51"/>
        <v>423</v>
      </c>
      <c r="R981" s="148"/>
      <c r="S981" s="148"/>
      <c r="T981" s="337"/>
      <c r="U981" s="148"/>
      <c r="V981" s="148"/>
      <c r="W981" s="337"/>
      <c r="X981" s="147"/>
      <c r="Y981" s="148">
        <v>1</v>
      </c>
      <c r="Z981" s="147"/>
      <c r="AA981" s="338">
        <v>0</v>
      </c>
      <c r="AB981" s="339">
        <v>0</v>
      </c>
      <c r="AC981" s="148">
        <v>0</v>
      </c>
      <c r="AD981" s="147">
        <v>1</v>
      </c>
      <c r="AE981" s="148"/>
      <c r="AF981" s="147">
        <v>9</v>
      </c>
      <c r="AG981" s="88">
        <v>0</v>
      </c>
      <c r="AH981" s="88">
        <v>0</v>
      </c>
      <c r="AI981" s="145"/>
      <c r="AJ981" s="145"/>
      <c r="AK981" s="88"/>
      <c r="AL981" s="145"/>
      <c r="AM981" s="88"/>
      <c r="AN981" s="88"/>
      <c r="AO981" s="340"/>
      <c r="AP981" s="340"/>
      <c r="AQ981" s="358"/>
      <c r="AR981" s="358"/>
      <c r="AS981" s="358"/>
      <c r="AT981" s="153"/>
      <c r="AU981" s="88"/>
      <c r="AV981" s="145"/>
      <c r="AW981" s="148">
        <v>0</v>
      </c>
      <c r="AX981" s="148">
        <v>0</v>
      </c>
      <c r="AY981" s="147"/>
      <c r="AZ981" s="148"/>
      <c r="BA981" s="148"/>
      <c r="BB981" s="147"/>
      <c r="BC981" s="147"/>
      <c r="BD981" s="148"/>
      <c r="BE981" s="148"/>
      <c r="BF981" s="338">
        <v>0</v>
      </c>
      <c r="BG981" s="145"/>
      <c r="BH981" s="349">
        <v>0</v>
      </c>
      <c r="BI981" s="337"/>
      <c r="BJ981" s="342"/>
      <c r="BK981" s="343"/>
      <c r="BL981" s="147"/>
      <c r="BM981" s="147"/>
      <c r="BN981" s="148"/>
      <c r="BO981" s="148">
        <v>12</v>
      </c>
      <c r="BP981" s="147"/>
      <c r="BQ981" s="364">
        <v>0</v>
      </c>
      <c r="BR981" s="352"/>
      <c r="BS981" s="352"/>
      <c r="BT981" s="145"/>
      <c r="BU981" s="338"/>
      <c r="BV981" s="364"/>
      <c r="BW981" s="145"/>
      <c r="BX981" s="145"/>
      <c r="BY981" s="88"/>
      <c r="BZ981" s="88"/>
      <c r="CA981" s="355">
        <v>0</v>
      </c>
      <c r="CB981" s="338">
        <v>0</v>
      </c>
      <c r="CC981" s="344">
        <v>0</v>
      </c>
      <c r="CD981" s="145"/>
      <c r="CE981" s="145"/>
      <c r="CF981" s="356">
        <v>0</v>
      </c>
      <c r="CG981" s="148"/>
      <c r="CH981" s="148"/>
      <c r="CI981" s="337"/>
      <c r="CJ981" s="147"/>
      <c r="CK981" s="338"/>
      <c r="CL981" s="145"/>
      <c r="CM981" s="145"/>
      <c r="CN981" s="338"/>
      <c r="CO981" s="344"/>
    </row>
    <row r="982" spans="1:93" ht="24" customHeight="1" x14ac:dyDescent="0.3">
      <c r="A982" s="346" t="s">
        <v>3613</v>
      </c>
      <c r="B982" s="347" t="s">
        <v>3612</v>
      </c>
      <c r="C982" s="348" t="s">
        <v>117</v>
      </c>
      <c r="D982" s="330">
        <f t="shared" si="39"/>
        <v>10</v>
      </c>
      <c r="E982" s="331">
        <f t="shared" si="40"/>
        <v>5</v>
      </c>
      <c r="F982" s="331">
        <f t="shared" si="41"/>
        <v>0</v>
      </c>
      <c r="G982" s="331">
        <f t="shared" si="42"/>
        <v>0</v>
      </c>
      <c r="H982" s="331">
        <f t="shared" si="43"/>
        <v>0</v>
      </c>
      <c r="I982" s="331">
        <f t="shared" si="44"/>
        <v>0</v>
      </c>
      <c r="J982" s="331">
        <f t="shared" si="45"/>
        <v>0</v>
      </c>
      <c r="K982" s="331">
        <f t="shared" si="46"/>
        <v>0</v>
      </c>
      <c r="L982" s="331">
        <f t="shared" si="47"/>
        <v>0</v>
      </c>
      <c r="M982" s="332">
        <f t="shared" si="48"/>
        <v>0</v>
      </c>
      <c r="N982" s="369">
        <f t="shared" si="49"/>
        <v>15</v>
      </c>
      <c r="O982" s="334"/>
      <c r="P982" s="335">
        <f t="shared" si="50"/>
        <v>15</v>
      </c>
      <c r="Q982" s="336">
        <f t="shared" si="51"/>
        <v>550</v>
      </c>
      <c r="R982" s="349"/>
      <c r="S982" s="349"/>
      <c r="T982" s="337"/>
      <c r="U982" s="349"/>
      <c r="V982" s="349"/>
      <c r="W982" s="337"/>
      <c r="X982" s="147"/>
      <c r="Y982" s="349"/>
      <c r="Z982" s="147"/>
      <c r="AA982" s="354">
        <v>0</v>
      </c>
      <c r="AB982" s="357">
        <v>0</v>
      </c>
      <c r="AC982" s="148">
        <v>0</v>
      </c>
      <c r="AD982" s="147"/>
      <c r="AE982" s="349"/>
      <c r="AF982" s="147">
        <v>10</v>
      </c>
      <c r="AG982" s="88">
        <v>0</v>
      </c>
      <c r="AH982" s="88">
        <v>0</v>
      </c>
      <c r="AI982" s="352"/>
      <c r="AJ982" s="352"/>
      <c r="AK982" s="88"/>
      <c r="AL982" s="352"/>
      <c r="AM982" s="88"/>
      <c r="AN982" s="88"/>
      <c r="AO982" s="353"/>
      <c r="AP982" s="353"/>
      <c r="AQ982" s="358"/>
      <c r="AR982" s="358"/>
      <c r="AS982" s="358"/>
      <c r="AT982" s="359"/>
      <c r="AU982" s="88"/>
      <c r="AV982" s="352"/>
      <c r="AW982" s="148">
        <v>0</v>
      </c>
      <c r="AX982" s="148">
        <v>0</v>
      </c>
      <c r="AY982" s="147"/>
      <c r="AZ982" s="148"/>
      <c r="BA982" s="148"/>
      <c r="BB982" s="147"/>
      <c r="BC982" s="147"/>
      <c r="BD982" s="148"/>
      <c r="BE982" s="148"/>
      <c r="BF982" s="338">
        <v>0</v>
      </c>
      <c r="BG982" s="352"/>
      <c r="BH982" s="148">
        <v>0</v>
      </c>
      <c r="BI982" s="337"/>
      <c r="BJ982" s="360"/>
      <c r="BK982" s="343"/>
      <c r="BL982" s="147"/>
      <c r="BM982" s="147"/>
      <c r="BN982" s="148"/>
      <c r="BO982" s="148">
        <v>5</v>
      </c>
      <c r="BP982" s="147"/>
      <c r="BQ982" s="144">
        <v>0</v>
      </c>
      <c r="BR982" s="352"/>
      <c r="BS982" s="352"/>
      <c r="BT982" s="352"/>
      <c r="BU982" s="338"/>
      <c r="BV982" s="144"/>
      <c r="BW982" s="352"/>
      <c r="BX982" s="352"/>
      <c r="BY982" s="88"/>
      <c r="BZ982" s="88"/>
      <c r="CA982" s="355">
        <v>0</v>
      </c>
      <c r="CB982" s="338">
        <v>0</v>
      </c>
      <c r="CC982" s="344">
        <v>0</v>
      </c>
      <c r="CD982" s="352"/>
      <c r="CE982" s="352"/>
      <c r="CF982" s="146">
        <v>0</v>
      </c>
      <c r="CG982" s="148"/>
      <c r="CH982" s="148"/>
      <c r="CI982" s="337"/>
      <c r="CJ982" s="147"/>
      <c r="CK982" s="338"/>
      <c r="CL982" s="352"/>
      <c r="CM982" s="352"/>
      <c r="CN982" s="338"/>
      <c r="CO982" s="344"/>
    </row>
    <row r="983" spans="1:93" ht="24" customHeight="1" x14ac:dyDescent="0.3">
      <c r="A983" s="345" t="s">
        <v>3614</v>
      </c>
      <c r="B983" s="328" t="s">
        <v>3615</v>
      </c>
      <c r="C983" s="329" t="s">
        <v>3616</v>
      </c>
      <c r="D983" s="330">
        <f t="shared" si="39"/>
        <v>7</v>
      </c>
      <c r="E983" s="331">
        <f t="shared" si="40"/>
        <v>0</v>
      </c>
      <c r="F983" s="331">
        <f t="shared" si="41"/>
        <v>0</v>
      </c>
      <c r="G983" s="331">
        <f t="shared" si="42"/>
        <v>0</v>
      </c>
      <c r="H983" s="331">
        <f t="shared" si="43"/>
        <v>0</v>
      </c>
      <c r="I983" s="331">
        <f t="shared" si="44"/>
        <v>0</v>
      </c>
      <c r="J983" s="331">
        <f t="shared" si="45"/>
        <v>0</v>
      </c>
      <c r="K983" s="331">
        <f t="shared" si="46"/>
        <v>0</v>
      </c>
      <c r="L983" s="331">
        <f t="shared" si="47"/>
        <v>0</v>
      </c>
      <c r="M983" s="332">
        <f t="shared" si="48"/>
        <v>0</v>
      </c>
      <c r="N983" s="333">
        <f t="shared" si="49"/>
        <v>7</v>
      </c>
      <c r="O983" s="334"/>
      <c r="P983" s="335">
        <f t="shared" si="50"/>
        <v>7</v>
      </c>
      <c r="Q983" s="336">
        <f t="shared" si="51"/>
        <v>745</v>
      </c>
      <c r="R983" s="148"/>
      <c r="S983" s="148"/>
      <c r="T983" s="337"/>
      <c r="U983" s="148"/>
      <c r="V983" s="148"/>
      <c r="W983" s="337"/>
      <c r="X983" s="147"/>
      <c r="Y983" s="148"/>
      <c r="Z983" s="147"/>
      <c r="AA983" s="338">
        <v>0</v>
      </c>
      <c r="AB983" s="339">
        <v>0</v>
      </c>
      <c r="AC983" s="349">
        <v>0</v>
      </c>
      <c r="AD983" s="147"/>
      <c r="AE983" s="148"/>
      <c r="AF983" s="147"/>
      <c r="AG983" s="88">
        <v>0</v>
      </c>
      <c r="AH983" s="88">
        <v>0</v>
      </c>
      <c r="AI983" s="145"/>
      <c r="AJ983" s="145"/>
      <c r="AK983" s="88"/>
      <c r="AL983" s="145"/>
      <c r="AM983" s="88"/>
      <c r="AN983" s="88"/>
      <c r="AO983" s="340"/>
      <c r="AP983" s="340"/>
      <c r="AQ983" s="358"/>
      <c r="AR983" s="358"/>
      <c r="AS983" s="358"/>
      <c r="AT983" s="153"/>
      <c r="AU983" s="88"/>
      <c r="AV983" s="145"/>
      <c r="AW983" s="148">
        <v>0</v>
      </c>
      <c r="AX983" s="148">
        <v>0</v>
      </c>
      <c r="AY983" s="147"/>
      <c r="AZ983" s="148"/>
      <c r="BA983" s="148">
        <v>7</v>
      </c>
      <c r="BB983" s="147"/>
      <c r="BC983" s="147"/>
      <c r="BD983" s="148"/>
      <c r="BE983" s="148"/>
      <c r="BF983" s="354">
        <v>0</v>
      </c>
      <c r="BG983" s="145"/>
      <c r="BH983" s="349">
        <v>0</v>
      </c>
      <c r="BI983" s="337"/>
      <c r="BJ983" s="342"/>
      <c r="BK983" s="343"/>
      <c r="BL983" s="147"/>
      <c r="BM983" s="147"/>
      <c r="BN983" s="148"/>
      <c r="BO983" s="148"/>
      <c r="BP983" s="147"/>
      <c r="BQ983" s="144">
        <v>0</v>
      </c>
      <c r="BR983" s="145"/>
      <c r="BS983" s="145"/>
      <c r="BT983" s="145"/>
      <c r="BU983" s="354"/>
      <c r="BV983" s="144"/>
      <c r="BW983" s="145"/>
      <c r="BX983" s="145"/>
      <c r="BY983" s="88"/>
      <c r="BZ983" s="88"/>
      <c r="CA983" s="149">
        <v>0</v>
      </c>
      <c r="CB983" s="338">
        <v>0</v>
      </c>
      <c r="CC983" s="88">
        <v>0</v>
      </c>
      <c r="CD983" s="145"/>
      <c r="CE983" s="145"/>
      <c r="CF983" s="146">
        <v>0</v>
      </c>
      <c r="CG983" s="148"/>
      <c r="CH983" s="148"/>
      <c r="CI983" s="337"/>
      <c r="CJ983" s="147"/>
      <c r="CK983" s="338"/>
      <c r="CL983" s="145"/>
      <c r="CM983" s="145"/>
      <c r="CN983" s="338"/>
      <c r="CO983" s="88"/>
    </row>
    <row r="984" spans="1:93" ht="24" customHeight="1" x14ac:dyDescent="0.3">
      <c r="A984" s="345" t="s">
        <v>3617</v>
      </c>
      <c r="B984" s="328" t="s">
        <v>3615</v>
      </c>
      <c r="C984" s="329" t="s">
        <v>123</v>
      </c>
      <c r="D984" s="330">
        <f t="shared" si="39"/>
        <v>0</v>
      </c>
      <c r="E984" s="331">
        <f t="shared" si="40"/>
        <v>0</v>
      </c>
      <c r="F984" s="331">
        <f t="shared" si="41"/>
        <v>0</v>
      </c>
      <c r="G984" s="331">
        <f t="shared" si="42"/>
        <v>0</v>
      </c>
      <c r="H984" s="331">
        <f t="shared" si="43"/>
        <v>0</v>
      </c>
      <c r="I984" s="331">
        <f t="shared" si="44"/>
        <v>0</v>
      </c>
      <c r="J984" s="331">
        <f t="shared" si="45"/>
        <v>0</v>
      </c>
      <c r="K984" s="331">
        <f t="shared" si="46"/>
        <v>0</v>
      </c>
      <c r="L984" s="331">
        <f t="shared" si="47"/>
        <v>0</v>
      </c>
      <c r="M984" s="332">
        <f t="shared" si="48"/>
        <v>0</v>
      </c>
      <c r="N984" s="333">
        <f t="shared" si="49"/>
        <v>0</v>
      </c>
      <c r="O984" s="334"/>
      <c r="P984" s="335">
        <f t="shared" si="50"/>
        <v>0</v>
      </c>
      <c r="Q984" s="336" t="str">
        <f t="shared" si="51"/>
        <v/>
      </c>
      <c r="R984" s="148"/>
      <c r="S984" s="148"/>
      <c r="T984" s="337"/>
      <c r="U984" s="148"/>
      <c r="V984" s="148"/>
      <c r="W984" s="337"/>
      <c r="X984" s="147"/>
      <c r="Y984" s="148"/>
      <c r="Z984" s="147"/>
      <c r="AA984" s="354">
        <v>0</v>
      </c>
      <c r="AB984" s="357">
        <v>0</v>
      </c>
      <c r="AC984" s="148">
        <v>0</v>
      </c>
      <c r="AD984" s="147"/>
      <c r="AE984" s="148"/>
      <c r="AF984" s="147"/>
      <c r="AG984" s="144">
        <v>0</v>
      </c>
      <c r="AH984" s="144">
        <v>0</v>
      </c>
      <c r="AI984" s="145"/>
      <c r="AJ984" s="145"/>
      <c r="AK984" s="144"/>
      <c r="AL984" s="145"/>
      <c r="AM984" s="144"/>
      <c r="AN984" s="144"/>
      <c r="AO984" s="340"/>
      <c r="AP984" s="340"/>
      <c r="AQ984" s="341"/>
      <c r="AR984" s="341"/>
      <c r="AS984" s="341"/>
      <c r="AT984" s="359"/>
      <c r="AU984" s="144"/>
      <c r="AV984" s="145"/>
      <c r="AW984" s="148">
        <v>0</v>
      </c>
      <c r="AX984" s="148">
        <v>0</v>
      </c>
      <c r="AY984" s="147"/>
      <c r="AZ984" s="148"/>
      <c r="BA984" s="148"/>
      <c r="BB984" s="147"/>
      <c r="BC984" s="147"/>
      <c r="BD984" s="148"/>
      <c r="BE984" s="148"/>
      <c r="BF984" s="338">
        <v>0</v>
      </c>
      <c r="BG984" s="145"/>
      <c r="BH984" s="148">
        <v>0</v>
      </c>
      <c r="BI984" s="337"/>
      <c r="BJ984" s="342"/>
      <c r="BK984" s="343"/>
      <c r="BL984" s="147"/>
      <c r="BM984" s="147"/>
      <c r="BN984" s="148"/>
      <c r="BO984" s="148"/>
      <c r="BP984" s="147"/>
      <c r="BQ984" s="344">
        <v>0</v>
      </c>
      <c r="BR984" s="145"/>
      <c r="BS984" s="145"/>
      <c r="BT984" s="145"/>
      <c r="BU984" s="338"/>
      <c r="BV984" s="344"/>
      <c r="BW984" s="145"/>
      <c r="BX984" s="145"/>
      <c r="BY984" s="144"/>
      <c r="BZ984" s="144"/>
      <c r="CA984" s="355">
        <v>0</v>
      </c>
      <c r="CB984" s="338">
        <v>0</v>
      </c>
      <c r="CC984" s="344">
        <v>0</v>
      </c>
      <c r="CD984" s="145"/>
      <c r="CE984" s="145"/>
      <c r="CF984" s="146">
        <v>0</v>
      </c>
      <c r="CG984" s="148"/>
      <c r="CH984" s="148"/>
      <c r="CI984" s="337"/>
      <c r="CJ984" s="147"/>
      <c r="CK984" s="338"/>
      <c r="CL984" s="145"/>
      <c r="CM984" s="145"/>
      <c r="CN984" s="338"/>
      <c r="CO984" s="344"/>
    </row>
    <row r="985" spans="1:93" ht="24" customHeight="1" x14ac:dyDescent="0.3">
      <c r="A985" s="346" t="s">
        <v>3618</v>
      </c>
      <c r="B985" s="347" t="s">
        <v>3619</v>
      </c>
      <c r="C985" s="348" t="s">
        <v>2984</v>
      </c>
      <c r="D985" s="330">
        <f t="shared" si="39"/>
        <v>3</v>
      </c>
      <c r="E985" s="331">
        <f t="shared" si="40"/>
        <v>0</v>
      </c>
      <c r="F985" s="331">
        <f t="shared" si="41"/>
        <v>0</v>
      </c>
      <c r="G985" s="331">
        <f t="shared" si="42"/>
        <v>0</v>
      </c>
      <c r="H985" s="331">
        <f t="shared" si="43"/>
        <v>0</v>
      </c>
      <c r="I985" s="331">
        <f t="shared" si="44"/>
        <v>0</v>
      </c>
      <c r="J985" s="331">
        <f t="shared" si="45"/>
        <v>0</v>
      </c>
      <c r="K985" s="331">
        <f t="shared" si="46"/>
        <v>0</v>
      </c>
      <c r="L985" s="331">
        <f t="shared" si="47"/>
        <v>0</v>
      </c>
      <c r="M985" s="332">
        <f t="shared" si="48"/>
        <v>0</v>
      </c>
      <c r="N985" s="333">
        <f t="shared" si="49"/>
        <v>3</v>
      </c>
      <c r="O985" s="334"/>
      <c r="P985" s="335">
        <f t="shared" si="50"/>
        <v>3</v>
      </c>
      <c r="Q985" s="336">
        <f t="shared" si="51"/>
        <v>862</v>
      </c>
      <c r="R985" s="349"/>
      <c r="S985" s="349"/>
      <c r="T985" s="350"/>
      <c r="U985" s="349"/>
      <c r="V985" s="349"/>
      <c r="W985" s="350"/>
      <c r="X985" s="351"/>
      <c r="Y985" s="349"/>
      <c r="Z985" s="351"/>
      <c r="AA985" s="338">
        <v>0</v>
      </c>
      <c r="AB985" s="339">
        <v>0</v>
      </c>
      <c r="AC985" s="148">
        <v>0</v>
      </c>
      <c r="AD985" s="351"/>
      <c r="AE985" s="349"/>
      <c r="AF985" s="351"/>
      <c r="AG985" s="144">
        <v>0</v>
      </c>
      <c r="AH985" s="144">
        <v>0</v>
      </c>
      <c r="AI985" s="352"/>
      <c r="AJ985" s="352"/>
      <c r="AK985" s="144"/>
      <c r="AL985" s="352"/>
      <c r="AM985" s="144"/>
      <c r="AN985" s="144"/>
      <c r="AO985" s="353"/>
      <c r="AP985" s="353"/>
      <c r="AQ985" s="341"/>
      <c r="AR985" s="341"/>
      <c r="AS985" s="341"/>
      <c r="AT985" s="153"/>
      <c r="AU985" s="144"/>
      <c r="AV985" s="352"/>
      <c r="AW985" s="349">
        <v>0</v>
      </c>
      <c r="AX985" s="349">
        <v>0</v>
      </c>
      <c r="AY985" s="351"/>
      <c r="AZ985" s="349"/>
      <c r="BA985" s="349"/>
      <c r="BB985" s="351"/>
      <c r="BC985" s="351"/>
      <c r="BD985" s="349"/>
      <c r="BE985" s="349"/>
      <c r="BF985" s="354">
        <v>0</v>
      </c>
      <c r="BG985" s="352"/>
      <c r="BH985" s="148">
        <v>0</v>
      </c>
      <c r="BI985" s="350"/>
      <c r="BJ985" s="342"/>
      <c r="BK985" s="343"/>
      <c r="BL985" s="351"/>
      <c r="BM985" s="351"/>
      <c r="BN985" s="349"/>
      <c r="BO985" s="349">
        <v>3</v>
      </c>
      <c r="BP985" s="351"/>
      <c r="BQ985" s="88">
        <v>0</v>
      </c>
      <c r="BR985" s="352"/>
      <c r="BS985" s="352"/>
      <c r="BT985" s="352"/>
      <c r="BU985" s="354"/>
      <c r="BV985" s="88"/>
      <c r="BW985" s="352"/>
      <c r="BX985" s="352"/>
      <c r="BY985" s="144"/>
      <c r="BZ985" s="144"/>
      <c r="CA985" s="355">
        <v>0</v>
      </c>
      <c r="CB985" s="354">
        <v>0</v>
      </c>
      <c r="CC985" s="344">
        <v>0</v>
      </c>
      <c r="CD985" s="352"/>
      <c r="CE985" s="352"/>
      <c r="CF985" s="146">
        <v>0</v>
      </c>
      <c r="CG985" s="349"/>
      <c r="CH985" s="349"/>
      <c r="CI985" s="350"/>
      <c r="CJ985" s="351"/>
      <c r="CK985" s="354"/>
      <c r="CL985" s="352"/>
      <c r="CM985" s="352"/>
      <c r="CN985" s="354"/>
      <c r="CO985" s="344"/>
    </row>
    <row r="986" spans="1:93" ht="24" customHeight="1" x14ac:dyDescent="0.3">
      <c r="A986" s="327" t="s">
        <v>3620</v>
      </c>
      <c r="B986" s="328" t="s">
        <v>3621</v>
      </c>
      <c r="C986" s="329" t="s">
        <v>3189</v>
      </c>
      <c r="D986" s="330">
        <f t="shared" si="39"/>
        <v>0</v>
      </c>
      <c r="E986" s="331">
        <f t="shared" si="40"/>
        <v>0</v>
      </c>
      <c r="F986" s="331">
        <f t="shared" si="41"/>
        <v>0</v>
      </c>
      <c r="G986" s="331">
        <f t="shared" si="42"/>
        <v>0</v>
      </c>
      <c r="H986" s="331">
        <f t="shared" si="43"/>
        <v>0</v>
      </c>
      <c r="I986" s="331">
        <f t="shared" si="44"/>
        <v>0</v>
      </c>
      <c r="J986" s="331">
        <f t="shared" si="45"/>
        <v>0</v>
      </c>
      <c r="K986" s="331">
        <f t="shared" si="46"/>
        <v>0</v>
      </c>
      <c r="L986" s="331">
        <f t="shared" si="47"/>
        <v>0</v>
      </c>
      <c r="M986" s="332">
        <f t="shared" si="48"/>
        <v>0</v>
      </c>
      <c r="N986" s="333">
        <f t="shared" si="49"/>
        <v>0</v>
      </c>
      <c r="O986" s="334"/>
      <c r="P986" s="335">
        <f t="shared" si="50"/>
        <v>0</v>
      </c>
      <c r="Q986" s="336" t="str">
        <f t="shared" si="51"/>
        <v/>
      </c>
      <c r="R986" s="349"/>
      <c r="S986" s="349"/>
      <c r="T986" s="337"/>
      <c r="U986" s="349"/>
      <c r="V986" s="349"/>
      <c r="W986" s="337"/>
      <c r="X986" s="147"/>
      <c r="Y986" s="349"/>
      <c r="Z986" s="147"/>
      <c r="AA986" s="338">
        <v>0</v>
      </c>
      <c r="AB986" s="339">
        <v>0</v>
      </c>
      <c r="AC986" s="148">
        <v>0</v>
      </c>
      <c r="AD986" s="147"/>
      <c r="AE986" s="349"/>
      <c r="AF986" s="147"/>
      <c r="AG986" s="144">
        <v>0</v>
      </c>
      <c r="AH986" s="144">
        <v>0</v>
      </c>
      <c r="AI986" s="145"/>
      <c r="AJ986" s="145"/>
      <c r="AK986" s="144"/>
      <c r="AL986" s="145"/>
      <c r="AM986" s="144"/>
      <c r="AN986" s="144"/>
      <c r="AO986" s="340"/>
      <c r="AP986" s="340"/>
      <c r="AQ986" s="341"/>
      <c r="AR986" s="341"/>
      <c r="AS986" s="341"/>
      <c r="AT986" s="153"/>
      <c r="AU986" s="144"/>
      <c r="AV986" s="145"/>
      <c r="AW986" s="148">
        <v>0</v>
      </c>
      <c r="AX986" s="148">
        <v>0</v>
      </c>
      <c r="AY986" s="147"/>
      <c r="AZ986" s="148"/>
      <c r="BA986" s="148"/>
      <c r="BB986" s="147"/>
      <c r="BC986" s="147"/>
      <c r="BD986" s="148"/>
      <c r="BE986" s="148"/>
      <c r="BF986" s="338">
        <v>0</v>
      </c>
      <c r="BG986" s="145"/>
      <c r="BH986" s="148">
        <v>0</v>
      </c>
      <c r="BI986" s="337"/>
      <c r="BJ986" s="360"/>
      <c r="BK986" s="343"/>
      <c r="BL986" s="147"/>
      <c r="BM986" s="147"/>
      <c r="BN986" s="148"/>
      <c r="BO986" s="148"/>
      <c r="BP986" s="147"/>
      <c r="BQ986" s="364">
        <v>0</v>
      </c>
      <c r="BR986" s="352"/>
      <c r="BS986" s="352"/>
      <c r="BT986" s="145"/>
      <c r="BU986" s="338"/>
      <c r="BV986" s="364"/>
      <c r="BW986" s="145"/>
      <c r="BX986" s="145"/>
      <c r="BY986" s="144"/>
      <c r="BZ986" s="144"/>
      <c r="CA986" s="149">
        <v>0</v>
      </c>
      <c r="CB986" s="354">
        <v>0</v>
      </c>
      <c r="CC986" s="344">
        <v>0</v>
      </c>
      <c r="CD986" s="145"/>
      <c r="CE986" s="145"/>
      <c r="CF986" s="146">
        <v>0</v>
      </c>
      <c r="CG986" s="148"/>
      <c r="CH986" s="148"/>
      <c r="CI986" s="337"/>
      <c r="CJ986" s="147"/>
      <c r="CK986" s="354"/>
      <c r="CL986" s="145"/>
      <c r="CM986" s="145"/>
      <c r="CN986" s="354"/>
      <c r="CO986" s="344"/>
    </row>
    <row r="987" spans="1:93" ht="24" customHeight="1" x14ac:dyDescent="0.3">
      <c r="A987" s="346" t="s">
        <v>3622</v>
      </c>
      <c r="B987" s="347" t="s">
        <v>3623</v>
      </c>
      <c r="C987" s="348" t="s">
        <v>1876</v>
      </c>
      <c r="D987" s="330">
        <f t="shared" si="39"/>
        <v>5</v>
      </c>
      <c r="E987" s="331">
        <f t="shared" si="40"/>
        <v>5</v>
      </c>
      <c r="F987" s="331">
        <f t="shared" si="41"/>
        <v>0</v>
      </c>
      <c r="G987" s="331">
        <f t="shared" si="42"/>
        <v>0</v>
      </c>
      <c r="H987" s="331">
        <f t="shared" si="43"/>
        <v>0</v>
      </c>
      <c r="I987" s="331">
        <f t="shared" si="44"/>
        <v>0</v>
      </c>
      <c r="J987" s="331">
        <f t="shared" si="45"/>
        <v>0</v>
      </c>
      <c r="K987" s="331">
        <f t="shared" si="46"/>
        <v>0</v>
      </c>
      <c r="L987" s="331">
        <f t="shared" si="47"/>
        <v>0</v>
      </c>
      <c r="M987" s="332">
        <f t="shared" si="48"/>
        <v>0</v>
      </c>
      <c r="N987" s="333">
        <f t="shared" si="49"/>
        <v>10</v>
      </c>
      <c r="O987" s="334"/>
      <c r="P987" s="335">
        <f t="shared" si="50"/>
        <v>10</v>
      </c>
      <c r="Q987" s="336">
        <f t="shared" si="51"/>
        <v>661</v>
      </c>
      <c r="R987" s="148"/>
      <c r="S987" s="148"/>
      <c r="T987" s="337"/>
      <c r="U987" s="148"/>
      <c r="V987" s="148"/>
      <c r="W987" s="337"/>
      <c r="X987" s="147"/>
      <c r="Y987" s="148"/>
      <c r="Z987" s="147"/>
      <c r="AA987" s="354">
        <v>0</v>
      </c>
      <c r="AB987" s="357">
        <v>0</v>
      </c>
      <c r="AC987" s="349">
        <v>0</v>
      </c>
      <c r="AD987" s="147"/>
      <c r="AE987" s="148"/>
      <c r="AF987" s="147">
        <v>5</v>
      </c>
      <c r="AG987" s="88">
        <v>0</v>
      </c>
      <c r="AH987" s="88">
        <v>0</v>
      </c>
      <c r="AI987" s="352"/>
      <c r="AJ987" s="352"/>
      <c r="AK987" s="88"/>
      <c r="AL987" s="352"/>
      <c r="AM987" s="88"/>
      <c r="AN987" s="88"/>
      <c r="AO987" s="353"/>
      <c r="AP987" s="353"/>
      <c r="AQ987" s="358"/>
      <c r="AR987" s="358"/>
      <c r="AS987" s="358"/>
      <c r="AT987" s="359"/>
      <c r="AU987" s="88"/>
      <c r="AV987" s="352"/>
      <c r="AW987" s="148">
        <v>0</v>
      </c>
      <c r="AX987" s="148">
        <v>0</v>
      </c>
      <c r="AY987" s="147"/>
      <c r="AZ987" s="148"/>
      <c r="BA987" s="148"/>
      <c r="BB987" s="147"/>
      <c r="BC987" s="147"/>
      <c r="BD987" s="148"/>
      <c r="BE987" s="148"/>
      <c r="BF987" s="338">
        <v>0</v>
      </c>
      <c r="BG987" s="352"/>
      <c r="BH987" s="148">
        <v>0</v>
      </c>
      <c r="BI987" s="337"/>
      <c r="BJ987" s="342"/>
      <c r="BK987" s="343"/>
      <c r="BL987" s="147"/>
      <c r="BM987" s="147"/>
      <c r="BN987" s="148"/>
      <c r="BO987" s="148">
        <v>5</v>
      </c>
      <c r="BP987" s="147"/>
      <c r="BQ987" s="144">
        <v>0</v>
      </c>
      <c r="BR987" s="352"/>
      <c r="BS987" s="352"/>
      <c r="BT987" s="352"/>
      <c r="BU987" s="338"/>
      <c r="BV987" s="144"/>
      <c r="BW987" s="352"/>
      <c r="BX987" s="352"/>
      <c r="BY987" s="88"/>
      <c r="BZ987" s="88"/>
      <c r="CA987" s="355">
        <v>0</v>
      </c>
      <c r="CB987" s="338">
        <v>0</v>
      </c>
      <c r="CC987" s="344">
        <v>0</v>
      </c>
      <c r="CD987" s="352"/>
      <c r="CE987" s="352"/>
      <c r="CF987" s="356">
        <v>0</v>
      </c>
      <c r="CG987" s="148"/>
      <c r="CH987" s="148"/>
      <c r="CI987" s="337"/>
      <c r="CJ987" s="147"/>
      <c r="CK987" s="338"/>
      <c r="CL987" s="352"/>
      <c r="CM987" s="352"/>
      <c r="CN987" s="338"/>
      <c r="CO987" s="344"/>
    </row>
    <row r="988" spans="1:93" ht="24" customHeight="1" x14ac:dyDescent="0.3">
      <c r="A988" s="327" t="s">
        <v>3624</v>
      </c>
      <c r="B988" s="328" t="s">
        <v>3625</v>
      </c>
      <c r="C988" s="329" t="s">
        <v>2393</v>
      </c>
      <c r="D988" s="330">
        <f t="shared" si="39"/>
        <v>15</v>
      </c>
      <c r="E988" s="331">
        <f t="shared" si="40"/>
        <v>8</v>
      </c>
      <c r="F988" s="331">
        <f t="shared" si="41"/>
        <v>0</v>
      </c>
      <c r="G988" s="331">
        <f t="shared" si="42"/>
        <v>0</v>
      </c>
      <c r="H988" s="331">
        <f t="shared" si="43"/>
        <v>0</v>
      </c>
      <c r="I988" s="331">
        <f t="shared" si="44"/>
        <v>0</v>
      </c>
      <c r="J988" s="331">
        <f t="shared" si="45"/>
        <v>0</v>
      </c>
      <c r="K988" s="331">
        <f t="shared" si="46"/>
        <v>0</v>
      </c>
      <c r="L988" s="331">
        <f t="shared" si="47"/>
        <v>0</v>
      </c>
      <c r="M988" s="332">
        <f t="shared" si="48"/>
        <v>0</v>
      </c>
      <c r="N988" s="333">
        <f t="shared" si="49"/>
        <v>23</v>
      </c>
      <c r="O988" s="334"/>
      <c r="P988" s="335">
        <f t="shared" si="50"/>
        <v>23</v>
      </c>
      <c r="Q988" s="336">
        <f t="shared" si="51"/>
        <v>423</v>
      </c>
      <c r="R988" s="148"/>
      <c r="S988" s="148"/>
      <c r="T988" s="350"/>
      <c r="U988" s="148"/>
      <c r="V988" s="148"/>
      <c r="W988" s="350"/>
      <c r="X988" s="351"/>
      <c r="Y988" s="148"/>
      <c r="Z988" s="351"/>
      <c r="AA988" s="338">
        <v>0</v>
      </c>
      <c r="AB988" s="339">
        <v>0</v>
      </c>
      <c r="AC988" s="148">
        <v>0</v>
      </c>
      <c r="AD988" s="351"/>
      <c r="AE988" s="148"/>
      <c r="AF988" s="351">
        <v>8</v>
      </c>
      <c r="AG988" s="144">
        <v>0</v>
      </c>
      <c r="AH988" s="144">
        <v>0</v>
      </c>
      <c r="AI988" s="145"/>
      <c r="AJ988" s="145"/>
      <c r="AK988" s="144"/>
      <c r="AL988" s="145"/>
      <c r="AM988" s="144"/>
      <c r="AN988" s="144"/>
      <c r="AO988" s="340"/>
      <c r="AP988" s="340"/>
      <c r="AQ988" s="341"/>
      <c r="AR988" s="341"/>
      <c r="AS988" s="341"/>
      <c r="AT988" s="153"/>
      <c r="AU988" s="144"/>
      <c r="AV988" s="145"/>
      <c r="AW988" s="148">
        <v>0</v>
      </c>
      <c r="AX988" s="148">
        <v>0</v>
      </c>
      <c r="AY988" s="351"/>
      <c r="AZ988" s="148"/>
      <c r="BA988" s="148"/>
      <c r="BB988" s="351"/>
      <c r="BC988" s="351"/>
      <c r="BD988" s="148"/>
      <c r="BE988" s="148"/>
      <c r="BF988" s="338">
        <v>0</v>
      </c>
      <c r="BG988" s="145"/>
      <c r="BH988" s="148">
        <v>0</v>
      </c>
      <c r="BI988" s="350"/>
      <c r="BJ988" s="360"/>
      <c r="BK988" s="343"/>
      <c r="BL988" s="351"/>
      <c r="BM988" s="351"/>
      <c r="BN988" s="148"/>
      <c r="BO988" s="148">
        <v>15</v>
      </c>
      <c r="BP988" s="351"/>
      <c r="BQ988" s="344">
        <v>0</v>
      </c>
      <c r="BR988" s="145"/>
      <c r="BS988" s="145"/>
      <c r="BT988" s="145"/>
      <c r="BU988" s="338"/>
      <c r="BV988" s="344"/>
      <c r="BW988" s="145"/>
      <c r="BX988" s="145"/>
      <c r="BY988" s="144"/>
      <c r="BZ988" s="144"/>
      <c r="CA988" s="149">
        <v>0</v>
      </c>
      <c r="CB988" s="354">
        <v>0</v>
      </c>
      <c r="CC988" s="344">
        <v>0</v>
      </c>
      <c r="CD988" s="145"/>
      <c r="CE988" s="145"/>
      <c r="CF988" s="356">
        <v>0</v>
      </c>
      <c r="CG988" s="349"/>
      <c r="CH988" s="349"/>
      <c r="CI988" s="350"/>
      <c r="CJ988" s="351"/>
      <c r="CK988" s="354"/>
      <c r="CL988" s="145"/>
      <c r="CM988" s="145"/>
      <c r="CN988" s="354"/>
      <c r="CO988" s="344"/>
    </row>
    <row r="989" spans="1:93" ht="24" customHeight="1" x14ac:dyDescent="0.3">
      <c r="A989" s="345" t="s">
        <v>3626</v>
      </c>
      <c r="B989" s="328" t="s">
        <v>3625</v>
      </c>
      <c r="C989" s="329" t="s">
        <v>314</v>
      </c>
      <c r="D989" s="330">
        <f t="shared" si="39"/>
        <v>0</v>
      </c>
      <c r="E989" s="331">
        <f t="shared" si="40"/>
        <v>0</v>
      </c>
      <c r="F989" s="331">
        <f t="shared" si="41"/>
        <v>0</v>
      </c>
      <c r="G989" s="331">
        <f t="shared" si="42"/>
        <v>0</v>
      </c>
      <c r="H989" s="331">
        <f t="shared" si="43"/>
        <v>0</v>
      </c>
      <c r="I989" s="331">
        <f t="shared" si="44"/>
        <v>0</v>
      </c>
      <c r="J989" s="331">
        <f t="shared" si="45"/>
        <v>0</v>
      </c>
      <c r="K989" s="331">
        <f t="shared" si="46"/>
        <v>0</v>
      </c>
      <c r="L989" s="331">
        <f t="shared" si="47"/>
        <v>0</v>
      </c>
      <c r="M989" s="332">
        <f t="shared" si="48"/>
        <v>0</v>
      </c>
      <c r="N989" s="333">
        <f t="shared" si="49"/>
        <v>0</v>
      </c>
      <c r="O989" s="334"/>
      <c r="P989" s="335">
        <f t="shared" si="50"/>
        <v>0</v>
      </c>
      <c r="Q989" s="336" t="str">
        <f t="shared" si="51"/>
        <v/>
      </c>
      <c r="R989" s="349"/>
      <c r="S989" s="349"/>
      <c r="T989" s="350"/>
      <c r="U989" s="349"/>
      <c r="V989" s="349"/>
      <c r="W989" s="350"/>
      <c r="X989" s="351"/>
      <c r="Y989" s="349"/>
      <c r="Z989" s="351"/>
      <c r="AA989" s="338">
        <v>0</v>
      </c>
      <c r="AB989" s="339">
        <v>0</v>
      </c>
      <c r="AC989" s="349">
        <v>0</v>
      </c>
      <c r="AD989" s="351"/>
      <c r="AE989" s="349"/>
      <c r="AF989" s="351"/>
      <c r="AG989" s="144">
        <v>0</v>
      </c>
      <c r="AH989" s="144">
        <v>0</v>
      </c>
      <c r="AI989" s="145"/>
      <c r="AJ989" s="145"/>
      <c r="AK989" s="144"/>
      <c r="AL989" s="145"/>
      <c r="AM989" s="144"/>
      <c r="AN989" s="144"/>
      <c r="AO989" s="340"/>
      <c r="AP989" s="340"/>
      <c r="AQ989" s="341"/>
      <c r="AR989" s="341"/>
      <c r="AS989" s="341"/>
      <c r="AT989" s="153"/>
      <c r="AU989" s="144"/>
      <c r="AV989" s="145"/>
      <c r="AW989" s="148">
        <v>0</v>
      </c>
      <c r="AX989" s="148">
        <v>0</v>
      </c>
      <c r="AY989" s="351"/>
      <c r="AZ989" s="148"/>
      <c r="BA989" s="148"/>
      <c r="BB989" s="351"/>
      <c r="BC989" s="351"/>
      <c r="BD989" s="148"/>
      <c r="BE989" s="148"/>
      <c r="BF989" s="338">
        <v>0</v>
      </c>
      <c r="BG989" s="145"/>
      <c r="BH989" s="148">
        <v>0</v>
      </c>
      <c r="BI989" s="350"/>
      <c r="BJ989" s="342"/>
      <c r="BK989" s="343"/>
      <c r="BL989" s="351"/>
      <c r="BM989" s="351"/>
      <c r="BN989" s="148"/>
      <c r="BO989" s="148"/>
      <c r="BP989" s="351"/>
      <c r="BQ989" s="364">
        <v>0</v>
      </c>
      <c r="BR989" s="352"/>
      <c r="BS989" s="352"/>
      <c r="BT989" s="145"/>
      <c r="BU989" s="338"/>
      <c r="BV989" s="364"/>
      <c r="BW989" s="145"/>
      <c r="BX989" s="145"/>
      <c r="BY989" s="144"/>
      <c r="BZ989" s="144"/>
      <c r="CA989" s="149">
        <v>0</v>
      </c>
      <c r="CB989" s="338">
        <v>0</v>
      </c>
      <c r="CC989" s="88">
        <v>0</v>
      </c>
      <c r="CD989" s="145"/>
      <c r="CE989" s="145"/>
      <c r="CF989" s="146">
        <v>0</v>
      </c>
      <c r="CG989" s="349"/>
      <c r="CH989" s="349"/>
      <c r="CI989" s="350"/>
      <c r="CJ989" s="351"/>
      <c r="CK989" s="338"/>
      <c r="CL989" s="145"/>
      <c r="CM989" s="145"/>
      <c r="CN989" s="338"/>
      <c r="CO989" s="88"/>
    </row>
    <row r="990" spans="1:93" ht="24" customHeight="1" x14ac:dyDescent="0.3">
      <c r="A990" s="327" t="s">
        <v>3627</v>
      </c>
      <c r="B990" s="328" t="s">
        <v>3628</v>
      </c>
      <c r="C990" s="329" t="s">
        <v>117</v>
      </c>
      <c r="D990" s="330">
        <f t="shared" si="39"/>
        <v>9</v>
      </c>
      <c r="E990" s="331">
        <f t="shared" si="40"/>
        <v>3</v>
      </c>
      <c r="F990" s="331">
        <f t="shared" si="41"/>
        <v>0</v>
      </c>
      <c r="G990" s="331">
        <f t="shared" si="42"/>
        <v>0</v>
      </c>
      <c r="H990" s="331">
        <f t="shared" si="43"/>
        <v>0</v>
      </c>
      <c r="I990" s="331">
        <f t="shared" si="44"/>
        <v>0</v>
      </c>
      <c r="J990" s="331">
        <f t="shared" si="45"/>
        <v>0</v>
      </c>
      <c r="K990" s="331">
        <f t="shared" si="46"/>
        <v>0</v>
      </c>
      <c r="L990" s="331">
        <f t="shared" si="47"/>
        <v>0</v>
      </c>
      <c r="M990" s="332">
        <f t="shared" si="48"/>
        <v>0</v>
      </c>
      <c r="N990" s="333">
        <f t="shared" si="49"/>
        <v>12</v>
      </c>
      <c r="O990" s="334"/>
      <c r="P990" s="335">
        <f t="shared" si="50"/>
        <v>12</v>
      </c>
      <c r="Q990" s="336">
        <f t="shared" si="51"/>
        <v>604</v>
      </c>
      <c r="R990" s="148"/>
      <c r="S990" s="148"/>
      <c r="T990" s="337"/>
      <c r="U990" s="148"/>
      <c r="V990" s="148"/>
      <c r="W990" s="337"/>
      <c r="X990" s="147"/>
      <c r="Y990" s="148"/>
      <c r="Z990" s="147"/>
      <c r="AA990" s="338">
        <v>0</v>
      </c>
      <c r="AB990" s="339">
        <v>0</v>
      </c>
      <c r="AC990" s="148">
        <v>0</v>
      </c>
      <c r="AD990" s="147"/>
      <c r="AE990" s="148"/>
      <c r="AF990" s="147">
        <v>9</v>
      </c>
      <c r="AG990" s="144">
        <v>0</v>
      </c>
      <c r="AH990" s="144">
        <v>0</v>
      </c>
      <c r="AI990" s="145"/>
      <c r="AJ990" s="145"/>
      <c r="AK990" s="144"/>
      <c r="AL990" s="145"/>
      <c r="AM990" s="144"/>
      <c r="AN990" s="144"/>
      <c r="AO990" s="340"/>
      <c r="AP990" s="340"/>
      <c r="AQ990" s="341"/>
      <c r="AR990" s="341"/>
      <c r="AS990" s="341"/>
      <c r="AT990" s="153"/>
      <c r="AU990" s="144"/>
      <c r="AV990" s="145"/>
      <c r="AW990" s="349">
        <v>0</v>
      </c>
      <c r="AX990" s="349">
        <v>0</v>
      </c>
      <c r="AY990" s="147"/>
      <c r="AZ990" s="349"/>
      <c r="BA990" s="349"/>
      <c r="BB990" s="147"/>
      <c r="BC990" s="147"/>
      <c r="BD990" s="349"/>
      <c r="BE990" s="349"/>
      <c r="BF990" s="338">
        <v>0</v>
      </c>
      <c r="BG990" s="145"/>
      <c r="BH990" s="148">
        <v>0</v>
      </c>
      <c r="BI990" s="337"/>
      <c r="BJ990" s="342"/>
      <c r="BK990" s="343"/>
      <c r="BL990" s="147"/>
      <c r="BM990" s="147"/>
      <c r="BN990" s="349"/>
      <c r="BO990" s="349">
        <v>3</v>
      </c>
      <c r="BP990" s="147"/>
      <c r="BQ990" s="144">
        <v>0</v>
      </c>
      <c r="BR990" s="145"/>
      <c r="BS990" s="145"/>
      <c r="BT990" s="145"/>
      <c r="BU990" s="338"/>
      <c r="BV990" s="144"/>
      <c r="BW990" s="145"/>
      <c r="BX990" s="145"/>
      <c r="BY990" s="144"/>
      <c r="BZ990" s="144"/>
      <c r="CA990" s="149">
        <v>0</v>
      </c>
      <c r="CB990" s="338">
        <v>0</v>
      </c>
      <c r="CC990" s="344">
        <v>0</v>
      </c>
      <c r="CD990" s="145"/>
      <c r="CE990" s="145"/>
      <c r="CF990" s="146">
        <v>0</v>
      </c>
      <c r="CG990" s="148"/>
      <c r="CH990" s="148"/>
      <c r="CI990" s="337"/>
      <c r="CJ990" s="147"/>
      <c r="CK990" s="338"/>
      <c r="CL990" s="145"/>
      <c r="CM990" s="145"/>
      <c r="CN990" s="338"/>
      <c r="CO990" s="344"/>
    </row>
    <row r="991" spans="1:93" ht="24" customHeight="1" x14ac:dyDescent="0.3">
      <c r="A991" s="345" t="s">
        <v>3629</v>
      </c>
      <c r="B991" s="328" t="s">
        <v>3630</v>
      </c>
      <c r="C991" s="329" t="s">
        <v>696</v>
      </c>
      <c r="D991" s="330">
        <f t="shared" si="39"/>
        <v>19</v>
      </c>
      <c r="E991" s="331">
        <f t="shared" si="40"/>
        <v>0</v>
      </c>
      <c r="F991" s="331">
        <f t="shared" si="41"/>
        <v>0</v>
      </c>
      <c r="G991" s="331">
        <f t="shared" si="42"/>
        <v>0</v>
      </c>
      <c r="H991" s="331">
        <f t="shared" si="43"/>
        <v>0</v>
      </c>
      <c r="I991" s="331">
        <f t="shared" si="44"/>
        <v>0</v>
      </c>
      <c r="J991" s="331">
        <f t="shared" si="45"/>
        <v>0</v>
      </c>
      <c r="K991" s="331">
        <f t="shared" si="46"/>
        <v>0</v>
      </c>
      <c r="L991" s="331">
        <f t="shared" si="47"/>
        <v>0</v>
      </c>
      <c r="M991" s="332">
        <f t="shared" si="48"/>
        <v>0</v>
      </c>
      <c r="N991" s="333">
        <f t="shared" si="49"/>
        <v>19</v>
      </c>
      <c r="O991" s="334"/>
      <c r="P991" s="335">
        <f t="shared" si="50"/>
        <v>19</v>
      </c>
      <c r="Q991" s="336">
        <f t="shared" si="51"/>
        <v>484</v>
      </c>
      <c r="R991" s="148"/>
      <c r="S991" s="148"/>
      <c r="T991" s="337"/>
      <c r="U991" s="148"/>
      <c r="V991" s="148"/>
      <c r="W991" s="337"/>
      <c r="X991" s="147"/>
      <c r="Y991" s="148"/>
      <c r="Z991" s="147"/>
      <c r="AA991" s="338">
        <v>0</v>
      </c>
      <c r="AB991" s="339">
        <v>0</v>
      </c>
      <c r="AC991" s="148">
        <v>0</v>
      </c>
      <c r="AD991" s="147"/>
      <c r="AE991" s="148"/>
      <c r="AF991" s="147">
        <v>19</v>
      </c>
      <c r="AG991" s="144">
        <v>0</v>
      </c>
      <c r="AH991" s="144">
        <v>0</v>
      </c>
      <c r="AI991" s="145"/>
      <c r="AJ991" s="145"/>
      <c r="AK991" s="144"/>
      <c r="AL991" s="145"/>
      <c r="AM991" s="144"/>
      <c r="AN991" s="144"/>
      <c r="AO991" s="340"/>
      <c r="AP991" s="340"/>
      <c r="AQ991" s="341"/>
      <c r="AR991" s="341"/>
      <c r="AS991" s="341"/>
      <c r="AT991" s="153"/>
      <c r="AU991" s="144"/>
      <c r="AV991" s="145"/>
      <c r="AW991" s="148">
        <v>0</v>
      </c>
      <c r="AX991" s="148">
        <v>0</v>
      </c>
      <c r="AY991" s="147"/>
      <c r="AZ991" s="148"/>
      <c r="BA991" s="148"/>
      <c r="BB991" s="147"/>
      <c r="BC991" s="147"/>
      <c r="BD991" s="148"/>
      <c r="BE991" s="148"/>
      <c r="BF991" s="338">
        <v>0</v>
      </c>
      <c r="BG991" s="145"/>
      <c r="BH991" s="148">
        <v>0</v>
      </c>
      <c r="BI991" s="337"/>
      <c r="BJ991" s="342"/>
      <c r="BK991" s="343"/>
      <c r="BL991" s="147"/>
      <c r="BM991" s="147"/>
      <c r="BN991" s="148"/>
      <c r="BO991" s="148"/>
      <c r="BP991" s="147"/>
      <c r="BQ991" s="144">
        <v>0</v>
      </c>
      <c r="BR991" s="145"/>
      <c r="BS991" s="145"/>
      <c r="BT991" s="145"/>
      <c r="BU991" s="338"/>
      <c r="BV991" s="144"/>
      <c r="BW991" s="145"/>
      <c r="BX991" s="145"/>
      <c r="BY991" s="144"/>
      <c r="BZ991" s="144"/>
      <c r="CA991" s="149">
        <v>0</v>
      </c>
      <c r="CB991" s="338">
        <v>0</v>
      </c>
      <c r="CC991" s="344">
        <v>0</v>
      </c>
      <c r="CD991" s="145"/>
      <c r="CE991" s="145"/>
      <c r="CF991" s="356">
        <v>0</v>
      </c>
      <c r="CG991" s="148"/>
      <c r="CH991" s="148"/>
      <c r="CI991" s="337"/>
      <c r="CJ991" s="147"/>
      <c r="CK991" s="338"/>
      <c r="CL991" s="145"/>
      <c r="CM991" s="145"/>
      <c r="CN991" s="338"/>
      <c r="CO991" s="344"/>
    </row>
    <row r="992" spans="1:93" ht="24" customHeight="1" x14ac:dyDescent="0.3">
      <c r="A992" s="345" t="s">
        <v>1015</v>
      </c>
      <c r="B992" s="328" t="s">
        <v>1119</v>
      </c>
      <c r="C992" s="329" t="s">
        <v>418</v>
      </c>
      <c r="D992" s="330">
        <f t="shared" si="39"/>
        <v>120</v>
      </c>
      <c r="E992" s="331">
        <f t="shared" si="40"/>
        <v>40</v>
      </c>
      <c r="F992" s="331">
        <f t="shared" si="41"/>
        <v>0</v>
      </c>
      <c r="G992" s="331">
        <f t="shared" si="42"/>
        <v>0</v>
      </c>
      <c r="H992" s="331">
        <f t="shared" si="43"/>
        <v>0</v>
      </c>
      <c r="I992" s="331">
        <f t="shared" si="44"/>
        <v>0</v>
      </c>
      <c r="J992" s="331">
        <f t="shared" si="45"/>
        <v>0</v>
      </c>
      <c r="K992" s="331">
        <f t="shared" si="46"/>
        <v>0</v>
      </c>
      <c r="L992" s="331">
        <f t="shared" si="47"/>
        <v>0</v>
      </c>
      <c r="M992" s="332">
        <f t="shared" si="48"/>
        <v>0</v>
      </c>
      <c r="N992" s="333">
        <f t="shared" si="49"/>
        <v>160</v>
      </c>
      <c r="O992" s="334"/>
      <c r="P992" s="335">
        <f t="shared" si="50"/>
        <v>160</v>
      </c>
      <c r="Q992" s="336">
        <f t="shared" si="51"/>
        <v>90</v>
      </c>
      <c r="R992" s="148"/>
      <c r="S992" s="148"/>
      <c r="T992" s="337"/>
      <c r="U992" s="148"/>
      <c r="V992" s="148"/>
      <c r="W992" s="337"/>
      <c r="X992" s="147"/>
      <c r="Y992" s="148"/>
      <c r="Z992" s="147"/>
      <c r="AA992" s="354">
        <v>0</v>
      </c>
      <c r="AB992" s="357">
        <v>0</v>
      </c>
      <c r="AC992" s="148">
        <v>0</v>
      </c>
      <c r="AD992" s="147"/>
      <c r="AE992" s="148"/>
      <c r="AF992" s="147"/>
      <c r="AG992" s="144">
        <v>0</v>
      </c>
      <c r="AH992" s="144">
        <v>0</v>
      </c>
      <c r="AI992" s="145"/>
      <c r="AJ992" s="145"/>
      <c r="AK992" s="144"/>
      <c r="AL992" s="145"/>
      <c r="AM992" s="144"/>
      <c r="AN992" s="144"/>
      <c r="AO992" s="340"/>
      <c r="AP992" s="340"/>
      <c r="AQ992" s="341"/>
      <c r="AR992" s="341"/>
      <c r="AS992" s="341"/>
      <c r="AT992" s="359"/>
      <c r="AU992" s="144"/>
      <c r="AV992" s="145"/>
      <c r="AW992" s="349">
        <v>0</v>
      </c>
      <c r="AX992" s="349">
        <v>0</v>
      </c>
      <c r="AY992" s="147">
        <v>40</v>
      </c>
      <c r="AZ992" s="349"/>
      <c r="BA992" s="349"/>
      <c r="BB992" s="147"/>
      <c r="BC992" s="147"/>
      <c r="BD992" s="349"/>
      <c r="BE992" s="349"/>
      <c r="BF992" s="338">
        <v>0</v>
      </c>
      <c r="BG992" s="145"/>
      <c r="BH992" s="148">
        <v>0</v>
      </c>
      <c r="BI992" s="337"/>
      <c r="BJ992" s="360"/>
      <c r="BK992" s="343"/>
      <c r="BL992" s="147"/>
      <c r="BM992" s="147"/>
      <c r="BN992" s="349"/>
      <c r="BO992" s="349"/>
      <c r="BP992" s="147"/>
      <c r="BQ992" s="144">
        <v>0</v>
      </c>
      <c r="BR992" s="145"/>
      <c r="BS992" s="145"/>
      <c r="BT992" s="145"/>
      <c r="BU992" s="338"/>
      <c r="BV992" s="144"/>
      <c r="BW992" s="145"/>
      <c r="BX992" s="145"/>
      <c r="BY992" s="144"/>
      <c r="BZ992" s="144"/>
      <c r="CA992" s="149">
        <v>0</v>
      </c>
      <c r="CB992" s="338">
        <v>0</v>
      </c>
      <c r="CC992" s="344">
        <v>0</v>
      </c>
      <c r="CD992" s="145"/>
      <c r="CE992" s="145"/>
      <c r="CF992" s="356">
        <v>0</v>
      </c>
      <c r="CG992" s="148"/>
      <c r="CH992" s="148"/>
      <c r="CI992" s="337"/>
      <c r="CJ992" s="147"/>
      <c r="CK992" s="338">
        <v>120</v>
      </c>
      <c r="CL992" s="145"/>
      <c r="CM992" s="145"/>
      <c r="CN992" s="338"/>
      <c r="CO992" s="344"/>
    </row>
    <row r="993" spans="1:93" ht="24" customHeight="1" x14ac:dyDescent="0.3">
      <c r="A993" s="327" t="s">
        <v>3631</v>
      </c>
      <c r="B993" s="328" t="s">
        <v>3632</v>
      </c>
      <c r="C993" s="329" t="s">
        <v>1075</v>
      </c>
      <c r="D993" s="330">
        <f t="shared" si="39"/>
        <v>12</v>
      </c>
      <c r="E993" s="331">
        <f t="shared" si="40"/>
        <v>0</v>
      </c>
      <c r="F993" s="331">
        <f t="shared" si="41"/>
        <v>0</v>
      </c>
      <c r="G993" s="331">
        <f t="shared" si="42"/>
        <v>0</v>
      </c>
      <c r="H993" s="331">
        <f t="shared" si="43"/>
        <v>0</v>
      </c>
      <c r="I993" s="331">
        <f t="shared" si="44"/>
        <v>0</v>
      </c>
      <c r="J993" s="331">
        <f t="shared" si="45"/>
        <v>0</v>
      </c>
      <c r="K993" s="331">
        <f t="shared" si="46"/>
        <v>0</v>
      </c>
      <c r="L993" s="331">
        <f t="shared" si="47"/>
        <v>0</v>
      </c>
      <c r="M993" s="332">
        <f t="shared" si="48"/>
        <v>0</v>
      </c>
      <c r="N993" s="333">
        <f t="shared" si="49"/>
        <v>12</v>
      </c>
      <c r="O993" s="334"/>
      <c r="P993" s="335">
        <f t="shared" si="50"/>
        <v>12</v>
      </c>
      <c r="Q993" s="336">
        <f t="shared" si="51"/>
        <v>604</v>
      </c>
      <c r="R993" s="148"/>
      <c r="S993" s="148"/>
      <c r="T993" s="350"/>
      <c r="U993" s="148"/>
      <c r="V993" s="148"/>
      <c r="W993" s="350"/>
      <c r="X993" s="351"/>
      <c r="Y993" s="148"/>
      <c r="Z993" s="351"/>
      <c r="AA993" s="338">
        <v>0</v>
      </c>
      <c r="AB993" s="339">
        <v>0</v>
      </c>
      <c r="AC993" s="148">
        <v>0</v>
      </c>
      <c r="AD993" s="351"/>
      <c r="AE993" s="148"/>
      <c r="AF993" s="351"/>
      <c r="AG993" s="144">
        <v>0</v>
      </c>
      <c r="AH993" s="144">
        <v>0</v>
      </c>
      <c r="AI993" s="145"/>
      <c r="AJ993" s="145"/>
      <c r="AK993" s="144"/>
      <c r="AL993" s="145"/>
      <c r="AM993" s="144"/>
      <c r="AN993" s="144"/>
      <c r="AO993" s="340"/>
      <c r="AP993" s="340"/>
      <c r="AQ993" s="341"/>
      <c r="AR993" s="341"/>
      <c r="AS993" s="341"/>
      <c r="AT993" s="153"/>
      <c r="AU993" s="144"/>
      <c r="AV993" s="145"/>
      <c r="AW993" s="349">
        <v>0</v>
      </c>
      <c r="AX993" s="349">
        <v>0</v>
      </c>
      <c r="AY993" s="351"/>
      <c r="AZ993" s="349"/>
      <c r="BA993" s="349"/>
      <c r="BB993" s="351"/>
      <c r="BC993" s="351"/>
      <c r="BD993" s="349"/>
      <c r="BE993" s="349"/>
      <c r="BF993" s="354">
        <v>0</v>
      </c>
      <c r="BG993" s="145"/>
      <c r="BH993" s="349">
        <v>0</v>
      </c>
      <c r="BI993" s="350"/>
      <c r="BJ993" s="342"/>
      <c r="BK993" s="343"/>
      <c r="BL993" s="351"/>
      <c r="BM993" s="351"/>
      <c r="BN993" s="349">
        <v>12</v>
      </c>
      <c r="BO993" s="349"/>
      <c r="BP993" s="351"/>
      <c r="BQ993" s="144">
        <v>0</v>
      </c>
      <c r="BR993" s="145"/>
      <c r="BS993" s="145"/>
      <c r="BT993" s="145"/>
      <c r="BU993" s="354"/>
      <c r="BV993" s="144"/>
      <c r="BW993" s="145"/>
      <c r="BX993" s="145"/>
      <c r="BY993" s="144"/>
      <c r="BZ993" s="144"/>
      <c r="CA993" s="149">
        <v>0</v>
      </c>
      <c r="CB993" s="338">
        <v>0</v>
      </c>
      <c r="CC993" s="344">
        <v>0</v>
      </c>
      <c r="CD993" s="145"/>
      <c r="CE993" s="145"/>
      <c r="CF993" s="146">
        <v>0</v>
      </c>
      <c r="CG993" s="349"/>
      <c r="CH993" s="349"/>
      <c r="CI993" s="350"/>
      <c r="CJ993" s="351"/>
      <c r="CK993" s="338"/>
      <c r="CL993" s="145"/>
      <c r="CM993" s="145"/>
      <c r="CN993" s="338"/>
      <c r="CO993" s="344"/>
    </row>
    <row r="994" spans="1:93" ht="24" customHeight="1" x14ac:dyDescent="0.3">
      <c r="A994" s="345" t="s">
        <v>1573</v>
      </c>
      <c r="B994" s="328" t="s">
        <v>1574</v>
      </c>
      <c r="C994" s="329" t="s">
        <v>314</v>
      </c>
      <c r="D994" s="330">
        <f t="shared" si="39"/>
        <v>0</v>
      </c>
      <c r="E994" s="331">
        <f t="shared" si="40"/>
        <v>0</v>
      </c>
      <c r="F994" s="331">
        <f t="shared" si="41"/>
        <v>0</v>
      </c>
      <c r="G994" s="331">
        <f t="shared" si="42"/>
        <v>0</v>
      </c>
      <c r="H994" s="331">
        <f t="shared" si="43"/>
        <v>0</v>
      </c>
      <c r="I994" s="331">
        <f t="shared" si="44"/>
        <v>0</v>
      </c>
      <c r="J994" s="331">
        <f t="shared" si="45"/>
        <v>0</v>
      </c>
      <c r="K994" s="331">
        <f t="shared" si="46"/>
        <v>0</v>
      </c>
      <c r="L994" s="331">
        <f t="shared" si="47"/>
        <v>0</v>
      </c>
      <c r="M994" s="332">
        <f t="shared" si="48"/>
        <v>0</v>
      </c>
      <c r="N994" s="333">
        <f t="shared" si="49"/>
        <v>0</v>
      </c>
      <c r="O994" s="334"/>
      <c r="P994" s="335">
        <f t="shared" si="50"/>
        <v>0</v>
      </c>
      <c r="Q994" s="336" t="str">
        <f t="shared" si="51"/>
        <v/>
      </c>
      <c r="R994" s="148"/>
      <c r="S994" s="148"/>
      <c r="T994" s="337"/>
      <c r="U994" s="148"/>
      <c r="V994" s="148"/>
      <c r="W994" s="337"/>
      <c r="X994" s="147"/>
      <c r="Y994" s="148"/>
      <c r="Z994" s="147"/>
      <c r="AA994" s="338">
        <v>0</v>
      </c>
      <c r="AB994" s="339">
        <v>0</v>
      </c>
      <c r="AC994" s="349">
        <v>0</v>
      </c>
      <c r="AD994" s="147"/>
      <c r="AE994" s="148"/>
      <c r="AF994" s="147"/>
      <c r="AG994" s="88">
        <v>0</v>
      </c>
      <c r="AH994" s="88">
        <v>0</v>
      </c>
      <c r="AI994" s="145"/>
      <c r="AJ994" s="145"/>
      <c r="AK994" s="88"/>
      <c r="AL994" s="145"/>
      <c r="AM994" s="88"/>
      <c r="AN994" s="88"/>
      <c r="AO994" s="340"/>
      <c r="AP994" s="340"/>
      <c r="AQ994" s="358"/>
      <c r="AR994" s="358"/>
      <c r="AS994" s="358"/>
      <c r="AT994" s="153"/>
      <c r="AU994" s="88"/>
      <c r="AV994" s="145"/>
      <c r="AW994" s="148">
        <v>0</v>
      </c>
      <c r="AX994" s="148">
        <v>0</v>
      </c>
      <c r="AY994" s="147"/>
      <c r="AZ994" s="148"/>
      <c r="BA994" s="148"/>
      <c r="BB994" s="147"/>
      <c r="BC994" s="147"/>
      <c r="BD994" s="148"/>
      <c r="BE994" s="148"/>
      <c r="BF994" s="354">
        <v>0</v>
      </c>
      <c r="BG994" s="145"/>
      <c r="BH994" s="148">
        <v>0</v>
      </c>
      <c r="BI994" s="337"/>
      <c r="BJ994" s="342"/>
      <c r="BK994" s="343"/>
      <c r="BL994" s="147"/>
      <c r="BM994" s="147"/>
      <c r="BN994" s="148"/>
      <c r="BO994" s="148"/>
      <c r="BP994" s="147"/>
      <c r="BQ994" s="344">
        <v>0</v>
      </c>
      <c r="BR994" s="145"/>
      <c r="BS994" s="145"/>
      <c r="BT994" s="145"/>
      <c r="BU994" s="354"/>
      <c r="BV994" s="344"/>
      <c r="BW994" s="145"/>
      <c r="BX994" s="145"/>
      <c r="BY994" s="88"/>
      <c r="BZ994" s="88"/>
      <c r="CA994" s="149">
        <v>0</v>
      </c>
      <c r="CB994" s="338">
        <v>0</v>
      </c>
      <c r="CC994" s="344">
        <v>0</v>
      </c>
      <c r="CD994" s="145"/>
      <c r="CE994" s="145"/>
      <c r="CF994" s="146">
        <v>0</v>
      </c>
      <c r="CG994" s="148"/>
      <c r="CH994" s="148"/>
      <c r="CI994" s="337"/>
      <c r="CJ994" s="147"/>
      <c r="CK994" s="338"/>
      <c r="CL994" s="145"/>
      <c r="CM994" s="145"/>
      <c r="CN994" s="338"/>
      <c r="CO994" s="344"/>
    </row>
    <row r="995" spans="1:93" ht="24" customHeight="1" x14ac:dyDescent="0.3">
      <c r="A995" s="327">
        <v>910130</v>
      </c>
      <c r="B995" s="328" t="s">
        <v>3633</v>
      </c>
      <c r="C995" s="329" t="s">
        <v>3634</v>
      </c>
      <c r="D995" s="330">
        <f t="shared" si="39"/>
        <v>20</v>
      </c>
      <c r="E995" s="331">
        <f t="shared" si="40"/>
        <v>0</v>
      </c>
      <c r="F995" s="331">
        <f t="shared" si="41"/>
        <v>0</v>
      </c>
      <c r="G995" s="331">
        <f t="shared" si="42"/>
        <v>0</v>
      </c>
      <c r="H995" s="331">
        <f t="shared" si="43"/>
        <v>0</v>
      </c>
      <c r="I995" s="331">
        <f t="shared" si="44"/>
        <v>0</v>
      </c>
      <c r="J995" s="331">
        <f t="shared" si="45"/>
        <v>0</v>
      </c>
      <c r="K995" s="331">
        <f t="shared" si="46"/>
        <v>0</v>
      </c>
      <c r="L995" s="331">
        <f t="shared" si="47"/>
        <v>0</v>
      </c>
      <c r="M995" s="332">
        <f t="shared" si="48"/>
        <v>0</v>
      </c>
      <c r="N995" s="333">
        <f t="shared" si="49"/>
        <v>20</v>
      </c>
      <c r="O995" s="334"/>
      <c r="P995" s="335">
        <f t="shared" si="50"/>
        <v>20</v>
      </c>
      <c r="Q995" s="336">
        <f t="shared" si="51"/>
        <v>458</v>
      </c>
      <c r="R995" s="148"/>
      <c r="S995" s="148"/>
      <c r="T995" s="350"/>
      <c r="U995" s="148"/>
      <c r="V995" s="148"/>
      <c r="W995" s="350"/>
      <c r="X995" s="351"/>
      <c r="Y995" s="148"/>
      <c r="Z995" s="351"/>
      <c r="AA995" s="338">
        <v>0</v>
      </c>
      <c r="AB995" s="339">
        <v>0</v>
      </c>
      <c r="AC995" s="148">
        <v>0</v>
      </c>
      <c r="AD995" s="351"/>
      <c r="AE995" s="148">
        <v>20</v>
      </c>
      <c r="AF995" s="351"/>
      <c r="AG995" s="144">
        <v>0</v>
      </c>
      <c r="AH995" s="144">
        <v>0</v>
      </c>
      <c r="AI995" s="145"/>
      <c r="AJ995" s="145"/>
      <c r="AK995" s="144"/>
      <c r="AL995" s="145"/>
      <c r="AM995" s="144"/>
      <c r="AN995" s="144"/>
      <c r="AO995" s="340"/>
      <c r="AP995" s="340"/>
      <c r="AQ995" s="341"/>
      <c r="AR995" s="341"/>
      <c r="AS995" s="341"/>
      <c r="AT995" s="153"/>
      <c r="AU995" s="144"/>
      <c r="AV995" s="145"/>
      <c r="AW995" s="148">
        <v>0</v>
      </c>
      <c r="AX995" s="148">
        <v>0</v>
      </c>
      <c r="AY995" s="351"/>
      <c r="AZ995" s="148"/>
      <c r="BA995" s="148"/>
      <c r="BB995" s="351"/>
      <c r="BC995" s="351"/>
      <c r="BD995" s="148"/>
      <c r="BE995" s="148"/>
      <c r="BF995" s="338">
        <v>0</v>
      </c>
      <c r="BG995" s="145"/>
      <c r="BH995" s="349">
        <v>0</v>
      </c>
      <c r="BI995" s="350"/>
      <c r="BJ995" s="342"/>
      <c r="BK995" s="343"/>
      <c r="BL995" s="351"/>
      <c r="BM995" s="351"/>
      <c r="BN995" s="148"/>
      <c r="BO995" s="148"/>
      <c r="BP995" s="351"/>
      <c r="BQ995" s="364">
        <v>0</v>
      </c>
      <c r="BR995" s="352"/>
      <c r="BS995" s="352"/>
      <c r="BT995" s="145"/>
      <c r="BU995" s="338"/>
      <c r="BV995" s="364"/>
      <c r="BW995" s="145"/>
      <c r="BX995" s="145"/>
      <c r="BY995" s="144"/>
      <c r="BZ995" s="144"/>
      <c r="CA995" s="149">
        <v>0</v>
      </c>
      <c r="CB995" s="338">
        <v>0</v>
      </c>
      <c r="CC995" s="344">
        <v>0</v>
      </c>
      <c r="CD995" s="145"/>
      <c r="CE995" s="145"/>
      <c r="CF995" s="146">
        <v>0</v>
      </c>
      <c r="CG995" s="349"/>
      <c r="CH995" s="349"/>
      <c r="CI995" s="350"/>
      <c r="CJ995" s="351"/>
      <c r="CK995" s="338"/>
      <c r="CL995" s="145"/>
      <c r="CM995" s="145"/>
      <c r="CN995" s="338"/>
      <c r="CO995" s="344"/>
    </row>
    <row r="996" spans="1:93" ht="24" customHeight="1" x14ac:dyDescent="0.3">
      <c r="A996" s="327" t="s">
        <v>3635</v>
      </c>
      <c r="B996" s="328" t="s">
        <v>3636</v>
      </c>
      <c r="C996" s="329" t="s">
        <v>1884</v>
      </c>
      <c r="D996" s="330">
        <f t="shared" si="39"/>
        <v>24</v>
      </c>
      <c r="E996" s="331">
        <f t="shared" si="40"/>
        <v>18</v>
      </c>
      <c r="F996" s="331">
        <f t="shared" si="41"/>
        <v>0</v>
      </c>
      <c r="G996" s="331">
        <f t="shared" si="42"/>
        <v>0</v>
      </c>
      <c r="H996" s="331">
        <f t="shared" si="43"/>
        <v>0</v>
      </c>
      <c r="I996" s="331">
        <f t="shared" si="44"/>
        <v>0</v>
      </c>
      <c r="J996" s="331">
        <f t="shared" si="45"/>
        <v>0</v>
      </c>
      <c r="K996" s="331">
        <f t="shared" si="46"/>
        <v>0</v>
      </c>
      <c r="L996" s="331">
        <f t="shared" si="47"/>
        <v>0</v>
      </c>
      <c r="M996" s="332">
        <f t="shared" si="48"/>
        <v>0</v>
      </c>
      <c r="N996" s="333">
        <f t="shared" si="49"/>
        <v>42</v>
      </c>
      <c r="O996" s="334"/>
      <c r="P996" s="335">
        <f t="shared" si="50"/>
        <v>42</v>
      </c>
      <c r="Q996" s="336">
        <f t="shared" si="51"/>
        <v>248</v>
      </c>
      <c r="R996" s="148"/>
      <c r="S996" s="148"/>
      <c r="T996" s="337"/>
      <c r="U996" s="148"/>
      <c r="V996" s="148"/>
      <c r="W996" s="337"/>
      <c r="X996" s="147"/>
      <c r="Y996" s="148"/>
      <c r="Z996" s="147"/>
      <c r="AA996" s="338">
        <v>0</v>
      </c>
      <c r="AB996" s="339">
        <v>0</v>
      </c>
      <c r="AC996" s="148">
        <v>0</v>
      </c>
      <c r="AD996" s="147"/>
      <c r="AE996" s="148">
        <v>24</v>
      </c>
      <c r="AF996" s="147"/>
      <c r="AG996" s="144">
        <v>0</v>
      </c>
      <c r="AH996" s="144">
        <v>0</v>
      </c>
      <c r="AI996" s="145"/>
      <c r="AJ996" s="145"/>
      <c r="AK996" s="144"/>
      <c r="AL996" s="145"/>
      <c r="AM996" s="144"/>
      <c r="AN996" s="144"/>
      <c r="AO996" s="340"/>
      <c r="AP996" s="340"/>
      <c r="AQ996" s="341"/>
      <c r="AR996" s="341"/>
      <c r="AS996" s="341"/>
      <c r="AT996" s="153"/>
      <c r="AU996" s="144"/>
      <c r="AV996" s="145"/>
      <c r="AW996" s="349">
        <v>0</v>
      </c>
      <c r="AX996" s="349">
        <v>0</v>
      </c>
      <c r="AY996" s="147"/>
      <c r="AZ996" s="349"/>
      <c r="BA996" s="349"/>
      <c r="BB996" s="147"/>
      <c r="BC996" s="147"/>
      <c r="BD996" s="349"/>
      <c r="BE996" s="349"/>
      <c r="BF996" s="354">
        <v>0</v>
      </c>
      <c r="BG996" s="145"/>
      <c r="BH996" s="148">
        <v>0</v>
      </c>
      <c r="BI996" s="337"/>
      <c r="BJ996" s="360"/>
      <c r="BK996" s="343"/>
      <c r="BL996" s="147"/>
      <c r="BM996" s="147"/>
      <c r="BN996" s="349">
        <v>18</v>
      </c>
      <c r="BO996" s="349"/>
      <c r="BP996" s="147"/>
      <c r="BQ996" s="144">
        <v>0</v>
      </c>
      <c r="BR996" s="145"/>
      <c r="BS996" s="145"/>
      <c r="BT996" s="145"/>
      <c r="BU996" s="354"/>
      <c r="BV996" s="144"/>
      <c r="BW996" s="145"/>
      <c r="BX996" s="145"/>
      <c r="BY996" s="144"/>
      <c r="BZ996" s="144"/>
      <c r="CA996" s="355">
        <v>0</v>
      </c>
      <c r="CB996" s="338">
        <v>0</v>
      </c>
      <c r="CC996" s="344">
        <v>0</v>
      </c>
      <c r="CD996" s="145"/>
      <c r="CE996" s="145"/>
      <c r="CF996" s="146">
        <v>0</v>
      </c>
      <c r="CG996" s="148"/>
      <c r="CH996" s="148"/>
      <c r="CI996" s="337"/>
      <c r="CJ996" s="147"/>
      <c r="CK996" s="338"/>
      <c r="CL996" s="145"/>
      <c r="CM996" s="145"/>
      <c r="CN996" s="338"/>
      <c r="CO996" s="344"/>
    </row>
    <row r="997" spans="1:93" ht="24" customHeight="1" x14ac:dyDescent="0.3">
      <c r="A997" s="327" t="s">
        <v>3637</v>
      </c>
      <c r="B997" s="362" t="s">
        <v>3638</v>
      </c>
      <c r="C997" s="363" t="s">
        <v>418</v>
      </c>
      <c r="D997" s="330">
        <f t="shared" si="39"/>
        <v>0</v>
      </c>
      <c r="E997" s="331">
        <f t="shared" si="40"/>
        <v>0</v>
      </c>
      <c r="F997" s="331">
        <f t="shared" si="41"/>
        <v>0</v>
      </c>
      <c r="G997" s="331">
        <f t="shared" si="42"/>
        <v>0</v>
      </c>
      <c r="H997" s="331">
        <f t="shared" si="43"/>
        <v>0</v>
      </c>
      <c r="I997" s="331">
        <f t="shared" si="44"/>
        <v>0</v>
      </c>
      <c r="J997" s="331">
        <f t="shared" si="45"/>
        <v>0</v>
      </c>
      <c r="K997" s="331">
        <f t="shared" si="46"/>
        <v>0</v>
      </c>
      <c r="L997" s="331">
        <f t="shared" si="47"/>
        <v>0</v>
      </c>
      <c r="M997" s="332">
        <f t="shared" si="48"/>
        <v>0</v>
      </c>
      <c r="N997" s="333">
        <f t="shared" si="49"/>
        <v>0</v>
      </c>
      <c r="O997" s="334"/>
      <c r="P997" s="335">
        <f t="shared" si="50"/>
        <v>0</v>
      </c>
      <c r="Q997" s="336" t="str">
        <f t="shared" si="51"/>
        <v/>
      </c>
      <c r="R997" s="148"/>
      <c r="S997" s="148"/>
      <c r="T997" s="337"/>
      <c r="U997" s="148"/>
      <c r="V997" s="148"/>
      <c r="W997" s="337"/>
      <c r="X997" s="147"/>
      <c r="Y997" s="148"/>
      <c r="Z997" s="147"/>
      <c r="AA997" s="354">
        <v>0</v>
      </c>
      <c r="AB997" s="357">
        <v>0</v>
      </c>
      <c r="AC997" s="148">
        <v>0</v>
      </c>
      <c r="AD997" s="147"/>
      <c r="AE997" s="148"/>
      <c r="AF997" s="147"/>
      <c r="AG997" s="344">
        <v>0</v>
      </c>
      <c r="AH997" s="344">
        <v>0</v>
      </c>
      <c r="AI997" s="352"/>
      <c r="AJ997" s="352"/>
      <c r="AK997" s="344"/>
      <c r="AL997" s="352"/>
      <c r="AM997" s="344"/>
      <c r="AN997" s="344"/>
      <c r="AO997" s="353"/>
      <c r="AP997" s="353"/>
      <c r="AQ997" s="368"/>
      <c r="AR997" s="368"/>
      <c r="AS997" s="368"/>
      <c r="AT997" s="359"/>
      <c r="AU997" s="344"/>
      <c r="AV997" s="352"/>
      <c r="AW997" s="148">
        <v>0</v>
      </c>
      <c r="AX997" s="148">
        <v>0</v>
      </c>
      <c r="AY997" s="147"/>
      <c r="AZ997" s="148"/>
      <c r="BA997" s="148"/>
      <c r="BB997" s="147"/>
      <c r="BC997" s="147"/>
      <c r="BD997" s="148"/>
      <c r="BE997" s="148"/>
      <c r="BF997" s="338">
        <v>0</v>
      </c>
      <c r="BG997" s="352"/>
      <c r="BH997" s="148">
        <v>0</v>
      </c>
      <c r="BI997" s="337"/>
      <c r="BJ997" s="360"/>
      <c r="BK997" s="343"/>
      <c r="BL997" s="147"/>
      <c r="BM997" s="147"/>
      <c r="BN997" s="148"/>
      <c r="BO997" s="148"/>
      <c r="BP997" s="147"/>
      <c r="BQ997" s="144">
        <v>0</v>
      </c>
      <c r="BR997" s="352"/>
      <c r="BS997" s="352"/>
      <c r="BT997" s="352"/>
      <c r="BU997" s="338"/>
      <c r="BV997" s="144"/>
      <c r="BW997" s="352"/>
      <c r="BX997" s="352"/>
      <c r="BY997" s="344"/>
      <c r="BZ997" s="344"/>
      <c r="CA997" s="149">
        <v>0</v>
      </c>
      <c r="CB997" s="354">
        <v>0</v>
      </c>
      <c r="CC997" s="344">
        <v>0</v>
      </c>
      <c r="CD997" s="352"/>
      <c r="CE997" s="352"/>
      <c r="CF997" s="146">
        <v>0</v>
      </c>
      <c r="CG997" s="148"/>
      <c r="CH997" s="148"/>
      <c r="CI997" s="337"/>
      <c r="CJ997" s="147"/>
      <c r="CK997" s="354"/>
      <c r="CL997" s="352"/>
      <c r="CM997" s="352"/>
      <c r="CN997" s="354"/>
      <c r="CO997" s="344"/>
    </row>
    <row r="998" spans="1:93" ht="24" customHeight="1" x14ac:dyDescent="0.3">
      <c r="A998" s="345" t="s">
        <v>3639</v>
      </c>
      <c r="B998" s="328" t="s">
        <v>3640</v>
      </c>
      <c r="C998" s="329" t="s">
        <v>792</v>
      </c>
      <c r="D998" s="330">
        <f t="shared" si="39"/>
        <v>0</v>
      </c>
      <c r="E998" s="331">
        <f t="shared" si="40"/>
        <v>0</v>
      </c>
      <c r="F998" s="331">
        <f t="shared" si="41"/>
        <v>0</v>
      </c>
      <c r="G998" s="331">
        <f t="shared" si="42"/>
        <v>0</v>
      </c>
      <c r="H998" s="331">
        <f t="shared" si="43"/>
        <v>0</v>
      </c>
      <c r="I998" s="331">
        <f t="shared" si="44"/>
        <v>0</v>
      </c>
      <c r="J998" s="331">
        <f t="shared" si="45"/>
        <v>0</v>
      </c>
      <c r="K998" s="331">
        <f t="shared" si="46"/>
        <v>0</v>
      </c>
      <c r="L998" s="331">
        <f t="shared" si="47"/>
        <v>0</v>
      </c>
      <c r="M998" s="332">
        <f t="shared" si="48"/>
        <v>0</v>
      </c>
      <c r="N998" s="333">
        <f t="shared" si="49"/>
        <v>0</v>
      </c>
      <c r="O998" s="334"/>
      <c r="P998" s="335">
        <f t="shared" si="50"/>
        <v>0</v>
      </c>
      <c r="Q998" s="336" t="str">
        <f t="shared" si="51"/>
        <v/>
      </c>
      <c r="R998" s="148"/>
      <c r="S998" s="148"/>
      <c r="T998" s="337"/>
      <c r="U998" s="148"/>
      <c r="V998" s="148"/>
      <c r="W998" s="337"/>
      <c r="X998" s="147"/>
      <c r="Y998" s="148"/>
      <c r="Z998" s="147"/>
      <c r="AA998" s="354">
        <v>0</v>
      </c>
      <c r="AB998" s="357">
        <v>0</v>
      </c>
      <c r="AC998" s="148">
        <v>0</v>
      </c>
      <c r="AD998" s="147"/>
      <c r="AE998" s="148"/>
      <c r="AF998" s="147"/>
      <c r="AG998" s="88">
        <v>0</v>
      </c>
      <c r="AH998" s="88">
        <v>0</v>
      </c>
      <c r="AI998" s="145"/>
      <c r="AJ998" s="145"/>
      <c r="AK998" s="88"/>
      <c r="AL998" s="145"/>
      <c r="AM998" s="88"/>
      <c r="AN998" s="88"/>
      <c r="AO998" s="340"/>
      <c r="AP998" s="340"/>
      <c r="AQ998" s="358"/>
      <c r="AR998" s="358"/>
      <c r="AS998" s="358"/>
      <c r="AT998" s="359"/>
      <c r="AU998" s="88"/>
      <c r="AV998" s="145"/>
      <c r="AW998" s="148">
        <v>0</v>
      </c>
      <c r="AX998" s="148">
        <v>0</v>
      </c>
      <c r="AY998" s="147"/>
      <c r="AZ998" s="148"/>
      <c r="BA998" s="148"/>
      <c r="BB998" s="147"/>
      <c r="BC998" s="147"/>
      <c r="BD998" s="148"/>
      <c r="BE998" s="148"/>
      <c r="BF998" s="338">
        <v>0</v>
      </c>
      <c r="BG998" s="145"/>
      <c r="BH998" s="349">
        <v>0</v>
      </c>
      <c r="BI998" s="337"/>
      <c r="BJ998" s="342"/>
      <c r="BK998" s="343"/>
      <c r="BL998" s="147"/>
      <c r="BM998" s="147"/>
      <c r="BN998" s="148"/>
      <c r="BO998" s="148"/>
      <c r="BP998" s="147"/>
      <c r="BQ998" s="344">
        <v>0</v>
      </c>
      <c r="BR998" s="145"/>
      <c r="BS998" s="145"/>
      <c r="BT998" s="145"/>
      <c r="BU998" s="338"/>
      <c r="BV998" s="344"/>
      <c r="BW998" s="145"/>
      <c r="BX998" s="145"/>
      <c r="BY998" s="88"/>
      <c r="BZ998" s="88"/>
      <c r="CA998" s="355">
        <v>0</v>
      </c>
      <c r="CB998" s="338">
        <v>0</v>
      </c>
      <c r="CC998" s="344">
        <v>0</v>
      </c>
      <c r="CD998" s="145"/>
      <c r="CE998" s="145"/>
      <c r="CF998" s="356">
        <v>0</v>
      </c>
      <c r="CG998" s="148"/>
      <c r="CH998" s="148"/>
      <c r="CI998" s="337"/>
      <c r="CJ998" s="147"/>
      <c r="CK998" s="338"/>
      <c r="CL998" s="145"/>
      <c r="CM998" s="145"/>
      <c r="CN998" s="338"/>
      <c r="CO998" s="344"/>
    </row>
    <row r="999" spans="1:93" ht="24" customHeight="1" x14ac:dyDescent="0.3">
      <c r="A999" s="345" t="s">
        <v>3641</v>
      </c>
      <c r="B999" s="328" t="s">
        <v>3642</v>
      </c>
      <c r="C999" s="329" t="s">
        <v>1907</v>
      </c>
      <c r="D999" s="330">
        <f t="shared" si="39"/>
        <v>3</v>
      </c>
      <c r="E999" s="331">
        <f t="shared" si="40"/>
        <v>0</v>
      </c>
      <c r="F999" s="331">
        <f t="shared" si="41"/>
        <v>0</v>
      </c>
      <c r="G999" s="331">
        <f t="shared" si="42"/>
        <v>0</v>
      </c>
      <c r="H999" s="331">
        <f t="shared" si="43"/>
        <v>0</v>
      </c>
      <c r="I999" s="331">
        <f t="shared" si="44"/>
        <v>0</v>
      </c>
      <c r="J999" s="331">
        <f t="shared" si="45"/>
        <v>0</v>
      </c>
      <c r="K999" s="331">
        <f t="shared" si="46"/>
        <v>0</v>
      </c>
      <c r="L999" s="331">
        <f t="shared" si="47"/>
        <v>0</v>
      </c>
      <c r="M999" s="332">
        <f t="shared" si="48"/>
        <v>0</v>
      </c>
      <c r="N999" s="333">
        <f t="shared" si="49"/>
        <v>3</v>
      </c>
      <c r="O999" s="334"/>
      <c r="P999" s="335">
        <f t="shared" si="50"/>
        <v>3</v>
      </c>
      <c r="Q999" s="336">
        <f t="shared" si="51"/>
        <v>862</v>
      </c>
      <c r="R999" s="349"/>
      <c r="S999" s="349"/>
      <c r="T999" s="337"/>
      <c r="U999" s="349"/>
      <c r="V999" s="349"/>
      <c r="W999" s="337"/>
      <c r="X999" s="147"/>
      <c r="Y999" s="349"/>
      <c r="Z999" s="147"/>
      <c r="AA999" s="354">
        <v>0</v>
      </c>
      <c r="AB999" s="357">
        <v>0</v>
      </c>
      <c r="AC999" s="148">
        <v>0</v>
      </c>
      <c r="AD999" s="147"/>
      <c r="AE999" s="349"/>
      <c r="AF999" s="147"/>
      <c r="AG999" s="144">
        <v>0</v>
      </c>
      <c r="AH999" s="144">
        <v>0</v>
      </c>
      <c r="AI999" s="145"/>
      <c r="AJ999" s="145"/>
      <c r="AK999" s="144"/>
      <c r="AL999" s="145"/>
      <c r="AM999" s="144"/>
      <c r="AN999" s="144"/>
      <c r="AO999" s="340"/>
      <c r="AP999" s="340"/>
      <c r="AQ999" s="341"/>
      <c r="AR999" s="341"/>
      <c r="AS999" s="341"/>
      <c r="AT999" s="359"/>
      <c r="AU999" s="144"/>
      <c r="AV999" s="145"/>
      <c r="AW999" s="148">
        <v>0</v>
      </c>
      <c r="AX999" s="148">
        <v>0</v>
      </c>
      <c r="AY999" s="147"/>
      <c r="AZ999" s="148"/>
      <c r="BA999" s="148"/>
      <c r="BB999" s="147"/>
      <c r="BC999" s="147"/>
      <c r="BD999" s="148"/>
      <c r="BE999" s="148"/>
      <c r="BF999" s="338">
        <v>0</v>
      </c>
      <c r="BG999" s="145"/>
      <c r="BH999" s="148">
        <v>0</v>
      </c>
      <c r="BI999" s="337"/>
      <c r="BJ999" s="360"/>
      <c r="BK999" s="343"/>
      <c r="BL999" s="147"/>
      <c r="BM999" s="147"/>
      <c r="BN999" s="148"/>
      <c r="BO999" s="148">
        <v>3</v>
      </c>
      <c r="BP999" s="147"/>
      <c r="BQ999" s="88">
        <v>0</v>
      </c>
      <c r="BR999" s="352"/>
      <c r="BS999" s="352"/>
      <c r="BT999" s="145"/>
      <c r="BU999" s="338"/>
      <c r="BV999" s="88"/>
      <c r="BW999" s="145"/>
      <c r="BX999" s="145"/>
      <c r="BY999" s="144"/>
      <c r="BZ999" s="144"/>
      <c r="CA999" s="149">
        <v>0</v>
      </c>
      <c r="CB999" s="354">
        <v>0</v>
      </c>
      <c r="CC999" s="344">
        <v>0</v>
      </c>
      <c r="CD999" s="145"/>
      <c r="CE999" s="145"/>
      <c r="CF999" s="356">
        <v>0</v>
      </c>
      <c r="CG999" s="148"/>
      <c r="CH999" s="148"/>
      <c r="CI999" s="337"/>
      <c r="CJ999" s="147"/>
      <c r="CK999" s="354"/>
      <c r="CL999" s="145"/>
      <c r="CM999" s="145"/>
      <c r="CN999" s="354"/>
      <c r="CO999" s="344"/>
    </row>
    <row r="1000" spans="1:93" ht="24" customHeight="1" x14ac:dyDescent="0.3">
      <c r="A1000" s="327" t="s">
        <v>3643</v>
      </c>
      <c r="B1000" s="328" t="s">
        <v>3644</v>
      </c>
      <c r="C1000" s="329" t="s">
        <v>2699</v>
      </c>
      <c r="D1000" s="330">
        <f t="shared" si="39"/>
        <v>26</v>
      </c>
      <c r="E1000" s="331">
        <f t="shared" si="40"/>
        <v>24</v>
      </c>
      <c r="F1000" s="331">
        <f t="shared" si="41"/>
        <v>0</v>
      </c>
      <c r="G1000" s="331">
        <f t="shared" si="42"/>
        <v>0</v>
      </c>
      <c r="H1000" s="331">
        <f t="shared" si="43"/>
        <v>0</v>
      </c>
      <c r="I1000" s="331">
        <f t="shared" si="44"/>
        <v>0</v>
      </c>
      <c r="J1000" s="331">
        <f t="shared" si="45"/>
        <v>0</v>
      </c>
      <c r="K1000" s="331">
        <f t="shared" si="46"/>
        <v>0</v>
      </c>
      <c r="L1000" s="331">
        <f t="shared" si="47"/>
        <v>0</v>
      </c>
      <c r="M1000" s="332">
        <f t="shared" si="48"/>
        <v>0</v>
      </c>
      <c r="N1000" s="333">
        <f t="shared" si="49"/>
        <v>50</v>
      </c>
      <c r="O1000" s="334"/>
      <c r="P1000" s="335">
        <f t="shared" si="50"/>
        <v>50</v>
      </c>
      <c r="Q1000" s="336">
        <f t="shared" si="51"/>
        <v>210</v>
      </c>
      <c r="R1000" s="349"/>
      <c r="S1000" s="349"/>
      <c r="T1000" s="337"/>
      <c r="U1000" s="349"/>
      <c r="V1000" s="349"/>
      <c r="W1000" s="337"/>
      <c r="X1000" s="147"/>
      <c r="Y1000" s="349"/>
      <c r="Z1000" s="147"/>
      <c r="AA1000" s="338">
        <v>0</v>
      </c>
      <c r="AB1000" s="339">
        <v>0</v>
      </c>
      <c r="AC1000" s="148">
        <v>0</v>
      </c>
      <c r="AD1000" s="147"/>
      <c r="AE1000" s="349"/>
      <c r="AF1000" s="147">
        <v>26</v>
      </c>
      <c r="AG1000" s="88">
        <v>0</v>
      </c>
      <c r="AH1000" s="88">
        <v>0</v>
      </c>
      <c r="AI1000" s="145"/>
      <c r="AJ1000" s="145"/>
      <c r="AK1000" s="88"/>
      <c r="AL1000" s="145"/>
      <c r="AM1000" s="88"/>
      <c r="AN1000" s="88"/>
      <c r="AO1000" s="340"/>
      <c r="AP1000" s="340"/>
      <c r="AQ1000" s="358"/>
      <c r="AR1000" s="358"/>
      <c r="AS1000" s="358"/>
      <c r="AT1000" s="153"/>
      <c r="AU1000" s="88"/>
      <c r="AV1000" s="145"/>
      <c r="AW1000" s="148">
        <v>0</v>
      </c>
      <c r="AX1000" s="148">
        <v>0</v>
      </c>
      <c r="AY1000" s="147"/>
      <c r="AZ1000" s="148"/>
      <c r="BA1000" s="148"/>
      <c r="BB1000" s="147"/>
      <c r="BC1000" s="147"/>
      <c r="BD1000" s="148"/>
      <c r="BE1000" s="148"/>
      <c r="BF1000" s="338">
        <v>0</v>
      </c>
      <c r="BG1000" s="145"/>
      <c r="BH1000" s="148">
        <v>0</v>
      </c>
      <c r="BI1000" s="337"/>
      <c r="BJ1000" s="342"/>
      <c r="BK1000" s="343"/>
      <c r="BL1000" s="147"/>
      <c r="BM1000" s="147"/>
      <c r="BN1000" s="148"/>
      <c r="BO1000" s="148">
        <v>24</v>
      </c>
      <c r="BP1000" s="147"/>
      <c r="BQ1000" s="364">
        <v>0</v>
      </c>
      <c r="BR1000" s="352"/>
      <c r="BS1000" s="352"/>
      <c r="BT1000" s="145"/>
      <c r="BU1000" s="338"/>
      <c r="BV1000" s="364"/>
      <c r="BW1000" s="145"/>
      <c r="BX1000" s="145"/>
      <c r="BY1000" s="88"/>
      <c r="BZ1000" s="88"/>
      <c r="CA1000" s="149">
        <v>0</v>
      </c>
      <c r="CB1000" s="338">
        <v>0</v>
      </c>
      <c r="CC1000" s="344">
        <v>0</v>
      </c>
      <c r="CD1000" s="145"/>
      <c r="CE1000" s="145"/>
      <c r="CF1000" s="146">
        <v>0</v>
      </c>
      <c r="CG1000" s="148"/>
      <c r="CH1000" s="148"/>
      <c r="CI1000" s="337"/>
      <c r="CJ1000" s="147"/>
      <c r="CK1000" s="338"/>
      <c r="CL1000" s="145"/>
      <c r="CM1000" s="145"/>
      <c r="CN1000" s="338"/>
      <c r="CO1000" s="344"/>
    </row>
    <row r="1001" spans="1:93" ht="24" customHeight="1" x14ac:dyDescent="0.3">
      <c r="A1001" s="327" t="s">
        <v>3645</v>
      </c>
      <c r="B1001" s="328" t="s">
        <v>3646</v>
      </c>
      <c r="C1001" s="329" t="s">
        <v>1075</v>
      </c>
      <c r="D1001" s="330">
        <f t="shared" si="39"/>
        <v>0</v>
      </c>
      <c r="E1001" s="331">
        <f t="shared" si="40"/>
        <v>0</v>
      </c>
      <c r="F1001" s="331">
        <f t="shared" si="41"/>
        <v>0</v>
      </c>
      <c r="G1001" s="331">
        <f t="shared" si="42"/>
        <v>0</v>
      </c>
      <c r="H1001" s="331">
        <f t="shared" si="43"/>
        <v>0</v>
      </c>
      <c r="I1001" s="331">
        <f t="shared" si="44"/>
        <v>0</v>
      </c>
      <c r="J1001" s="331">
        <f t="shared" si="45"/>
        <v>0</v>
      </c>
      <c r="K1001" s="331">
        <f t="shared" si="46"/>
        <v>0</v>
      </c>
      <c r="L1001" s="331">
        <f t="shared" si="47"/>
        <v>0</v>
      </c>
      <c r="M1001" s="332">
        <f t="shared" si="48"/>
        <v>0</v>
      </c>
      <c r="N1001" s="333">
        <f t="shared" si="49"/>
        <v>0</v>
      </c>
      <c r="O1001" s="334"/>
      <c r="P1001" s="335">
        <f t="shared" si="50"/>
        <v>0</v>
      </c>
      <c r="Q1001" s="336" t="str">
        <f t="shared" si="51"/>
        <v/>
      </c>
      <c r="R1001" s="148"/>
      <c r="S1001" s="148"/>
      <c r="T1001" s="337"/>
      <c r="U1001" s="148"/>
      <c r="V1001" s="148"/>
      <c r="W1001" s="337"/>
      <c r="X1001" s="147"/>
      <c r="Y1001" s="148"/>
      <c r="Z1001" s="147"/>
      <c r="AA1001" s="338">
        <v>0</v>
      </c>
      <c r="AB1001" s="339">
        <v>0</v>
      </c>
      <c r="AC1001" s="148">
        <v>0</v>
      </c>
      <c r="AD1001" s="147"/>
      <c r="AE1001" s="148"/>
      <c r="AF1001" s="147"/>
      <c r="AG1001" s="144">
        <v>0</v>
      </c>
      <c r="AH1001" s="144">
        <v>0</v>
      </c>
      <c r="AI1001" s="145"/>
      <c r="AJ1001" s="145"/>
      <c r="AK1001" s="144"/>
      <c r="AL1001" s="145"/>
      <c r="AM1001" s="144"/>
      <c r="AN1001" s="144"/>
      <c r="AO1001" s="340"/>
      <c r="AP1001" s="340"/>
      <c r="AQ1001" s="341"/>
      <c r="AR1001" s="341"/>
      <c r="AS1001" s="341"/>
      <c r="AT1001" s="153"/>
      <c r="AU1001" s="144"/>
      <c r="AV1001" s="145"/>
      <c r="AW1001" s="148">
        <v>0</v>
      </c>
      <c r="AX1001" s="148">
        <v>0</v>
      </c>
      <c r="AY1001" s="147"/>
      <c r="AZ1001" s="148"/>
      <c r="BA1001" s="148"/>
      <c r="BB1001" s="147"/>
      <c r="BC1001" s="147"/>
      <c r="BD1001" s="148"/>
      <c r="BE1001" s="148"/>
      <c r="BF1001" s="354">
        <v>0</v>
      </c>
      <c r="BG1001" s="145"/>
      <c r="BH1001" s="148">
        <v>0</v>
      </c>
      <c r="BI1001" s="337"/>
      <c r="BJ1001" s="342"/>
      <c r="BK1001" s="343"/>
      <c r="BL1001" s="147"/>
      <c r="BM1001" s="147"/>
      <c r="BN1001" s="148"/>
      <c r="BO1001" s="148"/>
      <c r="BP1001" s="147"/>
      <c r="BQ1001" s="344">
        <v>0</v>
      </c>
      <c r="BR1001" s="145"/>
      <c r="BS1001" s="145"/>
      <c r="BT1001" s="145"/>
      <c r="BU1001" s="354"/>
      <c r="BV1001" s="344"/>
      <c r="BW1001" s="145"/>
      <c r="BX1001" s="145"/>
      <c r="BY1001" s="144"/>
      <c r="BZ1001" s="144"/>
      <c r="CA1001" s="355">
        <v>0</v>
      </c>
      <c r="CB1001" s="338">
        <v>0</v>
      </c>
      <c r="CC1001" s="344">
        <v>0</v>
      </c>
      <c r="CD1001" s="145"/>
      <c r="CE1001" s="145"/>
      <c r="CF1001" s="356">
        <v>0</v>
      </c>
      <c r="CG1001" s="148"/>
      <c r="CH1001" s="148"/>
      <c r="CI1001" s="337"/>
      <c r="CJ1001" s="147"/>
      <c r="CK1001" s="338"/>
      <c r="CL1001" s="145"/>
      <c r="CM1001" s="145"/>
      <c r="CN1001" s="338"/>
      <c r="CO1001" s="344"/>
    </row>
    <row r="1002" spans="1:93" ht="24" customHeight="1" x14ac:dyDescent="0.3">
      <c r="A1002" s="327" t="s">
        <v>3647</v>
      </c>
      <c r="B1002" s="328" t="s">
        <v>3648</v>
      </c>
      <c r="C1002" s="329" t="s">
        <v>1866</v>
      </c>
      <c r="D1002" s="330">
        <f t="shared" si="39"/>
        <v>0</v>
      </c>
      <c r="E1002" s="331">
        <f t="shared" si="40"/>
        <v>0</v>
      </c>
      <c r="F1002" s="331">
        <f t="shared" si="41"/>
        <v>0</v>
      </c>
      <c r="G1002" s="331">
        <f t="shared" si="42"/>
        <v>0</v>
      </c>
      <c r="H1002" s="331">
        <f t="shared" si="43"/>
        <v>0</v>
      </c>
      <c r="I1002" s="331">
        <f t="shared" si="44"/>
        <v>0</v>
      </c>
      <c r="J1002" s="331">
        <f t="shared" si="45"/>
        <v>0</v>
      </c>
      <c r="K1002" s="331">
        <f t="shared" si="46"/>
        <v>0</v>
      </c>
      <c r="L1002" s="331">
        <f t="shared" si="47"/>
        <v>0</v>
      </c>
      <c r="M1002" s="332">
        <f t="shared" si="48"/>
        <v>0</v>
      </c>
      <c r="N1002" s="333">
        <f t="shared" si="49"/>
        <v>0</v>
      </c>
      <c r="O1002" s="334"/>
      <c r="P1002" s="335">
        <f t="shared" si="50"/>
        <v>0</v>
      </c>
      <c r="Q1002" s="336" t="str">
        <f t="shared" si="51"/>
        <v/>
      </c>
      <c r="R1002" s="349"/>
      <c r="S1002" s="349"/>
      <c r="T1002" s="337"/>
      <c r="U1002" s="349"/>
      <c r="V1002" s="349"/>
      <c r="W1002" s="337"/>
      <c r="X1002" s="147"/>
      <c r="Y1002" s="349"/>
      <c r="Z1002" s="147"/>
      <c r="AA1002" s="338">
        <v>0</v>
      </c>
      <c r="AB1002" s="339">
        <v>0</v>
      </c>
      <c r="AC1002" s="349">
        <v>0</v>
      </c>
      <c r="AD1002" s="147"/>
      <c r="AE1002" s="349"/>
      <c r="AF1002" s="147"/>
      <c r="AG1002" s="144">
        <v>0</v>
      </c>
      <c r="AH1002" s="144">
        <v>0</v>
      </c>
      <c r="AI1002" s="145"/>
      <c r="AJ1002" s="145"/>
      <c r="AK1002" s="144"/>
      <c r="AL1002" s="145"/>
      <c r="AM1002" s="144"/>
      <c r="AN1002" s="144"/>
      <c r="AO1002" s="340"/>
      <c r="AP1002" s="340"/>
      <c r="AQ1002" s="341"/>
      <c r="AR1002" s="341"/>
      <c r="AS1002" s="341"/>
      <c r="AT1002" s="153"/>
      <c r="AU1002" s="144"/>
      <c r="AV1002" s="145"/>
      <c r="AW1002" s="148">
        <v>0</v>
      </c>
      <c r="AX1002" s="148">
        <v>0</v>
      </c>
      <c r="AY1002" s="147"/>
      <c r="AZ1002" s="148"/>
      <c r="BA1002" s="148"/>
      <c r="BB1002" s="147"/>
      <c r="BC1002" s="147"/>
      <c r="BD1002" s="148"/>
      <c r="BE1002" s="148"/>
      <c r="BF1002" s="338">
        <v>0</v>
      </c>
      <c r="BG1002" s="145"/>
      <c r="BH1002" s="148">
        <v>0</v>
      </c>
      <c r="BI1002" s="337"/>
      <c r="BJ1002" s="342"/>
      <c r="BK1002" s="343"/>
      <c r="BL1002" s="147"/>
      <c r="BM1002" s="147"/>
      <c r="BN1002" s="148"/>
      <c r="BO1002" s="148"/>
      <c r="BP1002" s="147"/>
      <c r="BQ1002" s="364">
        <v>0</v>
      </c>
      <c r="BR1002" s="352"/>
      <c r="BS1002" s="352"/>
      <c r="BT1002" s="145"/>
      <c r="BU1002" s="338"/>
      <c r="BV1002" s="364"/>
      <c r="BW1002" s="145"/>
      <c r="BX1002" s="145"/>
      <c r="BY1002" s="144"/>
      <c r="BZ1002" s="144"/>
      <c r="CA1002" s="149">
        <v>0</v>
      </c>
      <c r="CB1002" s="354">
        <v>0</v>
      </c>
      <c r="CC1002" s="344">
        <v>0</v>
      </c>
      <c r="CD1002" s="145"/>
      <c r="CE1002" s="145"/>
      <c r="CF1002" s="146">
        <v>0</v>
      </c>
      <c r="CG1002" s="148"/>
      <c r="CH1002" s="148"/>
      <c r="CI1002" s="337"/>
      <c r="CJ1002" s="147"/>
      <c r="CK1002" s="354"/>
      <c r="CL1002" s="145"/>
      <c r="CM1002" s="145"/>
      <c r="CN1002" s="354"/>
      <c r="CO1002" s="344"/>
    </row>
    <row r="1003" spans="1:93" ht="24" customHeight="1" x14ac:dyDescent="0.3">
      <c r="A1003" s="327" t="s">
        <v>3649</v>
      </c>
      <c r="B1003" s="328" t="s">
        <v>3650</v>
      </c>
      <c r="C1003" s="329" t="s">
        <v>1927</v>
      </c>
      <c r="D1003" s="330">
        <f t="shared" si="39"/>
        <v>0</v>
      </c>
      <c r="E1003" s="331">
        <f t="shared" si="40"/>
        <v>0</v>
      </c>
      <c r="F1003" s="331">
        <f t="shared" si="41"/>
        <v>0</v>
      </c>
      <c r="G1003" s="331">
        <f t="shared" si="42"/>
        <v>0</v>
      </c>
      <c r="H1003" s="331">
        <f t="shared" si="43"/>
        <v>0</v>
      </c>
      <c r="I1003" s="331">
        <f t="shared" si="44"/>
        <v>0</v>
      </c>
      <c r="J1003" s="331">
        <f t="shared" si="45"/>
        <v>0</v>
      </c>
      <c r="K1003" s="331">
        <f t="shared" si="46"/>
        <v>0</v>
      </c>
      <c r="L1003" s="331">
        <f t="shared" si="47"/>
        <v>0</v>
      </c>
      <c r="M1003" s="332">
        <f t="shared" si="48"/>
        <v>0</v>
      </c>
      <c r="N1003" s="333">
        <f t="shared" si="49"/>
        <v>0</v>
      </c>
      <c r="O1003" s="334"/>
      <c r="P1003" s="335">
        <f t="shared" si="50"/>
        <v>0</v>
      </c>
      <c r="Q1003" s="336" t="str">
        <f t="shared" si="51"/>
        <v/>
      </c>
      <c r="R1003" s="148"/>
      <c r="S1003" s="148"/>
      <c r="T1003" s="337"/>
      <c r="U1003" s="148"/>
      <c r="V1003" s="148"/>
      <c r="W1003" s="337"/>
      <c r="X1003" s="147"/>
      <c r="Y1003" s="148"/>
      <c r="Z1003" s="147"/>
      <c r="AA1003" s="338">
        <v>0</v>
      </c>
      <c r="AB1003" s="339">
        <v>0</v>
      </c>
      <c r="AC1003" s="349">
        <v>0</v>
      </c>
      <c r="AD1003" s="147"/>
      <c r="AE1003" s="148"/>
      <c r="AF1003" s="147"/>
      <c r="AG1003" s="144">
        <v>0</v>
      </c>
      <c r="AH1003" s="144">
        <v>0</v>
      </c>
      <c r="AI1003" s="145"/>
      <c r="AJ1003" s="145"/>
      <c r="AK1003" s="144"/>
      <c r="AL1003" s="145"/>
      <c r="AM1003" s="144"/>
      <c r="AN1003" s="144"/>
      <c r="AO1003" s="340"/>
      <c r="AP1003" s="340"/>
      <c r="AQ1003" s="341"/>
      <c r="AR1003" s="341"/>
      <c r="AS1003" s="341"/>
      <c r="AT1003" s="153"/>
      <c r="AU1003" s="144"/>
      <c r="AV1003" s="145"/>
      <c r="AW1003" s="148">
        <v>0</v>
      </c>
      <c r="AX1003" s="148">
        <v>0</v>
      </c>
      <c r="AY1003" s="147"/>
      <c r="AZ1003" s="148"/>
      <c r="BA1003" s="148"/>
      <c r="BB1003" s="147"/>
      <c r="BC1003" s="147"/>
      <c r="BD1003" s="148"/>
      <c r="BE1003" s="148"/>
      <c r="BF1003" s="338">
        <v>0</v>
      </c>
      <c r="BG1003" s="145"/>
      <c r="BH1003" s="148">
        <v>0</v>
      </c>
      <c r="BI1003" s="337"/>
      <c r="BJ1003" s="342"/>
      <c r="BK1003" s="343"/>
      <c r="BL1003" s="147"/>
      <c r="BM1003" s="147"/>
      <c r="BN1003" s="148"/>
      <c r="BO1003" s="148"/>
      <c r="BP1003" s="147"/>
      <c r="BQ1003" s="144">
        <v>0</v>
      </c>
      <c r="BR1003" s="145"/>
      <c r="BS1003" s="145"/>
      <c r="BT1003" s="145"/>
      <c r="BU1003" s="338"/>
      <c r="BV1003" s="144"/>
      <c r="BW1003" s="145"/>
      <c r="BX1003" s="145"/>
      <c r="BY1003" s="144"/>
      <c r="BZ1003" s="144"/>
      <c r="CA1003" s="149">
        <v>0</v>
      </c>
      <c r="CB1003" s="338">
        <v>0</v>
      </c>
      <c r="CC1003" s="344">
        <v>0</v>
      </c>
      <c r="CD1003" s="145"/>
      <c r="CE1003" s="145"/>
      <c r="CF1003" s="356">
        <v>0</v>
      </c>
      <c r="CG1003" s="148"/>
      <c r="CH1003" s="148"/>
      <c r="CI1003" s="337"/>
      <c r="CJ1003" s="147"/>
      <c r="CK1003" s="338"/>
      <c r="CL1003" s="145"/>
      <c r="CM1003" s="145"/>
      <c r="CN1003" s="338"/>
      <c r="CO1003" s="344"/>
    </row>
    <row r="1004" spans="1:93" ht="24" customHeight="1" x14ac:dyDescent="0.3">
      <c r="A1004" s="345" t="s">
        <v>3651</v>
      </c>
      <c r="B1004" s="328" t="s">
        <v>3652</v>
      </c>
      <c r="C1004" s="329" t="s">
        <v>314</v>
      </c>
      <c r="D1004" s="330">
        <f t="shared" si="39"/>
        <v>0</v>
      </c>
      <c r="E1004" s="331">
        <f t="shared" si="40"/>
        <v>0</v>
      </c>
      <c r="F1004" s="331">
        <f t="shared" si="41"/>
        <v>0</v>
      </c>
      <c r="G1004" s="331">
        <f t="shared" si="42"/>
        <v>0</v>
      </c>
      <c r="H1004" s="331">
        <f t="shared" si="43"/>
        <v>0</v>
      </c>
      <c r="I1004" s="331">
        <f t="shared" si="44"/>
        <v>0</v>
      </c>
      <c r="J1004" s="331">
        <f t="shared" si="45"/>
        <v>0</v>
      </c>
      <c r="K1004" s="331">
        <f t="shared" si="46"/>
        <v>0</v>
      </c>
      <c r="L1004" s="331">
        <f t="shared" si="47"/>
        <v>0</v>
      </c>
      <c r="M1004" s="332">
        <f t="shared" si="48"/>
        <v>0</v>
      </c>
      <c r="N1004" s="333">
        <f t="shared" si="49"/>
        <v>0</v>
      </c>
      <c r="O1004" s="334"/>
      <c r="P1004" s="335">
        <f t="shared" si="50"/>
        <v>0</v>
      </c>
      <c r="Q1004" s="336" t="str">
        <f t="shared" si="51"/>
        <v/>
      </c>
      <c r="R1004" s="148"/>
      <c r="S1004" s="148"/>
      <c r="T1004" s="350"/>
      <c r="U1004" s="148"/>
      <c r="V1004" s="148"/>
      <c r="W1004" s="350"/>
      <c r="X1004" s="351"/>
      <c r="Y1004" s="148"/>
      <c r="Z1004" s="351"/>
      <c r="AA1004" s="338">
        <v>0</v>
      </c>
      <c r="AB1004" s="339">
        <v>0</v>
      </c>
      <c r="AC1004" s="148">
        <v>0</v>
      </c>
      <c r="AD1004" s="351"/>
      <c r="AE1004" s="148"/>
      <c r="AF1004" s="351"/>
      <c r="AG1004" s="144">
        <v>0</v>
      </c>
      <c r="AH1004" s="144">
        <v>0</v>
      </c>
      <c r="AI1004" s="145"/>
      <c r="AJ1004" s="145"/>
      <c r="AK1004" s="144"/>
      <c r="AL1004" s="145"/>
      <c r="AM1004" s="144"/>
      <c r="AN1004" s="144"/>
      <c r="AO1004" s="340"/>
      <c r="AP1004" s="340"/>
      <c r="AQ1004" s="341"/>
      <c r="AR1004" s="341"/>
      <c r="AS1004" s="341"/>
      <c r="AT1004" s="153"/>
      <c r="AU1004" s="144"/>
      <c r="AV1004" s="145"/>
      <c r="AW1004" s="349">
        <v>0</v>
      </c>
      <c r="AX1004" s="349">
        <v>0</v>
      </c>
      <c r="AY1004" s="351"/>
      <c r="AZ1004" s="349"/>
      <c r="BA1004" s="349"/>
      <c r="BB1004" s="351"/>
      <c r="BC1004" s="351"/>
      <c r="BD1004" s="349"/>
      <c r="BE1004" s="349"/>
      <c r="BF1004" s="338">
        <v>0</v>
      </c>
      <c r="BG1004" s="145"/>
      <c r="BH1004" s="148">
        <v>0</v>
      </c>
      <c r="BI1004" s="350"/>
      <c r="BJ1004" s="342"/>
      <c r="BK1004" s="343"/>
      <c r="BL1004" s="351"/>
      <c r="BM1004" s="351"/>
      <c r="BN1004" s="349"/>
      <c r="BO1004" s="349"/>
      <c r="BP1004" s="351"/>
      <c r="BQ1004" s="144">
        <v>0</v>
      </c>
      <c r="BR1004" s="145"/>
      <c r="BS1004" s="145"/>
      <c r="BT1004" s="145"/>
      <c r="BU1004" s="338"/>
      <c r="BV1004" s="144"/>
      <c r="BW1004" s="145"/>
      <c r="BX1004" s="145"/>
      <c r="BY1004" s="144"/>
      <c r="BZ1004" s="144"/>
      <c r="CA1004" s="149">
        <v>0</v>
      </c>
      <c r="CB1004" s="338">
        <v>0</v>
      </c>
      <c r="CC1004" s="344">
        <v>0</v>
      </c>
      <c r="CD1004" s="145"/>
      <c r="CE1004" s="145"/>
      <c r="CF1004" s="146">
        <v>0</v>
      </c>
      <c r="CG1004" s="349"/>
      <c r="CH1004" s="349"/>
      <c r="CI1004" s="350"/>
      <c r="CJ1004" s="351"/>
      <c r="CK1004" s="338"/>
      <c r="CL1004" s="145"/>
      <c r="CM1004" s="145"/>
      <c r="CN1004" s="338"/>
      <c r="CO1004" s="344"/>
    </row>
    <row r="1005" spans="1:93" ht="24" customHeight="1" x14ac:dyDescent="0.3">
      <c r="A1005" s="327">
        <v>8303140</v>
      </c>
      <c r="B1005" s="328" t="s">
        <v>3653</v>
      </c>
      <c r="C1005" s="329" t="s">
        <v>2122</v>
      </c>
      <c r="D1005" s="330">
        <f t="shared" si="39"/>
        <v>0</v>
      </c>
      <c r="E1005" s="331">
        <f t="shared" si="40"/>
        <v>0</v>
      </c>
      <c r="F1005" s="331">
        <f t="shared" si="41"/>
        <v>0</v>
      </c>
      <c r="G1005" s="331">
        <f t="shared" si="42"/>
        <v>0</v>
      </c>
      <c r="H1005" s="331">
        <f t="shared" si="43"/>
        <v>0</v>
      </c>
      <c r="I1005" s="331">
        <f t="shared" si="44"/>
        <v>0</v>
      </c>
      <c r="J1005" s="331">
        <f t="shared" si="45"/>
        <v>0</v>
      </c>
      <c r="K1005" s="331">
        <f t="shared" si="46"/>
        <v>0</v>
      </c>
      <c r="L1005" s="331">
        <f t="shared" si="47"/>
        <v>0</v>
      </c>
      <c r="M1005" s="332">
        <f t="shared" si="48"/>
        <v>0</v>
      </c>
      <c r="N1005" s="333">
        <f t="shared" si="49"/>
        <v>0</v>
      </c>
      <c r="O1005" s="334"/>
      <c r="P1005" s="335">
        <f t="shared" si="50"/>
        <v>0</v>
      </c>
      <c r="Q1005" s="336" t="str">
        <f t="shared" si="51"/>
        <v/>
      </c>
      <c r="R1005" s="148"/>
      <c r="S1005" s="148"/>
      <c r="T1005" s="337"/>
      <c r="U1005" s="148"/>
      <c r="V1005" s="148"/>
      <c r="W1005" s="337"/>
      <c r="X1005" s="147"/>
      <c r="Y1005" s="148"/>
      <c r="Z1005" s="147"/>
      <c r="AA1005" s="338">
        <v>0</v>
      </c>
      <c r="AB1005" s="339">
        <v>0</v>
      </c>
      <c r="AC1005" s="349">
        <v>0</v>
      </c>
      <c r="AD1005" s="147"/>
      <c r="AE1005" s="148"/>
      <c r="AF1005" s="147"/>
      <c r="AG1005" s="144">
        <v>0</v>
      </c>
      <c r="AH1005" s="144">
        <v>0</v>
      </c>
      <c r="AI1005" s="145"/>
      <c r="AJ1005" s="145"/>
      <c r="AK1005" s="144"/>
      <c r="AL1005" s="145"/>
      <c r="AM1005" s="144"/>
      <c r="AN1005" s="144"/>
      <c r="AO1005" s="340"/>
      <c r="AP1005" s="340"/>
      <c r="AQ1005" s="341"/>
      <c r="AR1005" s="341"/>
      <c r="AS1005" s="341"/>
      <c r="AT1005" s="153"/>
      <c r="AU1005" s="144"/>
      <c r="AV1005" s="145"/>
      <c r="AW1005" s="349">
        <v>0</v>
      </c>
      <c r="AX1005" s="349">
        <v>0</v>
      </c>
      <c r="AY1005" s="147"/>
      <c r="AZ1005" s="349"/>
      <c r="BA1005" s="349"/>
      <c r="BB1005" s="147"/>
      <c r="BC1005" s="147"/>
      <c r="BD1005" s="349"/>
      <c r="BE1005" s="349"/>
      <c r="BF1005" s="338">
        <v>0</v>
      </c>
      <c r="BG1005" s="145"/>
      <c r="BH1005" s="148">
        <v>0</v>
      </c>
      <c r="BI1005" s="337"/>
      <c r="BJ1005" s="342"/>
      <c r="BK1005" s="343"/>
      <c r="BL1005" s="147"/>
      <c r="BM1005" s="147"/>
      <c r="BN1005" s="349"/>
      <c r="BO1005" s="349"/>
      <c r="BP1005" s="147"/>
      <c r="BQ1005" s="144">
        <v>0</v>
      </c>
      <c r="BR1005" s="145"/>
      <c r="BS1005" s="145"/>
      <c r="BT1005" s="145"/>
      <c r="BU1005" s="338"/>
      <c r="BV1005" s="144"/>
      <c r="BW1005" s="145"/>
      <c r="BX1005" s="145"/>
      <c r="BY1005" s="144"/>
      <c r="BZ1005" s="144"/>
      <c r="CA1005" s="149">
        <v>0</v>
      </c>
      <c r="CB1005" s="338">
        <v>0</v>
      </c>
      <c r="CC1005" s="344">
        <v>0</v>
      </c>
      <c r="CD1005" s="145"/>
      <c r="CE1005" s="145"/>
      <c r="CF1005" s="146">
        <v>0</v>
      </c>
      <c r="CG1005" s="148"/>
      <c r="CH1005" s="148"/>
      <c r="CI1005" s="337"/>
      <c r="CJ1005" s="147"/>
      <c r="CK1005" s="338"/>
      <c r="CL1005" s="145"/>
      <c r="CM1005" s="145"/>
      <c r="CN1005" s="338"/>
      <c r="CO1005" s="344"/>
    </row>
    <row r="1006" spans="1:93" ht="24" customHeight="1" x14ac:dyDescent="0.3">
      <c r="A1006" s="327" t="s">
        <v>3654</v>
      </c>
      <c r="B1006" s="328" t="s">
        <v>3655</v>
      </c>
      <c r="C1006" s="329" t="s">
        <v>593</v>
      </c>
      <c r="D1006" s="330">
        <f t="shared" si="39"/>
        <v>21</v>
      </c>
      <c r="E1006" s="331">
        <f t="shared" si="40"/>
        <v>18</v>
      </c>
      <c r="F1006" s="331">
        <f t="shared" si="41"/>
        <v>0</v>
      </c>
      <c r="G1006" s="331">
        <f t="shared" si="42"/>
        <v>0</v>
      </c>
      <c r="H1006" s="331">
        <f t="shared" si="43"/>
        <v>0</v>
      </c>
      <c r="I1006" s="331">
        <f t="shared" si="44"/>
        <v>0</v>
      </c>
      <c r="J1006" s="331">
        <f t="shared" si="45"/>
        <v>0</v>
      </c>
      <c r="K1006" s="331">
        <f t="shared" si="46"/>
        <v>0</v>
      </c>
      <c r="L1006" s="331">
        <f t="shared" si="47"/>
        <v>0</v>
      </c>
      <c r="M1006" s="332">
        <f t="shared" si="48"/>
        <v>0</v>
      </c>
      <c r="N1006" s="333">
        <f t="shared" si="49"/>
        <v>39</v>
      </c>
      <c r="O1006" s="334"/>
      <c r="P1006" s="335">
        <f t="shared" si="50"/>
        <v>39</v>
      </c>
      <c r="Q1006" s="336">
        <f t="shared" si="51"/>
        <v>285</v>
      </c>
      <c r="R1006" s="148"/>
      <c r="S1006" s="148"/>
      <c r="T1006" s="350"/>
      <c r="U1006" s="148"/>
      <c r="V1006" s="148"/>
      <c r="W1006" s="350"/>
      <c r="X1006" s="351"/>
      <c r="Y1006" s="148"/>
      <c r="Z1006" s="351"/>
      <c r="AA1006" s="338">
        <v>0</v>
      </c>
      <c r="AB1006" s="339">
        <v>0</v>
      </c>
      <c r="AC1006" s="148">
        <v>0</v>
      </c>
      <c r="AD1006" s="351"/>
      <c r="AE1006" s="148">
        <v>21</v>
      </c>
      <c r="AF1006" s="351"/>
      <c r="AG1006" s="144">
        <v>0</v>
      </c>
      <c r="AH1006" s="144">
        <v>0</v>
      </c>
      <c r="AI1006" s="145"/>
      <c r="AJ1006" s="145"/>
      <c r="AK1006" s="144"/>
      <c r="AL1006" s="145"/>
      <c r="AM1006" s="144"/>
      <c r="AN1006" s="144"/>
      <c r="AO1006" s="340"/>
      <c r="AP1006" s="340"/>
      <c r="AQ1006" s="341"/>
      <c r="AR1006" s="341"/>
      <c r="AS1006" s="341"/>
      <c r="AT1006" s="153"/>
      <c r="AU1006" s="144"/>
      <c r="AV1006" s="145"/>
      <c r="AW1006" s="148">
        <v>0</v>
      </c>
      <c r="AX1006" s="148">
        <v>0</v>
      </c>
      <c r="AY1006" s="351"/>
      <c r="AZ1006" s="148"/>
      <c r="BA1006" s="148"/>
      <c r="BB1006" s="351"/>
      <c r="BC1006" s="351"/>
      <c r="BD1006" s="148"/>
      <c r="BE1006" s="148"/>
      <c r="BF1006" s="338">
        <v>0</v>
      </c>
      <c r="BG1006" s="145"/>
      <c r="BH1006" s="349">
        <v>0</v>
      </c>
      <c r="BI1006" s="350"/>
      <c r="BJ1006" s="342"/>
      <c r="BK1006" s="343"/>
      <c r="BL1006" s="351"/>
      <c r="BM1006" s="351"/>
      <c r="BN1006" s="148">
        <v>18</v>
      </c>
      <c r="BO1006" s="148"/>
      <c r="BP1006" s="351"/>
      <c r="BQ1006" s="144">
        <v>0</v>
      </c>
      <c r="BR1006" s="145"/>
      <c r="BS1006" s="145"/>
      <c r="BT1006" s="145"/>
      <c r="BU1006" s="338"/>
      <c r="BV1006" s="144"/>
      <c r="BW1006" s="145"/>
      <c r="BX1006" s="145"/>
      <c r="BY1006" s="144"/>
      <c r="BZ1006" s="144"/>
      <c r="CA1006" s="149">
        <v>0</v>
      </c>
      <c r="CB1006" s="338">
        <v>0</v>
      </c>
      <c r="CC1006" s="88">
        <v>0</v>
      </c>
      <c r="CD1006" s="145"/>
      <c r="CE1006" s="145"/>
      <c r="CF1006" s="146">
        <v>0</v>
      </c>
      <c r="CG1006" s="349"/>
      <c r="CH1006" s="349"/>
      <c r="CI1006" s="350"/>
      <c r="CJ1006" s="351"/>
      <c r="CK1006" s="338"/>
      <c r="CL1006" s="145"/>
      <c r="CM1006" s="145"/>
      <c r="CN1006" s="338"/>
      <c r="CO1006" s="88"/>
    </row>
    <row r="1007" spans="1:93" ht="24" customHeight="1" x14ac:dyDescent="0.3">
      <c r="A1007" s="345" t="s">
        <v>3656</v>
      </c>
      <c r="B1007" s="328" t="s">
        <v>3657</v>
      </c>
      <c r="C1007" s="329" t="s">
        <v>593</v>
      </c>
      <c r="D1007" s="330">
        <f t="shared" si="39"/>
        <v>5</v>
      </c>
      <c r="E1007" s="331">
        <f t="shared" si="40"/>
        <v>0</v>
      </c>
      <c r="F1007" s="331">
        <f t="shared" si="41"/>
        <v>0</v>
      </c>
      <c r="G1007" s="331">
        <f t="shared" si="42"/>
        <v>0</v>
      </c>
      <c r="H1007" s="331">
        <f t="shared" si="43"/>
        <v>0</v>
      </c>
      <c r="I1007" s="331">
        <f t="shared" si="44"/>
        <v>0</v>
      </c>
      <c r="J1007" s="331">
        <f t="shared" si="45"/>
        <v>0</v>
      </c>
      <c r="K1007" s="331">
        <f t="shared" si="46"/>
        <v>0</v>
      </c>
      <c r="L1007" s="331">
        <f t="shared" si="47"/>
        <v>0</v>
      </c>
      <c r="M1007" s="332">
        <f t="shared" si="48"/>
        <v>0</v>
      </c>
      <c r="N1007" s="333">
        <f t="shared" si="49"/>
        <v>5</v>
      </c>
      <c r="O1007" s="334"/>
      <c r="P1007" s="335">
        <f t="shared" si="50"/>
        <v>5</v>
      </c>
      <c r="Q1007" s="336">
        <f t="shared" si="51"/>
        <v>814</v>
      </c>
      <c r="R1007" s="148"/>
      <c r="S1007" s="148"/>
      <c r="T1007" s="337"/>
      <c r="U1007" s="148"/>
      <c r="V1007" s="148"/>
      <c r="W1007" s="337"/>
      <c r="X1007" s="147"/>
      <c r="Y1007" s="148"/>
      <c r="Z1007" s="147"/>
      <c r="AA1007" s="338">
        <v>0</v>
      </c>
      <c r="AB1007" s="339">
        <v>0</v>
      </c>
      <c r="AC1007" s="349">
        <v>0</v>
      </c>
      <c r="AD1007" s="147"/>
      <c r="AE1007" s="148">
        <v>5</v>
      </c>
      <c r="AF1007" s="147"/>
      <c r="AG1007" s="144">
        <v>0</v>
      </c>
      <c r="AH1007" s="144">
        <v>0</v>
      </c>
      <c r="AI1007" s="145"/>
      <c r="AJ1007" s="145"/>
      <c r="AK1007" s="144"/>
      <c r="AL1007" s="145"/>
      <c r="AM1007" s="144"/>
      <c r="AN1007" s="144"/>
      <c r="AO1007" s="340"/>
      <c r="AP1007" s="340"/>
      <c r="AQ1007" s="341"/>
      <c r="AR1007" s="341"/>
      <c r="AS1007" s="341"/>
      <c r="AT1007" s="153"/>
      <c r="AU1007" s="144"/>
      <c r="AV1007" s="145"/>
      <c r="AW1007" s="349">
        <v>0</v>
      </c>
      <c r="AX1007" s="349">
        <v>0</v>
      </c>
      <c r="AY1007" s="147"/>
      <c r="AZ1007" s="349"/>
      <c r="BA1007" s="349"/>
      <c r="BB1007" s="147"/>
      <c r="BC1007" s="147"/>
      <c r="BD1007" s="349"/>
      <c r="BE1007" s="349"/>
      <c r="BF1007" s="338">
        <v>0</v>
      </c>
      <c r="BG1007" s="145"/>
      <c r="BH1007" s="349">
        <v>0</v>
      </c>
      <c r="BI1007" s="337"/>
      <c r="BJ1007" s="342"/>
      <c r="BK1007" s="343"/>
      <c r="BL1007" s="147"/>
      <c r="BM1007" s="147"/>
      <c r="BN1007" s="349"/>
      <c r="BO1007" s="349"/>
      <c r="BP1007" s="147"/>
      <c r="BQ1007" s="144">
        <v>0</v>
      </c>
      <c r="BR1007" s="145"/>
      <c r="BS1007" s="145"/>
      <c r="BT1007" s="145"/>
      <c r="BU1007" s="338"/>
      <c r="BV1007" s="144"/>
      <c r="BW1007" s="145"/>
      <c r="BX1007" s="145"/>
      <c r="BY1007" s="144"/>
      <c r="BZ1007" s="144"/>
      <c r="CA1007" s="149">
        <v>0</v>
      </c>
      <c r="CB1007" s="338">
        <v>0</v>
      </c>
      <c r="CC1007" s="344">
        <v>0</v>
      </c>
      <c r="CD1007" s="145"/>
      <c r="CE1007" s="145"/>
      <c r="CF1007" s="146">
        <v>0</v>
      </c>
      <c r="CG1007" s="148"/>
      <c r="CH1007" s="148"/>
      <c r="CI1007" s="337"/>
      <c r="CJ1007" s="147"/>
      <c r="CK1007" s="338"/>
      <c r="CL1007" s="145"/>
      <c r="CM1007" s="145"/>
      <c r="CN1007" s="338"/>
      <c r="CO1007" s="344"/>
    </row>
    <row r="1008" spans="1:93" ht="24" customHeight="1" x14ac:dyDescent="0.3">
      <c r="A1008" s="327" t="s">
        <v>3658</v>
      </c>
      <c r="B1008" s="328" t="s">
        <v>3657</v>
      </c>
      <c r="C1008" s="329" t="s">
        <v>593</v>
      </c>
      <c r="D1008" s="330">
        <f t="shared" si="39"/>
        <v>50</v>
      </c>
      <c r="E1008" s="331">
        <f t="shared" si="40"/>
        <v>25</v>
      </c>
      <c r="F1008" s="331">
        <f t="shared" si="41"/>
        <v>25</v>
      </c>
      <c r="G1008" s="331">
        <f t="shared" si="42"/>
        <v>20</v>
      </c>
      <c r="H1008" s="331">
        <f t="shared" si="43"/>
        <v>20</v>
      </c>
      <c r="I1008" s="331">
        <f t="shared" si="44"/>
        <v>20</v>
      </c>
      <c r="J1008" s="331">
        <f t="shared" si="45"/>
        <v>10</v>
      </c>
      <c r="K1008" s="331">
        <f t="shared" si="46"/>
        <v>5</v>
      </c>
      <c r="L1008" s="331">
        <f t="shared" si="47"/>
        <v>0</v>
      </c>
      <c r="M1008" s="332">
        <f t="shared" si="48"/>
        <v>0</v>
      </c>
      <c r="N1008" s="333">
        <f t="shared" si="49"/>
        <v>175</v>
      </c>
      <c r="O1008" s="334"/>
      <c r="P1008" s="335">
        <f t="shared" si="50"/>
        <v>175</v>
      </c>
      <c r="Q1008" s="336">
        <f t="shared" si="51"/>
        <v>79</v>
      </c>
      <c r="R1008" s="148"/>
      <c r="S1008" s="148"/>
      <c r="T1008" s="370">
        <v>20</v>
      </c>
      <c r="U1008" s="148"/>
      <c r="V1008" s="148"/>
      <c r="W1008" s="370"/>
      <c r="X1008" s="351"/>
      <c r="Y1008" s="148"/>
      <c r="Z1008" s="351"/>
      <c r="AA1008" s="338">
        <v>5</v>
      </c>
      <c r="AB1008" s="339">
        <v>25</v>
      </c>
      <c r="AC1008" s="148">
        <v>0</v>
      </c>
      <c r="AD1008" s="351"/>
      <c r="AE1008" s="148"/>
      <c r="AF1008" s="351"/>
      <c r="AG1008" s="144">
        <v>0</v>
      </c>
      <c r="AH1008" s="144">
        <v>0</v>
      </c>
      <c r="AI1008" s="145"/>
      <c r="AJ1008" s="145"/>
      <c r="AK1008" s="144"/>
      <c r="AL1008" s="145"/>
      <c r="AM1008" s="144"/>
      <c r="AN1008" s="144"/>
      <c r="AO1008" s="340">
        <v>50</v>
      </c>
      <c r="AP1008" s="340"/>
      <c r="AQ1008" s="341"/>
      <c r="AR1008" s="341"/>
      <c r="AS1008" s="341"/>
      <c r="AT1008" s="153"/>
      <c r="AU1008" s="144"/>
      <c r="AV1008" s="145"/>
      <c r="AW1008" s="148">
        <v>10</v>
      </c>
      <c r="AX1008" s="148">
        <v>0</v>
      </c>
      <c r="AY1008" s="351"/>
      <c r="AZ1008" s="148"/>
      <c r="BA1008" s="148"/>
      <c r="BB1008" s="351"/>
      <c r="BC1008" s="351"/>
      <c r="BD1008" s="148"/>
      <c r="BE1008" s="148"/>
      <c r="BF1008" s="354">
        <v>0</v>
      </c>
      <c r="BG1008" s="145">
        <v>25</v>
      </c>
      <c r="BH1008" s="148">
        <v>0</v>
      </c>
      <c r="BI1008" s="370"/>
      <c r="BJ1008" s="342"/>
      <c r="BK1008" s="343"/>
      <c r="BL1008" s="351"/>
      <c r="BM1008" s="351"/>
      <c r="BN1008" s="148"/>
      <c r="BO1008" s="148"/>
      <c r="BP1008" s="351"/>
      <c r="BQ1008" s="144">
        <v>0</v>
      </c>
      <c r="BR1008" s="145"/>
      <c r="BS1008" s="145"/>
      <c r="BT1008" s="145"/>
      <c r="BU1008" s="354">
        <v>20</v>
      </c>
      <c r="BV1008" s="144"/>
      <c r="BW1008" s="145"/>
      <c r="BX1008" s="145"/>
      <c r="BY1008" s="144"/>
      <c r="BZ1008" s="144"/>
      <c r="CA1008" s="149">
        <v>0</v>
      </c>
      <c r="CB1008" s="338">
        <v>0</v>
      </c>
      <c r="CC1008" s="344">
        <v>0</v>
      </c>
      <c r="CD1008" s="145"/>
      <c r="CE1008" s="145"/>
      <c r="CF1008" s="146">
        <v>20</v>
      </c>
      <c r="CG1008" s="349"/>
      <c r="CH1008" s="349"/>
      <c r="CI1008" s="370"/>
      <c r="CJ1008" s="351"/>
      <c r="CK1008" s="338"/>
      <c r="CL1008" s="145"/>
      <c r="CM1008" s="145"/>
      <c r="CN1008" s="338"/>
      <c r="CO1008" s="344"/>
    </row>
    <row r="1009" spans="1:93" ht="24" customHeight="1" x14ac:dyDescent="0.3">
      <c r="A1009" s="327">
        <v>6900225</v>
      </c>
      <c r="B1009" s="328" t="s">
        <v>3659</v>
      </c>
      <c r="C1009" s="329"/>
      <c r="D1009" s="330">
        <f t="shared" si="39"/>
        <v>0</v>
      </c>
      <c r="E1009" s="331">
        <f t="shared" si="40"/>
        <v>0</v>
      </c>
      <c r="F1009" s="331">
        <f t="shared" si="41"/>
        <v>0</v>
      </c>
      <c r="G1009" s="331">
        <f t="shared" si="42"/>
        <v>0</v>
      </c>
      <c r="H1009" s="331">
        <f t="shared" si="43"/>
        <v>0</v>
      </c>
      <c r="I1009" s="331">
        <f t="shared" si="44"/>
        <v>0</v>
      </c>
      <c r="J1009" s="331">
        <f t="shared" si="45"/>
        <v>0</v>
      </c>
      <c r="K1009" s="331">
        <f t="shared" si="46"/>
        <v>0</v>
      </c>
      <c r="L1009" s="331">
        <f t="shared" si="47"/>
        <v>0</v>
      </c>
      <c r="M1009" s="332">
        <f t="shared" si="48"/>
        <v>0</v>
      </c>
      <c r="N1009" s="333">
        <f t="shared" si="49"/>
        <v>0</v>
      </c>
      <c r="O1009" s="334"/>
      <c r="P1009" s="335">
        <f t="shared" si="50"/>
        <v>0</v>
      </c>
      <c r="Q1009" s="336" t="str">
        <f t="shared" si="51"/>
        <v/>
      </c>
      <c r="R1009" s="349"/>
      <c r="S1009" s="349"/>
      <c r="T1009" s="337"/>
      <c r="U1009" s="349"/>
      <c r="V1009" s="349"/>
      <c r="W1009" s="337"/>
      <c r="X1009" s="147"/>
      <c r="Y1009" s="349"/>
      <c r="Z1009" s="147"/>
      <c r="AA1009" s="354">
        <v>0</v>
      </c>
      <c r="AB1009" s="357">
        <v>0</v>
      </c>
      <c r="AC1009" s="148">
        <v>0</v>
      </c>
      <c r="AD1009" s="147"/>
      <c r="AE1009" s="349"/>
      <c r="AF1009" s="147"/>
      <c r="AG1009" s="144">
        <v>0</v>
      </c>
      <c r="AH1009" s="144">
        <v>0</v>
      </c>
      <c r="AI1009" s="145"/>
      <c r="AJ1009" s="145"/>
      <c r="AK1009" s="144"/>
      <c r="AL1009" s="145"/>
      <c r="AM1009" s="144"/>
      <c r="AN1009" s="144"/>
      <c r="AO1009" s="340"/>
      <c r="AP1009" s="340"/>
      <c r="AQ1009" s="341"/>
      <c r="AR1009" s="341"/>
      <c r="AS1009" s="341"/>
      <c r="AT1009" s="359"/>
      <c r="AU1009" s="144"/>
      <c r="AV1009" s="145"/>
      <c r="AW1009" s="148">
        <v>0</v>
      </c>
      <c r="AX1009" s="148">
        <v>0</v>
      </c>
      <c r="AY1009" s="147"/>
      <c r="AZ1009" s="148"/>
      <c r="BA1009" s="148"/>
      <c r="BB1009" s="147"/>
      <c r="BC1009" s="147"/>
      <c r="BD1009" s="148"/>
      <c r="BE1009" s="148"/>
      <c r="BF1009" s="354">
        <v>0</v>
      </c>
      <c r="BG1009" s="145"/>
      <c r="BH1009" s="349">
        <v>0</v>
      </c>
      <c r="BI1009" s="337"/>
      <c r="BJ1009" s="360"/>
      <c r="BK1009" s="343"/>
      <c r="BL1009" s="147"/>
      <c r="BM1009" s="147"/>
      <c r="BN1009" s="148"/>
      <c r="BO1009" s="148"/>
      <c r="BP1009" s="147"/>
      <c r="BQ1009" s="144">
        <v>0</v>
      </c>
      <c r="BR1009" s="145"/>
      <c r="BS1009" s="145"/>
      <c r="BT1009" s="145"/>
      <c r="BU1009" s="354"/>
      <c r="BV1009" s="144"/>
      <c r="BW1009" s="145"/>
      <c r="BX1009" s="145"/>
      <c r="BY1009" s="144"/>
      <c r="BZ1009" s="144"/>
      <c r="CA1009" s="149">
        <v>0</v>
      </c>
      <c r="CB1009" s="354">
        <v>0</v>
      </c>
      <c r="CC1009" s="344">
        <v>0</v>
      </c>
      <c r="CD1009" s="145"/>
      <c r="CE1009" s="145"/>
      <c r="CF1009" s="146">
        <v>0</v>
      </c>
      <c r="CG1009" s="148"/>
      <c r="CH1009" s="148"/>
      <c r="CI1009" s="337"/>
      <c r="CJ1009" s="147"/>
      <c r="CK1009" s="354"/>
      <c r="CL1009" s="145"/>
      <c r="CM1009" s="145"/>
      <c r="CN1009" s="354"/>
      <c r="CO1009" s="344"/>
    </row>
    <row r="1010" spans="1:93" ht="24" customHeight="1" x14ac:dyDescent="0.3">
      <c r="A1010" s="346" t="s">
        <v>3660</v>
      </c>
      <c r="B1010" s="347" t="s">
        <v>3661</v>
      </c>
      <c r="C1010" s="348" t="s">
        <v>418</v>
      </c>
      <c r="D1010" s="330">
        <f t="shared" si="39"/>
        <v>0</v>
      </c>
      <c r="E1010" s="331">
        <f t="shared" si="40"/>
        <v>0</v>
      </c>
      <c r="F1010" s="331">
        <f t="shared" si="41"/>
        <v>0</v>
      </c>
      <c r="G1010" s="331">
        <f t="shared" si="42"/>
        <v>0</v>
      </c>
      <c r="H1010" s="331">
        <f t="shared" si="43"/>
        <v>0</v>
      </c>
      <c r="I1010" s="331">
        <f t="shared" si="44"/>
        <v>0</v>
      </c>
      <c r="J1010" s="331">
        <f t="shared" si="45"/>
        <v>0</v>
      </c>
      <c r="K1010" s="331">
        <f t="shared" si="46"/>
        <v>0</v>
      </c>
      <c r="L1010" s="331">
        <f t="shared" si="47"/>
        <v>0</v>
      </c>
      <c r="M1010" s="332">
        <f t="shared" si="48"/>
        <v>0</v>
      </c>
      <c r="N1010" s="369">
        <f t="shared" si="49"/>
        <v>0</v>
      </c>
      <c r="O1010" s="334"/>
      <c r="P1010" s="335">
        <f t="shared" si="50"/>
        <v>0</v>
      </c>
      <c r="Q1010" s="336" t="str">
        <f t="shared" si="51"/>
        <v/>
      </c>
      <c r="R1010" s="148"/>
      <c r="S1010" s="148"/>
      <c r="T1010" s="350"/>
      <c r="U1010" s="148"/>
      <c r="V1010" s="148"/>
      <c r="W1010" s="350"/>
      <c r="X1010" s="351"/>
      <c r="Y1010" s="148"/>
      <c r="Z1010" s="351"/>
      <c r="AA1010" s="338">
        <v>0</v>
      </c>
      <c r="AB1010" s="339">
        <v>0</v>
      </c>
      <c r="AC1010" s="148">
        <v>0</v>
      </c>
      <c r="AD1010" s="351"/>
      <c r="AE1010" s="148"/>
      <c r="AF1010" s="351"/>
      <c r="AG1010" s="144">
        <v>0</v>
      </c>
      <c r="AH1010" s="144">
        <v>0</v>
      </c>
      <c r="AI1010" s="352"/>
      <c r="AJ1010" s="352"/>
      <c r="AK1010" s="144"/>
      <c r="AL1010" s="352"/>
      <c r="AM1010" s="144"/>
      <c r="AN1010" s="144"/>
      <c r="AO1010" s="353"/>
      <c r="AP1010" s="353"/>
      <c r="AQ1010" s="341"/>
      <c r="AR1010" s="341"/>
      <c r="AS1010" s="341"/>
      <c r="AT1010" s="153"/>
      <c r="AU1010" s="144"/>
      <c r="AV1010" s="352"/>
      <c r="AW1010" s="148">
        <v>0</v>
      </c>
      <c r="AX1010" s="148">
        <v>0</v>
      </c>
      <c r="AY1010" s="351"/>
      <c r="AZ1010" s="148"/>
      <c r="BA1010" s="148"/>
      <c r="BB1010" s="351"/>
      <c r="BC1010" s="351"/>
      <c r="BD1010" s="148"/>
      <c r="BE1010" s="148"/>
      <c r="BF1010" s="338">
        <v>0</v>
      </c>
      <c r="BG1010" s="352"/>
      <c r="BH1010" s="148">
        <v>0</v>
      </c>
      <c r="BI1010" s="350"/>
      <c r="BJ1010" s="360"/>
      <c r="BK1010" s="343"/>
      <c r="BL1010" s="351"/>
      <c r="BM1010" s="351"/>
      <c r="BN1010" s="148"/>
      <c r="BO1010" s="148"/>
      <c r="BP1010" s="351"/>
      <c r="BQ1010" s="144">
        <v>0</v>
      </c>
      <c r="BR1010" s="352"/>
      <c r="BS1010" s="352"/>
      <c r="BT1010" s="352"/>
      <c r="BU1010" s="338"/>
      <c r="BV1010" s="144"/>
      <c r="BW1010" s="352"/>
      <c r="BX1010" s="352"/>
      <c r="BY1010" s="144"/>
      <c r="BZ1010" s="144"/>
      <c r="CA1010" s="355">
        <v>0</v>
      </c>
      <c r="CB1010" s="354">
        <v>0</v>
      </c>
      <c r="CC1010" s="88">
        <v>0</v>
      </c>
      <c r="CD1010" s="352"/>
      <c r="CE1010" s="352"/>
      <c r="CF1010" s="146">
        <v>0</v>
      </c>
      <c r="CG1010" s="349"/>
      <c r="CH1010" s="349"/>
      <c r="CI1010" s="350"/>
      <c r="CJ1010" s="351"/>
      <c r="CK1010" s="354"/>
      <c r="CL1010" s="352"/>
      <c r="CM1010" s="352"/>
      <c r="CN1010" s="354"/>
      <c r="CO1010" s="88"/>
    </row>
    <row r="1011" spans="1:93" ht="24" customHeight="1" x14ac:dyDescent="0.3">
      <c r="A1011" s="327" t="s">
        <v>3662</v>
      </c>
      <c r="B1011" s="328" t="s">
        <v>3663</v>
      </c>
      <c r="C1011" s="329" t="s">
        <v>661</v>
      </c>
      <c r="D1011" s="330">
        <f t="shared" si="39"/>
        <v>0</v>
      </c>
      <c r="E1011" s="331">
        <f t="shared" si="40"/>
        <v>0</v>
      </c>
      <c r="F1011" s="331">
        <f t="shared" si="41"/>
        <v>0</v>
      </c>
      <c r="G1011" s="331">
        <f t="shared" si="42"/>
        <v>0</v>
      </c>
      <c r="H1011" s="331">
        <f t="shared" si="43"/>
        <v>0</v>
      </c>
      <c r="I1011" s="331">
        <f t="shared" si="44"/>
        <v>0</v>
      </c>
      <c r="J1011" s="331">
        <f t="shared" si="45"/>
        <v>0</v>
      </c>
      <c r="K1011" s="331">
        <f t="shared" si="46"/>
        <v>0</v>
      </c>
      <c r="L1011" s="331">
        <f t="shared" si="47"/>
        <v>0</v>
      </c>
      <c r="M1011" s="332">
        <f t="shared" si="48"/>
        <v>0</v>
      </c>
      <c r="N1011" s="333">
        <f t="shared" si="49"/>
        <v>0</v>
      </c>
      <c r="O1011" s="334"/>
      <c r="P1011" s="335">
        <f t="shared" si="50"/>
        <v>0</v>
      </c>
      <c r="Q1011" s="336" t="str">
        <f t="shared" si="51"/>
        <v/>
      </c>
      <c r="R1011" s="148"/>
      <c r="S1011" s="148"/>
      <c r="T1011" s="337"/>
      <c r="U1011" s="148"/>
      <c r="V1011" s="148"/>
      <c r="W1011" s="337"/>
      <c r="X1011" s="147"/>
      <c r="Y1011" s="148"/>
      <c r="Z1011" s="147"/>
      <c r="AA1011" s="354">
        <v>0</v>
      </c>
      <c r="AB1011" s="357">
        <v>0</v>
      </c>
      <c r="AC1011" s="148">
        <v>0</v>
      </c>
      <c r="AD1011" s="147"/>
      <c r="AE1011" s="148"/>
      <c r="AF1011" s="147"/>
      <c r="AG1011" s="88">
        <v>0</v>
      </c>
      <c r="AH1011" s="88">
        <v>0</v>
      </c>
      <c r="AI1011" s="145"/>
      <c r="AJ1011" s="145"/>
      <c r="AK1011" s="88"/>
      <c r="AL1011" s="145"/>
      <c r="AM1011" s="88"/>
      <c r="AN1011" s="88"/>
      <c r="AO1011" s="340"/>
      <c r="AP1011" s="340"/>
      <c r="AQ1011" s="358"/>
      <c r="AR1011" s="358"/>
      <c r="AS1011" s="358"/>
      <c r="AT1011" s="359"/>
      <c r="AU1011" s="88"/>
      <c r="AV1011" s="145"/>
      <c r="AW1011" s="148">
        <v>0</v>
      </c>
      <c r="AX1011" s="148">
        <v>0</v>
      </c>
      <c r="AY1011" s="147"/>
      <c r="AZ1011" s="148"/>
      <c r="BA1011" s="148"/>
      <c r="BB1011" s="147"/>
      <c r="BC1011" s="147"/>
      <c r="BD1011" s="148"/>
      <c r="BE1011" s="148"/>
      <c r="BF1011" s="354">
        <v>0</v>
      </c>
      <c r="BG1011" s="145"/>
      <c r="BH1011" s="148">
        <v>0</v>
      </c>
      <c r="BI1011" s="337"/>
      <c r="BJ1011" s="342"/>
      <c r="BK1011" s="343"/>
      <c r="BL1011" s="147"/>
      <c r="BM1011" s="147"/>
      <c r="BN1011" s="148"/>
      <c r="BO1011" s="148"/>
      <c r="BP1011" s="147"/>
      <c r="BQ1011" s="144">
        <v>0</v>
      </c>
      <c r="BR1011" s="145"/>
      <c r="BS1011" s="145"/>
      <c r="BT1011" s="145"/>
      <c r="BU1011" s="354"/>
      <c r="BV1011" s="144"/>
      <c r="BW1011" s="145"/>
      <c r="BX1011" s="145"/>
      <c r="BY1011" s="88"/>
      <c r="BZ1011" s="88"/>
      <c r="CA1011" s="355">
        <v>0</v>
      </c>
      <c r="CB1011" s="338">
        <v>0</v>
      </c>
      <c r="CC1011" s="88">
        <v>0</v>
      </c>
      <c r="CD1011" s="145"/>
      <c r="CE1011" s="145"/>
      <c r="CF1011" s="146">
        <v>0</v>
      </c>
      <c r="CG1011" s="148"/>
      <c r="CH1011" s="148"/>
      <c r="CI1011" s="337"/>
      <c r="CJ1011" s="147"/>
      <c r="CK1011" s="338"/>
      <c r="CL1011" s="145"/>
      <c r="CM1011" s="145"/>
      <c r="CN1011" s="338"/>
      <c r="CO1011" s="88"/>
    </row>
    <row r="1012" spans="1:93" ht="24" customHeight="1" x14ac:dyDescent="0.3">
      <c r="A1012" s="327" t="s">
        <v>3664</v>
      </c>
      <c r="B1012" s="328" t="s">
        <v>3663</v>
      </c>
      <c r="C1012" s="329" t="s">
        <v>1540</v>
      </c>
      <c r="D1012" s="330">
        <f t="shared" si="39"/>
        <v>40</v>
      </c>
      <c r="E1012" s="331">
        <f t="shared" si="40"/>
        <v>18</v>
      </c>
      <c r="F1012" s="331">
        <f t="shared" si="41"/>
        <v>8</v>
      </c>
      <c r="G1012" s="331">
        <f t="shared" si="42"/>
        <v>5</v>
      </c>
      <c r="H1012" s="331">
        <f t="shared" si="43"/>
        <v>0</v>
      </c>
      <c r="I1012" s="331">
        <f t="shared" si="44"/>
        <v>0</v>
      </c>
      <c r="J1012" s="331">
        <f t="shared" si="45"/>
        <v>0</v>
      </c>
      <c r="K1012" s="331">
        <f t="shared" si="46"/>
        <v>0</v>
      </c>
      <c r="L1012" s="331">
        <f t="shared" si="47"/>
        <v>0</v>
      </c>
      <c r="M1012" s="332">
        <f t="shared" si="48"/>
        <v>0</v>
      </c>
      <c r="N1012" s="333">
        <f t="shared" si="49"/>
        <v>71</v>
      </c>
      <c r="O1012" s="334"/>
      <c r="P1012" s="335">
        <f t="shared" si="50"/>
        <v>71</v>
      </c>
      <c r="Q1012" s="336">
        <f t="shared" si="51"/>
        <v>151</v>
      </c>
      <c r="R1012" s="148"/>
      <c r="S1012" s="148"/>
      <c r="T1012" s="337"/>
      <c r="U1012" s="148"/>
      <c r="V1012" s="148"/>
      <c r="W1012" s="337"/>
      <c r="X1012" s="147"/>
      <c r="Y1012" s="148"/>
      <c r="Z1012" s="147"/>
      <c r="AA1012" s="338">
        <v>0</v>
      </c>
      <c r="AB1012" s="339">
        <v>0</v>
      </c>
      <c r="AC1012" s="349">
        <v>0</v>
      </c>
      <c r="AD1012" s="147"/>
      <c r="AE1012" s="148">
        <v>8</v>
      </c>
      <c r="AF1012" s="147"/>
      <c r="AG1012" s="88">
        <v>0</v>
      </c>
      <c r="AH1012" s="88">
        <v>0</v>
      </c>
      <c r="AI1012" s="145"/>
      <c r="AJ1012" s="145"/>
      <c r="AK1012" s="88"/>
      <c r="AL1012" s="145"/>
      <c r="AM1012" s="88"/>
      <c r="AN1012" s="88"/>
      <c r="AO1012" s="340"/>
      <c r="AP1012" s="340"/>
      <c r="AQ1012" s="358"/>
      <c r="AR1012" s="358"/>
      <c r="AS1012" s="358"/>
      <c r="AT1012" s="153"/>
      <c r="AU1012" s="88"/>
      <c r="AV1012" s="145"/>
      <c r="AW1012" s="148">
        <v>0</v>
      </c>
      <c r="AX1012" s="148">
        <v>0</v>
      </c>
      <c r="AY1012" s="147"/>
      <c r="AZ1012" s="148"/>
      <c r="BA1012" s="148"/>
      <c r="BB1012" s="147">
        <v>5</v>
      </c>
      <c r="BC1012" s="147">
        <v>40</v>
      </c>
      <c r="BD1012" s="148"/>
      <c r="BE1012" s="148"/>
      <c r="BF1012" s="338">
        <v>0</v>
      </c>
      <c r="BG1012" s="145"/>
      <c r="BH1012" s="148">
        <v>0</v>
      </c>
      <c r="BI1012" s="337"/>
      <c r="BJ1012" s="360"/>
      <c r="BK1012" s="343"/>
      <c r="BL1012" s="147"/>
      <c r="BM1012" s="147"/>
      <c r="BN1012" s="148">
        <v>18</v>
      </c>
      <c r="BO1012" s="148"/>
      <c r="BP1012" s="147"/>
      <c r="BQ1012" s="344">
        <v>0</v>
      </c>
      <c r="BR1012" s="145"/>
      <c r="BS1012" s="145"/>
      <c r="BT1012" s="145"/>
      <c r="BU1012" s="338"/>
      <c r="BV1012" s="344"/>
      <c r="BW1012" s="145"/>
      <c r="BX1012" s="145"/>
      <c r="BY1012" s="88"/>
      <c r="BZ1012" s="88"/>
      <c r="CA1012" s="149">
        <v>0</v>
      </c>
      <c r="CB1012" s="354">
        <v>0</v>
      </c>
      <c r="CC1012" s="344">
        <v>0</v>
      </c>
      <c r="CD1012" s="145"/>
      <c r="CE1012" s="145"/>
      <c r="CF1012" s="146">
        <v>0</v>
      </c>
      <c r="CG1012" s="148"/>
      <c r="CH1012" s="148"/>
      <c r="CI1012" s="337"/>
      <c r="CJ1012" s="147"/>
      <c r="CK1012" s="354"/>
      <c r="CL1012" s="145"/>
      <c r="CM1012" s="145"/>
      <c r="CN1012" s="354"/>
      <c r="CO1012" s="344"/>
    </row>
    <row r="1013" spans="1:93" ht="24" customHeight="1" x14ac:dyDescent="0.3">
      <c r="A1013" s="345" t="s">
        <v>1575</v>
      </c>
      <c r="B1013" s="328" t="s">
        <v>215</v>
      </c>
      <c r="C1013" s="329" t="s">
        <v>664</v>
      </c>
      <c r="D1013" s="330">
        <f t="shared" si="39"/>
        <v>240</v>
      </c>
      <c r="E1013" s="331">
        <f t="shared" si="40"/>
        <v>0</v>
      </c>
      <c r="F1013" s="331">
        <f t="shared" si="41"/>
        <v>0</v>
      </c>
      <c r="G1013" s="331">
        <f t="shared" si="42"/>
        <v>0</v>
      </c>
      <c r="H1013" s="331">
        <f t="shared" si="43"/>
        <v>0</v>
      </c>
      <c r="I1013" s="331">
        <f t="shared" si="44"/>
        <v>0</v>
      </c>
      <c r="J1013" s="331">
        <f t="shared" si="45"/>
        <v>0</v>
      </c>
      <c r="K1013" s="331">
        <f t="shared" si="46"/>
        <v>0</v>
      </c>
      <c r="L1013" s="331">
        <f t="shared" si="47"/>
        <v>0</v>
      </c>
      <c r="M1013" s="332">
        <f t="shared" si="48"/>
        <v>0</v>
      </c>
      <c r="N1013" s="333">
        <f t="shared" si="49"/>
        <v>240</v>
      </c>
      <c r="O1013" s="334"/>
      <c r="P1013" s="335">
        <f t="shared" si="50"/>
        <v>240</v>
      </c>
      <c r="Q1013" s="336">
        <f t="shared" si="51"/>
        <v>52</v>
      </c>
      <c r="R1013" s="148"/>
      <c r="S1013" s="148"/>
      <c r="T1013" s="337"/>
      <c r="U1013" s="148"/>
      <c r="V1013" s="148"/>
      <c r="W1013" s="361">
        <v>240</v>
      </c>
      <c r="X1013" s="147"/>
      <c r="Y1013" s="148"/>
      <c r="Z1013" s="147"/>
      <c r="AA1013" s="338">
        <v>0</v>
      </c>
      <c r="AB1013" s="339">
        <v>0</v>
      </c>
      <c r="AC1013" s="148">
        <v>0</v>
      </c>
      <c r="AD1013" s="147"/>
      <c r="AE1013" s="148"/>
      <c r="AF1013" s="147"/>
      <c r="AG1013" s="144">
        <v>0</v>
      </c>
      <c r="AH1013" s="144">
        <v>0</v>
      </c>
      <c r="AI1013" s="145"/>
      <c r="AJ1013" s="145"/>
      <c r="AK1013" s="144"/>
      <c r="AL1013" s="145"/>
      <c r="AM1013" s="144"/>
      <c r="AN1013" s="144"/>
      <c r="AO1013" s="340"/>
      <c r="AP1013" s="340"/>
      <c r="AQ1013" s="341"/>
      <c r="AR1013" s="341"/>
      <c r="AS1013" s="341"/>
      <c r="AT1013" s="153"/>
      <c r="AU1013" s="144"/>
      <c r="AV1013" s="145"/>
      <c r="AW1013" s="349">
        <v>0</v>
      </c>
      <c r="AX1013" s="349">
        <v>0</v>
      </c>
      <c r="AY1013" s="147"/>
      <c r="AZ1013" s="349"/>
      <c r="BA1013" s="349"/>
      <c r="BB1013" s="147"/>
      <c r="BC1013" s="147"/>
      <c r="BD1013" s="349"/>
      <c r="BE1013" s="349"/>
      <c r="BF1013" s="338">
        <v>0</v>
      </c>
      <c r="BG1013" s="145"/>
      <c r="BH1013" s="148">
        <v>0</v>
      </c>
      <c r="BI1013" s="337"/>
      <c r="BJ1013" s="342"/>
      <c r="BK1013" s="343"/>
      <c r="BL1013" s="147"/>
      <c r="BM1013" s="147"/>
      <c r="BN1013" s="349"/>
      <c r="BO1013" s="349"/>
      <c r="BP1013" s="147"/>
      <c r="BQ1013" s="88">
        <v>0</v>
      </c>
      <c r="BR1013" s="352"/>
      <c r="BS1013" s="352"/>
      <c r="BT1013" s="145"/>
      <c r="BU1013" s="338"/>
      <c r="BV1013" s="88"/>
      <c r="BW1013" s="145"/>
      <c r="BX1013" s="145"/>
      <c r="BY1013" s="144"/>
      <c r="BZ1013" s="144"/>
      <c r="CA1013" s="355">
        <v>0</v>
      </c>
      <c r="CB1013" s="354">
        <v>0</v>
      </c>
      <c r="CC1013" s="88">
        <v>0</v>
      </c>
      <c r="CD1013" s="145"/>
      <c r="CE1013" s="145"/>
      <c r="CF1013" s="356">
        <v>0</v>
      </c>
      <c r="CG1013" s="148"/>
      <c r="CH1013" s="148"/>
      <c r="CI1013" s="361"/>
      <c r="CJ1013" s="147"/>
      <c r="CK1013" s="354"/>
      <c r="CL1013" s="145"/>
      <c r="CM1013" s="145"/>
      <c r="CN1013" s="354"/>
      <c r="CO1013" s="88"/>
    </row>
    <row r="1014" spans="1:93" ht="24" customHeight="1" x14ac:dyDescent="0.3">
      <c r="A1014" s="345" t="s">
        <v>3665</v>
      </c>
      <c r="B1014" s="328" t="s">
        <v>3666</v>
      </c>
      <c r="C1014" s="329" t="s">
        <v>2094</v>
      </c>
      <c r="D1014" s="330">
        <f t="shared" si="39"/>
        <v>14</v>
      </c>
      <c r="E1014" s="331">
        <f t="shared" si="40"/>
        <v>10</v>
      </c>
      <c r="F1014" s="331">
        <f t="shared" si="41"/>
        <v>0</v>
      </c>
      <c r="G1014" s="331">
        <f t="shared" si="42"/>
        <v>0</v>
      </c>
      <c r="H1014" s="331">
        <f t="shared" si="43"/>
        <v>0</v>
      </c>
      <c r="I1014" s="331">
        <f t="shared" si="44"/>
        <v>0</v>
      </c>
      <c r="J1014" s="331">
        <f t="shared" si="45"/>
        <v>0</v>
      </c>
      <c r="K1014" s="331">
        <f t="shared" si="46"/>
        <v>0</v>
      </c>
      <c r="L1014" s="331">
        <f t="shared" si="47"/>
        <v>0</v>
      </c>
      <c r="M1014" s="332">
        <f t="shared" si="48"/>
        <v>0</v>
      </c>
      <c r="N1014" s="333">
        <f t="shared" si="49"/>
        <v>24</v>
      </c>
      <c r="O1014" s="334"/>
      <c r="P1014" s="335">
        <f t="shared" si="50"/>
        <v>24</v>
      </c>
      <c r="Q1014" s="336">
        <f t="shared" si="51"/>
        <v>407</v>
      </c>
      <c r="R1014" s="349"/>
      <c r="S1014" s="349"/>
      <c r="T1014" s="337"/>
      <c r="U1014" s="349"/>
      <c r="V1014" s="349"/>
      <c r="W1014" s="337"/>
      <c r="X1014" s="147"/>
      <c r="Y1014" s="349"/>
      <c r="Z1014" s="147"/>
      <c r="AA1014" s="354">
        <v>0</v>
      </c>
      <c r="AB1014" s="357">
        <v>0</v>
      </c>
      <c r="AC1014" s="148">
        <v>0</v>
      </c>
      <c r="AD1014" s="147"/>
      <c r="AE1014" s="349"/>
      <c r="AF1014" s="147">
        <v>14</v>
      </c>
      <c r="AG1014" s="88">
        <v>0</v>
      </c>
      <c r="AH1014" s="88">
        <v>0</v>
      </c>
      <c r="AI1014" s="145"/>
      <c r="AJ1014" s="145"/>
      <c r="AK1014" s="88"/>
      <c r="AL1014" s="145"/>
      <c r="AM1014" s="88"/>
      <c r="AN1014" s="88"/>
      <c r="AO1014" s="340"/>
      <c r="AP1014" s="340"/>
      <c r="AQ1014" s="358"/>
      <c r="AR1014" s="358"/>
      <c r="AS1014" s="358"/>
      <c r="AT1014" s="359"/>
      <c r="AU1014" s="88"/>
      <c r="AV1014" s="145"/>
      <c r="AW1014" s="148">
        <v>0</v>
      </c>
      <c r="AX1014" s="148">
        <v>0</v>
      </c>
      <c r="AY1014" s="147"/>
      <c r="AZ1014" s="148"/>
      <c r="BA1014" s="148"/>
      <c r="BB1014" s="147"/>
      <c r="BC1014" s="147"/>
      <c r="BD1014" s="148"/>
      <c r="BE1014" s="148"/>
      <c r="BF1014" s="338">
        <v>0</v>
      </c>
      <c r="BG1014" s="145"/>
      <c r="BH1014" s="148">
        <v>0</v>
      </c>
      <c r="BI1014" s="337"/>
      <c r="BJ1014" s="342"/>
      <c r="BK1014" s="343"/>
      <c r="BL1014" s="147"/>
      <c r="BM1014" s="147"/>
      <c r="BN1014" s="148"/>
      <c r="BO1014" s="148">
        <v>10</v>
      </c>
      <c r="BP1014" s="147"/>
      <c r="BQ1014" s="144">
        <v>0</v>
      </c>
      <c r="BR1014" s="145"/>
      <c r="BS1014" s="145"/>
      <c r="BT1014" s="145"/>
      <c r="BU1014" s="338"/>
      <c r="BV1014" s="144"/>
      <c r="BW1014" s="145"/>
      <c r="BX1014" s="145"/>
      <c r="BY1014" s="88"/>
      <c r="BZ1014" s="88"/>
      <c r="CA1014" s="149">
        <v>0</v>
      </c>
      <c r="CB1014" s="338">
        <v>0</v>
      </c>
      <c r="CC1014" s="88">
        <v>0</v>
      </c>
      <c r="CD1014" s="145"/>
      <c r="CE1014" s="145"/>
      <c r="CF1014" s="356">
        <v>0</v>
      </c>
      <c r="CG1014" s="148"/>
      <c r="CH1014" s="148"/>
      <c r="CI1014" s="337"/>
      <c r="CJ1014" s="147"/>
      <c r="CK1014" s="338"/>
      <c r="CL1014" s="145"/>
      <c r="CM1014" s="145"/>
      <c r="CN1014" s="338"/>
      <c r="CO1014" s="88"/>
    </row>
    <row r="1015" spans="1:93" ht="24" customHeight="1" x14ac:dyDescent="0.3">
      <c r="A1015" s="327">
        <v>760925</v>
      </c>
      <c r="B1015" s="328" t="s">
        <v>3667</v>
      </c>
      <c r="C1015" s="329" t="s">
        <v>314</v>
      </c>
      <c r="D1015" s="330">
        <f t="shared" si="39"/>
        <v>0</v>
      </c>
      <c r="E1015" s="331">
        <f t="shared" si="40"/>
        <v>0</v>
      </c>
      <c r="F1015" s="331">
        <f t="shared" si="41"/>
        <v>0</v>
      </c>
      <c r="G1015" s="331">
        <f t="shared" si="42"/>
        <v>0</v>
      </c>
      <c r="H1015" s="331">
        <f t="shared" si="43"/>
        <v>0</v>
      </c>
      <c r="I1015" s="331">
        <f t="shared" si="44"/>
        <v>0</v>
      </c>
      <c r="J1015" s="331">
        <f t="shared" si="45"/>
        <v>0</v>
      </c>
      <c r="K1015" s="331">
        <f t="shared" si="46"/>
        <v>0</v>
      </c>
      <c r="L1015" s="331">
        <f t="shared" si="47"/>
        <v>0</v>
      </c>
      <c r="M1015" s="332">
        <f t="shared" si="48"/>
        <v>0</v>
      </c>
      <c r="N1015" s="333">
        <f t="shared" si="49"/>
        <v>0</v>
      </c>
      <c r="O1015" s="334"/>
      <c r="P1015" s="335">
        <f t="shared" si="50"/>
        <v>0</v>
      </c>
      <c r="Q1015" s="336" t="str">
        <f t="shared" si="51"/>
        <v/>
      </c>
      <c r="R1015" s="349"/>
      <c r="S1015" s="349"/>
      <c r="T1015" s="337"/>
      <c r="U1015" s="349"/>
      <c r="V1015" s="349"/>
      <c r="W1015" s="337"/>
      <c r="X1015" s="147"/>
      <c r="Y1015" s="349"/>
      <c r="Z1015" s="147"/>
      <c r="AA1015" s="338">
        <v>0</v>
      </c>
      <c r="AB1015" s="339">
        <v>0</v>
      </c>
      <c r="AC1015" s="148">
        <v>0</v>
      </c>
      <c r="AD1015" s="147"/>
      <c r="AE1015" s="349"/>
      <c r="AF1015" s="147"/>
      <c r="AG1015" s="144">
        <v>0</v>
      </c>
      <c r="AH1015" s="144">
        <v>0</v>
      </c>
      <c r="AI1015" s="145"/>
      <c r="AJ1015" s="145"/>
      <c r="AK1015" s="144"/>
      <c r="AL1015" s="145"/>
      <c r="AM1015" s="144"/>
      <c r="AN1015" s="144"/>
      <c r="AO1015" s="340"/>
      <c r="AP1015" s="340"/>
      <c r="AQ1015" s="341"/>
      <c r="AR1015" s="341"/>
      <c r="AS1015" s="341"/>
      <c r="AT1015" s="153"/>
      <c r="AU1015" s="144"/>
      <c r="AV1015" s="145"/>
      <c r="AW1015" s="148">
        <v>0</v>
      </c>
      <c r="AX1015" s="148">
        <v>0</v>
      </c>
      <c r="AY1015" s="147"/>
      <c r="AZ1015" s="148"/>
      <c r="BA1015" s="148"/>
      <c r="BB1015" s="147"/>
      <c r="BC1015" s="147"/>
      <c r="BD1015" s="148"/>
      <c r="BE1015" s="148"/>
      <c r="BF1015" s="338">
        <v>0</v>
      </c>
      <c r="BG1015" s="145"/>
      <c r="BH1015" s="349">
        <v>0</v>
      </c>
      <c r="BI1015" s="337"/>
      <c r="BJ1015" s="342"/>
      <c r="BK1015" s="343"/>
      <c r="BL1015" s="147"/>
      <c r="BM1015" s="147"/>
      <c r="BN1015" s="148"/>
      <c r="BO1015" s="148"/>
      <c r="BP1015" s="147"/>
      <c r="BQ1015" s="144">
        <v>0</v>
      </c>
      <c r="BR1015" s="145"/>
      <c r="BS1015" s="145"/>
      <c r="BT1015" s="145"/>
      <c r="BU1015" s="338"/>
      <c r="BV1015" s="144"/>
      <c r="BW1015" s="145"/>
      <c r="BX1015" s="145"/>
      <c r="BY1015" s="144"/>
      <c r="BZ1015" s="144"/>
      <c r="CA1015" s="149">
        <v>0</v>
      </c>
      <c r="CB1015" s="354">
        <v>0</v>
      </c>
      <c r="CC1015" s="344">
        <v>0</v>
      </c>
      <c r="CD1015" s="145"/>
      <c r="CE1015" s="145"/>
      <c r="CF1015" s="146">
        <v>0</v>
      </c>
      <c r="CG1015" s="148"/>
      <c r="CH1015" s="148"/>
      <c r="CI1015" s="337"/>
      <c r="CJ1015" s="147"/>
      <c r="CK1015" s="354"/>
      <c r="CL1015" s="145"/>
      <c r="CM1015" s="145"/>
      <c r="CN1015" s="354"/>
      <c r="CO1015" s="344"/>
    </row>
    <row r="1016" spans="1:93" ht="24" customHeight="1" x14ac:dyDescent="0.3">
      <c r="A1016" s="346" t="s">
        <v>3668</v>
      </c>
      <c r="B1016" s="347" t="s">
        <v>3669</v>
      </c>
      <c r="C1016" s="348" t="s">
        <v>270</v>
      </c>
      <c r="D1016" s="330">
        <f t="shared" si="39"/>
        <v>0</v>
      </c>
      <c r="E1016" s="331">
        <f t="shared" si="40"/>
        <v>0</v>
      </c>
      <c r="F1016" s="331">
        <f t="shared" si="41"/>
        <v>0</v>
      </c>
      <c r="G1016" s="331">
        <f t="shared" si="42"/>
        <v>0</v>
      </c>
      <c r="H1016" s="331">
        <f t="shared" si="43"/>
        <v>0</v>
      </c>
      <c r="I1016" s="331">
        <f t="shared" si="44"/>
        <v>0</v>
      </c>
      <c r="J1016" s="331">
        <f t="shared" si="45"/>
        <v>0</v>
      </c>
      <c r="K1016" s="331">
        <f t="shared" si="46"/>
        <v>0</v>
      </c>
      <c r="L1016" s="331">
        <f t="shared" si="47"/>
        <v>0</v>
      </c>
      <c r="M1016" s="332">
        <f t="shared" si="48"/>
        <v>0</v>
      </c>
      <c r="N1016" s="333">
        <f t="shared" si="49"/>
        <v>0</v>
      </c>
      <c r="O1016" s="334"/>
      <c r="P1016" s="335">
        <f t="shared" si="50"/>
        <v>0</v>
      </c>
      <c r="Q1016" s="336" t="str">
        <f t="shared" si="51"/>
        <v/>
      </c>
      <c r="R1016" s="148"/>
      <c r="S1016" s="148"/>
      <c r="T1016" s="337"/>
      <c r="U1016" s="148"/>
      <c r="V1016" s="148"/>
      <c r="W1016" s="337"/>
      <c r="X1016" s="147"/>
      <c r="Y1016" s="148"/>
      <c r="Z1016" s="147"/>
      <c r="AA1016" s="338">
        <v>0</v>
      </c>
      <c r="AB1016" s="339">
        <v>0</v>
      </c>
      <c r="AC1016" s="148">
        <v>0</v>
      </c>
      <c r="AD1016" s="147"/>
      <c r="AE1016" s="148"/>
      <c r="AF1016" s="147"/>
      <c r="AG1016" s="88">
        <v>0</v>
      </c>
      <c r="AH1016" s="88">
        <v>0</v>
      </c>
      <c r="AI1016" s="352"/>
      <c r="AJ1016" s="352"/>
      <c r="AK1016" s="88"/>
      <c r="AL1016" s="352"/>
      <c r="AM1016" s="88"/>
      <c r="AN1016" s="88"/>
      <c r="AO1016" s="353"/>
      <c r="AP1016" s="353"/>
      <c r="AQ1016" s="358"/>
      <c r="AR1016" s="358"/>
      <c r="AS1016" s="358"/>
      <c r="AT1016" s="153"/>
      <c r="AU1016" s="88"/>
      <c r="AV1016" s="352"/>
      <c r="AW1016" s="148">
        <v>0</v>
      </c>
      <c r="AX1016" s="148">
        <v>0</v>
      </c>
      <c r="AY1016" s="147"/>
      <c r="AZ1016" s="148"/>
      <c r="BA1016" s="148"/>
      <c r="BB1016" s="147"/>
      <c r="BC1016" s="147"/>
      <c r="BD1016" s="148"/>
      <c r="BE1016" s="148"/>
      <c r="BF1016" s="338">
        <v>0</v>
      </c>
      <c r="BG1016" s="352"/>
      <c r="BH1016" s="148">
        <v>0</v>
      </c>
      <c r="BI1016" s="337"/>
      <c r="BJ1016" s="342"/>
      <c r="BK1016" s="343"/>
      <c r="BL1016" s="147"/>
      <c r="BM1016" s="147"/>
      <c r="BN1016" s="148"/>
      <c r="BO1016" s="148"/>
      <c r="BP1016" s="147"/>
      <c r="BQ1016" s="144">
        <v>0</v>
      </c>
      <c r="BR1016" s="352"/>
      <c r="BS1016" s="352"/>
      <c r="BT1016" s="352"/>
      <c r="BU1016" s="338"/>
      <c r="BV1016" s="144"/>
      <c r="BW1016" s="352"/>
      <c r="BX1016" s="352"/>
      <c r="BY1016" s="88"/>
      <c r="BZ1016" s="88"/>
      <c r="CA1016" s="149">
        <v>0</v>
      </c>
      <c r="CB1016" s="338">
        <v>0</v>
      </c>
      <c r="CC1016" s="88">
        <v>0</v>
      </c>
      <c r="CD1016" s="352"/>
      <c r="CE1016" s="352"/>
      <c r="CF1016" s="356">
        <v>0</v>
      </c>
      <c r="CG1016" s="148"/>
      <c r="CH1016" s="148"/>
      <c r="CI1016" s="337"/>
      <c r="CJ1016" s="147"/>
      <c r="CK1016" s="338"/>
      <c r="CL1016" s="352"/>
      <c r="CM1016" s="352"/>
      <c r="CN1016" s="338"/>
      <c r="CO1016" s="88"/>
    </row>
    <row r="1017" spans="1:93" ht="24" customHeight="1" x14ac:dyDescent="0.3">
      <c r="A1017" s="327" t="s">
        <v>3670</v>
      </c>
      <c r="B1017" s="328" t="s">
        <v>3671</v>
      </c>
      <c r="C1017" s="329" t="s">
        <v>2499</v>
      </c>
      <c r="D1017" s="330">
        <f t="shared" si="39"/>
        <v>0</v>
      </c>
      <c r="E1017" s="331">
        <f t="shared" si="40"/>
        <v>0</v>
      </c>
      <c r="F1017" s="331">
        <f t="shared" si="41"/>
        <v>0</v>
      </c>
      <c r="G1017" s="331">
        <f t="shared" si="42"/>
        <v>0</v>
      </c>
      <c r="H1017" s="331">
        <f t="shared" si="43"/>
        <v>0</v>
      </c>
      <c r="I1017" s="331">
        <f t="shared" si="44"/>
        <v>0</v>
      </c>
      <c r="J1017" s="331">
        <f t="shared" si="45"/>
        <v>0</v>
      </c>
      <c r="K1017" s="331">
        <f t="shared" si="46"/>
        <v>0</v>
      </c>
      <c r="L1017" s="331">
        <f t="shared" si="47"/>
        <v>0</v>
      </c>
      <c r="M1017" s="332">
        <f t="shared" si="48"/>
        <v>0</v>
      </c>
      <c r="N1017" s="333">
        <f t="shared" si="49"/>
        <v>0</v>
      </c>
      <c r="O1017" s="334"/>
      <c r="P1017" s="335">
        <f t="shared" si="50"/>
        <v>0</v>
      </c>
      <c r="Q1017" s="336" t="str">
        <f t="shared" si="51"/>
        <v/>
      </c>
      <c r="R1017" s="148"/>
      <c r="S1017" s="148"/>
      <c r="T1017" s="337"/>
      <c r="U1017" s="148"/>
      <c r="V1017" s="148"/>
      <c r="W1017" s="337"/>
      <c r="X1017" s="147"/>
      <c r="Y1017" s="148"/>
      <c r="Z1017" s="147"/>
      <c r="AA1017" s="338">
        <v>0</v>
      </c>
      <c r="AB1017" s="339">
        <v>0</v>
      </c>
      <c r="AC1017" s="349">
        <v>0</v>
      </c>
      <c r="AD1017" s="147"/>
      <c r="AE1017" s="148"/>
      <c r="AF1017" s="147"/>
      <c r="AG1017" s="144">
        <v>0</v>
      </c>
      <c r="AH1017" s="144">
        <v>0</v>
      </c>
      <c r="AI1017" s="145"/>
      <c r="AJ1017" s="145"/>
      <c r="AK1017" s="144"/>
      <c r="AL1017" s="145"/>
      <c r="AM1017" s="144"/>
      <c r="AN1017" s="144"/>
      <c r="AO1017" s="340"/>
      <c r="AP1017" s="340"/>
      <c r="AQ1017" s="341"/>
      <c r="AR1017" s="341"/>
      <c r="AS1017" s="341"/>
      <c r="AT1017" s="153"/>
      <c r="AU1017" s="144"/>
      <c r="AV1017" s="145"/>
      <c r="AW1017" s="148">
        <v>0</v>
      </c>
      <c r="AX1017" s="148">
        <v>0</v>
      </c>
      <c r="AY1017" s="147"/>
      <c r="AZ1017" s="148"/>
      <c r="BA1017" s="148"/>
      <c r="BB1017" s="147"/>
      <c r="BC1017" s="147"/>
      <c r="BD1017" s="148"/>
      <c r="BE1017" s="148"/>
      <c r="BF1017" s="338">
        <v>0</v>
      </c>
      <c r="BG1017" s="145"/>
      <c r="BH1017" s="148">
        <v>0</v>
      </c>
      <c r="BI1017" s="337"/>
      <c r="BJ1017" s="342"/>
      <c r="BK1017" s="343"/>
      <c r="BL1017" s="147"/>
      <c r="BM1017" s="147"/>
      <c r="BN1017" s="148"/>
      <c r="BO1017" s="148"/>
      <c r="BP1017" s="147"/>
      <c r="BQ1017" s="144">
        <v>0</v>
      </c>
      <c r="BR1017" s="145"/>
      <c r="BS1017" s="145"/>
      <c r="BT1017" s="145"/>
      <c r="BU1017" s="338"/>
      <c r="BV1017" s="144"/>
      <c r="BW1017" s="145"/>
      <c r="BX1017" s="145"/>
      <c r="BY1017" s="144"/>
      <c r="BZ1017" s="144"/>
      <c r="CA1017" s="149">
        <v>0</v>
      </c>
      <c r="CB1017" s="338">
        <v>0</v>
      </c>
      <c r="CC1017" s="344">
        <v>0</v>
      </c>
      <c r="CD1017" s="145"/>
      <c r="CE1017" s="145"/>
      <c r="CF1017" s="356">
        <v>0</v>
      </c>
      <c r="CG1017" s="148"/>
      <c r="CH1017" s="148"/>
      <c r="CI1017" s="337"/>
      <c r="CJ1017" s="147"/>
      <c r="CK1017" s="338"/>
      <c r="CL1017" s="145"/>
      <c r="CM1017" s="145"/>
      <c r="CN1017" s="338"/>
      <c r="CO1017" s="344"/>
    </row>
    <row r="1018" spans="1:93" ht="24" customHeight="1" x14ac:dyDescent="0.3">
      <c r="A1018" s="346" t="s">
        <v>3672</v>
      </c>
      <c r="B1018" s="347" t="s">
        <v>3673</v>
      </c>
      <c r="C1018" s="348" t="s">
        <v>92</v>
      </c>
      <c r="D1018" s="330">
        <f t="shared" si="39"/>
        <v>40</v>
      </c>
      <c r="E1018" s="331">
        <f t="shared" si="40"/>
        <v>40</v>
      </c>
      <c r="F1018" s="331">
        <f t="shared" si="41"/>
        <v>20</v>
      </c>
      <c r="G1018" s="331">
        <f t="shared" si="42"/>
        <v>20</v>
      </c>
      <c r="H1018" s="331">
        <f t="shared" si="43"/>
        <v>20</v>
      </c>
      <c r="I1018" s="331">
        <f t="shared" si="44"/>
        <v>16</v>
      </c>
      <c r="J1018" s="331">
        <f t="shared" si="45"/>
        <v>12</v>
      </c>
      <c r="K1018" s="331">
        <f t="shared" si="46"/>
        <v>5</v>
      </c>
      <c r="L1018" s="331">
        <f t="shared" si="47"/>
        <v>5</v>
      </c>
      <c r="M1018" s="332">
        <f t="shared" si="48"/>
        <v>5</v>
      </c>
      <c r="N1018" s="333">
        <f t="shared" si="49"/>
        <v>183</v>
      </c>
      <c r="O1018" s="334"/>
      <c r="P1018" s="335">
        <f t="shared" si="50"/>
        <v>183</v>
      </c>
      <c r="Q1018" s="336">
        <f t="shared" si="51"/>
        <v>74</v>
      </c>
      <c r="R1018" s="148"/>
      <c r="S1018" s="148"/>
      <c r="T1018" s="361">
        <v>5</v>
      </c>
      <c r="U1018" s="148"/>
      <c r="V1018" s="148"/>
      <c r="W1018" s="361">
        <v>20</v>
      </c>
      <c r="X1018" s="147"/>
      <c r="Y1018" s="148"/>
      <c r="Z1018" s="147"/>
      <c r="AA1018" s="338">
        <v>0</v>
      </c>
      <c r="AB1018" s="339">
        <v>0</v>
      </c>
      <c r="AC1018" s="349">
        <v>0</v>
      </c>
      <c r="AD1018" s="147"/>
      <c r="AE1018" s="148">
        <v>12</v>
      </c>
      <c r="AF1018" s="147"/>
      <c r="AG1018" s="144">
        <v>0</v>
      </c>
      <c r="AH1018" s="144">
        <v>0</v>
      </c>
      <c r="AI1018" s="352"/>
      <c r="AJ1018" s="352"/>
      <c r="AK1018" s="144"/>
      <c r="AL1018" s="352">
        <v>5</v>
      </c>
      <c r="AM1018" s="144"/>
      <c r="AN1018" s="144"/>
      <c r="AO1018" s="353"/>
      <c r="AP1018" s="353"/>
      <c r="AQ1018" s="341"/>
      <c r="AR1018" s="341"/>
      <c r="AS1018" s="341"/>
      <c r="AT1018" s="153">
        <v>40</v>
      </c>
      <c r="AU1018" s="144"/>
      <c r="AV1018" s="352"/>
      <c r="AW1018" s="349">
        <v>0</v>
      </c>
      <c r="AX1018" s="349">
        <v>0</v>
      </c>
      <c r="AY1018" s="147"/>
      <c r="AZ1018" s="349"/>
      <c r="BA1018" s="349"/>
      <c r="BB1018" s="147"/>
      <c r="BC1018" s="147"/>
      <c r="BD1018" s="349"/>
      <c r="BE1018" s="349"/>
      <c r="BF1018" s="338">
        <v>0</v>
      </c>
      <c r="BG1018" s="352"/>
      <c r="BH1018" s="148">
        <v>0</v>
      </c>
      <c r="BI1018" s="361">
        <v>5</v>
      </c>
      <c r="BJ1018" s="360">
        <v>5</v>
      </c>
      <c r="BK1018" s="343"/>
      <c r="BL1018" s="147"/>
      <c r="BM1018" s="147"/>
      <c r="BN1018" s="349">
        <v>16</v>
      </c>
      <c r="BO1018" s="349"/>
      <c r="BP1018" s="147"/>
      <c r="BQ1018" s="144">
        <v>0</v>
      </c>
      <c r="BR1018" s="352"/>
      <c r="BS1018" s="352"/>
      <c r="BT1018" s="352"/>
      <c r="BU1018" s="338">
        <v>20</v>
      </c>
      <c r="BV1018" s="144">
        <v>1</v>
      </c>
      <c r="BW1018" s="352"/>
      <c r="BX1018" s="352"/>
      <c r="BY1018" s="144"/>
      <c r="BZ1018" s="144"/>
      <c r="CA1018" s="149">
        <v>0</v>
      </c>
      <c r="CB1018" s="338">
        <v>0</v>
      </c>
      <c r="CC1018" s="344">
        <v>0</v>
      </c>
      <c r="CD1018" s="352"/>
      <c r="CE1018" s="352"/>
      <c r="CF1018" s="356">
        <v>0</v>
      </c>
      <c r="CG1018" s="148"/>
      <c r="CH1018" s="148"/>
      <c r="CI1018" s="361"/>
      <c r="CJ1018" s="147"/>
      <c r="CK1018" s="338">
        <v>20</v>
      </c>
      <c r="CL1018" s="352"/>
      <c r="CM1018" s="352"/>
      <c r="CN1018" s="338"/>
      <c r="CO1018" s="344">
        <v>40</v>
      </c>
    </row>
    <row r="1019" spans="1:93" ht="24" customHeight="1" x14ac:dyDescent="0.3">
      <c r="A1019" s="327">
        <v>760119</v>
      </c>
      <c r="B1019" s="328" t="s">
        <v>3674</v>
      </c>
      <c r="C1019" s="329" t="s">
        <v>351</v>
      </c>
      <c r="D1019" s="330">
        <f t="shared" si="39"/>
        <v>5</v>
      </c>
      <c r="E1019" s="331">
        <f t="shared" si="40"/>
        <v>1</v>
      </c>
      <c r="F1019" s="331">
        <f t="shared" si="41"/>
        <v>0</v>
      </c>
      <c r="G1019" s="331">
        <f t="shared" si="42"/>
        <v>0</v>
      </c>
      <c r="H1019" s="331">
        <f t="shared" si="43"/>
        <v>0</v>
      </c>
      <c r="I1019" s="331">
        <f t="shared" si="44"/>
        <v>0</v>
      </c>
      <c r="J1019" s="331">
        <f t="shared" si="45"/>
        <v>0</v>
      </c>
      <c r="K1019" s="331">
        <f t="shared" si="46"/>
        <v>0</v>
      </c>
      <c r="L1019" s="331">
        <f t="shared" si="47"/>
        <v>0</v>
      </c>
      <c r="M1019" s="332">
        <f t="shared" si="48"/>
        <v>0</v>
      </c>
      <c r="N1019" s="333">
        <f t="shared" si="49"/>
        <v>6</v>
      </c>
      <c r="O1019" s="334"/>
      <c r="P1019" s="335">
        <f t="shared" si="50"/>
        <v>6</v>
      </c>
      <c r="Q1019" s="336">
        <f t="shared" si="51"/>
        <v>768</v>
      </c>
      <c r="R1019" s="148"/>
      <c r="S1019" s="148"/>
      <c r="T1019" s="350"/>
      <c r="U1019" s="148"/>
      <c r="V1019" s="148"/>
      <c r="W1019" s="350"/>
      <c r="X1019" s="351"/>
      <c r="Y1019" s="148"/>
      <c r="Z1019" s="351"/>
      <c r="AA1019" s="338">
        <v>0</v>
      </c>
      <c r="AB1019" s="339">
        <v>0</v>
      </c>
      <c r="AC1019" s="148">
        <v>0</v>
      </c>
      <c r="AD1019" s="351"/>
      <c r="AE1019" s="148"/>
      <c r="AF1019" s="351"/>
      <c r="AG1019" s="144">
        <v>0</v>
      </c>
      <c r="AH1019" s="144">
        <v>0</v>
      </c>
      <c r="AI1019" s="145"/>
      <c r="AJ1019" s="145"/>
      <c r="AK1019" s="144"/>
      <c r="AL1019" s="145"/>
      <c r="AM1019" s="144"/>
      <c r="AN1019" s="144"/>
      <c r="AO1019" s="340"/>
      <c r="AP1019" s="340"/>
      <c r="AQ1019" s="341"/>
      <c r="AR1019" s="341"/>
      <c r="AS1019" s="341"/>
      <c r="AT1019" s="153"/>
      <c r="AU1019" s="144"/>
      <c r="AV1019" s="145"/>
      <c r="AW1019" s="349">
        <v>0</v>
      </c>
      <c r="AX1019" s="349">
        <v>0</v>
      </c>
      <c r="AY1019" s="351"/>
      <c r="AZ1019" s="349"/>
      <c r="BA1019" s="349"/>
      <c r="BB1019" s="351"/>
      <c r="BC1019" s="351"/>
      <c r="BD1019" s="349">
        <v>1</v>
      </c>
      <c r="BE1019" s="349"/>
      <c r="BF1019" s="338">
        <v>0</v>
      </c>
      <c r="BG1019" s="145"/>
      <c r="BH1019" s="148">
        <v>0</v>
      </c>
      <c r="BI1019" s="350"/>
      <c r="BJ1019" s="360"/>
      <c r="BK1019" s="343"/>
      <c r="BL1019" s="351"/>
      <c r="BM1019" s="351"/>
      <c r="BN1019" s="349"/>
      <c r="BO1019" s="349">
        <v>5</v>
      </c>
      <c r="BP1019" s="351"/>
      <c r="BQ1019" s="88">
        <v>0</v>
      </c>
      <c r="BR1019" s="352"/>
      <c r="BS1019" s="352"/>
      <c r="BT1019" s="145"/>
      <c r="BU1019" s="338"/>
      <c r="BV1019" s="88"/>
      <c r="BW1019" s="145"/>
      <c r="BX1019" s="145"/>
      <c r="BY1019" s="144"/>
      <c r="BZ1019" s="144"/>
      <c r="CA1019" s="355">
        <v>0</v>
      </c>
      <c r="CB1019" s="338">
        <v>0</v>
      </c>
      <c r="CC1019" s="344">
        <v>0</v>
      </c>
      <c r="CD1019" s="145"/>
      <c r="CE1019" s="145"/>
      <c r="CF1019" s="146">
        <v>0</v>
      </c>
      <c r="CG1019" s="349"/>
      <c r="CH1019" s="349"/>
      <c r="CI1019" s="350"/>
      <c r="CJ1019" s="351"/>
      <c r="CK1019" s="338"/>
      <c r="CL1019" s="145"/>
      <c r="CM1019" s="145"/>
      <c r="CN1019" s="338"/>
      <c r="CO1019" s="344"/>
    </row>
    <row r="1020" spans="1:93" ht="24" customHeight="1" x14ac:dyDescent="0.3">
      <c r="A1020" s="327" t="s">
        <v>3675</v>
      </c>
      <c r="B1020" s="328" t="s">
        <v>3676</v>
      </c>
      <c r="C1020" s="329" t="s">
        <v>406</v>
      </c>
      <c r="D1020" s="330">
        <f t="shared" si="39"/>
        <v>4</v>
      </c>
      <c r="E1020" s="331">
        <f t="shared" si="40"/>
        <v>3</v>
      </c>
      <c r="F1020" s="331">
        <f t="shared" si="41"/>
        <v>0</v>
      </c>
      <c r="G1020" s="331">
        <f t="shared" si="42"/>
        <v>0</v>
      </c>
      <c r="H1020" s="331">
        <f t="shared" si="43"/>
        <v>0</v>
      </c>
      <c r="I1020" s="331">
        <f t="shared" si="44"/>
        <v>0</v>
      </c>
      <c r="J1020" s="331">
        <f t="shared" si="45"/>
        <v>0</v>
      </c>
      <c r="K1020" s="331">
        <f t="shared" si="46"/>
        <v>0</v>
      </c>
      <c r="L1020" s="331">
        <f t="shared" si="47"/>
        <v>0</v>
      </c>
      <c r="M1020" s="332">
        <f t="shared" si="48"/>
        <v>0</v>
      </c>
      <c r="N1020" s="333">
        <f t="shared" si="49"/>
        <v>7</v>
      </c>
      <c r="O1020" s="334"/>
      <c r="P1020" s="335">
        <f t="shared" si="50"/>
        <v>7</v>
      </c>
      <c r="Q1020" s="336">
        <f t="shared" si="51"/>
        <v>745</v>
      </c>
      <c r="R1020" s="349"/>
      <c r="S1020" s="349"/>
      <c r="T1020" s="350"/>
      <c r="U1020" s="349"/>
      <c r="V1020" s="349"/>
      <c r="W1020" s="350"/>
      <c r="X1020" s="351"/>
      <c r="Y1020" s="349"/>
      <c r="Z1020" s="351"/>
      <c r="AA1020" s="338">
        <v>0</v>
      </c>
      <c r="AB1020" s="339">
        <v>0</v>
      </c>
      <c r="AC1020" s="148">
        <v>0</v>
      </c>
      <c r="AD1020" s="351"/>
      <c r="AE1020" s="349"/>
      <c r="AF1020" s="351">
        <v>4</v>
      </c>
      <c r="AG1020" s="144">
        <v>0</v>
      </c>
      <c r="AH1020" s="144">
        <v>0</v>
      </c>
      <c r="AI1020" s="145"/>
      <c r="AJ1020" s="145"/>
      <c r="AK1020" s="144"/>
      <c r="AL1020" s="145"/>
      <c r="AM1020" s="144"/>
      <c r="AN1020" s="144"/>
      <c r="AO1020" s="340"/>
      <c r="AP1020" s="340"/>
      <c r="AQ1020" s="341"/>
      <c r="AR1020" s="341"/>
      <c r="AS1020" s="341"/>
      <c r="AT1020" s="153"/>
      <c r="AU1020" s="144"/>
      <c r="AV1020" s="145"/>
      <c r="AW1020" s="148">
        <v>0</v>
      </c>
      <c r="AX1020" s="148">
        <v>0</v>
      </c>
      <c r="AY1020" s="351"/>
      <c r="AZ1020" s="148"/>
      <c r="BA1020" s="148"/>
      <c r="BB1020" s="351"/>
      <c r="BC1020" s="351"/>
      <c r="BD1020" s="148"/>
      <c r="BE1020" s="148"/>
      <c r="BF1020" s="354">
        <v>0</v>
      </c>
      <c r="BG1020" s="145"/>
      <c r="BH1020" s="349">
        <v>0</v>
      </c>
      <c r="BI1020" s="350"/>
      <c r="BJ1020" s="342"/>
      <c r="BK1020" s="343"/>
      <c r="BL1020" s="351"/>
      <c r="BM1020" s="351"/>
      <c r="BN1020" s="148"/>
      <c r="BO1020" s="148">
        <v>3</v>
      </c>
      <c r="BP1020" s="351"/>
      <c r="BQ1020" s="88">
        <v>0</v>
      </c>
      <c r="BR1020" s="352"/>
      <c r="BS1020" s="352"/>
      <c r="BT1020" s="145"/>
      <c r="BU1020" s="354"/>
      <c r="BV1020" s="88"/>
      <c r="BW1020" s="145"/>
      <c r="BX1020" s="145"/>
      <c r="BY1020" s="144"/>
      <c r="BZ1020" s="144"/>
      <c r="CA1020" s="149">
        <v>0</v>
      </c>
      <c r="CB1020" s="338">
        <v>0</v>
      </c>
      <c r="CC1020" s="344">
        <v>0</v>
      </c>
      <c r="CD1020" s="145"/>
      <c r="CE1020" s="145"/>
      <c r="CF1020" s="356">
        <v>0</v>
      </c>
      <c r="CG1020" s="349"/>
      <c r="CH1020" s="349"/>
      <c r="CI1020" s="350"/>
      <c r="CJ1020" s="351"/>
      <c r="CK1020" s="338"/>
      <c r="CL1020" s="145"/>
      <c r="CM1020" s="145"/>
      <c r="CN1020" s="338"/>
      <c r="CO1020" s="344"/>
    </row>
    <row r="1021" spans="1:93" ht="24" customHeight="1" x14ac:dyDescent="0.3">
      <c r="A1021" s="327" t="s">
        <v>3677</v>
      </c>
      <c r="B1021" s="328" t="s">
        <v>3678</v>
      </c>
      <c r="C1021" s="329" t="s">
        <v>686</v>
      </c>
      <c r="D1021" s="330">
        <f t="shared" si="39"/>
        <v>4</v>
      </c>
      <c r="E1021" s="331">
        <f t="shared" si="40"/>
        <v>3</v>
      </c>
      <c r="F1021" s="331">
        <f t="shared" si="41"/>
        <v>0</v>
      </c>
      <c r="G1021" s="331">
        <f t="shared" si="42"/>
        <v>0</v>
      </c>
      <c r="H1021" s="331">
        <f t="shared" si="43"/>
        <v>0</v>
      </c>
      <c r="I1021" s="331">
        <f t="shared" si="44"/>
        <v>0</v>
      </c>
      <c r="J1021" s="331">
        <f t="shared" si="45"/>
        <v>0</v>
      </c>
      <c r="K1021" s="331">
        <f t="shared" si="46"/>
        <v>0</v>
      </c>
      <c r="L1021" s="331">
        <f t="shared" si="47"/>
        <v>0</v>
      </c>
      <c r="M1021" s="332">
        <f t="shared" si="48"/>
        <v>0</v>
      </c>
      <c r="N1021" s="333">
        <f t="shared" si="49"/>
        <v>7</v>
      </c>
      <c r="O1021" s="334"/>
      <c r="P1021" s="335">
        <f t="shared" si="50"/>
        <v>7</v>
      </c>
      <c r="Q1021" s="336">
        <f t="shared" si="51"/>
        <v>745</v>
      </c>
      <c r="R1021" s="349"/>
      <c r="S1021" s="349"/>
      <c r="T1021" s="337"/>
      <c r="U1021" s="349"/>
      <c r="V1021" s="349"/>
      <c r="W1021" s="337"/>
      <c r="X1021" s="147"/>
      <c r="Y1021" s="349"/>
      <c r="Z1021" s="147"/>
      <c r="AA1021" s="338">
        <v>0</v>
      </c>
      <c r="AB1021" s="339">
        <v>0</v>
      </c>
      <c r="AC1021" s="148">
        <v>0</v>
      </c>
      <c r="AD1021" s="147"/>
      <c r="AE1021" s="349"/>
      <c r="AF1021" s="147">
        <v>4</v>
      </c>
      <c r="AG1021" s="144">
        <v>0</v>
      </c>
      <c r="AH1021" s="144">
        <v>0</v>
      </c>
      <c r="AI1021" s="145"/>
      <c r="AJ1021" s="145"/>
      <c r="AK1021" s="144"/>
      <c r="AL1021" s="145"/>
      <c r="AM1021" s="144"/>
      <c r="AN1021" s="144"/>
      <c r="AO1021" s="340"/>
      <c r="AP1021" s="340"/>
      <c r="AQ1021" s="341"/>
      <c r="AR1021" s="341"/>
      <c r="AS1021" s="341"/>
      <c r="AT1021" s="153"/>
      <c r="AU1021" s="144"/>
      <c r="AV1021" s="145"/>
      <c r="AW1021" s="148">
        <v>0</v>
      </c>
      <c r="AX1021" s="148">
        <v>0</v>
      </c>
      <c r="AY1021" s="147"/>
      <c r="AZ1021" s="148"/>
      <c r="BA1021" s="148"/>
      <c r="BB1021" s="147"/>
      <c r="BC1021" s="147"/>
      <c r="BD1021" s="148"/>
      <c r="BE1021" s="148"/>
      <c r="BF1021" s="354">
        <v>0</v>
      </c>
      <c r="BG1021" s="145"/>
      <c r="BH1021" s="349">
        <v>0</v>
      </c>
      <c r="BI1021" s="337"/>
      <c r="BJ1021" s="360"/>
      <c r="BK1021" s="343"/>
      <c r="BL1021" s="147"/>
      <c r="BM1021" s="147"/>
      <c r="BN1021" s="148"/>
      <c r="BO1021" s="148">
        <v>3</v>
      </c>
      <c r="BP1021" s="147"/>
      <c r="BQ1021" s="144">
        <v>0</v>
      </c>
      <c r="BR1021" s="145"/>
      <c r="BS1021" s="145"/>
      <c r="BT1021" s="145"/>
      <c r="BU1021" s="354"/>
      <c r="BV1021" s="144"/>
      <c r="BW1021" s="145"/>
      <c r="BX1021" s="145"/>
      <c r="BY1021" s="144"/>
      <c r="BZ1021" s="144"/>
      <c r="CA1021" s="149">
        <v>0</v>
      </c>
      <c r="CB1021" s="338">
        <v>0</v>
      </c>
      <c r="CC1021" s="344">
        <v>0</v>
      </c>
      <c r="CD1021" s="145"/>
      <c r="CE1021" s="145"/>
      <c r="CF1021" s="356">
        <v>0</v>
      </c>
      <c r="CG1021" s="148"/>
      <c r="CH1021" s="148"/>
      <c r="CI1021" s="337"/>
      <c r="CJ1021" s="147"/>
      <c r="CK1021" s="338"/>
      <c r="CL1021" s="145"/>
      <c r="CM1021" s="145"/>
      <c r="CN1021" s="338"/>
      <c r="CO1021" s="344"/>
    </row>
    <row r="1022" spans="1:93" ht="24" customHeight="1" x14ac:dyDescent="0.3">
      <c r="A1022" s="345" t="s">
        <v>3679</v>
      </c>
      <c r="B1022" s="328" t="s">
        <v>3678</v>
      </c>
      <c r="C1022" s="329" t="s">
        <v>437</v>
      </c>
      <c r="D1022" s="330">
        <f t="shared" si="39"/>
        <v>0</v>
      </c>
      <c r="E1022" s="331">
        <f t="shared" si="40"/>
        <v>0</v>
      </c>
      <c r="F1022" s="331">
        <f t="shared" si="41"/>
        <v>0</v>
      </c>
      <c r="G1022" s="331">
        <f t="shared" si="42"/>
        <v>0</v>
      </c>
      <c r="H1022" s="331">
        <f t="shared" si="43"/>
        <v>0</v>
      </c>
      <c r="I1022" s="331">
        <f t="shared" si="44"/>
        <v>0</v>
      </c>
      <c r="J1022" s="331">
        <f t="shared" si="45"/>
        <v>0</v>
      </c>
      <c r="K1022" s="331">
        <f t="shared" si="46"/>
        <v>0</v>
      </c>
      <c r="L1022" s="331">
        <f t="shared" si="47"/>
        <v>0</v>
      </c>
      <c r="M1022" s="332">
        <f t="shared" si="48"/>
        <v>0</v>
      </c>
      <c r="N1022" s="333">
        <f t="shared" si="49"/>
        <v>0</v>
      </c>
      <c r="O1022" s="334"/>
      <c r="P1022" s="335">
        <f t="shared" si="50"/>
        <v>0</v>
      </c>
      <c r="Q1022" s="336" t="str">
        <f t="shared" si="51"/>
        <v/>
      </c>
      <c r="R1022" s="148"/>
      <c r="S1022" s="148"/>
      <c r="T1022" s="337"/>
      <c r="U1022" s="148"/>
      <c r="V1022" s="148"/>
      <c r="W1022" s="337"/>
      <c r="X1022" s="147"/>
      <c r="Y1022" s="148"/>
      <c r="Z1022" s="147"/>
      <c r="AA1022" s="338">
        <v>0</v>
      </c>
      <c r="AB1022" s="339">
        <v>0</v>
      </c>
      <c r="AC1022" s="148">
        <v>0</v>
      </c>
      <c r="AD1022" s="147"/>
      <c r="AE1022" s="148"/>
      <c r="AF1022" s="147"/>
      <c r="AG1022" s="144">
        <v>0</v>
      </c>
      <c r="AH1022" s="144">
        <v>0</v>
      </c>
      <c r="AI1022" s="145"/>
      <c r="AJ1022" s="145"/>
      <c r="AK1022" s="144"/>
      <c r="AL1022" s="145"/>
      <c r="AM1022" s="144"/>
      <c r="AN1022" s="144"/>
      <c r="AO1022" s="340"/>
      <c r="AP1022" s="340"/>
      <c r="AQ1022" s="341"/>
      <c r="AR1022" s="341"/>
      <c r="AS1022" s="341"/>
      <c r="AT1022" s="153"/>
      <c r="AU1022" s="144"/>
      <c r="AV1022" s="145"/>
      <c r="AW1022" s="148">
        <v>0</v>
      </c>
      <c r="AX1022" s="148">
        <v>0</v>
      </c>
      <c r="AY1022" s="147"/>
      <c r="AZ1022" s="148"/>
      <c r="BA1022" s="148"/>
      <c r="BB1022" s="147"/>
      <c r="BC1022" s="147"/>
      <c r="BD1022" s="148"/>
      <c r="BE1022" s="148"/>
      <c r="BF1022" s="338">
        <v>0</v>
      </c>
      <c r="BG1022" s="145"/>
      <c r="BH1022" s="148">
        <v>0</v>
      </c>
      <c r="BI1022" s="337"/>
      <c r="BJ1022" s="342"/>
      <c r="BK1022" s="343"/>
      <c r="BL1022" s="147"/>
      <c r="BM1022" s="147"/>
      <c r="BN1022" s="148"/>
      <c r="BO1022" s="148"/>
      <c r="BP1022" s="147"/>
      <c r="BQ1022" s="88">
        <v>0</v>
      </c>
      <c r="BR1022" s="352"/>
      <c r="BS1022" s="352"/>
      <c r="BT1022" s="145"/>
      <c r="BU1022" s="338"/>
      <c r="BV1022" s="88"/>
      <c r="BW1022" s="145"/>
      <c r="BX1022" s="145"/>
      <c r="BY1022" s="144"/>
      <c r="BZ1022" s="144"/>
      <c r="CA1022" s="149">
        <v>0</v>
      </c>
      <c r="CB1022" s="338">
        <v>0</v>
      </c>
      <c r="CC1022" s="344">
        <v>0</v>
      </c>
      <c r="CD1022" s="145"/>
      <c r="CE1022" s="145"/>
      <c r="CF1022" s="146">
        <v>0</v>
      </c>
      <c r="CG1022" s="148"/>
      <c r="CH1022" s="148"/>
      <c r="CI1022" s="337"/>
      <c r="CJ1022" s="147"/>
      <c r="CK1022" s="338"/>
      <c r="CL1022" s="145"/>
      <c r="CM1022" s="145"/>
      <c r="CN1022" s="338"/>
      <c r="CO1022" s="344"/>
    </row>
    <row r="1023" spans="1:93" ht="24" customHeight="1" x14ac:dyDescent="0.3">
      <c r="A1023" s="346" t="s">
        <v>3680</v>
      </c>
      <c r="B1023" s="347" t="s">
        <v>3681</v>
      </c>
      <c r="C1023" s="348" t="s">
        <v>2893</v>
      </c>
      <c r="D1023" s="330">
        <f t="shared" ref="D1023:D1277" si="52">MAX(R1023:CO1023)</f>
        <v>6</v>
      </c>
      <c r="E1023" s="331">
        <f t="shared" ref="E1023:E1277" si="53">LARGE(R1023:CO1023,2)</f>
        <v>0</v>
      </c>
      <c r="F1023" s="331">
        <f t="shared" ref="F1023:F1277" si="54">LARGE(R1023:CO1023,3)</f>
        <v>0</v>
      </c>
      <c r="G1023" s="331">
        <f t="shared" ref="G1023:G1277" si="55">LARGE(R1023:CO1023,4)</f>
        <v>0</v>
      </c>
      <c r="H1023" s="331">
        <f t="shared" ref="H1023:H1277" si="56">LARGE(R1023:CO1023,5)</f>
        <v>0</v>
      </c>
      <c r="I1023" s="331">
        <f t="shared" ref="I1023:I1277" si="57">LARGE(R1023:CO1023,6)</f>
        <v>0</v>
      </c>
      <c r="J1023" s="331">
        <f t="shared" ref="J1023:J1277" si="58">LARGE(R1023:CO1023,7)</f>
        <v>0</v>
      </c>
      <c r="K1023" s="331">
        <f t="shared" ref="K1023:K1277" si="59">LARGE(R1023:CO1023,8)</f>
        <v>0</v>
      </c>
      <c r="L1023" s="331">
        <f t="shared" ref="L1023:L1277" si="60">LARGE(R1023:CO1023,9)</f>
        <v>0</v>
      </c>
      <c r="M1023" s="332">
        <f t="shared" ref="M1023:M1277" si="61">LARGE(R1023:CO1023,10)</f>
        <v>0</v>
      </c>
      <c r="N1023" s="333">
        <f t="shared" ref="N1023:N1277" si="62">SUM(D1023:M1023)</f>
        <v>6</v>
      </c>
      <c r="O1023" s="334"/>
      <c r="P1023" s="335">
        <f t="shared" ref="P1023:P1277" si="63">N1023+(O1023*100)</f>
        <v>6</v>
      </c>
      <c r="Q1023" s="336">
        <f t="shared" ref="Q1023:Q1277" si="64">IF(P1023=0,"",RANK(P1023,P:P,0))</f>
        <v>768</v>
      </c>
      <c r="R1023" s="349"/>
      <c r="S1023" s="349"/>
      <c r="T1023" s="350"/>
      <c r="U1023" s="349"/>
      <c r="V1023" s="349"/>
      <c r="W1023" s="350"/>
      <c r="X1023" s="351"/>
      <c r="Y1023" s="349"/>
      <c r="Z1023" s="351"/>
      <c r="AA1023" s="338">
        <v>0</v>
      </c>
      <c r="AB1023" s="339">
        <v>0</v>
      </c>
      <c r="AC1023" s="148">
        <v>0</v>
      </c>
      <c r="AD1023" s="351"/>
      <c r="AE1023" s="349"/>
      <c r="AF1023" s="351"/>
      <c r="AG1023" s="144">
        <v>0</v>
      </c>
      <c r="AH1023" s="144">
        <v>0</v>
      </c>
      <c r="AI1023" s="352"/>
      <c r="AJ1023" s="352"/>
      <c r="AK1023" s="144"/>
      <c r="AL1023" s="352"/>
      <c r="AM1023" s="144"/>
      <c r="AN1023" s="144"/>
      <c r="AO1023" s="353"/>
      <c r="AP1023" s="353"/>
      <c r="AQ1023" s="341"/>
      <c r="AR1023" s="341"/>
      <c r="AS1023" s="341"/>
      <c r="AT1023" s="153"/>
      <c r="AU1023" s="144"/>
      <c r="AV1023" s="352"/>
      <c r="AW1023" s="349">
        <v>0</v>
      </c>
      <c r="AX1023" s="349">
        <v>0</v>
      </c>
      <c r="AY1023" s="351"/>
      <c r="AZ1023" s="349"/>
      <c r="BA1023" s="349"/>
      <c r="BB1023" s="351"/>
      <c r="BC1023" s="351"/>
      <c r="BD1023" s="349"/>
      <c r="BE1023" s="349"/>
      <c r="BF1023" s="354">
        <v>0</v>
      </c>
      <c r="BG1023" s="352"/>
      <c r="BH1023" s="148">
        <v>0</v>
      </c>
      <c r="BI1023" s="350"/>
      <c r="BJ1023" s="342"/>
      <c r="BK1023" s="343"/>
      <c r="BL1023" s="351"/>
      <c r="BM1023" s="351"/>
      <c r="BN1023" s="349"/>
      <c r="BO1023" s="349">
        <v>6</v>
      </c>
      <c r="BP1023" s="351"/>
      <c r="BQ1023" s="144">
        <v>0</v>
      </c>
      <c r="BR1023" s="352"/>
      <c r="BS1023" s="352"/>
      <c r="BT1023" s="352"/>
      <c r="BU1023" s="354"/>
      <c r="BV1023" s="144"/>
      <c r="BW1023" s="352"/>
      <c r="BX1023" s="352"/>
      <c r="BY1023" s="144"/>
      <c r="BZ1023" s="144"/>
      <c r="CA1023" s="149">
        <v>0</v>
      </c>
      <c r="CB1023" s="338">
        <v>0</v>
      </c>
      <c r="CC1023" s="344">
        <v>0</v>
      </c>
      <c r="CD1023" s="352"/>
      <c r="CE1023" s="352"/>
      <c r="CF1023" s="146">
        <v>0</v>
      </c>
      <c r="CG1023" s="349"/>
      <c r="CH1023" s="349"/>
      <c r="CI1023" s="350"/>
      <c r="CJ1023" s="351"/>
      <c r="CK1023" s="338"/>
      <c r="CL1023" s="352"/>
      <c r="CM1023" s="352"/>
      <c r="CN1023" s="338"/>
      <c r="CO1023" s="344"/>
    </row>
    <row r="1024" spans="1:93" ht="24" customHeight="1" x14ac:dyDescent="0.3">
      <c r="A1024" s="327" t="s">
        <v>3682</v>
      </c>
      <c r="B1024" s="328" t="s">
        <v>3683</v>
      </c>
      <c r="C1024" s="329" t="s">
        <v>171</v>
      </c>
      <c r="D1024" s="330">
        <f t="shared" si="52"/>
        <v>175</v>
      </c>
      <c r="E1024" s="331">
        <f t="shared" si="53"/>
        <v>105</v>
      </c>
      <c r="F1024" s="331">
        <f t="shared" si="54"/>
        <v>0</v>
      </c>
      <c r="G1024" s="331">
        <f t="shared" si="55"/>
        <v>0</v>
      </c>
      <c r="H1024" s="331">
        <f t="shared" si="56"/>
        <v>0</v>
      </c>
      <c r="I1024" s="331">
        <f t="shared" si="57"/>
        <v>0</v>
      </c>
      <c r="J1024" s="331">
        <f t="shared" si="58"/>
        <v>0</v>
      </c>
      <c r="K1024" s="331">
        <f t="shared" si="59"/>
        <v>0</v>
      </c>
      <c r="L1024" s="331">
        <f t="shared" si="60"/>
        <v>0</v>
      </c>
      <c r="M1024" s="332">
        <f t="shared" si="61"/>
        <v>0</v>
      </c>
      <c r="N1024" s="333">
        <f t="shared" si="62"/>
        <v>280</v>
      </c>
      <c r="O1024" s="334"/>
      <c r="P1024" s="335">
        <f t="shared" si="63"/>
        <v>280</v>
      </c>
      <c r="Q1024" s="336">
        <f t="shared" si="64"/>
        <v>42</v>
      </c>
      <c r="R1024" s="349"/>
      <c r="S1024" s="349"/>
      <c r="T1024" s="337"/>
      <c r="U1024" s="349"/>
      <c r="V1024" s="349"/>
      <c r="W1024" s="337"/>
      <c r="X1024" s="147"/>
      <c r="Y1024" s="349"/>
      <c r="Z1024" s="147"/>
      <c r="AA1024" s="354">
        <v>0</v>
      </c>
      <c r="AB1024" s="357">
        <v>0</v>
      </c>
      <c r="AC1024" s="148">
        <v>0</v>
      </c>
      <c r="AD1024" s="147"/>
      <c r="AE1024" s="349"/>
      <c r="AF1024" s="147"/>
      <c r="AG1024" s="144">
        <v>0</v>
      </c>
      <c r="AH1024" s="144">
        <v>0</v>
      </c>
      <c r="AI1024" s="145"/>
      <c r="AJ1024" s="145"/>
      <c r="AK1024" s="144"/>
      <c r="AL1024" s="145"/>
      <c r="AM1024" s="144"/>
      <c r="AN1024" s="144"/>
      <c r="AO1024" s="340"/>
      <c r="AP1024" s="340"/>
      <c r="AQ1024" s="341">
        <v>105</v>
      </c>
      <c r="AR1024" s="341">
        <v>175</v>
      </c>
      <c r="AS1024" s="341"/>
      <c r="AT1024" s="359"/>
      <c r="AU1024" s="144"/>
      <c r="AV1024" s="145"/>
      <c r="AW1024" s="349">
        <v>0</v>
      </c>
      <c r="AX1024" s="349">
        <v>0</v>
      </c>
      <c r="AY1024" s="147"/>
      <c r="AZ1024" s="349"/>
      <c r="BA1024" s="349"/>
      <c r="BB1024" s="147"/>
      <c r="BC1024" s="147"/>
      <c r="BD1024" s="349"/>
      <c r="BE1024" s="349"/>
      <c r="BF1024" s="354">
        <v>0</v>
      </c>
      <c r="BG1024" s="145"/>
      <c r="BH1024" s="148">
        <v>0</v>
      </c>
      <c r="BI1024" s="337"/>
      <c r="BJ1024" s="342"/>
      <c r="BK1024" s="343"/>
      <c r="BL1024" s="147"/>
      <c r="BM1024" s="147"/>
      <c r="BN1024" s="349"/>
      <c r="BO1024" s="349"/>
      <c r="BP1024" s="147"/>
      <c r="BQ1024" s="144">
        <v>0</v>
      </c>
      <c r="BR1024" s="145"/>
      <c r="BS1024" s="145"/>
      <c r="BT1024" s="145"/>
      <c r="BU1024" s="354"/>
      <c r="BV1024" s="144"/>
      <c r="BW1024" s="145"/>
      <c r="BX1024" s="145"/>
      <c r="BY1024" s="144"/>
      <c r="BZ1024" s="144"/>
      <c r="CA1024" s="355">
        <v>0</v>
      </c>
      <c r="CB1024" s="354">
        <v>0</v>
      </c>
      <c r="CC1024" s="344">
        <v>0</v>
      </c>
      <c r="CD1024" s="145"/>
      <c r="CE1024" s="145"/>
      <c r="CF1024" s="146">
        <v>0</v>
      </c>
      <c r="CG1024" s="148"/>
      <c r="CH1024" s="148"/>
      <c r="CI1024" s="337"/>
      <c r="CJ1024" s="147"/>
      <c r="CK1024" s="354"/>
      <c r="CL1024" s="145"/>
      <c r="CM1024" s="145"/>
      <c r="CN1024" s="354"/>
      <c r="CO1024" s="344"/>
    </row>
    <row r="1025" spans="1:93" ht="24" customHeight="1" x14ac:dyDescent="0.3">
      <c r="A1025" s="345" t="s">
        <v>3684</v>
      </c>
      <c r="B1025" s="328" t="s">
        <v>3683</v>
      </c>
      <c r="C1025" s="329" t="s">
        <v>1847</v>
      </c>
      <c r="D1025" s="330">
        <f t="shared" si="52"/>
        <v>25</v>
      </c>
      <c r="E1025" s="331">
        <f t="shared" si="53"/>
        <v>15</v>
      </c>
      <c r="F1025" s="331">
        <f t="shared" si="54"/>
        <v>0</v>
      </c>
      <c r="G1025" s="331">
        <f t="shared" si="55"/>
        <v>0</v>
      </c>
      <c r="H1025" s="331">
        <f t="shared" si="56"/>
        <v>0</v>
      </c>
      <c r="I1025" s="331">
        <f t="shared" si="57"/>
        <v>0</v>
      </c>
      <c r="J1025" s="331">
        <f t="shared" si="58"/>
        <v>0</v>
      </c>
      <c r="K1025" s="331">
        <f t="shared" si="59"/>
        <v>0</v>
      </c>
      <c r="L1025" s="331">
        <f t="shared" si="60"/>
        <v>0</v>
      </c>
      <c r="M1025" s="332">
        <f t="shared" si="61"/>
        <v>0</v>
      </c>
      <c r="N1025" s="333">
        <f t="shared" si="62"/>
        <v>40</v>
      </c>
      <c r="O1025" s="334"/>
      <c r="P1025" s="335">
        <f t="shared" si="63"/>
        <v>40</v>
      </c>
      <c r="Q1025" s="336">
        <f t="shared" si="64"/>
        <v>271</v>
      </c>
      <c r="R1025" s="148"/>
      <c r="S1025" s="148"/>
      <c r="T1025" s="337"/>
      <c r="U1025" s="148"/>
      <c r="V1025" s="148"/>
      <c r="W1025" s="337"/>
      <c r="X1025" s="147"/>
      <c r="Y1025" s="148"/>
      <c r="Z1025" s="147"/>
      <c r="AA1025" s="338">
        <v>0</v>
      </c>
      <c r="AB1025" s="339">
        <v>0</v>
      </c>
      <c r="AC1025" s="148">
        <v>0</v>
      </c>
      <c r="AD1025" s="147"/>
      <c r="AE1025" s="148"/>
      <c r="AF1025" s="147"/>
      <c r="AG1025" s="144">
        <v>0</v>
      </c>
      <c r="AH1025" s="144">
        <v>0</v>
      </c>
      <c r="AI1025" s="145"/>
      <c r="AJ1025" s="145"/>
      <c r="AK1025" s="144"/>
      <c r="AL1025" s="145"/>
      <c r="AM1025" s="144"/>
      <c r="AN1025" s="144"/>
      <c r="AO1025" s="340"/>
      <c r="AP1025" s="340"/>
      <c r="AQ1025" s="341"/>
      <c r="AR1025" s="341"/>
      <c r="AS1025" s="341"/>
      <c r="AT1025" s="153"/>
      <c r="AU1025" s="144"/>
      <c r="AV1025" s="145"/>
      <c r="AW1025" s="148">
        <v>0</v>
      </c>
      <c r="AX1025" s="148">
        <v>0</v>
      </c>
      <c r="AY1025" s="147"/>
      <c r="AZ1025" s="148"/>
      <c r="BA1025" s="148"/>
      <c r="BB1025" s="147"/>
      <c r="BC1025" s="147"/>
      <c r="BD1025" s="148"/>
      <c r="BE1025" s="148"/>
      <c r="BF1025" s="338">
        <v>0</v>
      </c>
      <c r="BG1025" s="145">
        <v>25</v>
      </c>
      <c r="BH1025" s="148">
        <v>0</v>
      </c>
      <c r="BI1025" s="337"/>
      <c r="BJ1025" s="342"/>
      <c r="BK1025" s="343"/>
      <c r="BL1025" s="147"/>
      <c r="BM1025" s="147"/>
      <c r="BN1025" s="148"/>
      <c r="BO1025" s="148">
        <v>15</v>
      </c>
      <c r="BP1025" s="147"/>
      <c r="BQ1025" s="144">
        <v>0</v>
      </c>
      <c r="BR1025" s="145"/>
      <c r="BS1025" s="145"/>
      <c r="BT1025" s="145"/>
      <c r="BU1025" s="338"/>
      <c r="BV1025" s="144"/>
      <c r="BW1025" s="145"/>
      <c r="BX1025" s="145"/>
      <c r="BY1025" s="144"/>
      <c r="BZ1025" s="144"/>
      <c r="CA1025" s="355">
        <v>0</v>
      </c>
      <c r="CB1025" s="338">
        <v>0</v>
      </c>
      <c r="CC1025" s="344">
        <v>0</v>
      </c>
      <c r="CD1025" s="145"/>
      <c r="CE1025" s="145"/>
      <c r="CF1025" s="146">
        <v>0</v>
      </c>
      <c r="CG1025" s="148"/>
      <c r="CH1025" s="148"/>
      <c r="CI1025" s="337"/>
      <c r="CJ1025" s="147"/>
      <c r="CK1025" s="338"/>
      <c r="CL1025" s="145"/>
      <c r="CM1025" s="145"/>
      <c r="CN1025" s="338"/>
      <c r="CO1025" s="344"/>
    </row>
    <row r="1026" spans="1:93" ht="24" customHeight="1" x14ac:dyDescent="0.3">
      <c r="A1026" s="327">
        <v>791005</v>
      </c>
      <c r="B1026" s="328" t="s">
        <v>3685</v>
      </c>
      <c r="C1026" s="329" t="s">
        <v>2013</v>
      </c>
      <c r="D1026" s="330">
        <f t="shared" si="52"/>
        <v>0</v>
      </c>
      <c r="E1026" s="331">
        <f t="shared" si="53"/>
        <v>0</v>
      </c>
      <c r="F1026" s="331">
        <f t="shared" si="54"/>
        <v>0</v>
      </c>
      <c r="G1026" s="331">
        <f t="shared" si="55"/>
        <v>0</v>
      </c>
      <c r="H1026" s="331">
        <f t="shared" si="56"/>
        <v>0</v>
      </c>
      <c r="I1026" s="331">
        <f t="shared" si="57"/>
        <v>0</v>
      </c>
      <c r="J1026" s="331">
        <f t="shared" si="58"/>
        <v>0</v>
      </c>
      <c r="K1026" s="331">
        <f t="shared" si="59"/>
        <v>0</v>
      </c>
      <c r="L1026" s="331">
        <f t="shared" si="60"/>
        <v>0</v>
      </c>
      <c r="M1026" s="332">
        <f t="shared" si="61"/>
        <v>0</v>
      </c>
      <c r="N1026" s="333">
        <f t="shared" si="62"/>
        <v>0</v>
      </c>
      <c r="O1026" s="334"/>
      <c r="P1026" s="335">
        <f t="shared" si="63"/>
        <v>0</v>
      </c>
      <c r="Q1026" s="336" t="str">
        <f t="shared" si="64"/>
        <v/>
      </c>
      <c r="R1026" s="148"/>
      <c r="S1026" s="148"/>
      <c r="T1026" s="350"/>
      <c r="U1026" s="148"/>
      <c r="V1026" s="148"/>
      <c r="W1026" s="350"/>
      <c r="X1026" s="351"/>
      <c r="Y1026" s="148"/>
      <c r="Z1026" s="351"/>
      <c r="AA1026" s="354">
        <v>0</v>
      </c>
      <c r="AB1026" s="357">
        <v>0</v>
      </c>
      <c r="AC1026" s="349">
        <v>0</v>
      </c>
      <c r="AD1026" s="351"/>
      <c r="AE1026" s="148"/>
      <c r="AF1026" s="351"/>
      <c r="AG1026" s="144">
        <v>0</v>
      </c>
      <c r="AH1026" s="144">
        <v>0</v>
      </c>
      <c r="AI1026" s="145"/>
      <c r="AJ1026" s="145"/>
      <c r="AK1026" s="144"/>
      <c r="AL1026" s="145"/>
      <c r="AM1026" s="144"/>
      <c r="AN1026" s="144"/>
      <c r="AO1026" s="340"/>
      <c r="AP1026" s="340"/>
      <c r="AQ1026" s="341"/>
      <c r="AR1026" s="341"/>
      <c r="AS1026" s="341"/>
      <c r="AT1026" s="359"/>
      <c r="AU1026" s="144"/>
      <c r="AV1026" s="145"/>
      <c r="AW1026" s="349">
        <v>0</v>
      </c>
      <c r="AX1026" s="349">
        <v>0</v>
      </c>
      <c r="AY1026" s="351"/>
      <c r="AZ1026" s="349"/>
      <c r="BA1026" s="349"/>
      <c r="BB1026" s="351"/>
      <c r="BC1026" s="351"/>
      <c r="BD1026" s="349"/>
      <c r="BE1026" s="349"/>
      <c r="BF1026" s="338">
        <v>0</v>
      </c>
      <c r="BG1026" s="145"/>
      <c r="BH1026" s="148">
        <v>0</v>
      </c>
      <c r="BI1026" s="350"/>
      <c r="BJ1026" s="342"/>
      <c r="BK1026" s="343"/>
      <c r="BL1026" s="351"/>
      <c r="BM1026" s="351"/>
      <c r="BN1026" s="349"/>
      <c r="BO1026" s="349"/>
      <c r="BP1026" s="351"/>
      <c r="BQ1026" s="144">
        <v>0</v>
      </c>
      <c r="BR1026" s="145"/>
      <c r="BS1026" s="145"/>
      <c r="BT1026" s="145"/>
      <c r="BU1026" s="338"/>
      <c r="BV1026" s="144"/>
      <c r="BW1026" s="145"/>
      <c r="BX1026" s="145"/>
      <c r="BY1026" s="144"/>
      <c r="BZ1026" s="144"/>
      <c r="CA1026" s="149">
        <v>0</v>
      </c>
      <c r="CB1026" s="354">
        <v>0</v>
      </c>
      <c r="CC1026" s="344">
        <v>0</v>
      </c>
      <c r="CD1026" s="145"/>
      <c r="CE1026" s="145"/>
      <c r="CF1026" s="146">
        <v>0</v>
      </c>
      <c r="CG1026" s="349"/>
      <c r="CH1026" s="349"/>
      <c r="CI1026" s="350"/>
      <c r="CJ1026" s="351"/>
      <c r="CK1026" s="354"/>
      <c r="CL1026" s="145"/>
      <c r="CM1026" s="145"/>
      <c r="CN1026" s="354"/>
      <c r="CO1026" s="344"/>
    </row>
    <row r="1027" spans="1:93" ht="24" customHeight="1" x14ac:dyDescent="0.3">
      <c r="A1027" s="345" t="s">
        <v>3686</v>
      </c>
      <c r="B1027" s="328" t="s">
        <v>3687</v>
      </c>
      <c r="C1027" s="329" t="s">
        <v>2269</v>
      </c>
      <c r="D1027" s="330">
        <f t="shared" si="52"/>
        <v>9</v>
      </c>
      <c r="E1027" s="331">
        <f t="shared" si="53"/>
        <v>9</v>
      </c>
      <c r="F1027" s="331">
        <f t="shared" si="54"/>
        <v>0</v>
      </c>
      <c r="G1027" s="331">
        <f t="shared" si="55"/>
        <v>0</v>
      </c>
      <c r="H1027" s="331">
        <f t="shared" si="56"/>
        <v>0</v>
      </c>
      <c r="I1027" s="331">
        <f t="shared" si="57"/>
        <v>0</v>
      </c>
      <c r="J1027" s="331">
        <f t="shared" si="58"/>
        <v>0</v>
      </c>
      <c r="K1027" s="331">
        <f t="shared" si="59"/>
        <v>0</v>
      </c>
      <c r="L1027" s="331">
        <f t="shared" si="60"/>
        <v>0</v>
      </c>
      <c r="M1027" s="332">
        <f t="shared" si="61"/>
        <v>0</v>
      </c>
      <c r="N1027" s="333">
        <f t="shared" si="62"/>
        <v>18</v>
      </c>
      <c r="O1027" s="334"/>
      <c r="P1027" s="335">
        <f t="shared" si="63"/>
        <v>18</v>
      </c>
      <c r="Q1027" s="336">
        <f t="shared" si="64"/>
        <v>498</v>
      </c>
      <c r="R1027" s="148"/>
      <c r="S1027" s="148"/>
      <c r="T1027" s="350"/>
      <c r="U1027" s="148"/>
      <c r="V1027" s="148"/>
      <c r="W1027" s="350"/>
      <c r="X1027" s="351"/>
      <c r="Y1027" s="148"/>
      <c r="Z1027" s="351"/>
      <c r="AA1027" s="338">
        <v>0</v>
      </c>
      <c r="AB1027" s="339">
        <v>0</v>
      </c>
      <c r="AC1027" s="349">
        <v>0</v>
      </c>
      <c r="AD1027" s="351"/>
      <c r="AE1027" s="148"/>
      <c r="AF1027" s="351">
        <v>9</v>
      </c>
      <c r="AG1027" s="88">
        <v>0</v>
      </c>
      <c r="AH1027" s="88">
        <v>0</v>
      </c>
      <c r="AI1027" s="145"/>
      <c r="AJ1027" s="145"/>
      <c r="AK1027" s="88"/>
      <c r="AL1027" s="145"/>
      <c r="AM1027" s="88"/>
      <c r="AN1027" s="88"/>
      <c r="AO1027" s="340"/>
      <c r="AP1027" s="340"/>
      <c r="AQ1027" s="358"/>
      <c r="AR1027" s="358"/>
      <c r="AS1027" s="358"/>
      <c r="AT1027" s="153"/>
      <c r="AU1027" s="88"/>
      <c r="AV1027" s="145"/>
      <c r="AW1027" s="148">
        <v>0</v>
      </c>
      <c r="AX1027" s="148">
        <v>0</v>
      </c>
      <c r="AY1027" s="351"/>
      <c r="AZ1027" s="148"/>
      <c r="BA1027" s="148"/>
      <c r="BB1027" s="351"/>
      <c r="BC1027" s="351"/>
      <c r="BD1027" s="148"/>
      <c r="BE1027" s="148"/>
      <c r="BF1027" s="338">
        <v>0</v>
      </c>
      <c r="BG1027" s="145"/>
      <c r="BH1027" s="349">
        <v>0</v>
      </c>
      <c r="BI1027" s="350"/>
      <c r="BJ1027" s="342"/>
      <c r="BK1027" s="343"/>
      <c r="BL1027" s="351"/>
      <c r="BM1027" s="351"/>
      <c r="BN1027" s="148"/>
      <c r="BO1027" s="148">
        <v>9</v>
      </c>
      <c r="BP1027" s="351"/>
      <c r="BQ1027" s="144">
        <v>0</v>
      </c>
      <c r="BR1027" s="145"/>
      <c r="BS1027" s="145"/>
      <c r="BT1027" s="145"/>
      <c r="BU1027" s="338"/>
      <c r="BV1027" s="144"/>
      <c r="BW1027" s="145"/>
      <c r="BX1027" s="145"/>
      <c r="BY1027" s="88"/>
      <c r="BZ1027" s="88"/>
      <c r="CA1027" s="149">
        <v>0</v>
      </c>
      <c r="CB1027" s="338">
        <v>0</v>
      </c>
      <c r="CC1027" s="88">
        <v>0</v>
      </c>
      <c r="CD1027" s="145"/>
      <c r="CE1027" s="145"/>
      <c r="CF1027" s="146">
        <v>0</v>
      </c>
      <c r="CG1027" s="349"/>
      <c r="CH1027" s="349"/>
      <c r="CI1027" s="350"/>
      <c r="CJ1027" s="351"/>
      <c r="CK1027" s="338"/>
      <c r="CL1027" s="145"/>
      <c r="CM1027" s="145"/>
      <c r="CN1027" s="338"/>
      <c r="CO1027" s="88"/>
    </row>
    <row r="1028" spans="1:93" ht="24" customHeight="1" x14ac:dyDescent="0.3">
      <c r="A1028" s="327">
        <v>860905</v>
      </c>
      <c r="B1028" s="328" t="s">
        <v>3688</v>
      </c>
      <c r="C1028" s="329"/>
      <c r="D1028" s="330">
        <f t="shared" si="52"/>
        <v>0</v>
      </c>
      <c r="E1028" s="331">
        <f t="shared" si="53"/>
        <v>0</v>
      </c>
      <c r="F1028" s="331">
        <f t="shared" si="54"/>
        <v>0</v>
      </c>
      <c r="G1028" s="331">
        <f t="shared" si="55"/>
        <v>0</v>
      </c>
      <c r="H1028" s="331">
        <f t="shared" si="56"/>
        <v>0</v>
      </c>
      <c r="I1028" s="331">
        <f t="shared" si="57"/>
        <v>0</v>
      </c>
      <c r="J1028" s="331">
        <f t="shared" si="58"/>
        <v>0</v>
      </c>
      <c r="K1028" s="331">
        <f t="shared" si="59"/>
        <v>0</v>
      </c>
      <c r="L1028" s="331">
        <f t="shared" si="60"/>
        <v>0</v>
      </c>
      <c r="M1028" s="332">
        <f t="shared" si="61"/>
        <v>0</v>
      </c>
      <c r="N1028" s="333">
        <f t="shared" si="62"/>
        <v>0</v>
      </c>
      <c r="O1028" s="334"/>
      <c r="P1028" s="335">
        <f t="shared" si="63"/>
        <v>0</v>
      </c>
      <c r="Q1028" s="336" t="str">
        <f t="shared" si="64"/>
        <v/>
      </c>
      <c r="R1028" s="148"/>
      <c r="S1028" s="148"/>
      <c r="T1028" s="350"/>
      <c r="U1028" s="148"/>
      <c r="V1028" s="148"/>
      <c r="W1028" s="350"/>
      <c r="X1028" s="351"/>
      <c r="Y1028" s="148"/>
      <c r="Z1028" s="351"/>
      <c r="AA1028" s="338">
        <v>0</v>
      </c>
      <c r="AB1028" s="339">
        <v>0</v>
      </c>
      <c r="AC1028" s="349">
        <v>0</v>
      </c>
      <c r="AD1028" s="351"/>
      <c r="AE1028" s="148"/>
      <c r="AF1028" s="351"/>
      <c r="AG1028" s="88">
        <v>0</v>
      </c>
      <c r="AH1028" s="88">
        <v>0</v>
      </c>
      <c r="AI1028" s="145"/>
      <c r="AJ1028" s="145"/>
      <c r="AK1028" s="88"/>
      <c r="AL1028" s="145"/>
      <c r="AM1028" s="88"/>
      <c r="AN1028" s="88"/>
      <c r="AO1028" s="340"/>
      <c r="AP1028" s="340"/>
      <c r="AQ1028" s="358"/>
      <c r="AR1028" s="358"/>
      <c r="AS1028" s="358"/>
      <c r="AT1028" s="153"/>
      <c r="AU1028" s="88"/>
      <c r="AV1028" s="145"/>
      <c r="AW1028" s="349">
        <v>0</v>
      </c>
      <c r="AX1028" s="349">
        <v>0</v>
      </c>
      <c r="AY1028" s="351"/>
      <c r="AZ1028" s="349"/>
      <c r="BA1028" s="349"/>
      <c r="BB1028" s="351"/>
      <c r="BC1028" s="351"/>
      <c r="BD1028" s="349"/>
      <c r="BE1028" s="349"/>
      <c r="BF1028" s="338">
        <v>0</v>
      </c>
      <c r="BG1028" s="145"/>
      <c r="BH1028" s="349">
        <v>0</v>
      </c>
      <c r="BI1028" s="350"/>
      <c r="BJ1028" s="342"/>
      <c r="BK1028" s="343"/>
      <c r="BL1028" s="351"/>
      <c r="BM1028" s="351"/>
      <c r="BN1028" s="349"/>
      <c r="BO1028" s="349"/>
      <c r="BP1028" s="351"/>
      <c r="BQ1028" s="144">
        <v>0</v>
      </c>
      <c r="BR1028" s="145"/>
      <c r="BS1028" s="145"/>
      <c r="BT1028" s="145"/>
      <c r="BU1028" s="338"/>
      <c r="BV1028" s="144"/>
      <c r="BW1028" s="145"/>
      <c r="BX1028" s="145"/>
      <c r="BY1028" s="88"/>
      <c r="BZ1028" s="88"/>
      <c r="CA1028" s="149">
        <v>0</v>
      </c>
      <c r="CB1028" s="338">
        <v>0</v>
      </c>
      <c r="CC1028" s="344">
        <v>0</v>
      </c>
      <c r="CD1028" s="145"/>
      <c r="CE1028" s="145"/>
      <c r="CF1028" s="146">
        <v>0</v>
      </c>
      <c r="CG1028" s="349"/>
      <c r="CH1028" s="349"/>
      <c r="CI1028" s="350"/>
      <c r="CJ1028" s="351"/>
      <c r="CK1028" s="338"/>
      <c r="CL1028" s="145"/>
      <c r="CM1028" s="145"/>
      <c r="CN1028" s="338"/>
      <c r="CO1028" s="344"/>
    </row>
    <row r="1029" spans="1:93" ht="24" customHeight="1" x14ac:dyDescent="0.3">
      <c r="A1029" s="327" t="s">
        <v>3689</v>
      </c>
      <c r="B1029" s="328" t="s">
        <v>3690</v>
      </c>
      <c r="C1029" s="329" t="s">
        <v>2013</v>
      </c>
      <c r="D1029" s="330">
        <f t="shared" si="52"/>
        <v>0</v>
      </c>
      <c r="E1029" s="331">
        <f t="shared" si="53"/>
        <v>0</v>
      </c>
      <c r="F1029" s="331">
        <f t="shared" si="54"/>
        <v>0</v>
      </c>
      <c r="G1029" s="331">
        <f t="shared" si="55"/>
        <v>0</v>
      </c>
      <c r="H1029" s="331">
        <f t="shared" si="56"/>
        <v>0</v>
      </c>
      <c r="I1029" s="331">
        <f t="shared" si="57"/>
        <v>0</v>
      </c>
      <c r="J1029" s="331">
        <f t="shared" si="58"/>
        <v>0</v>
      </c>
      <c r="K1029" s="331">
        <f t="shared" si="59"/>
        <v>0</v>
      </c>
      <c r="L1029" s="331">
        <f t="shared" si="60"/>
        <v>0</v>
      </c>
      <c r="M1029" s="332">
        <f t="shared" si="61"/>
        <v>0</v>
      </c>
      <c r="N1029" s="333">
        <f t="shared" si="62"/>
        <v>0</v>
      </c>
      <c r="O1029" s="334"/>
      <c r="P1029" s="335">
        <f t="shared" si="63"/>
        <v>0</v>
      </c>
      <c r="Q1029" s="336" t="str">
        <f t="shared" si="64"/>
        <v/>
      </c>
      <c r="R1029" s="148"/>
      <c r="S1029" s="148"/>
      <c r="T1029" s="337"/>
      <c r="U1029" s="148"/>
      <c r="V1029" s="148"/>
      <c r="W1029" s="337"/>
      <c r="X1029" s="147"/>
      <c r="Y1029" s="148"/>
      <c r="Z1029" s="147"/>
      <c r="AA1029" s="354">
        <v>0</v>
      </c>
      <c r="AB1029" s="357">
        <v>0</v>
      </c>
      <c r="AC1029" s="148">
        <v>0</v>
      </c>
      <c r="AD1029" s="147"/>
      <c r="AE1029" s="148"/>
      <c r="AF1029" s="147"/>
      <c r="AG1029" s="144">
        <v>0</v>
      </c>
      <c r="AH1029" s="144">
        <v>0</v>
      </c>
      <c r="AI1029" s="145"/>
      <c r="AJ1029" s="145"/>
      <c r="AK1029" s="144"/>
      <c r="AL1029" s="145"/>
      <c r="AM1029" s="144"/>
      <c r="AN1029" s="144"/>
      <c r="AO1029" s="340"/>
      <c r="AP1029" s="340"/>
      <c r="AQ1029" s="341"/>
      <c r="AR1029" s="341"/>
      <c r="AS1029" s="341"/>
      <c r="AT1029" s="359"/>
      <c r="AU1029" s="144"/>
      <c r="AV1029" s="145"/>
      <c r="AW1029" s="148">
        <v>0</v>
      </c>
      <c r="AX1029" s="148">
        <v>0</v>
      </c>
      <c r="AY1029" s="147"/>
      <c r="AZ1029" s="148"/>
      <c r="BA1029" s="148"/>
      <c r="BB1029" s="147"/>
      <c r="BC1029" s="147"/>
      <c r="BD1029" s="148"/>
      <c r="BE1029" s="148"/>
      <c r="BF1029" s="338">
        <v>0</v>
      </c>
      <c r="BG1029" s="145"/>
      <c r="BH1029" s="148">
        <v>0</v>
      </c>
      <c r="BI1029" s="337"/>
      <c r="BJ1029" s="342"/>
      <c r="BK1029" s="343"/>
      <c r="BL1029" s="147"/>
      <c r="BM1029" s="147"/>
      <c r="BN1029" s="148"/>
      <c r="BO1029" s="148"/>
      <c r="BP1029" s="147"/>
      <c r="BQ1029" s="144">
        <v>0</v>
      </c>
      <c r="BR1029" s="145"/>
      <c r="BS1029" s="145"/>
      <c r="BT1029" s="145"/>
      <c r="BU1029" s="338"/>
      <c r="BV1029" s="144"/>
      <c r="BW1029" s="145"/>
      <c r="BX1029" s="145"/>
      <c r="BY1029" s="144"/>
      <c r="BZ1029" s="144"/>
      <c r="CA1029" s="149">
        <v>0</v>
      </c>
      <c r="CB1029" s="354">
        <v>0</v>
      </c>
      <c r="CC1029" s="344">
        <v>0</v>
      </c>
      <c r="CD1029" s="145"/>
      <c r="CE1029" s="145"/>
      <c r="CF1029" s="146">
        <v>0</v>
      </c>
      <c r="CG1029" s="148"/>
      <c r="CH1029" s="148"/>
      <c r="CI1029" s="337"/>
      <c r="CJ1029" s="147"/>
      <c r="CK1029" s="354"/>
      <c r="CL1029" s="145"/>
      <c r="CM1029" s="145"/>
      <c r="CN1029" s="354"/>
      <c r="CO1029" s="344"/>
    </row>
    <row r="1030" spans="1:93" ht="24" customHeight="1" x14ac:dyDescent="0.3">
      <c r="A1030" s="345" t="s">
        <v>1124</v>
      </c>
      <c r="B1030" s="328" t="s">
        <v>657</v>
      </c>
      <c r="C1030" s="329" t="s">
        <v>686</v>
      </c>
      <c r="D1030" s="330">
        <f t="shared" si="52"/>
        <v>0</v>
      </c>
      <c r="E1030" s="331">
        <f t="shared" si="53"/>
        <v>0</v>
      </c>
      <c r="F1030" s="331">
        <f t="shared" si="54"/>
        <v>0</v>
      </c>
      <c r="G1030" s="331">
        <f t="shared" si="55"/>
        <v>0</v>
      </c>
      <c r="H1030" s="331">
        <f t="shared" si="56"/>
        <v>0</v>
      </c>
      <c r="I1030" s="331">
        <f t="shared" si="57"/>
        <v>0</v>
      </c>
      <c r="J1030" s="331">
        <f t="shared" si="58"/>
        <v>0</v>
      </c>
      <c r="K1030" s="331">
        <f t="shared" si="59"/>
        <v>0</v>
      </c>
      <c r="L1030" s="331">
        <f t="shared" si="60"/>
        <v>0</v>
      </c>
      <c r="M1030" s="332">
        <f t="shared" si="61"/>
        <v>0</v>
      </c>
      <c r="N1030" s="333">
        <f t="shared" si="62"/>
        <v>0</v>
      </c>
      <c r="O1030" s="334"/>
      <c r="P1030" s="335">
        <f t="shared" si="63"/>
        <v>0</v>
      </c>
      <c r="Q1030" s="336" t="str">
        <f t="shared" si="64"/>
        <v/>
      </c>
      <c r="R1030" s="148"/>
      <c r="S1030" s="148"/>
      <c r="T1030" s="350"/>
      <c r="U1030" s="148"/>
      <c r="V1030" s="148"/>
      <c r="W1030" s="350"/>
      <c r="X1030" s="351"/>
      <c r="Y1030" s="148"/>
      <c r="Z1030" s="351"/>
      <c r="AA1030" s="338">
        <v>0</v>
      </c>
      <c r="AB1030" s="339">
        <v>0</v>
      </c>
      <c r="AC1030" s="349">
        <v>0</v>
      </c>
      <c r="AD1030" s="351"/>
      <c r="AE1030" s="148"/>
      <c r="AF1030" s="351"/>
      <c r="AG1030" s="88">
        <v>0</v>
      </c>
      <c r="AH1030" s="88">
        <v>0</v>
      </c>
      <c r="AI1030" s="145"/>
      <c r="AJ1030" s="145"/>
      <c r="AK1030" s="88"/>
      <c r="AL1030" s="145"/>
      <c r="AM1030" s="88"/>
      <c r="AN1030" s="88"/>
      <c r="AO1030" s="340"/>
      <c r="AP1030" s="340"/>
      <c r="AQ1030" s="358"/>
      <c r="AR1030" s="358"/>
      <c r="AS1030" s="358"/>
      <c r="AT1030" s="153"/>
      <c r="AU1030" s="88"/>
      <c r="AV1030" s="145"/>
      <c r="AW1030" s="148">
        <v>0</v>
      </c>
      <c r="AX1030" s="148">
        <v>0</v>
      </c>
      <c r="AY1030" s="351"/>
      <c r="AZ1030" s="148"/>
      <c r="BA1030" s="148"/>
      <c r="BB1030" s="351"/>
      <c r="BC1030" s="351"/>
      <c r="BD1030" s="148"/>
      <c r="BE1030" s="148"/>
      <c r="BF1030" s="338">
        <v>0</v>
      </c>
      <c r="BG1030" s="145"/>
      <c r="BH1030" s="148">
        <v>0</v>
      </c>
      <c r="BI1030" s="350"/>
      <c r="BJ1030" s="342"/>
      <c r="BK1030" s="343"/>
      <c r="BL1030" s="351"/>
      <c r="BM1030" s="351"/>
      <c r="BN1030" s="148"/>
      <c r="BO1030" s="148"/>
      <c r="BP1030" s="351"/>
      <c r="BQ1030" s="144">
        <v>0</v>
      </c>
      <c r="BR1030" s="145"/>
      <c r="BS1030" s="145"/>
      <c r="BT1030" s="145"/>
      <c r="BU1030" s="338"/>
      <c r="BV1030" s="144"/>
      <c r="BW1030" s="145"/>
      <c r="BX1030" s="145"/>
      <c r="BY1030" s="88"/>
      <c r="BZ1030" s="88"/>
      <c r="CA1030" s="355">
        <v>0</v>
      </c>
      <c r="CB1030" s="338">
        <v>0</v>
      </c>
      <c r="CC1030" s="88">
        <v>0</v>
      </c>
      <c r="CD1030" s="145"/>
      <c r="CE1030" s="145"/>
      <c r="CF1030" s="146">
        <v>0</v>
      </c>
      <c r="CG1030" s="349"/>
      <c r="CH1030" s="349"/>
      <c r="CI1030" s="350"/>
      <c r="CJ1030" s="351"/>
      <c r="CK1030" s="338"/>
      <c r="CL1030" s="145"/>
      <c r="CM1030" s="145"/>
      <c r="CN1030" s="338"/>
      <c r="CO1030" s="88"/>
    </row>
    <row r="1031" spans="1:93" ht="24" customHeight="1" x14ac:dyDescent="0.3">
      <c r="A1031" s="327" t="s">
        <v>3691</v>
      </c>
      <c r="B1031" s="328" t="s">
        <v>3692</v>
      </c>
      <c r="C1031" s="329" t="s">
        <v>1193</v>
      </c>
      <c r="D1031" s="330">
        <f t="shared" si="52"/>
        <v>0</v>
      </c>
      <c r="E1031" s="331">
        <f t="shared" si="53"/>
        <v>0</v>
      </c>
      <c r="F1031" s="331">
        <f t="shared" si="54"/>
        <v>0</v>
      </c>
      <c r="G1031" s="331">
        <f t="shared" si="55"/>
        <v>0</v>
      </c>
      <c r="H1031" s="331">
        <f t="shared" si="56"/>
        <v>0</v>
      </c>
      <c r="I1031" s="331">
        <f t="shared" si="57"/>
        <v>0</v>
      </c>
      <c r="J1031" s="331">
        <f t="shared" si="58"/>
        <v>0</v>
      </c>
      <c r="K1031" s="331">
        <f t="shared" si="59"/>
        <v>0</v>
      </c>
      <c r="L1031" s="331">
        <f t="shared" si="60"/>
        <v>0</v>
      </c>
      <c r="M1031" s="332">
        <f t="shared" si="61"/>
        <v>0</v>
      </c>
      <c r="N1031" s="333">
        <f t="shared" si="62"/>
        <v>0</v>
      </c>
      <c r="O1031" s="334"/>
      <c r="P1031" s="335">
        <f t="shared" si="63"/>
        <v>0</v>
      </c>
      <c r="Q1031" s="336" t="str">
        <f t="shared" si="64"/>
        <v/>
      </c>
      <c r="R1031" s="148"/>
      <c r="S1031" s="148"/>
      <c r="T1031" s="337"/>
      <c r="U1031" s="148"/>
      <c r="V1031" s="148"/>
      <c r="W1031" s="337"/>
      <c r="X1031" s="147"/>
      <c r="Y1031" s="148"/>
      <c r="Z1031" s="147"/>
      <c r="AA1031" s="338">
        <v>0</v>
      </c>
      <c r="AB1031" s="339">
        <v>0</v>
      </c>
      <c r="AC1031" s="148">
        <v>0</v>
      </c>
      <c r="AD1031" s="147"/>
      <c r="AE1031" s="148"/>
      <c r="AF1031" s="147"/>
      <c r="AG1031" s="144">
        <v>0</v>
      </c>
      <c r="AH1031" s="144">
        <v>0</v>
      </c>
      <c r="AI1031" s="145"/>
      <c r="AJ1031" s="145"/>
      <c r="AK1031" s="144"/>
      <c r="AL1031" s="145"/>
      <c r="AM1031" s="144"/>
      <c r="AN1031" s="144"/>
      <c r="AO1031" s="340"/>
      <c r="AP1031" s="340"/>
      <c r="AQ1031" s="341"/>
      <c r="AR1031" s="341"/>
      <c r="AS1031" s="341"/>
      <c r="AT1031" s="153"/>
      <c r="AU1031" s="144"/>
      <c r="AV1031" s="145"/>
      <c r="AW1031" s="148">
        <v>0</v>
      </c>
      <c r="AX1031" s="148">
        <v>0</v>
      </c>
      <c r="AY1031" s="147"/>
      <c r="AZ1031" s="148"/>
      <c r="BA1031" s="148"/>
      <c r="BB1031" s="147"/>
      <c r="BC1031" s="147"/>
      <c r="BD1031" s="148"/>
      <c r="BE1031" s="148"/>
      <c r="BF1031" s="338">
        <v>0</v>
      </c>
      <c r="BG1031" s="145"/>
      <c r="BH1031" s="349">
        <v>0</v>
      </c>
      <c r="BI1031" s="337"/>
      <c r="BJ1031" s="342"/>
      <c r="BK1031" s="343"/>
      <c r="BL1031" s="147"/>
      <c r="BM1031" s="147"/>
      <c r="BN1031" s="148"/>
      <c r="BO1031" s="148"/>
      <c r="BP1031" s="147"/>
      <c r="BQ1031" s="144">
        <v>0</v>
      </c>
      <c r="BR1031" s="145"/>
      <c r="BS1031" s="145"/>
      <c r="BT1031" s="145"/>
      <c r="BU1031" s="338"/>
      <c r="BV1031" s="144"/>
      <c r="BW1031" s="145"/>
      <c r="BX1031" s="145"/>
      <c r="BY1031" s="144"/>
      <c r="BZ1031" s="144"/>
      <c r="CA1031" s="355">
        <v>0</v>
      </c>
      <c r="CB1031" s="338">
        <v>0</v>
      </c>
      <c r="CC1031" s="344">
        <v>0</v>
      </c>
      <c r="CD1031" s="145"/>
      <c r="CE1031" s="145"/>
      <c r="CF1031" s="356">
        <v>0</v>
      </c>
      <c r="CG1031" s="148"/>
      <c r="CH1031" s="148"/>
      <c r="CI1031" s="337"/>
      <c r="CJ1031" s="147"/>
      <c r="CK1031" s="338"/>
      <c r="CL1031" s="145"/>
      <c r="CM1031" s="145"/>
      <c r="CN1031" s="338"/>
      <c r="CO1031" s="344"/>
    </row>
    <row r="1032" spans="1:93" ht="24" customHeight="1" x14ac:dyDescent="0.3">
      <c r="A1032" s="327" t="s">
        <v>3693</v>
      </c>
      <c r="B1032" s="328" t="s">
        <v>3694</v>
      </c>
      <c r="C1032" s="329" t="s">
        <v>661</v>
      </c>
      <c r="D1032" s="330">
        <f t="shared" si="52"/>
        <v>12</v>
      </c>
      <c r="E1032" s="331">
        <f t="shared" si="53"/>
        <v>0</v>
      </c>
      <c r="F1032" s="331">
        <f t="shared" si="54"/>
        <v>0</v>
      </c>
      <c r="G1032" s="331">
        <f t="shared" si="55"/>
        <v>0</v>
      </c>
      <c r="H1032" s="331">
        <f t="shared" si="56"/>
        <v>0</v>
      </c>
      <c r="I1032" s="331">
        <f t="shared" si="57"/>
        <v>0</v>
      </c>
      <c r="J1032" s="331">
        <f t="shared" si="58"/>
        <v>0</v>
      </c>
      <c r="K1032" s="331">
        <f t="shared" si="59"/>
        <v>0</v>
      </c>
      <c r="L1032" s="331">
        <f t="shared" si="60"/>
        <v>0</v>
      </c>
      <c r="M1032" s="332">
        <f t="shared" si="61"/>
        <v>0</v>
      </c>
      <c r="N1032" s="333">
        <f t="shared" si="62"/>
        <v>12</v>
      </c>
      <c r="O1032" s="334"/>
      <c r="P1032" s="335">
        <f t="shared" si="63"/>
        <v>12</v>
      </c>
      <c r="Q1032" s="336">
        <f t="shared" si="64"/>
        <v>604</v>
      </c>
      <c r="R1032" s="148"/>
      <c r="S1032" s="148"/>
      <c r="T1032" s="337"/>
      <c r="U1032" s="148"/>
      <c r="V1032" s="148"/>
      <c r="W1032" s="337"/>
      <c r="X1032" s="147"/>
      <c r="Y1032" s="148"/>
      <c r="Z1032" s="147"/>
      <c r="AA1032" s="338">
        <v>0</v>
      </c>
      <c r="AB1032" s="339">
        <v>0</v>
      </c>
      <c r="AC1032" s="148">
        <v>0</v>
      </c>
      <c r="AD1032" s="147"/>
      <c r="AE1032" s="148">
        <v>12</v>
      </c>
      <c r="AF1032" s="147"/>
      <c r="AG1032" s="144">
        <v>0</v>
      </c>
      <c r="AH1032" s="144">
        <v>0</v>
      </c>
      <c r="AI1032" s="145"/>
      <c r="AJ1032" s="145"/>
      <c r="AK1032" s="144"/>
      <c r="AL1032" s="145"/>
      <c r="AM1032" s="144"/>
      <c r="AN1032" s="144"/>
      <c r="AO1032" s="340"/>
      <c r="AP1032" s="340"/>
      <c r="AQ1032" s="341"/>
      <c r="AR1032" s="341"/>
      <c r="AS1032" s="341"/>
      <c r="AT1032" s="153"/>
      <c r="AU1032" s="144"/>
      <c r="AV1032" s="145"/>
      <c r="AW1032" s="148">
        <v>0</v>
      </c>
      <c r="AX1032" s="148">
        <v>0</v>
      </c>
      <c r="AY1032" s="147"/>
      <c r="AZ1032" s="148"/>
      <c r="BA1032" s="148"/>
      <c r="BB1032" s="147"/>
      <c r="BC1032" s="147"/>
      <c r="BD1032" s="148"/>
      <c r="BE1032" s="148"/>
      <c r="BF1032" s="338">
        <v>0</v>
      </c>
      <c r="BG1032" s="145"/>
      <c r="BH1032" s="148">
        <v>0</v>
      </c>
      <c r="BI1032" s="337"/>
      <c r="BJ1032" s="342"/>
      <c r="BK1032" s="343"/>
      <c r="BL1032" s="147"/>
      <c r="BM1032" s="147"/>
      <c r="BN1032" s="148"/>
      <c r="BO1032" s="148"/>
      <c r="BP1032" s="147"/>
      <c r="BQ1032" s="144">
        <v>0</v>
      </c>
      <c r="BR1032" s="145"/>
      <c r="BS1032" s="145"/>
      <c r="BT1032" s="145"/>
      <c r="BU1032" s="338"/>
      <c r="BV1032" s="144"/>
      <c r="BW1032" s="145"/>
      <c r="BX1032" s="145"/>
      <c r="BY1032" s="144"/>
      <c r="BZ1032" s="144"/>
      <c r="CA1032" s="149">
        <v>0</v>
      </c>
      <c r="CB1032" s="338">
        <v>0</v>
      </c>
      <c r="CC1032" s="344">
        <v>0</v>
      </c>
      <c r="CD1032" s="145"/>
      <c r="CE1032" s="145"/>
      <c r="CF1032" s="356">
        <v>0</v>
      </c>
      <c r="CG1032" s="148"/>
      <c r="CH1032" s="148"/>
      <c r="CI1032" s="337"/>
      <c r="CJ1032" s="147"/>
      <c r="CK1032" s="338"/>
      <c r="CL1032" s="145"/>
      <c r="CM1032" s="145"/>
      <c r="CN1032" s="338"/>
      <c r="CO1032" s="344"/>
    </row>
    <row r="1033" spans="1:93" ht="24" customHeight="1" x14ac:dyDescent="0.3">
      <c r="A1033" s="346" t="s">
        <v>3695</v>
      </c>
      <c r="B1033" s="347" t="s">
        <v>3696</v>
      </c>
      <c r="C1033" s="348" t="s">
        <v>661</v>
      </c>
      <c r="D1033" s="330">
        <f t="shared" si="52"/>
        <v>0</v>
      </c>
      <c r="E1033" s="331">
        <f t="shared" si="53"/>
        <v>0</v>
      </c>
      <c r="F1033" s="331">
        <f t="shared" si="54"/>
        <v>0</v>
      </c>
      <c r="G1033" s="331">
        <f t="shared" si="55"/>
        <v>0</v>
      </c>
      <c r="H1033" s="331">
        <f t="shared" si="56"/>
        <v>0</v>
      </c>
      <c r="I1033" s="331">
        <f t="shared" si="57"/>
        <v>0</v>
      </c>
      <c r="J1033" s="331">
        <f t="shared" si="58"/>
        <v>0</v>
      </c>
      <c r="K1033" s="331">
        <f t="shared" si="59"/>
        <v>0</v>
      </c>
      <c r="L1033" s="331">
        <f t="shared" si="60"/>
        <v>0</v>
      </c>
      <c r="M1033" s="332">
        <f t="shared" si="61"/>
        <v>0</v>
      </c>
      <c r="N1033" s="333">
        <f t="shared" si="62"/>
        <v>0</v>
      </c>
      <c r="O1033" s="334"/>
      <c r="P1033" s="335">
        <f t="shared" si="63"/>
        <v>0</v>
      </c>
      <c r="Q1033" s="336" t="str">
        <f t="shared" si="64"/>
        <v/>
      </c>
      <c r="R1033" s="148"/>
      <c r="S1033" s="148"/>
      <c r="T1033" s="337"/>
      <c r="U1033" s="148"/>
      <c r="V1033" s="148"/>
      <c r="W1033" s="337"/>
      <c r="X1033" s="147"/>
      <c r="Y1033" s="148"/>
      <c r="Z1033" s="147"/>
      <c r="AA1033" s="338">
        <v>0</v>
      </c>
      <c r="AB1033" s="339">
        <v>0</v>
      </c>
      <c r="AC1033" s="148">
        <v>0</v>
      </c>
      <c r="AD1033" s="147"/>
      <c r="AE1033" s="148"/>
      <c r="AF1033" s="147"/>
      <c r="AG1033" s="144">
        <v>0</v>
      </c>
      <c r="AH1033" s="144">
        <v>0</v>
      </c>
      <c r="AI1033" s="352"/>
      <c r="AJ1033" s="352"/>
      <c r="AK1033" s="144"/>
      <c r="AL1033" s="352"/>
      <c r="AM1033" s="144"/>
      <c r="AN1033" s="144"/>
      <c r="AO1033" s="353"/>
      <c r="AP1033" s="353"/>
      <c r="AQ1033" s="341"/>
      <c r="AR1033" s="341"/>
      <c r="AS1033" s="341"/>
      <c r="AT1033" s="153"/>
      <c r="AU1033" s="144"/>
      <c r="AV1033" s="352"/>
      <c r="AW1033" s="148">
        <v>0</v>
      </c>
      <c r="AX1033" s="148">
        <v>0</v>
      </c>
      <c r="AY1033" s="147"/>
      <c r="AZ1033" s="148"/>
      <c r="BA1033" s="148"/>
      <c r="BB1033" s="147"/>
      <c r="BC1033" s="147"/>
      <c r="BD1033" s="148"/>
      <c r="BE1033" s="148"/>
      <c r="BF1033" s="338">
        <v>0</v>
      </c>
      <c r="BG1033" s="352"/>
      <c r="BH1033" s="148">
        <v>0</v>
      </c>
      <c r="BI1033" s="337"/>
      <c r="BJ1033" s="342"/>
      <c r="BK1033" s="343"/>
      <c r="BL1033" s="147"/>
      <c r="BM1033" s="147"/>
      <c r="BN1033" s="148"/>
      <c r="BO1033" s="148"/>
      <c r="BP1033" s="147"/>
      <c r="BQ1033" s="364">
        <v>0</v>
      </c>
      <c r="BR1033" s="352"/>
      <c r="BS1033" s="352"/>
      <c r="BT1033" s="352"/>
      <c r="BU1033" s="338"/>
      <c r="BV1033" s="364"/>
      <c r="BW1033" s="352"/>
      <c r="BX1033" s="352"/>
      <c r="BY1033" s="144"/>
      <c r="BZ1033" s="144"/>
      <c r="CA1033" s="149">
        <v>0</v>
      </c>
      <c r="CB1033" s="338">
        <v>0</v>
      </c>
      <c r="CC1033" s="344">
        <v>0</v>
      </c>
      <c r="CD1033" s="352"/>
      <c r="CE1033" s="352"/>
      <c r="CF1033" s="146">
        <v>0</v>
      </c>
      <c r="CG1033" s="148"/>
      <c r="CH1033" s="148"/>
      <c r="CI1033" s="337"/>
      <c r="CJ1033" s="147"/>
      <c r="CK1033" s="338"/>
      <c r="CL1033" s="352"/>
      <c r="CM1033" s="352"/>
      <c r="CN1033" s="338"/>
      <c r="CO1033" s="344"/>
    </row>
    <row r="1034" spans="1:93" ht="24" customHeight="1" x14ac:dyDescent="0.3">
      <c r="A1034" s="345" t="s">
        <v>3697</v>
      </c>
      <c r="B1034" s="328" t="s">
        <v>3698</v>
      </c>
      <c r="C1034" s="329" t="s">
        <v>792</v>
      </c>
      <c r="D1034" s="330">
        <f t="shared" si="52"/>
        <v>0</v>
      </c>
      <c r="E1034" s="331">
        <f t="shared" si="53"/>
        <v>0</v>
      </c>
      <c r="F1034" s="331">
        <f t="shared" si="54"/>
        <v>0</v>
      </c>
      <c r="G1034" s="331">
        <f t="shared" si="55"/>
        <v>0</v>
      </c>
      <c r="H1034" s="331">
        <f t="shared" si="56"/>
        <v>0</v>
      </c>
      <c r="I1034" s="331">
        <f t="shared" si="57"/>
        <v>0</v>
      </c>
      <c r="J1034" s="331">
        <f t="shared" si="58"/>
        <v>0</v>
      </c>
      <c r="K1034" s="331">
        <f t="shared" si="59"/>
        <v>0</v>
      </c>
      <c r="L1034" s="331">
        <f t="shared" si="60"/>
        <v>0</v>
      </c>
      <c r="M1034" s="332">
        <f t="shared" si="61"/>
        <v>0</v>
      </c>
      <c r="N1034" s="333">
        <f t="shared" si="62"/>
        <v>0</v>
      </c>
      <c r="O1034" s="334"/>
      <c r="P1034" s="335">
        <f t="shared" si="63"/>
        <v>0</v>
      </c>
      <c r="Q1034" s="336" t="str">
        <f t="shared" si="64"/>
        <v/>
      </c>
      <c r="R1034" s="148"/>
      <c r="S1034" s="148"/>
      <c r="T1034" s="337"/>
      <c r="U1034" s="148"/>
      <c r="V1034" s="148"/>
      <c r="W1034" s="337"/>
      <c r="X1034" s="147"/>
      <c r="Y1034" s="148"/>
      <c r="Z1034" s="147"/>
      <c r="AA1034" s="338">
        <v>0</v>
      </c>
      <c r="AB1034" s="339">
        <v>0</v>
      </c>
      <c r="AC1034" s="148">
        <v>0</v>
      </c>
      <c r="AD1034" s="147"/>
      <c r="AE1034" s="148"/>
      <c r="AF1034" s="147"/>
      <c r="AG1034" s="88">
        <v>0</v>
      </c>
      <c r="AH1034" s="88">
        <v>0</v>
      </c>
      <c r="AI1034" s="145"/>
      <c r="AJ1034" s="145"/>
      <c r="AK1034" s="88"/>
      <c r="AL1034" s="145"/>
      <c r="AM1034" s="88"/>
      <c r="AN1034" s="88"/>
      <c r="AO1034" s="340"/>
      <c r="AP1034" s="340"/>
      <c r="AQ1034" s="358"/>
      <c r="AR1034" s="358"/>
      <c r="AS1034" s="358"/>
      <c r="AT1034" s="153"/>
      <c r="AU1034" s="88"/>
      <c r="AV1034" s="145"/>
      <c r="AW1034" s="148">
        <v>0</v>
      </c>
      <c r="AX1034" s="148">
        <v>0</v>
      </c>
      <c r="AY1034" s="147"/>
      <c r="AZ1034" s="148"/>
      <c r="BA1034" s="148"/>
      <c r="BB1034" s="147"/>
      <c r="BC1034" s="147"/>
      <c r="BD1034" s="148"/>
      <c r="BE1034" s="148"/>
      <c r="BF1034" s="338">
        <v>0</v>
      </c>
      <c r="BG1034" s="145"/>
      <c r="BH1034" s="148">
        <v>0</v>
      </c>
      <c r="BI1034" s="337"/>
      <c r="BJ1034" s="360"/>
      <c r="BK1034" s="343"/>
      <c r="BL1034" s="147"/>
      <c r="BM1034" s="147"/>
      <c r="BN1034" s="148"/>
      <c r="BO1034" s="148"/>
      <c r="BP1034" s="147"/>
      <c r="BQ1034" s="88">
        <v>0</v>
      </c>
      <c r="BR1034" s="352"/>
      <c r="BS1034" s="352"/>
      <c r="BT1034" s="145"/>
      <c r="BU1034" s="338"/>
      <c r="BV1034" s="88"/>
      <c r="BW1034" s="145"/>
      <c r="BX1034" s="145"/>
      <c r="BY1034" s="88"/>
      <c r="BZ1034" s="88"/>
      <c r="CA1034" s="355">
        <v>0</v>
      </c>
      <c r="CB1034" s="338">
        <v>0</v>
      </c>
      <c r="CC1034" s="344">
        <v>0</v>
      </c>
      <c r="CD1034" s="145"/>
      <c r="CE1034" s="145"/>
      <c r="CF1034" s="146">
        <v>0</v>
      </c>
      <c r="CG1034" s="148"/>
      <c r="CH1034" s="148"/>
      <c r="CI1034" s="337"/>
      <c r="CJ1034" s="147"/>
      <c r="CK1034" s="338"/>
      <c r="CL1034" s="145"/>
      <c r="CM1034" s="145"/>
      <c r="CN1034" s="338"/>
      <c r="CO1034" s="344"/>
    </row>
    <row r="1035" spans="1:93" ht="24" customHeight="1" x14ac:dyDescent="0.3">
      <c r="A1035" s="327" t="s">
        <v>3699</v>
      </c>
      <c r="B1035" s="328" t="s">
        <v>3700</v>
      </c>
      <c r="C1035" s="329" t="s">
        <v>198</v>
      </c>
      <c r="D1035" s="330">
        <f t="shared" si="52"/>
        <v>40</v>
      </c>
      <c r="E1035" s="331">
        <f t="shared" si="53"/>
        <v>0</v>
      </c>
      <c r="F1035" s="331">
        <f t="shared" si="54"/>
        <v>0</v>
      </c>
      <c r="G1035" s="331">
        <f t="shared" si="55"/>
        <v>0</v>
      </c>
      <c r="H1035" s="331">
        <f t="shared" si="56"/>
        <v>0</v>
      </c>
      <c r="I1035" s="331">
        <f t="shared" si="57"/>
        <v>0</v>
      </c>
      <c r="J1035" s="331">
        <f t="shared" si="58"/>
        <v>0</v>
      </c>
      <c r="K1035" s="331">
        <f t="shared" si="59"/>
        <v>0</v>
      </c>
      <c r="L1035" s="331">
        <f t="shared" si="60"/>
        <v>0</v>
      </c>
      <c r="M1035" s="332">
        <f t="shared" si="61"/>
        <v>0</v>
      </c>
      <c r="N1035" s="333">
        <f t="shared" si="62"/>
        <v>40</v>
      </c>
      <c r="O1035" s="334"/>
      <c r="P1035" s="335">
        <f t="shared" si="63"/>
        <v>40</v>
      </c>
      <c r="Q1035" s="336">
        <f t="shared" si="64"/>
        <v>271</v>
      </c>
      <c r="R1035" s="349"/>
      <c r="S1035" s="349"/>
      <c r="T1035" s="350"/>
      <c r="U1035" s="349"/>
      <c r="V1035" s="349"/>
      <c r="W1035" s="350"/>
      <c r="X1035" s="351"/>
      <c r="Y1035" s="349"/>
      <c r="Z1035" s="351"/>
      <c r="AA1035" s="354">
        <v>0</v>
      </c>
      <c r="AB1035" s="357">
        <v>0</v>
      </c>
      <c r="AC1035" s="148">
        <v>0</v>
      </c>
      <c r="AD1035" s="351"/>
      <c r="AE1035" s="349"/>
      <c r="AF1035" s="351"/>
      <c r="AG1035" s="144">
        <v>0</v>
      </c>
      <c r="AH1035" s="144">
        <v>0</v>
      </c>
      <c r="AI1035" s="145"/>
      <c r="AJ1035" s="145"/>
      <c r="AK1035" s="144"/>
      <c r="AL1035" s="145"/>
      <c r="AM1035" s="144"/>
      <c r="AN1035" s="144"/>
      <c r="AO1035" s="340"/>
      <c r="AP1035" s="340"/>
      <c r="AQ1035" s="341">
        <v>40</v>
      </c>
      <c r="AR1035" s="341"/>
      <c r="AS1035" s="341"/>
      <c r="AT1035" s="359"/>
      <c r="AU1035" s="144"/>
      <c r="AV1035" s="145"/>
      <c r="AW1035" s="148">
        <v>0</v>
      </c>
      <c r="AX1035" s="148">
        <v>0</v>
      </c>
      <c r="AY1035" s="351"/>
      <c r="AZ1035" s="148"/>
      <c r="BA1035" s="148"/>
      <c r="BB1035" s="351"/>
      <c r="BC1035" s="351"/>
      <c r="BD1035" s="148"/>
      <c r="BE1035" s="148"/>
      <c r="BF1035" s="354">
        <v>0</v>
      </c>
      <c r="BG1035" s="145"/>
      <c r="BH1035" s="148">
        <v>0</v>
      </c>
      <c r="BI1035" s="350"/>
      <c r="BJ1035" s="342"/>
      <c r="BK1035" s="343"/>
      <c r="BL1035" s="351"/>
      <c r="BM1035" s="351"/>
      <c r="BN1035" s="148"/>
      <c r="BO1035" s="148"/>
      <c r="BP1035" s="351"/>
      <c r="BQ1035" s="344">
        <v>0</v>
      </c>
      <c r="BR1035" s="145"/>
      <c r="BS1035" s="145"/>
      <c r="BT1035" s="145"/>
      <c r="BU1035" s="354"/>
      <c r="BV1035" s="344"/>
      <c r="BW1035" s="145"/>
      <c r="BX1035" s="145"/>
      <c r="BY1035" s="144"/>
      <c r="BZ1035" s="144"/>
      <c r="CA1035" s="149">
        <v>0</v>
      </c>
      <c r="CB1035" s="338">
        <v>0</v>
      </c>
      <c r="CC1035" s="88">
        <v>0</v>
      </c>
      <c r="CD1035" s="145"/>
      <c r="CE1035" s="145"/>
      <c r="CF1035" s="356">
        <v>0</v>
      </c>
      <c r="CG1035" s="349"/>
      <c r="CH1035" s="349"/>
      <c r="CI1035" s="350"/>
      <c r="CJ1035" s="351"/>
      <c r="CK1035" s="338"/>
      <c r="CL1035" s="145"/>
      <c r="CM1035" s="145"/>
      <c r="CN1035" s="338"/>
      <c r="CO1035" s="88"/>
    </row>
    <row r="1036" spans="1:93" ht="24" customHeight="1" x14ac:dyDescent="0.3">
      <c r="A1036" s="327" t="s">
        <v>3701</v>
      </c>
      <c r="B1036" s="328" t="s">
        <v>3702</v>
      </c>
      <c r="C1036" s="329" t="s">
        <v>2253</v>
      </c>
      <c r="D1036" s="330">
        <f t="shared" si="52"/>
        <v>0</v>
      </c>
      <c r="E1036" s="331">
        <f t="shared" si="53"/>
        <v>0</v>
      </c>
      <c r="F1036" s="331">
        <f t="shared" si="54"/>
        <v>0</v>
      </c>
      <c r="G1036" s="331">
        <f t="shared" si="55"/>
        <v>0</v>
      </c>
      <c r="H1036" s="331">
        <f t="shared" si="56"/>
        <v>0</v>
      </c>
      <c r="I1036" s="331">
        <f t="shared" si="57"/>
        <v>0</v>
      </c>
      <c r="J1036" s="331">
        <f t="shared" si="58"/>
        <v>0</v>
      </c>
      <c r="K1036" s="331">
        <f t="shared" si="59"/>
        <v>0</v>
      </c>
      <c r="L1036" s="331">
        <f t="shared" si="60"/>
        <v>0</v>
      </c>
      <c r="M1036" s="332">
        <f t="shared" si="61"/>
        <v>0</v>
      </c>
      <c r="N1036" s="333">
        <f t="shared" si="62"/>
        <v>0</v>
      </c>
      <c r="O1036" s="334"/>
      <c r="P1036" s="335">
        <f t="shared" si="63"/>
        <v>0</v>
      </c>
      <c r="Q1036" s="336" t="str">
        <f t="shared" si="64"/>
        <v/>
      </c>
      <c r="R1036" s="148"/>
      <c r="S1036" s="148"/>
      <c r="T1036" s="350"/>
      <c r="U1036" s="148"/>
      <c r="V1036" s="148"/>
      <c r="W1036" s="350"/>
      <c r="X1036" s="351"/>
      <c r="Y1036" s="148"/>
      <c r="Z1036" s="351"/>
      <c r="AA1036" s="338">
        <v>0</v>
      </c>
      <c r="AB1036" s="339">
        <v>0</v>
      </c>
      <c r="AC1036" s="148">
        <v>0</v>
      </c>
      <c r="AD1036" s="351"/>
      <c r="AE1036" s="148"/>
      <c r="AF1036" s="351"/>
      <c r="AG1036" s="144">
        <v>0</v>
      </c>
      <c r="AH1036" s="144">
        <v>0</v>
      </c>
      <c r="AI1036" s="145"/>
      <c r="AJ1036" s="145"/>
      <c r="AK1036" s="144"/>
      <c r="AL1036" s="145"/>
      <c r="AM1036" s="144"/>
      <c r="AN1036" s="144"/>
      <c r="AO1036" s="340"/>
      <c r="AP1036" s="340"/>
      <c r="AQ1036" s="341"/>
      <c r="AR1036" s="341"/>
      <c r="AS1036" s="341"/>
      <c r="AT1036" s="153"/>
      <c r="AU1036" s="144"/>
      <c r="AV1036" s="145"/>
      <c r="AW1036" s="148">
        <v>0</v>
      </c>
      <c r="AX1036" s="148">
        <v>0</v>
      </c>
      <c r="AY1036" s="351"/>
      <c r="AZ1036" s="148"/>
      <c r="BA1036" s="148"/>
      <c r="BB1036" s="351"/>
      <c r="BC1036" s="351"/>
      <c r="BD1036" s="148"/>
      <c r="BE1036" s="148"/>
      <c r="BF1036" s="338">
        <v>0</v>
      </c>
      <c r="BG1036" s="145"/>
      <c r="BH1036" s="148">
        <v>0</v>
      </c>
      <c r="BI1036" s="350"/>
      <c r="BJ1036" s="360"/>
      <c r="BK1036" s="343"/>
      <c r="BL1036" s="351"/>
      <c r="BM1036" s="351"/>
      <c r="BN1036" s="148"/>
      <c r="BO1036" s="148"/>
      <c r="BP1036" s="351"/>
      <c r="BQ1036" s="88">
        <v>0</v>
      </c>
      <c r="BR1036" s="352"/>
      <c r="BS1036" s="352"/>
      <c r="BT1036" s="145"/>
      <c r="BU1036" s="338"/>
      <c r="BV1036" s="88"/>
      <c r="BW1036" s="145"/>
      <c r="BX1036" s="145"/>
      <c r="BY1036" s="144"/>
      <c r="BZ1036" s="144"/>
      <c r="CA1036" s="149">
        <v>0</v>
      </c>
      <c r="CB1036" s="338">
        <v>0</v>
      </c>
      <c r="CC1036" s="344">
        <v>0</v>
      </c>
      <c r="CD1036" s="145"/>
      <c r="CE1036" s="145"/>
      <c r="CF1036" s="356">
        <v>0</v>
      </c>
      <c r="CG1036" s="349"/>
      <c r="CH1036" s="349"/>
      <c r="CI1036" s="350"/>
      <c r="CJ1036" s="351"/>
      <c r="CK1036" s="338"/>
      <c r="CL1036" s="145"/>
      <c r="CM1036" s="145"/>
      <c r="CN1036" s="338"/>
      <c r="CO1036" s="344"/>
    </row>
    <row r="1037" spans="1:93" ht="24" customHeight="1" x14ac:dyDescent="0.3">
      <c r="A1037" s="327" t="s">
        <v>3703</v>
      </c>
      <c r="B1037" s="328" t="s">
        <v>3704</v>
      </c>
      <c r="C1037" s="329" t="s">
        <v>2583</v>
      </c>
      <c r="D1037" s="330">
        <f t="shared" si="52"/>
        <v>5</v>
      </c>
      <c r="E1037" s="331">
        <f t="shared" si="53"/>
        <v>5</v>
      </c>
      <c r="F1037" s="331">
        <f t="shared" si="54"/>
        <v>0</v>
      </c>
      <c r="G1037" s="331">
        <f t="shared" si="55"/>
        <v>0</v>
      </c>
      <c r="H1037" s="331">
        <f t="shared" si="56"/>
        <v>0</v>
      </c>
      <c r="I1037" s="331">
        <f t="shared" si="57"/>
        <v>0</v>
      </c>
      <c r="J1037" s="331">
        <f t="shared" si="58"/>
        <v>0</v>
      </c>
      <c r="K1037" s="331">
        <f t="shared" si="59"/>
        <v>0</v>
      </c>
      <c r="L1037" s="331">
        <f t="shared" si="60"/>
        <v>0</v>
      </c>
      <c r="M1037" s="332">
        <f t="shared" si="61"/>
        <v>0</v>
      </c>
      <c r="N1037" s="333">
        <f t="shared" si="62"/>
        <v>10</v>
      </c>
      <c r="O1037" s="334"/>
      <c r="P1037" s="335">
        <f t="shared" si="63"/>
        <v>10</v>
      </c>
      <c r="Q1037" s="336">
        <f t="shared" si="64"/>
        <v>661</v>
      </c>
      <c r="R1037" s="349"/>
      <c r="S1037" s="349"/>
      <c r="T1037" s="337"/>
      <c r="U1037" s="349"/>
      <c r="V1037" s="349"/>
      <c r="W1037" s="337"/>
      <c r="X1037" s="147"/>
      <c r="Y1037" s="349"/>
      <c r="Z1037" s="147"/>
      <c r="AA1037" s="338">
        <v>0</v>
      </c>
      <c r="AB1037" s="339">
        <v>0</v>
      </c>
      <c r="AC1037" s="148">
        <v>0</v>
      </c>
      <c r="AD1037" s="147"/>
      <c r="AE1037" s="349"/>
      <c r="AF1037" s="147">
        <v>5</v>
      </c>
      <c r="AG1037" s="144">
        <v>0</v>
      </c>
      <c r="AH1037" s="144">
        <v>0</v>
      </c>
      <c r="AI1037" s="145"/>
      <c r="AJ1037" s="145"/>
      <c r="AK1037" s="144"/>
      <c r="AL1037" s="145"/>
      <c r="AM1037" s="144"/>
      <c r="AN1037" s="144"/>
      <c r="AO1037" s="340"/>
      <c r="AP1037" s="340"/>
      <c r="AQ1037" s="341"/>
      <c r="AR1037" s="341"/>
      <c r="AS1037" s="341"/>
      <c r="AT1037" s="153"/>
      <c r="AU1037" s="144"/>
      <c r="AV1037" s="145"/>
      <c r="AW1037" s="349">
        <v>0</v>
      </c>
      <c r="AX1037" s="349">
        <v>0</v>
      </c>
      <c r="AY1037" s="147"/>
      <c r="AZ1037" s="349"/>
      <c r="BA1037" s="349"/>
      <c r="BB1037" s="147"/>
      <c r="BC1037" s="147"/>
      <c r="BD1037" s="349"/>
      <c r="BE1037" s="349"/>
      <c r="BF1037" s="338">
        <v>0</v>
      </c>
      <c r="BG1037" s="145"/>
      <c r="BH1037" s="148">
        <v>0</v>
      </c>
      <c r="BI1037" s="337"/>
      <c r="BJ1037" s="342"/>
      <c r="BK1037" s="343"/>
      <c r="BL1037" s="147"/>
      <c r="BM1037" s="147"/>
      <c r="BN1037" s="349"/>
      <c r="BO1037" s="349">
        <v>5</v>
      </c>
      <c r="BP1037" s="147"/>
      <c r="BQ1037" s="144">
        <v>0</v>
      </c>
      <c r="BR1037" s="145"/>
      <c r="BS1037" s="145"/>
      <c r="BT1037" s="145"/>
      <c r="BU1037" s="338"/>
      <c r="BV1037" s="144"/>
      <c r="BW1037" s="145"/>
      <c r="BX1037" s="145"/>
      <c r="BY1037" s="144"/>
      <c r="BZ1037" s="144"/>
      <c r="CA1037" s="149">
        <v>0</v>
      </c>
      <c r="CB1037" s="338">
        <v>0</v>
      </c>
      <c r="CC1037" s="344">
        <v>0</v>
      </c>
      <c r="CD1037" s="145"/>
      <c r="CE1037" s="145"/>
      <c r="CF1037" s="146">
        <v>0</v>
      </c>
      <c r="CG1037" s="148"/>
      <c r="CH1037" s="148"/>
      <c r="CI1037" s="337"/>
      <c r="CJ1037" s="147"/>
      <c r="CK1037" s="338"/>
      <c r="CL1037" s="145"/>
      <c r="CM1037" s="145"/>
      <c r="CN1037" s="338"/>
      <c r="CO1037" s="344"/>
    </row>
    <row r="1038" spans="1:93" ht="24" customHeight="1" x14ac:dyDescent="0.3">
      <c r="A1038" s="327">
        <v>761218</v>
      </c>
      <c r="B1038" s="328" t="s">
        <v>3705</v>
      </c>
      <c r="C1038" s="329" t="s">
        <v>165</v>
      </c>
      <c r="D1038" s="330">
        <f t="shared" si="52"/>
        <v>0</v>
      </c>
      <c r="E1038" s="331">
        <f t="shared" si="53"/>
        <v>0</v>
      </c>
      <c r="F1038" s="331">
        <f t="shared" si="54"/>
        <v>0</v>
      </c>
      <c r="G1038" s="331">
        <f t="shared" si="55"/>
        <v>0</v>
      </c>
      <c r="H1038" s="331">
        <f t="shared" si="56"/>
        <v>0</v>
      </c>
      <c r="I1038" s="331">
        <f t="shared" si="57"/>
        <v>0</v>
      </c>
      <c r="J1038" s="331">
        <f t="shared" si="58"/>
        <v>0</v>
      </c>
      <c r="K1038" s="331">
        <f t="shared" si="59"/>
        <v>0</v>
      </c>
      <c r="L1038" s="331">
        <f t="shared" si="60"/>
        <v>0</v>
      </c>
      <c r="M1038" s="332">
        <f t="shared" si="61"/>
        <v>0</v>
      </c>
      <c r="N1038" s="333">
        <f t="shared" si="62"/>
        <v>0</v>
      </c>
      <c r="O1038" s="334"/>
      <c r="P1038" s="335">
        <f t="shared" si="63"/>
        <v>0</v>
      </c>
      <c r="Q1038" s="336" t="str">
        <f t="shared" si="64"/>
        <v/>
      </c>
      <c r="R1038" s="148"/>
      <c r="S1038" s="148"/>
      <c r="T1038" s="350"/>
      <c r="U1038" s="148"/>
      <c r="V1038" s="148"/>
      <c r="W1038" s="350"/>
      <c r="X1038" s="351"/>
      <c r="Y1038" s="148"/>
      <c r="Z1038" s="351"/>
      <c r="AA1038" s="338">
        <v>0</v>
      </c>
      <c r="AB1038" s="339">
        <v>0</v>
      </c>
      <c r="AC1038" s="148">
        <v>0</v>
      </c>
      <c r="AD1038" s="351"/>
      <c r="AE1038" s="148"/>
      <c r="AF1038" s="351"/>
      <c r="AG1038" s="144">
        <v>0</v>
      </c>
      <c r="AH1038" s="144">
        <v>0</v>
      </c>
      <c r="AI1038" s="145"/>
      <c r="AJ1038" s="145"/>
      <c r="AK1038" s="144"/>
      <c r="AL1038" s="145"/>
      <c r="AM1038" s="144"/>
      <c r="AN1038" s="144"/>
      <c r="AO1038" s="340"/>
      <c r="AP1038" s="340"/>
      <c r="AQ1038" s="341"/>
      <c r="AR1038" s="341"/>
      <c r="AS1038" s="341"/>
      <c r="AT1038" s="153"/>
      <c r="AU1038" s="144"/>
      <c r="AV1038" s="145"/>
      <c r="AW1038" s="148">
        <v>0</v>
      </c>
      <c r="AX1038" s="148">
        <v>0</v>
      </c>
      <c r="AY1038" s="351"/>
      <c r="AZ1038" s="148"/>
      <c r="BA1038" s="148"/>
      <c r="BB1038" s="351"/>
      <c r="BC1038" s="351"/>
      <c r="BD1038" s="148"/>
      <c r="BE1038" s="148"/>
      <c r="BF1038" s="338">
        <v>0</v>
      </c>
      <c r="BG1038" s="145"/>
      <c r="BH1038" s="148">
        <v>0</v>
      </c>
      <c r="BI1038" s="350"/>
      <c r="BJ1038" s="360"/>
      <c r="BK1038" s="343"/>
      <c r="BL1038" s="351"/>
      <c r="BM1038" s="351"/>
      <c r="BN1038" s="148"/>
      <c r="BO1038" s="148"/>
      <c r="BP1038" s="351"/>
      <c r="BQ1038" s="88">
        <v>0</v>
      </c>
      <c r="BR1038" s="352"/>
      <c r="BS1038" s="352"/>
      <c r="BT1038" s="145"/>
      <c r="BU1038" s="338"/>
      <c r="BV1038" s="88"/>
      <c r="BW1038" s="145"/>
      <c r="BX1038" s="145"/>
      <c r="BY1038" s="144"/>
      <c r="BZ1038" s="144"/>
      <c r="CA1038" s="149">
        <v>0</v>
      </c>
      <c r="CB1038" s="354">
        <v>0</v>
      </c>
      <c r="CC1038" s="344">
        <v>0</v>
      </c>
      <c r="CD1038" s="145"/>
      <c r="CE1038" s="145"/>
      <c r="CF1038" s="146">
        <v>0</v>
      </c>
      <c r="CG1038" s="349"/>
      <c r="CH1038" s="349"/>
      <c r="CI1038" s="350"/>
      <c r="CJ1038" s="351"/>
      <c r="CK1038" s="354"/>
      <c r="CL1038" s="145"/>
      <c r="CM1038" s="145"/>
      <c r="CN1038" s="354"/>
      <c r="CO1038" s="344"/>
    </row>
    <row r="1039" spans="1:93" ht="24" customHeight="1" x14ac:dyDescent="0.3">
      <c r="A1039" s="327" t="s">
        <v>3706</v>
      </c>
      <c r="B1039" s="328" t="s">
        <v>3707</v>
      </c>
      <c r="C1039" s="329" t="s">
        <v>3708</v>
      </c>
      <c r="D1039" s="330">
        <f t="shared" si="52"/>
        <v>0</v>
      </c>
      <c r="E1039" s="331">
        <f t="shared" si="53"/>
        <v>0</v>
      </c>
      <c r="F1039" s="331">
        <f t="shared" si="54"/>
        <v>0</v>
      </c>
      <c r="G1039" s="331">
        <f t="shared" si="55"/>
        <v>0</v>
      </c>
      <c r="H1039" s="331">
        <f t="shared" si="56"/>
        <v>0</v>
      </c>
      <c r="I1039" s="331">
        <f t="shared" si="57"/>
        <v>0</v>
      </c>
      <c r="J1039" s="331">
        <f t="shared" si="58"/>
        <v>0</v>
      </c>
      <c r="K1039" s="331">
        <f t="shared" si="59"/>
        <v>0</v>
      </c>
      <c r="L1039" s="331">
        <f t="shared" si="60"/>
        <v>0</v>
      </c>
      <c r="M1039" s="332">
        <f t="shared" si="61"/>
        <v>0</v>
      </c>
      <c r="N1039" s="333">
        <f t="shared" si="62"/>
        <v>0</v>
      </c>
      <c r="O1039" s="334"/>
      <c r="P1039" s="335">
        <f t="shared" si="63"/>
        <v>0</v>
      </c>
      <c r="Q1039" s="336" t="str">
        <f t="shared" si="64"/>
        <v/>
      </c>
      <c r="R1039" s="148"/>
      <c r="S1039" s="148"/>
      <c r="T1039" s="337"/>
      <c r="U1039" s="148"/>
      <c r="V1039" s="148"/>
      <c r="W1039" s="337"/>
      <c r="X1039" s="147"/>
      <c r="Y1039" s="148"/>
      <c r="Z1039" s="147"/>
      <c r="AA1039" s="338">
        <v>0</v>
      </c>
      <c r="AB1039" s="339">
        <v>0</v>
      </c>
      <c r="AC1039" s="349">
        <v>0</v>
      </c>
      <c r="AD1039" s="147"/>
      <c r="AE1039" s="148"/>
      <c r="AF1039" s="147"/>
      <c r="AG1039" s="144">
        <v>0</v>
      </c>
      <c r="AH1039" s="144">
        <v>0</v>
      </c>
      <c r="AI1039" s="145"/>
      <c r="AJ1039" s="145"/>
      <c r="AK1039" s="144"/>
      <c r="AL1039" s="145"/>
      <c r="AM1039" s="144"/>
      <c r="AN1039" s="144"/>
      <c r="AO1039" s="340"/>
      <c r="AP1039" s="340"/>
      <c r="AQ1039" s="341"/>
      <c r="AR1039" s="341"/>
      <c r="AS1039" s="341"/>
      <c r="AT1039" s="153"/>
      <c r="AU1039" s="144"/>
      <c r="AV1039" s="145"/>
      <c r="AW1039" s="349">
        <v>0</v>
      </c>
      <c r="AX1039" s="349">
        <v>0</v>
      </c>
      <c r="AY1039" s="147"/>
      <c r="AZ1039" s="349"/>
      <c r="BA1039" s="349"/>
      <c r="BB1039" s="147"/>
      <c r="BC1039" s="147"/>
      <c r="BD1039" s="349"/>
      <c r="BE1039" s="349"/>
      <c r="BF1039" s="338">
        <v>0</v>
      </c>
      <c r="BG1039" s="145"/>
      <c r="BH1039" s="148">
        <v>0</v>
      </c>
      <c r="BI1039" s="337"/>
      <c r="BJ1039" s="342"/>
      <c r="BK1039" s="343"/>
      <c r="BL1039" s="147"/>
      <c r="BM1039" s="147"/>
      <c r="BN1039" s="349"/>
      <c r="BO1039" s="349"/>
      <c r="BP1039" s="147"/>
      <c r="BQ1039" s="144">
        <v>0</v>
      </c>
      <c r="BR1039" s="145"/>
      <c r="BS1039" s="145"/>
      <c r="BT1039" s="145"/>
      <c r="BU1039" s="338"/>
      <c r="BV1039" s="144"/>
      <c r="BW1039" s="145"/>
      <c r="BX1039" s="145"/>
      <c r="BY1039" s="144"/>
      <c r="BZ1039" s="144"/>
      <c r="CA1039" s="149">
        <v>0</v>
      </c>
      <c r="CB1039" s="354">
        <v>0</v>
      </c>
      <c r="CC1039" s="344">
        <v>0</v>
      </c>
      <c r="CD1039" s="145"/>
      <c r="CE1039" s="145"/>
      <c r="CF1039" s="146">
        <v>0</v>
      </c>
      <c r="CG1039" s="148"/>
      <c r="CH1039" s="148"/>
      <c r="CI1039" s="337"/>
      <c r="CJ1039" s="147"/>
      <c r="CK1039" s="354"/>
      <c r="CL1039" s="145"/>
      <c r="CM1039" s="145"/>
      <c r="CN1039" s="354"/>
      <c r="CO1039" s="344"/>
    </row>
    <row r="1040" spans="1:93" ht="24" customHeight="1" x14ac:dyDescent="0.3">
      <c r="A1040" s="327" t="s">
        <v>3709</v>
      </c>
      <c r="B1040" s="328" t="s">
        <v>3710</v>
      </c>
      <c r="C1040" s="329" t="s">
        <v>2010</v>
      </c>
      <c r="D1040" s="330">
        <f t="shared" si="52"/>
        <v>30</v>
      </c>
      <c r="E1040" s="331">
        <f t="shared" si="53"/>
        <v>16</v>
      </c>
      <c r="F1040" s="331">
        <f t="shared" si="54"/>
        <v>0</v>
      </c>
      <c r="G1040" s="331">
        <f t="shared" si="55"/>
        <v>0</v>
      </c>
      <c r="H1040" s="331">
        <f t="shared" si="56"/>
        <v>0</v>
      </c>
      <c r="I1040" s="331">
        <f t="shared" si="57"/>
        <v>0</v>
      </c>
      <c r="J1040" s="331">
        <f t="shared" si="58"/>
        <v>0</v>
      </c>
      <c r="K1040" s="331">
        <f t="shared" si="59"/>
        <v>0</v>
      </c>
      <c r="L1040" s="331">
        <f t="shared" si="60"/>
        <v>0</v>
      </c>
      <c r="M1040" s="332">
        <f t="shared" si="61"/>
        <v>0</v>
      </c>
      <c r="N1040" s="333">
        <f t="shared" si="62"/>
        <v>46</v>
      </c>
      <c r="O1040" s="334"/>
      <c r="P1040" s="335">
        <f t="shared" si="63"/>
        <v>46</v>
      </c>
      <c r="Q1040" s="336">
        <f t="shared" si="64"/>
        <v>225</v>
      </c>
      <c r="R1040" s="349"/>
      <c r="S1040" s="349"/>
      <c r="T1040" s="350"/>
      <c r="U1040" s="349"/>
      <c r="V1040" s="349"/>
      <c r="W1040" s="350"/>
      <c r="X1040" s="351"/>
      <c r="Y1040" s="349"/>
      <c r="Z1040" s="351"/>
      <c r="AA1040" s="338">
        <v>0</v>
      </c>
      <c r="AB1040" s="339">
        <v>0</v>
      </c>
      <c r="AC1040" s="148">
        <v>0</v>
      </c>
      <c r="AD1040" s="351"/>
      <c r="AE1040" s="349">
        <v>30</v>
      </c>
      <c r="AF1040" s="351"/>
      <c r="AG1040" s="88">
        <v>0</v>
      </c>
      <c r="AH1040" s="88">
        <v>0</v>
      </c>
      <c r="AI1040" s="145"/>
      <c r="AJ1040" s="145"/>
      <c r="AK1040" s="88"/>
      <c r="AL1040" s="145"/>
      <c r="AM1040" s="88"/>
      <c r="AN1040" s="88"/>
      <c r="AO1040" s="340"/>
      <c r="AP1040" s="340"/>
      <c r="AQ1040" s="358"/>
      <c r="AR1040" s="358"/>
      <c r="AS1040" s="358"/>
      <c r="AT1040" s="153"/>
      <c r="AU1040" s="88"/>
      <c r="AV1040" s="145"/>
      <c r="AW1040" s="148">
        <v>0</v>
      </c>
      <c r="AX1040" s="148">
        <v>0</v>
      </c>
      <c r="AY1040" s="351"/>
      <c r="AZ1040" s="148"/>
      <c r="BA1040" s="148"/>
      <c r="BB1040" s="351"/>
      <c r="BC1040" s="351"/>
      <c r="BD1040" s="148"/>
      <c r="BE1040" s="148"/>
      <c r="BF1040" s="354">
        <v>0</v>
      </c>
      <c r="BG1040" s="145"/>
      <c r="BH1040" s="349">
        <v>0</v>
      </c>
      <c r="BI1040" s="350"/>
      <c r="BJ1040" s="342"/>
      <c r="BK1040" s="343"/>
      <c r="BL1040" s="351"/>
      <c r="BM1040" s="351"/>
      <c r="BN1040" s="148">
        <v>16</v>
      </c>
      <c r="BO1040" s="148"/>
      <c r="BP1040" s="351"/>
      <c r="BQ1040" s="144">
        <v>0</v>
      </c>
      <c r="BR1040" s="145"/>
      <c r="BS1040" s="145"/>
      <c r="BT1040" s="145"/>
      <c r="BU1040" s="354"/>
      <c r="BV1040" s="144"/>
      <c r="BW1040" s="145"/>
      <c r="BX1040" s="145"/>
      <c r="BY1040" s="88"/>
      <c r="BZ1040" s="88"/>
      <c r="CA1040" s="149">
        <v>0</v>
      </c>
      <c r="CB1040" s="338">
        <v>0</v>
      </c>
      <c r="CC1040" s="344">
        <v>0</v>
      </c>
      <c r="CD1040" s="145"/>
      <c r="CE1040" s="145"/>
      <c r="CF1040" s="356">
        <v>0</v>
      </c>
      <c r="CG1040" s="349"/>
      <c r="CH1040" s="349"/>
      <c r="CI1040" s="350"/>
      <c r="CJ1040" s="351"/>
      <c r="CK1040" s="338"/>
      <c r="CL1040" s="145"/>
      <c r="CM1040" s="145"/>
      <c r="CN1040" s="338"/>
      <c r="CO1040" s="344"/>
    </row>
    <row r="1041" spans="1:93" ht="24" customHeight="1" x14ac:dyDescent="0.3">
      <c r="A1041" s="346" t="s">
        <v>3711</v>
      </c>
      <c r="B1041" s="347" t="s">
        <v>3712</v>
      </c>
      <c r="C1041" s="348" t="s">
        <v>3713</v>
      </c>
      <c r="D1041" s="330">
        <f t="shared" si="52"/>
        <v>6</v>
      </c>
      <c r="E1041" s="331">
        <f t="shared" si="53"/>
        <v>3</v>
      </c>
      <c r="F1041" s="331">
        <f t="shared" si="54"/>
        <v>0</v>
      </c>
      <c r="G1041" s="331">
        <f t="shared" si="55"/>
        <v>0</v>
      </c>
      <c r="H1041" s="331">
        <f t="shared" si="56"/>
        <v>0</v>
      </c>
      <c r="I1041" s="331">
        <f t="shared" si="57"/>
        <v>0</v>
      </c>
      <c r="J1041" s="331">
        <f t="shared" si="58"/>
        <v>0</v>
      </c>
      <c r="K1041" s="331">
        <f t="shared" si="59"/>
        <v>0</v>
      </c>
      <c r="L1041" s="331">
        <f t="shared" si="60"/>
        <v>0</v>
      </c>
      <c r="M1041" s="332">
        <f t="shared" si="61"/>
        <v>0</v>
      </c>
      <c r="N1041" s="369">
        <f t="shared" si="62"/>
        <v>9</v>
      </c>
      <c r="O1041" s="334"/>
      <c r="P1041" s="335">
        <f t="shared" si="63"/>
        <v>9</v>
      </c>
      <c r="Q1041" s="336">
        <f t="shared" si="64"/>
        <v>704</v>
      </c>
      <c r="R1041" s="148"/>
      <c r="S1041" s="148"/>
      <c r="T1041" s="337"/>
      <c r="U1041" s="148"/>
      <c r="V1041" s="148"/>
      <c r="W1041" s="337"/>
      <c r="X1041" s="147"/>
      <c r="Y1041" s="148"/>
      <c r="Z1041" s="147"/>
      <c r="AA1041" s="338">
        <v>0</v>
      </c>
      <c r="AB1041" s="339">
        <v>0</v>
      </c>
      <c r="AC1041" s="349">
        <v>0</v>
      </c>
      <c r="AD1041" s="147"/>
      <c r="AE1041" s="148"/>
      <c r="AF1041" s="147">
        <v>3</v>
      </c>
      <c r="AG1041" s="88">
        <v>0</v>
      </c>
      <c r="AH1041" s="88">
        <v>0</v>
      </c>
      <c r="AI1041" s="352"/>
      <c r="AJ1041" s="352"/>
      <c r="AK1041" s="88"/>
      <c r="AL1041" s="352"/>
      <c r="AM1041" s="88"/>
      <c r="AN1041" s="88"/>
      <c r="AO1041" s="353"/>
      <c r="AP1041" s="353"/>
      <c r="AQ1041" s="358"/>
      <c r="AR1041" s="358"/>
      <c r="AS1041" s="358"/>
      <c r="AT1041" s="153"/>
      <c r="AU1041" s="88"/>
      <c r="AV1041" s="352"/>
      <c r="AW1041" s="148">
        <v>0</v>
      </c>
      <c r="AX1041" s="148">
        <v>0</v>
      </c>
      <c r="AY1041" s="147"/>
      <c r="AZ1041" s="148"/>
      <c r="BA1041" s="148"/>
      <c r="BB1041" s="147"/>
      <c r="BC1041" s="147"/>
      <c r="BD1041" s="148"/>
      <c r="BE1041" s="148"/>
      <c r="BF1041" s="354">
        <v>0</v>
      </c>
      <c r="BG1041" s="352"/>
      <c r="BH1041" s="148">
        <v>0</v>
      </c>
      <c r="BI1041" s="337"/>
      <c r="BJ1041" s="360"/>
      <c r="BK1041" s="343"/>
      <c r="BL1041" s="147"/>
      <c r="BM1041" s="147"/>
      <c r="BN1041" s="148"/>
      <c r="BO1041" s="148">
        <v>6</v>
      </c>
      <c r="BP1041" s="147"/>
      <c r="BQ1041" s="144">
        <v>0</v>
      </c>
      <c r="BR1041" s="352"/>
      <c r="BS1041" s="352"/>
      <c r="BT1041" s="352"/>
      <c r="BU1041" s="354"/>
      <c r="BV1041" s="144"/>
      <c r="BW1041" s="352"/>
      <c r="BX1041" s="352"/>
      <c r="BY1041" s="88"/>
      <c r="BZ1041" s="88"/>
      <c r="CA1041" s="149">
        <v>0</v>
      </c>
      <c r="CB1041" s="354">
        <v>0</v>
      </c>
      <c r="CC1041" s="344">
        <v>0</v>
      </c>
      <c r="CD1041" s="352"/>
      <c r="CE1041" s="352"/>
      <c r="CF1041" s="356">
        <v>0</v>
      </c>
      <c r="CG1041" s="148"/>
      <c r="CH1041" s="148"/>
      <c r="CI1041" s="337"/>
      <c r="CJ1041" s="147"/>
      <c r="CK1041" s="354"/>
      <c r="CL1041" s="352"/>
      <c r="CM1041" s="352"/>
      <c r="CN1041" s="354"/>
      <c r="CO1041" s="344"/>
    </row>
    <row r="1042" spans="1:93" ht="24" customHeight="1" x14ac:dyDescent="0.3">
      <c r="A1042" s="327">
        <v>800705</v>
      </c>
      <c r="B1042" s="328" t="s">
        <v>3714</v>
      </c>
      <c r="C1042" s="329" t="s">
        <v>2094</v>
      </c>
      <c r="D1042" s="330">
        <f t="shared" si="52"/>
        <v>0</v>
      </c>
      <c r="E1042" s="331">
        <f t="shared" si="53"/>
        <v>0</v>
      </c>
      <c r="F1042" s="331">
        <f t="shared" si="54"/>
        <v>0</v>
      </c>
      <c r="G1042" s="331">
        <f t="shared" si="55"/>
        <v>0</v>
      </c>
      <c r="H1042" s="331">
        <f t="shared" si="56"/>
        <v>0</v>
      </c>
      <c r="I1042" s="331">
        <f t="shared" si="57"/>
        <v>0</v>
      </c>
      <c r="J1042" s="331">
        <f t="shared" si="58"/>
        <v>0</v>
      </c>
      <c r="K1042" s="331">
        <f t="shared" si="59"/>
        <v>0</v>
      </c>
      <c r="L1042" s="331">
        <f t="shared" si="60"/>
        <v>0</v>
      </c>
      <c r="M1042" s="332">
        <f t="shared" si="61"/>
        <v>0</v>
      </c>
      <c r="N1042" s="333">
        <f t="shared" si="62"/>
        <v>0</v>
      </c>
      <c r="O1042" s="334"/>
      <c r="P1042" s="335">
        <f t="shared" si="63"/>
        <v>0</v>
      </c>
      <c r="Q1042" s="336" t="str">
        <f t="shared" si="64"/>
        <v/>
      </c>
      <c r="R1042" s="148"/>
      <c r="S1042" s="148"/>
      <c r="T1042" s="337"/>
      <c r="U1042" s="148"/>
      <c r="V1042" s="148"/>
      <c r="W1042" s="337"/>
      <c r="X1042" s="147"/>
      <c r="Y1042" s="148"/>
      <c r="Z1042" s="147"/>
      <c r="AA1042" s="354">
        <v>0</v>
      </c>
      <c r="AB1042" s="357">
        <v>0</v>
      </c>
      <c r="AC1042" s="148">
        <v>0</v>
      </c>
      <c r="AD1042" s="147"/>
      <c r="AE1042" s="148"/>
      <c r="AF1042" s="147"/>
      <c r="AG1042" s="144">
        <v>0</v>
      </c>
      <c r="AH1042" s="144">
        <v>0</v>
      </c>
      <c r="AI1042" s="145"/>
      <c r="AJ1042" s="145"/>
      <c r="AK1042" s="144"/>
      <c r="AL1042" s="145"/>
      <c r="AM1042" s="144"/>
      <c r="AN1042" s="144"/>
      <c r="AO1042" s="340"/>
      <c r="AP1042" s="340"/>
      <c r="AQ1042" s="341"/>
      <c r="AR1042" s="341"/>
      <c r="AS1042" s="341"/>
      <c r="AT1042" s="359"/>
      <c r="AU1042" s="144"/>
      <c r="AV1042" s="145"/>
      <c r="AW1042" s="349">
        <v>0</v>
      </c>
      <c r="AX1042" s="349">
        <v>0</v>
      </c>
      <c r="AY1042" s="147"/>
      <c r="AZ1042" s="349"/>
      <c r="BA1042" s="349"/>
      <c r="BB1042" s="147"/>
      <c r="BC1042" s="147"/>
      <c r="BD1042" s="349"/>
      <c r="BE1042" s="349"/>
      <c r="BF1042" s="338">
        <v>0</v>
      </c>
      <c r="BG1042" s="145"/>
      <c r="BH1042" s="349">
        <v>0</v>
      </c>
      <c r="BI1042" s="337"/>
      <c r="BJ1042" s="342"/>
      <c r="BK1042" s="343"/>
      <c r="BL1042" s="147"/>
      <c r="BM1042" s="147"/>
      <c r="BN1042" s="349"/>
      <c r="BO1042" s="349"/>
      <c r="BP1042" s="147"/>
      <c r="BQ1042" s="144">
        <v>0</v>
      </c>
      <c r="BR1042" s="145"/>
      <c r="BS1042" s="145"/>
      <c r="BT1042" s="145"/>
      <c r="BU1042" s="338"/>
      <c r="BV1042" s="144"/>
      <c r="BW1042" s="145"/>
      <c r="BX1042" s="145"/>
      <c r="BY1042" s="144"/>
      <c r="BZ1042" s="144"/>
      <c r="CA1042" s="149">
        <v>0</v>
      </c>
      <c r="CB1042" s="338">
        <v>0</v>
      </c>
      <c r="CC1042" s="344">
        <v>0</v>
      </c>
      <c r="CD1042" s="145"/>
      <c r="CE1042" s="145"/>
      <c r="CF1042" s="146">
        <v>0</v>
      </c>
      <c r="CG1042" s="148"/>
      <c r="CH1042" s="148"/>
      <c r="CI1042" s="337"/>
      <c r="CJ1042" s="147"/>
      <c r="CK1042" s="338"/>
      <c r="CL1042" s="145"/>
      <c r="CM1042" s="145"/>
      <c r="CN1042" s="338"/>
      <c r="CO1042" s="344"/>
    </row>
    <row r="1043" spans="1:93" ht="24" customHeight="1" x14ac:dyDescent="0.3">
      <c r="A1043" s="327" t="s">
        <v>3715</v>
      </c>
      <c r="B1043" s="328" t="s">
        <v>3716</v>
      </c>
      <c r="C1043" s="329" t="s">
        <v>1972</v>
      </c>
      <c r="D1043" s="330">
        <f t="shared" si="52"/>
        <v>9</v>
      </c>
      <c r="E1043" s="331">
        <f t="shared" si="53"/>
        <v>3</v>
      </c>
      <c r="F1043" s="331">
        <f t="shared" si="54"/>
        <v>0</v>
      </c>
      <c r="G1043" s="331">
        <f t="shared" si="55"/>
        <v>0</v>
      </c>
      <c r="H1043" s="331">
        <f t="shared" si="56"/>
        <v>0</v>
      </c>
      <c r="I1043" s="331">
        <f t="shared" si="57"/>
        <v>0</v>
      </c>
      <c r="J1043" s="331">
        <f t="shared" si="58"/>
        <v>0</v>
      </c>
      <c r="K1043" s="331">
        <f t="shared" si="59"/>
        <v>0</v>
      </c>
      <c r="L1043" s="331">
        <f t="shared" si="60"/>
        <v>0</v>
      </c>
      <c r="M1043" s="332">
        <f t="shared" si="61"/>
        <v>0</v>
      </c>
      <c r="N1043" s="333">
        <f t="shared" si="62"/>
        <v>12</v>
      </c>
      <c r="O1043" s="334"/>
      <c r="P1043" s="335">
        <f t="shared" si="63"/>
        <v>12</v>
      </c>
      <c r="Q1043" s="336">
        <f t="shared" si="64"/>
        <v>604</v>
      </c>
      <c r="R1043" s="148"/>
      <c r="S1043" s="148"/>
      <c r="T1043" s="337"/>
      <c r="U1043" s="148"/>
      <c r="V1043" s="148"/>
      <c r="W1043" s="337"/>
      <c r="X1043" s="147"/>
      <c r="Y1043" s="148"/>
      <c r="Z1043" s="147"/>
      <c r="AA1043" s="338">
        <v>0</v>
      </c>
      <c r="AB1043" s="339">
        <v>0</v>
      </c>
      <c r="AC1043" s="349">
        <v>0</v>
      </c>
      <c r="AD1043" s="147"/>
      <c r="AE1043" s="148"/>
      <c r="AF1043" s="147">
        <v>3</v>
      </c>
      <c r="AG1043" s="144">
        <v>0</v>
      </c>
      <c r="AH1043" s="144">
        <v>0</v>
      </c>
      <c r="AI1043" s="145"/>
      <c r="AJ1043" s="145"/>
      <c r="AK1043" s="144"/>
      <c r="AL1043" s="145"/>
      <c r="AM1043" s="144"/>
      <c r="AN1043" s="144"/>
      <c r="AO1043" s="340"/>
      <c r="AP1043" s="340"/>
      <c r="AQ1043" s="341"/>
      <c r="AR1043" s="341"/>
      <c r="AS1043" s="341"/>
      <c r="AT1043" s="153"/>
      <c r="AU1043" s="144"/>
      <c r="AV1043" s="145"/>
      <c r="AW1043" s="148">
        <v>0</v>
      </c>
      <c r="AX1043" s="148">
        <v>0</v>
      </c>
      <c r="AY1043" s="147"/>
      <c r="AZ1043" s="148"/>
      <c r="BA1043" s="148"/>
      <c r="BB1043" s="147"/>
      <c r="BC1043" s="147"/>
      <c r="BD1043" s="148"/>
      <c r="BE1043" s="148"/>
      <c r="BF1043" s="354">
        <v>0</v>
      </c>
      <c r="BG1043" s="145"/>
      <c r="BH1043" s="148">
        <v>0</v>
      </c>
      <c r="BI1043" s="337"/>
      <c r="BJ1043" s="342"/>
      <c r="BK1043" s="343"/>
      <c r="BL1043" s="147"/>
      <c r="BM1043" s="147"/>
      <c r="BN1043" s="148"/>
      <c r="BO1043" s="148">
        <v>9</v>
      </c>
      <c r="BP1043" s="147"/>
      <c r="BQ1043" s="144">
        <v>0</v>
      </c>
      <c r="BR1043" s="145"/>
      <c r="BS1043" s="145"/>
      <c r="BT1043" s="145"/>
      <c r="BU1043" s="354"/>
      <c r="BV1043" s="144"/>
      <c r="BW1043" s="145"/>
      <c r="BX1043" s="145"/>
      <c r="BY1043" s="144"/>
      <c r="BZ1043" s="144"/>
      <c r="CA1043" s="355">
        <v>0</v>
      </c>
      <c r="CB1043" s="338">
        <v>0</v>
      </c>
      <c r="CC1043" s="344">
        <v>0</v>
      </c>
      <c r="CD1043" s="145"/>
      <c r="CE1043" s="145"/>
      <c r="CF1043" s="356">
        <v>0</v>
      </c>
      <c r="CG1043" s="148"/>
      <c r="CH1043" s="148"/>
      <c r="CI1043" s="337"/>
      <c r="CJ1043" s="147"/>
      <c r="CK1043" s="338"/>
      <c r="CL1043" s="145"/>
      <c r="CM1043" s="145"/>
      <c r="CN1043" s="338"/>
      <c r="CO1043" s="344"/>
    </row>
    <row r="1044" spans="1:93" ht="24" customHeight="1" x14ac:dyDescent="0.3">
      <c r="A1044" s="345" t="s">
        <v>3717</v>
      </c>
      <c r="B1044" s="328" t="s">
        <v>3716</v>
      </c>
      <c r="C1044" s="329" t="s">
        <v>1193</v>
      </c>
      <c r="D1044" s="330">
        <f t="shared" si="52"/>
        <v>9</v>
      </c>
      <c r="E1044" s="331">
        <f t="shared" si="53"/>
        <v>6</v>
      </c>
      <c r="F1044" s="331">
        <f t="shared" si="54"/>
        <v>0</v>
      </c>
      <c r="G1044" s="331">
        <f t="shared" si="55"/>
        <v>0</v>
      </c>
      <c r="H1044" s="331">
        <f t="shared" si="56"/>
        <v>0</v>
      </c>
      <c r="I1044" s="331">
        <f t="shared" si="57"/>
        <v>0</v>
      </c>
      <c r="J1044" s="331">
        <f t="shared" si="58"/>
        <v>0</v>
      </c>
      <c r="K1044" s="331">
        <f t="shared" si="59"/>
        <v>0</v>
      </c>
      <c r="L1044" s="331">
        <f t="shared" si="60"/>
        <v>0</v>
      </c>
      <c r="M1044" s="332">
        <f t="shared" si="61"/>
        <v>0</v>
      </c>
      <c r="N1044" s="333">
        <f t="shared" si="62"/>
        <v>15</v>
      </c>
      <c r="O1044" s="334"/>
      <c r="P1044" s="335">
        <f t="shared" si="63"/>
        <v>15</v>
      </c>
      <c r="Q1044" s="336">
        <f t="shared" si="64"/>
        <v>550</v>
      </c>
      <c r="R1044" s="148"/>
      <c r="S1044" s="148"/>
      <c r="T1044" s="337"/>
      <c r="U1044" s="148"/>
      <c r="V1044" s="148"/>
      <c r="W1044" s="337"/>
      <c r="X1044" s="147"/>
      <c r="Y1044" s="148"/>
      <c r="Z1044" s="147"/>
      <c r="AA1044" s="354">
        <v>0</v>
      </c>
      <c r="AB1044" s="357">
        <v>0</v>
      </c>
      <c r="AC1044" s="148">
        <v>0</v>
      </c>
      <c r="AD1044" s="147"/>
      <c r="AE1044" s="148"/>
      <c r="AF1044" s="147">
        <v>6</v>
      </c>
      <c r="AG1044" s="344">
        <v>0</v>
      </c>
      <c r="AH1044" s="344">
        <v>0</v>
      </c>
      <c r="AI1044" s="145"/>
      <c r="AJ1044" s="145"/>
      <c r="AK1044" s="344"/>
      <c r="AL1044" s="145"/>
      <c r="AM1044" s="344"/>
      <c r="AN1044" s="344"/>
      <c r="AO1044" s="340"/>
      <c r="AP1044" s="340"/>
      <c r="AQ1044" s="368"/>
      <c r="AR1044" s="368"/>
      <c r="AS1044" s="368"/>
      <c r="AT1044" s="359"/>
      <c r="AU1044" s="344"/>
      <c r="AV1044" s="145"/>
      <c r="AW1044" s="148">
        <v>0</v>
      </c>
      <c r="AX1044" s="148">
        <v>0</v>
      </c>
      <c r="AY1044" s="147"/>
      <c r="AZ1044" s="148"/>
      <c r="BA1044" s="148"/>
      <c r="BB1044" s="147"/>
      <c r="BC1044" s="147"/>
      <c r="BD1044" s="148"/>
      <c r="BE1044" s="148"/>
      <c r="BF1044" s="338">
        <v>0</v>
      </c>
      <c r="BG1044" s="145"/>
      <c r="BH1044" s="148">
        <v>0</v>
      </c>
      <c r="BI1044" s="337"/>
      <c r="BJ1044" s="360"/>
      <c r="BK1044" s="343"/>
      <c r="BL1044" s="147"/>
      <c r="BM1044" s="147"/>
      <c r="BN1044" s="148"/>
      <c r="BO1044" s="148">
        <v>9</v>
      </c>
      <c r="BP1044" s="147"/>
      <c r="BQ1044" s="144">
        <v>0</v>
      </c>
      <c r="BR1044" s="145"/>
      <c r="BS1044" s="145"/>
      <c r="BT1044" s="145"/>
      <c r="BU1044" s="338"/>
      <c r="BV1044" s="144"/>
      <c r="BW1044" s="145"/>
      <c r="BX1044" s="145"/>
      <c r="BY1044" s="344"/>
      <c r="BZ1044" s="344"/>
      <c r="CA1044" s="149">
        <v>0</v>
      </c>
      <c r="CB1044" s="338">
        <v>0</v>
      </c>
      <c r="CC1044" s="88">
        <v>0</v>
      </c>
      <c r="CD1044" s="145"/>
      <c r="CE1044" s="145"/>
      <c r="CF1044" s="356">
        <v>0</v>
      </c>
      <c r="CG1044" s="148"/>
      <c r="CH1044" s="148"/>
      <c r="CI1044" s="337"/>
      <c r="CJ1044" s="147"/>
      <c r="CK1044" s="338"/>
      <c r="CL1044" s="145"/>
      <c r="CM1044" s="145"/>
      <c r="CN1044" s="338"/>
      <c r="CO1044" s="88"/>
    </row>
    <row r="1045" spans="1:93" ht="24" customHeight="1" x14ac:dyDescent="0.3">
      <c r="A1045" s="345" t="s">
        <v>3718</v>
      </c>
      <c r="B1045" s="328" t="s">
        <v>3719</v>
      </c>
      <c r="C1045" s="329" t="s">
        <v>1193</v>
      </c>
      <c r="D1045" s="330">
        <f t="shared" si="52"/>
        <v>0</v>
      </c>
      <c r="E1045" s="331">
        <f t="shared" si="53"/>
        <v>0</v>
      </c>
      <c r="F1045" s="331">
        <f t="shared" si="54"/>
        <v>0</v>
      </c>
      <c r="G1045" s="331">
        <f t="shared" si="55"/>
        <v>0</v>
      </c>
      <c r="H1045" s="331">
        <f t="shared" si="56"/>
        <v>0</v>
      </c>
      <c r="I1045" s="331">
        <f t="shared" si="57"/>
        <v>0</v>
      </c>
      <c r="J1045" s="331">
        <f t="shared" si="58"/>
        <v>0</v>
      </c>
      <c r="K1045" s="331">
        <f t="shared" si="59"/>
        <v>0</v>
      </c>
      <c r="L1045" s="331">
        <f t="shared" si="60"/>
        <v>0</v>
      </c>
      <c r="M1045" s="332">
        <f t="shared" si="61"/>
        <v>0</v>
      </c>
      <c r="N1045" s="333">
        <f t="shared" si="62"/>
        <v>0</v>
      </c>
      <c r="O1045" s="334"/>
      <c r="P1045" s="335">
        <f t="shared" si="63"/>
        <v>0</v>
      </c>
      <c r="Q1045" s="336" t="str">
        <f t="shared" si="64"/>
        <v/>
      </c>
      <c r="R1045" s="148"/>
      <c r="S1045" s="148"/>
      <c r="T1045" s="337"/>
      <c r="U1045" s="148"/>
      <c r="V1045" s="148"/>
      <c r="W1045" s="337"/>
      <c r="X1045" s="147"/>
      <c r="Y1045" s="148"/>
      <c r="Z1045" s="147"/>
      <c r="AA1045" s="338">
        <v>0</v>
      </c>
      <c r="AB1045" s="339">
        <v>0</v>
      </c>
      <c r="AC1045" s="148">
        <v>0</v>
      </c>
      <c r="AD1045" s="147"/>
      <c r="AE1045" s="148"/>
      <c r="AF1045" s="147"/>
      <c r="AG1045" s="364">
        <v>0</v>
      </c>
      <c r="AH1045" s="364">
        <v>0</v>
      </c>
      <c r="AI1045" s="145"/>
      <c r="AJ1045" s="145"/>
      <c r="AK1045" s="364"/>
      <c r="AL1045" s="145"/>
      <c r="AM1045" s="364"/>
      <c r="AN1045" s="364"/>
      <c r="AO1045" s="340"/>
      <c r="AP1045" s="340"/>
      <c r="AQ1045" s="365"/>
      <c r="AR1045" s="365"/>
      <c r="AS1045" s="365"/>
      <c r="AT1045" s="153"/>
      <c r="AU1045" s="364"/>
      <c r="AV1045" s="145"/>
      <c r="AW1045" s="148">
        <v>0</v>
      </c>
      <c r="AX1045" s="148">
        <v>0</v>
      </c>
      <c r="AY1045" s="147"/>
      <c r="AZ1045" s="148"/>
      <c r="BA1045" s="148"/>
      <c r="BB1045" s="147"/>
      <c r="BC1045" s="147"/>
      <c r="BD1045" s="148"/>
      <c r="BE1045" s="148"/>
      <c r="BF1045" s="338">
        <v>0</v>
      </c>
      <c r="BG1045" s="145"/>
      <c r="BH1045" s="148">
        <v>0</v>
      </c>
      <c r="BI1045" s="337"/>
      <c r="BJ1045" s="360"/>
      <c r="BK1045" s="343"/>
      <c r="BL1045" s="147"/>
      <c r="BM1045" s="147"/>
      <c r="BN1045" s="148"/>
      <c r="BO1045" s="148"/>
      <c r="BP1045" s="147"/>
      <c r="BQ1045" s="144">
        <v>0</v>
      </c>
      <c r="BR1045" s="145"/>
      <c r="BS1045" s="145"/>
      <c r="BT1045" s="145"/>
      <c r="BU1045" s="338"/>
      <c r="BV1045" s="144"/>
      <c r="BW1045" s="145"/>
      <c r="BX1045" s="145"/>
      <c r="BY1045" s="364"/>
      <c r="BZ1045" s="364"/>
      <c r="CA1045" s="355">
        <v>0</v>
      </c>
      <c r="CB1045" s="338">
        <v>0</v>
      </c>
      <c r="CC1045" s="344">
        <v>0</v>
      </c>
      <c r="CD1045" s="145"/>
      <c r="CE1045" s="145"/>
      <c r="CF1045" s="146">
        <v>0</v>
      </c>
      <c r="CG1045" s="148"/>
      <c r="CH1045" s="148"/>
      <c r="CI1045" s="337"/>
      <c r="CJ1045" s="147"/>
      <c r="CK1045" s="338"/>
      <c r="CL1045" s="145"/>
      <c r="CM1045" s="145"/>
      <c r="CN1045" s="338"/>
      <c r="CO1045" s="344"/>
    </row>
    <row r="1046" spans="1:93" ht="24" customHeight="1" x14ac:dyDescent="0.3">
      <c r="A1046" s="327" t="s">
        <v>3720</v>
      </c>
      <c r="B1046" s="328" t="s">
        <v>3721</v>
      </c>
      <c r="C1046" s="329" t="s">
        <v>535</v>
      </c>
      <c r="D1046" s="330">
        <f t="shared" si="52"/>
        <v>30</v>
      </c>
      <c r="E1046" s="331">
        <f t="shared" si="53"/>
        <v>24</v>
      </c>
      <c r="F1046" s="331">
        <f t="shared" si="54"/>
        <v>0</v>
      </c>
      <c r="G1046" s="331">
        <f t="shared" si="55"/>
        <v>0</v>
      </c>
      <c r="H1046" s="331">
        <f t="shared" si="56"/>
        <v>0</v>
      </c>
      <c r="I1046" s="331">
        <f t="shared" si="57"/>
        <v>0</v>
      </c>
      <c r="J1046" s="331">
        <f t="shared" si="58"/>
        <v>0</v>
      </c>
      <c r="K1046" s="331">
        <f t="shared" si="59"/>
        <v>0</v>
      </c>
      <c r="L1046" s="331">
        <f t="shared" si="60"/>
        <v>0</v>
      </c>
      <c r="M1046" s="332">
        <f t="shared" si="61"/>
        <v>0</v>
      </c>
      <c r="N1046" s="333">
        <f t="shared" si="62"/>
        <v>54</v>
      </c>
      <c r="O1046" s="334"/>
      <c r="P1046" s="335">
        <f t="shared" si="63"/>
        <v>54</v>
      </c>
      <c r="Q1046" s="336">
        <f t="shared" si="64"/>
        <v>194</v>
      </c>
      <c r="R1046" s="148"/>
      <c r="S1046" s="148"/>
      <c r="T1046" s="337"/>
      <c r="U1046" s="148"/>
      <c r="V1046" s="148"/>
      <c r="W1046" s="337"/>
      <c r="X1046" s="147"/>
      <c r="Y1046" s="148"/>
      <c r="Z1046" s="147"/>
      <c r="AA1046" s="338">
        <v>0</v>
      </c>
      <c r="AB1046" s="339">
        <v>0</v>
      </c>
      <c r="AC1046" s="148">
        <v>0</v>
      </c>
      <c r="AD1046" s="147"/>
      <c r="AE1046" s="148"/>
      <c r="AF1046" s="147">
        <v>24</v>
      </c>
      <c r="AG1046" s="88">
        <v>0</v>
      </c>
      <c r="AH1046" s="88">
        <v>0</v>
      </c>
      <c r="AI1046" s="145"/>
      <c r="AJ1046" s="145"/>
      <c r="AK1046" s="88"/>
      <c r="AL1046" s="145"/>
      <c r="AM1046" s="88"/>
      <c r="AN1046" s="88"/>
      <c r="AO1046" s="340"/>
      <c r="AP1046" s="340"/>
      <c r="AQ1046" s="358"/>
      <c r="AR1046" s="358"/>
      <c r="AS1046" s="358"/>
      <c r="AT1046" s="153"/>
      <c r="AU1046" s="88"/>
      <c r="AV1046" s="145"/>
      <c r="AW1046" s="148">
        <v>0</v>
      </c>
      <c r="AX1046" s="148">
        <v>0</v>
      </c>
      <c r="AY1046" s="147"/>
      <c r="AZ1046" s="148"/>
      <c r="BA1046" s="148"/>
      <c r="BB1046" s="147"/>
      <c r="BC1046" s="147"/>
      <c r="BD1046" s="148"/>
      <c r="BE1046" s="148"/>
      <c r="BF1046" s="338">
        <v>0</v>
      </c>
      <c r="BG1046" s="145"/>
      <c r="BH1046" s="349">
        <v>0</v>
      </c>
      <c r="BI1046" s="337"/>
      <c r="BJ1046" s="342"/>
      <c r="BK1046" s="343"/>
      <c r="BL1046" s="147"/>
      <c r="BM1046" s="147"/>
      <c r="BN1046" s="148"/>
      <c r="BO1046" s="148">
        <v>30</v>
      </c>
      <c r="BP1046" s="147"/>
      <c r="BQ1046" s="144">
        <v>0</v>
      </c>
      <c r="BR1046" s="145"/>
      <c r="BS1046" s="145"/>
      <c r="BT1046" s="145"/>
      <c r="BU1046" s="338"/>
      <c r="BV1046" s="144"/>
      <c r="BW1046" s="145"/>
      <c r="BX1046" s="145"/>
      <c r="BY1046" s="88"/>
      <c r="BZ1046" s="88"/>
      <c r="CA1046" s="355">
        <v>0</v>
      </c>
      <c r="CB1046" s="338">
        <v>0</v>
      </c>
      <c r="CC1046" s="344">
        <v>0</v>
      </c>
      <c r="CD1046" s="145"/>
      <c r="CE1046" s="145"/>
      <c r="CF1046" s="356">
        <v>0</v>
      </c>
      <c r="CG1046" s="148"/>
      <c r="CH1046" s="148"/>
      <c r="CI1046" s="337"/>
      <c r="CJ1046" s="147"/>
      <c r="CK1046" s="338"/>
      <c r="CL1046" s="145"/>
      <c r="CM1046" s="145"/>
      <c r="CN1046" s="338"/>
      <c r="CO1046" s="344"/>
    </row>
    <row r="1047" spans="1:93" ht="24" customHeight="1" x14ac:dyDescent="0.3">
      <c r="A1047" s="327" t="s">
        <v>3722</v>
      </c>
      <c r="B1047" s="328" t="s">
        <v>3723</v>
      </c>
      <c r="C1047" s="329" t="s">
        <v>1876</v>
      </c>
      <c r="D1047" s="330">
        <f t="shared" si="52"/>
        <v>16</v>
      </c>
      <c r="E1047" s="331">
        <f t="shared" si="53"/>
        <v>12</v>
      </c>
      <c r="F1047" s="331">
        <f t="shared" si="54"/>
        <v>5</v>
      </c>
      <c r="G1047" s="331">
        <f t="shared" si="55"/>
        <v>0</v>
      </c>
      <c r="H1047" s="331">
        <f t="shared" si="56"/>
        <v>0</v>
      </c>
      <c r="I1047" s="331">
        <f t="shared" si="57"/>
        <v>0</v>
      </c>
      <c r="J1047" s="331">
        <f t="shared" si="58"/>
        <v>0</v>
      </c>
      <c r="K1047" s="331">
        <f t="shared" si="59"/>
        <v>0</v>
      </c>
      <c r="L1047" s="331">
        <f t="shared" si="60"/>
        <v>0</v>
      </c>
      <c r="M1047" s="332">
        <f t="shared" si="61"/>
        <v>0</v>
      </c>
      <c r="N1047" s="333">
        <f t="shared" si="62"/>
        <v>33</v>
      </c>
      <c r="O1047" s="334"/>
      <c r="P1047" s="335">
        <f t="shared" si="63"/>
        <v>33</v>
      </c>
      <c r="Q1047" s="336">
        <f t="shared" si="64"/>
        <v>324</v>
      </c>
      <c r="R1047" s="148"/>
      <c r="S1047" s="148"/>
      <c r="T1047" s="337"/>
      <c r="U1047" s="148"/>
      <c r="V1047" s="148"/>
      <c r="W1047" s="337"/>
      <c r="X1047" s="147"/>
      <c r="Y1047" s="148"/>
      <c r="Z1047" s="147"/>
      <c r="AA1047" s="338">
        <v>0</v>
      </c>
      <c r="AB1047" s="339">
        <v>0</v>
      </c>
      <c r="AC1047" s="148">
        <v>0</v>
      </c>
      <c r="AD1047" s="147"/>
      <c r="AE1047" s="148">
        <v>16</v>
      </c>
      <c r="AF1047" s="147">
        <v>5</v>
      </c>
      <c r="AG1047" s="144">
        <v>0</v>
      </c>
      <c r="AH1047" s="144">
        <v>0</v>
      </c>
      <c r="AI1047" s="145"/>
      <c r="AJ1047" s="145"/>
      <c r="AK1047" s="144"/>
      <c r="AL1047" s="145"/>
      <c r="AM1047" s="144"/>
      <c r="AN1047" s="144"/>
      <c r="AO1047" s="340"/>
      <c r="AP1047" s="340"/>
      <c r="AQ1047" s="341"/>
      <c r="AR1047" s="341"/>
      <c r="AS1047" s="341"/>
      <c r="AT1047" s="153"/>
      <c r="AU1047" s="144"/>
      <c r="AV1047" s="145"/>
      <c r="AW1047" s="148">
        <v>0</v>
      </c>
      <c r="AX1047" s="148">
        <v>0</v>
      </c>
      <c r="AY1047" s="147"/>
      <c r="AZ1047" s="148"/>
      <c r="BA1047" s="148"/>
      <c r="BB1047" s="147"/>
      <c r="BC1047" s="147"/>
      <c r="BD1047" s="148"/>
      <c r="BE1047" s="148"/>
      <c r="BF1047" s="338">
        <v>0</v>
      </c>
      <c r="BG1047" s="145"/>
      <c r="BH1047" s="148">
        <v>0</v>
      </c>
      <c r="BI1047" s="337"/>
      <c r="BJ1047" s="360"/>
      <c r="BK1047" s="343"/>
      <c r="BL1047" s="147"/>
      <c r="BM1047" s="147"/>
      <c r="BN1047" s="148"/>
      <c r="BO1047" s="148">
        <v>12</v>
      </c>
      <c r="BP1047" s="147"/>
      <c r="BQ1047" s="88">
        <v>0</v>
      </c>
      <c r="BR1047" s="352"/>
      <c r="BS1047" s="352"/>
      <c r="BT1047" s="145"/>
      <c r="BU1047" s="338"/>
      <c r="BV1047" s="88"/>
      <c r="BW1047" s="145"/>
      <c r="BX1047" s="145"/>
      <c r="BY1047" s="144"/>
      <c r="BZ1047" s="144"/>
      <c r="CA1047" s="149">
        <v>0</v>
      </c>
      <c r="CB1047" s="354">
        <v>0</v>
      </c>
      <c r="CC1047" s="344">
        <v>0</v>
      </c>
      <c r="CD1047" s="145"/>
      <c r="CE1047" s="145"/>
      <c r="CF1047" s="146">
        <v>0</v>
      </c>
      <c r="CG1047" s="148"/>
      <c r="CH1047" s="148"/>
      <c r="CI1047" s="337"/>
      <c r="CJ1047" s="147"/>
      <c r="CK1047" s="354"/>
      <c r="CL1047" s="145"/>
      <c r="CM1047" s="145"/>
      <c r="CN1047" s="354"/>
      <c r="CO1047" s="344"/>
    </row>
    <row r="1048" spans="1:93" ht="24" customHeight="1" x14ac:dyDescent="0.3">
      <c r="A1048" s="327" t="s">
        <v>3724</v>
      </c>
      <c r="B1048" s="328" t="s">
        <v>3725</v>
      </c>
      <c r="C1048" s="329" t="s">
        <v>535</v>
      </c>
      <c r="D1048" s="330">
        <f t="shared" si="52"/>
        <v>7</v>
      </c>
      <c r="E1048" s="331">
        <f t="shared" si="53"/>
        <v>6</v>
      </c>
      <c r="F1048" s="331">
        <f t="shared" si="54"/>
        <v>0</v>
      </c>
      <c r="G1048" s="331">
        <f t="shared" si="55"/>
        <v>0</v>
      </c>
      <c r="H1048" s="331">
        <f t="shared" si="56"/>
        <v>0</v>
      </c>
      <c r="I1048" s="331">
        <f t="shared" si="57"/>
        <v>0</v>
      </c>
      <c r="J1048" s="331">
        <f t="shared" si="58"/>
        <v>0</v>
      </c>
      <c r="K1048" s="331">
        <f t="shared" si="59"/>
        <v>0</v>
      </c>
      <c r="L1048" s="331">
        <f t="shared" si="60"/>
        <v>0</v>
      </c>
      <c r="M1048" s="332">
        <f t="shared" si="61"/>
        <v>0</v>
      </c>
      <c r="N1048" s="333">
        <f t="shared" si="62"/>
        <v>13</v>
      </c>
      <c r="O1048" s="334"/>
      <c r="P1048" s="335">
        <f t="shared" si="63"/>
        <v>13</v>
      </c>
      <c r="Q1048" s="336">
        <f t="shared" si="64"/>
        <v>591</v>
      </c>
      <c r="R1048" s="349"/>
      <c r="S1048" s="349"/>
      <c r="T1048" s="350"/>
      <c r="U1048" s="349"/>
      <c r="V1048" s="349"/>
      <c r="W1048" s="350"/>
      <c r="X1048" s="351"/>
      <c r="Y1048" s="349"/>
      <c r="Z1048" s="351"/>
      <c r="AA1048" s="338">
        <v>0</v>
      </c>
      <c r="AB1048" s="339">
        <v>0</v>
      </c>
      <c r="AC1048" s="148">
        <v>0</v>
      </c>
      <c r="AD1048" s="351"/>
      <c r="AE1048" s="349"/>
      <c r="AF1048" s="351">
        <v>6</v>
      </c>
      <c r="AG1048" s="144">
        <v>0</v>
      </c>
      <c r="AH1048" s="144">
        <v>0</v>
      </c>
      <c r="AI1048" s="145"/>
      <c r="AJ1048" s="145"/>
      <c r="AK1048" s="144"/>
      <c r="AL1048" s="145"/>
      <c r="AM1048" s="144"/>
      <c r="AN1048" s="144"/>
      <c r="AO1048" s="340"/>
      <c r="AP1048" s="340"/>
      <c r="AQ1048" s="341"/>
      <c r="AR1048" s="341"/>
      <c r="AS1048" s="341"/>
      <c r="AT1048" s="153"/>
      <c r="AU1048" s="144"/>
      <c r="AV1048" s="145"/>
      <c r="AW1048" s="148">
        <v>0</v>
      </c>
      <c r="AX1048" s="148">
        <v>0</v>
      </c>
      <c r="AY1048" s="351"/>
      <c r="AZ1048" s="148"/>
      <c r="BA1048" s="148"/>
      <c r="BB1048" s="351"/>
      <c r="BC1048" s="351"/>
      <c r="BD1048" s="148"/>
      <c r="BE1048" s="148"/>
      <c r="BF1048" s="338">
        <v>0</v>
      </c>
      <c r="BG1048" s="145"/>
      <c r="BH1048" s="148">
        <v>0</v>
      </c>
      <c r="BI1048" s="350"/>
      <c r="BJ1048" s="342"/>
      <c r="BK1048" s="343"/>
      <c r="BL1048" s="351"/>
      <c r="BM1048" s="351"/>
      <c r="BN1048" s="148"/>
      <c r="BO1048" s="148">
        <v>7</v>
      </c>
      <c r="BP1048" s="351"/>
      <c r="BQ1048" s="88">
        <v>0</v>
      </c>
      <c r="BR1048" s="352"/>
      <c r="BS1048" s="352"/>
      <c r="BT1048" s="145"/>
      <c r="BU1048" s="338"/>
      <c r="BV1048" s="88"/>
      <c r="BW1048" s="145"/>
      <c r="BX1048" s="145"/>
      <c r="BY1048" s="144"/>
      <c r="BZ1048" s="144"/>
      <c r="CA1048" s="149">
        <v>0</v>
      </c>
      <c r="CB1048" s="338">
        <v>0</v>
      </c>
      <c r="CC1048" s="88">
        <v>0</v>
      </c>
      <c r="CD1048" s="145"/>
      <c r="CE1048" s="145"/>
      <c r="CF1048" s="356">
        <v>0</v>
      </c>
      <c r="CG1048" s="349"/>
      <c r="CH1048" s="349"/>
      <c r="CI1048" s="350"/>
      <c r="CJ1048" s="351"/>
      <c r="CK1048" s="338"/>
      <c r="CL1048" s="145"/>
      <c r="CM1048" s="145"/>
      <c r="CN1048" s="338"/>
      <c r="CO1048" s="88"/>
    </row>
    <row r="1049" spans="1:93" ht="24" customHeight="1" x14ac:dyDescent="0.3">
      <c r="A1049" s="345" t="s">
        <v>3726</v>
      </c>
      <c r="B1049" s="328" t="s">
        <v>3727</v>
      </c>
      <c r="C1049" s="329" t="s">
        <v>1424</v>
      </c>
      <c r="D1049" s="330">
        <f t="shared" si="52"/>
        <v>0</v>
      </c>
      <c r="E1049" s="331">
        <f t="shared" si="53"/>
        <v>0</v>
      </c>
      <c r="F1049" s="331">
        <f t="shared" si="54"/>
        <v>0</v>
      </c>
      <c r="G1049" s="331">
        <f t="shared" si="55"/>
        <v>0</v>
      </c>
      <c r="H1049" s="331">
        <f t="shared" si="56"/>
        <v>0</v>
      </c>
      <c r="I1049" s="331">
        <f t="shared" si="57"/>
        <v>0</v>
      </c>
      <c r="J1049" s="331">
        <f t="shared" si="58"/>
        <v>0</v>
      </c>
      <c r="K1049" s="331">
        <f t="shared" si="59"/>
        <v>0</v>
      </c>
      <c r="L1049" s="331">
        <f t="shared" si="60"/>
        <v>0</v>
      </c>
      <c r="M1049" s="332">
        <f t="shared" si="61"/>
        <v>0</v>
      </c>
      <c r="N1049" s="333">
        <f t="shared" si="62"/>
        <v>0</v>
      </c>
      <c r="O1049" s="334"/>
      <c r="P1049" s="335">
        <f t="shared" si="63"/>
        <v>0</v>
      </c>
      <c r="Q1049" s="336" t="str">
        <f t="shared" si="64"/>
        <v/>
      </c>
      <c r="R1049" s="349"/>
      <c r="S1049" s="349"/>
      <c r="T1049" s="350"/>
      <c r="U1049" s="349"/>
      <c r="V1049" s="349"/>
      <c r="W1049" s="350"/>
      <c r="X1049" s="351"/>
      <c r="Y1049" s="349"/>
      <c r="Z1049" s="351"/>
      <c r="AA1049" s="338">
        <v>0</v>
      </c>
      <c r="AB1049" s="339">
        <v>0</v>
      </c>
      <c r="AC1049" s="148">
        <v>0</v>
      </c>
      <c r="AD1049" s="351"/>
      <c r="AE1049" s="349"/>
      <c r="AF1049" s="351"/>
      <c r="AG1049" s="88">
        <v>0</v>
      </c>
      <c r="AH1049" s="88">
        <v>0</v>
      </c>
      <c r="AI1049" s="145"/>
      <c r="AJ1049" s="145"/>
      <c r="AK1049" s="88"/>
      <c r="AL1049" s="145"/>
      <c r="AM1049" s="88"/>
      <c r="AN1049" s="88"/>
      <c r="AO1049" s="340"/>
      <c r="AP1049" s="340"/>
      <c r="AQ1049" s="358"/>
      <c r="AR1049" s="358"/>
      <c r="AS1049" s="358"/>
      <c r="AT1049" s="153"/>
      <c r="AU1049" s="88"/>
      <c r="AV1049" s="145"/>
      <c r="AW1049" s="148">
        <v>0</v>
      </c>
      <c r="AX1049" s="148">
        <v>0</v>
      </c>
      <c r="AY1049" s="351"/>
      <c r="AZ1049" s="148"/>
      <c r="BA1049" s="148"/>
      <c r="BB1049" s="351"/>
      <c r="BC1049" s="351"/>
      <c r="BD1049" s="148"/>
      <c r="BE1049" s="148"/>
      <c r="BF1049" s="338">
        <v>0</v>
      </c>
      <c r="BG1049" s="145"/>
      <c r="BH1049" s="148">
        <v>0</v>
      </c>
      <c r="BI1049" s="350"/>
      <c r="BJ1049" s="342"/>
      <c r="BK1049" s="343"/>
      <c r="BL1049" s="351"/>
      <c r="BM1049" s="351"/>
      <c r="BN1049" s="148"/>
      <c r="BO1049" s="148"/>
      <c r="BP1049" s="351"/>
      <c r="BQ1049" s="144">
        <v>0</v>
      </c>
      <c r="BR1049" s="145"/>
      <c r="BS1049" s="145"/>
      <c r="BT1049" s="145"/>
      <c r="BU1049" s="338"/>
      <c r="BV1049" s="144"/>
      <c r="BW1049" s="145"/>
      <c r="BX1049" s="145"/>
      <c r="BY1049" s="88"/>
      <c r="BZ1049" s="88"/>
      <c r="CA1049" s="149">
        <v>0</v>
      </c>
      <c r="CB1049" s="338">
        <v>0</v>
      </c>
      <c r="CC1049" s="344">
        <v>0</v>
      </c>
      <c r="CD1049" s="145"/>
      <c r="CE1049" s="145"/>
      <c r="CF1049" s="146">
        <v>0</v>
      </c>
      <c r="CG1049" s="349"/>
      <c r="CH1049" s="349"/>
      <c r="CI1049" s="350"/>
      <c r="CJ1049" s="351"/>
      <c r="CK1049" s="338"/>
      <c r="CL1049" s="145"/>
      <c r="CM1049" s="145"/>
      <c r="CN1049" s="338"/>
      <c r="CO1049" s="344"/>
    </row>
    <row r="1050" spans="1:93" ht="24" customHeight="1" x14ac:dyDescent="0.3">
      <c r="A1050" s="327" t="s">
        <v>3728</v>
      </c>
      <c r="B1050" s="328" t="s">
        <v>3729</v>
      </c>
      <c r="C1050" s="329" t="s">
        <v>2213</v>
      </c>
      <c r="D1050" s="330">
        <f t="shared" si="52"/>
        <v>11</v>
      </c>
      <c r="E1050" s="331">
        <f t="shared" si="53"/>
        <v>0</v>
      </c>
      <c r="F1050" s="331">
        <f t="shared" si="54"/>
        <v>0</v>
      </c>
      <c r="G1050" s="331">
        <f t="shared" si="55"/>
        <v>0</v>
      </c>
      <c r="H1050" s="331">
        <f t="shared" si="56"/>
        <v>0</v>
      </c>
      <c r="I1050" s="331">
        <f t="shared" si="57"/>
        <v>0</v>
      </c>
      <c r="J1050" s="331">
        <f t="shared" si="58"/>
        <v>0</v>
      </c>
      <c r="K1050" s="331">
        <f t="shared" si="59"/>
        <v>0</v>
      </c>
      <c r="L1050" s="331">
        <f t="shared" si="60"/>
        <v>0</v>
      </c>
      <c r="M1050" s="332">
        <f t="shared" si="61"/>
        <v>0</v>
      </c>
      <c r="N1050" s="333">
        <f t="shared" si="62"/>
        <v>11</v>
      </c>
      <c r="O1050" s="334"/>
      <c r="P1050" s="335">
        <f t="shared" si="63"/>
        <v>11</v>
      </c>
      <c r="Q1050" s="336">
        <f t="shared" si="64"/>
        <v>644</v>
      </c>
      <c r="R1050" s="148"/>
      <c r="S1050" s="148"/>
      <c r="T1050" s="337"/>
      <c r="U1050" s="148"/>
      <c r="V1050" s="148"/>
      <c r="W1050" s="337"/>
      <c r="X1050" s="147"/>
      <c r="Y1050" s="148"/>
      <c r="Z1050" s="147"/>
      <c r="AA1050" s="338">
        <v>0</v>
      </c>
      <c r="AB1050" s="339">
        <v>0</v>
      </c>
      <c r="AC1050" s="148">
        <v>0</v>
      </c>
      <c r="AD1050" s="147"/>
      <c r="AE1050" s="148">
        <v>11</v>
      </c>
      <c r="AF1050" s="147"/>
      <c r="AG1050" s="144">
        <v>0</v>
      </c>
      <c r="AH1050" s="144">
        <v>0</v>
      </c>
      <c r="AI1050" s="145"/>
      <c r="AJ1050" s="145"/>
      <c r="AK1050" s="144"/>
      <c r="AL1050" s="145"/>
      <c r="AM1050" s="144"/>
      <c r="AN1050" s="144"/>
      <c r="AO1050" s="340"/>
      <c r="AP1050" s="340"/>
      <c r="AQ1050" s="341"/>
      <c r="AR1050" s="341"/>
      <c r="AS1050" s="341"/>
      <c r="AT1050" s="153"/>
      <c r="AU1050" s="144"/>
      <c r="AV1050" s="145"/>
      <c r="AW1050" s="148">
        <v>0</v>
      </c>
      <c r="AX1050" s="148">
        <v>0</v>
      </c>
      <c r="AY1050" s="147"/>
      <c r="AZ1050" s="148"/>
      <c r="BA1050" s="148"/>
      <c r="BB1050" s="147"/>
      <c r="BC1050" s="147"/>
      <c r="BD1050" s="148"/>
      <c r="BE1050" s="148"/>
      <c r="BF1050" s="338">
        <v>0</v>
      </c>
      <c r="BG1050" s="145"/>
      <c r="BH1050" s="148">
        <v>0</v>
      </c>
      <c r="BI1050" s="337"/>
      <c r="BJ1050" s="342"/>
      <c r="BK1050" s="343"/>
      <c r="BL1050" s="147"/>
      <c r="BM1050" s="147"/>
      <c r="BN1050" s="148"/>
      <c r="BO1050" s="148"/>
      <c r="BP1050" s="147"/>
      <c r="BQ1050" s="88">
        <v>0</v>
      </c>
      <c r="BR1050" s="352"/>
      <c r="BS1050" s="352"/>
      <c r="BT1050" s="145"/>
      <c r="BU1050" s="338"/>
      <c r="BV1050" s="88"/>
      <c r="BW1050" s="145"/>
      <c r="BX1050" s="145"/>
      <c r="BY1050" s="144"/>
      <c r="BZ1050" s="144"/>
      <c r="CA1050" s="355">
        <v>0</v>
      </c>
      <c r="CB1050" s="338">
        <v>0</v>
      </c>
      <c r="CC1050" s="344">
        <v>0</v>
      </c>
      <c r="CD1050" s="145"/>
      <c r="CE1050" s="145"/>
      <c r="CF1050" s="146">
        <v>0</v>
      </c>
      <c r="CG1050" s="148"/>
      <c r="CH1050" s="148"/>
      <c r="CI1050" s="337"/>
      <c r="CJ1050" s="147"/>
      <c r="CK1050" s="338"/>
      <c r="CL1050" s="145"/>
      <c r="CM1050" s="145"/>
      <c r="CN1050" s="338"/>
      <c r="CO1050" s="344"/>
    </row>
    <row r="1051" spans="1:93" ht="24" customHeight="1" x14ac:dyDescent="0.3">
      <c r="A1051" s="345" t="s">
        <v>3730</v>
      </c>
      <c r="B1051" s="328" t="s">
        <v>3731</v>
      </c>
      <c r="C1051" s="329" t="s">
        <v>1965</v>
      </c>
      <c r="D1051" s="330">
        <f t="shared" si="52"/>
        <v>5</v>
      </c>
      <c r="E1051" s="331">
        <f t="shared" si="53"/>
        <v>0</v>
      </c>
      <c r="F1051" s="331">
        <f t="shared" si="54"/>
        <v>0</v>
      </c>
      <c r="G1051" s="331">
        <f t="shared" si="55"/>
        <v>0</v>
      </c>
      <c r="H1051" s="331">
        <f t="shared" si="56"/>
        <v>0</v>
      </c>
      <c r="I1051" s="331">
        <f t="shared" si="57"/>
        <v>0</v>
      </c>
      <c r="J1051" s="331">
        <f t="shared" si="58"/>
        <v>0</v>
      </c>
      <c r="K1051" s="331">
        <f t="shared" si="59"/>
        <v>0</v>
      </c>
      <c r="L1051" s="331">
        <f t="shared" si="60"/>
        <v>0</v>
      </c>
      <c r="M1051" s="332">
        <f t="shared" si="61"/>
        <v>0</v>
      </c>
      <c r="N1051" s="333">
        <f t="shared" si="62"/>
        <v>5</v>
      </c>
      <c r="O1051" s="334"/>
      <c r="P1051" s="335">
        <f t="shared" si="63"/>
        <v>5</v>
      </c>
      <c r="Q1051" s="336">
        <f t="shared" si="64"/>
        <v>814</v>
      </c>
      <c r="R1051" s="148"/>
      <c r="S1051" s="148"/>
      <c r="T1051" s="337"/>
      <c r="U1051" s="148"/>
      <c r="V1051" s="148"/>
      <c r="W1051" s="337"/>
      <c r="X1051" s="147"/>
      <c r="Y1051" s="148"/>
      <c r="Z1051" s="147"/>
      <c r="AA1051" s="338">
        <v>0</v>
      </c>
      <c r="AB1051" s="339">
        <v>0</v>
      </c>
      <c r="AC1051" s="148">
        <v>0</v>
      </c>
      <c r="AD1051" s="147"/>
      <c r="AE1051" s="148"/>
      <c r="AF1051" s="147">
        <v>5</v>
      </c>
      <c r="AG1051" s="144">
        <v>0</v>
      </c>
      <c r="AH1051" s="144">
        <v>0</v>
      </c>
      <c r="AI1051" s="145"/>
      <c r="AJ1051" s="145"/>
      <c r="AK1051" s="144"/>
      <c r="AL1051" s="145"/>
      <c r="AM1051" s="144"/>
      <c r="AN1051" s="144"/>
      <c r="AO1051" s="340"/>
      <c r="AP1051" s="340"/>
      <c r="AQ1051" s="341"/>
      <c r="AR1051" s="341"/>
      <c r="AS1051" s="341"/>
      <c r="AT1051" s="153"/>
      <c r="AU1051" s="144"/>
      <c r="AV1051" s="145"/>
      <c r="AW1051" s="349">
        <v>0</v>
      </c>
      <c r="AX1051" s="349">
        <v>0</v>
      </c>
      <c r="AY1051" s="147"/>
      <c r="AZ1051" s="349"/>
      <c r="BA1051" s="349"/>
      <c r="BB1051" s="147"/>
      <c r="BC1051" s="147"/>
      <c r="BD1051" s="349"/>
      <c r="BE1051" s="349"/>
      <c r="BF1051" s="338">
        <v>0</v>
      </c>
      <c r="BG1051" s="145"/>
      <c r="BH1051" s="148">
        <v>0</v>
      </c>
      <c r="BI1051" s="337"/>
      <c r="BJ1051" s="342"/>
      <c r="BK1051" s="343"/>
      <c r="BL1051" s="147"/>
      <c r="BM1051" s="147"/>
      <c r="BN1051" s="349"/>
      <c r="BO1051" s="349"/>
      <c r="BP1051" s="147"/>
      <c r="BQ1051" s="144">
        <v>0</v>
      </c>
      <c r="BR1051" s="145"/>
      <c r="BS1051" s="145"/>
      <c r="BT1051" s="145"/>
      <c r="BU1051" s="338"/>
      <c r="BV1051" s="144"/>
      <c r="BW1051" s="145"/>
      <c r="BX1051" s="145"/>
      <c r="BY1051" s="144"/>
      <c r="BZ1051" s="144"/>
      <c r="CA1051" s="149">
        <v>0</v>
      </c>
      <c r="CB1051" s="338">
        <v>0</v>
      </c>
      <c r="CC1051" s="344">
        <v>0</v>
      </c>
      <c r="CD1051" s="145"/>
      <c r="CE1051" s="145"/>
      <c r="CF1051" s="146">
        <v>0</v>
      </c>
      <c r="CG1051" s="148"/>
      <c r="CH1051" s="148"/>
      <c r="CI1051" s="337"/>
      <c r="CJ1051" s="147"/>
      <c r="CK1051" s="338"/>
      <c r="CL1051" s="145"/>
      <c r="CM1051" s="145"/>
      <c r="CN1051" s="338"/>
      <c r="CO1051" s="344"/>
    </row>
    <row r="1052" spans="1:93" ht="24" customHeight="1" x14ac:dyDescent="0.3">
      <c r="A1052" s="327" t="s">
        <v>3732</v>
      </c>
      <c r="B1052" s="328" t="s">
        <v>3733</v>
      </c>
      <c r="C1052" s="329" t="s">
        <v>335</v>
      </c>
      <c r="D1052" s="330">
        <f t="shared" si="52"/>
        <v>0</v>
      </c>
      <c r="E1052" s="331">
        <f t="shared" si="53"/>
        <v>0</v>
      </c>
      <c r="F1052" s="331">
        <f t="shared" si="54"/>
        <v>0</v>
      </c>
      <c r="G1052" s="331">
        <f t="shared" si="55"/>
        <v>0</v>
      </c>
      <c r="H1052" s="331">
        <f t="shared" si="56"/>
        <v>0</v>
      </c>
      <c r="I1052" s="331">
        <f t="shared" si="57"/>
        <v>0</v>
      </c>
      <c r="J1052" s="331">
        <f t="shared" si="58"/>
        <v>0</v>
      </c>
      <c r="K1052" s="331">
        <f t="shared" si="59"/>
        <v>0</v>
      </c>
      <c r="L1052" s="331">
        <f t="shared" si="60"/>
        <v>0</v>
      </c>
      <c r="M1052" s="332">
        <f t="shared" si="61"/>
        <v>0</v>
      </c>
      <c r="N1052" s="333">
        <f t="shared" si="62"/>
        <v>0</v>
      </c>
      <c r="O1052" s="334"/>
      <c r="P1052" s="335">
        <f t="shared" si="63"/>
        <v>0</v>
      </c>
      <c r="Q1052" s="336" t="str">
        <f t="shared" si="64"/>
        <v/>
      </c>
      <c r="R1052" s="349"/>
      <c r="S1052" s="349"/>
      <c r="T1052" s="350"/>
      <c r="U1052" s="349"/>
      <c r="V1052" s="349"/>
      <c r="W1052" s="350"/>
      <c r="X1052" s="351"/>
      <c r="Y1052" s="349"/>
      <c r="Z1052" s="351"/>
      <c r="AA1052" s="338">
        <v>0</v>
      </c>
      <c r="AB1052" s="339">
        <v>0</v>
      </c>
      <c r="AC1052" s="148">
        <v>0</v>
      </c>
      <c r="AD1052" s="351"/>
      <c r="AE1052" s="349"/>
      <c r="AF1052" s="351"/>
      <c r="AG1052" s="144">
        <v>0</v>
      </c>
      <c r="AH1052" s="144">
        <v>0</v>
      </c>
      <c r="AI1052" s="145"/>
      <c r="AJ1052" s="145"/>
      <c r="AK1052" s="144"/>
      <c r="AL1052" s="145"/>
      <c r="AM1052" s="144"/>
      <c r="AN1052" s="144"/>
      <c r="AO1052" s="340"/>
      <c r="AP1052" s="340"/>
      <c r="AQ1052" s="341"/>
      <c r="AR1052" s="341"/>
      <c r="AS1052" s="341"/>
      <c r="AT1052" s="153"/>
      <c r="AU1052" s="144"/>
      <c r="AV1052" s="145"/>
      <c r="AW1052" s="349">
        <v>0</v>
      </c>
      <c r="AX1052" s="349">
        <v>0</v>
      </c>
      <c r="AY1052" s="351"/>
      <c r="AZ1052" s="349"/>
      <c r="BA1052" s="349"/>
      <c r="BB1052" s="351"/>
      <c r="BC1052" s="351"/>
      <c r="BD1052" s="349"/>
      <c r="BE1052" s="349"/>
      <c r="BF1052" s="354">
        <v>0</v>
      </c>
      <c r="BG1052" s="145"/>
      <c r="BH1052" s="148">
        <v>0</v>
      </c>
      <c r="BI1052" s="350"/>
      <c r="BJ1052" s="342"/>
      <c r="BK1052" s="343"/>
      <c r="BL1052" s="351"/>
      <c r="BM1052" s="351"/>
      <c r="BN1052" s="349"/>
      <c r="BO1052" s="349"/>
      <c r="BP1052" s="351"/>
      <c r="BQ1052" s="144">
        <v>0</v>
      </c>
      <c r="BR1052" s="145"/>
      <c r="BS1052" s="145"/>
      <c r="BT1052" s="145"/>
      <c r="BU1052" s="354"/>
      <c r="BV1052" s="144"/>
      <c r="BW1052" s="145"/>
      <c r="BX1052" s="145"/>
      <c r="BY1052" s="144"/>
      <c r="BZ1052" s="144"/>
      <c r="CA1052" s="149">
        <v>0</v>
      </c>
      <c r="CB1052" s="338">
        <v>0</v>
      </c>
      <c r="CC1052" s="344">
        <v>0</v>
      </c>
      <c r="CD1052" s="145"/>
      <c r="CE1052" s="145"/>
      <c r="CF1052" s="146">
        <v>0</v>
      </c>
      <c r="CG1052" s="349"/>
      <c r="CH1052" s="349"/>
      <c r="CI1052" s="350"/>
      <c r="CJ1052" s="351"/>
      <c r="CK1052" s="338"/>
      <c r="CL1052" s="145"/>
      <c r="CM1052" s="145"/>
      <c r="CN1052" s="338"/>
      <c r="CO1052" s="344"/>
    </row>
    <row r="1053" spans="1:93" ht="24" customHeight="1" x14ac:dyDescent="0.3">
      <c r="A1053" s="345" t="s">
        <v>3734</v>
      </c>
      <c r="B1053" s="328" t="s">
        <v>3735</v>
      </c>
      <c r="C1053" s="329" t="s">
        <v>314</v>
      </c>
      <c r="D1053" s="330">
        <f t="shared" si="52"/>
        <v>10</v>
      </c>
      <c r="E1053" s="331">
        <f t="shared" si="53"/>
        <v>0</v>
      </c>
      <c r="F1053" s="331">
        <f t="shared" si="54"/>
        <v>0</v>
      </c>
      <c r="G1053" s="331">
        <f t="shared" si="55"/>
        <v>0</v>
      </c>
      <c r="H1053" s="331">
        <f t="shared" si="56"/>
        <v>0</v>
      </c>
      <c r="I1053" s="331">
        <f t="shared" si="57"/>
        <v>0</v>
      </c>
      <c r="J1053" s="331">
        <f t="shared" si="58"/>
        <v>0</v>
      </c>
      <c r="K1053" s="331">
        <f t="shared" si="59"/>
        <v>0</v>
      </c>
      <c r="L1053" s="331">
        <f t="shared" si="60"/>
        <v>0</v>
      </c>
      <c r="M1053" s="332">
        <f t="shared" si="61"/>
        <v>0</v>
      </c>
      <c r="N1053" s="333">
        <f t="shared" si="62"/>
        <v>10</v>
      </c>
      <c r="O1053" s="334"/>
      <c r="P1053" s="335">
        <f t="shared" si="63"/>
        <v>10</v>
      </c>
      <c r="Q1053" s="336">
        <f t="shared" si="64"/>
        <v>661</v>
      </c>
      <c r="R1053" s="349"/>
      <c r="S1053" s="349"/>
      <c r="T1053" s="350"/>
      <c r="U1053" s="349"/>
      <c r="V1053" s="349"/>
      <c r="W1053" s="350"/>
      <c r="X1053" s="351"/>
      <c r="Y1053" s="349"/>
      <c r="Z1053" s="351"/>
      <c r="AA1053" s="338">
        <v>0</v>
      </c>
      <c r="AB1053" s="339">
        <v>0</v>
      </c>
      <c r="AC1053" s="148">
        <v>0</v>
      </c>
      <c r="AD1053" s="351"/>
      <c r="AE1053" s="349">
        <v>10</v>
      </c>
      <c r="AF1053" s="351"/>
      <c r="AG1053" s="144">
        <v>0</v>
      </c>
      <c r="AH1053" s="144">
        <v>0</v>
      </c>
      <c r="AI1053" s="145"/>
      <c r="AJ1053" s="145"/>
      <c r="AK1053" s="144"/>
      <c r="AL1053" s="145"/>
      <c r="AM1053" s="144"/>
      <c r="AN1053" s="144"/>
      <c r="AO1053" s="340"/>
      <c r="AP1053" s="340"/>
      <c r="AQ1053" s="341"/>
      <c r="AR1053" s="341"/>
      <c r="AS1053" s="341"/>
      <c r="AT1053" s="153"/>
      <c r="AU1053" s="144"/>
      <c r="AV1053" s="145"/>
      <c r="AW1053" s="148">
        <v>0</v>
      </c>
      <c r="AX1053" s="148">
        <v>0</v>
      </c>
      <c r="AY1053" s="351"/>
      <c r="AZ1053" s="148"/>
      <c r="BA1053" s="148"/>
      <c r="BB1053" s="351"/>
      <c r="BC1053" s="351"/>
      <c r="BD1053" s="148"/>
      <c r="BE1053" s="148"/>
      <c r="BF1053" s="338">
        <v>0</v>
      </c>
      <c r="BG1053" s="145"/>
      <c r="BH1053" s="148">
        <v>0</v>
      </c>
      <c r="BI1053" s="350"/>
      <c r="BJ1053" s="342"/>
      <c r="BK1053" s="343"/>
      <c r="BL1053" s="351"/>
      <c r="BM1053" s="351"/>
      <c r="BN1053" s="148"/>
      <c r="BO1053" s="148"/>
      <c r="BP1053" s="351"/>
      <c r="BQ1053" s="144">
        <v>0</v>
      </c>
      <c r="BR1053" s="145"/>
      <c r="BS1053" s="145"/>
      <c r="BT1053" s="145"/>
      <c r="BU1053" s="338"/>
      <c r="BV1053" s="144"/>
      <c r="BW1053" s="145"/>
      <c r="BX1053" s="145"/>
      <c r="BY1053" s="144"/>
      <c r="BZ1053" s="144"/>
      <c r="CA1053" s="149">
        <v>0</v>
      </c>
      <c r="CB1053" s="338">
        <v>0</v>
      </c>
      <c r="CC1053" s="344">
        <v>0</v>
      </c>
      <c r="CD1053" s="145"/>
      <c r="CE1053" s="145"/>
      <c r="CF1053" s="146">
        <v>0</v>
      </c>
      <c r="CG1053" s="349"/>
      <c r="CH1053" s="349"/>
      <c r="CI1053" s="350"/>
      <c r="CJ1053" s="351"/>
      <c r="CK1053" s="338"/>
      <c r="CL1053" s="145"/>
      <c r="CM1053" s="145"/>
      <c r="CN1053" s="338"/>
      <c r="CO1053" s="344"/>
    </row>
    <row r="1054" spans="1:93" ht="24" customHeight="1" x14ac:dyDescent="0.3">
      <c r="A1054" s="327" t="s">
        <v>3736</v>
      </c>
      <c r="B1054" s="328" t="s">
        <v>3737</v>
      </c>
      <c r="C1054" s="329" t="s">
        <v>165</v>
      </c>
      <c r="D1054" s="330">
        <f t="shared" si="52"/>
        <v>0</v>
      </c>
      <c r="E1054" s="331">
        <f t="shared" si="53"/>
        <v>0</v>
      </c>
      <c r="F1054" s="331">
        <f t="shared" si="54"/>
        <v>0</v>
      </c>
      <c r="G1054" s="331">
        <f t="shared" si="55"/>
        <v>0</v>
      </c>
      <c r="H1054" s="331">
        <f t="shared" si="56"/>
        <v>0</v>
      </c>
      <c r="I1054" s="331">
        <f t="shared" si="57"/>
        <v>0</v>
      </c>
      <c r="J1054" s="331">
        <f t="shared" si="58"/>
        <v>0</v>
      </c>
      <c r="K1054" s="331">
        <f t="shared" si="59"/>
        <v>0</v>
      </c>
      <c r="L1054" s="331">
        <f t="shared" si="60"/>
        <v>0</v>
      </c>
      <c r="M1054" s="332">
        <f t="shared" si="61"/>
        <v>0</v>
      </c>
      <c r="N1054" s="333">
        <f t="shared" si="62"/>
        <v>0</v>
      </c>
      <c r="O1054" s="334"/>
      <c r="P1054" s="335">
        <f t="shared" si="63"/>
        <v>0</v>
      </c>
      <c r="Q1054" s="336" t="str">
        <f t="shared" si="64"/>
        <v/>
      </c>
      <c r="R1054" s="148"/>
      <c r="S1054" s="148"/>
      <c r="T1054" s="350"/>
      <c r="U1054" s="148"/>
      <c r="V1054" s="148"/>
      <c r="W1054" s="350"/>
      <c r="X1054" s="351"/>
      <c r="Y1054" s="148"/>
      <c r="Z1054" s="351"/>
      <c r="AA1054" s="354">
        <v>0</v>
      </c>
      <c r="AB1054" s="357">
        <v>0</v>
      </c>
      <c r="AC1054" s="349">
        <v>0</v>
      </c>
      <c r="AD1054" s="351"/>
      <c r="AE1054" s="148"/>
      <c r="AF1054" s="351"/>
      <c r="AG1054" s="144">
        <v>0</v>
      </c>
      <c r="AH1054" s="144">
        <v>0</v>
      </c>
      <c r="AI1054" s="145"/>
      <c r="AJ1054" s="145"/>
      <c r="AK1054" s="144"/>
      <c r="AL1054" s="145"/>
      <c r="AM1054" s="144"/>
      <c r="AN1054" s="144"/>
      <c r="AO1054" s="340"/>
      <c r="AP1054" s="340"/>
      <c r="AQ1054" s="341"/>
      <c r="AR1054" s="341"/>
      <c r="AS1054" s="341"/>
      <c r="AT1054" s="359"/>
      <c r="AU1054" s="144"/>
      <c r="AV1054" s="145"/>
      <c r="AW1054" s="349">
        <v>0</v>
      </c>
      <c r="AX1054" s="349">
        <v>0</v>
      </c>
      <c r="AY1054" s="351"/>
      <c r="AZ1054" s="349"/>
      <c r="BA1054" s="349"/>
      <c r="BB1054" s="351"/>
      <c r="BC1054" s="351"/>
      <c r="BD1054" s="349"/>
      <c r="BE1054" s="349"/>
      <c r="BF1054" s="354">
        <v>0</v>
      </c>
      <c r="BG1054" s="145"/>
      <c r="BH1054" s="148">
        <v>0</v>
      </c>
      <c r="BI1054" s="350"/>
      <c r="BJ1054" s="342"/>
      <c r="BK1054" s="343"/>
      <c r="BL1054" s="351"/>
      <c r="BM1054" s="351"/>
      <c r="BN1054" s="349"/>
      <c r="BO1054" s="349"/>
      <c r="BP1054" s="351"/>
      <c r="BQ1054" s="88">
        <v>0</v>
      </c>
      <c r="BR1054" s="352"/>
      <c r="BS1054" s="352"/>
      <c r="BT1054" s="145"/>
      <c r="BU1054" s="354"/>
      <c r="BV1054" s="88"/>
      <c r="BW1054" s="145"/>
      <c r="BX1054" s="145"/>
      <c r="BY1054" s="144"/>
      <c r="BZ1054" s="144"/>
      <c r="CA1054" s="149">
        <v>0</v>
      </c>
      <c r="CB1054" s="354">
        <v>0</v>
      </c>
      <c r="CC1054" s="344">
        <v>0</v>
      </c>
      <c r="CD1054" s="145"/>
      <c r="CE1054" s="145"/>
      <c r="CF1054" s="146">
        <v>0</v>
      </c>
      <c r="CG1054" s="349"/>
      <c r="CH1054" s="349"/>
      <c r="CI1054" s="350"/>
      <c r="CJ1054" s="351"/>
      <c r="CK1054" s="354"/>
      <c r="CL1054" s="145"/>
      <c r="CM1054" s="145"/>
      <c r="CN1054" s="354"/>
      <c r="CO1054" s="344"/>
    </row>
    <row r="1055" spans="1:93" ht="24" customHeight="1" x14ac:dyDescent="0.3">
      <c r="A1055" s="327">
        <v>760610</v>
      </c>
      <c r="B1055" s="328" t="s">
        <v>3738</v>
      </c>
      <c r="C1055" s="329" t="s">
        <v>2269</v>
      </c>
      <c r="D1055" s="330">
        <f t="shared" si="52"/>
        <v>0</v>
      </c>
      <c r="E1055" s="331">
        <f t="shared" si="53"/>
        <v>0</v>
      </c>
      <c r="F1055" s="331">
        <f t="shared" si="54"/>
        <v>0</v>
      </c>
      <c r="G1055" s="331">
        <f t="shared" si="55"/>
        <v>0</v>
      </c>
      <c r="H1055" s="331">
        <f t="shared" si="56"/>
        <v>0</v>
      </c>
      <c r="I1055" s="331">
        <f t="shared" si="57"/>
        <v>0</v>
      </c>
      <c r="J1055" s="331">
        <f t="shared" si="58"/>
        <v>0</v>
      </c>
      <c r="K1055" s="331">
        <f t="shared" si="59"/>
        <v>0</v>
      </c>
      <c r="L1055" s="331">
        <f t="shared" si="60"/>
        <v>0</v>
      </c>
      <c r="M1055" s="332">
        <f t="shared" si="61"/>
        <v>0</v>
      </c>
      <c r="N1055" s="333">
        <f t="shared" si="62"/>
        <v>0</v>
      </c>
      <c r="O1055" s="334"/>
      <c r="P1055" s="335">
        <f t="shared" si="63"/>
        <v>0</v>
      </c>
      <c r="Q1055" s="336" t="str">
        <f t="shared" si="64"/>
        <v/>
      </c>
      <c r="R1055" s="148"/>
      <c r="S1055" s="148"/>
      <c r="T1055" s="337"/>
      <c r="U1055" s="148"/>
      <c r="V1055" s="148"/>
      <c r="W1055" s="337"/>
      <c r="X1055" s="147"/>
      <c r="Y1055" s="148"/>
      <c r="Z1055" s="147"/>
      <c r="AA1055" s="354">
        <v>0</v>
      </c>
      <c r="AB1055" s="357">
        <v>0</v>
      </c>
      <c r="AC1055" s="349">
        <v>0</v>
      </c>
      <c r="AD1055" s="147"/>
      <c r="AE1055" s="148"/>
      <c r="AF1055" s="147"/>
      <c r="AG1055" s="88">
        <v>0</v>
      </c>
      <c r="AH1055" s="88">
        <v>0</v>
      </c>
      <c r="AI1055" s="145"/>
      <c r="AJ1055" s="145"/>
      <c r="AK1055" s="88"/>
      <c r="AL1055" s="145"/>
      <c r="AM1055" s="88"/>
      <c r="AN1055" s="88"/>
      <c r="AO1055" s="340"/>
      <c r="AP1055" s="340"/>
      <c r="AQ1055" s="358"/>
      <c r="AR1055" s="358"/>
      <c r="AS1055" s="358"/>
      <c r="AT1055" s="359"/>
      <c r="AU1055" s="88"/>
      <c r="AV1055" s="145"/>
      <c r="AW1055" s="148">
        <v>0</v>
      </c>
      <c r="AX1055" s="148">
        <v>0</v>
      </c>
      <c r="AY1055" s="147"/>
      <c r="AZ1055" s="148"/>
      <c r="BA1055" s="148"/>
      <c r="BB1055" s="147"/>
      <c r="BC1055" s="147"/>
      <c r="BD1055" s="148"/>
      <c r="BE1055" s="148"/>
      <c r="BF1055" s="338">
        <v>0</v>
      </c>
      <c r="BG1055" s="145"/>
      <c r="BH1055" s="349">
        <v>0</v>
      </c>
      <c r="BI1055" s="337"/>
      <c r="BJ1055" s="342"/>
      <c r="BK1055" s="343"/>
      <c r="BL1055" s="147"/>
      <c r="BM1055" s="147"/>
      <c r="BN1055" s="148"/>
      <c r="BO1055" s="148"/>
      <c r="BP1055" s="147"/>
      <c r="BQ1055" s="144">
        <v>0</v>
      </c>
      <c r="BR1055" s="145"/>
      <c r="BS1055" s="145"/>
      <c r="BT1055" s="145"/>
      <c r="BU1055" s="338"/>
      <c r="BV1055" s="144"/>
      <c r="BW1055" s="145"/>
      <c r="BX1055" s="145"/>
      <c r="BY1055" s="88"/>
      <c r="BZ1055" s="88"/>
      <c r="CA1055" s="149">
        <v>0</v>
      </c>
      <c r="CB1055" s="354">
        <v>0</v>
      </c>
      <c r="CC1055" s="88">
        <v>0</v>
      </c>
      <c r="CD1055" s="145"/>
      <c r="CE1055" s="145"/>
      <c r="CF1055" s="146">
        <v>0</v>
      </c>
      <c r="CG1055" s="148"/>
      <c r="CH1055" s="148"/>
      <c r="CI1055" s="337"/>
      <c r="CJ1055" s="147"/>
      <c r="CK1055" s="354"/>
      <c r="CL1055" s="145"/>
      <c r="CM1055" s="145"/>
      <c r="CN1055" s="354"/>
      <c r="CO1055" s="88"/>
    </row>
    <row r="1056" spans="1:93" ht="24" customHeight="1" x14ac:dyDescent="0.3">
      <c r="A1056" s="327" t="s">
        <v>3739</v>
      </c>
      <c r="B1056" s="328" t="s">
        <v>3740</v>
      </c>
      <c r="C1056" s="329" t="s">
        <v>3008</v>
      </c>
      <c r="D1056" s="330">
        <f t="shared" si="52"/>
        <v>6</v>
      </c>
      <c r="E1056" s="331">
        <f t="shared" si="53"/>
        <v>0</v>
      </c>
      <c r="F1056" s="331">
        <f t="shared" si="54"/>
        <v>0</v>
      </c>
      <c r="G1056" s="331">
        <f t="shared" si="55"/>
        <v>0</v>
      </c>
      <c r="H1056" s="331">
        <f t="shared" si="56"/>
        <v>0</v>
      </c>
      <c r="I1056" s="331">
        <f t="shared" si="57"/>
        <v>0</v>
      </c>
      <c r="J1056" s="331">
        <f t="shared" si="58"/>
        <v>0</v>
      </c>
      <c r="K1056" s="331">
        <f t="shared" si="59"/>
        <v>0</v>
      </c>
      <c r="L1056" s="331">
        <f t="shared" si="60"/>
        <v>0</v>
      </c>
      <c r="M1056" s="332">
        <f t="shared" si="61"/>
        <v>0</v>
      </c>
      <c r="N1056" s="333">
        <f t="shared" si="62"/>
        <v>6</v>
      </c>
      <c r="O1056" s="334"/>
      <c r="P1056" s="335">
        <f t="shared" si="63"/>
        <v>6</v>
      </c>
      <c r="Q1056" s="336">
        <f t="shared" si="64"/>
        <v>768</v>
      </c>
      <c r="R1056" s="148"/>
      <c r="S1056" s="148"/>
      <c r="T1056" s="350"/>
      <c r="U1056" s="148"/>
      <c r="V1056" s="148"/>
      <c r="W1056" s="350"/>
      <c r="X1056" s="351"/>
      <c r="Y1056" s="148"/>
      <c r="Z1056" s="351"/>
      <c r="AA1056" s="338">
        <v>0</v>
      </c>
      <c r="AB1056" s="339">
        <v>0</v>
      </c>
      <c r="AC1056" s="148">
        <v>0</v>
      </c>
      <c r="AD1056" s="351"/>
      <c r="AE1056" s="148">
        <v>6</v>
      </c>
      <c r="AF1056" s="351"/>
      <c r="AG1056" s="144">
        <v>0</v>
      </c>
      <c r="AH1056" s="144">
        <v>0</v>
      </c>
      <c r="AI1056" s="145"/>
      <c r="AJ1056" s="145"/>
      <c r="AK1056" s="144"/>
      <c r="AL1056" s="145"/>
      <c r="AM1056" s="144"/>
      <c r="AN1056" s="144"/>
      <c r="AO1056" s="340"/>
      <c r="AP1056" s="340"/>
      <c r="AQ1056" s="341"/>
      <c r="AR1056" s="341"/>
      <c r="AS1056" s="341"/>
      <c r="AT1056" s="153"/>
      <c r="AU1056" s="144"/>
      <c r="AV1056" s="145"/>
      <c r="AW1056" s="148">
        <v>0</v>
      </c>
      <c r="AX1056" s="148">
        <v>0</v>
      </c>
      <c r="AY1056" s="351"/>
      <c r="AZ1056" s="148"/>
      <c r="BA1056" s="148"/>
      <c r="BB1056" s="351"/>
      <c r="BC1056" s="351"/>
      <c r="BD1056" s="148"/>
      <c r="BE1056" s="148"/>
      <c r="BF1056" s="338">
        <v>0</v>
      </c>
      <c r="BG1056" s="145"/>
      <c r="BH1056" s="349">
        <v>0</v>
      </c>
      <c r="BI1056" s="350"/>
      <c r="BJ1056" s="342"/>
      <c r="BK1056" s="343"/>
      <c r="BL1056" s="351"/>
      <c r="BM1056" s="351"/>
      <c r="BN1056" s="148"/>
      <c r="BO1056" s="148"/>
      <c r="BP1056" s="351"/>
      <c r="BQ1056" s="144">
        <v>0</v>
      </c>
      <c r="BR1056" s="145"/>
      <c r="BS1056" s="145"/>
      <c r="BT1056" s="145"/>
      <c r="BU1056" s="338"/>
      <c r="BV1056" s="144"/>
      <c r="BW1056" s="145"/>
      <c r="BX1056" s="145"/>
      <c r="BY1056" s="144"/>
      <c r="BZ1056" s="144"/>
      <c r="CA1056" s="149">
        <v>0</v>
      </c>
      <c r="CB1056" s="338">
        <v>0</v>
      </c>
      <c r="CC1056" s="344">
        <v>0</v>
      </c>
      <c r="CD1056" s="145"/>
      <c r="CE1056" s="145"/>
      <c r="CF1056" s="146">
        <v>0</v>
      </c>
      <c r="CG1056" s="349"/>
      <c r="CH1056" s="349"/>
      <c r="CI1056" s="350"/>
      <c r="CJ1056" s="351"/>
      <c r="CK1056" s="338"/>
      <c r="CL1056" s="145"/>
      <c r="CM1056" s="145"/>
      <c r="CN1056" s="338"/>
      <c r="CO1056" s="344"/>
    </row>
    <row r="1057" spans="1:93" ht="24" customHeight="1" x14ac:dyDescent="0.3">
      <c r="A1057" s="327" t="s">
        <v>3741</v>
      </c>
      <c r="B1057" s="328" t="s">
        <v>3742</v>
      </c>
      <c r="C1057" s="329" t="s">
        <v>725</v>
      </c>
      <c r="D1057" s="330">
        <f t="shared" si="52"/>
        <v>20</v>
      </c>
      <c r="E1057" s="331">
        <f t="shared" si="53"/>
        <v>1</v>
      </c>
      <c r="F1057" s="331">
        <f t="shared" si="54"/>
        <v>0</v>
      </c>
      <c r="G1057" s="331">
        <f t="shared" si="55"/>
        <v>0</v>
      </c>
      <c r="H1057" s="331">
        <f t="shared" si="56"/>
        <v>0</v>
      </c>
      <c r="I1057" s="331">
        <f t="shared" si="57"/>
        <v>0</v>
      </c>
      <c r="J1057" s="331">
        <f t="shared" si="58"/>
        <v>0</v>
      </c>
      <c r="K1057" s="331">
        <f t="shared" si="59"/>
        <v>0</v>
      </c>
      <c r="L1057" s="331">
        <f t="shared" si="60"/>
        <v>0</v>
      </c>
      <c r="M1057" s="332">
        <f t="shared" si="61"/>
        <v>0</v>
      </c>
      <c r="N1057" s="333">
        <f t="shared" si="62"/>
        <v>21</v>
      </c>
      <c r="O1057" s="334"/>
      <c r="P1057" s="335">
        <f t="shared" si="63"/>
        <v>21</v>
      </c>
      <c r="Q1057" s="336">
        <f t="shared" si="64"/>
        <v>447</v>
      </c>
      <c r="R1057" s="148"/>
      <c r="S1057" s="148"/>
      <c r="T1057" s="337"/>
      <c r="U1057" s="148"/>
      <c r="V1057" s="148"/>
      <c r="W1057" s="337"/>
      <c r="X1057" s="147"/>
      <c r="Y1057" s="148"/>
      <c r="Z1057" s="147"/>
      <c r="AA1057" s="354">
        <v>0</v>
      </c>
      <c r="AB1057" s="357">
        <v>0</v>
      </c>
      <c r="AC1057" s="349">
        <v>0</v>
      </c>
      <c r="AD1057" s="147"/>
      <c r="AE1057" s="148">
        <v>20</v>
      </c>
      <c r="AF1057" s="147"/>
      <c r="AG1057" s="144">
        <v>0</v>
      </c>
      <c r="AH1057" s="144">
        <v>0</v>
      </c>
      <c r="AI1057" s="145"/>
      <c r="AJ1057" s="145"/>
      <c r="AK1057" s="144"/>
      <c r="AL1057" s="145"/>
      <c r="AM1057" s="144">
        <v>1</v>
      </c>
      <c r="AN1057" s="144"/>
      <c r="AO1057" s="340"/>
      <c r="AP1057" s="340"/>
      <c r="AQ1057" s="341"/>
      <c r="AR1057" s="341"/>
      <c r="AS1057" s="341"/>
      <c r="AT1057" s="359"/>
      <c r="AU1057" s="144"/>
      <c r="AV1057" s="145"/>
      <c r="AW1057" s="148">
        <v>0</v>
      </c>
      <c r="AX1057" s="148">
        <v>0</v>
      </c>
      <c r="AY1057" s="147"/>
      <c r="AZ1057" s="148"/>
      <c r="BA1057" s="148"/>
      <c r="BB1057" s="147"/>
      <c r="BC1057" s="147"/>
      <c r="BD1057" s="148"/>
      <c r="BE1057" s="148"/>
      <c r="BF1057" s="354">
        <v>0</v>
      </c>
      <c r="BG1057" s="145"/>
      <c r="BH1057" s="148">
        <v>0</v>
      </c>
      <c r="BI1057" s="337"/>
      <c r="BJ1057" s="342"/>
      <c r="BK1057" s="343"/>
      <c r="BL1057" s="147"/>
      <c r="BM1057" s="147"/>
      <c r="BN1057" s="148"/>
      <c r="BO1057" s="148"/>
      <c r="BP1057" s="147"/>
      <c r="BQ1057" s="144">
        <v>0</v>
      </c>
      <c r="BR1057" s="145"/>
      <c r="BS1057" s="145"/>
      <c r="BT1057" s="145"/>
      <c r="BU1057" s="354"/>
      <c r="BV1057" s="144"/>
      <c r="BW1057" s="145"/>
      <c r="BX1057" s="145"/>
      <c r="BY1057" s="144"/>
      <c r="BZ1057" s="144"/>
      <c r="CA1057" s="149">
        <v>0</v>
      </c>
      <c r="CB1057" s="354">
        <v>0</v>
      </c>
      <c r="CC1057" s="344">
        <v>0</v>
      </c>
      <c r="CD1057" s="145"/>
      <c r="CE1057" s="145"/>
      <c r="CF1057" s="146">
        <v>0</v>
      </c>
      <c r="CG1057" s="148"/>
      <c r="CH1057" s="148"/>
      <c r="CI1057" s="337"/>
      <c r="CJ1057" s="147"/>
      <c r="CK1057" s="354"/>
      <c r="CL1057" s="145"/>
      <c r="CM1057" s="145"/>
      <c r="CN1057" s="354"/>
      <c r="CO1057" s="344"/>
    </row>
    <row r="1058" spans="1:93" ht="24" customHeight="1" x14ac:dyDescent="0.3">
      <c r="A1058" s="327">
        <v>7910040</v>
      </c>
      <c r="B1058" s="328" t="s">
        <v>3743</v>
      </c>
      <c r="C1058" s="329" t="s">
        <v>2107</v>
      </c>
      <c r="D1058" s="330">
        <f t="shared" si="52"/>
        <v>22</v>
      </c>
      <c r="E1058" s="331">
        <f t="shared" si="53"/>
        <v>11</v>
      </c>
      <c r="F1058" s="331">
        <f t="shared" si="54"/>
        <v>0</v>
      </c>
      <c r="G1058" s="331">
        <f t="shared" si="55"/>
        <v>0</v>
      </c>
      <c r="H1058" s="331">
        <f t="shared" si="56"/>
        <v>0</v>
      </c>
      <c r="I1058" s="331">
        <f t="shared" si="57"/>
        <v>0</v>
      </c>
      <c r="J1058" s="331">
        <f t="shared" si="58"/>
        <v>0</v>
      </c>
      <c r="K1058" s="331">
        <f t="shared" si="59"/>
        <v>0</v>
      </c>
      <c r="L1058" s="331">
        <f t="shared" si="60"/>
        <v>0</v>
      </c>
      <c r="M1058" s="332">
        <f t="shared" si="61"/>
        <v>0</v>
      </c>
      <c r="N1058" s="333">
        <f t="shared" si="62"/>
        <v>33</v>
      </c>
      <c r="O1058" s="334"/>
      <c r="P1058" s="335">
        <f t="shared" si="63"/>
        <v>33</v>
      </c>
      <c r="Q1058" s="336">
        <f t="shared" si="64"/>
        <v>324</v>
      </c>
      <c r="R1058" s="148"/>
      <c r="S1058" s="148"/>
      <c r="T1058" s="337"/>
      <c r="U1058" s="148"/>
      <c r="V1058" s="148"/>
      <c r="W1058" s="337"/>
      <c r="X1058" s="147"/>
      <c r="Y1058" s="148"/>
      <c r="Z1058" s="147"/>
      <c r="AA1058" s="338">
        <v>0</v>
      </c>
      <c r="AB1058" s="339">
        <v>0</v>
      </c>
      <c r="AC1058" s="148">
        <v>0</v>
      </c>
      <c r="AD1058" s="147"/>
      <c r="AE1058" s="148"/>
      <c r="AF1058" s="147">
        <v>11</v>
      </c>
      <c r="AG1058" s="144">
        <v>0</v>
      </c>
      <c r="AH1058" s="144">
        <v>0</v>
      </c>
      <c r="AI1058" s="145"/>
      <c r="AJ1058" s="145"/>
      <c r="AK1058" s="144"/>
      <c r="AL1058" s="145"/>
      <c r="AM1058" s="144"/>
      <c r="AN1058" s="144"/>
      <c r="AO1058" s="340"/>
      <c r="AP1058" s="340"/>
      <c r="AQ1058" s="341"/>
      <c r="AR1058" s="341"/>
      <c r="AS1058" s="341"/>
      <c r="AT1058" s="153"/>
      <c r="AU1058" s="144"/>
      <c r="AV1058" s="145"/>
      <c r="AW1058" s="148">
        <v>0</v>
      </c>
      <c r="AX1058" s="148">
        <v>0</v>
      </c>
      <c r="AY1058" s="147"/>
      <c r="AZ1058" s="148"/>
      <c r="BA1058" s="148"/>
      <c r="BB1058" s="147"/>
      <c r="BC1058" s="147"/>
      <c r="BD1058" s="148"/>
      <c r="BE1058" s="148"/>
      <c r="BF1058" s="338">
        <v>0</v>
      </c>
      <c r="BG1058" s="145"/>
      <c r="BH1058" s="349">
        <v>0</v>
      </c>
      <c r="BI1058" s="337"/>
      <c r="BJ1058" s="342"/>
      <c r="BK1058" s="343"/>
      <c r="BL1058" s="147"/>
      <c r="BM1058" s="147"/>
      <c r="BN1058" s="148"/>
      <c r="BO1058" s="148">
        <v>22</v>
      </c>
      <c r="BP1058" s="147"/>
      <c r="BQ1058" s="144">
        <v>0</v>
      </c>
      <c r="BR1058" s="145"/>
      <c r="BS1058" s="145"/>
      <c r="BT1058" s="145"/>
      <c r="BU1058" s="338"/>
      <c r="BV1058" s="144"/>
      <c r="BW1058" s="145"/>
      <c r="BX1058" s="145"/>
      <c r="BY1058" s="144"/>
      <c r="BZ1058" s="144"/>
      <c r="CA1058" s="149">
        <v>0</v>
      </c>
      <c r="CB1058" s="338">
        <v>0</v>
      </c>
      <c r="CC1058" s="344">
        <v>0</v>
      </c>
      <c r="CD1058" s="145"/>
      <c r="CE1058" s="145"/>
      <c r="CF1058" s="356">
        <v>0</v>
      </c>
      <c r="CG1058" s="148"/>
      <c r="CH1058" s="148"/>
      <c r="CI1058" s="337"/>
      <c r="CJ1058" s="147"/>
      <c r="CK1058" s="338"/>
      <c r="CL1058" s="145"/>
      <c r="CM1058" s="145"/>
      <c r="CN1058" s="338"/>
      <c r="CO1058" s="344"/>
    </row>
    <row r="1059" spans="1:93" ht="24" customHeight="1" x14ac:dyDescent="0.3">
      <c r="A1059" s="346" t="s">
        <v>3744</v>
      </c>
      <c r="B1059" s="347" t="s">
        <v>3745</v>
      </c>
      <c r="C1059" s="348" t="s">
        <v>725</v>
      </c>
      <c r="D1059" s="330">
        <f t="shared" si="52"/>
        <v>0</v>
      </c>
      <c r="E1059" s="331">
        <f t="shared" si="53"/>
        <v>0</v>
      </c>
      <c r="F1059" s="331">
        <f t="shared" si="54"/>
        <v>0</v>
      </c>
      <c r="G1059" s="331">
        <f t="shared" si="55"/>
        <v>0</v>
      </c>
      <c r="H1059" s="331">
        <f t="shared" si="56"/>
        <v>0</v>
      </c>
      <c r="I1059" s="331">
        <f t="shared" si="57"/>
        <v>0</v>
      </c>
      <c r="J1059" s="331">
        <f t="shared" si="58"/>
        <v>0</v>
      </c>
      <c r="K1059" s="331">
        <f t="shared" si="59"/>
        <v>0</v>
      </c>
      <c r="L1059" s="331">
        <f t="shared" si="60"/>
        <v>0</v>
      </c>
      <c r="M1059" s="332">
        <f t="shared" si="61"/>
        <v>0</v>
      </c>
      <c r="N1059" s="369">
        <f t="shared" si="62"/>
        <v>0</v>
      </c>
      <c r="O1059" s="334"/>
      <c r="P1059" s="335">
        <f t="shared" si="63"/>
        <v>0</v>
      </c>
      <c r="Q1059" s="336" t="str">
        <f t="shared" si="64"/>
        <v/>
      </c>
      <c r="R1059" s="349"/>
      <c r="S1059" s="349"/>
      <c r="T1059" s="337"/>
      <c r="U1059" s="349"/>
      <c r="V1059" s="349"/>
      <c r="W1059" s="337"/>
      <c r="X1059" s="147"/>
      <c r="Y1059" s="349"/>
      <c r="Z1059" s="147"/>
      <c r="AA1059" s="338">
        <v>0</v>
      </c>
      <c r="AB1059" s="339">
        <v>0</v>
      </c>
      <c r="AC1059" s="148">
        <v>0</v>
      </c>
      <c r="AD1059" s="147"/>
      <c r="AE1059" s="349"/>
      <c r="AF1059" s="147"/>
      <c r="AG1059" s="88">
        <v>0</v>
      </c>
      <c r="AH1059" s="88">
        <v>0</v>
      </c>
      <c r="AI1059" s="352"/>
      <c r="AJ1059" s="352"/>
      <c r="AK1059" s="88"/>
      <c r="AL1059" s="352"/>
      <c r="AM1059" s="88"/>
      <c r="AN1059" s="88"/>
      <c r="AO1059" s="353"/>
      <c r="AP1059" s="353"/>
      <c r="AQ1059" s="358"/>
      <c r="AR1059" s="358"/>
      <c r="AS1059" s="358"/>
      <c r="AT1059" s="153"/>
      <c r="AU1059" s="88"/>
      <c r="AV1059" s="352"/>
      <c r="AW1059" s="148">
        <v>0</v>
      </c>
      <c r="AX1059" s="148">
        <v>0</v>
      </c>
      <c r="AY1059" s="147"/>
      <c r="AZ1059" s="148"/>
      <c r="BA1059" s="148"/>
      <c r="BB1059" s="147"/>
      <c r="BC1059" s="147"/>
      <c r="BD1059" s="148"/>
      <c r="BE1059" s="148"/>
      <c r="BF1059" s="338">
        <v>0</v>
      </c>
      <c r="BG1059" s="352"/>
      <c r="BH1059" s="148">
        <v>0</v>
      </c>
      <c r="BI1059" s="337"/>
      <c r="BJ1059" s="360"/>
      <c r="BK1059" s="343"/>
      <c r="BL1059" s="147"/>
      <c r="BM1059" s="147"/>
      <c r="BN1059" s="148"/>
      <c r="BO1059" s="148"/>
      <c r="BP1059" s="147"/>
      <c r="BQ1059" s="144">
        <v>0</v>
      </c>
      <c r="BR1059" s="352"/>
      <c r="BS1059" s="352"/>
      <c r="BT1059" s="352"/>
      <c r="BU1059" s="338"/>
      <c r="BV1059" s="144"/>
      <c r="BW1059" s="352"/>
      <c r="BX1059" s="352"/>
      <c r="BY1059" s="88"/>
      <c r="BZ1059" s="88"/>
      <c r="CA1059" s="355">
        <v>0</v>
      </c>
      <c r="CB1059" s="338">
        <v>0</v>
      </c>
      <c r="CC1059" s="344">
        <v>0</v>
      </c>
      <c r="CD1059" s="352"/>
      <c r="CE1059" s="352"/>
      <c r="CF1059" s="146">
        <v>0</v>
      </c>
      <c r="CG1059" s="148"/>
      <c r="CH1059" s="148"/>
      <c r="CI1059" s="337"/>
      <c r="CJ1059" s="147"/>
      <c r="CK1059" s="338"/>
      <c r="CL1059" s="352"/>
      <c r="CM1059" s="352"/>
      <c r="CN1059" s="338"/>
      <c r="CO1059" s="344"/>
    </row>
    <row r="1060" spans="1:93" ht="24" customHeight="1" x14ac:dyDescent="0.3">
      <c r="A1060" s="327" t="s">
        <v>3746</v>
      </c>
      <c r="B1060" s="328" t="s">
        <v>3747</v>
      </c>
      <c r="C1060" s="329" t="s">
        <v>3748</v>
      </c>
      <c r="D1060" s="330">
        <f t="shared" si="52"/>
        <v>0</v>
      </c>
      <c r="E1060" s="331">
        <f t="shared" si="53"/>
        <v>0</v>
      </c>
      <c r="F1060" s="331">
        <f t="shared" si="54"/>
        <v>0</v>
      </c>
      <c r="G1060" s="331">
        <f t="shared" si="55"/>
        <v>0</v>
      </c>
      <c r="H1060" s="331">
        <f t="shared" si="56"/>
        <v>0</v>
      </c>
      <c r="I1060" s="331">
        <f t="shared" si="57"/>
        <v>0</v>
      </c>
      <c r="J1060" s="331">
        <f t="shared" si="58"/>
        <v>0</v>
      </c>
      <c r="K1060" s="331">
        <f t="shared" si="59"/>
        <v>0</v>
      </c>
      <c r="L1060" s="331">
        <f t="shared" si="60"/>
        <v>0</v>
      </c>
      <c r="M1060" s="332">
        <f t="shared" si="61"/>
        <v>0</v>
      </c>
      <c r="N1060" s="333">
        <f t="shared" si="62"/>
        <v>0</v>
      </c>
      <c r="O1060" s="334"/>
      <c r="P1060" s="335">
        <f t="shared" si="63"/>
        <v>0</v>
      </c>
      <c r="Q1060" s="336" t="str">
        <f t="shared" si="64"/>
        <v/>
      </c>
      <c r="R1060" s="148"/>
      <c r="S1060" s="148"/>
      <c r="T1060" s="337"/>
      <c r="U1060" s="148"/>
      <c r="V1060" s="148"/>
      <c r="W1060" s="337"/>
      <c r="X1060" s="147"/>
      <c r="Y1060" s="148"/>
      <c r="Z1060" s="147"/>
      <c r="AA1060" s="338">
        <v>0</v>
      </c>
      <c r="AB1060" s="339">
        <v>0</v>
      </c>
      <c r="AC1060" s="148">
        <v>0</v>
      </c>
      <c r="AD1060" s="147"/>
      <c r="AE1060" s="148"/>
      <c r="AF1060" s="147"/>
      <c r="AG1060" s="88">
        <v>0</v>
      </c>
      <c r="AH1060" s="88">
        <v>0</v>
      </c>
      <c r="AI1060" s="145"/>
      <c r="AJ1060" s="145"/>
      <c r="AK1060" s="88"/>
      <c r="AL1060" s="145"/>
      <c r="AM1060" s="88"/>
      <c r="AN1060" s="88"/>
      <c r="AO1060" s="340"/>
      <c r="AP1060" s="340"/>
      <c r="AQ1060" s="358"/>
      <c r="AR1060" s="358"/>
      <c r="AS1060" s="358"/>
      <c r="AT1060" s="153"/>
      <c r="AU1060" s="88"/>
      <c r="AV1060" s="145"/>
      <c r="AW1060" s="349">
        <v>0</v>
      </c>
      <c r="AX1060" s="349">
        <v>0</v>
      </c>
      <c r="AY1060" s="147"/>
      <c r="AZ1060" s="349"/>
      <c r="BA1060" s="349"/>
      <c r="BB1060" s="147"/>
      <c r="BC1060" s="147"/>
      <c r="BD1060" s="349"/>
      <c r="BE1060" s="349"/>
      <c r="BF1060" s="338">
        <v>0</v>
      </c>
      <c r="BG1060" s="145"/>
      <c r="BH1060" s="148">
        <v>0</v>
      </c>
      <c r="BI1060" s="337"/>
      <c r="BJ1060" s="360"/>
      <c r="BK1060" s="343"/>
      <c r="BL1060" s="147"/>
      <c r="BM1060" s="147"/>
      <c r="BN1060" s="349"/>
      <c r="BO1060" s="349"/>
      <c r="BP1060" s="147"/>
      <c r="BQ1060" s="88">
        <v>0</v>
      </c>
      <c r="BR1060" s="352"/>
      <c r="BS1060" s="352"/>
      <c r="BT1060" s="145"/>
      <c r="BU1060" s="338"/>
      <c r="BV1060" s="88"/>
      <c r="BW1060" s="145"/>
      <c r="BX1060" s="145"/>
      <c r="BY1060" s="88"/>
      <c r="BZ1060" s="88"/>
      <c r="CA1060" s="355">
        <v>0</v>
      </c>
      <c r="CB1060" s="338">
        <v>0</v>
      </c>
      <c r="CC1060" s="344">
        <v>0</v>
      </c>
      <c r="CD1060" s="145"/>
      <c r="CE1060" s="145"/>
      <c r="CF1060" s="356">
        <v>0</v>
      </c>
      <c r="CG1060" s="148"/>
      <c r="CH1060" s="148"/>
      <c r="CI1060" s="337"/>
      <c r="CJ1060" s="147"/>
      <c r="CK1060" s="338"/>
      <c r="CL1060" s="145"/>
      <c r="CM1060" s="145"/>
      <c r="CN1060" s="338"/>
      <c r="CO1060" s="344"/>
    </row>
    <row r="1061" spans="1:93" ht="24" customHeight="1" x14ac:dyDescent="0.3">
      <c r="A1061" s="327" t="s">
        <v>3749</v>
      </c>
      <c r="B1061" s="328" t="s">
        <v>3750</v>
      </c>
      <c r="C1061" s="329" t="s">
        <v>123</v>
      </c>
      <c r="D1061" s="330">
        <f t="shared" si="52"/>
        <v>3</v>
      </c>
      <c r="E1061" s="331">
        <f t="shared" si="53"/>
        <v>0</v>
      </c>
      <c r="F1061" s="331">
        <f t="shared" si="54"/>
        <v>0</v>
      </c>
      <c r="G1061" s="331">
        <f t="shared" si="55"/>
        <v>0</v>
      </c>
      <c r="H1061" s="331">
        <f t="shared" si="56"/>
        <v>0</v>
      </c>
      <c r="I1061" s="331">
        <f t="shared" si="57"/>
        <v>0</v>
      </c>
      <c r="J1061" s="331">
        <f t="shared" si="58"/>
        <v>0</v>
      </c>
      <c r="K1061" s="331">
        <f t="shared" si="59"/>
        <v>0</v>
      </c>
      <c r="L1061" s="331">
        <f t="shared" si="60"/>
        <v>0</v>
      </c>
      <c r="M1061" s="332">
        <f t="shared" si="61"/>
        <v>0</v>
      </c>
      <c r="N1061" s="333">
        <f t="shared" si="62"/>
        <v>3</v>
      </c>
      <c r="O1061" s="334"/>
      <c r="P1061" s="335">
        <f t="shared" si="63"/>
        <v>3</v>
      </c>
      <c r="Q1061" s="336">
        <f t="shared" si="64"/>
        <v>862</v>
      </c>
      <c r="R1061" s="148"/>
      <c r="S1061" s="148"/>
      <c r="T1061" s="337"/>
      <c r="U1061" s="148"/>
      <c r="V1061" s="148"/>
      <c r="W1061" s="337"/>
      <c r="X1061" s="147"/>
      <c r="Y1061" s="148"/>
      <c r="Z1061" s="147"/>
      <c r="AA1061" s="338">
        <v>0</v>
      </c>
      <c r="AB1061" s="339">
        <v>0</v>
      </c>
      <c r="AC1061" s="148">
        <v>0</v>
      </c>
      <c r="AD1061" s="147"/>
      <c r="AE1061" s="148"/>
      <c r="AF1061" s="147"/>
      <c r="AG1061" s="144">
        <v>0</v>
      </c>
      <c r="AH1061" s="144">
        <v>0</v>
      </c>
      <c r="AI1061" s="145"/>
      <c r="AJ1061" s="145"/>
      <c r="AK1061" s="144"/>
      <c r="AL1061" s="145"/>
      <c r="AM1061" s="144"/>
      <c r="AN1061" s="144"/>
      <c r="AO1061" s="340"/>
      <c r="AP1061" s="340"/>
      <c r="AQ1061" s="341"/>
      <c r="AR1061" s="341"/>
      <c r="AS1061" s="341"/>
      <c r="AT1061" s="153"/>
      <c r="AU1061" s="144"/>
      <c r="AV1061" s="145"/>
      <c r="AW1061" s="148">
        <v>0</v>
      </c>
      <c r="AX1061" s="148">
        <v>0</v>
      </c>
      <c r="AY1061" s="147"/>
      <c r="AZ1061" s="148"/>
      <c r="BA1061" s="148"/>
      <c r="BB1061" s="147"/>
      <c r="BC1061" s="147"/>
      <c r="BD1061" s="148"/>
      <c r="BE1061" s="148"/>
      <c r="BF1061" s="338">
        <v>0</v>
      </c>
      <c r="BG1061" s="145"/>
      <c r="BH1061" s="148">
        <v>0</v>
      </c>
      <c r="BI1061" s="337"/>
      <c r="BJ1061" s="342"/>
      <c r="BK1061" s="343"/>
      <c r="BL1061" s="147"/>
      <c r="BM1061" s="147"/>
      <c r="BN1061" s="148"/>
      <c r="BO1061" s="148">
        <v>3</v>
      </c>
      <c r="BP1061" s="147"/>
      <c r="BQ1061" s="88">
        <v>0</v>
      </c>
      <c r="BR1061" s="352"/>
      <c r="BS1061" s="352"/>
      <c r="BT1061" s="145"/>
      <c r="BU1061" s="338"/>
      <c r="BV1061" s="88"/>
      <c r="BW1061" s="145"/>
      <c r="BX1061" s="145"/>
      <c r="BY1061" s="144"/>
      <c r="BZ1061" s="144"/>
      <c r="CA1061" s="149">
        <v>0</v>
      </c>
      <c r="CB1061" s="338">
        <v>0</v>
      </c>
      <c r="CC1061" s="344">
        <v>0</v>
      </c>
      <c r="CD1061" s="145"/>
      <c r="CE1061" s="145"/>
      <c r="CF1061" s="356">
        <v>0</v>
      </c>
      <c r="CG1061" s="148"/>
      <c r="CH1061" s="148"/>
      <c r="CI1061" s="337"/>
      <c r="CJ1061" s="147"/>
      <c r="CK1061" s="338"/>
      <c r="CL1061" s="145"/>
      <c r="CM1061" s="145"/>
      <c r="CN1061" s="338"/>
      <c r="CO1061" s="344"/>
    </row>
    <row r="1062" spans="1:93" ht="24" customHeight="1" x14ac:dyDescent="0.3">
      <c r="A1062" s="327">
        <v>890517</v>
      </c>
      <c r="B1062" s="328" t="s">
        <v>3751</v>
      </c>
      <c r="C1062" s="329" t="s">
        <v>809</v>
      </c>
      <c r="D1062" s="330">
        <f t="shared" si="52"/>
        <v>21</v>
      </c>
      <c r="E1062" s="331">
        <f t="shared" si="53"/>
        <v>12</v>
      </c>
      <c r="F1062" s="331">
        <f t="shared" si="54"/>
        <v>0</v>
      </c>
      <c r="G1062" s="331">
        <f t="shared" si="55"/>
        <v>0</v>
      </c>
      <c r="H1062" s="331">
        <f t="shared" si="56"/>
        <v>0</v>
      </c>
      <c r="I1062" s="331">
        <f t="shared" si="57"/>
        <v>0</v>
      </c>
      <c r="J1062" s="331">
        <f t="shared" si="58"/>
        <v>0</v>
      </c>
      <c r="K1062" s="331">
        <f t="shared" si="59"/>
        <v>0</v>
      </c>
      <c r="L1062" s="331">
        <f t="shared" si="60"/>
        <v>0</v>
      </c>
      <c r="M1062" s="332">
        <f t="shared" si="61"/>
        <v>0</v>
      </c>
      <c r="N1062" s="333">
        <f t="shared" si="62"/>
        <v>33</v>
      </c>
      <c r="O1062" s="334"/>
      <c r="P1062" s="335">
        <f t="shared" si="63"/>
        <v>33</v>
      </c>
      <c r="Q1062" s="336">
        <f t="shared" si="64"/>
        <v>324</v>
      </c>
      <c r="R1062" s="148"/>
      <c r="S1062" s="148"/>
      <c r="T1062" s="337"/>
      <c r="U1062" s="148"/>
      <c r="V1062" s="148"/>
      <c r="W1062" s="337"/>
      <c r="X1062" s="147"/>
      <c r="Y1062" s="148"/>
      <c r="Z1062" s="147"/>
      <c r="AA1062" s="338">
        <v>0</v>
      </c>
      <c r="AB1062" s="339">
        <v>0</v>
      </c>
      <c r="AC1062" s="148">
        <v>0</v>
      </c>
      <c r="AD1062" s="147"/>
      <c r="AE1062" s="148"/>
      <c r="AF1062" s="147">
        <v>21</v>
      </c>
      <c r="AG1062" s="88">
        <v>0</v>
      </c>
      <c r="AH1062" s="88">
        <v>0</v>
      </c>
      <c r="AI1062" s="145"/>
      <c r="AJ1062" s="145"/>
      <c r="AK1062" s="88"/>
      <c r="AL1062" s="145"/>
      <c r="AM1062" s="88"/>
      <c r="AN1062" s="88"/>
      <c r="AO1062" s="340"/>
      <c r="AP1062" s="340"/>
      <c r="AQ1062" s="358"/>
      <c r="AR1062" s="358"/>
      <c r="AS1062" s="358"/>
      <c r="AT1062" s="153"/>
      <c r="AU1062" s="88"/>
      <c r="AV1062" s="145"/>
      <c r="AW1062" s="148">
        <v>0</v>
      </c>
      <c r="AX1062" s="148">
        <v>0</v>
      </c>
      <c r="AY1062" s="147"/>
      <c r="AZ1062" s="148"/>
      <c r="BA1062" s="148"/>
      <c r="BB1062" s="147"/>
      <c r="BC1062" s="147"/>
      <c r="BD1062" s="148"/>
      <c r="BE1062" s="148"/>
      <c r="BF1062" s="338">
        <v>0</v>
      </c>
      <c r="BG1062" s="145"/>
      <c r="BH1062" s="148">
        <v>0</v>
      </c>
      <c r="BI1062" s="337"/>
      <c r="BJ1062" s="360"/>
      <c r="BK1062" s="343"/>
      <c r="BL1062" s="147"/>
      <c r="BM1062" s="147"/>
      <c r="BN1062" s="148"/>
      <c r="BO1062" s="148">
        <v>12</v>
      </c>
      <c r="BP1062" s="147"/>
      <c r="BQ1062" s="144">
        <v>0</v>
      </c>
      <c r="BR1062" s="145"/>
      <c r="BS1062" s="145"/>
      <c r="BT1062" s="145"/>
      <c r="BU1062" s="338"/>
      <c r="BV1062" s="144"/>
      <c r="BW1062" s="145"/>
      <c r="BX1062" s="145"/>
      <c r="BY1062" s="88"/>
      <c r="BZ1062" s="88"/>
      <c r="CA1062" s="355">
        <v>0</v>
      </c>
      <c r="CB1062" s="338">
        <v>0</v>
      </c>
      <c r="CC1062" s="344">
        <v>0</v>
      </c>
      <c r="CD1062" s="145"/>
      <c r="CE1062" s="145"/>
      <c r="CF1062" s="146">
        <v>0</v>
      </c>
      <c r="CG1062" s="148"/>
      <c r="CH1062" s="148"/>
      <c r="CI1062" s="337"/>
      <c r="CJ1062" s="147"/>
      <c r="CK1062" s="338"/>
      <c r="CL1062" s="145"/>
      <c r="CM1062" s="145"/>
      <c r="CN1062" s="338"/>
      <c r="CO1062" s="344"/>
    </row>
    <row r="1063" spans="1:93" ht="24" customHeight="1" x14ac:dyDescent="0.3">
      <c r="A1063" s="345" t="s">
        <v>3752</v>
      </c>
      <c r="B1063" s="328" t="s">
        <v>3753</v>
      </c>
      <c r="C1063" s="329" t="s">
        <v>2013</v>
      </c>
      <c r="D1063" s="330">
        <f t="shared" si="52"/>
        <v>0</v>
      </c>
      <c r="E1063" s="331">
        <f t="shared" si="53"/>
        <v>0</v>
      </c>
      <c r="F1063" s="331">
        <f t="shared" si="54"/>
        <v>0</v>
      </c>
      <c r="G1063" s="331">
        <f t="shared" si="55"/>
        <v>0</v>
      </c>
      <c r="H1063" s="331">
        <f t="shared" si="56"/>
        <v>0</v>
      </c>
      <c r="I1063" s="331">
        <f t="shared" si="57"/>
        <v>0</v>
      </c>
      <c r="J1063" s="331">
        <f t="shared" si="58"/>
        <v>0</v>
      </c>
      <c r="K1063" s="331">
        <f t="shared" si="59"/>
        <v>0</v>
      </c>
      <c r="L1063" s="331">
        <f t="shared" si="60"/>
        <v>0</v>
      </c>
      <c r="M1063" s="332">
        <f t="shared" si="61"/>
        <v>0</v>
      </c>
      <c r="N1063" s="333">
        <f t="shared" si="62"/>
        <v>0</v>
      </c>
      <c r="O1063" s="334"/>
      <c r="P1063" s="335">
        <f t="shared" si="63"/>
        <v>0</v>
      </c>
      <c r="Q1063" s="336" t="str">
        <f t="shared" si="64"/>
        <v/>
      </c>
      <c r="R1063" s="148"/>
      <c r="S1063" s="148"/>
      <c r="T1063" s="337"/>
      <c r="U1063" s="148"/>
      <c r="V1063" s="148"/>
      <c r="W1063" s="337"/>
      <c r="X1063" s="147"/>
      <c r="Y1063" s="148"/>
      <c r="Z1063" s="147"/>
      <c r="AA1063" s="338">
        <v>0</v>
      </c>
      <c r="AB1063" s="339">
        <v>0</v>
      </c>
      <c r="AC1063" s="349">
        <v>0</v>
      </c>
      <c r="AD1063" s="147"/>
      <c r="AE1063" s="148"/>
      <c r="AF1063" s="147"/>
      <c r="AG1063" s="144">
        <v>0</v>
      </c>
      <c r="AH1063" s="144">
        <v>0</v>
      </c>
      <c r="AI1063" s="145"/>
      <c r="AJ1063" s="145"/>
      <c r="AK1063" s="144"/>
      <c r="AL1063" s="145"/>
      <c r="AM1063" s="144"/>
      <c r="AN1063" s="144"/>
      <c r="AO1063" s="340"/>
      <c r="AP1063" s="340"/>
      <c r="AQ1063" s="341"/>
      <c r="AR1063" s="341"/>
      <c r="AS1063" s="341"/>
      <c r="AT1063" s="153"/>
      <c r="AU1063" s="144"/>
      <c r="AV1063" s="145"/>
      <c r="AW1063" s="148">
        <v>0</v>
      </c>
      <c r="AX1063" s="148">
        <v>0</v>
      </c>
      <c r="AY1063" s="147"/>
      <c r="AZ1063" s="148"/>
      <c r="BA1063" s="148"/>
      <c r="BB1063" s="147"/>
      <c r="BC1063" s="147"/>
      <c r="BD1063" s="148"/>
      <c r="BE1063" s="148"/>
      <c r="BF1063" s="338">
        <v>0</v>
      </c>
      <c r="BG1063" s="145"/>
      <c r="BH1063" s="148">
        <v>0</v>
      </c>
      <c r="BI1063" s="337"/>
      <c r="BJ1063" s="342"/>
      <c r="BK1063" s="343"/>
      <c r="BL1063" s="147"/>
      <c r="BM1063" s="147"/>
      <c r="BN1063" s="148"/>
      <c r="BO1063" s="148"/>
      <c r="BP1063" s="147"/>
      <c r="BQ1063" s="144">
        <v>0</v>
      </c>
      <c r="BR1063" s="145"/>
      <c r="BS1063" s="145"/>
      <c r="BT1063" s="145"/>
      <c r="BU1063" s="338"/>
      <c r="BV1063" s="144"/>
      <c r="BW1063" s="145"/>
      <c r="BX1063" s="145"/>
      <c r="BY1063" s="144"/>
      <c r="BZ1063" s="144"/>
      <c r="CA1063" s="149">
        <v>0</v>
      </c>
      <c r="CB1063" s="338">
        <v>0</v>
      </c>
      <c r="CC1063" s="344">
        <v>0</v>
      </c>
      <c r="CD1063" s="145"/>
      <c r="CE1063" s="145"/>
      <c r="CF1063" s="356">
        <v>0</v>
      </c>
      <c r="CG1063" s="148"/>
      <c r="CH1063" s="148"/>
      <c r="CI1063" s="337"/>
      <c r="CJ1063" s="147"/>
      <c r="CK1063" s="338"/>
      <c r="CL1063" s="145"/>
      <c r="CM1063" s="145"/>
      <c r="CN1063" s="338"/>
      <c r="CO1063" s="344"/>
    </row>
    <row r="1064" spans="1:93" ht="24" customHeight="1" x14ac:dyDescent="0.3">
      <c r="A1064" s="345" t="s">
        <v>3754</v>
      </c>
      <c r="B1064" s="328" t="s">
        <v>3755</v>
      </c>
      <c r="C1064" s="329" t="s">
        <v>637</v>
      </c>
      <c r="D1064" s="330">
        <f t="shared" si="52"/>
        <v>10</v>
      </c>
      <c r="E1064" s="331">
        <f t="shared" si="53"/>
        <v>9</v>
      </c>
      <c r="F1064" s="331">
        <f t="shared" si="54"/>
        <v>0</v>
      </c>
      <c r="G1064" s="331">
        <f t="shared" si="55"/>
        <v>0</v>
      </c>
      <c r="H1064" s="331">
        <f t="shared" si="56"/>
        <v>0</v>
      </c>
      <c r="I1064" s="331">
        <f t="shared" si="57"/>
        <v>0</v>
      </c>
      <c r="J1064" s="331">
        <f t="shared" si="58"/>
        <v>0</v>
      </c>
      <c r="K1064" s="331">
        <f t="shared" si="59"/>
        <v>0</v>
      </c>
      <c r="L1064" s="331">
        <f t="shared" si="60"/>
        <v>0</v>
      </c>
      <c r="M1064" s="332">
        <f t="shared" si="61"/>
        <v>0</v>
      </c>
      <c r="N1064" s="333">
        <f t="shared" si="62"/>
        <v>19</v>
      </c>
      <c r="O1064" s="334"/>
      <c r="P1064" s="335">
        <f t="shared" si="63"/>
        <v>19</v>
      </c>
      <c r="Q1064" s="336">
        <f t="shared" si="64"/>
        <v>484</v>
      </c>
      <c r="R1064" s="349"/>
      <c r="S1064" s="349"/>
      <c r="T1064" s="337"/>
      <c r="U1064" s="349"/>
      <c r="V1064" s="349"/>
      <c r="W1064" s="337"/>
      <c r="X1064" s="147"/>
      <c r="Y1064" s="349"/>
      <c r="Z1064" s="147"/>
      <c r="AA1064" s="338">
        <v>0</v>
      </c>
      <c r="AB1064" s="339">
        <v>0</v>
      </c>
      <c r="AC1064" s="148">
        <v>0</v>
      </c>
      <c r="AD1064" s="147"/>
      <c r="AE1064" s="349"/>
      <c r="AF1064" s="147">
        <v>10</v>
      </c>
      <c r="AG1064" s="144">
        <v>0</v>
      </c>
      <c r="AH1064" s="144">
        <v>0</v>
      </c>
      <c r="AI1064" s="145"/>
      <c r="AJ1064" s="145"/>
      <c r="AK1064" s="144"/>
      <c r="AL1064" s="145"/>
      <c r="AM1064" s="144"/>
      <c r="AN1064" s="144"/>
      <c r="AO1064" s="340"/>
      <c r="AP1064" s="340"/>
      <c r="AQ1064" s="341"/>
      <c r="AR1064" s="341"/>
      <c r="AS1064" s="341"/>
      <c r="AT1064" s="153"/>
      <c r="AU1064" s="144"/>
      <c r="AV1064" s="145"/>
      <c r="AW1064" s="148">
        <v>0</v>
      </c>
      <c r="AX1064" s="148">
        <v>0</v>
      </c>
      <c r="AY1064" s="147"/>
      <c r="AZ1064" s="148"/>
      <c r="BA1064" s="148"/>
      <c r="BB1064" s="147"/>
      <c r="BC1064" s="147"/>
      <c r="BD1064" s="148"/>
      <c r="BE1064" s="148"/>
      <c r="BF1064" s="338">
        <v>0</v>
      </c>
      <c r="BG1064" s="145"/>
      <c r="BH1064" s="349">
        <v>0</v>
      </c>
      <c r="BI1064" s="337"/>
      <c r="BJ1064" s="342"/>
      <c r="BK1064" s="343"/>
      <c r="BL1064" s="147"/>
      <c r="BM1064" s="147"/>
      <c r="BN1064" s="148"/>
      <c r="BO1064" s="148">
        <v>9</v>
      </c>
      <c r="BP1064" s="147"/>
      <c r="BQ1064" s="144">
        <v>0</v>
      </c>
      <c r="BR1064" s="145"/>
      <c r="BS1064" s="145"/>
      <c r="BT1064" s="145"/>
      <c r="BU1064" s="338"/>
      <c r="BV1064" s="144"/>
      <c r="BW1064" s="145"/>
      <c r="BX1064" s="145"/>
      <c r="BY1064" s="144"/>
      <c r="BZ1064" s="144"/>
      <c r="CA1064" s="149">
        <v>0</v>
      </c>
      <c r="CB1064" s="338">
        <v>0</v>
      </c>
      <c r="CC1064" s="344">
        <v>0</v>
      </c>
      <c r="CD1064" s="145"/>
      <c r="CE1064" s="145"/>
      <c r="CF1064" s="146">
        <v>0</v>
      </c>
      <c r="CG1064" s="148"/>
      <c r="CH1064" s="148"/>
      <c r="CI1064" s="337"/>
      <c r="CJ1064" s="147"/>
      <c r="CK1064" s="338"/>
      <c r="CL1064" s="145"/>
      <c r="CM1064" s="145"/>
      <c r="CN1064" s="338"/>
      <c r="CO1064" s="344"/>
    </row>
    <row r="1065" spans="1:93" ht="24" customHeight="1" x14ac:dyDescent="0.3">
      <c r="A1065" s="327" t="s">
        <v>3756</v>
      </c>
      <c r="B1065" s="328" t="s">
        <v>3757</v>
      </c>
      <c r="C1065" s="329" t="s">
        <v>1075</v>
      </c>
      <c r="D1065" s="330">
        <f t="shared" si="52"/>
        <v>0</v>
      </c>
      <c r="E1065" s="331">
        <f t="shared" si="53"/>
        <v>0</v>
      </c>
      <c r="F1065" s="331">
        <f t="shared" si="54"/>
        <v>0</v>
      </c>
      <c r="G1065" s="331">
        <f t="shared" si="55"/>
        <v>0</v>
      </c>
      <c r="H1065" s="331">
        <f t="shared" si="56"/>
        <v>0</v>
      </c>
      <c r="I1065" s="331">
        <f t="shared" si="57"/>
        <v>0</v>
      </c>
      <c r="J1065" s="331">
        <f t="shared" si="58"/>
        <v>0</v>
      </c>
      <c r="K1065" s="331">
        <f t="shared" si="59"/>
        <v>0</v>
      </c>
      <c r="L1065" s="331">
        <f t="shared" si="60"/>
        <v>0</v>
      </c>
      <c r="M1065" s="332">
        <f t="shared" si="61"/>
        <v>0</v>
      </c>
      <c r="N1065" s="333">
        <f t="shared" si="62"/>
        <v>0</v>
      </c>
      <c r="O1065" s="334"/>
      <c r="P1065" s="335">
        <f t="shared" si="63"/>
        <v>0</v>
      </c>
      <c r="Q1065" s="336" t="str">
        <f t="shared" si="64"/>
        <v/>
      </c>
      <c r="R1065" s="349"/>
      <c r="S1065" s="349"/>
      <c r="T1065" s="337"/>
      <c r="U1065" s="349"/>
      <c r="V1065" s="349"/>
      <c r="W1065" s="337"/>
      <c r="X1065" s="147"/>
      <c r="Y1065" s="349"/>
      <c r="Z1065" s="147"/>
      <c r="AA1065" s="338">
        <v>0</v>
      </c>
      <c r="AB1065" s="339">
        <v>0</v>
      </c>
      <c r="AC1065" s="148">
        <v>0</v>
      </c>
      <c r="AD1065" s="147"/>
      <c r="AE1065" s="349"/>
      <c r="AF1065" s="147"/>
      <c r="AG1065" s="144">
        <v>0</v>
      </c>
      <c r="AH1065" s="144">
        <v>0</v>
      </c>
      <c r="AI1065" s="145"/>
      <c r="AJ1065" s="145"/>
      <c r="AK1065" s="144"/>
      <c r="AL1065" s="145"/>
      <c r="AM1065" s="144"/>
      <c r="AN1065" s="144"/>
      <c r="AO1065" s="340"/>
      <c r="AP1065" s="340"/>
      <c r="AQ1065" s="341"/>
      <c r="AR1065" s="341"/>
      <c r="AS1065" s="341"/>
      <c r="AT1065" s="153"/>
      <c r="AU1065" s="144"/>
      <c r="AV1065" s="145"/>
      <c r="AW1065" s="349">
        <v>0</v>
      </c>
      <c r="AX1065" s="349">
        <v>0</v>
      </c>
      <c r="AY1065" s="147"/>
      <c r="AZ1065" s="349"/>
      <c r="BA1065" s="349"/>
      <c r="BB1065" s="147"/>
      <c r="BC1065" s="147"/>
      <c r="BD1065" s="349"/>
      <c r="BE1065" s="349"/>
      <c r="BF1065" s="338">
        <v>0</v>
      </c>
      <c r="BG1065" s="145"/>
      <c r="BH1065" s="148">
        <v>0</v>
      </c>
      <c r="BI1065" s="337"/>
      <c r="BJ1065" s="342"/>
      <c r="BK1065" s="343"/>
      <c r="BL1065" s="147"/>
      <c r="BM1065" s="147"/>
      <c r="BN1065" s="349"/>
      <c r="BO1065" s="349"/>
      <c r="BP1065" s="147"/>
      <c r="BQ1065" s="88">
        <v>0</v>
      </c>
      <c r="BR1065" s="352"/>
      <c r="BS1065" s="352"/>
      <c r="BT1065" s="145"/>
      <c r="BU1065" s="338"/>
      <c r="BV1065" s="88"/>
      <c r="BW1065" s="145"/>
      <c r="BX1065" s="145"/>
      <c r="BY1065" s="144"/>
      <c r="BZ1065" s="144"/>
      <c r="CA1065" s="149">
        <v>0</v>
      </c>
      <c r="CB1065" s="338">
        <v>0</v>
      </c>
      <c r="CC1065" s="344">
        <v>0</v>
      </c>
      <c r="CD1065" s="145"/>
      <c r="CE1065" s="145"/>
      <c r="CF1065" s="146">
        <v>0</v>
      </c>
      <c r="CG1065" s="148"/>
      <c r="CH1065" s="148"/>
      <c r="CI1065" s="337"/>
      <c r="CJ1065" s="147"/>
      <c r="CK1065" s="338"/>
      <c r="CL1065" s="145"/>
      <c r="CM1065" s="145"/>
      <c r="CN1065" s="338"/>
      <c r="CO1065" s="344"/>
    </row>
    <row r="1066" spans="1:93" ht="24" customHeight="1" x14ac:dyDescent="0.3">
      <c r="A1066" s="327" t="s">
        <v>3758</v>
      </c>
      <c r="B1066" s="328" t="s">
        <v>3759</v>
      </c>
      <c r="C1066" s="329" t="s">
        <v>593</v>
      </c>
      <c r="D1066" s="330">
        <f t="shared" si="52"/>
        <v>0</v>
      </c>
      <c r="E1066" s="331">
        <f t="shared" si="53"/>
        <v>0</v>
      </c>
      <c r="F1066" s="331">
        <f t="shared" si="54"/>
        <v>0</v>
      </c>
      <c r="G1066" s="331">
        <f t="shared" si="55"/>
        <v>0</v>
      </c>
      <c r="H1066" s="331">
        <f t="shared" si="56"/>
        <v>0</v>
      </c>
      <c r="I1066" s="331">
        <f t="shared" si="57"/>
        <v>0</v>
      </c>
      <c r="J1066" s="331">
        <f t="shared" si="58"/>
        <v>0</v>
      </c>
      <c r="K1066" s="331">
        <f t="shared" si="59"/>
        <v>0</v>
      </c>
      <c r="L1066" s="331">
        <f t="shared" si="60"/>
        <v>0</v>
      </c>
      <c r="M1066" s="332">
        <f t="shared" si="61"/>
        <v>0</v>
      </c>
      <c r="N1066" s="333">
        <f t="shared" si="62"/>
        <v>0</v>
      </c>
      <c r="O1066" s="334"/>
      <c r="P1066" s="335">
        <f t="shared" si="63"/>
        <v>0</v>
      </c>
      <c r="Q1066" s="336" t="str">
        <f t="shared" si="64"/>
        <v/>
      </c>
      <c r="R1066" s="349"/>
      <c r="S1066" s="349"/>
      <c r="T1066" s="350"/>
      <c r="U1066" s="349"/>
      <c r="V1066" s="349"/>
      <c r="W1066" s="350"/>
      <c r="X1066" s="351"/>
      <c r="Y1066" s="349"/>
      <c r="Z1066" s="351"/>
      <c r="AA1066" s="338">
        <v>0</v>
      </c>
      <c r="AB1066" s="339">
        <v>0</v>
      </c>
      <c r="AC1066" s="148">
        <v>0</v>
      </c>
      <c r="AD1066" s="351"/>
      <c r="AE1066" s="349"/>
      <c r="AF1066" s="351"/>
      <c r="AG1066" s="144">
        <v>0</v>
      </c>
      <c r="AH1066" s="144">
        <v>0</v>
      </c>
      <c r="AI1066" s="145"/>
      <c r="AJ1066" s="145"/>
      <c r="AK1066" s="144"/>
      <c r="AL1066" s="145"/>
      <c r="AM1066" s="144"/>
      <c r="AN1066" s="144"/>
      <c r="AO1066" s="340"/>
      <c r="AP1066" s="340"/>
      <c r="AQ1066" s="341"/>
      <c r="AR1066" s="341"/>
      <c r="AS1066" s="341"/>
      <c r="AT1066" s="153"/>
      <c r="AU1066" s="144"/>
      <c r="AV1066" s="145"/>
      <c r="AW1066" s="349">
        <v>0</v>
      </c>
      <c r="AX1066" s="349">
        <v>0</v>
      </c>
      <c r="AY1066" s="351"/>
      <c r="AZ1066" s="349"/>
      <c r="BA1066" s="349"/>
      <c r="BB1066" s="351"/>
      <c r="BC1066" s="351"/>
      <c r="BD1066" s="349"/>
      <c r="BE1066" s="349"/>
      <c r="BF1066" s="354">
        <v>0</v>
      </c>
      <c r="BG1066" s="145"/>
      <c r="BH1066" s="148">
        <v>0</v>
      </c>
      <c r="BI1066" s="350"/>
      <c r="BJ1066" s="342"/>
      <c r="BK1066" s="343"/>
      <c r="BL1066" s="351"/>
      <c r="BM1066" s="351"/>
      <c r="BN1066" s="349"/>
      <c r="BO1066" s="349"/>
      <c r="BP1066" s="351"/>
      <c r="BQ1066" s="88">
        <v>0</v>
      </c>
      <c r="BR1066" s="352"/>
      <c r="BS1066" s="352"/>
      <c r="BT1066" s="145"/>
      <c r="BU1066" s="354"/>
      <c r="BV1066" s="88"/>
      <c r="BW1066" s="145"/>
      <c r="BX1066" s="145"/>
      <c r="BY1066" s="144"/>
      <c r="BZ1066" s="144"/>
      <c r="CA1066" s="149">
        <v>0</v>
      </c>
      <c r="CB1066" s="354">
        <v>0</v>
      </c>
      <c r="CC1066" s="344">
        <v>0</v>
      </c>
      <c r="CD1066" s="145"/>
      <c r="CE1066" s="145"/>
      <c r="CF1066" s="146">
        <v>0</v>
      </c>
      <c r="CG1066" s="349"/>
      <c r="CH1066" s="349"/>
      <c r="CI1066" s="350"/>
      <c r="CJ1066" s="351"/>
      <c r="CK1066" s="354"/>
      <c r="CL1066" s="145"/>
      <c r="CM1066" s="145"/>
      <c r="CN1066" s="354"/>
      <c r="CO1066" s="344"/>
    </row>
    <row r="1067" spans="1:93" ht="24" customHeight="1" x14ac:dyDescent="0.3">
      <c r="A1067" s="346" t="s">
        <v>3760</v>
      </c>
      <c r="B1067" s="347" t="s">
        <v>3761</v>
      </c>
      <c r="C1067" s="348" t="s">
        <v>725</v>
      </c>
      <c r="D1067" s="330">
        <f t="shared" si="52"/>
        <v>0</v>
      </c>
      <c r="E1067" s="331">
        <f t="shared" si="53"/>
        <v>0</v>
      </c>
      <c r="F1067" s="331">
        <f t="shared" si="54"/>
        <v>0</v>
      </c>
      <c r="G1067" s="331">
        <f t="shared" si="55"/>
        <v>0</v>
      </c>
      <c r="H1067" s="331">
        <f t="shared" si="56"/>
        <v>0</v>
      </c>
      <c r="I1067" s="331">
        <f t="shared" si="57"/>
        <v>0</v>
      </c>
      <c r="J1067" s="331">
        <f t="shared" si="58"/>
        <v>0</v>
      </c>
      <c r="K1067" s="331">
        <f t="shared" si="59"/>
        <v>0</v>
      </c>
      <c r="L1067" s="331">
        <f t="shared" si="60"/>
        <v>0</v>
      </c>
      <c r="M1067" s="332">
        <f t="shared" si="61"/>
        <v>0</v>
      </c>
      <c r="N1067" s="333">
        <f t="shared" si="62"/>
        <v>0</v>
      </c>
      <c r="O1067" s="334"/>
      <c r="P1067" s="335">
        <f t="shared" si="63"/>
        <v>0</v>
      </c>
      <c r="Q1067" s="336" t="str">
        <f t="shared" si="64"/>
        <v/>
      </c>
      <c r="R1067" s="148"/>
      <c r="S1067" s="148"/>
      <c r="T1067" s="350"/>
      <c r="U1067" s="148"/>
      <c r="V1067" s="148"/>
      <c r="W1067" s="350"/>
      <c r="X1067" s="351"/>
      <c r="Y1067" s="148"/>
      <c r="Z1067" s="351"/>
      <c r="AA1067" s="354">
        <v>0</v>
      </c>
      <c r="AB1067" s="357">
        <v>0</v>
      </c>
      <c r="AC1067" s="148">
        <v>0</v>
      </c>
      <c r="AD1067" s="351"/>
      <c r="AE1067" s="148"/>
      <c r="AF1067" s="351"/>
      <c r="AG1067" s="144">
        <v>0</v>
      </c>
      <c r="AH1067" s="144">
        <v>0</v>
      </c>
      <c r="AI1067" s="352"/>
      <c r="AJ1067" s="352"/>
      <c r="AK1067" s="144"/>
      <c r="AL1067" s="352"/>
      <c r="AM1067" s="144"/>
      <c r="AN1067" s="144"/>
      <c r="AO1067" s="353"/>
      <c r="AP1067" s="353"/>
      <c r="AQ1067" s="341"/>
      <c r="AR1067" s="341"/>
      <c r="AS1067" s="341"/>
      <c r="AT1067" s="359"/>
      <c r="AU1067" s="144"/>
      <c r="AV1067" s="352"/>
      <c r="AW1067" s="148">
        <v>0</v>
      </c>
      <c r="AX1067" s="148">
        <v>0</v>
      </c>
      <c r="AY1067" s="351"/>
      <c r="AZ1067" s="148"/>
      <c r="BA1067" s="148"/>
      <c r="BB1067" s="351"/>
      <c r="BC1067" s="351"/>
      <c r="BD1067" s="148"/>
      <c r="BE1067" s="148"/>
      <c r="BF1067" s="354">
        <v>0</v>
      </c>
      <c r="BG1067" s="352"/>
      <c r="BH1067" s="148">
        <v>0</v>
      </c>
      <c r="BI1067" s="350"/>
      <c r="BJ1067" s="342"/>
      <c r="BK1067" s="343"/>
      <c r="BL1067" s="351"/>
      <c r="BM1067" s="351"/>
      <c r="BN1067" s="148"/>
      <c r="BO1067" s="148"/>
      <c r="BP1067" s="351"/>
      <c r="BQ1067" s="144">
        <v>0</v>
      </c>
      <c r="BR1067" s="352"/>
      <c r="BS1067" s="352"/>
      <c r="BT1067" s="352"/>
      <c r="BU1067" s="354"/>
      <c r="BV1067" s="144"/>
      <c r="BW1067" s="352"/>
      <c r="BX1067" s="352"/>
      <c r="BY1067" s="144"/>
      <c r="BZ1067" s="144"/>
      <c r="CA1067" s="149">
        <v>0</v>
      </c>
      <c r="CB1067" s="354">
        <v>0</v>
      </c>
      <c r="CC1067" s="344">
        <v>0</v>
      </c>
      <c r="CD1067" s="352"/>
      <c r="CE1067" s="352"/>
      <c r="CF1067" s="356">
        <v>0</v>
      </c>
      <c r="CG1067" s="349"/>
      <c r="CH1067" s="349"/>
      <c r="CI1067" s="350"/>
      <c r="CJ1067" s="351"/>
      <c r="CK1067" s="354"/>
      <c r="CL1067" s="352"/>
      <c r="CM1067" s="352"/>
      <c r="CN1067" s="354"/>
      <c r="CO1067" s="344"/>
    </row>
    <row r="1068" spans="1:93" ht="24" customHeight="1" x14ac:dyDescent="0.3">
      <c r="A1068" s="327" t="s">
        <v>3762</v>
      </c>
      <c r="B1068" s="328" t="s">
        <v>3763</v>
      </c>
      <c r="C1068" s="329" t="s">
        <v>809</v>
      </c>
      <c r="D1068" s="330">
        <f t="shared" si="52"/>
        <v>0</v>
      </c>
      <c r="E1068" s="331">
        <f t="shared" si="53"/>
        <v>0</v>
      </c>
      <c r="F1068" s="331">
        <f t="shared" si="54"/>
        <v>0</v>
      </c>
      <c r="G1068" s="331">
        <f t="shared" si="55"/>
        <v>0</v>
      </c>
      <c r="H1068" s="331">
        <f t="shared" si="56"/>
        <v>0</v>
      </c>
      <c r="I1068" s="331">
        <f t="shared" si="57"/>
        <v>0</v>
      </c>
      <c r="J1068" s="331">
        <f t="shared" si="58"/>
        <v>0</v>
      </c>
      <c r="K1068" s="331">
        <f t="shared" si="59"/>
        <v>0</v>
      </c>
      <c r="L1068" s="331">
        <f t="shared" si="60"/>
        <v>0</v>
      </c>
      <c r="M1068" s="332">
        <f t="shared" si="61"/>
        <v>0</v>
      </c>
      <c r="N1068" s="333">
        <f t="shared" si="62"/>
        <v>0</v>
      </c>
      <c r="O1068" s="334"/>
      <c r="P1068" s="335">
        <f t="shared" si="63"/>
        <v>0</v>
      </c>
      <c r="Q1068" s="336" t="str">
        <f t="shared" si="64"/>
        <v/>
      </c>
      <c r="R1068" s="148"/>
      <c r="S1068" s="148"/>
      <c r="T1068" s="337"/>
      <c r="U1068" s="148"/>
      <c r="V1068" s="148"/>
      <c r="W1068" s="337"/>
      <c r="X1068" s="147"/>
      <c r="Y1068" s="148"/>
      <c r="Z1068" s="147"/>
      <c r="AA1068" s="338">
        <v>0</v>
      </c>
      <c r="AB1068" s="339">
        <v>0</v>
      </c>
      <c r="AC1068" s="148">
        <v>0</v>
      </c>
      <c r="AD1068" s="147"/>
      <c r="AE1068" s="148"/>
      <c r="AF1068" s="147"/>
      <c r="AG1068" s="144">
        <v>0</v>
      </c>
      <c r="AH1068" s="144">
        <v>0</v>
      </c>
      <c r="AI1068" s="145"/>
      <c r="AJ1068" s="145"/>
      <c r="AK1068" s="144"/>
      <c r="AL1068" s="145"/>
      <c r="AM1068" s="144"/>
      <c r="AN1068" s="144"/>
      <c r="AO1068" s="340"/>
      <c r="AP1068" s="340"/>
      <c r="AQ1068" s="341"/>
      <c r="AR1068" s="341"/>
      <c r="AS1068" s="341"/>
      <c r="AT1068" s="153"/>
      <c r="AU1068" s="144"/>
      <c r="AV1068" s="145"/>
      <c r="AW1068" s="148">
        <v>0</v>
      </c>
      <c r="AX1068" s="148">
        <v>0</v>
      </c>
      <c r="AY1068" s="147"/>
      <c r="AZ1068" s="148"/>
      <c r="BA1068" s="148"/>
      <c r="BB1068" s="147"/>
      <c r="BC1068" s="147"/>
      <c r="BD1068" s="148"/>
      <c r="BE1068" s="148"/>
      <c r="BF1068" s="338">
        <v>0</v>
      </c>
      <c r="BG1068" s="145"/>
      <c r="BH1068" s="148">
        <v>0</v>
      </c>
      <c r="BI1068" s="337"/>
      <c r="BJ1068" s="342"/>
      <c r="BK1068" s="343"/>
      <c r="BL1068" s="147"/>
      <c r="BM1068" s="147"/>
      <c r="BN1068" s="148"/>
      <c r="BO1068" s="148"/>
      <c r="BP1068" s="147"/>
      <c r="BQ1068" s="144">
        <v>0</v>
      </c>
      <c r="BR1068" s="145"/>
      <c r="BS1068" s="145"/>
      <c r="BT1068" s="145"/>
      <c r="BU1068" s="338"/>
      <c r="BV1068" s="144"/>
      <c r="BW1068" s="145"/>
      <c r="BX1068" s="145"/>
      <c r="BY1068" s="144"/>
      <c r="BZ1068" s="144"/>
      <c r="CA1068" s="355">
        <v>0</v>
      </c>
      <c r="CB1068" s="338">
        <v>0</v>
      </c>
      <c r="CC1068" s="344">
        <v>0</v>
      </c>
      <c r="CD1068" s="145"/>
      <c r="CE1068" s="145"/>
      <c r="CF1068" s="146">
        <v>0</v>
      </c>
      <c r="CG1068" s="148"/>
      <c r="CH1068" s="148"/>
      <c r="CI1068" s="337"/>
      <c r="CJ1068" s="147"/>
      <c r="CK1068" s="338"/>
      <c r="CL1068" s="145"/>
      <c r="CM1068" s="145"/>
      <c r="CN1068" s="338"/>
      <c r="CO1068" s="344"/>
    </row>
    <row r="1069" spans="1:93" ht="24" customHeight="1" x14ac:dyDescent="0.3">
      <c r="A1069" s="327" t="s">
        <v>3764</v>
      </c>
      <c r="B1069" s="328" t="s">
        <v>3765</v>
      </c>
      <c r="C1069" s="329" t="s">
        <v>1927</v>
      </c>
      <c r="D1069" s="330">
        <f t="shared" si="52"/>
        <v>0</v>
      </c>
      <c r="E1069" s="331">
        <f t="shared" si="53"/>
        <v>0</v>
      </c>
      <c r="F1069" s="331">
        <f t="shared" si="54"/>
        <v>0</v>
      </c>
      <c r="G1069" s="331">
        <f t="shared" si="55"/>
        <v>0</v>
      </c>
      <c r="H1069" s="331">
        <f t="shared" si="56"/>
        <v>0</v>
      </c>
      <c r="I1069" s="331">
        <f t="shared" si="57"/>
        <v>0</v>
      </c>
      <c r="J1069" s="331">
        <f t="shared" si="58"/>
        <v>0</v>
      </c>
      <c r="K1069" s="331">
        <f t="shared" si="59"/>
        <v>0</v>
      </c>
      <c r="L1069" s="331">
        <f t="shared" si="60"/>
        <v>0</v>
      </c>
      <c r="M1069" s="332">
        <f t="shared" si="61"/>
        <v>0</v>
      </c>
      <c r="N1069" s="333">
        <f t="shared" si="62"/>
        <v>0</v>
      </c>
      <c r="O1069" s="334"/>
      <c r="P1069" s="335">
        <f t="shared" si="63"/>
        <v>0</v>
      </c>
      <c r="Q1069" s="336" t="str">
        <f t="shared" si="64"/>
        <v/>
      </c>
      <c r="R1069" s="148"/>
      <c r="S1069" s="148"/>
      <c r="T1069" s="337"/>
      <c r="U1069" s="148"/>
      <c r="V1069" s="148"/>
      <c r="W1069" s="337"/>
      <c r="X1069" s="147"/>
      <c r="Y1069" s="148"/>
      <c r="Z1069" s="147"/>
      <c r="AA1069" s="354">
        <v>0</v>
      </c>
      <c r="AB1069" s="357">
        <v>0</v>
      </c>
      <c r="AC1069" s="349">
        <v>0</v>
      </c>
      <c r="AD1069" s="147"/>
      <c r="AE1069" s="148"/>
      <c r="AF1069" s="147"/>
      <c r="AG1069" s="144">
        <v>0</v>
      </c>
      <c r="AH1069" s="144">
        <v>0</v>
      </c>
      <c r="AI1069" s="145"/>
      <c r="AJ1069" s="145"/>
      <c r="AK1069" s="144"/>
      <c r="AL1069" s="145"/>
      <c r="AM1069" s="144"/>
      <c r="AN1069" s="144"/>
      <c r="AO1069" s="340"/>
      <c r="AP1069" s="340"/>
      <c r="AQ1069" s="341"/>
      <c r="AR1069" s="341"/>
      <c r="AS1069" s="341"/>
      <c r="AT1069" s="359"/>
      <c r="AU1069" s="144"/>
      <c r="AV1069" s="145"/>
      <c r="AW1069" s="148">
        <v>0</v>
      </c>
      <c r="AX1069" s="148">
        <v>0</v>
      </c>
      <c r="AY1069" s="147"/>
      <c r="AZ1069" s="148"/>
      <c r="BA1069" s="148"/>
      <c r="BB1069" s="147"/>
      <c r="BC1069" s="147"/>
      <c r="BD1069" s="148"/>
      <c r="BE1069" s="148"/>
      <c r="BF1069" s="354">
        <v>0</v>
      </c>
      <c r="BG1069" s="145"/>
      <c r="BH1069" s="349">
        <v>0</v>
      </c>
      <c r="BI1069" s="337"/>
      <c r="BJ1069" s="360"/>
      <c r="BK1069" s="343"/>
      <c r="BL1069" s="147"/>
      <c r="BM1069" s="147"/>
      <c r="BN1069" s="148"/>
      <c r="BO1069" s="148"/>
      <c r="BP1069" s="147"/>
      <c r="BQ1069" s="88">
        <v>0</v>
      </c>
      <c r="BR1069" s="352"/>
      <c r="BS1069" s="352"/>
      <c r="BT1069" s="145"/>
      <c r="BU1069" s="354"/>
      <c r="BV1069" s="88"/>
      <c r="BW1069" s="145"/>
      <c r="BX1069" s="145"/>
      <c r="BY1069" s="144"/>
      <c r="BZ1069" s="144"/>
      <c r="CA1069" s="149">
        <v>0</v>
      </c>
      <c r="CB1069" s="354">
        <v>0</v>
      </c>
      <c r="CC1069" s="88">
        <v>0</v>
      </c>
      <c r="CD1069" s="145"/>
      <c r="CE1069" s="145"/>
      <c r="CF1069" s="146">
        <v>0</v>
      </c>
      <c r="CG1069" s="148"/>
      <c r="CH1069" s="148"/>
      <c r="CI1069" s="337"/>
      <c r="CJ1069" s="147"/>
      <c r="CK1069" s="354"/>
      <c r="CL1069" s="145"/>
      <c r="CM1069" s="145"/>
      <c r="CN1069" s="354"/>
      <c r="CO1069" s="88"/>
    </row>
    <row r="1070" spans="1:93" ht="24" customHeight="1" x14ac:dyDescent="0.3">
      <c r="A1070" s="345" t="s">
        <v>3766</v>
      </c>
      <c r="B1070" s="328" t="s">
        <v>3767</v>
      </c>
      <c r="C1070" s="329" t="s">
        <v>2242</v>
      </c>
      <c r="D1070" s="330">
        <f t="shared" si="52"/>
        <v>12</v>
      </c>
      <c r="E1070" s="331">
        <f t="shared" si="53"/>
        <v>6</v>
      </c>
      <c r="F1070" s="331">
        <f t="shared" si="54"/>
        <v>0</v>
      </c>
      <c r="G1070" s="331">
        <f t="shared" si="55"/>
        <v>0</v>
      </c>
      <c r="H1070" s="331">
        <f t="shared" si="56"/>
        <v>0</v>
      </c>
      <c r="I1070" s="331">
        <f t="shared" si="57"/>
        <v>0</v>
      </c>
      <c r="J1070" s="331">
        <f t="shared" si="58"/>
        <v>0</v>
      </c>
      <c r="K1070" s="331">
        <f t="shared" si="59"/>
        <v>0</v>
      </c>
      <c r="L1070" s="331">
        <f t="shared" si="60"/>
        <v>0</v>
      </c>
      <c r="M1070" s="332">
        <f t="shared" si="61"/>
        <v>0</v>
      </c>
      <c r="N1070" s="333">
        <f t="shared" si="62"/>
        <v>18</v>
      </c>
      <c r="O1070" s="334"/>
      <c r="P1070" s="335">
        <f t="shared" si="63"/>
        <v>18</v>
      </c>
      <c r="Q1070" s="336">
        <f t="shared" si="64"/>
        <v>498</v>
      </c>
      <c r="R1070" s="148"/>
      <c r="S1070" s="148"/>
      <c r="T1070" s="350"/>
      <c r="U1070" s="148"/>
      <c r="V1070" s="148"/>
      <c r="W1070" s="350"/>
      <c r="X1070" s="351"/>
      <c r="Y1070" s="148"/>
      <c r="Z1070" s="351"/>
      <c r="AA1070" s="338">
        <v>0</v>
      </c>
      <c r="AB1070" s="339">
        <v>0</v>
      </c>
      <c r="AC1070" s="349">
        <v>0</v>
      </c>
      <c r="AD1070" s="351"/>
      <c r="AE1070" s="148"/>
      <c r="AF1070" s="351">
        <v>12</v>
      </c>
      <c r="AG1070" s="144">
        <v>0</v>
      </c>
      <c r="AH1070" s="144">
        <v>0</v>
      </c>
      <c r="AI1070" s="145"/>
      <c r="AJ1070" s="145"/>
      <c r="AK1070" s="144"/>
      <c r="AL1070" s="145"/>
      <c r="AM1070" s="144"/>
      <c r="AN1070" s="144"/>
      <c r="AO1070" s="340"/>
      <c r="AP1070" s="340"/>
      <c r="AQ1070" s="341"/>
      <c r="AR1070" s="341"/>
      <c r="AS1070" s="341"/>
      <c r="AT1070" s="153"/>
      <c r="AU1070" s="144"/>
      <c r="AV1070" s="145"/>
      <c r="AW1070" s="349">
        <v>0</v>
      </c>
      <c r="AX1070" s="349">
        <v>0</v>
      </c>
      <c r="AY1070" s="351"/>
      <c r="AZ1070" s="349"/>
      <c r="BA1070" s="349"/>
      <c r="BB1070" s="351"/>
      <c r="BC1070" s="351"/>
      <c r="BD1070" s="349"/>
      <c r="BE1070" s="349"/>
      <c r="BF1070" s="338">
        <v>0</v>
      </c>
      <c r="BG1070" s="145"/>
      <c r="BH1070" s="349">
        <v>0</v>
      </c>
      <c r="BI1070" s="350"/>
      <c r="BJ1070" s="360"/>
      <c r="BK1070" s="343"/>
      <c r="BL1070" s="351"/>
      <c r="BM1070" s="351"/>
      <c r="BN1070" s="349"/>
      <c r="BO1070" s="349">
        <v>6</v>
      </c>
      <c r="BP1070" s="351"/>
      <c r="BQ1070" s="144">
        <v>0</v>
      </c>
      <c r="BR1070" s="145"/>
      <c r="BS1070" s="145"/>
      <c r="BT1070" s="145"/>
      <c r="BU1070" s="338"/>
      <c r="BV1070" s="144"/>
      <c r="BW1070" s="145"/>
      <c r="BX1070" s="145"/>
      <c r="BY1070" s="144"/>
      <c r="BZ1070" s="144"/>
      <c r="CA1070" s="149">
        <v>0</v>
      </c>
      <c r="CB1070" s="338">
        <v>0</v>
      </c>
      <c r="CC1070" s="344">
        <v>0</v>
      </c>
      <c r="CD1070" s="145"/>
      <c r="CE1070" s="145"/>
      <c r="CF1070" s="146">
        <v>0</v>
      </c>
      <c r="CG1070" s="349"/>
      <c r="CH1070" s="349"/>
      <c r="CI1070" s="350"/>
      <c r="CJ1070" s="351"/>
      <c r="CK1070" s="338"/>
      <c r="CL1070" s="145"/>
      <c r="CM1070" s="145"/>
      <c r="CN1070" s="338"/>
      <c r="CO1070" s="344"/>
    </row>
    <row r="1071" spans="1:93" ht="24" customHeight="1" x14ac:dyDescent="0.3">
      <c r="A1071" s="327" t="s">
        <v>3768</v>
      </c>
      <c r="B1071" s="328" t="s">
        <v>3767</v>
      </c>
      <c r="C1071" s="329" t="s">
        <v>2242</v>
      </c>
      <c r="D1071" s="330">
        <f t="shared" si="52"/>
        <v>9</v>
      </c>
      <c r="E1071" s="331">
        <f t="shared" si="53"/>
        <v>0</v>
      </c>
      <c r="F1071" s="331">
        <f t="shared" si="54"/>
        <v>0</v>
      </c>
      <c r="G1071" s="331">
        <f t="shared" si="55"/>
        <v>0</v>
      </c>
      <c r="H1071" s="331">
        <f t="shared" si="56"/>
        <v>0</v>
      </c>
      <c r="I1071" s="331">
        <f t="shared" si="57"/>
        <v>0</v>
      </c>
      <c r="J1071" s="331">
        <f t="shared" si="58"/>
        <v>0</v>
      </c>
      <c r="K1071" s="331">
        <f t="shared" si="59"/>
        <v>0</v>
      </c>
      <c r="L1071" s="331">
        <f t="shared" si="60"/>
        <v>0</v>
      </c>
      <c r="M1071" s="332">
        <f t="shared" si="61"/>
        <v>0</v>
      </c>
      <c r="N1071" s="333">
        <f t="shared" si="62"/>
        <v>9</v>
      </c>
      <c r="O1071" s="334"/>
      <c r="P1071" s="335">
        <f t="shared" si="63"/>
        <v>9</v>
      </c>
      <c r="Q1071" s="336">
        <f t="shared" si="64"/>
        <v>704</v>
      </c>
      <c r="R1071" s="148"/>
      <c r="S1071" s="148"/>
      <c r="T1071" s="350"/>
      <c r="U1071" s="148"/>
      <c r="V1071" s="148"/>
      <c r="W1071" s="350"/>
      <c r="X1071" s="351"/>
      <c r="Y1071" s="148"/>
      <c r="Z1071" s="351"/>
      <c r="AA1071" s="338">
        <v>0</v>
      </c>
      <c r="AB1071" s="339">
        <v>0</v>
      </c>
      <c r="AC1071" s="349">
        <v>0</v>
      </c>
      <c r="AD1071" s="351"/>
      <c r="AE1071" s="148"/>
      <c r="AF1071" s="351"/>
      <c r="AG1071" s="144">
        <v>0</v>
      </c>
      <c r="AH1071" s="144">
        <v>0</v>
      </c>
      <c r="AI1071" s="145"/>
      <c r="AJ1071" s="145"/>
      <c r="AK1071" s="144"/>
      <c r="AL1071" s="145"/>
      <c r="AM1071" s="144"/>
      <c r="AN1071" s="144"/>
      <c r="AO1071" s="340"/>
      <c r="AP1071" s="340"/>
      <c r="AQ1071" s="341"/>
      <c r="AR1071" s="341"/>
      <c r="AS1071" s="341"/>
      <c r="AT1071" s="153"/>
      <c r="AU1071" s="144"/>
      <c r="AV1071" s="145"/>
      <c r="AW1071" s="349">
        <v>0</v>
      </c>
      <c r="AX1071" s="349">
        <v>0</v>
      </c>
      <c r="AY1071" s="351"/>
      <c r="AZ1071" s="349"/>
      <c r="BA1071" s="349"/>
      <c r="BB1071" s="351"/>
      <c r="BC1071" s="351"/>
      <c r="BD1071" s="349"/>
      <c r="BE1071" s="349"/>
      <c r="BF1071" s="338">
        <v>0</v>
      </c>
      <c r="BG1071" s="145"/>
      <c r="BH1071" s="148">
        <v>0</v>
      </c>
      <c r="BI1071" s="350"/>
      <c r="BJ1071" s="360"/>
      <c r="BK1071" s="343"/>
      <c r="BL1071" s="351"/>
      <c r="BM1071" s="351"/>
      <c r="BN1071" s="349"/>
      <c r="BO1071" s="349">
        <v>9</v>
      </c>
      <c r="BP1071" s="351"/>
      <c r="BQ1071" s="144">
        <v>0</v>
      </c>
      <c r="BR1071" s="145"/>
      <c r="BS1071" s="145"/>
      <c r="BT1071" s="145"/>
      <c r="BU1071" s="338"/>
      <c r="BV1071" s="144"/>
      <c r="BW1071" s="145"/>
      <c r="BX1071" s="145"/>
      <c r="BY1071" s="144"/>
      <c r="BZ1071" s="144"/>
      <c r="CA1071" s="149">
        <v>0</v>
      </c>
      <c r="CB1071" s="338">
        <v>0</v>
      </c>
      <c r="CC1071" s="344">
        <v>0</v>
      </c>
      <c r="CD1071" s="145"/>
      <c r="CE1071" s="145"/>
      <c r="CF1071" s="146">
        <v>0</v>
      </c>
      <c r="CG1071" s="349"/>
      <c r="CH1071" s="349"/>
      <c r="CI1071" s="350"/>
      <c r="CJ1071" s="351"/>
      <c r="CK1071" s="338"/>
      <c r="CL1071" s="145"/>
      <c r="CM1071" s="145"/>
      <c r="CN1071" s="338"/>
      <c r="CO1071" s="344"/>
    </row>
    <row r="1072" spans="1:93" ht="24" customHeight="1" x14ac:dyDescent="0.3">
      <c r="A1072" s="327" t="s">
        <v>3769</v>
      </c>
      <c r="B1072" s="328" t="s">
        <v>3770</v>
      </c>
      <c r="C1072" s="329" t="s">
        <v>2036</v>
      </c>
      <c r="D1072" s="330">
        <f t="shared" si="52"/>
        <v>0</v>
      </c>
      <c r="E1072" s="331">
        <f t="shared" si="53"/>
        <v>0</v>
      </c>
      <c r="F1072" s="331">
        <f t="shared" si="54"/>
        <v>0</v>
      </c>
      <c r="G1072" s="331">
        <f t="shared" si="55"/>
        <v>0</v>
      </c>
      <c r="H1072" s="331">
        <f t="shared" si="56"/>
        <v>0</v>
      </c>
      <c r="I1072" s="331">
        <f t="shared" si="57"/>
        <v>0</v>
      </c>
      <c r="J1072" s="331">
        <f t="shared" si="58"/>
        <v>0</v>
      </c>
      <c r="K1072" s="331">
        <f t="shared" si="59"/>
        <v>0</v>
      </c>
      <c r="L1072" s="331">
        <f t="shared" si="60"/>
        <v>0</v>
      </c>
      <c r="M1072" s="332">
        <f t="shared" si="61"/>
        <v>0</v>
      </c>
      <c r="N1072" s="333">
        <f t="shared" si="62"/>
        <v>0</v>
      </c>
      <c r="O1072" s="334"/>
      <c r="P1072" s="335">
        <f t="shared" si="63"/>
        <v>0</v>
      </c>
      <c r="Q1072" s="336" t="str">
        <f t="shared" si="64"/>
        <v/>
      </c>
      <c r="R1072" s="349"/>
      <c r="S1072" s="349"/>
      <c r="T1072" s="350"/>
      <c r="U1072" s="349"/>
      <c r="V1072" s="349"/>
      <c r="W1072" s="350"/>
      <c r="X1072" s="351"/>
      <c r="Y1072" s="349"/>
      <c r="Z1072" s="351"/>
      <c r="AA1072" s="338">
        <v>0</v>
      </c>
      <c r="AB1072" s="339">
        <v>0</v>
      </c>
      <c r="AC1072" s="148">
        <v>0</v>
      </c>
      <c r="AD1072" s="351"/>
      <c r="AE1072" s="349"/>
      <c r="AF1072" s="351"/>
      <c r="AG1072" s="144">
        <v>0</v>
      </c>
      <c r="AH1072" s="144">
        <v>0</v>
      </c>
      <c r="AI1072" s="145"/>
      <c r="AJ1072" s="145"/>
      <c r="AK1072" s="144"/>
      <c r="AL1072" s="145"/>
      <c r="AM1072" s="144"/>
      <c r="AN1072" s="144"/>
      <c r="AO1072" s="340"/>
      <c r="AP1072" s="340"/>
      <c r="AQ1072" s="341"/>
      <c r="AR1072" s="341"/>
      <c r="AS1072" s="341"/>
      <c r="AT1072" s="153"/>
      <c r="AU1072" s="144"/>
      <c r="AV1072" s="145"/>
      <c r="AW1072" s="148">
        <v>0</v>
      </c>
      <c r="AX1072" s="148">
        <v>0</v>
      </c>
      <c r="AY1072" s="351"/>
      <c r="AZ1072" s="148"/>
      <c r="BA1072" s="148"/>
      <c r="BB1072" s="351"/>
      <c r="BC1072" s="351"/>
      <c r="BD1072" s="148"/>
      <c r="BE1072" s="148"/>
      <c r="BF1072" s="338">
        <v>0</v>
      </c>
      <c r="BG1072" s="145"/>
      <c r="BH1072" s="148">
        <v>0</v>
      </c>
      <c r="BI1072" s="350"/>
      <c r="BJ1072" s="342"/>
      <c r="BK1072" s="343"/>
      <c r="BL1072" s="351"/>
      <c r="BM1072" s="351"/>
      <c r="BN1072" s="148"/>
      <c r="BO1072" s="148"/>
      <c r="BP1072" s="351"/>
      <c r="BQ1072" s="144">
        <v>0</v>
      </c>
      <c r="BR1072" s="145"/>
      <c r="BS1072" s="145"/>
      <c r="BT1072" s="145"/>
      <c r="BU1072" s="338"/>
      <c r="BV1072" s="144"/>
      <c r="BW1072" s="145"/>
      <c r="BX1072" s="145"/>
      <c r="BY1072" s="144"/>
      <c r="BZ1072" s="144"/>
      <c r="CA1072" s="149">
        <v>0</v>
      </c>
      <c r="CB1072" s="338">
        <v>0</v>
      </c>
      <c r="CC1072" s="344">
        <v>0</v>
      </c>
      <c r="CD1072" s="145"/>
      <c r="CE1072" s="145"/>
      <c r="CF1072" s="146">
        <v>0</v>
      </c>
      <c r="CG1072" s="349"/>
      <c r="CH1072" s="349"/>
      <c r="CI1072" s="350"/>
      <c r="CJ1072" s="351"/>
      <c r="CK1072" s="338"/>
      <c r="CL1072" s="145"/>
      <c r="CM1072" s="145"/>
      <c r="CN1072" s="338"/>
      <c r="CO1072" s="344"/>
    </row>
    <row r="1073" spans="1:93" ht="24" customHeight="1" x14ac:dyDescent="0.3">
      <c r="A1073" s="345" t="s">
        <v>3771</v>
      </c>
      <c r="B1073" s="328" t="s">
        <v>3772</v>
      </c>
      <c r="C1073" s="329" t="s">
        <v>2984</v>
      </c>
      <c r="D1073" s="330">
        <f t="shared" si="52"/>
        <v>12</v>
      </c>
      <c r="E1073" s="331">
        <f t="shared" si="53"/>
        <v>0</v>
      </c>
      <c r="F1073" s="331">
        <f t="shared" si="54"/>
        <v>0</v>
      </c>
      <c r="G1073" s="331">
        <f t="shared" si="55"/>
        <v>0</v>
      </c>
      <c r="H1073" s="331">
        <f t="shared" si="56"/>
        <v>0</v>
      </c>
      <c r="I1073" s="331">
        <f t="shared" si="57"/>
        <v>0</v>
      </c>
      <c r="J1073" s="331">
        <f t="shared" si="58"/>
        <v>0</v>
      </c>
      <c r="K1073" s="331">
        <f t="shared" si="59"/>
        <v>0</v>
      </c>
      <c r="L1073" s="331">
        <f t="shared" si="60"/>
        <v>0</v>
      </c>
      <c r="M1073" s="332">
        <f t="shared" si="61"/>
        <v>0</v>
      </c>
      <c r="N1073" s="333">
        <f t="shared" si="62"/>
        <v>12</v>
      </c>
      <c r="O1073" s="334"/>
      <c r="P1073" s="335">
        <f t="shared" si="63"/>
        <v>12</v>
      </c>
      <c r="Q1073" s="336">
        <f t="shared" si="64"/>
        <v>604</v>
      </c>
      <c r="R1073" s="349"/>
      <c r="S1073" s="349"/>
      <c r="T1073" s="350"/>
      <c r="U1073" s="349"/>
      <c r="V1073" s="349"/>
      <c r="W1073" s="350"/>
      <c r="X1073" s="351"/>
      <c r="Y1073" s="349"/>
      <c r="Z1073" s="351"/>
      <c r="AA1073" s="338">
        <v>0</v>
      </c>
      <c r="AB1073" s="339">
        <v>0</v>
      </c>
      <c r="AC1073" s="148">
        <v>0</v>
      </c>
      <c r="AD1073" s="351"/>
      <c r="AE1073" s="349"/>
      <c r="AF1073" s="351">
        <v>12</v>
      </c>
      <c r="AG1073" s="88">
        <v>0</v>
      </c>
      <c r="AH1073" s="88">
        <v>0</v>
      </c>
      <c r="AI1073" s="145"/>
      <c r="AJ1073" s="145"/>
      <c r="AK1073" s="88"/>
      <c r="AL1073" s="145"/>
      <c r="AM1073" s="88"/>
      <c r="AN1073" s="88"/>
      <c r="AO1073" s="340"/>
      <c r="AP1073" s="340"/>
      <c r="AQ1073" s="358"/>
      <c r="AR1073" s="358"/>
      <c r="AS1073" s="358"/>
      <c r="AT1073" s="153"/>
      <c r="AU1073" s="88"/>
      <c r="AV1073" s="145"/>
      <c r="AW1073" s="349">
        <v>0</v>
      </c>
      <c r="AX1073" s="349">
        <v>0</v>
      </c>
      <c r="AY1073" s="351"/>
      <c r="AZ1073" s="349"/>
      <c r="BA1073" s="349"/>
      <c r="BB1073" s="351"/>
      <c r="BC1073" s="351"/>
      <c r="BD1073" s="349"/>
      <c r="BE1073" s="349"/>
      <c r="BF1073" s="338">
        <v>0</v>
      </c>
      <c r="BG1073" s="145"/>
      <c r="BH1073" s="148">
        <v>0</v>
      </c>
      <c r="BI1073" s="350"/>
      <c r="BJ1073" s="342"/>
      <c r="BK1073" s="343"/>
      <c r="BL1073" s="351"/>
      <c r="BM1073" s="351"/>
      <c r="BN1073" s="349"/>
      <c r="BO1073" s="349"/>
      <c r="BP1073" s="351"/>
      <c r="BQ1073" s="144">
        <v>0</v>
      </c>
      <c r="BR1073" s="145"/>
      <c r="BS1073" s="145"/>
      <c r="BT1073" s="145"/>
      <c r="BU1073" s="338"/>
      <c r="BV1073" s="144"/>
      <c r="BW1073" s="145"/>
      <c r="BX1073" s="145"/>
      <c r="BY1073" s="88"/>
      <c r="BZ1073" s="88"/>
      <c r="CA1073" s="355">
        <v>0</v>
      </c>
      <c r="CB1073" s="354">
        <v>0</v>
      </c>
      <c r="CC1073" s="344">
        <v>0</v>
      </c>
      <c r="CD1073" s="145"/>
      <c r="CE1073" s="145"/>
      <c r="CF1073" s="356">
        <v>0</v>
      </c>
      <c r="CG1073" s="349"/>
      <c r="CH1073" s="349"/>
      <c r="CI1073" s="350"/>
      <c r="CJ1073" s="351"/>
      <c r="CK1073" s="354"/>
      <c r="CL1073" s="145"/>
      <c r="CM1073" s="145"/>
      <c r="CN1073" s="354"/>
      <c r="CO1073" s="344"/>
    </row>
    <row r="1074" spans="1:93" ht="24" customHeight="1" x14ac:dyDescent="0.3">
      <c r="A1074" s="327">
        <v>780706</v>
      </c>
      <c r="B1074" s="328" t="s">
        <v>3773</v>
      </c>
      <c r="C1074" s="329" t="s">
        <v>2156</v>
      </c>
      <c r="D1074" s="330">
        <f t="shared" si="52"/>
        <v>24</v>
      </c>
      <c r="E1074" s="331">
        <f t="shared" si="53"/>
        <v>12</v>
      </c>
      <c r="F1074" s="331">
        <f t="shared" si="54"/>
        <v>0</v>
      </c>
      <c r="G1074" s="331">
        <f t="shared" si="55"/>
        <v>0</v>
      </c>
      <c r="H1074" s="331">
        <f t="shared" si="56"/>
        <v>0</v>
      </c>
      <c r="I1074" s="331">
        <f t="shared" si="57"/>
        <v>0</v>
      </c>
      <c r="J1074" s="331">
        <f t="shared" si="58"/>
        <v>0</v>
      </c>
      <c r="K1074" s="331">
        <f t="shared" si="59"/>
        <v>0</v>
      </c>
      <c r="L1074" s="331">
        <f t="shared" si="60"/>
        <v>0</v>
      </c>
      <c r="M1074" s="332">
        <f t="shared" si="61"/>
        <v>0</v>
      </c>
      <c r="N1074" s="333">
        <f t="shared" si="62"/>
        <v>36</v>
      </c>
      <c r="O1074" s="334"/>
      <c r="P1074" s="335">
        <f t="shared" si="63"/>
        <v>36</v>
      </c>
      <c r="Q1074" s="336">
        <f t="shared" si="64"/>
        <v>302</v>
      </c>
      <c r="R1074" s="349"/>
      <c r="S1074" s="349"/>
      <c r="T1074" s="337"/>
      <c r="U1074" s="349"/>
      <c r="V1074" s="349"/>
      <c r="W1074" s="337"/>
      <c r="X1074" s="147"/>
      <c r="Y1074" s="349"/>
      <c r="Z1074" s="147"/>
      <c r="AA1074" s="354">
        <v>0</v>
      </c>
      <c r="AB1074" s="357">
        <v>0</v>
      </c>
      <c r="AC1074" s="148">
        <v>0</v>
      </c>
      <c r="AD1074" s="147"/>
      <c r="AE1074" s="349"/>
      <c r="AF1074" s="147">
        <v>24</v>
      </c>
      <c r="AG1074" s="88">
        <v>0</v>
      </c>
      <c r="AH1074" s="88">
        <v>0</v>
      </c>
      <c r="AI1074" s="145"/>
      <c r="AJ1074" s="145"/>
      <c r="AK1074" s="88"/>
      <c r="AL1074" s="145"/>
      <c r="AM1074" s="88"/>
      <c r="AN1074" s="88"/>
      <c r="AO1074" s="340"/>
      <c r="AP1074" s="340"/>
      <c r="AQ1074" s="358"/>
      <c r="AR1074" s="358"/>
      <c r="AS1074" s="358"/>
      <c r="AT1074" s="359"/>
      <c r="AU1074" s="88"/>
      <c r="AV1074" s="145"/>
      <c r="AW1074" s="148">
        <v>0</v>
      </c>
      <c r="AX1074" s="148">
        <v>0</v>
      </c>
      <c r="AY1074" s="147"/>
      <c r="AZ1074" s="148"/>
      <c r="BA1074" s="148"/>
      <c r="BB1074" s="147"/>
      <c r="BC1074" s="147"/>
      <c r="BD1074" s="148"/>
      <c r="BE1074" s="148"/>
      <c r="BF1074" s="338">
        <v>0</v>
      </c>
      <c r="BG1074" s="145"/>
      <c r="BH1074" s="148">
        <v>0</v>
      </c>
      <c r="BI1074" s="337"/>
      <c r="BJ1074" s="360"/>
      <c r="BK1074" s="343"/>
      <c r="BL1074" s="147"/>
      <c r="BM1074" s="147"/>
      <c r="BN1074" s="148"/>
      <c r="BO1074" s="148">
        <v>12</v>
      </c>
      <c r="BP1074" s="147"/>
      <c r="BQ1074" s="144">
        <v>0</v>
      </c>
      <c r="BR1074" s="145"/>
      <c r="BS1074" s="145"/>
      <c r="BT1074" s="145"/>
      <c r="BU1074" s="338"/>
      <c r="BV1074" s="144"/>
      <c r="BW1074" s="145"/>
      <c r="BX1074" s="145"/>
      <c r="BY1074" s="88"/>
      <c r="BZ1074" s="88"/>
      <c r="CA1074" s="355">
        <v>0</v>
      </c>
      <c r="CB1074" s="338">
        <v>0</v>
      </c>
      <c r="CC1074" s="88">
        <v>0</v>
      </c>
      <c r="CD1074" s="145"/>
      <c r="CE1074" s="145"/>
      <c r="CF1074" s="356">
        <v>0</v>
      </c>
      <c r="CG1074" s="148"/>
      <c r="CH1074" s="148"/>
      <c r="CI1074" s="337"/>
      <c r="CJ1074" s="147"/>
      <c r="CK1074" s="338"/>
      <c r="CL1074" s="145"/>
      <c r="CM1074" s="145"/>
      <c r="CN1074" s="338"/>
      <c r="CO1074" s="88"/>
    </row>
    <row r="1075" spans="1:93" ht="24" customHeight="1" x14ac:dyDescent="0.3">
      <c r="A1075" s="327" t="s">
        <v>3774</v>
      </c>
      <c r="B1075" s="328" t="s">
        <v>3775</v>
      </c>
      <c r="C1075" s="329" t="s">
        <v>406</v>
      </c>
      <c r="D1075" s="330">
        <f t="shared" si="52"/>
        <v>16</v>
      </c>
      <c r="E1075" s="331">
        <f t="shared" si="53"/>
        <v>5</v>
      </c>
      <c r="F1075" s="331">
        <f t="shared" si="54"/>
        <v>0</v>
      </c>
      <c r="G1075" s="331">
        <f t="shared" si="55"/>
        <v>0</v>
      </c>
      <c r="H1075" s="331">
        <f t="shared" si="56"/>
        <v>0</v>
      </c>
      <c r="I1075" s="331">
        <f t="shared" si="57"/>
        <v>0</v>
      </c>
      <c r="J1075" s="331">
        <f t="shared" si="58"/>
        <v>0</v>
      </c>
      <c r="K1075" s="331">
        <f t="shared" si="59"/>
        <v>0</v>
      </c>
      <c r="L1075" s="331">
        <f t="shared" si="60"/>
        <v>0</v>
      </c>
      <c r="M1075" s="332">
        <f t="shared" si="61"/>
        <v>0</v>
      </c>
      <c r="N1075" s="333">
        <f t="shared" si="62"/>
        <v>21</v>
      </c>
      <c r="O1075" s="334"/>
      <c r="P1075" s="335">
        <f t="shared" si="63"/>
        <v>21</v>
      </c>
      <c r="Q1075" s="336">
        <f t="shared" si="64"/>
        <v>447</v>
      </c>
      <c r="R1075" s="148"/>
      <c r="S1075" s="148"/>
      <c r="T1075" s="337"/>
      <c r="U1075" s="148"/>
      <c r="V1075" s="148"/>
      <c r="W1075" s="337"/>
      <c r="X1075" s="147"/>
      <c r="Y1075" s="148"/>
      <c r="Z1075" s="147"/>
      <c r="AA1075" s="338">
        <v>0</v>
      </c>
      <c r="AB1075" s="339">
        <v>0</v>
      </c>
      <c r="AC1075" s="148">
        <v>0</v>
      </c>
      <c r="AD1075" s="147"/>
      <c r="AE1075" s="148"/>
      <c r="AF1075" s="147">
        <v>5</v>
      </c>
      <c r="AG1075" s="144">
        <v>0</v>
      </c>
      <c r="AH1075" s="144">
        <v>0</v>
      </c>
      <c r="AI1075" s="145"/>
      <c r="AJ1075" s="145"/>
      <c r="AK1075" s="144"/>
      <c r="AL1075" s="145"/>
      <c r="AM1075" s="144"/>
      <c r="AN1075" s="144"/>
      <c r="AO1075" s="340"/>
      <c r="AP1075" s="340"/>
      <c r="AQ1075" s="341"/>
      <c r="AR1075" s="341"/>
      <c r="AS1075" s="341"/>
      <c r="AT1075" s="153"/>
      <c r="AU1075" s="144"/>
      <c r="AV1075" s="145"/>
      <c r="AW1075" s="148">
        <v>0</v>
      </c>
      <c r="AX1075" s="148">
        <v>0</v>
      </c>
      <c r="AY1075" s="147"/>
      <c r="AZ1075" s="148"/>
      <c r="BA1075" s="148"/>
      <c r="BB1075" s="147"/>
      <c r="BC1075" s="147"/>
      <c r="BD1075" s="148"/>
      <c r="BE1075" s="148"/>
      <c r="BF1075" s="354">
        <v>0</v>
      </c>
      <c r="BG1075" s="145"/>
      <c r="BH1075" s="148">
        <v>0</v>
      </c>
      <c r="BI1075" s="337"/>
      <c r="BJ1075" s="342"/>
      <c r="BK1075" s="343"/>
      <c r="BL1075" s="147"/>
      <c r="BM1075" s="147"/>
      <c r="BN1075" s="148"/>
      <c r="BO1075" s="148">
        <v>16</v>
      </c>
      <c r="BP1075" s="147"/>
      <c r="BQ1075" s="88">
        <v>0</v>
      </c>
      <c r="BR1075" s="352"/>
      <c r="BS1075" s="352"/>
      <c r="BT1075" s="145"/>
      <c r="BU1075" s="354"/>
      <c r="BV1075" s="88"/>
      <c r="BW1075" s="145"/>
      <c r="BX1075" s="145"/>
      <c r="BY1075" s="144"/>
      <c r="BZ1075" s="144"/>
      <c r="CA1075" s="149">
        <v>0</v>
      </c>
      <c r="CB1075" s="338">
        <v>0</v>
      </c>
      <c r="CC1075" s="344">
        <v>0</v>
      </c>
      <c r="CD1075" s="145"/>
      <c r="CE1075" s="145"/>
      <c r="CF1075" s="146">
        <v>0</v>
      </c>
      <c r="CG1075" s="148"/>
      <c r="CH1075" s="148"/>
      <c r="CI1075" s="337"/>
      <c r="CJ1075" s="147"/>
      <c r="CK1075" s="338"/>
      <c r="CL1075" s="145"/>
      <c r="CM1075" s="145"/>
      <c r="CN1075" s="338"/>
      <c r="CO1075" s="344"/>
    </row>
    <row r="1076" spans="1:93" ht="24" customHeight="1" x14ac:dyDescent="0.3">
      <c r="A1076" s="327" t="s">
        <v>3776</v>
      </c>
      <c r="B1076" s="328" t="s">
        <v>3777</v>
      </c>
      <c r="C1076" s="329" t="s">
        <v>2152</v>
      </c>
      <c r="D1076" s="330">
        <f t="shared" si="52"/>
        <v>13</v>
      </c>
      <c r="E1076" s="331">
        <f t="shared" si="53"/>
        <v>0</v>
      </c>
      <c r="F1076" s="331">
        <f t="shared" si="54"/>
        <v>0</v>
      </c>
      <c r="G1076" s="331">
        <f t="shared" si="55"/>
        <v>0</v>
      </c>
      <c r="H1076" s="331">
        <f t="shared" si="56"/>
        <v>0</v>
      </c>
      <c r="I1076" s="331">
        <f t="shared" si="57"/>
        <v>0</v>
      </c>
      <c r="J1076" s="331">
        <f t="shared" si="58"/>
        <v>0</v>
      </c>
      <c r="K1076" s="331">
        <f t="shared" si="59"/>
        <v>0</v>
      </c>
      <c r="L1076" s="331">
        <f t="shared" si="60"/>
        <v>0</v>
      </c>
      <c r="M1076" s="332">
        <f t="shared" si="61"/>
        <v>0</v>
      </c>
      <c r="N1076" s="333">
        <f t="shared" si="62"/>
        <v>13</v>
      </c>
      <c r="O1076" s="334"/>
      <c r="P1076" s="335">
        <f t="shared" si="63"/>
        <v>13</v>
      </c>
      <c r="Q1076" s="336">
        <f t="shared" si="64"/>
        <v>591</v>
      </c>
      <c r="R1076" s="349"/>
      <c r="S1076" s="349"/>
      <c r="T1076" s="337"/>
      <c r="U1076" s="349"/>
      <c r="V1076" s="349"/>
      <c r="W1076" s="337"/>
      <c r="X1076" s="147"/>
      <c r="Y1076" s="349"/>
      <c r="Z1076" s="147"/>
      <c r="AA1076" s="338">
        <v>0</v>
      </c>
      <c r="AB1076" s="339">
        <v>0</v>
      </c>
      <c r="AC1076" s="148">
        <v>0</v>
      </c>
      <c r="AD1076" s="147"/>
      <c r="AE1076" s="349">
        <v>13</v>
      </c>
      <c r="AF1076" s="147"/>
      <c r="AG1076" s="88">
        <v>0</v>
      </c>
      <c r="AH1076" s="88">
        <v>0</v>
      </c>
      <c r="AI1076" s="145"/>
      <c r="AJ1076" s="145"/>
      <c r="AK1076" s="88"/>
      <c r="AL1076" s="145"/>
      <c r="AM1076" s="88"/>
      <c r="AN1076" s="88"/>
      <c r="AO1076" s="340"/>
      <c r="AP1076" s="340"/>
      <c r="AQ1076" s="358"/>
      <c r="AR1076" s="358"/>
      <c r="AS1076" s="358"/>
      <c r="AT1076" s="153"/>
      <c r="AU1076" s="88"/>
      <c r="AV1076" s="145"/>
      <c r="AW1076" s="148">
        <v>0</v>
      </c>
      <c r="AX1076" s="148">
        <v>0</v>
      </c>
      <c r="AY1076" s="147"/>
      <c r="AZ1076" s="148"/>
      <c r="BA1076" s="148"/>
      <c r="BB1076" s="147"/>
      <c r="BC1076" s="147"/>
      <c r="BD1076" s="148"/>
      <c r="BE1076" s="148"/>
      <c r="BF1076" s="338">
        <v>0</v>
      </c>
      <c r="BG1076" s="145"/>
      <c r="BH1076" s="349">
        <v>0</v>
      </c>
      <c r="BI1076" s="337"/>
      <c r="BJ1076" s="342"/>
      <c r="BK1076" s="343"/>
      <c r="BL1076" s="147"/>
      <c r="BM1076" s="147"/>
      <c r="BN1076" s="148"/>
      <c r="BO1076" s="148"/>
      <c r="BP1076" s="147"/>
      <c r="BQ1076" s="144">
        <v>0</v>
      </c>
      <c r="BR1076" s="145"/>
      <c r="BS1076" s="145"/>
      <c r="BT1076" s="145"/>
      <c r="BU1076" s="338"/>
      <c r="BV1076" s="144"/>
      <c r="BW1076" s="145"/>
      <c r="BX1076" s="145"/>
      <c r="BY1076" s="88"/>
      <c r="BZ1076" s="88"/>
      <c r="CA1076" s="149">
        <v>0</v>
      </c>
      <c r="CB1076" s="338">
        <v>0</v>
      </c>
      <c r="CC1076" s="344">
        <v>0</v>
      </c>
      <c r="CD1076" s="145"/>
      <c r="CE1076" s="145"/>
      <c r="CF1076" s="146">
        <v>0</v>
      </c>
      <c r="CG1076" s="148"/>
      <c r="CH1076" s="148"/>
      <c r="CI1076" s="337"/>
      <c r="CJ1076" s="147"/>
      <c r="CK1076" s="338"/>
      <c r="CL1076" s="145"/>
      <c r="CM1076" s="145"/>
      <c r="CN1076" s="338"/>
      <c r="CO1076" s="344"/>
    </row>
    <row r="1077" spans="1:93" ht="24" customHeight="1" x14ac:dyDescent="0.3">
      <c r="A1077" s="346" t="s">
        <v>3778</v>
      </c>
      <c r="B1077" s="347" t="s">
        <v>3779</v>
      </c>
      <c r="C1077" s="348" t="s">
        <v>3780</v>
      </c>
      <c r="D1077" s="330">
        <f t="shared" si="52"/>
        <v>3</v>
      </c>
      <c r="E1077" s="331">
        <f t="shared" si="53"/>
        <v>0</v>
      </c>
      <c r="F1077" s="331">
        <f t="shared" si="54"/>
        <v>0</v>
      </c>
      <c r="G1077" s="331">
        <f t="shared" si="55"/>
        <v>0</v>
      </c>
      <c r="H1077" s="331">
        <f t="shared" si="56"/>
        <v>0</v>
      </c>
      <c r="I1077" s="331">
        <f t="shared" si="57"/>
        <v>0</v>
      </c>
      <c r="J1077" s="331">
        <f t="shared" si="58"/>
        <v>0</v>
      </c>
      <c r="K1077" s="331">
        <f t="shared" si="59"/>
        <v>0</v>
      </c>
      <c r="L1077" s="331">
        <f t="shared" si="60"/>
        <v>0</v>
      </c>
      <c r="M1077" s="332">
        <f t="shared" si="61"/>
        <v>0</v>
      </c>
      <c r="N1077" s="333">
        <f t="shared" si="62"/>
        <v>3</v>
      </c>
      <c r="O1077" s="334"/>
      <c r="P1077" s="335">
        <f t="shared" si="63"/>
        <v>3</v>
      </c>
      <c r="Q1077" s="336">
        <f t="shared" si="64"/>
        <v>862</v>
      </c>
      <c r="R1077" s="349"/>
      <c r="S1077" s="349"/>
      <c r="T1077" s="350"/>
      <c r="U1077" s="349"/>
      <c r="V1077" s="349"/>
      <c r="W1077" s="350"/>
      <c r="X1077" s="351"/>
      <c r="Y1077" s="349"/>
      <c r="Z1077" s="351"/>
      <c r="AA1077" s="338">
        <v>0</v>
      </c>
      <c r="AB1077" s="339">
        <v>0</v>
      </c>
      <c r="AC1077" s="148">
        <v>0</v>
      </c>
      <c r="AD1077" s="351"/>
      <c r="AE1077" s="349"/>
      <c r="AF1077" s="351"/>
      <c r="AG1077" s="144">
        <v>0</v>
      </c>
      <c r="AH1077" s="144">
        <v>0</v>
      </c>
      <c r="AI1077" s="352"/>
      <c r="AJ1077" s="352"/>
      <c r="AK1077" s="144"/>
      <c r="AL1077" s="352"/>
      <c r="AM1077" s="144"/>
      <c r="AN1077" s="144"/>
      <c r="AO1077" s="353"/>
      <c r="AP1077" s="353"/>
      <c r="AQ1077" s="341"/>
      <c r="AR1077" s="341"/>
      <c r="AS1077" s="341"/>
      <c r="AT1077" s="153"/>
      <c r="AU1077" s="144"/>
      <c r="AV1077" s="352"/>
      <c r="AW1077" s="349">
        <v>0</v>
      </c>
      <c r="AX1077" s="349">
        <v>0</v>
      </c>
      <c r="AY1077" s="351"/>
      <c r="AZ1077" s="349"/>
      <c r="BA1077" s="349"/>
      <c r="BB1077" s="351"/>
      <c r="BC1077" s="351"/>
      <c r="BD1077" s="349"/>
      <c r="BE1077" s="349"/>
      <c r="BF1077" s="354">
        <v>0</v>
      </c>
      <c r="BG1077" s="352"/>
      <c r="BH1077" s="148">
        <v>0</v>
      </c>
      <c r="BI1077" s="350"/>
      <c r="BJ1077" s="342"/>
      <c r="BK1077" s="343"/>
      <c r="BL1077" s="351"/>
      <c r="BM1077" s="351"/>
      <c r="BN1077" s="349"/>
      <c r="BO1077" s="349">
        <v>3</v>
      </c>
      <c r="BP1077" s="351"/>
      <c r="BQ1077" s="144">
        <v>0</v>
      </c>
      <c r="BR1077" s="352"/>
      <c r="BS1077" s="352"/>
      <c r="BT1077" s="352"/>
      <c r="BU1077" s="354"/>
      <c r="BV1077" s="144"/>
      <c r="BW1077" s="352"/>
      <c r="BX1077" s="352"/>
      <c r="BY1077" s="144"/>
      <c r="BZ1077" s="144"/>
      <c r="CA1077" s="149">
        <v>0</v>
      </c>
      <c r="CB1077" s="338">
        <v>0</v>
      </c>
      <c r="CC1077" s="344">
        <v>0</v>
      </c>
      <c r="CD1077" s="352"/>
      <c r="CE1077" s="352"/>
      <c r="CF1077" s="356">
        <v>0</v>
      </c>
      <c r="CG1077" s="349"/>
      <c r="CH1077" s="349"/>
      <c r="CI1077" s="350"/>
      <c r="CJ1077" s="351"/>
      <c r="CK1077" s="338"/>
      <c r="CL1077" s="352"/>
      <c r="CM1077" s="352"/>
      <c r="CN1077" s="338"/>
      <c r="CO1077" s="344"/>
    </row>
    <row r="1078" spans="1:93" ht="24" customHeight="1" x14ac:dyDescent="0.3">
      <c r="A1078" s="345" t="s">
        <v>3781</v>
      </c>
      <c r="B1078" s="328" t="s">
        <v>3782</v>
      </c>
      <c r="C1078" s="329" t="s">
        <v>3783</v>
      </c>
      <c r="D1078" s="330">
        <f t="shared" si="52"/>
        <v>0</v>
      </c>
      <c r="E1078" s="331">
        <f t="shared" si="53"/>
        <v>0</v>
      </c>
      <c r="F1078" s="331">
        <f t="shared" si="54"/>
        <v>0</v>
      </c>
      <c r="G1078" s="331">
        <f t="shared" si="55"/>
        <v>0</v>
      </c>
      <c r="H1078" s="331">
        <f t="shared" si="56"/>
        <v>0</v>
      </c>
      <c r="I1078" s="331">
        <f t="shared" si="57"/>
        <v>0</v>
      </c>
      <c r="J1078" s="331">
        <f t="shared" si="58"/>
        <v>0</v>
      </c>
      <c r="K1078" s="331">
        <f t="shared" si="59"/>
        <v>0</v>
      </c>
      <c r="L1078" s="331">
        <f t="shared" si="60"/>
        <v>0</v>
      </c>
      <c r="M1078" s="332">
        <f t="shared" si="61"/>
        <v>0</v>
      </c>
      <c r="N1078" s="333">
        <f t="shared" si="62"/>
        <v>0</v>
      </c>
      <c r="O1078" s="334"/>
      <c r="P1078" s="335">
        <f t="shared" si="63"/>
        <v>0</v>
      </c>
      <c r="Q1078" s="336" t="str">
        <f t="shared" si="64"/>
        <v/>
      </c>
      <c r="R1078" s="148"/>
      <c r="S1078" s="148"/>
      <c r="T1078" s="337"/>
      <c r="U1078" s="148"/>
      <c r="V1078" s="148"/>
      <c r="W1078" s="337"/>
      <c r="X1078" s="147"/>
      <c r="Y1078" s="148"/>
      <c r="Z1078" s="147"/>
      <c r="AA1078" s="338">
        <v>0</v>
      </c>
      <c r="AB1078" s="339">
        <v>0</v>
      </c>
      <c r="AC1078" s="349">
        <v>0</v>
      </c>
      <c r="AD1078" s="147"/>
      <c r="AE1078" s="148"/>
      <c r="AF1078" s="147"/>
      <c r="AG1078" s="144">
        <v>0</v>
      </c>
      <c r="AH1078" s="144">
        <v>0</v>
      </c>
      <c r="AI1078" s="145"/>
      <c r="AJ1078" s="145"/>
      <c r="AK1078" s="144"/>
      <c r="AL1078" s="145"/>
      <c r="AM1078" s="144"/>
      <c r="AN1078" s="144"/>
      <c r="AO1078" s="340"/>
      <c r="AP1078" s="340"/>
      <c r="AQ1078" s="341"/>
      <c r="AR1078" s="341"/>
      <c r="AS1078" s="341"/>
      <c r="AT1078" s="153"/>
      <c r="AU1078" s="144"/>
      <c r="AV1078" s="145"/>
      <c r="AW1078" s="148">
        <v>0</v>
      </c>
      <c r="AX1078" s="148">
        <v>0</v>
      </c>
      <c r="AY1078" s="147"/>
      <c r="AZ1078" s="148"/>
      <c r="BA1078" s="148"/>
      <c r="BB1078" s="147"/>
      <c r="BC1078" s="147"/>
      <c r="BD1078" s="148"/>
      <c r="BE1078" s="148"/>
      <c r="BF1078" s="338">
        <v>0</v>
      </c>
      <c r="BG1078" s="145"/>
      <c r="BH1078" s="349">
        <v>0</v>
      </c>
      <c r="BI1078" s="337"/>
      <c r="BJ1078" s="360"/>
      <c r="BK1078" s="343"/>
      <c r="BL1078" s="147"/>
      <c r="BM1078" s="147"/>
      <c r="BN1078" s="148"/>
      <c r="BO1078" s="148"/>
      <c r="BP1078" s="147"/>
      <c r="BQ1078" s="144">
        <v>0</v>
      </c>
      <c r="BR1078" s="145"/>
      <c r="BS1078" s="145"/>
      <c r="BT1078" s="145"/>
      <c r="BU1078" s="338"/>
      <c r="BV1078" s="144"/>
      <c r="BW1078" s="145"/>
      <c r="BX1078" s="145"/>
      <c r="BY1078" s="144"/>
      <c r="BZ1078" s="144"/>
      <c r="CA1078" s="149">
        <v>0</v>
      </c>
      <c r="CB1078" s="338">
        <v>0</v>
      </c>
      <c r="CC1078" s="344">
        <v>0</v>
      </c>
      <c r="CD1078" s="145"/>
      <c r="CE1078" s="145"/>
      <c r="CF1078" s="356">
        <v>0</v>
      </c>
      <c r="CG1078" s="148"/>
      <c r="CH1078" s="148"/>
      <c r="CI1078" s="337"/>
      <c r="CJ1078" s="147"/>
      <c r="CK1078" s="338"/>
      <c r="CL1078" s="145"/>
      <c r="CM1078" s="145"/>
      <c r="CN1078" s="338"/>
      <c r="CO1078" s="344"/>
    </row>
    <row r="1079" spans="1:93" ht="24" customHeight="1" x14ac:dyDescent="0.3">
      <c r="A1079" s="345" t="s">
        <v>3784</v>
      </c>
      <c r="B1079" s="328" t="s">
        <v>3785</v>
      </c>
      <c r="C1079" s="329" t="s">
        <v>758</v>
      </c>
      <c r="D1079" s="330">
        <f t="shared" si="52"/>
        <v>21</v>
      </c>
      <c r="E1079" s="331">
        <f t="shared" si="53"/>
        <v>17</v>
      </c>
      <c r="F1079" s="331">
        <f t="shared" si="54"/>
        <v>1</v>
      </c>
      <c r="G1079" s="331">
        <f t="shared" si="55"/>
        <v>0</v>
      </c>
      <c r="H1079" s="331">
        <f t="shared" si="56"/>
        <v>0</v>
      </c>
      <c r="I1079" s="331">
        <f t="shared" si="57"/>
        <v>0</v>
      </c>
      <c r="J1079" s="331">
        <f t="shared" si="58"/>
        <v>0</v>
      </c>
      <c r="K1079" s="331">
        <f t="shared" si="59"/>
        <v>0</v>
      </c>
      <c r="L1079" s="331">
        <f t="shared" si="60"/>
        <v>0</v>
      </c>
      <c r="M1079" s="332">
        <f t="shared" si="61"/>
        <v>0</v>
      </c>
      <c r="N1079" s="333">
        <f t="shared" si="62"/>
        <v>39</v>
      </c>
      <c r="O1079" s="334"/>
      <c r="P1079" s="335">
        <f t="shared" si="63"/>
        <v>39</v>
      </c>
      <c r="Q1079" s="336">
        <f t="shared" si="64"/>
        <v>285</v>
      </c>
      <c r="R1079" s="148"/>
      <c r="S1079" s="148"/>
      <c r="T1079" s="337"/>
      <c r="U1079" s="148"/>
      <c r="V1079" s="148"/>
      <c r="W1079" s="337"/>
      <c r="X1079" s="147"/>
      <c r="Y1079" s="148">
        <v>1</v>
      </c>
      <c r="Z1079" s="147"/>
      <c r="AA1079" s="338">
        <v>0</v>
      </c>
      <c r="AB1079" s="339">
        <v>0</v>
      </c>
      <c r="AC1079" s="349">
        <v>0</v>
      </c>
      <c r="AD1079" s="147"/>
      <c r="AE1079" s="148"/>
      <c r="AF1079" s="147">
        <v>21</v>
      </c>
      <c r="AG1079" s="88">
        <v>0</v>
      </c>
      <c r="AH1079" s="88">
        <v>0</v>
      </c>
      <c r="AI1079" s="145"/>
      <c r="AJ1079" s="145"/>
      <c r="AK1079" s="88"/>
      <c r="AL1079" s="145"/>
      <c r="AM1079" s="88"/>
      <c r="AN1079" s="88"/>
      <c r="AO1079" s="340"/>
      <c r="AP1079" s="340"/>
      <c r="AQ1079" s="358"/>
      <c r="AR1079" s="358"/>
      <c r="AS1079" s="358"/>
      <c r="AT1079" s="153"/>
      <c r="AU1079" s="88"/>
      <c r="AV1079" s="145"/>
      <c r="AW1079" s="148">
        <v>0</v>
      </c>
      <c r="AX1079" s="148">
        <v>0</v>
      </c>
      <c r="AY1079" s="147"/>
      <c r="AZ1079" s="148"/>
      <c r="BA1079" s="148"/>
      <c r="BB1079" s="147"/>
      <c r="BC1079" s="147"/>
      <c r="BD1079" s="148"/>
      <c r="BE1079" s="148"/>
      <c r="BF1079" s="338">
        <v>0</v>
      </c>
      <c r="BG1079" s="145"/>
      <c r="BH1079" s="148">
        <v>0</v>
      </c>
      <c r="BI1079" s="337"/>
      <c r="BJ1079" s="342"/>
      <c r="BK1079" s="343"/>
      <c r="BL1079" s="147"/>
      <c r="BM1079" s="147"/>
      <c r="BN1079" s="148"/>
      <c r="BO1079" s="148">
        <v>17</v>
      </c>
      <c r="BP1079" s="147"/>
      <c r="BQ1079" s="88">
        <v>0</v>
      </c>
      <c r="BR1079" s="352"/>
      <c r="BS1079" s="352"/>
      <c r="BT1079" s="145"/>
      <c r="BU1079" s="338"/>
      <c r="BV1079" s="88"/>
      <c r="BW1079" s="145"/>
      <c r="BX1079" s="145"/>
      <c r="BY1079" s="88"/>
      <c r="BZ1079" s="88"/>
      <c r="CA1079" s="355">
        <v>0</v>
      </c>
      <c r="CB1079" s="338">
        <v>0</v>
      </c>
      <c r="CC1079" s="344">
        <v>0</v>
      </c>
      <c r="CD1079" s="145"/>
      <c r="CE1079" s="145"/>
      <c r="CF1079" s="146">
        <v>0</v>
      </c>
      <c r="CG1079" s="148"/>
      <c r="CH1079" s="148"/>
      <c r="CI1079" s="337"/>
      <c r="CJ1079" s="147"/>
      <c r="CK1079" s="338"/>
      <c r="CL1079" s="145"/>
      <c r="CM1079" s="145"/>
      <c r="CN1079" s="338"/>
      <c r="CO1079" s="344"/>
    </row>
    <row r="1080" spans="1:93" ht="24" customHeight="1" x14ac:dyDescent="0.3">
      <c r="A1080" s="345" t="s">
        <v>1582</v>
      </c>
      <c r="B1080" s="328" t="s">
        <v>3786</v>
      </c>
      <c r="C1080" s="329" t="s">
        <v>437</v>
      </c>
      <c r="D1080" s="330">
        <f t="shared" si="52"/>
        <v>0</v>
      </c>
      <c r="E1080" s="331">
        <f t="shared" si="53"/>
        <v>0</v>
      </c>
      <c r="F1080" s="331">
        <f t="shared" si="54"/>
        <v>0</v>
      </c>
      <c r="G1080" s="331">
        <f t="shared" si="55"/>
        <v>0</v>
      </c>
      <c r="H1080" s="331">
        <f t="shared" si="56"/>
        <v>0</v>
      </c>
      <c r="I1080" s="331">
        <f t="shared" si="57"/>
        <v>0</v>
      </c>
      <c r="J1080" s="331">
        <f t="shared" si="58"/>
        <v>0</v>
      </c>
      <c r="K1080" s="331">
        <f t="shared" si="59"/>
        <v>0</v>
      </c>
      <c r="L1080" s="331">
        <f t="shared" si="60"/>
        <v>0</v>
      </c>
      <c r="M1080" s="332">
        <f t="shared" si="61"/>
        <v>0</v>
      </c>
      <c r="N1080" s="333">
        <f t="shared" si="62"/>
        <v>0</v>
      </c>
      <c r="O1080" s="334"/>
      <c r="P1080" s="335">
        <f t="shared" si="63"/>
        <v>0</v>
      </c>
      <c r="Q1080" s="336" t="str">
        <f t="shared" si="64"/>
        <v/>
      </c>
      <c r="R1080" s="148"/>
      <c r="S1080" s="148"/>
      <c r="T1080" s="350"/>
      <c r="U1080" s="148"/>
      <c r="V1080" s="148"/>
      <c r="W1080" s="350"/>
      <c r="X1080" s="351"/>
      <c r="Y1080" s="148"/>
      <c r="Z1080" s="351"/>
      <c r="AA1080" s="338">
        <v>0</v>
      </c>
      <c r="AB1080" s="339">
        <v>0</v>
      </c>
      <c r="AC1080" s="148">
        <v>0</v>
      </c>
      <c r="AD1080" s="351"/>
      <c r="AE1080" s="148"/>
      <c r="AF1080" s="351"/>
      <c r="AG1080" s="144">
        <v>0</v>
      </c>
      <c r="AH1080" s="144">
        <v>0</v>
      </c>
      <c r="AI1080" s="145"/>
      <c r="AJ1080" s="145"/>
      <c r="AK1080" s="144"/>
      <c r="AL1080" s="145"/>
      <c r="AM1080" s="144"/>
      <c r="AN1080" s="144"/>
      <c r="AO1080" s="340"/>
      <c r="AP1080" s="340"/>
      <c r="AQ1080" s="341"/>
      <c r="AR1080" s="341"/>
      <c r="AS1080" s="341"/>
      <c r="AT1080" s="153"/>
      <c r="AU1080" s="144"/>
      <c r="AV1080" s="145"/>
      <c r="AW1080" s="148">
        <v>0</v>
      </c>
      <c r="AX1080" s="148">
        <v>0</v>
      </c>
      <c r="AY1080" s="351"/>
      <c r="AZ1080" s="148"/>
      <c r="BA1080" s="148"/>
      <c r="BB1080" s="351"/>
      <c r="BC1080" s="351"/>
      <c r="BD1080" s="148"/>
      <c r="BE1080" s="148"/>
      <c r="BF1080" s="338">
        <v>0</v>
      </c>
      <c r="BG1080" s="145"/>
      <c r="BH1080" s="349">
        <v>0</v>
      </c>
      <c r="BI1080" s="350"/>
      <c r="BJ1080" s="342"/>
      <c r="BK1080" s="343"/>
      <c r="BL1080" s="351"/>
      <c r="BM1080" s="351"/>
      <c r="BN1080" s="148"/>
      <c r="BO1080" s="148"/>
      <c r="BP1080" s="351"/>
      <c r="BQ1080" s="144">
        <v>0</v>
      </c>
      <c r="BR1080" s="145"/>
      <c r="BS1080" s="145"/>
      <c r="BT1080" s="145"/>
      <c r="BU1080" s="338"/>
      <c r="BV1080" s="144"/>
      <c r="BW1080" s="145"/>
      <c r="BX1080" s="145"/>
      <c r="BY1080" s="144"/>
      <c r="BZ1080" s="144"/>
      <c r="CA1080" s="355">
        <v>0</v>
      </c>
      <c r="CB1080" s="354">
        <v>0</v>
      </c>
      <c r="CC1080" s="88">
        <v>0</v>
      </c>
      <c r="CD1080" s="145"/>
      <c r="CE1080" s="145"/>
      <c r="CF1080" s="146">
        <v>0</v>
      </c>
      <c r="CG1080" s="349"/>
      <c r="CH1080" s="349"/>
      <c r="CI1080" s="350"/>
      <c r="CJ1080" s="351"/>
      <c r="CK1080" s="354"/>
      <c r="CL1080" s="145"/>
      <c r="CM1080" s="145"/>
      <c r="CN1080" s="354"/>
      <c r="CO1080" s="88"/>
    </row>
    <row r="1081" spans="1:93" ht="24" customHeight="1" x14ac:dyDescent="0.3">
      <c r="A1081" s="327" t="s">
        <v>3787</v>
      </c>
      <c r="B1081" s="328" t="s">
        <v>3788</v>
      </c>
      <c r="C1081" s="329" t="s">
        <v>459</v>
      </c>
      <c r="D1081" s="330">
        <f t="shared" si="52"/>
        <v>0</v>
      </c>
      <c r="E1081" s="331">
        <f t="shared" si="53"/>
        <v>0</v>
      </c>
      <c r="F1081" s="331">
        <f t="shared" si="54"/>
        <v>0</v>
      </c>
      <c r="G1081" s="331">
        <f t="shared" si="55"/>
        <v>0</v>
      </c>
      <c r="H1081" s="331">
        <f t="shared" si="56"/>
        <v>0</v>
      </c>
      <c r="I1081" s="331">
        <f t="shared" si="57"/>
        <v>0</v>
      </c>
      <c r="J1081" s="331">
        <f t="shared" si="58"/>
        <v>0</v>
      </c>
      <c r="K1081" s="331">
        <f t="shared" si="59"/>
        <v>0</v>
      </c>
      <c r="L1081" s="331">
        <f t="shared" si="60"/>
        <v>0</v>
      </c>
      <c r="M1081" s="332">
        <f t="shared" si="61"/>
        <v>0</v>
      </c>
      <c r="N1081" s="333">
        <f t="shared" si="62"/>
        <v>0</v>
      </c>
      <c r="O1081" s="334"/>
      <c r="P1081" s="335">
        <f t="shared" si="63"/>
        <v>0</v>
      </c>
      <c r="Q1081" s="336" t="str">
        <f t="shared" si="64"/>
        <v/>
      </c>
      <c r="R1081" s="148"/>
      <c r="S1081" s="148"/>
      <c r="T1081" s="350"/>
      <c r="U1081" s="148"/>
      <c r="V1081" s="148"/>
      <c r="W1081" s="350"/>
      <c r="X1081" s="351"/>
      <c r="Y1081" s="148"/>
      <c r="Z1081" s="351"/>
      <c r="AA1081" s="338">
        <v>0</v>
      </c>
      <c r="AB1081" s="339">
        <v>0</v>
      </c>
      <c r="AC1081" s="349">
        <v>0</v>
      </c>
      <c r="AD1081" s="351"/>
      <c r="AE1081" s="148"/>
      <c r="AF1081" s="351"/>
      <c r="AG1081" s="144">
        <v>0</v>
      </c>
      <c r="AH1081" s="144">
        <v>0</v>
      </c>
      <c r="AI1081" s="145"/>
      <c r="AJ1081" s="145"/>
      <c r="AK1081" s="144"/>
      <c r="AL1081" s="145"/>
      <c r="AM1081" s="144"/>
      <c r="AN1081" s="144"/>
      <c r="AO1081" s="340"/>
      <c r="AP1081" s="340"/>
      <c r="AQ1081" s="341"/>
      <c r="AR1081" s="341"/>
      <c r="AS1081" s="341"/>
      <c r="AT1081" s="153"/>
      <c r="AU1081" s="144"/>
      <c r="AV1081" s="145"/>
      <c r="AW1081" s="148">
        <v>0</v>
      </c>
      <c r="AX1081" s="148">
        <v>0</v>
      </c>
      <c r="AY1081" s="351"/>
      <c r="AZ1081" s="148"/>
      <c r="BA1081" s="148"/>
      <c r="BB1081" s="351"/>
      <c r="BC1081" s="351"/>
      <c r="BD1081" s="148"/>
      <c r="BE1081" s="148"/>
      <c r="BF1081" s="338">
        <v>0</v>
      </c>
      <c r="BG1081" s="145"/>
      <c r="BH1081" s="148">
        <v>0</v>
      </c>
      <c r="BI1081" s="350"/>
      <c r="BJ1081" s="342"/>
      <c r="BK1081" s="343"/>
      <c r="BL1081" s="351"/>
      <c r="BM1081" s="351"/>
      <c r="BN1081" s="148"/>
      <c r="BO1081" s="148"/>
      <c r="BP1081" s="351"/>
      <c r="BQ1081" s="88">
        <v>0</v>
      </c>
      <c r="BR1081" s="352"/>
      <c r="BS1081" s="352"/>
      <c r="BT1081" s="145"/>
      <c r="BU1081" s="338"/>
      <c r="BV1081" s="88"/>
      <c r="BW1081" s="145"/>
      <c r="BX1081" s="145"/>
      <c r="BY1081" s="144"/>
      <c r="BZ1081" s="144"/>
      <c r="CA1081" s="149">
        <v>0</v>
      </c>
      <c r="CB1081" s="338">
        <v>0</v>
      </c>
      <c r="CC1081" s="344">
        <v>0</v>
      </c>
      <c r="CD1081" s="145"/>
      <c r="CE1081" s="145"/>
      <c r="CF1081" s="146">
        <v>0</v>
      </c>
      <c r="CG1081" s="349"/>
      <c r="CH1081" s="349"/>
      <c r="CI1081" s="350"/>
      <c r="CJ1081" s="351"/>
      <c r="CK1081" s="338"/>
      <c r="CL1081" s="145"/>
      <c r="CM1081" s="145"/>
      <c r="CN1081" s="338"/>
      <c r="CO1081" s="344"/>
    </row>
    <row r="1082" spans="1:93" ht="24" customHeight="1" x14ac:dyDescent="0.3">
      <c r="A1082" s="327" t="s">
        <v>3789</v>
      </c>
      <c r="B1082" s="328" t="s">
        <v>3790</v>
      </c>
      <c r="C1082" s="329" t="s">
        <v>83</v>
      </c>
      <c r="D1082" s="330">
        <f t="shared" si="52"/>
        <v>60</v>
      </c>
      <c r="E1082" s="331">
        <f t="shared" si="53"/>
        <v>25</v>
      </c>
      <c r="F1082" s="331">
        <f t="shared" si="54"/>
        <v>25</v>
      </c>
      <c r="G1082" s="331">
        <f t="shared" si="55"/>
        <v>20</v>
      </c>
      <c r="H1082" s="331">
        <f t="shared" si="56"/>
        <v>10</v>
      </c>
      <c r="I1082" s="331">
        <f t="shared" si="57"/>
        <v>10</v>
      </c>
      <c r="J1082" s="331">
        <f t="shared" si="58"/>
        <v>5</v>
      </c>
      <c r="K1082" s="331">
        <f t="shared" si="59"/>
        <v>1</v>
      </c>
      <c r="L1082" s="331">
        <f t="shared" si="60"/>
        <v>1</v>
      </c>
      <c r="M1082" s="332">
        <f t="shared" si="61"/>
        <v>0</v>
      </c>
      <c r="N1082" s="333">
        <f t="shared" si="62"/>
        <v>157</v>
      </c>
      <c r="O1082" s="334"/>
      <c r="P1082" s="335">
        <f t="shared" si="63"/>
        <v>157</v>
      </c>
      <c r="Q1082" s="336">
        <f t="shared" si="64"/>
        <v>92</v>
      </c>
      <c r="R1082" s="148"/>
      <c r="S1082" s="148"/>
      <c r="T1082" s="337"/>
      <c r="U1082" s="148">
        <v>10</v>
      </c>
      <c r="V1082" s="148"/>
      <c r="W1082" s="361">
        <v>20</v>
      </c>
      <c r="X1082" s="147">
        <v>1</v>
      </c>
      <c r="Y1082" s="148"/>
      <c r="Z1082" s="147">
        <v>10</v>
      </c>
      <c r="AA1082" s="338">
        <v>5</v>
      </c>
      <c r="AB1082" s="339">
        <v>25</v>
      </c>
      <c r="AC1082" s="148">
        <v>60</v>
      </c>
      <c r="AD1082" s="147">
        <v>25</v>
      </c>
      <c r="AE1082" s="148"/>
      <c r="AF1082" s="147"/>
      <c r="AG1082" s="144">
        <v>0</v>
      </c>
      <c r="AH1082" s="144">
        <v>0</v>
      </c>
      <c r="AI1082" s="145"/>
      <c r="AJ1082" s="145"/>
      <c r="AK1082" s="144"/>
      <c r="AL1082" s="145"/>
      <c r="AM1082" s="144">
        <v>1</v>
      </c>
      <c r="AN1082" s="144"/>
      <c r="AO1082" s="340"/>
      <c r="AP1082" s="340"/>
      <c r="AQ1082" s="341"/>
      <c r="AR1082" s="341"/>
      <c r="AS1082" s="341"/>
      <c r="AT1082" s="153"/>
      <c r="AU1082" s="144"/>
      <c r="AV1082" s="145"/>
      <c r="AW1082" s="148">
        <v>0</v>
      </c>
      <c r="AX1082" s="148">
        <v>0</v>
      </c>
      <c r="AY1082" s="147"/>
      <c r="AZ1082" s="148"/>
      <c r="BA1082" s="148"/>
      <c r="BB1082" s="147"/>
      <c r="BC1082" s="147"/>
      <c r="BD1082" s="148"/>
      <c r="BE1082" s="148"/>
      <c r="BF1082" s="338">
        <v>0</v>
      </c>
      <c r="BG1082" s="145"/>
      <c r="BH1082" s="148">
        <v>0</v>
      </c>
      <c r="BI1082" s="337"/>
      <c r="BJ1082" s="342"/>
      <c r="BK1082" s="343"/>
      <c r="BL1082" s="147"/>
      <c r="BM1082" s="147"/>
      <c r="BN1082" s="148"/>
      <c r="BO1082" s="148"/>
      <c r="BP1082" s="147"/>
      <c r="BQ1082" s="144">
        <v>0</v>
      </c>
      <c r="BR1082" s="145"/>
      <c r="BS1082" s="145"/>
      <c r="BT1082" s="145"/>
      <c r="BU1082" s="338"/>
      <c r="BV1082" s="144"/>
      <c r="BW1082" s="145"/>
      <c r="BX1082" s="145"/>
      <c r="BY1082" s="144"/>
      <c r="BZ1082" s="144"/>
      <c r="CA1082" s="355">
        <v>0</v>
      </c>
      <c r="CB1082" s="338">
        <v>0</v>
      </c>
      <c r="CC1082" s="344">
        <v>0</v>
      </c>
      <c r="CD1082" s="145"/>
      <c r="CE1082" s="145"/>
      <c r="CF1082" s="146">
        <v>0</v>
      </c>
      <c r="CG1082" s="148"/>
      <c r="CH1082" s="148"/>
      <c r="CI1082" s="361"/>
      <c r="CJ1082" s="147"/>
      <c r="CK1082" s="338"/>
      <c r="CL1082" s="145"/>
      <c r="CM1082" s="145"/>
      <c r="CN1082" s="338"/>
      <c r="CO1082" s="344"/>
    </row>
    <row r="1083" spans="1:93" ht="24" customHeight="1" x14ac:dyDescent="0.3">
      <c r="A1083" s="346" t="s">
        <v>3791</v>
      </c>
      <c r="B1083" s="366" t="s">
        <v>3792</v>
      </c>
      <c r="C1083" s="367" t="s">
        <v>1196</v>
      </c>
      <c r="D1083" s="330">
        <f t="shared" si="52"/>
        <v>0</v>
      </c>
      <c r="E1083" s="331">
        <f t="shared" si="53"/>
        <v>0</v>
      </c>
      <c r="F1083" s="331">
        <f t="shared" si="54"/>
        <v>0</v>
      </c>
      <c r="G1083" s="331">
        <f t="shared" si="55"/>
        <v>0</v>
      </c>
      <c r="H1083" s="331">
        <f t="shared" si="56"/>
        <v>0</v>
      </c>
      <c r="I1083" s="331">
        <f t="shared" si="57"/>
        <v>0</v>
      </c>
      <c r="J1083" s="331">
        <f t="shared" si="58"/>
        <v>0</v>
      </c>
      <c r="K1083" s="331">
        <f t="shared" si="59"/>
        <v>0</v>
      </c>
      <c r="L1083" s="331">
        <f t="shared" si="60"/>
        <v>0</v>
      </c>
      <c r="M1083" s="332">
        <f t="shared" si="61"/>
        <v>0</v>
      </c>
      <c r="N1083" s="333">
        <f t="shared" si="62"/>
        <v>0</v>
      </c>
      <c r="O1083" s="334"/>
      <c r="P1083" s="335">
        <f t="shared" si="63"/>
        <v>0</v>
      </c>
      <c r="Q1083" s="336" t="str">
        <f t="shared" si="64"/>
        <v/>
      </c>
      <c r="R1083" s="148"/>
      <c r="S1083" s="148"/>
      <c r="T1083" s="350"/>
      <c r="U1083" s="148"/>
      <c r="V1083" s="148"/>
      <c r="W1083" s="350"/>
      <c r="X1083" s="351"/>
      <c r="Y1083" s="148"/>
      <c r="Z1083" s="351"/>
      <c r="AA1083" s="338">
        <v>0</v>
      </c>
      <c r="AB1083" s="339">
        <v>0</v>
      </c>
      <c r="AC1083" s="148">
        <v>0</v>
      </c>
      <c r="AD1083" s="351"/>
      <c r="AE1083" s="148"/>
      <c r="AF1083" s="351"/>
      <c r="AG1083" s="144">
        <v>0</v>
      </c>
      <c r="AH1083" s="144">
        <v>0</v>
      </c>
      <c r="AI1083" s="145"/>
      <c r="AJ1083" s="145"/>
      <c r="AK1083" s="144"/>
      <c r="AL1083" s="145"/>
      <c r="AM1083" s="144"/>
      <c r="AN1083" s="144"/>
      <c r="AO1083" s="340"/>
      <c r="AP1083" s="340"/>
      <c r="AQ1083" s="341"/>
      <c r="AR1083" s="341"/>
      <c r="AS1083" s="341"/>
      <c r="AT1083" s="153"/>
      <c r="AU1083" s="144"/>
      <c r="AV1083" s="145"/>
      <c r="AW1083" s="349">
        <v>0</v>
      </c>
      <c r="AX1083" s="349">
        <v>0</v>
      </c>
      <c r="AY1083" s="351"/>
      <c r="AZ1083" s="349"/>
      <c r="BA1083" s="349"/>
      <c r="BB1083" s="351"/>
      <c r="BC1083" s="351"/>
      <c r="BD1083" s="349"/>
      <c r="BE1083" s="349"/>
      <c r="BF1083" s="354">
        <v>0</v>
      </c>
      <c r="BG1083" s="145"/>
      <c r="BH1083" s="148">
        <v>0</v>
      </c>
      <c r="BI1083" s="350"/>
      <c r="BJ1083" s="342"/>
      <c r="BK1083" s="343"/>
      <c r="BL1083" s="351"/>
      <c r="BM1083" s="351"/>
      <c r="BN1083" s="349"/>
      <c r="BO1083" s="349"/>
      <c r="BP1083" s="351"/>
      <c r="BQ1083" s="88">
        <v>0</v>
      </c>
      <c r="BR1083" s="352"/>
      <c r="BS1083" s="352"/>
      <c r="BT1083" s="145"/>
      <c r="BU1083" s="354"/>
      <c r="BV1083" s="88"/>
      <c r="BW1083" s="145"/>
      <c r="BX1083" s="145"/>
      <c r="BY1083" s="144"/>
      <c r="BZ1083" s="144"/>
      <c r="CA1083" s="149">
        <v>0</v>
      </c>
      <c r="CB1083" s="338">
        <v>0</v>
      </c>
      <c r="CC1083" s="344">
        <v>0</v>
      </c>
      <c r="CD1083" s="145"/>
      <c r="CE1083" s="145"/>
      <c r="CF1083" s="146">
        <v>0</v>
      </c>
      <c r="CG1083" s="349"/>
      <c r="CH1083" s="349"/>
      <c r="CI1083" s="350"/>
      <c r="CJ1083" s="351"/>
      <c r="CK1083" s="338"/>
      <c r="CL1083" s="145"/>
      <c r="CM1083" s="145"/>
      <c r="CN1083" s="338"/>
      <c r="CO1083" s="344"/>
    </row>
    <row r="1084" spans="1:93" ht="24" customHeight="1" x14ac:dyDescent="0.3">
      <c r="A1084" s="327" t="s">
        <v>3793</v>
      </c>
      <c r="B1084" s="362" t="s">
        <v>3794</v>
      </c>
      <c r="C1084" s="363" t="s">
        <v>839</v>
      </c>
      <c r="D1084" s="330">
        <f t="shared" si="52"/>
        <v>21</v>
      </c>
      <c r="E1084" s="331">
        <f t="shared" si="53"/>
        <v>8</v>
      </c>
      <c r="F1084" s="331">
        <f t="shared" si="54"/>
        <v>0</v>
      </c>
      <c r="G1084" s="331">
        <f t="shared" si="55"/>
        <v>0</v>
      </c>
      <c r="H1084" s="331">
        <f t="shared" si="56"/>
        <v>0</v>
      </c>
      <c r="I1084" s="331">
        <f t="shared" si="57"/>
        <v>0</v>
      </c>
      <c r="J1084" s="331">
        <f t="shared" si="58"/>
        <v>0</v>
      </c>
      <c r="K1084" s="331">
        <f t="shared" si="59"/>
        <v>0</v>
      </c>
      <c r="L1084" s="331">
        <f t="shared" si="60"/>
        <v>0</v>
      </c>
      <c r="M1084" s="332">
        <f t="shared" si="61"/>
        <v>0</v>
      </c>
      <c r="N1084" s="369">
        <f t="shared" si="62"/>
        <v>29</v>
      </c>
      <c r="O1084" s="334"/>
      <c r="P1084" s="335">
        <f t="shared" si="63"/>
        <v>29</v>
      </c>
      <c r="Q1084" s="336">
        <f t="shared" si="64"/>
        <v>359</v>
      </c>
      <c r="R1084" s="148"/>
      <c r="S1084" s="148"/>
      <c r="T1084" s="337"/>
      <c r="U1084" s="148"/>
      <c r="V1084" s="148"/>
      <c r="W1084" s="337"/>
      <c r="X1084" s="147"/>
      <c r="Y1084" s="148"/>
      <c r="Z1084" s="147"/>
      <c r="AA1084" s="354">
        <v>0</v>
      </c>
      <c r="AB1084" s="357">
        <v>0</v>
      </c>
      <c r="AC1084" s="148">
        <v>0</v>
      </c>
      <c r="AD1084" s="147"/>
      <c r="AE1084" s="148"/>
      <c r="AF1084" s="147">
        <v>8</v>
      </c>
      <c r="AG1084" s="144">
        <v>0</v>
      </c>
      <c r="AH1084" s="144">
        <v>0</v>
      </c>
      <c r="AI1084" s="352"/>
      <c r="AJ1084" s="352"/>
      <c r="AK1084" s="144"/>
      <c r="AL1084" s="352"/>
      <c r="AM1084" s="144"/>
      <c r="AN1084" s="144"/>
      <c r="AO1084" s="353"/>
      <c r="AP1084" s="353"/>
      <c r="AQ1084" s="341"/>
      <c r="AR1084" s="341"/>
      <c r="AS1084" s="341"/>
      <c r="AT1084" s="359"/>
      <c r="AU1084" s="144"/>
      <c r="AV1084" s="352"/>
      <c r="AW1084" s="148">
        <v>0</v>
      </c>
      <c r="AX1084" s="148">
        <v>0</v>
      </c>
      <c r="AY1084" s="147"/>
      <c r="AZ1084" s="148"/>
      <c r="BA1084" s="148"/>
      <c r="BB1084" s="147"/>
      <c r="BC1084" s="147"/>
      <c r="BD1084" s="148"/>
      <c r="BE1084" s="148"/>
      <c r="BF1084" s="354">
        <v>0</v>
      </c>
      <c r="BG1084" s="352"/>
      <c r="BH1084" s="148">
        <v>0</v>
      </c>
      <c r="BI1084" s="337"/>
      <c r="BJ1084" s="360"/>
      <c r="BK1084" s="343"/>
      <c r="BL1084" s="147"/>
      <c r="BM1084" s="147"/>
      <c r="BN1084" s="148"/>
      <c r="BO1084" s="148">
        <v>21</v>
      </c>
      <c r="BP1084" s="147"/>
      <c r="BQ1084" s="144">
        <v>0</v>
      </c>
      <c r="BR1084" s="352"/>
      <c r="BS1084" s="352"/>
      <c r="BT1084" s="352"/>
      <c r="BU1084" s="354"/>
      <c r="BV1084" s="144"/>
      <c r="BW1084" s="352"/>
      <c r="BX1084" s="352"/>
      <c r="BY1084" s="144"/>
      <c r="BZ1084" s="144"/>
      <c r="CA1084" s="149">
        <v>0</v>
      </c>
      <c r="CB1084" s="338">
        <v>0</v>
      </c>
      <c r="CC1084" s="344">
        <v>0</v>
      </c>
      <c r="CD1084" s="352"/>
      <c r="CE1084" s="352"/>
      <c r="CF1084" s="356">
        <v>0</v>
      </c>
      <c r="CG1084" s="148"/>
      <c r="CH1084" s="148"/>
      <c r="CI1084" s="337"/>
      <c r="CJ1084" s="147"/>
      <c r="CK1084" s="338"/>
      <c r="CL1084" s="352"/>
      <c r="CM1084" s="352"/>
      <c r="CN1084" s="338"/>
      <c r="CO1084" s="344"/>
    </row>
    <row r="1085" spans="1:93" ht="24" customHeight="1" x14ac:dyDescent="0.3">
      <c r="A1085" s="327" t="s">
        <v>3795</v>
      </c>
      <c r="B1085" s="328" t="s">
        <v>3796</v>
      </c>
      <c r="C1085" s="329" t="s">
        <v>725</v>
      </c>
      <c r="D1085" s="330">
        <f t="shared" si="52"/>
        <v>0</v>
      </c>
      <c r="E1085" s="331">
        <f t="shared" si="53"/>
        <v>0</v>
      </c>
      <c r="F1085" s="331">
        <f t="shared" si="54"/>
        <v>0</v>
      </c>
      <c r="G1085" s="331">
        <f t="shared" si="55"/>
        <v>0</v>
      </c>
      <c r="H1085" s="331">
        <f t="shared" si="56"/>
        <v>0</v>
      </c>
      <c r="I1085" s="331">
        <f t="shared" si="57"/>
        <v>0</v>
      </c>
      <c r="J1085" s="331">
        <f t="shared" si="58"/>
        <v>0</v>
      </c>
      <c r="K1085" s="331">
        <f t="shared" si="59"/>
        <v>0</v>
      </c>
      <c r="L1085" s="331">
        <f t="shared" si="60"/>
        <v>0</v>
      </c>
      <c r="M1085" s="332">
        <f t="shared" si="61"/>
        <v>0</v>
      </c>
      <c r="N1085" s="333">
        <f t="shared" si="62"/>
        <v>0</v>
      </c>
      <c r="O1085" s="334"/>
      <c r="P1085" s="335">
        <f t="shared" si="63"/>
        <v>0</v>
      </c>
      <c r="Q1085" s="336" t="str">
        <f t="shared" si="64"/>
        <v/>
      </c>
      <c r="R1085" s="148"/>
      <c r="S1085" s="148"/>
      <c r="T1085" s="350"/>
      <c r="U1085" s="148"/>
      <c r="V1085" s="148"/>
      <c r="W1085" s="350"/>
      <c r="X1085" s="351"/>
      <c r="Y1085" s="148"/>
      <c r="Z1085" s="351"/>
      <c r="AA1085" s="354">
        <v>0</v>
      </c>
      <c r="AB1085" s="357">
        <v>0</v>
      </c>
      <c r="AC1085" s="148">
        <v>0</v>
      </c>
      <c r="AD1085" s="351"/>
      <c r="AE1085" s="148"/>
      <c r="AF1085" s="351"/>
      <c r="AG1085" s="144">
        <v>0</v>
      </c>
      <c r="AH1085" s="144">
        <v>0</v>
      </c>
      <c r="AI1085" s="145"/>
      <c r="AJ1085" s="145"/>
      <c r="AK1085" s="144"/>
      <c r="AL1085" s="145"/>
      <c r="AM1085" s="144"/>
      <c r="AN1085" s="144"/>
      <c r="AO1085" s="340"/>
      <c r="AP1085" s="340"/>
      <c r="AQ1085" s="341"/>
      <c r="AR1085" s="341"/>
      <c r="AS1085" s="341"/>
      <c r="AT1085" s="359"/>
      <c r="AU1085" s="144"/>
      <c r="AV1085" s="145"/>
      <c r="AW1085" s="349">
        <v>0</v>
      </c>
      <c r="AX1085" s="349">
        <v>0</v>
      </c>
      <c r="AY1085" s="351"/>
      <c r="AZ1085" s="349"/>
      <c r="BA1085" s="349"/>
      <c r="BB1085" s="351"/>
      <c r="BC1085" s="351"/>
      <c r="BD1085" s="349"/>
      <c r="BE1085" s="349"/>
      <c r="BF1085" s="338">
        <v>0</v>
      </c>
      <c r="BG1085" s="145"/>
      <c r="BH1085" s="148">
        <v>0</v>
      </c>
      <c r="BI1085" s="350"/>
      <c r="BJ1085" s="342"/>
      <c r="BK1085" s="343"/>
      <c r="BL1085" s="351"/>
      <c r="BM1085" s="351"/>
      <c r="BN1085" s="349"/>
      <c r="BO1085" s="349"/>
      <c r="BP1085" s="351"/>
      <c r="BQ1085" s="144">
        <v>0</v>
      </c>
      <c r="BR1085" s="145"/>
      <c r="BS1085" s="145"/>
      <c r="BT1085" s="145"/>
      <c r="BU1085" s="338"/>
      <c r="BV1085" s="144"/>
      <c r="BW1085" s="145"/>
      <c r="BX1085" s="145"/>
      <c r="BY1085" s="144"/>
      <c r="BZ1085" s="144"/>
      <c r="CA1085" s="149">
        <v>0</v>
      </c>
      <c r="CB1085" s="354">
        <v>0</v>
      </c>
      <c r="CC1085" s="344">
        <v>0</v>
      </c>
      <c r="CD1085" s="145"/>
      <c r="CE1085" s="145"/>
      <c r="CF1085" s="356">
        <v>0</v>
      </c>
      <c r="CG1085" s="349"/>
      <c r="CH1085" s="349"/>
      <c r="CI1085" s="350"/>
      <c r="CJ1085" s="351"/>
      <c r="CK1085" s="354"/>
      <c r="CL1085" s="145"/>
      <c r="CM1085" s="145"/>
      <c r="CN1085" s="354"/>
      <c r="CO1085" s="344"/>
    </row>
    <row r="1086" spans="1:93" ht="24" customHeight="1" x14ac:dyDescent="0.3">
      <c r="A1086" s="327" t="s">
        <v>3797</v>
      </c>
      <c r="B1086" s="328" t="s">
        <v>3798</v>
      </c>
      <c r="C1086" s="329" t="s">
        <v>725</v>
      </c>
      <c r="D1086" s="330">
        <f t="shared" si="52"/>
        <v>80</v>
      </c>
      <c r="E1086" s="331">
        <f t="shared" si="53"/>
        <v>50</v>
      </c>
      <c r="F1086" s="331">
        <f t="shared" si="54"/>
        <v>35</v>
      </c>
      <c r="G1086" s="331">
        <f t="shared" si="55"/>
        <v>30</v>
      </c>
      <c r="H1086" s="331">
        <f t="shared" si="56"/>
        <v>20</v>
      </c>
      <c r="I1086" s="331">
        <f t="shared" si="57"/>
        <v>0</v>
      </c>
      <c r="J1086" s="331">
        <f t="shared" si="58"/>
        <v>0</v>
      </c>
      <c r="K1086" s="331">
        <f t="shared" si="59"/>
        <v>0</v>
      </c>
      <c r="L1086" s="331">
        <f t="shared" si="60"/>
        <v>0</v>
      </c>
      <c r="M1086" s="332">
        <f t="shared" si="61"/>
        <v>0</v>
      </c>
      <c r="N1086" s="333">
        <f t="shared" si="62"/>
        <v>215</v>
      </c>
      <c r="O1086" s="334"/>
      <c r="P1086" s="335">
        <f t="shared" si="63"/>
        <v>215</v>
      </c>
      <c r="Q1086" s="336">
        <f t="shared" si="64"/>
        <v>59</v>
      </c>
      <c r="R1086" s="349"/>
      <c r="S1086" s="349"/>
      <c r="T1086" s="361"/>
      <c r="U1086" s="349"/>
      <c r="V1086" s="349"/>
      <c r="W1086" s="361"/>
      <c r="X1086" s="147"/>
      <c r="Y1086" s="349"/>
      <c r="Z1086" s="147"/>
      <c r="AA1086" s="338">
        <v>30</v>
      </c>
      <c r="AB1086" s="339">
        <v>0</v>
      </c>
      <c r="AC1086" s="148">
        <v>0</v>
      </c>
      <c r="AD1086" s="147"/>
      <c r="AE1086" s="349"/>
      <c r="AF1086" s="147"/>
      <c r="AG1086" s="144">
        <v>0</v>
      </c>
      <c r="AH1086" s="144">
        <v>0</v>
      </c>
      <c r="AI1086" s="145"/>
      <c r="AJ1086" s="145"/>
      <c r="AK1086" s="144"/>
      <c r="AL1086" s="145"/>
      <c r="AM1086" s="144"/>
      <c r="AN1086" s="144"/>
      <c r="AO1086" s="340">
        <v>35</v>
      </c>
      <c r="AP1086" s="340">
        <v>50</v>
      </c>
      <c r="AQ1086" s="341"/>
      <c r="AR1086" s="341"/>
      <c r="AS1086" s="341"/>
      <c r="AT1086" s="153"/>
      <c r="AU1086" s="144"/>
      <c r="AV1086" s="145"/>
      <c r="AW1086" s="148">
        <v>0</v>
      </c>
      <c r="AX1086" s="148">
        <v>0</v>
      </c>
      <c r="AY1086" s="147"/>
      <c r="AZ1086" s="148"/>
      <c r="BA1086" s="148"/>
      <c r="BB1086" s="147"/>
      <c r="BC1086" s="147"/>
      <c r="BD1086" s="148"/>
      <c r="BE1086" s="148"/>
      <c r="BF1086" s="354">
        <v>0</v>
      </c>
      <c r="BG1086" s="145"/>
      <c r="BH1086" s="148">
        <v>0</v>
      </c>
      <c r="BI1086" s="361"/>
      <c r="BJ1086" s="360"/>
      <c r="BK1086" s="343"/>
      <c r="BL1086" s="147"/>
      <c r="BM1086" s="147"/>
      <c r="BN1086" s="148"/>
      <c r="BO1086" s="148"/>
      <c r="BP1086" s="147"/>
      <c r="BQ1086" s="144">
        <v>0</v>
      </c>
      <c r="BR1086" s="145"/>
      <c r="BS1086" s="145"/>
      <c r="BT1086" s="145"/>
      <c r="BU1086" s="354"/>
      <c r="BV1086" s="144"/>
      <c r="BW1086" s="145"/>
      <c r="BX1086" s="145"/>
      <c r="BY1086" s="144"/>
      <c r="BZ1086" s="144"/>
      <c r="CA1086" s="149">
        <v>0</v>
      </c>
      <c r="CB1086" s="354">
        <v>0</v>
      </c>
      <c r="CC1086" s="344">
        <v>0</v>
      </c>
      <c r="CD1086" s="145"/>
      <c r="CE1086" s="145"/>
      <c r="CF1086" s="146">
        <v>0</v>
      </c>
      <c r="CG1086" s="148"/>
      <c r="CH1086" s="148"/>
      <c r="CI1086" s="361">
        <v>20</v>
      </c>
      <c r="CJ1086" s="147"/>
      <c r="CK1086" s="354">
        <v>80</v>
      </c>
      <c r="CL1086" s="145"/>
      <c r="CM1086" s="145"/>
      <c r="CN1086" s="354"/>
      <c r="CO1086" s="344"/>
    </row>
    <row r="1087" spans="1:93" ht="24" customHeight="1" x14ac:dyDescent="0.3">
      <c r="A1087" s="346" t="s">
        <v>1134</v>
      </c>
      <c r="B1087" s="347" t="s">
        <v>1135</v>
      </c>
      <c r="C1087" s="348" t="s">
        <v>1070</v>
      </c>
      <c r="D1087" s="330">
        <f t="shared" si="52"/>
        <v>1</v>
      </c>
      <c r="E1087" s="331">
        <f t="shared" si="53"/>
        <v>0</v>
      </c>
      <c r="F1087" s="331">
        <f t="shared" si="54"/>
        <v>0</v>
      </c>
      <c r="G1087" s="331">
        <f t="shared" si="55"/>
        <v>0</v>
      </c>
      <c r="H1087" s="331">
        <f t="shared" si="56"/>
        <v>0</v>
      </c>
      <c r="I1087" s="331">
        <f t="shared" si="57"/>
        <v>0</v>
      </c>
      <c r="J1087" s="331">
        <f t="shared" si="58"/>
        <v>0</v>
      </c>
      <c r="K1087" s="331">
        <f t="shared" si="59"/>
        <v>0</v>
      </c>
      <c r="L1087" s="331">
        <f t="shared" si="60"/>
        <v>0</v>
      </c>
      <c r="M1087" s="332">
        <f t="shared" si="61"/>
        <v>0</v>
      </c>
      <c r="N1087" s="333">
        <f t="shared" si="62"/>
        <v>1</v>
      </c>
      <c r="O1087" s="334"/>
      <c r="P1087" s="335">
        <f t="shared" si="63"/>
        <v>1</v>
      </c>
      <c r="Q1087" s="336">
        <f t="shared" si="64"/>
        <v>933</v>
      </c>
      <c r="R1087" s="349"/>
      <c r="S1087" s="349"/>
      <c r="T1087" s="350"/>
      <c r="U1087" s="349"/>
      <c r="V1087" s="349"/>
      <c r="W1087" s="350"/>
      <c r="X1087" s="351"/>
      <c r="Y1087" s="349"/>
      <c r="Z1087" s="351"/>
      <c r="AA1087" s="338">
        <v>0</v>
      </c>
      <c r="AB1087" s="339">
        <v>0</v>
      </c>
      <c r="AC1087" s="148">
        <v>0</v>
      </c>
      <c r="AD1087" s="351"/>
      <c r="AE1087" s="349"/>
      <c r="AF1087" s="351"/>
      <c r="AG1087" s="144">
        <v>0</v>
      </c>
      <c r="AH1087" s="144">
        <v>0</v>
      </c>
      <c r="AI1087" s="352"/>
      <c r="AJ1087" s="352"/>
      <c r="AK1087" s="144"/>
      <c r="AL1087" s="352"/>
      <c r="AM1087" s="144"/>
      <c r="AN1087" s="144"/>
      <c r="AO1087" s="353"/>
      <c r="AP1087" s="353"/>
      <c r="AQ1087" s="341"/>
      <c r="AR1087" s="341"/>
      <c r="AS1087" s="341"/>
      <c r="AT1087" s="153"/>
      <c r="AU1087" s="144"/>
      <c r="AV1087" s="352"/>
      <c r="AW1087" s="349">
        <v>0</v>
      </c>
      <c r="AX1087" s="349">
        <v>0</v>
      </c>
      <c r="AY1087" s="351"/>
      <c r="AZ1087" s="349"/>
      <c r="BA1087" s="349"/>
      <c r="BB1087" s="351"/>
      <c r="BC1087" s="351"/>
      <c r="BD1087" s="349"/>
      <c r="BE1087" s="349"/>
      <c r="BF1087" s="354">
        <v>0</v>
      </c>
      <c r="BG1087" s="352"/>
      <c r="BH1087" s="148">
        <v>0</v>
      </c>
      <c r="BI1087" s="350"/>
      <c r="BJ1087" s="342"/>
      <c r="BK1087" s="343"/>
      <c r="BL1087" s="351"/>
      <c r="BM1087" s="351"/>
      <c r="BN1087" s="349"/>
      <c r="BO1087" s="349"/>
      <c r="BP1087" s="351"/>
      <c r="BQ1087" s="88">
        <v>0</v>
      </c>
      <c r="BR1087" s="352"/>
      <c r="BS1087" s="352"/>
      <c r="BT1087" s="352"/>
      <c r="BU1087" s="354"/>
      <c r="BV1087" s="88"/>
      <c r="BW1087" s="352"/>
      <c r="BX1087" s="352"/>
      <c r="BY1087" s="144"/>
      <c r="BZ1087" s="144"/>
      <c r="CA1087" s="355">
        <v>0</v>
      </c>
      <c r="CB1087" s="338">
        <v>0</v>
      </c>
      <c r="CC1087" s="344">
        <v>0</v>
      </c>
      <c r="CD1087" s="352"/>
      <c r="CE1087" s="352"/>
      <c r="CF1087" s="146">
        <v>0</v>
      </c>
      <c r="CG1087" s="349"/>
      <c r="CH1087" s="349"/>
      <c r="CI1087" s="350"/>
      <c r="CJ1087" s="351"/>
      <c r="CK1087" s="338"/>
      <c r="CL1087" s="352"/>
      <c r="CM1087" s="352"/>
      <c r="CN1087" s="338"/>
      <c r="CO1087" s="344">
        <v>1</v>
      </c>
    </row>
    <row r="1088" spans="1:93" ht="24" customHeight="1" x14ac:dyDescent="0.3">
      <c r="A1088" s="327" t="s">
        <v>3799</v>
      </c>
      <c r="B1088" s="328" t="s">
        <v>3800</v>
      </c>
      <c r="C1088" s="329" t="s">
        <v>2213</v>
      </c>
      <c r="D1088" s="330">
        <f t="shared" si="52"/>
        <v>16</v>
      </c>
      <c r="E1088" s="331">
        <f t="shared" si="53"/>
        <v>6</v>
      </c>
      <c r="F1088" s="331">
        <f t="shared" si="54"/>
        <v>0</v>
      </c>
      <c r="G1088" s="331">
        <f t="shared" si="55"/>
        <v>0</v>
      </c>
      <c r="H1088" s="331">
        <f t="shared" si="56"/>
        <v>0</v>
      </c>
      <c r="I1088" s="331">
        <f t="shared" si="57"/>
        <v>0</v>
      </c>
      <c r="J1088" s="331">
        <f t="shared" si="58"/>
        <v>0</v>
      </c>
      <c r="K1088" s="331">
        <f t="shared" si="59"/>
        <v>0</v>
      </c>
      <c r="L1088" s="331">
        <f t="shared" si="60"/>
        <v>0</v>
      </c>
      <c r="M1088" s="332">
        <f t="shared" si="61"/>
        <v>0</v>
      </c>
      <c r="N1088" s="333">
        <f t="shared" si="62"/>
        <v>22</v>
      </c>
      <c r="O1088" s="334"/>
      <c r="P1088" s="335">
        <f t="shared" si="63"/>
        <v>22</v>
      </c>
      <c r="Q1088" s="336">
        <f t="shared" si="64"/>
        <v>433</v>
      </c>
      <c r="R1088" s="148"/>
      <c r="S1088" s="148"/>
      <c r="T1088" s="337"/>
      <c r="U1088" s="148"/>
      <c r="V1088" s="148"/>
      <c r="W1088" s="337"/>
      <c r="X1088" s="147"/>
      <c r="Y1088" s="148"/>
      <c r="Z1088" s="147"/>
      <c r="AA1088" s="354">
        <v>0</v>
      </c>
      <c r="AB1088" s="357">
        <v>0</v>
      </c>
      <c r="AC1088" s="148">
        <v>0</v>
      </c>
      <c r="AD1088" s="147"/>
      <c r="AE1088" s="148">
        <v>6</v>
      </c>
      <c r="AF1088" s="147"/>
      <c r="AG1088" s="144">
        <v>0</v>
      </c>
      <c r="AH1088" s="144">
        <v>0</v>
      </c>
      <c r="AI1088" s="145"/>
      <c r="AJ1088" s="145"/>
      <c r="AK1088" s="144"/>
      <c r="AL1088" s="145"/>
      <c r="AM1088" s="144"/>
      <c r="AN1088" s="144"/>
      <c r="AO1088" s="340"/>
      <c r="AP1088" s="340"/>
      <c r="AQ1088" s="341"/>
      <c r="AR1088" s="341"/>
      <c r="AS1088" s="341"/>
      <c r="AT1088" s="359"/>
      <c r="AU1088" s="144"/>
      <c r="AV1088" s="145"/>
      <c r="AW1088" s="148">
        <v>0</v>
      </c>
      <c r="AX1088" s="148">
        <v>0</v>
      </c>
      <c r="AY1088" s="147"/>
      <c r="AZ1088" s="148"/>
      <c r="BA1088" s="148"/>
      <c r="BB1088" s="147"/>
      <c r="BC1088" s="147"/>
      <c r="BD1088" s="148"/>
      <c r="BE1088" s="148"/>
      <c r="BF1088" s="338">
        <v>0</v>
      </c>
      <c r="BG1088" s="145"/>
      <c r="BH1088" s="148">
        <v>0</v>
      </c>
      <c r="BI1088" s="337"/>
      <c r="BJ1088" s="342"/>
      <c r="BK1088" s="343"/>
      <c r="BL1088" s="147"/>
      <c r="BM1088" s="147"/>
      <c r="BN1088" s="148">
        <v>16</v>
      </c>
      <c r="BO1088" s="148"/>
      <c r="BP1088" s="147"/>
      <c r="BQ1088" s="144">
        <v>0</v>
      </c>
      <c r="BR1088" s="145"/>
      <c r="BS1088" s="145"/>
      <c r="BT1088" s="145"/>
      <c r="BU1088" s="338"/>
      <c r="BV1088" s="144"/>
      <c r="BW1088" s="145"/>
      <c r="BX1088" s="145"/>
      <c r="BY1088" s="144"/>
      <c r="BZ1088" s="144"/>
      <c r="CA1088" s="149">
        <v>0</v>
      </c>
      <c r="CB1088" s="338">
        <v>0</v>
      </c>
      <c r="CC1088" s="344">
        <v>0</v>
      </c>
      <c r="CD1088" s="145"/>
      <c r="CE1088" s="145"/>
      <c r="CF1088" s="356">
        <v>0</v>
      </c>
      <c r="CG1088" s="148"/>
      <c r="CH1088" s="148"/>
      <c r="CI1088" s="337"/>
      <c r="CJ1088" s="147"/>
      <c r="CK1088" s="338"/>
      <c r="CL1088" s="145"/>
      <c r="CM1088" s="145"/>
      <c r="CN1088" s="338"/>
      <c r="CO1088" s="344"/>
    </row>
    <row r="1089" spans="1:93" ht="24" customHeight="1" x14ac:dyDescent="0.3">
      <c r="A1089" s="327" t="s">
        <v>3801</v>
      </c>
      <c r="B1089" s="328" t="s">
        <v>3802</v>
      </c>
      <c r="C1089" s="329" t="s">
        <v>237</v>
      </c>
      <c r="D1089" s="330">
        <f t="shared" si="52"/>
        <v>12</v>
      </c>
      <c r="E1089" s="331">
        <f t="shared" si="53"/>
        <v>0</v>
      </c>
      <c r="F1089" s="331">
        <f t="shared" si="54"/>
        <v>0</v>
      </c>
      <c r="G1089" s="331">
        <f t="shared" si="55"/>
        <v>0</v>
      </c>
      <c r="H1089" s="331">
        <f t="shared" si="56"/>
        <v>0</v>
      </c>
      <c r="I1089" s="331">
        <f t="shared" si="57"/>
        <v>0</v>
      </c>
      <c r="J1089" s="331">
        <f t="shared" si="58"/>
        <v>0</v>
      </c>
      <c r="K1089" s="331">
        <f t="shared" si="59"/>
        <v>0</v>
      </c>
      <c r="L1089" s="331">
        <f t="shared" si="60"/>
        <v>0</v>
      </c>
      <c r="M1089" s="332">
        <f t="shared" si="61"/>
        <v>0</v>
      </c>
      <c r="N1089" s="333">
        <f t="shared" si="62"/>
        <v>12</v>
      </c>
      <c r="O1089" s="334"/>
      <c r="P1089" s="335">
        <f t="shared" si="63"/>
        <v>12</v>
      </c>
      <c r="Q1089" s="336">
        <f t="shared" si="64"/>
        <v>604</v>
      </c>
      <c r="R1089" s="349"/>
      <c r="S1089" s="349"/>
      <c r="T1089" s="337"/>
      <c r="U1089" s="349"/>
      <c r="V1089" s="349"/>
      <c r="W1089" s="337"/>
      <c r="X1089" s="147"/>
      <c r="Y1089" s="349"/>
      <c r="Z1089" s="147"/>
      <c r="AA1089" s="338">
        <v>0</v>
      </c>
      <c r="AB1089" s="339">
        <v>0</v>
      </c>
      <c r="AC1089" s="148">
        <v>0</v>
      </c>
      <c r="AD1089" s="147"/>
      <c r="AE1089" s="349">
        <v>12</v>
      </c>
      <c r="AF1089" s="147"/>
      <c r="AG1089" s="88">
        <v>0</v>
      </c>
      <c r="AH1089" s="88">
        <v>0</v>
      </c>
      <c r="AI1089" s="145"/>
      <c r="AJ1089" s="145"/>
      <c r="AK1089" s="88"/>
      <c r="AL1089" s="145"/>
      <c r="AM1089" s="88"/>
      <c r="AN1089" s="88"/>
      <c r="AO1089" s="340"/>
      <c r="AP1089" s="340"/>
      <c r="AQ1089" s="358"/>
      <c r="AR1089" s="358"/>
      <c r="AS1089" s="358"/>
      <c r="AT1089" s="153"/>
      <c r="AU1089" s="88"/>
      <c r="AV1089" s="145"/>
      <c r="AW1089" s="349">
        <v>0</v>
      </c>
      <c r="AX1089" s="349">
        <v>0</v>
      </c>
      <c r="AY1089" s="147"/>
      <c r="AZ1089" s="349"/>
      <c r="BA1089" s="349"/>
      <c r="BB1089" s="147"/>
      <c r="BC1089" s="147"/>
      <c r="BD1089" s="349"/>
      <c r="BE1089" s="349"/>
      <c r="BF1089" s="338">
        <v>0</v>
      </c>
      <c r="BG1089" s="145"/>
      <c r="BH1089" s="148">
        <v>0</v>
      </c>
      <c r="BI1089" s="337"/>
      <c r="BJ1089" s="360"/>
      <c r="BK1089" s="343"/>
      <c r="BL1089" s="147"/>
      <c r="BM1089" s="147"/>
      <c r="BN1089" s="349"/>
      <c r="BO1089" s="349"/>
      <c r="BP1089" s="147"/>
      <c r="BQ1089" s="144">
        <v>0</v>
      </c>
      <c r="BR1089" s="145"/>
      <c r="BS1089" s="145"/>
      <c r="BT1089" s="145"/>
      <c r="BU1089" s="338"/>
      <c r="BV1089" s="144"/>
      <c r="BW1089" s="145"/>
      <c r="BX1089" s="145"/>
      <c r="BY1089" s="88"/>
      <c r="BZ1089" s="88"/>
      <c r="CA1089" s="149">
        <v>0</v>
      </c>
      <c r="CB1089" s="354">
        <v>0</v>
      </c>
      <c r="CC1089" s="344">
        <v>0</v>
      </c>
      <c r="CD1089" s="145"/>
      <c r="CE1089" s="145"/>
      <c r="CF1089" s="146">
        <v>0</v>
      </c>
      <c r="CG1089" s="148"/>
      <c r="CH1089" s="148"/>
      <c r="CI1089" s="337"/>
      <c r="CJ1089" s="147"/>
      <c r="CK1089" s="354"/>
      <c r="CL1089" s="145"/>
      <c r="CM1089" s="145"/>
      <c r="CN1089" s="354"/>
      <c r="CO1089" s="344"/>
    </row>
    <row r="1090" spans="1:93" ht="24" customHeight="1" x14ac:dyDescent="0.3">
      <c r="A1090" s="345" t="s">
        <v>3803</v>
      </c>
      <c r="B1090" s="328" t="s">
        <v>3804</v>
      </c>
      <c r="C1090" s="329" t="s">
        <v>2893</v>
      </c>
      <c r="D1090" s="330">
        <f t="shared" si="52"/>
        <v>12</v>
      </c>
      <c r="E1090" s="331">
        <f t="shared" si="53"/>
        <v>5</v>
      </c>
      <c r="F1090" s="331">
        <f t="shared" si="54"/>
        <v>0</v>
      </c>
      <c r="G1090" s="331">
        <f t="shared" si="55"/>
        <v>0</v>
      </c>
      <c r="H1090" s="331">
        <f t="shared" si="56"/>
        <v>0</v>
      </c>
      <c r="I1090" s="331">
        <f t="shared" si="57"/>
        <v>0</v>
      </c>
      <c r="J1090" s="331">
        <f t="shared" si="58"/>
        <v>0</v>
      </c>
      <c r="K1090" s="331">
        <f t="shared" si="59"/>
        <v>0</v>
      </c>
      <c r="L1090" s="331">
        <f t="shared" si="60"/>
        <v>0</v>
      </c>
      <c r="M1090" s="332">
        <f t="shared" si="61"/>
        <v>0</v>
      </c>
      <c r="N1090" s="333">
        <f t="shared" si="62"/>
        <v>17</v>
      </c>
      <c r="O1090" s="334"/>
      <c r="P1090" s="335">
        <f t="shared" si="63"/>
        <v>17</v>
      </c>
      <c r="Q1090" s="336">
        <f t="shared" si="64"/>
        <v>516</v>
      </c>
      <c r="R1090" s="148"/>
      <c r="S1090" s="148"/>
      <c r="T1090" s="350"/>
      <c r="U1090" s="148"/>
      <c r="V1090" s="148"/>
      <c r="W1090" s="350"/>
      <c r="X1090" s="351"/>
      <c r="Y1090" s="148"/>
      <c r="Z1090" s="351"/>
      <c r="AA1090" s="338">
        <v>0</v>
      </c>
      <c r="AB1090" s="339">
        <v>0</v>
      </c>
      <c r="AC1090" s="349">
        <v>0</v>
      </c>
      <c r="AD1090" s="351"/>
      <c r="AE1090" s="148"/>
      <c r="AF1090" s="351">
        <v>5</v>
      </c>
      <c r="AG1090" s="88">
        <v>0</v>
      </c>
      <c r="AH1090" s="88">
        <v>0</v>
      </c>
      <c r="AI1090" s="145"/>
      <c r="AJ1090" s="145"/>
      <c r="AK1090" s="88"/>
      <c r="AL1090" s="145"/>
      <c r="AM1090" s="88"/>
      <c r="AN1090" s="88"/>
      <c r="AO1090" s="340"/>
      <c r="AP1090" s="340"/>
      <c r="AQ1090" s="358"/>
      <c r="AR1090" s="358"/>
      <c r="AS1090" s="358"/>
      <c r="AT1090" s="153"/>
      <c r="AU1090" s="88"/>
      <c r="AV1090" s="145"/>
      <c r="AW1090" s="148">
        <v>0</v>
      </c>
      <c r="AX1090" s="148">
        <v>0</v>
      </c>
      <c r="AY1090" s="351"/>
      <c r="AZ1090" s="148"/>
      <c r="BA1090" s="148"/>
      <c r="BB1090" s="351"/>
      <c r="BC1090" s="351"/>
      <c r="BD1090" s="148"/>
      <c r="BE1090" s="148"/>
      <c r="BF1090" s="338">
        <v>0</v>
      </c>
      <c r="BG1090" s="145"/>
      <c r="BH1090" s="349">
        <v>0</v>
      </c>
      <c r="BI1090" s="350"/>
      <c r="BJ1090" s="342"/>
      <c r="BK1090" s="343"/>
      <c r="BL1090" s="351"/>
      <c r="BM1090" s="351"/>
      <c r="BN1090" s="148"/>
      <c r="BO1090" s="148">
        <v>12</v>
      </c>
      <c r="BP1090" s="351"/>
      <c r="BQ1090" s="144">
        <v>0</v>
      </c>
      <c r="BR1090" s="145"/>
      <c r="BS1090" s="145"/>
      <c r="BT1090" s="145"/>
      <c r="BU1090" s="338"/>
      <c r="BV1090" s="144"/>
      <c r="BW1090" s="145"/>
      <c r="BX1090" s="145"/>
      <c r="BY1090" s="88"/>
      <c r="BZ1090" s="88"/>
      <c r="CA1090" s="355">
        <v>0</v>
      </c>
      <c r="CB1090" s="338">
        <v>0</v>
      </c>
      <c r="CC1090" s="344">
        <v>0</v>
      </c>
      <c r="CD1090" s="145"/>
      <c r="CE1090" s="145"/>
      <c r="CF1090" s="356">
        <v>0</v>
      </c>
      <c r="CG1090" s="349"/>
      <c r="CH1090" s="349"/>
      <c r="CI1090" s="350"/>
      <c r="CJ1090" s="351"/>
      <c r="CK1090" s="338"/>
      <c r="CL1090" s="145"/>
      <c r="CM1090" s="145"/>
      <c r="CN1090" s="338"/>
      <c r="CO1090" s="344"/>
    </row>
    <row r="1091" spans="1:93" ht="24" customHeight="1" x14ac:dyDescent="0.3">
      <c r="A1091" s="327" t="s">
        <v>3805</v>
      </c>
      <c r="B1091" s="328" t="s">
        <v>3806</v>
      </c>
      <c r="C1091" s="329" t="s">
        <v>661</v>
      </c>
      <c r="D1091" s="330">
        <f t="shared" si="52"/>
        <v>16</v>
      </c>
      <c r="E1091" s="331">
        <f t="shared" si="53"/>
        <v>0</v>
      </c>
      <c r="F1091" s="331">
        <f t="shared" si="54"/>
        <v>0</v>
      </c>
      <c r="G1091" s="331">
        <f t="shared" si="55"/>
        <v>0</v>
      </c>
      <c r="H1091" s="331">
        <f t="shared" si="56"/>
        <v>0</v>
      </c>
      <c r="I1091" s="331">
        <f t="shared" si="57"/>
        <v>0</v>
      </c>
      <c r="J1091" s="331">
        <f t="shared" si="58"/>
        <v>0</v>
      </c>
      <c r="K1091" s="331">
        <f t="shared" si="59"/>
        <v>0</v>
      </c>
      <c r="L1091" s="331">
        <f t="shared" si="60"/>
        <v>0</v>
      </c>
      <c r="M1091" s="332">
        <f t="shared" si="61"/>
        <v>0</v>
      </c>
      <c r="N1091" s="333">
        <f t="shared" si="62"/>
        <v>16</v>
      </c>
      <c r="O1091" s="334"/>
      <c r="P1091" s="335">
        <f t="shared" si="63"/>
        <v>16</v>
      </c>
      <c r="Q1091" s="336">
        <f t="shared" si="64"/>
        <v>530</v>
      </c>
      <c r="R1091" s="148"/>
      <c r="S1091" s="148"/>
      <c r="T1091" s="337"/>
      <c r="U1091" s="148"/>
      <c r="V1091" s="148"/>
      <c r="W1091" s="337"/>
      <c r="X1091" s="147"/>
      <c r="Y1091" s="148"/>
      <c r="Z1091" s="147"/>
      <c r="AA1091" s="338">
        <v>0</v>
      </c>
      <c r="AB1091" s="339">
        <v>0</v>
      </c>
      <c r="AC1091" s="148">
        <v>0</v>
      </c>
      <c r="AD1091" s="147"/>
      <c r="AE1091" s="148">
        <v>16</v>
      </c>
      <c r="AF1091" s="147"/>
      <c r="AG1091" s="144">
        <v>0</v>
      </c>
      <c r="AH1091" s="144">
        <v>0</v>
      </c>
      <c r="AI1091" s="145"/>
      <c r="AJ1091" s="145"/>
      <c r="AK1091" s="144"/>
      <c r="AL1091" s="145"/>
      <c r="AM1091" s="144"/>
      <c r="AN1091" s="144"/>
      <c r="AO1091" s="340"/>
      <c r="AP1091" s="340"/>
      <c r="AQ1091" s="341"/>
      <c r="AR1091" s="341"/>
      <c r="AS1091" s="341"/>
      <c r="AT1091" s="153"/>
      <c r="AU1091" s="144"/>
      <c r="AV1091" s="145"/>
      <c r="AW1091" s="148">
        <v>0</v>
      </c>
      <c r="AX1091" s="148">
        <v>0</v>
      </c>
      <c r="AY1091" s="147"/>
      <c r="AZ1091" s="148"/>
      <c r="BA1091" s="148"/>
      <c r="BB1091" s="147"/>
      <c r="BC1091" s="147"/>
      <c r="BD1091" s="148"/>
      <c r="BE1091" s="148"/>
      <c r="BF1091" s="338">
        <v>0</v>
      </c>
      <c r="BG1091" s="145"/>
      <c r="BH1091" s="148">
        <v>0</v>
      </c>
      <c r="BI1091" s="337"/>
      <c r="BJ1091" s="342"/>
      <c r="BK1091" s="343"/>
      <c r="BL1091" s="147"/>
      <c r="BM1091" s="147"/>
      <c r="BN1091" s="148"/>
      <c r="BO1091" s="148"/>
      <c r="BP1091" s="147"/>
      <c r="BQ1091" s="144">
        <v>0</v>
      </c>
      <c r="BR1091" s="145"/>
      <c r="BS1091" s="145"/>
      <c r="BT1091" s="145"/>
      <c r="BU1091" s="338"/>
      <c r="BV1091" s="144"/>
      <c r="BW1091" s="145"/>
      <c r="BX1091" s="145"/>
      <c r="BY1091" s="144"/>
      <c r="BZ1091" s="144"/>
      <c r="CA1091" s="355">
        <v>0</v>
      </c>
      <c r="CB1091" s="338">
        <v>0</v>
      </c>
      <c r="CC1091" s="344">
        <v>0</v>
      </c>
      <c r="CD1091" s="145"/>
      <c r="CE1091" s="145"/>
      <c r="CF1091" s="146">
        <v>0</v>
      </c>
      <c r="CG1091" s="148"/>
      <c r="CH1091" s="148"/>
      <c r="CI1091" s="337"/>
      <c r="CJ1091" s="147"/>
      <c r="CK1091" s="338"/>
      <c r="CL1091" s="145"/>
      <c r="CM1091" s="145"/>
      <c r="CN1091" s="338"/>
      <c r="CO1091" s="344"/>
    </row>
    <row r="1092" spans="1:93" ht="24" customHeight="1" x14ac:dyDescent="0.3">
      <c r="A1092" s="346" t="s">
        <v>3807</v>
      </c>
      <c r="B1092" s="347" t="s">
        <v>3808</v>
      </c>
      <c r="C1092" s="348" t="s">
        <v>661</v>
      </c>
      <c r="D1092" s="330">
        <f t="shared" si="52"/>
        <v>0</v>
      </c>
      <c r="E1092" s="331">
        <f t="shared" si="53"/>
        <v>0</v>
      </c>
      <c r="F1092" s="331">
        <f t="shared" si="54"/>
        <v>0</v>
      </c>
      <c r="G1092" s="331">
        <f t="shared" si="55"/>
        <v>0</v>
      </c>
      <c r="H1092" s="331">
        <f t="shared" si="56"/>
        <v>0</v>
      </c>
      <c r="I1092" s="331">
        <f t="shared" si="57"/>
        <v>0</v>
      </c>
      <c r="J1092" s="331">
        <f t="shared" si="58"/>
        <v>0</v>
      </c>
      <c r="K1092" s="331">
        <f t="shared" si="59"/>
        <v>0</v>
      </c>
      <c r="L1092" s="331">
        <f t="shared" si="60"/>
        <v>0</v>
      </c>
      <c r="M1092" s="332">
        <f t="shared" si="61"/>
        <v>0</v>
      </c>
      <c r="N1092" s="333">
        <f t="shared" si="62"/>
        <v>0</v>
      </c>
      <c r="O1092" s="334"/>
      <c r="P1092" s="335">
        <f t="shared" si="63"/>
        <v>0</v>
      </c>
      <c r="Q1092" s="336" t="str">
        <f t="shared" si="64"/>
        <v/>
      </c>
      <c r="R1092" s="148"/>
      <c r="S1092" s="148"/>
      <c r="T1092" s="337"/>
      <c r="U1092" s="148"/>
      <c r="V1092" s="148"/>
      <c r="W1092" s="337"/>
      <c r="X1092" s="147"/>
      <c r="Y1092" s="148"/>
      <c r="Z1092" s="147"/>
      <c r="AA1092" s="338">
        <v>0</v>
      </c>
      <c r="AB1092" s="339">
        <v>0</v>
      </c>
      <c r="AC1092" s="349">
        <v>0</v>
      </c>
      <c r="AD1092" s="147"/>
      <c r="AE1092" s="148"/>
      <c r="AF1092" s="147"/>
      <c r="AG1092" s="88">
        <v>0</v>
      </c>
      <c r="AH1092" s="88">
        <v>0</v>
      </c>
      <c r="AI1092" s="352"/>
      <c r="AJ1092" s="352"/>
      <c r="AK1092" s="88"/>
      <c r="AL1092" s="352"/>
      <c r="AM1092" s="88"/>
      <c r="AN1092" s="88"/>
      <c r="AO1092" s="353"/>
      <c r="AP1092" s="353"/>
      <c r="AQ1092" s="358"/>
      <c r="AR1092" s="358"/>
      <c r="AS1092" s="358"/>
      <c r="AT1092" s="153"/>
      <c r="AU1092" s="88"/>
      <c r="AV1092" s="352"/>
      <c r="AW1092" s="148">
        <v>0</v>
      </c>
      <c r="AX1092" s="148">
        <v>0</v>
      </c>
      <c r="AY1092" s="147"/>
      <c r="AZ1092" s="148"/>
      <c r="BA1092" s="148"/>
      <c r="BB1092" s="147"/>
      <c r="BC1092" s="147"/>
      <c r="BD1092" s="148"/>
      <c r="BE1092" s="148"/>
      <c r="BF1092" s="338">
        <v>0</v>
      </c>
      <c r="BG1092" s="352"/>
      <c r="BH1092" s="349">
        <v>0</v>
      </c>
      <c r="BI1092" s="337"/>
      <c r="BJ1092" s="342"/>
      <c r="BK1092" s="343"/>
      <c r="BL1092" s="147"/>
      <c r="BM1092" s="147"/>
      <c r="BN1092" s="148"/>
      <c r="BO1092" s="148"/>
      <c r="BP1092" s="147"/>
      <c r="BQ1092" s="144">
        <v>0</v>
      </c>
      <c r="BR1092" s="352"/>
      <c r="BS1092" s="352"/>
      <c r="BT1092" s="352"/>
      <c r="BU1092" s="338"/>
      <c r="BV1092" s="144"/>
      <c r="BW1092" s="352"/>
      <c r="BX1092" s="352"/>
      <c r="BY1092" s="88"/>
      <c r="BZ1092" s="88"/>
      <c r="CA1092" s="149">
        <v>0</v>
      </c>
      <c r="CB1092" s="338">
        <v>0</v>
      </c>
      <c r="CC1092" s="344">
        <v>0</v>
      </c>
      <c r="CD1092" s="352"/>
      <c r="CE1092" s="352"/>
      <c r="CF1092" s="146">
        <v>0</v>
      </c>
      <c r="CG1092" s="148"/>
      <c r="CH1092" s="148"/>
      <c r="CI1092" s="337"/>
      <c r="CJ1092" s="147"/>
      <c r="CK1092" s="338"/>
      <c r="CL1092" s="352"/>
      <c r="CM1092" s="352"/>
      <c r="CN1092" s="338"/>
      <c r="CO1092" s="344"/>
    </row>
    <row r="1093" spans="1:93" ht="24" customHeight="1" x14ac:dyDescent="0.3">
      <c r="A1093" s="327" t="s">
        <v>3809</v>
      </c>
      <c r="B1093" s="328" t="s">
        <v>3810</v>
      </c>
      <c r="C1093" s="329" t="s">
        <v>314</v>
      </c>
      <c r="D1093" s="330">
        <f t="shared" si="52"/>
        <v>0</v>
      </c>
      <c r="E1093" s="331">
        <f t="shared" si="53"/>
        <v>0</v>
      </c>
      <c r="F1093" s="331">
        <f t="shared" si="54"/>
        <v>0</v>
      </c>
      <c r="G1093" s="331">
        <f t="shared" si="55"/>
        <v>0</v>
      </c>
      <c r="H1093" s="331">
        <f t="shared" si="56"/>
        <v>0</v>
      </c>
      <c r="I1093" s="331">
        <f t="shared" si="57"/>
        <v>0</v>
      </c>
      <c r="J1093" s="331">
        <f t="shared" si="58"/>
        <v>0</v>
      </c>
      <c r="K1093" s="331">
        <f t="shared" si="59"/>
        <v>0</v>
      </c>
      <c r="L1093" s="331">
        <f t="shared" si="60"/>
        <v>0</v>
      </c>
      <c r="M1093" s="332">
        <f t="shared" si="61"/>
        <v>0</v>
      </c>
      <c r="N1093" s="333">
        <f t="shared" si="62"/>
        <v>0</v>
      </c>
      <c r="O1093" s="334"/>
      <c r="P1093" s="335">
        <f t="shared" si="63"/>
        <v>0</v>
      </c>
      <c r="Q1093" s="336" t="str">
        <f t="shared" si="64"/>
        <v/>
      </c>
      <c r="R1093" s="349"/>
      <c r="S1093" s="349"/>
      <c r="T1093" s="337"/>
      <c r="U1093" s="349"/>
      <c r="V1093" s="349"/>
      <c r="W1093" s="337"/>
      <c r="X1093" s="147"/>
      <c r="Y1093" s="349"/>
      <c r="Z1093" s="147"/>
      <c r="AA1093" s="338">
        <v>0</v>
      </c>
      <c r="AB1093" s="339">
        <v>0</v>
      </c>
      <c r="AC1093" s="148">
        <v>0</v>
      </c>
      <c r="AD1093" s="147"/>
      <c r="AE1093" s="349"/>
      <c r="AF1093" s="147"/>
      <c r="AG1093" s="144">
        <v>0</v>
      </c>
      <c r="AH1093" s="144">
        <v>0</v>
      </c>
      <c r="AI1093" s="145"/>
      <c r="AJ1093" s="145"/>
      <c r="AK1093" s="144"/>
      <c r="AL1093" s="145"/>
      <c r="AM1093" s="144"/>
      <c r="AN1093" s="144"/>
      <c r="AO1093" s="340"/>
      <c r="AP1093" s="340"/>
      <c r="AQ1093" s="341"/>
      <c r="AR1093" s="341"/>
      <c r="AS1093" s="341"/>
      <c r="AT1093" s="153"/>
      <c r="AU1093" s="144"/>
      <c r="AV1093" s="145"/>
      <c r="AW1093" s="148">
        <v>0</v>
      </c>
      <c r="AX1093" s="148">
        <v>0</v>
      </c>
      <c r="AY1093" s="147"/>
      <c r="AZ1093" s="148"/>
      <c r="BA1093" s="148"/>
      <c r="BB1093" s="147"/>
      <c r="BC1093" s="147"/>
      <c r="BD1093" s="148"/>
      <c r="BE1093" s="148"/>
      <c r="BF1093" s="338">
        <v>0</v>
      </c>
      <c r="BG1093" s="145"/>
      <c r="BH1093" s="148">
        <v>0</v>
      </c>
      <c r="BI1093" s="337"/>
      <c r="BJ1093" s="342"/>
      <c r="BK1093" s="343"/>
      <c r="BL1093" s="147"/>
      <c r="BM1093" s="147"/>
      <c r="BN1093" s="148"/>
      <c r="BO1093" s="148"/>
      <c r="BP1093" s="147"/>
      <c r="BQ1093" s="144">
        <v>0</v>
      </c>
      <c r="BR1093" s="145"/>
      <c r="BS1093" s="145"/>
      <c r="BT1093" s="145"/>
      <c r="BU1093" s="338"/>
      <c r="BV1093" s="144"/>
      <c r="BW1093" s="145"/>
      <c r="BX1093" s="145"/>
      <c r="BY1093" s="144"/>
      <c r="BZ1093" s="144"/>
      <c r="CA1093" s="355">
        <v>0</v>
      </c>
      <c r="CB1093" s="338">
        <v>0</v>
      </c>
      <c r="CC1093" s="344">
        <v>0</v>
      </c>
      <c r="CD1093" s="145"/>
      <c r="CE1093" s="145"/>
      <c r="CF1093" s="146">
        <v>0</v>
      </c>
      <c r="CG1093" s="148"/>
      <c r="CH1093" s="148"/>
      <c r="CI1093" s="337"/>
      <c r="CJ1093" s="147"/>
      <c r="CK1093" s="338"/>
      <c r="CL1093" s="145"/>
      <c r="CM1093" s="145"/>
      <c r="CN1093" s="338"/>
      <c r="CO1093" s="344"/>
    </row>
    <row r="1094" spans="1:93" ht="24" customHeight="1" x14ac:dyDescent="0.3">
      <c r="A1094" s="327" t="s">
        <v>3811</v>
      </c>
      <c r="B1094" s="328" t="s">
        <v>3812</v>
      </c>
      <c r="C1094" s="329" t="s">
        <v>2094</v>
      </c>
      <c r="D1094" s="330">
        <f t="shared" si="52"/>
        <v>0</v>
      </c>
      <c r="E1094" s="331">
        <f t="shared" si="53"/>
        <v>0</v>
      </c>
      <c r="F1094" s="331">
        <f t="shared" si="54"/>
        <v>0</v>
      </c>
      <c r="G1094" s="331">
        <f t="shared" si="55"/>
        <v>0</v>
      </c>
      <c r="H1094" s="331">
        <f t="shared" si="56"/>
        <v>0</v>
      </c>
      <c r="I1094" s="331">
        <f t="shared" si="57"/>
        <v>0</v>
      </c>
      <c r="J1094" s="331">
        <f t="shared" si="58"/>
        <v>0</v>
      </c>
      <c r="K1094" s="331">
        <f t="shared" si="59"/>
        <v>0</v>
      </c>
      <c r="L1094" s="331">
        <f t="shared" si="60"/>
        <v>0</v>
      </c>
      <c r="M1094" s="332">
        <f t="shared" si="61"/>
        <v>0</v>
      </c>
      <c r="N1094" s="333">
        <f t="shared" si="62"/>
        <v>0</v>
      </c>
      <c r="O1094" s="334"/>
      <c r="P1094" s="335">
        <f t="shared" si="63"/>
        <v>0</v>
      </c>
      <c r="Q1094" s="336" t="str">
        <f t="shared" si="64"/>
        <v/>
      </c>
      <c r="R1094" s="148"/>
      <c r="S1094" s="148"/>
      <c r="T1094" s="337"/>
      <c r="U1094" s="148"/>
      <c r="V1094" s="148"/>
      <c r="W1094" s="337"/>
      <c r="X1094" s="147"/>
      <c r="Y1094" s="148"/>
      <c r="Z1094" s="147"/>
      <c r="AA1094" s="338">
        <v>0</v>
      </c>
      <c r="AB1094" s="339">
        <v>0</v>
      </c>
      <c r="AC1094" s="349">
        <v>0</v>
      </c>
      <c r="AD1094" s="147"/>
      <c r="AE1094" s="148"/>
      <c r="AF1094" s="147"/>
      <c r="AG1094" s="144">
        <v>0</v>
      </c>
      <c r="AH1094" s="144">
        <v>0</v>
      </c>
      <c r="AI1094" s="145"/>
      <c r="AJ1094" s="145"/>
      <c r="AK1094" s="144"/>
      <c r="AL1094" s="145"/>
      <c r="AM1094" s="144"/>
      <c r="AN1094" s="144"/>
      <c r="AO1094" s="340"/>
      <c r="AP1094" s="340"/>
      <c r="AQ1094" s="341"/>
      <c r="AR1094" s="341"/>
      <c r="AS1094" s="341"/>
      <c r="AT1094" s="153"/>
      <c r="AU1094" s="144"/>
      <c r="AV1094" s="145"/>
      <c r="AW1094" s="148">
        <v>0</v>
      </c>
      <c r="AX1094" s="148">
        <v>0</v>
      </c>
      <c r="AY1094" s="147"/>
      <c r="AZ1094" s="148"/>
      <c r="BA1094" s="148"/>
      <c r="BB1094" s="147"/>
      <c r="BC1094" s="147"/>
      <c r="BD1094" s="148"/>
      <c r="BE1094" s="148"/>
      <c r="BF1094" s="338">
        <v>0</v>
      </c>
      <c r="BG1094" s="145"/>
      <c r="BH1094" s="148">
        <v>0</v>
      </c>
      <c r="BI1094" s="337"/>
      <c r="BJ1094" s="342"/>
      <c r="BK1094" s="343"/>
      <c r="BL1094" s="147"/>
      <c r="BM1094" s="147"/>
      <c r="BN1094" s="148"/>
      <c r="BO1094" s="148"/>
      <c r="BP1094" s="147"/>
      <c r="BQ1094" s="144">
        <v>0</v>
      </c>
      <c r="BR1094" s="145"/>
      <c r="BS1094" s="145"/>
      <c r="BT1094" s="145"/>
      <c r="BU1094" s="338"/>
      <c r="BV1094" s="144"/>
      <c r="BW1094" s="145"/>
      <c r="BX1094" s="145"/>
      <c r="BY1094" s="144"/>
      <c r="BZ1094" s="144"/>
      <c r="CA1094" s="355">
        <v>0</v>
      </c>
      <c r="CB1094" s="338">
        <v>0</v>
      </c>
      <c r="CC1094" s="344">
        <v>0</v>
      </c>
      <c r="CD1094" s="145"/>
      <c r="CE1094" s="145"/>
      <c r="CF1094" s="146">
        <v>0</v>
      </c>
      <c r="CG1094" s="148"/>
      <c r="CH1094" s="148"/>
      <c r="CI1094" s="337"/>
      <c r="CJ1094" s="147"/>
      <c r="CK1094" s="338"/>
      <c r="CL1094" s="145"/>
      <c r="CM1094" s="145"/>
      <c r="CN1094" s="338"/>
      <c r="CO1094" s="344"/>
    </row>
    <row r="1095" spans="1:93" ht="24" customHeight="1" x14ac:dyDescent="0.3">
      <c r="A1095" s="345" t="s">
        <v>3813</v>
      </c>
      <c r="B1095" s="328" t="s">
        <v>3814</v>
      </c>
      <c r="C1095" s="329" t="s">
        <v>1900</v>
      </c>
      <c r="D1095" s="330">
        <f t="shared" si="52"/>
        <v>0</v>
      </c>
      <c r="E1095" s="331">
        <f t="shared" si="53"/>
        <v>0</v>
      </c>
      <c r="F1095" s="331">
        <f t="shared" si="54"/>
        <v>0</v>
      </c>
      <c r="G1095" s="331">
        <f t="shared" si="55"/>
        <v>0</v>
      </c>
      <c r="H1095" s="331">
        <f t="shared" si="56"/>
        <v>0</v>
      </c>
      <c r="I1095" s="331">
        <f t="shared" si="57"/>
        <v>0</v>
      </c>
      <c r="J1095" s="331">
        <f t="shared" si="58"/>
        <v>0</v>
      </c>
      <c r="K1095" s="331">
        <f t="shared" si="59"/>
        <v>0</v>
      </c>
      <c r="L1095" s="331">
        <f t="shared" si="60"/>
        <v>0</v>
      </c>
      <c r="M1095" s="332">
        <f t="shared" si="61"/>
        <v>0</v>
      </c>
      <c r="N1095" s="333">
        <f t="shared" si="62"/>
        <v>0</v>
      </c>
      <c r="O1095" s="334"/>
      <c r="P1095" s="335">
        <f t="shared" si="63"/>
        <v>0</v>
      </c>
      <c r="Q1095" s="336" t="str">
        <f t="shared" si="64"/>
        <v/>
      </c>
      <c r="R1095" s="148"/>
      <c r="S1095" s="148"/>
      <c r="T1095" s="337"/>
      <c r="U1095" s="148"/>
      <c r="V1095" s="148"/>
      <c r="W1095" s="337"/>
      <c r="X1095" s="147"/>
      <c r="Y1095" s="148"/>
      <c r="Z1095" s="147"/>
      <c r="AA1095" s="354">
        <v>0</v>
      </c>
      <c r="AB1095" s="357">
        <v>0</v>
      </c>
      <c r="AC1095" s="148">
        <v>0</v>
      </c>
      <c r="AD1095" s="147"/>
      <c r="AE1095" s="148"/>
      <c r="AF1095" s="147"/>
      <c r="AG1095" s="144">
        <v>0</v>
      </c>
      <c r="AH1095" s="144">
        <v>0</v>
      </c>
      <c r="AI1095" s="145"/>
      <c r="AJ1095" s="145"/>
      <c r="AK1095" s="144"/>
      <c r="AL1095" s="145"/>
      <c r="AM1095" s="144"/>
      <c r="AN1095" s="144"/>
      <c r="AO1095" s="340"/>
      <c r="AP1095" s="340"/>
      <c r="AQ1095" s="341"/>
      <c r="AR1095" s="341"/>
      <c r="AS1095" s="341"/>
      <c r="AT1095" s="359"/>
      <c r="AU1095" s="144"/>
      <c r="AV1095" s="145"/>
      <c r="AW1095" s="148">
        <v>0</v>
      </c>
      <c r="AX1095" s="148">
        <v>0</v>
      </c>
      <c r="AY1095" s="147"/>
      <c r="AZ1095" s="148"/>
      <c r="BA1095" s="148"/>
      <c r="BB1095" s="147"/>
      <c r="BC1095" s="147"/>
      <c r="BD1095" s="148"/>
      <c r="BE1095" s="148"/>
      <c r="BF1095" s="338">
        <v>0</v>
      </c>
      <c r="BG1095" s="145"/>
      <c r="BH1095" s="349">
        <v>0</v>
      </c>
      <c r="BI1095" s="337"/>
      <c r="BJ1095" s="342"/>
      <c r="BK1095" s="343"/>
      <c r="BL1095" s="147"/>
      <c r="BM1095" s="147"/>
      <c r="BN1095" s="148"/>
      <c r="BO1095" s="148"/>
      <c r="BP1095" s="147"/>
      <c r="BQ1095" s="88">
        <v>0</v>
      </c>
      <c r="BR1095" s="352"/>
      <c r="BS1095" s="352"/>
      <c r="BT1095" s="145"/>
      <c r="BU1095" s="338"/>
      <c r="BV1095" s="88"/>
      <c r="BW1095" s="145"/>
      <c r="BX1095" s="145"/>
      <c r="BY1095" s="144"/>
      <c r="BZ1095" s="144"/>
      <c r="CA1095" s="149">
        <v>0</v>
      </c>
      <c r="CB1095" s="338">
        <v>0</v>
      </c>
      <c r="CC1095" s="344">
        <v>0</v>
      </c>
      <c r="CD1095" s="145"/>
      <c r="CE1095" s="145"/>
      <c r="CF1095" s="146">
        <v>0</v>
      </c>
      <c r="CG1095" s="148"/>
      <c r="CH1095" s="148"/>
      <c r="CI1095" s="337"/>
      <c r="CJ1095" s="147"/>
      <c r="CK1095" s="338"/>
      <c r="CL1095" s="145"/>
      <c r="CM1095" s="145"/>
      <c r="CN1095" s="338"/>
      <c r="CO1095" s="344"/>
    </row>
    <row r="1096" spans="1:93" ht="24" customHeight="1" x14ac:dyDescent="0.3">
      <c r="A1096" s="327" t="s">
        <v>3815</v>
      </c>
      <c r="B1096" s="328" t="s">
        <v>3816</v>
      </c>
      <c r="C1096" s="329" t="s">
        <v>1070</v>
      </c>
      <c r="D1096" s="330">
        <f t="shared" si="52"/>
        <v>8</v>
      </c>
      <c r="E1096" s="331">
        <f t="shared" si="53"/>
        <v>7</v>
      </c>
      <c r="F1096" s="331">
        <f t="shared" si="54"/>
        <v>0</v>
      </c>
      <c r="G1096" s="331">
        <f t="shared" si="55"/>
        <v>0</v>
      </c>
      <c r="H1096" s="331">
        <f t="shared" si="56"/>
        <v>0</v>
      </c>
      <c r="I1096" s="331">
        <f t="shared" si="57"/>
        <v>0</v>
      </c>
      <c r="J1096" s="331">
        <f t="shared" si="58"/>
        <v>0</v>
      </c>
      <c r="K1096" s="331">
        <f t="shared" si="59"/>
        <v>0</v>
      </c>
      <c r="L1096" s="331">
        <f t="shared" si="60"/>
        <v>0</v>
      </c>
      <c r="M1096" s="332">
        <f t="shared" si="61"/>
        <v>0</v>
      </c>
      <c r="N1096" s="333">
        <f t="shared" si="62"/>
        <v>15</v>
      </c>
      <c r="O1096" s="334"/>
      <c r="P1096" s="335">
        <f t="shared" si="63"/>
        <v>15</v>
      </c>
      <c r="Q1096" s="336">
        <f t="shared" si="64"/>
        <v>550</v>
      </c>
      <c r="R1096" s="148"/>
      <c r="S1096" s="148"/>
      <c r="T1096" s="350"/>
      <c r="U1096" s="148"/>
      <c r="V1096" s="148"/>
      <c r="W1096" s="350"/>
      <c r="X1096" s="351"/>
      <c r="Y1096" s="148"/>
      <c r="Z1096" s="351"/>
      <c r="AA1096" s="338">
        <v>0</v>
      </c>
      <c r="AB1096" s="339">
        <v>0</v>
      </c>
      <c r="AC1096" s="148">
        <v>0</v>
      </c>
      <c r="AD1096" s="351"/>
      <c r="AE1096" s="148"/>
      <c r="AF1096" s="351">
        <v>7</v>
      </c>
      <c r="AG1096" s="88">
        <v>0</v>
      </c>
      <c r="AH1096" s="88">
        <v>0</v>
      </c>
      <c r="AI1096" s="145"/>
      <c r="AJ1096" s="145"/>
      <c r="AK1096" s="88"/>
      <c r="AL1096" s="145"/>
      <c r="AM1096" s="88"/>
      <c r="AN1096" s="88"/>
      <c r="AO1096" s="340"/>
      <c r="AP1096" s="340"/>
      <c r="AQ1096" s="358"/>
      <c r="AR1096" s="358"/>
      <c r="AS1096" s="358"/>
      <c r="AT1096" s="153"/>
      <c r="AU1096" s="88"/>
      <c r="AV1096" s="145"/>
      <c r="AW1096" s="148">
        <v>0</v>
      </c>
      <c r="AX1096" s="148">
        <v>0</v>
      </c>
      <c r="AY1096" s="351"/>
      <c r="AZ1096" s="148"/>
      <c r="BA1096" s="148"/>
      <c r="BB1096" s="351"/>
      <c r="BC1096" s="351"/>
      <c r="BD1096" s="148"/>
      <c r="BE1096" s="148"/>
      <c r="BF1096" s="354">
        <v>0</v>
      </c>
      <c r="BG1096" s="145"/>
      <c r="BH1096" s="148">
        <v>0</v>
      </c>
      <c r="BI1096" s="350"/>
      <c r="BJ1096" s="360"/>
      <c r="BK1096" s="343"/>
      <c r="BL1096" s="351"/>
      <c r="BM1096" s="351"/>
      <c r="BN1096" s="148"/>
      <c r="BO1096" s="148">
        <v>8</v>
      </c>
      <c r="BP1096" s="351"/>
      <c r="BQ1096" s="88">
        <v>0</v>
      </c>
      <c r="BR1096" s="352"/>
      <c r="BS1096" s="352"/>
      <c r="BT1096" s="145"/>
      <c r="BU1096" s="354"/>
      <c r="BV1096" s="88"/>
      <c r="BW1096" s="145"/>
      <c r="BX1096" s="145"/>
      <c r="BY1096" s="88"/>
      <c r="BZ1096" s="88"/>
      <c r="CA1096" s="355">
        <v>0</v>
      </c>
      <c r="CB1096" s="338">
        <v>0</v>
      </c>
      <c r="CC1096" s="344">
        <v>0</v>
      </c>
      <c r="CD1096" s="145"/>
      <c r="CE1096" s="145"/>
      <c r="CF1096" s="146">
        <v>0</v>
      </c>
      <c r="CG1096" s="349"/>
      <c r="CH1096" s="349"/>
      <c r="CI1096" s="350"/>
      <c r="CJ1096" s="351"/>
      <c r="CK1096" s="338"/>
      <c r="CL1096" s="145"/>
      <c r="CM1096" s="145"/>
      <c r="CN1096" s="338"/>
      <c r="CO1096" s="344"/>
    </row>
    <row r="1097" spans="1:93" ht="24" customHeight="1" x14ac:dyDescent="0.3">
      <c r="A1097" s="327" t="s">
        <v>3817</v>
      </c>
      <c r="B1097" s="328" t="s">
        <v>3818</v>
      </c>
      <c r="C1097" s="329" t="s">
        <v>1949</v>
      </c>
      <c r="D1097" s="330">
        <f t="shared" si="52"/>
        <v>0</v>
      </c>
      <c r="E1097" s="331">
        <f t="shared" si="53"/>
        <v>0</v>
      </c>
      <c r="F1097" s="331">
        <f t="shared" si="54"/>
        <v>0</v>
      </c>
      <c r="G1097" s="331">
        <f t="shared" si="55"/>
        <v>0</v>
      </c>
      <c r="H1097" s="331">
        <f t="shared" si="56"/>
        <v>0</v>
      </c>
      <c r="I1097" s="331">
        <f t="shared" si="57"/>
        <v>0</v>
      </c>
      <c r="J1097" s="331">
        <f t="shared" si="58"/>
        <v>0</v>
      </c>
      <c r="K1097" s="331">
        <f t="shared" si="59"/>
        <v>0</v>
      </c>
      <c r="L1097" s="331">
        <f t="shared" si="60"/>
        <v>0</v>
      </c>
      <c r="M1097" s="332">
        <f t="shared" si="61"/>
        <v>0</v>
      </c>
      <c r="N1097" s="333">
        <f t="shared" si="62"/>
        <v>0</v>
      </c>
      <c r="O1097" s="334"/>
      <c r="P1097" s="335">
        <f t="shared" si="63"/>
        <v>0</v>
      </c>
      <c r="Q1097" s="336" t="str">
        <f t="shared" si="64"/>
        <v/>
      </c>
      <c r="R1097" s="148"/>
      <c r="S1097" s="148"/>
      <c r="T1097" s="337"/>
      <c r="U1097" s="148"/>
      <c r="V1097" s="148"/>
      <c r="W1097" s="337"/>
      <c r="X1097" s="147"/>
      <c r="Y1097" s="148"/>
      <c r="Z1097" s="147"/>
      <c r="AA1097" s="338">
        <v>0</v>
      </c>
      <c r="AB1097" s="339">
        <v>0</v>
      </c>
      <c r="AC1097" s="349">
        <v>0</v>
      </c>
      <c r="AD1097" s="147"/>
      <c r="AE1097" s="148"/>
      <c r="AF1097" s="147"/>
      <c r="AG1097" s="144">
        <v>0</v>
      </c>
      <c r="AH1097" s="144">
        <v>0</v>
      </c>
      <c r="AI1097" s="145"/>
      <c r="AJ1097" s="145"/>
      <c r="AK1097" s="144"/>
      <c r="AL1097" s="145"/>
      <c r="AM1097" s="144"/>
      <c r="AN1097" s="144"/>
      <c r="AO1097" s="340"/>
      <c r="AP1097" s="340"/>
      <c r="AQ1097" s="341"/>
      <c r="AR1097" s="341"/>
      <c r="AS1097" s="341"/>
      <c r="AT1097" s="153"/>
      <c r="AU1097" s="144"/>
      <c r="AV1097" s="145"/>
      <c r="AW1097" s="148">
        <v>0</v>
      </c>
      <c r="AX1097" s="148">
        <v>0</v>
      </c>
      <c r="AY1097" s="147"/>
      <c r="AZ1097" s="148"/>
      <c r="BA1097" s="148"/>
      <c r="BB1097" s="147"/>
      <c r="BC1097" s="147"/>
      <c r="BD1097" s="148"/>
      <c r="BE1097" s="148"/>
      <c r="BF1097" s="354">
        <v>0</v>
      </c>
      <c r="BG1097" s="145"/>
      <c r="BH1097" s="148">
        <v>0</v>
      </c>
      <c r="BI1097" s="337"/>
      <c r="BJ1097" s="360"/>
      <c r="BK1097" s="343"/>
      <c r="BL1097" s="147"/>
      <c r="BM1097" s="147"/>
      <c r="BN1097" s="148"/>
      <c r="BO1097" s="148"/>
      <c r="BP1097" s="147"/>
      <c r="BQ1097" s="144">
        <v>0</v>
      </c>
      <c r="BR1097" s="145"/>
      <c r="BS1097" s="145"/>
      <c r="BT1097" s="145"/>
      <c r="BU1097" s="354"/>
      <c r="BV1097" s="144"/>
      <c r="BW1097" s="145"/>
      <c r="BX1097" s="145"/>
      <c r="BY1097" s="144"/>
      <c r="BZ1097" s="144"/>
      <c r="CA1097" s="149">
        <v>0</v>
      </c>
      <c r="CB1097" s="338">
        <v>0</v>
      </c>
      <c r="CC1097" s="344">
        <v>0</v>
      </c>
      <c r="CD1097" s="145"/>
      <c r="CE1097" s="145"/>
      <c r="CF1097" s="146">
        <v>0</v>
      </c>
      <c r="CG1097" s="148"/>
      <c r="CH1097" s="148"/>
      <c r="CI1097" s="337"/>
      <c r="CJ1097" s="147"/>
      <c r="CK1097" s="338"/>
      <c r="CL1097" s="145"/>
      <c r="CM1097" s="145"/>
      <c r="CN1097" s="338"/>
      <c r="CO1097" s="344"/>
    </row>
    <row r="1098" spans="1:93" ht="24" customHeight="1" x14ac:dyDescent="0.3">
      <c r="A1098" s="345" t="s">
        <v>3819</v>
      </c>
      <c r="B1098" s="328" t="s">
        <v>3820</v>
      </c>
      <c r="C1098" s="329" t="s">
        <v>1972</v>
      </c>
      <c r="D1098" s="330">
        <f t="shared" si="52"/>
        <v>10</v>
      </c>
      <c r="E1098" s="331">
        <f t="shared" si="53"/>
        <v>10</v>
      </c>
      <c r="F1098" s="331">
        <f t="shared" si="54"/>
        <v>0</v>
      </c>
      <c r="G1098" s="331">
        <f t="shared" si="55"/>
        <v>0</v>
      </c>
      <c r="H1098" s="331">
        <f t="shared" si="56"/>
        <v>0</v>
      </c>
      <c r="I1098" s="331">
        <f t="shared" si="57"/>
        <v>0</v>
      </c>
      <c r="J1098" s="331">
        <f t="shared" si="58"/>
        <v>0</v>
      </c>
      <c r="K1098" s="331">
        <f t="shared" si="59"/>
        <v>0</v>
      </c>
      <c r="L1098" s="331">
        <f t="shared" si="60"/>
        <v>0</v>
      </c>
      <c r="M1098" s="332">
        <f t="shared" si="61"/>
        <v>0</v>
      </c>
      <c r="N1098" s="333">
        <f t="shared" si="62"/>
        <v>20</v>
      </c>
      <c r="O1098" s="334"/>
      <c r="P1098" s="335">
        <f t="shared" si="63"/>
        <v>20</v>
      </c>
      <c r="Q1098" s="336">
        <f t="shared" si="64"/>
        <v>458</v>
      </c>
      <c r="R1098" s="148"/>
      <c r="S1098" s="148"/>
      <c r="T1098" s="350"/>
      <c r="U1098" s="148"/>
      <c r="V1098" s="148"/>
      <c r="W1098" s="350"/>
      <c r="X1098" s="351"/>
      <c r="Y1098" s="148"/>
      <c r="Z1098" s="351"/>
      <c r="AA1098" s="338">
        <v>0</v>
      </c>
      <c r="AB1098" s="339">
        <v>0</v>
      </c>
      <c r="AC1098" s="148">
        <v>0</v>
      </c>
      <c r="AD1098" s="351"/>
      <c r="AE1098" s="148"/>
      <c r="AF1098" s="351">
        <v>10</v>
      </c>
      <c r="AG1098" s="144">
        <v>0</v>
      </c>
      <c r="AH1098" s="144">
        <v>0</v>
      </c>
      <c r="AI1098" s="145"/>
      <c r="AJ1098" s="145"/>
      <c r="AK1098" s="144"/>
      <c r="AL1098" s="145"/>
      <c r="AM1098" s="144"/>
      <c r="AN1098" s="144"/>
      <c r="AO1098" s="340"/>
      <c r="AP1098" s="340"/>
      <c r="AQ1098" s="341"/>
      <c r="AR1098" s="341"/>
      <c r="AS1098" s="341"/>
      <c r="AT1098" s="153"/>
      <c r="AU1098" s="144"/>
      <c r="AV1098" s="145"/>
      <c r="AW1098" s="349">
        <v>0</v>
      </c>
      <c r="AX1098" s="349">
        <v>0</v>
      </c>
      <c r="AY1098" s="351"/>
      <c r="AZ1098" s="349"/>
      <c r="BA1098" s="349"/>
      <c r="BB1098" s="351"/>
      <c r="BC1098" s="351"/>
      <c r="BD1098" s="349"/>
      <c r="BE1098" s="349"/>
      <c r="BF1098" s="338">
        <v>0</v>
      </c>
      <c r="BG1098" s="145"/>
      <c r="BH1098" s="148">
        <v>0</v>
      </c>
      <c r="BI1098" s="350"/>
      <c r="BJ1098" s="342"/>
      <c r="BK1098" s="343"/>
      <c r="BL1098" s="351"/>
      <c r="BM1098" s="351"/>
      <c r="BN1098" s="349"/>
      <c r="BO1098" s="349">
        <v>10</v>
      </c>
      <c r="BP1098" s="351"/>
      <c r="BQ1098" s="88">
        <v>0</v>
      </c>
      <c r="BR1098" s="352"/>
      <c r="BS1098" s="352"/>
      <c r="BT1098" s="145"/>
      <c r="BU1098" s="338"/>
      <c r="BV1098" s="88"/>
      <c r="BW1098" s="145"/>
      <c r="BX1098" s="145"/>
      <c r="BY1098" s="144"/>
      <c r="BZ1098" s="144"/>
      <c r="CA1098" s="149">
        <v>0</v>
      </c>
      <c r="CB1098" s="354">
        <v>0</v>
      </c>
      <c r="CC1098" s="88">
        <v>0</v>
      </c>
      <c r="CD1098" s="145"/>
      <c r="CE1098" s="145"/>
      <c r="CF1098" s="146">
        <v>0</v>
      </c>
      <c r="CG1098" s="349"/>
      <c r="CH1098" s="349"/>
      <c r="CI1098" s="350"/>
      <c r="CJ1098" s="351"/>
      <c r="CK1098" s="354"/>
      <c r="CL1098" s="145"/>
      <c r="CM1098" s="145"/>
      <c r="CN1098" s="354"/>
      <c r="CO1098" s="88"/>
    </row>
    <row r="1099" spans="1:93" ht="24" customHeight="1" x14ac:dyDescent="0.3">
      <c r="A1099" s="345" t="s">
        <v>3821</v>
      </c>
      <c r="B1099" s="328" t="s">
        <v>3822</v>
      </c>
      <c r="C1099" s="329" t="s">
        <v>2013</v>
      </c>
      <c r="D1099" s="330">
        <f t="shared" si="52"/>
        <v>0</v>
      </c>
      <c r="E1099" s="331">
        <f t="shared" si="53"/>
        <v>0</v>
      </c>
      <c r="F1099" s="331">
        <f t="shared" si="54"/>
        <v>0</v>
      </c>
      <c r="G1099" s="331">
        <f t="shared" si="55"/>
        <v>0</v>
      </c>
      <c r="H1099" s="331">
        <f t="shared" si="56"/>
        <v>0</v>
      </c>
      <c r="I1099" s="331">
        <f t="shared" si="57"/>
        <v>0</v>
      </c>
      <c r="J1099" s="331">
        <f t="shared" si="58"/>
        <v>0</v>
      </c>
      <c r="K1099" s="331">
        <f t="shared" si="59"/>
        <v>0</v>
      </c>
      <c r="L1099" s="331">
        <f t="shared" si="60"/>
        <v>0</v>
      </c>
      <c r="M1099" s="332">
        <f t="shared" si="61"/>
        <v>0</v>
      </c>
      <c r="N1099" s="333">
        <f t="shared" si="62"/>
        <v>0</v>
      </c>
      <c r="O1099" s="334"/>
      <c r="P1099" s="335">
        <f t="shared" si="63"/>
        <v>0</v>
      </c>
      <c r="Q1099" s="336" t="str">
        <f t="shared" si="64"/>
        <v/>
      </c>
      <c r="R1099" s="148"/>
      <c r="S1099" s="148"/>
      <c r="T1099" s="350"/>
      <c r="U1099" s="148"/>
      <c r="V1099" s="148"/>
      <c r="W1099" s="350"/>
      <c r="X1099" s="351"/>
      <c r="Y1099" s="148"/>
      <c r="Z1099" s="351"/>
      <c r="AA1099" s="338">
        <v>0</v>
      </c>
      <c r="AB1099" s="339">
        <v>0</v>
      </c>
      <c r="AC1099" s="148">
        <v>0</v>
      </c>
      <c r="AD1099" s="351"/>
      <c r="AE1099" s="148"/>
      <c r="AF1099" s="351"/>
      <c r="AG1099" s="144">
        <v>0</v>
      </c>
      <c r="AH1099" s="144">
        <v>0</v>
      </c>
      <c r="AI1099" s="145"/>
      <c r="AJ1099" s="145"/>
      <c r="AK1099" s="144"/>
      <c r="AL1099" s="145"/>
      <c r="AM1099" s="144"/>
      <c r="AN1099" s="144"/>
      <c r="AO1099" s="340"/>
      <c r="AP1099" s="340"/>
      <c r="AQ1099" s="341"/>
      <c r="AR1099" s="341"/>
      <c r="AS1099" s="341"/>
      <c r="AT1099" s="153"/>
      <c r="AU1099" s="144"/>
      <c r="AV1099" s="145"/>
      <c r="AW1099" s="349">
        <v>0</v>
      </c>
      <c r="AX1099" s="349">
        <v>0</v>
      </c>
      <c r="AY1099" s="351"/>
      <c r="AZ1099" s="349"/>
      <c r="BA1099" s="349"/>
      <c r="BB1099" s="351"/>
      <c r="BC1099" s="351"/>
      <c r="BD1099" s="349"/>
      <c r="BE1099" s="349"/>
      <c r="BF1099" s="354">
        <v>0</v>
      </c>
      <c r="BG1099" s="145"/>
      <c r="BH1099" s="148">
        <v>0</v>
      </c>
      <c r="BI1099" s="350"/>
      <c r="BJ1099" s="360"/>
      <c r="BK1099" s="343"/>
      <c r="BL1099" s="351"/>
      <c r="BM1099" s="351"/>
      <c r="BN1099" s="349"/>
      <c r="BO1099" s="349"/>
      <c r="BP1099" s="351"/>
      <c r="BQ1099" s="144">
        <v>0</v>
      </c>
      <c r="BR1099" s="145"/>
      <c r="BS1099" s="145"/>
      <c r="BT1099" s="145"/>
      <c r="BU1099" s="354"/>
      <c r="BV1099" s="144"/>
      <c r="BW1099" s="145"/>
      <c r="BX1099" s="145"/>
      <c r="BY1099" s="144"/>
      <c r="BZ1099" s="144"/>
      <c r="CA1099" s="149">
        <v>0</v>
      </c>
      <c r="CB1099" s="338">
        <v>0</v>
      </c>
      <c r="CC1099" s="344">
        <v>0</v>
      </c>
      <c r="CD1099" s="145"/>
      <c r="CE1099" s="145"/>
      <c r="CF1099" s="146">
        <v>0</v>
      </c>
      <c r="CG1099" s="349"/>
      <c r="CH1099" s="349"/>
      <c r="CI1099" s="350"/>
      <c r="CJ1099" s="351"/>
      <c r="CK1099" s="338"/>
      <c r="CL1099" s="145"/>
      <c r="CM1099" s="145"/>
      <c r="CN1099" s="338"/>
      <c r="CO1099" s="344"/>
    </row>
    <row r="1100" spans="1:93" ht="24" customHeight="1" x14ac:dyDescent="0.3">
      <c r="A1100" s="345" t="s">
        <v>3823</v>
      </c>
      <c r="B1100" s="328" t="s">
        <v>3824</v>
      </c>
      <c r="C1100" s="329" t="s">
        <v>437</v>
      </c>
      <c r="D1100" s="330">
        <f t="shared" si="52"/>
        <v>12</v>
      </c>
      <c r="E1100" s="331">
        <f t="shared" si="53"/>
        <v>10</v>
      </c>
      <c r="F1100" s="331">
        <f t="shared" si="54"/>
        <v>0</v>
      </c>
      <c r="G1100" s="331">
        <f t="shared" si="55"/>
        <v>0</v>
      </c>
      <c r="H1100" s="331">
        <f t="shared" si="56"/>
        <v>0</v>
      </c>
      <c r="I1100" s="331">
        <f t="shared" si="57"/>
        <v>0</v>
      </c>
      <c r="J1100" s="331">
        <f t="shared" si="58"/>
        <v>0</v>
      </c>
      <c r="K1100" s="331">
        <f t="shared" si="59"/>
        <v>0</v>
      </c>
      <c r="L1100" s="331">
        <f t="shared" si="60"/>
        <v>0</v>
      </c>
      <c r="M1100" s="332">
        <f t="shared" si="61"/>
        <v>0</v>
      </c>
      <c r="N1100" s="333">
        <f t="shared" si="62"/>
        <v>22</v>
      </c>
      <c r="O1100" s="334"/>
      <c r="P1100" s="335">
        <f t="shared" si="63"/>
        <v>22</v>
      </c>
      <c r="Q1100" s="336">
        <f t="shared" si="64"/>
        <v>433</v>
      </c>
      <c r="R1100" s="148"/>
      <c r="S1100" s="148"/>
      <c r="T1100" s="350"/>
      <c r="U1100" s="148"/>
      <c r="V1100" s="148"/>
      <c r="W1100" s="350"/>
      <c r="X1100" s="351"/>
      <c r="Y1100" s="148"/>
      <c r="Z1100" s="351"/>
      <c r="AA1100" s="338">
        <v>0</v>
      </c>
      <c r="AB1100" s="339">
        <v>0</v>
      </c>
      <c r="AC1100" s="148">
        <v>0</v>
      </c>
      <c r="AD1100" s="351"/>
      <c r="AE1100" s="148"/>
      <c r="AF1100" s="351">
        <v>10</v>
      </c>
      <c r="AG1100" s="144">
        <v>0</v>
      </c>
      <c r="AH1100" s="144">
        <v>0</v>
      </c>
      <c r="AI1100" s="145"/>
      <c r="AJ1100" s="145"/>
      <c r="AK1100" s="144"/>
      <c r="AL1100" s="145"/>
      <c r="AM1100" s="144"/>
      <c r="AN1100" s="144"/>
      <c r="AO1100" s="340"/>
      <c r="AP1100" s="340"/>
      <c r="AQ1100" s="341"/>
      <c r="AR1100" s="341"/>
      <c r="AS1100" s="341"/>
      <c r="AT1100" s="153"/>
      <c r="AU1100" s="144"/>
      <c r="AV1100" s="145"/>
      <c r="AW1100" s="148">
        <v>0</v>
      </c>
      <c r="AX1100" s="148">
        <v>0</v>
      </c>
      <c r="AY1100" s="351"/>
      <c r="AZ1100" s="148"/>
      <c r="BA1100" s="148"/>
      <c r="BB1100" s="351"/>
      <c r="BC1100" s="351"/>
      <c r="BD1100" s="148"/>
      <c r="BE1100" s="148"/>
      <c r="BF1100" s="338">
        <v>0</v>
      </c>
      <c r="BG1100" s="145"/>
      <c r="BH1100" s="148">
        <v>0</v>
      </c>
      <c r="BI1100" s="350"/>
      <c r="BJ1100" s="360"/>
      <c r="BK1100" s="343"/>
      <c r="BL1100" s="351"/>
      <c r="BM1100" s="351"/>
      <c r="BN1100" s="148"/>
      <c r="BO1100" s="148">
        <v>12</v>
      </c>
      <c r="BP1100" s="351"/>
      <c r="BQ1100" s="88">
        <v>0</v>
      </c>
      <c r="BR1100" s="352"/>
      <c r="BS1100" s="352"/>
      <c r="BT1100" s="145"/>
      <c r="BU1100" s="338"/>
      <c r="BV1100" s="88"/>
      <c r="BW1100" s="145"/>
      <c r="BX1100" s="145"/>
      <c r="BY1100" s="144"/>
      <c r="BZ1100" s="144"/>
      <c r="CA1100" s="149">
        <v>0</v>
      </c>
      <c r="CB1100" s="354">
        <v>0</v>
      </c>
      <c r="CC1100" s="344">
        <v>0</v>
      </c>
      <c r="CD1100" s="145"/>
      <c r="CE1100" s="145"/>
      <c r="CF1100" s="356">
        <v>0</v>
      </c>
      <c r="CG1100" s="349"/>
      <c r="CH1100" s="349"/>
      <c r="CI1100" s="350"/>
      <c r="CJ1100" s="351"/>
      <c r="CK1100" s="354"/>
      <c r="CL1100" s="145"/>
      <c r="CM1100" s="145"/>
      <c r="CN1100" s="354"/>
      <c r="CO1100" s="344"/>
    </row>
    <row r="1101" spans="1:93" ht="24" customHeight="1" x14ac:dyDescent="0.3">
      <c r="A1101" s="327" t="s">
        <v>3825</v>
      </c>
      <c r="B1101" s="328" t="s">
        <v>3826</v>
      </c>
      <c r="C1101" s="329" t="s">
        <v>182</v>
      </c>
      <c r="D1101" s="330">
        <f t="shared" si="52"/>
        <v>17</v>
      </c>
      <c r="E1101" s="331">
        <f t="shared" si="53"/>
        <v>6</v>
      </c>
      <c r="F1101" s="331">
        <f t="shared" si="54"/>
        <v>0</v>
      </c>
      <c r="G1101" s="331">
        <f t="shared" si="55"/>
        <v>0</v>
      </c>
      <c r="H1101" s="331">
        <f t="shared" si="56"/>
        <v>0</v>
      </c>
      <c r="I1101" s="331">
        <f t="shared" si="57"/>
        <v>0</v>
      </c>
      <c r="J1101" s="331">
        <f t="shared" si="58"/>
        <v>0</v>
      </c>
      <c r="K1101" s="331">
        <f t="shared" si="59"/>
        <v>0</v>
      </c>
      <c r="L1101" s="331">
        <f t="shared" si="60"/>
        <v>0</v>
      </c>
      <c r="M1101" s="332">
        <f t="shared" si="61"/>
        <v>0</v>
      </c>
      <c r="N1101" s="333">
        <f t="shared" si="62"/>
        <v>23</v>
      </c>
      <c r="O1101" s="334"/>
      <c r="P1101" s="335">
        <f t="shared" si="63"/>
        <v>23</v>
      </c>
      <c r="Q1101" s="336">
        <f t="shared" si="64"/>
        <v>423</v>
      </c>
      <c r="R1101" s="148"/>
      <c r="S1101" s="148"/>
      <c r="T1101" s="337"/>
      <c r="U1101" s="148"/>
      <c r="V1101" s="148"/>
      <c r="W1101" s="337"/>
      <c r="X1101" s="147"/>
      <c r="Y1101" s="148"/>
      <c r="Z1101" s="147"/>
      <c r="AA1101" s="338">
        <v>0</v>
      </c>
      <c r="AB1101" s="339">
        <v>0</v>
      </c>
      <c r="AC1101" s="148">
        <v>0</v>
      </c>
      <c r="AD1101" s="147"/>
      <c r="AE1101" s="148"/>
      <c r="AF1101" s="147">
        <v>6</v>
      </c>
      <c r="AG1101" s="144">
        <v>0</v>
      </c>
      <c r="AH1101" s="144">
        <v>0</v>
      </c>
      <c r="AI1101" s="145"/>
      <c r="AJ1101" s="145"/>
      <c r="AK1101" s="144"/>
      <c r="AL1101" s="145"/>
      <c r="AM1101" s="144"/>
      <c r="AN1101" s="144"/>
      <c r="AO1101" s="340"/>
      <c r="AP1101" s="340"/>
      <c r="AQ1101" s="341"/>
      <c r="AR1101" s="341"/>
      <c r="AS1101" s="341"/>
      <c r="AT1101" s="153"/>
      <c r="AU1101" s="144"/>
      <c r="AV1101" s="145"/>
      <c r="AW1101" s="349">
        <v>0</v>
      </c>
      <c r="AX1101" s="349">
        <v>0</v>
      </c>
      <c r="AY1101" s="147"/>
      <c r="AZ1101" s="349"/>
      <c r="BA1101" s="349"/>
      <c r="BB1101" s="147"/>
      <c r="BC1101" s="147"/>
      <c r="BD1101" s="349"/>
      <c r="BE1101" s="349"/>
      <c r="BF1101" s="338">
        <v>0</v>
      </c>
      <c r="BG1101" s="145"/>
      <c r="BH1101" s="148">
        <v>0</v>
      </c>
      <c r="BI1101" s="337"/>
      <c r="BJ1101" s="342"/>
      <c r="BK1101" s="343"/>
      <c r="BL1101" s="147"/>
      <c r="BM1101" s="147"/>
      <c r="BN1101" s="349"/>
      <c r="BO1101" s="349">
        <v>17</v>
      </c>
      <c r="BP1101" s="147"/>
      <c r="BQ1101" s="144">
        <v>0</v>
      </c>
      <c r="BR1101" s="145"/>
      <c r="BS1101" s="145"/>
      <c r="BT1101" s="145"/>
      <c r="BU1101" s="338"/>
      <c r="BV1101" s="144"/>
      <c r="BW1101" s="145"/>
      <c r="BX1101" s="145"/>
      <c r="BY1101" s="144"/>
      <c r="BZ1101" s="144"/>
      <c r="CA1101" s="149">
        <v>0</v>
      </c>
      <c r="CB1101" s="338">
        <v>0</v>
      </c>
      <c r="CC1101" s="344">
        <v>0</v>
      </c>
      <c r="CD1101" s="145"/>
      <c r="CE1101" s="145"/>
      <c r="CF1101" s="356">
        <v>0</v>
      </c>
      <c r="CG1101" s="148"/>
      <c r="CH1101" s="148"/>
      <c r="CI1101" s="337"/>
      <c r="CJ1101" s="147"/>
      <c r="CK1101" s="338"/>
      <c r="CL1101" s="145"/>
      <c r="CM1101" s="145"/>
      <c r="CN1101" s="338"/>
      <c r="CO1101" s="344"/>
    </row>
    <row r="1102" spans="1:93" ht="24" customHeight="1" x14ac:dyDescent="0.3">
      <c r="A1102" s="345" t="s">
        <v>684</v>
      </c>
      <c r="B1102" s="328" t="s">
        <v>685</v>
      </c>
      <c r="C1102" s="329" t="s">
        <v>686</v>
      </c>
      <c r="D1102" s="330">
        <f t="shared" si="52"/>
        <v>3</v>
      </c>
      <c r="E1102" s="331">
        <f t="shared" si="53"/>
        <v>0</v>
      </c>
      <c r="F1102" s="331">
        <f t="shared" si="54"/>
        <v>0</v>
      </c>
      <c r="G1102" s="331">
        <f t="shared" si="55"/>
        <v>0</v>
      </c>
      <c r="H1102" s="331">
        <f t="shared" si="56"/>
        <v>0</v>
      </c>
      <c r="I1102" s="331">
        <f t="shared" si="57"/>
        <v>0</v>
      </c>
      <c r="J1102" s="331">
        <f t="shared" si="58"/>
        <v>0</v>
      </c>
      <c r="K1102" s="331">
        <f t="shared" si="59"/>
        <v>0</v>
      </c>
      <c r="L1102" s="331">
        <f t="shared" si="60"/>
        <v>0</v>
      </c>
      <c r="M1102" s="332">
        <f t="shared" si="61"/>
        <v>0</v>
      </c>
      <c r="N1102" s="333">
        <f t="shared" si="62"/>
        <v>3</v>
      </c>
      <c r="O1102" s="334"/>
      <c r="P1102" s="335">
        <f t="shared" si="63"/>
        <v>3</v>
      </c>
      <c r="Q1102" s="336">
        <f t="shared" si="64"/>
        <v>862</v>
      </c>
      <c r="R1102" s="148"/>
      <c r="S1102" s="148"/>
      <c r="T1102" s="350"/>
      <c r="U1102" s="148"/>
      <c r="V1102" s="148"/>
      <c r="W1102" s="350"/>
      <c r="X1102" s="351"/>
      <c r="Y1102" s="148"/>
      <c r="Z1102" s="351"/>
      <c r="AA1102" s="338">
        <v>0</v>
      </c>
      <c r="AB1102" s="339">
        <v>0</v>
      </c>
      <c r="AC1102" s="148">
        <v>0</v>
      </c>
      <c r="AD1102" s="351"/>
      <c r="AE1102" s="148"/>
      <c r="AF1102" s="351">
        <v>3</v>
      </c>
      <c r="AG1102" s="88">
        <v>0</v>
      </c>
      <c r="AH1102" s="88">
        <v>0</v>
      </c>
      <c r="AI1102" s="145"/>
      <c r="AJ1102" s="145"/>
      <c r="AK1102" s="88"/>
      <c r="AL1102" s="145"/>
      <c r="AM1102" s="88"/>
      <c r="AN1102" s="88"/>
      <c r="AO1102" s="340"/>
      <c r="AP1102" s="340"/>
      <c r="AQ1102" s="358"/>
      <c r="AR1102" s="358"/>
      <c r="AS1102" s="358"/>
      <c r="AT1102" s="153"/>
      <c r="AU1102" s="88"/>
      <c r="AV1102" s="145"/>
      <c r="AW1102" s="148">
        <v>0</v>
      </c>
      <c r="AX1102" s="148">
        <v>0</v>
      </c>
      <c r="AY1102" s="351"/>
      <c r="AZ1102" s="148"/>
      <c r="BA1102" s="148"/>
      <c r="BB1102" s="351"/>
      <c r="BC1102" s="351"/>
      <c r="BD1102" s="148"/>
      <c r="BE1102" s="148"/>
      <c r="BF1102" s="338">
        <v>0</v>
      </c>
      <c r="BG1102" s="145"/>
      <c r="BH1102" s="148">
        <v>0</v>
      </c>
      <c r="BI1102" s="350"/>
      <c r="BJ1102" s="342"/>
      <c r="BK1102" s="343"/>
      <c r="BL1102" s="351"/>
      <c r="BM1102" s="351"/>
      <c r="BN1102" s="148"/>
      <c r="BO1102" s="148"/>
      <c r="BP1102" s="351"/>
      <c r="BQ1102" s="144">
        <v>0</v>
      </c>
      <c r="BR1102" s="145"/>
      <c r="BS1102" s="145"/>
      <c r="BT1102" s="145"/>
      <c r="BU1102" s="338"/>
      <c r="BV1102" s="144"/>
      <c r="BW1102" s="145"/>
      <c r="BX1102" s="145"/>
      <c r="BY1102" s="88"/>
      <c r="BZ1102" s="88"/>
      <c r="CA1102" s="149">
        <v>0</v>
      </c>
      <c r="CB1102" s="338">
        <v>0</v>
      </c>
      <c r="CC1102" s="88">
        <v>0</v>
      </c>
      <c r="CD1102" s="145"/>
      <c r="CE1102" s="145"/>
      <c r="CF1102" s="146">
        <v>0</v>
      </c>
      <c r="CG1102" s="349"/>
      <c r="CH1102" s="349"/>
      <c r="CI1102" s="350"/>
      <c r="CJ1102" s="351"/>
      <c r="CK1102" s="338"/>
      <c r="CL1102" s="145"/>
      <c r="CM1102" s="145"/>
      <c r="CN1102" s="338"/>
      <c r="CO1102" s="88"/>
    </row>
    <row r="1103" spans="1:93" ht="24" customHeight="1" x14ac:dyDescent="0.3">
      <c r="A1103" s="345" t="s">
        <v>3827</v>
      </c>
      <c r="B1103" s="328" t="s">
        <v>3828</v>
      </c>
      <c r="C1103" s="329" t="s">
        <v>1893</v>
      </c>
      <c r="D1103" s="330">
        <f t="shared" si="52"/>
        <v>9</v>
      </c>
      <c r="E1103" s="331">
        <f t="shared" si="53"/>
        <v>5</v>
      </c>
      <c r="F1103" s="331">
        <f t="shared" si="54"/>
        <v>0</v>
      </c>
      <c r="G1103" s="331">
        <f t="shared" si="55"/>
        <v>0</v>
      </c>
      <c r="H1103" s="331">
        <f t="shared" si="56"/>
        <v>0</v>
      </c>
      <c r="I1103" s="331">
        <f t="shared" si="57"/>
        <v>0</v>
      </c>
      <c r="J1103" s="331">
        <f t="shared" si="58"/>
        <v>0</v>
      </c>
      <c r="K1103" s="331">
        <f t="shared" si="59"/>
        <v>0</v>
      </c>
      <c r="L1103" s="331">
        <f t="shared" si="60"/>
        <v>0</v>
      </c>
      <c r="M1103" s="332">
        <f t="shared" si="61"/>
        <v>0</v>
      </c>
      <c r="N1103" s="333">
        <f t="shared" si="62"/>
        <v>14</v>
      </c>
      <c r="O1103" s="334"/>
      <c r="P1103" s="335">
        <f t="shared" si="63"/>
        <v>14</v>
      </c>
      <c r="Q1103" s="336">
        <f t="shared" si="64"/>
        <v>572</v>
      </c>
      <c r="R1103" s="349"/>
      <c r="S1103" s="349"/>
      <c r="T1103" s="350"/>
      <c r="U1103" s="349"/>
      <c r="V1103" s="349"/>
      <c r="W1103" s="350"/>
      <c r="X1103" s="351"/>
      <c r="Y1103" s="349"/>
      <c r="Z1103" s="351"/>
      <c r="AA1103" s="354">
        <v>0</v>
      </c>
      <c r="AB1103" s="357">
        <v>0</v>
      </c>
      <c r="AC1103" s="148">
        <v>0</v>
      </c>
      <c r="AD1103" s="351"/>
      <c r="AE1103" s="349"/>
      <c r="AF1103" s="351">
        <v>9</v>
      </c>
      <c r="AG1103" s="88">
        <v>0</v>
      </c>
      <c r="AH1103" s="88">
        <v>0</v>
      </c>
      <c r="AI1103" s="145"/>
      <c r="AJ1103" s="145"/>
      <c r="AK1103" s="88"/>
      <c r="AL1103" s="145"/>
      <c r="AM1103" s="88"/>
      <c r="AN1103" s="88"/>
      <c r="AO1103" s="340"/>
      <c r="AP1103" s="340"/>
      <c r="AQ1103" s="358"/>
      <c r="AR1103" s="358"/>
      <c r="AS1103" s="358"/>
      <c r="AT1103" s="359"/>
      <c r="AU1103" s="88"/>
      <c r="AV1103" s="145"/>
      <c r="AW1103" s="148">
        <v>0</v>
      </c>
      <c r="AX1103" s="148">
        <v>0</v>
      </c>
      <c r="AY1103" s="351"/>
      <c r="AZ1103" s="148"/>
      <c r="BA1103" s="148"/>
      <c r="BB1103" s="351"/>
      <c r="BC1103" s="351"/>
      <c r="BD1103" s="148"/>
      <c r="BE1103" s="148"/>
      <c r="BF1103" s="338">
        <v>0</v>
      </c>
      <c r="BG1103" s="145"/>
      <c r="BH1103" s="148">
        <v>0</v>
      </c>
      <c r="BI1103" s="350"/>
      <c r="BJ1103" s="342"/>
      <c r="BK1103" s="343"/>
      <c r="BL1103" s="351"/>
      <c r="BM1103" s="351"/>
      <c r="BN1103" s="148"/>
      <c r="BO1103" s="148">
        <v>5</v>
      </c>
      <c r="BP1103" s="351"/>
      <c r="BQ1103" s="144">
        <v>0</v>
      </c>
      <c r="BR1103" s="145"/>
      <c r="BS1103" s="145"/>
      <c r="BT1103" s="145"/>
      <c r="BU1103" s="338"/>
      <c r="BV1103" s="144"/>
      <c r="BW1103" s="145"/>
      <c r="BX1103" s="145"/>
      <c r="BY1103" s="88"/>
      <c r="BZ1103" s="88"/>
      <c r="CA1103" s="149">
        <v>0</v>
      </c>
      <c r="CB1103" s="354">
        <v>0</v>
      </c>
      <c r="CC1103" s="88">
        <v>0</v>
      </c>
      <c r="CD1103" s="145"/>
      <c r="CE1103" s="145"/>
      <c r="CF1103" s="356">
        <v>0</v>
      </c>
      <c r="CG1103" s="349"/>
      <c r="CH1103" s="349"/>
      <c r="CI1103" s="350"/>
      <c r="CJ1103" s="351"/>
      <c r="CK1103" s="354"/>
      <c r="CL1103" s="145"/>
      <c r="CM1103" s="145"/>
      <c r="CN1103" s="354"/>
      <c r="CO1103" s="88"/>
    </row>
    <row r="1104" spans="1:93" ht="24" customHeight="1" x14ac:dyDescent="0.3">
      <c r="A1104" s="345" t="s">
        <v>3829</v>
      </c>
      <c r="B1104" s="328" t="s">
        <v>3830</v>
      </c>
      <c r="C1104" s="329" t="s">
        <v>418</v>
      </c>
      <c r="D1104" s="330">
        <f t="shared" si="52"/>
        <v>60</v>
      </c>
      <c r="E1104" s="331">
        <f t="shared" si="53"/>
        <v>60</v>
      </c>
      <c r="F1104" s="331">
        <f t="shared" si="54"/>
        <v>5</v>
      </c>
      <c r="G1104" s="331">
        <f t="shared" si="55"/>
        <v>0</v>
      </c>
      <c r="H1104" s="331">
        <f t="shared" si="56"/>
        <v>0</v>
      </c>
      <c r="I1104" s="331">
        <f t="shared" si="57"/>
        <v>0</v>
      </c>
      <c r="J1104" s="331">
        <f t="shared" si="58"/>
        <v>0</v>
      </c>
      <c r="K1104" s="331">
        <f t="shared" si="59"/>
        <v>0</v>
      </c>
      <c r="L1104" s="331">
        <f t="shared" si="60"/>
        <v>0</v>
      </c>
      <c r="M1104" s="332">
        <f t="shared" si="61"/>
        <v>0</v>
      </c>
      <c r="N1104" s="333">
        <f t="shared" si="62"/>
        <v>125</v>
      </c>
      <c r="O1104" s="334"/>
      <c r="P1104" s="335">
        <f t="shared" si="63"/>
        <v>125</v>
      </c>
      <c r="Q1104" s="336">
        <f t="shared" si="64"/>
        <v>109</v>
      </c>
      <c r="R1104" s="148"/>
      <c r="S1104" s="148"/>
      <c r="T1104" s="337"/>
      <c r="U1104" s="148"/>
      <c r="V1104" s="148"/>
      <c r="W1104" s="337"/>
      <c r="X1104" s="147"/>
      <c r="Y1104" s="148"/>
      <c r="Z1104" s="147"/>
      <c r="AA1104" s="338">
        <v>0</v>
      </c>
      <c r="AB1104" s="339">
        <v>0</v>
      </c>
      <c r="AC1104" s="148">
        <v>0</v>
      </c>
      <c r="AD1104" s="147"/>
      <c r="AE1104" s="148"/>
      <c r="AF1104" s="147"/>
      <c r="AG1104" s="144">
        <v>0</v>
      </c>
      <c r="AH1104" s="144">
        <v>0</v>
      </c>
      <c r="AI1104" s="145"/>
      <c r="AJ1104" s="145"/>
      <c r="AK1104" s="144"/>
      <c r="AL1104" s="145"/>
      <c r="AM1104" s="144"/>
      <c r="AN1104" s="144"/>
      <c r="AO1104" s="340"/>
      <c r="AP1104" s="340"/>
      <c r="AQ1104" s="341"/>
      <c r="AR1104" s="341"/>
      <c r="AS1104" s="341"/>
      <c r="AT1104" s="153"/>
      <c r="AU1104" s="144"/>
      <c r="AV1104" s="145"/>
      <c r="AW1104" s="148">
        <v>0</v>
      </c>
      <c r="AX1104" s="148">
        <v>0</v>
      </c>
      <c r="AY1104" s="147"/>
      <c r="AZ1104" s="148"/>
      <c r="BA1104" s="148"/>
      <c r="BB1104" s="147"/>
      <c r="BC1104" s="147"/>
      <c r="BD1104" s="148">
        <v>60</v>
      </c>
      <c r="BE1104" s="148"/>
      <c r="BF1104" s="338">
        <v>5</v>
      </c>
      <c r="BG1104" s="145">
        <v>60</v>
      </c>
      <c r="BH1104" s="349">
        <v>0</v>
      </c>
      <c r="BI1104" s="337"/>
      <c r="BJ1104" s="342"/>
      <c r="BK1104" s="343"/>
      <c r="BL1104" s="147"/>
      <c r="BM1104" s="147"/>
      <c r="BN1104" s="148"/>
      <c r="BO1104" s="148"/>
      <c r="BP1104" s="147"/>
      <c r="BQ1104" s="144">
        <v>0</v>
      </c>
      <c r="BR1104" s="145"/>
      <c r="BS1104" s="145"/>
      <c r="BT1104" s="145"/>
      <c r="BU1104" s="338"/>
      <c r="BV1104" s="144"/>
      <c r="BW1104" s="145"/>
      <c r="BX1104" s="145"/>
      <c r="BY1104" s="144"/>
      <c r="BZ1104" s="144"/>
      <c r="CA1104" s="149">
        <v>0</v>
      </c>
      <c r="CB1104" s="338">
        <v>0</v>
      </c>
      <c r="CC1104" s="344">
        <v>0</v>
      </c>
      <c r="CD1104" s="145"/>
      <c r="CE1104" s="145"/>
      <c r="CF1104" s="356">
        <v>0</v>
      </c>
      <c r="CG1104" s="148"/>
      <c r="CH1104" s="148"/>
      <c r="CI1104" s="337"/>
      <c r="CJ1104" s="147"/>
      <c r="CK1104" s="338"/>
      <c r="CL1104" s="145"/>
      <c r="CM1104" s="145"/>
      <c r="CN1104" s="338"/>
      <c r="CO1104" s="344"/>
    </row>
    <row r="1105" spans="1:93" ht="24" customHeight="1" x14ac:dyDescent="0.3">
      <c r="A1105" s="327" t="s">
        <v>3831</v>
      </c>
      <c r="B1105" s="328" t="s">
        <v>3832</v>
      </c>
      <c r="C1105" s="329" t="s">
        <v>839</v>
      </c>
      <c r="D1105" s="330">
        <f t="shared" si="52"/>
        <v>0</v>
      </c>
      <c r="E1105" s="331">
        <f t="shared" si="53"/>
        <v>0</v>
      </c>
      <c r="F1105" s="331">
        <f t="shared" si="54"/>
        <v>0</v>
      </c>
      <c r="G1105" s="331">
        <f t="shared" si="55"/>
        <v>0</v>
      </c>
      <c r="H1105" s="331">
        <f t="shared" si="56"/>
        <v>0</v>
      </c>
      <c r="I1105" s="331">
        <f t="shared" si="57"/>
        <v>0</v>
      </c>
      <c r="J1105" s="331">
        <f t="shared" si="58"/>
        <v>0</v>
      </c>
      <c r="K1105" s="331">
        <f t="shared" si="59"/>
        <v>0</v>
      </c>
      <c r="L1105" s="331">
        <f t="shared" si="60"/>
        <v>0</v>
      </c>
      <c r="M1105" s="332">
        <f t="shared" si="61"/>
        <v>0</v>
      </c>
      <c r="N1105" s="333">
        <f t="shared" si="62"/>
        <v>0</v>
      </c>
      <c r="O1105" s="334"/>
      <c r="P1105" s="335">
        <f t="shared" si="63"/>
        <v>0</v>
      </c>
      <c r="Q1105" s="336" t="str">
        <f t="shared" si="64"/>
        <v/>
      </c>
      <c r="R1105" s="349"/>
      <c r="S1105" s="349"/>
      <c r="T1105" s="350"/>
      <c r="U1105" s="349"/>
      <c r="V1105" s="349"/>
      <c r="W1105" s="350"/>
      <c r="X1105" s="351"/>
      <c r="Y1105" s="349"/>
      <c r="Z1105" s="351"/>
      <c r="AA1105" s="354">
        <v>0</v>
      </c>
      <c r="AB1105" s="357">
        <v>0</v>
      </c>
      <c r="AC1105" s="148">
        <v>0</v>
      </c>
      <c r="AD1105" s="351"/>
      <c r="AE1105" s="349"/>
      <c r="AF1105" s="351"/>
      <c r="AG1105" s="88">
        <v>0</v>
      </c>
      <c r="AH1105" s="88">
        <v>0</v>
      </c>
      <c r="AI1105" s="145"/>
      <c r="AJ1105" s="145"/>
      <c r="AK1105" s="88"/>
      <c r="AL1105" s="145"/>
      <c r="AM1105" s="88"/>
      <c r="AN1105" s="88"/>
      <c r="AO1105" s="340"/>
      <c r="AP1105" s="340"/>
      <c r="AQ1105" s="358"/>
      <c r="AR1105" s="358"/>
      <c r="AS1105" s="358"/>
      <c r="AT1105" s="359"/>
      <c r="AU1105" s="88"/>
      <c r="AV1105" s="145"/>
      <c r="AW1105" s="148">
        <v>0</v>
      </c>
      <c r="AX1105" s="148">
        <v>0</v>
      </c>
      <c r="AY1105" s="351"/>
      <c r="AZ1105" s="148"/>
      <c r="BA1105" s="148"/>
      <c r="BB1105" s="351"/>
      <c r="BC1105" s="351"/>
      <c r="BD1105" s="148"/>
      <c r="BE1105" s="148"/>
      <c r="BF1105" s="338">
        <v>0</v>
      </c>
      <c r="BG1105" s="145"/>
      <c r="BH1105" s="349">
        <v>0</v>
      </c>
      <c r="BI1105" s="350"/>
      <c r="BJ1105" s="342"/>
      <c r="BK1105" s="343"/>
      <c r="BL1105" s="351"/>
      <c r="BM1105" s="351"/>
      <c r="BN1105" s="148"/>
      <c r="BO1105" s="148"/>
      <c r="BP1105" s="351"/>
      <c r="BQ1105" s="144">
        <v>0</v>
      </c>
      <c r="BR1105" s="145"/>
      <c r="BS1105" s="145"/>
      <c r="BT1105" s="145"/>
      <c r="BU1105" s="338"/>
      <c r="BV1105" s="144"/>
      <c r="BW1105" s="145"/>
      <c r="BX1105" s="145"/>
      <c r="BY1105" s="88"/>
      <c r="BZ1105" s="88"/>
      <c r="CA1105" s="355">
        <v>0</v>
      </c>
      <c r="CB1105" s="338">
        <v>0</v>
      </c>
      <c r="CC1105" s="88">
        <v>0</v>
      </c>
      <c r="CD1105" s="145"/>
      <c r="CE1105" s="145"/>
      <c r="CF1105" s="356">
        <v>0</v>
      </c>
      <c r="CG1105" s="349"/>
      <c r="CH1105" s="349"/>
      <c r="CI1105" s="350"/>
      <c r="CJ1105" s="351"/>
      <c r="CK1105" s="338"/>
      <c r="CL1105" s="145"/>
      <c r="CM1105" s="145"/>
      <c r="CN1105" s="338"/>
      <c r="CO1105" s="88"/>
    </row>
    <row r="1106" spans="1:93" ht="24" customHeight="1" x14ac:dyDescent="0.3">
      <c r="A1106" s="345" t="s">
        <v>3833</v>
      </c>
      <c r="B1106" s="328" t="s">
        <v>3834</v>
      </c>
      <c r="C1106" s="329" t="s">
        <v>89</v>
      </c>
      <c r="D1106" s="330">
        <f t="shared" si="52"/>
        <v>50</v>
      </c>
      <c r="E1106" s="331">
        <f t="shared" si="53"/>
        <v>45</v>
      </c>
      <c r="F1106" s="331">
        <f t="shared" si="54"/>
        <v>0</v>
      </c>
      <c r="G1106" s="331">
        <f t="shared" si="55"/>
        <v>0</v>
      </c>
      <c r="H1106" s="331">
        <f t="shared" si="56"/>
        <v>0</v>
      </c>
      <c r="I1106" s="331">
        <f t="shared" si="57"/>
        <v>0</v>
      </c>
      <c r="J1106" s="331">
        <f t="shared" si="58"/>
        <v>0</v>
      </c>
      <c r="K1106" s="331">
        <f t="shared" si="59"/>
        <v>0</v>
      </c>
      <c r="L1106" s="331">
        <f t="shared" si="60"/>
        <v>0</v>
      </c>
      <c r="M1106" s="332">
        <f t="shared" si="61"/>
        <v>0</v>
      </c>
      <c r="N1106" s="333">
        <f t="shared" si="62"/>
        <v>95</v>
      </c>
      <c r="O1106" s="334"/>
      <c r="P1106" s="335">
        <f t="shared" si="63"/>
        <v>95</v>
      </c>
      <c r="Q1106" s="336">
        <f t="shared" si="64"/>
        <v>125</v>
      </c>
      <c r="R1106" s="349"/>
      <c r="S1106" s="349"/>
      <c r="T1106" s="337"/>
      <c r="U1106" s="349"/>
      <c r="V1106" s="349"/>
      <c r="W1106" s="337"/>
      <c r="X1106" s="147"/>
      <c r="Y1106" s="349"/>
      <c r="Z1106" s="147"/>
      <c r="AA1106" s="354">
        <v>0</v>
      </c>
      <c r="AB1106" s="357">
        <v>0</v>
      </c>
      <c r="AC1106" s="148">
        <v>0</v>
      </c>
      <c r="AD1106" s="147"/>
      <c r="AE1106" s="349"/>
      <c r="AF1106" s="147"/>
      <c r="AG1106" s="144">
        <v>0</v>
      </c>
      <c r="AH1106" s="144">
        <v>0</v>
      </c>
      <c r="AI1106" s="145"/>
      <c r="AJ1106" s="145"/>
      <c r="AK1106" s="144"/>
      <c r="AL1106" s="145"/>
      <c r="AM1106" s="144"/>
      <c r="AN1106" s="144"/>
      <c r="AO1106" s="340">
        <v>45</v>
      </c>
      <c r="AP1106" s="340">
        <v>50</v>
      </c>
      <c r="AQ1106" s="341"/>
      <c r="AR1106" s="341"/>
      <c r="AS1106" s="341"/>
      <c r="AT1106" s="359"/>
      <c r="AU1106" s="144"/>
      <c r="AV1106" s="145"/>
      <c r="AW1106" s="148">
        <v>0</v>
      </c>
      <c r="AX1106" s="148">
        <v>0</v>
      </c>
      <c r="AY1106" s="147"/>
      <c r="AZ1106" s="148"/>
      <c r="BA1106" s="148"/>
      <c r="BB1106" s="147"/>
      <c r="BC1106" s="147"/>
      <c r="BD1106" s="148"/>
      <c r="BE1106" s="148"/>
      <c r="BF1106" s="338">
        <v>0</v>
      </c>
      <c r="BG1106" s="145"/>
      <c r="BH1106" s="148">
        <v>0</v>
      </c>
      <c r="BI1106" s="337"/>
      <c r="BJ1106" s="342"/>
      <c r="BK1106" s="343"/>
      <c r="BL1106" s="147"/>
      <c r="BM1106" s="147"/>
      <c r="BN1106" s="148"/>
      <c r="BO1106" s="148"/>
      <c r="BP1106" s="147"/>
      <c r="BQ1106" s="144">
        <v>0</v>
      </c>
      <c r="BR1106" s="145"/>
      <c r="BS1106" s="145"/>
      <c r="BT1106" s="145"/>
      <c r="BU1106" s="338"/>
      <c r="BV1106" s="144"/>
      <c r="BW1106" s="145"/>
      <c r="BX1106" s="145"/>
      <c r="BY1106" s="144"/>
      <c r="BZ1106" s="144"/>
      <c r="CA1106" s="149">
        <v>0</v>
      </c>
      <c r="CB1106" s="338">
        <v>0</v>
      </c>
      <c r="CC1106" s="88">
        <v>0</v>
      </c>
      <c r="CD1106" s="145"/>
      <c r="CE1106" s="145"/>
      <c r="CF1106" s="146">
        <v>0</v>
      </c>
      <c r="CG1106" s="148"/>
      <c r="CH1106" s="148"/>
      <c r="CI1106" s="337"/>
      <c r="CJ1106" s="147"/>
      <c r="CK1106" s="338"/>
      <c r="CL1106" s="145"/>
      <c r="CM1106" s="145"/>
      <c r="CN1106" s="338"/>
      <c r="CO1106" s="88"/>
    </row>
    <row r="1107" spans="1:93" ht="24" customHeight="1" x14ac:dyDescent="0.3">
      <c r="A1107" s="345" t="s">
        <v>3835</v>
      </c>
      <c r="B1107" s="328" t="s">
        <v>3836</v>
      </c>
      <c r="C1107" s="329" t="s">
        <v>1070</v>
      </c>
      <c r="D1107" s="330">
        <f t="shared" si="52"/>
        <v>0</v>
      </c>
      <c r="E1107" s="331">
        <f t="shared" si="53"/>
        <v>0</v>
      </c>
      <c r="F1107" s="331">
        <f t="shared" si="54"/>
        <v>0</v>
      </c>
      <c r="G1107" s="331">
        <f t="shared" si="55"/>
        <v>0</v>
      </c>
      <c r="H1107" s="331">
        <f t="shared" si="56"/>
        <v>0</v>
      </c>
      <c r="I1107" s="331">
        <f t="shared" si="57"/>
        <v>0</v>
      </c>
      <c r="J1107" s="331">
        <f t="shared" si="58"/>
        <v>0</v>
      </c>
      <c r="K1107" s="331">
        <f t="shared" si="59"/>
        <v>0</v>
      </c>
      <c r="L1107" s="331">
        <f t="shared" si="60"/>
        <v>0</v>
      </c>
      <c r="M1107" s="332">
        <f t="shared" si="61"/>
        <v>0</v>
      </c>
      <c r="N1107" s="333">
        <f t="shared" si="62"/>
        <v>0</v>
      </c>
      <c r="O1107" s="334"/>
      <c r="P1107" s="335">
        <f t="shared" si="63"/>
        <v>0</v>
      </c>
      <c r="Q1107" s="336" t="str">
        <f t="shared" si="64"/>
        <v/>
      </c>
      <c r="R1107" s="148"/>
      <c r="S1107" s="148"/>
      <c r="T1107" s="337"/>
      <c r="U1107" s="148"/>
      <c r="V1107" s="148"/>
      <c r="W1107" s="337"/>
      <c r="X1107" s="147"/>
      <c r="Y1107" s="148"/>
      <c r="Z1107" s="147"/>
      <c r="AA1107" s="338">
        <v>0</v>
      </c>
      <c r="AB1107" s="339">
        <v>0</v>
      </c>
      <c r="AC1107" s="148">
        <v>0</v>
      </c>
      <c r="AD1107" s="147"/>
      <c r="AE1107" s="148"/>
      <c r="AF1107" s="147"/>
      <c r="AG1107" s="144">
        <v>0</v>
      </c>
      <c r="AH1107" s="144">
        <v>0</v>
      </c>
      <c r="AI1107" s="352"/>
      <c r="AJ1107" s="352"/>
      <c r="AK1107" s="144"/>
      <c r="AL1107" s="352"/>
      <c r="AM1107" s="144"/>
      <c r="AN1107" s="144"/>
      <c r="AO1107" s="353"/>
      <c r="AP1107" s="353"/>
      <c r="AQ1107" s="341"/>
      <c r="AR1107" s="341"/>
      <c r="AS1107" s="341"/>
      <c r="AT1107" s="153"/>
      <c r="AU1107" s="144"/>
      <c r="AV1107" s="352"/>
      <c r="AW1107" s="148">
        <v>0</v>
      </c>
      <c r="AX1107" s="148">
        <v>0</v>
      </c>
      <c r="AY1107" s="147"/>
      <c r="AZ1107" s="148"/>
      <c r="BA1107" s="148"/>
      <c r="BB1107" s="147"/>
      <c r="BC1107" s="147"/>
      <c r="BD1107" s="148"/>
      <c r="BE1107" s="148"/>
      <c r="BF1107" s="338">
        <v>0</v>
      </c>
      <c r="BG1107" s="352"/>
      <c r="BH1107" s="349">
        <v>0</v>
      </c>
      <c r="BI1107" s="337"/>
      <c r="BJ1107" s="342"/>
      <c r="BK1107" s="343"/>
      <c r="BL1107" s="147"/>
      <c r="BM1107" s="147"/>
      <c r="BN1107" s="148"/>
      <c r="BO1107" s="148"/>
      <c r="BP1107" s="147"/>
      <c r="BQ1107" s="144">
        <v>0</v>
      </c>
      <c r="BR1107" s="352"/>
      <c r="BS1107" s="352"/>
      <c r="BT1107" s="352"/>
      <c r="BU1107" s="338"/>
      <c r="BV1107" s="144"/>
      <c r="BW1107" s="352"/>
      <c r="BX1107" s="352"/>
      <c r="BY1107" s="144"/>
      <c r="BZ1107" s="144"/>
      <c r="CA1107" s="355">
        <v>0</v>
      </c>
      <c r="CB1107" s="338">
        <v>0</v>
      </c>
      <c r="CC1107" s="344">
        <v>0</v>
      </c>
      <c r="CD1107" s="352"/>
      <c r="CE1107" s="352"/>
      <c r="CF1107" s="356">
        <v>0</v>
      </c>
      <c r="CG1107" s="148"/>
      <c r="CH1107" s="148"/>
      <c r="CI1107" s="337"/>
      <c r="CJ1107" s="147"/>
      <c r="CK1107" s="338"/>
      <c r="CL1107" s="352"/>
      <c r="CM1107" s="352"/>
      <c r="CN1107" s="338"/>
      <c r="CO1107" s="344"/>
    </row>
    <row r="1108" spans="1:93" ht="24" customHeight="1" x14ac:dyDescent="0.3">
      <c r="A1108" s="327">
        <v>910927</v>
      </c>
      <c r="B1108" s="328" t="s">
        <v>3837</v>
      </c>
      <c r="C1108" s="329" t="s">
        <v>2057</v>
      </c>
      <c r="D1108" s="330">
        <f t="shared" si="52"/>
        <v>10</v>
      </c>
      <c r="E1108" s="331">
        <f t="shared" si="53"/>
        <v>0</v>
      </c>
      <c r="F1108" s="331">
        <f t="shared" si="54"/>
        <v>0</v>
      </c>
      <c r="G1108" s="331">
        <f t="shared" si="55"/>
        <v>0</v>
      </c>
      <c r="H1108" s="331">
        <f t="shared" si="56"/>
        <v>0</v>
      </c>
      <c r="I1108" s="331">
        <f t="shared" si="57"/>
        <v>0</v>
      </c>
      <c r="J1108" s="331">
        <f t="shared" si="58"/>
        <v>0</v>
      </c>
      <c r="K1108" s="331">
        <f t="shared" si="59"/>
        <v>0</v>
      </c>
      <c r="L1108" s="331">
        <f t="shared" si="60"/>
        <v>0</v>
      </c>
      <c r="M1108" s="332">
        <f t="shared" si="61"/>
        <v>0</v>
      </c>
      <c r="N1108" s="333">
        <f t="shared" si="62"/>
        <v>10</v>
      </c>
      <c r="O1108" s="334"/>
      <c r="P1108" s="335">
        <f t="shared" si="63"/>
        <v>10</v>
      </c>
      <c r="Q1108" s="336">
        <f t="shared" si="64"/>
        <v>661</v>
      </c>
      <c r="R1108" s="349"/>
      <c r="S1108" s="349"/>
      <c r="T1108" s="337"/>
      <c r="U1108" s="349"/>
      <c r="V1108" s="349"/>
      <c r="W1108" s="337"/>
      <c r="X1108" s="147"/>
      <c r="Y1108" s="349"/>
      <c r="Z1108" s="147"/>
      <c r="AA1108" s="354">
        <v>0</v>
      </c>
      <c r="AB1108" s="357">
        <v>0</v>
      </c>
      <c r="AC1108" s="148">
        <v>0</v>
      </c>
      <c r="AD1108" s="147"/>
      <c r="AE1108" s="349"/>
      <c r="AF1108" s="147">
        <v>10</v>
      </c>
      <c r="AG1108" s="144">
        <v>0</v>
      </c>
      <c r="AH1108" s="144">
        <v>0</v>
      </c>
      <c r="AI1108" s="145"/>
      <c r="AJ1108" s="145"/>
      <c r="AK1108" s="144"/>
      <c r="AL1108" s="145"/>
      <c r="AM1108" s="144"/>
      <c r="AN1108" s="144"/>
      <c r="AO1108" s="340"/>
      <c r="AP1108" s="340"/>
      <c r="AQ1108" s="341"/>
      <c r="AR1108" s="341"/>
      <c r="AS1108" s="341"/>
      <c r="AT1108" s="359"/>
      <c r="AU1108" s="144"/>
      <c r="AV1108" s="145"/>
      <c r="AW1108" s="349">
        <v>0</v>
      </c>
      <c r="AX1108" s="349">
        <v>0</v>
      </c>
      <c r="AY1108" s="147"/>
      <c r="AZ1108" s="349"/>
      <c r="BA1108" s="349"/>
      <c r="BB1108" s="147"/>
      <c r="BC1108" s="147"/>
      <c r="BD1108" s="349"/>
      <c r="BE1108" s="349"/>
      <c r="BF1108" s="338">
        <v>0</v>
      </c>
      <c r="BG1108" s="145"/>
      <c r="BH1108" s="148">
        <v>0</v>
      </c>
      <c r="BI1108" s="337"/>
      <c r="BJ1108" s="342"/>
      <c r="BK1108" s="343"/>
      <c r="BL1108" s="147"/>
      <c r="BM1108" s="147"/>
      <c r="BN1108" s="349"/>
      <c r="BO1108" s="349"/>
      <c r="BP1108" s="147"/>
      <c r="BQ1108" s="144">
        <v>0</v>
      </c>
      <c r="BR1108" s="145"/>
      <c r="BS1108" s="145"/>
      <c r="BT1108" s="145"/>
      <c r="BU1108" s="338"/>
      <c r="BV1108" s="144"/>
      <c r="BW1108" s="145"/>
      <c r="BX1108" s="145"/>
      <c r="BY1108" s="144"/>
      <c r="BZ1108" s="144"/>
      <c r="CA1108" s="149">
        <v>0</v>
      </c>
      <c r="CB1108" s="338">
        <v>0</v>
      </c>
      <c r="CC1108" s="88">
        <v>0</v>
      </c>
      <c r="CD1108" s="145"/>
      <c r="CE1108" s="145"/>
      <c r="CF1108" s="356">
        <v>0</v>
      </c>
      <c r="CG1108" s="148"/>
      <c r="CH1108" s="148"/>
      <c r="CI1108" s="337"/>
      <c r="CJ1108" s="147"/>
      <c r="CK1108" s="338"/>
      <c r="CL1108" s="145"/>
      <c r="CM1108" s="145"/>
      <c r="CN1108" s="338"/>
      <c r="CO1108" s="88"/>
    </row>
    <row r="1109" spans="1:93" ht="24" customHeight="1" x14ac:dyDescent="0.3">
      <c r="A1109" s="327" t="s">
        <v>3838</v>
      </c>
      <c r="B1109" s="328" t="s">
        <v>3839</v>
      </c>
      <c r="C1109" s="329" t="s">
        <v>3840</v>
      </c>
      <c r="D1109" s="330">
        <f t="shared" si="52"/>
        <v>0</v>
      </c>
      <c r="E1109" s="331">
        <f t="shared" si="53"/>
        <v>0</v>
      </c>
      <c r="F1109" s="331">
        <f t="shared" si="54"/>
        <v>0</v>
      </c>
      <c r="G1109" s="331">
        <f t="shared" si="55"/>
        <v>0</v>
      </c>
      <c r="H1109" s="331">
        <f t="shared" si="56"/>
        <v>0</v>
      </c>
      <c r="I1109" s="331">
        <f t="shared" si="57"/>
        <v>0</v>
      </c>
      <c r="J1109" s="331">
        <f t="shared" si="58"/>
        <v>0</v>
      </c>
      <c r="K1109" s="331">
        <f t="shared" si="59"/>
        <v>0</v>
      </c>
      <c r="L1109" s="331">
        <f t="shared" si="60"/>
        <v>0</v>
      </c>
      <c r="M1109" s="332">
        <f t="shared" si="61"/>
        <v>0</v>
      </c>
      <c r="N1109" s="333">
        <f t="shared" si="62"/>
        <v>0</v>
      </c>
      <c r="O1109" s="334"/>
      <c r="P1109" s="335">
        <f t="shared" si="63"/>
        <v>0</v>
      </c>
      <c r="Q1109" s="336" t="str">
        <f t="shared" si="64"/>
        <v/>
      </c>
      <c r="R1109" s="148"/>
      <c r="S1109" s="148"/>
      <c r="T1109" s="337"/>
      <c r="U1109" s="148"/>
      <c r="V1109" s="148"/>
      <c r="W1109" s="337"/>
      <c r="X1109" s="147"/>
      <c r="Y1109" s="148"/>
      <c r="Z1109" s="147"/>
      <c r="AA1109" s="338">
        <v>0</v>
      </c>
      <c r="AB1109" s="339">
        <v>0</v>
      </c>
      <c r="AC1109" s="349">
        <v>0</v>
      </c>
      <c r="AD1109" s="147"/>
      <c r="AE1109" s="148"/>
      <c r="AF1109" s="147"/>
      <c r="AG1109" s="88">
        <v>0</v>
      </c>
      <c r="AH1109" s="88">
        <v>0</v>
      </c>
      <c r="AI1109" s="145"/>
      <c r="AJ1109" s="145"/>
      <c r="AK1109" s="88"/>
      <c r="AL1109" s="145"/>
      <c r="AM1109" s="88"/>
      <c r="AN1109" s="88"/>
      <c r="AO1109" s="340"/>
      <c r="AP1109" s="340"/>
      <c r="AQ1109" s="358"/>
      <c r="AR1109" s="358"/>
      <c r="AS1109" s="358"/>
      <c r="AT1109" s="153"/>
      <c r="AU1109" s="88"/>
      <c r="AV1109" s="145"/>
      <c r="AW1109" s="148">
        <v>0</v>
      </c>
      <c r="AX1109" s="148">
        <v>0</v>
      </c>
      <c r="AY1109" s="147"/>
      <c r="AZ1109" s="148"/>
      <c r="BA1109" s="148"/>
      <c r="BB1109" s="147"/>
      <c r="BC1109" s="147"/>
      <c r="BD1109" s="148"/>
      <c r="BE1109" s="148"/>
      <c r="BF1109" s="354">
        <v>0</v>
      </c>
      <c r="BG1109" s="145"/>
      <c r="BH1109" s="148">
        <v>0</v>
      </c>
      <c r="BI1109" s="337"/>
      <c r="BJ1109" s="342"/>
      <c r="BK1109" s="343"/>
      <c r="BL1109" s="147"/>
      <c r="BM1109" s="147"/>
      <c r="BN1109" s="148"/>
      <c r="BO1109" s="148"/>
      <c r="BP1109" s="147"/>
      <c r="BQ1109" s="88">
        <v>0</v>
      </c>
      <c r="BR1109" s="352"/>
      <c r="BS1109" s="352"/>
      <c r="BT1109" s="145"/>
      <c r="BU1109" s="354"/>
      <c r="BV1109" s="88"/>
      <c r="BW1109" s="145"/>
      <c r="BX1109" s="145"/>
      <c r="BY1109" s="88"/>
      <c r="BZ1109" s="88"/>
      <c r="CA1109" s="149">
        <v>0</v>
      </c>
      <c r="CB1109" s="338">
        <v>0</v>
      </c>
      <c r="CC1109" s="344">
        <v>0</v>
      </c>
      <c r="CD1109" s="145"/>
      <c r="CE1109" s="145"/>
      <c r="CF1109" s="146">
        <v>0</v>
      </c>
      <c r="CG1109" s="148"/>
      <c r="CH1109" s="148"/>
      <c r="CI1109" s="337"/>
      <c r="CJ1109" s="147"/>
      <c r="CK1109" s="338"/>
      <c r="CL1109" s="145"/>
      <c r="CM1109" s="145"/>
      <c r="CN1109" s="338"/>
      <c r="CO1109" s="344"/>
    </row>
    <row r="1110" spans="1:93" ht="24" customHeight="1" x14ac:dyDescent="0.3">
      <c r="A1110" s="327" t="s">
        <v>3841</v>
      </c>
      <c r="B1110" s="328" t="s">
        <v>3842</v>
      </c>
      <c r="C1110" s="329" t="s">
        <v>2057</v>
      </c>
      <c r="D1110" s="330">
        <f t="shared" si="52"/>
        <v>8</v>
      </c>
      <c r="E1110" s="331">
        <f t="shared" si="53"/>
        <v>3</v>
      </c>
      <c r="F1110" s="331">
        <f t="shared" si="54"/>
        <v>0</v>
      </c>
      <c r="G1110" s="331">
        <f t="shared" si="55"/>
        <v>0</v>
      </c>
      <c r="H1110" s="331">
        <f t="shared" si="56"/>
        <v>0</v>
      </c>
      <c r="I1110" s="331">
        <f t="shared" si="57"/>
        <v>0</v>
      </c>
      <c r="J1110" s="331">
        <f t="shared" si="58"/>
        <v>0</v>
      </c>
      <c r="K1110" s="331">
        <f t="shared" si="59"/>
        <v>0</v>
      </c>
      <c r="L1110" s="331">
        <f t="shared" si="60"/>
        <v>0</v>
      </c>
      <c r="M1110" s="332">
        <f t="shared" si="61"/>
        <v>0</v>
      </c>
      <c r="N1110" s="333">
        <f t="shared" si="62"/>
        <v>11</v>
      </c>
      <c r="O1110" s="334"/>
      <c r="P1110" s="335">
        <f t="shared" si="63"/>
        <v>11</v>
      </c>
      <c r="Q1110" s="336">
        <f t="shared" si="64"/>
        <v>644</v>
      </c>
      <c r="R1110" s="148"/>
      <c r="S1110" s="148"/>
      <c r="T1110" s="337"/>
      <c r="U1110" s="148"/>
      <c r="V1110" s="148"/>
      <c r="W1110" s="337"/>
      <c r="X1110" s="147"/>
      <c r="Y1110" s="148"/>
      <c r="Z1110" s="147"/>
      <c r="AA1110" s="338">
        <v>0</v>
      </c>
      <c r="AB1110" s="339">
        <v>0</v>
      </c>
      <c r="AC1110" s="349">
        <v>0</v>
      </c>
      <c r="AD1110" s="147"/>
      <c r="AE1110" s="148"/>
      <c r="AF1110" s="147">
        <v>3</v>
      </c>
      <c r="AG1110" s="88">
        <v>0</v>
      </c>
      <c r="AH1110" s="88">
        <v>0</v>
      </c>
      <c r="AI1110" s="145"/>
      <c r="AJ1110" s="145"/>
      <c r="AK1110" s="88"/>
      <c r="AL1110" s="145"/>
      <c r="AM1110" s="88"/>
      <c r="AN1110" s="88"/>
      <c r="AO1110" s="340"/>
      <c r="AP1110" s="340"/>
      <c r="AQ1110" s="358"/>
      <c r="AR1110" s="358"/>
      <c r="AS1110" s="358"/>
      <c r="AT1110" s="153"/>
      <c r="AU1110" s="88"/>
      <c r="AV1110" s="145"/>
      <c r="AW1110" s="148">
        <v>0</v>
      </c>
      <c r="AX1110" s="148">
        <v>0</v>
      </c>
      <c r="AY1110" s="147"/>
      <c r="AZ1110" s="148"/>
      <c r="BA1110" s="148"/>
      <c r="BB1110" s="147"/>
      <c r="BC1110" s="147"/>
      <c r="BD1110" s="148"/>
      <c r="BE1110" s="148"/>
      <c r="BF1110" s="338">
        <v>0</v>
      </c>
      <c r="BG1110" s="145"/>
      <c r="BH1110" s="148">
        <v>0</v>
      </c>
      <c r="BI1110" s="337"/>
      <c r="BJ1110" s="342"/>
      <c r="BK1110" s="343"/>
      <c r="BL1110" s="147"/>
      <c r="BM1110" s="147"/>
      <c r="BN1110" s="148"/>
      <c r="BO1110" s="148">
        <v>8</v>
      </c>
      <c r="BP1110" s="147"/>
      <c r="BQ1110" s="88">
        <v>0</v>
      </c>
      <c r="BR1110" s="352"/>
      <c r="BS1110" s="352"/>
      <c r="BT1110" s="145"/>
      <c r="BU1110" s="338"/>
      <c r="BV1110" s="88"/>
      <c r="BW1110" s="145"/>
      <c r="BX1110" s="145"/>
      <c r="BY1110" s="88"/>
      <c r="BZ1110" s="88"/>
      <c r="CA1110" s="355">
        <v>0</v>
      </c>
      <c r="CB1110" s="354">
        <v>0</v>
      </c>
      <c r="CC1110" s="344">
        <v>0</v>
      </c>
      <c r="CD1110" s="145"/>
      <c r="CE1110" s="145"/>
      <c r="CF1110" s="146">
        <v>0</v>
      </c>
      <c r="CG1110" s="148"/>
      <c r="CH1110" s="148"/>
      <c r="CI1110" s="337"/>
      <c r="CJ1110" s="147"/>
      <c r="CK1110" s="354"/>
      <c r="CL1110" s="145"/>
      <c r="CM1110" s="145"/>
      <c r="CN1110" s="354"/>
      <c r="CO1110" s="344"/>
    </row>
    <row r="1111" spans="1:93" ht="24" customHeight="1" x14ac:dyDescent="0.3">
      <c r="A1111" s="327" t="s">
        <v>3843</v>
      </c>
      <c r="B1111" s="328" t="s">
        <v>3844</v>
      </c>
      <c r="C1111" s="329" t="s">
        <v>1866</v>
      </c>
      <c r="D1111" s="330">
        <f t="shared" si="52"/>
        <v>10</v>
      </c>
      <c r="E1111" s="331">
        <f t="shared" si="53"/>
        <v>5</v>
      </c>
      <c r="F1111" s="331">
        <f t="shared" si="54"/>
        <v>0</v>
      </c>
      <c r="G1111" s="331">
        <f t="shared" si="55"/>
        <v>0</v>
      </c>
      <c r="H1111" s="331">
        <f t="shared" si="56"/>
        <v>0</v>
      </c>
      <c r="I1111" s="331">
        <f t="shared" si="57"/>
        <v>0</v>
      </c>
      <c r="J1111" s="331">
        <f t="shared" si="58"/>
        <v>0</v>
      </c>
      <c r="K1111" s="331">
        <f t="shared" si="59"/>
        <v>0</v>
      </c>
      <c r="L1111" s="331">
        <f t="shared" si="60"/>
        <v>0</v>
      </c>
      <c r="M1111" s="332">
        <f t="shared" si="61"/>
        <v>0</v>
      </c>
      <c r="N1111" s="333">
        <f t="shared" si="62"/>
        <v>15</v>
      </c>
      <c r="O1111" s="334"/>
      <c r="P1111" s="335">
        <f t="shared" si="63"/>
        <v>15</v>
      </c>
      <c r="Q1111" s="336">
        <f t="shared" si="64"/>
        <v>550</v>
      </c>
      <c r="R1111" s="148"/>
      <c r="S1111" s="148"/>
      <c r="T1111" s="337"/>
      <c r="U1111" s="148"/>
      <c r="V1111" s="148"/>
      <c r="W1111" s="337"/>
      <c r="X1111" s="147"/>
      <c r="Y1111" s="148"/>
      <c r="Z1111" s="147"/>
      <c r="AA1111" s="338">
        <v>0</v>
      </c>
      <c r="AB1111" s="339">
        <v>0</v>
      </c>
      <c r="AC1111" s="148">
        <v>0</v>
      </c>
      <c r="AD1111" s="147"/>
      <c r="AE1111" s="148"/>
      <c r="AF1111" s="147">
        <v>10</v>
      </c>
      <c r="AG1111" s="144">
        <v>0</v>
      </c>
      <c r="AH1111" s="144">
        <v>0</v>
      </c>
      <c r="AI1111" s="145"/>
      <c r="AJ1111" s="145"/>
      <c r="AK1111" s="144"/>
      <c r="AL1111" s="145"/>
      <c r="AM1111" s="144"/>
      <c r="AN1111" s="144"/>
      <c r="AO1111" s="340"/>
      <c r="AP1111" s="340"/>
      <c r="AQ1111" s="341"/>
      <c r="AR1111" s="341"/>
      <c r="AS1111" s="341"/>
      <c r="AT1111" s="153"/>
      <c r="AU1111" s="144"/>
      <c r="AV1111" s="145"/>
      <c r="AW1111" s="148">
        <v>0</v>
      </c>
      <c r="AX1111" s="148">
        <v>0</v>
      </c>
      <c r="AY1111" s="147"/>
      <c r="AZ1111" s="148"/>
      <c r="BA1111" s="148"/>
      <c r="BB1111" s="147"/>
      <c r="BC1111" s="147"/>
      <c r="BD1111" s="148"/>
      <c r="BE1111" s="148"/>
      <c r="BF1111" s="338">
        <v>0</v>
      </c>
      <c r="BG1111" s="145"/>
      <c r="BH1111" s="148">
        <v>0</v>
      </c>
      <c r="BI1111" s="337"/>
      <c r="BJ1111" s="342"/>
      <c r="BK1111" s="343"/>
      <c r="BL1111" s="147"/>
      <c r="BM1111" s="147"/>
      <c r="BN1111" s="148"/>
      <c r="BO1111" s="148">
        <v>5</v>
      </c>
      <c r="BP1111" s="147"/>
      <c r="BQ1111" s="144">
        <v>0</v>
      </c>
      <c r="BR1111" s="145"/>
      <c r="BS1111" s="145"/>
      <c r="BT1111" s="145"/>
      <c r="BU1111" s="338"/>
      <c r="BV1111" s="144"/>
      <c r="BW1111" s="145"/>
      <c r="BX1111" s="145"/>
      <c r="BY1111" s="144"/>
      <c r="BZ1111" s="144"/>
      <c r="CA1111" s="149">
        <v>0</v>
      </c>
      <c r="CB1111" s="354">
        <v>0</v>
      </c>
      <c r="CC1111" s="344">
        <v>0</v>
      </c>
      <c r="CD1111" s="145"/>
      <c r="CE1111" s="145"/>
      <c r="CF1111" s="146">
        <v>0</v>
      </c>
      <c r="CG1111" s="148"/>
      <c r="CH1111" s="148"/>
      <c r="CI1111" s="337"/>
      <c r="CJ1111" s="147"/>
      <c r="CK1111" s="354"/>
      <c r="CL1111" s="145"/>
      <c r="CM1111" s="145"/>
      <c r="CN1111" s="354"/>
      <c r="CO1111" s="344"/>
    </row>
    <row r="1112" spans="1:93" ht="24" customHeight="1" x14ac:dyDescent="0.3">
      <c r="A1112" s="346" t="s">
        <v>3845</v>
      </c>
      <c r="B1112" s="347" t="s">
        <v>3846</v>
      </c>
      <c r="C1112" s="348" t="s">
        <v>83</v>
      </c>
      <c r="D1112" s="330">
        <f t="shared" si="52"/>
        <v>25</v>
      </c>
      <c r="E1112" s="331">
        <f t="shared" si="53"/>
        <v>1</v>
      </c>
      <c r="F1112" s="331">
        <f t="shared" si="54"/>
        <v>0</v>
      </c>
      <c r="G1112" s="331">
        <f t="shared" si="55"/>
        <v>0</v>
      </c>
      <c r="H1112" s="331">
        <f t="shared" si="56"/>
        <v>0</v>
      </c>
      <c r="I1112" s="331">
        <f t="shared" si="57"/>
        <v>0</v>
      </c>
      <c r="J1112" s="331">
        <f t="shared" si="58"/>
        <v>0</v>
      </c>
      <c r="K1112" s="331">
        <f t="shared" si="59"/>
        <v>0</v>
      </c>
      <c r="L1112" s="331">
        <f t="shared" si="60"/>
        <v>0</v>
      </c>
      <c r="M1112" s="332">
        <f t="shared" si="61"/>
        <v>0</v>
      </c>
      <c r="N1112" s="333">
        <f t="shared" si="62"/>
        <v>26</v>
      </c>
      <c r="O1112" s="334"/>
      <c r="P1112" s="335">
        <f t="shared" si="63"/>
        <v>26</v>
      </c>
      <c r="Q1112" s="336">
        <f t="shared" si="64"/>
        <v>388</v>
      </c>
      <c r="R1112" s="148"/>
      <c r="S1112" s="148"/>
      <c r="T1112" s="337"/>
      <c r="U1112" s="148"/>
      <c r="V1112" s="148"/>
      <c r="W1112" s="337"/>
      <c r="X1112" s="147"/>
      <c r="Y1112" s="148"/>
      <c r="Z1112" s="147"/>
      <c r="AA1112" s="338">
        <v>0</v>
      </c>
      <c r="AB1112" s="339">
        <v>0</v>
      </c>
      <c r="AC1112" s="349">
        <v>0</v>
      </c>
      <c r="AD1112" s="147"/>
      <c r="AE1112" s="148"/>
      <c r="AF1112" s="147"/>
      <c r="AG1112" s="144">
        <v>0</v>
      </c>
      <c r="AH1112" s="144">
        <v>0</v>
      </c>
      <c r="AI1112" s="352">
        <v>1</v>
      </c>
      <c r="AJ1112" s="352"/>
      <c r="AK1112" s="144"/>
      <c r="AL1112" s="352"/>
      <c r="AM1112" s="144"/>
      <c r="AN1112" s="144"/>
      <c r="AO1112" s="353">
        <v>25</v>
      </c>
      <c r="AP1112" s="353"/>
      <c r="AQ1112" s="341"/>
      <c r="AR1112" s="341"/>
      <c r="AS1112" s="341"/>
      <c r="AT1112" s="153"/>
      <c r="AU1112" s="144"/>
      <c r="AV1112" s="352"/>
      <c r="AW1112" s="148">
        <v>0</v>
      </c>
      <c r="AX1112" s="148">
        <v>0</v>
      </c>
      <c r="AY1112" s="147"/>
      <c r="AZ1112" s="148"/>
      <c r="BA1112" s="148"/>
      <c r="BB1112" s="147"/>
      <c r="BC1112" s="147"/>
      <c r="BD1112" s="148"/>
      <c r="BE1112" s="148"/>
      <c r="BF1112" s="338">
        <v>0</v>
      </c>
      <c r="BG1112" s="352"/>
      <c r="BH1112" s="148">
        <v>0</v>
      </c>
      <c r="BI1112" s="337"/>
      <c r="BJ1112" s="360"/>
      <c r="BK1112" s="343"/>
      <c r="BL1112" s="147"/>
      <c r="BM1112" s="147"/>
      <c r="BN1112" s="148"/>
      <c r="BO1112" s="148"/>
      <c r="BP1112" s="147"/>
      <c r="BQ1112" s="88">
        <v>0</v>
      </c>
      <c r="BR1112" s="352"/>
      <c r="BS1112" s="352"/>
      <c r="BT1112" s="352"/>
      <c r="BU1112" s="338"/>
      <c r="BV1112" s="88"/>
      <c r="BW1112" s="352"/>
      <c r="BX1112" s="352"/>
      <c r="BY1112" s="144"/>
      <c r="BZ1112" s="144"/>
      <c r="CA1112" s="149">
        <v>0</v>
      </c>
      <c r="CB1112" s="338">
        <v>0</v>
      </c>
      <c r="CC1112" s="344">
        <v>0</v>
      </c>
      <c r="CD1112" s="352"/>
      <c r="CE1112" s="352"/>
      <c r="CF1112" s="146">
        <v>0</v>
      </c>
      <c r="CG1112" s="148"/>
      <c r="CH1112" s="148"/>
      <c r="CI1112" s="337"/>
      <c r="CJ1112" s="147"/>
      <c r="CK1112" s="338"/>
      <c r="CL1112" s="352"/>
      <c r="CM1112" s="352"/>
      <c r="CN1112" s="338"/>
      <c r="CO1112" s="344"/>
    </row>
    <row r="1113" spans="1:93" ht="24" customHeight="1" x14ac:dyDescent="0.3">
      <c r="A1113" s="327" t="s">
        <v>3847</v>
      </c>
      <c r="B1113" s="328" t="s">
        <v>3848</v>
      </c>
      <c r="C1113" s="329" t="s">
        <v>2231</v>
      </c>
      <c r="D1113" s="330">
        <f t="shared" si="52"/>
        <v>0</v>
      </c>
      <c r="E1113" s="331">
        <f t="shared" si="53"/>
        <v>0</v>
      </c>
      <c r="F1113" s="331">
        <f t="shared" si="54"/>
        <v>0</v>
      </c>
      <c r="G1113" s="331">
        <f t="shared" si="55"/>
        <v>0</v>
      </c>
      <c r="H1113" s="331">
        <f t="shared" si="56"/>
        <v>0</v>
      </c>
      <c r="I1113" s="331">
        <f t="shared" si="57"/>
        <v>0</v>
      </c>
      <c r="J1113" s="331">
        <f t="shared" si="58"/>
        <v>0</v>
      </c>
      <c r="K1113" s="331">
        <f t="shared" si="59"/>
        <v>0</v>
      </c>
      <c r="L1113" s="331">
        <f t="shared" si="60"/>
        <v>0</v>
      </c>
      <c r="M1113" s="332">
        <f t="shared" si="61"/>
        <v>0</v>
      </c>
      <c r="N1113" s="333">
        <f t="shared" si="62"/>
        <v>0</v>
      </c>
      <c r="O1113" s="334"/>
      <c r="P1113" s="335">
        <f t="shared" si="63"/>
        <v>0</v>
      </c>
      <c r="Q1113" s="336" t="str">
        <f t="shared" si="64"/>
        <v/>
      </c>
      <c r="R1113" s="148"/>
      <c r="S1113" s="148"/>
      <c r="T1113" s="337"/>
      <c r="U1113" s="148"/>
      <c r="V1113" s="148"/>
      <c r="W1113" s="337"/>
      <c r="X1113" s="147"/>
      <c r="Y1113" s="148"/>
      <c r="Z1113" s="147"/>
      <c r="AA1113" s="338">
        <v>0</v>
      </c>
      <c r="AB1113" s="339">
        <v>0</v>
      </c>
      <c r="AC1113" s="148">
        <v>0</v>
      </c>
      <c r="AD1113" s="147"/>
      <c r="AE1113" s="148"/>
      <c r="AF1113" s="147"/>
      <c r="AG1113" s="88">
        <v>0</v>
      </c>
      <c r="AH1113" s="88">
        <v>0</v>
      </c>
      <c r="AI1113" s="145"/>
      <c r="AJ1113" s="145"/>
      <c r="AK1113" s="88"/>
      <c r="AL1113" s="145"/>
      <c r="AM1113" s="88"/>
      <c r="AN1113" s="88"/>
      <c r="AO1113" s="340"/>
      <c r="AP1113" s="340"/>
      <c r="AQ1113" s="358"/>
      <c r="AR1113" s="358"/>
      <c r="AS1113" s="358"/>
      <c r="AT1113" s="153"/>
      <c r="AU1113" s="88"/>
      <c r="AV1113" s="145"/>
      <c r="AW1113" s="349">
        <v>0</v>
      </c>
      <c r="AX1113" s="349">
        <v>0</v>
      </c>
      <c r="AY1113" s="147"/>
      <c r="AZ1113" s="349"/>
      <c r="BA1113" s="349"/>
      <c r="BB1113" s="147"/>
      <c r="BC1113" s="147"/>
      <c r="BD1113" s="349"/>
      <c r="BE1113" s="349"/>
      <c r="BF1113" s="338">
        <v>0</v>
      </c>
      <c r="BG1113" s="145"/>
      <c r="BH1113" s="349">
        <v>0</v>
      </c>
      <c r="BI1113" s="337"/>
      <c r="BJ1113" s="342"/>
      <c r="BK1113" s="343"/>
      <c r="BL1113" s="147"/>
      <c r="BM1113" s="147"/>
      <c r="BN1113" s="349"/>
      <c r="BO1113" s="349"/>
      <c r="BP1113" s="147"/>
      <c r="BQ1113" s="144">
        <v>0</v>
      </c>
      <c r="BR1113" s="145"/>
      <c r="BS1113" s="145"/>
      <c r="BT1113" s="145"/>
      <c r="BU1113" s="338"/>
      <c r="BV1113" s="144"/>
      <c r="BW1113" s="145"/>
      <c r="BX1113" s="145"/>
      <c r="BY1113" s="88"/>
      <c r="BZ1113" s="88"/>
      <c r="CA1113" s="149">
        <v>0</v>
      </c>
      <c r="CB1113" s="354">
        <v>0</v>
      </c>
      <c r="CC1113" s="344">
        <v>0</v>
      </c>
      <c r="CD1113" s="145"/>
      <c r="CE1113" s="145"/>
      <c r="CF1113" s="146">
        <v>0</v>
      </c>
      <c r="CG1113" s="148"/>
      <c r="CH1113" s="148"/>
      <c r="CI1113" s="337"/>
      <c r="CJ1113" s="147"/>
      <c r="CK1113" s="354"/>
      <c r="CL1113" s="145"/>
      <c r="CM1113" s="145"/>
      <c r="CN1113" s="354"/>
      <c r="CO1113" s="344"/>
    </row>
    <row r="1114" spans="1:93" ht="24" customHeight="1" x14ac:dyDescent="0.3">
      <c r="A1114" s="327">
        <v>771113</v>
      </c>
      <c r="B1114" s="328" t="s">
        <v>3849</v>
      </c>
      <c r="C1114" s="329" t="s">
        <v>462</v>
      </c>
      <c r="D1114" s="330">
        <f t="shared" si="52"/>
        <v>0</v>
      </c>
      <c r="E1114" s="331">
        <f t="shared" si="53"/>
        <v>0</v>
      </c>
      <c r="F1114" s="331">
        <f t="shared" si="54"/>
        <v>0</v>
      </c>
      <c r="G1114" s="331">
        <f t="shared" si="55"/>
        <v>0</v>
      </c>
      <c r="H1114" s="331">
        <f t="shared" si="56"/>
        <v>0</v>
      </c>
      <c r="I1114" s="331">
        <f t="shared" si="57"/>
        <v>0</v>
      </c>
      <c r="J1114" s="331">
        <f t="shared" si="58"/>
        <v>0</v>
      </c>
      <c r="K1114" s="331">
        <f t="shared" si="59"/>
        <v>0</v>
      </c>
      <c r="L1114" s="331">
        <f t="shared" si="60"/>
        <v>0</v>
      </c>
      <c r="M1114" s="332">
        <f t="shared" si="61"/>
        <v>0</v>
      </c>
      <c r="N1114" s="333">
        <f t="shared" si="62"/>
        <v>0</v>
      </c>
      <c r="O1114" s="334"/>
      <c r="P1114" s="335">
        <f t="shared" si="63"/>
        <v>0</v>
      </c>
      <c r="Q1114" s="336" t="str">
        <f t="shared" si="64"/>
        <v/>
      </c>
      <c r="R1114" s="349"/>
      <c r="S1114" s="349"/>
      <c r="T1114" s="350"/>
      <c r="U1114" s="349"/>
      <c r="V1114" s="349"/>
      <c r="W1114" s="350"/>
      <c r="X1114" s="351"/>
      <c r="Y1114" s="349"/>
      <c r="Z1114" s="351"/>
      <c r="AA1114" s="338">
        <v>0</v>
      </c>
      <c r="AB1114" s="339">
        <v>0</v>
      </c>
      <c r="AC1114" s="148">
        <v>0</v>
      </c>
      <c r="AD1114" s="351"/>
      <c r="AE1114" s="349"/>
      <c r="AF1114" s="351"/>
      <c r="AG1114" s="144">
        <v>0</v>
      </c>
      <c r="AH1114" s="144">
        <v>0</v>
      </c>
      <c r="AI1114" s="145"/>
      <c r="AJ1114" s="145"/>
      <c r="AK1114" s="144"/>
      <c r="AL1114" s="145"/>
      <c r="AM1114" s="144"/>
      <c r="AN1114" s="144"/>
      <c r="AO1114" s="340"/>
      <c r="AP1114" s="340"/>
      <c r="AQ1114" s="341"/>
      <c r="AR1114" s="341"/>
      <c r="AS1114" s="341"/>
      <c r="AT1114" s="153"/>
      <c r="AU1114" s="144"/>
      <c r="AV1114" s="145"/>
      <c r="AW1114" s="349">
        <v>0</v>
      </c>
      <c r="AX1114" s="349">
        <v>0</v>
      </c>
      <c r="AY1114" s="351"/>
      <c r="AZ1114" s="349"/>
      <c r="BA1114" s="349"/>
      <c r="BB1114" s="351"/>
      <c r="BC1114" s="351"/>
      <c r="BD1114" s="349"/>
      <c r="BE1114" s="349"/>
      <c r="BF1114" s="354">
        <v>0</v>
      </c>
      <c r="BG1114" s="145"/>
      <c r="BH1114" s="148">
        <v>0</v>
      </c>
      <c r="BI1114" s="350"/>
      <c r="BJ1114" s="360"/>
      <c r="BK1114" s="343"/>
      <c r="BL1114" s="351"/>
      <c r="BM1114" s="351"/>
      <c r="BN1114" s="349"/>
      <c r="BO1114" s="349"/>
      <c r="BP1114" s="351"/>
      <c r="BQ1114" s="144">
        <v>0</v>
      </c>
      <c r="BR1114" s="145"/>
      <c r="BS1114" s="145"/>
      <c r="BT1114" s="145"/>
      <c r="BU1114" s="354"/>
      <c r="BV1114" s="144"/>
      <c r="BW1114" s="145"/>
      <c r="BX1114" s="145"/>
      <c r="BY1114" s="144"/>
      <c r="BZ1114" s="144"/>
      <c r="CA1114" s="149">
        <v>0</v>
      </c>
      <c r="CB1114" s="354">
        <v>0</v>
      </c>
      <c r="CC1114" s="344">
        <v>0</v>
      </c>
      <c r="CD1114" s="145"/>
      <c r="CE1114" s="145"/>
      <c r="CF1114" s="146">
        <v>0</v>
      </c>
      <c r="CG1114" s="349"/>
      <c r="CH1114" s="349"/>
      <c r="CI1114" s="350"/>
      <c r="CJ1114" s="351"/>
      <c r="CK1114" s="354"/>
      <c r="CL1114" s="145"/>
      <c r="CM1114" s="145"/>
      <c r="CN1114" s="354"/>
      <c r="CO1114" s="344"/>
    </row>
    <row r="1115" spans="1:93" ht="24" customHeight="1" x14ac:dyDescent="0.3">
      <c r="A1115" s="327" t="s">
        <v>3850</v>
      </c>
      <c r="B1115" s="328" t="s">
        <v>3851</v>
      </c>
      <c r="C1115" s="329" t="s">
        <v>2409</v>
      </c>
      <c r="D1115" s="330">
        <f t="shared" si="52"/>
        <v>0</v>
      </c>
      <c r="E1115" s="331">
        <f t="shared" si="53"/>
        <v>0</v>
      </c>
      <c r="F1115" s="331">
        <f t="shared" si="54"/>
        <v>0</v>
      </c>
      <c r="G1115" s="331">
        <f t="shared" si="55"/>
        <v>0</v>
      </c>
      <c r="H1115" s="331">
        <f t="shared" si="56"/>
        <v>0</v>
      </c>
      <c r="I1115" s="331">
        <f t="shared" si="57"/>
        <v>0</v>
      </c>
      <c r="J1115" s="331">
        <f t="shared" si="58"/>
        <v>0</v>
      </c>
      <c r="K1115" s="331">
        <f t="shared" si="59"/>
        <v>0</v>
      </c>
      <c r="L1115" s="331">
        <f t="shared" si="60"/>
        <v>0</v>
      </c>
      <c r="M1115" s="332">
        <f t="shared" si="61"/>
        <v>0</v>
      </c>
      <c r="N1115" s="333">
        <f t="shared" si="62"/>
        <v>0</v>
      </c>
      <c r="O1115" s="334"/>
      <c r="P1115" s="335">
        <f t="shared" si="63"/>
        <v>0</v>
      </c>
      <c r="Q1115" s="336" t="str">
        <f t="shared" si="64"/>
        <v/>
      </c>
      <c r="R1115" s="148"/>
      <c r="S1115" s="148"/>
      <c r="T1115" s="350"/>
      <c r="U1115" s="148"/>
      <c r="V1115" s="148"/>
      <c r="W1115" s="350"/>
      <c r="X1115" s="351"/>
      <c r="Y1115" s="148"/>
      <c r="Z1115" s="351"/>
      <c r="AA1115" s="338">
        <v>0</v>
      </c>
      <c r="AB1115" s="339">
        <v>0</v>
      </c>
      <c r="AC1115" s="148">
        <v>0</v>
      </c>
      <c r="AD1115" s="351"/>
      <c r="AE1115" s="148"/>
      <c r="AF1115" s="351"/>
      <c r="AG1115" s="144">
        <v>0</v>
      </c>
      <c r="AH1115" s="144">
        <v>0</v>
      </c>
      <c r="AI1115" s="145"/>
      <c r="AJ1115" s="145"/>
      <c r="AK1115" s="144"/>
      <c r="AL1115" s="145"/>
      <c r="AM1115" s="144"/>
      <c r="AN1115" s="144"/>
      <c r="AO1115" s="340"/>
      <c r="AP1115" s="340"/>
      <c r="AQ1115" s="341"/>
      <c r="AR1115" s="341"/>
      <c r="AS1115" s="341"/>
      <c r="AT1115" s="153"/>
      <c r="AU1115" s="144"/>
      <c r="AV1115" s="145"/>
      <c r="AW1115" s="148">
        <v>0</v>
      </c>
      <c r="AX1115" s="148">
        <v>0</v>
      </c>
      <c r="AY1115" s="351"/>
      <c r="AZ1115" s="148"/>
      <c r="BA1115" s="148"/>
      <c r="BB1115" s="351"/>
      <c r="BC1115" s="351"/>
      <c r="BD1115" s="148"/>
      <c r="BE1115" s="148"/>
      <c r="BF1115" s="354">
        <v>0</v>
      </c>
      <c r="BG1115" s="145"/>
      <c r="BH1115" s="148">
        <v>0</v>
      </c>
      <c r="BI1115" s="350"/>
      <c r="BJ1115" s="342"/>
      <c r="BK1115" s="343"/>
      <c r="BL1115" s="351"/>
      <c r="BM1115" s="351"/>
      <c r="BN1115" s="148"/>
      <c r="BO1115" s="148"/>
      <c r="BP1115" s="351"/>
      <c r="BQ1115" s="144">
        <v>0</v>
      </c>
      <c r="BR1115" s="145"/>
      <c r="BS1115" s="145"/>
      <c r="BT1115" s="145"/>
      <c r="BU1115" s="354"/>
      <c r="BV1115" s="144"/>
      <c r="BW1115" s="145"/>
      <c r="BX1115" s="145"/>
      <c r="BY1115" s="144"/>
      <c r="BZ1115" s="144"/>
      <c r="CA1115" s="149">
        <v>0</v>
      </c>
      <c r="CB1115" s="338">
        <v>0</v>
      </c>
      <c r="CC1115" s="344">
        <v>0</v>
      </c>
      <c r="CD1115" s="145"/>
      <c r="CE1115" s="145"/>
      <c r="CF1115" s="146">
        <v>0</v>
      </c>
      <c r="CG1115" s="349"/>
      <c r="CH1115" s="349"/>
      <c r="CI1115" s="350"/>
      <c r="CJ1115" s="351"/>
      <c r="CK1115" s="338"/>
      <c r="CL1115" s="145"/>
      <c r="CM1115" s="145"/>
      <c r="CN1115" s="338"/>
      <c r="CO1115" s="344"/>
    </row>
    <row r="1116" spans="1:93" ht="24" customHeight="1" x14ac:dyDescent="0.3">
      <c r="A1116" s="327" t="s">
        <v>3852</v>
      </c>
      <c r="B1116" s="328" t="s">
        <v>3853</v>
      </c>
      <c r="C1116" s="329" t="s">
        <v>2013</v>
      </c>
      <c r="D1116" s="330">
        <f t="shared" si="52"/>
        <v>0</v>
      </c>
      <c r="E1116" s="331">
        <f t="shared" si="53"/>
        <v>0</v>
      </c>
      <c r="F1116" s="331">
        <f t="shared" si="54"/>
        <v>0</v>
      </c>
      <c r="G1116" s="331">
        <f t="shared" si="55"/>
        <v>0</v>
      </c>
      <c r="H1116" s="331">
        <f t="shared" si="56"/>
        <v>0</v>
      </c>
      <c r="I1116" s="331">
        <f t="shared" si="57"/>
        <v>0</v>
      </c>
      <c r="J1116" s="331">
        <f t="shared" si="58"/>
        <v>0</v>
      </c>
      <c r="K1116" s="331">
        <f t="shared" si="59"/>
        <v>0</v>
      </c>
      <c r="L1116" s="331">
        <f t="shared" si="60"/>
        <v>0</v>
      </c>
      <c r="M1116" s="332">
        <f t="shared" si="61"/>
        <v>0</v>
      </c>
      <c r="N1116" s="333">
        <f t="shared" si="62"/>
        <v>0</v>
      </c>
      <c r="O1116" s="334"/>
      <c r="P1116" s="335">
        <f t="shared" si="63"/>
        <v>0</v>
      </c>
      <c r="Q1116" s="336" t="str">
        <f t="shared" si="64"/>
        <v/>
      </c>
      <c r="R1116" s="148"/>
      <c r="S1116" s="148"/>
      <c r="T1116" s="337"/>
      <c r="U1116" s="148"/>
      <c r="V1116" s="148"/>
      <c r="W1116" s="337"/>
      <c r="X1116" s="147"/>
      <c r="Y1116" s="148"/>
      <c r="Z1116" s="147"/>
      <c r="AA1116" s="354">
        <v>0</v>
      </c>
      <c r="AB1116" s="357">
        <v>0</v>
      </c>
      <c r="AC1116" s="148">
        <v>0</v>
      </c>
      <c r="AD1116" s="147"/>
      <c r="AE1116" s="148"/>
      <c r="AF1116" s="147"/>
      <c r="AG1116" s="144">
        <v>0</v>
      </c>
      <c r="AH1116" s="144">
        <v>0</v>
      </c>
      <c r="AI1116" s="145"/>
      <c r="AJ1116" s="145"/>
      <c r="AK1116" s="144"/>
      <c r="AL1116" s="145"/>
      <c r="AM1116" s="144"/>
      <c r="AN1116" s="144"/>
      <c r="AO1116" s="340"/>
      <c r="AP1116" s="340"/>
      <c r="AQ1116" s="341"/>
      <c r="AR1116" s="341"/>
      <c r="AS1116" s="341"/>
      <c r="AT1116" s="359"/>
      <c r="AU1116" s="144"/>
      <c r="AV1116" s="145"/>
      <c r="AW1116" s="148">
        <v>0</v>
      </c>
      <c r="AX1116" s="148">
        <v>0</v>
      </c>
      <c r="AY1116" s="147"/>
      <c r="AZ1116" s="148"/>
      <c r="BA1116" s="148"/>
      <c r="BB1116" s="147"/>
      <c r="BC1116" s="147"/>
      <c r="BD1116" s="148"/>
      <c r="BE1116" s="148"/>
      <c r="BF1116" s="338">
        <v>0</v>
      </c>
      <c r="BG1116" s="145"/>
      <c r="BH1116" s="148">
        <v>0</v>
      </c>
      <c r="BI1116" s="337"/>
      <c r="BJ1116" s="342"/>
      <c r="BK1116" s="343"/>
      <c r="BL1116" s="147"/>
      <c r="BM1116" s="147"/>
      <c r="BN1116" s="148"/>
      <c r="BO1116" s="148"/>
      <c r="BP1116" s="147"/>
      <c r="BQ1116" s="88">
        <v>0</v>
      </c>
      <c r="BR1116" s="352"/>
      <c r="BS1116" s="352"/>
      <c r="BT1116" s="145"/>
      <c r="BU1116" s="338"/>
      <c r="BV1116" s="88"/>
      <c r="BW1116" s="145"/>
      <c r="BX1116" s="145"/>
      <c r="BY1116" s="144"/>
      <c r="BZ1116" s="144"/>
      <c r="CA1116" s="149">
        <v>0</v>
      </c>
      <c r="CB1116" s="354">
        <v>0</v>
      </c>
      <c r="CC1116" s="344">
        <v>0</v>
      </c>
      <c r="CD1116" s="145"/>
      <c r="CE1116" s="145"/>
      <c r="CF1116" s="146">
        <v>0</v>
      </c>
      <c r="CG1116" s="148"/>
      <c r="CH1116" s="148"/>
      <c r="CI1116" s="337"/>
      <c r="CJ1116" s="147"/>
      <c r="CK1116" s="354"/>
      <c r="CL1116" s="145"/>
      <c r="CM1116" s="145"/>
      <c r="CN1116" s="354"/>
      <c r="CO1116" s="344"/>
    </row>
    <row r="1117" spans="1:93" ht="24" customHeight="1" x14ac:dyDescent="0.3">
      <c r="A1117" s="327" t="s">
        <v>3854</v>
      </c>
      <c r="B1117" s="328" t="s">
        <v>3855</v>
      </c>
      <c r="C1117" s="329" t="s">
        <v>335</v>
      </c>
      <c r="D1117" s="330">
        <f t="shared" si="52"/>
        <v>0</v>
      </c>
      <c r="E1117" s="331">
        <f t="shared" si="53"/>
        <v>0</v>
      </c>
      <c r="F1117" s="331">
        <f t="shared" si="54"/>
        <v>0</v>
      </c>
      <c r="G1117" s="331">
        <f t="shared" si="55"/>
        <v>0</v>
      </c>
      <c r="H1117" s="331">
        <f t="shared" si="56"/>
        <v>0</v>
      </c>
      <c r="I1117" s="331">
        <f t="shared" si="57"/>
        <v>0</v>
      </c>
      <c r="J1117" s="331">
        <f t="shared" si="58"/>
        <v>0</v>
      </c>
      <c r="K1117" s="331">
        <f t="shared" si="59"/>
        <v>0</v>
      </c>
      <c r="L1117" s="331">
        <f t="shared" si="60"/>
        <v>0</v>
      </c>
      <c r="M1117" s="332">
        <f t="shared" si="61"/>
        <v>0</v>
      </c>
      <c r="N1117" s="333">
        <f t="shared" si="62"/>
        <v>0</v>
      </c>
      <c r="O1117" s="334"/>
      <c r="P1117" s="335">
        <f t="shared" si="63"/>
        <v>0</v>
      </c>
      <c r="Q1117" s="336" t="str">
        <f t="shared" si="64"/>
        <v/>
      </c>
      <c r="R1117" s="148"/>
      <c r="S1117" s="148"/>
      <c r="T1117" s="337"/>
      <c r="U1117" s="148"/>
      <c r="V1117" s="148"/>
      <c r="W1117" s="337"/>
      <c r="X1117" s="147"/>
      <c r="Y1117" s="148"/>
      <c r="Z1117" s="147"/>
      <c r="AA1117" s="354">
        <v>0</v>
      </c>
      <c r="AB1117" s="357">
        <v>0</v>
      </c>
      <c r="AC1117" s="148">
        <v>0</v>
      </c>
      <c r="AD1117" s="147"/>
      <c r="AE1117" s="148"/>
      <c r="AF1117" s="147"/>
      <c r="AG1117" s="144">
        <v>0</v>
      </c>
      <c r="AH1117" s="144">
        <v>0</v>
      </c>
      <c r="AI1117" s="145"/>
      <c r="AJ1117" s="145"/>
      <c r="AK1117" s="144"/>
      <c r="AL1117" s="145"/>
      <c r="AM1117" s="144"/>
      <c r="AN1117" s="144"/>
      <c r="AO1117" s="340"/>
      <c r="AP1117" s="340"/>
      <c r="AQ1117" s="341"/>
      <c r="AR1117" s="341"/>
      <c r="AS1117" s="341"/>
      <c r="AT1117" s="359"/>
      <c r="AU1117" s="144"/>
      <c r="AV1117" s="145"/>
      <c r="AW1117" s="148">
        <v>0</v>
      </c>
      <c r="AX1117" s="148">
        <v>0</v>
      </c>
      <c r="AY1117" s="147"/>
      <c r="AZ1117" s="148"/>
      <c r="BA1117" s="148"/>
      <c r="BB1117" s="147"/>
      <c r="BC1117" s="147"/>
      <c r="BD1117" s="148"/>
      <c r="BE1117" s="148"/>
      <c r="BF1117" s="354">
        <v>0</v>
      </c>
      <c r="BG1117" s="145"/>
      <c r="BH1117" s="148">
        <v>0</v>
      </c>
      <c r="BI1117" s="337"/>
      <c r="BJ1117" s="342"/>
      <c r="BK1117" s="343"/>
      <c r="BL1117" s="147"/>
      <c r="BM1117" s="147"/>
      <c r="BN1117" s="148"/>
      <c r="BO1117" s="148"/>
      <c r="BP1117" s="147"/>
      <c r="BQ1117" s="144">
        <v>0</v>
      </c>
      <c r="BR1117" s="145"/>
      <c r="BS1117" s="145"/>
      <c r="BT1117" s="145"/>
      <c r="BU1117" s="354"/>
      <c r="BV1117" s="144"/>
      <c r="BW1117" s="145"/>
      <c r="BX1117" s="145"/>
      <c r="BY1117" s="144"/>
      <c r="BZ1117" s="144"/>
      <c r="CA1117" s="149">
        <v>0</v>
      </c>
      <c r="CB1117" s="338">
        <v>0</v>
      </c>
      <c r="CC1117" s="344">
        <v>0</v>
      </c>
      <c r="CD1117" s="145"/>
      <c r="CE1117" s="145"/>
      <c r="CF1117" s="146">
        <v>0</v>
      </c>
      <c r="CG1117" s="148"/>
      <c r="CH1117" s="148"/>
      <c r="CI1117" s="337"/>
      <c r="CJ1117" s="147"/>
      <c r="CK1117" s="338"/>
      <c r="CL1117" s="145"/>
      <c r="CM1117" s="145"/>
      <c r="CN1117" s="338"/>
      <c r="CO1117" s="344"/>
    </row>
    <row r="1118" spans="1:93" ht="24" customHeight="1" x14ac:dyDescent="0.3">
      <c r="A1118" s="346" t="s">
        <v>3856</v>
      </c>
      <c r="B1118" s="347" t="s">
        <v>3857</v>
      </c>
      <c r="C1118" s="348" t="s">
        <v>411</v>
      </c>
      <c r="D1118" s="330">
        <f t="shared" si="52"/>
        <v>0</v>
      </c>
      <c r="E1118" s="331">
        <f t="shared" si="53"/>
        <v>0</v>
      </c>
      <c r="F1118" s="331">
        <f t="shared" si="54"/>
        <v>0</v>
      </c>
      <c r="G1118" s="331">
        <f t="shared" si="55"/>
        <v>0</v>
      </c>
      <c r="H1118" s="331">
        <f t="shared" si="56"/>
        <v>0</v>
      </c>
      <c r="I1118" s="331">
        <f t="shared" si="57"/>
        <v>0</v>
      </c>
      <c r="J1118" s="331">
        <f t="shared" si="58"/>
        <v>0</v>
      </c>
      <c r="K1118" s="331">
        <f t="shared" si="59"/>
        <v>0</v>
      </c>
      <c r="L1118" s="331">
        <f t="shared" si="60"/>
        <v>0</v>
      </c>
      <c r="M1118" s="332">
        <f t="shared" si="61"/>
        <v>0</v>
      </c>
      <c r="N1118" s="333">
        <f t="shared" si="62"/>
        <v>0</v>
      </c>
      <c r="O1118" s="334"/>
      <c r="P1118" s="335">
        <f t="shared" si="63"/>
        <v>0</v>
      </c>
      <c r="Q1118" s="336" t="str">
        <f t="shared" si="64"/>
        <v/>
      </c>
      <c r="R1118" s="148"/>
      <c r="S1118" s="148"/>
      <c r="T1118" s="350"/>
      <c r="U1118" s="148"/>
      <c r="V1118" s="148"/>
      <c r="W1118" s="350"/>
      <c r="X1118" s="351"/>
      <c r="Y1118" s="148"/>
      <c r="Z1118" s="351"/>
      <c r="AA1118" s="338">
        <v>0</v>
      </c>
      <c r="AB1118" s="339">
        <v>0</v>
      </c>
      <c r="AC1118" s="349">
        <v>0</v>
      </c>
      <c r="AD1118" s="351"/>
      <c r="AE1118" s="148"/>
      <c r="AF1118" s="351"/>
      <c r="AG1118" s="144">
        <v>0</v>
      </c>
      <c r="AH1118" s="144">
        <v>0</v>
      </c>
      <c r="AI1118" s="352"/>
      <c r="AJ1118" s="352"/>
      <c r="AK1118" s="144"/>
      <c r="AL1118" s="352"/>
      <c r="AM1118" s="144"/>
      <c r="AN1118" s="144"/>
      <c r="AO1118" s="353"/>
      <c r="AP1118" s="353"/>
      <c r="AQ1118" s="341"/>
      <c r="AR1118" s="341"/>
      <c r="AS1118" s="341"/>
      <c r="AT1118" s="153"/>
      <c r="AU1118" s="144"/>
      <c r="AV1118" s="352"/>
      <c r="AW1118" s="349">
        <v>0</v>
      </c>
      <c r="AX1118" s="349">
        <v>0</v>
      </c>
      <c r="AY1118" s="351"/>
      <c r="AZ1118" s="349"/>
      <c r="BA1118" s="349"/>
      <c r="BB1118" s="351"/>
      <c r="BC1118" s="351"/>
      <c r="BD1118" s="349"/>
      <c r="BE1118" s="349"/>
      <c r="BF1118" s="338">
        <v>0</v>
      </c>
      <c r="BG1118" s="352"/>
      <c r="BH1118" s="349">
        <v>0</v>
      </c>
      <c r="BI1118" s="350"/>
      <c r="BJ1118" s="342"/>
      <c r="BK1118" s="343"/>
      <c r="BL1118" s="351"/>
      <c r="BM1118" s="351"/>
      <c r="BN1118" s="349"/>
      <c r="BO1118" s="349"/>
      <c r="BP1118" s="351"/>
      <c r="BQ1118" s="144">
        <v>0</v>
      </c>
      <c r="BR1118" s="352"/>
      <c r="BS1118" s="352"/>
      <c r="BT1118" s="352"/>
      <c r="BU1118" s="338"/>
      <c r="BV1118" s="144"/>
      <c r="BW1118" s="352"/>
      <c r="BX1118" s="352"/>
      <c r="BY1118" s="144"/>
      <c r="BZ1118" s="144"/>
      <c r="CA1118" s="149">
        <v>0</v>
      </c>
      <c r="CB1118" s="338">
        <v>0</v>
      </c>
      <c r="CC1118" s="344">
        <v>0</v>
      </c>
      <c r="CD1118" s="352"/>
      <c r="CE1118" s="352"/>
      <c r="CF1118" s="356">
        <v>0</v>
      </c>
      <c r="CG1118" s="349"/>
      <c r="CH1118" s="349"/>
      <c r="CI1118" s="350"/>
      <c r="CJ1118" s="351"/>
      <c r="CK1118" s="338"/>
      <c r="CL1118" s="352"/>
      <c r="CM1118" s="352"/>
      <c r="CN1118" s="338"/>
      <c r="CO1118" s="344"/>
    </row>
    <row r="1119" spans="1:93" ht="24" customHeight="1" x14ac:dyDescent="0.3">
      <c r="A1119" s="327" t="s">
        <v>3858</v>
      </c>
      <c r="B1119" s="328" t="s">
        <v>3859</v>
      </c>
      <c r="C1119" s="329" t="s">
        <v>2206</v>
      </c>
      <c r="D1119" s="330">
        <f t="shared" si="52"/>
        <v>0</v>
      </c>
      <c r="E1119" s="331">
        <f t="shared" si="53"/>
        <v>0</v>
      </c>
      <c r="F1119" s="331">
        <f t="shared" si="54"/>
        <v>0</v>
      </c>
      <c r="G1119" s="331">
        <f t="shared" si="55"/>
        <v>0</v>
      </c>
      <c r="H1119" s="331">
        <f t="shared" si="56"/>
        <v>0</v>
      </c>
      <c r="I1119" s="331">
        <f t="shared" si="57"/>
        <v>0</v>
      </c>
      <c r="J1119" s="331">
        <f t="shared" si="58"/>
        <v>0</v>
      </c>
      <c r="K1119" s="331">
        <f t="shared" si="59"/>
        <v>0</v>
      </c>
      <c r="L1119" s="331">
        <f t="shared" si="60"/>
        <v>0</v>
      </c>
      <c r="M1119" s="332">
        <f t="shared" si="61"/>
        <v>0</v>
      </c>
      <c r="N1119" s="333">
        <f t="shared" si="62"/>
        <v>0</v>
      </c>
      <c r="O1119" s="334"/>
      <c r="P1119" s="335">
        <f t="shared" si="63"/>
        <v>0</v>
      </c>
      <c r="Q1119" s="336" t="str">
        <f t="shared" si="64"/>
        <v/>
      </c>
      <c r="R1119" s="349"/>
      <c r="S1119" s="349"/>
      <c r="T1119" s="350"/>
      <c r="U1119" s="349"/>
      <c r="V1119" s="349"/>
      <c r="W1119" s="350"/>
      <c r="X1119" s="351"/>
      <c r="Y1119" s="349"/>
      <c r="Z1119" s="351"/>
      <c r="AA1119" s="354">
        <v>0</v>
      </c>
      <c r="AB1119" s="357">
        <v>0</v>
      </c>
      <c r="AC1119" s="148">
        <v>0</v>
      </c>
      <c r="AD1119" s="351"/>
      <c r="AE1119" s="349"/>
      <c r="AF1119" s="351"/>
      <c r="AG1119" s="88">
        <v>0</v>
      </c>
      <c r="AH1119" s="88">
        <v>0</v>
      </c>
      <c r="AI1119" s="145"/>
      <c r="AJ1119" s="145"/>
      <c r="AK1119" s="88"/>
      <c r="AL1119" s="145"/>
      <c r="AM1119" s="88"/>
      <c r="AN1119" s="88"/>
      <c r="AO1119" s="340"/>
      <c r="AP1119" s="340"/>
      <c r="AQ1119" s="358"/>
      <c r="AR1119" s="358"/>
      <c r="AS1119" s="358"/>
      <c r="AT1119" s="359"/>
      <c r="AU1119" s="88"/>
      <c r="AV1119" s="145"/>
      <c r="AW1119" s="349">
        <v>0</v>
      </c>
      <c r="AX1119" s="349">
        <v>0</v>
      </c>
      <c r="AY1119" s="351"/>
      <c r="AZ1119" s="349"/>
      <c r="BA1119" s="349"/>
      <c r="BB1119" s="351"/>
      <c r="BC1119" s="351"/>
      <c r="BD1119" s="349"/>
      <c r="BE1119" s="349"/>
      <c r="BF1119" s="338">
        <v>0</v>
      </c>
      <c r="BG1119" s="145"/>
      <c r="BH1119" s="349">
        <v>0</v>
      </c>
      <c r="BI1119" s="350"/>
      <c r="BJ1119" s="342"/>
      <c r="BK1119" s="343"/>
      <c r="BL1119" s="351"/>
      <c r="BM1119" s="351"/>
      <c r="BN1119" s="349"/>
      <c r="BO1119" s="349"/>
      <c r="BP1119" s="351"/>
      <c r="BQ1119" s="144">
        <v>0</v>
      </c>
      <c r="BR1119" s="145"/>
      <c r="BS1119" s="145"/>
      <c r="BT1119" s="145"/>
      <c r="BU1119" s="338"/>
      <c r="BV1119" s="144"/>
      <c r="BW1119" s="145"/>
      <c r="BX1119" s="145"/>
      <c r="BY1119" s="88"/>
      <c r="BZ1119" s="88"/>
      <c r="CA1119" s="355">
        <v>0</v>
      </c>
      <c r="CB1119" s="338">
        <v>0</v>
      </c>
      <c r="CC1119" s="88">
        <v>0</v>
      </c>
      <c r="CD1119" s="145"/>
      <c r="CE1119" s="145"/>
      <c r="CF1119" s="356">
        <v>0</v>
      </c>
      <c r="CG1119" s="349"/>
      <c r="CH1119" s="349"/>
      <c r="CI1119" s="350"/>
      <c r="CJ1119" s="351"/>
      <c r="CK1119" s="338"/>
      <c r="CL1119" s="145"/>
      <c r="CM1119" s="145"/>
      <c r="CN1119" s="338"/>
      <c r="CO1119" s="88"/>
    </row>
    <row r="1120" spans="1:93" ht="24" customHeight="1" x14ac:dyDescent="0.3">
      <c r="A1120" s="345" t="s">
        <v>3860</v>
      </c>
      <c r="B1120" s="328" t="s">
        <v>3861</v>
      </c>
      <c r="C1120" s="329" t="s">
        <v>3862</v>
      </c>
      <c r="D1120" s="330">
        <f t="shared" si="52"/>
        <v>10</v>
      </c>
      <c r="E1120" s="331">
        <f t="shared" si="53"/>
        <v>5</v>
      </c>
      <c r="F1120" s="331">
        <f t="shared" si="54"/>
        <v>0</v>
      </c>
      <c r="G1120" s="331">
        <f t="shared" si="55"/>
        <v>0</v>
      </c>
      <c r="H1120" s="331">
        <f t="shared" si="56"/>
        <v>0</v>
      </c>
      <c r="I1120" s="331">
        <f t="shared" si="57"/>
        <v>0</v>
      </c>
      <c r="J1120" s="331">
        <f t="shared" si="58"/>
        <v>0</v>
      </c>
      <c r="K1120" s="331">
        <f t="shared" si="59"/>
        <v>0</v>
      </c>
      <c r="L1120" s="331">
        <f t="shared" si="60"/>
        <v>0</v>
      </c>
      <c r="M1120" s="332">
        <f t="shared" si="61"/>
        <v>0</v>
      </c>
      <c r="N1120" s="333">
        <f t="shared" si="62"/>
        <v>15</v>
      </c>
      <c r="O1120" s="334"/>
      <c r="P1120" s="335">
        <f t="shared" si="63"/>
        <v>15</v>
      </c>
      <c r="Q1120" s="336">
        <f t="shared" si="64"/>
        <v>550</v>
      </c>
      <c r="R1120" s="349"/>
      <c r="S1120" s="349"/>
      <c r="T1120" s="337"/>
      <c r="U1120" s="349"/>
      <c r="V1120" s="349"/>
      <c r="W1120" s="337"/>
      <c r="X1120" s="147"/>
      <c r="Y1120" s="349"/>
      <c r="Z1120" s="147"/>
      <c r="AA1120" s="338">
        <v>0</v>
      </c>
      <c r="AB1120" s="339">
        <v>0</v>
      </c>
      <c r="AC1120" s="148">
        <v>0</v>
      </c>
      <c r="AD1120" s="147"/>
      <c r="AE1120" s="349"/>
      <c r="AF1120" s="147">
        <v>10</v>
      </c>
      <c r="AG1120" s="144">
        <v>0</v>
      </c>
      <c r="AH1120" s="144">
        <v>0</v>
      </c>
      <c r="AI1120" s="145"/>
      <c r="AJ1120" s="145"/>
      <c r="AK1120" s="144"/>
      <c r="AL1120" s="145"/>
      <c r="AM1120" s="144"/>
      <c r="AN1120" s="144"/>
      <c r="AO1120" s="340"/>
      <c r="AP1120" s="340"/>
      <c r="AQ1120" s="341"/>
      <c r="AR1120" s="341"/>
      <c r="AS1120" s="341"/>
      <c r="AT1120" s="153"/>
      <c r="AU1120" s="144"/>
      <c r="AV1120" s="145"/>
      <c r="AW1120" s="148">
        <v>0</v>
      </c>
      <c r="AX1120" s="148">
        <v>0</v>
      </c>
      <c r="AY1120" s="147"/>
      <c r="AZ1120" s="148"/>
      <c r="BA1120" s="148"/>
      <c r="BB1120" s="147"/>
      <c r="BC1120" s="147"/>
      <c r="BD1120" s="148"/>
      <c r="BE1120" s="148"/>
      <c r="BF1120" s="338">
        <v>0</v>
      </c>
      <c r="BG1120" s="145"/>
      <c r="BH1120" s="148">
        <v>0</v>
      </c>
      <c r="BI1120" s="337"/>
      <c r="BJ1120" s="360"/>
      <c r="BK1120" s="343"/>
      <c r="BL1120" s="147"/>
      <c r="BM1120" s="147"/>
      <c r="BN1120" s="148"/>
      <c r="BO1120" s="148">
        <v>5</v>
      </c>
      <c r="BP1120" s="147"/>
      <c r="BQ1120" s="144">
        <v>0</v>
      </c>
      <c r="BR1120" s="145"/>
      <c r="BS1120" s="145"/>
      <c r="BT1120" s="145"/>
      <c r="BU1120" s="338"/>
      <c r="BV1120" s="144"/>
      <c r="BW1120" s="145"/>
      <c r="BX1120" s="145"/>
      <c r="BY1120" s="144"/>
      <c r="BZ1120" s="144"/>
      <c r="CA1120" s="355">
        <v>0</v>
      </c>
      <c r="CB1120" s="338">
        <v>0</v>
      </c>
      <c r="CC1120" s="344">
        <v>0</v>
      </c>
      <c r="CD1120" s="145"/>
      <c r="CE1120" s="145"/>
      <c r="CF1120" s="146">
        <v>0</v>
      </c>
      <c r="CG1120" s="148"/>
      <c r="CH1120" s="148"/>
      <c r="CI1120" s="337"/>
      <c r="CJ1120" s="147"/>
      <c r="CK1120" s="338"/>
      <c r="CL1120" s="145"/>
      <c r="CM1120" s="145"/>
      <c r="CN1120" s="338"/>
      <c r="CO1120" s="344"/>
    </row>
    <row r="1121" spans="1:93" ht="24" customHeight="1" x14ac:dyDescent="0.3">
      <c r="A1121" s="346" t="s">
        <v>3863</v>
      </c>
      <c r="B1121" s="347" t="s">
        <v>3864</v>
      </c>
      <c r="C1121" s="348" t="s">
        <v>1915</v>
      </c>
      <c r="D1121" s="330">
        <f t="shared" si="52"/>
        <v>7</v>
      </c>
      <c r="E1121" s="331">
        <f t="shared" si="53"/>
        <v>0</v>
      </c>
      <c r="F1121" s="331">
        <f t="shared" si="54"/>
        <v>0</v>
      </c>
      <c r="G1121" s="331">
        <f t="shared" si="55"/>
        <v>0</v>
      </c>
      <c r="H1121" s="331">
        <f t="shared" si="56"/>
        <v>0</v>
      </c>
      <c r="I1121" s="331">
        <f t="shared" si="57"/>
        <v>0</v>
      </c>
      <c r="J1121" s="331">
        <f t="shared" si="58"/>
        <v>0</v>
      </c>
      <c r="K1121" s="331">
        <f t="shared" si="59"/>
        <v>0</v>
      </c>
      <c r="L1121" s="331">
        <f t="shared" si="60"/>
        <v>0</v>
      </c>
      <c r="M1121" s="332">
        <f t="shared" si="61"/>
        <v>0</v>
      </c>
      <c r="N1121" s="333">
        <f t="shared" si="62"/>
        <v>7</v>
      </c>
      <c r="O1121" s="334"/>
      <c r="P1121" s="335">
        <f t="shared" si="63"/>
        <v>7</v>
      </c>
      <c r="Q1121" s="336">
        <f t="shared" si="64"/>
        <v>745</v>
      </c>
      <c r="R1121" s="349"/>
      <c r="S1121" s="349"/>
      <c r="T1121" s="350"/>
      <c r="U1121" s="349"/>
      <c r="V1121" s="349"/>
      <c r="W1121" s="350"/>
      <c r="X1121" s="351"/>
      <c r="Y1121" s="349"/>
      <c r="Z1121" s="351"/>
      <c r="AA1121" s="338">
        <v>0</v>
      </c>
      <c r="AB1121" s="339">
        <v>0</v>
      </c>
      <c r="AC1121" s="148">
        <v>0</v>
      </c>
      <c r="AD1121" s="351"/>
      <c r="AE1121" s="349"/>
      <c r="AF1121" s="351"/>
      <c r="AG1121" s="144">
        <v>0</v>
      </c>
      <c r="AH1121" s="144">
        <v>0</v>
      </c>
      <c r="AI1121" s="352"/>
      <c r="AJ1121" s="352"/>
      <c r="AK1121" s="144"/>
      <c r="AL1121" s="352"/>
      <c r="AM1121" s="144"/>
      <c r="AN1121" s="144"/>
      <c r="AO1121" s="353"/>
      <c r="AP1121" s="353"/>
      <c r="AQ1121" s="341"/>
      <c r="AR1121" s="341"/>
      <c r="AS1121" s="341"/>
      <c r="AT1121" s="153"/>
      <c r="AU1121" s="144"/>
      <c r="AV1121" s="352"/>
      <c r="AW1121" s="349">
        <v>0</v>
      </c>
      <c r="AX1121" s="349">
        <v>0</v>
      </c>
      <c r="AY1121" s="351"/>
      <c r="AZ1121" s="349"/>
      <c r="BA1121" s="349"/>
      <c r="BB1121" s="351"/>
      <c r="BC1121" s="351"/>
      <c r="BD1121" s="349"/>
      <c r="BE1121" s="349"/>
      <c r="BF1121" s="354">
        <v>0</v>
      </c>
      <c r="BG1121" s="352"/>
      <c r="BH1121" s="148">
        <v>0</v>
      </c>
      <c r="BI1121" s="350"/>
      <c r="BJ1121" s="342"/>
      <c r="BK1121" s="343"/>
      <c r="BL1121" s="351"/>
      <c r="BM1121" s="351"/>
      <c r="BN1121" s="349"/>
      <c r="BO1121" s="349">
        <v>7</v>
      </c>
      <c r="BP1121" s="351"/>
      <c r="BQ1121" s="144">
        <v>0</v>
      </c>
      <c r="BR1121" s="352"/>
      <c r="BS1121" s="352"/>
      <c r="BT1121" s="352"/>
      <c r="BU1121" s="354"/>
      <c r="BV1121" s="144"/>
      <c r="BW1121" s="352"/>
      <c r="BX1121" s="352"/>
      <c r="BY1121" s="144"/>
      <c r="BZ1121" s="144"/>
      <c r="CA1121" s="149">
        <v>0</v>
      </c>
      <c r="CB1121" s="338">
        <v>0</v>
      </c>
      <c r="CC1121" s="344">
        <v>0</v>
      </c>
      <c r="CD1121" s="352"/>
      <c r="CE1121" s="352"/>
      <c r="CF1121" s="146">
        <v>0</v>
      </c>
      <c r="CG1121" s="349"/>
      <c r="CH1121" s="349"/>
      <c r="CI1121" s="350"/>
      <c r="CJ1121" s="351"/>
      <c r="CK1121" s="338"/>
      <c r="CL1121" s="352"/>
      <c r="CM1121" s="352"/>
      <c r="CN1121" s="338"/>
      <c r="CO1121" s="344"/>
    </row>
    <row r="1122" spans="1:93" ht="24" customHeight="1" x14ac:dyDescent="0.3">
      <c r="A1122" s="327" t="s">
        <v>3865</v>
      </c>
      <c r="B1122" s="328" t="s">
        <v>3866</v>
      </c>
      <c r="C1122" s="329" t="s">
        <v>1915</v>
      </c>
      <c r="D1122" s="330">
        <f t="shared" si="52"/>
        <v>3</v>
      </c>
      <c r="E1122" s="331">
        <f t="shared" si="53"/>
        <v>0</v>
      </c>
      <c r="F1122" s="331">
        <f t="shared" si="54"/>
        <v>0</v>
      </c>
      <c r="G1122" s="331">
        <f t="shared" si="55"/>
        <v>0</v>
      </c>
      <c r="H1122" s="331">
        <f t="shared" si="56"/>
        <v>0</v>
      </c>
      <c r="I1122" s="331">
        <f t="shared" si="57"/>
        <v>0</v>
      </c>
      <c r="J1122" s="331">
        <f t="shared" si="58"/>
        <v>0</v>
      </c>
      <c r="K1122" s="331">
        <f t="shared" si="59"/>
        <v>0</v>
      </c>
      <c r="L1122" s="331">
        <f t="shared" si="60"/>
        <v>0</v>
      </c>
      <c r="M1122" s="332">
        <f t="shared" si="61"/>
        <v>0</v>
      </c>
      <c r="N1122" s="333">
        <f t="shared" si="62"/>
        <v>3</v>
      </c>
      <c r="O1122" s="334"/>
      <c r="P1122" s="335">
        <f t="shared" si="63"/>
        <v>3</v>
      </c>
      <c r="Q1122" s="336">
        <f t="shared" si="64"/>
        <v>862</v>
      </c>
      <c r="R1122" s="349"/>
      <c r="S1122" s="349"/>
      <c r="T1122" s="337"/>
      <c r="U1122" s="349"/>
      <c r="V1122" s="349"/>
      <c r="W1122" s="337"/>
      <c r="X1122" s="147"/>
      <c r="Y1122" s="349"/>
      <c r="Z1122" s="147"/>
      <c r="AA1122" s="338">
        <v>0</v>
      </c>
      <c r="AB1122" s="339">
        <v>0</v>
      </c>
      <c r="AC1122" s="148">
        <v>0</v>
      </c>
      <c r="AD1122" s="147"/>
      <c r="AE1122" s="349"/>
      <c r="AF1122" s="147"/>
      <c r="AG1122" s="144">
        <v>0</v>
      </c>
      <c r="AH1122" s="144">
        <v>0</v>
      </c>
      <c r="AI1122" s="145"/>
      <c r="AJ1122" s="145"/>
      <c r="AK1122" s="144"/>
      <c r="AL1122" s="145"/>
      <c r="AM1122" s="144"/>
      <c r="AN1122" s="144"/>
      <c r="AO1122" s="340"/>
      <c r="AP1122" s="340"/>
      <c r="AQ1122" s="341"/>
      <c r="AR1122" s="341"/>
      <c r="AS1122" s="341"/>
      <c r="AT1122" s="153"/>
      <c r="AU1122" s="144"/>
      <c r="AV1122" s="145"/>
      <c r="AW1122" s="349">
        <v>0</v>
      </c>
      <c r="AX1122" s="349">
        <v>0</v>
      </c>
      <c r="AY1122" s="147"/>
      <c r="AZ1122" s="349"/>
      <c r="BA1122" s="349"/>
      <c r="BB1122" s="147"/>
      <c r="BC1122" s="147"/>
      <c r="BD1122" s="349"/>
      <c r="BE1122" s="349"/>
      <c r="BF1122" s="338">
        <v>0</v>
      </c>
      <c r="BG1122" s="145"/>
      <c r="BH1122" s="148">
        <v>0</v>
      </c>
      <c r="BI1122" s="337"/>
      <c r="BJ1122" s="360"/>
      <c r="BK1122" s="343"/>
      <c r="BL1122" s="147"/>
      <c r="BM1122" s="147"/>
      <c r="BN1122" s="349"/>
      <c r="BO1122" s="349">
        <v>3</v>
      </c>
      <c r="BP1122" s="147"/>
      <c r="BQ1122" s="88">
        <v>0</v>
      </c>
      <c r="BR1122" s="352"/>
      <c r="BS1122" s="352"/>
      <c r="BT1122" s="145"/>
      <c r="BU1122" s="338"/>
      <c r="BV1122" s="88"/>
      <c r="BW1122" s="145"/>
      <c r="BX1122" s="145"/>
      <c r="BY1122" s="144"/>
      <c r="BZ1122" s="144"/>
      <c r="CA1122" s="355">
        <v>0</v>
      </c>
      <c r="CB1122" s="338">
        <v>0</v>
      </c>
      <c r="CC1122" s="88">
        <v>0</v>
      </c>
      <c r="CD1122" s="145"/>
      <c r="CE1122" s="145"/>
      <c r="CF1122" s="356">
        <v>0</v>
      </c>
      <c r="CG1122" s="148"/>
      <c r="CH1122" s="148"/>
      <c r="CI1122" s="337"/>
      <c r="CJ1122" s="147"/>
      <c r="CK1122" s="338"/>
      <c r="CL1122" s="145"/>
      <c r="CM1122" s="145"/>
      <c r="CN1122" s="338"/>
      <c r="CO1122" s="88"/>
    </row>
    <row r="1123" spans="1:93" ht="24" customHeight="1" x14ac:dyDescent="0.3">
      <c r="A1123" s="327" t="s">
        <v>3867</v>
      </c>
      <c r="B1123" s="328" t="s">
        <v>3868</v>
      </c>
      <c r="C1123" s="329" t="s">
        <v>1922</v>
      </c>
      <c r="D1123" s="330">
        <f t="shared" si="52"/>
        <v>23</v>
      </c>
      <c r="E1123" s="331">
        <f t="shared" si="53"/>
        <v>20</v>
      </c>
      <c r="F1123" s="331">
        <f t="shared" si="54"/>
        <v>0</v>
      </c>
      <c r="G1123" s="331">
        <f t="shared" si="55"/>
        <v>0</v>
      </c>
      <c r="H1123" s="331">
        <f t="shared" si="56"/>
        <v>0</v>
      </c>
      <c r="I1123" s="331">
        <f t="shared" si="57"/>
        <v>0</v>
      </c>
      <c r="J1123" s="331">
        <f t="shared" si="58"/>
        <v>0</v>
      </c>
      <c r="K1123" s="331">
        <f t="shared" si="59"/>
        <v>0</v>
      </c>
      <c r="L1123" s="331">
        <f t="shared" si="60"/>
        <v>0</v>
      </c>
      <c r="M1123" s="332">
        <f t="shared" si="61"/>
        <v>0</v>
      </c>
      <c r="N1123" s="333">
        <f t="shared" si="62"/>
        <v>43</v>
      </c>
      <c r="O1123" s="334"/>
      <c r="P1123" s="335">
        <f t="shared" si="63"/>
        <v>43</v>
      </c>
      <c r="Q1123" s="336">
        <f t="shared" si="64"/>
        <v>243</v>
      </c>
      <c r="R1123" s="148"/>
      <c r="S1123" s="148"/>
      <c r="T1123" s="337"/>
      <c r="U1123" s="148"/>
      <c r="V1123" s="148"/>
      <c r="W1123" s="337"/>
      <c r="X1123" s="147"/>
      <c r="Y1123" s="148"/>
      <c r="Z1123" s="147"/>
      <c r="AA1123" s="338">
        <v>0</v>
      </c>
      <c r="AB1123" s="339">
        <v>0</v>
      </c>
      <c r="AC1123" s="148">
        <v>0</v>
      </c>
      <c r="AD1123" s="147"/>
      <c r="AE1123" s="148"/>
      <c r="AF1123" s="147">
        <v>23</v>
      </c>
      <c r="AG1123" s="144">
        <v>0</v>
      </c>
      <c r="AH1123" s="144">
        <v>0</v>
      </c>
      <c r="AI1123" s="145"/>
      <c r="AJ1123" s="145"/>
      <c r="AK1123" s="144"/>
      <c r="AL1123" s="145"/>
      <c r="AM1123" s="144"/>
      <c r="AN1123" s="144"/>
      <c r="AO1123" s="340"/>
      <c r="AP1123" s="340"/>
      <c r="AQ1123" s="341"/>
      <c r="AR1123" s="341"/>
      <c r="AS1123" s="341"/>
      <c r="AT1123" s="153"/>
      <c r="AU1123" s="144"/>
      <c r="AV1123" s="145"/>
      <c r="AW1123" s="148">
        <v>0</v>
      </c>
      <c r="AX1123" s="148">
        <v>0</v>
      </c>
      <c r="AY1123" s="147"/>
      <c r="AZ1123" s="148"/>
      <c r="BA1123" s="148"/>
      <c r="BB1123" s="147"/>
      <c r="BC1123" s="147"/>
      <c r="BD1123" s="148"/>
      <c r="BE1123" s="148"/>
      <c r="BF1123" s="338">
        <v>0</v>
      </c>
      <c r="BG1123" s="145"/>
      <c r="BH1123" s="148">
        <v>0</v>
      </c>
      <c r="BI1123" s="337"/>
      <c r="BJ1123" s="360"/>
      <c r="BK1123" s="343"/>
      <c r="BL1123" s="147"/>
      <c r="BM1123" s="147"/>
      <c r="BN1123" s="148"/>
      <c r="BO1123" s="148">
        <v>20</v>
      </c>
      <c r="BP1123" s="147"/>
      <c r="BQ1123" s="88">
        <v>0</v>
      </c>
      <c r="BR1123" s="352"/>
      <c r="BS1123" s="352"/>
      <c r="BT1123" s="145"/>
      <c r="BU1123" s="338"/>
      <c r="BV1123" s="88"/>
      <c r="BW1123" s="145"/>
      <c r="BX1123" s="145"/>
      <c r="BY1123" s="144"/>
      <c r="BZ1123" s="144"/>
      <c r="CA1123" s="149">
        <v>0</v>
      </c>
      <c r="CB1123" s="338">
        <v>0</v>
      </c>
      <c r="CC1123" s="344">
        <v>0</v>
      </c>
      <c r="CD1123" s="145"/>
      <c r="CE1123" s="145"/>
      <c r="CF1123" s="356">
        <v>0</v>
      </c>
      <c r="CG1123" s="148"/>
      <c r="CH1123" s="148"/>
      <c r="CI1123" s="337"/>
      <c r="CJ1123" s="147"/>
      <c r="CK1123" s="338"/>
      <c r="CL1123" s="145"/>
      <c r="CM1123" s="145"/>
      <c r="CN1123" s="338"/>
      <c r="CO1123" s="344"/>
    </row>
    <row r="1124" spans="1:93" ht="24" customHeight="1" x14ac:dyDescent="0.3">
      <c r="A1124" s="327">
        <v>8504080</v>
      </c>
      <c r="B1124" s="328" t="s">
        <v>3869</v>
      </c>
      <c r="C1124" s="329" t="s">
        <v>1922</v>
      </c>
      <c r="D1124" s="330">
        <f t="shared" si="52"/>
        <v>9</v>
      </c>
      <c r="E1124" s="331">
        <f t="shared" si="53"/>
        <v>4</v>
      </c>
      <c r="F1124" s="331">
        <f t="shared" si="54"/>
        <v>0</v>
      </c>
      <c r="G1124" s="331">
        <f t="shared" si="55"/>
        <v>0</v>
      </c>
      <c r="H1124" s="331">
        <f t="shared" si="56"/>
        <v>0</v>
      </c>
      <c r="I1124" s="331">
        <f t="shared" si="57"/>
        <v>0</v>
      </c>
      <c r="J1124" s="331">
        <f t="shared" si="58"/>
        <v>0</v>
      </c>
      <c r="K1124" s="331">
        <f t="shared" si="59"/>
        <v>0</v>
      </c>
      <c r="L1124" s="331">
        <f t="shared" si="60"/>
        <v>0</v>
      </c>
      <c r="M1124" s="332">
        <f t="shared" si="61"/>
        <v>0</v>
      </c>
      <c r="N1124" s="333">
        <f t="shared" si="62"/>
        <v>13</v>
      </c>
      <c r="O1124" s="334"/>
      <c r="P1124" s="335">
        <f t="shared" si="63"/>
        <v>13</v>
      </c>
      <c r="Q1124" s="336">
        <f t="shared" si="64"/>
        <v>591</v>
      </c>
      <c r="R1124" s="148"/>
      <c r="S1124" s="148"/>
      <c r="T1124" s="337"/>
      <c r="U1124" s="148"/>
      <c r="V1124" s="148"/>
      <c r="W1124" s="337"/>
      <c r="X1124" s="147"/>
      <c r="Y1124" s="148"/>
      <c r="Z1124" s="147"/>
      <c r="AA1124" s="338">
        <v>0</v>
      </c>
      <c r="AB1124" s="339">
        <v>0</v>
      </c>
      <c r="AC1124" s="148">
        <v>0</v>
      </c>
      <c r="AD1124" s="147"/>
      <c r="AE1124" s="148"/>
      <c r="AF1124" s="147">
        <v>9</v>
      </c>
      <c r="AG1124" s="88">
        <v>0</v>
      </c>
      <c r="AH1124" s="88">
        <v>0</v>
      </c>
      <c r="AI1124" s="145"/>
      <c r="AJ1124" s="145"/>
      <c r="AK1124" s="88"/>
      <c r="AL1124" s="145"/>
      <c r="AM1124" s="88"/>
      <c r="AN1124" s="88"/>
      <c r="AO1124" s="340"/>
      <c r="AP1124" s="340"/>
      <c r="AQ1124" s="358"/>
      <c r="AR1124" s="358"/>
      <c r="AS1124" s="358"/>
      <c r="AT1124" s="153"/>
      <c r="AU1124" s="88"/>
      <c r="AV1124" s="145"/>
      <c r="AW1124" s="148">
        <v>0</v>
      </c>
      <c r="AX1124" s="148">
        <v>0</v>
      </c>
      <c r="AY1124" s="147"/>
      <c r="AZ1124" s="148"/>
      <c r="BA1124" s="148"/>
      <c r="BB1124" s="147"/>
      <c r="BC1124" s="147"/>
      <c r="BD1124" s="148"/>
      <c r="BE1124" s="148"/>
      <c r="BF1124" s="338">
        <v>0</v>
      </c>
      <c r="BG1124" s="145"/>
      <c r="BH1124" s="148">
        <v>0</v>
      </c>
      <c r="BI1124" s="337"/>
      <c r="BJ1124" s="342"/>
      <c r="BK1124" s="343"/>
      <c r="BL1124" s="147"/>
      <c r="BM1124" s="147"/>
      <c r="BN1124" s="148"/>
      <c r="BO1124" s="148">
        <v>4</v>
      </c>
      <c r="BP1124" s="147"/>
      <c r="BQ1124" s="144">
        <v>0</v>
      </c>
      <c r="BR1124" s="145"/>
      <c r="BS1124" s="145"/>
      <c r="BT1124" s="145"/>
      <c r="BU1124" s="338"/>
      <c r="BV1124" s="144"/>
      <c r="BW1124" s="145"/>
      <c r="BX1124" s="145"/>
      <c r="BY1124" s="88"/>
      <c r="BZ1124" s="88"/>
      <c r="CA1124" s="149">
        <v>0</v>
      </c>
      <c r="CB1124" s="338">
        <v>0</v>
      </c>
      <c r="CC1124" s="344">
        <v>0</v>
      </c>
      <c r="CD1124" s="145"/>
      <c r="CE1124" s="145"/>
      <c r="CF1124" s="146">
        <v>0</v>
      </c>
      <c r="CG1124" s="148"/>
      <c r="CH1124" s="148"/>
      <c r="CI1124" s="337"/>
      <c r="CJ1124" s="147"/>
      <c r="CK1124" s="338"/>
      <c r="CL1124" s="145"/>
      <c r="CM1124" s="145"/>
      <c r="CN1124" s="338"/>
      <c r="CO1124" s="344"/>
    </row>
    <row r="1125" spans="1:93" ht="24" customHeight="1" x14ac:dyDescent="0.3">
      <c r="A1125" s="327" t="s">
        <v>3870</v>
      </c>
      <c r="B1125" s="328" t="s">
        <v>3871</v>
      </c>
      <c r="C1125" s="329" t="s">
        <v>2699</v>
      </c>
      <c r="D1125" s="330">
        <f t="shared" si="52"/>
        <v>50</v>
      </c>
      <c r="E1125" s="331">
        <f t="shared" si="53"/>
        <v>40</v>
      </c>
      <c r="F1125" s="331">
        <f t="shared" si="54"/>
        <v>40</v>
      </c>
      <c r="G1125" s="331">
        <f t="shared" si="55"/>
        <v>36</v>
      </c>
      <c r="H1125" s="331">
        <f t="shared" si="56"/>
        <v>30</v>
      </c>
      <c r="I1125" s="331">
        <f t="shared" si="57"/>
        <v>25</v>
      </c>
      <c r="J1125" s="331">
        <f t="shared" si="58"/>
        <v>25</v>
      </c>
      <c r="K1125" s="331">
        <f t="shared" si="59"/>
        <v>25</v>
      </c>
      <c r="L1125" s="331">
        <f t="shared" si="60"/>
        <v>25</v>
      </c>
      <c r="M1125" s="332">
        <f t="shared" si="61"/>
        <v>20</v>
      </c>
      <c r="N1125" s="333">
        <f t="shared" si="62"/>
        <v>316</v>
      </c>
      <c r="O1125" s="334"/>
      <c r="P1125" s="335">
        <f t="shared" si="63"/>
        <v>316</v>
      </c>
      <c r="Q1125" s="336">
        <f t="shared" si="64"/>
        <v>34</v>
      </c>
      <c r="R1125" s="148">
        <v>25</v>
      </c>
      <c r="S1125" s="148"/>
      <c r="T1125" s="337"/>
      <c r="U1125" s="148"/>
      <c r="V1125" s="148"/>
      <c r="W1125" s="337"/>
      <c r="X1125" s="147"/>
      <c r="Y1125" s="148"/>
      <c r="Z1125" s="147"/>
      <c r="AA1125" s="338">
        <v>0</v>
      </c>
      <c r="AB1125" s="339">
        <v>0</v>
      </c>
      <c r="AC1125" s="349">
        <v>0</v>
      </c>
      <c r="AD1125" s="147"/>
      <c r="AE1125" s="148"/>
      <c r="AF1125" s="147">
        <v>36</v>
      </c>
      <c r="AG1125" s="88">
        <v>1</v>
      </c>
      <c r="AH1125" s="88">
        <v>0</v>
      </c>
      <c r="AI1125" s="145">
        <v>1</v>
      </c>
      <c r="AJ1125" s="145"/>
      <c r="AK1125" s="88">
        <v>40</v>
      </c>
      <c r="AL1125" s="145"/>
      <c r="AM1125" s="88">
        <v>1</v>
      </c>
      <c r="AN1125" s="88"/>
      <c r="AO1125" s="340"/>
      <c r="AP1125" s="340"/>
      <c r="AQ1125" s="358"/>
      <c r="AR1125" s="358"/>
      <c r="AS1125" s="358"/>
      <c r="AT1125" s="153">
        <v>40</v>
      </c>
      <c r="AU1125" s="88"/>
      <c r="AV1125" s="145"/>
      <c r="AW1125" s="148">
        <v>25</v>
      </c>
      <c r="AX1125" s="148">
        <v>0</v>
      </c>
      <c r="AY1125" s="147"/>
      <c r="AZ1125" s="148"/>
      <c r="BA1125" s="148"/>
      <c r="BB1125" s="147"/>
      <c r="BC1125" s="147"/>
      <c r="BD1125" s="148">
        <v>1</v>
      </c>
      <c r="BE1125" s="148"/>
      <c r="BF1125" s="338">
        <v>0</v>
      </c>
      <c r="BG1125" s="145"/>
      <c r="BH1125" s="349">
        <v>0</v>
      </c>
      <c r="BI1125" s="337"/>
      <c r="BJ1125" s="360"/>
      <c r="BK1125" s="343"/>
      <c r="BL1125" s="147"/>
      <c r="BM1125" s="147"/>
      <c r="BN1125" s="148"/>
      <c r="BO1125" s="148">
        <v>30</v>
      </c>
      <c r="BP1125" s="147"/>
      <c r="BQ1125" s="144">
        <v>0</v>
      </c>
      <c r="BR1125" s="145"/>
      <c r="BS1125" s="145"/>
      <c r="BT1125" s="145"/>
      <c r="BU1125" s="338">
        <v>50</v>
      </c>
      <c r="BV1125" s="144"/>
      <c r="BW1125" s="145"/>
      <c r="BX1125" s="145"/>
      <c r="BY1125" s="88"/>
      <c r="BZ1125" s="88"/>
      <c r="CA1125" s="149">
        <v>0</v>
      </c>
      <c r="CB1125" s="354">
        <v>0</v>
      </c>
      <c r="CC1125" s="344">
        <v>0</v>
      </c>
      <c r="CD1125" s="145">
        <v>25</v>
      </c>
      <c r="CE1125" s="145"/>
      <c r="CF1125" s="146">
        <v>5</v>
      </c>
      <c r="CG1125" s="148">
        <v>10</v>
      </c>
      <c r="CH1125" s="148"/>
      <c r="CI1125" s="361">
        <v>20</v>
      </c>
      <c r="CJ1125" s="147"/>
      <c r="CK1125" s="354">
        <v>20</v>
      </c>
      <c r="CL1125" s="145"/>
      <c r="CM1125" s="145"/>
      <c r="CN1125" s="354"/>
      <c r="CO1125" s="344">
        <v>25</v>
      </c>
    </row>
    <row r="1126" spans="1:93" ht="24" customHeight="1" x14ac:dyDescent="0.3">
      <c r="A1126" s="346" t="s">
        <v>1584</v>
      </c>
      <c r="B1126" s="347" t="s">
        <v>1585</v>
      </c>
      <c r="C1126" s="348" t="s">
        <v>132</v>
      </c>
      <c r="D1126" s="330">
        <f t="shared" si="52"/>
        <v>1</v>
      </c>
      <c r="E1126" s="331">
        <f t="shared" si="53"/>
        <v>0</v>
      </c>
      <c r="F1126" s="331">
        <f t="shared" si="54"/>
        <v>0</v>
      </c>
      <c r="G1126" s="331">
        <f t="shared" si="55"/>
        <v>0</v>
      </c>
      <c r="H1126" s="331">
        <f t="shared" si="56"/>
        <v>0</v>
      </c>
      <c r="I1126" s="331">
        <f t="shared" si="57"/>
        <v>0</v>
      </c>
      <c r="J1126" s="331">
        <f t="shared" si="58"/>
        <v>0</v>
      </c>
      <c r="K1126" s="331">
        <f t="shared" si="59"/>
        <v>0</v>
      </c>
      <c r="L1126" s="331">
        <f t="shared" si="60"/>
        <v>0</v>
      </c>
      <c r="M1126" s="332">
        <f t="shared" si="61"/>
        <v>0</v>
      </c>
      <c r="N1126" s="333">
        <f t="shared" si="62"/>
        <v>1</v>
      </c>
      <c r="O1126" s="334"/>
      <c r="P1126" s="335">
        <f t="shared" si="63"/>
        <v>1</v>
      </c>
      <c r="Q1126" s="336">
        <f t="shared" si="64"/>
        <v>933</v>
      </c>
      <c r="R1126" s="148"/>
      <c r="S1126" s="148"/>
      <c r="T1126" s="337"/>
      <c r="U1126" s="148"/>
      <c r="V1126" s="148"/>
      <c r="W1126" s="337"/>
      <c r="X1126" s="147"/>
      <c r="Y1126" s="148"/>
      <c r="Z1126" s="147"/>
      <c r="AA1126" s="338">
        <v>0</v>
      </c>
      <c r="AB1126" s="339">
        <v>0</v>
      </c>
      <c r="AC1126" s="148">
        <v>0</v>
      </c>
      <c r="AD1126" s="147"/>
      <c r="AE1126" s="148"/>
      <c r="AF1126" s="147"/>
      <c r="AG1126" s="144">
        <v>0</v>
      </c>
      <c r="AH1126" s="144">
        <v>0</v>
      </c>
      <c r="AI1126" s="352"/>
      <c r="AJ1126" s="352"/>
      <c r="AK1126" s="144"/>
      <c r="AL1126" s="352"/>
      <c r="AM1126" s="144"/>
      <c r="AN1126" s="144"/>
      <c r="AO1126" s="353"/>
      <c r="AP1126" s="353"/>
      <c r="AQ1126" s="341"/>
      <c r="AR1126" s="341"/>
      <c r="AS1126" s="341"/>
      <c r="AT1126" s="153"/>
      <c r="AU1126" s="144"/>
      <c r="AV1126" s="352"/>
      <c r="AW1126" s="148">
        <v>0</v>
      </c>
      <c r="AX1126" s="148">
        <v>0</v>
      </c>
      <c r="AY1126" s="147"/>
      <c r="AZ1126" s="148"/>
      <c r="BA1126" s="148"/>
      <c r="BB1126" s="147"/>
      <c r="BC1126" s="147"/>
      <c r="BD1126" s="148"/>
      <c r="BE1126" s="148"/>
      <c r="BF1126" s="354">
        <v>0</v>
      </c>
      <c r="BG1126" s="352"/>
      <c r="BH1126" s="148">
        <v>0</v>
      </c>
      <c r="BI1126" s="337"/>
      <c r="BJ1126" s="342"/>
      <c r="BK1126" s="343"/>
      <c r="BL1126" s="147"/>
      <c r="BM1126" s="147"/>
      <c r="BN1126" s="148"/>
      <c r="BO1126" s="148"/>
      <c r="BP1126" s="147"/>
      <c r="BQ1126" s="144">
        <v>0</v>
      </c>
      <c r="BR1126" s="352"/>
      <c r="BS1126" s="352"/>
      <c r="BT1126" s="352"/>
      <c r="BU1126" s="354"/>
      <c r="BV1126" s="144"/>
      <c r="BW1126" s="352">
        <v>1</v>
      </c>
      <c r="BX1126" s="352"/>
      <c r="BY1126" s="144"/>
      <c r="BZ1126" s="144"/>
      <c r="CA1126" s="149">
        <v>0</v>
      </c>
      <c r="CB1126" s="338">
        <v>0</v>
      </c>
      <c r="CC1126" s="344">
        <v>0</v>
      </c>
      <c r="CD1126" s="352"/>
      <c r="CE1126" s="352"/>
      <c r="CF1126" s="146">
        <v>0</v>
      </c>
      <c r="CG1126" s="148"/>
      <c r="CH1126" s="148"/>
      <c r="CI1126" s="337"/>
      <c r="CJ1126" s="147"/>
      <c r="CK1126" s="338"/>
      <c r="CL1126" s="352"/>
      <c r="CM1126" s="352"/>
      <c r="CN1126" s="338"/>
      <c r="CO1126" s="344"/>
    </row>
    <row r="1127" spans="1:93" ht="24" customHeight="1" x14ac:dyDescent="0.3">
      <c r="A1127" s="327" t="s">
        <v>3872</v>
      </c>
      <c r="B1127" s="328" t="s">
        <v>3873</v>
      </c>
      <c r="C1127" s="329" t="s">
        <v>314</v>
      </c>
      <c r="D1127" s="330">
        <f t="shared" si="52"/>
        <v>100</v>
      </c>
      <c r="E1127" s="331">
        <f t="shared" si="53"/>
        <v>60</v>
      </c>
      <c r="F1127" s="331">
        <f t="shared" si="54"/>
        <v>20</v>
      </c>
      <c r="G1127" s="331">
        <f t="shared" si="55"/>
        <v>10</v>
      </c>
      <c r="H1127" s="331">
        <f t="shared" si="56"/>
        <v>5</v>
      </c>
      <c r="I1127" s="331">
        <f t="shared" si="57"/>
        <v>5</v>
      </c>
      <c r="J1127" s="331">
        <f t="shared" si="58"/>
        <v>5</v>
      </c>
      <c r="K1127" s="331">
        <f t="shared" si="59"/>
        <v>1</v>
      </c>
      <c r="L1127" s="331">
        <f t="shared" si="60"/>
        <v>0</v>
      </c>
      <c r="M1127" s="332">
        <f t="shared" si="61"/>
        <v>0</v>
      </c>
      <c r="N1127" s="333">
        <f t="shared" si="62"/>
        <v>206</v>
      </c>
      <c r="O1127" s="334"/>
      <c r="P1127" s="335">
        <f t="shared" si="63"/>
        <v>206</v>
      </c>
      <c r="Q1127" s="336">
        <f t="shared" si="64"/>
        <v>62</v>
      </c>
      <c r="R1127" s="148"/>
      <c r="S1127" s="148"/>
      <c r="T1127" s="337"/>
      <c r="U1127" s="148"/>
      <c r="V1127" s="148"/>
      <c r="W1127" s="337"/>
      <c r="X1127" s="147"/>
      <c r="Y1127" s="148"/>
      <c r="Z1127" s="147"/>
      <c r="AA1127" s="338">
        <v>0</v>
      </c>
      <c r="AB1127" s="339">
        <v>0</v>
      </c>
      <c r="AC1127" s="349">
        <v>0</v>
      </c>
      <c r="AD1127" s="147"/>
      <c r="AE1127" s="148"/>
      <c r="AF1127" s="147"/>
      <c r="AG1127" s="144">
        <v>0</v>
      </c>
      <c r="AH1127" s="144">
        <v>0</v>
      </c>
      <c r="AI1127" s="145"/>
      <c r="AJ1127" s="145"/>
      <c r="AK1127" s="144"/>
      <c r="AL1127" s="145"/>
      <c r="AM1127" s="144"/>
      <c r="AN1127" s="144"/>
      <c r="AO1127" s="340"/>
      <c r="AP1127" s="340"/>
      <c r="AQ1127" s="341"/>
      <c r="AR1127" s="341"/>
      <c r="AS1127" s="341"/>
      <c r="AT1127" s="153"/>
      <c r="AU1127" s="144"/>
      <c r="AV1127" s="145"/>
      <c r="AW1127" s="148">
        <v>0</v>
      </c>
      <c r="AX1127" s="148">
        <v>0</v>
      </c>
      <c r="AY1127" s="147"/>
      <c r="AZ1127" s="148"/>
      <c r="BA1127" s="148"/>
      <c r="BB1127" s="147"/>
      <c r="BC1127" s="147"/>
      <c r="BD1127" s="148"/>
      <c r="BE1127" s="148"/>
      <c r="BF1127" s="338">
        <v>5</v>
      </c>
      <c r="BG1127" s="145">
        <v>1</v>
      </c>
      <c r="BH1127" s="349">
        <v>0</v>
      </c>
      <c r="BI1127" s="337"/>
      <c r="BJ1127" s="342"/>
      <c r="BK1127" s="343"/>
      <c r="BL1127" s="147"/>
      <c r="BM1127" s="147"/>
      <c r="BN1127" s="148"/>
      <c r="BO1127" s="148"/>
      <c r="BP1127" s="147">
        <v>10</v>
      </c>
      <c r="BQ1127" s="144">
        <v>0</v>
      </c>
      <c r="BR1127" s="145"/>
      <c r="BS1127" s="145"/>
      <c r="BT1127" s="145"/>
      <c r="BU1127" s="338">
        <v>20</v>
      </c>
      <c r="BV1127" s="144"/>
      <c r="BW1127" s="145"/>
      <c r="BX1127" s="145"/>
      <c r="BY1127" s="144">
        <v>60</v>
      </c>
      <c r="BZ1127" s="144"/>
      <c r="CA1127" s="149">
        <v>100</v>
      </c>
      <c r="CB1127" s="354">
        <v>0</v>
      </c>
      <c r="CC1127" s="88">
        <v>0</v>
      </c>
      <c r="CD1127" s="145"/>
      <c r="CE1127" s="145"/>
      <c r="CF1127" s="356">
        <v>5</v>
      </c>
      <c r="CG1127" s="148"/>
      <c r="CH1127" s="148"/>
      <c r="CI1127" s="361">
        <v>5</v>
      </c>
      <c r="CJ1127" s="147"/>
      <c r="CK1127" s="354"/>
      <c r="CL1127" s="145"/>
      <c r="CM1127" s="145"/>
      <c r="CN1127" s="354"/>
      <c r="CO1127" s="88"/>
    </row>
    <row r="1128" spans="1:93" ht="24" customHeight="1" x14ac:dyDescent="0.3">
      <c r="A1128" s="345" t="s">
        <v>3874</v>
      </c>
      <c r="B1128" s="328" t="s">
        <v>3875</v>
      </c>
      <c r="C1128" s="329" t="s">
        <v>198</v>
      </c>
      <c r="D1128" s="330">
        <f t="shared" si="52"/>
        <v>0</v>
      </c>
      <c r="E1128" s="331">
        <f t="shared" si="53"/>
        <v>0</v>
      </c>
      <c r="F1128" s="331">
        <f t="shared" si="54"/>
        <v>0</v>
      </c>
      <c r="G1128" s="331">
        <f t="shared" si="55"/>
        <v>0</v>
      </c>
      <c r="H1128" s="331">
        <f t="shared" si="56"/>
        <v>0</v>
      </c>
      <c r="I1128" s="331">
        <f t="shared" si="57"/>
        <v>0</v>
      </c>
      <c r="J1128" s="331">
        <f t="shared" si="58"/>
        <v>0</v>
      </c>
      <c r="K1128" s="331">
        <f t="shared" si="59"/>
        <v>0</v>
      </c>
      <c r="L1128" s="331">
        <f t="shared" si="60"/>
        <v>0</v>
      </c>
      <c r="M1128" s="332">
        <f t="shared" si="61"/>
        <v>0</v>
      </c>
      <c r="N1128" s="333">
        <f t="shared" si="62"/>
        <v>0</v>
      </c>
      <c r="O1128" s="334"/>
      <c r="P1128" s="335">
        <f t="shared" si="63"/>
        <v>0</v>
      </c>
      <c r="Q1128" s="336" t="str">
        <f t="shared" si="64"/>
        <v/>
      </c>
      <c r="R1128" s="349"/>
      <c r="S1128" s="349"/>
      <c r="T1128" s="350"/>
      <c r="U1128" s="349"/>
      <c r="V1128" s="349"/>
      <c r="W1128" s="350"/>
      <c r="X1128" s="351"/>
      <c r="Y1128" s="349"/>
      <c r="Z1128" s="351"/>
      <c r="AA1128" s="338">
        <v>0</v>
      </c>
      <c r="AB1128" s="339">
        <v>0</v>
      </c>
      <c r="AC1128" s="148">
        <v>0</v>
      </c>
      <c r="AD1128" s="351"/>
      <c r="AE1128" s="349"/>
      <c r="AF1128" s="351"/>
      <c r="AG1128" s="88">
        <v>0</v>
      </c>
      <c r="AH1128" s="88">
        <v>0</v>
      </c>
      <c r="AI1128" s="145"/>
      <c r="AJ1128" s="145"/>
      <c r="AK1128" s="88"/>
      <c r="AL1128" s="145"/>
      <c r="AM1128" s="88"/>
      <c r="AN1128" s="88"/>
      <c r="AO1128" s="340"/>
      <c r="AP1128" s="340"/>
      <c r="AQ1128" s="358"/>
      <c r="AR1128" s="358"/>
      <c r="AS1128" s="358"/>
      <c r="AT1128" s="153"/>
      <c r="AU1128" s="88"/>
      <c r="AV1128" s="145"/>
      <c r="AW1128" s="148">
        <v>0</v>
      </c>
      <c r="AX1128" s="148">
        <v>0</v>
      </c>
      <c r="AY1128" s="351"/>
      <c r="AZ1128" s="148"/>
      <c r="BA1128" s="148"/>
      <c r="BB1128" s="351"/>
      <c r="BC1128" s="351"/>
      <c r="BD1128" s="148"/>
      <c r="BE1128" s="148"/>
      <c r="BF1128" s="354">
        <v>0</v>
      </c>
      <c r="BG1128" s="145"/>
      <c r="BH1128" s="148">
        <v>0</v>
      </c>
      <c r="BI1128" s="350"/>
      <c r="BJ1128" s="342"/>
      <c r="BK1128" s="343"/>
      <c r="BL1128" s="351"/>
      <c r="BM1128" s="351"/>
      <c r="BN1128" s="148"/>
      <c r="BO1128" s="148"/>
      <c r="BP1128" s="351"/>
      <c r="BQ1128" s="88">
        <v>0</v>
      </c>
      <c r="BR1128" s="352"/>
      <c r="BS1128" s="352"/>
      <c r="BT1128" s="145"/>
      <c r="BU1128" s="354"/>
      <c r="BV1128" s="88"/>
      <c r="BW1128" s="145"/>
      <c r="BX1128" s="145"/>
      <c r="BY1128" s="88"/>
      <c r="BZ1128" s="88"/>
      <c r="CA1128" s="355">
        <v>0</v>
      </c>
      <c r="CB1128" s="338">
        <v>0</v>
      </c>
      <c r="CC1128" s="344">
        <v>0</v>
      </c>
      <c r="CD1128" s="145"/>
      <c r="CE1128" s="145"/>
      <c r="CF1128" s="356">
        <v>0</v>
      </c>
      <c r="CG1128" s="349"/>
      <c r="CH1128" s="349"/>
      <c r="CI1128" s="350"/>
      <c r="CJ1128" s="351"/>
      <c r="CK1128" s="338"/>
      <c r="CL1128" s="145"/>
      <c r="CM1128" s="145"/>
      <c r="CN1128" s="338"/>
      <c r="CO1128" s="344"/>
    </row>
    <row r="1129" spans="1:93" ht="24" customHeight="1" x14ac:dyDescent="0.3">
      <c r="A1129" s="327" t="s">
        <v>3876</v>
      </c>
      <c r="B1129" s="328" t="s">
        <v>3877</v>
      </c>
      <c r="C1129" s="329" t="s">
        <v>598</v>
      </c>
      <c r="D1129" s="330">
        <f t="shared" si="52"/>
        <v>100</v>
      </c>
      <c r="E1129" s="331">
        <f t="shared" si="53"/>
        <v>80</v>
      </c>
      <c r="F1129" s="331">
        <f t="shared" si="54"/>
        <v>60</v>
      </c>
      <c r="G1129" s="331">
        <f t="shared" si="55"/>
        <v>60</v>
      </c>
      <c r="H1129" s="331">
        <f t="shared" si="56"/>
        <v>50</v>
      </c>
      <c r="I1129" s="331">
        <f t="shared" si="57"/>
        <v>40</v>
      </c>
      <c r="J1129" s="331">
        <f t="shared" si="58"/>
        <v>30</v>
      </c>
      <c r="K1129" s="331">
        <f t="shared" si="59"/>
        <v>20</v>
      </c>
      <c r="L1129" s="331">
        <f t="shared" si="60"/>
        <v>5</v>
      </c>
      <c r="M1129" s="332">
        <f t="shared" si="61"/>
        <v>0</v>
      </c>
      <c r="N1129" s="333">
        <f t="shared" si="62"/>
        <v>445</v>
      </c>
      <c r="O1129" s="334"/>
      <c r="P1129" s="335">
        <f t="shared" si="63"/>
        <v>445</v>
      </c>
      <c r="Q1129" s="336">
        <f t="shared" si="64"/>
        <v>24</v>
      </c>
      <c r="R1129" s="349"/>
      <c r="S1129" s="349"/>
      <c r="T1129" s="370"/>
      <c r="U1129" s="349"/>
      <c r="V1129" s="349"/>
      <c r="W1129" s="370">
        <v>20</v>
      </c>
      <c r="X1129" s="351"/>
      <c r="Y1129" s="349"/>
      <c r="Z1129" s="351"/>
      <c r="AA1129" s="338">
        <v>0</v>
      </c>
      <c r="AB1129" s="339">
        <v>0</v>
      </c>
      <c r="AC1129" s="148">
        <v>0</v>
      </c>
      <c r="AD1129" s="351"/>
      <c r="AE1129" s="349">
        <v>40</v>
      </c>
      <c r="AF1129" s="351"/>
      <c r="AG1129" s="144">
        <v>0</v>
      </c>
      <c r="AH1129" s="144">
        <v>0</v>
      </c>
      <c r="AI1129" s="145"/>
      <c r="AJ1129" s="145"/>
      <c r="AK1129" s="144"/>
      <c r="AL1129" s="145"/>
      <c r="AM1129" s="144"/>
      <c r="AN1129" s="144"/>
      <c r="AO1129" s="340"/>
      <c r="AP1129" s="340"/>
      <c r="AQ1129" s="341"/>
      <c r="AR1129" s="341"/>
      <c r="AS1129" s="341"/>
      <c r="AT1129" s="153">
        <v>60</v>
      </c>
      <c r="AU1129" s="144"/>
      <c r="AV1129" s="145"/>
      <c r="AW1129" s="148">
        <v>0</v>
      </c>
      <c r="AX1129" s="148">
        <v>0</v>
      </c>
      <c r="AY1129" s="351"/>
      <c r="AZ1129" s="148"/>
      <c r="BA1129" s="148"/>
      <c r="BB1129" s="351"/>
      <c r="BC1129" s="351"/>
      <c r="BD1129" s="148"/>
      <c r="BE1129" s="148"/>
      <c r="BF1129" s="338">
        <v>0</v>
      </c>
      <c r="BG1129" s="145"/>
      <c r="BH1129" s="148">
        <v>0</v>
      </c>
      <c r="BI1129" s="370"/>
      <c r="BJ1129" s="342"/>
      <c r="BK1129" s="343"/>
      <c r="BL1129" s="351"/>
      <c r="BM1129" s="351"/>
      <c r="BN1129" s="148"/>
      <c r="BO1129" s="148"/>
      <c r="BP1129" s="351"/>
      <c r="BQ1129" s="88">
        <v>0</v>
      </c>
      <c r="BR1129" s="352"/>
      <c r="BS1129" s="352"/>
      <c r="BT1129" s="145"/>
      <c r="BU1129" s="338"/>
      <c r="BV1129" s="88"/>
      <c r="BW1129" s="145">
        <v>60</v>
      </c>
      <c r="BX1129" s="145"/>
      <c r="BY1129" s="144"/>
      <c r="BZ1129" s="144"/>
      <c r="CA1129" s="149">
        <v>0</v>
      </c>
      <c r="CB1129" s="338">
        <v>5</v>
      </c>
      <c r="CC1129" s="344">
        <v>0</v>
      </c>
      <c r="CD1129" s="145"/>
      <c r="CE1129" s="145"/>
      <c r="CF1129" s="146">
        <v>30</v>
      </c>
      <c r="CG1129" s="349"/>
      <c r="CH1129" s="349"/>
      <c r="CI1129" s="370">
        <v>50</v>
      </c>
      <c r="CJ1129" s="351"/>
      <c r="CK1129" s="338">
        <v>80</v>
      </c>
      <c r="CL1129" s="145"/>
      <c r="CM1129" s="145"/>
      <c r="CN1129" s="338">
        <v>100</v>
      </c>
      <c r="CO1129" s="344"/>
    </row>
    <row r="1130" spans="1:93" ht="24" customHeight="1" x14ac:dyDescent="0.3">
      <c r="A1130" s="327" t="s">
        <v>3878</v>
      </c>
      <c r="B1130" s="328" t="s">
        <v>3879</v>
      </c>
      <c r="C1130" s="329" t="s">
        <v>593</v>
      </c>
      <c r="D1130" s="330">
        <f t="shared" si="52"/>
        <v>0</v>
      </c>
      <c r="E1130" s="331">
        <f t="shared" si="53"/>
        <v>0</v>
      </c>
      <c r="F1130" s="331">
        <f t="shared" si="54"/>
        <v>0</v>
      </c>
      <c r="G1130" s="331">
        <f t="shared" si="55"/>
        <v>0</v>
      </c>
      <c r="H1130" s="331">
        <f t="shared" si="56"/>
        <v>0</v>
      </c>
      <c r="I1130" s="331">
        <f t="shared" si="57"/>
        <v>0</v>
      </c>
      <c r="J1130" s="331">
        <f t="shared" si="58"/>
        <v>0</v>
      </c>
      <c r="K1130" s="331">
        <f t="shared" si="59"/>
        <v>0</v>
      </c>
      <c r="L1130" s="331">
        <f t="shared" si="60"/>
        <v>0</v>
      </c>
      <c r="M1130" s="332">
        <f t="shared" si="61"/>
        <v>0</v>
      </c>
      <c r="N1130" s="333">
        <f t="shared" si="62"/>
        <v>0</v>
      </c>
      <c r="O1130" s="334"/>
      <c r="P1130" s="335">
        <f t="shared" si="63"/>
        <v>0</v>
      </c>
      <c r="Q1130" s="336" t="str">
        <f t="shared" si="64"/>
        <v/>
      </c>
      <c r="R1130" s="148"/>
      <c r="S1130" s="148"/>
      <c r="T1130" s="337"/>
      <c r="U1130" s="148"/>
      <c r="V1130" s="148"/>
      <c r="W1130" s="337"/>
      <c r="X1130" s="147"/>
      <c r="Y1130" s="148"/>
      <c r="Z1130" s="147"/>
      <c r="AA1130" s="338">
        <v>0</v>
      </c>
      <c r="AB1130" s="339">
        <v>0</v>
      </c>
      <c r="AC1130" s="148">
        <v>0</v>
      </c>
      <c r="AD1130" s="147"/>
      <c r="AE1130" s="148"/>
      <c r="AF1130" s="147"/>
      <c r="AG1130" s="144">
        <v>0</v>
      </c>
      <c r="AH1130" s="144">
        <v>0</v>
      </c>
      <c r="AI1130" s="145"/>
      <c r="AJ1130" s="145"/>
      <c r="AK1130" s="144"/>
      <c r="AL1130" s="145"/>
      <c r="AM1130" s="144"/>
      <c r="AN1130" s="144"/>
      <c r="AO1130" s="340"/>
      <c r="AP1130" s="340"/>
      <c r="AQ1130" s="341"/>
      <c r="AR1130" s="341"/>
      <c r="AS1130" s="341"/>
      <c r="AT1130" s="153"/>
      <c r="AU1130" s="144"/>
      <c r="AV1130" s="145"/>
      <c r="AW1130" s="148">
        <v>0</v>
      </c>
      <c r="AX1130" s="148">
        <v>0</v>
      </c>
      <c r="AY1130" s="147"/>
      <c r="AZ1130" s="148"/>
      <c r="BA1130" s="148"/>
      <c r="BB1130" s="147"/>
      <c r="BC1130" s="147"/>
      <c r="BD1130" s="148"/>
      <c r="BE1130" s="148"/>
      <c r="BF1130" s="354">
        <v>0</v>
      </c>
      <c r="BG1130" s="145"/>
      <c r="BH1130" s="349">
        <v>0</v>
      </c>
      <c r="BI1130" s="337"/>
      <c r="BJ1130" s="342"/>
      <c r="BK1130" s="343"/>
      <c r="BL1130" s="147"/>
      <c r="BM1130" s="147"/>
      <c r="BN1130" s="148"/>
      <c r="BO1130" s="148"/>
      <c r="BP1130" s="147"/>
      <c r="BQ1130" s="144">
        <v>0</v>
      </c>
      <c r="BR1130" s="145"/>
      <c r="BS1130" s="145"/>
      <c r="BT1130" s="145"/>
      <c r="BU1130" s="354"/>
      <c r="BV1130" s="144"/>
      <c r="BW1130" s="145"/>
      <c r="BX1130" s="145"/>
      <c r="BY1130" s="144"/>
      <c r="BZ1130" s="144"/>
      <c r="CA1130" s="149">
        <v>0</v>
      </c>
      <c r="CB1130" s="354">
        <v>0</v>
      </c>
      <c r="CC1130" s="344">
        <v>0</v>
      </c>
      <c r="CD1130" s="145"/>
      <c r="CE1130" s="145"/>
      <c r="CF1130" s="356">
        <v>0</v>
      </c>
      <c r="CG1130" s="148"/>
      <c r="CH1130" s="148"/>
      <c r="CI1130" s="337"/>
      <c r="CJ1130" s="147"/>
      <c r="CK1130" s="354"/>
      <c r="CL1130" s="145"/>
      <c r="CM1130" s="145"/>
      <c r="CN1130" s="354"/>
      <c r="CO1130" s="344"/>
    </row>
    <row r="1131" spans="1:93" ht="24" customHeight="1" x14ac:dyDescent="0.3">
      <c r="A1131" s="327">
        <v>750412</v>
      </c>
      <c r="B1131" s="328" t="s">
        <v>3880</v>
      </c>
      <c r="C1131" s="329" t="s">
        <v>1854</v>
      </c>
      <c r="D1131" s="330">
        <f t="shared" si="52"/>
        <v>15</v>
      </c>
      <c r="E1131" s="331">
        <f t="shared" si="53"/>
        <v>9</v>
      </c>
      <c r="F1131" s="331">
        <f t="shared" si="54"/>
        <v>0</v>
      </c>
      <c r="G1131" s="331">
        <f t="shared" si="55"/>
        <v>0</v>
      </c>
      <c r="H1131" s="331">
        <f t="shared" si="56"/>
        <v>0</v>
      </c>
      <c r="I1131" s="331">
        <f t="shared" si="57"/>
        <v>0</v>
      </c>
      <c r="J1131" s="331">
        <f t="shared" si="58"/>
        <v>0</v>
      </c>
      <c r="K1131" s="331">
        <f t="shared" si="59"/>
        <v>0</v>
      </c>
      <c r="L1131" s="331">
        <f t="shared" si="60"/>
        <v>0</v>
      </c>
      <c r="M1131" s="332">
        <f t="shared" si="61"/>
        <v>0</v>
      </c>
      <c r="N1131" s="333">
        <f t="shared" si="62"/>
        <v>24</v>
      </c>
      <c r="O1131" s="334"/>
      <c r="P1131" s="335">
        <f t="shared" si="63"/>
        <v>24</v>
      </c>
      <c r="Q1131" s="336">
        <f t="shared" si="64"/>
        <v>407</v>
      </c>
      <c r="R1131" s="349"/>
      <c r="S1131" s="349"/>
      <c r="T1131" s="350"/>
      <c r="U1131" s="349"/>
      <c r="V1131" s="349"/>
      <c r="W1131" s="350"/>
      <c r="X1131" s="351"/>
      <c r="Y1131" s="349"/>
      <c r="Z1131" s="351"/>
      <c r="AA1131" s="354">
        <v>0</v>
      </c>
      <c r="AB1131" s="357">
        <v>0</v>
      </c>
      <c r="AC1131" s="148">
        <v>0</v>
      </c>
      <c r="AD1131" s="351"/>
      <c r="AE1131" s="349"/>
      <c r="AF1131" s="351">
        <v>15</v>
      </c>
      <c r="AG1131" s="144">
        <v>0</v>
      </c>
      <c r="AH1131" s="144">
        <v>0</v>
      </c>
      <c r="AI1131" s="145"/>
      <c r="AJ1131" s="145"/>
      <c r="AK1131" s="144"/>
      <c r="AL1131" s="145"/>
      <c r="AM1131" s="144"/>
      <c r="AN1131" s="144"/>
      <c r="AO1131" s="340"/>
      <c r="AP1131" s="340"/>
      <c r="AQ1131" s="341"/>
      <c r="AR1131" s="341"/>
      <c r="AS1131" s="341"/>
      <c r="AT1131" s="359"/>
      <c r="AU1131" s="144"/>
      <c r="AV1131" s="145"/>
      <c r="AW1131" s="148">
        <v>0</v>
      </c>
      <c r="AX1131" s="148">
        <v>0</v>
      </c>
      <c r="AY1131" s="351"/>
      <c r="AZ1131" s="148"/>
      <c r="BA1131" s="148"/>
      <c r="BB1131" s="351"/>
      <c r="BC1131" s="351"/>
      <c r="BD1131" s="148"/>
      <c r="BE1131" s="148"/>
      <c r="BF1131" s="338">
        <v>0</v>
      </c>
      <c r="BG1131" s="145"/>
      <c r="BH1131" s="148">
        <v>0</v>
      </c>
      <c r="BI1131" s="350"/>
      <c r="BJ1131" s="342"/>
      <c r="BK1131" s="343"/>
      <c r="BL1131" s="351"/>
      <c r="BM1131" s="351"/>
      <c r="BN1131" s="148"/>
      <c r="BO1131" s="148">
        <v>9</v>
      </c>
      <c r="BP1131" s="351"/>
      <c r="BQ1131" s="144">
        <v>0</v>
      </c>
      <c r="BR1131" s="145"/>
      <c r="BS1131" s="145"/>
      <c r="BT1131" s="145"/>
      <c r="BU1131" s="338"/>
      <c r="BV1131" s="144"/>
      <c r="BW1131" s="145"/>
      <c r="BX1131" s="145"/>
      <c r="BY1131" s="144"/>
      <c r="BZ1131" s="144"/>
      <c r="CA1131" s="149">
        <v>0</v>
      </c>
      <c r="CB1131" s="338">
        <v>0</v>
      </c>
      <c r="CC1131" s="344">
        <v>0</v>
      </c>
      <c r="CD1131" s="145"/>
      <c r="CE1131" s="145"/>
      <c r="CF1131" s="356">
        <v>0</v>
      </c>
      <c r="CG1131" s="349"/>
      <c r="CH1131" s="349"/>
      <c r="CI1131" s="350"/>
      <c r="CJ1131" s="351"/>
      <c r="CK1131" s="338"/>
      <c r="CL1131" s="145"/>
      <c r="CM1131" s="145"/>
      <c r="CN1131" s="338"/>
      <c r="CO1131" s="344"/>
    </row>
    <row r="1132" spans="1:93" ht="24" customHeight="1" x14ac:dyDescent="0.3">
      <c r="A1132" s="327" t="s">
        <v>3881</v>
      </c>
      <c r="B1132" s="328" t="s">
        <v>3882</v>
      </c>
      <c r="C1132" s="329" t="s">
        <v>1519</v>
      </c>
      <c r="D1132" s="330">
        <f t="shared" si="52"/>
        <v>6</v>
      </c>
      <c r="E1132" s="331">
        <f t="shared" si="53"/>
        <v>0</v>
      </c>
      <c r="F1132" s="331">
        <f t="shared" si="54"/>
        <v>0</v>
      </c>
      <c r="G1132" s="331">
        <f t="shared" si="55"/>
        <v>0</v>
      </c>
      <c r="H1132" s="331">
        <f t="shared" si="56"/>
        <v>0</v>
      </c>
      <c r="I1132" s="331">
        <f t="shared" si="57"/>
        <v>0</v>
      </c>
      <c r="J1132" s="331">
        <f t="shared" si="58"/>
        <v>0</v>
      </c>
      <c r="K1132" s="331">
        <f t="shared" si="59"/>
        <v>0</v>
      </c>
      <c r="L1132" s="331">
        <f t="shared" si="60"/>
        <v>0</v>
      </c>
      <c r="M1132" s="332">
        <f t="shared" si="61"/>
        <v>0</v>
      </c>
      <c r="N1132" s="333">
        <f t="shared" si="62"/>
        <v>6</v>
      </c>
      <c r="O1132" s="334"/>
      <c r="P1132" s="335">
        <f t="shared" si="63"/>
        <v>6</v>
      </c>
      <c r="Q1132" s="336">
        <f t="shared" si="64"/>
        <v>768</v>
      </c>
      <c r="R1132" s="148"/>
      <c r="S1132" s="148"/>
      <c r="T1132" s="337"/>
      <c r="U1132" s="148"/>
      <c r="V1132" s="148"/>
      <c r="W1132" s="337"/>
      <c r="X1132" s="147"/>
      <c r="Y1132" s="148"/>
      <c r="Z1132" s="147"/>
      <c r="AA1132" s="338">
        <v>0</v>
      </c>
      <c r="AB1132" s="339">
        <v>0</v>
      </c>
      <c r="AC1132" s="148">
        <v>0</v>
      </c>
      <c r="AD1132" s="147"/>
      <c r="AE1132" s="148"/>
      <c r="AF1132" s="147">
        <v>6</v>
      </c>
      <c r="AG1132" s="144">
        <v>0</v>
      </c>
      <c r="AH1132" s="144">
        <v>0</v>
      </c>
      <c r="AI1132" s="145"/>
      <c r="AJ1132" s="145"/>
      <c r="AK1132" s="144"/>
      <c r="AL1132" s="145"/>
      <c r="AM1132" s="144"/>
      <c r="AN1132" s="144"/>
      <c r="AO1132" s="340"/>
      <c r="AP1132" s="340"/>
      <c r="AQ1132" s="341"/>
      <c r="AR1132" s="341"/>
      <c r="AS1132" s="341"/>
      <c r="AT1132" s="153"/>
      <c r="AU1132" s="144"/>
      <c r="AV1132" s="145"/>
      <c r="AW1132" s="349">
        <v>0</v>
      </c>
      <c r="AX1132" s="349">
        <v>0</v>
      </c>
      <c r="AY1132" s="147"/>
      <c r="AZ1132" s="349"/>
      <c r="BA1132" s="349"/>
      <c r="BB1132" s="147"/>
      <c r="BC1132" s="147"/>
      <c r="BD1132" s="349"/>
      <c r="BE1132" s="349"/>
      <c r="BF1132" s="338">
        <v>0</v>
      </c>
      <c r="BG1132" s="145"/>
      <c r="BH1132" s="148">
        <v>0</v>
      </c>
      <c r="BI1132" s="337"/>
      <c r="BJ1132" s="342"/>
      <c r="BK1132" s="343"/>
      <c r="BL1132" s="147"/>
      <c r="BM1132" s="147"/>
      <c r="BN1132" s="349"/>
      <c r="BO1132" s="349"/>
      <c r="BP1132" s="147"/>
      <c r="BQ1132" s="88">
        <v>0</v>
      </c>
      <c r="BR1132" s="352"/>
      <c r="BS1132" s="352"/>
      <c r="BT1132" s="145"/>
      <c r="BU1132" s="338"/>
      <c r="BV1132" s="88"/>
      <c r="BW1132" s="145"/>
      <c r="BX1132" s="145"/>
      <c r="BY1132" s="144"/>
      <c r="BZ1132" s="144"/>
      <c r="CA1132" s="149">
        <v>0</v>
      </c>
      <c r="CB1132" s="338">
        <v>0</v>
      </c>
      <c r="CC1132" s="344">
        <v>0</v>
      </c>
      <c r="CD1132" s="145"/>
      <c r="CE1132" s="145"/>
      <c r="CF1132" s="146">
        <v>0</v>
      </c>
      <c r="CG1132" s="148"/>
      <c r="CH1132" s="148"/>
      <c r="CI1132" s="337"/>
      <c r="CJ1132" s="147"/>
      <c r="CK1132" s="338"/>
      <c r="CL1132" s="145"/>
      <c r="CM1132" s="145"/>
      <c r="CN1132" s="338"/>
      <c r="CO1132" s="344"/>
    </row>
    <row r="1133" spans="1:93" ht="24" customHeight="1" x14ac:dyDescent="0.3">
      <c r="A1133" s="327">
        <v>780915</v>
      </c>
      <c r="B1133" s="328" t="s">
        <v>3883</v>
      </c>
      <c r="C1133" s="329" t="s">
        <v>1884</v>
      </c>
      <c r="D1133" s="330">
        <f t="shared" si="52"/>
        <v>25</v>
      </c>
      <c r="E1133" s="331">
        <f t="shared" si="53"/>
        <v>7</v>
      </c>
      <c r="F1133" s="331">
        <f t="shared" si="54"/>
        <v>0</v>
      </c>
      <c r="G1133" s="331">
        <f t="shared" si="55"/>
        <v>0</v>
      </c>
      <c r="H1133" s="331">
        <f t="shared" si="56"/>
        <v>0</v>
      </c>
      <c r="I1133" s="331">
        <f t="shared" si="57"/>
        <v>0</v>
      </c>
      <c r="J1133" s="331">
        <f t="shared" si="58"/>
        <v>0</v>
      </c>
      <c r="K1133" s="331">
        <f t="shared" si="59"/>
        <v>0</v>
      </c>
      <c r="L1133" s="331">
        <f t="shared" si="60"/>
        <v>0</v>
      </c>
      <c r="M1133" s="332">
        <f t="shared" si="61"/>
        <v>0</v>
      </c>
      <c r="N1133" s="333">
        <f t="shared" si="62"/>
        <v>32</v>
      </c>
      <c r="O1133" s="334"/>
      <c r="P1133" s="335">
        <f t="shared" si="63"/>
        <v>32</v>
      </c>
      <c r="Q1133" s="336">
        <f t="shared" si="64"/>
        <v>331</v>
      </c>
      <c r="R1133" s="148"/>
      <c r="S1133" s="148"/>
      <c r="T1133" s="350"/>
      <c r="U1133" s="148"/>
      <c r="V1133" s="148"/>
      <c r="W1133" s="350"/>
      <c r="X1133" s="351"/>
      <c r="Y1133" s="148"/>
      <c r="Z1133" s="351"/>
      <c r="AA1133" s="354">
        <v>0</v>
      </c>
      <c r="AB1133" s="357">
        <v>0</v>
      </c>
      <c r="AC1133" s="349">
        <v>0</v>
      </c>
      <c r="AD1133" s="351"/>
      <c r="AE1133" s="148"/>
      <c r="AF1133" s="351">
        <v>25</v>
      </c>
      <c r="AG1133" s="144">
        <v>0</v>
      </c>
      <c r="AH1133" s="144">
        <v>0</v>
      </c>
      <c r="AI1133" s="145"/>
      <c r="AJ1133" s="145"/>
      <c r="AK1133" s="144"/>
      <c r="AL1133" s="145"/>
      <c r="AM1133" s="144"/>
      <c r="AN1133" s="144"/>
      <c r="AO1133" s="340"/>
      <c r="AP1133" s="340"/>
      <c r="AQ1133" s="341"/>
      <c r="AR1133" s="341"/>
      <c r="AS1133" s="341"/>
      <c r="AT1133" s="359"/>
      <c r="AU1133" s="144"/>
      <c r="AV1133" s="145"/>
      <c r="AW1133" s="148">
        <v>0</v>
      </c>
      <c r="AX1133" s="148">
        <v>0</v>
      </c>
      <c r="AY1133" s="351"/>
      <c r="AZ1133" s="148"/>
      <c r="BA1133" s="148"/>
      <c r="BB1133" s="351"/>
      <c r="BC1133" s="351"/>
      <c r="BD1133" s="148"/>
      <c r="BE1133" s="148"/>
      <c r="BF1133" s="354">
        <v>0</v>
      </c>
      <c r="BG1133" s="145"/>
      <c r="BH1133" s="148">
        <v>0</v>
      </c>
      <c r="BI1133" s="350"/>
      <c r="BJ1133" s="342"/>
      <c r="BK1133" s="343"/>
      <c r="BL1133" s="351"/>
      <c r="BM1133" s="351"/>
      <c r="BN1133" s="148"/>
      <c r="BO1133" s="148"/>
      <c r="BP1133" s="351"/>
      <c r="BQ1133" s="144">
        <v>0</v>
      </c>
      <c r="BR1133" s="145"/>
      <c r="BS1133" s="145"/>
      <c r="BT1133" s="145"/>
      <c r="BU1133" s="354"/>
      <c r="BV1133" s="144"/>
      <c r="BW1133" s="145"/>
      <c r="BX1133" s="145"/>
      <c r="BY1133" s="144"/>
      <c r="BZ1133" s="144">
        <v>7</v>
      </c>
      <c r="CA1133" s="355">
        <v>0</v>
      </c>
      <c r="CB1133" s="338">
        <v>0</v>
      </c>
      <c r="CC1133" s="344">
        <v>0</v>
      </c>
      <c r="CD1133" s="145"/>
      <c r="CE1133" s="145"/>
      <c r="CF1133" s="356">
        <v>0</v>
      </c>
      <c r="CG1133" s="349"/>
      <c r="CH1133" s="349"/>
      <c r="CI1133" s="350"/>
      <c r="CJ1133" s="351"/>
      <c r="CK1133" s="338"/>
      <c r="CL1133" s="145"/>
      <c r="CM1133" s="145"/>
      <c r="CN1133" s="338"/>
      <c r="CO1133" s="344"/>
    </row>
    <row r="1134" spans="1:93" ht="24" customHeight="1" x14ac:dyDescent="0.3">
      <c r="A1134" s="346" t="s">
        <v>3884</v>
      </c>
      <c r="B1134" s="347" t="s">
        <v>3885</v>
      </c>
      <c r="C1134" s="348" t="s">
        <v>1648</v>
      </c>
      <c r="D1134" s="330">
        <f t="shared" si="52"/>
        <v>0</v>
      </c>
      <c r="E1134" s="331">
        <f t="shared" si="53"/>
        <v>0</v>
      </c>
      <c r="F1134" s="331">
        <f t="shared" si="54"/>
        <v>0</v>
      </c>
      <c r="G1134" s="331">
        <f t="shared" si="55"/>
        <v>0</v>
      </c>
      <c r="H1134" s="331">
        <f t="shared" si="56"/>
        <v>0</v>
      </c>
      <c r="I1134" s="331">
        <f t="shared" si="57"/>
        <v>0</v>
      </c>
      <c r="J1134" s="331">
        <f t="shared" si="58"/>
        <v>0</v>
      </c>
      <c r="K1134" s="331">
        <f t="shared" si="59"/>
        <v>0</v>
      </c>
      <c r="L1134" s="331">
        <f t="shared" si="60"/>
        <v>0</v>
      </c>
      <c r="M1134" s="332">
        <f t="shared" si="61"/>
        <v>0</v>
      </c>
      <c r="N1134" s="333">
        <f t="shared" si="62"/>
        <v>0</v>
      </c>
      <c r="O1134" s="334"/>
      <c r="P1134" s="335">
        <f t="shared" si="63"/>
        <v>0</v>
      </c>
      <c r="Q1134" s="336" t="str">
        <f t="shared" si="64"/>
        <v/>
      </c>
      <c r="R1134" s="148"/>
      <c r="S1134" s="148"/>
      <c r="T1134" s="337"/>
      <c r="U1134" s="148"/>
      <c r="V1134" s="148"/>
      <c r="W1134" s="337"/>
      <c r="X1134" s="147"/>
      <c r="Y1134" s="148"/>
      <c r="Z1134" s="147"/>
      <c r="AA1134" s="338">
        <v>0</v>
      </c>
      <c r="AB1134" s="339">
        <v>0</v>
      </c>
      <c r="AC1134" s="349">
        <v>0</v>
      </c>
      <c r="AD1134" s="147"/>
      <c r="AE1134" s="148"/>
      <c r="AF1134" s="147"/>
      <c r="AG1134" s="144">
        <v>0</v>
      </c>
      <c r="AH1134" s="144">
        <v>0</v>
      </c>
      <c r="AI1134" s="352"/>
      <c r="AJ1134" s="352"/>
      <c r="AK1134" s="144"/>
      <c r="AL1134" s="352"/>
      <c r="AM1134" s="144"/>
      <c r="AN1134" s="144"/>
      <c r="AO1134" s="353"/>
      <c r="AP1134" s="353"/>
      <c r="AQ1134" s="341"/>
      <c r="AR1134" s="341"/>
      <c r="AS1134" s="341"/>
      <c r="AT1134" s="153"/>
      <c r="AU1134" s="144"/>
      <c r="AV1134" s="352"/>
      <c r="AW1134" s="349">
        <v>0</v>
      </c>
      <c r="AX1134" s="349">
        <v>0</v>
      </c>
      <c r="AY1134" s="147"/>
      <c r="AZ1134" s="349"/>
      <c r="BA1134" s="349"/>
      <c r="BB1134" s="147"/>
      <c r="BC1134" s="147"/>
      <c r="BD1134" s="349"/>
      <c r="BE1134" s="349"/>
      <c r="BF1134" s="338">
        <v>0</v>
      </c>
      <c r="BG1134" s="352"/>
      <c r="BH1134" s="148">
        <v>0</v>
      </c>
      <c r="BI1134" s="337"/>
      <c r="BJ1134" s="342"/>
      <c r="BK1134" s="343"/>
      <c r="BL1134" s="147"/>
      <c r="BM1134" s="147"/>
      <c r="BN1134" s="349"/>
      <c r="BO1134" s="349"/>
      <c r="BP1134" s="147"/>
      <c r="BQ1134" s="144">
        <v>0</v>
      </c>
      <c r="BR1134" s="352"/>
      <c r="BS1134" s="352"/>
      <c r="BT1134" s="352"/>
      <c r="BU1134" s="338"/>
      <c r="BV1134" s="144"/>
      <c r="BW1134" s="352"/>
      <c r="BX1134" s="352"/>
      <c r="BY1134" s="144"/>
      <c r="BZ1134" s="144"/>
      <c r="CA1134" s="355">
        <v>0</v>
      </c>
      <c r="CB1134" s="338">
        <v>0</v>
      </c>
      <c r="CC1134" s="344">
        <v>0</v>
      </c>
      <c r="CD1134" s="352"/>
      <c r="CE1134" s="352"/>
      <c r="CF1134" s="146">
        <v>0</v>
      </c>
      <c r="CG1134" s="148"/>
      <c r="CH1134" s="148"/>
      <c r="CI1134" s="337"/>
      <c r="CJ1134" s="147"/>
      <c r="CK1134" s="338"/>
      <c r="CL1134" s="352"/>
      <c r="CM1134" s="352"/>
      <c r="CN1134" s="338"/>
      <c r="CO1134" s="344"/>
    </row>
    <row r="1135" spans="1:93" ht="24" customHeight="1" x14ac:dyDescent="0.3">
      <c r="A1135" s="327" t="s">
        <v>3886</v>
      </c>
      <c r="B1135" s="328" t="s">
        <v>3887</v>
      </c>
      <c r="C1135" s="329" t="s">
        <v>607</v>
      </c>
      <c r="D1135" s="330">
        <f t="shared" si="52"/>
        <v>20</v>
      </c>
      <c r="E1135" s="331">
        <f t="shared" si="53"/>
        <v>5</v>
      </c>
      <c r="F1135" s="331">
        <f t="shared" si="54"/>
        <v>5</v>
      </c>
      <c r="G1135" s="331">
        <f t="shared" si="55"/>
        <v>5</v>
      </c>
      <c r="H1135" s="331">
        <f t="shared" si="56"/>
        <v>5</v>
      </c>
      <c r="I1135" s="331">
        <f t="shared" si="57"/>
        <v>5</v>
      </c>
      <c r="J1135" s="331">
        <f t="shared" si="58"/>
        <v>3</v>
      </c>
      <c r="K1135" s="331">
        <f t="shared" si="59"/>
        <v>0</v>
      </c>
      <c r="L1135" s="331">
        <f t="shared" si="60"/>
        <v>0</v>
      </c>
      <c r="M1135" s="332">
        <f t="shared" si="61"/>
        <v>0</v>
      </c>
      <c r="N1135" s="333">
        <f t="shared" si="62"/>
        <v>48</v>
      </c>
      <c r="O1135" s="334"/>
      <c r="P1135" s="335">
        <f t="shared" si="63"/>
        <v>48</v>
      </c>
      <c r="Q1135" s="336">
        <f t="shared" si="64"/>
        <v>221</v>
      </c>
      <c r="R1135" s="148"/>
      <c r="S1135" s="148"/>
      <c r="T1135" s="337"/>
      <c r="U1135" s="148"/>
      <c r="V1135" s="148"/>
      <c r="W1135" s="337"/>
      <c r="X1135" s="147"/>
      <c r="Y1135" s="148"/>
      <c r="Z1135" s="147"/>
      <c r="AA1135" s="338">
        <v>0</v>
      </c>
      <c r="AB1135" s="339">
        <v>0</v>
      </c>
      <c r="AC1135" s="148">
        <v>0</v>
      </c>
      <c r="AD1135" s="147"/>
      <c r="AE1135" s="148"/>
      <c r="AF1135" s="147"/>
      <c r="AG1135" s="144">
        <v>0</v>
      </c>
      <c r="AH1135" s="144">
        <v>0</v>
      </c>
      <c r="AI1135" s="145"/>
      <c r="AJ1135" s="145"/>
      <c r="AK1135" s="144"/>
      <c r="AL1135" s="145"/>
      <c r="AM1135" s="144"/>
      <c r="AN1135" s="144"/>
      <c r="AO1135" s="340"/>
      <c r="AP1135" s="340"/>
      <c r="AQ1135" s="341"/>
      <c r="AR1135" s="341"/>
      <c r="AS1135" s="341"/>
      <c r="AT1135" s="153"/>
      <c r="AU1135" s="144"/>
      <c r="AV1135" s="145"/>
      <c r="AW1135" s="148">
        <v>0</v>
      </c>
      <c r="AX1135" s="148">
        <v>0</v>
      </c>
      <c r="AY1135" s="147"/>
      <c r="AZ1135" s="148"/>
      <c r="BA1135" s="148"/>
      <c r="BB1135" s="147"/>
      <c r="BC1135" s="147"/>
      <c r="BD1135" s="148"/>
      <c r="BE1135" s="148"/>
      <c r="BF1135" s="338">
        <v>20</v>
      </c>
      <c r="BG1135" s="145"/>
      <c r="BH1135" s="148">
        <v>0</v>
      </c>
      <c r="BI1135" s="361">
        <v>5</v>
      </c>
      <c r="BJ1135" s="360"/>
      <c r="BK1135" s="343"/>
      <c r="BL1135" s="147"/>
      <c r="BM1135" s="147"/>
      <c r="BN1135" s="148"/>
      <c r="BO1135" s="148">
        <v>3</v>
      </c>
      <c r="BP1135" s="147"/>
      <c r="BQ1135" s="144">
        <v>0</v>
      </c>
      <c r="BR1135" s="145"/>
      <c r="BS1135" s="145"/>
      <c r="BT1135" s="145"/>
      <c r="BU1135" s="338">
        <v>5</v>
      </c>
      <c r="BV1135" s="144"/>
      <c r="BW1135" s="145"/>
      <c r="BX1135" s="145"/>
      <c r="BY1135" s="144"/>
      <c r="BZ1135" s="144"/>
      <c r="CA1135" s="149">
        <v>0</v>
      </c>
      <c r="CB1135" s="338">
        <v>0</v>
      </c>
      <c r="CC1135" s="344">
        <v>0</v>
      </c>
      <c r="CD1135" s="145"/>
      <c r="CE1135" s="145"/>
      <c r="CF1135" s="356">
        <v>0</v>
      </c>
      <c r="CG1135" s="148"/>
      <c r="CH1135" s="148"/>
      <c r="CI1135" s="361">
        <v>5</v>
      </c>
      <c r="CJ1135" s="147"/>
      <c r="CK1135" s="338"/>
      <c r="CL1135" s="145"/>
      <c r="CM1135" s="145"/>
      <c r="CN1135" s="338">
        <v>5</v>
      </c>
      <c r="CO1135" s="344">
        <v>5</v>
      </c>
    </row>
    <row r="1136" spans="1:93" ht="24" customHeight="1" x14ac:dyDescent="0.3">
      <c r="A1136" s="327" t="s">
        <v>3888</v>
      </c>
      <c r="B1136" s="328" t="s">
        <v>3889</v>
      </c>
      <c r="C1136" s="329" t="s">
        <v>2231</v>
      </c>
      <c r="D1136" s="330">
        <f t="shared" si="52"/>
        <v>0</v>
      </c>
      <c r="E1136" s="331">
        <f t="shared" si="53"/>
        <v>0</v>
      </c>
      <c r="F1136" s="331">
        <f t="shared" si="54"/>
        <v>0</v>
      </c>
      <c r="G1136" s="331">
        <f t="shared" si="55"/>
        <v>0</v>
      </c>
      <c r="H1136" s="331">
        <f t="shared" si="56"/>
        <v>0</v>
      </c>
      <c r="I1136" s="331">
        <f t="shared" si="57"/>
        <v>0</v>
      </c>
      <c r="J1136" s="331">
        <f t="shared" si="58"/>
        <v>0</v>
      </c>
      <c r="K1136" s="331">
        <f t="shared" si="59"/>
        <v>0</v>
      </c>
      <c r="L1136" s="331">
        <f t="shared" si="60"/>
        <v>0</v>
      </c>
      <c r="M1136" s="332">
        <f t="shared" si="61"/>
        <v>0</v>
      </c>
      <c r="N1136" s="333">
        <f t="shared" si="62"/>
        <v>0</v>
      </c>
      <c r="O1136" s="334"/>
      <c r="P1136" s="335">
        <f t="shared" si="63"/>
        <v>0</v>
      </c>
      <c r="Q1136" s="336" t="str">
        <f t="shared" si="64"/>
        <v/>
      </c>
      <c r="R1136" s="148"/>
      <c r="S1136" s="148"/>
      <c r="T1136" s="337"/>
      <c r="U1136" s="148"/>
      <c r="V1136" s="148"/>
      <c r="W1136" s="337"/>
      <c r="X1136" s="147"/>
      <c r="Y1136" s="148"/>
      <c r="Z1136" s="147"/>
      <c r="AA1136" s="354">
        <v>0</v>
      </c>
      <c r="AB1136" s="357">
        <v>0</v>
      </c>
      <c r="AC1136" s="349">
        <v>0</v>
      </c>
      <c r="AD1136" s="147"/>
      <c r="AE1136" s="148"/>
      <c r="AF1136" s="147"/>
      <c r="AG1136" s="144">
        <v>0</v>
      </c>
      <c r="AH1136" s="144">
        <v>0</v>
      </c>
      <c r="AI1136" s="145"/>
      <c r="AJ1136" s="145"/>
      <c r="AK1136" s="144"/>
      <c r="AL1136" s="145"/>
      <c r="AM1136" s="144"/>
      <c r="AN1136" s="144"/>
      <c r="AO1136" s="340"/>
      <c r="AP1136" s="340"/>
      <c r="AQ1136" s="341"/>
      <c r="AR1136" s="341"/>
      <c r="AS1136" s="341"/>
      <c r="AT1136" s="359"/>
      <c r="AU1136" s="144"/>
      <c r="AV1136" s="145"/>
      <c r="AW1136" s="148">
        <v>0</v>
      </c>
      <c r="AX1136" s="148">
        <v>0</v>
      </c>
      <c r="AY1136" s="147"/>
      <c r="AZ1136" s="148"/>
      <c r="BA1136" s="148"/>
      <c r="BB1136" s="147"/>
      <c r="BC1136" s="147"/>
      <c r="BD1136" s="148"/>
      <c r="BE1136" s="148"/>
      <c r="BF1136" s="338">
        <v>0</v>
      </c>
      <c r="BG1136" s="145"/>
      <c r="BH1136" s="148">
        <v>0</v>
      </c>
      <c r="BI1136" s="337"/>
      <c r="BJ1136" s="342"/>
      <c r="BK1136" s="343"/>
      <c r="BL1136" s="147"/>
      <c r="BM1136" s="147"/>
      <c r="BN1136" s="148"/>
      <c r="BO1136" s="148"/>
      <c r="BP1136" s="147"/>
      <c r="BQ1136" s="144">
        <v>0</v>
      </c>
      <c r="BR1136" s="145"/>
      <c r="BS1136" s="145"/>
      <c r="BT1136" s="145"/>
      <c r="BU1136" s="338"/>
      <c r="BV1136" s="144"/>
      <c r="BW1136" s="145"/>
      <c r="BX1136" s="145"/>
      <c r="BY1136" s="144"/>
      <c r="BZ1136" s="144"/>
      <c r="CA1136" s="149">
        <v>0</v>
      </c>
      <c r="CB1136" s="338">
        <v>0</v>
      </c>
      <c r="CC1136" s="88">
        <v>0</v>
      </c>
      <c r="CD1136" s="145"/>
      <c r="CE1136" s="145"/>
      <c r="CF1136" s="146">
        <v>0</v>
      </c>
      <c r="CG1136" s="148"/>
      <c r="CH1136" s="148"/>
      <c r="CI1136" s="337"/>
      <c r="CJ1136" s="147"/>
      <c r="CK1136" s="338"/>
      <c r="CL1136" s="145"/>
      <c r="CM1136" s="145"/>
      <c r="CN1136" s="338"/>
      <c r="CO1136" s="88"/>
    </row>
    <row r="1137" spans="1:93" ht="24" customHeight="1" x14ac:dyDescent="0.3">
      <c r="A1137" s="327" t="s">
        <v>3890</v>
      </c>
      <c r="B1137" s="328" t="s">
        <v>3891</v>
      </c>
      <c r="C1137" s="329" t="s">
        <v>89</v>
      </c>
      <c r="D1137" s="330">
        <f t="shared" si="52"/>
        <v>0</v>
      </c>
      <c r="E1137" s="331">
        <f t="shared" si="53"/>
        <v>0</v>
      </c>
      <c r="F1137" s="331">
        <f t="shared" si="54"/>
        <v>0</v>
      </c>
      <c r="G1137" s="331">
        <f t="shared" si="55"/>
        <v>0</v>
      </c>
      <c r="H1137" s="331">
        <f t="shared" si="56"/>
        <v>0</v>
      </c>
      <c r="I1137" s="331">
        <f t="shared" si="57"/>
        <v>0</v>
      </c>
      <c r="J1137" s="331">
        <f t="shared" si="58"/>
        <v>0</v>
      </c>
      <c r="K1137" s="331">
        <f t="shared" si="59"/>
        <v>0</v>
      </c>
      <c r="L1137" s="331">
        <f t="shared" si="60"/>
        <v>0</v>
      </c>
      <c r="M1137" s="332">
        <f t="shared" si="61"/>
        <v>0</v>
      </c>
      <c r="N1137" s="333">
        <f t="shared" si="62"/>
        <v>0</v>
      </c>
      <c r="O1137" s="334"/>
      <c r="P1137" s="335">
        <f t="shared" si="63"/>
        <v>0</v>
      </c>
      <c r="Q1137" s="336" t="str">
        <f t="shared" si="64"/>
        <v/>
      </c>
      <c r="R1137" s="148"/>
      <c r="S1137" s="148"/>
      <c r="T1137" s="337"/>
      <c r="U1137" s="148"/>
      <c r="V1137" s="148"/>
      <c r="W1137" s="337"/>
      <c r="X1137" s="147"/>
      <c r="Y1137" s="148"/>
      <c r="Z1137" s="147"/>
      <c r="AA1137" s="338">
        <v>0</v>
      </c>
      <c r="AB1137" s="339">
        <v>0</v>
      </c>
      <c r="AC1137" s="148">
        <v>0</v>
      </c>
      <c r="AD1137" s="147"/>
      <c r="AE1137" s="148"/>
      <c r="AF1137" s="147"/>
      <c r="AG1137" s="144">
        <v>0</v>
      </c>
      <c r="AH1137" s="144">
        <v>0</v>
      </c>
      <c r="AI1137" s="145"/>
      <c r="AJ1137" s="145"/>
      <c r="AK1137" s="144"/>
      <c r="AL1137" s="145"/>
      <c r="AM1137" s="144"/>
      <c r="AN1137" s="144"/>
      <c r="AO1137" s="340"/>
      <c r="AP1137" s="340"/>
      <c r="AQ1137" s="341"/>
      <c r="AR1137" s="341"/>
      <c r="AS1137" s="341"/>
      <c r="AT1137" s="153"/>
      <c r="AU1137" s="144"/>
      <c r="AV1137" s="145"/>
      <c r="AW1137" s="349">
        <v>0</v>
      </c>
      <c r="AX1137" s="349">
        <v>0</v>
      </c>
      <c r="AY1137" s="147"/>
      <c r="AZ1137" s="349"/>
      <c r="BA1137" s="349"/>
      <c r="BB1137" s="147"/>
      <c r="BC1137" s="147"/>
      <c r="BD1137" s="349"/>
      <c r="BE1137" s="349"/>
      <c r="BF1137" s="338">
        <v>0</v>
      </c>
      <c r="BG1137" s="145"/>
      <c r="BH1137" s="148">
        <v>0</v>
      </c>
      <c r="BI1137" s="337"/>
      <c r="BJ1137" s="360"/>
      <c r="BK1137" s="343"/>
      <c r="BL1137" s="147"/>
      <c r="BM1137" s="147"/>
      <c r="BN1137" s="349"/>
      <c r="BO1137" s="349"/>
      <c r="BP1137" s="147"/>
      <c r="BQ1137" s="144">
        <v>0</v>
      </c>
      <c r="BR1137" s="145"/>
      <c r="BS1137" s="145"/>
      <c r="BT1137" s="145"/>
      <c r="BU1137" s="338"/>
      <c r="BV1137" s="144"/>
      <c r="BW1137" s="145"/>
      <c r="BX1137" s="145"/>
      <c r="BY1137" s="144"/>
      <c r="BZ1137" s="144"/>
      <c r="CA1137" s="149">
        <v>0</v>
      </c>
      <c r="CB1137" s="338">
        <v>0</v>
      </c>
      <c r="CC1137" s="344">
        <v>0</v>
      </c>
      <c r="CD1137" s="145"/>
      <c r="CE1137" s="145"/>
      <c r="CF1137" s="146">
        <v>0</v>
      </c>
      <c r="CG1137" s="148"/>
      <c r="CH1137" s="148"/>
      <c r="CI1137" s="337"/>
      <c r="CJ1137" s="147"/>
      <c r="CK1137" s="338"/>
      <c r="CL1137" s="145"/>
      <c r="CM1137" s="145"/>
      <c r="CN1137" s="338"/>
      <c r="CO1137" s="344"/>
    </row>
    <row r="1138" spans="1:93" ht="24" customHeight="1" x14ac:dyDescent="0.3">
      <c r="A1138" s="327" t="s">
        <v>3892</v>
      </c>
      <c r="B1138" s="328" t="s">
        <v>3893</v>
      </c>
      <c r="C1138" s="329" t="s">
        <v>1927</v>
      </c>
      <c r="D1138" s="330">
        <f t="shared" si="52"/>
        <v>16</v>
      </c>
      <c r="E1138" s="331">
        <f t="shared" si="53"/>
        <v>12</v>
      </c>
      <c r="F1138" s="331">
        <f t="shared" si="54"/>
        <v>0</v>
      </c>
      <c r="G1138" s="331">
        <f t="shared" si="55"/>
        <v>0</v>
      </c>
      <c r="H1138" s="331">
        <f t="shared" si="56"/>
        <v>0</v>
      </c>
      <c r="I1138" s="331">
        <f t="shared" si="57"/>
        <v>0</v>
      </c>
      <c r="J1138" s="331">
        <f t="shared" si="58"/>
        <v>0</v>
      </c>
      <c r="K1138" s="331">
        <f t="shared" si="59"/>
        <v>0</v>
      </c>
      <c r="L1138" s="331">
        <f t="shared" si="60"/>
        <v>0</v>
      </c>
      <c r="M1138" s="332">
        <f t="shared" si="61"/>
        <v>0</v>
      </c>
      <c r="N1138" s="333">
        <f t="shared" si="62"/>
        <v>28</v>
      </c>
      <c r="O1138" s="334"/>
      <c r="P1138" s="335">
        <f t="shared" si="63"/>
        <v>28</v>
      </c>
      <c r="Q1138" s="336">
        <f t="shared" si="64"/>
        <v>367</v>
      </c>
      <c r="R1138" s="148"/>
      <c r="S1138" s="148"/>
      <c r="T1138" s="337"/>
      <c r="U1138" s="148"/>
      <c r="V1138" s="148"/>
      <c r="W1138" s="337"/>
      <c r="X1138" s="147"/>
      <c r="Y1138" s="148"/>
      <c r="Z1138" s="147"/>
      <c r="AA1138" s="338">
        <v>0</v>
      </c>
      <c r="AB1138" s="339">
        <v>0</v>
      </c>
      <c r="AC1138" s="148">
        <v>0</v>
      </c>
      <c r="AD1138" s="147"/>
      <c r="AE1138" s="148">
        <v>16</v>
      </c>
      <c r="AF1138" s="147"/>
      <c r="AG1138" s="144">
        <v>0</v>
      </c>
      <c r="AH1138" s="144">
        <v>0</v>
      </c>
      <c r="AI1138" s="145"/>
      <c r="AJ1138" s="145"/>
      <c r="AK1138" s="144"/>
      <c r="AL1138" s="145"/>
      <c r="AM1138" s="144"/>
      <c r="AN1138" s="144"/>
      <c r="AO1138" s="340"/>
      <c r="AP1138" s="340"/>
      <c r="AQ1138" s="341"/>
      <c r="AR1138" s="341"/>
      <c r="AS1138" s="341"/>
      <c r="AT1138" s="153"/>
      <c r="AU1138" s="144"/>
      <c r="AV1138" s="145"/>
      <c r="AW1138" s="148">
        <v>0</v>
      </c>
      <c r="AX1138" s="148">
        <v>0</v>
      </c>
      <c r="AY1138" s="147"/>
      <c r="AZ1138" s="148"/>
      <c r="BA1138" s="148"/>
      <c r="BB1138" s="147"/>
      <c r="BC1138" s="147"/>
      <c r="BD1138" s="148"/>
      <c r="BE1138" s="148"/>
      <c r="BF1138" s="338">
        <v>0</v>
      </c>
      <c r="BG1138" s="145"/>
      <c r="BH1138" s="148">
        <v>0</v>
      </c>
      <c r="BI1138" s="337"/>
      <c r="BJ1138" s="342"/>
      <c r="BK1138" s="343"/>
      <c r="BL1138" s="147"/>
      <c r="BM1138" s="147"/>
      <c r="BN1138" s="148">
        <v>12</v>
      </c>
      <c r="BO1138" s="148"/>
      <c r="BP1138" s="147"/>
      <c r="BQ1138" s="88">
        <v>0</v>
      </c>
      <c r="BR1138" s="352"/>
      <c r="BS1138" s="352"/>
      <c r="BT1138" s="145"/>
      <c r="BU1138" s="338"/>
      <c r="BV1138" s="88"/>
      <c r="BW1138" s="145"/>
      <c r="BX1138" s="145"/>
      <c r="BY1138" s="144"/>
      <c r="BZ1138" s="144"/>
      <c r="CA1138" s="149">
        <v>0</v>
      </c>
      <c r="CB1138" s="338">
        <v>0</v>
      </c>
      <c r="CC1138" s="344">
        <v>0</v>
      </c>
      <c r="CD1138" s="145"/>
      <c r="CE1138" s="145"/>
      <c r="CF1138" s="146">
        <v>0</v>
      </c>
      <c r="CG1138" s="148"/>
      <c r="CH1138" s="148"/>
      <c r="CI1138" s="337"/>
      <c r="CJ1138" s="147"/>
      <c r="CK1138" s="338"/>
      <c r="CL1138" s="145"/>
      <c r="CM1138" s="145"/>
      <c r="CN1138" s="338"/>
      <c r="CO1138" s="344"/>
    </row>
    <row r="1139" spans="1:93" ht="24" customHeight="1" x14ac:dyDescent="0.3">
      <c r="A1139" s="345" t="s">
        <v>3894</v>
      </c>
      <c r="B1139" s="328" t="s">
        <v>3895</v>
      </c>
      <c r="C1139" s="329" t="s">
        <v>1977</v>
      </c>
      <c r="D1139" s="330">
        <f t="shared" si="52"/>
        <v>14</v>
      </c>
      <c r="E1139" s="331">
        <f t="shared" si="53"/>
        <v>0</v>
      </c>
      <c r="F1139" s="331">
        <f t="shared" si="54"/>
        <v>0</v>
      </c>
      <c r="G1139" s="331">
        <f t="shared" si="55"/>
        <v>0</v>
      </c>
      <c r="H1139" s="331">
        <f t="shared" si="56"/>
        <v>0</v>
      </c>
      <c r="I1139" s="331">
        <f t="shared" si="57"/>
        <v>0</v>
      </c>
      <c r="J1139" s="331">
        <f t="shared" si="58"/>
        <v>0</v>
      </c>
      <c r="K1139" s="331">
        <f t="shared" si="59"/>
        <v>0</v>
      </c>
      <c r="L1139" s="331">
        <f t="shared" si="60"/>
        <v>0</v>
      </c>
      <c r="M1139" s="332">
        <f t="shared" si="61"/>
        <v>0</v>
      </c>
      <c r="N1139" s="333">
        <f t="shared" si="62"/>
        <v>14</v>
      </c>
      <c r="O1139" s="334"/>
      <c r="P1139" s="335">
        <f t="shared" si="63"/>
        <v>14</v>
      </c>
      <c r="Q1139" s="336">
        <f t="shared" si="64"/>
        <v>572</v>
      </c>
      <c r="R1139" s="148"/>
      <c r="S1139" s="148"/>
      <c r="T1139" s="350"/>
      <c r="U1139" s="148"/>
      <c r="V1139" s="148"/>
      <c r="W1139" s="350"/>
      <c r="X1139" s="351"/>
      <c r="Y1139" s="148"/>
      <c r="Z1139" s="351"/>
      <c r="AA1139" s="338">
        <v>0</v>
      </c>
      <c r="AB1139" s="339">
        <v>0</v>
      </c>
      <c r="AC1139" s="148">
        <v>0</v>
      </c>
      <c r="AD1139" s="351"/>
      <c r="AE1139" s="148"/>
      <c r="AF1139" s="351"/>
      <c r="AG1139" s="88">
        <v>0</v>
      </c>
      <c r="AH1139" s="88">
        <v>0</v>
      </c>
      <c r="AI1139" s="145"/>
      <c r="AJ1139" s="145"/>
      <c r="AK1139" s="88"/>
      <c r="AL1139" s="145"/>
      <c r="AM1139" s="88"/>
      <c r="AN1139" s="88"/>
      <c r="AO1139" s="340"/>
      <c r="AP1139" s="340"/>
      <c r="AQ1139" s="358"/>
      <c r="AR1139" s="358"/>
      <c r="AS1139" s="358"/>
      <c r="AT1139" s="153"/>
      <c r="AU1139" s="88"/>
      <c r="AV1139" s="145"/>
      <c r="AW1139" s="148">
        <v>0</v>
      </c>
      <c r="AX1139" s="148">
        <v>0</v>
      </c>
      <c r="AY1139" s="351"/>
      <c r="AZ1139" s="148"/>
      <c r="BA1139" s="148"/>
      <c r="BB1139" s="351"/>
      <c r="BC1139" s="351"/>
      <c r="BD1139" s="148"/>
      <c r="BE1139" s="148"/>
      <c r="BF1139" s="338">
        <v>0</v>
      </c>
      <c r="BG1139" s="145"/>
      <c r="BH1139" s="349">
        <v>0</v>
      </c>
      <c r="BI1139" s="350"/>
      <c r="BJ1139" s="342"/>
      <c r="BK1139" s="343"/>
      <c r="BL1139" s="351"/>
      <c r="BM1139" s="351"/>
      <c r="BN1139" s="148">
        <v>14</v>
      </c>
      <c r="BO1139" s="148"/>
      <c r="BP1139" s="351"/>
      <c r="BQ1139" s="144">
        <v>0</v>
      </c>
      <c r="BR1139" s="145"/>
      <c r="BS1139" s="145"/>
      <c r="BT1139" s="145"/>
      <c r="BU1139" s="338"/>
      <c r="BV1139" s="144"/>
      <c r="BW1139" s="145"/>
      <c r="BX1139" s="145"/>
      <c r="BY1139" s="88"/>
      <c r="BZ1139" s="88"/>
      <c r="CA1139" s="355">
        <v>0</v>
      </c>
      <c r="CB1139" s="354">
        <v>0</v>
      </c>
      <c r="CC1139" s="344">
        <v>0</v>
      </c>
      <c r="CD1139" s="145"/>
      <c r="CE1139" s="145"/>
      <c r="CF1139" s="146">
        <v>0</v>
      </c>
      <c r="CG1139" s="349"/>
      <c r="CH1139" s="349"/>
      <c r="CI1139" s="350"/>
      <c r="CJ1139" s="351"/>
      <c r="CK1139" s="354"/>
      <c r="CL1139" s="145"/>
      <c r="CM1139" s="145"/>
      <c r="CN1139" s="354"/>
      <c r="CO1139" s="344"/>
    </row>
    <row r="1140" spans="1:93" ht="24" customHeight="1" x14ac:dyDescent="0.3">
      <c r="A1140" s="345" t="s">
        <v>3896</v>
      </c>
      <c r="B1140" s="328" t="s">
        <v>3897</v>
      </c>
      <c r="C1140" s="329" t="s">
        <v>2057</v>
      </c>
      <c r="D1140" s="330">
        <f t="shared" si="52"/>
        <v>30</v>
      </c>
      <c r="E1140" s="331">
        <f t="shared" si="53"/>
        <v>15</v>
      </c>
      <c r="F1140" s="331">
        <f t="shared" si="54"/>
        <v>1</v>
      </c>
      <c r="G1140" s="331">
        <f t="shared" si="55"/>
        <v>1</v>
      </c>
      <c r="H1140" s="331">
        <f t="shared" si="56"/>
        <v>0</v>
      </c>
      <c r="I1140" s="331">
        <f t="shared" si="57"/>
        <v>0</v>
      </c>
      <c r="J1140" s="331">
        <f t="shared" si="58"/>
        <v>0</v>
      </c>
      <c r="K1140" s="331">
        <f t="shared" si="59"/>
        <v>0</v>
      </c>
      <c r="L1140" s="331">
        <f t="shared" si="60"/>
        <v>0</v>
      </c>
      <c r="M1140" s="332">
        <f t="shared" si="61"/>
        <v>0</v>
      </c>
      <c r="N1140" s="333">
        <f t="shared" si="62"/>
        <v>47</v>
      </c>
      <c r="O1140" s="334"/>
      <c r="P1140" s="335">
        <f t="shared" si="63"/>
        <v>47</v>
      </c>
      <c r="Q1140" s="336">
        <f t="shared" si="64"/>
        <v>224</v>
      </c>
      <c r="R1140" s="349"/>
      <c r="S1140" s="349"/>
      <c r="T1140" s="337"/>
      <c r="U1140" s="349"/>
      <c r="V1140" s="349"/>
      <c r="W1140" s="337"/>
      <c r="X1140" s="147"/>
      <c r="Y1140" s="349">
        <v>1</v>
      </c>
      <c r="Z1140" s="147"/>
      <c r="AA1140" s="338">
        <v>0</v>
      </c>
      <c r="AB1140" s="339">
        <v>0</v>
      </c>
      <c r="AC1140" s="148">
        <v>0</v>
      </c>
      <c r="AD1140" s="147"/>
      <c r="AE1140" s="349"/>
      <c r="AF1140" s="147">
        <v>30</v>
      </c>
      <c r="AG1140" s="88">
        <v>0</v>
      </c>
      <c r="AH1140" s="88">
        <v>0</v>
      </c>
      <c r="AI1140" s="145"/>
      <c r="AJ1140" s="145"/>
      <c r="AK1140" s="88"/>
      <c r="AL1140" s="145">
        <v>1</v>
      </c>
      <c r="AM1140" s="88"/>
      <c r="AN1140" s="88"/>
      <c r="AO1140" s="340"/>
      <c r="AP1140" s="340"/>
      <c r="AQ1140" s="358"/>
      <c r="AR1140" s="358"/>
      <c r="AS1140" s="358"/>
      <c r="AT1140" s="153"/>
      <c r="AU1140" s="88"/>
      <c r="AV1140" s="145"/>
      <c r="AW1140" s="148">
        <v>0</v>
      </c>
      <c r="AX1140" s="148">
        <v>0</v>
      </c>
      <c r="AY1140" s="147"/>
      <c r="AZ1140" s="148"/>
      <c r="BA1140" s="148"/>
      <c r="BB1140" s="147"/>
      <c r="BC1140" s="147"/>
      <c r="BD1140" s="148"/>
      <c r="BE1140" s="148"/>
      <c r="BF1140" s="338">
        <v>0</v>
      </c>
      <c r="BG1140" s="145"/>
      <c r="BH1140" s="148">
        <v>0</v>
      </c>
      <c r="BI1140" s="337"/>
      <c r="BJ1140" s="342"/>
      <c r="BK1140" s="343"/>
      <c r="BL1140" s="147"/>
      <c r="BM1140" s="147"/>
      <c r="BN1140" s="148"/>
      <c r="BO1140" s="148">
        <v>15</v>
      </c>
      <c r="BP1140" s="147"/>
      <c r="BQ1140" s="144">
        <v>0</v>
      </c>
      <c r="BR1140" s="145"/>
      <c r="BS1140" s="145"/>
      <c r="BT1140" s="145"/>
      <c r="BU1140" s="338"/>
      <c r="BV1140" s="144"/>
      <c r="BW1140" s="145"/>
      <c r="BX1140" s="145"/>
      <c r="BY1140" s="88"/>
      <c r="BZ1140" s="88"/>
      <c r="CA1140" s="355">
        <v>0</v>
      </c>
      <c r="CB1140" s="354">
        <v>0</v>
      </c>
      <c r="CC1140" s="88">
        <v>0</v>
      </c>
      <c r="CD1140" s="145"/>
      <c r="CE1140" s="145"/>
      <c r="CF1140" s="146">
        <v>0</v>
      </c>
      <c r="CG1140" s="148"/>
      <c r="CH1140" s="148"/>
      <c r="CI1140" s="337"/>
      <c r="CJ1140" s="147"/>
      <c r="CK1140" s="354"/>
      <c r="CL1140" s="145"/>
      <c r="CM1140" s="145"/>
      <c r="CN1140" s="354"/>
      <c r="CO1140" s="88"/>
    </row>
    <row r="1141" spans="1:93" ht="24" customHeight="1" x14ac:dyDescent="0.3">
      <c r="A1141" s="327" t="s">
        <v>3898</v>
      </c>
      <c r="B1141" s="328" t="s">
        <v>3899</v>
      </c>
      <c r="C1141" s="329" t="s">
        <v>2213</v>
      </c>
      <c r="D1141" s="330">
        <f t="shared" si="52"/>
        <v>0</v>
      </c>
      <c r="E1141" s="331">
        <f t="shared" si="53"/>
        <v>0</v>
      </c>
      <c r="F1141" s="331">
        <f t="shared" si="54"/>
        <v>0</v>
      </c>
      <c r="G1141" s="331">
        <f t="shared" si="55"/>
        <v>0</v>
      </c>
      <c r="H1141" s="331">
        <f t="shared" si="56"/>
        <v>0</v>
      </c>
      <c r="I1141" s="331">
        <f t="shared" si="57"/>
        <v>0</v>
      </c>
      <c r="J1141" s="331">
        <f t="shared" si="58"/>
        <v>0</v>
      </c>
      <c r="K1141" s="331">
        <f t="shared" si="59"/>
        <v>0</v>
      </c>
      <c r="L1141" s="331">
        <f t="shared" si="60"/>
        <v>0</v>
      </c>
      <c r="M1141" s="332">
        <f t="shared" si="61"/>
        <v>0</v>
      </c>
      <c r="N1141" s="333">
        <f t="shared" si="62"/>
        <v>0</v>
      </c>
      <c r="O1141" s="334"/>
      <c r="P1141" s="335">
        <f t="shared" si="63"/>
        <v>0</v>
      </c>
      <c r="Q1141" s="336" t="str">
        <f t="shared" si="64"/>
        <v/>
      </c>
      <c r="R1141" s="148"/>
      <c r="S1141" s="148"/>
      <c r="T1141" s="337"/>
      <c r="U1141" s="148"/>
      <c r="V1141" s="148"/>
      <c r="W1141" s="337"/>
      <c r="X1141" s="147"/>
      <c r="Y1141" s="148"/>
      <c r="Z1141" s="147"/>
      <c r="AA1141" s="338">
        <v>0</v>
      </c>
      <c r="AB1141" s="339">
        <v>0</v>
      </c>
      <c r="AC1141" s="148">
        <v>0</v>
      </c>
      <c r="AD1141" s="147"/>
      <c r="AE1141" s="148"/>
      <c r="AF1141" s="147"/>
      <c r="AG1141" s="144">
        <v>0</v>
      </c>
      <c r="AH1141" s="144">
        <v>0</v>
      </c>
      <c r="AI1141" s="145"/>
      <c r="AJ1141" s="145"/>
      <c r="AK1141" s="144"/>
      <c r="AL1141" s="145"/>
      <c r="AM1141" s="144"/>
      <c r="AN1141" s="144"/>
      <c r="AO1141" s="340"/>
      <c r="AP1141" s="340"/>
      <c r="AQ1141" s="341"/>
      <c r="AR1141" s="341"/>
      <c r="AS1141" s="341"/>
      <c r="AT1141" s="153"/>
      <c r="AU1141" s="144"/>
      <c r="AV1141" s="145"/>
      <c r="AW1141" s="148">
        <v>0</v>
      </c>
      <c r="AX1141" s="148">
        <v>0</v>
      </c>
      <c r="AY1141" s="147"/>
      <c r="AZ1141" s="148"/>
      <c r="BA1141" s="148"/>
      <c r="BB1141" s="147"/>
      <c r="BC1141" s="147"/>
      <c r="BD1141" s="148"/>
      <c r="BE1141" s="148"/>
      <c r="BF1141" s="338">
        <v>0</v>
      </c>
      <c r="BG1141" s="145"/>
      <c r="BH1141" s="349">
        <v>0</v>
      </c>
      <c r="BI1141" s="337"/>
      <c r="BJ1141" s="342"/>
      <c r="BK1141" s="343"/>
      <c r="BL1141" s="147"/>
      <c r="BM1141" s="147"/>
      <c r="BN1141" s="148"/>
      <c r="BO1141" s="148"/>
      <c r="BP1141" s="147"/>
      <c r="BQ1141" s="144">
        <v>0</v>
      </c>
      <c r="BR1141" s="145"/>
      <c r="BS1141" s="145"/>
      <c r="BT1141" s="145"/>
      <c r="BU1141" s="338"/>
      <c r="BV1141" s="144"/>
      <c r="BW1141" s="145"/>
      <c r="BX1141" s="145"/>
      <c r="BY1141" s="144"/>
      <c r="BZ1141" s="144"/>
      <c r="CA1141" s="149">
        <v>0</v>
      </c>
      <c r="CB1141" s="338">
        <v>0</v>
      </c>
      <c r="CC1141" s="344">
        <v>0</v>
      </c>
      <c r="CD1141" s="145"/>
      <c r="CE1141" s="145"/>
      <c r="CF1141" s="146">
        <v>0</v>
      </c>
      <c r="CG1141" s="148"/>
      <c r="CH1141" s="148"/>
      <c r="CI1141" s="337"/>
      <c r="CJ1141" s="147"/>
      <c r="CK1141" s="338"/>
      <c r="CL1141" s="145"/>
      <c r="CM1141" s="145"/>
      <c r="CN1141" s="338"/>
      <c r="CO1141" s="344"/>
    </row>
    <row r="1142" spans="1:93" ht="24" customHeight="1" x14ac:dyDescent="0.3">
      <c r="A1142" s="327" t="s">
        <v>3900</v>
      </c>
      <c r="B1142" s="328" t="s">
        <v>3901</v>
      </c>
      <c r="C1142" s="329" t="s">
        <v>3902</v>
      </c>
      <c r="D1142" s="330">
        <f t="shared" si="52"/>
        <v>30</v>
      </c>
      <c r="E1142" s="331">
        <f t="shared" si="53"/>
        <v>20</v>
      </c>
      <c r="F1142" s="331">
        <f t="shared" si="54"/>
        <v>20</v>
      </c>
      <c r="G1142" s="331">
        <f t="shared" si="55"/>
        <v>20</v>
      </c>
      <c r="H1142" s="331">
        <f t="shared" si="56"/>
        <v>20</v>
      </c>
      <c r="I1142" s="331">
        <f t="shared" si="57"/>
        <v>16</v>
      </c>
      <c r="J1142" s="331">
        <f t="shared" si="58"/>
        <v>10</v>
      </c>
      <c r="K1142" s="331">
        <f t="shared" si="59"/>
        <v>10</v>
      </c>
      <c r="L1142" s="331">
        <f t="shared" si="60"/>
        <v>6</v>
      </c>
      <c r="M1142" s="332">
        <f t="shared" si="61"/>
        <v>5</v>
      </c>
      <c r="N1142" s="333">
        <f t="shared" si="62"/>
        <v>157</v>
      </c>
      <c r="O1142" s="334"/>
      <c r="P1142" s="335">
        <f t="shared" si="63"/>
        <v>157</v>
      </c>
      <c r="Q1142" s="336">
        <f t="shared" si="64"/>
        <v>92</v>
      </c>
      <c r="R1142" s="349"/>
      <c r="S1142" s="349"/>
      <c r="T1142" s="361">
        <v>5</v>
      </c>
      <c r="U1142" s="349"/>
      <c r="V1142" s="349"/>
      <c r="W1142" s="361">
        <v>20</v>
      </c>
      <c r="X1142" s="147"/>
      <c r="Y1142" s="349"/>
      <c r="Z1142" s="147"/>
      <c r="AA1142" s="338">
        <v>30</v>
      </c>
      <c r="AB1142" s="339">
        <v>0</v>
      </c>
      <c r="AC1142" s="148">
        <v>0</v>
      </c>
      <c r="AD1142" s="147"/>
      <c r="AE1142" s="349">
        <v>6</v>
      </c>
      <c r="AF1142" s="147"/>
      <c r="AG1142" s="88">
        <v>0</v>
      </c>
      <c r="AH1142" s="88">
        <v>0</v>
      </c>
      <c r="AI1142" s="145"/>
      <c r="AJ1142" s="145"/>
      <c r="AK1142" s="88"/>
      <c r="AL1142" s="145"/>
      <c r="AM1142" s="88"/>
      <c r="AN1142" s="88"/>
      <c r="AO1142" s="340"/>
      <c r="AP1142" s="340"/>
      <c r="AQ1142" s="358"/>
      <c r="AR1142" s="358"/>
      <c r="AS1142" s="358"/>
      <c r="AT1142" s="153">
        <v>10</v>
      </c>
      <c r="AU1142" s="88"/>
      <c r="AV1142" s="145"/>
      <c r="AW1142" s="148">
        <v>0</v>
      </c>
      <c r="AX1142" s="148">
        <v>0</v>
      </c>
      <c r="AY1142" s="147"/>
      <c r="AZ1142" s="148">
        <v>1</v>
      </c>
      <c r="BA1142" s="148"/>
      <c r="BB1142" s="147"/>
      <c r="BC1142" s="147"/>
      <c r="BD1142" s="148"/>
      <c r="BE1142" s="148"/>
      <c r="BF1142" s="354">
        <v>20</v>
      </c>
      <c r="BG1142" s="145">
        <v>1</v>
      </c>
      <c r="BH1142" s="148">
        <v>1</v>
      </c>
      <c r="BI1142" s="361"/>
      <c r="BJ1142" s="342"/>
      <c r="BK1142" s="343"/>
      <c r="BL1142" s="147"/>
      <c r="BM1142" s="147"/>
      <c r="BN1142" s="148">
        <v>16</v>
      </c>
      <c r="BO1142" s="148"/>
      <c r="BP1142" s="147"/>
      <c r="BQ1142" s="88">
        <v>0</v>
      </c>
      <c r="BR1142" s="352"/>
      <c r="BS1142" s="352"/>
      <c r="BT1142" s="145"/>
      <c r="BU1142" s="354"/>
      <c r="BV1142" s="88"/>
      <c r="BW1142" s="145">
        <v>1</v>
      </c>
      <c r="BX1142" s="145"/>
      <c r="BY1142" s="88">
        <v>1</v>
      </c>
      <c r="BZ1142" s="88"/>
      <c r="CA1142" s="149">
        <v>0</v>
      </c>
      <c r="CB1142" s="354">
        <v>5</v>
      </c>
      <c r="CC1142" s="344">
        <v>0</v>
      </c>
      <c r="CD1142" s="145">
        <v>10</v>
      </c>
      <c r="CE1142" s="145"/>
      <c r="CF1142" s="146">
        <v>20</v>
      </c>
      <c r="CG1142" s="148"/>
      <c r="CH1142" s="148"/>
      <c r="CI1142" s="361">
        <v>5</v>
      </c>
      <c r="CJ1142" s="147"/>
      <c r="CK1142" s="354">
        <v>20</v>
      </c>
      <c r="CL1142" s="145"/>
      <c r="CM1142" s="145"/>
      <c r="CN1142" s="354">
        <v>5</v>
      </c>
      <c r="CO1142" s="344"/>
    </row>
    <row r="1143" spans="1:93" ht="24" customHeight="1" x14ac:dyDescent="0.3">
      <c r="A1143" s="346" t="s">
        <v>3903</v>
      </c>
      <c r="B1143" s="347" t="s">
        <v>3904</v>
      </c>
      <c r="C1143" s="348" t="s">
        <v>418</v>
      </c>
      <c r="D1143" s="330">
        <f t="shared" si="52"/>
        <v>0</v>
      </c>
      <c r="E1143" s="331">
        <f t="shared" si="53"/>
        <v>0</v>
      </c>
      <c r="F1143" s="331">
        <f t="shared" si="54"/>
        <v>0</v>
      </c>
      <c r="G1143" s="331">
        <f t="shared" si="55"/>
        <v>0</v>
      </c>
      <c r="H1143" s="331">
        <f t="shared" si="56"/>
        <v>0</v>
      </c>
      <c r="I1143" s="331">
        <f t="shared" si="57"/>
        <v>0</v>
      </c>
      <c r="J1143" s="331">
        <f t="shared" si="58"/>
        <v>0</v>
      </c>
      <c r="K1143" s="331">
        <f t="shared" si="59"/>
        <v>0</v>
      </c>
      <c r="L1143" s="331">
        <f t="shared" si="60"/>
        <v>0</v>
      </c>
      <c r="M1143" s="332">
        <f t="shared" si="61"/>
        <v>0</v>
      </c>
      <c r="N1143" s="369">
        <f t="shared" si="62"/>
        <v>0</v>
      </c>
      <c r="O1143" s="334"/>
      <c r="P1143" s="335">
        <f t="shared" si="63"/>
        <v>0</v>
      </c>
      <c r="Q1143" s="336" t="str">
        <f t="shared" si="64"/>
        <v/>
      </c>
      <c r="R1143" s="148"/>
      <c r="S1143" s="148"/>
      <c r="T1143" s="350"/>
      <c r="U1143" s="148"/>
      <c r="V1143" s="148"/>
      <c r="W1143" s="350"/>
      <c r="X1143" s="351"/>
      <c r="Y1143" s="148"/>
      <c r="Z1143" s="351"/>
      <c r="AA1143" s="338">
        <v>0</v>
      </c>
      <c r="AB1143" s="339">
        <v>0</v>
      </c>
      <c r="AC1143" s="148">
        <v>0</v>
      </c>
      <c r="AD1143" s="351"/>
      <c r="AE1143" s="148"/>
      <c r="AF1143" s="351"/>
      <c r="AG1143" s="144">
        <v>0</v>
      </c>
      <c r="AH1143" s="144">
        <v>0</v>
      </c>
      <c r="AI1143" s="352"/>
      <c r="AJ1143" s="352"/>
      <c r="AK1143" s="144"/>
      <c r="AL1143" s="352"/>
      <c r="AM1143" s="144"/>
      <c r="AN1143" s="144"/>
      <c r="AO1143" s="353"/>
      <c r="AP1143" s="353"/>
      <c r="AQ1143" s="341"/>
      <c r="AR1143" s="341"/>
      <c r="AS1143" s="341"/>
      <c r="AT1143" s="153"/>
      <c r="AU1143" s="144"/>
      <c r="AV1143" s="352"/>
      <c r="AW1143" s="148">
        <v>0</v>
      </c>
      <c r="AX1143" s="148">
        <v>0</v>
      </c>
      <c r="AY1143" s="351"/>
      <c r="AZ1143" s="148"/>
      <c r="BA1143" s="148"/>
      <c r="BB1143" s="351"/>
      <c r="BC1143" s="351"/>
      <c r="BD1143" s="148"/>
      <c r="BE1143" s="148"/>
      <c r="BF1143" s="354">
        <v>0</v>
      </c>
      <c r="BG1143" s="352"/>
      <c r="BH1143" s="148">
        <v>0</v>
      </c>
      <c r="BI1143" s="350"/>
      <c r="BJ1143" s="360"/>
      <c r="BK1143" s="343"/>
      <c r="BL1143" s="351"/>
      <c r="BM1143" s="351"/>
      <c r="BN1143" s="148"/>
      <c r="BO1143" s="148"/>
      <c r="BP1143" s="351"/>
      <c r="BQ1143" s="88">
        <v>0</v>
      </c>
      <c r="BR1143" s="352"/>
      <c r="BS1143" s="352"/>
      <c r="BT1143" s="352"/>
      <c r="BU1143" s="354"/>
      <c r="BV1143" s="88"/>
      <c r="BW1143" s="352"/>
      <c r="BX1143" s="352"/>
      <c r="BY1143" s="144"/>
      <c r="BZ1143" s="144"/>
      <c r="CA1143" s="355">
        <v>0</v>
      </c>
      <c r="CB1143" s="338">
        <v>0</v>
      </c>
      <c r="CC1143" s="344">
        <v>0</v>
      </c>
      <c r="CD1143" s="352"/>
      <c r="CE1143" s="352"/>
      <c r="CF1143" s="146">
        <v>0</v>
      </c>
      <c r="CG1143" s="349"/>
      <c r="CH1143" s="349"/>
      <c r="CI1143" s="350"/>
      <c r="CJ1143" s="351"/>
      <c r="CK1143" s="338"/>
      <c r="CL1143" s="352"/>
      <c r="CM1143" s="352"/>
      <c r="CN1143" s="338"/>
      <c r="CO1143" s="344"/>
    </row>
    <row r="1144" spans="1:93" ht="24" customHeight="1" x14ac:dyDescent="0.3">
      <c r="A1144" s="327" t="s">
        <v>3905</v>
      </c>
      <c r="B1144" s="328" t="s">
        <v>3906</v>
      </c>
      <c r="C1144" s="329" t="s">
        <v>1854</v>
      </c>
      <c r="D1144" s="330">
        <f t="shared" si="52"/>
        <v>13</v>
      </c>
      <c r="E1144" s="331">
        <f t="shared" si="53"/>
        <v>10</v>
      </c>
      <c r="F1144" s="331">
        <f t="shared" si="54"/>
        <v>0</v>
      </c>
      <c r="G1144" s="331">
        <f t="shared" si="55"/>
        <v>0</v>
      </c>
      <c r="H1144" s="331">
        <f t="shared" si="56"/>
        <v>0</v>
      </c>
      <c r="I1144" s="331">
        <f t="shared" si="57"/>
        <v>0</v>
      </c>
      <c r="J1144" s="331">
        <f t="shared" si="58"/>
        <v>0</v>
      </c>
      <c r="K1144" s="331">
        <f t="shared" si="59"/>
        <v>0</v>
      </c>
      <c r="L1144" s="331">
        <f t="shared" si="60"/>
        <v>0</v>
      </c>
      <c r="M1144" s="332">
        <f t="shared" si="61"/>
        <v>0</v>
      </c>
      <c r="N1144" s="333">
        <f t="shared" si="62"/>
        <v>23</v>
      </c>
      <c r="O1144" s="334"/>
      <c r="P1144" s="335">
        <f t="shared" si="63"/>
        <v>23</v>
      </c>
      <c r="Q1144" s="336">
        <f t="shared" si="64"/>
        <v>423</v>
      </c>
      <c r="R1144" s="148"/>
      <c r="S1144" s="148"/>
      <c r="T1144" s="350"/>
      <c r="U1144" s="148"/>
      <c r="V1144" s="148"/>
      <c r="W1144" s="350"/>
      <c r="X1144" s="351"/>
      <c r="Y1144" s="148"/>
      <c r="Z1144" s="351"/>
      <c r="AA1144" s="338">
        <v>0</v>
      </c>
      <c r="AB1144" s="339">
        <v>0</v>
      </c>
      <c r="AC1144" s="148">
        <v>0</v>
      </c>
      <c r="AD1144" s="351"/>
      <c r="AE1144" s="148"/>
      <c r="AF1144" s="351">
        <v>13</v>
      </c>
      <c r="AG1144" s="88">
        <v>0</v>
      </c>
      <c r="AH1144" s="88">
        <v>0</v>
      </c>
      <c r="AI1144" s="145"/>
      <c r="AJ1144" s="145"/>
      <c r="AK1144" s="88"/>
      <c r="AL1144" s="145"/>
      <c r="AM1144" s="88"/>
      <c r="AN1144" s="88"/>
      <c r="AO1144" s="340"/>
      <c r="AP1144" s="340"/>
      <c r="AQ1144" s="358"/>
      <c r="AR1144" s="358"/>
      <c r="AS1144" s="358"/>
      <c r="AT1144" s="153"/>
      <c r="AU1144" s="88"/>
      <c r="AV1144" s="145"/>
      <c r="AW1144" s="148">
        <v>0</v>
      </c>
      <c r="AX1144" s="148">
        <v>0</v>
      </c>
      <c r="AY1144" s="351"/>
      <c r="AZ1144" s="148"/>
      <c r="BA1144" s="148"/>
      <c r="BB1144" s="351"/>
      <c r="BC1144" s="351"/>
      <c r="BD1144" s="148"/>
      <c r="BE1144" s="148"/>
      <c r="BF1144" s="338">
        <v>0</v>
      </c>
      <c r="BG1144" s="145"/>
      <c r="BH1144" s="148">
        <v>0</v>
      </c>
      <c r="BI1144" s="350"/>
      <c r="BJ1144" s="342"/>
      <c r="BK1144" s="343"/>
      <c r="BL1144" s="351"/>
      <c r="BM1144" s="351"/>
      <c r="BN1144" s="148"/>
      <c r="BO1144" s="148">
        <v>10</v>
      </c>
      <c r="BP1144" s="351"/>
      <c r="BQ1144" s="144">
        <v>0</v>
      </c>
      <c r="BR1144" s="145"/>
      <c r="BS1144" s="145"/>
      <c r="BT1144" s="145"/>
      <c r="BU1144" s="338"/>
      <c r="BV1144" s="144"/>
      <c r="BW1144" s="145"/>
      <c r="BX1144" s="145"/>
      <c r="BY1144" s="88"/>
      <c r="BZ1144" s="88"/>
      <c r="CA1144" s="149">
        <v>0</v>
      </c>
      <c r="CB1144" s="338">
        <v>0</v>
      </c>
      <c r="CC1144" s="344">
        <v>0</v>
      </c>
      <c r="CD1144" s="145"/>
      <c r="CE1144" s="145"/>
      <c r="CF1144" s="146">
        <v>0</v>
      </c>
      <c r="CG1144" s="349"/>
      <c r="CH1144" s="349"/>
      <c r="CI1144" s="350"/>
      <c r="CJ1144" s="351"/>
      <c r="CK1144" s="338"/>
      <c r="CL1144" s="145"/>
      <c r="CM1144" s="145"/>
      <c r="CN1144" s="338"/>
      <c r="CO1144" s="344"/>
    </row>
    <row r="1145" spans="1:93" ht="24" customHeight="1" x14ac:dyDescent="0.3">
      <c r="A1145" s="346" t="s">
        <v>3907</v>
      </c>
      <c r="B1145" s="347" t="s">
        <v>3908</v>
      </c>
      <c r="C1145" s="348" t="s">
        <v>1972</v>
      </c>
      <c r="D1145" s="330">
        <f t="shared" si="52"/>
        <v>24</v>
      </c>
      <c r="E1145" s="331">
        <f t="shared" si="53"/>
        <v>5</v>
      </c>
      <c r="F1145" s="331">
        <f t="shared" si="54"/>
        <v>0</v>
      </c>
      <c r="G1145" s="331">
        <f t="shared" si="55"/>
        <v>0</v>
      </c>
      <c r="H1145" s="331">
        <f t="shared" si="56"/>
        <v>0</v>
      </c>
      <c r="I1145" s="331">
        <f t="shared" si="57"/>
        <v>0</v>
      </c>
      <c r="J1145" s="331">
        <f t="shared" si="58"/>
        <v>0</v>
      </c>
      <c r="K1145" s="331">
        <f t="shared" si="59"/>
        <v>0</v>
      </c>
      <c r="L1145" s="331">
        <f t="shared" si="60"/>
        <v>0</v>
      </c>
      <c r="M1145" s="332">
        <f t="shared" si="61"/>
        <v>0</v>
      </c>
      <c r="N1145" s="369">
        <f t="shared" si="62"/>
        <v>29</v>
      </c>
      <c r="O1145" s="334"/>
      <c r="P1145" s="335">
        <f t="shared" si="63"/>
        <v>29</v>
      </c>
      <c r="Q1145" s="336">
        <f t="shared" si="64"/>
        <v>359</v>
      </c>
      <c r="R1145" s="349"/>
      <c r="S1145" s="349"/>
      <c r="T1145" s="337"/>
      <c r="U1145" s="349"/>
      <c r="V1145" s="349"/>
      <c r="W1145" s="337"/>
      <c r="X1145" s="147"/>
      <c r="Y1145" s="349"/>
      <c r="Z1145" s="147"/>
      <c r="AA1145" s="354">
        <v>0</v>
      </c>
      <c r="AB1145" s="357">
        <v>0</v>
      </c>
      <c r="AC1145" s="349">
        <v>0</v>
      </c>
      <c r="AD1145" s="147"/>
      <c r="AE1145" s="349">
        <v>5</v>
      </c>
      <c r="AF1145" s="147"/>
      <c r="AG1145" s="144">
        <v>0</v>
      </c>
      <c r="AH1145" s="144">
        <v>0</v>
      </c>
      <c r="AI1145" s="352"/>
      <c r="AJ1145" s="352"/>
      <c r="AK1145" s="144"/>
      <c r="AL1145" s="352"/>
      <c r="AM1145" s="144"/>
      <c r="AN1145" s="144"/>
      <c r="AO1145" s="353"/>
      <c r="AP1145" s="353"/>
      <c r="AQ1145" s="341"/>
      <c r="AR1145" s="341"/>
      <c r="AS1145" s="341"/>
      <c r="AT1145" s="359"/>
      <c r="AU1145" s="144"/>
      <c r="AV1145" s="352"/>
      <c r="AW1145" s="148">
        <v>0</v>
      </c>
      <c r="AX1145" s="148">
        <v>0</v>
      </c>
      <c r="AY1145" s="147"/>
      <c r="AZ1145" s="148"/>
      <c r="BA1145" s="148"/>
      <c r="BB1145" s="147"/>
      <c r="BC1145" s="147"/>
      <c r="BD1145" s="148"/>
      <c r="BE1145" s="148"/>
      <c r="BF1145" s="354">
        <v>0</v>
      </c>
      <c r="BG1145" s="352"/>
      <c r="BH1145" s="349">
        <v>0</v>
      </c>
      <c r="BI1145" s="337"/>
      <c r="BJ1145" s="360"/>
      <c r="BK1145" s="343"/>
      <c r="BL1145" s="147"/>
      <c r="BM1145" s="147"/>
      <c r="BN1145" s="148">
        <v>24</v>
      </c>
      <c r="BO1145" s="148"/>
      <c r="BP1145" s="147"/>
      <c r="BQ1145" s="88">
        <v>0</v>
      </c>
      <c r="BR1145" s="352"/>
      <c r="BS1145" s="352"/>
      <c r="BT1145" s="352"/>
      <c r="BU1145" s="354"/>
      <c r="BV1145" s="88"/>
      <c r="BW1145" s="352"/>
      <c r="BX1145" s="352"/>
      <c r="BY1145" s="144"/>
      <c r="BZ1145" s="144"/>
      <c r="CA1145" s="149">
        <v>0</v>
      </c>
      <c r="CB1145" s="338">
        <v>0</v>
      </c>
      <c r="CC1145" s="344">
        <v>0</v>
      </c>
      <c r="CD1145" s="352"/>
      <c r="CE1145" s="352"/>
      <c r="CF1145" s="356">
        <v>0</v>
      </c>
      <c r="CG1145" s="148"/>
      <c r="CH1145" s="148"/>
      <c r="CI1145" s="337"/>
      <c r="CJ1145" s="147"/>
      <c r="CK1145" s="338"/>
      <c r="CL1145" s="352"/>
      <c r="CM1145" s="352"/>
      <c r="CN1145" s="338"/>
      <c r="CO1145" s="344"/>
    </row>
    <row r="1146" spans="1:93" ht="24" customHeight="1" x14ac:dyDescent="0.3">
      <c r="A1146" s="327" t="s">
        <v>3909</v>
      </c>
      <c r="B1146" s="328" t="s">
        <v>3910</v>
      </c>
      <c r="C1146" s="329" t="s">
        <v>2253</v>
      </c>
      <c r="D1146" s="330">
        <f t="shared" si="52"/>
        <v>28</v>
      </c>
      <c r="E1146" s="331">
        <f t="shared" si="53"/>
        <v>17</v>
      </c>
      <c r="F1146" s="331">
        <f t="shared" si="54"/>
        <v>0</v>
      </c>
      <c r="G1146" s="331">
        <f t="shared" si="55"/>
        <v>0</v>
      </c>
      <c r="H1146" s="331">
        <f t="shared" si="56"/>
        <v>0</v>
      </c>
      <c r="I1146" s="331">
        <f t="shared" si="57"/>
        <v>0</v>
      </c>
      <c r="J1146" s="331">
        <f t="shared" si="58"/>
        <v>0</v>
      </c>
      <c r="K1146" s="331">
        <f t="shared" si="59"/>
        <v>0</v>
      </c>
      <c r="L1146" s="331">
        <f t="shared" si="60"/>
        <v>0</v>
      </c>
      <c r="M1146" s="332">
        <f t="shared" si="61"/>
        <v>0</v>
      </c>
      <c r="N1146" s="333">
        <f t="shared" si="62"/>
        <v>45</v>
      </c>
      <c r="O1146" s="334"/>
      <c r="P1146" s="335">
        <f t="shared" si="63"/>
        <v>45</v>
      </c>
      <c r="Q1146" s="336">
        <f t="shared" si="64"/>
        <v>231</v>
      </c>
      <c r="R1146" s="148"/>
      <c r="S1146" s="148"/>
      <c r="T1146" s="350"/>
      <c r="U1146" s="148"/>
      <c r="V1146" s="148"/>
      <c r="W1146" s="350"/>
      <c r="X1146" s="351"/>
      <c r="Y1146" s="148"/>
      <c r="Z1146" s="351"/>
      <c r="AA1146" s="354">
        <v>0</v>
      </c>
      <c r="AB1146" s="357">
        <v>0</v>
      </c>
      <c r="AC1146" s="148">
        <v>0</v>
      </c>
      <c r="AD1146" s="351"/>
      <c r="AE1146" s="148">
        <v>17</v>
      </c>
      <c r="AF1146" s="351"/>
      <c r="AG1146" s="144">
        <v>0</v>
      </c>
      <c r="AH1146" s="144">
        <v>0</v>
      </c>
      <c r="AI1146" s="145"/>
      <c r="AJ1146" s="145"/>
      <c r="AK1146" s="144"/>
      <c r="AL1146" s="145"/>
      <c r="AM1146" s="144"/>
      <c r="AN1146" s="144"/>
      <c r="AO1146" s="340"/>
      <c r="AP1146" s="340"/>
      <c r="AQ1146" s="341"/>
      <c r="AR1146" s="341"/>
      <c r="AS1146" s="341"/>
      <c r="AT1146" s="359"/>
      <c r="AU1146" s="144"/>
      <c r="AV1146" s="145"/>
      <c r="AW1146" s="349">
        <v>0</v>
      </c>
      <c r="AX1146" s="349">
        <v>0</v>
      </c>
      <c r="AY1146" s="351"/>
      <c r="AZ1146" s="349"/>
      <c r="BA1146" s="349"/>
      <c r="BB1146" s="351"/>
      <c r="BC1146" s="351"/>
      <c r="BD1146" s="349"/>
      <c r="BE1146" s="349"/>
      <c r="BF1146" s="338">
        <v>0</v>
      </c>
      <c r="BG1146" s="145"/>
      <c r="BH1146" s="148">
        <v>0</v>
      </c>
      <c r="BI1146" s="350"/>
      <c r="BJ1146" s="360"/>
      <c r="BK1146" s="343"/>
      <c r="BL1146" s="351"/>
      <c r="BM1146" s="351"/>
      <c r="BN1146" s="349">
        <v>28</v>
      </c>
      <c r="BO1146" s="349"/>
      <c r="BP1146" s="351"/>
      <c r="BQ1146" s="144">
        <v>0</v>
      </c>
      <c r="BR1146" s="145"/>
      <c r="BS1146" s="145"/>
      <c r="BT1146" s="145"/>
      <c r="BU1146" s="338"/>
      <c r="BV1146" s="144"/>
      <c r="BW1146" s="145"/>
      <c r="BX1146" s="145"/>
      <c r="BY1146" s="144"/>
      <c r="BZ1146" s="144"/>
      <c r="CA1146" s="149">
        <v>0</v>
      </c>
      <c r="CB1146" s="338">
        <v>0</v>
      </c>
      <c r="CC1146" s="344">
        <v>0</v>
      </c>
      <c r="CD1146" s="145"/>
      <c r="CE1146" s="145"/>
      <c r="CF1146" s="146">
        <v>0</v>
      </c>
      <c r="CG1146" s="349"/>
      <c r="CH1146" s="349"/>
      <c r="CI1146" s="350"/>
      <c r="CJ1146" s="351"/>
      <c r="CK1146" s="338"/>
      <c r="CL1146" s="145"/>
      <c r="CM1146" s="145"/>
      <c r="CN1146" s="338"/>
      <c r="CO1146" s="344"/>
    </row>
    <row r="1147" spans="1:93" ht="24" customHeight="1" x14ac:dyDescent="0.3">
      <c r="A1147" s="327">
        <v>660809</v>
      </c>
      <c r="B1147" s="328" t="s">
        <v>3911</v>
      </c>
      <c r="C1147" s="329" t="s">
        <v>1972</v>
      </c>
      <c r="D1147" s="330">
        <f t="shared" si="52"/>
        <v>3</v>
      </c>
      <c r="E1147" s="331">
        <f t="shared" si="53"/>
        <v>0</v>
      </c>
      <c r="F1147" s="331">
        <f t="shared" si="54"/>
        <v>0</v>
      </c>
      <c r="G1147" s="331">
        <f t="shared" si="55"/>
        <v>0</v>
      </c>
      <c r="H1147" s="331">
        <f t="shared" si="56"/>
        <v>0</v>
      </c>
      <c r="I1147" s="331">
        <f t="shared" si="57"/>
        <v>0</v>
      </c>
      <c r="J1147" s="331">
        <f t="shared" si="58"/>
        <v>0</v>
      </c>
      <c r="K1147" s="331">
        <f t="shared" si="59"/>
        <v>0</v>
      </c>
      <c r="L1147" s="331">
        <f t="shared" si="60"/>
        <v>0</v>
      </c>
      <c r="M1147" s="332">
        <f t="shared" si="61"/>
        <v>0</v>
      </c>
      <c r="N1147" s="333">
        <f t="shared" si="62"/>
        <v>3</v>
      </c>
      <c r="O1147" s="334"/>
      <c r="P1147" s="335">
        <f t="shared" si="63"/>
        <v>3</v>
      </c>
      <c r="Q1147" s="336">
        <f t="shared" si="64"/>
        <v>862</v>
      </c>
      <c r="R1147" s="148"/>
      <c r="S1147" s="148"/>
      <c r="T1147" s="350"/>
      <c r="U1147" s="148"/>
      <c r="V1147" s="148"/>
      <c r="W1147" s="350"/>
      <c r="X1147" s="351"/>
      <c r="Y1147" s="148"/>
      <c r="Z1147" s="351"/>
      <c r="AA1147" s="338">
        <v>0</v>
      </c>
      <c r="AB1147" s="339">
        <v>0</v>
      </c>
      <c r="AC1147" s="349">
        <v>0</v>
      </c>
      <c r="AD1147" s="351"/>
      <c r="AE1147" s="148"/>
      <c r="AF1147" s="351"/>
      <c r="AG1147" s="144">
        <v>0</v>
      </c>
      <c r="AH1147" s="144">
        <v>0</v>
      </c>
      <c r="AI1147" s="145"/>
      <c r="AJ1147" s="145"/>
      <c r="AK1147" s="144"/>
      <c r="AL1147" s="145"/>
      <c r="AM1147" s="144"/>
      <c r="AN1147" s="144"/>
      <c r="AO1147" s="340"/>
      <c r="AP1147" s="340"/>
      <c r="AQ1147" s="341"/>
      <c r="AR1147" s="341"/>
      <c r="AS1147" s="341"/>
      <c r="AT1147" s="153"/>
      <c r="AU1147" s="144"/>
      <c r="AV1147" s="145"/>
      <c r="AW1147" s="349">
        <v>0</v>
      </c>
      <c r="AX1147" s="349">
        <v>0</v>
      </c>
      <c r="AY1147" s="351"/>
      <c r="AZ1147" s="349"/>
      <c r="BA1147" s="349"/>
      <c r="BB1147" s="351"/>
      <c r="BC1147" s="351"/>
      <c r="BD1147" s="349"/>
      <c r="BE1147" s="349"/>
      <c r="BF1147" s="338">
        <v>0</v>
      </c>
      <c r="BG1147" s="145"/>
      <c r="BH1147" s="148">
        <v>0</v>
      </c>
      <c r="BI1147" s="350"/>
      <c r="BJ1147" s="360"/>
      <c r="BK1147" s="343"/>
      <c r="BL1147" s="351"/>
      <c r="BM1147" s="351"/>
      <c r="BN1147" s="349"/>
      <c r="BO1147" s="349">
        <v>3</v>
      </c>
      <c r="BP1147" s="351"/>
      <c r="BQ1147" s="144">
        <v>0</v>
      </c>
      <c r="BR1147" s="145"/>
      <c r="BS1147" s="145"/>
      <c r="BT1147" s="145"/>
      <c r="BU1147" s="338"/>
      <c r="BV1147" s="144"/>
      <c r="BW1147" s="145"/>
      <c r="BX1147" s="145"/>
      <c r="BY1147" s="144"/>
      <c r="BZ1147" s="144"/>
      <c r="CA1147" s="149">
        <v>0</v>
      </c>
      <c r="CB1147" s="338">
        <v>0</v>
      </c>
      <c r="CC1147" s="88">
        <v>0</v>
      </c>
      <c r="CD1147" s="145"/>
      <c r="CE1147" s="145"/>
      <c r="CF1147" s="356">
        <v>0</v>
      </c>
      <c r="CG1147" s="349"/>
      <c r="CH1147" s="349"/>
      <c r="CI1147" s="350"/>
      <c r="CJ1147" s="351"/>
      <c r="CK1147" s="338"/>
      <c r="CL1147" s="145"/>
      <c r="CM1147" s="145"/>
      <c r="CN1147" s="338"/>
      <c r="CO1147" s="88"/>
    </row>
    <row r="1148" spans="1:93" ht="24" customHeight="1" x14ac:dyDescent="0.3">
      <c r="A1148" s="345" t="s">
        <v>3912</v>
      </c>
      <c r="B1148" s="328" t="s">
        <v>3913</v>
      </c>
      <c r="C1148" s="329" t="s">
        <v>3708</v>
      </c>
      <c r="D1148" s="330">
        <f t="shared" si="52"/>
        <v>6</v>
      </c>
      <c r="E1148" s="331">
        <f t="shared" si="53"/>
        <v>0</v>
      </c>
      <c r="F1148" s="331">
        <f t="shared" si="54"/>
        <v>0</v>
      </c>
      <c r="G1148" s="331">
        <f t="shared" si="55"/>
        <v>0</v>
      </c>
      <c r="H1148" s="331">
        <f t="shared" si="56"/>
        <v>0</v>
      </c>
      <c r="I1148" s="331">
        <f t="shared" si="57"/>
        <v>0</v>
      </c>
      <c r="J1148" s="331">
        <f t="shared" si="58"/>
        <v>0</v>
      </c>
      <c r="K1148" s="331">
        <f t="shared" si="59"/>
        <v>0</v>
      </c>
      <c r="L1148" s="331">
        <f t="shared" si="60"/>
        <v>0</v>
      </c>
      <c r="M1148" s="332">
        <f t="shared" si="61"/>
        <v>0</v>
      </c>
      <c r="N1148" s="333">
        <f t="shared" si="62"/>
        <v>6</v>
      </c>
      <c r="O1148" s="334"/>
      <c r="P1148" s="335">
        <f t="shared" si="63"/>
        <v>6</v>
      </c>
      <c r="Q1148" s="336">
        <f t="shared" si="64"/>
        <v>768</v>
      </c>
      <c r="R1148" s="148"/>
      <c r="S1148" s="148"/>
      <c r="T1148" s="337"/>
      <c r="U1148" s="148"/>
      <c r="V1148" s="148"/>
      <c r="W1148" s="337"/>
      <c r="X1148" s="147"/>
      <c r="Y1148" s="148"/>
      <c r="Z1148" s="147"/>
      <c r="AA1148" s="354">
        <v>0</v>
      </c>
      <c r="AB1148" s="357">
        <v>0</v>
      </c>
      <c r="AC1148" s="148">
        <v>0</v>
      </c>
      <c r="AD1148" s="147"/>
      <c r="AE1148" s="148">
        <v>6</v>
      </c>
      <c r="AF1148" s="147"/>
      <c r="AG1148" s="144">
        <v>0</v>
      </c>
      <c r="AH1148" s="144">
        <v>0</v>
      </c>
      <c r="AI1148" s="352"/>
      <c r="AJ1148" s="352"/>
      <c r="AK1148" s="144"/>
      <c r="AL1148" s="352"/>
      <c r="AM1148" s="144"/>
      <c r="AN1148" s="144"/>
      <c r="AO1148" s="353"/>
      <c r="AP1148" s="353"/>
      <c r="AQ1148" s="341"/>
      <c r="AR1148" s="341"/>
      <c r="AS1148" s="341"/>
      <c r="AT1148" s="359"/>
      <c r="AU1148" s="144"/>
      <c r="AV1148" s="352"/>
      <c r="AW1148" s="148">
        <v>0</v>
      </c>
      <c r="AX1148" s="148">
        <v>0</v>
      </c>
      <c r="AY1148" s="147"/>
      <c r="AZ1148" s="148"/>
      <c r="BA1148" s="148"/>
      <c r="BB1148" s="147"/>
      <c r="BC1148" s="147"/>
      <c r="BD1148" s="148"/>
      <c r="BE1148" s="148"/>
      <c r="BF1148" s="338">
        <v>0</v>
      </c>
      <c r="BG1148" s="352"/>
      <c r="BH1148" s="148">
        <v>0</v>
      </c>
      <c r="BI1148" s="337"/>
      <c r="BJ1148" s="342"/>
      <c r="BK1148" s="343"/>
      <c r="BL1148" s="147"/>
      <c r="BM1148" s="147"/>
      <c r="BN1148" s="148"/>
      <c r="BO1148" s="148"/>
      <c r="BP1148" s="147"/>
      <c r="BQ1148" s="144">
        <v>0</v>
      </c>
      <c r="BR1148" s="352"/>
      <c r="BS1148" s="352"/>
      <c r="BT1148" s="352"/>
      <c r="BU1148" s="338"/>
      <c r="BV1148" s="144"/>
      <c r="BW1148" s="352"/>
      <c r="BX1148" s="352"/>
      <c r="BY1148" s="144"/>
      <c r="BZ1148" s="144"/>
      <c r="CA1148" s="149">
        <v>0</v>
      </c>
      <c r="CB1148" s="354">
        <v>0</v>
      </c>
      <c r="CC1148" s="344">
        <v>0</v>
      </c>
      <c r="CD1148" s="352"/>
      <c r="CE1148" s="352"/>
      <c r="CF1148" s="356">
        <v>0</v>
      </c>
      <c r="CG1148" s="148"/>
      <c r="CH1148" s="148"/>
      <c r="CI1148" s="337"/>
      <c r="CJ1148" s="147"/>
      <c r="CK1148" s="354"/>
      <c r="CL1148" s="352"/>
      <c r="CM1148" s="352"/>
      <c r="CN1148" s="354"/>
      <c r="CO1148" s="344"/>
    </row>
    <row r="1149" spans="1:93" ht="24" customHeight="1" x14ac:dyDescent="0.3">
      <c r="A1149" s="346" t="s">
        <v>3914</v>
      </c>
      <c r="B1149" s="347" t="s">
        <v>3915</v>
      </c>
      <c r="C1149" s="348" t="s">
        <v>3916</v>
      </c>
      <c r="D1149" s="330">
        <f t="shared" si="52"/>
        <v>15</v>
      </c>
      <c r="E1149" s="331">
        <f t="shared" si="53"/>
        <v>15</v>
      </c>
      <c r="F1149" s="331">
        <f t="shared" si="54"/>
        <v>0</v>
      </c>
      <c r="G1149" s="331">
        <f t="shared" si="55"/>
        <v>0</v>
      </c>
      <c r="H1149" s="331">
        <f t="shared" si="56"/>
        <v>0</v>
      </c>
      <c r="I1149" s="331">
        <f t="shared" si="57"/>
        <v>0</v>
      </c>
      <c r="J1149" s="331">
        <f t="shared" si="58"/>
        <v>0</v>
      </c>
      <c r="K1149" s="331">
        <f t="shared" si="59"/>
        <v>0</v>
      </c>
      <c r="L1149" s="331">
        <f t="shared" si="60"/>
        <v>0</v>
      </c>
      <c r="M1149" s="332">
        <f t="shared" si="61"/>
        <v>0</v>
      </c>
      <c r="N1149" s="333">
        <f t="shared" si="62"/>
        <v>30</v>
      </c>
      <c r="O1149" s="334"/>
      <c r="P1149" s="335">
        <f t="shared" si="63"/>
        <v>30</v>
      </c>
      <c r="Q1149" s="336">
        <f t="shared" si="64"/>
        <v>342</v>
      </c>
      <c r="R1149" s="148"/>
      <c r="S1149" s="148"/>
      <c r="T1149" s="350"/>
      <c r="U1149" s="148"/>
      <c r="V1149" s="148"/>
      <c r="W1149" s="350"/>
      <c r="X1149" s="351"/>
      <c r="Y1149" s="148"/>
      <c r="Z1149" s="351"/>
      <c r="AA1149" s="338">
        <v>0</v>
      </c>
      <c r="AB1149" s="339">
        <v>0</v>
      </c>
      <c r="AC1149" s="148">
        <v>0</v>
      </c>
      <c r="AD1149" s="351"/>
      <c r="AE1149" s="148"/>
      <c r="AF1149" s="351">
        <v>15</v>
      </c>
      <c r="AG1149" s="144">
        <v>0</v>
      </c>
      <c r="AH1149" s="144">
        <v>0</v>
      </c>
      <c r="AI1149" s="352"/>
      <c r="AJ1149" s="352"/>
      <c r="AK1149" s="144"/>
      <c r="AL1149" s="352"/>
      <c r="AM1149" s="144"/>
      <c r="AN1149" s="144"/>
      <c r="AO1149" s="353"/>
      <c r="AP1149" s="353"/>
      <c r="AQ1149" s="341"/>
      <c r="AR1149" s="341"/>
      <c r="AS1149" s="341"/>
      <c r="AT1149" s="153"/>
      <c r="AU1149" s="144"/>
      <c r="AV1149" s="352"/>
      <c r="AW1149" s="349">
        <v>0</v>
      </c>
      <c r="AX1149" s="349">
        <v>0</v>
      </c>
      <c r="AY1149" s="351"/>
      <c r="AZ1149" s="349"/>
      <c r="BA1149" s="349"/>
      <c r="BB1149" s="351"/>
      <c r="BC1149" s="351"/>
      <c r="BD1149" s="349"/>
      <c r="BE1149" s="349"/>
      <c r="BF1149" s="338">
        <v>0</v>
      </c>
      <c r="BG1149" s="352"/>
      <c r="BH1149" s="148">
        <v>0</v>
      </c>
      <c r="BI1149" s="350"/>
      <c r="BJ1149" s="360"/>
      <c r="BK1149" s="343"/>
      <c r="BL1149" s="351"/>
      <c r="BM1149" s="351"/>
      <c r="BN1149" s="349"/>
      <c r="BO1149" s="349">
        <v>15</v>
      </c>
      <c r="BP1149" s="351"/>
      <c r="BQ1149" s="144">
        <v>0</v>
      </c>
      <c r="BR1149" s="352"/>
      <c r="BS1149" s="352"/>
      <c r="BT1149" s="352"/>
      <c r="BU1149" s="338"/>
      <c r="BV1149" s="144"/>
      <c r="BW1149" s="352"/>
      <c r="BX1149" s="352"/>
      <c r="BY1149" s="144"/>
      <c r="BZ1149" s="144"/>
      <c r="CA1149" s="149">
        <v>0</v>
      </c>
      <c r="CB1149" s="338">
        <v>0</v>
      </c>
      <c r="CC1149" s="344">
        <v>0</v>
      </c>
      <c r="CD1149" s="352"/>
      <c r="CE1149" s="352"/>
      <c r="CF1149" s="146">
        <v>0</v>
      </c>
      <c r="CG1149" s="349"/>
      <c r="CH1149" s="349"/>
      <c r="CI1149" s="350"/>
      <c r="CJ1149" s="351"/>
      <c r="CK1149" s="338"/>
      <c r="CL1149" s="352"/>
      <c r="CM1149" s="352"/>
      <c r="CN1149" s="338"/>
      <c r="CO1149" s="344"/>
    </row>
    <row r="1150" spans="1:93" ht="24" customHeight="1" x14ac:dyDescent="0.3">
      <c r="A1150" s="327">
        <v>760315</v>
      </c>
      <c r="B1150" s="328" t="s">
        <v>3917</v>
      </c>
      <c r="C1150" s="329" t="s">
        <v>462</v>
      </c>
      <c r="D1150" s="330">
        <f t="shared" si="52"/>
        <v>0</v>
      </c>
      <c r="E1150" s="331">
        <f t="shared" si="53"/>
        <v>0</v>
      </c>
      <c r="F1150" s="331">
        <f t="shared" si="54"/>
        <v>0</v>
      </c>
      <c r="G1150" s="331">
        <f t="shared" si="55"/>
        <v>0</v>
      </c>
      <c r="H1150" s="331">
        <f t="shared" si="56"/>
        <v>0</v>
      </c>
      <c r="I1150" s="331">
        <f t="shared" si="57"/>
        <v>0</v>
      </c>
      <c r="J1150" s="331">
        <f t="shared" si="58"/>
        <v>0</v>
      </c>
      <c r="K1150" s="331">
        <f t="shared" si="59"/>
        <v>0</v>
      </c>
      <c r="L1150" s="331">
        <f t="shared" si="60"/>
        <v>0</v>
      </c>
      <c r="M1150" s="332">
        <f t="shared" si="61"/>
        <v>0</v>
      </c>
      <c r="N1150" s="333">
        <f t="shared" si="62"/>
        <v>0</v>
      </c>
      <c r="O1150" s="334"/>
      <c r="P1150" s="335">
        <f t="shared" si="63"/>
        <v>0</v>
      </c>
      <c r="Q1150" s="336" t="str">
        <f t="shared" si="64"/>
        <v/>
      </c>
      <c r="R1150" s="148"/>
      <c r="S1150" s="148"/>
      <c r="T1150" s="337"/>
      <c r="U1150" s="148"/>
      <c r="V1150" s="148"/>
      <c r="W1150" s="337"/>
      <c r="X1150" s="147"/>
      <c r="Y1150" s="148"/>
      <c r="Z1150" s="147"/>
      <c r="AA1150" s="338">
        <v>0</v>
      </c>
      <c r="AB1150" s="339">
        <v>0</v>
      </c>
      <c r="AC1150" s="349">
        <v>0</v>
      </c>
      <c r="AD1150" s="147"/>
      <c r="AE1150" s="148"/>
      <c r="AF1150" s="147"/>
      <c r="AG1150" s="144">
        <v>0</v>
      </c>
      <c r="AH1150" s="144">
        <v>0</v>
      </c>
      <c r="AI1150" s="145"/>
      <c r="AJ1150" s="145"/>
      <c r="AK1150" s="144"/>
      <c r="AL1150" s="145"/>
      <c r="AM1150" s="144"/>
      <c r="AN1150" s="144"/>
      <c r="AO1150" s="340"/>
      <c r="AP1150" s="340"/>
      <c r="AQ1150" s="341"/>
      <c r="AR1150" s="341"/>
      <c r="AS1150" s="341"/>
      <c r="AT1150" s="153"/>
      <c r="AU1150" s="144"/>
      <c r="AV1150" s="145"/>
      <c r="AW1150" s="148">
        <v>0</v>
      </c>
      <c r="AX1150" s="148">
        <v>0</v>
      </c>
      <c r="AY1150" s="147"/>
      <c r="AZ1150" s="148"/>
      <c r="BA1150" s="148"/>
      <c r="BB1150" s="147"/>
      <c r="BC1150" s="147"/>
      <c r="BD1150" s="148"/>
      <c r="BE1150" s="148"/>
      <c r="BF1150" s="338">
        <v>0</v>
      </c>
      <c r="BG1150" s="145"/>
      <c r="BH1150" s="148">
        <v>0</v>
      </c>
      <c r="BI1150" s="337"/>
      <c r="BJ1150" s="342"/>
      <c r="BK1150" s="343"/>
      <c r="BL1150" s="147"/>
      <c r="BM1150" s="147"/>
      <c r="BN1150" s="148"/>
      <c r="BO1150" s="148"/>
      <c r="BP1150" s="147"/>
      <c r="BQ1150" s="144">
        <v>0</v>
      </c>
      <c r="BR1150" s="145"/>
      <c r="BS1150" s="145"/>
      <c r="BT1150" s="145"/>
      <c r="BU1150" s="338"/>
      <c r="BV1150" s="144"/>
      <c r="BW1150" s="145"/>
      <c r="BX1150" s="145"/>
      <c r="BY1150" s="144"/>
      <c r="BZ1150" s="144"/>
      <c r="CA1150" s="149">
        <v>0</v>
      </c>
      <c r="CB1150" s="338">
        <v>0</v>
      </c>
      <c r="CC1150" s="344">
        <v>0</v>
      </c>
      <c r="CD1150" s="145"/>
      <c r="CE1150" s="145"/>
      <c r="CF1150" s="356">
        <v>0</v>
      </c>
      <c r="CG1150" s="148"/>
      <c r="CH1150" s="148"/>
      <c r="CI1150" s="337"/>
      <c r="CJ1150" s="147"/>
      <c r="CK1150" s="338"/>
      <c r="CL1150" s="145"/>
      <c r="CM1150" s="145"/>
      <c r="CN1150" s="338"/>
      <c r="CO1150" s="344"/>
    </row>
    <row r="1151" spans="1:93" ht="24" customHeight="1" x14ac:dyDescent="0.3">
      <c r="A1151" s="346" t="s">
        <v>3918</v>
      </c>
      <c r="B1151" s="347" t="s">
        <v>3919</v>
      </c>
      <c r="C1151" s="348" t="s">
        <v>696</v>
      </c>
      <c r="D1151" s="330">
        <f t="shared" si="52"/>
        <v>10</v>
      </c>
      <c r="E1151" s="331">
        <f t="shared" si="53"/>
        <v>0</v>
      </c>
      <c r="F1151" s="331">
        <f t="shared" si="54"/>
        <v>0</v>
      </c>
      <c r="G1151" s="331">
        <f t="shared" si="55"/>
        <v>0</v>
      </c>
      <c r="H1151" s="331">
        <f t="shared" si="56"/>
        <v>0</v>
      </c>
      <c r="I1151" s="331">
        <f t="shared" si="57"/>
        <v>0</v>
      </c>
      <c r="J1151" s="331">
        <f t="shared" si="58"/>
        <v>0</v>
      </c>
      <c r="K1151" s="331">
        <f t="shared" si="59"/>
        <v>0</v>
      </c>
      <c r="L1151" s="331">
        <f t="shared" si="60"/>
        <v>0</v>
      </c>
      <c r="M1151" s="332">
        <f t="shared" si="61"/>
        <v>0</v>
      </c>
      <c r="N1151" s="333">
        <f t="shared" si="62"/>
        <v>10</v>
      </c>
      <c r="O1151" s="334"/>
      <c r="P1151" s="335">
        <f t="shared" si="63"/>
        <v>10</v>
      </c>
      <c r="Q1151" s="336">
        <f t="shared" si="64"/>
        <v>661</v>
      </c>
      <c r="R1151" s="148"/>
      <c r="S1151" s="148"/>
      <c r="T1151" s="337"/>
      <c r="U1151" s="148"/>
      <c r="V1151" s="148"/>
      <c r="W1151" s="337"/>
      <c r="X1151" s="147"/>
      <c r="Y1151" s="148">
        <v>10</v>
      </c>
      <c r="Z1151" s="147"/>
      <c r="AA1151" s="338">
        <v>0</v>
      </c>
      <c r="AB1151" s="339">
        <v>0</v>
      </c>
      <c r="AC1151" s="148">
        <v>0</v>
      </c>
      <c r="AD1151" s="147"/>
      <c r="AE1151" s="148"/>
      <c r="AF1151" s="147"/>
      <c r="AG1151" s="144">
        <v>0</v>
      </c>
      <c r="AH1151" s="144">
        <v>0</v>
      </c>
      <c r="AI1151" s="352"/>
      <c r="AJ1151" s="352"/>
      <c r="AK1151" s="144"/>
      <c r="AL1151" s="352"/>
      <c r="AM1151" s="144"/>
      <c r="AN1151" s="144"/>
      <c r="AO1151" s="353"/>
      <c r="AP1151" s="353"/>
      <c r="AQ1151" s="341"/>
      <c r="AR1151" s="341"/>
      <c r="AS1151" s="341"/>
      <c r="AT1151" s="153"/>
      <c r="AU1151" s="144"/>
      <c r="AV1151" s="352"/>
      <c r="AW1151" s="148">
        <v>0</v>
      </c>
      <c r="AX1151" s="148">
        <v>0</v>
      </c>
      <c r="AY1151" s="147"/>
      <c r="AZ1151" s="148"/>
      <c r="BA1151" s="148"/>
      <c r="BB1151" s="147"/>
      <c r="BC1151" s="147"/>
      <c r="BD1151" s="148"/>
      <c r="BE1151" s="148"/>
      <c r="BF1151" s="354">
        <v>0</v>
      </c>
      <c r="BG1151" s="352"/>
      <c r="BH1151" s="148">
        <v>0</v>
      </c>
      <c r="BI1151" s="337"/>
      <c r="BJ1151" s="342"/>
      <c r="BK1151" s="343"/>
      <c r="BL1151" s="147"/>
      <c r="BM1151" s="147"/>
      <c r="BN1151" s="148"/>
      <c r="BO1151" s="148"/>
      <c r="BP1151" s="147"/>
      <c r="BQ1151" s="144">
        <v>0</v>
      </c>
      <c r="BR1151" s="352"/>
      <c r="BS1151" s="352"/>
      <c r="BT1151" s="352"/>
      <c r="BU1151" s="354"/>
      <c r="BV1151" s="144"/>
      <c r="BW1151" s="352"/>
      <c r="BX1151" s="352"/>
      <c r="BY1151" s="144"/>
      <c r="BZ1151" s="144"/>
      <c r="CA1151" s="149">
        <v>0</v>
      </c>
      <c r="CB1151" s="338">
        <v>0</v>
      </c>
      <c r="CC1151" s="344">
        <v>0</v>
      </c>
      <c r="CD1151" s="352"/>
      <c r="CE1151" s="352"/>
      <c r="CF1151" s="146">
        <v>0</v>
      </c>
      <c r="CG1151" s="148"/>
      <c r="CH1151" s="148"/>
      <c r="CI1151" s="337"/>
      <c r="CJ1151" s="147"/>
      <c r="CK1151" s="338"/>
      <c r="CL1151" s="352"/>
      <c r="CM1151" s="352"/>
      <c r="CN1151" s="338"/>
      <c r="CO1151" s="344"/>
    </row>
    <row r="1152" spans="1:93" ht="24" customHeight="1" x14ac:dyDescent="0.3">
      <c r="A1152" s="345" t="s">
        <v>1586</v>
      </c>
      <c r="B1152" s="328" t="s">
        <v>1587</v>
      </c>
      <c r="C1152" s="329" t="s">
        <v>509</v>
      </c>
      <c r="D1152" s="330">
        <f t="shared" si="52"/>
        <v>10</v>
      </c>
      <c r="E1152" s="331">
        <f t="shared" si="53"/>
        <v>5</v>
      </c>
      <c r="F1152" s="331">
        <f t="shared" si="54"/>
        <v>5</v>
      </c>
      <c r="G1152" s="331">
        <f t="shared" si="55"/>
        <v>1</v>
      </c>
      <c r="H1152" s="331">
        <f t="shared" si="56"/>
        <v>1</v>
      </c>
      <c r="I1152" s="331">
        <f t="shared" si="57"/>
        <v>1</v>
      </c>
      <c r="J1152" s="331">
        <f t="shared" si="58"/>
        <v>0</v>
      </c>
      <c r="K1152" s="331">
        <f t="shared" si="59"/>
        <v>0</v>
      </c>
      <c r="L1152" s="331">
        <f t="shared" si="60"/>
        <v>0</v>
      </c>
      <c r="M1152" s="332">
        <f t="shared" si="61"/>
        <v>0</v>
      </c>
      <c r="N1152" s="333">
        <f t="shared" si="62"/>
        <v>23</v>
      </c>
      <c r="O1152" s="334"/>
      <c r="P1152" s="335">
        <f t="shared" si="63"/>
        <v>23</v>
      </c>
      <c r="Q1152" s="336">
        <f t="shared" si="64"/>
        <v>423</v>
      </c>
      <c r="R1152" s="148"/>
      <c r="S1152" s="148"/>
      <c r="T1152" s="337"/>
      <c r="U1152" s="148"/>
      <c r="V1152" s="148"/>
      <c r="W1152" s="337"/>
      <c r="X1152" s="147"/>
      <c r="Y1152" s="148"/>
      <c r="Z1152" s="147"/>
      <c r="AA1152" s="338">
        <v>0</v>
      </c>
      <c r="AB1152" s="339">
        <v>0</v>
      </c>
      <c r="AC1152" s="349">
        <v>1</v>
      </c>
      <c r="AD1152" s="147">
        <v>10</v>
      </c>
      <c r="AE1152" s="148"/>
      <c r="AF1152" s="147"/>
      <c r="AG1152" s="144">
        <v>0</v>
      </c>
      <c r="AH1152" s="144">
        <v>0</v>
      </c>
      <c r="AI1152" s="145"/>
      <c r="AJ1152" s="145"/>
      <c r="AK1152" s="144"/>
      <c r="AL1152" s="145"/>
      <c r="AM1152" s="144"/>
      <c r="AN1152" s="144"/>
      <c r="AO1152" s="340"/>
      <c r="AP1152" s="340"/>
      <c r="AQ1152" s="341"/>
      <c r="AR1152" s="341"/>
      <c r="AS1152" s="341"/>
      <c r="AT1152" s="153"/>
      <c r="AU1152" s="144">
        <v>1</v>
      </c>
      <c r="AV1152" s="145"/>
      <c r="AW1152" s="148">
        <v>0</v>
      </c>
      <c r="AX1152" s="148">
        <v>0</v>
      </c>
      <c r="AY1152" s="147"/>
      <c r="AZ1152" s="148"/>
      <c r="BA1152" s="148"/>
      <c r="BB1152" s="147"/>
      <c r="BC1152" s="147"/>
      <c r="BD1152" s="148"/>
      <c r="BE1152" s="148"/>
      <c r="BF1152" s="338">
        <v>0</v>
      </c>
      <c r="BG1152" s="145"/>
      <c r="BH1152" s="148">
        <v>0</v>
      </c>
      <c r="BI1152" s="337"/>
      <c r="BJ1152" s="360">
        <v>5</v>
      </c>
      <c r="BK1152" s="343">
        <v>5</v>
      </c>
      <c r="BL1152" s="147"/>
      <c r="BM1152" s="147"/>
      <c r="BN1152" s="148"/>
      <c r="BO1152" s="148"/>
      <c r="BP1152" s="147"/>
      <c r="BQ1152" s="144">
        <v>0</v>
      </c>
      <c r="BR1152" s="145"/>
      <c r="BS1152" s="145"/>
      <c r="BT1152" s="145"/>
      <c r="BU1152" s="338"/>
      <c r="BV1152" s="144"/>
      <c r="BW1152" s="145"/>
      <c r="BX1152" s="145"/>
      <c r="BY1152" s="144"/>
      <c r="BZ1152" s="144"/>
      <c r="CA1152" s="355">
        <v>0</v>
      </c>
      <c r="CB1152" s="338">
        <v>0</v>
      </c>
      <c r="CC1152" s="344">
        <v>0</v>
      </c>
      <c r="CD1152" s="145"/>
      <c r="CE1152" s="145"/>
      <c r="CF1152" s="146">
        <v>0</v>
      </c>
      <c r="CG1152" s="148"/>
      <c r="CH1152" s="148"/>
      <c r="CI1152" s="337"/>
      <c r="CJ1152" s="147"/>
      <c r="CK1152" s="338"/>
      <c r="CL1152" s="145"/>
      <c r="CM1152" s="145"/>
      <c r="CN1152" s="338"/>
      <c r="CO1152" s="344">
        <v>1</v>
      </c>
    </row>
    <row r="1153" spans="1:93" ht="24" customHeight="1" x14ac:dyDescent="0.3">
      <c r="A1153" s="327" t="s">
        <v>3920</v>
      </c>
      <c r="B1153" s="328" t="s">
        <v>3921</v>
      </c>
      <c r="C1153" s="329" t="s">
        <v>2578</v>
      </c>
      <c r="D1153" s="330">
        <f t="shared" si="52"/>
        <v>600</v>
      </c>
      <c r="E1153" s="331">
        <f t="shared" si="53"/>
        <v>70</v>
      </c>
      <c r="F1153" s="331">
        <f t="shared" si="54"/>
        <v>0</v>
      </c>
      <c r="G1153" s="331">
        <f t="shared" si="55"/>
        <v>0</v>
      </c>
      <c r="H1153" s="331">
        <f t="shared" si="56"/>
        <v>0</v>
      </c>
      <c r="I1153" s="331">
        <f t="shared" si="57"/>
        <v>0</v>
      </c>
      <c r="J1153" s="331">
        <f t="shared" si="58"/>
        <v>0</v>
      </c>
      <c r="K1153" s="331">
        <f t="shared" si="59"/>
        <v>0</v>
      </c>
      <c r="L1153" s="331">
        <f t="shared" si="60"/>
        <v>0</v>
      </c>
      <c r="M1153" s="332">
        <f t="shared" si="61"/>
        <v>0</v>
      </c>
      <c r="N1153" s="333">
        <f t="shared" si="62"/>
        <v>670</v>
      </c>
      <c r="O1153" s="334">
        <f>Nemzetközi!E106</f>
        <v>203</v>
      </c>
      <c r="P1153" s="335">
        <f t="shared" si="63"/>
        <v>20970</v>
      </c>
      <c r="Q1153" s="336">
        <f t="shared" si="64"/>
        <v>3</v>
      </c>
      <c r="R1153" s="148"/>
      <c r="S1153" s="148"/>
      <c r="T1153" s="337"/>
      <c r="U1153" s="148"/>
      <c r="V1153" s="148"/>
      <c r="W1153" s="337"/>
      <c r="X1153" s="147"/>
      <c r="Y1153" s="148"/>
      <c r="Z1153" s="147"/>
      <c r="AA1153" s="338">
        <v>0</v>
      </c>
      <c r="AB1153" s="339">
        <v>0</v>
      </c>
      <c r="AC1153" s="148">
        <v>0</v>
      </c>
      <c r="AD1153" s="147"/>
      <c r="AE1153" s="148"/>
      <c r="AF1153" s="147"/>
      <c r="AG1153" s="88">
        <v>0</v>
      </c>
      <c r="AH1153" s="88">
        <v>0</v>
      </c>
      <c r="AI1153" s="145"/>
      <c r="AJ1153" s="145"/>
      <c r="AK1153" s="88"/>
      <c r="AL1153" s="145"/>
      <c r="AM1153" s="88"/>
      <c r="AN1153" s="88"/>
      <c r="AO1153" s="340"/>
      <c r="AP1153" s="340"/>
      <c r="AQ1153" s="358">
        <v>70</v>
      </c>
      <c r="AR1153" s="358"/>
      <c r="AS1153" s="358"/>
      <c r="AT1153" s="153"/>
      <c r="AU1153" s="88"/>
      <c r="AV1153" s="145"/>
      <c r="AW1153" s="148">
        <v>0</v>
      </c>
      <c r="AX1153" s="148">
        <v>0</v>
      </c>
      <c r="AY1153" s="147"/>
      <c r="AZ1153" s="148"/>
      <c r="BA1153" s="148"/>
      <c r="BB1153" s="147"/>
      <c r="BC1153" s="147"/>
      <c r="BD1153" s="148"/>
      <c r="BE1153" s="148"/>
      <c r="BF1153" s="338">
        <v>0</v>
      </c>
      <c r="BG1153" s="145"/>
      <c r="BH1153" s="148">
        <v>0</v>
      </c>
      <c r="BI1153" s="337"/>
      <c r="BJ1153" s="342"/>
      <c r="BK1153" s="343"/>
      <c r="BL1153" s="147"/>
      <c r="BM1153" s="147"/>
      <c r="BN1153" s="148"/>
      <c r="BO1153" s="148"/>
      <c r="BP1153" s="147"/>
      <c r="BQ1153" s="144">
        <v>0</v>
      </c>
      <c r="BR1153" s="145"/>
      <c r="BS1153" s="145"/>
      <c r="BT1153" s="145"/>
      <c r="BU1153" s="338"/>
      <c r="BV1153" s="144"/>
      <c r="BW1153" s="145"/>
      <c r="BX1153" s="145"/>
      <c r="BY1153" s="88"/>
      <c r="BZ1153" s="88"/>
      <c r="CA1153" s="149">
        <v>600</v>
      </c>
      <c r="CB1153" s="338">
        <v>0</v>
      </c>
      <c r="CC1153" s="344">
        <v>0</v>
      </c>
      <c r="CD1153" s="145"/>
      <c r="CE1153" s="145"/>
      <c r="CF1153" s="146">
        <v>0</v>
      </c>
      <c r="CG1153" s="148"/>
      <c r="CH1153" s="148"/>
      <c r="CI1153" s="337"/>
      <c r="CJ1153" s="147"/>
      <c r="CK1153" s="338"/>
      <c r="CL1153" s="145"/>
      <c r="CM1153" s="145"/>
      <c r="CN1153" s="338"/>
      <c r="CO1153" s="344"/>
    </row>
    <row r="1154" spans="1:93" ht="24" customHeight="1" x14ac:dyDescent="0.3">
      <c r="A1154" s="345" t="s">
        <v>3922</v>
      </c>
      <c r="B1154" s="328" t="s">
        <v>3923</v>
      </c>
      <c r="C1154" s="329" t="s">
        <v>83</v>
      </c>
      <c r="D1154" s="330">
        <f t="shared" si="52"/>
        <v>3</v>
      </c>
      <c r="E1154" s="331">
        <f t="shared" si="53"/>
        <v>3</v>
      </c>
      <c r="F1154" s="331">
        <f t="shared" si="54"/>
        <v>0</v>
      </c>
      <c r="G1154" s="331">
        <f t="shared" si="55"/>
        <v>0</v>
      </c>
      <c r="H1154" s="331">
        <f t="shared" si="56"/>
        <v>0</v>
      </c>
      <c r="I1154" s="331">
        <f t="shared" si="57"/>
        <v>0</v>
      </c>
      <c r="J1154" s="331">
        <f t="shared" si="58"/>
        <v>0</v>
      </c>
      <c r="K1154" s="331">
        <f t="shared" si="59"/>
        <v>0</v>
      </c>
      <c r="L1154" s="331">
        <f t="shared" si="60"/>
        <v>0</v>
      </c>
      <c r="M1154" s="332">
        <f t="shared" si="61"/>
        <v>0</v>
      </c>
      <c r="N1154" s="333">
        <f t="shared" si="62"/>
        <v>6</v>
      </c>
      <c r="O1154" s="334"/>
      <c r="P1154" s="335">
        <f t="shared" si="63"/>
        <v>6</v>
      </c>
      <c r="Q1154" s="336">
        <f t="shared" si="64"/>
        <v>768</v>
      </c>
      <c r="R1154" s="148"/>
      <c r="S1154" s="148"/>
      <c r="T1154" s="337"/>
      <c r="U1154" s="148"/>
      <c r="V1154" s="148"/>
      <c r="W1154" s="337"/>
      <c r="X1154" s="147"/>
      <c r="Y1154" s="148"/>
      <c r="Z1154" s="147"/>
      <c r="AA1154" s="338">
        <v>0</v>
      </c>
      <c r="AB1154" s="339">
        <v>0</v>
      </c>
      <c r="AC1154" s="148">
        <v>0</v>
      </c>
      <c r="AD1154" s="147"/>
      <c r="AE1154" s="148"/>
      <c r="AF1154" s="147">
        <v>3</v>
      </c>
      <c r="AG1154" s="88">
        <v>0</v>
      </c>
      <c r="AH1154" s="88">
        <v>0</v>
      </c>
      <c r="AI1154" s="145"/>
      <c r="AJ1154" s="145"/>
      <c r="AK1154" s="88"/>
      <c r="AL1154" s="145"/>
      <c r="AM1154" s="88"/>
      <c r="AN1154" s="88"/>
      <c r="AO1154" s="340"/>
      <c r="AP1154" s="340"/>
      <c r="AQ1154" s="358"/>
      <c r="AR1154" s="358"/>
      <c r="AS1154" s="358"/>
      <c r="AT1154" s="153"/>
      <c r="AU1154" s="88"/>
      <c r="AV1154" s="145"/>
      <c r="AW1154" s="148">
        <v>0</v>
      </c>
      <c r="AX1154" s="148">
        <v>0</v>
      </c>
      <c r="AY1154" s="147"/>
      <c r="AZ1154" s="148"/>
      <c r="BA1154" s="148"/>
      <c r="BB1154" s="147"/>
      <c r="BC1154" s="147"/>
      <c r="BD1154" s="148"/>
      <c r="BE1154" s="148"/>
      <c r="BF1154" s="338">
        <v>0</v>
      </c>
      <c r="BG1154" s="145"/>
      <c r="BH1154" s="349">
        <v>0</v>
      </c>
      <c r="BI1154" s="337"/>
      <c r="BJ1154" s="342"/>
      <c r="BK1154" s="343"/>
      <c r="BL1154" s="147"/>
      <c r="BM1154" s="147"/>
      <c r="BN1154" s="148"/>
      <c r="BO1154" s="148">
        <v>3</v>
      </c>
      <c r="BP1154" s="147"/>
      <c r="BQ1154" s="144">
        <v>0</v>
      </c>
      <c r="BR1154" s="145"/>
      <c r="BS1154" s="145"/>
      <c r="BT1154" s="145"/>
      <c r="BU1154" s="338"/>
      <c r="BV1154" s="144"/>
      <c r="BW1154" s="145"/>
      <c r="BX1154" s="145"/>
      <c r="BY1154" s="88"/>
      <c r="BZ1154" s="88"/>
      <c r="CA1154" s="355">
        <v>0</v>
      </c>
      <c r="CB1154" s="338">
        <v>0</v>
      </c>
      <c r="CC1154" s="344">
        <v>0</v>
      </c>
      <c r="CD1154" s="145"/>
      <c r="CE1154" s="145"/>
      <c r="CF1154" s="356">
        <v>0</v>
      </c>
      <c r="CG1154" s="148"/>
      <c r="CH1154" s="148"/>
      <c r="CI1154" s="337"/>
      <c r="CJ1154" s="147"/>
      <c r="CK1154" s="338"/>
      <c r="CL1154" s="145"/>
      <c r="CM1154" s="145"/>
      <c r="CN1154" s="338"/>
      <c r="CO1154" s="344"/>
    </row>
    <row r="1155" spans="1:93" ht="24" customHeight="1" x14ac:dyDescent="0.3">
      <c r="A1155" s="345" t="s">
        <v>3924</v>
      </c>
      <c r="B1155" s="328" t="s">
        <v>3925</v>
      </c>
      <c r="C1155" s="329" t="s">
        <v>418</v>
      </c>
      <c r="D1155" s="330">
        <f t="shared" si="52"/>
        <v>24</v>
      </c>
      <c r="E1155" s="331">
        <f t="shared" si="53"/>
        <v>0</v>
      </c>
      <c r="F1155" s="331">
        <f t="shared" si="54"/>
        <v>0</v>
      </c>
      <c r="G1155" s="331">
        <f t="shared" si="55"/>
        <v>0</v>
      </c>
      <c r="H1155" s="331">
        <f t="shared" si="56"/>
        <v>0</v>
      </c>
      <c r="I1155" s="331">
        <f t="shared" si="57"/>
        <v>0</v>
      </c>
      <c r="J1155" s="331">
        <f t="shared" si="58"/>
        <v>0</v>
      </c>
      <c r="K1155" s="331">
        <f t="shared" si="59"/>
        <v>0</v>
      </c>
      <c r="L1155" s="331">
        <f t="shared" si="60"/>
        <v>0</v>
      </c>
      <c r="M1155" s="332">
        <f t="shared" si="61"/>
        <v>0</v>
      </c>
      <c r="N1155" s="333">
        <f t="shared" si="62"/>
        <v>24</v>
      </c>
      <c r="O1155" s="334"/>
      <c r="P1155" s="335">
        <f t="shared" si="63"/>
        <v>24</v>
      </c>
      <c r="Q1155" s="336">
        <f t="shared" si="64"/>
        <v>407</v>
      </c>
      <c r="R1155" s="148"/>
      <c r="S1155" s="148"/>
      <c r="T1155" s="337"/>
      <c r="U1155" s="148"/>
      <c r="V1155" s="148"/>
      <c r="W1155" s="337"/>
      <c r="X1155" s="147"/>
      <c r="Y1155" s="148"/>
      <c r="Z1155" s="147"/>
      <c r="AA1155" s="338">
        <v>0</v>
      </c>
      <c r="AB1155" s="339">
        <v>0</v>
      </c>
      <c r="AC1155" s="148">
        <v>0</v>
      </c>
      <c r="AD1155" s="147"/>
      <c r="AE1155" s="148"/>
      <c r="AF1155" s="147"/>
      <c r="AG1155" s="144">
        <v>0</v>
      </c>
      <c r="AH1155" s="144">
        <v>0</v>
      </c>
      <c r="AI1155" s="145"/>
      <c r="AJ1155" s="145"/>
      <c r="AK1155" s="144"/>
      <c r="AL1155" s="145"/>
      <c r="AM1155" s="144"/>
      <c r="AN1155" s="144"/>
      <c r="AO1155" s="340"/>
      <c r="AP1155" s="340"/>
      <c r="AQ1155" s="341"/>
      <c r="AR1155" s="341"/>
      <c r="AS1155" s="341"/>
      <c r="AT1155" s="153"/>
      <c r="AU1155" s="144"/>
      <c r="AV1155" s="145"/>
      <c r="AW1155" s="349">
        <v>0</v>
      </c>
      <c r="AX1155" s="349">
        <v>0</v>
      </c>
      <c r="AY1155" s="147"/>
      <c r="AZ1155" s="349"/>
      <c r="BA1155" s="349"/>
      <c r="BB1155" s="147"/>
      <c r="BC1155" s="147"/>
      <c r="BD1155" s="349"/>
      <c r="BE1155" s="349"/>
      <c r="BF1155" s="338">
        <v>0</v>
      </c>
      <c r="BG1155" s="145"/>
      <c r="BH1155" s="349">
        <v>0</v>
      </c>
      <c r="BI1155" s="337"/>
      <c r="BJ1155" s="342"/>
      <c r="BK1155" s="343"/>
      <c r="BL1155" s="147"/>
      <c r="BM1155" s="147"/>
      <c r="BN1155" s="349">
        <v>24</v>
      </c>
      <c r="BO1155" s="349"/>
      <c r="BP1155" s="147"/>
      <c r="BQ1155" s="344">
        <v>0</v>
      </c>
      <c r="BR1155" s="145"/>
      <c r="BS1155" s="145"/>
      <c r="BT1155" s="145"/>
      <c r="BU1155" s="338"/>
      <c r="BV1155" s="344"/>
      <c r="BW1155" s="145"/>
      <c r="BX1155" s="145"/>
      <c r="BY1155" s="144"/>
      <c r="BZ1155" s="144"/>
      <c r="CA1155" s="355">
        <v>0</v>
      </c>
      <c r="CB1155" s="354">
        <v>0</v>
      </c>
      <c r="CC1155" s="344">
        <v>0</v>
      </c>
      <c r="CD1155" s="145"/>
      <c r="CE1155" s="145"/>
      <c r="CF1155" s="146">
        <v>0</v>
      </c>
      <c r="CG1155" s="148"/>
      <c r="CH1155" s="148"/>
      <c r="CI1155" s="337"/>
      <c r="CJ1155" s="147"/>
      <c r="CK1155" s="354"/>
      <c r="CL1155" s="145"/>
      <c r="CM1155" s="145"/>
      <c r="CN1155" s="354"/>
      <c r="CO1155" s="344"/>
    </row>
    <row r="1156" spans="1:93" ht="24" customHeight="1" x14ac:dyDescent="0.3">
      <c r="A1156" s="327" t="s">
        <v>3926</v>
      </c>
      <c r="B1156" s="328" t="s">
        <v>3927</v>
      </c>
      <c r="C1156" s="329" t="s">
        <v>3928</v>
      </c>
      <c r="D1156" s="330">
        <f t="shared" si="52"/>
        <v>0</v>
      </c>
      <c r="E1156" s="331">
        <f t="shared" si="53"/>
        <v>0</v>
      </c>
      <c r="F1156" s="331">
        <f t="shared" si="54"/>
        <v>0</v>
      </c>
      <c r="G1156" s="331">
        <f t="shared" si="55"/>
        <v>0</v>
      </c>
      <c r="H1156" s="331">
        <f t="shared" si="56"/>
        <v>0</v>
      </c>
      <c r="I1156" s="331">
        <f t="shared" si="57"/>
        <v>0</v>
      </c>
      <c r="J1156" s="331">
        <f t="shared" si="58"/>
        <v>0</v>
      </c>
      <c r="K1156" s="331">
        <f t="shared" si="59"/>
        <v>0</v>
      </c>
      <c r="L1156" s="331">
        <f t="shared" si="60"/>
        <v>0</v>
      </c>
      <c r="M1156" s="332">
        <f t="shared" si="61"/>
        <v>0</v>
      </c>
      <c r="N1156" s="333">
        <f t="shared" si="62"/>
        <v>0</v>
      </c>
      <c r="O1156" s="334"/>
      <c r="P1156" s="335">
        <f t="shared" si="63"/>
        <v>0</v>
      </c>
      <c r="Q1156" s="336" t="str">
        <f t="shared" si="64"/>
        <v/>
      </c>
      <c r="R1156" s="148"/>
      <c r="S1156" s="148"/>
      <c r="T1156" s="337"/>
      <c r="U1156" s="148"/>
      <c r="V1156" s="148"/>
      <c r="W1156" s="337"/>
      <c r="X1156" s="147"/>
      <c r="Y1156" s="148"/>
      <c r="Z1156" s="147"/>
      <c r="AA1156" s="354">
        <v>0</v>
      </c>
      <c r="AB1156" s="357">
        <v>0</v>
      </c>
      <c r="AC1156" s="148">
        <v>0</v>
      </c>
      <c r="AD1156" s="147"/>
      <c r="AE1156" s="148"/>
      <c r="AF1156" s="147"/>
      <c r="AG1156" s="88">
        <v>0</v>
      </c>
      <c r="AH1156" s="88">
        <v>0</v>
      </c>
      <c r="AI1156" s="145"/>
      <c r="AJ1156" s="145"/>
      <c r="AK1156" s="88"/>
      <c r="AL1156" s="145"/>
      <c r="AM1156" s="88"/>
      <c r="AN1156" s="88"/>
      <c r="AO1156" s="340"/>
      <c r="AP1156" s="340"/>
      <c r="AQ1156" s="358"/>
      <c r="AR1156" s="358"/>
      <c r="AS1156" s="358"/>
      <c r="AT1156" s="359"/>
      <c r="AU1156" s="88"/>
      <c r="AV1156" s="145"/>
      <c r="AW1156" s="148">
        <v>0</v>
      </c>
      <c r="AX1156" s="148">
        <v>0</v>
      </c>
      <c r="AY1156" s="147"/>
      <c r="AZ1156" s="148"/>
      <c r="BA1156" s="148"/>
      <c r="BB1156" s="147"/>
      <c r="BC1156" s="147"/>
      <c r="BD1156" s="148"/>
      <c r="BE1156" s="148"/>
      <c r="BF1156" s="338">
        <v>0</v>
      </c>
      <c r="BG1156" s="145"/>
      <c r="BH1156" s="148">
        <v>0</v>
      </c>
      <c r="BI1156" s="337"/>
      <c r="BJ1156" s="342"/>
      <c r="BK1156" s="343"/>
      <c r="BL1156" s="147"/>
      <c r="BM1156" s="147"/>
      <c r="BN1156" s="148"/>
      <c r="BO1156" s="148"/>
      <c r="BP1156" s="147"/>
      <c r="BQ1156" s="88">
        <v>0</v>
      </c>
      <c r="BR1156" s="352"/>
      <c r="BS1156" s="352"/>
      <c r="BT1156" s="145"/>
      <c r="BU1156" s="338"/>
      <c r="BV1156" s="88"/>
      <c r="BW1156" s="145"/>
      <c r="BX1156" s="145"/>
      <c r="BY1156" s="88"/>
      <c r="BZ1156" s="88"/>
      <c r="CA1156" s="149">
        <v>0</v>
      </c>
      <c r="CB1156" s="354">
        <v>0</v>
      </c>
      <c r="CC1156" s="344">
        <v>0</v>
      </c>
      <c r="CD1156" s="145"/>
      <c r="CE1156" s="145"/>
      <c r="CF1156" s="146">
        <v>0</v>
      </c>
      <c r="CG1156" s="148"/>
      <c r="CH1156" s="148"/>
      <c r="CI1156" s="337"/>
      <c r="CJ1156" s="147"/>
      <c r="CK1156" s="354"/>
      <c r="CL1156" s="145"/>
      <c r="CM1156" s="145"/>
      <c r="CN1156" s="354"/>
      <c r="CO1156" s="344"/>
    </row>
    <row r="1157" spans="1:93" ht="24" customHeight="1" x14ac:dyDescent="0.3">
      <c r="A1157" s="327" t="s">
        <v>3929</v>
      </c>
      <c r="B1157" s="328" t="s">
        <v>3930</v>
      </c>
      <c r="C1157" s="329" t="s">
        <v>686</v>
      </c>
      <c r="D1157" s="330">
        <f t="shared" si="52"/>
        <v>11</v>
      </c>
      <c r="E1157" s="331">
        <f t="shared" si="53"/>
        <v>8</v>
      </c>
      <c r="F1157" s="331">
        <f t="shared" si="54"/>
        <v>0</v>
      </c>
      <c r="G1157" s="331">
        <f t="shared" si="55"/>
        <v>0</v>
      </c>
      <c r="H1157" s="331">
        <f t="shared" si="56"/>
        <v>0</v>
      </c>
      <c r="I1157" s="331">
        <f t="shared" si="57"/>
        <v>0</v>
      </c>
      <c r="J1157" s="331">
        <f t="shared" si="58"/>
        <v>0</v>
      </c>
      <c r="K1157" s="331">
        <f t="shared" si="59"/>
        <v>0</v>
      </c>
      <c r="L1157" s="331">
        <f t="shared" si="60"/>
        <v>0</v>
      </c>
      <c r="M1157" s="332">
        <f t="shared" si="61"/>
        <v>0</v>
      </c>
      <c r="N1157" s="333">
        <f t="shared" si="62"/>
        <v>19</v>
      </c>
      <c r="O1157" s="334"/>
      <c r="P1157" s="335">
        <f t="shared" si="63"/>
        <v>19</v>
      </c>
      <c r="Q1157" s="336">
        <f t="shared" si="64"/>
        <v>484</v>
      </c>
      <c r="R1157" s="349"/>
      <c r="S1157" s="349"/>
      <c r="T1157" s="337"/>
      <c r="U1157" s="349"/>
      <c r="V1157" s="349"/>
      <c r="W1157" s="337"/>
      <c r="X1157" s="147"/>
      <c r="Y1157" s="349"/>
      <c r="Z1157" s="147"/>
      <c r="AA1157" s="338">
        <v>0</v>
      </c>
      <c r="AB1157" s="339">
        <v>0</v>
      </c>
      <c r="AC1157" s="148">
        <v>0</v>
      </c>
      <c r="AD1157" s="147"/>
      <c r="AE1157" s="349"/>
      <c r="AF1157" s="147">
        <v>8</v>
      </c>
      <c r="AG1157" s="144">
        <v>0</v>
      </c>
      <c r="AH1157" s="144">
        <v>0</v>
      </c>
      <c r="AI1157" s="145"/>
      <c r="AJ1157" s="145"/>
      <c r="AK1157" s="144"/>
      <c r="AL1157" s="145"/>
      <c r="AM1157" s="144"/>
      <c r="AN1157" s="144"/>
      <c r="AO1157" s="340"/>
      <c r="AP1157" s="340"/>
      <c r="AQ1157" s="341"/>
      <c r="AR1157" s="341"/>
      <c r="AS1157" s="341"/>
      <c r="AT1157" s="153"/>
      <c r="AU1157" s="144"/>
      <c r="AV1157" s="145"/>
      <c r="AW1157" s="148">
        <v>0</v>
      </c>
      <c r="AX1157" s="148">
        <v>0</v>
      </c>
      <c r="AY1157" s="147"/>
      <c r="AZ1157" s="148"/>
      <c r="BA1157" s="148"/>
      <c r="BB1157" s="147"/>
      <c r="BC1157" s="147"/>
      <c r="BD1157" s="148"/>
      <c r="BE1157" s="148"/>
      <c r="BF1157" s="338">
        <v>0</v>
      </c>
      <c r="BG1157" s="145"/>
      <c r="BH1157" s="349">
        <v>0</v>
      </c>
      <c r="BI1157" s="337"/>
      <c r="BJ1157" s="342"/>
      <c r="BK1157" s="343"/>
      <c r="BL1157" s="147"/>
      <c r="BM1157" s="147"/>
      <c r="BN1157" s="148"/>
      <c r="BO1157" s="148">
        <v>11</v>
      </c>
      <c r="BP1157" s="147"/>
      <c r="BQ1157" s="364">
        <v>0</v>
      </c>
      <c r="BR1157" s="352"/>
      <c r="BS1157" s="352"/>
      <c r="BT1157" s="145"/>
      <c r="BU1157" s="338"/>
      <c r="BV1157" s="364"/>
      <c r="BW1157" s="145"/>
      <c r="BX1157" s="145"/>
      <c r="BY1157" s="144"/>
      <c r="BZ1157" s="144"/>
      <c r="CA1157" s="149">
        <v>0</v>
      </c>
      <c r="CB1157" s="338">
        <v>0</v>
      </c>
      <c r="CC1157" s="344">
        <v>0</v>
      </c>
      <c r="CD1157" s="145"/>
      <c r="CE1157" s="145"/>
      <c r="CF1157" s="146">
        <v>0</v>
      </c>
      <c r="CG1157" s="148"/>
      <c r="CH1157" s="148"/>
      <c r="CI1157" s="337"/>
      <c r="CJ1157" s="147"/>
      <c r="CK1157" s="338"/>
      <c r="CL1157" s="145"/>
      <c r="CM1157" s="145"/>
      <c r="CN1157" s="338"/>
      <c r="CO1157" s="344"/>
    </row>
    <row r="1158" spans="1:93" ht="24" customHeight="1" x14ac:dyDescent="0.3">
      <c r="A1158" s="327" t="s">
        <v>3931</v>
      </c>
      <c r="B1158" s="328" t="s">
        <v>3932</v>
      </c>
      <c r="C1158" s="329" t="s">
        <v>686</v>
      </c>
      <c r="D1158" s="330">
        <f t="shared" si="52"/>
        <v>10</v>
      </c>
      <c r="E1158" s="331">
        <f t="shared" si="53"/>
        <v>0</v>
      </c>
      <c r="F1158" s="331">
        <f t="shared" si="54"/>
        <v>0</v>
      </c>
      <c r="G1158" s="331">
        <f t="shared" si="55"/>
        <v>0</v>
      </c>
      <c r="H1158" s="331">
        <f t="shared" si="56"/>
        <v>0</v>
      </c>
      <c r="I1158" s="331">
        <f t="shared" si="57"/>
        <v>0</v>
      </c>
      <c r="J1158" s="331">
        <f t="shared" si="58"/>
        <v>0</v>
      </c>
      <c r="K1158" s="331">
        <f t="shared" si="59"/>
        <v>0</v>
      </c>
      <c r="L1158" s="331">
        <f t="shared" si="60"/>
        <v>0</v>
      </c>
      <c r="M1158" s="332">
        <f t="shared" si="61"/>
        <v>0</v>
      </c>
      <c r="N1158" s="333">
        <f t="shared" si="62"/>
        <v>10</v>
      </c>
      <c r="O1158" s="334"/>
      <c r="P1158" s="335">
        <f t="shared" si="63"/>
        <v>10</v>
      </c>
      <c r="Q1158" s="336">
        <f t="shared" si="64"/>
        <v>661</v>
      </c>
      <c r="R1158" s="349"/>
      <c r="S1158" s="349"/>
      <c r="T1158" s="337"/>
      <c r="U1158" s="349"/>
      <c r="V1158" s="349"/>
      <c r="W1158" s="337"/>
      <c r="X1158" s="147"/>
      <c r="Y1158" s="349"/>
      <c r="Z1158" s="147"/>
      <c r="AA1158" s="338">
        <v>0</v>
      </c>
      <c r="AB1158" s="339">
        <v>0</v>
      </c>
      <c r="AC1158" s="148">
        <v>0</v>
      </c>
      <c r="AD1158" s="147"/>
      <c r="AE1158" s="349"/>
      <c r="AF1158" s="147">
        <v>10</v>
      </c>
      <c r="AG1158" s="144">
        <v>0</v>
      </c>
      <c r="AH1158" s="144">
        <v>0</v>
      </c>
      <c r="AI1158" s="145"/>
      <c r="AJ1158" s="145"/>
      <c r="AK1158" s="144"/>
      <c r="AL1158" s="145"/>
      <c r="AM1158" s="144"/>
      <c r="AN1158" s="144"/>
      <c r="AO1158" s="340"/>
      <c r="AP1158" s="340"/>
      <c r="AQ1158" s="341"/>
      <c r="AR1158" s="341"/>
      <c r="AS1158" s="341"/>
      <c r="AT1158" s="153"/>
      <c r="AU1158" s="144"/>
      <c r="AV1158" s="145"/>
      <c r="AW1158" s="148">
        <v>0</v>
      </c>
      <c r="AX1158" s="148">
        <v>0</v>
      </c>
      <c r="AY1158" s="147"/>
      <c r="AZ1158" s="148"/>
      <c r="BA1158" s="148"/>
      <c r="BB1158" s="147"/>
      <c r="BC1158" s="147"/>
      <c r="BD1158" s="148"/>
      <c r="BE1158" s="148"/>
      <c r="BF1158" s="354">
        <v>0</v>
      </c>
      <c r="BG1158" s="145"/>
      <c r="BH1158" s="148">
        <v>0</v>
      </c>
      <c r="BI1158" s="337"/>
      <c r="BJ1158" s="342"/>
      <c r="BK1158" s="343"/>
      <c r="BL1158" s="147"/>
      <c r="BM1158" s="147"/>
      <c r="BN1158" s="148"/>
      <c r="BO1158" s="148"/>
      <c r="BP1158" s="147"/>
      <c r="BQ1158" s="344">
        <v>0</v>
      </c>
      <c r="BR1158" s="145"/>
      <c r="BS1158" s="145"/>
      <c r="BT1158" s="145"/>
      <c r="BU1158" s="354"/>
      <c r="BV1158" s="344"/>
      <c r="BW1158" s="145"/>
      <c r="BX1158" s="145"/>
      <c r="BY1158" s="144"/>
      <c r="BZ1158" s="144"/>
      <c r="CA1158" s="149">
        <v>0</v>
      </c>
      <c r="CB1158" s="354">
        <v>0</v>
      </c>
      <c r="CC1158" s="344">
        <v>0</v>
      </c>
      <c r="CD1158" s="145"/>
      <c r="CE1158" s="145"/>
      <c r="CF1158" s="146">
        <v>0</v>
      </c>
      <c r="CG1158" s="148"/>
      <c r="CH1158" s="148"/>
      <c r="CI1158" s="337"/>
      <c r="CJ1158" s="147"/>
      <c r="CK1158" s="354"/>
      <c r="CL1158" s="145"/>
      <c r="CM1158" s="145"/>
      <c r="CN1158" s="354"/>
      <c r="CO1158" s="344"/>
    </row>
    <row r="1159" spans="1:93" ht="24" customHeight="1" x14ac:dyDescent="0.3">
      <c r="A1159" s="327">
        <v>860501</v>
      </c>
      <c r="B1159" s="328" t="s">
        <v>3933</v>
      </c>
      <c r="C1159" s="329" t="s">
        <v>1116</v>
      </c>
      <c r="D1159" s="330">
        <f t="shared" si="52"/>
        <v>16</v>
      </c>
      <c r="E1159" s="331">
        <f t="shared" si="53"/>
        <v>8</v>
      </c>
      <c r="F1159" s="331">
        <f t="shared" si="54"/>
        <v>0</v>
      </c>
      <c r="G1159" s="331">
        <f t="shared" si="55"/>
        <v>0</v>
      </c>
      <c r="H1159" s="331">
        <f t="shared" si="56"/>
        <v>0</v>
      </c>
      <c r="I1159" s="331">
        <f t="shared" si="57"/>
        <v>0</v>
      </c>
      <c r="J1159" s="331">
        <f t="shared" si="58"/>
        <v>0</v>
      </c>
      <c r="K1159" s="331">
        <f t="shared" si="59"/>
        <v>0</v>
      </c>
      <c r="L1159" s="331">
        <f t="shared" si="60"/>
        <v>0</v>
      </c>
      <c r="M1159" s="332">
        <f t="shared" si="61"/>
        <v>0</v>
      </c>
      <c r="N1159" s="333">
        <f t="shared" si="62"/>
        <v>24</v>
      </c>
      <c r="O1159" s="334"/>
      <c r="P1159" s="335">
        <f t="shared" si="63"/>
        <v>24</v>
      </c>
      <c r="Q1159" s="336">
        <f t="shared" si="64"/>
        <v>407</v>
      </c>
      <c r="R1159" s="148"/>
      <c r="S1159" s="148"/>
      <c r="T1159" s="337"/>
      <c r="U1159" s="148"/>
      <c r="V1159" s="148"/>
      <c r="W1159" s="337"/>
      <c r="X1159" s="147"/>
      <c r="Y1159" s="148"/>
      <c r="Z1159" s="147"/>
      <c r="AA1159" s="338">
        <v>0</v>
      </c>
      <c r="AB1159" s="339">
        <v>0</v>
      </c>
      <c r="AC1159" s="148">
        <v>0</v>
      </c>
      <c r="AD1159" s="147"/>
      <c r="AE1159" s="148"/>
      <c r="AF1159" s="147">
        <v>16</v>
      </c>
      <c r="AG1159" s="144">
        <v>0</v>
      </c>
      <c r="AH1159" s="144">
        <v>0</v>
      </c>
      <c r="AI1159" s="145"/>
      <c r="AJ1159" s="145"/>
      <c r="AK1159" s="144"/>
      <c r="AL1159" s="145"/>
      <c r="AM1159" s="144"/>
      <c r="AN1159" s="144"/>
      <c r="AO1159" s="340"/>
      <c r="AP1159" s="340"/>
      <c r="AQ1159" s="341"/>
      <c r="AR1159" s="341"/>
      <c r="AS1159" s="341"/>
      <c r="AT1159" s="153"/>
      <c r="AU1159" s="144"/>
      <c r="AV1159" s="145"/>
      <c r="AW1159" s="148">
        <v>0</v>
      </c>
      <c r="AX1159" s="148">
        <v>0</v>
      </c>
      <c r="AY1159" s="147"/>
      <c r="AZ1159" s="148"/>
      <c r="BA1159" s="148"/>
      <c r="BB1159" s="147"/>
      <c r="BC1159" s="147"/>
      <c r="BD1159" s="148"/>
      <c r="BE1159" s="148"/>
      <c r="BF1159" s="354">
        <v>0</v>
      </c>
      <c r="BG1159" s="145"/>
      <c r="BH1159" s="148">
        <v>0</v>
      </c>
      <c r="BI1159" s="337"/>
      <c r="BJ1159" s="342"/>
      <c r="BK1159" s="343"/>
      <c r="BL1159" s="147"/>
      <c r="BM1159" s="147"/>
      <c r="BN1159" s="148"/>
      <c r="BO1159" s="148">
        <v>8</v>
      </c>
      <c r="BP1159" s="147"/>
      <c r="BQ1159" s="364">
        <v>0</v>
      </c>
      <c r="BR1159" s="352"/>
      <c r="BS1159" s="352"/>
      <c r="BT1159" s="145"/>
      <c r="BU1159" s="354"/>
      <c r="BV1159" s="364"/>
      <c r="BW1159" s="145"/>
      <c r="BX1159" s="145"/>
      <c r="BY1159" s="144"/>
      <c r="BZ1159" s="144"/>
      <c r="CA1159" s="355">
        <v>0</v>
      </c>
      <c r="CB1159" s="338">
        <v>0</v>
      </c>
      <c r="CC1159" s="344">
        <v>0</v>
      </c>
      <c r="CD1159" s="145"/>
      <c r="CE1159" s="145"/>
      <c r="CF1159" s="146">
        <v>0</v>
      </c>
      <c r="CG1159" s="148"/>
      <c r="CH1159" s="148"/>
      <c r="CI1159" s="337"/>
      <c r="CJ1159" s="147"/>
      <c r="CK1159" s="338"/>
      <c r="CL1159" s="145"/>
      <c r="CM1159" s="145"/>
      <c r="CN1159" s="338"/>
      <c r="CO1159" s="344"/>
    </row>
    <row r="1160" spans="1:93" ht="24" customHeight="1" x14ac:dyDescent="0.3">
      <c r="A1160" s="345" t="s">
        <v>3934</v>
      </c>
      <c r="B1160" s="328" t="s">
        <v>3935</v>
      </c>
      <c r="C1160" s="329" t="s">
        <v>1116</v>
      </c>
      <c r="D1160" s="330">
        <f t="shared" si="52"/>
        <v>9</v>
      </c>
      <c r="E1160" s="331">
        <f t="shared" si="53"/>
        <v>0</v>
      </c>
      <c r="F1160" s="331">
        <f t="shared" si="54"/>
        <v>0</v>
      </c>
      <c r="G1160" s="331">
        <f t="shared" si="55"/>
        <v>0</v>
      </c>
      <c r="H1160" s="331">
        <f t="shared" si="56"/>
        <v>0</v>
      </c>
      <c r="I1160" s="331">
        <f t="shared" si="57"/>
        <v>0</v>
      </c>
      <c r="J1160" s="331">
        <f t="shared" si="58"/>
        <v>0</v>
      </c>
      <c r="K1160" s="331">
        <f t="shared" si="59"/>
        <v>0</v>
      </c>
      <c r="L1160" s="331">
        <f t="shared" si="60"/>
        <v>0</v>
      </c>
      <c r="M1160" s="332">
        <f t="shared" si="61"/>
        <v>0</v>
      </c>
      <c r="N1160" s="333">
        <f t="shared" si="62"/>
        <v>9</v>
      </c>
      <c r="O1160" s="334"/>
      <c r="P1160" s="335">
        <f t="shared" si="63"/>
        <v>9</v>
      </c>
      <c r="Q1160" s="336">
        <f t="shared" si="64"/>
        <v>704</v>
      </c>
      <c r="R1160" s="349"/>
      <c r="S1160" s="349"/>
      <c r="T1160" s="337"/>
      <c r="U1160" s="349"/>
      <c r="V1160" s="349"/>
      <c r="W1160" s="337"/>
      <c r="X1160" s="147"/>
      <c r="Y1160" s="349"/>
      <c r="Z1160" s="147"/>
      <c r="AA1160" s="338">
        <v>0</v>
      </c>
      <c r="AB1160" s="339">
        <v>0</v>
      </c>
      <c r="AC1160" s="148">
        <v>0</v>
      </c>
      <c r="AD1160" s="147"/>
      <c r="AE1160" s="349"/>
      <c r="AF1160" s="147"/>
      <c r="AG1160" s="88">
        <v>0</v>
      </c>
      <c r="AH1160" s="88">
        <v>0</v>
      </c>
      <c r="AI1160" s="145"/>
      <c r="AJ1160" s="145"/>
      <c r="AK1160" s="88"/>
      <c r="AL1160" s="145"/>
      <c r="AM1160" s="88"/>
      <c r="AN1160" s="88"/>
      <c r="AO1160" s="340"/>
      <c r="AP1160" s="340"/>
      <c r="AQ1160" s="358"/>
      <c r="AR1160" s="358"/>
      <c r="AS1160" s="358"/>
      <c r="AT1160" s="153"/>
      <c r="AU1160" s="88"/>
      <c r="AV1160" s="145"/>
      <c r="AW1160" s="349">
        <v>0</v>
      </c>
      <c r="AX1160" s="349">
        <v>0</v>
      </c>
      <c r="AY1160" s="147"/>
      <c r="AZ1160" s="349"/>
      <c r="BA1160" s="349"/>
      <c r="BB1160" s="147"/>
      <c r="BC1160" s="147"/>
      <c r="BD1160" s="349"/>
      <c r="BE1160" s="349"/>
      <c r="BF1160" s="338">
        <v>0</v>
      </c>
      <c r="BG1160" s="145"/>
      <c r="BH1160" s="148">
        <v>0</v>
      </c>
      <c r="BI1160" s="337"/>
      <c r="BJ1160" s="342"/>
      <c r="BK1160" s="343"/>
      <c r="BL1160" s="147"/>
      <c r="BM1160" s="147"/>
      <c r="BN1160" s="349"/>
      <c r="BO1160" s="349">
        <v>9</v>
      </c>
      <c r="BP1160" s="147"/>
      <c r="BQ1160" s="344">
        <v>0</v>
      </c>
      <c r="BR1160" s="145"/>
      <c r="BS1160" s="145"/>
      <c r="BT1160" s="145"/>
      <c r="BU1160" s="338"/>
      <c r="BV1160" s="344"/>
      <c r="BW1160" s="145"/>
      <c r="BX1160" s="145"/>
      <c r="BY1160" s="88"/>
      <c r="BZ1160" s="88"/>
      <c r="CA1160" s="149">
        <v>0</v>
      </c>
      <c r="CB1160" s="338">
        <v>0</v>
      </c>
      <c r="CC1160" s="344">
        <v>0</v>
      </c>
      <c r="CD1160" s="145"/>
      <c r="CE1160" s="145"/>
      <c r="CF1160" s="356">
        <v>0</v>
      </c>
      <c r="CG1160" s="148"/>
      <c r="CH1160" s="148"/>
      <c r="CI1160" s="337"/>
      <c r="CJ1160" s="147"/>
      <c r="CK1160" s="338"/>
      <c r="CL1160" s="145"/>
      <c r="CM1160" s="145"/>
      <c r="CN1160" s="338"/>
      <c r="CO1160" s="344"/>
    </row>
    <row r="1161" spans="1:93" ht="24" customHeight="1" x14ac:dyDescent="0.3">
      <c r="A1161" s="327" t="s">
        <v>3936</v>
      </c>
      <c r="B1161" s="328" t="s">
        <v>3937</v>
      </c>
      <c r="C1161" s="329" t="s">
        <v>2509</v>
      </c>
      <c r="D1161" s="330">
        <f t="shared" si="52"/>
        <v>0</v>
      </c>
      <c r="E1161" s="331">
        <f t="shared" si="53"/>
        <v>0</v>
      </c>
      <c r="F1161" s="331">
        <f t="shared" si="54"/>
        <v>0</v>
      </c>
      <c r="G1161" s="331">
        <f t="shared" si="55"/>
        <v>0</v>
      </c>
      <c r="H1161" s="331">
        <f t="shared" si="56"/>
        <v>0</v>
      </c>
      <c r="I1161" s="331">
        <f t="shared" si="57"/>
        <v>0</v>
      </c>
      <c r="J1161" s="331">
        <f t="shared" si="58"/>
        <v>0</v>
      </c>
      <c r="K1161" s="331">
        <f t="shared" si="59"/>
        <v>0</v>
      </c>
      <c r="L1161" s="331">
        <f t="shared" si="60"/>
        <v>0</v>
      </c>
      <c r="M1161" s="332">
        <f t="shared" si="61"/>
        <v>0</v>
      </c>
      <c r="N1161" s="333">
        <f t="shared" si="62"/>
        <v>0</v>
      </c>
      <c r="O1161" s="334"/>
      <c r="P1161" s="335">
        <f t="shared" si="63"/>
        <v>0</v>
      </c>
      <c r="Q1161" s="336" t="str">
        <f t="shared" si="64"/>
        <v/>
      </c>
      <c r="R1161" s="148"/>
      <c r="S1161" s="148"/>
      <c r="T1161" s="350"/>
      <c r="U1161" s="148"/>
      <c r="V1161" s="148"/>
      <c r="W1161" s="350"/>
      <c r="X1161" s="351"/>
      <c r="Y1161" s="148"/>
      <c r="Z1161" s="351"/>
      <c r="AA1161" s="338">
        <v>0</v>
      </c>
      <c r="AB1161" s="339">
        <v>0</v>
      </c>
      <c r="AC1161" s="349">
        <v>0</v>
      </c>
      <c r="AD1161" s="351"/>
      <c r="AE1161" s="148"/>
      <c r="AF1161" s="351"/>
      <c r="AG1161" s="144">
        <v>0</v>
      </c>
      <c r="AH1161" s="144">
        <v>0</v>
      </c>
      <c r="AI1161" s="145"/>
      <c r="AJ1161" s="145"/>
      <c r="AK1161" s="144"/>
      <c r="AL1161" s="145"/>
      <c r="AM1161" s="144"/>
      <c r="AN1161" s="144"/>
      <c r="AO1161" s="340"/>
      <c r="AP1161" s="340"/>
      <c r="AQ1161" s="341"/>
      <c r="AR1161" s="341"/>
      <c r="AS1161" s="341"/>
      <c r="AT1161" s="153"/>
      <c r="AU1161" s="144"/>
      <c r="AV1161" s="145"/>
      <c r="AW1161" s="349">
        <v>0</v>
      </c>
      <c r="AX1161" s="349">
        <v>0</v>
      </c>
      <c r="AY1161" s="351"/>
      <c r="AZ1161" s="349"/>
      <c r="BA1161" s="349"/>
      <c r="BB1161" s="351"/>
      <c r="BC1161" s="351"/>
      <c r="BD1161" s="349"/>
      <c r="BE1161" s="349"/>
      <c r="BF1161" s="354">
        <v>0</v>
      </c>
      <c r="BG1161" s="145"/>
      <c r="BH1161" s="148">
        <v>0</v>
      </c>
      <c r="BI1161" s="350"/>
      <c r="BJ1161" s="360"/>
      <c r="BK1161" s="343"/>
      <c r="BL1161" s="351"/>
      <c r="BM1161" s="351"/>
      <c r="BN1161" s="349"/>
      <c r="BO1161" s="349"/>
      <c r="BP1161" s="351"/>
      <c r="BQ1161" s="364">
        <v>0</v>
      </c>
      <c r="BR1161" s="352"/>
      <c r="BS1161" s="352"/>
      <c r="BT1161" s="145"/>
      <c r="BU1161" s="354"/>
      <c r="BV1161" s="364"/>
      <c r="BW1161" s="145"/>
      <c r="BX1161" s="145"/>
      <c r="BY1161" s="144"/>
      <c r="BZ1161" s="144"/>
      <c r="CA1161" s="149">
        <v>0</v>
      </c>
      <c r="CB1161" s="338">
        <v>0</v>
      </c>
      <c r="CC1161" s="88">
        <v>0</v>
      </c>
      <c r="CD1161" s="145"/>
      <c r="CE1161" s="145"/>
      <c r="CF1161" s="356">
        <v>0</v>
      </c>
      <c r="CG1161" s="349"/>
      <c r="CH1161" s="349"/>
      <c r="CI1161" s="350"/>
      <c r="CJ1161" s="351"/>
      <c r="CK1161" s="338"/>
      <c r="CL1161" s="145"/>
      <c r="CM1161" s="145"/>
      <c r="CN1161" s="338"/>
      <c r="CO1161" s="88"/>
    </row>
    <row r="1162" spans="1:93" ht="24" customHeight="1" x14ac:dyDescent="0.3">
      <c r="A1162" s="346" t="s">
        <v>1138</v>
      </c>
      <c r="B1162" s="347" t="s">
        <v>1139</v>
      </c>
      <c r="C1162" s="348" t="s">
        <v>155</v>
      </c>
      <c r="D1162" s="330">
        <f t="shared" si="52"/>
        <v>5</v>
      </c>
      <c r="E1162" s="331">
        <f t="shared" si="53"/>
        <v>0</v>
      </c>
      <c r="F1162" s="331">
        <f t="shared" si="54"/>
        <v>0</v>
      </c>
      <c r="G1162" s="331">
        <f t="shared" si="55"/>
        <v>0</v>
      </c>
      <c r="H1162" s="331">
        <f t="shared" si="56"/>
        <v>0</v>
      </c>
      <c r="I1162" s="331">
        <f t="shared" si="57"/>
        <v>0</v>
      </c>
      <c r="J1162" s="331">
        <f t="shared" si="58"/>
        <v>0</v>
      </c>
      <c r="K1162" s="331">
        <f t="shared" si="59"/>
        <v>0</v>
      </c>
      <c r="L1162" s="331">
        <f t="shared" si="60"/>
        <v>0</v>
      </c>
      <c r="M1162" s="332">
        <f t="shared" si="61"/>
        <v>0</v>
      </c>
      <c r="N1162" s="333">
        <f t="shared" si="62"/>
        <v>5</v>
      </c>
      <c r="O1162" s="334"/>
      <c r="P1162" s="335">
        <f t="shared" si="63"/>
        <v>5</v>
      </c>
      <c r="Q1162" s="336">
        <f t="shared" si="64"/>
        <v>814</v>
      </c>
      <c r="R1162" s="349"/>
      <c r="S1162" s="349"/>
      <c r="T1162" s="350"/>
      <c r="U1162" s="349"/>
      <c r="V1162" s="349"/>
      <c r="W1162" s="350"/>
      <c r="X1162" s="351"/>
      <c r="Y1162" s="349"/>
      <c r="Z1162" s="351"/>
      <c r="AA1162" s="338">
        <v>0</v>
      </c>
      <c r="AB1162" s="339">
        <v>0</v>
      </c>
      <c r="AC1162" s="148">
        <v>0</v>
      </c>
      <c r="AD1162" s="351"/>
      <c r="AE1162" s="349"/>
      <c r="AF1162" s="351"/>
      <c r="AG1162" s="144">
        <v>0</v>
      </c>
      <c r="AH1162" s="144">
        <v>0</v>
      </c>
      <c r="AI1162" s="352"/>
      <c r="AJ1162" s="352"/>
      <c r="AK1162" s="144"/>
      <c r="AL1162" s="352"/>
      <c r="AM1162" s="144"/>
      <c r="AN1162" s="144"/>
      <c r="AO1162" s="353"/>
      <c r="AP1162" s="353"/>
      <c r="AQ1162" s="341"/>
      <c r="AR1162" s="341"/>
      <c r="AS1162" s="341"/>
      <c r="AT1162" s="153"/>
      <c r="AU1162" s="144"/>
      <c r="AV1162" s="352"/>
      <c r="AW1162" s="349">
        <v>0</v>
      </c>
      <c r="AX1162" s="349">
        <v>0</v>
      </c>
      <c r="AY1162" s="351"/>
      <c r="AZ1162" s="349"/>
      <c r="BA1162" s="349"/>
      <c r="BB1162" s="351"/>
      <c r="BC1162" s="351"/>
      <c r="BD1162" s="349"/>
      <c r="BE1162" s="349"/>
      <c r="BF1162" s="354">
        <v>0</v>
      </c>
      <c r="BG1162" s="352"/>
      <c r="BH1162" s="148">
        <v>0</v>
      </c>
      <c r="BI1162" s="350"/>
      <c r="BJ1162" s="342"/>
      <c r="BK1162" s="343"/>
      <c r="BL1162" s="351"/>
      <c r="BM1162" s="351"/>
      <c r="BN1162" s="349"/>
      <c r="BO1162" s="349"/>
      <c r="BP1162" s="351"/>
      <c r="BQ1162" s="88">
        <v>0</v>
      </c>
      <c r="BR1162" s="352"/>
      <c r="BS1162" s="352"/>
      <c r="BT1162" s="352"/>
      <c r="BU1162" s="354"/>
      <c r="BV1162" s="88"/>
      <c r="BW1162" s="352"/>
      <c r="BX1162" s="352"/>
      <c r="BY1162" s="144"/>
      <c r="BZ1162" s="144"/>
      <c r="CA1162" s="355">
        <v>0</v>
      </c>
      <c r="CB1162" s="338">
        <v>0</v>
      </c>
      <c r="CC1162" s="344">
        <v>0</v>
      </c>
      <c r="CD1162" s="352"/>
      <c r="CE1162" s="352"/>
      <c r="CF1162" s="146">
        <v>0</v>
      </c>
      <c r="CG1162" s="349"/>
      <c r="CH1162" s="349"/>
      <c r="CI1162" s="350"/>
      <c r="CJ1162" s="351"/>
      <c r="CK1162" s="338"/>
      <c r="CL1162" s="352"/>
      <c r="CM1162" s="352"/>
      <c r="CN1162" s="338"/>
      <c r="CO1162" s="344">
        <v>5</v>
      </c>
    </row>
    <row r="1163" spans="1:93" ht="24" customHeight="1" x14ac:dyDescent="0.3">
      <c r="A1163" s="345" t="s">
        <v>3938</v>
      </c>
      <c r="B1163" s="328" t="s">
        <v>3939</v>
      </c>
      <c r="C1163" s="329" t="s">
        <v>2156</v>
      </c>
      <c r="D1163" s="330">
        <f t="shared" si="52"/>
        <v>0</v>
      </c>
      <c r="E1163" s="331">
        <f t="shared" si="53"/>
        <v>0</v>
      </c>
      <c r="F1163" s="331">
        <f t="shared" si="54"/>
        <v>0</v>
      </c>
      <c r="G1163" s="331">
        <f t="shared" si="55"/>
        <v>0</v>
      </c>
      <c r="H1163" s="331">
        <f t="shared" si="56"/>
        <v>0</v>
      </c>
      <c r="I1163" s="331">
        <f t="shared" si="57"/>
        <v>0</v>
      </c>
      <c r="J1163" s="331">
        <f t="shared" si="58"/>
        <v>0</v>
      </c>
      <c r="K1163" s="331">
        <f t="shared" si="59"/>
        <v>0</v>
      </c>
      <c r="L1163" s="331">
        <f t="shared" si="60"/>
        <v>0</v>
      </c>
      <c r="M1163" s="332">
        <f t="shared" si="61"/>
        <v>0</v>
      </c>
      <c r="N1163" s="333">
        <f t="shared" si="62"/>
        <v>0</v>
      </c>
      <c r="O1163" s="334"/>
      <c r="P1163" s="335">
        <f t="shared" si="63"/>
        <v>0</v>
      </c>
      <c r="Q1163" s="336" t="str">
        <f t="shared" si="64"/>
        <v/>
      </c>
      <c r="R1163" s="148"/>
      <c r="S1163" s="148"/>
      <c r="T1163" s="350"/>
      <c r="U1163" s="148"/>
      <c r="V1163" s="148"/>
      <c r="W1163" s="350"/>
      <c r="X1163" s="351"/>
      <c r="Y1163" s="148"/>
      <c r="Z1163" s="351"/>
      <c r="AA1163" s="338">
        <v>0</v>
      </c>
      <c r="AB1163" s="339">
        <v>0</v>
      </c>
      <c r="AC1163" s="349">
        <v>0</v>
      </c>
      <c r="AD1163" s="351"/>
      <c r="AE1163" s="148"/>
      <c r="AF1163" s="351"/>
      <c r="AG1163" s="144">
        <v>0</v>
      </c>
      <c r="AH1163" s="144">
        <v>0</v>
      </c>
      <c r="AI1163" s="145"/>
      <c r="AJ1163" s="145"/>
      <c r="AK1163" s="144"/>
      <c r="AL1163" s="145"/>
      <c r="AM1163" s="144"/>
      <c r="AN1163" s="144"/>
      <c r="AO1163" s="340"/>
      <c r="AP1163" s="340"/>
      <c r="AQ1163" s="341"/>
      <c r="AR1163" s="341"/>
      <c r="AS1163" s="341"/>
      <c r="AT1163" s="153"/>
      <c r="AU1163" s="144"/>
      <c r="AV1163" s="145"/>
      <c r="AW1163" s="148">
        <v>0</v>
      </c>
      <c r="AX1163" s="148">
        <v>0</v>
      </c>
      <c r="AY1163" s="351"/>
      <c r="AZ1163" s="148"/>
      <c r="BA1163" s="148"/>
      <c r="BB1163" s="351"/>
      <c r="BC1163" s="351"/>
      <c r="BD1163" s="148"/>
      <c r="BE1163" s="148"/>
      <c r="BF1163" s="338">
        <v>0</v>
      </c>
      <c r="BG1163" s="145"/>
      <c r="BH1163" s="148">
        <v>0</v>
      </c>
      <c r="BI1163" s="350"/>
      <c r="BJ1163" s="342"/>
      <c r="BK1163" s="343"/>
      <c r="BL1163" s="351"/>
      <c r="BM1163" s="351"/>
      <c r="BN1163" s="148"/>
      <c r="BO1163" s="148"/>
      <c r="BP1163" s="351"/>
      <c r="BQ1163" s="144">
        <v>0</v>
      </c>
      <c r="BR1163" s="145"/>
      <c r="BS1163" s="145"/>
      <c r="BT1163" s="145"/>
      <c r="BU1163" s="338"/>
      <c r="BV1163" s="144"/>
      <c r="BW1163" s="145"/>
      <c r="BX1163" s="145"/>
      <c r="BY1163" s="144"/>
      <c r="BZ1163" s="144"/>
      <c r="CA1163" s="149">
        <v>0</v>
      </c>
      <c r="CB1163" s="338">
        <v>0</v>
      </c>
      <c r="CC1163" s="344">
        <v>0</v>
      </c>
      <c r="CD1163" s="145"/>
      <c r="CE1163" s="145"/>
      <c r="CF1163" s="146">
        <v>0</v>
      </c>
      <c r="CG1163" s="349"/>
      <c r="CH1163" s="349"/>
      <c r="CI1163" s="350"/>
      <c r="CJ1163" s="351"/>
      <c r="CK1163" s="338"/>
      <c r="CL1163" s="145"/>
      <c r="CM1163" s="145"/>
      <c r="CN1163" s="338"/>
      <c r="CO1163" s="344"/>
    </row>
    <row r="1164" spans="1:93" ht="24" customHeight="1" x14ac:dyDescent="0.3">
      <c r="A1164" s="346" t="s">
        <v>3940</v>
      </c>
      <c r="B1164" s="366" t="s">
        <v>3941</v>
      </c>
      <c r="C1164" s="367" t="s">
        <v>1960</v>
      </c>
      <c r="D1164" s="330">
        <f t="shared" si="52"/>
        <v>0</v>
      </c>
      <c r="E1164" s="331">
        <f t="shared" si="53"/>
        <v>0</v>
      </c>
      <c r="F1164" s="331">
        <f t="shared" si="54"/>
        <v>0</v>
      </c>
      <c r="G1164" s="331">
        <f t="shared" si="55"/>
        <v>0</v>
      </c>
      <c r="H1164" s="331">
        <f t="shared" si="56"/>
        <v>0</v>
      </c>
      <c r="I1164" s="331">
        <f t="shared" si="57"/>
        <v>0</v>
      </c>
      <c r="J1164" s="331">
        <f t="shared" si="58"/>
        <v>0</v>
      </c>
      <c r="K1164" s="331">
        <f t="shared" si="59"/>
        <v>0</v>
      </c>
      <c r="L1164" s="331">
        <f t="shared" si="60"/>
        <v>0</v>
      </c>
      <c r="M1164" s="332">
        <f t="shared" si="61"/>
        <v>0</v>
      </c>
      <c r="N1164" s="369">
        <f t="shared" si="62"/>
        <v>0</v>
      </c>
      <c r="O1164" s="334"/>
      <c r="P1164" s="335">
        <f t="shared" si="63"/>
        <v>0</v>
      </c>
      <c r="Q1164" s="336" t="str">
        <f t="shared" si="64"/>
        <v/>
      </c>
      <c r="R1164" s="148"/>
      <c r="S1164" s="148"/>
      <c r="T1164" s="337"/>
      <c r="U1164" s="148"/>
      <c r="V1164" s="148"/>
      <c r="W1164" s="337"/>
      <c r="X1164" s="147"/>
      <c r="Y1164" s="148"/>
      <c r="Z1164" s="147"/>
      <c r="AA1164" s="354">
        <v>0</v>
      </c>
      <c r="AB1164" s="357">
        <v>0</v>
      </c>
      <c r="AC1164" s="148">
        <v>0</v>
      </c>
      <c r="AD1164" s="147"/>
      <c r="AE1164" s="148"/>
      <c r="AF1164" s="147"/>
      <c r="AG1164" s="144">
        <v>0</v>
      </c>
      <c r="AH1164" s="144">
        <v>0</v>
      </c>
      <c r="AI1164" s="352"/>
      <c r="AJ1164" s="352"/>
      <c r="AK1164" s="144"/>
      <c r="AL1164" s="352"/>
      <c r="AM1164" s="144"/>
      <c r="AN1164" s="144"/>
      <c r="AO1164" s="353"/>
      <c r="AP1164" s="353"/>
      <c r="AQ1164" s="341"/>
      <c r="AR1164" s="341"/>
      <c r="AS1164" s="341"/>
      <c r="AT1164" s="359"/>
      <c r="AU1164" s="144"/>
      <c r="AV1164" s="352"/>
      <c r="AW1164" s="148">
        <v>0</v>
      </c>
      <c r="AX1164" s="148">
        <v>0</v>
      </c>
      <c r="AY1164" s="147"/>
      <c r="AZ1164" s="148"/>
      <c r="BA1164" s="148"/>
      <c r="BB1164" s="147"/>
      <c r="BC1164" s="147"/>
      <c r="BD1164" s="148"/>
      <c r="BE1164" s="148"/>
      <c r="BF1164" s="338">
        <v>0</v>
      </c>
      <c r="BG1164" s="352"/>
      <c r="BH1164" s="349">
        <v>0</v>
      </c>
      <c r="BI1164" s="337"/>
      <c r="BJ1164" s="360"/>
      <c r="BK1164" s="343"/>
      <c r="BL1164" s="147"/>
      <c r="BM1164" s="147"/>
      <c r="BN1164" s="148"/>
      <c r="BO1164" s="148"/>
      <c r="BP1164" s="147"/>
      <c r="BQ1164" s="144">
        <v>0</v>
      </c>
      <c r="BR1164" s="352"/>
      <c r="BS1164" s="352"/>
      <c r="BT1164" s="352"/>
      <c r="BU1164" s="338"/>
      <c r="BV1164" s="144"/>
      <c r="BW1164" s="352"/>
      <c r="BX1164" s="352"/>
      <c r="BY1164" s="144"/>
      <c r="BZ1164" s="144"/>
      <c r="CA1164" s="149">
        <v>0</v>
      </c>
      <c r="CB1164" s="338">
        <v>0</v>
      </c>
      <c r="CC1164" s="344">
        <v>0</v>
      </c>
      <c r="CD1164" s="352"/>
      <c r="CE1164" s="352"/>
      <c r="CF1164" s="146">
        <v>0</v>
      </c>
      <c r="CG1164" s="148"/>
      <c r="CH1164" s="148"/>
      <c r="CI1164" s="337"/>
      <c r="CJ1164" s="147"/>
      <c r="CK1164" s="338"/>
      <c r="CL1164" s="352"/>
      <c r="CM1164" s="352"/>
      <c r="CN1164" s="338"/>
      <c r="CO1164" s="344"/>
    </row>
    <row r="1165" spans="1:93" ht="24" customHeight="1" x14ac:dyDescent="0.3">
      <c r="A1165" s="327" t="s">
        <v>3942</v>
      </c>
      <c r="B1165" s="328" t="s">
        <v>3943</v>
      </c>
      <c r="C1165" s="329" t="s">
        <v>354</v>
      </c>
      <c r="D1165" s="330">
        <f t="shared" si="52"/>
        <v>10</v>
      </c>
      <c r="E1165" s="331">
        <f t="shared" si="53"/>
        <v>0</v>
      </c>
      <c r="F1165" s="331">
        <f t="shared" si="54"/>
        <v>0</v>
      </c>
      <c r="G1165" s="331">
        <f t="shared" si="55"/>
        <v>0</v>
      </c>
      <c r="H1165" s="331">
        <f t="shared" si="56"/>
        <v>0</v>
      </c>
      <c r="I1165" s="331">
        <f t="shared" si="57"/>
        <v>0</v>
      </c>
      <c r="J1165" s="331">
        <f t="shared" si="58"/>
        <v>0</v>
      </c>
      <c r="K1165" s="331">
        <f t="shared" si="59"/>
        <v>0</v>
      </c>
      <c r="L1165" s="331">
        <f t="shared" si="60"/>
        <v>0</v>
      </c>
      <c r="M1165" s="332">
        <f t="shared" si="61"/>
        <v>0</v>
      </c>
      <c r="N1165" s="333">
        <f t="shared" si="62"/>
        <v>10</v>
      </c>
      <c r="O1165" s="334"/>
      <c r="P1165" s="335">
        <f t="shared" si="63"/>
        <v>10</v>
      </c>
      <c r="Q1165" s="336">
        <f t="shared" si="64"/>
        <v>661</v>
      </c>
      <c r="R1165" s="148"/>
      <c r="S1165" s="148"/>
      <c r="T1165" s="337"/>
      <c r="U1165" s="148"/>
      <c r="V1165" s="148"/>
      <c r="W1165" s="337"/>
      <c r="X1165" s="147"/>
      <c r="Y1165" s="148"/>
      <c r="Z1165" s="147"/>
      <c r="AA1165" s="354">
        <v>0</v>
      </c>
      <c r="AB1165" s="357">
        <v>0</v>
      </c>
      <c r="AC1165" s="349">
        <v>0</v>
      </c>
      <c r="AD1165" s="147"/>
      <c r="AE1165" s="148"/>
      <c r="AF1165" s="147">
        <v>10</v>
      </c>
      <c r="AG1165" s="144">
        <v>0</v>
      </c>
      <c r="AH1165" s="144">
        <v>0</v>
      </c>
      <c r="AI1165" s="145"/>
      <c r="AJ1165" s="145"/>
      <c r="AK1165" s="144"/>
      <c r="AL1165" s="145"/>
      <c r="AM1165" s="144"/>
      <c r="AN1165" s="144"/>
      <c r="AO1165" s="340"/>
      <c r="AP1165" s="340"/>
      <c r="AQ1165" s="341"/>
      <c r="AR1165" s="341"/>
      <c r="AS1165" s="341"/>
      <c r="AT1165" s="359"/>
      <c r="AU1165" s="144"/>
      <c r="AV1165" s="145"/>
      <c r="AW1165" s="148">
        <v>0</v>
      </c>
      <c r="AX1165" s="148">
        <v>0</v>
      </c>
      <c r="AY1165" s="147"/>
      <c r="AZ1165" s="148"/>
      <c r="BA1165" s="148"/>
      <c r="BB1165" s="147"/>
      <c r="BC1165" s="147"/>
      <c r="BD1165" s="148"/>
      <c r="BE1165" s="148"/>
      <c r="BF1165" s="338">
        <v>0</v>
      </c>
      <c r="BG1165" s="145"/>
      <c r="BH1165" s="148">
        <v>0</v>
      </c>
      <c r="BI1165" s="337"/>
      <c r="BJ1165" s="360"/>
      <c r="BK1165" s="343"/>
      <c r="BL1165" s="147"/>
      <c r="BM1165" s="147"/>
      <c r="BN1165" s="148"/>
      <c r="BO1165" s="148"/>
      <c r="BP1165" s="147"/>
      <c r="BQ1165" s="144">
        <v>0</v>
      </c>
      <c r="BR1165" s="145"/>
      <c r="BS1165" s="145"/>
      <c r="BT1165" s="145"/>
      <c r="BU1165" s="338"/>
      <c r="BV1165" s="144"/>
      <c r="BW1165" s="145"/>
      <c r="BX1165" s="145"/>
      <c r="BY1165" s="144"/>
      <c r="BZ1165" s="144"/>
      <c r="CA1165" s="149">
        <v>0</v>
      </c>
      <c r="CB1165" s="338">
        <v>0</v>
      </c>
      <c r="CC1165" s="344">
        <v>0</v>
      </c>
      <c r="CD1165" s="145"/>
      <c r="CE1165" s="145"/>
      <c r="CF1165" s="356">
        <v>0</v>
      </c>
      <c r="CG1165" s="148"/>
      <c r="CH1165" s="148"/>
      <c r="CI1165" s="337"/>
      <c r="CJ1165" s="147"/>
      <c r="CK1165" s="338"/>
      <c r="CL1165" s="145"/>
      <c r="CM1165" s="145"/>
      <c r="CN1165" s="338"/>
      <c r="CO1165" s="344"/>
    </row>
    <row r="1166" spans="1:93" ht="24" customHeight="1" x14ac:dyDescent="0.3">
      <c r="A1166" s="327" t="s">
        <v>3944</v>
      </c>
      <c r="B1166" s="328" t="s">
        <v>3945</v>
      </c>
      <c r="C1166" s="329" t="s">
        <v>2294</v>
      </c>
      <c r="D1166" s="330">
        <f t="shared" si="52"/>
        <v>0</v>
      </c>
      <c r="E1166" s="331">
        <f t="shared" si="53"/>
        <v>0</v>
      </c>
      <c r="F1166" s="331">
        <f t="shared" si="54"/>
        <v>0</v>
      </c>
      <c r="G1166" s="331">
        <f t="shared" si="55"/>
        <v>0</v>
      </c>
      <c r="H1166" s="331">
        <f t="shared" si="56"/>
        <v>0</v>
      </c>
      <c r="I1166" s="331">
        <f t="shared" si="57"/>
        <v>0</v>
      </c>
      <c r="J1166" s="331">
        <f t="shared" si="58"/>
        <v>0</v>
      </c>
      <c r="K1166" s="331">
        <f t="shared" si="59"/>
        <v>0</v>
      </c>
      <c r="L1166" s="331">
        <f t="shared" si="60"/>
        <v>0</v>
      </c>
      <c r="M1166" s="332">
        <f t="shared" si="61"/>
        <v>0</v>
      </c>
      <c r="N1166" s="333">
        <f t="shared" si="62"/>
        <v>0</v>
      </c>
      <c r="O1166" s="334"/>
      <c r="P1166" s="335">
        <f t="shared" si="63"/>
        <v>0</v>
      </c>
      <c r="Q1166" s="336" t="str">
        <f t="shared" si="64"/>
        <v/>
      </c>
      <c r="R1166" s="148"/>
      <c r="S1166" s="148"/>
      <c r="T1166" s="350"/>
      <c r="U1166" s="148"/>
      <c r="V1166" s="148"/>
      <c r="W1166" s="350"/>
      <c r="X1166" s="351"/>
      <c r="Y1166" s="148"/>
      <c r="Z1166" s="351"/>
      <c r="AA1166" s="338">
        <v>0</v>
      </c>
      <c r="AB1166" s="339">
        <v>0</v>
      </c>
      <c r="AC1166" s="148">
        <v>0</v>
      </c>
      <c r="AD1166" s="351"/>
      <c r="AE1166" s="148"/>
      <c r="AF1166" s="351"/>
      <c r="AG1166" s="144">
        <v>0</v>
      </c>
      <c r="AH1166" s="144">
        <v>0</v>
      </c>
      <c r="AI1166" s="145"/>
      <c r="AJ1166" s="145"/>
      <c r="AK1166" s="144"/>
      <c r="AL1166" s="145"/>
      <c r="AM1166" s="144"/>
      <c r="AN1166" s="144"/>
      <c r="AO1166" s="340"/>
      <c r="AP1166" s="340"/>
      <c r="AQ1166" s="341"/>
      <c r="AR1166" s="341"/>
      <c r="AS1166" s="341"/>
      <c r="AT1166" s="153"/>
      <c r="AU1166" s="144"/>
      <c r="AV1166" s="145"/>
      <c r="AW1166" s="349">
        <v>0</v>
      </c>
      <c r="AX1166" s="349">
        <v>0</v>
      </c>
      <c r="AY1166" s="351"/>
      <c r="AZ1166" s="349"/>
      <c r="BA1166" s="349"/>
      <c r="BB1166" s="351"/>
      <c r="BC1166" s="351"/>
      <c r="BD1166" s="349"/>
      <c r="BE1166" s="349"/>
      <c r="BF1166" s="338">
        <v>0</v>
      </c>
      <c r="BG1166" s="145"/>
      <c r="BH1166" s="148">
        <v>0</v>
      </c>
      <c r="BI1166" s="350"/>
      <c r="BJ1166" s="342"/>
      <c r="BK1166" s="343"/>
      <c r="BL1166" s="351"/>
      <c r="BM1166" s="351"/>
      <c r="BN1166" s="349"/>
      <c r="BO1166" s="349"/>
      <c r="BP1166" s="351"/>
      <c r="BQ1166" s="144">
        <v>0</v>
      </c>
      <c r="BR1166" s="145"/>
      <c r="BS1166" s="145"/>
      <c r="BT1166" s="145"/>
      <c r="BU1166" s="338"/>
      <c r="BV1166" s="144"/>
      <c r="BW1166" s="145"/>
      <c r="BX1166" s="145"/>
      <c r="BY1166" s="144"/>
      <c r="BZ1166" s="144"/>
      <c r="CA1166" s="149">
        <v>0</v>
      </c>
      <c r="CB1166" s="338">
        <v>0</v>
      </c>
      <c r="CC1166" s="344">
        <v>0</v>
      </c>
      <c r="CD1166" s="145"/>
      <c r="CE1166" s="145"/>
      <c r="CF1166" s="356">
        <v>0</v>
      </c>
      <c r="CG1166" s="349"/>
      <c r="CH1166" s="349"/>
      <c r="CI1166" s="350"/>
      <c r="CJ1166" s="351"/>
      <c r="CK1166" s="338"/>
      <c r="CL1166" s="145"/>
      <c r="CM1166" s="145"/>
      <c r="CN1166" s="338"/>
      <c r="CO1166" s="344"/>
    </row>
    <row r="1167" spans="1:93" ht="24" customHeight="1" x14ac:dyDescent="0.3">
      <c r="A1167" s="346" t="s">
        <v>3946</v>
      </c>
      <c r="B1167" s="347" t="s">
        <v>3947</v>
      </c>
      <c r="C1167" s="348" t="s">
        <v>696</v>
      </c>
      <c r="D1167" s="330">
        <f t="shared" si="52"/>
        <v>0</v>
      </c>
      <c r="E1167" s="331">
        <f t="shared" si="53"/>
        <v>0</v>
      </c>
      <c r="F1167" s="331">
        <f t="shared" si="54"/>
        <v>0</v>
      </c>
      <c r="G1167" s="331">
        <f t="shared" si="55"/>
        <v>0</v>
      </c>
      <c r="H1167" s="331">
        <f t="shared" si="56"/>
        <v>0</v>
      </c>
      <c r="I1167" s="331">
        <f t="shared" si="57"/>
        <v>0</v>
      </c>
      <c r="J1167" s="331">
        <f t="shared" si="58"/>
        <v>0</v>
      </c>
      <c r="K1167" s="331">
        <f t="shared" si="59"/>
        <v>0</v>
      </c>
      <c r="L1167" s="331">
        <f t="shared" si="60"/>
        <v>0</v>
      </c>
      <c r="M1167" s="332">
        <f t="shared" si="61"/>
        <v>0</v>
      </c>
      <c r="N1167" s="369">
        <f t="shared" si="62"/>
        <v>0</v>
      </c>
      <c r="O1167" s="334"/>
      <c r="P1167" s="335">
        <f t="shared" si="63"/>
        <v>0</v>
      </c>
      <c r="Q1167" s="336" t="str">
        <f t="shared" si="64"/>
        <v/>
      </c>
      <c r="R1167" s="349"/>
      <c r="S1167" s="349"/>
      <c r="T1167" s="350"/>
      <c r="U1167" s="349"/>
      <c r="V1167" s="349"/>
      <c r="W1167" s="350"/>
      <c r="X1167" s="351"/>
      <c r="Y1167" s="349"/>
      <c r="Z1167" s="351"/>
      <c r="AA1167" s="354">
        <v>0</v>
      </c>
      <c r="AB1167" s="357">
        <v>0</v>
      </c>
      <c r="AC1167" s="148">
        <v>0</v>
      </c>
      <c r="AD1167" s="351"/>
      <c r="AE1167" s="349"/>
      <c r="AF1167" s="351"/>
      <c r="AG1167" s="88">
        <v>0</v>
      </c>
      <c r="AH1167" s="88">
        <v>0</v>
      </c>
      <c r="AI1167" s="352"/>
      <c r="AJ1167" s="352"/>
      <c r="AK1167" s="88"/>
      <c r="AL1167" s="352"/>
      <c r="AM1167" s="88"/>
      <c r="AN1167" s="88"/>
      <c r="AO1167" s="353"/>
      <c r="AP1167" s="353"/>
      <c r="AQ1167" s="358"/>
      <c r="AR1167" s="358"/>
      <c r="AS1167" s="358"/>
      <c r="AT1167" s="359"/>
      <c r="AU1167" s="88"/>
      <c r="AV1167" s="352"/>
      <c r="AW1167" s="349">
        <v>0</v>
      </c>
      <c r="AX1167" s="349">
        <v>0</v>
      </c>
      <c r="AY1167" s="351"/>
      <c r="AZ1167" s="349"/>
      <c r="BA1167" s="349"/>
      <c r="BB1167" s="351"/>
      <c r="BC1167" s="351"/>
      <c r="BD1167" s="349"/>
      <c r="BE1167" s="349"/>
      <c r="BF1167" s="338">
        <v>0</v>
      </c>
      <c r="BG1167" s="352"/>
      <c r="BH1167" s="148">
        <v>0</v>
      </c>
      <c r="BI1167" s="350"/>
      <c r="BJ1167" s="360"/>
      <c r="BK1167" s="343"/>
      <c r="BL1167" s="351"/>
      <c r="BM1167" s="351"/>
      <c r="BN1167" s="349"/>
      <c r="BO1167" s="349"/>
      <c r="BP1167" s="351"/>
      <c r="BQ1167" s="144">
        <v>0</v>
      </c>
      <c r="BR1167" s="352"/>
      <c r="BS1167" s="352"/>
      <c r="BT1167" s="352"/>
      <c r="BU1167" s="338"/>
      <c r="BV1167" s="144"/>
      <c r="BW1167" s="352"/>
      <c r="BX1167" s="352"/>
      <c r="BY1167" s="88"/>
      <c r="BZ1167" s="88"/>
      <c r="CA1167" s="149">
        <v>0</v>
      </c>
      <c r="CB1167" s="338">
        <v>0</v>
      </c>
      <c r="CC1167" s="88">
        <v>0</v>
      </c>
      <c r="CD1167" s="352"/>
      <c r="CE1167" s="352"/>
      <c r="CF1167" s="146">
        <v>0</v>
      </c>
      <c r="CG1167" s="349"/>
      <c r="CH1167" s="349"/>
      <c r="CI1167" s="350"/>
      <c r="CJ1167" s="351"/>
      <c r="CK1167" s="338"/>
      <c r="CL1167" s="352"/>
      <c r="CM1167" s="352"/>
      <c r="CN1167" s="338"/>
      <c r="CO1167" s="88"/>
    </row>
    <row r="1168" spans="1:93" ht="24" customHeight="1" x14ac:dyDescent="0.3">
      <c r="A1168" s="327" t="s">
        <v>3948</v>
      </c>
      <c r="B1168" s="328" t="s">
        <v>3949</v>
      </c>
      <c r="C1168" s="329" t="s">
        <v>720</v>
      </c>
      <c r="D1168" s="330">
        <f t="shared" si="52"/>
        <v>24</v>
      </c>
      <c r="E1168" s="331">
        <f t="shared" si="53"/>
        <v>18</v>
      </c>
      <c r="F1168" s="331">
        <f t="shared" si="54"/>
        <v>0</v>
      </c>
      <c r="G1168" s="331">
        <f t="shared" si="55"/>
        <v>0</v>
      </c>
      <c r="H1168" s="331">
        <f t="shared" si="56"/>
        <v>0</v>
      </c>
      <c r="I1168" s="331">
        <f t="shared" si="57"/>
        <v>0</v>
      </c>
      <c r="J1168" s="331">
        <f t="shared" si="58"/>
        <v>0</v>
      </c>
      <c r="K1168" s="331">
        <f t="shared" si="59"/>
        <v>0</v>
      </c>
      <c r="L1168" s="331">
        <f t="shared" si="60"/>
        <v>0</v>
      </c>
      <c r="M1168" s="332">
        <f t="shared" si="61"/>
        <v>0</v>
      </c>
      <c r="N1168" s="333">
        <f t="shared" si="62"/>
        <v>42</v>
      </c>
      <c r="O1168" s="334"/>
      <c r="P1168" s="335">
        <f t="shared" si="63"/>
        <v>42</v>
      </c>
      <c r="Q1168" s="336">
        <f t="shared" si="64"/>
        <v>248</v>
      </c>
      <c r="R1168" s="148"/>
      <c r="S1168" s="148"/>
      <c r="T1168" s="337"/>
      <c r="U1168" s="148"/>
      <c r="V1168" s="148"/>
      <c r="W1168" s="337"/>
      <c r="X1168" s="147"/>
      <c r="Y1168" s="148"/>
      <c r="Z1168" s="147"/>
      <c r="AA1168" s="338">
        <v>0</v>
      </c>
      <c r="AB1168" s="339">
        <v>0</v>
      </c>
      <c r="AC1168" s="148">
        <v>0</v>
      </c>
      <c r="AD1168" s="147"/>
      <c r="AE1168" s="148"/>
      <c r="AF1168" s="147">
        <v>24</v>
      </c>
      <c r="AG1168" s="88">
        <v>0</v>
      </c>
      <c r="AH1168" s="88">
        <v>0</v>
      </c>
      <c r="AI1168" s="145"/>
      <c r="AJ1168" s="145"/>
      <c r="AK1168" s="88"/>
      <c r="AL1168" s="145"/>
      <c r="AM1168" s="88"/>
      <c r="AN1168" s="88"/>
      <c r="AO1168" s="340"/>
      <c r="AP1168" s="340"/>
      <c r="AQ1168" s="358"/>
      <c r="AR1168" s="358"/>
      <c r="AS1168" s="358"/>
      <c r="AT1168" s="153"/>
      <c r="AU1168" s="88"/>
      <c r="AV1168" s="145"/>
      <c r="AW1168" s="148">
        <v>0</v>
      </c>
      <c r="AX1168" s="148">
        <v>0</v>
      </c>
      <c r="AY1168" s="147"/>
      <c r="AZ1168" s="148"/>
      <c r="BA1168" s="148"/>
      <c r="BB1168" s="147"/>
      <c r="BC1168" s="147"/>
      <c r="BD1168" s="148"/>
      <c r="BE1168" s="148"/>
      <c r="BF1168" s="338">
        <v>0</v>
      </c>
      <c r="BG1168" s="145"/>
      <c r="BH1168" s="148">
        <v>0</v>
      </c>
      <c r="BI1168" s="337"/>
      <c r="BJ1168" s="342"/>
      <c r="BK1168" s="343"/>
      <c r="BL1168" s="147"/>
      <c r="BM1168" s="147"/>
      <c r="BN1168" s="148"/>
      <c r="BO1168" s="148">
        <v>18</v>
      </c>
      <c r="BP1168" s="147"/>
      <c r="BQ1168" s="144">
        <v>0</v>
      </c>
      <c r="BR1168" s="145"/>
      <c r="BS1168" s="145"/>
      <c r="BT1168" s="145"/>
      <c r="BU1168" s="338"/>
      <c r="BV1168" s="144"/>
      <c r="BW1168" s="145"/>
      <c r="BX1168" s="145"/>
      <c r="BY1168" s="88"/>
      <c r="BZ1168" s="88"/>
      <c r="CA1168" s="149">
        <v>0</v>
      </c>
      <c r="CB1168" s="354">
        <v>0</v>
      </c>
      <c r="CC1168" s="344">
        <v>0</v>
      </c>
      <c r="CD1168" s="145"/>
      <c r="CE1168" s="145"/>
      <c r="CF1168" s="146">
        <v>0</v>
      </c>
      <c r="CG1168" s="148"/>
      <c r="CH1168" s="148"/>
      <c r="CI1168" s="337"/>
      <c r="CJ1168" s="147"/>
      <c r="CK1168" s="354"/>
      <c r="CL1168" s="145"/>
      <c r="CM1168" s="145"/>
      <c r="CN1168" s="354"/>
      <c r="CO1168" s="344"/>
    </row>
    <row r="1169" spans="1:93" ht="24" customHeight="1" x14ac:dyDescent="0.3">
      <c r="A1169" s="327" t="s">
        <v>3950</v>
      </c>
      <c r="B1169" s="328" t="s">
        <v>3951</v>
      </c>
      <c r="C1169" s="329" t="s">
        <v>2294</v>
      </c>
      <c r="D1169" s="330">
        <f t="shared" si="52"/>
        <v>0</v>
      </c>
      <c r="E1169" s="331">
        <f t="shared" si="53"/>
        <v>0</v>
      </c>
      <c r="F1169" s="331">
        <f t="shared" si="54"/>
        <v>0</v>
      </c>
      <c r="G1169" s="331">
        <f t="shared" si="55"/>
        <v>0</v>
      </c>
      <c r="H1169" s="331">
        <f t="shared" si="56"/>
        <v>0</v>
      </c>
      <c r="I1169" s="331">
        <f t="shared" si="57"/>
        <v>0</v>
      </c>
      <c r="J1169" s="331">
        <f t="shared" si="58"/>
        <v>0</v>
      </c>
      <c r="K1169" s="331">
        <f t="shared" si="59"/>
        <v>0</v>
      </c>
      <c r="L1169" s="331">
        <f t="shared" si="60"/>
        <v>0</v>
      </c>
      <c r="M1169" s="332">
        <f t="shared" si="61"/>
        <v>0</v>
      </c>
      <c r="N1169" s="333">
        <f t="shared" si="62"/>
        <v>0</v>
      </c>
      <c r="O1169" s="334"/>
      <c r="P1169" s="335">
        <f t="shared" si="63"/>
        <v>0</v>
      </c>
      <c r="Q1169" s="336" t="str">
        <f t="shared" si="64"/>
        <v/>
      </c>
      <c r="R1169" s="148"/>
      <c r="S1169" s="148"/>
      <c r="T1169" s="337"/>
      <c r="U1169" s="148"/>
      <c r="V1169" s="148"/>
      <c r="W1169" s="337"/>
      <c r="X1169" s="147"/>
      <c r="Y1169" s="148"/>
      <c r="Z1169" s="147"/>
      <c r="AA1169" s="338">
        <v>0</v>
      </c>
      <c r="AB1169" s="339">
        <v>0</v>
      </c>
      <c r="AC1169" s="148">
        <v>0</v>
      </c>
      <c r="AD1169" s="147"/>
      <c r="AE1169" s="148"/>
      <c r="AF1169" s="147"/>
      <c r="AG1169" s="144">
        <v>0</v>
      </c>
      <c r="AH1169" s="144">
        <v>0</v>
      </c>
      <c r="AI1169" s="145"/>
      <c r="AJ1169" s="145"/>
      <c r="AK1169" s="144"/>
      <c r="AL1169" s="145"/>
      <c r="AM1169" s="144"/>
      <c r="AN1169" s="144"/>
      <c r="AO1169" s="340"/>
      <c r="AP1169" s="340"/>
      <c r="AQ1169" s="341"/>
      <c r="AR1169" s="341"/>
      <c r="AS1169" s="341"/>
      <c r="AT1169" s="153"/>
      <c r="AU1169" s="144"/>
      <c r="AV1169" s="145"/>
      <c r="AW1169" s="349">
        <v>0</v>
      </c>
      <c r="AX1169" s="349">
        <v>0</v>
      </c>
      <c r="AY1169" s="147"/>
      <c r="AZ1169" s="349"/>
      <c r="BA1169" s="349"/>
      <c r="BB1169" s="147"/>
      <c r="BC1169" s="147"/>
      <c r="BD1169" s="349"/>
      <c r="BE1169" s="349"/>
      <c r="BF1169" s="338">
        <v>0</v>
      </c>
      <c r="BG1169" s="145"/>
      <c r="BH1169" s="349">
        <v>0</v>
      </c>
      <c r="BI1169" s="337"/>
      <c r="BJ1169" s="342"/>
      <c r="BK1169" s="343"/>
      <c r="BL1169" s="147"/>
      <c r="BM1169" s="147"/>
      <c r="BN1169" s="349"/>
      <c r="BO1169" s="349"/>
      <c r="BP1169" s="147"/>
      <c r="BQ1169" s="144">
        <v>0</v>
      </c>
      <c r="BR1169" s="145"/>
      <c r="BS1169" s="145"/>
      <c r="BT1169" s="145"/>
      <c r="BU1169" s="338"/>
      <c r="BV1169" s="144"/>
      <c r="BW1169" s="145"/>
      <c r="BX1169" s="145"/>
      <c r="BY1169" s="144"/>
      <c r="BZ1169" s="144"/>
      <c r="CA1169" s="355">
        <v>0</v>
      </c>
      <c r="CB1169" s="354">
        <v>0</v>
      </c>
      <c r="CC1169" s="344">
        <v>0</v>
      </c>
      <c r="CD1169" s="145"/>
      <c r="CE1169" s="145"/>
      <c r="CF1169" s="146">
        <v>0</v>
      </c>
      <c r="CG1169" s="148"/>
      <c r="CH1169" s="148"/>
      <c r="CI1169" s="337"/>
      <c r="CJ1169" s="147"/>
      <c r="CK1169" s="354"/>
      <c r="CL1169" s="145"/>
      <c r="CM1169" s="145"/>
      <c r="CN1169" s="354"/>
      <c r="CO1169" s="344"/>
    </row>
    <row r="1170" spans="1:93" ht="24" customHeight="1" x14ac:dyDescent="0.3">
      <c r="A1170" s="327">
        <v>820810</v>
      </c>
      <c r="B1170" s="328" t="s">
        <v>3952</v>
      </c>
      <c r="C1170" s="329" t="s">
        <v>686</v>
      </c>
      <c r="D1170" s="330">
        <f t="shared" si="52"/>
        <v>20</v>
      </c>
      <c r="E1170" s="331">
        <f t="shared" si="53"/>
        <v>8</v>
      </c>
      <c r="F1170" s="331">
        <f t="shared" si="54"/>
        <v>0</v>
      </c>
      <c r="G1170" s="331">
        <f t="shared" si="55"/>
        <v>0</v>
      </c>
      <c r="H1170" s="331">
        <f t="shared" si="56"/>
        <v>0</v>
      </c>
      <c r="I1170" s="331">
        <f t="shared" si="57"/>
        <v>0</v>
      </c>
      <c r="J1170" s="331">
        <f t="shared" si="58"/>
        <v>0</v>
      </c>
      <c r="K1170" s="331">
        <f t="shared" si="59"/>
        <v>0</v>
      </c>
      <c r="L1170" s="331">
        <f t="shared" si="60"/>
        <v>0</v>
      </c>
      <c r="M1170" s="332">
        <f t="shared" si="61"/>
        <v>0</v>
      </c>
      <c r="N1170" s="333">
        <f t="shared" si="62"/>
        <v>28</v>
      </c>
      <c r="O1170" s="334"/>
      <c r="P1170" s="335">
        <f t="shared" si="63"/>
        <v>28</v>
      </c>
      <c r="Q1170" s="336">
        <f t="shared" si="64"/>
        <v>367</v>
      </c>
      <c r="R1170" s="148"/>
      <c r="S1170" s="148"/>
      <c r="T1170" s="337"/>
      <c r="U1170" s="148"/>
      <c r="V1170" s="148"/>
      <c r="W1170" s="337"/>
      <c r="X1170" s="147"/>
      <c r="Y1170" s="148"/>
      <c r="Z1170" s="147"/>
      <c r="AA1170" s="338">
        <v>0</v>
      </c>
      <c r="AB1170" s="339">
        <v>0</v>
      </c>
      <c r="AC1170" s="148">
        <v>0</v>
      </c>
      <c r="AD1170" s="147"/>
      <c r="AE1170" s="148"/>
      <c r="AF1170" s="147">
        <v>8</v>
      </c>
      <c r="AG1170" s="144">
        <v>0</v>
      </c>
      <c r="AH1170" s="144">
        <v>0</v>
      </c>
      <c r="AI1170" s="145"/>
      <c r="AJ1170" s="145"/>
      <c r="AK1170" s="144"/>
      <c r="AL1170" s="145"/>
      <c r="AM1170" s="144"/>
      <c r="AN1170" s="144"/>
      <c r="AO1170" s="340"/>
      <c r="AP1170" s="340"/>
      <c r="AQ1170" s="341"/>
      <c r="AR1170" s="341"/>
      <c r="AS1170" s="341"/>
      <c r="AT1170" s="153"/>
      <c r="AU1170" s="144"/>
      <c r="AV1170" s="145"/>
      <c r="AW1170" s="148">
        <v>0</v>
      </c>
      <c r="AX1170" s="148">
        <v>0</v>
      </c>
      <c r="AY1170" s="147"/>
      <c r="AZ1170" s="148"/>
      <c r="BA1170" s="148"/>
      <c r="BB1170" s="147"/>
      <c r="BC1170" s="147"/>
      <c r="BD1170" s="148"/>
      <c r="BE1170" s="148"/>
      <c r="BF1170" s="338">
        <v>0</v>
      </c>
      <c r="BG1170" s="145"/>
      <c r="BH1170" s="349">
        <v>0</v>
      </c>
      <c r="BI1170" s="337"/>
      <c r="BJ1170" s="342"/>
      <c r="BK1170" s="343"/>
      <c r="BL1170" s="147"/>
      <c r="BM1170" s="147"/>
      <c r="BN1170" s="148"/>
      <c r="BO1170" s="148">
        <v>20</v>
      </c>
      <c r="BP1170" s="147"/>
      <c r="BQ1170" s="344">
        <v>0</v>
      </c>
      <c r="BR1170" s="145"/>
      <c r="BS1170" s="145"/>
      <c r="BT1170" s="145"/>
      <c r="BU1170" s="338"/>
      <c r="BV1170" s="344"/>
      <c r="BW1170" s="145"/>
      <c r="BX1170" s="145"/>
      <c r="BY1170" s="144"/>
      <c r="BZ1170" s="144"/>
      <c r="CA1170" s="355">
        <v>0</v>
      </c>
      <c r="CB1170" s="338">
        <v>0</v>
      </c>
      <c r="CC1170" s="344">
        <v>0</v>
      </c>
      <c r="CD1170" s="145"/>
      <c r="CE1170" s="145"/>
      <c r="CF1170" s="146">
        <v>0</v>
      </c>
      <c r="CG1170" s="148"/>
      <c r="CH1170" s="148"/>
      <c r="CI1170" s="337"/>
      <c r="CJ1170" s="147"/>
      <c r="CK1170" s="338"/>
      <c r="CL1170" s="145"/>
      <c r="CM1170" s="145"/>
      <c r="CN1170" s="338"/>
      <c r="CO1170" s="344"/>
    </row>
    <row r="1171" spans="1:93" ht="24" customHeight="1" x14ac:dyDescent="0.3">
      <c r="A1171" s="345" t="s">
        <v>3953</v>
      </c>
      <c r="B1171" s="328" t="s">
        <v>3954</v>
      </c>
      <c r="C1171" s="329" t="s">
        <v>2578</v>
      </c>
      <c r="D1171" s="330">
        <f t="shared" si="52"/>
        <v>9</v>
      </c>
      <c r="E1171" s="331">
        <f t="shared" si="53"/>
        <v>3</v>
      </c>
      <c r="F1171" s="331">
        <f t="shared" si="54"/>
        <v>0</v>
      </c>
      <c r="G1171" s="331">
        <f t="shared" si="55"/>
        <v>0</v>
      </c>
      <c r="H1171" s="331">
        <f t="shared" si="56"/>
        <v>0</v>
      </c>
      <c r="I1171" s="331">
        <f t="shared" si="57"/>
        <v>0</v>
      </c>
      <c r="J1171" s="331">
        <f t="shared" si="58"/>
        <v>0</v>
      </c>
      <c r="K1171" s="331">
        <f t="shared" si="59"/>
        <v>0</v>
      </c>
      <c r="L1171" s="331">
        <f t="shared" si="60"/>
        <v>0</v>
      </c>
      <c r="M1171" s="332">
        <f t="shared" si="61"/>
        <v>0</v>
      </c>
      <c r="N1171" s="333">
        <f t="shared" si="62"/>
        <v>12</v>
      </c>
      <c r="O1171" s="334"/>
      <c r="P1171" s="335">
        <f t="shared" si="63"/>
        <v>12</v>
      </c>
      <c r="Q1171" s="336">
        <f t="shared" si="64"/>
        <v>604</v>
      </c>
      <c r="R1171" s="148"/>
      <c r="S1171" s="148"/>
      <c r="T1171" s="337"/>
      <c r="U1171" s="148"/>
      <c r="V1171" s="148"/>
      <c r="W1171" s="337"/>
      <c r="X1171" s="147"/>
      <c r="Y1171" s="148"/>
      <c r="Z1171" s="147"/>
      <c r="AA1171" s="338">
        <v>0</v>
      </c>
      <c r="AB1171" s="339">
        <v>0</v>
      </c>
      <c r="AC1171" s="148">
        <v>0</v>
      </c>
      <c r="AD1171" s="147"/>
      <c r="AE1171" s="148"/>
      <c r="AF1171" s="147">
        <v>3</v>
      </c>
      <c r="AG1171" s="144">
        <v>0</v>
      </c>
      <c r="AH1171" s="144">
        <v>0</v>
      </c>
      <c r="AI1171" s="145"/>
      <c r="AJ1171" s="145"/>
      <c r="AK1171" s="144"/>
      <c r="AL1171" s="145"/>
      <c r="AM1171" s="144"/>
      <c r="AN1171" s="144"/>
      <c r="AO1171" s="340"/>
      <c r="AP1171" s="340"/>
      <c r="AQ1171" s="341"/>
      <c r="AR1171" s="341"/>
      <c r="AS1171" s="341"/>
      <c r="AT1171" s="153"/>
      <c r="AU1171" s="144"/>
      <c r="AV1171" s="145"/>
      <c r="AW1171" s="148">
        <v>0</v>
      </c>
      <c r="AX1171" s="148">
        <v>0</v>
      </c>
      <c r="AY1171" s="147"/>
      <c r="AZ1171" s="148"/>
      <c r="BA1171" s="148"/>
      <c r="BB1171" s="147"/>
      <c r="BC1171" s="147"/>
      <c r="BD1171" s="148"/>
      <c r="BE1171" s="148"/>
      <c r="BF1171" s="354">
        <v>0</v>
      </c>
      <c r="BG1171" s="145"/>
      <c r="BH1171" s="148">
        <v>0</v>
      </c>
      <c r="BI1171" s="337"/>
      <c r="BJ1171" s="342"/>
      <c r="BK1171" s="343"/>
      <c r="BL1171" s="147"/>
      <c r="BM1171" s="147"/>
      <c r="BN1171" s="148"/>
      <c r="BO1171" s="148">
        <v>9</v>
      </c>
      <c r="BP1171" s="147"/>
      <c r="BQ1171" s="88">
        <v>0</v>
      </c>
      <c r="BR1171" s="352"/>
      <c r="BS1171" s="352"/>
      <c r="BT1171" s="145"/>
      <c r="BU1171" s="354"/>
      <c r="BV1171" s="88"/>
      <c r="BW1171" s="145"/>
      <c r="BX1171" s="145"/>
      <c r="BY1171" s="144"/>
      <c r="BZ1171" s="144"/>
      <c r="CA1171" s="149">
        <v>0</v>
      </c>
      <c r="CB1171" s="354">
        <v>0</v>
      </c>
      <c r="CC1171" s="344">
        <v>0</v>
      </c>
      <c r="CD1171" s="145"/>
      <c r="CE1171" s="145"/>
      <c r="CF1171" s="146">
        <v>0</v>
      </c>
      <c r="CG1171" s="148"/>
      <c r="CH1171" s="148"/>
      <c r="CI1171" s="337"/>
      <c r="CJ1171" s="147"/>
      <c r="CK1171" s="354"/>
      <c r="CL1171" s="145"/>
      <c r="CM1171" s="145"/>
      <c r="CN1171" s="354"/>
      <c r="CO1171" s="344"/>
    </row>
    <row r="1172" spans="1:93" ht="24" customHeight="1" x14ac:dyDescent="0.3">
      <c r="A1172" s="327" t="s">
        <v>3955</v>
      </c>
      <c r="B1172" s="328" t="s">
        <v>3956</v>
      </c>
      <c r="C1172" s="329" t="s">
        <v>2294</v>
      </c>
      <c r="D1172" s="330">
        <f t="shared" si="52"/>
        <v>0</v>
      </c>
      <c r="E1172" s="331">
        <f t="shared" si="53"/>
        <v>0</v>
      </c>
      <c r="F1172" s="331">
        <f t="shared" si="54"/>
        <v>0</v>
      </c>
      <c r="G1172" s="331">
        <f t="shared" si="55"/>
        <v>0</v>
      </c>
      <c r="H1172" s="331">
        <f t="shared" si="56"/>
        <v>0</v>
      </c>
      <c r="I1172" s="331">
        <f t="shared" si="57"/>
        <v>0</v>
      </c>
      <c r="J1172" s="331">
        <f t="shared" si="58"/>
        <v>0</v>
      </c>
      <c r="K1172" s="331">
        <f t="shared" si="59"/>
        <v>0</v>
      </c>
      <c r="L1172" s="331">
        <f t="shared" si="60"/>
        <v>0</v>
      </c>
      <c r="M1172" s="332">
        <f t="shared" si="61"/>
        <v>0</v>
      </c>
      <c r="N1172" s="333">
        <f t="shared" si="62"/>
        <v>0</v>
      </c>
      <c r="O1172" s="334"/>
      <c r="P1172" s="335">
        <f t="shared" si="63"/>
        <v>0</v>
      </c>
      <c r="Q1172" s="336" t="str">
        <f t="shared" si="64"/>
        <v/>
      </c>
      <c r="R1172" s="148"/>
      <c r="S1172" s="148"/>
      <c r="T1172" s="337"/>
      <c r="U1172" s="148"/>
      <c r="V1172" s="148"/>
      <c r="W1172" s="337"/>
      <c r="X1172" s="147"/>
      <c r="Y1172" s="148"/>
      <c r="Z1172" s="147"/>
      <c r="AA1172" s="338">
        <v>0</v>
      </c>
      <c r="AB1172" s="339">
        <v>0</v>
      </c>
      <c r="AC1172" s="349">
        <v>0</v>
      </c>
      <c r="AD1172" s="147"/>
      <c r="AE1172" s="148"/>
      <c r="AF1172" s="147"/>
      <c r="AG1172" s="88">
        <v>0</v>
      </c>
      <c r="AH1172" s="88">
        <v>0</v>
      </c>
      <c r="AI1172" s="145"/>
      <c r="AJ1172" s="145"/>
      <c r="AK1172" s="88"/>
      <c r="AL1172" s="145"/>
      <c r="AM1172" s="88"/>
      <c r="AN1172" s="88"/>
      <c r="AO1172" s="340"/>
      <c r="AP1172" s="340"/>
      <c r="AQ1172" s="358"/>
      <c r="AR1172" s="358"/>
      <c r="AS1172" s="358"/>
      <c r="AT1172" s="153"/>
      <c r="AU1172" s="88"/>
      <c r="AV1172" s="145"/>
      <c r="AW1172" s="148">
        <v>0</v>
      </c>
      <c r="AX1172" s="148">
        <v>0</v>
      </c>
      <c r="AY1172" s="147"/>
      <c r="AZ1172" s="148"/>
      <c r="BA1172" s="148"/>
      <c r="BB1172" s="147"/>
      <c r="BC1172" s="147"/>
      <c r="BD1172" s="148"/>
      <c r="BE1172" s="148"/>
      <c r="BF1172" s="354">
        <v>0</v>
      </c>
      <c r="BG1172" s="145"/>
      <c r="BH1172" s="148">
        <v>0</v>
      </c>
      <c r="BI1172" s="337"/>
      <c r="BJ1172" s="342"/>
      <c r="BK1172" s="343"/>
      <c r="BL1172" s="147"/>
      <c r="BM1172" s="147"/>
      <c r="BN1172" s="148"/>
      <c r="BO1172" s="148"/>
      <c r="BP1172" s="147"/>
      <c r="BQ1172" s="364">
        <v>0</v>
      </c>
      <c r="BR1172" s="352"/>
      <c r="BS1172" s="352"/>
      <c r="BT1172" s="145"/>
      <c r="BU1172" s="354"/>
      <c r="BV1172" s="364"/>
      <c r="BW1172" s="145"/>
      <c r="BX1172" s="145"/>
      <c r="BY1172" s="88"/>
      <c r="BZ1172" s="88"/>
      <c r="CA1172" s="355">
        <v>0</v>
      </c>
      <c r="CB1172" s="338">
        <v>0</v>
      </c>
      <c r="CC1172" s="344">
        <v>0</v>
      </c>
      <c r="CD1172" s="145"/>
      <c r="CE1172" s="145"/>
      <c r="CF1172" s="356">
        <v>0</v>
      </c>
      <c r="CG1172" s="148"/>
      <c r="CH1172" s="148"/>
      <c r="CI1172" s="337"/>
      <c r="CJ1172" s="147"/>
      <c r="CK1172" s="338"/>
      <c r="CL1172" s="145"/>
      <c r="CM1172" s="145"/>
      <c r="CN1172" s="338"/>
      <c r="CO1172" s="344"/>
    </row>
    <row r="1173" spans="1:93" ht="24" customHeight="1" x14ac:dyDescent="0.3">
      <c r="A1173" s="327" t="s">
        <v>3957</v>
      </c>
      <c r="B1173" s="328" t="s">
        <v>3958</v>
      </c>
      <c r="C1173" s="329" t="s">
        <v>171</v>
      </c>
      <c r="D1173" s="330">
        <f t="shared" si="52"/>
        <v>0</v>
      </c>
      <c r="E1173" s="331">
        <f t="shared" si="53"/>
        <v>0</v>
      </c>
      <c r="F1173" s="331">
        <f t="shared" si="54"/>
        <v>0</v>
      </c>
      <c r="G1173" s="331">
        <f t="shared" si="55"/>
        <v>0</v>
      </c>
      <c r="H1173" s="331">
        <f t="shared" si="56"/>
        <v>0</v>
      </c>
      <c r="I1173" s="331">
        <f t="shared" si="57"/>
        <v>0</v>
      </c>
      <c r="J1173" s="331">
        <f t="shared" si="58"/>
        <v>0</v>
      </c>
      <c r="K1173" s="331">
        <f t="shared" si="59"/>
        <v>0</v>
      </c>
      <c r="L1173" s="331">
        <f t="shared" si="60"/>
        <v>0</v>
      </c>
      <c r="M1173" s="332">
        <f t="shared" si="61"/>
        <v>0</v>
      </c>
      <c r="N1173" s="333">
        <f t="shared" si="62"/>
        <v>0</v>
      </c>
      <c r="O1173" s="334"/>
      <c r="P1173" s="335">
        <f t="shared" si="63"/>
        <v>0</v>
      </c>
      <c r="Q1173" s="336" t="str">
        <f t="shared" si="64"/>
        <v/>
      </c>
      <c r="R1173" s="349"/>
      <c r="S1173" s="349"/>
      <c r="T1173" s="337"/>
      <c r="U1173" s="349"/>
      <c r="V1173" s="349"/>
      <c r="W1173" s="337"/>
      <c r="X1173" s="147"/>
      <c r="Y1173" s="349"/>
      <c r="Z1173" s="147"/>
      <c r="AA1173" s="338">
        <v>0</v>
      </c>
      <c r="AB1173" s="339">
        <v>0</v>
      </c>
      <c r="AC1173" s="148">
        <v>0</v>
      </c>
      <c r="AD1173" s="147"/>
      <c r="AE1173" s="349"/>
      <c r="AF1173" s="147"/>
      <c r="AG1173" s="88">
        <v>0</v>
      </c>
      <c r="AH1173" s="88">
        <v>0</v>
      </c>
      <c r="AI1173" s="145"/>
      <c r="AJ1173" s="145"/>
      <c r="AK1173" s="88"/>
      <c r="AL1173" s="145"/>
      <c r="AM1173" s="88"/>
      <c r="AN1173" s="88"/>
      <c r="AO1173" s="340"/>
      <c r="AP1173" s="340"/>
      <c r="AQ1173" s="358"/>
      <c r="AR1173" s="358"/>
      <c r="AS1173" s="358"/>
      <c r="AT1173" s="153"/>
      <c r="AU1173" s="88"/>
      <c r="AV1173" s="145"/>
      <c r="AW1173" s="148">
        <v>0</v>
      </c>
      <c r="AX1173" s="148">
        <v>0</v>
      </c>
      <c r="AY1173" s="147"/>
      <c r="AZ1173" s="148"/>
      <c r="BA1173" s="148"/>
      <c r="BB1173" s="147"/>
      <c r="BC1173" s="147"/>
      <c r="BD1173" s="148"/>
      <c r="BE1173" s="148"/>
      <c r="BF1173" s="338">
        <v>0</v>
      </c>
      <c r="BG1173" s="145"/>
      <c r="BH1173" s="148">
        <v>0</v>
      </c>
      <c r="BI1173" s="337"/>
      <c r="BJ1173" s="360"/>
      <c r="BK1173" s="343"/>
      <c r="BL1173" s="147"/>
      <c r="BM1173" s="147"/>
      <c r="BN1173" s="148"/>
      <c r="BO1173" s="148"/>
      <c r="BP1173" s="147"/>
      <c r="BQ1173" s="344">
        <v>0</v>
      </c>
      <c r="BR1173" s="145"/>
      <c r="BS1173" s="145"/>
      <c r="BT1173" s="145"/>
      <c r="BU1173" s="338"/>
      <c r="BV1173" s="344"/>
      <c r="BW1173" s="145"/>
      <c r="BX1173" s="145"/>
      <c r="BY1173" s="88"/>
      <c r="BZ1173" s="88"/>
      <c r="CA1173" s="149">
        <v>0</v>
      </c>
      <c r="CB1173" s="338">
        <v>0</v>
      </c>
      <c r="CC1173" s="88">
        <v>0</v>
      </c>
      <c r="CD1173" s="145"/>
      <c r="CE1173" s="145"/>
      <c r="CF1173" s="356">
        <v>0</v>
      </c>
      <c r="CG1173" s="148"/>
      <c r="CH1173" s="148"/>
      <c r="CI1173" s="337"/>
      <c r="CJ1173" s="147"/>
      <c r="CK1173" s="338"/>
      <c r="CL1173" s="145"/>
      <c r="CM1173" s="145"/>
      <c r="CN1173" s="338"/>
      <c r="CO1173" s="88"/>
    </row>
    <row r="1174" spans="1:93" ht="24" customHeight="1" x14ac:dyDescent="0.3">
      <c r="A1174" s="345" t="s">
        <v>3959</v>
      </c>
      <c r="B1174" s="328" t="s">
        <v>3960</v>
      </c>
      <c r="C1174" s="329" t="s">
        <v>314</v>
      </c>
      <c r="D1174" s="330">
        <f t="shared" si="52"/>
        <v>0</v>
      </c>
      <c r="E1174" s="331">
        <f t="shared" si="53"/>
        <v>0</v>
      </c>
      <c r="F1174" s="331">
        <f t="shared" si="54"/>
        <v>0</v>
      </c>
      <c r="G1174" s="331">
        <f t="shared" si="55"/>
        <v>0</v>
      </c>
      <c r="H1174" s="331">
        <f t="shared" si="56"/>
        <v>0</v>
      </c>
      <c r="I1174" s="331">
        <f t="shared" si="57"/>
        <v>0</v>
      </c>
      <c r="J1174" s="331">
        <f t="shared" si="58"/>
        <v>0</v>
      </c>
      <c r="K1174" s="331">
        <f t="shared" si="59"/>
        <v>0</v>
      </c>
      <c r="L1174" s="331">
        <f t="shared" si="60"/>
        <v>0</v>
      </c>
      <c r="M1174" s="332">
        <f t="shared" si="61"/>
        <v>0</v>
      </c>
      <c r="N1174" s="333">
        <f t="shared" si="62"/>
        <v>0</v>
      </c>
      <c r="O1174" s="334"/>
      <c r="P1174" s="335">
        <f t="shared" si="63"/>
        <v>0</v>
      </c>
      <c r="Q1174" s="336" t="str">
        <f t="shared" si="64"/>
        <v/>
      </c>
      <c r="R1174" s="349"/>
      <c r="S1174" s="349"/>
      <c r="T1174" s="350"/>
      <c r="U1174" s="349"/>
      <c r="V1174" s="349"/>
      <c r="W1174" s="350"/>
      <c r="X1174" s="351"/>
      <c r="Y1174" s="349"/>
      <c r="Z1174" s="351"/>
      <c r="AA1174" s="338">
        <v>0</v>
      </c>
      <c r="AB1174" s="339">
        <v>0</v>
      </c>
      <c r="AC1174" s="148">
        <v>0</v>
      </c>
      <c r="AD1174" s="351"/>
      <c r="AE1174" s="349"/>
      <c r="AF1174" s="351"/>
      <c r="AG1174" s="144">
        <v>0</v>
      </c>
      <c r="AH1174" s="144">
        <v>0</v>
      </c>
      <c r="AI1174" s="145"/>
      <c r="AJ1174" s="145"/>
      <c r="AK1174" s="144"/>
      <c r="AL1174" s="145"/>
      <c r="AM1174" s="144"/>
      <c r="AN1174" s="144"/>
      <c r="AO1174" s="340"/>
      <c r="AP1174" s="340"/>
      <c r="AQ1174" s="341"/>
      <c r="AR1174" s="341"/>
      <c r="AS1174" s="341"/>
      <c r="AT1174" s="153"/>
      <c r="AU1174" s="144"/>
      <c r="AV1174" s="145"/>
      <c r="AW1174" s="148">
        <v>0</v>
      </c>
      <c r="AX1174" s="148">
        <v>0</v>
      </c>
      <c r="AY1174" s="351"/>
      <c r="AZ1174" s="148"/>
      <c r="BA1174" s="148"/>
      <c r="BB1174" s="351"/>
      <c r="BC1174" s="351"/>
      <c r="BD1174" s="148"/>
      <c r="BE1174" s="148"/>
      <c r="BF1174" s="354">
        <v>0</v>
      </c>
      <c r="BG1174" s="145"/>
      <c r="BH1174" s="148">
        <v>0</v>
      </c>
      <c r="BI1174" s="350"/>
      <c r="BJ1174" s="360"/>
      <c r="BK1174" s="343"/>
      <c r="BL1174" s="351"/>
      <c r="BM1174" s="351"/>
      <c r="BN1174" s="148"/>
      <c r="BO1174" s="148"/>
      <c r="BP1174" s="351"/>
      <c r="BQ1174" s="364">
        <v>0</v>
      </c>
      <c r="BR1174" s="352"/>
      <c r="BS1174" s="352"/>
      <c r="BT1174" s="145"/>
      <c r="BU1174" s="354"/>
      <c r="BV1174" s="364"/>
      <c r="BW1174" s="145"/>
      <c r="BX1174" s="145"/>
      <c r="BY1174" s="144"/>
      <c r="BZ1174" s="144"/>
      <c r="CA1174" s="149">
        <v>0</v>
      </c>
      <c r="CB1174" s="338">
        <v>0</v>
      </c>
      <c r="CC1174" s="344">
        <v>0</v>
      </c>
      <c r="CD1174" s="145"/>
      <c r="CE1174" s="145"/>
      <c r="CF1174" s="146">
        <v>0</v>
      </c>
      <c r="CG1174" s="349"/>
      <c r="CH1174" s="349"/>
      <c r="CI1174" s="350"/>
      <c r="CJ1174" s="351"/>
      <c r="CK1174" s="338"/>
      <c r="CL1174" s="145"/>
      <c r="CM1174" s="145"/>
      <c r="CN1174" s="338"/>
      <c r="CO1174" s="344"/>
    </row>
    <row r="1175" spans="1:93" ht="24" customHeight="1" x14ac:dyDescent="0.3">
      <c r="A1175" s="346" t="s">
        <v>3961</v>
      </c>
      <c r="B1175" s="347" t="s">
        <v>3962</v>
      </c>
      <c r="C1175" s="348" t="s">
        <v>1839</v>
      </c>
      <c r="D1175" s="330">
        <f t="shared" si="52"/>
        <v>15</v>
      </c>
      <c r="E1175" s="331">
        <f t="shared" si="53"/>
        <v>12</v>
      </c>
      <c r="F1175" s="331">
        <f t="shared" si="54"/>
        <v>1</v>
      </c>
      <c r="G1175" s="331">
        <f t="shared" si="55"/>
        <v>0</v>
      </c>
      <c r="H1175" s="331">
        <f t="shared" si="56"/>
        <v>0</v>
      </c>
      <c r="I1175" s="331">
        <f t="shared" si="57"/>
        <v>0</v>
      </c>
      <c r="J1175" s="331">
        <f t="shared" si="58"/>
        <v>0</v>
      </c>
      <c r="K1175" s="331">
        <f t="shared" si="59"/>
        <v>0</v>
      </c>
      <c r="L1175" s="331">
        <f t="shared" si="60"/>
        <v>0</v>
      </c>
      <c r="M1175" s="332">
        <f t="shared" si="61"/>
        <v>0</v>
      </c>
      <c r="N1175" s="333">
        <f t="shared" si="62"/>
        <v>28</v>
      </c>
      <c r="O1175" s="334"/>
      <c r="P1175" s="335">
        <f t="shared" si="63"/>
        <v>28</v>
      </c>
      <c r="Q1175" s="336">
        <f t="shared" si="64"/>
        <v>367</v>
      </c>
      <c r="R1175" s="148"/>
      <c r="S1175" s="148"/>
      <c r="T1175" s="350"/>
      <c r="U1175" s="148"/>
      <c r="V1175" s="148"/>
      <c r="W1175" s="350"/>
      <c r="X1175" s="351"/>
      <c r="Y1175" s="148"/>
      <c r="Z1175" s="351"/>
      <c r="AA1175" s="338">
        <v>0</v>
      </c>
      <c r="AB1175" s="339">
        <v>0</v>
      </c>
      <c r="AC1175" s="148">
        <v>0</v>
      </c>
      <c r="AD1175" s="351"/>
      <c r="AE1175" s="148"/>
      <c r="AF1175" s="351">
        <v>12</v>
      </c>
      <c r="AG1175" s="144">
        <v>0</v>
      </c>
      <c r="AH1175" s="144">
        <v>0</v>
      </c>
      <c r="AI1175" s="352">
        <v>1</v>
      </c>
      <c r="AJ1175" s="352"/>
      <c r="AK1175" s="144"/>
      <c r="AL1175" s="352"/>
      <c r="AM1175" s="144"/>
      <c r="AN1175" s="144"/>
      <c r="AO1175" s="353"/>
      <c r="AP1175" s="353"/>
      <c r="AQ1175" s="341"/>
      <c r="AR1175" s="341"/>
      <c r="AS1175" s="341"/>
      <c r="AT1175" s="153"/>
      <c r="AU1175" s="144"/>
      <c r="AV1175" s="352"/>
      <c r="AW1175" s="148">
        <v>0</v>
      </c>
      <c r="AX1175" s="148">
        <v>0</v>
      </c>
      <c r="AY1175" s="351"/>
      <c r="AZ1175" s="148"/>
      <c r="BA1175" s="148"/>
      <c r="BB1175" s="351"/>
      <c r="BC1175" s="351"/>
      <c r="BD1175" s="148"/>
      <c r="BE1175" s="148"/>
      <c r="BF1175" s="338">
        <v>0</v>
      </c>
      <c r="BG1175" s="352"/>
      <c r="BH1175" s="148">
        <v>0</v>
      </c>
      <c r="BI1175" s="350"/>
      <c r="BJ1175" s="342"/>
      <c r="BK1175" s="343"/>
      <c r="BL1175" s="351"/>
      <c r="BM1175" s="351"/>
      <c r="BN1175" s="148"/>
      <c r="BO1175" s="148">
        <v>15</v>
      </c>
      <c r="BP1175" s="351"/>
      <c r="BQ1175" s="144">
        <v>0</v>
      </c>
      <c r="BR1175" s="352"/>
      <c r="BS1175" s="352"/>
      <c r="BT1175" s="352"/>
      <c r="BU1175" s="338"/>
      <c r="BV1175" s="144"/>
      <c r="BW1175" s="352"/>
      <c r="BX1175" s="352"/>
      <c r="BY1175" s="144"/>
      <c r="BZ1175" s="144"/>
      <c r="CA1175" s="149">
        <v>0</v>
      </c>
      <c r="CB1175" s="354">
        <v>0</v>
      </c>
      <c r="CC1175" s="344">
        <v>0</v>
      </c>
      <c r="CD1175" s="352"/>
      <c r="CE1175" s="352"/>
      <c r="CF1175" s="356">
        <v>0</v>
      </c>
      <c r="CG1175" s="349"/>
      <c r="CH1175" s="349"/>
      <c r="CI1175" s="350"/>
      <c r="CJ1175" s="351"/>
      <c r="CK1175" s="354"/>
      <c r="CL1175" s="352"/>
      <c r="CM1175" s="352"/>
      <c r="CN1175" s="354"/>
      <c r="CO1175" s="344"/>
    </row>
    <row r="1176" spans="1:93" ht="24" customHeight="1" x14ac:dyDescent="0.3">
      <c r="A1176" s="327">
        <v>9609020</v>
      </c>
      <c r="B1176" s="328" t="s">
        <v>3963</v>
      </c>
      <c r="C1176" s="329" t="s">
        <v>158</v>
      </c>
      <c r="D1176" s="330">
        <f t="shared" si="52"/>
        <v>0</v>
      </c>
      <c r="E1176" s="331">
        <f t="shared" si="53"/>
        <v>0</v>
      </c>
      <c r="F1176" s="331">
        <f t="shared" si="54"/>
        <v>0</v>
      </c>
      <c r="G1176" s="331">
        <f t="shared" si="55"/>
        <v>0</v>
      </c>
      <c r="H1176" s="331">
        <f t="shared" si="56"/>
        <v>0</v>
      </c>
      <c r="I1176" s="331">
        <f t="shared" si="57"/>
        <v>0</v>
      </c>
      <c r="J1176" s="331">
        <f t="shared" si="58"/>
        <v>0</v>
      </c>
      <c r="K1176" s="331">
        <f t="shared" si="59"/>
        <v>0</v>
      </c>
      <c r="L1176" s="331">
        <f t="shared" si="60"/>
        <v>0</v>
      </c>
      <c r="M1176" s="332">
        <f t="shared" si="61"/>
        <v>0</v>
      </c>
      <c r="N1176" s="333">
        <f t="shared" si="62"/>
        <v>0</v>
      </c>
      <c r="O1176" s="334"/>
      <c r="P1176" s="335">
        <f t="shared" si="63"/>
        <v>0</v>
      </c>
      <c r="Q1176" s="336" t="str">
        <f t="shared" si="64"/>
        <v/>
      </c>
      <c r="R1176" s="148"/>
      <c r="S1176" s="148"/>
      <c r="T1176" s="337"/>
      <c r="U1176" s="148"/>
      <c r="V1176" s="148"/>
      <c r="W1176" s="337"/>
      <c r="X1176" s="147"/>
      <c r="Y1176" s="148"/>
      <c r="Z1176" s="147"/>
      <c r="AA1176" s="354">
        <v>0</v>
      </c>
      <c r="AB1176" s="357">
        <v>0</v>
      </c>
      <c r="AC1176" s="148">
        <v>0</v>
      </c>
      <c r="AD1176" s="147"/>
      <c r="AE1176" s="148"/>
      <c r="AF1176" s="147"/>
      <c r="AG1176" s="88">
        <v>0</v>
      </c>
      <c r="AH1176" s="88">
        <v>0</v>
      </c>
      <c r="AI1176" s="145"/>
      <c r="AJ1176" s="145"/>
      <c r="AK1176" s="88"/>
      <c r="AL1176" s="145"/>
      <c r="AM1176" s="88"/>
      <c r="AN1176" s="88"/>
      <c r="AO1176" s="340"/>
      <c r="AP1176" s="340"/>
      <c r="AQ1176" s="358"/>
      <c r="AR1176" s="358"/>
      <c r="AS1176" s="358"/>
      <c r="AT1176" s="359"/>
      <c r="AU1176" s="88"/>
      <c r="AV1176" s="145"/>
      <c r="AW1176" s="148">
        <v>0</v>
      </c>
      <c r="AX1176" s="148">
        <v>0</v>
      </c>
      <c r="AY1176" s="147"/>
      <c r="AZ1176" s="148"/>
      <c r="BA1176" s="148"/>
      <c r="BB1176" s="147"/>
      <c r="BC1176" s="147"/>
      <c r="BD1176" s="148"/>
      <c r="BE1176" s="148"/>
      <c r="BF1176" s="338">
        <v>0</v>
      </c>
      <c r="BG1176" s="145"/>
      <c r="BH1176" s="349">
        <v>0</v>
      </c>
      <c r="BI1176" s="337"/>
      <c r="BJ1176" s="360"/>
      <c r="BK1176" s="343"/>
      <c r="BL1176" s="147"/>
      <c r="BM1176" s="147"/>
      <c r="BN1176" s="148"/>
      <c r="BO1176" s="148"/>
      <c r="BP1176" s="147"/>
      <c r="BQ1176" s="144">
        <v>0</v>
      </c>
      <c r="BR1176" s="145"/>
      <c r="BS1176" s="145"/>
      <c r="BT1176" s="145"/>
      <c r="BU1176" s="338"/>
      <c r="BV1176" s="144"/>
      <c r="BW1176" s="145"/>
      <c r="BX1176" s="145"/>
      <c r="BY1176" s="88"/>
      <c r="BZ1176" s="88"/>
      <c r="CA1176" s="149">
        <v>0</v>
      </c>
      <c r="CB1176" s="338">
        <v>0</v>
      </c>
      <c r="CC1176" s="344">
        <v>0</v>
      </c>
      <c r="CD1176" s="145"/>
      <c r="CE1176" s="145"/>
      <c r="CF1176" s="146">
        <v>0</v>
      </c>
      <c r="CG1176" s="148"/>
      <c r="CH1176" s="148"/>
      <c r="CI1176" s="337"/>
      <c r="CJ1176" s="147"/>
      <c r="CK1176" s="338"/>
      <c r="CL1176" s="145"/>
      <c r="CM1176" s="145"/>
      <c r="CN1176" s="338"/>
      <c r="CO1176" s="344"/>
    </row>
    <row r="1177" spans="1:93" ht="24" customHeight="1" x14ac:dyDescent="0.3">
      <c r="A1177" s="327" t="s">
        <v>3964</v>
      </c>
      <c r="B1177" s="328" t="s">
        <v>3965</v>
      </c>
      <c r="C1177" s="329" t="s">
        <v>2013</v>
      </c>
      <c r="D1177" s="330">
        <f t="shared" si="52"/>
        <v>15</v>
      </c>
      <c r="E1177" s="331">
        <f t="shared" si="53"/>
        <v>14</v>
      </c>
      <c r="F1177" s="331">
        <f t="shared" si="54"/>
        <v>0</v>
      </c>
      <c r="G1177" s="331">
        <f t="shared" si="55"/>
        <v>0</v>
      </c>
      <c r="H1177" s="331">
        <f t="shared" si="56"/>
        <v>0</v>
      </c>
      <c r="I1177" s="331">
        <f t="shared" si="57"/>
        <v>0</v>
      </c>
      <c r="J1177" s="331">
        <f t="shared" si="58"/>
        <v>0</v>
      </c>
      <c r="K1177" s="331">
        <f t="shared" si="59"/>
        <v>0</v>
      </c>
      <c r="L1177" s="331">
        <f t="shared" si="60"/>
        <v>0</v>
      </c>
      <c r="M1177" s="332">
        <f t="shared" si="61"/>
        <v>0</v>
      </c>
      <c r="N1177" s="333">
        <f t="shared" si="62"/>
        <v>29</v>
      </c>
      <c r="O1177" s="334"/>
      <c r="P1177" s="335">
        <f t="shared" si="63"/>
        <v>29</v>
      </c>
      <c r="Q1177" s="336">
        <f t="shared" si="64"/>
        <v>359</v>
      </c>
      <c r="R1177" s="148"/>
      <c r="S1177" s="148"/>
      <c r="T1177" s="350"/>
      <c r="U1177" s="148"/>
      <c r="V1177" s="148"/>
      <c r="W1177" s="350"/>
      <c r="X1177" s="351"/>
      <c r="Y1177" s="148"/>
      <c r="Z1177" s="351"/>
      <c r="AA1177" s="354">
        <v>0</v>
      </c>
      <c r="AB1177" s="357">
        <v>0</v>
      </c>
      <c r="AC1177" s="349">
        <v>0</v>
      </c>
      <c r="AD1177" s="351"/>
      <c r="AE1177" s="148"/>
      <c r="AF1177" s="351">
        <v>14</v>
      </c>
      <c r="AG1177" s="144">
        <v>0</v>
      </c>
      <c r="AH1177" s="144">
        <v>0</v>
      </c>
      <c r="AI1177" s="145"/>
      <c r="AJ1177" s="145"/>
      <c r="AK1177" s="144"/>
      <c r="AL1177" s="145"/>
      <c r="AM1177" s="144"/>
      <c r="AN1177" s="144"/>
      <c r="AO1177" s="340"/>
      <c r="AP1177" s="340"/>
      <c r="AQ1177" s="341"/>
      <c r="AR1177" s="341"/>
      <c r="AS1177" s="341"/>
      <c r="AT1177" s="359"/>
      <c r="AU1177" s="144"/>
      <c r="AV1177" s="145"/>
      <c r="AW1177" s="148">
        <v>0</v>
      </c>
      <c r="AX1177" s="148">
        <v>0</v>
      </c>
      <c r="AY1177" s="351"/>
      <c r="AZ1177" s="148"/>
      <c r="BA1177" s="148"/>
      <c r="BB1177" s="351"/>
      <c r="BC1177" s="351"/>
      <c r="BD1177" s="148"/>
      <c r="BE1177" s="148"/>
      <c r="BF1177" s="338">
        <v>0</v>
      </c>
      <c r="BG1177" s="145"/>
      <c r="BH1177" s="349">
        <v>0</v>
      </c>
      <c r="BI1177" s="350"/>
      <c r="BJ1177" s="342"/>
      <c r="BK1177" s="343"/>
      <c r="BL1177" s="351"/>
      <c r="BM1177" s="351"/>
      <c r="BN1177" s="148"/>
      <c r="BO1177" s="148">
        <v>15</v>
      </c>
      <c r="BP1177" s="351"/>
      <c r="BQ1177" s="344">
        <v>0</v>
      </c>
      <c r="BR1177" s="145"/>
      <c r="BS1177" s="145"/>
      <c r="BT1177" s="145"/>
      <c r="BU1177" s="338"/>
      <c r="BV1177" s="344"/>
      <c r="BW1177" s="145"/>
      <c r="BX1177" s="145"/>
      <c r="BY1177" s="144"/>
      <c r="BZ1177" s="144"/>
      <c r="CA1177" s="149">
        <v>0</v>
      </c>
      <c r="CB1177" s="338">
        <v>0</v>
      </c>
      <c r="CC1177" s="344">
        <v>0</v>
      </c>
      <c r="CD1177" s="145"/>
      <c r="CE1177" s="145"/>
      <c r="CF1177" s="356">
        <v>0</v>
      </c>
      <c r="CG1177" s="349"/>
      <c r="CH1177" s="349"/>
      <c r="CI1177" s="350"/>
      <c r="CJ1177" s="351"/>
      <c r="CK1177" s="338"/>
      <c r="CL1177" s="145"/>
      <c r="CM1177" s="145"/>
      <c r="CN1177" s="338"/>
      <c r="CO1177" s="344"/>
    </row>
    <row r="1178" spans="1:93" ht="24" customHeight="1" x14ac:dyDescent="0.3">
      <c r="A1178" s="327" t="s">
        <v>3966</v>
      </c>
      <c r="B1178" s="328" t="s">
        <v>3967</v>
      </c>
      <c r="C1178" s="329" t="s">
        <v>1196</v>
      </c>
      <c r="D1178" s="330">
        <f t="shared" si="52"/>
        <v>0</v>
      </c>
      <c r="E1178" s="331">
        <f t="shared" si="53"/>
        <v>0</v>
      </c>
      <c r="F1178" s="331">
        <f t="shared" si="54"/>
        <v>0</v>
      </c>
      <c r="G1178" s="331">
        <f t="shared" si="55"/>
        <v>0</v>
      </c>
      <c r="H1178" s="331">
        <f t="shared" si="56"/>
        <v>0</v>
      </c>
      <c r="I1178" s="331">
        <f t="shared" si="57"/>
        <v>0</v>
      </c>
      <c r="J1178" s="331">
        <f t="shared" si="58"/>
        <v>0</v>
      </c>
      <c r="K1178" s="331">
        <f t="shared" si="59"/>
        <v>0</v>
      </c>
      <c r="L1178" s="331">
        <f t="shared" si="60"/>
        <v>0</v>
      </c>
      <c r="M1178" s="332">
        <f t="shared" si="61"/>
        <v>0</v>
      </c>
      <c r="N1178" s="333">
        <f t="shared" si="62"/>
        <v>0</v>
      </c>
      <c r="O1178" s="334"/>
      <c r="P1178" s="335">
        <f t="shared" si="63"/>
        <v>0</v>
      </c>
      <c r="Q1178" s="336" t="str">
        <f t="shared" si="64"/>
        <v/>
      </c>
      <c r="R1178" s="148"/>
      <c r="S1178" s="148"/>
      <c r="T1178" s="337"/>
      <c r="U1178" s="148"/>
      <c r="V1178" s="148"/>
      <c r="W1178" s="337"/>
      <c r="X1178" s="147"/>
      <c r="Y1178" s="148"/>
      <c r="Z1178" s="147"/>
      <c r="AA1178" s="338">
        <v>0</v>
      </c>
      <c r="AB1178" s="339">
        <v>0</v>
      </c>
      <c r="AC1178" s="349">
        <v>0</v>
      </c>
      <c r="AD1178" s="147"/>
      <c r="AE1178" s="148"/>
      <c r="AF1178" s="147"/>
      <c r="AG1178" s="144">
        <v>0</v>
      </c>
      <c r="AH1178" s="144">
        <v>0</v>
      </c>
      <c r="AI1178" s="145"/>
      <c r="AJ1178" s="145"/>
      <c r="AK1178" s="144"/>
      <c r="AL1178" s="145"/>
      <c r="AM1178" s="144"/>
      <c r="AN1178" s="144"/>
      <c r="AO1178" s="340"/>
      <c r="AP1178" s="340"/>
      <c r="AQ1178" s="341"/>
      <c r="AR1178" s="341"/>
      <c r="AS1178" s="341"/>
      <c r="AT1178" s="153"/>
      <c r="AU1178" s="144"/>
      <c r="AV1178" s="145"/>
      <c r="AW1178" s="349">
        <v>0</v>
      </c>
      <c r="AX1178" s="349">
        <v>0</v>
      </c>
      <c r="AY1178" s="147"/>
      <c r="AZ1178" s="349"/>
      <c r="BA1178" s="349"/>
      <c r="BB1178" s="147"/>
      <c r="BC1178" s="147"/>
      <c r="BD1178" s="349"/>
      <c r="BE1178" s="349"/>
      <c r="BF1178" s="338">
        <v>0</v>
      </c>
      <c r="BG1178" s="145"/>
      <c r="BH1178" s="148">
        <v>0</v>
      </c>
      <c r="BI1178" s="337"/>
      <c r="BJ1178" s="342"/>
      <c r="BK1178" s="343"/>
      <c r="BL1178" s="147"/>
      <c r="BM1178" s="147"/>
      <c r="BN1178" s="349"/>
      <c r="BO1178" s="349"/>
      <c r="BP1178" s="147"/>
      <c r="BQ1178" s="364">
        <v>0</v>
      </c>
      <c r="BR1178" s="352"/>
      <c r="BS1178" s="352"/>
      <c r="BT1178" s="145"/>
      <c r="BU1178" s="338"/>
      <c r="BV1178" s="364"/>
      <c r="BW1178" s="145"/>
      <c r="BX1178" s="145"/>
      <c r="BY1178" s="144"/>
      <c r="BZ1178" s="144"/>
      <c r="CA1178" s="355">
        <v>0</v>
      </c>
      <c r="CB1178" s="338">
        <v>0</v>
      </c>
      <c r="CC1178" s="344">
        <v>0</v>
      </c>
      <c r="CD1178" s="145"/>
      <c r="CE1178" s="145"/>
      <c r="CF1178" s="146">
        <v>0</v>
      </c>
      <c r="CG1178" s="148"/>
      <c r="CH1178" s="148"/>
      <c r="CI1178" s="337"/>
      <c r="CJ1178" s="147"/>
      <c r="CK1178" s="338"/>
      <c r="CL1178" s="145"/>
      <c r="CM1178" s="145"/>
      <c r="CN1178" s="338"/>
      <c r="CO1178" s="344"/>
    </row>
    <row r="1179" spans="1:93" ht="24" customHeight="1" x14ac:dyDescent="0.3">
      <c r="A1179" s="327">
        <v>970112</v>
      </c>
      <c r="B1179" s="328" t="s">
        <v>3968</v>
      </c>
      <c r="C1179" s="329" t="s">
        <v>686</v>
      </c>
      <c r="D1179" s="330">
        <f t="shared" si="52"/>
        <v>20</v>
      </c>
      <c r="E1179" s="331">
        <f t="shared" si="53"/>
        <v>15</v>
      </c>
      <c r="F1179" s="331">
        <f t="shared" si="54"/>
        <v>0</v>
      </c>
      <c r="G1179" s="331">
        <f t="shared" si="55"/>
        <v>0</v>
      </c>
      <c r="H1179" s="331">
        <f t="shared" si="56"/>
        <v>0</v>
      </c>
      <c r="I1179" s="331">
        <f t="shared" si="57"/>
        <v>0</v>
      </c>
      <c r="J1179" s="331">
        <f t="shared" si="58"/>
        <v>0</v>
      </c>
      <c r="K1179" s="331">
        <f t="shared" si="59"/>
        <v>0</v>
      </c>
      <c r="L1179" s="331">
        <f t="shared" si="60"/>
        <v>0</v>
      </c>
      <c r="M1179" s="332">
        <f t="shared" si="61"/>
        <v>0</v>
      </c>
      <c r="N1179" s="333">
        <f t="shared" si="62"/>
        <v>35</v>
      </c>
      <c r="O1179" s="334"/>
      <c r="P1179" s="335">
        <f t="shared" si="63"/>
        <v>35</v>
      </c>
      <c r="Q1179" s="336">
        <f t="shared" si="64"/>
        <v>308</v>
      </c>
      <c r="R1179" s="349"/>
      <c r="S1179" s="349"/>
      <c r="T1179" s="350"/>
      <c r="U1179" s="349"/>
      <c r="V1179" s="349"/>
      <c r="W1179" s="350"/>
      <c r="X1179" s="351"/>
      <c r="Y1179" s="349"/>
      <c r="Z1179" s="351"/>
      <c r="AA1179" s="354">
        <v>0</v>
      </c>
      <c r="AB1179" s="357">
        <v>0</v>
      </c>
      <c r="AC1179" s="148">
        <v>0</v>
      </c>
      <c r="AD1179" s="351"/>
      <c r="AE1179" s="349"/>
      <c r="AF1179" s="351">
        <v>20</v>
      </c>
      <c r="AG1179" s="144">
        <v>0</v>
      </c>
      <c r="AH1179" s="144">
        <v>0</v>
      </c>
      <c r="AI1179" s="145"/>
      <c r="AJ1179" s="145"/>
      <c r="AK1179" s="144"/>
      <c r="AL1179" s="145"/>
      <c r="AM1179" s="144"/>
      <c r="AN1179" s="144"/>
      <c r="AO1179" s="340"/>
      <c r="AP1179" s="340"/>
      <c r="AQ1179" s="341"/>
      <c r="AR1179" s="341"/>
      <c r="AS1179" s="341"/>
      <c r="AT1179" s="359"/>
      <c r="AU1179" s="144"/>
      <c r="AV1179" s="145"/>
      <c r="AW1179" s="148">
        <v>0</v>
      </c>
      <c r="AX1179" s="148">
        <v>0</v>
      </c>
      <c r="AY1179" s="351"/>
      <c r="AZ1179" s="148"/>
      <c r="BA1179" s="148"/>
      <c r="BB1179" s="351"/>
      <c r="BC1179" s="351"/>
      <c r="BD1179" s="148"/>
      <c r="BE1179" s="148"/>
      <c r="BF1179" s="338">
        <v>0</v>
      </c>
      <c r="BG1179" s="145"/>
      <c r="BH1179" s="349">
        <v>0</v>
      </c>
      <c r="BI1179" s="350"/>
      <c r="BJ1179" s="342"/>
      <c r="BK1179" s="343"/>
      <c r="BL1179" s="351"/>
      <c r="BM1179" s="351"/>
      <c r="BN1179" s="148"/>
      <c r="BO1179" s="148">
        <v>15</v>
      </c>
      <c r="BP1179" s="351"/>
      <c r="BQ1179" s="144">
        <v>0</v>
      </c>
      <c r="BR1179" s="145"/>
      <c r="BS1179" s="145"/>
      <c r="BT1179" s="145"/>
      <c r="BU1179" s="338"/>
      <c r="BV1179" s="144"/>
      <c r="BW1179" s="145"/>
      <c r="BX1179" s="145"/>
      <c r="BY1179" s="144"/>
      <c r="BZ1179" s="144"/>
      <c r="CA1179" s="149">
        <v>0</v>
      </c>
      <c r="CB1179" s="338">
        <v>0</v>
      </c>
      <c r="CC1179" s="344">
        <v>0</v>
      </c>
      <c r="CD1179" s="145"/>
      <c r="CE1179" s="145"/>
      <c r="CF1179" s="146">
        <v>0</v>
      </c>
      <c r="CG1179" s="349"/>
      <c r="CH1179" s="349"/>
      <c r="CI1179" s="350"/>
      <c r="CJ1179" s="351"/>
      <c r="CK1179" s="338"/>
      <c r="CL1179" s="145"/>
      <c r="CM1179" s="145"/>
      <c r="CN1179" s="338"/>
      <c r="CO1179" s="344"/>
    </row>
    <row r="1180" spans="1:93" ht="24" customHeight="1" x14ac:dyDescent="0.3">
      <c r="A1180" s="327">
        <v>7902220</v>
      </c>
      <c r="B1180" s="328" t="s">
        <v>3969</v>
      </c>
      <c r="C1180" s="329" t="s">
        <v>462</v>
      </c>
      <c r="D1180" s="330">
        <f t="shared" si="52"/>
        <v>0</v>
      </c>
      <c r="E1180" s="331">
        <f t="shared" si="53"/>
        <v>0</v>
      </c>
      <c r="F1180" s="331">
        <f t="shared" si="54"/>
        <v>0</v>
      </c>
      <c r="G1180" s="331">
        <f t="shared" si="55"/>
        <v>0</v>
      </c>
      <c r="H1180" s="331">
        <f t="shared" si="56"/>
        <v>0</v>
      </c>
      <c r="I1180" s="331">
        <f t="shared" si="57"/>
        <v>0</v>
      </c>
      <c r="J1180" s="331">
        <f t="shared" si="58"/>
        <v>0</v>
      </c>
      <c r="K1180" s="331">
        <f t="shared" si="59"/>
        <v>0</v>
      </c>
      <c r="L1180" s="331">
        <f t="shared" si="60"/>
        <v>0</v>
      </c>
      <c r="M1180" s="332">
        <f t="shared" si="61"/>
        <v>0</v>
      </c>
      <c r="N1180" s="333">
        <f t="shared" si="62"/>
        <v>0</v>
      </c>
      <c r="O1180" s="334"/>
      <c r="P1180" s="335">
        <f t="shared" si="63"/>
        <v>0</v>
      </c>
      <c r="Q1180" s="336" t="str">
        <f t="shared" si="64"/>
        <v/>
      </c>
      <c r="R1180" s="349"/>
      <c r="S1180" s="349"/>
      <c r="T1180" s="337"/>
      <c r="U1180" s="349"/>
      <c r="V1180" s="349"/>
      <c r="W1180" s="337"/>
      <c r="X1180" s="147"/>
      <c r="Y1180" s="349"/>
      <c r="Z1180" s="147"/>
      <c r="AA1180" s="338">
        <v>0</v>
      </c>
      <c r="AB1180" s="339">
        <v>0</v>
      </c>
      <c r="AC1180" s="148">
        <v>0</v>
      </c>
      <c r="AD1180" s="147"/>
      <c r="AE1180" s="349"/>
      <c r="AF1180" s="147"/>
      <c r="AG1180" s="144">
        <v>0</v>
      </c>
      <c r="AH1180" s="144">
        <v>0</v>
      </c>
      <c r="AI1180" s="145"/>
      <c r="AJ1180" s="145"/>
      <c r="AK1180" s="144"/>
      <c r="AL1180" s="145"/>
      <c r="AM1180" s="144"/>
      <c r="AN1180" s="144"/>
      <c r="AO1180" s="340"/>
      <c r="AP1180" s="340"/>
      <c r="AQ1180" s="341"/>
      <c r="AR1180" s="341"/>
      <c r="AS1180" s="341"/>
      <c r="AT1180" s="153"/>
      <c r="AU1180" s="144"/>
      <c r="AV1180" s="145"/>
      <c r="AW1180" s="349">
        <v>0</v>
      </c>
      <c r="AX1180" s="349">
        <v>0</v>
      </c>
      <c r="AY1180" s="147"/>
      <c r="AZ1180" s="349"/>
      <c r="BA1180" s="349"/>
      <c r="BB1180" s="147"/>
      <c r="BC1180" s="147"/>
      <c r="BD1180" s="349"/>
      <c r="BE1180" s="349"/>
      <c r="BF1180" s="338">
        <v>0</v>
      </c>
      <c r="BG1180" s="145"/>
      <c r="BH1180" s="148">
        <v>0</v>
      </c>
      <c r="BI1180" s="337"/>
      <c r="BJ1180" s="342"/>
      <c r="BK1180" s="343"/>
      <c r="BL1180" s="147"/>
      <c r="BM1180" s="147"/>
      <c r="BN1180" s="349"/>
      <c r="BO1180" s="349"/>
      <c r="BP1180" s="147"/>
      <c r="BQ1180" s="144">
        <v>0</v>
      </c>
      <c r="BR1180" s="145"/>
      <c r="BS1180" s="145"/>
      <c r="BT1180" s="145"/>
      <c r="BU1180" s="338"/>
      <c r="BV1180" s="144"/>
      <c r="BW1180" s="145"/>
      <c r="BX1180" s="145"/>
      <c r="BY1180" s="144"/>
      <c r="BZ1180" s="144"/>
      <c r="CA1180" s="149">
        <v>0</v>
      </c>
      <c r="CB1180" s="338">
        <v>0</v>
      </c>
      <c r="CC1180" s="344">
        <v>0</v>
      </c>
      <c r="CD1180" s="145"/>
      <c r="CE1180" s="145"/>
      <c r="CF1180" s="146">
        <v>0</v>
      </c>
      <c r="CG1180" s="148"/>
      <c r="CH1180" s="148"/>
      <c r="CI1180" s="337"/>
      <c r="CJ1180" s="147"/>
      <c r="CK1180" s="338"/>
      <c r="CL1180" s="145"/>
      <c r="CM1180" s="145"/>
      <c r="CN1180" s="338"/>
      <c r="CO1180" s="344"/>
    </row>
    <row r="1181" spans="1:93" ht="24" customHeight="1" x14ac:dyDescent="0.3">
      <c r="A1181" s="345" t="s">
        <v>3970</v>
      </c>
      <c r="B1181" s="328" t="s">
        <v>3971</v>
      </c>
      <c r="C1181" s="329" t="s">
        <v>642</v>
      </c>
      <c r="D1181" s="330">
        <f t="shared" si="52"/>
        <v>12</v>
      </c>
      <c r="E1181" s="331">
        <f t="shared" si="53"/>
        <v>5</v>
      </c>
      <c r="F1181" s="331">
        <f t="shared" si="54"/>
        <v>0</v>
      </c>
      <c r="G1181" s="331">
        <f t="shared" si="55"/>
        <v>0</v>
      </c>
      <c r="H1181" s="331">
        <f t="shared" si="56"/>
        <v>0</v>
      </c>
      <c r="I1181" s="331">
        <f t="shared" si="57"/>
        <v>0</v>
      </c>
      <c r="J1181" s="331">
        <f t="shared" si="58"/>
        <v>0</v>
      </c>
      <c r="K1181" s="331">
        <f t="shared" si="59"/>
        <v>0</v>
      </c>
      <c r="L1181" s="331">
        <f t="shared" si="60"/>
        <v>0</v>
      </c>
      <c r="M1181" s="332">
        <f t="shared" si="61"/>
        <v>0</v>
      </c>
      <c r="N1181" s="333">
        <f t="shared" si="62"/>
        <v>17</v>
      </c>
      <c r="O1181" s="334"/>
      <c r="P1181" s="335">
        <f t="shared" si="63"/>
        <v>17</v>
      </c>
      <c r="Q1181" s="336">
        <f t="shared" si="64"/>
        <v>516</v>
      </c>
      <c r="R1181" s="148"/>
      <c r="S1181" s="148"/>
      <c r="T1181" s="337"/>
      <c r="U1181" s="148"/>
      <c r="V1181" s="148"/>
      <c r="W1181" s="337"/>
      <c r="X1181" s="147"/>
      <c r="Y1181" s="148"/>
      <c r="Z1181" s="147"/>
      <c r="AA1181" s="338">
        <v>0</v>
      </c>
      <c r="AB1181" s="339">
        <v>0</v>
      </c>
      <c r="AC1181" s="148">
        <v>0</v>
      </c>
      <c r="AD1181" s="147"/>
      <c r="AE1181" s="148"/>
      <c r="AF1181" s="147">
        <v>12</v>
      </c>
      <c r="AG1181" s="144">
        <v>0</v>
      </c>
      <c r="AH1181" s="144">
        <v>0</v>
      </c>
      <c r="AI1181" s="145"/>
      <c r="AJ1181" s="145"/>
      <c r="AK1181" s="144"/>
      <c r="AL1181" s="145"/>
      <c r="AM1181" s="144"/>
      <c r="AN1181" s="144"/>
      <c r="AO1181" s="340"/>
      <c r="AP1181" s="340"/>
      <c r="AQ1181" s="341"/>
      <c r="AR1181" s="341"/>
      <c r="AS1181" s="341"/>
      <c r="AT1181" s="153"/>
      <c r="AU1181" s="144"/>
      <c r="AV1181" s="145"/>
      <c r="AW1181" s="148">
        <v>0</v>
      </c>
      <c r="AX1181" s="148">
        <v>0</v>
      </c>
      <c r="AY1181" s="147"/>
      <c r="AZ1181" s="148"/>
      <c r="BA1181" s="148"/>
      <c r="BB1181" s="147"/>
      <c r="BC1181" s="147"/>
      <c r="BD1181" s="148"/>
      <c r="BE1181" s="148"/>
      <c r="BF1181" s="338">
        <v>0</v>
      </c>
      <c r="BG1181" s="145"/>
      <c r="BH1181" s="148">
        <v>0</v>
      </c>
      <c r="BI1181" s="337"/>
      <c r="BJ1181" s="342"/>
      <c r="BK1181" s="343"/>
      <c r="BL1181" s="147"/>
      <c r="BM1181" s="147"/>
      <c r="BN1181" s="148"/>
      <c r="BO1181" s="148">
        <v>5</v>
      </c>
      <c r="BP1181" s="147"/>
      <c r="BQ1181" s="144">
        <v>0</v>
      </c>
      <c r="BR1181" s="145"/>
      <c r="BS1181" s="145"/>
      <c r="BT1181" s="145"/>
      <c r="BU1181" s="338"/>
      <c r="BV1181" s="144"/>
      <c r="BW1181" s="145"/>
      <c r="BX1181" s="145"/>
      <c r="BY1181" s="144"/>
      <c r="BZ1181" s="144"/>
      <c r="CA1181" s="149">
        <v>0</v>
      </c>
      <c r="CB1181" s="338">
        <v>0</v>
      </c>
      <c r="CC1181" s="344">
        <v>0</v>
      </c>
      <c r="CD1181" s="145"/>
      <c r="CE1181" s="145"/>
      <c r="CF1181" s="146">
        <v>0</v>
      </c>
      <c r="CG1181" s="148"/>
      <c r="CH1181" s="148"/>
      <c r="CI1181" s="337"/>
      <c r="CJ1181" s="147"/>
      <c r="CK1181" s="338"/>
      <c r="CL1181" s="145"/>
      <c r="CM1181" s="145"/>
      <c r="CN1181" s="338"/>
      <c r="CO1181" s="344"/>
    </row>
    <row r="1182" spans="1:93" ht="24" customHeight="1" x14ac:dyDescent="0.3">
      <c r="A1182" s="345" t="s">
        <v>3972</v>
      </c>
      <c r="B1182" s="328" t="s">
        <v>3973</v>
      </c>
      <c r="C1182" s="329" t="s">
        <v>720</v>
      </c>
      <c r="D1182" s="330">
        <f t="shared" si="52"/>
        <v>9</v>
      </c>
      <c r="E1182" s="331">
        <f t="shared" si="53"/>
        <v>4</v>
      </c>
      <c r="F1182" s="331">
        <f t="shared" si="54"/>
        <v>0</v>
      </c>
      <c r="G1182" s="331">
        <f t="shared" si="55"/>
        <v>0</v>
      </c>
      <c r="H1182" s="331">
        <f t="shared" si="56"/>
        <v>0</v>
      </c>
      <c r="I1182" s="331">
        <f t="shared" si="57"/>
        <v>0</v>
      </c>
      <c r="J1182" s="331">
        <f t="shared" si="58"/>
        <v>0</v>
      </c>
      <c r="K1182" s="331">
        <f t="shared" si="59"/>
        <v>0</v>
      </c>
      <c r="L1182" s="331">
        <f t="shared" si="60"/>
        <v>0</v>
      </c>
      <c r="M1182" s="332">
        <f t="shared" si="61"/>
        <v>0</v>
      </c>
      <c r="N1182" s="333">
        <f t="shared" si="62"/>
        <v>13</v>
      </c>
      <c r="O1182" s="334"/>
      <c r="P1182" s="335">
        <f t="shared" si="63"/>
        <v>13</v>
      </c>
      <c r="Q1182" s="336">
        <f t="shared" si="64"/>
        <v>591</v>
      </c>
      <c r="R1182" s="349"/>
      <c r="S1182" s="349"/>
      <c r="T1182" s="337"/>
      <c r="U1182" s="349"/>
      <c r="V1182" s="349"/>
      <c r="W1182" s="337"/>
      <c r="X1182" s="147"/>
      <c r="Y1182" s="349"/>
      <c r="Z1182" s="147"/>
      <c r="AA1182" s="338">
        <v>0</v>
      </c>
      <c r="AB1182" s="339">
        <v>0</v>
      </c>
      <c r="AC1182" s="148">
        <v>0</v>
      </c>
      <c r="AD1182" s="147"/>
      <c r="AE1182" s="349"/>
      <c r="AF1182" s="147">
        <v>4</v>
      </c>
      <c r="AG1182" s="88">
        <v>0</v>
      </c>
      <c r="AH1182" s="88">
        <v>0</v>
      </c>
      <c r="AI1182" s="145"/>
      <c r="AJ1182" s="145"/>
      <c r="AK1182" s="88"/>
      <c r="AL1182" s="145"/>
      <c r="AM1182" s="88"/>
      <c r="AN1182" s="88"/>
      <c r="AO1182" s="340"/>
      <c r="AP1182" s="340"/>
      <c r="AQ1182" s="358"/>
      <c r="AR1182" s="358"/>
      <c r="AS1182" s="358"/>
      <c r="AT1182" s="153"/>
      <c r="AU1182" s="88"/>
      <c r="AV1182" s="145"/>
      <c r="AW1182" s="148">
        <v>0</v>
      </c>
      <c r="AX1182" s="148">
        <v>0</v>
      </c>
      <c r="AY1182" s="147"/>
      <c r="AZ1182" s="148"/>
      <c r="BA1182" s="148"/>
      <c r="BB1182" s="147"/>
      <c r="BC1182" s="147"/>
      <c r="BD1182" s="148"/>
      <c r="BE1182" s="148"/>
      <c r="BF1182" s="338">
        <v>0</v>
      </c>
      <c r="BG1182" s="145"/>
      <c r="BH1182" s="148">
        <v>0</v>
      </c>
      <c r="BI1182" s="337"/>
      <c r="BJ1182" s="342"/>
      <c r="BK1182" s="343"/>
      <c r="BL1182" s="147"/>
      <c r="BM1182" s="147"/>
      <c r="BN1182" s="148"/>
      <c r="BO1182" s="148">
        <v>9</v>
      </c>
      <c r="BP1182" s="147"/>
      <c r="BQ1182" s="144">
        <v>0</v>
      </c>
      <c r="BR1182" s="145"/>
      <c r="BS1182" s="145"/>
      <c r="BT1182" s="145"/>
      <c r="BU1182" s="338"/>
      <c r="BV1182" s="144"/>
      <c r="BW1182" s="145"/>
      <c r="BX1182" s="145"/>
      <c r="BY1182" s="88"/>
      <c r="BZ1182" s="88"/>
      <c r="CA1182" s="149">
        <v>0</v>
      </c>
      <c r="CB1182" s="354">
        <v>0</v>
      </c>
      <c r="CC1182" s="344">
        <v>0</v>
      </c>
      <c r="CD1182" s="145"/>
      <c r="CE1182" s="145"/>
      <c r="CF1182" s="146">
        <v>0</v>
      </c>
      <c r="CG1182" s="148"/>
      <c r="CH1182" s="148"/>
      <c r="CI1182" s="337"/>
      <c r="CJ1182" s="147"/>
      <c r="CK1182" s="354"/>
      <c r="CL1182" s="145"/>
      <c r="CM1182" s="145"/>
      <c r="CN1182" s="354"/>
      <c r="CO1182" s="344"/>
    </row>
    <row r="1183" spans="1:93" ht="24" customHeight="1" x14ac:dyDescent="0.3">
      <c r="A1183" s="327" t="s">
        <v>3974</v>
      </c>
      <c r="B1183" s="328" t="s">
        <v>3975</v>
      </c>
      <c r="C1183" s="329" t="s">
        <v>2509</v>
      </c>
      <c r="D1183" s="330">
        <f t="shared" si="52"/>
        <v>0</v>
      </c>
      <c r="E1183" s="331">
        <f t="shared" si="53"/>
        <v>0</v>
      </c>
      <c r="F1183" s="331">
        <f t="shared" si="54"/>
        <v>0</v>
      </c>
      <c r="G1183" s="331">
        <f t="shared" si="55"/>
        <v>0</v>
      </c>
      <c r="H1183" s="331">
        <f t="shared" si="56"/>
        <v>0</v>
      </c>
      <c r="I1183" s="331">
        <f t="shared" si="57"/>
        <v>0</v>
      </c>
      <c r="J1183" s="331">
        <f t="shared" si="58"/>
        <v>0</v>
      </c>
      <c r="K1183" s="331">
        <f t="shared" si="59"/>
        <v>0</v>
      </c>
      <c r="L1183" s="331">
        <f t="shared" si="60"/>
        <v>0</v>
      </c>
      <c r="M1183" s="332">
        <f t="shared" si="61"/>
        <v>0</v>
      </c>
      <c r="N1183" s="333">
        <f t="shared" si="62"/>
        <v>0</v>
      </c>
      <c r="O1183" s="334"/>
      <c r="P1183" s="335">
        <f t="shared" si="63"/>
        <v>0</v>
      </c>
      <c r="Q1183" s="336" t="str">
        <f t="shared" si="64"/>
        <v/>
      </c>
      <c r="R1183" s="148"/>
      <c r="S1183" s="148"/>
      <c r="T1183" s="337"/>
      <c r="U1183" s="148"/>
      <c r="V1183" s="148"/>
      <c r="W1183" s="337"/>
      <c r="X1183" s="147"/>
      <c r="Y1183" s="148"/>
      <c r="Z1183" s="147"/>
      <c r="AA1183" s="338">
        <v>0</v>
      </c>
      <c r="AB1183" s="339">
        <v>0</v>
      </c>
      <c r="AC1183" s="349">
        <v>0</v>
      </c>
      <c r="AD1183" s="147"/>
      <c r="AE1183" s="148"/>
      <c r="AF1183" s="147"/>
      <c r="AG1183" s="144">
        <v>0</v>
      </c>
      <c r="AH1183" s="144">
        <v>0</v>
      </c>
      <c r="AI1183" s="145"/>
      <c r="AJ1183" s="145"/>
      <c r="AK1183" s="144"/>
      <c r="AL1183" s="145"/>
      <c r="AM1183" s="144"/>
      <c r="AN1183" s="144"/>
      <c r="AO1183" s="340"/>
      <c r="AP1183" s="340"/>
      <c r="AQ1183" s="341"/>
      <c r="AR1183" s="341"/>
      <c r="AS1183" s="341"/>
      <c r="AT1183" s="153"/>
      <c r="AU1183" s="144"/>
      <c r="AV1183" s="145"/>
      <c r="AW1183" s="349">
        <v>0</v>
      </c>
      <c r="AX1183" s="349">
        <v>0</v>
      </c>
      <c r="AY1183" s="147"/>
      <c r="AZ1183" s="349"/>
      <c r="BA1183" s="349"/>
      <c r="BB1183" s="147"/>
      <c r="BC1183" s="147"/>
      <c r="BD1183" s="349"/>
      <c r="BE1183" s="349"/>
      <c r="BF1183" s="338">
        <v>0</v>
      </c>
      <c r="BG1183" s="145"/>
      <c r="BH1183" s="148">
        <v>0</v>
      </c>
      <c r="BI1183" s="337"/>
      <c r="BJ1183" s="342"/>
      <c r="BK1183" s="343"/>
      <c r="BL1183" s="147"/>
      <c r="BM1183" s="147"/>
      <c r="BN1183" s="349"/>
      <c r="BO1183" s="349"/>
      <c r="BP1183" s="147"/>
      <c r="BQ1183" s="344">
        <v>0</v>
      </c>
      <c r="BR1183" s="145"/>
      <c r="BS1183" s="145"/>
      <c r="BT1183" s="145"/>
      <c r="BU1183" s="338"/>
      <c r="BV1183" s="344"/>
      <c r="BW1183" s="145"/>
      <c r="BX1183" s="145"/>
      <c r="BY1183" s="144"/>
      <c r="BZ1183" s="144"/>
      <c r="CA1183" s="355">
        <v>0</v>
      </c>
      <c r="CB1183" s="338">
        <v>0</v>
      </c>
      <c r="CC1183" s="344">
        <v>0</v>
      </c>
      <c r="CD1183" s="145"/>
      <c r="CE1183" s="145"/>
      <c r="CF1183" s="146">
        <v>0</v>
      </c>
      <c r="CG1183" s="148"/>
      <c r="CH1183" s="148"/>
      <c r="CI1183" s="337"/>
      <c r="CJ1183" s="147"/>
      <c r="CK1183" s="338"/>
      <c r="CL1183" s="145"/>
      <c r="CM1183" s="145"/>
      <c r="CN1183" s="338"/>
      <c r="CO1183" s="344"/>
    </row>
    <row r="1184" spans="1:93" ht="24" customHeight="1" x14ac:dyDescent="0.3">
      <c r="A1184" s="327" t="s">
        <v>3976</v>
      </c>
      <c r="B1184" s="328" t="s">
        <v>3977</v>
      </c>
      <c r="C1184" s="329" t="s">
        <v>354</v>
      </c>
      <c r="D1184" s="330">
        <f t="shared" si="52"/>
        <v>3</v>
      </c>
      <c r="E1184" s="331">
        <f t="shared" si="53"/>
        <v>0</v>
      </c>
      <c r="F1184" s="331">
        <f t="shared" si="54"/>
        <v>0</v>
      </c>
      <c r="G1184" s="331">
        <f t="shared" si="55"/>
        <v>0</v>
      </c>
      <c r="H1184" s="331">
        <f t="shared" si="56"/>
        <v>0</v>
      </c>
      <c r="I1184" s="331">
        <f t="shared" si="57"/>
        <v>0</v>
      </c>
      <c r="J1184" s="331">
        <f t="shared" si="58"/>
        <v>0</v>
      </c>
      <c r="K1184" s="331">
        <f t="shared" si="59"/>
        <v>0</v>
      </c>
      <c r="L1184" s="331">
        <f t="shared" si="60"/>
        <v>0</v>
      </c>
      <c r="M1184" s="332">
        <f t="shared" si="61"/>
        <v>0</v>
      </c>
      <c r="N1184" s="333">
        <f t="shared" si="62"/>
        <v>3</v>
      </c>
      <c r="O1184" s="334"/>
      <c r="P1184" s="335">
        <f t="shared" si="63"/>
        <v>3</v>
      </c>
      <c r="Q1184" s="336">
        <f t="shared" si="64"/>
        <v>862</v>
      </c>
      <c r="R1184" s="148"/>
      <c r="S1184" s="148"/>
      <c r="T1184" s="337"/>
      <c r="U1184" s="148"/>
      <c r="V1184" s="148"/>
      <c r="W1184" s="337"/>
      <c r="X1184" s="147"/>
      <c r="Y1184" s="148"/>
      <c r="Z1184" s="147"/>
      <c r="AA1184" s="338">
        <v>0</v>
      </c>
      <c r="AB1184" s="339">
        <v>0</v>
      </c>
      <c r="AC1184" s="349">
        <v>0</v>
      </c>
      <c r="AD1184" s="147"/>
      <c r="AE1184" s="148"/>
      <c r="AF1184" s="147">
        <v>3</v>
      </c>
      <c r="AG1184" s="144">
        <v>0</v>
      </c>
      <c r="AH1184" s="144">
        <v>0</v>
      </c>
      <c r="AI1184" s="145"/>
      <c r="AJ1184" s="145"/>
      <c r="AK1184" s="144"/>
      <c r="AL1184" s="145"/>
      <c r="AM1184" s="144"/>
      <c r="AN1184" s="144"/>
      <c r="AO1184" s="340"/>
      <c r="AP1184" s="340"/>
      <c r="AQ1184" s="341"/>
      <c r="AR1184" s="341"/>
      <c r="AS1184" s="341"/>
      <c r="AT1184" s="153"/>
      <c r="AU1184" s="144"/>
      <c r="AV1184" s="145"/>
      <c r="AW1184" s="148">
        <v>0</v>
      </c>
      <c r="AX1184" s="148">
        <v>0</v>
      </c>
      <c r="AY1184" s="147"/>
      <c r="AZ1184" s="148"/>
      <c r="BA1184" s="148"/>
      <c r="BB1184" s="147"/>
      <c r="BC1184" s="147"/>
      <c r="BD1184" s="148"/>
      <c r="BE1184" s="148"/>
      <c r="BF1184" s="354">
        <v>0</v>
      </c>
      <c r="BG1184" s="145"/>
      <c r="BH1184" s="148">
        <v>0</v>
      </c>
      <c r="BI1184" s="337"/>
      <c r="BJ1184" s="342"/>
      <c r="BK1184" s="343"/>
      <c r="BL1184" s="147"/>
      <c r="BM1184" s="147"/>
      <c r="BN1184" s="148"/>
      <c r="BO1184" s="148"/>
      <c r="BP1184" s="147"/>
      <c r="BQ1184" s="88">
        <v>0</v>
      </c>
      <c r="BR1184" s="352"/>
      <c r="BS1184" s="352"/>
      <c r="BT1184" s="145"/>
      <c r="BU1184" s="354"/>
      <c r="BV1184" s="88"/>
      <c r="BW1184" s="145"/>
      <c r="BX1184" s="145"/>
      <c r="BY1184" s="144"/>
      <c r="BZ1184" s="144"/>
      <c r="CA1184" s="355">
        <v>0</v>
      </c>
      <c r="CB1184" s="338">
        <v>0</v>
      </c>
      <c r="CC1184" s="344">
        <v>0</v>
      </c>
      <c r="CD1184" s="145"/>
      <c r="CE1184" s="145"/>
      <c r="CF1184" s="146">
        <v>0</v>
      </c>
      <c r="CG1184" s="148"/>
      <c r="CH1184" s="148"/>
      <c r="CI1184" s="337"/>
      <c r="CJ1184" s="147"/>
      <c r="CK1184" s="338"/>
      <c r="CL1184" s="145"/>
      <c r="CM1184" s="145"/>
      <c r="CN1184" s="338"/>
      <c r="CO1184" s="344"/>
    </row>
    <row r="1185" spans="1:93" ht="24" customHeight="1" x14ac:dyDescent="0.3">
      <c r="A1185" s="327" t="s">
        <v>3978</v>
      </c>
      <c r="B1185" s="328" t="s">
        <v>3979</v>
      </c>
      <c r="C1185" s="329" t="s">
        <v>270</v>
      </c>
      <c r="D1185" s="330">
        <f t="shared" si="52"/>
        <v>0</v>
      </c>
      <c r="E1185" s="331">
        <f t="shared" si="53"/>
        <v>0</v>
      </c>
      <c r="F1185" s="331">
        <f t="shared" si="54"/>
        <v>0</v>
      </c>
      <c r="G1185" s="331">
        <f t="shared" si="55"/>
        <v>0</v>
      </c>
      <c r="H1185" s="331">
        <f t="shared" si="56"/>
        <v>0</v>
      </c>
      <c r="I1185" s="331">
        <f t="shared" si="57"/>
        <v>0</v>
      </c>
      <c r="J1185" s="331">
        <f t="shared" si="58"/>
        <v>0</v>
      </c>
      <c r="K1185" s="331">
        <f t="shared" si="59"/>
        <v>0</v>
      </c>
      <c r="L1185" s="331">
        <f t="shared" si="60"/>
        <v>0</v>
      </c>
      <c r="M1185" s="332">
        <f t="shared" si="61"/>
        <v>0</v>
      </c>
      <c r="N1185" s="333">
        <f t="shared" si="62"/>
        <v>0</v>
      </c>
      <c r="O1185" s="334"/>
      <c r="P1185" s="335">
        <f t="shared" si="63"/>
        <v>0</v>
      </c>
      <c r="Q1185" s="336" t="str">
        <f t="shared" si="64"/>
        <v/>
      </c>
      <c r="R1185" s="148"/>
      <c r="S1185" s="148"/>
      <c r="T1185" s="337"/>
      <c r="U1185" s="148"/>
      <c r="V1185" s="148"/>
      <c r="W1185" s="337"/>
      <c r="X1185" s="147"/>
      <c r="Y1185" s="148"/>
      <c r="Z1185" s="147"/>
      <c r="AA1185" s="338">
        <v>0</v>
      </c>
      <c r="AB1185" s="339">
        <v>0</v>
      </c>
      <c r="AC1185" s="148">
        <v>0</v>
      </c>
      <c r="AD1185" s="147"/>
      <c r="AE1185" s="148"/>
      <c r="AF1185" s="147"/>
      <c r="AG1185" s="144">
        <v>0</v>
      </c>
      <c r="AH1185" s="144">
        <v>0</v>
      </c>
      <c r="AI1185" s="145"/>
      <c r="AJ1185" s="145"/>
      <c r="AK1185" s="144"/>
      <c r="AL1185" s="145"/>
      <c r="AM1185" s="144"/>
      <c r="AN1185" s="144"/>
      <c r="AO1185" s="340"/>
      <c r="AP1185" s="340"/>
      <c r="AQ1185" s="341"/>
      <c r="AR1185" s="341"/>
      <c r="AS1185" s="341"/>
      <c r="AT1185" s="153"/>
      <c r="AU1185" s="144"/>
      <c r="AV1185" s="145"/>
      <c r="AW1185" s="148">
        <v>0</v>
      </c>
      <c r="AX1185" s="148">
        <v>0</v>
      </c>
      <c r="AY1185" s="147"/>
      <c r="AZ1185" s="148"/>
      <c r="BA1185" s="148"/>
      <c r="BB1185" s="147"/>
      <c r="BC1185" s="147"/>
      <c r="BD1185" s="148"/>
      <c r="BE1185" s="148"/>
      <c r="BF1185" s="338">
        <v>0</v>
      </c>
      <c r="BG1185" s="145"/>
      <c r="BH1185" s="148">
        <v>0</v>
      </c>
      <c r="BI1185" s="337"/>
      <c r="BJ1185" s="360"/>
      <c r="BK1185" s="343"/>
      <c r="BL1185" s="147"/>
      <c r="BM1185" s="147"/>
      <c r="BN1185" s="148"/>
      <c r="BO1185" s="148"/>
      <c r="BP1185" s="147"/>
      <c r="BQ1185" s="364">
        <v>0</v>
      </c>
      <c r="BR1185" s="352"/>
      <c r="BS1185" s="352"/>
      <c r="BT1185" s="145"/>
      <c r="BU1185" s="338"/>
      <c r="BV1185" s="364"/>
      <c r="BW1185" s="145"/>
      <c r="BX1185" s="145"/>
      <c r="BY1185" s="144"/>
      <c r="BZ1185" s="144"/>
      <c r="CA1185" s="149">
        <v>0</v>
      </c>
      <c r="CB1185" s="338">
        <v>0</v>
      </c>
      <c r="CC1185" s="344">
        <v>0</v>
      </c>
      <c r="CD1185" s="145"/>
      <c r="CE1185" s="145"/>
      <c r="CF1185" s="146">
        <v>0</v>
      </c>
      <c r="CG1185" s="148"/>
      <c r="CH1185" s="148"/>
      <c r="CI1185" s="337"/>
      <c r="CJ1185" s="147"/>
      <c r="CK1185" s="338"/>
      <c r="CL1185" s="145"/>
      <c r="CM1185" s="145"/>
      <c r="CN1185" s="338"/>
      <c r="CO1185" s="344"/>
    </row>
    <row r="1186" spans="1:93" ht="24" customHeight="1" x14ac:dyDescent="0.3">
      <c r="A1186" s="327">
        <v>741022</v>
      </c>
      <c r="B1186" s="328" t="s">
        <v>3980</v>
      </c>
      <c r="C1186" s="329" t="s">
        <v>3008</v>
      </c>
      <c r="D1186" s="330">
        <f t="shared" si="52"/>
        <v>14</v>
      </c>
      <c r="E1186" s="331">
        <f t="shared" si="53"/>
        <v>6</v>
      </c>
      <c r="F1186" s="331">
        <f t="shared" si="54"/>
        <v>0</v>
      </c>
      <c r="G1186" s="331">
        <f t="shared" si="55"/>
        <v>0</v>
      </c>
      <c r="H1186" s="331">
        <f t="shared" si="56"/>
        <v>0</v>
      </c>
      <c r="I1186" s="331">
        <f t="shared" si="57"/>
        <v>0</v>
      </c>
      <c r="J1186" s="331">
        <f t="shared" si="58"/>
        <v>0</v>
      </c>
      <c r="K1186" s="331">
        <f t="shared" si="59"/>
        <v>0</v>
      </c>
      <c r="L1186" s="331">
        <f t="shared" si="60"/>
        <v>0</v>
      </c>
      <c r="M1186" s="332">
        <f t="shared" si="61"/>
        <v>0</v>
      </c>
      <c r="N1186" s="333">
        <f t="shared" si="62"/>
        <v>20</v>
      </c>
      <c r="O1186" s="334"/>
      <c r="P1186" s="335">
        <f t="shared" si="63"/>
        <v>20</v>
      </c>
      <c r="Q1186" s="336">
        <f t="shared" si="64"/>
        <v>458</v>
      </c>
      <c r="R1186" s="148"/>
      <c r="S1186" s="148"/>
      <c r="T1186" s="337"/>
      <c r="U1186" s="148"/>
      <c r="V1186" s="148"/>
      <c r="W1186" s="337"/>
      <c r="X1186" s="147"/>
      <c r="Y1186" s="148"/>
      <c r="Z1186" s="147"/>
      <c r="AA1186" s="338">
        <v>0</v>
      </c>
      <c r="AB1186" s="339">
        <v>0</v>
      </c>
      <c r="AC1186" s="349">
        <v>0</v>
      </c>
      <c r="AD1186" s="147"/>
      <c r="AE1186" s="148">
        <v>6</v>
      </c>
      <c r="AF1186" s="147"/>
      <c r="AG1186" s="88">
        <v>0</v>
      </c>
      <c r="AH1186" s="88">
        <v>0</v>
      </c>
      <c r="AI1186" s="145"/>
      <c r="AJ1186" s="145"/>
      <c r="AK1186" s="88"/>
      <c r="AL1186" s="145"/>
      <c r="AM1186" s="88"/>
      <c r="AN1186" s="88"/>
      <c r="AO1186" s="340"/>
      <c r="AP1186" s="340"/>
      <c r="AQ1186" s="358"/>
      <c r="AR1186" s="358"/>
      <c r="AS1186" s="358"/>
      <c r="AT1186" s="153"/>
      <c r="AU1186" s="88"/>
      <c r="AV1186" s="145"/>
      <c r="AW1186" s="148">
        <v>0</v>
      </c>
      <c r="AX1186" s="148">
        <v>0</v>
      </c>
      <c r="AY1186" s="147"/>
      <c r="AZ1186" s="148"/>
      <c r="BA1186" s="148"/>
      <c r="BB1186" s="147"/>
      <c r="BC1186" s="147"/>
      <c r="BD1186" s="148"/>
      <c r="BE1186" s="148"/>
      <c r="BF1186" s="338">
        <v>0</v>
      </c>
      <c r="BG1186" s="145"/>
      <c r="BH1186" s="148">
        <v>0</v>
      </c>
      <c r="BI1186" s="337"/>
      <c r="BJ1186" s="342"/>
      <c r="BK1186" s="343"/>
      <c r="BL1186" s="147"/>
      <c r="BM1186" s="147"/>
      <c r="BN1186" s="148">
        <v>14</v>
      </c>
      <c r="BO1186" s="148"/>
      <c r="BP1186" s="147"/>
      <c r="BQ1186" s="144">
        <v>0</v>
      </c>
      <c r="BR1186" s="145"/>
      <c r="BS1186" s="145"/>
      <c r="BT1186" s="145"/>
      <c r="BU1186" s="338"/>
      <c r="BV1186" s="144"/>
      <c r="BW1186" s="145"/>
      <c r="BX1186" s="145"/>
      <c r="BY1186" s="88"/>
      <c r="BZ1186" s="88"/>
      <c r="CA1186" s="149">
        <v>0</v>
      </c>
      <c r="CB1186" s="338">
        <v>0</v>
      </c>
      <c r="CC1186" s="344">
        <v>0</v>
      </c>
      <c r="CD1186" s="145"/>
      <c r="CE1186" s="145"/>
      <c r="CF1186" s="146">
        <v>0</v>
      </c>
      <c r="CG1186" s="148"/>
      <c r="CH1186" s="148"/>
      <c r="CI1186" s="337"/>
      <c r="CJ1186" s="147"/>
      <c r="CK1186" s="338"/>
      <c r="CL1186" s="145"/>
      <c r="CM1186" s="145"/>
      <c r="CN1186" s="338"/>
      <c r="CO1186" s="344"/>
    </row>
    <row r="1187" spans="1:93" ht="24" customHeight="1" x14ac:dyDescent="0.3">
      <c r="A1187" s="327">
        <v>850610</v>
      </c>
      <c r="B1187" s="328" t="s">
        <v>3981</v>
      </c>
      <c r="C1187" s="329" t="s">
        <v>1893</v>
      </c>
      <c r="D1187" s="330">
        <f t="shared" si="52"/>
        <v>0</v>
      </c>
      <c r="E1187" s="331">
        <f t="shared" si="53"/>
        <v>0</v>
      </c>
      <c r="F1187" s="331">
        <f t="shared" si="54"/>
        <v>0</v>
      </c>
      <c r="G1187" s="331">
        <f t="shared" si="55"/>
        <v>0</v>
      </c>
      <c r="H1187" s="331">
        <f t="shared" si="56"/>
        <v>0</v>
      </c>
      <c r="I1187" s="331">
        <f t="shared" si="57"/>
        <v>0</v>
      </c>
      <c r="J1187" s="331">
        <f t="shared" si="58"/>
        <v>0</v>
      </c>
      <c r="K1187" s="331">
        <f t="shared" si="59"/>
        <v>0</v>
      </c>
      <c r="L1187" s="331">
        <f t="shared" si="60"/>
        <v>0</v>
      </c>
      <c r="M1187" s="332">
        <f t="shared" si="61"/>
        <v>0</v>
      </c>
      <c r="N1187" s="333">
        <f t="shared" si="62"/>
        <v>0</v>
      </c>
      <c r="O1187" s="334"/>
      <c r="P1187" s="335">
        <f t="shared" si="63"/>
        <v>0</v>
      </c>
      <c r="Q1187" s="336" t="str">
        <f t="shared" si="64"/>
        <v/>
      </c>
      <c r="R1187" s="148"/>
      <c r="S1187" s="148"/>
      <c r="T1187" s="337"/>
      <c r="U1187" s="148"/>
      <c r="V1187" s="148"/>
      <c r="W1187" s="337"/>
      <c r="X1187" s="147"/>
      <c r="Y1187" s="148"/>
      <c r="Z1187" s="147"/>
      <c r="AA1187" s="338">
        <v>0</v>
      </c>
      <c r="AB1187" s="339">
        <v>0</v>
      </c>
      <c r="AC1187" s="148">
        <v>0</v>
      </c>
      <c r="AD1187" s="147"/>
      <c r="AE1187" s="148"/>
      <c r="AF1187" s="147"/>
      <c r="AG1187" s="88">
        <v>0</v>
      </c>
      <c r="AH1187" s="88">
        <v>0</v>
      </c>
      <c r="AI1187" s="145"/>
      <c r="AJ1187" s="145"/>
      <c r="AK1187" s="88"/>
      <c r="AL1187" s="145"/>
      <c r="AM1187" s="88"/>
      <c r="AN1187" s="88"/>
      <c r="AO1187" s="340"/>
      <c r="AP1187" s="340"/>
      <c r="AQ1187" s="358"/>
      <c r="AR1187" s="358"/>
      <c r="AS1187" s="358"/>
      <c r="AT1187" s="153"/>
      <c r="AU1187" s="88"/>
      <c r="AV1187" s="145"/>
      <c r="AW1187" s="148">
        <v>0</v>
      </c>
      <c r="AX1187" s="148">
        <v>0</v>
      </c>
      <c r="AY1187" s="147"/>
      <c r="AZ1187" s="148"/>
      <c r="BA1187" s="148"/>
      <c r="BB1187" s="147"/>
      <c r="BC1187" s="147"/>
      <c r="BD1187" s="148"/>
      <c r="BE1187" s="148"/>
      <c r="BF1187" s="338">
        <v>0</v>
      </c>
      <c r="BG1187" s="145"/>
      <c r="BH1187" s="148">
        <v>0</v>
      </c>
      <c r="BI1187" s="337"/>
      <c r="BJ1187" s="360"/>
      <c r="BK1187" s="343"/>
      <c r="BL1187" s="147"/>
      <c r="BM1187" s="147"/>
      <c r="BN1187" s="148"/>
      <c r="BO1187" s="148"/>
      <c r="BP1187" s="147"/>
      <c r="BQ1187" s="144">
        <v>0</v>
      </c>
      <c r="BR1187" s="145"/>
      <c r="BS1187" s="145"/>
      <c r="BT1187" s="145"/>
      <c r="BU1187" s="338"/>
      <c r="BV1187" s="144"/>
      <c r="BW1187" s="145"/>
      <c r="BX1187" s="145"/>
      <c r="BY1187" s="88"/>
      <c r="BZ1187" s="88"/>
      <c r="CA1187" s="149">
        <v>0</v>
      </c>
      <c r="CB1187" s="354">
        <v>0</v>
      </c>
      <c r="CC1187" s="344">
        <v>0</v>
      </c>
      <c r="CD1187" s="145"/>
      <c r="CE1187" s="145"/>
      <c r="CF1187" s="356">
        <v>0</v>
      </c>
      <c r="CG1187" s="148"/>
      <c r="CH1187" s="148"/>
      <c r="CI1187" s="337"/>
      <c r="CJ1187" s="147"/>
      <c r="CK1187" s="354"/>
      <c r="CL1187" s="145"/>
      <c r="CM1187" s="145"/>
      <c r="CN1187" s="354"/>
      <c r="CO1187" s="344"/>
    </row>
    <row r="1188" spans="1:93" ht="24" customHeight="1" x14ac:dyDescent="0.3">
      <c r="A1188" s="327" t="s">
        <v>3982</v>
      </c>
      <c r="B1188" s="328" t="s">
        <v>3983</v>
      </c>
      <c r="C1188" s="329" t="s">
        <v>2165</v>
      </c>
      <c r="D1188" s="330">
        <f t="shared" si="52"/>
        <v>0</v>
      </c>
      <c r="E1188" s="331">
        <f t="shared" si="53"/>
        <v>0</v>
      </c>
      <c r="F1188" s="331">
        <f t="shared" si="54"/>
        <v>0</v>
      </c>
      <c r="G1188" s="331">
        <f t="shared" si="55"/>
        <v>0</v>
      </c>
      <c r="H1188" s="331">
        <f t="shared" si="56"/>
        <v>0</v>
      </c>
      <c r="I1188" s="331">
        <f t="shared" si="57"/>
        <v>0</v>
      </c>
      <c r="J1188" s="331">
        <f t="shared" si="58"/>
        <v>0</v>
      </c>
      <c r="K1188" s="331">
        <f t="shared" si="59"/>
        <v>0</v>
      </c>
      <c r="L1188" s="331">
        <f t="shared" si="60"/>
        <v>0</v>
      </c>
      <c r="M1188" s="332">
        <f t="shared" si="61"/>
        <v>0</v>
      </c>
      <c r="N1188" s="333">
        <f t="shared" si="62"/>
        <v>0</v>
      </c>
      <c r="O1188" s="334"/>
      <c r="P1188" s="335">
        <f t="shared" si="63"/>
        <v>0</v>
      </c>
      <c r="Q1188" s="336" t="str">
        <f t="shared" si="64"/>
        <v/>
      </c>
      <c r="R1188" s="148"/>
      <c r="S1188" s="148"/>
      <c r="T1188" s="350"/>
      <c r="U1188" s="148"/>
      <c r="V1188" s="148"/>
      <c r="W1188" s="350"/>
      <c r="X1188" s="351"/>
      <c r="Y1188" s="148"/>
      <c r="Z1188" s="351"/>
      <c r="AA1188" s="354">
        <v>0</v>
      </c>
      <c r="AB1188" s="357">
        <v>0</v>
      </c>
      <c r="AC1188" s="148">
        <v>0</v>
      </c>
      <c r="AD1188" s="351"/>
      <c r="AE1188" s="148"/>
      <c r="AF1188" s="351"/>
      <c r="AG1188" s="144">
        <v>0</v>
      </c>
      <c r="AH1188" s="144">
        <v>0</v>
      </c>
      <c r="AI1188" s="145"/>
      <c r="AJ1188" s="145"/>
      <c r="AK1188" s="144"/>
      <c r="AL1188" s="145"/>
      <c r="AM1188" s="144"/>
      <c r="AN1188" s="144"/>
      <c r="AO1188" s="340"/>
      <c r="AP1188" s="340"/>
      <c r="AQ1188" s="341"/>
      <c r="AR1188" s="341"/>
      <c r="AS1188" s="341"/>
      <c r="AT1188" s="359"/>
      <c r="AU1188" s="144"/>
      <c r="AV1188" s="145"/>
      <c r="AW1188" s="148">
        <v>0</v>
      </c>
      <c r="AX1188" s="148">
        <v>0</v>
      </c>
      <c r="AY1188" s="351"/>
      <c r="AZ1188" s="148"/>
      <c r="BA1188" s="148"/>
      <c r="BB1188" s="351"/>
      <c r="BC1188" s="351"/>
      <c r="BD1188" s="148"/>
      <c r="BE1188" s="148"/>
      <c r="BF1188" s="338">
        <v>0</v>
      </c>
      <c r="BG1188" s="145"/>
      <c r="BH1188" s="349">
        <v>0</v>
      </c>
      <c r="BI1188" s="350"/>
      <c r="BJ1188" s="342"/>
      <c r="BK1188" s="343"/>
      <c r="BL1188" s="351"/>
      <c r="BM1188" s="351"/>
      <c r="BN1188" s="148"/>
      <c r="BO1188" s="148"/>
      <c r="BP1188" s="351"/>
      <c r="BQ1188" s="344">
        <v>0</v>
      </c>
      <c r="BR1188" s="145"/>
      <c r="BS1188" s="145"/>
      <c r="BT1188" s="145"/>
      <c r="BU1188" s="338"/>
      <c r="BV1188" s="344"/>
      <c r="BW1188" s="145"/>
      <c r="BX1188" s="145"/>
      <c r="BY1188" s="144"/>
      <c r="BZ1188" s="144"/>
      <c r="CA1188" s="149">
        <v>0</v>
      </c>
      <c r="CB1188" s="354">
        <v>0</v>
      </c>
      <c r="CC1188" s="344">
        <v>0</v>
      </c>
      <c r="CD1188" s="145"/>
      <c r="CE1188" s="145"/>
      <c r="CF1188" s="356">
        <v>0</v>
      </c>
      <c r="CG1188" s="349"/>
      <c r="CH1188" s="349"/>
      <c r="CI1188" s="350"/>
      <c r="CJ1188" s="351"/>
      <c r="CK1188" s="354"/>
      <c r="CL1188" s="145"/>
      <c r="CM1188" s="145"/>
      <c r="CN1188" s="354"/>
      <c r="CO1188" s="344"/>
    </row>
    <row r="1189" spans="1:93" ht="24" customHeight="1" x14ac:dyDescent="0.3">
      <c r="A1189" s="327" t="s">
        <v>3984</v>
      </c>
      <c r="B1189" s="328" t="s">
        <v>3985</v>
      </c>
      <c r="C1189" s="329" t="s">
        <v>2462</v>
      </c>
      <c r="D1189" s="330">
        <f t="shared" si="52"/>
        <v>18</v>
      </c>
      <c r="E1189" s="331">
        <f t="shared" si="53"/>
        <v>16</v>
      </c>
      <c r="F1189" s="331">
        <f t="shared" si="54"/>
        <v>0</v>
      </c>
      <c r="G1189" s="331">
        <f t="shared" si="55"/>
        <v>0</v>
      </c>
      <c r="H1189" s="331">
        <f t="shared" si="56"/>
        <v>0</v>
      </c>
      <c r="I1189" s="331">
        <f t="shared" si="57"/>
        <v>0</v>
      </c>
      <c r="J1189" s="331">
        <f t="shared" si="58"/>
        <v>0</v>
      </c>
      <c r="K1189" s="331">
        <f t="shared" si="59"/>
        <v>0</v>
      </c>
      <c r="L1189" s="331">
        <f t="shared" si="60"/>
        <v>0</v>
      </c>
      <c r="M1189" s="332">
        <f t="shared" si="61"/>
        <v>0</v>
      </c>
      <c r="N1189" s="333">
        <f t="shared" si="62"/>
        <v>34</v>
      </c>
      <c r="O1189" s="334"/>
      <c r="P1189" s="335">
        <f t="shared" si="63"/>
        <v>34</v>
      </c>
      <c r="Q1189" s="336">
        <f t="shared" si="64"/>
        <v>315</v>
      </c>
      <c r="R1189" s="148"/>
      <c r="S1189" s="148"/>
      <c r="T1189" s="337"/>
      <c r="U1189" s="148"/>
      <c r="V1189" s="148"/>
      <c r="W1189" s="337"/>
      <c r="X1189" s="147"/>
      <c r="Y1189" s="148"/>
      <c r="Z1189" s="147"/>
      <c r="AA1189" s="338">
        <v>0</v>
      </c>
      <c r="AB1189" s="339">
        <v>0</v>
      </c>
      <c r="AC1189" s="148">
        <v>0</v>
      </c>
      <c r="AD1189" s="147"/>
      <c r="AE1189" s="148">
        <v>16</v>
      </c>
      <c r="AF1189" s="147"/>
      <c r="AG1189" s="88">
        <v>0</v>
      </c>
      <c r="AH1189" s="88">
        <v>0</v>
      </c>
      <c r="AI1189" s="145"/>
      <c r="AJ1189" s="145"/>
      <c r="AK1189" s="88"/>
      <c r="AL1189" s="145"/>
      <c r="AM1189" s="88"/>
      <c r="AN1189" s="88"/>
      <c r="AO1189" s="340"/>
      <c r="AP1189" s="340"/>
      <c r="AQ1189" s="358"/>
      <c r="AR1189" s="358"/>
      <c r="AS1189" s="358"/>
      <c r="AT1189" s="153"/>
      <c r="AU1189" s="88"/>
      <c r="AV1189" s="145"/>
      <c r="AW1189" s="148">
        <v>0</v>
      </c>
      <c r="AX1189" s="148">
        <v>0</v>
      </c>
      <c r="AY1189" s="147"/>
      <c r="AZ1189" s="148"/>
      <c r="BA1189" s="148"/>
      <c r="BB1189" s="147"/>
      <c r="BC1189" s="147"/>
      <c r="BD1189" s="148"/>
      <c r="BE1189" s="148"/>
      <c r="BF1189" s="354">
        <v>0</v>
      </c>
      <c r="BG1189" s="145"/>
      <c r="BH1189" s="148">
        <v>0</v>
      </c>
      <c r="BI1189" s="337"/>
      <c r="BJ1189" s="342"/>
      <c r="BK1189" s="343"/>
      <c r="BL1189" s="147"/>
      <c r="BM1189" s="147"/>
      <c r="BN1189" s="148">
        <v>18</v>
      </c>
      <c r="BO1189" s="148"/>
      <c r="BP1189" s="147"/>
      <c r="BQ1189" s="88">
        <v>0</v>
      </c>
      <c r="BR1189" s="352"/>
      <c r="BS1189" s="352"/>
      <c r="BT1189" s="145"/>
      <c r="BU1189" s="354"/>
      <c r="BV1189" s="88"/>
      <c r="BW1189" s="145"/>
      <c r="BX1189" s="145"/>
      <c r="BY1189" s="88"/>
      <c r="BZ1189" s="88"/>
      <c r="CA1189" s="355">
        <v>0</v>
      </c>
      <c r="CB1189" s="338">
        <v>0</v>
      </c>
      <c r="CC1189" s="344">
        <v>0</v>
      </c>
      <c r="CD1189" s="145"/>
      <c r="CE1189" s="145"/>
      <c r="CF1189" s="146">
        <v>0</v>
      </c>
      <c r="CG1189" s="148"/>
      <c r="CH1189" s="148"/>
      <c r="CI1189" s="337"/>
      <c r="CJ1189" s="147"/>
      <c r="CK1189" s="338"/>
      <c r="CL1189" s="145"/>
      <c r="CM1189" s="145"/>
      <c r="CN1189" s="338"/>
      <c r="CO1189" s="344"/>
    </row>
    <row r="1190" spans="1:93" ht="24" customHeight="1" x14ac:dyDescent="0.3">
      <c r="A1190" s="327" t="s">
        <v>3986</v>
      </c>
      <c r="B1190" s="328" t="s">
        <v>3987</v>
      </c>
      <c r="C1190" s="329" t="s">
        <v>725</v>
      </c>
      <c r="D1190" s="330">
        <f t="shared" si="52"/>
        <v>0</v>
      </c>
      <c r="E1190" s="331">
        <f t="shared" si="53"/>
        <v>0</v>
      </c>
      <c r="F1190" s="331">
        <f t="shared" si="54"/>
        <v>0</v>
      </c>
      <c r="G1190" s="331">
        <f t="shared" si="55"/>
        <v>0</v>
      </c>
      <c r="H1190" s="331">
        <f t="shared" si="56"/>
        <v>0</v>
      </c>
      <c r="I1190" s="331">
        <f t="shared" si="57"/>
        <v>0</v>
      </c>
      <c r="J1190" s="331">
        <f t="shared" si="58"/>
        <v>0</v>
      </c>
      <c r="K1190" s="331">
        <f t="shared" si="59"/>
        <v>0</v>
      </c>
      <c r="L1190" s="331">
        <f t="shared" si="60"/>
        <v>0</v>
      </c>
      <c r="M1190" s="332">
        <f t="shared" si="61"/>
        <v>0</v>
      </c>
      <c r="N1190" s="333">
        <f t="shared" si="62"/>
        <v>0</v>
      </c>
      <c r="O1190" s="334"/>
      <c r="P1190" s="335">
        <f t="shared" si="63"/>
        <v>0</v>
      </c>
      <c r="Q1190" s="336" t="str">
        <f t="shared" si="64"/>
        <v/>
      </c>
      <c r="R1190" s="148"/>
      <c r="S1190" s="148"/>
      <c r="T1190" s="350"/>
      <c r="U1190" s="148"/>
      <c r="V1190" s="148"/>
      <c r="W1190" s="350"/>
      <c r="X1190" s="351"/>
      <c r="Y1190" s="148"/>
      <c r="Z1190" s="351"/>
      <c r="AA1190" s="354">
        <v>0</v>
      </c>
      <c r="AB1190" s="357">
        <v>0</v>
      </c>
      <c r="AC1190" s="148">
        <v>0</v>
      </c>
      <c r="AD1190" s="351"/>
      <c r="AE1190" s="148"/>
      <c r="AF1190" s="351"/>
      <c r="AG1190" s="144">
        <v>0</v>
      </c>
      <c r="AH1190" s="144">
        <v>0</v>
      </c>
      <c r="AI1190" s="145"/>
      <c r="AJ1190" s="145"/>
      <c r="AK1190" s="144"/>
      <c r="AL1190" s="145"/>
      <c r="AM1190" s="144"/>
      <c r="AN1190" s="144"/>
      <c r="AO1190" s="340"/>
      <c r="AP1190" s="340"/>
      <c r="AQ1190" s="341"/>
      <c r="AR1190" s="341"/>
      <c r="AS1190" s="341"/>
      <c r="AT1190" s="359"/>
      <c r="AU1190" s="144"/>
      <c r="AV1190" s="145"/>
      <c r="AW1190" s="148">
        <v>0</v>
      </c>
      <c r="AX1190" s="148">
        <v>0</v>
      </c>
      <c r="AY1190" s="351"/>
      <c r="AZ1190" s="148"/>
      <c r="BA1190" s="148"/>
      <c r="BB1190" s="351"/>
      <c r="BC1190" s="351"/>
      <c r="BD1190" s="148"/>
      <c r="BE1190" s="148"/>
      <c r="BF1190" s="354">
        <v>0</v>
      </c>
      <c r="BG1190" s="145"/>
      <c r="BH1190" s="349">
        <v>0</v>
      </c>
      <c r="BI1190" s="350"/>
      <c r="BJ1190" s="342"/>
      <c r="BK1190" s="343"/>
      <c r="BL1190" s="351"/>
      <c r="BM1190" s="351"/>
      <c r="BN1190" s="148"/>
      <c r="BO1190" s="148"/>
      <c r="BP1190" s="351"/>
      <c r="BQ1190" s="364">
        <v>0</v>
      </c>
      <c r="BR1190" s="352"/>
      <c r="BS1190" s="352"/>
      <c r="BT1190" s="145"/>
      <c r="BU1190" s="354"/>
      <c r="BV1190" s="364"/>
      <c r="BW1190" s="145"/>
      <c r="BX1190" s="145"/>
      <c r="BY1190" s="144"/>
      <c r="BZ1190" s="144"/>
      <c r="CA1190" s="355">
        <v>0</v>
      </c>
      <c r="CB1190" s="354">
        <v>0</v>
      </c>
      <c r="CC1190" s="88">
        <v>0</v>
      </c>
      <c r="CD1190" s="145"/>
      <c r="CE1190" s="145"/>
      <c r="CF1190" s="356">
        <v>0</v>
      </c>
      <c r="CG1190" s="349"/>
      <c r="CH1190" s="349"/>
      <c r="CI1190" s="350"/>
      <c r="CJ1190" s="351"/>
      <c r="CK1190" s="354"/>
      <c r="CL1190" s="145"/>
      <c r="CM1190" s="145"/>
      <c r="CN1190" s="354"/>
      <c r="CO1190" s="88"/>
    </row>
    <row r="1191" spans="1:93" ht="24" customHeight="1" x14ac:dyDescent="0.3">
      <c r="A1191" s="327">
        <v>750110</v>
      </c>
      <c r="B1191" s="328" t="s">
        <v>3988</v>
      </c>
      <c r="C1191" s="329" t="s">
        <v>576</v>
      </c>
      <c r="D1191" s="330">
        <f t="shared" si="52"/>
        <v>14</v>
      </c>
      <c r="E1191" s="331">
        <f t="shared" si="53"/>
        <v>12</v>
      </c>
      <c r="F1191" s="331">
        <f t="shared" si="54"/>
        <v>0</v>
      </c>
      <c r="G1191" s="331">
        <f t="shared" si="55"/>
        <v>0</v>
      </c>
      <c r="H1191" s="331">
        <f t="shared" si="56"/>
        <v>0</v>
      </c>
      <c r="I1191" s="331">
        <f t="shared" si="57"/>
        <v>0</v>
      </c>
      <c r="J1191" s="331">
        <f t="shared" si="58"/>
        <v>0</v>
      </c>
      <c r="K1191" s="331">
        <f t="shared" si="59"/>
        <v>0</v>
      </c>
      <c r="L1191" s="331">
        <f t="shared" si="60"/>
        <v>0</v>
      </c>
      <c r="M1191" s="332">
        <f t="shared" si="61"/>
        <v>0</v>
      </c>
      <c r="N1191" s="333">
        <f t="shared" si="62"/>
        <v>26</v>
      </c>
      <c r="O1191" s="334"/>
      <c r="P1191" s="335">
        <f t="shared" si="63"/>
        <v>26</v>
      </c>
      <c r="Q1191" s="336">
        <f t="shared" si="64"/>
        <v>388</v>
      </c>
      <c r="R1191" s="349"/>
      <c r="S1191" s="349"/>
      <c r="T1191" s="350"/>
      <c r="U1191" s="349"/>
      <c r="V1191" s="349"/>
      <c r="W1191" s="350"/>
      <c r="X1191" s="351"/>
      <c r="Y1191" s="349"/>
      <c r="Z1191" s="351"/>
      <c r="AA1191" s="338">
        <v>0</v>
      </c>
      <c r="AB1191" s="339">
        <v>0</v>
      </c>
      <c r="AC1191" s="148">
        <v>0</v>
      </c>
      <c r="AD1191" s="351"/>
      <c r="AE1191" s="349"/>
      <c r="AF1191" s="351">
        <v>12</v>
      </c>
      <c r="AG1191" s="144">
        <v>0</v>
      </c>
      <c r="AH1191" s="144">
        <v>0</v>
      </c>
      <c r="AI1191" s="145"/>
      <c r="AJ1191" s="145"/>
      <c r="AK1191" s="144"/>
      <c r="AL1191" s="145"/>
      <c r="AM1191" s="144"/>
      <c r="AN1191" s="144"/>
      <c r="AO1191" s="340"/>
      <c r="AP1191" s="340"/>
      <c r="AQ1191" s="341"/>
      <c r="AR1191" s="341"/>
      <c r="AS1191" s="341"/>
      <c r="AT1191" s="153"/>
      <c r="AU1191" s="144"/>
      <c r="AV1191" s="145"/>
      <c r="AW1191" s="148">
        <v>0</v>
      </c>
      <c r="AX1191" s="148">
        <v>0</v>
      </c>
      <c r="AY1191" s="351"/>
      <c r="AZ1191" s="148"/>
      <c r="BA1191" s="148"/>
      <c r="BB1191" s="351"/>
      <c r="BC1191" s="351"/>
      <c r="BD1191" s="148"/>
      <c r="BE1191" s="148"/>
      <c r="BF1191" s="338">
        <v>0</v>
      </c>
      <c r="BG1191" s="145"/>
      <c r="BH1191" s="148">
        <v>0</v>
      </c>
      <c r="BI1191" s="350"/>
      <c r="BJ1191" s="342"/>
      <c r="BK1191" s="343"/>
      <c r="BL1191" s="351"/>
      <c r="BM1191" s="351"/>
      <c r="BN1191" s="148"/>
      <c r="BO1191" s="148">
        <v>14</v>
      </c>
      <c r="BP1191" s="351"/>
      <c r="BQ1191" s="144">
        <v>0</v>
      </c>
      <c r="BR1191" s="145"/>
      <c r="BS1191" s="145"/>
      <c r="BT1191" s="145"/>
      <c r="BU1191" s="338"/>
      <c r="BV1191" s="144"/>
      <c r="BW1191" s="145"/>
      <c r="BX1191" s="145"/>
      <c r="BY1191" s="144"/>
      <c r="BZ1191" s="144"/>
      <c r="CA1191" s="149">
        <v>0</v>
      </c>
      <c r="CB1191" s="338">
        <v>0</v>
      </c>
      <c r="CC1191" s="344">
        <v>0</v>
      </c>
      <c r="CD1191" s="145"/>
      <c r="CE1191" s="145"/>
      <c r="CF1191" s="356">
        <v>0</v>
      </c>
      <c r="CG1191" s="349"/>
      <c r="CH1191" s="349"/>
      <c r="CI1191" s="350"/>
      <c r="CJ1191" s="351"/>
      <c r="CK1191" s="338"/>
      <c r="CL1191" s="145"/>
      <c r="CM1191" s="145"/>
      <c r="CN1191" s="338"/>
      <c r="CO1191" s="344"/>
    </row>
    <row r="1192" spans="1:93" ht="24" customHeight="1" x14ac:dyDescent="0.3">
      <c r="A1192" s="346" t="s">
        <v>238</v>
      </c>
      <c r="B1192" s="347" t="s">
        <v>239</v>
      </c>
      <c r="C1192" s="348" t="s">
        <v>206</v>
      </c>
      <c r="D1192" s="330">
        <f t="shared" si="52"/>
        <v>6</v>
      </c>
      <c r="E1192" s="331">
        <f t="shared" si="53"/>
        <v>6</v>
      </c>
      <c r="F1192" s="331">
        <f t="shared" si="54"/>
        <v>4</v>
      </c>
      <c r="G1192" s="331">
        <f t="shared" si="55"/>
        <v>0</v>
      </c>
      <c r="H1192" s="331">
        <f t="shared" si="56"/>
        <v>0</v>
      </c>
      <c r="I1192" s="331">
        <f t="shared" si="57"/>
        <v>0</v>
      </c>
      <c r="J1192" s="331">
        <f t="shared" si="58"/>
        <v>0</v>
      </c>
      <c r="K1192" s="331">
        <f t="shared" si="59"/>
        <v>0</v>
      </c>
      <c r="L1192" s="331">
        <f t="shared" si="60"/>
        <v>0</v>
      </c>
      <c r="M1192" s="332">
        <f t="shared" si="61"/>
        <v>0</v>
      </c>
      <c r="N1192" s="333">
        <f t="shared" si="62"/>
        <v>16</v>
      </c>
      <c r="O1192" s="334"/>
      <c r="P1192" s="335">
        <f t="shared" si="63"/>
        <v>16</v>
      </c>
      <c r="Q1192" s="336">
        <f t="shared" si="64"/>
        <v>530</v>
      </c>
      <c r="R1192" s="148"/>
      <c r="S1192" s="148"/>
      <c r="T1192" s="337"/>
      <c r="U1192" s="148"/>
      <c r="V1192" s="148"/>
      <c r="W1192" s="337"/>
      <c r="X1192" s="147"/>
      <c r="Y1192" s="148"/>
      <c r="Z1192" s="147"/>
      <c r="AA1192" s="338">
        <v>0</v>
      </c>
      <c r="AB1192" s="339">
        <v>0</v>
      </c>
      <c r="AC1192" s="148">
        <v>0</v>
      </c>
      <c r="AD1192" s="147"/>
      <c r="AE1192" s="148"/>
      <c r="AF1192" s="147">
        <v>6</v>
      </c>
      <c r="AG1192" s="144">
        <v>0</v>
      </c>
      <c r="AH1192" s="144">
        <v>0</v>
      </c>
      <c r="AI1192" s="352"/>
      <c r="AJ1192" s="352"/>
      <c r="AK1192" s="144"/>
      <c r="AL1192" s="352"/>
      <c r="AM1192" s="144"/>
      <c r="AN1192" s="144">
        <v>4</v>
      </c>
      <c r="AO1192" s="353"/>
      <c r="AP1192" s="353"/>
      <c r="AQ1192" s="341"/>
      <c r="AR1192" s="341"/>
      <c r="AS1192" s="341"/>
      <c r="AT1192" s="153"/>
      <c r="AU1192" s="144"/>
      <c r="AV1192" s="352"/>
      <c r="AW1192" s="349">
        <v>0</v>
      </c>
      <c r="AX1192" s="349">
        <v>0</v>
      </c>
      <c r="AY1192" s="147"/>
      <c r="AZ1192" s="349"/>
      <c r="BA1192" s="349"/>
      <c r="BB1192" s="147"/>
      <c r="BC1192" s="147"/>
      <c r="BD1192" s="349"/>
      <c r="BE1192" s="349"/>
      <c r="BF1192" s="354">
        <v>0</v>
      </c>
      <c r="BG1192" s="352"/>
      <c r="BH1192" s="148">
        <v>0</v>
      </c>
      <c r="BI1192" s="337"/>
      <c r="BJ1192" s="342"/>
      <c r="BK1192" s="343"/>
      <c r="BL1192" s="147"/>
      <c r="BM1192" s="147"/>
      <c r="BN1192" s="349"/>
      <c r="BO1192" s="349">
        <v>6</v>
      </c>
      <c r="BP1192" s="147"/>
      <c r="BQ1192" s="344">
        <v>0</v>
      </c>
      <c r="BR1192" s="352"/>
      <c r="BS1192" s="352"/>
      <c r="BT1192" s="352"/>
      <c r="BU1192" s="354"/>
      <c r="BV1192" s="344"/>
      <c r="BW1192" s="352"/>
      <c r="BX1192" s="352"/>
      <c r="BY1192" s="144"/>
      <c r="BZ1192" s="144"/>
      <c r="CA1192" s="355">
        <v>0</v>
      </c>
      <c r="CB1192" s="338">
        <v>0</v>
      </c>
      <c r="CC1192" s="344">
        <v>0</v>
      </c>
      <c r="CD1192" s="352"/>
      <c r="CE1192" s="352"/>
      <c r="CF1192" s="356">
        <v>0</v>
      </c>
      <c r="CG1192" s="148"/>
      <c r="CH1192" s="148"/>
      <c r="CI1192" s="337"/>
      <c r="CJ1192" s="147"/>
      <c r="CK1192" s="338"/>
      <c r="CL1192" s="352"/>
      <c r="CM1192" s="352"/>
      <c r="CN1192" s="338"/>
      <c r="CO1192" s="344"/>
    </row>
    <row r="1193" spans="1:93" ht="24" customHeight="1" x14ac:dyDescent="0.3">
      <c r="A1193" s="327">
        <v>671102</v>
      </c>
      <c r="B1193" s="328" t="s">
        <v>3989</v>
      </c>
      <c r="C1193" s="329" t="s">
        <v>2400</v>
      </c>
      <c r="D1193" s="330">
        <f t="shared" si="52"/>
        <v>9</v>
      </c>
      <c r="E1193" s="331">
        <f t="shared" si="53"/>
        <v>5</v>
      </c>
      <c r="F1193" s="331">
        <f t="shared" si="54"/>
        <v>0</v>
      </c>
      <c r="G1193" s="331">
        <f t="shared" si="55"/>
        <v>0</v>
      </c>
      <c r="H1193" s="331">
        <f t="shared" si="56"/>
        <v>0</v>
      </c>
      <c r="I1193" s="331">
        <f t="shared" si="57"/>
        <v>0</v>
      </c>
      <c r="J1193" s="331">
        <f t="shared" si="58"/>
        <v>0</v>
      </c>
      <c r="K1193" s="331">
        <f t="shared" si="59"/>
        <v>0</v>
      </c>
      <c r="L1193" s="331">
        <f t="shared" si="60"/>
        <v>0</v>
      </c>
      <c r="M1193" s="332">
        <f t="shared" si="61"/>
        <v>0</v>
      </c>
      <c r="N1193" s="333">
        <f t="shared" si="62"/>
        <v>14</v>
      </c>
      <c r="O1193" s="334"/>
      <c r="P1193" s="335">
        <f t="shared" si="63"/>
        <v>14</v>
      </c>
      <c r="Q1193" s="336">
        <f t="shared" si="64"/>
        <v>572</v>
      </c>
      <c r="R1193" s="349"/>
      <c r="S1193" s="349"/>
      <c r="T1193" s="350"/>
      <c r="U1193" s="349"/>
      <c r="V1193" s="349"/>
      <c r="W1193" s="350"/>
      <c r="X1193" s="351"/>
      <c r="Y1193" s="349"/>
      <c r="Z1193" s="351"/>
      <c r="AA1193" s="354">
        <v>0</v>
      </c>
      <c r="AB1193" s="357">
        <v>0</v>
      </c>
      <c r="AC1193" s="148">
        <v>0</v>
      </c>
      <c r="AD1193" s="351"/>
      <c r="AE1193" s="349"/>
      <c r="AF1193" s="351">
        <v>5</v>
      </c>
      <c r="AG1193" s="144">
        <v>0</v>
      </c>
      <c r="AH1193" s="144">
        <v>0</v>
      </c>
      <c r="AI1193" s="145"/>
      <c r="AJ1193" s="145"/>
      <c r="AK1193" s="144"/>
      <c r="AL1193" s="145"/>
      <c r="AM1193" s="144"/>
      <c r="AN1193" s="144"/>
      <c r="AO1193" s="340"/>
      <c r="AP1193" s="340"/>
      <c r="AQ1193" s="341"/>
      <c r="AR1193" s="341"/>
      <c r="AS1193" s="341"/>
      <c r="AT1193" s="359"/>
      <c r="AU1193" s="144"/>
      <c r="AV1193" s="145"/>
      <c r="AW1193" s="349">
        <v>0</v>
      </c>
      <c r="AX1193" s="349">
        <v>0</v>
      </c>
      <c r="AY1193" s="351"/>
      <c r="AZ1193" s="349"/>
      <c r="BA1193" s="349"/>
      <c r="BB1193" s="351"/>
      <c r="BC1193" s="351"/>
      <c r="BD1193" s="349"/>
      <c r="BE1193" s="349"/>
      <c r="BF1193" s="338">
        <v>0</v>
      </c>
      <c r="BG1193" s="145"/>
      <c r="BH1193" s="349">
        <v>0</v>
      </c>
      <c r="BI1193" s="350"/>
      <c r="BJ1193" s="360"/>
      <c r="BK1193" s="343"/>
      <c r="BL1193" s="351"/>
      <c r="BM1193" s="351"/>
      <c r="BN1193" s="349"/>
      <c r="BO1193" s="349">
        <v>9</v>
      </c>
      <c r="BP1193" s="351"/>
      <c r="BQ1193" s="364">
        <v>0</v>
      </c>
      <c r="BR1193" s="352"/>
      <c r="BS1193" s="352"/>
      <c r="BT1193" s="145"/>
      <c r="BU1193" s="338"/>
      <c r="BV1193" s="364"/>
      <c r="BW1193" s="145"/>
      <c r="BX1193" s="145"/>
      <c r="BY1193" s="144"/>
      <c r="BZ1193" s="144"/>
      <c r="CA1193" s="149">
        <v>0</v>
      </c>
      <c r="CB1193" s="338">
        <v>0</v>
      </c>
      <c r="CC1193" s="344">
        <v>0</v>
      </c>
      <c r="CD1193" s="145"/>
      <c r="CE1193" s="145"/>
      <c r="CF1193" s="146">
        <v>0</v>
      </c>
      <c r="CG1193" s="349"/>
      <c r="CH1193" s="349"/>
      <c r="CI1193" s="350"/>
      <c r="CJ1193" s="351"/>
      <c r="CK1193" s="338"/>
      <c r="CL1193" s="145"/>
      <c r="CM1193" s="145"/>
      <c r="CN1193" s="338"/>
      <c r="CO1193" s="344"/>
    </row>
    <row r="1194" spans="1:93" ht="24" customHeight="1" x14ac:dyDescent="0.3">
      <c r="A1194" s="346" t="s">
        <v>3990</v>
      </c>
      <c r="B1194" s="347" t="s">
        <v>3989</v>
      </c>
      <c r="C1194" s="348" t="s">
        <v>2400</v>
      </c>
      <c r="D1194" s="330">
        <f t="shared" si="52"/>
        <v>3</v>
      </c>
      <c r="E1194" s="331">
        <f t="shared" si="53"/>
        <v>0</v>
      </c>
      <c r="F1194" s="331">
        <f t="shared" si="54"/>
        <v>0</v>
      </c>
      <c r="G1194" s="331">
        <f t="shared" si="55"/>
        <v>0</v>
      </c>
      <c r="H1194" s="331">
        <f t="shared" si="56"/>
        <v>0</v>
      </c>
      <c r="I1194" s="331">
        <f t="shared" si="57"/>
        <v>0</v>
      </c>
      <c r="J1194" s="331">
        <f t="shared" si="58"/>
        <v>0</v>
      </c>
      <c r="K1194" s="331">
        <f t="shared" si="59"/>
        <v>0</v>
      </c>
      <c r="L1194" s="331">
        <f t="shared" si="60"/>
        <v>0</v>
      </c>
      <c r="M1194" s="332">
        <f t="shared" si="61"/>
        <v>0</v>
      </c>
      <c r="N1194" s="333">
        <f t="shared" si="62"/>
        <v>3</v>
      </c>
      <c r="O1194" s="334"/>
      <c r="P1194" s="335">
        <f t="shared" si="63"/>
        <v>3</v>
      </c>
      <c r="Q1194" s="336">
        <f t="shared" si="64"/>
        <v>862</v>
      </c>
      <c r="R1194" s="148"/>
      <c r="S1194" s="148"/>
      <c r="T1194" s="337"/>
      <c r="U1194" s="148"/>
      <c r="V1194" s="148"/>
      <c r="W1194" s="337"/>
      <c r="X1194" s="147"/>
      <c r="Y1194" s="148"/>
      <c r="Z1194" s="147"/>
      <c r="AA1194" s="338">
        <v>0</v>
      </c>
      <c r="AB1194" s="339">
        <v>0</v>
      </c>
      <c r="AC1194" s="148">
        <v>0</v>
      </c>
      <c r="AD1194" s="147"/>
      <c r="AE1194" s="148"/>
      <c r="AF1194" s="147"/>
      <c r="AG1194" s="144">
        <v>0</v>
      </c>
      <c r="AH1194" s="144">
        <v>0</v>
      </c>
      <c r="AI1194" s="352"/>
      <c r="AJ1194" s="352"/>
      <c r="AK1194" s="144"/>
      <c r="AL1194" s="352"/>
      <c r="AM1194" s="144"/>
      <c r="AN1194" s="144"/>
      <c r="AO1194" s="353"/>
      <c r="AP1194" s="353"/>
      <c r="AQ1194" s="341"/>
      <c r="AR1194" s="341"/>
      <c r="AS1194" s="341"/>
      <c r="AT1194" s="153"/>
      <c r="AU1194" s="144"/>
      <c r="AV1194" s="352"/>
      <c r="AW1194" s="148">
        <v>0</v>
      </c>
      <c r="AX1194" s="148">
        <v>0</v>
      </c>
      <c r="AY1194" s="147"/>
      <c r="AZ1194" s="148"/>
      <c r="BA1194" s="148"/>
      <c r="BB1194" s="147"/>
      <c r="BC1194" s="147"/>
      <c r="BD1194" s="148"/>
      <c r="BE1194" s="148"/>
      <c r="BF1194" s="338">
        <v>0</v>
      </c>
      <c r="BG1194" s="352"/>
      <c r="BH1194" s="148">
        <v>0</v>
      </c>
      <c r="BI1194" s="337"/>
      <c r="BJ1194" s="360"/>
      <c r="BK1194" s="343"/>
      <c r="BL1194" s="147"/>
      <c r="BM1194" s="147"/>
      <c r="BN1194" s="148"/>
      <c r="BO1194" s="148">
        <v>3</v>
      </c>
      <c r="BP1194" s="147"/>
      <c r="BQ1194" s="144">
        <v>0</v>
      </c>
      <c r="BR1194" s="352"/>
      <c r="BS1194" s="352"/>
      <c r="BT1194" s="352"/>
      <c r="BU1194" s="338"/>
      <c r="BV1194" s="144"/>
      <c r="BW1194" s="352"/>
      <c r="BX1194" s="352"/>
      <c r="BY1194" s="144"/>
      <c r="BZ1194" s="144"/>
      <c r="CA1194" s="149">
        <v>0</v>
      </c>
      <c r="CB1194" s="338">
        <v>0</v>
      </c>
      <c r="CC1194" s="88">
        <v>0</v>
      </c>
      <c r="CD1194" s="352"/>
      <c r="CE1194" s="352"/>
      <c r="CF1194" s="356">
        <v>0</v>
      </c>
      <c r="CG1194" s="148"/>
      <c r="CH1194" s="148"/>
      <c r="CI1194" s="337"/>
      <c r="CJ1194" s="147"/>
      <c r="CK1194" s="338"/>
      <c r="CL1194" s="352"/>
      <c r="CM1194" s="352"/>
      <c r="CN1194" s="338"/>
      <c r="CO1194" s="88"/>
    </row>
    <row r="1195" spans="1:93" ht="24" customHeight="1" x14ac:dyDescent="0.3">
      <c r="A1195" s="327" t="s">
        <v>3991</v>
      </c>
      <c r="B1195" s="328" t="s">
        <v>3992</v>
      </c>
      <c r="C1195" s="329" t="s">
        <v>270</v>
      </c>
      <c r="D1195" s="330">
        <f t="shared" si="52"/>
        <v>0</v>
      </c>
      <c r="E1195" s="331">
        <f t="shared" si="53"/>
        <v>0</v>
      </c>
      <c r="F1195" s="331">
        <f t="shared" si="54"/>
        <v>0</v>
      </c>
      <c r="G1195" s="331">
        <f t="shared" si="55"/>
        <v>0</v>
      </c>
      <c r="H1195" s="331">
        <f t="shared" si="56"/>
        <v>0</v>
      </c>
      <c r="I1195" s="331">
        <f t="shared" si="57"/>
        <v>0</v>
      </c>
      <c r="J1195" s="331">
        <f t="shared" si="58"/>
        <v>0</v>
      </c>
      <c r="K1195" s="331">
        <f t="shared" si="59"/>
        <v>0</v>
      </c>
      <c r="L1195" s="331">
        <f t="shared" si="60"/>
        <v>0</v>
      </c>
      <c r="M1195" s="332">
        <f t="shared" si="61"/>
        <v>0</v>
      </c>
      <c r="N1195" s="333">
        <f t="shared" si="62"/>
        <v>0</v>
      </c>
      <c r="O1195" s="334"/>
      <c r="P1195" s="335">
        <f t="shared" si="63"/>
        <v>0</v>
      </c>
      <c r="Q1195" s="336" t="str">
        <f t="shared" si="64"/>
        <v/>
      </c>
      <c r="R1195" s="148"/>
      <c r="S1195" s="148"/>
      <c r="T1195" s="337"/>
      <c r="U1195" s="148"/>
      <c r="V1195" s="148"/>
      <c r="W1195" s="337"/>
      <c r="X1195" s="147"/>
      <c r="Y1195" s="148"/>
      <c r="Z1195" s="147"/>
      <c r="AA1195" s="338">
        <v>0</v>
      </c>
      <c r="AB1195" s="339">
        <v>0</v>
      </c>
      <c r="AC1195" s="349">
        <v>0</v>
      </c>
      <c r="AD1195" s="147"/>
      <c r="AE1195" s="148"/>
      <c r="AF1195" s="147"/>
      <c r="AG1195" s="144">
        <v>0</v>
      </c>
      <c r="AH1195" s="144">
        <v>0</v>
      </c>
      <c r="AI1195" s="145"/>
      <c r="AJ1195" s="145"/>
      <c r="AK1195" s="144"/>
      <c r="AL1195" s="145"/>
      <c r="AM1195" s="144"/>
      <c r="AN1195" s="144"/>
      <c r="AO1195" s="340"/>
      <c r="AP1195" s="340"/>
      <c r="AQ1195" s="341"/>
      <c r="AR1195" s="341"/>
      <c r="AS1195" s="341"/>
      <c r="AT1195" s="153"/>
      <c r="AU1195" s="144"/>
      <c r="AV1195" s="145"/>
      <c r="AW1195" s="349">
        <v>0</v>
      </c>
      <c r="AX1195" s="349">
        <v>0</v>
      </c>
      <c r="AY1195" s="147"/>
      <c r="AZ1195" s="349"/>
      <c r="BA1195" s="349"/>
      <c r="BB1195" s="147"/>
      <c r="BC1195" s="147"/>
      <c r="BD1195" s="349"/>
      <c r="BE1195" s="349"/>
      <c r="BF1195" s="338">
        <v>0</v>
      </c>
      <c r="BG1195" s="145"/>
      <c r="BH1195" s="148">
        <v>0</v>
      </c>
      <c r="BI1195" s="337"/>
      <c r="BJ1195" s="342"/>
      <c r="BK1195" s="343"/>
      <c r="BL1195" s="147"/>
      <c r="BM1195" s="147"/>
      <c r="BN1195" s="349"/>
      <c r="BO1195" s="349"/>
      <c r="BP1195" s="147"/>
      <c r="BQ1195" s="144">
        <v>0</v>
      </c>
      <c r="BR1195" s="145"/>
      <c r="BS1195" s="145"/>
      <c r="BT1195" s="145"/>
      <c r="BU1195" s="338"/>
      <c r="BV1195" s="144"/>
      <c r="BW1195" s="145"/>
      <c r="BX1195" s="145"/>
      <c r="BY1195" s="144"/>
      <c r="BZ1195" s="144"/>
      <c r="CA1195" s="149">
        <v>0</v>
      </c>
      <c r="CB1195" s="338">
        <v>0</v>
      </c>
      <c r="CC1195" s="88">
        <v>0</v>
      </c>
      <c r="CD1195" s="145"/>
      <c r="CE1195" s="145"/>
      <c r="CF1195" s="356">
        <v>0</v>
      </c>
      <c r="CG1195" s="148"/>
      <c r="CH1195" s="148"/>
      <c r="CI1195" s="337"/>
      <c r="CJ1195" s="147"/>
      <c r="CK1195" s="338"/>
      <c r="CL1195" s="145"/>
      <c r="CM1195" s="145"/>
      <c r="CN1195" s="338"/>
      <c r="CO1195" s="88"/>
    </row>
    <row r="1196" spans="1:93" ht="24" customHeight="1" x14ac:dyDescent="0.3">
      <c r="A1196" s="346" t="s">
        <v>3993</v>
      </c>
      <c r="B1196" s="347" t="s">
        <v>3994</v>
      </c>
      <c r="C1196" s="348" t="s">
        <v>267</v>
      </c>
      <c r="D1196" s="330">
        <f t="shared" si="52"/>
        <v>0</v>
      </c>
      <c r="E1196" s="331">
        <f t="shared" si="53"/>
        <v>0</v>
      </c>
      <c r="F1196" s="331">
        <f t="shared" si="54"/>
        <v>0</v>
      </c>
      <c r="G1196" s="331">
        <f t="shared" si="55"/>
        <v>0</v>
      </c>
      <c r="H1196" s="331">
        <f t="shared" si="56"/>
        <v>0</v>
      </c>
      <c r="I1196" s="331">
        <f t="shared" si="57"/>
        <v>0</v>
      </c>
      <c r="J1196" s="331">
        <f t="shared" si="58"/>
        <v>0</v>
      </c>
      <c r="K1196" s="331">
        <f t="shared" si="59"/>
        <v>0</v>
      </c>
      <c r="L1196" s="331">
        <f t="shared" si="60"/>
        <v>0</v>
      </c>
      <c r="M1196" s="332">
        <f t="shared" si="61"/>
        <v>0</v>
      </c>
      <c r="N1196" s="333">
        <f t="shared" si="62"/>
        <v>0</v>
      </c>
      <c r="O1196" s="334"/>
      <c r="P1196" s="335">
        <f t="shared" si="63"/>
        <v>0</v>
      </c>
      <c r="Q1196" s="336" t="str">
        <f t="shared" si="64"/>
        <v/>
      </c>
      <c r="R1196" s="349"/>
      <c r="S1196" s="349"/>
      <c r="T1196" s="337"/>
      <c r="U1196" s="349"/>
      <c r="V1196" s="349"/>
      <c r="W1196" s="337"/>
      <c r="X1196" s="147"/>
      <c r="Y1196" s="349"/>
      <c r="Z1196" s="147"/>
      <c r="AA1196" s="338">
        <v>0</v>
      </c>
      <c r="AB1196" s="339">
        <v>0</v>
      </c>
      <c r="AC1196" s="148">
        <v>0</v>
      </c>
      <c r="AD1196" s="147"/>
      <c r="AE1196" s="349"/>
      <c r="AF1196" s="147"/>
      <c r="AG1196" s="144">
        <v>0</v>
      </c>
      <c r="AH1196" s="144">
        <v>0</v>
      </c>
      <c r="AI1196" s="352"/>
      <c r="AJ1196" s="352"/>
      <c r="AK1196" s="144"/>
      <c r="AL1196" s="352"/>
      <c r="AM1196" s="144"/>
      <c r="AN1196" s="144"/>
      <c r="AO1196" s="353"/>
      <c r="AP1196" s="353"/>
      <c r="AQ1196" s="341"/>
      <c r="AR1196" s="341"/>
      <c r="AS1196" s="341"/>
      <c r="AT1196" s="153"/>
      <c r="AU1196" s="144"/>
      <c r="AV1196" s="352"/>
      <c r="AW1196" s="148">
        <v>0</v>
      </c>
      <c r="AX1196" s="148">
        <v>0</v>
      </c>
      <c r="AY1196" s="147"/>
      <c r="AZ1196" s="148"/>
      <c r="BA1196" s="148"/>
      <c r="BB1196" s="147"/>
      <c r="BC1196" s="147"/>
      <c r="BD1196" s="148"/>
      <c r="BE1196" s="148"/>
      <c r="BF1196" s="338">
        <v>0</v>
      </c>
      <c r="BG1196" s="352"/>
      <c r="BH1196" s="148">
        <v>0</v>
      </c>
      <c r="BI1196" s="337"/>
      <c r="BJ1196" s="360"/>
      <c r="BK1196" s="343"/>
      <c r="BL1196" s="147"/>
      <c r="BM1196" s="147"/>
      <c r="BN1196" s="148"/>
      <c r="BO1196" s="148"/>
      <c r="BP1196" s="147"/>
      <c r="BQ1196" s="144">
        <v>0</v>
      </c>
      <c r="BR1196" s="352"/>
      <c r="BS1196" s="352"/>
      <c r="BT1196" s="352"/>
      <c r="BU1196" s="338"/>
      <c r="BV1196" s="144"/>
      <c r="BW1196" s="352"/>
      <c r="BX1196" s="352"/>
      <c r="BY1196" s="144"/>
      <c r="BZ1196" s="144"/>
      <c r="CA1196" s="149">
        <v>0</v>
      </c>
      <c r="CB1196" s="338">
        <v>0</v>
      </c>
      <c r="CC1196" s="344">
        <v>0</v>
      </c>
      <c r="CD1196" s="352"/>
      <c r="CE1196" s="352"/>
      <c r="CF1196" s="146">
        <v>0</v>
      </c>
      <c r="CG1196" s="148"/>
      <c r="CH1196" s="148"/>
      <c r="CI1196" s="337"/>
      <c r="CJ1196" s="147"/>
      <c r="CK1196" s="338"/>
      <c r="CL1196" s="352"/>
      <c r="CM1196" s="352"/>
      <c r="CN1196" s="338"/>
      <c r="CO1196" s="344"/>
    </row>
    <row r="1197" spans="1:93" ht="24" customHeight="1" x14ac:dyDescent="0.3">
      <c r="A1197" s="327" t="s">
        <v>3995</v>
      </c>
      <c r="B1197" s="328" t="s">
        <v>3996</v>
      </c>
      <c r="C1197" s="329" t="s">
        <v>411</v>
      </c>
      <c r="D1197" s="330">
        <f t="shared" si="52"/>
        <v>42</v>
      </c>
      <c r="E1197" s="331">
        <f t="shared" si="53"/>
        <v>24</v>
      </c>
      <c r="F1197" s="331">
        <f t="shared" si="54"/>
        <v>0</v>
      </c>
      <c r="G1197" s="331">
        <f t="shared" si="55"/>
        <v>0</v>
      </c>
      <c r="H1197" s="331">
        <f t="shared" si="56"/>
        <v>0</v>
      </c>
      <c r="I1197" s="331">
        <f t="shared" si="57"/>
        <v>0</v>
      </c>
      <c r="J1197" s="331">
        <f t="shared" si="58"/>
        <v>0</v>
      </c>
      <c r="K1197" s="331">
        <f t="shared" si="59"/>
        <v>0</v>
      </c>
      <c r="L1197" s="331">
        <f t="shared" si="60"/>
        <v>0</v>
      </c>
      <c r="M1197" s="332">
        <f t="shared" si="61"/>
        <v>0</v>
      </c>
      <c r="N1197" s="333">
        <f t="shared" si="62"/>
        <v>66</v>
      </c>
      <c r="O1197" s="334"/>
      <c r="P1197" s="335">
        <f t="shared" si="63"/>
        <v>66</v>
      </c>
      <c r="Q1197" s="336">
        <f t="shared" si="64"/>
        <v>165</v>
      </c>
      <c r="R1197" s="148"/>
      <c r="S1197" s="148"/>
      <c r="T1197" s="337"/>
      <c r="U1197" s="148"/>
      <c r="V1197" s="148"/>
      <c r="W1197" s="337"/>
      <c r="X1197" s="147"/>
      <c r="Y1197" s="148"/>
      <c r="Z1197" s="147"/>
      <c r="AA1197" s="338">
        <v>0</v>
      </c>
      <c r="AB1197" s="339">
        <v>0</v>
      </c>
      <c r="AC1197" s="349">
        <v>0</v>
      </c>
      <c r="AD1197" s="147"/>
      <c r="AE1197" s="148">
        <v>24</v>
      </c>
      <c r="AF1197" s="147"/>
      <c r="AG1197" s="144">
        <v>0</v>
      </c>
      <c r="AH1197" s="144">
        <v>0</v>
      </c>
      <c r="AI1197" s="145"/>
      <c r="AJ1197" s="145"/>
      <c r="AK1197" s="144"/>
      <c r="AL1197" s="145"/>
      <c r="AM1197" s="144"/>
      <c r="AN1197" s="144"/>
      <c r="AO1197" s="340"/>
      <c r="AP1197" s="340"/>
      <c r="AQ1197" s="341"/>
      <c r="AR1197" s="341"/>
      <c r="AS1197" s="341"/>
      <c r="AT1197" s="153"/>
      <c r="AU1197" s="144"/>
      <c r="AV1197" s="145"/>
      <c r="AW1197" s="148">
        <v>0</v>
      </c>
      <c r="AX1197" s="148">
        <v>0</v>
      </c>
      <c r="AY1197" s="147"/>
      <c r="AZ1197" s="148"/>
      <c r="BA1197" s="148"/>
      <c r="BB1197" s="147"/>
      <c r="BC1197" s="147"/>
      <c r="BD1197" s="148"/>
      <c r="BE1197" s="148"/>
      <c r="BF1197" s="338">
        <v>0</v>
      </c>
      <c r="BG1197" s="145"/>
      <c r="BH1197" s="148">
        <v>0</v>
      </c>
      <c r="BI1197" s="337"/>
      <c r="BJ1197" s="342"/>
      <c r="BK1197" s="343"/>
      <c r="BL1197" s="147"/>
      <c r="BM1197" s="147"/>
      <c r="BN1197" s="148">
        <v>42</v>
      </c>
      <c r="BO1197" s="148"/>
      <c r="BP1197" s="147"/>
      <c r="BQ1197" s="144">
        <v>0</v>
      </c>
      <c r="BR1197" s="145"/>
      <c r="BS1197" s="145"/>
      <c r="BT1197" s="145"/>
      <c r="BU1197" s="338"/>
      <c r="BV1197" s="144"/>
      <c r="BW1197" s="145"/>
      <c r="BX1197" s="145"/>
      <c r="BY1197" s="144"/>
      <c r="BZ1197" s="144"/>
      <c r="CA1197" s="149">
        <v>0</v>
      </c>
      <c r="CB1197" s="338">
        <v>0</v>
      </c>
      <c r="CC1197" s="88">
        <v>0</v>
      </c>
      <c r="CD1197" s="145"/>
      <c r="CE1197" s="145"/>
      <c r="CF1197" s="146">
        <v>0</v>
      </c>
      <c r="CG1197" s="148"/>
      <c r="CH1197" s="148"/>
      <c r="CI1197" s="337"/>
      <c r="CJ1197" s="147"/>
      <c r="CK1197" s="338"/>
      <c r="CL1197" s="145"/>
      <c r="CM1197" s="145"/>
      <c r="CN1197" s="338"/>
      <c r="CO1197" s="88"/>
    </row>
    <row r="1198" spans="1:93" ht="24" customHeight="1" x14ac:dyDescent="0.3">
      <c r="A1198" s="327" t="s">
        <v>3997</v>
      </c>
      <c r="B1198" s="328" t="s">
        <v>3998</v>
      </c>
      <c r="C1198" s="329" t="s">
        <v>2165</v>
      </c>
      <c r="D1198" s="330">
        <f t="shared" si="52"/>
        <v>0</v>
      </c>
      <c r="E1198" s="331">
        <f t="shared" si="53"/>
        <v>0</v>
      </c>
      <c r="F1198" s="331">
        <f t="shared" si="54"/>
        <v>0</v>
      </c>
      <c r="G1198" s="331">
        <f t="shared" si="55"/>
        <v>0</v>
      </c>
      <c r="H1198" s="331">
        <f t="shared" si="56"/>
        <v>0</v>
      </c>
      <c r="I1198" s="331">
        <f t="shared" si="57"/>
        <v>0</v>
      </c>
      <c r="J1198" s="331">
        <f t="shared" si="58"/>
        <v>0</v>
      </c>
      <c r="K1198" s="331">
        <f t="shared" si="59"/>
        <v>0</v>
      </c>
      <c r="L1198" s="331">
        <f t="shared" si="60"/>
        <v>0</v>
      </c>
      <c r="M1198" s="332">
        <f t="shared" si="61"/>
        <v>0</v>
      </c>
      <c r="N1198" s="333">
        <f t="shared" si="62"/>
        <v>0</v>
      </c>
      <c r="O1198" s="334"/>
      <c r="P1198" s="335">
        <f t="shared" si="63"/>
        <v>0</v>
      </c>
      <c r="Q1198" s="336" t="str">
        <f t="shared" si="64"/>
        <v/>
      </c>
      <c r="R1198" s="148"/>
      <c r="S1198" s="148"/>
      <c r="T1198" s="337"/>
      <c r="U1198" s="148"/>
      <c r="V1198" s="148"/>
      <c r="W1198" s="337"/>
      <c r="X1198" s="147"/>
      <c r="Y1198" s="148"/>
      <c r="Z1198" s="147"/>
      <c r="AA1198" s="338">
        <v>0</v>
      </c>
      <c r="AB1198" s="339">
        <v>0</v>
      </c>
      <c r="AC1198" s="148">
        <v>0</v>
      </c>
      <c r="AD1198" s="147"/>
      <c r="AE1198" s="148"/>
      <c r="AF1198" s="147"/>
      <c r="AG1198" s="144">
        <v>0</v>
      </c>
      <c r="AH1198" s="144">
        <v>0</v>
      </c>
      <c r="AI1198" s="145"/>
      <c r="AJ1198" s="145"/>
      <c r="AK1198" s="144"/>
      <c r="AL1198" s="145"/>
      <c r="AM1198" s="144"/>
      <c r="AN1198" s="144"/>
      <c r="AO1198" s="340"/>
      <c r="AP1198" s="340"/>
      <c r="AQ1198" s="341"/>
      <c r="AR1198" s="341"/>
      <c r="AS1198" s="341"/>
      <c r="AT1198" s="153"/>
      <c r="AU1198" s="144"/>
      <c r="AV1198" s="145"/>
      <c r="AW1198" s="148">
        <v>0</v>
      </c>
      <c r="AX1198" s="148">
        <v>0</v>
      </c>
      <c r="AY1198" s="147"/>
      <c r="AZ1198" s="148"/>
      <c r="BA1198" s="148"/>
      <c r="BB1198" s="147"/>
      <c r="BC1198" s="147"/>
      <c r="BD1198" s="148"/>
      <c r="BE1198" s="148"/>
      <c r="BF1198" s="338">
        <v>0</v>
      </c>
      <c r="BG1198" s="145"/>
      <c r="BH1198" s="148">
        <v>0</v>
      </c>
      <c r="BI1198" s="337"/>
      <c r="BJ1198" s="342"/>
      <c r="BK1198" s="343"/>
      <c r="BL1198" s="147"/>
      <c r="BM1198" s="147"/>
      <c r="BN1198" s="148"/>
      <c r="BO1198" s="148"/>
      <c r="BP1198" s="147"/>
      <c r="BQ1198" s="344">
        <v>0</v>
      </c>
      <c r="BR1198" s="145"/>
      <c r="BS1198" s="145"/>
      <c r="BT1198" s="145"/>
      <c r="BU1198" s="338"/>
      <c r="BV1198" s="344"/>
      <c r="BW1198" s="145"/>
      <c r="BX1198" s="145"/>
      <c r="BY1198" s="144"/>
      <c r="BZ1198" s="144"/>
      <c r="CA1198" s="149">
        <v>0</v>
      </c>
      <c r="CB1198" s="338">
        <v>0</v>
      </c>
      <c r="CC1198" s="88">
        <v>0</v>
      </c>
      <c r="CD1198" s="145"/>
      <c r="CE1198" s="145"/>
      <c r="CF1198" s="146">
        <v>0</v>
      </c>
      <c r="CG1198" s="148"/>
      <c r="CH1198" s="148"/>
      <c r="CI1198" s="337"/>
      <c r="CJ1198" s="147"/>
      <c r="CK1198" s="338"/>
      <c r="CL1198" s="145"/>
      <c r="CM1198" s="145"/>
      <c r="CN1198" s="338"/>
      <c r="CO1198" s="88"/>
    </row>
    <row r="1199" spans="1:93" ht="24" customHeight="1" x14ac:dyDescent="0.3">
      <c r="A1199" s="346" t="s">
        <v>3999</v>
      </c>
      <c r="B1199" s="347" t="s">
        <v>4000</v>
      </c>
      <c r="C1199" s="348" t="s">
        <v>418</v>
      </c>
      <c r="D1199" s="330">
        <f t="shared" si="52"/>
        <v>18</v>
      </c>
      <c r="E1199" s="331">
        <f t="shared" si="53"/>
        <v>0</v>
      </c>
      <c r="F1199" s="331">
        <f t="shared" si="54"/>
        <v>0</v>
      </c>
      <c r="G1199" s="331">
        <f t="shared" si="55"/>
        <v>0</v>
      </c>
      <c r="H1199" s="331">
        <f t="shared" si="56"/>
        <v>0</v>
      </c>
      <c r="I1199" s="331">
        <f t="shared" si="57"/>
        <v>0</v>
      </c>
      <c r="J1199" s="331">
        <f t="shared" si="58"/>
        <v>0</v>
      </c>
      <c r="K1199" s="331">
        <f t="shared" si="59"/>
        <v>0</v>
      </c>
      <c r="L1199" s="331">
        <f t="shared" si="60"/>
        <v>0</v>
      </c>
      <c r="M1199" s="332">
        <f t="shared" si="61"/>
        <v>0</v>
      </c>
      <c r="N1199" s="333">
        <f t="shared" si="62"/>
        <v>18</v>
      </c>
      <c r="O1199" s="334"/>
      <c r="P1199" s="335">
        <f t="shared" si="63"/>
        <v>18</v>
      </c>
      <c r="Q1199" s="336">
        <f t="shared" si="64"/>
        <v>498</v>
      </c>
      <c r="R1199" s="349"/>
      <c r="S1199" s="349"/>
      <c r="T1199" s="337"/>
      <c r="U1199" s="349"/>
      <c r="V1199" s="349"/>
      <c r="W1199" s="337"/>
      <c r="X1199" s="147"/>
      <c r="Y1199" s="349"/>
      <c r="Z1199" s="147"/>
      <c r="AA1199" s="338">
        <v>0</v>
      </c>
      <c r="AB1199" s="339">
        <v>0</v>
      </c>
      <c r="AC1199" s="148">
        <v>0</v>
      </c>
      <c r="AD1199" s="147"/>
      <c r="AE1199" s="349"/>
      <c r="AF1199" s="147"/>
      <c r="AG1199" s="144">
        <v>0</v>
      </c>
      <c r="AH1199" s="144">
        <v>0</v>
      </c>
      <c r="AI1199" s="352"/>
      <c r="AJ1199" s="352"/>
      <c r="AK1199" s="144"/>
      <c r="AL1199" s="352"/>
      <c r="AM1199" s="144"/>
      <c r="AN1199" s="144"/>
      <c r="AO1199" s="353">
        <v>18</v>
      </c>
      <c r="AP1199" s="353"/>
      <c r="AQ1199" s="341"/>
      <c r="AR1199" s="341"/>
      <c r="AS1199" s="341"/>
      <c r="AT1199" s="153"/>
      <c r="AU1199" s="144"/>
      <c r="AV1199" s="352"/>
      <c r="AW1199" s="148">
        <v>0</v>
      </c>
      <c r="AX1199" s="148">
        <v>0</v>
      </c>
      <c r="AY1199" s="147"/>
      <c r="AZ1199" s="148"/>
      <c r="BA1199" s="148"/>
      <c r="BB1199" s="147"/>
      <c r="BC1199" s="147"/>
      <c r="BD1199" s="148"/>
      <c r="BE1199" s="148"/>
      <c r="BF1199" s="338">
        <v>0</v>
      </c>
      <c r="BG1199" s="352"/>
      <c r="BH1199" s="148">
        <v>0</v>
      </c>
      <c r="BI1199" s="337"/>
      <c r="BJ1199" s="360"/>
      <c r="BK1199" s="343"/>
      <c r="BL1199" s="147"/>
      <c r="BM1199" s="147"/>
      <c r="BN1199" s="148"/>
      <c r="BO1199" s="148"/>
      <c r="BP1199" s="147"/>
      <c r="BQ1199" s="364">
        <v>0</v>
      </c>
      <c r="BR1199" s="352"/>
      <c r="BS1199" s="352"/>
      <c r="BT1199" s="352"/>
      <c r="BU1199" s="338"/>
      <c r="BV1199" s="364"/>
      <c r="BW1199" s="352"/>
      <c r="BX1199" s="352"/>
      <c r="BY1199" s="144"/>
      <c r="BZ1199" s="144"/>
      <c r="CA1199" s="355">
        <v>0</v>
      </c>
      <c r="CB1199" s="354">
        <v>0</v>
      </c>
      <c r="CC1199" s="344">
        <v>0</v>
      </c>
      <c r="CD1199" s="352"/>
      <c r="CE1199" s="352"/>
      <c r="CF1199" s="146">
        <v>0</v>
      </c>
      <c r="CG1199" s="148"/>
      <c r="CH1199" s="148"/>
      <c r="CI1199" s="337"/>
      <c r="CJ1199" s="147"/>
      <c r="CK1199" s="354"/>
      <c r="CL1199" s="352"/>
      <c r="CM1199" s="352"/>
      <c r="CN1199" s="354"/>
      <c r="CO1199" s="344"/>
    </row>
    <row r="1200" spans="1:93" ht="24" customHeight="1" x14ac:dyDescent="0.3">
      <c r="A1200" s="327" t="s">
        <v>4001</v>
      </c>
      <c r="B1200" s="328" t="s">
        <v>4002</v>
      </c>
      <c r="C1200" s="329" t="s">
        <v>83</v>
      </c>
      <c r="D1200" s="330">
        <f t="shared" si="52"/>
        <v>5</v>
      </c>
      <c r="E1200" s="331">
        <f t="shared" si="53"/>
        <v>3</v>
      </c>
      <c r="F1200" s="331">
        <f t="shared" si="54"/>
        <v>0</v>
      </c>
      <c r="G1200" s="331">
        <f t="shared" si="55"/>
        <v>0</v>
      </c>
      <c r="H1200" s="331">
        <f t="shared" si="56"/>
        <v>0</v>
      </c>
      <c r="I1200" s="331">
        <f t="shared" si="57"/>
        <v>0</v>
      </c>
      <c r="J1200" s="331">
        <f t="shared" si="58"/>
        <v>0</v>
      </c>
      <c r="K1200" s="331">
        <f t="shared" si="59"/>
        <v>0</v>
      </c>
      <c r="L1200" s="331">
        <f t="shared" si="60"/>
        <v>0</v>
      </c>
      <c r="M1200" s="332">
        <f t="shared" si="61"/>
        <v>0</v>
      </c>
      <c r="N1200" s="333">
        <f t="shared" si="62"/>
        <v>8</v>
      </c>
      <c r="O1200" s="334"/>
      <c r="P1200" s="335">
        <f t="shared" si="63"/>
        <v>8</v>
      </c>
      <c r="Q1200" s="336">
        <f t="shared" si="64"/>
        <v>737</v>
      </c>
      <c r="R1200" s="148"/>
      <c r="S1200" s="148"/>
      <c r="T1200" s="337"/>
      <c r="U1200" s="148"/>
      <c r="V1200" s="148"/>
      <c r="W1200" s="337"/>
      <c r="X1200" s="147"/>
      <c r="Y1200" s="148"/>
      <c r="Z1200" s="147"/>
      <c r="AA1200" s="338">
        <v>0</v>
      </c>
      <c r="AB1200" s="339">
        <v>0</v>
      </c>
      <c r="AC1200" s="148">
        <v>0</v>
      </c>
      <c r="AD1200" s="147"/>
      <c r="AE1200" s="148"/>
      <c r="AF1200" s="147">
        <v>3</v>
      </c>
      <c r="AG1200" s="144">
        <v>0</v>
      </c>
      <c r="AH1200" s="144">
        <v>0</v>
      </c>
      <c r="AI1200" s="145"/>
      <c r="AJ1200" s="145"/>
      <c r="AK1200" s="144"/>
      <c r="AL1200" s="145"/>
      <c r="AM1200" s="144"/>
      <c r="AN1200" s="144"/>
      <c r="AO1200" s="340"/>
      <c r="AP1200" s="340"/>
      <c r="AQ1200" s="341"/>
      <c r="AR1200" s="341"/>
      <c r="AS1200" s="341"/>
      <c r="AT1200" s="153"/>
      <c r="AU1200" s="144"/>
      <c r="AV1200" s="145"/>
      <c r="AW1200" s="148">
        <v>0</v>
      </c>
      <c r="AX1200" s="148">
        <v>0</v>
      </c>
      <c r="AY1200" s="147"/>
      <c r="AZ1200" s="148"/>
      <c r="BA1200" s="148"/>
      <c r="BB1200" s="147"/>
      <c r="BC1200" s="147"/>
      <c r="BD1200" s="148"/>
      <c r="BE1200" s="148"/>
      <c r="BF1200" s="338">
        <v>0</v>
      </c>
      <c r="BG1200" s="145"/>
      <c r="BH1200" s="148">
        <v>0</v>
      </c>
      <c r="BI1200" s="337"/>
      <c r="BJ1200" s="342"/>
      <c r="BK1200" s="343"/>
      <c r="BL1200" s="147"/>
      <c r="BM1200" s="147"/>
      <c r="BN1200" s="148"/>
      <c r="BO1200" s="148">
        <v>5</v>
      </c>
      <c r="BP1200" s="147"/>
      <c r="BQ1200" s="144">
        <v>0</v>
      </c>
      <c r="BR1200" s="145"/>
      <c r="BS1200" s="145"/>
      <c r="BT1200" s="145"/>
      <c r="BU1200" s="338"/>
      <c r="BV1200" s="144"/>
      <c r="BW1200" s="145"/>
      <c r="BX1200" s="145"/>
      <c r="BY1200" s="144"/>
      <c r="BZ1200" s="144"/>
      <c r="CA1200" s="355">
        <v>0</v>
      </c>
      <c r="CB1200" s="338">
        <v>0</v>
      </c>
      <c r="CC1200" s="88">
        <v>0</v>
      </c>
      <c r="CD1200" s="145"/>
      <c r="CE1200" s="145"/>
      <c r="CF1200" s="146">
        <v>0</v>
      </c>
      <c r="CG1200" s="148"/>
      <c r="CH1200" s="148"/>
      <c r="CI1200" s="337"/>
      <c r="CJ1200" s="147"/>
      <c r="CK1200" s="338"/>
      <c r="CL1200" s="145"/>
      <c r="CM1200" s="145"/>
      <c r="CN1200" s="338"/>
      <c r="CO1200" s="88"/>
    </row>
    <row r="1201" spans="1:93" ht="24" customHeight="1" x14ac:dyDescent="0.3">
      <c r="A1201" s="345" t="s">
        <v>4003</v>
      </c>
      <c r="B1201" s="328" t="s">
        <v>4004</v>
      </c>
      <c r="C1201" s="329" t="s">
        <v>2256</v>
      </c>
      <c r="D1201" s="330">
        <f t="shared" si="52"/>
        <v>12</v>
      </c>
      <c r="E1201" s="331">
        <f t="shared" si="53"/>
        <v>12</v>
      </c>
      <c r="F1201" s="331">
        <f t="shared" si="54"/>
        <v>10</v>
      </c>
      <c r="G1201" s="331">
        <f t="shared" si="55"/>
        <v>10</v>
      </c>
      <c r="H1201" s="331">
        <f t="shared" si="56"/>
        <v>0</v>
      </c>
      <c r="I1201" s="331">
        <f t="shared" si="57"/>
        <v>0</v>
      </c>
      <c r="J1201" s="331">
        <f t="shared" si="58"/>
        <v>0</v>
      </c>
      <c r="K1201" s="331">
        <f t="shared" si="59"/>
        <v>0</v>
      </c>
      <c r="L1201" s="331">
        <f t="shared" si="60"/>
        <v>0</v>
      </c>
      <c r="M1201" s="332">
        <f t="shared" si="61"/>
        <v>0</v>
      </c>
      <c r="N1201" s="333">
        <f t="shared" si="62"/>
        <v>44</v>
      </c>
      <c r="O1201" s="334"/>
      <c r="P1201" s="335">
        <f t="shared" si="63"/>
        <v>44</v>
      </c>
      <c r="Q1201" s="336">
        <f t="shared" si="64"/>
        <v>236</v>
      </c>
      <c r="R1201" s="148"/>
      <c r="S1201" s="148"/>
      <c r="T1201" s="337"/>
      <c r="U1201" s="148"/>
      <c r="V1201" s="148"/>
      <c r="W1201" s="337"/>
      <c r="X1201" s="147"/>
      <c r="Y1201" s="148"/>
      <c r="Z1201" s="147"/>
      <c r="AA1201" s="338">
        <v>0</v>
      </c>
      <c r="AB1201" s="339">
        <v>0</v>
      </c>
      <c r="AC1201" s="148">
        <v>0</v>
      </c>
      <c r="AD1201" s="147"/>
      <c r="AE1201" s="148"/>
      <c r="AF1201" s="147">
        <v>12</v>
      </c>
      <c r="AG1201" s="88">
        <v>0</v>
      </c>
      <c r="AH1201" s="88">
        <v>0</v>
      </c>
      <c r="AI1201" s="145"/>
      <c r="AJ1201" s="145"/>
      <c r="AK1201" s="88">
        <v>10</v>
      </c>
      <c r="AL1201" s="145"/>
      <c r="AM1201" s="88">
        <v>10</v>
      </c>
      <c r="AN1201" s="88"/>
      <c r="AO1201" s="340"/>
      <c r="AP1201" s="340"/>
      <c r="AQ1201" s="358"/>
      <c r="AR1201" s="358"/>
      <c r="AS1201" s="358"/>
      <c r="AT1201" s="153"/>
      <c r="AU1201" s="88"/>
      <c r="AV1201" s="145"/>
      <c r="AW1201" s="349">
        <v>0</v>
      </c>
      <c r="AX1201" s="349">
        <v>0</v>
      </c>
      <c r="AY1201" s="147"/>
      <c r="AZ1201" s="349"/>
      <c r="BA1201" s="349"/>
      <c r="BB1201" s="147"/>
      <c r="BC1201" s="147"/>
      <c r="BD1201" s="349"/>
      <c r="BE1201" s="349"/>
      <c r="BF1201" s="354">
        <v>0</v>
      </c>
      <c r="BG1201" s="145"/>
      <c r="BH1201" s="148">
        <v>0</v>
      </c>
      <c r="BI1201" s="337"/>
      <c r="BJ1201" s="342"/>
      <c r="BK1201" s="343"/>
      <c r="BL1201" s="147"/>
      <c r="BM1201" s="147"/>
      <c r="BN1201" s="349"/>
      <c r="BO1201" s="349">
        <v>12</v>
      </c>
      <c r="BP1201" s="147"/>
      <c r="BQ1201" s="144">
        <v>0</v>
      </c>
      <c r="BR1201" s="145"/>
      <c r="BS1201" s="145"/>
      <c r="BT1201" s="145"/>
      <c r="BU1201" s="354"/>
      <c r="BV1201" s="144"/>
      <c r="BW1201" s="145"/>
      <c r="BX1201" s="145"/>
      <c r="BY1201" s="88"/>
      <c r="BZ1201" s="88"/>
      <c r="CA1201" s="149">
        <v>0</v>
      </c>
      <c r="CB1201" s="354">
        <v>0</v>
      </c>
      <c r="CC1201" s="344">
        <v>0</v>
      </c>
      <c r="CD1201" s="145"/>
      <c r="CE1201" s="145"/>
      <c r="CF1201" s="146">
        <v>0</v>
      </c>
      <c r="CG1201" s="148"/>
      <c r="CH1201" s="148"/>
      <c r="CI1201" s="337"/>
      <c r="CJ1201" s="147"/>
      <c r="CK1201" s="354"/>
      <c r="CL1201" s="145"/>
      <c r="CM1201" s="145"/>
      <c r="CN1201" s="354"/>
      <c r="CO1201" s="344"/>
    </row>
    <row r="1202" spans="1:93" ht="24" customHeight="1" x14ac:dyDescent="0.3">
      <c r="A1202" s="327" t="s">
        <v>4005</v>
      </c>
      <c r="B1202" s="328" t="s">
        <v>4006</v>
      </c>
      <c r="C1202" s="329" t="s">
        <v>1070</v>
      </c>
      <c r="D1202" s="330">
        <f t="shared" si="52"/>
        <v>25</v>
      </c>
      <c r="E1202" s="331">
        <f t="shared" si="53"/>
        <v>19</v>
      </c>
      <c r="F1202" s="331">
        <f t="shared" si="54"/>
        <v>0</v>
      </c>
      <c r="G1202" s="331">
        <f t="shared" si="55"/>
        <v>0</v>
      </c>
      <c r="H1202" s="331">
        <f t="shared" si="56"/>
        <v>0</v>
      </c>
      <c r="I1202" s="331">
        <f t="shared" si="57"/>
        <v>0</v>
      </c>
      <c r="J1202" s="331">
        <f t="shared" si="58"/>
        <v>0</v>
      </c>
      <c r="K1202" s="331">
        <f t="shared" si="59"/>
        <v>0</v>
      </c>
      <c r="L1202" s="331">
        <f t="shared" si="60"/>
        <v>0</v>
      </c>
      <c r="M1202" s="332">
        <f t="shared" si="61"/>
        <v>0</v>
      </c>
      <c r="N1202" s="333">
        <f t="shared" si="62"/>
        <v>44</v>
      </c>
      <c r="O1202" s="334"/>
      <c r="P1202" s="335">
        <f t="shared" si="63"/>
        <v>44</v>
      </c>
      <c r="Q1202" s="336">
        <f t="shared" si="64"/>
        <v>236</v>
      </c>
      <c r="R1202" s="148"/>
      <c r="S1202" s="148"/>
      <c r="T1202" s="337"/>
      <c r="U1202" s="148"/>
      <c r="V1202" s="148"/>
      <c r="W1202" s="337"/>
      <c r="X1202" s="147"/>
      <c r="Y1202" s="148"/>
      <c r="Z1202" s="147"/>
      <c r="AA1202" s="338">
        <v>0</v>
      </c>
      <c r="AB1202" s="339">
        <v>0</v>
      </c>
      <c r="AC1202" s="349">
        <v>0</v>
      </c>
      <c r="AD1202" s="147"/>
      <c r="AE1202" s="148"/>
      <c r="AF1202" s="147">
        <v>19</v>
      </c>
      <c r="AG1202" s="88">
        <v>0</v>
      </c>
      <c r="AH1202" s="88">
        <v>0</v>
      </c>
      <c r="AI1202" s="145"/>
      <c r="AJ1202" s="145"/>
      <c r="AK1202" s="88"/>
      <c r="AL1202" s="145"/>
      <c r="AM1202" s="88"/>
      <c r="AN1202" s="88"/>
      <c r="AO1202" s="340"/>
      <c r="AP1202" s="340"/>
      <c r="AQ1202" s="358"/>
      <c r="AR1202" s="358"/>
      <c r="AS1202" s="358"/>
      <c r="AT1202" s="153"/>
      <c r="AU1202" s="88"/>
      <c r="AV1202" s="145"/>
      <c r="AW1202" s="148">
        <v>0</v>
      </c>
      <c r="AX1202" s="148">
        <v>0</v>
      </c>
      <c r="AY1202" s="147"/>
      <c r="AZ1202" s="148"/>
      <c r="BA1202" s="148"/>
      <c r="BB1202" s="147"/>
      <c r="BC1202" s="147"/>
      <c r="BD1202" s="148"/>
      <c r="BE1202" s="148"/>
      <c r="BF1202" s="338">
        <v>0</v>
      </c>
      <c r="BG1202" s="145"/>
      <c r="BH1202" s="349">
        <v>0</v>
      </c>
      <c r="BI1202" s="337"/>
      <c r="BJ1202" s="342"/>
      <c r="BK1202" s="343"/>
      <c r="BL1202" s="147"/>
      <c r="BM1202" s="147"/>
      <c r="BN1202" s="148"/>
      <c r="BO1202" s="148">
        <v>25</v>
      </c>
      <c r="BP1202" s="147"/>
      <c r="BQ1202" s="344">
        <v>0</v>
      </c>
      <c r="BR1202" s="145"/>
      <c r="BS1202" s="145"/>
      <c r="BT1202" s="145"/>
      <c r="BU1202" s="338"/>
      <c r="BV1202" s="344"/>
      <c r="BW1202" s="145"/>
      <c r="BX1202" s="145"/>
      <c r="BY1202" s="88"/>
      <c r="BZ1202" s="88"/>
      <c r="CA1202" s="355">
        <v>0</v>
      </c>
      <c r="CB1202" s="338">
        <v>0</v>
      </c>
      <c r="CC1202" s="344">
        <v>0</v>
      </c>
      <c r="CD1202" s="145"/>
      <c r="CE1202" s="145"/>
      <c r="CF1202" s="146">
        <v>0</v>
      </c>
      <c r="CG1202" s="148"/>
      <c r="CH1202" s="148"/>
      <c r="CI1202" s="337"/>
      <c r="CJ1202" s="147"/>
      <c r="CK1202" s="338"/>
      <c r="CL1202" s="145"/>
      <c r="CM1202" s="145"/>
      <c r="CN1202" s="338"/>
      <c r="CO1202" s="344"/>
    </row>
    <row r="1203" spans="1:93" ht="24" customHeight="1" x14ac:dyDescent="0.3">
      <c r="A1203" s="327">
        <v>771122</v>
      </c>
      <c r="B1203" s="328" t="s">
        <v>4007</v>
      </c>
      <c r="C1203" s="329" t="s">
        <v>117</v>
      </c>
      <c r="D1203" s="330">
        <f t="shared" si="52"/>
        <v>0</v>
      </c>
      <c r="E1203" s="331">
        <f t="shared" si="53"/>
        <v>0</v>
      </c>
      <c r="F1203" s="331">
        <f t="shared" si="54"/>
        <v>0</v>
      </c>
      <c r="G1203" s="331">
        <f t="shared" si="55"/>
        <v>0</v>
      </c>
      <c r="H1203" s="331">
        <f t="shared" si="56"/>
        <v>0</v>
      </c>
      <c r="I1203" s="331">
        <f t="shared" si="57"/>
        <v>0</v>
      </c>
      <c r="J1203" s="331">
        <f t="shared" si="58"/>
        <v>0</v>
      </c>
      <c r="K1203" s="331">
        <f t="shared" si="59"/>
        <v>0</v>
      </c>
      <c r="L1203" s="331">
        <f t="shared" si="60"/>
        <v>0</v>
      </c>
      <c r="M1203" s="332">
        <f t="shared" si="61"/>
        <v>0</v>
      </c>
      <c r="N1203" s="333">
        <f t="shared" si="62"/>
        <v>0</v>
      </c>
      <c r="O1203" s="334"/>
      <c r="P1203" s="335">
        <f t="shared" si="63"/>
        <v>0</v>
      </c>
      <c r="Q1203" s="336" t="str">
        <f t="shared" si="64"/>
        <v/>
      </c>
      <c r="R1203" s="148"/>
      <c r="S1203" s="148"/>
      <c r="T1203" s="337"/>
      <c r="U1203" s="148"/>
      <c r="V1203" s="148"/>
      <c r="W1203" s="337"/>
      <c r="X1203" s="147"/>
      <c r="Y1203" s="148"/>
      <c r="Z1203" s="147"/>
      <c r="AA1203" s="338">
        <v>0</v>
      </c>
      <c r="AB1203" s="339">
        <v>0</v>
      </c>
      <c r="AC1203" s="148">
        <v>0</v>
      </c>
      <c r="AD1203" s="147"/>
      <c r="AE1203" s="148"/>
      <c r="AF1203" s="147"/>
      <c r="AG1203" s="144">
        <v>0</v>
      </c>
      <c r="AH1203" s="144">
        <v>0</v>
      </c>
      <c r="AI1203" s="145"/>
      <c r="AJ1203" s="145"/>
      <c r="AK1203" s="144"/>
      <c r="AL1203" s="145"/>
      <c r="AM1203" s="144"/>
      <c r="AN1203" s="144"/>
      <c r="AO1203" s="340"/>
      <c r="AP1203" s="340"/>
      <c r="AQ1203" s="341"/>
      <c r="AR1203" s="341"/>
      <c r="AS1203" s="341"/>
      <c r="AT1203" s="153"/>
      <c r="AU1203" s="144"/>
      <c r="AV1203" s="145"/>
      <c r="AW1203" s="148">
        <v>0</v>
      </c>
      <c r="AX1203" s="148">
        <v>0</v>
      </c>
      <c r="AY1203" s="147"/>
      <c r="AZ1203" s="148"/>
      <c r="BA1203" s="148"/>
      <c r="BB1203" s="147"/>
      <c r="BC1203" s="147"/>
      <c r="BD1203" s="148"/>
      <c r="BE1203" s="148"/>
      <c r="BF1203" s="354">
        <v>0</v>
      </c>
      <c r="BG1203" s="145"/>
      <c r="BH1203" s="349">
        <v>0</v>
      </c>
      <c r="BI1203" s="337"/>
      <c r="BJ1203" s="342"/>
      <c r="BK1203" s="343"/>
      <c r="BL1203" s="147"/>
      <c r="BM1203" s="147"/>
      <c r="BN1203" s="148"/>
      <c r="BO1203" s="148"/>
      <c r="BP1203" s="147"/>
      <c r="BQ1203" s="88">
        <v>0</v>
      </c>
      <c r="BR1203" s="352"/>
      <c r="BS1203" s="352"/>
      <c r="BT1203" s="145"/>
      <c r="BU1203" s="354"/>
      <c r="BV1203" s="88"/>
      <c r="BW1203" s="145"/>
      <c r="BX1203" s="145"/>
      <c r="BY1203" s="144"/>
      <c r="BZ1203" s="144"/>
      <c r="CA1203" s="355">
        <v>0</v>
      </c>
      <c r="CB1203" s="338">
        <v>0</v>
      </c>
      <c r="CC1203" s="344">
        <v>0</v>
      </c>
      <c r="CD1203" s="145"/>
      <c r="CE1203" s="145"/>
      <c r="CF1203" s="146">
        <v>0</v>
      </c>
      <c r="CG1203" s="148"/>
      <c r="CH1203" s="148"/>
      <c r="CI1203" s="337"/>
      <c r="CJ1203" s="147"/>
      <c r="CK1203" s="338"/>
      <c r="CL1203" s="145"/>
      <c r="CM1203" s="145"/>
      <c r="CN1203" s="338"/>
      <c r="CO1203" s="344"/>
    </row>
    <row r="1204" spans="1:93" ht="24" customHeight="1" x14ac:dyDescent="0.3">
      <c r="A1204" s="327" t="s">
        <v>4008</v>
      </c>
      <c r="B1204" s="328" t="s">
        <v>4007</v>
      </c>
      <c r="C1204" s="329" t="s">
        <v>237</v>
      </c>
      <c r="D1204" s="330">
        <f t="shared" si="52"/>
        <v>35</v>
      </c>
      <c r="E1204" s="331">
        <f t="shared" si="53"/>
        <v>14</v>
      </c>
      <c r="F1204" s="331">
        <f t="shared" si="54"/>
        <v>5</v>
      </c>
      <c r="G1204" s="331">
        <f t="shared" si="55"/>
        <v>0</v>
      </c>
      <c r="H1204" s="331">
        <f t="shared" si="56"/>
        <v>0</v>
      </c>
      <c r="I1204" s="331">
        <f t="shared" si="57"/>
        <v>0</v>
      </c>
      <c r="J1204" s="331">
        <f t="shared" si="58"/>
        <v>0</v>
      </c>
      <c r="K1204" s="331">
        <f t="shared" si="59"/>
        <v>0</v>
      </c>
      <c r="L1204" s="331">
        <f t="shared" si="60"/>
        <v>0</v>
      </c>
      <c r="M1204" s="332">
        <f t="shared" si="61"/>
        <v>0</v>
      </c>
      <c r="N1204" s="333">
        <f t="shared" si="62"/>
        <v>54</v>
      </c>
      <c r="O1204" s="334"/>
      <c r="P1204" s="335">
        <f t="shared" si="63"/>
        <v>54</v>
      </c>
      <c r="Q1204" s="336">
        <f t="shared" si="64"/>
        <v>194</v>
      </c>
      <c r="R1204" s="148"/>
      <c r="S1204" s="148"/>
      <c r="T1204" s="350"/>
      <c r="U1204" s="148"/>
      <c r="V1204" s="148"/>
      <c r="W1204" s="350"/>
      <c r="X1204" s="351"/>
      <c r="Y1204" s="148"/>
      <c r="Z1204" s="351"/>
      <c r="AA1204" s="354">
        <v>0</v>
      </c>
      <c r="AB1204" s="357">
        <v>0</v>
      </c>
      <c r="AC1204" s="148">
        <v>0</v>
      </c>
      <c r="AD1204" s="351"/>
      <c r="AE1204" s="148">
        <v>5</v>
      </c>
      <c r="AF1204" s="351"/>
      <c r="AG1204" s="88">
        <v>0</v>
      </c>
      <c r="AH1204" s="88">
        <v>0</v>
      </c>
      <c r="AI1204" s="145"/>
      <c r="AJ1204" s="145"/>
      <c r="AK1204" s="88"/>
      <c r="AL1204" s="145"/>
      <c r="AM1204" s="88"/>
      <c r="AN1204" s="88"/>
      <c r="AO1204" s="340"/>
      <c r="AP1204" s="340"/>
      <c r="AQ1204" s="358">
        <v>35</v>
      </c>
      <c r="AR1204" s="358"/>
      <c r="AS1204" s="358"/>
      <c r="AT1204" s="359"/>
      <c r="AU1204" s="88"/>
      <c r="AV1204" s="145"/>
      <c r="AW1204" s="148">
        <v>0</v>
      </c>
      <c r="AX1204" s="148">
        <v>0</v>
      </c>
      <c r="AY1204" s="351"/>
      <c r="AZ1204" s="148"/>
      <c r="BA1204" s="148"/>
      <c r="BB1204" s="351"/>
      <c r="BC1204" s="351"/>
      <c r="BD1204" s="148"/>
      <c r="BE1204" s="148"/>
      <c r="BF1204" s="338">
        <v>0</v>
      </c>
      <c r="BG1204" s="145"/>
      <c r="BH1204" s="148">
        <v>0</v>
      </c>
      <c r="BI1204" s="350"/>
      <c r="BJ1204" s="342"/>
      <c r="BK1204" s="343"/>
      <c r="BL1204" s="351"/>
      <c r="BM1204" s="351"/>
      <c r="BN1204" s="148">
        <v>14</v>
      </c>
      <c r="BO1204" s="148"/>
      <c r="BP1204" s="351"/>
      <c r="BQ1204" s="364">
        <v>0</v>
      </c>
      <c r="BR1204" s="352"/>
      <c r="BS1204" s="352"/>
      <c r="BT1204" s="145"/>
      <c r="BU1204" s="338"/>
      <c r="BV1204" s="364"/>
      <c r="BW1204" s="145"/>
      <c r="BX1204" s="145"/>
      <c r="BY1204" s="88"/>
      <c r="BZ1204" s="88"/>
      <c r="CA1204" s="149">
        <v>0</v>
      </c>
      <c r="CB1204" s="354">
        <v>0</v>
      </c>
      <c r="CC1204" s="344">
        <v>0</v>
      </c>
      <c r="CD1204" s="145"/>
      <c r="CE1204" s="145"/>
      <c r="CF1204" s="146">
        <v>0</v>
      </c>
      <c r="CG1204" s="349"/>
      <c r="CH1204" s="349"/>
      <c r="CI1204" s="350"/>
      <c r="CJ1204" s="351"/>
      <c r="CK1204" s="354"/>
      <c r="CL1204" s="145"/>
      <c r="CM1204" s="145"/>
      <c r="CN1204" s="354"/>
      <c r="CO1204" s="344"/>
    </row>
    <row r="1205" spans="1:93" ht="24" customHeight="1" x14ac:dyDescent="0.3">
      <c r="A1205" s="327" t="s">
        <v>4009</v>
      </c>
      <c r="B1205" s="328" t="s">
        <v>4010</v>
      </c>
      <c r="C1205" s="329" t="s">
        <v>314</v>
      </c>
      <c r="D1205" s="330">
        <f t="shared" si="52"/>
        <v>32</v>
      </c>
      <c r="E1205" s="331">
        <f t="shared" si="53"/>
        <v>14</v>
      </c>
      <c r="F1205" s="331">
        <f t="shared" si="54"/>
        <v>0</v>
      </c>
      <c r="G1205" s="331">
        <f t="shared" si="55"/>
        <v>0</v>
      </c>
      <c r="H1205" s="331">
        <f t="shared" si="56"/>
        <v>0</v>
      </c>
      <c r="I1205" s="331">
        <f t="shared" si="57"/>
        <v>0</v>
      </c>
      <c r="J1205" s="331">
        <f t="shared" si="58"/>
        <v>0</v>
      </c>
      <c r="K1205" s="331">
        <f t="shared" si="59"/>
        <v>0</v>
      </c>
      <c r="L1205" s="331">
        <f t="shared" si="60"/>
        <v>0</v>
      </c>
      <c r="M1205" s="332">
        <f t="shared" si="61"/>
        <v>0</v>
      </c>
      <c r="N1205" s="333">
        <f t="shared" si="62"/>
        <v>46</v>
      </c>
      <c r="O1205" s="334"/>
      <c r="P1205" s="335">
        <f t="shared" si="63"/>
        <v>46</v>
      </c>
      <c r="Q1205" s="336">
        <f t="shared" si="64"/>
        <v>225</v>
      </c>
      <c r="R1205" s="148"/>
      <c r="S1205" s="148"/>
      <c r="T1205" s="350"/>
      <c r="U1205" s="148"/>
      <c r="V1205" s="148"/>
      <c r="W1205" s="350"/>
      <c r="X1205" s="351"/>
      <c r="Y1205" s="148"/>
      <c r="Z1205" s="351"/>
      <c r="AA1205" s="354">
        <v>0</v>
      </c>
      <c r="AB1205" s="357">
        <v>0</v>
      </c>
      <c r="AC1205" s="148">
        <v>0</v>
      </c>
      <c r="AD1205" s="351"/>
      <c r="AE1205" s="148">
        <v>32</v>
      </c>
      <c r="AF1205" s="351"/>
      <c r="AG1205" s="144">
        <v>0</v>
      </c>
      <c r="AH1205" s="144">
        <v>0</v>
      </c>
      <c r="AI1205" s="145"/>
      <c r="AJ1205" s="145"/>
      <c r="AK1205" s="144"/>
      <c r="AL1205" s="145"/>
      <c r="AM1205" s="144"/>
      <c r="AN1205" s="144"/>
      <c r="AO1205" s="340"/>
      <c r="AP1205" s="340"/>
      <c r="AQ1205" s="341"/>
      <c r="AR1205" s="341"/>
      <c r="AS1205" s="341"/>
      <c r="AT1205" s="359"/>
      <c r="AU1205" s="144"/>
      <c r="AV1205" s="145"/>
      <c r="AW1205" s="148">
        <v>0</v>
      </c>
      <c r="AX1205" s="148">
        <v>0</v>
      </c>
      <c r="AY1205" s="351"/>
      <c r="AZ1205" s="148"/>
      <c r="BA1205" s="148"/>
      <c r="BB1205" s="351"/>
      <c r="BC1205" s="351"/>
      <c r="BD1205" s="148"/>
      <c r="BE1205" s="148"/>
      <c r="BF1205" s="338">
        <v>0</v>
      </c>
      <c r="BG1205" s="145"/>
      <c r="BH1205" s="349">
        <v>0</v>
      </c>
      <c r="BI1205" s="350"/>
      <c r="BJ1205" s="342"/>
      <c r="BK1205" s="343"/>
      <c r="BL1205" s="351"/>
      <c r="BM1205" s="351"/>
      <c r="BN1205" s="148">
        <v>14</v>
      </c>
      <c r="BO1205" s="148"/>
      <c r="BP1205" s="351"/>
      <c r="BQ1205" s="344">
        <v>0</v>
      </c>
      <c r="BR1205" s="145"/>
      <c r="BS1205" s="145"/>
      <c r="BT1205" s="145"/>
      <c r="BU1205" s="338"/>
      <c r="BV1205" s="344"/>
      <c r="BW1205" s="145"/>
      <c r="BX1205" s="145"/>
      <c r="BY1205" s="144"/>
      <c r="BZ1205" s="144"/>
      <c r="CA1205" s="355">
        <v>0</v>
      </c>
      <c r="CB1205" s="338">
        <v>0</v>
      </c>
      <c r="CC1205" s="344">
        <v>0</v>
      </c>
      <c r="CD1205" s="145"/>
      <c r="CE1205" s="145"/>
      <c r="CF1205" s="356">
        <v>0</v>
      </c>
      <c r="CG1205" s="349"/>
      <c r="CH1205" s="349"/>
      <c r="CI1205" s="350"/>
      <c r="CJ1205" s="351"/>
      <c r="CK1205" s="338"/>
      <c r="CL1205" s="145"/>
      <c r="CM1205" s="145"/>
      <c r="CN1205" s="338"/>
      <c r="CO1205" s="344"/>
    </row>
    <row r="1206" spans="1:93" ht="24" customHeight="1" x14ac:dyDescent="0.3">
      <c r="A1206" s="327" t="s">
        <v>4011</v>
      </c>
      <c r="B1206" s="328" t="s">
        <v>4012</v>
      </c>
      <c r="C1206" s="329" t="s">
        <v>270</v>
      </c>
      <c r="D1206" s="330">
        <f t="shared" si="52"/>
        <v>0</v>
      </c>
      <c r="E1206" s="331">
        <f t="shared" si="53"/>
        <v>0</v>
      </c>
      <c r="F1206" s="331">
        <f t="shared" si="54"/>
        <v>0</v>
      </c>
      <c r="G1206" s="331">
        <f t="shared" si="55"/>
        <v>0</v>
      </c>
      <c r="H1206" s="331">
        <f t="shared" si="56"/>
        <v>0</v>
      </c>
      <c r="I1206" s="331">
        <f t="shared" si="57"/>
        <v>0</v>
      </c>
      <c r="J1206" s="331">
        <f t="shared" si="58"/>
        <v>0</v>
      </c>
      <c r="K1206" s="331">
        <f t="shared" si="59"/>
        <v>0</v>
      </c>
      <c r="L1206" s="331">
        <f t="shared" si="60"/>
        <v>0</v>
      </c>
      <c r="M1206" s="332">
        <f t="shared" si="61"/>
        <v>0</v>
      </c>
      <c r="N1206" s="333">
        <f t="shared" si="62"/>
        <v>0</v>
      </c>
      <c r="O1206" s="334"/>
      <c r="P1206" s="335">
        <f t="shared" si="63"/>
        <v>0</v>
      </c>
      <c r="Q1206" s="336" t="str">
        <f t="shared" si="64"/>
        <v/>
      </c>
      <c r="R1206" s="148"/>
      <c r="S1206" s="148"/>
      <c r="T1206" s="337"/>
      <c r="U1206" s="148"/>
      <c r="V1206" s="148"/>
      <c r="W1206" s="337"/>
      <c r="X1206" s="147"/>
      <c r="Y1206" s="148"/>
      <c r="Z1206" s="147"/>
      <c r="AA1206" s="338">
        <v>0</v>
      </c>
      <c r="AB1206" s="339">
        <v>0</v>
      </c>
      <c r="AC1206" s="148">
        <v>0</v>
      </c>
      <c r="AD1206" s="147"/>
      <c r="AE1206" s="148"/>
      <c r="AF1206" s="147"/>
      <c r="AG1206" s="88">
        <v>0</v>
      </c>
      <c r="AH1206" s="88">
        <v>0</v>
      </c>
      <c r="AI1206" s="145"/>
      <c r="AJ1206" s="145"/>
      <c r="AK1206" s="88"/>
      <c r="AL1206" s="145"/>
      <c r="AM1206" s="88"/>
      <c r="AN1206" s="88"/>
      <c r="AO1206" s="340"/>
      <c r="AP1206" s="340"/>
      <c r="AQ1206" s="358"/>
      <c r="AR1206" s="358"/>
      <c r="AS1206" s="358"/>
      <c r="AT1206" s="153"/>
      <c r="AU1206" s="88"/>
      <c r="AV1206" s="145"/>
      <c r="AW1206" s="349">
        <v>0</v>
      </c>
      <c r="AX1206" s="349">
        <v>0</v>
      </c>
      <c r="AY1206" s="147"/>
      <c r="AZ1206" s="349"/>
      <c r="BA1206" s="349"/>
      <c r="BB1206" s="147"/>
      <c r="BC1206" s="147"/>
      <c r="BD1206" s="349"/>
      <c r="BE1206" s="349"/>
      <c r="BF1206" s="354">
        <v>0</v>
      </c>
      <c r="BG1206" s="145"/>
      <c r="BH1206" s="148">
        <v>0</v>
      </c>
      <c r="BI1206" s="337"/>
      <c r="BJ1206" s="342"/>
      <c r="BK1206" s="343"/>
      <c r="BL1206" s="147"/>
      <c r="BM1206" s="147"/>
      <c r="BN1206" s="349"/>
      <c r="BO1206" s="349"/>
      <c r="BP1206" s="147"/>
      <c r="BQ1206" s="364">
        <v>0</v>
      </c>
      <c r="BR1206" s="352"/>
      <c r="BS1206" s="352"/>
      <c r="BT1206" s="145"/>
      <c r="BU1206" s="354"/>
      <c r="BV1206" s="364"/>
      <c r="BW1206" s="145"/>
      <c r="BX1206" s="145"/>
      <c r="BY1206" s="88"/>
      <c r="BZ1206" s="88"/>
      <c r="CA1206" s="149">
        <v>0</v>
      </c>
      <c r="CB1206" s="338">
        <v>0</v>
      </c>
      <c r="CC1206" s="344">
        <v>0</v>
      </c>
      <c r="CD1206" s="145"/>
      <c r="CE1206" s="145"/>
      <c r="CF1206" s="356">
        <v>0</v>
      </c>
      <c r="CG1206" s="148"/>
      <c r="CH1206" s="148"/>
      <c r="CI1206" s="337"/>
      <c r="CJ1206" s="147"/>
      <c r="CK1206" s="338"/>
      <c r="CL1206" s="145"/>
      <c r="CM1206" s="145"/>
      <c r="CN1206" s="338"/>
      <c r="CO1206" s="344"/>
    </row>
    <row r="1207" spans="1:93" ht="24" customHeight="1" x14ac:dyDescent="0.3">
      <c r="A1207" s="327" t="s">
        <v>3999</v>
      </c>
      <c r="B1207" s="328" t="s">
        <v>4013</v>
      </c>
      <c r="C1207" s="329" t="s">
        <v>418</v>
      </c>
      <c r="D1207" s="330">
        <f t="shared" si="52"/>
        <v>0</v>
      </c>
      <c r="E1207" s="331">
        <f t="shared" si="53"/>
        <v>0</v>
      </c>
      <c r="F1207" s="331">
        <f t="shared" si="54"/>
        <v>0</v>
      </c>
      <c r="G1207" s="331">
        <f t="shared" si="55"/>
        <v>0</v>
      </c>
      <c r="H1207" s="331">
        <f t="shared" si="56"/>
        <v>0</v>
      </c>
      <c r="I1207" s="331">
        <f t="shared" si="57"/>
        <v>0</v>
      </c>
      <c r="J1207" s="331">
        <f t="shared" si="58"/>
        <v>0</v>
      </c>
      <c r="K1207" s="331">
        <f t="shared" si="59"/>
        <v>0</v>
      </c>
      <c r="L1207" s="331">
        <f t="shared" si="60"/>
        <v>0</v>
      </c>
      <c r="M1207" s="332">
        <f t="shared" si="61"/>
        <v>0</v>
      </c>
      <c r="N1207" s="333">
        <f t="shared" si="62"/>
        <v>0</v>
      </c>
      <c r="O1207" s="334"/>
      <c r="P1207" s="335">
        <f t="shared" si="63"/>
        <v>0</v>
      </c>
      <c r="Q1207" s="336" t="str">
        <f t="shared" si="64"/>
        <v/>
      </c>
      <c r="R1207" s="349"/>
      <c r="S1207" s="349"/>
      <c r="T1207" s="337"/>
      <c r="U1207" s="349"/>
      <c r="V1207" s="349"/>
      <c r="W1207" s="337"/>
      <c r="X1207" s="147"/>
      <c r="Y1207" s="349"/>
      <c r="Z1207" s="147"/>
      <c r="AA1207" s="354">
        <v>0</v>
      </c>
      <c r="AB1207" s="357">
        <v>0</v>
      </c>
      <c r="AC1207" s="148">
        <v>0</v>
      </c>
      <c r="AD1207" s="147"/>
      <c r="AE1207" s="349"/>
      <c r="AF1207" s="147"/>
      <c r="AG1207" s="144">
        <v>0</v>
      </c>
      <c r="AH1207" s="144">
        <v>0</v>
      </c>
      <c r="AI1207" s="145"/>
      <c r="AJ1207" s="145"/>
      <c r="AK1207" s="144"/>
      <c r="AL1207" s="145"/>
      <c r="AM1207" s="144"/>
      <c r="AN1207" s="144"/>
      <c r="AO1207" s="340"/>
      <c r="AP1207" s="340"/>
      <c r="AQ1207" s="341"/>
      <c r="AR1207" s="341"/>
      <c r="AS1207" s="341"/>
      <c r="AT1207" s="359"/>
      <c r="AU1207" s="144"/>
      <c r="AV1207" s="145"/>
      <c r="AW1207" s="349">
        <v>0</v>
      </c>
      <c r="AX1207" s="349">
        <v>0</v>
      </c>
      <c r="AY1207" s="147"/>
      <c r="AZ1207" s="349"/>
      <c r="BA1207" s="349"/>
      <c r="BB1207" s="147"/>
      <c r="BC1207" s="147"/>
      <c r="BD1207" s="349"/>
      <c r="BE1207" s="349"/>
      <c r="BF1207" s="338">
        <v>0</v>
      </c>
      <c r="BG1207" s="145"/>
      <c r="BH1207" s="148">
        <v>0</v>
      </c>
      <c r="BI1207" s="337"/>
      <c r="BJ1207" s="360"/>
      <c r="BK1207" s="343"/>
      <c r="BL1207" s="147"/>
      <c r="BM1207" s="147"/>
      <c r="BN1207" s="349"/>
      <c r="BO1207" s="349"/>
      <c r="BP1207" s="147"/>
      <c r="BQ1207" s="144">
        <v>0</v>
      </c>
      <c r="BR1207" s="145"/>
      <c r="BS1207" s="145"/>
      <c r="BT1207" s="145"/>
      <c r="BU1207" s="338"/>
      <c r="BV1207" s="144"/>
      <c r="BW1207" s="145"/>
      <c r="BX1207" s="145"/>
      <c r="BY1207" s="144"/>
      <c r="BZ1207" s="144"/>
      <c r="CA1207" s="149">
        <v>0</v>
      </c>
      <c r="CB1207" s="338">
        <v>0</v>
      </c>
      <c r="CC1207" s="344">
        <v>0</v>
      </c>
      <c r="CD1207" s="145"/>
      <c r="CE1207" s="145"/>
      <c r="CF1207" s="146">
        <v>0</v>
      </c>
      <c r="CG1207" s="148"/>
      <c r="CH1207" s="148"/>
      <c r="CI1207" s="337"/>
      <c r="CJ1207" s="147"/>
      <c r="CK1207" s="338"/>
      <c r="CL1207" s="145"/>
      <c r="CM1207" s="145"/>
      <c r="CN1207" s="338"/>
      <c r="CO1207" s="344"/>
    </row>
    <row r="1208" spans="1:93" ht="24" customHeight="1" x14ac:dyDescent="0.3">
      <c r="A1208" s="345" t="s">
        <v>1589</v>
      </c>
      <c r="B1208" s="328" t="s">
        <v>1590</v>
      </c>
      <c r="C1208" s="329" t="s">
        <v>89</v>
      </c>
      <c r="D1208" s="330">
        <f t="shared" si="52"/>
        <v>90</v>
      </c>
      <c r="E1208" s="331">
        <f t="shared" si="53"/>
        <v>20</v>
      </c>
      <c r="F1208" s="331">
        <f t="shared" si="54"/>
        <v>0</v>
      </c>
      <c r="G1208" s="331">
        <f t="shared" si="55"/>
        <v>0</v>
      </c>
      <c r="H1208" s="331">
        <f t="shared" si="56"/>
        <v>0</v>
      </c>
      <c r="I1208" s="331">
        <f t="shared" si="57"/>
        <v>0</v>
      </c>
      <c r="J1208" s="331">
        <f t="shared" si="58"/>
        <v>0</v>
      </c>
      <c r="K1208" s="331">
        <f t="shared" si="59"/>
        <v>0</v>
      </c>
      <c r="L1208" s="331">
        <f t="shared" si="60"/>
        <v>0</v>
      </c>
      <c r="M1208" s="332">
        <f t="shared" si="61"/>
        <v>0</v>
      </c>
      <c r="N1208" s="333">
        <f t="shared" si="62"/>
        <v>110</v>
      </c>
      <c r="O1208" s="334"/>
      <c r="P1208" s="335">
        <f t="shared" si="63"/>
        <v>110</v>
      </c>
      <c r="Q1208" s="336">
        <f t="shared" si="64"/>
        <v>118</v>
      </c>
      <c r="R1208" s="349"/>
      <c r="S1208" s="349"/>
      <c r="T1208" s="350"/>
      <c r="U1208" s="349"/>
      <c r="V1208" s="349"/>
      <c r="W1208" s="350"/>
      <c r="X1208" s="351"/>
      <c r="Y1208" s="349"/>
      <c r="Z1208" s="351"/>
      <c r="AA1208" s="338">
        <v>0</v>
      </c>
      <c r="AB1208" s="339">
        <v>0</v>
      </c>
      <c r="AC1208" s="148">
        <v>0</v>
      </c>
      <c r="AD1208" s="351"/>
      <c r="AE1208" s="349"/>
      <c r="AF1208" s="351"/>
      <c r="AG1208" s="144">
        <v>0</v>
      </c>
      <c r="AH1208" s="144">
        <v>0</v>
      </c>
      <c r="AI1208" s="145"/>
      <c r="AJ1208" s="145"/>
      <c r="AK1208" s="144"/>
      <c r="AL1208" s="145"/>
      <c r="AM1208" s="144"/>
      <c r="AN1208" s="144"/>
      <c r="AO1208" s="340"/>
      <c r="AP1208" s="340">
        <v>90</v>
      </c>
      <c r="AQ1208" s="341"/>
      <c r="AR1208" s="341"/>
      <c r="AS1208" s="341"/>
      <c r="AT1208" s="153"/>
      <c r="AU1208" s="144"/>
      <c r="AV1208" s="145"/>
      <c r="AW1208" s="148">
        <v>0</v>
      </c>
      <c r="AX1208" s="148">
        <v>0</v>
      </c>
      <c r="AY1208" s="351"/>
      <c r="AZ1208" s="148"/>
      <c r="BA1208" s="148"/>
      <c r="BB1208" s="351"/>
      <c r="BC1208" s="351"/>
      <c r="BD1208" s="148"/>
      <c r="BE1208" s="148"/>
      <c r="BF1208" s="338">
        <v>0</v>
      </c>
      <c r="BG1208" s="145"/>
      <c r="BH1208" s="148">
        <v>0</v>
      </c>
      <c r="BI1208" s="350"/>
      <c r="BJ1208" s="342"/>
      <c r="BK1208" s="343"/>
      <c r="BL1208" s="351"/>
      <c r="BM1208" s="351"/>
      <c r="BN1208" s="148"/>
      <c r="BO1208" s="148"/>
      <c r="BP1208" s="351"/>
      <c r="BQ1208" s="144">
        <v>0</v>
      </c>
      <c r="BR1208" s="145"/>
      <c r="BS1208" s="145"/>
      <c r="BT1208" s="145"/>
      <c r="BU1208" s="338"/>
      <c r="BV1208" s="144"/>
      <c r="BW1208" s="145"/>
      <c r="BX1208" s="145"/>
      <c r="BY1208" s="144"/>
      <c r="BZ1208" s="144"/>
      <c r="CA1208" s="149">
        <v>0</v>
      </c>
      <c r="CB1208" s="338">
        <v>0</v>
      </c>
      <c r="CC1208" s="344">
        <v>0</v>
      </c>
      <c r="CD1208" s="145"/>
      <c r="CE1208" s="145"/>
      <c r="CF1208" s="146">
        <v>0</v>
      </c>
      <c r="CG1208" s="349"/>
      <c r="CH1208" s="349"/>
      <c r="CI1208" s="350"/>
      <c r="CJ1208" s="351"/>
      <c r="CK1208" s="338">
        <v>20</v>
      </c>
      <c r="CL1208" s="145"/>
      <c r="CM1208" s="145"/>
      <c r="CN1208" s="338"/>
      <c r="CO1208" s="344"/>
    </row>
    <row r="1209" spans="1:93" ht="24" customHeight="1" x14ac:dyDescent="0.3">
      <c r="A1209" s="327" t="s">
        <v>4014</v>
      </c>
      <c r="B1209" s="328" t="s">
        <v>4015</v>
      </c>
      <c r="C1209" s="329" t="s">
        <v>89</v>
      </c>
      <c r="D1209" s="330">
        <f t="shared" si="52"/>
        <v>0</v>
      </c>
      <c r="E1209" s="331">
        <f t="shared" si="53"/>
        <v>0</v>
      </c>
      <c r="F1209" s="331">
        <f t="shared" si="54"/>
        <v>0</v>
      </c>
      <c r="G1209" s="331">
        <f t="shared" si="55"/>
        <v>0</v>
      </c>
      <c r="H1209" s="331">
        <f t="shared" si="56"/>
        <v>0</v>
      </c>
      <c r="I1209" s="331">
        <f t="shared" si="57"/>
        <v>0</v>
      </c>
      <c r="J1209" s="331">
        <f t="shared" si="58"/>
        <v>0</v>
      </c>
      <c r="K1209" s="331">
        <f t="shared" si="59"/>
        <v>0</v>
      </c>
      <c r="L1209" s="331">
        <f t="shared" si="60"/>
        <v>0</v>
      </c>
      <c r="M1209" s="332">
        <f t="shared" si="61"/>
        <v>0</v>
      </c>
      <c r="N1209" s="333">
        <f t="shared" si="62"/>
        <v>0</v>
      </c>
      <c r="O1209" s="334"/>
      <c r="P1209" s="335">
        <f t="shared" si="63"/>
        <v>0</v>
      </c>
      <c r="Q1209" s="336" t="str">
        <f t="shared" si="64"/>
        <v/>
      </c>
      <c r="R1209" s="148"/>
      <c r="S1209" s="148"/>
      <c r="T1209" s="350"/>
      <c r="U1209" s="148"/>
      <c r="V1209" s="148"/>
      <c r="W1209" s="350"/>
      <c r="X1209" s="351"/>
      <c r="Y1209" s="148"/>
      <c r="Z1209" s="351"/>
      <c r="AA1209" s="338">
        <v>0</v>
      </c>
      <c r="AB1209" s="339">
        <v>0</v>
      </c>
      <c r="AC1209" s="148">
        <v>0</v>
      </c>
      <c r="AD1209" s="351"/>
      <c r="AE1209" s="148"/>
      <c r="AF1209" s="351"/>
      <c r="AG1209" s="144">
        <v>0</v>
      </c>
      <c r="AH1209" s="144">
        <v>0</v>
      </c>
      <c r="AI1209" s="145"/>
      <c r="AJ1209" s="145"/>
      <c r="AK1209" s="144"/>
      <c r="AL1209" s="145"/>
      <c r="AM1209" s="144"/>
      <c r="AN1209" s="144"/>
      <c r="AO1209" s="340"/>
      <c r="AP1209" s="340"/>
      <c r="AQ1209" s="341"/>
      <c r="AR1209" s="341"/>
      <c r="AS1209" s="341"/>
      <c r="AT1209" s="153"/>
      <c r="AU1209" s="144"/>
      <c r="AV1209" s="145"/>
      <c r="AW1209" s="148">
        <v>0</v>
      </c>
      <c r="AX1209" s="148">
        <v>0</v>
      </c>
      <c r="AY1209" s="351"/>
      <c r="AZ1209" s="148"/>
      <c r="BA1209" s="148"/>
      <c r="BB1209" s="351"/>
      <c r="BC1209" s="351"/>
      <c r="BD1209" s="148"/>
      <c r="BE1209" s="148"/>
      <c r="BF1209" s="338">
        <v>0</v>
      </c>
      <c r="BG1209" s="145"/>
      <c r="BH1209" s="148">
        <v>0</v>
      </c>
      <c r="BI1209" s="350"/>
      <c r="BJ1209" s="360"/>
      <c r="BK1209" s="343"/>
      <c r="BL1209" s="351"/>
      <c r="BM1209" s="351"/>
      <c r="BN1209" s="148"/>
      <c r="BO1209" s="148"/>
      <c r="BP1209" s="351"/>
      <c r="BQ1209" s="144">
        <v>0</v>
      </c>
      <c r="BR1209" s="145"/>
      <c r="BS1209" s="145"/>
      <c r="BT1209" s="145"/>
      <c r="BU1209" s="338"/>
      <c r="BV1209" s="144"/>
      <c r="BW1209" s="145"/>
      <c r="BX1209" s="145"/>
      <c r="BY1209" s="144"/>
      <c r="BZ1209" s="144"/>
      <c r="CA1209" s="149">
        <v>0</v>
      </c>
      <c r="CB1209" s="338">
        <v>0</v>
      </c>
      <c r="CC1209" s="344">
        <v>0</v>
      </c>
      <c r="CD1209" s="145"/>
      <c r="CE1209" s="145"/>
      <c r="CF1209" s="356">
        <v>0</v>
      </c>
      <c r="CG1209" s="349"/>
      <c r="CH1209" s="349"/>
      <c r="CI1209" s="350"/>
      <c r="CJ1209" s="351"/>
      <c r="CK1209" s="338"/>
      <c r="CL1209" s="145"/>
      <c r="CM1209" s="145"/>
      <c r="CN1209" s="338"/>
      <c r="CO1209" s="344"/>
    </row>
    <row r="1210" spans="1:93" ht="24" customHeight="1" x14ac:dyDescent="0.3">
      <c r="A1210" s="327" t="s">
        <v>4016</v>
      </c>
      <c r="B1210" s="328" t="s">
        <v>4017</v>
      </c>
      <c r="C1210" s="329" t="s">
        <v>1196</v>
      </c>
      <c r="D1210" s="330">
        <f t="shared" si="52"/>
        <v>300</v>
      </c>
      <c r="E1210" s="331">
        <f t="shared" si="53"/>
        <v>240</v>
      </c>
      <c r="F1210" s="331">
        <f t="shared" si="54"/>
        <v>100</v>
      </c>
      <c r="G1210" s="331">
        <f t="shared" si="55"/>
        <v>100</v>
      </c>
      <c r="H1210" s="331">
        <f t="shared" si="56"/>
        <v>70</v>
      </c>
      <c r="I1210" s="331">
        <f t="shared" si="57"/>
        <v>70</v>
      </c>
      <c r="J1210" s="331">
        <f t="shared" si="58"/>
        <v>30</v>
      </c>
      <c r="K1210" s="331">
        <f t="shared" si="59"/>
        <v>0</v>
      </c>
      <c r="L1210" s="331">
        <f t="shared" si="60"/>
        <v>0</v>
      </c>
      <c r="M1210" s="332">
        <f t="shared" si="61"/>
        <v>0</v>
      </c>
      <c r="N1210" s="333">
        <f t="shared" si="62"/>
        <v>910</v>
      </c>
      <c r="O1210" s="334"/>
      <c r="P1210" s="335">
        <f t="shared" si="63"/>
        <v>910</v>
      </c>
      <c r="Q1210" s="336">
        <f t="shared" si="64"/>
        <v>12</v>
      </c>
      <c r="R1210" s="349"/>
      <c r="S1210" s="349"/>
      <c r="T1210" s="337"/>
      <c r="U1210" s="349"/>
      <c r="V1210" s="349"/>
      <c r="W1210" s="337"/>
      <c r="X1210" s="147"/>
      <c r="Y1210" s="349"/>
      <c r="Z1210" s="147"/>
      <c r="AA1210" s="338">
        <v>0</v>
      </c>
      <c r="AB1210" s="339">
        <v>0</v>
      </c>
      <c r="AC1210" s="148">
        <v>0</v>
      </c>
      <c r="AD1210" s="147"/>
      <c r="AE1210" s="349"/>
      <c r="AF1210" s="147"/>
      <c r="AG1210" s="144">
        <v>0</v>
      </c>
      <c r="AH1210" s="144">
        <v>0</v>
      </c>
      <c r="AI1210" s="145"/>
      <c r="AJ1210" s="145"/>
      <c r="AK1210" s="144"/>
      <c r="AL1210" s="145"/>
      <c r="AM1210" s="144"/>
      <c r="AN1210" s="144"/>
      <c r="AO1210" s="340"/>
      <c r="AP1210" s="340"/>
      <c r="AQ1210" s="341">
        <v>100</v>
      </c>
      <c r="AR1210" s="341">
        <v>70</v>
      </c>
      <c r="AS1210" s="341"/>
      <c r="AT1210" s="153">
        <v>100</v>
      </c>
      <c r="AU1210" s="144"/>
      <c r="AV1210" s="145"/>
      <c r="AW1210" s="148">
        <v>0</v>
      </c>
      <c r="AX1210" s="148">
        <v>0</v>
      </c>
      <c r="AY1210" s="147"/>
      <c r="AZ1210" s="148"/>
      <c r="BA1210" s="148"/>
      <c r="BB1210" s="147"/>
      <c r="BC1210" s="147"/>
      <c r="BD1210" s="148"/>
      <c r="BE1210" s="148"/>
      <c r="BF1210" s="338">
        <v>0</v>
      </c>
      <c r="BG1210" s="145"/>
      <c r="BH1210" s="148">
        <v>0</v>
      </c>
      <c r="BI1210" s="337"/>
      <c r="BJ1210" s="342"/>
      <c r="BK1210" s="343"/>
      <c r="BL1210" s="147"/>
      <c r="BM1210" s="147"/>
      <c r="BN1210" s="148"/>
      <c r="BO1210" s="148"/>
      <c r="BP1210" s="147"/>
      <c r="BQ1210" s="144">
        <v>0</v>
      </c>
      <c r="BR1210" s="145"/>
      <c r="BS1210" s="145"/>
      <c r="BT1210" s="145"/>
      <c r="BU1210" s="338">
        <v>30</v>
      </c>
      <c r="BV1210" s="144"/>
      <c r="BW1210" s="145"/>
      <c r="BX1210" s="145"/>
      <c r="BY1210" s="144"/>
      <c r="BZ1210" s="144"/>
      <c r="CA1210" s="149">
        <v>240</v>
      </c>
      <c r="CB1210" s="338">
        <v>70</v>
      </c>
      <c r="CC1210" s="344">
        <v>0</v>
      </c>
      <c r="CD1210" s="145"/>
      <c r="CE1210" s="145"/>
      <c r="CF1210" s="356">
        <v>0</v>
      </c>
      <c r="CG1210" s="148"/>
      <c r="CH1210" s="148"/>
      <c r="CI1210" s="337"/>
      <c r="CJ1210" s="147"/>
      <c r="CK1210" s="338">
        <v>300</v>
      </c>
      <c r="CL1210" s="145"/>
      <c r="CM1210" s="145"/>
      <c r="CN1210" s="338"/>
      <c r="CO1210" s="344"/>
    </row>
    <row r="1211" spans="1:93" ht="24" customHeight="1" x14ac:dyDescent="0.3">
      <c r="A1211" s="346" t="s">
        <v>4018</v>
      </c>
      <c r="B1211" s="347" t="s">
        <v>4019</v>
      </c>
      <c r="C1211" s="348" t="s">
        <v>2699</v>
      </c>
      <c r="D1211" s="330">
        <f t="shared" si="52"/>
        <v>0</v>
      </c>
      <c r="E1211" s="331">
        <f t="shared" si="53"/>
        <v>0</v>
      </c>
      <c r="F1211" s="331">
        <f t="shared" si="54"/>
        <v>0</v>
      </c>
      <c r="G1211" s="331">
        <f t="shared" si="55"/>
        <v>0</v>
      </c>
      <c r="H1211" s="331">
        <f t="shared" si="56"/>
        <v>0</v>
      </c>
      <c r="I1211" s="331">
        <f t="shared" si="57"/>
        <v>0</v>
      </c>
      <c r="J1211" s="331">
        <f t="shared" si="58"/>
        <v>0</v>
      </c>
      <c r="K1211" s="331">
        <f t="shared" si="59"/>
        <v>0</v>
      </c>
      <c r="L1211" s="331">
        <f t="shared" si="60"/>
        <v>0</v>
      </c>
      <c r="M1211" s="332">
        <f t="shared" si="61"/>
        <v>0</v>
      </c>
      <c r="N1211" s="369">
        <f t="shared" si="62"/>
        <v>0</v>
      </c>
      <c r="O1211" s="334"/>
      <c r="P1211" s="335">
        <f t="shared" si="63"/>
        <v>0</v>
      </c>
      <c r="Q1211" s="336" t="str">
        <f t="shared" si="64"/>
        <v/>
      </c>
      <c r="R1211" s="148"/>
      <c r="S1211" s="148"/>
      <c r="T1211" s="337"/>
      <c r="U1211" s="148"/>
      <c r="V1211" s="148"/>
      <c r="W1211" s="337"/>
      <c r="X1211" s="147"/>
      <c r="Y1211" s="148"/>
      <c r="Z1211" s="147"/>
      <c r="AA1211" s="338">
        <v>0</v>
      </c>
      <c r="AB1211" s="339">
        <v>0</v>
      </c>
      <c r="AC1211" s="349">
        <v>0</v>
      </c>
      <c r="AD1211" s="147"/>
      <c r="AE1211" s="148"/>
      <c r="AF1211" s="147"/>
      <c r="AG1211" s="144">
        <v>0</v>
      </c>
      <c r="AH1211" s="144">
        <v>0</v>
      </c>
      <c r="AI1211" s="352"/>
      <c r="AJ1211" s="352"/>
      <c r="AK1211" s="144"/>
      <c r="AL1211" s="352"/>
      <c r="AM1211" s="144"/>
      <c r="AN1211" s="144"/>
      <c r="AO1211" s="353"/>
      <c r="AP1211" s="353"/>
      <c r="AQ1211" s="341"/>
      <c r="AR1211" s="341"/>
      <c r="AS1211" s="341"/>
      <c r="AT1211" s="153"/>
      <c r="AU1211" s="144"/>
      <c r="AV1211" s="352"/>
      <c r="AW1211" s="349">
        <v>0</v>
      </c>
      <c r="AX1211" s="349">
        <v>0</v>
      </c>
      <c r="AY1211" s="147"/>
      <c r="AZ1211" s="349"/>
      <c r="BA1211" s="349"/>
      <c r="BB1211" s="147"/>
      <c r="BC1211" s="147"/>
      <c r="BD1211" s="349"/>
      <c r="BE1211" s="349"/>
      <c r="BF1211" s="338">
        <v>0</v>
      </c>
      <c r="BG1211" s="352"/>
      <c r="BH1211" s="349">
        <v>0</v>
      </c>
      <c r="BI1211" s="337"/>
      <c r="BJ1211" s="360"/>
      <c r="BK1211" s="343"/>
      <c r="BL1211" s="147"/>
      <c r="BM1211" s="147"/>
      <c r="BN1211" s="349"/>
      <c r="BO1211" s="349"/>
      <c r="BP1211" s="147"/>
      <c r="BQ1211" s="144">
        <v>0</v>
      </c>
      <c r="BR1211" s="352"/>
      <c r="BS1211" s="352"/>
      <c r="BT1211" s="352"/>
      <c r="BU1211" s="338"/>
      <c r="BV1211" s="144"/>
      <c r="BW1211" s="352"/>
      <c r="BX1211" s="352"/>
      <c r="BY1211" s="144"/>
      <c r="BZ1211" s="144"/>
      <c r="CA1211" s="149">
        <v>0</v>
      </c>
      <c r="CB1211" s="354">
        <v>0</v>
      </c>
      <c r="CC1211" s="88">
        <v>0</v>
      </c>
      <c r="CD1211" s="352"/>
      <c r="CE1211" s="352"/>
      <c r="CF1211" s="146">
        <v>0</v>
      </c>
      <c r="CG1211" s="148"/>
      <c r="CH1211" s="148"/>
      <c r="CI1211" s="337"/>
      <c r="CJ1211" s="147"/>
      <c r="CK1211" s="354"/>
      <c r="CL1211" s="352"/>
      <c r="CM1211" s="352"/>
      <c r="CN1211" s="354"/>
      <c r="CO1211" s="88"/>
    </row>
    <row r="1212" spans="1:93" ht="24" customHeight="1" x14ac:dyDescent="0.3">
      <c r="A1212" s="346" t="s">
        <v>4020</v>
      </c>
      <c r="B1212" s="347" t="s">
        <v>4021</v>
      </c>
      <c r="C1212" s="348" t="s">
        <v>1907</v>
      </c>
      <c r="D1212" s="330">
        <f t="shared" si="52"/>
        <v>0</v>
      </c>
      <c r="E1212" s="331">
        <f t="shared" si="53"/>
        <v>0</v>
      </c>
      <c r="F1212" s="331">
        <f t="shared" si="54"/>
        <v>0</v>
      </c>
      <c r="G1212" s="331">
        <f t="shared" si="55"/>
        <v>0</v>
      </c>
      <c r="H1212" s="331">
        <f t="shared" si="56"/>
        <v>0</v>
      </c>
      <c r="I1212" s="331">
        <f t="shared" si="57"/>
        <v>0</v>
      </c>
      <c r="J1212" s="331">
        <f t="shared" si="58"/>
        <v>0</v>
      </c>
      <c r="K1212" s="331">
        <f t="shared" si="59"/>
        <v>0</v>
      </c>
      <c r="L1212" s="331">
        <f t="shared" si="60"/>
        <v>0</v>
      </c>
      <c r="M1212" s="332">
        <f t="shared" si="61"/>
        <v>0</v>
      </c>
      <c r="N1212" s="333">
        <f t="shared" si="62"/>
        <v>0</v>
      </c>
      <c r="O1212" s="334"/>
      <c r="P1212" s="335">
        <f t="shared" si="63"/>
        <v>0</v>
      </c>
      <c r="Q1212" s="336" t="str">
        <f t="shared" si="64"/>
        <v/>
      </c>
      <c r="R1212" s="148"/>
      <c r="S1212" s="148"/>
      <c r="T1212" s="337"/>
      <c r="U1212" s="148"/>
      <c r="V1212" s="148"/>
      <c r="W1212" s="337"/>
      <c r="X1212" s="147"/>
      <c r="Y1212" s="148"/>
      <c r="Z1212" s="147"/>
      <c r="AA1212" s="338">
        <v>0</v>
      </c>
      <c r="AB1212" s="339">
        <v>0</v>
      </c>
      <c r="AC1212" s="349">
        <v>0</v>
      </c>
      <c r="AD1212" s="147"/>
      <c r="AE1212" s="148"/>
      <c r="AF1212" s="147"/>
      <c r="AG1212" s="144">
        <v>0</v>
      </c>
      <c r="AH1212" s="144">
        <v>0</v>
      </c>
      <c r="AI1212" s="352"/>
      <c r="AJ1212" s="352"/>
      <c r="AK1212" s="144"/>
      <c r="AL1212" s="352"/>
      <c r="AM1212" s="144"/>
      <c r="AN1212" s="144"/>
      <c r="AO1212" s="353"/>
      <c r="AP1212" s="353"/>
      <c r="AQ1212" s="341"/>
      <c r="AR1212" s="341"/>
      <c r="AS1212" s="341"/>
      <c r="AT1212" s="153"/>
      <c r="AU1212" s="144"/>
      <c r="AV1212" s="352"/>
      <c r="AW1212" s="349">
        <v>0</v>
      </c>
      <c r="AX1212" s="349">
        <v>0</v>
      </c>
      <c r="AY1212" s="147"/>
      <c r="AZ1212" s="349"/>
      <c r="BA1212" s="349"/>
      <c r="BB1212" s="147"/>
      <c r="BC1212" s="147"/>
      <c r="BD1212" s="349"/>
      <c r="BE1212" s="349"/>
      <c r="BF1212" s="338">
        <v>0</v>
      </c>
      <c r="BG1212" s="352"/>
      <c r="BH1212" s="148">
        <v>0</v>
      </c>
      <c r="BI1212" s="337"/>
      <c r="BJ1212" s="342"/>
      <c r="BK1212" s="343"/>
      <c r="BL1212" s="147"/>
      <c r="BM1212" s="147"/>
      <c r="BN1212" s="349"/>
      <c r="BO1212" s="349"/>
      <c r="BP1212" s="147"/>
      <c r="BQ1212" s="144">
        <v>0</v>
      </c>
      <c r="BR1212" s="352"/>
      <c r="BS1212" s="352"/>
      <c r="BT1212" s="352"/>
      <c r="BU1212" s="338"/>
      <c r="BV1212" s="144"/>
      <c r="BW1212" s="352"/>
      <c r="BX1212" s="352"/>
      <c r="BY1212" s="144"/>
      <c r="BZ1212" s="144"/>
      <c r="CA1212" s="149">
        <v>0</v>
      </c>
      <c r="CB1212" s="354">
        <v>0</v>
      </c>
      <c r="CC1212" s="344">
        <v>0</v>
      </c>
      <c r="CD1212" s="352"/>
      <c r="CE1212" s="352"/>
      <c r="CF1212" s="146">
        <v>0</v>
      </c>
      <c r="CG1212" s="148"/>
      <c r="CH1212" s="148"/>
      <c r="CI1212" s="337"/>
      <c r="CJ1212" s="147"/>
      <c r="CK1212" s="354"/>
      <c r="CL1212" s="352"/>
      <c r="CM1212" s="352"/>
      <c r="CN1212" s="354"/>
      <c r="CO1212" s="344"/>
    </row>
    <row r="1213" spans="1:93" ht="24" customHeight="1" x14ac:dyDescent="0.3">
      <c r="A1213" s="327">
        <v>760705</v>
      </c>
      <c r="B1213" s="362" t="s">
        <v>4022</v>
      </c>
      <c r="C1213" s="363" t="s">
        <v>4023</v>
      </c>
      <c r="D1213" s="330">
        <f t="shared" si="52"/>
        <v>0</v>
      </c>
      <c r="E1213" s="331">
        <f t="shared" si="53"/>
        <v>0</v>
      </c>
      <c r="F1213" s="331">
        <f t="shared" si="54"/>
        <v>0</v>
      </c>
      <c r="G1213" s="331">
        <f t="shared" si="55"/>
        <v>0</v>
      </c>
      <c r="H1213" s="331">
        <f t="shared" si="56"/>
        <v>0</v>
      </c>
      <c r="I1213" s="331">
        <f t="shared" si="57"/>
        <v>0</v>
      </c>
      <c r="J1213" s="331">
        <f t="shared" si="58"/>
        <v>0</v>
      </c>
      <c r="K1213" s="331">
        <f t="shared" si="59"/>
        <v>0</v>
      </c>
      <c r="L1213" s="331">
        <f t="shared" si="60"/>
        <v>0</v>
      </c>
      <c r="M1213" s="332">
        <f t="shared" si="61"/>
        <v>0</v>
      </c>
      <c r="N1213" s="333">
        <f t="shared" si="62"/>
        <v>0</v>
      </c>
      <c r="O1213" s="334"/>
      <c r="P1213" s="335">
        <f t="shared" si="63"/>
        <v>0</v>
      </c>
      <c r="Q1213" s="336" t="str">
        <f t="shared" si="64"/>
        <v/>
      </c>
      <c r="R1213" s="148"/>
      <c r="S1213" s="148"/>
      <c r="T1213" s="337"/>
      <c r="U1213" s="148"/>
      <c r="V1213" s="148"/>
      <c r="W1213" s="337"/>
      <c r="X1213" s="147"/>
      <c r="Y1213" s="148"/>
      <c r="Z1213" s="147"/>
      <c r="AA1213" s="354">
        <v>0</v>
      </c>
      <c r="AB1213" s="357">
        <v>0</v>
      </c>
      <c r="AC1213" s="148">
        <v>0</v>
      </c>
      <c r="AD1213" s="147"/>
      <c r="AE1213" s="148"/>
      <c r="AF1213" s="147"/>
      <c r="AG1213" s="144">
        <v>0</v>
      </c>
      <c r="AH1213" s="144">
        <v>0</v>
      </c>
      <c r="AI1213" s="145"/>
      <c r="AJ1213" s="145"/>
      <c r="AK1213" s="144"/>
      <c r="AL1213" s="145"/>
      <c r="AM1213" s="144"/>
      <c r="AN1213" s="144"/>
      <c r="AO1213" s="340"/>
      <c r="AP1213" s="340"/>
      <c r="AQ1213" s="341"/>
      <c r="AR1213" s="341"/>
      <c r="AS1213" s="341"/>
      <c r="AT1213" s="359"/>
      <c r="AU1213" s="144"/>
      <c r="AV1213" s="145"/>
      <c r="AW1213" s="148">
        <v>0</v>
      </c>
      <c r="AX1213" s="148">
        <v>0</v>
      </c>
      <c r="AY1213" s="147"/>
      <c r="AZ1213" s="148"/>
      <c r="BA1213" s="148"/>
      <c r="BB1213" s="147"/>
      <c r="BC1213" s="147"/>
      <c r="BD1213" s="148"/>
      <c r="BE1213" s="148"/>
      <c r="BF1213" s="338">
        <v>0</v>
      </c>
      <c r="BG1213" s="145"/>
      <c r="BH1213" s="148">
        <v>0</v>
      </c>
      <c r="BI1213" s="337"/>
      <c r="BJ1213" s="342"/>
      <c r="BK1213" s="343"/>
      <c r="BL1213" s="147"/>
      <c r="BM1213" s="147"/>
      <c r="BN1213" s="148"/>
      <c r="BO1213" s="148"/>
      <c r="BP1213" s="147"/>
      <c r="BQ1213" s="144">
        <v>0</v>
      </c>
      <c r="BR1213" s="145"/>
      <c r="BS1213" s="145"/>
      <c r="BT1213" s="145"/>
      <c r="BU1213" s="338"/>
      <c r="BV1213" s="144"/>
      <c r="BW1213" s="145"/>
      <c r="BX1213" s="145"/>
      <c r="BY1213" s="144"/>
      <c r="BZ1213" s="144"/>
      <c r="CA1213" s="149">
        <v>0</v>
      </c>
      <c r="CB1213" s="338">
        <v>0</v>
      </c>
      <c r="CC1213" s="344">
        <v>0</v>
      </c>
      <c r="CD1213" s="145"/>
      <c r="CE1213" s="145"/>
      <c r="CF1213" s="146">
        <v>0</v>
      </c>
      <c r="CG1213" s="148"/>
      <c r="CH1213" s="148"/>
      <c r="CI1213" s="337"/>
      <c r="CJ1213" s="147"/>
      <c r="CK1213" s="338"/>
      <c r="CL1213" s="145"/>
      <c r="CM1213" s="145"/>
      <c r="CN1213" s="338"/>
      <c r="CO1213" s="344"/>
    </row>
    <row r="1214" spans="1:93" ht="24" customHeight="1" x14ac:dyDescent="0.3">
      <c r="A1214" s="346" t="s">
        <v>4024</v>
      </c>
      <c r="B1214" s="347" t="s">
        <v>4025</v>
      </c>
      <c r="C1214" s="348" t="s">
        <v>1196</v>
      </c>
      <c r="D1214" s="330">
        <f t="shared" si="52"/>
        <v>3</v>
      </c>
      <c r="E1214" s="331">
        <f t="shared" si="53"/>
        <v>0</v>
      </c>
      <c r="F1214" s="331">
        <f t="shared" si="54"/>
        <v>0</v>
      </c>
      <c r="G1214" s="331">
        <f t="shared" si="55"/>
        <v>0</v>
      </c>
      <c r="H1214" s="331">
        <f t="shared" si="56"/>
        <v>0</v>
      </c>
      <c r="I1214" s="331">
        <f t="shared" si="57"/>
        <v>0</v>
      </c>
      <c r="J1214" s="331">
        <f t="shared" si="58"/>
        <v>0</v>
      </c>
      <c r="K1214" s="331">
        <f t="shared" si="59"/>
        <v>0</v>
      </c>
      <c r="L1214" s="331">
        <f t="shared" si="60"/>
        <v>0</v>
      </c>
      <c r="M1214" s="332">
        <f t="shared" si="61"/>
        <v>0</v>
      </c>
      <c r="N1214" s="333">
        <f t="shared" si="62"/>
        <v>3</v>
      </c>
      <c r="O1214" s="334"/>
      <c r="P1214" s="335">
        <f t="shared" si="63"/>
        <v>3</v>
      </c>
      <c r="Q1214" s="336">
        <f t="shared" si="64"/>
        <v>862</v>
      </c>
      <c r="R1214" s="349"/>
      <c r="S1214" s="349"/>
      <c r="T1214" s="350"/>
      <c r="U1214" s="349"/>
      <c r="V1214" s="349"/>
      <c r="W1214" s="350"/>
      <c r="X1214" s="351"/>
      <c r="Y1214" s="349"/>
      <c r="Z1214" s="351"/>
      <c r="AA1214" s="338">
        <v>0</v>
      </c>
      <c r="AB1214" s="339">
        <v>0</v>
      </c>
      <c r="AC1214" s="148">
        <v>0</v>
      </c>
      <c r="AD1214" s="351"/>
      <c r="AE1214" s="349"/>
      <c r="AF1214" s="351"/>
      <c r="AG1214" s="144">
        <v>0</v>
      </c>
      <c r="AH1214" s="144">
        <v>0</v>
      </c>
      <c r="AI1214" s="352"/>
      <c r="AJ1214" s="352"/>
      <c r="AK1214" s="144"/>
      <c r="AL1214" s="352"/>
      <c r="AM1214" s="144"/>
      <c r="AN1214" s="144"/>
      <c r="AO1214" s="353"/>
      <c r="AP1214" s="353"/>
      <c r="AQ1214" s="341"/>
      <c r="AR1214" s="341"/>
      <c r="AS1214" s="341"/>
      <c r="AT1214" s="153"/>
      <c r="AU1214" s="144"/>
      <c r="AV1214" s="352"/>
      <c r="AW1214" s="349">
        <v>0</v>
      </c>
      <c r="AX1214" s="349">
        <v>0</v>
      </c>
      <c r="AY1214" s="351"/>
      <c r="AZ1214" s="349"/>
      <c r="BA1214" s="349"/>
      <c r="BB1214" s="351"/>
      <c r="BC1214" s="351"/>
      <c r="BD1214" s="349"/>
      <c r="BE1214" s="349"/>
      <c r="BF1214" s="354">
        <v>0</v>
      </c>
      <c r="BG1214" s="352"/>
      <c r="BH1214" s="148">
        <v>0</v>
      </c>
      <c r="BI1214" s="350"/>
      <c r="BJ1214" s="342"/>
      <c r="BK1214" s="343"/>
      <c r="BL1214" s="351"/>
      <c r="BM1214" s="351"/>
      <c r="BN1214" s="349"/>
      <c r="BO1214" s="349">
        <v>3</v>
      </c>
      <c r="BP1214" s="351"/>
      <c r="BQ1214" s="144">
        <v>0</v>
      </c>
      <c r="BR1214" s="352"/>
      <c r="BS1214" s="352"/>
      <c r="BT1214" s="352"/>
      <c r="BU1214" s="354"/>
      <c r="BV1214" s="144"/>
      <c r="BW1214" s="352"/>
      <c r="BX1214" s="352"/>
      <c r="BY1214" s="144"/>
      <c r="BZ1214" s="144"/>
      <c r="CA1214" s="355">
        <v>0</v>
      </c>
      <c r="CB1214" s="354">
        <v>0</v>
      </c>
      <c r="CC1214" s="88">
        <v>0</v>
      </c>
      <c r="CD1214" s="352"/>
      <c r="CE1214" s="352"/>
      <c r="CF1214" s="356">
        <v>0</v>
      </c>
      <c r="CG1214" s="349"/>
      <c r="CH1214" s="349"/>
      <c r="CI1214" s="350"/>
      <c r="CJ1214" s="351"/>
      <c r="CK1214" s="354"/>
      <c r="CL1214" s="352"/>
      <c r="CM1214" s="352"/>
      <c r="CN1214" s="354"/>
      <c r="CO1214" s="88"/>
    </row>
    <row r="1215" spans="1:93" ht="24" customHeight="1" x14ac:dyDescent="0.3">
      <c r="A1215" s="345" t="s">
        <v>4026</v>
      </c>
      <c r="B1215" s="362" t="s">
        <v>4027</v>
      </c>
      <c r="C1215" s="363" t="s">
        <v>1196</v>
      </c>
      <c r="D1215" s="330">
        <f t="shared" si="52"/>
        <v>5</v>
      </c>
      <c r="E1215" s="331">
        <f t="shared" si="53"/>
        <v>3</v>
      </c>
      <c r="F1215" s="331">
        <f t="shared" si="54"/>
        <v>0</v>
      </c>
      <c r="G1215" s="331">
        <f t="shared" si="55"/>
        <v>0</v>
      </c>
      <c r="H1215" s="331">
        <f t="shared" si="56"/>
        <v>0</v>
      </c>
      <c r="I1215" s="331">
        <f t="shared" si="57"/>
        <v>0</v>
      </c>
      <c r="J1215" s="331">
        <f t="shared" si="58"/>
        <v>0</v>
      </c>
      <c r="K1215" s="331">
        <f t="shared" si="59"/>
        <v>0</v>
      </c>
      <c r="L1215" s="331">
        <f t="shared" si="60"/>
        <v>0</v>
      </c>
      <c r="M1215" s="332">
        <f t="shared" si="61"/>
        <v>0</v>
      </c>
      <c r="N1215" s="333">
        <f t="shared" si="62"/>
        <v>8</v>
      </c>
      <c r="O1215" s="334"/>
      <c r="P1215" s="335">
        <f t="shared" si="63"/>
        <v>8</v>
      </c>
      <c r="Q1215" s="336">
        <f t="shared" si="64"/>
        <v>737</v>
      </c>
      <c r="R1215" s="148"/>
      <c r="S1215" s="148"/>
      <c r="T1215" s="337"/>
      <c r="U1215" s="148"/>
      <c r="V1215" s="148"/>
      <c r="W1215" s="337"/>
      <c r="X1215" s="147"/>
      <c r="Y1215" s="148"/>
      <c r="Z1215" s="147"/>
      <c r="AA1215" s="354">
        <v>0</v>
      </c>
      <c r="AB1215" s="357">
        <v>0</v>
      </c>
      <c r="AC1215" s="148">
        <v>0</v>
      </c>
      <c r="AD1215" s="147"/>
      <c r="AE1215" s="148"/>
      <c r="AF1215" s="147">
        <v>3</v>
      </c>
      <c r="AG1215" s="144">
        <v>0</v>
      </c>
      <c r="AH1215" s="144">
        <v>0</v>
      </c>
      <c r="AI1215" s="145"/>
      <c r="AJ1215" s="145"/>
      <c r="AK1215" s="144"/>
      <c r="AL1215" s="145"/>
      <c r="AM1215" s="144"/>
      <c r="AN1215" s="144"/>
      <c r="AO1215" s="340"/>
      <c r="AP1215" s="340"/>
      <c r="AQ1215" s="341"/>
      <c r="AR1215" s="341"/>
      <c r="AS1215" s="341"/>
      <c r="AT1215" s="359"/>
      <c r="AU1215" s="144"/>
      <c r="AV1215" s="145"/>
      <c r="AW1215" s="349">
        <v>0</v>
      </c>
      <c r="AX1215" s="349">
        <v>0</v>
      </c>
      <c r="AY1215" s="147"/>
      <c r="AZ1215" s="349"/>
      <c r="BA1215" s="349"/>
      <c r="BB1215" s="147"/>
      <c r="BC1215" s="147"/>
      <c r="BD1215" s="349"/>
      <c r="BE1215" s="349"/>
      <c r="BF1215" s="338">
        <v>0</v>
      </c>
      <c r="BG1215" s="145"/>
      <c r="BH1215" s="148">
        <v>0</v>
      </c>
      <c r="BI1215" s="337"/>
      <c r="BJ1215" s="342"/>
      <c r="BK1215" s="343"/>
      <c r="BL1215" s="147"/>
      <c r="BM1215" s="147"/>
      <c r="BN1215" s="349"/>
      <c r="BO1215" s="349">
        <v>5</v>
      </c>
      <c r="BP1215" s="147"/>
      <c r="BQ1215" s="144">
        <v>0</v>
      </c>
      <c r="BR1215" s="145"/>
      <c r="BS1215" s="145"/>
      <c r="BT1215" s="145"/>
      <c r="BU1215" s="338"/>
      <c r="BV1215" s="144"/>
      <c r="BW1215" s="145"/>
      <c r="BX1215" s="145"/>
      <c r="BY1215" s="144"/>
      <c r="BZ1215" s="144"/>
      <c r="CA1215" s="149">
        <v>0</v>
      </c>
      <c r="CB1215" s="354">
        <v>0</v>
      </c>
      <c r="CC1215" s="344">
        <v>0</v>
      </c>
      <c r="CD1215" s="145"/>
      <c r="CE1215" s="145"/>
      <c r="CF1215" s="356">
        <v>0</v>
      </c>
      <c r="CG1215" s="148"/>
      <c r="CH1215" s="148"/>
      <c r="CI1215" s="337"/>
      <c r="CJ1215" s="147"/>
      <c r="CK1215" s="354"/>
      <c r="CL1215" s="145"/>
      <c r="CM1215" s="145"/>
      <c r="CN1215" s="354"/>
      <c r="CO1215" s="344"/>
    </row>
    <row r="1216" spans="1:93" ht="24" customHeight="1" x14ac:dyDescent="0.3">
      <c r="A1216" s="345" t="s">
        <v>4028</v>
      </c>
      <c r="B1216" s="328" t="s">
        <v>4029</v>
      </c>
      <c r="C1216" s="329" t="s">
        <v>314</v>
      </c>
      <c r="D1216" s="330">
        <f t="shared" si="52"/>
        <v>25</v>
      </c>
      <c r="E1216" s="331">
        <f t="shared" si="53"/>
        <v>15</v>
      </c>
      <c r="F1216" s="331">
        <f t="shared" si="54"/>
        <v>11</v>
      </c>
      <c r="G1216" s="331">
        <f t="shared" si="55"/>
        <v>7</v>
      </c>
      <c r="H1216" s="331">
        <f t="shared" si="56"/>
        <v>7</v>
      </c>
      <c r="I1216" s="331">
        <f t="shared" si="57"/>
        <v>7</v>
      </c>
      <c r="J1216" s="331">
        <f t="shared" si="58"/>
        <v>6</v>
      </c>
      <c r="K1216" s="331">
        <f t="shared" si="59"/>
        <v>5</v>
      </c>
      <c r="L1216" s="331">
        <f t="shared" si="60"/>
        <v>5</v>
      </c>
      <c r="M1216" s="332">
        <f t="shared" si="61"/>
        <v>5</v>
      </c>
      <c r="N1216" s="333">
        <f t="shared" si="62"/>
        <v>93</v>
      </c>
      <c r="O1216" s="334"/>
      <c r="P1216" s="335">
        <f t="shared" si="63"/>
        <v>93</v>
      </c>
      <c r="Q1216" s="336">
        <f t="shared" si="64"/>
        <v>128</v>
      </c>
      <c r="R1216" s="148">
        <v>5</v>
      </c>
      <c r="S1216" s="148">
        <v>25</v>
      </c>
      <c r="T1216" s="350"/>
      <c r="U1216" s="148"/>
      <c r="V1216" s="148"/>
      <c r="W1216" s="350"/>
      <c r="X1216" s="351"/>
      <c r="Y1216" s="148"/>
      <c r="Z1216" s="351">
        <v>1</v>
      </c>
      <c r="AA1216" s="338">
        <v>0</v>
      </c>
      <c r="AB1216" s="339">
        <v>0</v>
      </c>
      <c r="AC1216" s="349">
        <v>0</v>
      </c>
      <c r="AD1216" s="351"/>
      <c r="AE1216" s="148"/>
      <c r="AF1216" s="351">
        <v>6</v>
      </c>
      <c r="AG1216" s="88">
        <v>1</v>
      </c>
      <c r="AH1216" s="88">
        <v>7</v>
      </c>
      <c r="AI1216" s="145"/>
      <c r="AJ1216" s="145"/>
      <c r="AK1216" s="88">
        <v>1</v>
      </c>
      <c r="AL1216" s="145"/>
      <c r="AM1216" s="88">
        <v>1</v>
      </c>
      <c r="AN1216" s="88">
        <v>4</v>
      </c>
      <c r="AO1216" s="340"/>
      <c r="AP1216" s="340"/>
      <c r="AQ1216" s="358"/>
      <c r="AR1216" s="358"/>
      <c r="AS1216" s="358"/>
      <c r="AT1216" s="153"/>
      <c r="AU1216" s="88"/>
      <c r="AV1216" s="145"/>
      <c r="AW1216" s="148">
        <v>0</v>
      </c>
      <c r="AX1216" s="148">
        <v>0</v>
      </c>
      <c r="AY1216" s="351"/>
      <c r="AZ1216" s="148"/>
      <c r="BA1216" s="148"/>
      <c r="BB1216" s="351"/>
      <c r="BC1216" s="351"/>
      <c r="BD1216" s="148"/>
      <c r="BE1216" s="148"/>
      <c r="BF1216" s="354">
        <v>0</v>
      </c>
      <c r="BG1216" s="145"/>
      <c r="BH1216" s="148">
        <v>0</v>
      </c>
      <c r="BI1216" s="350"/>
      <c r="BJ1216" s="360"/>
      <c r="BK1216" s="343"/>
      <c r="BL1216" s="351"/>
      <c r="BM1216" s="351"/>
      <c r="BN1216" s="148"/>
      <c r="BO1216" s="148">
        <v>11</v>
      </c>
      <c r="BP1216" s="351"/>
      <c r="BQ1216" s="344">
        <v>0</v>
      </c>
      <c r="BR1216" s="145"/>
      <c r="BS1216" s="145"/>
      <c r="BT1216" s="145"/>
      <c r="BU1216" s="354"/>
      <c r="BV1216" s="344"/>
      <c r="BW1216" s="145"/>
      <c r="BX1216" s="145"/>
      <c r="BY1216" s="88">
        <v>1</v>
      </c>
      <c r="BZ1216" s="88">
        <v>7</v>
      </c>
      <c r="CA1216" s="355">
        <v>0</v>
      </c>
      <c r="CB1216" s="338">
        <v>0</v>
      </c>
      <c r="CC1216" s="344">
        <v>0</v>
      </c>
      <c r="CD1216" s="145">
        <v>1</v>
      </c>
      <c r="CE1216" s="145">
        <v>15</v>
      </c>
      <c r="CF1216" s="146">
        <v>0</v>
      </c>
      <c r="CG1216" s="349">
        <v>5</v>
      </c>
      <c r="CH1216" s="349">
        <v>7</v>
      </c>
      <c r="CI1216" s="350"/>
      <c r="CJ1216" s="351">
        <v>1</v>
      </c>
      <c r="CK1216" s="338"/>
      <c r="CL1216" s="145"/>
      <c r="CM1216" s="145"/>
      <c r="CN1216" s="338"/>
      <c r="CO1216" s="344">
        <v>5</v>
      </c>
    </row>
    <row r="1217" spans="1:93" ht="24" customHeight="1" x14ac:dyDescent="0.3">
      <c r="A1217" s="345" t="s">
        <v>4030</v>
      </c>
      <c r="B1217" s="328" t="s">
        <v>4031</v>
      </c>
      <c r="C1217" s="329" t="s">
        <v>1972</v>
      </c>
      <c r="D1217" s="330">
        <f t="shared" si="52"/>
        <v>3</v>
      </c>
      <c r="E1217" s="331">
        <f t="shared" si="53"/>
        <v>3</v>
      </c>
      <c r="F1217" s="331">
        <f t="shared" si="54"/>
        <v>0</v>
      </c>
      <c r="G1217" s="331">
        <f t="shared" si="55"/>
        <v>0</v>
      </c>
      <c r="H1217" s="331">
        <f t="shared" si="56"/>
        <v>0</v>
      </c>
      <c r="I1217" s="331">
        <f t="shared" si="57"/>
        <v>0</v>
      </c>
      <c r="J1217" s="331">
        <f t="shared" si="58"/>
        <v>0</v>
      </c>
      <c r="K1217" s="331">
        <f t="shared" si="59"/>
        <v>0</v>
      </c>
      <c r="L1217" s="331">
        <f t="shared" si="60"/>
        <v>0</v>
      </c>
      <c r="M1217" s="332">
        <f t="shared" si="61"/>
        <v>0</v>
      </c>
      <c r="N1217" s="333">
        <f t="shared" si="62"/>
        <v>6</v>
      </c>
      <c r="O1217" s="334"/>
      <c r="P1217" s="335">
        <f t="shared" si="63"/>
        <v>6</v>
      </c>
      <c r="Q1217" s="336">
        <f t="shared" si="64"/>
        <v>768</v>
      </c>
      <c r="R1217" s="148"/>
      <c r="S1217" s="148"/>
      <c r="T1217" s="337"/>
      <c r="U1217" s="148"/>
      <c r="V1217" s="148"/>
      <c r="W1217" s="337"/>
      <c r="X1217" s="147"/>
      <c r="Y1217" s="148"/>
      <c r="Z1217" s="147"/>
      <c r="AA1217" s="338">
        <v>0</v>
      </c>
      <c r="AB1217" s="339">
        <v>0</v>
      </c>
      <c r="AC1217" s="148">
        <v>0</v>
      </c>
      <c r="AD1217" s="147"/>
      <c r="AE1217" s="148"/>
      <c r="AF1217" s="147">
        <v>3</v>
      </c>
      <c r="AG1217" s="88">
        <v>0</v>
      </c>
      <c r="AH1217" s="88">
        <v>0</v>
      </c>
      <c r="AI1217" s="145"/>
      <c r="AJ1217" s="145"/>
      <c r="AK1217" s="88"/>
      <c r="AL1217" s="145"/>
      <c r="AM1217" s="88"/>
      <c r="AN1217" s="88"/>
      <c r="AO1217" s="340"/>
      <c r="AP1217" s="340"/>
      <c r="AQ1217" s="358"/>
      <c r="AR1217" s="358"/>
      <c r="AS1217" s="358"/>
      <c r="AT1217" s="153"/>
      <c r="AU1217" s="88"/>
      <c r="AV1217" s="145"/>
      <c r="AW1217" s="148">
        <v>0</v>
      </c>
      <c r="AX1217" s="148">
        <v>0</v>
      </c>
      <c r="AY1217" s="147"/>
      <c r="AZ1217" s="148"/>
      <c r="BA1217" s="148"/>
      <c r="BB1217" s="147"/>
      <c r="BC1217" s="147"/>
      <c r="BD1217" s="148"/>
      <c r="BE1217" s="148"/>
      <c r="BF1217" s="354">
        <v>0</v>
      </c>
      <c r="BG1217" s="145"/>
      <c r="BH1217" s="349">
        <v>0</v>
      </c>
      <c r="BI1217" s="337"/>
      <c r="BJ1217" s="342"/>
      <c r="BK1217" s="343"/>
      <c r="BL1217" s="147"/>
      <c r="BM1217" s="147"/>
      <c r="BN1217" s="148"/>
      <c r="BO1217" s="148">
        <v>3</v>
      </c>
      <c r="BP1217" s="147"/>
      <c r="BQ1217" s="88">
        <v>0</v>
      </c>
      <c r="BR1217" s="352"/>
      <c r="BS1217" s="352"/>
      <c r="BT1217" s="145"/>
      <c r="BU1217" s="354"/>
      <c r="BV1217" s="88"/>
      <c r="BW1217" s="145"/>
      <c r="BX1217" s="145"/>
      <c r="BY1217" s="88"/>
      <c r="BZ1217" s="88"/>
      <c r="CA1217" s="149">
        <v>0</v>
      </c>
      <c r="CB1217" s="354">
        <v>0</v>
      </c>
      <c r="CC1217" s="344">
        <v>0</v>
      </c>
      <c r="CD1217" s="145"/>
      <c r="CE1217" s="145"/>
      <c r="CF1217" s="356">
        <v>0</v>
      </c>
      <c r="CG1217" s="148"/>
      <c r="CH1217" s="148"/>
      <c r="CI1217" s="337"/>
      <c r="CJ1217" s="147"/>
      <c r="CK1217" s="354"/>
      <c r="CL1217" s="145"/>
      <c r="CM1217" s="145"/>
      <c r="CN1217" s="354"/>
      <c r="CO1217" s="344"/>
    </row>
    <row r="1218" spans="1:93" ht="24" customHeight="1" x14ac:dyDescent="0.3">
      <c r="A1218" s="327" t="s">
        <v>4032</v>
      </c>
      <c r="B1218" s="328" t="s">
        <v>4033</v>
      </c>
      <c r="C1218" s="329" t="s">
        <v>4034</v>
      </c>
      <c r="D1218" s="330">
        <f t="shared" si="52"/>
        <v>32</v>
      </c>
      <c r="E1218" s="331">
        <f t="shared" si="53"/>
        <v>31</v>
      </c>
      <c r="F1218" s="331">
        <f t="shared" si="54"/>
        <v>0</v>
      </c>
      <c r="G1218" s="331">
        <f t="shared" si="55"/>
        <v>0</v>
      </c>
      <c r="H1218" s="331">
        <f t="shared" si="56"/>
        <v>0</v>
      </c>
      <c r="I1218" s="331">
        <f t="shared" si="57"/>
        <v>0</v>
      </c>
      <c r="J1218" s="331">
        <f t="shared" si="58"/>
        <v>0</v>
      </c>
      <c r="K1218" s="331">
        <f t="shared" si="59"/>
        <v>0</v>
      </c>
      <c r="L1218" s="331">
        <f t="shared" si="60"/>
        <v>0</v>
      </c>
      <c r="M1218" s="332">
        <f t="shared" si="61"/>
        <v>0</v>
      </c>
      <c r="N1218" s="333">
        <f t="shared" si="62"/>
        <v>63</v>
      </c>
      <c r="O1218" s="334"/>
      <c r="P1218" s="335">
        <f t="shared" si="63"/>
        <v>63</v>
      </c>
      <c r="Q1218" s="336">
        <f t="shared" si="64"/>
        <v>172</v>
      </c>
      <c r="R1218" s="148"/>
      <c r="S1218" s="148"/>
      <c r="T1218" s="350"/>
      <c r="U1218" s="148"/>
      <c r="V1218" s="148"/>
      <c r="W1218" s="350"/>
      <c r="X1218" s="351"/>
      <c r="Y1218" s="148"/>
      <c r="Z1218" s="351"/>
      <c r="AA1218" s="338">
        <v>0</v>
      </c>
      <c r="AB1218" s="339">
        <v>0</v>
      </c>
      <c r="AC1218" s="148">
        <v>0</v>
      </c>
      <c r="AD1218" s="351"/>
      <c r="AE1218" s="148">
        <v>31</v>
      </c>
      <c r="AF1218" s="351"/>
      <c r="AG1218" s="144">
        <v>0</v>
      </c>
      <c r="AH1218" s="144">
        <v>0</v>
      </c>
      <c r="AI1218" s="145"/>
      <c r="AJ1218" s="145"/>
      <c r="AK1218" s="144"/>
      <c r="AL1218" s="145"/>
      <c r="AM1218" s="144"/>
      <c r="AN1218" s="144"/>
      <c r="AO1218" s="340"/>
      <c r="AP1218" s="340"/>
      <c r="AQ1218" s="341"/>
      <c r="AR1218" s="341"/>
      <c r="AS1218" s="341"/>
      <c r="AT1218" s="153"/>
      <c r="AU1218" s="144"/>
      <c r="AV1218" s="145"/>
      <c r="AW1218" s="148">
        <v>0</v>
      </c>
      <c r="AX1218" s="148">
        <v>0</v>
      </c>
      <c r="AY1218" s="351"/>
      <c r="AZ1218" s="148"/>
      <c r="BA1218" s="148"/>
      <c r="BB1218" s="351"/>
      <c r="BC1218" s="351"/>
      <c r="BD1218" s="148"/>
      <c r="BE1218" s="148"/>
      <c r="BF1218" s="338">
        <v>0</v>
      </c>
      <c r="BG1218" s="145"/>
      <c r="BH1218" s="349">
        <v>0</v>
      </c>
      <c r="BI1218" s="350"/>
      <c r="BJ1218" s="342"/>
      <c r="BK1218" s="343"/>
      <c r="BL1218" s="351"/>
      <c r="BM1218" s="351"/>
      <c r="BN1218" s="148">
        <v>32</v>
      </c>
      <c r="BO1218" s="148"/>
      <c r="BP1218" s="351"/>
      <c r="BQ1218" s="144">
        <v>0</v>
      </c>
      <c r="BR1218" s="145"/>
      <c r="BS1218" s="145"/>
      <c r="BT1218" s="145"/>
      <c r="BU1218" s="338"/>
      <c r="BV1218" s="144"/>
      <c r="BW1218" s="145"/>
      <c r="BX1218" s="145"/>
      <c r="BY1218" s="144"/>
      <c r="BZ1218" s="144"/>
      <c r="CA1218" s="149">
        <v>0</v>
      </c>
      <c r="CB1218" s="338">
        <v>0</v>
      </c>
      <c r="CC1218" s="344">
        <v>0</v>
      </c>
      <c r="CD1218" s="145"/>
      <c r="CE1218" s="145"/>
      <c r="CF1218" s="356">
        <v>0</v>
      </c>
      <c r="CG1218" s="349"/>
      <c r="CH1218" s="349"/>
      <c r="CI1218" s="350"/>
      <c r="CJ1218" s="351"/>
      <c r="CK1218" s="338"/>
      <c r="CL1218" s="145"/>
      <c r="CM1218" s="145"/>
      <c r="CN1218" s="338"/>
      <c r="CO1218" s="344"/>
    </row>
    <row r="1219" spans="1:93" ht="24" customHeight="1" x14ac:dyDescent="0.3">
      <c r="A1219" s="345" t="s">
        <v>4035</v>
      </c>
      <c r="B1219" s="328" t="s">
        <v>4036</v>
      </c>
      <c r="C1219" s="329" t="s">
        <v>2578</v>
      </c>
      <c r="D1219" s="330">
        <f t="shared" si="52"/>
        <v>1</v>
      </c>
      <c r="E1219" s="331">
        <f t="shared" si="53"/>
        <v>1</v>
      </c>
      <c r="F1219" s="331">
        <f t="shared" si="54"/>
        <v>0</v>
      </c>
      <c r="G1219" s="331">
        <f t="shared" si="55"/>
        <v>0</v>
      </c>
      <c r="H1219" s="331">
        <f t="shared" si="56"/>
        <v>0</v>
      </c>
      <c r="I1219" s="331">
        <f t="shared" si="57"/>
        <v>0</v>
      </c>
      <c r="J1219" s="331">
        <f t="shared" si="58"/>
        <v>0</v>
      </c>
      <c r="K1219" s="331">
        <f t="shared" si="59"/>
        <v>0</v>
      </c>
      <c r="L1219" s="331">
        <f t="shared" si="60"/>
        <v>0</v>
      </c>
      <c r="M1219" s="332">
        <f t="shared" si="61"/>
        <v>0</v>
      </c>
      <c r="N1219" s="333">
        <f t="shared" si="62"/>
        <v>2</v>
      </c>
      <c r="O1219" s="334"/>
      <c r="P1219" s="335">
        <f t="shared" si="63"/>
        <v>2</v>
      </c>
      <c r="Q1219" s="336">
        <f t="shared" si="64"/>
        <v>930</v>
      </c>
      <c r="R1219" s="148">
        <v>1</v>
      </c>
      <c r="S1219" s="148"/>
      <c r="T1219" s="370"/>
      <c r="U1219" s="148"/>
      <c r="V1219" s="148"/>
      <c r="W1219" s="370"/>
      <c r="X1219" s="351"/>
      <c r="Y1219" s="148"/>
      <c r="Z1219" s="351">
        <v>1</v>
      </c>
      <c r="AA1219" s="338">
        <v>0</v>
      </c>
      <c r="AB1219" s="339">
        <v>0</v>
      </c>
      <c r="AC1219" s="148">
        <v>0</v>
      </c>
      <c r="AD1219" s="351"/>
      <c r="AE1219" s="148"/>
      <c r="AF1219" s="351"/>
      <c r="AG1219" s="88">
        <v>0</v>
      </c>
      <c r="AH1219" s="88">
        <v>0</v>
      </c>
      <c r="AI1219" s="145"/>
      <c r="AJ1219" s="145"/>
      <c r="AK1219" s="88"/>
      <c r="AL1219" s="145"/>
      <c r="AM1219" s="88"/>
      <c r="AN1219" s="88"/>
      <c r="AO1219" s="340"/>
      <c r="AP1219" s="340"/>
      <c r="AQ1219" s="358"/>
      <c r="AR1219" s="358"/>
      <c r="AS1219" s="358"/>
      <c r="AT1219" s="153"/>
      <c r="AU1219" s="88"/>
      <c r="AV1219" s="145"/>
      <c r="AW1219" s="148">
        <v>0</v>
      </c>
      <c r="AX1219" s="148">
        <v>0</v>
      </c>
      <c r="AY1219" s="351"/>
      <c r="AZ1219" s="148"/>
      <c r="BA1219" s="148"/>
      <c r="BB1219" s="351"/>
      <c r="BC1219" s="351"/>
      <c r="BD1219" s="148"/>
      <c r="BE1219" s="148"/>
      <c r="BF1219" s="354">
        <v>0</v>
      </c>
      <c r="BG1219" s="145"/>
      <c r="BH1219" s="148">
        <v>0</v>
      </c>
      <c r="BI1219" s="370"/>
      <c r="BJ1219" s="342"/>
      <c r="BK1219" s="343"/>
      <c r="BL1219" s="351"/>
      <c r="BM1219" s="351"/>
      <c r="BN1219" s="148"/>
      <c r="BO1219" s="148"/>
      <c r="BP1219" s="351"/>
      <c r="BQ1219" s="144">
        <v>0</v>
      </c>
      <c r="BR1219" s="145"/>
      <c r="BS1219" s="145"/>
      <c r="BT1219" s="145"/>
      <c r="BU1219" s="354"/>
      <c r="BV1219" s="144"/>
      <c r="BW1219" s="145"/>
      <c r="BX1219" s="145"/>
      <c r="BY1219" s="88"/>
      <c r="BZ1219" s="88"/>
      <c r="CA1219" s="355">
        <v>0</v>
      </c>
      <c r="CB1219" s="338">
        <v>0</v>
      </c>
      <c r="CC1219" s="88">
        <v>0</v>
      </c>
      <c r="CD1219" s="145"/>
      <c r="CE1219" s="145"/>
      <c r="CF1219" s="146">
        <v>0</v>
      </c>
      <c r="CG1219" s="349"/>
      <c r="CH1219" s="349"/>
      <c r="CI1219" s="370"/>
      <c r="CJ1219" s="351"/>
      <c r="CK1219" s="338"/>
      <c r="CL1219" s="145"/>
      <c r="CM1219" s="145"/>
      <c r="CN1219" s="338"/>
      <c r="CO1219" s="88"/>
    </row>
    <row r="1220" spans="1:93" ht="24" customHeight="1" x14ac:dyDescent="0.3">
      <c r="A1220" s="345" t="s">
        <v>1593</v>
      </c>
      <c r="B1220" s="328" t="s">
        <v>1594</v>
      </c>
      <c r="C1220" s="329" t="s">
        <v>483</v>
      </c>
      <c r="D1220" s="330">
        <f t="shared" si="52"/>
        <v>1</v>
      </c>
      <c r="E1220" s="331">
        <f t="shared" si="53"/>
        <v>1</v>
      </c>
      <c r="F1220" s="331">
        <f t="shared" si="54"/>
        <v>1</v>
      </c>
      <c r="G1220" s="331">
        <f t="shared" si="55"/>
        <v>0</v>
      </c>
      <c r="H1220" s="331">
        <f t="shared" si="56"/>
        <v>0</v>
      </c>
      <c r="I1220" s="331">
        <f t="shared" si="57"/>
        <v>0</v>
      </c>
      <c r="J1220" s="331">
        <f t="shared" si="58"/>
        <v>0</v>
      </c>
      <c r="K1220" s="331">
        <f t="shared" si="59"/>
        <v>0</v>
      </c>
      <c r="L1220" s="331">
        <f t="shared" si="60"/>
        <v>0</v>
      </c>
      <c r="M1220" s="332">
        <f t="shared" si="61"/>
        <v>0</v>
      </c>
      <c r="N1220" s="333">
        <f t="shared" si="62"/>
        <v>3</v>
      </c>
      <c r="O1220" s="334"/>
      <c r="P1220" s="335">
        <f t="shared" si="63"/>
        <v>3</v>
      </c>
      <c r="Q1220" s="336">
        <f t="shared" si="64"/>
        <v>862</v>
      </c>
      <c r="R1220" s="148"/>
      <c r="S1220" s="148"/>
      <c r="T1220" s="350"/>
      <c r="U1220" s="148"/>
      <c r="V1220" s="148"/>
      <c r="W1220" s="350"/>
      <c r="X1220" s="351"/>
      <c r="Y1220" s="148"/>
      <c r="Z1220" s="351"/>
      <c r="AA1220" s="338">
        <v>0</v>
      </c>
      <c r="AB1220" s="339">
        <v>0</v>
      </c>
      <c r="AC1220" s="349">
        <v>0</v>
      </c>
      <c r="AD1220" s="351"/>
      <c r="AE1220" s="148"/>
      <c r="AF1220" s="351"/>
      <c r="AG1220" s="144">
        <v>0</v>
      </c>
      <c r="AH1220" s="144">
        <v>0</v>
      </c>
      <c r="AI1220" s="145"/>
      <c r="AJ1220" s="145"/>
      <c r="AK1220" s="144">
        <v>1</v>
      </c>
      <c r="AL1220" s="145"/>
      <c r="AM1220" s="144"/>
      <c r="AN1220" s="144"/>
      <c r="AO1220" s="340"/>
      <c r="AP1220" s="340"/>
      <c r="AQ1220" s="341"/>
      <c r="AR1220" s="341"/>
      <c r="AS1220" s="341"/>
      <c r="AT1220" s="153"/>
      <c r="AU1220" s="144"/>
      <c r="AV1220" s="145"/>
      <c r="AW1220" s="148">
        <v>0</v>
      </c>
      <c r="AX1220" s="148">
        <v>0</v>
      </c>
      <c r="AY1220" s="351"/>
      <c r="AZ1220" s="148"/>
      <c r="BA1220" s="148"/>
      <c r="BB1220" s="351"/>
      <c r="BC1220" s="351"/>
      <c r="BD1220" s="148"/>
      <c r="BE1220" s="148"/>
      <c r="BF1220" s="338">
        <v>0</v>
      </c>
      <c r="BG1220" s="145"/>
      <c r="BH1220" s="148">
        <v>0</v>
      </c>
      <c r="BI1220" s="350"/>
      <c r="BJ1220" s="360"/>
      <c r="BK1220" s="343"/>
      <c r="BL1220" s="351"/>
      <c r="BM1220" s="351"/>
      <c r="BN1220" s="148"/>
      <c r="BO1220" s="148"/>
      <c r="BP1220" s="351"/>
      <c r="BQ1220" s="144">
        <v>0</v>
      </c>
      <c r="BR1220" s="145"/>
      <c r="BS1220" s="145"/>
      <c r="BT1220" s="145"/>
      <c r="BU1220" s="338"/>
      <c r="BV1220" s="144">
        <v>1</v>
      </c>
      <c r="BW1220" s="145"/>
      <c r="BX1220" s="145"/>
      <c r="BY1220" s="144"/>
      <c r="BZ1220" s="144"/>
      <c r="CA1220" s="149">
        <v>0</v>
      </c>
      <c r="CB1220" s="338">
        <v>0</v>
      </c>
      <c r="CC1220" s="344">
        <v>0</v>
      </c>
      <c r="CD1220" s="145"/>
      <c r="CE1220" s="145"/>
      <c r="CF1220" s="356">
        <v>1</v>
      </c>
      <c r="CG1220" s="349"/>
      <c r="CH1220" s="349"/>
      <c r="CI1220" s="350"/>
      <c r="CJ1220" s="351"/>
      <c r="CK1220" s="338"/>
      <c r="CL1220" s="145"/>
      <c r="CM1220" s="145"/>
      <c r="CN1220" s="338"/>
      <c r="CO1220" s="344"/>
    </row>
    <row r="1221" spans="1:93" ht="24" customHeight="1" x14ac:dyDescent="0.3">
      <c r="A1221" s="327" t="s">
        <v>4037</v>
      </c>
      <c r="B1221" s="328" t="s">
        <v>4038</v>
      </c>
      <c r="C1221" s="329" t="s">
        <v>598</v>
      </c>
      <c r="D1221" s="330">
        <f t="shared" si="52"/>
        <v>0</v>
      </c>
      <c r="E1221" s="331">
        <f t="shared" si="53"/>
        <v>0</v>
      </c>
      <c r="F1221" s="331">
        <f t="shared" si="54"/>
        <v>0</v>
      </c>
      <c r="G1221" s="331">
        <f t="shared" si="55"/>
        <v>0</v>
      </c>
      <c r="H1221" s="331">
        <f t="shared" si="56"/>
        <v>0</v>
      </c>
      <c r="I1221" s="331">
        <f t="shared" si="57"/>
        <v>0</v>
      </c>
      <c r="J1221" s="331">
        <f t="shared" si="58"/>
        <v>0</v>
      </c>
      <c r="K1221" s="331">
        <f t="shared" si="59"/>
        <v>0</v>
      </c>
      <c r="L1221" s="331">
        <f t="shared" si="60"/>
        <v>0</v>
      </c>
      <c r="M1221" s="332">
        <f t="shared" si="61"/>
        <v>0</v>
      </c>
      <c r="N1221" s="333">
        <f t="shared" si="62"/>
        <v>0</v>
      </c>
      <c r="O1221" s="334"/>
      <c r="P1221" s="335">
        <f t="shared" si="63"/>
        <v>0</v>
      </c>
      <c r="Q1221" s="336" t="str">
        <f t="shared" si="64"/>
        <v/>
      </c>
      <c r="R1221" s="349"/>
      <c r="S1221" s="349"/>
      <c r="T1221" s="350"/>
      <c r="U1221" s="349"/>
      <c r="V1221" s="349"/>
      <c r="W1221" s="350"/>
      <c r="X1221" s="351"/>
      <c r="Y1221" s="349"/>
      <c r="Z1221" s="351"/>
      <c r="AA1221" s="338">
        <v>0</v>
      </c>
      <c r="AB1221" s="339">
        <v>0</v>
      </c>
      <c r="AC1221" s="148">
        <v>0</v>
      </c>
      <c r="AD1221" s="351"/>
      <c r="AE1221" s="349"/>
      <c r="AF1221" s="351"/>
      <c r="AG1221" s="144">
        <v>0</v>
      </c>
      <c r="AH1221" s="144">
        <v>0</v>
      </c>
      <c r="AI1221" s="145"/>
      <c r="AJ1221" s="145"/>
      <c r="AK1221" s="144"/>
      <c r="AL1221" s="145"/>
      <c r="AM1221" s="144"/>
      <c r="AN1221" s="144"/>
      <c r="AO1221" s="340"/>
      <c r="AP1221" s="340"/>
      <c r="AQ1221" s="341"/>
      <c r="AR1221" s="341"/>
      <c r="AS1221" s="341"/>
      <c r="AT1221" s="153"/>
      <c r="AU1221" s="144"/>
      <c r="AV1221" s="145"/>
      <c r="AW1221" s="148">
        <v>0</v>
      </c>
      <c r="AX1221" s="148">
        <v>0</v>
      </c>
      <c r="AY1221" s="351"/>
      <c r="AZ1221" s="148"/>
      <c r="BA1221" s="148"/>
      <c r="BB1221" s="351"/>
      <c r="BC1221" s="351"/>
      <c r="BD1221" s="148"/>
      <c r="BE1221" s="148"/>
      <c r="BF1221" s="338">
        <v>0</v>
      </c>
      <c r="BG1221" s="145"/>
      <c r="BH1221" s="148">
        <v>0</v>
      </c>
      <c r="BI1221" s="350"/>
      <c r="BJ1221" s="360"/>
      <c r="BK1221" s="343"/>
      <c r="BL1221" s="351"/>
      <c r="BM1221" s="351"/>
      <c r="BN1221" s="148"/>
      <c r="BO1221" s="148"/>
      <c r="BP1221" s="351"/>
      <c r="BQ1221" s="144">
        <v>0</v>
      </c>
      <c r="BR1221" s="145"/>
      <c r="BS1221" s="145"/>
      <c r="BT1221" s="145"/>
      <c r="BU1221" s="338"/>
      <c r="BV1221" s="144"/>
      <c r="BW1221" s="145"/>
      <c r="BX1221" s="145"/>
      <c r="BY1221" s="144"/>
      <c r="BZ1221" s="144"/>
      <c r="CA1221" s="149">
        <v>0</v>
      </c>
      <c r="CB1221" s="338">
        <v>0</v>
      </c>
      <c r="CC1221" s="344">
        <v>0</v>
      </c>
      <c r="CD1221" s="145"/>
      <c r="CE1221" s="145"/>
      <c r="CF1221" s="146">
        <v>0</v>
      </c>
      <c r="CG1221" s="349"/>
      <c r="CH1221" s="349"/>
      <c r="CI1221" s="350"/>
      <c r="CJ1221" s="351"/>
      <c r="CK1221" s="338"/>
      <c r="CL1221" s="145"/>
      <c r="CM1221" s="145"/>
      <c r="CN1221" s="338"/>
      <c r="CO1221" s="344"/>
    </row>
    <row r="1222" spans="1:93" ht="24" customHeight="1" x14ac:dyDescent="0.3">
      <c r="A1222" s="327" t="s">
        <v>4039</v>
      </c>
      <c r="B1222" s="328" t="s">
        <v>4040</v>
      </c>
      <c r="C1222" s="329" t="s">
        <v>1713</v>
      </c>
      <c r="D1222" s="330">
        <f t="shared" si="52"/>
        <v>35</v>
      </c>
      <c r="E1222" s="331">
        <f t="shared" si="53"/>
        <v>6</v>
      </c>
      <c r="F1222" s="331">
        <f t="shared" si="54"/>
        <v>0</v>
      </c>
      <c r="G1222" s="331">
        <f t="shared" si="55"/>
        <v>0</v>
      </c>
      <c r="H1222" s="331">
        <f t="shared" si="56"/>
        <v>0</v>
      </c>
      <c r="I1222" s="331">
        <f t="shared" si="57"/>
        <v>0</v>
      </c>
      <c r="J1222" s="331">
        <f t="shared" si="58"/>
        <v>0</v>
      </c>
      <c r="K1222" s="331">
        <f t="shared" si="59"/>
        <v>0</v>
      </c>
      <c r="L1222" s="331">
        <f t="shared" si="60"/>
        <v>0</v>
      </c>
      <c r="M1222" s="332">
        <f t="shared" si="61"/>
        <v>0</v>
      </c>
      <c r="N1222" s="333">
        <f t="shared" si="62"/>
        <v>41</v>
      </c>
      <c r="O1222" s="334"/>
      <c r="P1222" s="335">
        <f t="shared" si="63"/>
        <v>41</v>
      </c>
      <c r="Q1222" s="336">
        <f t="shared" si="64"/>
        <v>260</v>
      </c>
      <c r="R1222" s="148"/>
      <c r="S1222" s="148"/>
      <c r="T1222" s="337"/>
      <c r="U1222" s="148"/>
      <c r="V1222" s="148"/>
      <c r="W1222" s="337"/>
      <c r="X1222" s="147"/>
      <c r="Y1222" s="148"/>
      <c r="Z1222" s="147"/>
      <c r="AA1222" s="338">
        <v>0</v>
      </c>
      <c r="AB1222" s="339">
        <v>0</v>
      </c>
      <c r="AC1222" s="148">
        <v>0</v>
      </c>
      <c r="AD1222" s="147"/>
      <c r="AE1222" s="148"/>
      <c r="AF1222" s="147"/>
      <c r="AG1222" s="144">
        <v>0</v>
      </c>
      <c r="AH1222" s="144">
        <v>0</v>
      </c>
      <c r="AI1222" s="145"/>
      <c r="AJ1222" s="145"/>
      <c r="AK1222" s="144"/>
      <c r="AL1222" s="145"/>
      <c r="AM1222" s="144"/>
      <c r="AN1222" s="144"/>
      <c r="AO1222" s="340"/>
      <c r="AP1222" s="340">
        <v>35</v>
      </c>
      <c r="AQ1222" s="341"/>
      <c r="AR1222" s="341"/>
      <c r="AS1222" s="341"/>
      <c r="AT1222" s="153"/>
      <c r="AU1222" s="144"/>
      <c r="AV1222" s="145"/>
      <c r="AW1222" s="148">
        <v>0</v>
      </c>
      <c r="AX1222" s="148">
        <v>0</v>
      </c>
      <c r="AY1222" s="147"/>
      <c r="AZ1222" s="148"/>
      <c r="BA1222" s="148"/>
      <c r="BB1222" s="147"/>
      <c r="BC1222" s="147"/>
      <c r="BD1222" s="148"/>
      <c r="BE1222" s="148"/>
      <c r="BF1222" s="338">
        <v>0</v>
      </c>
      <c r="BG1222" s="145"/>
      <c r="BH1222" s="148">
        <v>0</v>
      </c>
      <c r="BI1222" s="337"/>
      <c r="BJ1222" s="360"/>
      <c r="BK1222" s="343"/>
      <c r="BL1222" s="147"/>
      <c r="BM1222" s="147"/>
      <c r="BN1222" s="148"/>
      <c r="BO1222" s="148">
        <v>6</v>
      </c>
      <c r="BP1222" s="147"/>
      <c r="BQ1222" s="144">
        <v>0</v>
      </c>
      <c r="BR1222" s="145"/>
      <c r="BS1222" s="145"/>
      <c r="BT1222" s="145"/>
      <c r="BU1222" s="338"/>
      <c r="BV1222" s="144"/>
      <c r="BW1222" s="145"/>
      <c r="BX1222" s="145"/>
      <c r="BY1222" s="144"/>
      <c r="BZ1222" s="144"/>
      <c r="CA1222" s="149">
        <v>0</v>
      </c>
      <c r="CB1222" s="338">
        <v>0</v>
      </c>
      <c r="CC1222" s="344">
        <v>0</v>
      </c>
      <c r="CD1222" s="145"/>
      <c r="CE1222" s="145"/>
      <c r="CF1222" s="356">
        <v>0</v>
      </c>
      <c r="CG1222" s="148"/>
      <c r="CH1222" s="148"/>
      <c r="CI1222" s="337"/>
      <c r="CJ1222" s="147"/>
      <c r="CK1222" s="338"/>
      <c r="CL1222" s="145"/>
      <c r="CM1222" s="145"/>
      <c r="CN1222" s="338"/>
      <c r="CO1222" s="344"/>
    </row>
    <row r="1223" spans="1:93" ht="24" customHeight="1" x14ac:dyDescent="0.3">
      <c r="A1223" s="327" t="s">
        <v>4041</v>
      </c>
      <c r="B1223" s="328" t="s">
        <v>4042</v>
      </c>
      <c r="C1223" s="329" t="s">
        <v>123</v>
      </c>
      <c r="D1223" s="330">
        <f t="shared" si="52"/>
        <v>0</v>
      </c>
      <c r="E1223" s="331">
        <f t="shared" si="53"/>
        <v>0</v>
      </c>
      <c r="F1223" s="331">
        <f t="shared" si="54"/>
        <v>0</v>
      </c>
      <c r="G1223" s="331">
        <f t="shared" si="55"/>
        <v>0</v>
      </c>
      <c r="H1223" s="331">
        <f t="shared" si="56"/>
        <v>0</v>
      </c>
      <c r="I1223" s="331">
        <f t="shared" si="57"/>
        <v>0</v>
      </c>
      <c r="J1223" s="331">
        <f t="shared" si="58"/>
        <v>0</v>
      </c>
      <c r="K1223" s="331">
        <f t="shared" si="59"/>
        <v>0</v>
      </c>
      <c r="L1223" s="331">
        <f t="shared" si="60"/>
        <v>0</v>
      </c>
      <c r="M1223" s="332">
        <f t="shared" si="61"/>
        <v>0</v>
      </c>
      <c r="N1223" s="333">
        <f t="shared" si="62"/>
        <v>0</v>
      </c>
      <c r="O1223" s="334"/>
      <c r="P1223" s="335">
        <f t="shared" si="63"/>
        <v>0</v>
      </c>
      <c r="Q1223" s="336" t="str">
        <f t="shared" si="64"/>
        <v/>
      </c>
      <c r="R1223" s="148"/>
      <c r="S1223" s="148"/>
      <c r="T1223" s="350"/>
      <c r="U1223" s="148"/>
      <c r="V1223" s="148"/>
      <c r="W1223" s="350"/>
      <c r="X1223" s="351"/>
      <c r="Y1223" s="148"/>
      <c r="Z1223" s="351"/>
      <c r="AA1223" s="354">
        <v>0</v>
      </c>
      <c r="AB1223" s="357">
        <v>0</v>
      </c>
      <c r="AC1223" s="349">
        <v>0</v>
      </c>
      <c r="AD1223" s="351"/>
      <c r="AE1223" s="148"/>
      <c r="AF1223" s="351"/>
      <c r="AG1223" s="144">
        <v>0</v>
      </c>
      <c r="AH1223" s="144">
        <v>0</v>
      </c>
      <c r="AI1223" s="145"/>
      <c r="AJ1223" s="145"/>
      <c r="AK1223" s="144"/>
      <c r="AL1223" s="145"/>
      <c r="AM1223" s="144"/>
      <c r="AN1223" s="144"/>
      <c r="AO1223" s="340"/>
      <c r="AP1223" s="340"/>
      <c r="AQ1223" s="341"/>
      <c r="AR1223" s="341"/>
      <c r="AS1223" s="341"/>
      <c r="AT1223" s="359"/>
      <c r="AU1223" s="144"/>
      <c r="AV1223" s="145"/>
      <c r="AW1223" s="148">
        <v>0</v>
      </c>
      <c r="AX1223" s="148">
        <v>0</v>
      </c>
      <c r="AY1223" s="351"/>
      <c r="AZ1223" s="148"/>
      <c r="BA1223" s="148"/>
      <c r="BB1223" s="351"/>
      <c r="BC1223" s="351"/>
      <c r="BD1223" s="148"/>
      <c r="BE1223" s="148"/>
      <c r="BF1223" s="338">
        <v>0</v>
      </c>
      <c r="BG1223" s="145"/>
      <c r="BH1223" s="349">
        <v>0</v>
      </c>
      <c r="BI1223" s="350"/>
      <c r="BJ1223" s="342"/>
      <c r="BK1223" s="343"/>
      <c r="BL1223" s="351"/>
      <c r="BM1223" s="351"/>
      <c r="BN1223" s="148"/>
      <c r="BO1223" s="148"/>
      <c r="BP1223" s="351"/>
      <c r="BQ1223" s="88">
        <v>0</v>
      </c>
      <c r="BR1223" s="352"/>
      <c r="BS1223" s="352"/>
      <c r="BT1223" s="145"/>
      <c r="BU1223" s="338"/>
      <c r="BV1223" s="88"/>
      <c r="BW1223" s="145"/>
      <c r="BX1223" s="145"/>
      <c r="BY1223" s="144"/>
      <c r="BZ1223" s="144"/>
      <c r="CA1223" s="149">
        <v>0</v>
      </c>
      <c r="CB1223" s="338">
        <v>0</v>
      </c>
      <c r="CC1223" s="344">
        <v>0</v>
      </c>
      <c r="CD1223" s="145"/>
      <c r="CE1223" s="145"/>
      <c r="CF1223" s="146">
        <v>0</v>
      </c>
      <c r="CG1223" s="349"/>
      <c r="CH1223" s="349"/>
      <c r="CI1223" s="350"/>
      <c r="CJ1223" s="351"/>
      <c r="CK1223" s="338"/>
      <c r="CL1223" s="145"/>
      <c r="CM1223" s="145"/>
      <c r="CN1223" s="338"/>
      <c r="CO1223" s="344"/>
    </row>
    <row r="1224" spans="1:93" ht="24" customHeight="1" x14ac:dyDescent="0.3">
      <c r="A1224" s="327" t="s">
        <v>4043</v>
      </c>
      <c r="B1224" s="328" t="s">
        <v>4044</v>
      </c>
      <c r="C1224" s="329" t="s">
        <v>3005</v>
      </c>
      <c r="D1224" s="330">
        <f t="shared" si="52"/>
        <v>0</v>
      </c>
      <c r="E1224" s="331">
        <f t="shared" si="53"/>
        <v>0</v>
      </c>
      <c r="F1224" s="331">
        <f t="shared" si="54"/>
        <v>0</v>
      </c>
      <c r="G1224" s="331">
        <f t="shared" si="55"/>
        <v>0</v>
      </c>
      <c r="H1224" s="331">
        <f t="shared" si="56"/>
        <v>0</v>
      </c>
      <c r="I1224" s="331">
        <f t="shared" si="57"/>
        <v>0</v>
      </c>
      <c r="J1224" s="331">
        <f t="shared" si="58"/>
        <v>0</v>
      </c>
      <c r="K1224" s="331">
        <f t="shared" si="59"/>
        <v>0</v>
      </c>
      <c r="L1224" s="331">
        <f t="shared" si="60"/>
        <v>0</v>
      </c>
      <c r="M1224" s="332">
        <f t="shared" si="61"/>
        <v>0</v>
      </c>
      <c r="N1224" s="333">
        <f t="shared" si="62"/>
        <v>0</v>
      </c>
      <c r="O1224" s="334"/>
      <c r="P1224" s="335">
        <f t="shared" si="63"/>
        <v>0</v>
      </c>
      <c r="Q1224" s="336" t="str">
        <f t="shared" si="64"/>
        <v/>
      </c>
      <c r="R1224" s="148"/>
      <c r="S1224" s="148"/>
      <c r="T1224" s="337"/>
      <c r="U1224" s="148"/>
      <c r="V1224" s="148"/>
      <c r="W1224" s="337"/>
      <c r="X1224" s="147"/>
      <c r="Y1224" s="148"/>
      <c r="Z1224" s="147"/>
      <c r="AA1224" s="354">
        <v>0</v>
      </c>
      <c r="AB1224" s="357">
        <v>0</v>
      </c>
      <c r="AC1224" s="148">
        <v>0</v>
      </c>
      <c r="AD1224" s="147"/>
      <c r="AE1224" s="148"/>
      <c r="AF1224" s="147"/>
      <c r="AG1224" s="88">
        <v>0</v>
      </c>
      <c r="AH1224" s="88">
        <v>0</v>
      </c>
      <c r="AI1224" s="145"/>
      <c r="AJ1224" s="145"/>
      <c r="AK1224" s="88"/>
      <c r="AL1224" s="145"/>
      <c r="AM1224" s="88"/>
      <c r="AN1224" s="88"/>
      <c r="AO1224" s="340"/>
      <c r="AP1224" s="340"/>
      <c r="AQ1224" s="358"/>
      <c r="AR1224" s="358"/>
      <c r="AS1224" s="358"/>
      <c r="AT1224" s="359"/>
      <c r="AU1224" s="88"/>
      <c r="AV1224" s="145"/>
      <c r="AW1224" s="349">
        <v>0</v>
      </c>
      <c r="AX1224" s="349">
        <v>0</v>
      </c>
      <c r="AY1224" s="147"/>
      <c r="AZ1224" s="349"/>
      <c r="BA1224" s="349"/>
      <c r="BB1224" s="147"/>
      <c r="BC1224" s="147"/>
      <c r="BD1224" s="349"/>
      <c r="BE1224" s="349"/>
      <c r="BF1224" s="338">
        <v>0</v>
      </c>
      <c r="BG1224" s="145"/>
      <c r="BH1224" s="349">
        <v>0</v>
      </c>
      <c r="BI1224" s="337"/>
      <c r="BJ1224" s="360"/>
      <c r="BK1224" s="343"/>
      <c r="BL1224" s="147"/>
      <c r="BM1224" s="147"/>
      <c r="BN1224" s="349"/>
      <c r="BO1224" s="349"/>
      <c r="BP1224" s="147"/>
      <c r="BQ1224" s="88">
        <v>0</v>
      </c>
      <c r="BR1224" s="352"/>
      <c r="BS1224" s="352"/>
      <c r="BT1224" s="145"/>
      <c r="BU1224" s="338"/>
      <c r="BV1224" s="88"/>
      <c r="BW1224" s="145"/>
      <c r="BX1224" s="145"/>
      <c r="BY1224" s="88"/>
      <c r="BZ1224" s="88"/>
      <c r="CA1224" s="149">
        <v>0</v>
      </c>
      <c r="CB1224" s="338">
        <v>0</v>
      </c>
      <c r="CC1224" s="344">
        <v>0</v>
      </c>
      <c r="CD1224" s="145"/>
      <c r="CE1224" s="145"/>
      <c r="CF1224" s="146">
        <v>0</v>
      </c>
      <c r="CG1224" s="148"/>
      <c r="CH1224" s="148"/>
      <c r="CI1224" s="337"/>
      <c r="CJ1224" s="147"/>
      <c r="CK1224" s="338"/>
      <c r="CL1224" s="145"/>
      <c r="CM1224" s="145"/>
      <c r="CN1224" s="338"/>
      <c r="CO1224" s="344"/>
    </row>
    <row r="1225" spans="1:93" ht="24" customHeight="1" x14ac:dyDescent="0.3">
      <c r="A1225" s="327">
        <v>7508130</v>
      </c>
      <c r="B1225" s="328" t="s">
        <v>4045</v>
      </c>
      <c r="C1225" s="329" t="s">
        <v>2253</v>
      </c>
      <c r="D1225" s="330">
        <f t="shared" si="52"/>
        <v>0</v>
      </c>
      <c r="E1225" s="331">
        <f t="shared" si="53"/>
        <v>0</v>
      </c>
      <c r="F1225" s="331">
        <f t="shared" si="54"/>
        <v>0</v>
      </c>
      <c r="G1225" s="331">
        <f t="shared" si="55"/>
        <v>0</v>
      </c>
      <c r="H1225" s="331">
        <f t="shared" si="56"/>
        <v>0</v>
      </c>
      <c r="I1225" s="331">
        <f t="shared" si="57"/>
        <v>0</v>
      </c>
      <c r="J1225" s="331">
        <f t="shared" si="58"/>
        <v>0</v>
      </c>
      <c r="K1225" s="331">
        <f t="shared" si="59"/>
        <v>0</v>
      </c>
      <c r="L1225" s="331">
        <f t="shared" si="60"/>
        <v>0</v>
      </c>
      <c r="M1225" s="332">
        <f t="shared" si="61"/>
        <v>0</v>
      </c>
      <c r="N1225" s="333">
        <f t="shared" si="62"/>
        <v>0</v>
      </c>
      <c r="O1225" s="334"/>
      <c r="P1225" s="335">
        <f t="shared" si="63"/>
        <v>0</v>
      </c>
      <c r="Q1225" s="336" t="str">
        <f t="shared" si="64"/>
        <v/>
      </c>
      <c r="R1225" s="148"/>
      <c r="S1225" s="148"/>
      <c r="T1225" s="350"/>
      <c r="U1225" s="148"/>
      <c r="V1225" s="148"/>
      <c r="W1225" s="350"/>
      <c r="X1225" s="351"/>
      <c r="Y1225" s="148"/>
      <c r="Z1225" s="351"/>
      <c r="AA1225" s="338">
        <v>0</v>
      </c>
      <c r="AB1225" s="339">
        <v>0</v>
      </c>
      <c r="AC1225" s="148">
        <v>0</v>
      </c>
      <c r="AD1225" s="351"/>
      <c r="AE1225" s="148"/>
      <c r="AF1225" s="351"/>
      <c r="AG1225" s="144">
        <v>0</v>
      </c>
      <c r="AH1225" s="144">
        <v>0</v>
      </c>
      <c r="AI1225" s="145"/>
      <c r="AJ1225" s="145"/>
      <c r="AK1225" s="144"/>
      <c r="AL1225" s="145"/>
      <c r="AM1225" s="144"/>
      <c r="AN1225" s="144"/>
      <c r="AO1225" s="340"/>
      <c r="AP1225" s="340"/>
      <c r="AQ1225" s="341"/>
      <c r="AR1225" s="341"/>
      <c r="AS1225" s="341"/>
      <c r="AT1225" s="153"/>
      <c r="AU1225" s="144"/>
      <c r="AV1225" s="145"/>
      <c r="AW1225" s="148">
        <v>0</v>
      </c>
      <c r="AX1225" s="148">
        <v>0</v>
      </c>
      <c r="AY1225" s="351"/>
      <c r="AZ1225" s="148"/>
      <c r="BA1225" s="148"/>
      <c r="BB1225" s="351"/>
      <c r="BC1225" s="351"/>
      <c r="BD1225" s="148"/>
      <c r="BE1225" s="148"/>
      <c r="BF1225" s="354">
        <v>0</v>
      </c>
      <c r="BG1225" s="145"/>
      <c r="BH1225" s="148">
        <v>0</v>
      </c>
      <c r="BI1225" s="350"/>
      <c r="BJ1225" s="342"/>
      <c r="BK1225" s="343"/>
      <c r="BL1225" s="351"/>
      <c r="BM1225" s="351"/>
      <c r="BN1225" s="148"/>
      <c r="BO1225" s="148"/>
      <c r="BP1225" s="351"/>
      <c r="BQ1225" s="144">
        <v>0</v>
      </c>
      <c r="BR1225" s="145"/>
      <c r="BS1225" s="145"/>
      <c r="BT1225" s="145"/>
      <c r="BU1225" s="354"/>
      <c r="BV1225" s="144"/>
      <c r="BW1225" s="145"/>
      <c r="BX1225" s="145"/>
      <c r="BY1225" s="144"/>
      <c r="BZ1225" s="144"/>
      <c r="CA1225" s="149">
        <v>0</v>
      </c>
      <c r="CB1225" s="338">
        <v>0</v>
      </c>
      <c r="CC1225" s="344">
        <v>0</v>
      </c>
      <c r="CD1225" s="145"/>
      <c r="CE1225" s="145"/>
      <c r="CF1225" s="146">
        <v>0</v>
      </c>
      <c r="CG1225" s="349"/>
      <c r="CH1225" s="349"/>
      <c r="CI1225" s="350"/>
      <c r="CJ1225" s="351"/>
      <c r="CK1225" s="338"/>
      <c r="CL1225" s="145"/>
      <c r="CM1225" s="145"/>
      <c r="CN1225" s="338"/>
      <c r="CO1225" s="344"/>
    </row>
    <row r="1226" spans="1:93" ht="24" customHeight="1" x14ac:dyDescent="0.3">
      <c r="A1226" s="327" t="s">
        <v>4046</v>
      </c>
      <c r="B1226" s="328" t="s">
        <v>4047</v>
      </c>
      <c r="C1226" s="329" t="s">
        <v>1519</v>
      </c>
      <c r="D1226" s="330">
        <f t="shared" si="52"/>
        <v>18</v>
      </c>
      <c r="E1226" s="331">
        <f t="shared" si="53"/>
        <v>7</v>
      </c>
      <c r="F1226" s="331">
        <f t="shared" si="54"/>
        <v>3</v>
      </c>
      <c r="G1226" s="331">
        <f t="shared" si="55"/>
        <v>0</v>
      </c>
      <c r="H1226" s="331">
        <f t="shared" si="56"/>
        <v>0</v>
      </c>
      <c r="I1226" s="331">
        <f t="shared" si="57"/>
        <v>0</v>
      </c>
      <c r="J1226" s="331">
        <f t="shared" si="58"/>
        <v>0</v>
      </c>
      <c r="K1226" s="331">
        <f t="shared" si="59"/>
        <v>0</v>
      </c>
      <c r="L1226" s="331">
        <f t="shared" si="60"/>
        <v>0</v>
      </c>
      <c r="M1226" s="332">
        <f t="shared" si="61"/>
        <v>0</v>
      </c>
      <c r="N1226" s="333">
        <f t="shared" si="62"/>
        <v>28</v>
      </c>
      <c r="O1226" s="334"/>
      <c r="P1226" s="335">
        <f t="shared" si="63"/>
        <v>28</v>
      </c>
      <c r="Q1226" s="336">
        <f t="shared" si="64"/>
        <v>367</v>
      </c>
      <c r="R1226" s="349"/>
      <c r="S1226" s="349"/>
      <c r="T1226" s="337"/>
      <c r="U1226" s="349"/>
      <c r="V1226" s="349"/>
      <c r="W1226" s="337"/>
      <c r="X1226" s="147"/>
      <c r="Y1226" s="349"/>
      <c r="Z1226" s="147"/>
      <c r="AA1226" s="354">
        <v>0</v>
      </c>
      <c r="AB1226" s="357">
        <v>0</v>
      </c>
      <c r="AC1226" s="148">
        <v>0</v>
      </c>
      <c r="AD1226" s="147"/>
      <c r="AE1226" s="349"/>
      <c r="AF1226" s="147">
        <v>3</v>
      </c>
      <c r="AG1226" s="144">
        <v>0</v>
      </c>
      <c r="AH1226" s="144">
        <v>0</v>
      </c>
      <c r="AI1226" s="145"/>
      <c r="AJ1226" s="145"/>
      <c r="AK1226" s="144"/>
      <c r="AL1226" s="145"/>
      <c r="AM1226" s="144"/>
      <c r="AN1226" s="144"/>
      <c r="AO1226" s="340"/>
      <c r="AP1226" s="340"/>
      <c r="AQ1226" s="341"/>
      <c r="AR1226" s="341"/>
      <c r="AS1226" s="341"/>
      <c r="AT1226" s="359"/>
      <c r="AU1226" s="144"/>
      <c r="AV1226" s="145"/>
      <c r="AW1226" s="349">
        <v>0</v>
      </c>
      <c r="AX1226" s="349">
        <v>0</v>
      </c>
      <c r="AY1226" s="147"/>
      <c r="AZ1226" s="349"/>
      <c r="BA1226" s="349"/>
      <c r="BB1226" s="147"/>
      <c r="BC1226" s="147">
        <v>7</v>
      </c>
      <c r="BD1226" s="349"/>
      <c r="BE1226" s="349"/>
      <c r="BF1226" s="338">
        <v>0</v>
      </c>
      <c r="BG1226" s="145"/>
      <c r="BH1226" s="148">
        <v>0</v>
      </c>
      <c r="BI1226" s="337"/>
      <c r="BJ1226" s="342"/>
      <c r="BK1226" s="343"/>
      <c r="BL1226" s="147"/>
      <c r="BM1226" s="147"/>
      <c r="BN1226" s="349"/>
      <c r="BO1226" s="349">
        <v>18</v>
      </c>
      <c r="BP1226" s="147"/>
      <c r="BQ1226" s="88">
        <v>0</v>
      </c>
      <c r="BR1226" s="352"/>
      <c r="BS1226" s="352"/>
      <c r="BT1226" s="145"/>
      <c r="BU1226" s="338"/>
      <c r="BV1226" s="88"/>
      <c r="BW1226" s="145"/>
      <c r="BX1226" s="145"/>
      <c r="BY1226" s="144"/>
      <c r="BZ1226" s="144"/>
      <c r="CA1226" s="149">
        <v>0</v>
      </c>
      <c r="CB1226" s="354">
        <v>0</v>
      </c>
      <c r="CC1226" s="344">
        <v>0</v>
      </c>
      <c r="CD1226" s="145"/>
      <c r="CE1226" s="145"/>
      <c r="CF1226" s="146">
        <v>0</v>
      </c>
      <c r="CG1226" s="148"/>
      <c r="CH1226" s="148"/>
      <c r="CI1226" s="337"/>
      <c r="CJ1226" s="147"/>
      <c r="CK1226" s="354"/>
      <c r="CL1226" s="145"/>
      <c r="CM1226" s="145"/>
      <c r="CN1226" s="354"/>
      <c r="CO1226" s="344"/>
    </row>
    <row r="1227" spans="1:93" ht="24" customHeight="1" x14ac:dyDescent="0.3">
      <c r="A1227" s="346" t="s">
        <v>4048</v>
      </c>
      <c r="B1227" s="347" t="s">
        <v>4049</v>
      </c>
      <c r="C1227" s="348" t="s">
        <v>1540</v>
      </c>
      <c r="D1227" s="330">
        <f t="shared" si="52"/>
        <v>15</v>
      </c>
      <c r="E1227" s="331">
        <f t="shared" si="53"/>
        <v>0</v>
      </c>
      <c r="F1227" s="331">
        <f t="shared" si="54"/>
        <v>0</v>
      </c>
      <c r="G1227" s="331">
        <f t="shared" si="55"/>
        <v>0</v>
      </c>
      <c r="H1227" s="331">
        <f t="shared" si="56"/>
        <v>0</v>
      </c>
      <c r="I1227" s="331">
        <f t="shared" si="57"/>
        <v>0</v>
      </c>
      <c r="J1227" s="331">
        <f t="shared" si="58"/>
        <v>0</v>
      </c>
      <c r="K1227" s="331">
        <f t="shared" si="59"/>
        <v>0</v>
      </c>
      <c r="L1227" s="331">
        <f t="shared" si="60"/>
        <v>0</v>
      </c>
      <c r="M1227" s="332">
        <f t="shared" si="61"/>
        <v>0</v>
      </c>
      <c r="N1227" s="369">
        <f t="shared" si="62"/>
        <v>15</v>
      </c>
      <c r="O1227" s="334"/>
      <c r="P1227" s="335">
        <f t="shared" si="63"/>
        <v>15</v>
      </c>
      <c r="Q1227" s="336">
        <f t="shared" si="64"/>
        <v>550</v>
      </c>
      <c r="R1227" s="349"/>
      <c r="S1227" s="349"/>
      <c r="T1227" s="337"/>
      <c r="U1227" s="349"/>
      <c r="V1227" s="349"/>
      <c r="W1227" s="337"/>
      <c r="X1227" s="147"/>
      <c r="Y1227" s="349"/>
      <c r="Z1227" s="147"/>
      <c r="AA1227" s="338">
        <v>0</v>
      </c>
      <c r="AB1227" s="339">
        <v>0</v>
      </c>
      <c r="AC1227" s="148">
        <v>0</v>
      </c>
      <c r="AD1227" s="147"/>
      <c r="AE1227" s="349"/>
      <c r="AF1227" s="147">
        <v>15</v>
      </c>
      <c r="AG1227" s="144">
        <v>0</v>
      </c>
      <c r="AH1227" s="144">
        <v>0</v>
      </c>
      <c r="AI1227" s="352"/>
      <c r="AJ1227" s="352"/>
      <c r="AK1227" s="144"/>
      <c r="AL1227" s="352"/>
      <c r="AM1227" s="144"/>
      <c r="AN1227" s="144"/>
      <c r="AO1227" s="353"/>
      <c r="AP1227" s="353"/>
      <c r="AQ1227" s="341"/>
      <c r="AR1227" s="341"/>
      <c r="AS1227" s="341"/>
      <c r="AT1227" s="153"/>
      <c r="AU1227" s="144"/>
      <c r="AV1227" s="352"/>
      <c r="AW1227" s="148">
        <v>0</v>
      </c>
      <c r="AX1227" s="148">
        <v>0</v>
      </c>
      <c r="AY1227" s="147"/>
      <c r="AZ1227" s="148"/>
      <c r="BA1227" s="148"/>
      <c r="BB1227" s="147"/>
      <c r="BC1227" s="147"/>
      <c r="BD1227" s="148"/>
      <c r="BE1227" s="148"/>
      <c r="BF1227" s="338">
        <v>0</v>
      </c>
      <c r="BG1227" s="352"/>
      <c r="BH1227" s="349">
        <v>0</v>
      </c>
      <c r="BI1227" s="337"/>
      <c r="BJ1227" s="360"/>
      <c r="BK1227" s="343"/>
      <c r="BL1227" s="147"/>
      <c r="BM1227" s="147"/>
      <c r="BN1227" s="148"/>
      <c r="BO1227" s="148"/>
      <c r="BP1227" s="147"/>
      <c r="BQ1227" s="144">
        <v>0</v>
      </c>
      <c r="BR1227" s="352"/>
      <c r="BS1227" s="352"/>
      <c r="BT1227" s="352"/>
      <c r="BU1227" s="338"/>
      <c r="BV1227" s="144"/>
      <c r="BW1227" s="352"/>
      <c r="BX1227" s="352"/>
      <c r="BY1227" s="144"/>
      <c r="BZ1227" s="144"/>
      <c r="CA1227" s="149">
        <v>0</v>
      </c>
      <c r="CB1227" s="338">
        <v>0</v>
      </c>
      <c r="CC1227" s="344">
        <v>0</v>
      </c>
      <c r="CD1227" s="352"/>
      <c r="CE1227" s="352"/>
      <c r="CF1227" s="146">
        <v>0</v>
      </c>
      <c r="CG1227" s="148"/>
      <c r="CH1227" s="148"/>
      <c r="CI1227" s="337"/>
      <c r="CJ1227" s="147"/>
      <c r="CK1227" s="338"/>
      <c r="CL1227" s="352"/>
      <c r="CM1227" s="352"/>
      <c r="CN1227" s="338"/>
      <c r="CO1227" s="344"/>
    </row>
    <row r="1228" spans="1:93" ht="24" customHeight="1" x14ac:dyDescent="0.3">
      <c r="A1228" s="327" t="s">
        <v>4050</v>
      </c>
      <c r="B1228" s="362" t="s">
        <v>4051</v>
      </c>
      <c r="C1228" s="363" t="s">
        <v>661</v>
      </c>
      <c r="D1228" s="330">
        <f t="shared" si="52"/>
        <v>0</v>
      </c>
      <c r="E1228" s="331">
        <f t="shared" si="53"/>
        <v>0</v>
      </c>
      <c r="F1228" s="331">
        <f t="shared" si="54"/>
        <v>0</v>
      </c>
      <c r="G1228" s="331">
        <f t="shared" si="55"/>
        <v>0</v>
      </c>
      <c r="H1228" s="331">
        <f t="shared" si="56"/>
        <v>0</v>
      </c>
      <c r="I1228" s="331">
        <f t="shared" si="57"/>
        <v>0</v>
      </c>
      <c r="J1228" s="331">
        <f t="shared" si="58"/>
        <v>0</v>
      </c>
      <c r="K1228" s="331">
        <f t="shared" si="59"/>
        <v>0</v>
      </c>
      <c r="L1228" s="331">
        <f t="shared" si="60"/>
        <v>0</v>
      </c>
      <c r="M1228" s="332">
        <f t="shared" si="61"/>
        <v>0</v>
      </c>
      <c r="N1228" s="333">
        <f t="shared" si="62"/>
        <v>0</v>
      </c>
      <c r="O1228" s="334"/>
      <c r="P1228" s="335">
        <f t="shared" si="63"/>
        <v>0</v>
      </c>
      <c r="Q1228" s="336" t="str">
        <f t="shared" si="64"/>
        <v/>
      </c>
      <c r="R1228" s="148"/>
      <c r="S1228" s="148"/>
      <c r="T1228" s="337"/>
      <c r="U1228" s="148"/>
      <c r="V1228" s="148"/>
      <c r="W1228" s="337"/>
      <c r="X1228" s="147"/>
      <c r="Y1228" s="148"/>
      <c r="Z1228" s="147"/>
      <c r="AA1228" s="338">
        <v>0</v>
      </c>
      <c r="AB1228" s="339">
        <v>0</v>
      </c>
      <c r="AC1228" s="349">
        <v>0</v>
      </c>
      <c r="AD1228" s="147"/>
      <c r="AE1228" s="148"/>
      <c r="AF1228" s="147"/>
      <c r="AG1228" s="144">
        <v>0</v>
      </c>
      <c r="AH1228" s="144">
        <v>0</v>
      </c>
      <c r="AI1228" s="352"/>
      <c r="AJ1228" s="352"/>
      <c r="AK1228" s="144"/>
      <c r="AL1228" s="352"/>
      <c r="AM1228" s="144"/>
      <c r="AN1228" s="144"/>
      <c r="AO1228" s="353"/>
      <c r="AP1228" s="353"/>
      <c r="AQ1228" s="341"/>
      <c r="AR1228" s="341"/>
      <c r="AS1228" s="341"/>
      <c r="AT1228" s="153"/>
      <c r="AU1228" s="144"/>
      <c r="AV1228" s="352"/>
      <c r="AW1228" s="148">
        <v>0</v>
      </c>
      <c r="AX1228" s="148">
        <v>0</v>
      </c>
      <c r="AY1228" s="147"/>
      <c r="AZ1228" s="148"/>
      <c r="BA1228" s="148"/>
      <c r="BB1228" s="147"/>
      <c r="BC1228" s="147"/>
      <c r="BD1228" s="148"/>
      <c r="BE1228" s="148"/>
      <c r="BF1228" s="338">
        <v>0</v>
      </c>
      <c r="BG1228" s="352"/>
      <c r="BH1228" s="148">
        <v>0</v>
      </c>
      <c r="BI1228" s="337"/>
      <c r="BJ1228" s="342"/>
      <c r="BK1228" s="343"/>
      <c r="BL1228" s="147"/>
      <c r="BM1228" s="147"/>
      <c r="BN1228" s="148"/>
      <c r="BO1228" s="148"/>
      <c r="BP1228" s="147"/>
      <c r="BQ1228" s="144">
        <v>0</v>
      </c>
      <c r="BR1228" s="352"/>
      <c r="BS1228" s="352"/>
      <c r="BT1228" s="352"/>
      <c r="BU1228" s="338"/>
      <c r="BV1228" s="144"/>
      <c r="BW1228" s="352"/>
      <c r="BX1228" s="352"/>
      <c r="BY1228" s="144"/>
      <c r="BZ1228" s="144"/>
      <c r="CA1228" s="355">
        <v>0</v>
      </c>
      <c r="CB1228" s="354">
        <v>0</v>
      </c>
      <c r="CC1228" s="88">
        <v>0</v>
      </c>
      <c r="CD1228" s="352"/>
      <c r="CE1228" s="352"/>
      <c r="CF1228" s="146">
        <v>0</v>
      </c>
      <c r="CG1228" s="148"/>
      <c r="CH1228" s="148"/>
      <c r="CI1228" s="337"/>
      <c r="CJ1228" s="147"/>
      <c r="CK1228" s="354"/>
      <c r="CL1228" s="352"/>
      <c r="CM1228" s="352"/>
      <c r="CN1228" s="354"/>
      <c r="CO1228" s="88"/>
    </row>
    <row r="1229" spans="1:93" ht="24" customHeight="1" x14ac:dyDescent="0.3">
      <c r="A1229" s="346" t="s">
        <v>4052</v>
      </c>
      <c r="B1229" s="366" t="s">
        <v>4053</v>
      </c>
      <c r="C1229" s="367" t="s">
        <v>314</v>
      </c>
      <c r="D1229" s="330">
        <f t="shared" si="52"/>
        <v>48</v>
      </c>
      <c r="E1229" s="331">
        <f t="shared" si="53"/>
        <v>17</v>
      </c>
      <c r="F1229" s="331">
        <f t="shared" si="54"/>
        <v>0</v>
      </c>
      <c r="G1229" s="331">
        <f t="shared" si="55"/>
        <v>0</v>
      </c>
      <c r="H1229" s="331">
        <f t="shared" si="56"/>
        <v>0</v>
      </c>
      <c r="I1229" s="331">
        <f t="shared" si="57"/>
        <v>0</v>
      </c>
      <c r="J1229" s="331">
        <f t="shared" si="58"/>
        <v>0</v>
      </c>
      <c r="K1229" s="331">
        <f t="shared" si="59"/>
        <v>0</v>
      </c>
      <c r="L1229" s="331">
        <f t="shared" si="60"/>
        <v>0</v>
      </c>
      <c r="M1229" s="332">
        <f t="shared" si="61"/>
        <v>0</v>
      </c>
      <c r="N1229" s="333">
        <f t="shared" si="62"/>
        <v>65</v>
      </c>
      <c r="O1229" s="334"/>
      <c r="P1229" s="335">
        <f t="shared" si="63"/>
        <v>65</v>
      </c>
      <c r="Q1229" s="336">
        <f t="shared" si="64"/>
        <v>166</v>
      </c>
      <c r="R1229" s="148"/>
      <c r="S1229" s="148"/>
      <c r="T1229" s="337"/>
      <c r="U1229" s="148"/>
      <c r="V1229" s="148"/>
      <c r="W1229" s="337"/>
      <c r="X1229" s="147"/>
      <c r="Y1229" s="148"/>
      <c r="Z1229" s="147"/>
      <c r="AA1229" s="338">
        <v>0</v>
      </c>
      <c r="AB1229" s="339">
        <v>0</v>
      </c>
      <c r="AC1229" s="349">
        <v>0</v>
      </c>
      <c r="AD1229" s="147"/>
      <c r="AE1229" s="148">
        <v>17</v>
      </c>
      <c r="AF1229" s="147"/>
      <c r="AG1229" s="144">
        <v>0</v>
      </c>
      <c r="AH1229" s="144">
        <v>0</v>
      </c>
      <c r="AI1229" s="145"/>
      <c r="AJ1229" s="145"/>
      <c r="AK1229" s="144"/>
      <c r="AL1229" s="145"/>
      <c r="AM1229" s="144"/>
      <c r="AN1229" s="144"/>
      <c r="AO1229" s="340"/>
      <c r="AP1229" s="340"/>
      <c r="AQ1229" s="341"/>
      <c r="AR1229" s="341"/>
      <c r="AS1229" s="341"/>
      <c r="AT1229" s="153"/>
      <c r="AU1229" s="144"/>
      <c r="AV1229" s="145"/>
      <c r="AW1229" s="349">
        <v>0</v>
      </c>
      <c r="AX1229" s="349">
        <v>0</v>
      </c>
      <c r="AY1229" s="147"/>
      <c r="AZ1229" s="349"/>
      <c r="BA1229" s="349"/>
      <c r="BB1229" s="147"/>
      <c r="BC1229" s="147"/>
      <c r="BD1229" s="349"/>
      <c r="BE1229" s="349"/>
      <c r="BF1229" s="338">
        <v>0</v>
      </c>
      <c r="BG1229" s="145"/>
      <c r="BH1229" s="148">
        <v>0</v>
      </c>
      <c r="BI1229" s="337"/>
      <c r="BJ1229" s="342"/>
      <c r="BK1229" s="343"/>
      <c r="BL1229" s="147"/>
      <c r="BM1229" s="147"/>
      <c r="BN1229" s="349">
        <v>48</v>
      </c>
      <c r="BO1229" s="349"/>
      <c r="BP1229" s="147"/>
      <c r="BQ1229" s="144">
        <v>0</v>
      </c>
      <c r="BR1229" s="145"/>
      <c r="BS1229" s="145"/>
      <c r="BT1229" s="145"/>
      <c r="BU1229" s="338"/>
      <c r="BV1229" s="144"/>
      <c r="BW1229" s="145"/>
      <c r="BX1229" s="145"/>
      <c r="BY1229" s="144"/>
      <c r="BZ1229" s="144"/>
      <c r="CA1229" s="355">
        <v>0</v>
      </c>
      <c r="CB1229" s="338">
        <v>0</v>
      </c>
      <c r="CC1229" s="344">
        <v>0</v>
      </c>
      <c r="CD1229" s="145"/>
      <c r="CE1229" s="145"/>
      <c r="CF1229" s="146">
        <v>0</v>
      </c>
      <c r="CG1229" s="148"/>
      <c r="CH1229" s="148"/>
      <c r="CI1229" s="337"/>
      <c r="CJ1229" s="147"/>
      <c r="CK1229" s="338"/>
      <c r="CL1229" s="145"/>
      <c r="CM1229" s="145"/>
      <c r="CN1229" s="338"/>
      <c r="CO1229" s="344"/>
    </row>
    <row r="1230" spans="1:93" ht="24" customHeight="1" x14ac:dyDescent="0.3">
      <c r="A1230" s="327" t="s">
        <v>4054</v>
      </c>
      <c r="B1230" s="328" t="s">
        <v>4055</v>
      </c>
      <c r="C1230" s="329" t="s">
        <v>237</v>
      </c>
      <c r="D1230" s="330">
        <f t="shared" si="52"/>
        <v>120</v>
      </c>
      <c r="E1230" s="331">
        <f t="shared" si="53"/>
        <v>40</v>
      </c>
      <c r="F1230" s="331">
        <f t="shared" si="54"/>
        <v>20</v>
      </c>
      <c r="G1230" s="331">
        <f t="shared" si="55"/>
        <v>0</v>
      </c>
      <c r="H1230" s="331">
        <f t="shared" si="56"/>
        <v>0</v>
      </c>
      <c r="I1230" s="331">
        <f t="shared" si="57"/>
        <v>0</v>
      </c>
      <c r="J1230" s="331">
        <f t="shared" si="58"/>
        <v>0</v>
      </c>
      <c r="K1230" s="331">
        <f t="shared" si="59"/>
        <v>0</v>
      </c>
      <c r="L1230" s="331">
        <f t="shared" si="60"/>
        <v>0</v>
      </c>
      <c r="M1230" s="332">
        <f t="shared" si="61"/>
        <v>0</v>
      </c>
      <c r="N1230" s="333">
        <f t="shared" si="62"/>
        <v>180</v>
      </c>
      <c r="O1230" s="334"/>
      <c r="P1230" s="335">
        <f t="shared" si="63"/>
        <v>180</v>
      </c>
      <c r="Q1230" s="336">
        <f t="shared" si="64"/>
        <v>75</v>
      </c>
      <c r="R1230" s="148"/>
      <c r="S1230" s="148"/>
      <c r="T1230" s="361">
        <v>20</v>
      </c>
      <c r="U1230" s="148"/>
      <c r="V1230" s="148"/>
      <c r="W1230" s="361">
        <v>120</v>
      </c>
      <c r="X1230" s="147"/>
      <c r="Y1230" s="148"/>
      <c r="Z1230" s="147"/>
      <c r="AA1230" s="338">
        <v>0</v>
      </c>
      <c r="AB1230" s="339">
        <v>0</v>
      </c>
      <c r="AC1230" s="148">
        <v>0</v>
      </c>
      <c r="AD1230" s="147"/>
      <c r="AE1230" s="148"/>
      <c r="AF1230" s="147"/>
      <c r="AG1230" s="88">
        <v>0</v>
      </c>
      <c r="AH1230" s="88">
        <v>0</v>
      </c>
      <c r="AI1230" s="145"/>
      <c r="AJ1230" s="145"/>
      <c r="AK1230" s="88"/>
      <c r="AL1230" s="145"/>
      <c r="AM1230" s="88"/>
      <c r="AN1230" s="88"/>
      <c r="AO1230" s="340"/>
      <c r="AP1230" s="340"/>
      <c r="AQ1230" s="358"/>
      <c r="AR1230" s="358"/>
      <c r="AS1230" s="358"/>
      <c r="AT1230" s="153">
        <v>40</v>
      </c>
      <c r="AU1230" s="88"/>
      <c r="AV1230" s="145"/>
      <c r="AW1230" s="148">
        <v>0</v>
      </c>
      <c r="AX1230" s="148">
        <v>0</v>
      </c>
      <c r="AY1230" s="147"/>
      <c r="AZ1230" s="148"/>
      <c r="BA1230" s="148"/>
      <c r="BB1230" s="147"/>
      <c r="BC1230" s="147"/>
      <c r="BD1230" s="148"/>
      <c r="BE1230" s="148"/>
      <c r="BF1230" s="338">
        <v>0</v>
      </c>
      <c r="BG1230" s="145"/>
      <c r="BH1230" s="148">
        <v>0</v>
      </c>
      <c r="BI1230" s="361"/>
      <c r="BJ1230" s="342"/>
      <c r="BK1230" s="343"/>
      <c r="BL1230" s="147"/>
      <c r="BM1230" s="147"/>
      <c r="BN1230" s="148"/>
      <c r="BO1230" s="148"/>
      <c r="BP1230" s="147"/>
      <c r="BQ1230" s="144">
        <v>0</v>
      </c>
      <c r="BR1230" s="145"/>
      <c r="BS1230" s="145"/>
      <c r="BT1230" s="145"/>
      <c r="BU1230" s="338"/>
      <c r="BV1230" s="144"/>
      <c r="BW1230" s="145"/>
      <c r="BX1230" s="145"/>
      <c r="BY1230" s="88"/>
      <c r="BZ1230" s="88"/>
      <c r="CA1230" s="149">
        <v>0</v>
      </c>
      <c r="CB1230" s="338">
        <v>0</v>
      </c>
      <c r="CC1230" s="344">
        <v>0</v>
      </c>
      <c r="CD1230" s="145"/>
      <c r="CE1230" s="145"/>
      <c r="CF1230" s="146">
        <v>0</v>
      </c>
      <c r="CG1230" s="148"/>
      <c r="CH1230" s="148"/>
      <c r="CI1230" s="361"/>
      <c r="CJ1230" s="147"/>
      <c r="CK1230" s="338"/>
      <c r="CL1230" s="145"/>
      <c r="CM1230" s="145"/>
      <c r="CN1230" s="338"/>
      <c r="CO1230" s="344"/>
    </row>
    <row r="1231" spans="1:93" ht="24" customHeight="1" x14ac:dyDescent="0.3">
      <c r="A1231" s="345" t="s">
        <v>1595</v>
      </c>
      <c r="B1231" s="328" t="s">
        <v>4056</v>
      </c>
      <c r="C1231" s="329" t="s">
        <v>314</v>
      </c>
      <c r="D1231" s="330">
        <f t="shared" si="52"/>
        <v>80</v>
      </c>
      <c r="E1231" s="331">
        <f t="shared" si="53"/>
        <v>30</v>
      </c>
      <c r="F1231" s="331">
        <f t="shared" si="54"/>
        <v>20</v>
      </c>
      <c r="G1231" s="331">
        <f t="shared" si="55"/>
        <v>0</v>
      </c>
      <c r="H1231" s="331">
        <f t="shared" si="56"/>
        <v>0</v>
      </c>
      <c r="I1231" s="331">
        <f t="shared" si="57"/>
        <v>0</v>
      </c>
      <c r="J1231" s="331">
        <f t="shared" si="58"/>
        <v>0</v>
      </c>
      <c r="K1231" s="331">
        <f t="shared" si="59"/>
        <v>0</v>
      </c>
      <c r="L1231" s="331">
        <f t="shared" si="60"/>
        <v>0</v>
      </c>
      <c r="M1231" s="332">
        <f t="shared" si="61"/>
        <v>0</v>
      </c>
      <c r="N1231" s="333">
        <f t="shared" si="62"/>
        <v>130</v>
      </c>
      <c r="O1231" s="334"/>
      <c r="P1231" s="335">
        <f t="shared" si="63"/>
        <v>130</v>
      </c>
      <c r="Q1231" s="336">
        <f t="shared" si="64"/>
        <v>106</v>
      </c>
      <c r="R1231" s="148"/>
      <c r="S1231" s="148"/>
      <c r="T1231" s="361"/>
      <c r="U1231" s="148"/>
      <c r="V1231" s="148"/>
      <c r="W1231" s="361"/>
      <c r="X1231" s="147"/>
      <c r="Y1231" s="148"/>
      <c r="Z1231" s="147"/>
      <c r="AA1231" s="338">
        <v>0</v>
      </c>
      <c r="AB1231" s="339">
        <v>0</v>
      </c>
      <c r="AC1231" s="148">
        <v>0</v>
      </c>
      <c r="AD1231" s="147"/>
      <c r="AE1231" s="148"/>
      <c r="AF1231" s="147"/>
      <c r="AG1231" s="88">
        <v>0</v>
      </c>
      <c r="AH1231" s="88">
        <v>0</v>
      </c>
      <c r="AI1231" s="145"/>
      <c r="AJ1231" s="145"/>
      <c r="AK1231" s="88"/>
      <c r="AL1231" s="145"/>
      <c r="AM1231" s="88"/>
      <c r="AN1231" s="88"/>
      <c r="AO1231" s="340"/>
      <c r="AP1231" s="340"/>
      <c r="AQ1231" s="358"/>
      <c r="AR1231" s="358"/>
      <c r="AS1231" s="358"/>
      <c r="AT1231" s="153"/>
      <c r="AU1231" s="88"/>
      <c r="AV1231" s="145"/>
      <c r="AW1231" s="148">
        <v>0</v>
      </c>
      <c r="AX1231" s="148">
        <v>0</v>
      </c>
      <c r="AY1231" s="147"/>
      <c r="AZ1231" s="148"/>
      <c r="BA1231" s="148"/>
      <c r="BB1231" s="147"/>
      <c r="BC1231" s="147"/>
      <c r="BD1231" s="148"/>
      <c r="BE1231" s="148"/>
      <c r="BF1231" s="338">
        <v>0</v>
      </c>
      <c r="BG1231" s="145"/>
      <c r="BH1231" s="148">
        <v>0</v>
      </c>
      <c r="BI1231" s="361"/>
      <c r="BJ1231" s="342"/>
      <c r="BK1231" s="343"/>
      <c r="BL1231" s="147"/>
      <c r="BM1231" s="147"/>
      <c r="BN1231" s="148"/>
      <c r="BO1231" s="148"/>
      <c r="BP1231" s="147"/>
      <c r="BQ1231" s="144">
        <v>0</v>
      </c>
      <c r="BR1231" s="145"/>
      <c r="BS1231" s="145"/>
      <c r="BT1231" s="145"/>
      <c r="BU1231" s="338"/>
      <c r="BV1231" s="144"/>
      <c r="BW1231" s="145"/>
      <c r="BX1231" s="145"/>
      <c r="BY1231" s="88"/>
      <c r="BZ1231" s="88"/>
      <c r="CA1231" s="355">
        <v>0</v>
      </c>
      <c r="CB1231" s="354">
        <v>0</v>
      </c>
      <c r="CC1231" s="344">
        <v>0</v>
      </c>
      <c r="CD1231" s="145"/>
      <c r="CE1231" s="145"/>
      <c r="CF1231" s="146">
        <v>20</v>
      </c>
      <c r="CG1231" s="148"/>
      <c r="CH1231" s="148"/>
      <c r="CI1231" s="361">
        <v>30</v>
      </c>
      <c r="CJ1231" s="147"/>
      <c r="CK1231" s="354">
        <v>80</v>
      </c>
      <c r="CL1231" s="145"/>
      <c r="CM1231" s="145"/>
      <c r="CN1231" s="354"/>
      <c r="CO1231" s="344"/>
    </row>
    <row r="1232" spans="1:93" ht="24" customHeight="1" x14ac:dyDescent="0.3">
      <c r="A1232" s="345" t="s">
        <v>1155</v>
      </c>
      <c r="B1232" s="328" t="s">
        <v>1156</v>
      </c>
      <c r="C1232" s="329" t="s">
        <v>314</v>
      </c>
      <c r="D1232" s="330">
        <f t="shared" si="52"/>
        <v>0</v>
      </c>
      <c r="E1232" s="331">
        <f t="shared" si="53"/>
        <v>0</v>
      </c>
      <c r="F1232" s="331">
        <f t="shared" si="54"/>
        <v>0</v>
      </c>
      <c r="G1232" s="331">
        <f t="shared" si="55"/>
        <v>0</v>
      </c>
      <c r="H1232" s="331">
        <f t="shared" si="56"/>
        <v>0</v>
      </c>
      <c r="I1232" s="331">
        <f t="shared" si="57"/>
        <v>0</v>
      </c>
      <c r="J1232" s="331">
        <f t="shared" si="58"/>
        <v>0</v>
      </c>
      <c r="K1232" s="331">
        <f t="shared" si="59"/>
        <v>0</v>
      </c>
      <c r="L1232" s="331">
        <f t="shared" si="60"/>
        <v>0</v>
      </c>
      <c r="M1232" s="332">
        <f t="shared" si="61"/>
        <v>0</v>
      </c>
      <c r="N1232" s="333">
        <f t="shared" si="62"/>
        <v>0</v>
      </c>
      <c r="O1232" s="334"/>
      <c r="P1232" s="335">
        <f t="shared" si="63"/>
        <v>0</v>
      </c>
      <c r="Q1232" s="336" t="str">
        <f t="shared" si="64"/>
        <v/>
      </c>
      <c r="R1232" s="349"/>
      <c r="S1232" s="349"/>
      <c r="T1232" s="337"/>
      <c r="U1232" s="349"/>
      <c r="V1232" s="349"/>
      <c r="W1232" s="337"/>
      <c r="X1232" s="147"/>
      <c r="Y1232" s="349"/>
      <c r="Z1232" s="147"/>
      <c r="AA1232" s="338">
        <v>0</v>
      </c>
      <c r="AB1232" s="339">
        <v>0</v>
      </c>
      <c r="AC1232" s="148">
        <v>0</v>
      </c>
      <c r="AD1232" s="147"/>
      <c r="AE1232" s="349"/>
      <c r="AF1232" s="147"/>
      <c r="AG1232" s="144">
        <v>0</v>
      </c>
      <c r="AH1232" s="144">
        <v>0</v>
      </c>
      <c r="AI1232" s="145"/>
      <c r="AJ1232" s="145"/>
      <c r="AK1232" s="144"/>
      <c r="AL1232" s="145"/>
      <c r="AM1232" s="144"/>
      <c r="AN1232" s="144"/>
      <c r="AO1232" s="340"/>
      <c r="AP1232" s="340"/>
      <c r="AQ1232" s="341"/>
      <c r="AR1232" s="341"/>
      <c r="AS1232" s="341"/>
      <c r="AT1232" s="153"/>
      <c r="AU1232" s="144"/>
      <c r="AV1232" s="145"/>
      <c r="AW1232" s="148">
        <v>0</v>
      </c>
      <c r="AX1232" s="148">
        <v>0</v>
      </c>
      <c r="AY1232" s="147"/>
      <c r="AZ1232" s="148"/>
      <c r="BA1232" s="148"/>
      <c r="BB1232" s="147"/>
      <c r="BC1232" s="147"/>
      <c r="BD1232" s="148"/>
      <c r="BE1232" s="148"/>
      <c r="BF1232" s="354">
        <v>0</v>
      </c>
      <c r="BG1232" s="145"/>
      <c r="BH1232" s="148">
        <v>0</v>
      </c>
      <c r="BI1232" s="337"/>
      <c r="BJ1232" s="342"/>
      <c r="BK1232" s="343"/>
      <c r="BL1232" s="147"/>
      <c r="BM1232" s="147"/>
      <c r="BN1232" s="148"/>
      <c r="BO1232" s="148"/>
      <c r="BP1232" s="147"/>
      <c r="BQ1232" s="144">
        <v>0</v>
      </c>
      <c r="BR1232" s="145"/>
      <c r="BS1232" s="145"/>
      <c r="BT1232" s="145"/>
      <c r="BU1232" s="354"/>
      <c r="BV1232" s="144"/>
      <c r="BW1232" s="145"/>
      <c r="BX1232" s="145"/>
      <c r="BY1232" s="144"/>
      <c r="BZ1232" s="144"/>
      <c r="CA1232" s="149">
        <v>0</v>
      </c>
      <c r="CB1232" s="338">
        <v>0</v>
      </c>
      <c r="CC1232" s="88">
        <v>0</v>
      </c>
      <c r="CD1232" s="145"/>
      <c r="CE1232" s="145"/>
      <c r="CF1232" s="356">
        <v>0</v>
      </c>
      <c r="CG1232" s="148"/>
      <c r="CH1232" s="148"/>
      <c r="CI1232" s="337"/>
      <c r="CJ1232" s="147"/>
      <c r="CK1232" s="338"/>
      <c r="CL1232" s="145"/>
      <c r="CM1232" s="145"/>
      <c r="CN1232" s="338"/>
      <c r="CO1232" s="88"/>
    </row>
    <row r="1233" spans="1:93" ht="24" customHeight="1" x14ac:dyDescent="0.3">
      <c r="A1233" s="327" t="s">
        <v>4057</v>
      </c>
      <c r="B1233" s="328" t="s">
        <v>4058</v>
      </c>
      <c r="C1233" s="329" t="s">
        <v>123</v>
      </c>
      <c r="D1233" s="330">
        <f t="shared" si="52"/>
        <v>0</v>
      </c>
      <c r="E1233" s="331">
        <f t="shared" si="53"/>
        <v>0</v>
      </c>
      <c r="F1233" s="331">
        <f t="shared" si="54"/>
        <v>0</v>
      </c>
      <c r="G1233" s="331">
        <f t="shared" si="55"/>
        <v>0</v>
      </c>
      <c r="H1233" s="331">
        <f t="shared" si="56"/>
        <v>0</v>
      </c>
      <c r="I1233" s="331">
        <f t="shared" si="57"/>
        <v>0</v>
      </c>
      <c r="J1233" s="331">
        <f t="shared" si="58"/>
        <v>0</v>
      </c>
      <c r="K1233" s="331">
        <f t="shared" si="59"/>
        <v>0</v>
      </c>
      <c r="L1233" s="331">
        <f t="shared" si="60"/>
        <v>0</v>
      </c>
      <c r="M1233" s="332">
        <f t="shared" si="61"/>
        <v>0</v>
      </c>
      <c r="N1233" s="333">
        <f t="shared" si="62"/>
        <v>0</v>
      </c>
      <c r="O1233" s="334"/>
      <c r="P1233" s="335">
        <f t="shared" si="63"/>
        <v>0</v>
      </c>
      <c r="Q1233" s="336" t="str">
        <f t="shared" si="64"/>
        <v/>
      </c>
      <c r="R1233" s="349"/>
      <c r="S1233" s="349"/>
      <c r="T1233" s="337"/>
      <c r="U1233" s="349"/>
      <c r="V1233" s="349"/>
      <c r="W1233" s="337"/>
      <c r="X1233" s="147"/>
      <c r="Y1233" s="349"/>
      <c r="Z1233" s="147"/>
      <c r="AA1233" s="338">
        <v>0</v>
      </c>
      <c r="AB1233" s="339">
        <v>0</v>
      </c>
      <c r="AC1233" s="148">
        <v>0</v>
      </c>
      <c r="AD1233" s="147"/>
      <c r="AE1233" s="349"/>
      <c r="AF1233" s="147"/>
      <c r="AG1233" s="144">
        <v>0</v>
      </c>
      <c r="AH1233" s="144">
        <v>0</v>
      </c>
      <c r="AI1233" s="145"/>
      <c r="AJ1233" s="145"/>
      <c r="AK1233" s="144"/>
      <c r="AL1233" s="145"/>
      <c r="AM1233" s="144"/>
      <c r="AN1233" s="144"/>
      <c r="AO1233" s="340"/>
      <c r="AP1233" s="340"/>
      <c r="AQ1233" s="341"/>
      <c r="AR1233" s="341"/>
      <c r="AS1233" s="341"/>
      <c r="AT1233" s="153"/>
      <c r="AU1233" s="144"/>
      <c r="AV1233" s="145"/>
      <c r="AW1233" s="148">
        <v>0</v>
      </c>
      <c r="AX1233" s="148">
        <v>0</v>
      </c>
      <c r="AY1233" s="147"/>
      <c r="AZ1233" s="148"/>
      <c r="BA1233" s="148"/>
      <c r="BB1233" s="147"/>
      <c r="BC1233" s="147"/>
      <c r="BD1233" s="148"/>
      <c r="BE1233" s="148"/>
      <c r="BF1233" s="354">
        <v>0</v>
      </c>
      <c r="BG1233" s="145"/>
      <c r="BH1233" s="148">
        <v>0</v>
      </c>
      <c r="BI1233" s="337"/>
      <c r="BJ1233" s="342"/>
      <c r="BK1233" s="343"/>
      <c r="BL1233" s="147"/>
      <c r="BM1233" s="147"/>
      <c r="BN1233" s="148"/>
      <c r="BO1233" s="148"/>
      <c r="BP1233" s="147"/>
      <c r="BQ1233" s="144">
        <v>0</v>
      </c>
      <c r="BR1233" s="145"/>
      <c r="BS1233" s="145"/>
      <c r="BT1233" s="145"/>
      <c r="BU1233" s="354"/>
      <c r="BV1233" s="144"/>
      <c r="BW1233" s="145"/>
      <c r="BX1233" s="145"/>
      <c r="BY1233" s="144"/>
      <c r="BZ1233" s="144"/>
      <c r="CA1233" s="149">
        <v>0</v>
      </c>
      <c r="CB1233" s="338">
        <v>0</v>
      </c>
      <c r="CC1233" s="344">
        <v>0</v>
      </c>
      <c r="CD1233" s="145"/>
      <c r="CE1233" s="145"/>
      <c r="CF1233" s="146">
        <v>0</v>
      </c>
      <c r="CG1233" s="148"/>
      <c r="CH1233" s="148"/>
      <c r="CI1233" s="337"/>
      <c r="CJ1233" s="147"/>
      <c r="CK1233" s="338"/>
      <c r="CL1233" s="145"/>
      <c r="CM1233" s="145"/>
      <c r="CN1233" s="338"/>
      <c r="CO1233" s="344"/>
    </row>
    <row r="1234" spans="1:93" ht="24" customHeight="1" x14ac:dyDescent="0.3">
      <c r="A1234" s="345" t="s">
        <v>1600</v>
      </c>
      <c r="B1234" s="328" t="s">
        <v>1601</v>
      </c>
      <c r="C1234" s="329" t="s">
        <v>89</v>
      </c>
      <c r="D1234" s="330">
        <f t="shared" si="52"/>
        <v>25</v>
      </c>
      <c r="E1234" s="331">
        <f t="shared" si="53"/>
        <v>5</v>
      </c>
      <c r="F1234" s="331">
        <f t="shared" si="54"/>
        <v>1</v>
      </c>
      <c r="G1234" s="331">
        <f t="shared" si="55"/>
        <v>0</v>
      </c>
      <c r="H1234" s="331">
        <f t="shared" si="56"/>
        <v>0</v>
      </c>
      <c r="I1234" s="331">
        <f t="shared" si="57"/>
        <v>0</v>
      </c>
      <c r="J1234" s="331">
        <f t="shared" si="58"/>
        <v>0</v>
      </c>
      <c r="K1234" s="331">
        <f t="shared" si="59"/>
        <v>0</v>
      </c>
      <c r="L1234" s="331">
        <f t="shared" si="60"/>
        <v>0</v>
      </c>
      <c r="M1234" s="332">
        <f t="shared" si="61"/>
        <v>0</v>
      </c>
      <c r="N1234" s="333">
        <f t="shared" si="62"/>
        <v>31</v>
      </c>
      <c r="O1234" s="334"/>
      <c r="P1234" s="335">
        <f t="shared" si="63"/>
        <v>31</v>
      </c>
      <c r="Q1234" s="336">
        <f t="shared" si="64"/>
        <v>339</v>
      </c>
      <c r="R1234" s="148">
        <v>5</v>
      </c>
      <c r="S1234" s="148"/>
      <c r="T1234" s="337"/>
      <c r="U1234" s="148"/>
      <c r="V1234" s="148"/>
      <c r="W1234" s="337"/>
      <c r="X1234" s="147"/>
      <c r="Y1234" s="148"/>
      <c r="Z1234" s="147">
        <v>25</v>
      </c>
      <c r="AA1234" s="354">
        <v>0</v>
      </c>
      <c r="AB1234" s="357">
        <v>0</v>
      </c>
      <c r="AC1234" s="148">
        <v>0</v>
      </c>
      <c r="AD1234" s="147"/>
      <c r="AE1234" s="148"/>
      <c r="AF1234" s="147"/>
      <c r="AG1234" s="144">
        <v>0</v>
      </c>
      <c r="AH1234" s="144">
        <v>0</v>
      </c>
      <c r="AI1234" s="145"/>
      <c r="AJ1234" s="145"/>
      <c r="AK1234" s="144"/>
      <c r="AL1234" s="145"/>
      <c r="AM1234" s="144"/>
      <c r="AN1234" s="144"/>
      <c r="AO1234" s="340"/>
      <c r="AP1234" s="340"/>
      <c r="AQ1234" s="341"/>
      <c r="AR1234" s="341"/>
      <c r="AS1234" s="341"/>
      <c r="AT1234" s="359"/>
      <c r="AU1234" s="144"/>
      <c r="AV1234" s="145"/>
      <c r="AW1234" s="148">
        <v>0</v>
      </c>
      <c r="AX1234" s="148">
        <v>0</v>
      </c>
      <c r="AY1234" s="147"/>
      <c r="AZ1234" s="148"/>
      <c r="BA1234" s="148"/>
      <c r="BB1234" s="147"/>
      <c r="BC1234" s="147"/>
      <c r="BD1234" s="148"/>
      <c r="BE1234" s="148"/>
      <c r="BF1234" s="338">
        <v>0</v>
      </c>
      <c r="BG1234" s="145"/>
      <c r="BH1234" s="148">
        <v>0</v>
      </c>
      <c r="BI1234" s="337"/>
      <c r="BJ1234" s="342"/>
      <c r="BK1234" s="343"/>
      <c r="BL1234" s="147"/>
      <c r="BM1234" s="147"/>
      <c r="BN1234" s="148"/>
      <c r="BO1234" s="148"/>
      <c r="BP1234" s="147"/>
      <c r="BQ1234" s="144">
        <v>0</v>
      </c>
      <c r="BR1234" s="145"/>
      <c r="BS1234" s="145"/>
      <c r="BT1234" s="145"/>
      <c r="BU1234" s="338"/>
      <c r="BV1234" s="144"/>
      <c r="BW1234" s="145"/>
      <c r="BX1234" s="145"/>
      <c r="BY1234" s="144"/>
      <c r="BZ1234" s="144"/>
      <c r="CA1234" s="149">
        <v>0</v>
      </c>
      <c r="CB1234" s="338">
        <v>0</v>
      </c>
      <c r="CC1234" s="344">
        <v>0</v>
      </c>
      <c r="CD1234" s="145"/>
      <c r="CE1234" s="145"/>
      <c r="CF1234" s="356">
        <v>0</v>
      </c>
      <c r="CG1234" s="148"/>
      <c r="CH1234" s="148"/>
      <c r="CI1234" s="337"/>
      <c r="CJ1234" s="147"/>
      <c r="CK1234" s="338"/>
      <c r="CL1234" s="145"/>
      <c r="CM1234" s="145"/>
      <c r="CN1234" s="338"/>
      <c r="CO1234" s="344">
        <v>1</v>
      </c>
    </row>
    <row r="1235" spans="1:93" ht="24" customHeight="1" x14ac:dyDescent="0.3">
      <c r="A1235" s="345" t="s">
        <v>4059</v>
      </c>
      <c r="B1235" s="328" t="s">
        <v>4060</v>
      </c>
      <c r="C1235" s="329" t="s">
        <v>1116</v>
      </c>
      <c r="D1235" s="330">
        <f t="shared" si="52"/>
        <v>26</v>
      </c>
      <c r="E1235" s="331">
        <f t="shared" si="53"/>
        <v>25</v>
      </c>
      <c r="F1235" s="331">
        <f t="shared" si="54"/>
        <v>0</v>
      </c>
      <c r="G1235" s="331">
        <f t="shared" si="55"/>
        <v>0</v>
      </c>
      <c r="H1235" s="331">
        <f t="shared" si="56"/>
        <v>0</v>
      </c>
      <c r="I1235" s="331">
        <f t="shared" si="57"/>
        <v>0</v>
      </c>
      <c r="J1235" s="331">
        <f t="shared" si="58"/>
        <v>0</v>
      </c>
      <c r="K1235" s="331">
        <f t="shared" si="59"/>
        <v>0</v>
      </c>
      <c r="L1235" s="331">
        <f t="shared" si="60"/>
        <v>0</v>
      </c>
      <c r="M1235" s="332">
        <f t="shared" si="61"/>
        <v>0</v>
      </c>
      <c r="N1235" s="333">
        <f t="shared" si="62"/>
        <v>51</v>
      </c>
      <c r="O1235" s="334"/>
      <c r="P1235" s="335">
        <f t="shared" si="63"/>
        <v>51</v>
      </c>
      <c r="Q1235" s="336">
        <f t="shared" si="64"/>
        <v>206</v>
      </c>
      <c r="R1235" s="349"/>
      <c r="S1235" s="349"/>
      <c r="T1235" s="350"/>
      <c r="U1235" s="349"/>
      <c r="V1235" s="349"/>
      <c r="W1235" s="350"/>
      <c r="X1235" s="351"/>
      <c r="Y1235" s="349"/>
      <c r="Z1235" s="351"/>
      <c r="AA1235" s="354">
        <v>0</v>
      </c>
      <c r="AB1235" s="357">
        <v>0</v>
      </c>
      <c r="AC1235" s="349">
        <v>0</v>
      </c>
      <c r="AD1235" s="351"/>
      <c r="AE1235" s="349"/>
      <c r="AF1235" s="351">
        <v>25</v>
      </c>
      <c r="AG1235" s="88">
        <v>0</v>
      </c>
      <c r="AH1235" s="88">
        <v>0</v>
      </c>
      <c r="AI1235" s="145"/>
      <c r="AJ1235" s="145"/>
      <c r="AK1235" s="88"/>
      <c r="AL1235" s="145"/>
      <c r="AM1235" s="88"/>
      <c r="AN1235" s="88"/>
      <c r="AO1235" s="340"/>
      <c r="AP1235" s="340"/>
      <c r="AQ1235" s="358"/>
      <c r="AR1235" s="358"/>
      <c r="AS1235" s="358"/>
      <c r="AT1235" s="359"/>
      <c r="AU1235" s="88"/>
      <c r="AV1235" s="145"/>
      <c r="AW1235" s="148">
        <v>0</v>
      </c>
      <c r="AX1235" s="148">
        <v>0</v>
      </c>
      <c r="AY1235" s="351"/>
      <c r="AZ1235" s="148"/>
      <c r="BA1235" s="148"/>
      <c r="BB1235" s="351"/>
      <c r="BC1235" s="351"/>
      <c r="BD1235" s="148"/>
      <c r="BE1235" s="148"/>
      <c r="BF1235" s="354">
        <v>0</v>
      </c>
      <c r="BG1235" s="145"/>
      <c r="BH1235" s="148">
        <v>0</v>
      </c>
      <c r="BI1235" s="350"/>
      <c r="BJ1235" s="360"/>
      <c r="BK1235" s="343"/>
      <c r="BL1235" s="351"/>
      <c r="BM1235" s="351"/>
      <c r="BN1235" s="148"/>
      <c r="BO1235" s="148">
        <v>26</v>
      </c>
      <c r="BP1235" s="351"/>
      <c r="BQ1235" s="144">
        <v>0</v>
      </c>
      <c r="BR1235" s="145"/>
      <c r="BS1235" s="145"/>
      <c r="BT1235" s="145"/>
      <c r="BU1235" s="354"/>
      <c r="BV1235" s="144"/>
      <c r="BW1235" s="145"/>
      <c r="BX1235" s="145"/>
      <c r="BY1235" s="88"/>
      <c r="BZ1235" s="88"/>
      <c r="CA1235" s="149">
        <v>0</v>
      </c>
      <c r="CB1235" s="338">
        <v>0</v>
      </c>
      <c r="CC1235" s="344">
        <v>0</v>
      </c>
      <c r="CD1235" s="145"/>
      <c r="CE1235" s="145"/>
      <c r="CF1235" s="356">
        <v>0</v>
      </c>
      <c r="CG1235" s="349"/>
      <c r="CH1235" s="349"/>
      <c r="CI1235" s="350"/>
      <c r="CJ1235" s="351"/>
      <c r="CK1235" s="338"/>
      <c r="CL1235" s="145"/>
      <c r="CM1235" s="145"/>
      <c r="CN1235" s="338"/>
      <c r="CO1235" s="344"/>
    </row>
    <row r="1236" spans="1:93" ht="24" customHeight="1" x14ac:dyDescent="0.3">
      <c r="A1236" s="327" t="s">
        <v>4061</v>
      </c>
      <c r="B1236" s="328" t="s">
        <v>4062</v>
      </c>
      <c r="C1236" s="329" t="s">
        <v>2013</v>
      </c>
      <c r="D1236" s="330">
        <f t="shared" si="52"/>
        <v>0</v>
      </c>
      <c r="E1236" s="331">
        <f t="shared" si="53"/>
        <v>0</v>
      </c>
      <c r="F1236" s="331">
        <f t="shared" si="54"/>
        <v>0</v>
      </c>
      <c r="G1236" s="331">
        <f t="shared" si="55"/>
        <v>0</v>
      </c>
      <c r="H1236" s="331">
        <f t="shared" si="56"/>
        <v>0</v>
      </c>
      <c r="I1236" s="331">
        <f t="shared" si="57"/>
        <v>0</v>
      </c>
      <c r="J1236" s="331">
        <f t="shared" si="58"/>
        <v>0</v>
      </c>
      <c r="K1236" s="331">
        <f t="shared" si="59"/>
        <v>0</v>
      </c>
      <c r="L1236" s="331">
        <f t="shared" si="60"/>
        <v>0</v>
      </c>
      <c r="M1236" s="332">
        <f t="shared" si="61"/>
        <v>0</v>
      </c>
      <c r="N1236" s="333">
        <f t="shared" si="62"/>
        <v>0</v>
      </c>
      <c r="O1236" s="334"/>
      <c r="P1236" s="335">
        <f t="shared" si="63"/>
        <v>0</v>
      </c>
      <c r="Q1236" s="336" t="str">
        <f t="shared" si="64"/>
        <v/>
      </c>
      <c r="R1236" s="148"/>
      <c r="S1236" s="148"/>
      <c r="T1236" s="337"/>
      <c r="U1236" s="148"/>
      <c r="V1236" s="148"/>
      <c r="W1236" s="337"/>
      <c r="X1236" s="147"/>
      <c r="Y1236" s="148"/>
      <c r="Z1236" s="147"/>
      <c r="AA1236" s="338">
        <v>0</v>
      </c>
      <c r="AB1236" s="339">
        <v>0</v>
      </c>
      <c r="AC1236" s="349">
        <v>0</v>
      </c>
      <c r="AD1236" s="147"/>
      <c r="AE1236" s="148"/>
      <c r="AF1236" s="147"/>
      <c r="AG1236" s="88">
        <v>0</v>
      </c>
      <c r="AH1236" s="88">
        <v>0</v>
      </c>
      <c r="AI1236" s="145"/>
      <c r="AJ1236" s="145"/>
      <c r="AK1236" s="88"/>
      <c r="AL1236" s="145"/>
      <c r="AM1236" s="88"/>
      <c r="AN1236" s="88"/>
      <c r="AO1236" s="340"/>
      <c r="AP1236" s="340"/>
      <c r="AQ1236" s="358"/>
      <c r="AR1236" s="358"/>
      <c r="AS1236" s="358"/>
      <c r="AT1236" s="153"/>
      <c r="AU1236" s="88"/>
      <c r="AV1236" s="145"/>
      <c r="AW1236" s="148">
        <v>0</v>
      </c>
      <c r="AX1236" s="148">
        <v>0</v>
      </c>
      <c r="AY1236" s="147"/>
      <c r="AZ1236" s="148"/>
      <c r="BA1236" s="148"/>
      <c r="BB1236" s="147"/>
      <c r="BC1236" s="147"/>
      <c r="BD1236" s="148"/>
      <c r="BE1236" s="148"/>
      <c r="BF1236" s="338">
        <v>0</v>
      </c>
      <c r="BG1236" s="145"/>
      <c r="BH1236" s="349">
        <v>0</v>
      </c>
      <c r="BI1236" s="337"/>
      <c r="BJ1236" s="342"/>
      <c r="BK1236" s="343"/>
      <c r="BL1236" s="147"/>
      <c r="BM1236" s="147"/>
      <c r="BN1236" s="148"/>
      <c r="BO1236" s="148"/>
      <c r="BP1236" s="147"/>
      <c r="BQ1236" s="144">
        <v>0</v>
      </c>
      <c r="BR1236" s="145"/>
      <c r="BS1236" s="145"/>
      <c r="BT1236" s="145"/>
      <c r="BU1236" s="338"/>
      <c r="BV1236" s="144"/>
      <c r="BW1236" s="145"/>
      <c r="BX1236" s="145"/>
      <c r="BY1236" s="88"/>
      <c r="BZ1236" s="88"/>
      <c r="CA1236" s="149">
        <v>0</v>
      </c>
      <c r="CB1236" s="338">
        <v>0</v>
      </c>
      <c r="CC1236" s="344">
        <v>0</v>
      </c>
      <c r="CD1236" s="145"/>
      <c r="CE1236" s="145"/>
      <c r="CF1236" s="146">
        <v>0</v>
      </c>
      <c r="CG1236" s="148"/>
      <c r="CH1236" s="148"/>
      <c r="CI1236" s="337"/>
      <c r="CJ1236" s="147"/>
      <c r="CK1236" s="338"/>
      <c r="CL1236" s="145"/>
      <c r="CM1236" s="145"/>
      <c r="CN1236" s="338"/>
      <c r="CO1236" s="344"/>
    </row>
    <row r="1237" spans="1:93" ht="24" customHeight="1" x14ac:dyDescent="0.3">
      <c r="A1237" s="327" t="s">
        <v>4063</v>
      </c>
      <c r="B1237" s="328" t="s">
        <v>4064</v>
      </c>
      <c r="C1237" s="329" t="s">
        <v>2013</v>
      </c>
      <c r="D1237" s="330">
        <f t="shared" si="52"/>
        <v>3</v>
      </c>
      <c r="E1237" s="331">
        <f t="shared" si="53"/>
        <v>0</v>
      </c>
      <c r="F1237" s="331">
        <f t="shared" si="54"/>
        <v>0</v>
      </c>
      <c r="G1237" s="331">
        <f t="shared" si="55"/>
        <v>0</v>
      </c>
      <c r="H1237" s="331">
        <f t="shared" si="56"/>
        <v>0</v>
      </c>
      <c r="I1237" s="331">
        <f t="shared" si="57"/>
        <v>0</v>
      </c>
      <c r="J1237" s="331">
        <f t="shared" si="58"/>
        <v>0</v>
      </c>
      <c r="K1237" s="331">
        <f t="shared" si="59"/>
        <v>0</v>
      </c>
      <c r="L1237" s="331">
        <f t="shared" si="60"/>
        <v>0</v>
      </c>
      <c r="M1237" s="332">
        <f t="shared" si="61"/>
        <v>0</v>
      </c>
      <c r="N1237" s="333">
        <f t="shared" si="62"/>
        <v>3</v>
      </c>
      <c r="O1237" s="334"/>
      <c r="P1237" s="335">
        <f t="shared" si="63"/>
        <v>3</v>
      </c>
      <c r="Q1237" s="336">
        <f t="shared" si="64"/>
        <v>862</v>
      </c>
      <c r="R1237" s="148"/>
      <c r="S1237" s="148"/>
      <c r="T1237" s="350"/>
      <c r="U1237" s="148"/>
      <c r="V1237" s="148"/>
      <c r="W1237" s="350"/>
      <c r="X1237" s="351"/>
      <c r="Y1237" s="148"/>
      <c r="Z1237" s="351"/>
      <c r="AA1237" s="354">
        <v>0</v>
      </c>
      <c r="AB1237" s="357">
        <v>0</v>
      </c>
      <c r="AC1237" s="148">
        <v>0</v>
      </c>
      <c r="AD1237" s="351"/>
      <c r="AE1237" s="148"/>
      <c r="AF1237" s="351">
        <v>3</v>
      </c>
      <c r="AG1237" s="144">
        <v>0</v>
      </c>
      <c r="AH1237" s="144">
        <v>0</v>
      </c>
      <c r="AI1237" s="145"/>
      <c r="AJ1237" s="145"/>
      <c r="AK1237" s="144"/>
      <c r="AL1237" s="145"/>
      <c r="AM1237" s="144"/>
      <c r="AN1237" s="144"/>
      <c r="AO1237" s="340"/>
      <c r="AP1237" s="340"/>
      <c r="AQ1237" s="341"/>
      <c r="AR1237" s="341"/>
      <c r="AS1237" s="341"/>
      <c r="AT1237" s="359"/>
      <c r="AU1237" s="144"/>
      <c r="AV1237" s="145"/>
      <c r="AW1237" s="148">
        <v>0</v>
      </c>
      <c r="AX1237" s="148">
        <v>0</v>
      </c>
      <c r="AY1237" s="351"/>
      <c r="AZ1237" s="148"/>
      <c r="BA1237" s="148"/>
      <c r="BB1237" s="351"/>
      <c r="BC1237" s="351"/>
      <c r="BD1237" s="148"/>
      <c r="BE1237" s="148"/>
      <c r="BF1237" s="338">
        <v>0</v>
      </c>
      <c r="BG1237" s="145"/>
      <c r="BH1237" s="148">
        <v>0</v>
      </c>
      <c r="BI1237" s="350"/>
      <c r="BJ1237" s="360"/>
      <c r="BK1237" s="343"/>
      <c r="BL1237" s="351"/>
      <c r="BM1237" s="351"/>
      <c r="BN1237" s="148"/>
      <c r="BO1237" s="148"/>
      <c r="BP1237" s="351"/>
      <c r="BQ1237" s="364">
        <v>0</v>
      </c>
      <c r="BR1237" s="352"/>
      <c r="BS1237" s="352"/>
      <c r="BT1237" s="145"/>
      <c r="BU1237" s="338"/>
      <c r="BV1237" s="364"/>
      <c r="BW1237" s="145"/>
      <c r="BX1237" s="145"/>
      <c r="BY1237" s="144"/>
      <c r="BZ1237" s="144"/>
      <c r="CA1237" s="355">
        <v>0</v>
      </c>
      <c r="CB1237" s="338">
        <v>0</v>
      </c>
      <c r="CC1237" s="344">
        <v>0</v>
      </c>
      <c r="CD1237" s="145"/>
      <c r="CE1237" s="145"/>
      <c r="CF1237" s="356">
        <v>0</v>
      </c>
      <c r="CG1237" s="349"/>
      <c r="CH1237" s="349"/>
      <c r="CI1237" s="350"/>
      <c r="CJ1237" s="351"/>
      <c r="CK1237" s="338"/>
      <c r="CL1237" s="145"/>
      <c r="CM1237" s="145"/>
      <c r="CN1237" s="338"/>
      <c r="CO1237" s="344"/>
    </row>
    <row r="1238" spans="1:93" ht="24" customHeight="1" x14ac:dyDescent="0.3">
      <c r="A1238" s="345" t="s">
        <v>4065</v>
      </c>
      <c r="B1238" s="328" t="s">
        <v>4066</v>
      </c>
      <c r="C1238" s="329" t="s">
        <v>2843</v>
      </c>
      <c r="D1238" s="330">
        <f t="shared" si="52"/>
        <v>0</v>
      </c>
      <c r="E1238" s="331">
        <f t="shared" si="53"/>
        <v>0</v>
      </c>
      <c r="F1238" s="331">
        <f t="shared" si="54"/>
        <v>0</v>
      </c>
      <c r="G1238" s="331">
        <f t="shared" si="55"/>
        <v>0</v>
      </c>
      <c r="H1238" s="331">
        <f t="shared" si="56"/>
        <v>0</v>
      </c>
      <c r="I1238" s="331">
        <f t="shared" si="57"/>
        <v>0</v>
      </c>
      <c r="J1238" s="331">
        <f t="shared" si="58"/>
        <v>0</v>
      </c>
      <c r="K1238" s="331">
        <f t="shared" si="59"/>
        <v>0</v>
      </c>
      <c r="L1238" s="331">
        <f t="shared" si="60"/>
        <v>0</v>
      </c>
      <c r="M1238" s="332">
        <f t="shared" si="61"/>
        <v>0</v>
      </c>
      <c r="N1238" s="333">
        <f t="shared" si="62"/>
        <v>0</v>
      </c>
      <c r="O1238" s="334"/>
      <c r="P1238" s="335">
        <f t="shared" si="63"/>
        <v>0</v>
      </c>
      <c r="Q1238" s="336" t="str">
        <f t="shared" si="64"/>
        <v/>
      </c>
      <c r="R1238" s="148"/>
      <c r="S1238" s="148"/>
      <c r="T1238" s="350"/>
      <c r="U1238" s="148"/>
      <c r="V1238" s="148"/>
      <c r="W1238" s="350"/>
      <c r="X1238" s="351"/>
      <c r="Y1238" s="148"/>
      <c r="Z1238" s="351"/>
      <c r="AA1238" s="338">
        <v>0</v>
      </c>
      <c r="AB1238" s="339">
        <v>0</v>
      </c>
      <c r="AC1238" s="349">
        <v>0</v>
      </c>
      <c r="AD1238" s="351"/>
      <c r="AE1238" s="148"/>
      <c r="AF1238" s="351"/>
      <c r="AG1238" s="144">
        <v>0</v>
      </c>
      <c r="AH1238" s="144">
        <v>0</v>
      </c>
      <c r="AI1238" s="145"/>
      <c r="AJ1238" s="145"/>
      <c r="AK1238" s="144"/>
      <c r="AL1238" s="145"/>
      <c r="AM1238" s="144"/>
      <c r="AN1238" s="144"/>
      <c r="AO1238" s="340"/>
      <c r="AP1238" s="340"/>
      <c r="AQ1238" s="341"/>
      <c r="AR1238" s="341"/>
      <c r="AS1238" s="341"/>
      <c r="AT1238" s="153"/>
      <c r="AU1238" s="144"/>
      <c r="AV1238" s="145"/>
      <c r="AW1238" s="349">
        <v>0</v>
      </c>
      <c r="AX1238" s="349">
        <v>0</v>
      </c>
      <c r="AY1238" s="351"/>
      <c r="AZ1238" s="349"/>
      <c r="BA1238" s="349"/>
      <c r="BB1238" s="351"/>
      <c r="BC1238" s="351"/>
      <c r="BD1238" s="349"/>
      <c r="BE1238" s="349"/>
      <c r="BF1238" s="338">
        <v>0</v>
      </c>
      <c r="BG1238" s="145"/>
      <c r="BH1238" s="349">
        <v>0</v>
      </c>
      <c r="BI1238" s="350"/>
      <c r="BJ1238" s="342"/>
      <c r="BK1238" s="343"/>
      <c r="BL1238" s="351"/>
      <c r="BM1238" s="351"/>
      <c r="BN1238" s="349"/>
      <c r="BO1238" s="349"/>
      <c r="BP1238" s="351"/>
      <c r="BQ1238" s="88">
        <v>0</v>
      </c>
      <c r="BR1238" s="352"/>
      <c r="BS1238" s="352"/>
      <c r="BT1238" s="145"/>
      <c r="BU1238" s="338"/>
      <c r="BV1238" s="88"/>
      <c r="BW1238" s="145"/>
      <c r="BX1238" s="145"/>
      <c r="BY1238" s="144"/>
      <c r="BZ1238" s="144"/>
      <c r="CA1238" s="149">
        <v>0</v>
      </c>
      <c r="CB1238" s="338">
        <v>0</v>
      </c>
      <c r="CC1238" s="344">
        <v>0</v>
      </c>
      <c r="CD1238" s="145"/>
      <c r="CE1238" s="145"/>
      <c r="CF1238" s="146">
        <v>0</v>
      </c>
      <c r="CG1238" s="349"/>
      <c r="CH1238" s="349"/>
      <c r="CI1238" s="350"/>
      <c r="CJ1238" s="351"/>
      <c r="CK1238" s="338"/>
      <c r="CL1238" s="145"/>
      <c r="CM1238" s="145"/>
      <c r="CN1238" s="338"/>
      <c r="CO1238" s="344"/>
    </row>
    <row r="1239" spans="1:93" ht="24" customHeight="1" x14ac:dyDescent="0.3">
      <c r="A1239" s="345" t="s">
        <v>4067</v>
      </c>
      <c r="B1239" s="328" t="s">
        <v>4068</v>
      </c>
      <c r="C1239" s="329" t="s">
        <v>4069</v>
      </c>
      <c r="D1239" s="330">
        <f t="shared" si="52"/>
        <v>0</v>
      </c>
      <c r="E1239" s="331">
        <f t="shared" si="53"/>
        <v>0</v>
      </c>
      <c r="F1239" s="331">
        <f t="shared" si="54"/>
        <v>0</v>
      </c>
      <c r="G1239" s="331">
        <f t="shared" si="55"/>
        <v>0</v>
      </c>
      <c r="H1239" s="331">
        <f t="shared" si="56"/>
        <v>0</v>
      </c>
      <c r="I1239" s="331">
        <f t="shared" si="57"/>
        <v>0</v>
      </c>
      <c r="J1239" s="331">
        <f t="shared" si="58"/>
        <v>0</v>
      </c>
      <c r="K1239" s="331">
        <f t="shared" si="59"/>
        <v>0</v>
      </c>
      <c r="L1239" s="331">
        <f t="shared" si="60"/>
        <v>0</v>
      </c>
      <c r="M1239" s="332">
        <f t="shared" si="61"/>
        <v>0</v>
      </c>
      <c r="N1239" s="333">
        <f t="shared" si="62"/>
        <v>0</v>
      </c>
      <c r="O1239" s="334"/>
      <c r="P1239" s="335">
        <f t="shared" si="63"/>
        <v>0</v>
      </c>
      <c r="Q1239" s="336" t="str">
        <f t="shared" si="64"/>
        <v/>
      </c>
      <c r="R1239" s="148"/>
      <c r="S1239" s="148"/>
      <c r="T1239" s="337"/>
      <c r="U1239" s="148"/>
      <c r="V1239" s="148"/>
      <c r="W1239" s="337"/>
      <c r="X1239" s="147"/>
      <c r="Y1239" s="148"/>
      <c r="Z1239" s="147"/>
      <c r="AA1239" s="338">
        <v>0</v>
      </c>
      <c r="AB1239" s="339">
        <v>0</v>
      </c>
      <c r="AC1239" s="148">
        <v>0</v>
      </c>
      <c r="AD1239" s="147"/>
      <c r="AE1239" s="148"/>
      <c r="AF1239" s="147"/>
      <c r="AG1239" s="88">
        <v>0</v>
      </c>
      <c r="AH1239" s="88">
        <v>0</v>
      </c>
      <c r="AI1239" s="145"/>
      <c r="AJ1239" s="145"/>
      <c r="AK1239" s="88"/>
      <c r="AL1239" s="145"/>
      <c r="AM1239" s="88"/>
      <c r="AN1239" s="88"/>
      <c r="AO1239" s="340"/>
      <c r="AP1239" s="340"/>
      <c r="AQ1239" s="358"/>
      <c r="AR1239" s="358"/>
      <c r="AS1239" s="358"/>
      <c r="AT1239" s="153"/>
      <c r="AU1239" s="88"/>
      <c r="AV1239" s="145"/>
      <c r="AW1239" s="349">
        <v>0</v>
      </c>
      <c r="AX1239" s="349">
        <v>0</v>
      </c>
      <c r="AY1239" s="147"/>
      <c r="AZ1239" s="349"/>
      <c r="BA1239" s="349"/>
      <c r="BB1239" s="147"/>
      <c r="BC1239" s="147"/>
      <c r="BD1239" s="349"/>
      <c r="BE1239" s="349"/>
      <c r="BF1239" s="338">
        <v>0</v>
      </c>
      <c r="BG1239" s="145"/>
      <c r="BH1239" s="148">
        <v>0</v>
      </c>
      <c r="BI1239" s="337"/>
      <c r="BJ1239" s="342"/>
      <c r="BK1239" s="343"/>
      <c r="BL1239" s="147"/>
      <c r="BM1239" s="147"/>
      <c r="BN1239" s="349"/>
      <c r="BO1239" s="349"/>
      <c r="BP1239" s="147"/>
      <c r="BQ1239" s="344">
        <v>0</v>
      </c>
      <c r="BR1239" s="145"/>
      <c r="BS1239" s="145"/>
      <c r="BT1239" s="145"/>
      <c r="BU1239" s="338"/>
      <c r="BV1239" s="344"/>
      <c r="BW1239" s="145"/>
      <c r="BX1239" s="145"/>
      <c r="BY1239" s="88"/>
      <c r="BZ1239" s="88"/>
      <c r="CA1239" s="149">
        <v>0</v>
      </c>
      <c r="CB1239" s="338">
        <v>0</v>
      </c>
      <c r="CC1239" s="88">
        <v>0</v>
      </c>
      <c r="CD1239" s="145"/>
      <c r="CE1239" s="145"/>
      <c r="CF1239" s="146">
        <v>0</v>
      </c>
      <c r="CG1239" s="148"/>
      <c r="CH1239" s="148"/>
      <c r="CI1239" s="337"/>
      <c r="CJ1239" s="147"/>
      <c r="CK1239" s="338"/>
      <c r="CL1239" s="145"/>
      <c r="CM1239" s="145"/>
      <c r="CN1239" s="338"/>
      <c r="CO1239" s="88"/>
    </row>
    <row r="1240" spans="1:93" ht="24" customHeight="1" x14ac:dyDescent="0.3">
      <c r="A1240" s="345" t="s">
        <v>4070</v>
      </c>
      <c r="B1240" s="328" t="s">
        <v>4071</v>
      </c>
      <c r="C1240" s="329" t="s">
        <v>198</v>
      </c>
      <c r="D1240" s="330">
        <f t="shared" si="52"/>
        <v>7</v>
      </c>
      <c r="E1240" s="331">
        <f t="shared" si="53"/>
        <v>1</v>
      </c>
      <c r="F1240" s="331">
        <f t="shared" si="54"/>
        <v>0</v>
      </c>
      <c r="G1240" s="331">
        <f t="shared" si="55"/>
        <v>0</v>
      </c>
      <c r="H1240" s="331">
        <f t="shared" si="56"/>
        <v>0</v>
      </c>
      <c r="I1240" s="331">
        <f t="shared" si="57"/>
        <v>0</v>
      </c>
      <c r="J1240" s="331">
        <f t="shared" si="58"/>
        <v>0</v>
      </c>
      <c r="K1240" s="331">
        <f t="shared" si="59"/>
        <v>0</v>
      </c>
      <c r="L1240" s="331">
        <f t="shared" si="60"/>
        <v>0</v>
      </c>
      <c r="M1240" s="332">
        <f t="shared" si="61"/>
        <v>0</v>
      </c>
      <c r="N1240" s="333">
        <f t="shared" si="62"/>
        <v>8</v>
      </c>
      <c r="O1240" s="334"/>
      <c r="P1240" s="335">
        <f t="shared" si="63"/>
        <v>8</v>
      </c>
      <c r="Q1240" s="336">
        <f t="shared" si="64"/>
        <v>737</v>
      </c>
      <c r="R1240" s="148"/>
      <c r="S1240" s="148"/>
      <c r="T1240" s="350"/>
      <c r="U1240" s="148"/>
      <c r="V1240" s="148"/>
      <c r="W1240" s="350"/>
      <c r="X1240" s="351"/>
      <c r="Y1240" s="148"/>
      <c r="Z1240" s="351"/>
      <c r="AA1240" s="338">
        <v>0</v>
      </c>
      <c r="AB1240" s="339">
        <v>0</v>
      </c>
      <c r="AC1240" s="148">
        <v>0</v>
      </c>
      <c r="AD1240" s="351"/>
      <c r="AE1240" s="148"/>
      <c r="AF1240" s="351"/>
      <c r="AG1240" s="144">
        <v>0</v>
      </c>
      <c r="AH1240" s="144">
        <v>0</v>
      </c>
      <c r="AI1240" s="145"/>
      <c r="AJ1240" s="145"/>
      <c r="AK1240" s="144"/>
      <c r="AL1240" s="145"/>
      <c r="AM1240" s="144"/>
      <c r="AN1240" s="144"/>
      <c r="AO1240" s="340"/>
      <c r="AP1240" s="340"/>
      <c r="AQ1240" s="341"/>
      <c r="AR1240" s="341"/>
      <c r="AS1240" s="341"/>
      <c r="AT1240" s="153"/>
      <c r="AU1240" s="144"/>
      <c r="AV1240" s="145"/>
      <c r="AW1240" s="148">
        <v>0</v>
      </c>
      <c r="AX1240" s="148">
        <v>0</v>
      </c>
      <c r="AY1240" s="351"/>
      <c r="AZ1240" s="148">
        <v>1</v>
      </c>
      <c r="BA1240" s="148">
        <v>7</v>
      </c>
      <c r="BB1240" s="351"/>
      <c r="BC1240" s="351"/>
      <c r="BD1240" s="148"/>
      <c r="BE1240" s="148"/>
      <c r="BF1240" s="338">
        <v>0</v>
      </c>
      <c r="BG1240" s="145"/>
      <c r="BH1240" s="148">
        <v>0</v>
      </c>
      <c r="BI1240" s="350"/>
      <c r="BJ1240" s="342"/>
      <c r="BK1240" s="343"/>
      <c r="BL1240" s="351"/>
      <c r="BM1240" s="351"/>
      <c r="BN1240" s="148"/>
      <c r="BO1240" s="148"/>
      <c r="BP1240" s="351"/>
      <c r="BQ1240" s="88">
        <v>0</v>
      </c>
      <c r="BR1240" s="352"/>
      <c r="BS1240" s="352"/>
      <c r="BT1240" s="145"/>
      <c r="BU1240" s="338"/>
      <c r="BV1240" s="88"/>
      <c r="BW1240" s="145"/>
      <c r="BX1240" s="145"/>
      <c r="BY1240" s="144"/>
      <c r="BZ1240" s="144"/>
      <c r="CA1240" s="149">
        <v>0</v>
      </c>
      <c r="CB1240" s="354">
        <v>0</v>
      </c>
      <c r="CC1240" s="344">
        <v>0</v>
      </c>
      <c r="CD1240" s="145"/>
      <c r="CE1240" s="145"/>
      <c r="CF1240" s="146">
        <v>0</v>
      </c>
      <c r="CG1240" s="349"/>
      <c r="CH1240" s="349"/>
      <c r="CI1240" s="350"/>
      <c r="CJ1240" s="351"/>
      <c r="CK1240" s="354"/>
      <c r="CL1240" s="145"/>
      <c r="CM1240" s="145"/>
      <c r="CN1240" s="354"/>
      <c r="CO1240" s="344"/>
    </row>
    <row r="1241" spans="1:93" ht="24" customHeight="1" x14ac:dyDescent="0.3">
      <c r="A1241" s="345" t="s">
        <v>4072</v>
      </c>
      <c r="B1241" s="328" t="s">
        <v>4073</v>
      </c>
      <c r="C1241" s="329" t="s">
        <v>123</v>
      </c>
      <c r="D1241" s="330">
        <f t="shared" si="52"/>
        <v>11</v>
      </c>
      <c r="E1241" s="331">
        <f t="shared" si="53"/>
        <v>0</v>
      </c>
      <c r="F1241" s="331">
        <f t="shared" si="54"/>
        <v>0</v>
      </c>
      <c r="G1241" s="331">
        <f t="shared" si="55"/>
        <v>0</v>
      </c>
      <c r="H1241" s="331">
        <f t="shared" si="56"/>
        <v>0</v>
      </c>
      <c r="I1241" s="331">
        <f t="shared" si="57"/>
        <v>0</v>
      </c>
      <c r="J1241" s="331">
        <f t="shared" si="58"/>
        <v>0</v>
      </c>
      <c r="K1241" s="331">
        <f t="shared" si="59"/>
        <v>0</v>
      </c>
      <c r="L1241" s="331">
        <f t="shared" si="60"/>
        <v>0</v>
      </c>
      <c r="M1241" s="332">
        <f t="shared" si="61"/>
        <v>0</v>
      </c>
      <c r="N1241" s="333">
        <f t="shared" si="62"/>
        <v>11</v>
      </c>
      <c r="O1241" s="334"/>
      <c r="P1241" s="335">
        <f t="shared" si="63"/>
        <v>11</v>
      </c>
      <c r="Q1241" s="336">
        <f t="shared" si="64"/>
        <v>644</v>
      </c>
      <c r="R1241" s="148"/>
      <c r="S1241" s="148"/>
      <c r="T1241" s="337"/>
      <c r="U1241" s="148"/>
      <c r="V1241" s="148"/>
      <c r="W1241" s="337"/>
      <c r="X1241" s="147"/>
      <c r="Y1241" s="148"/>
      <c r="Z1241" s="147"/>
      <c r="AA1241" s="338">
        <v>0</v>
      </c>
      <c r="AB1241" s="339">
        <v>0</v>
      </c>
      <c r="AC1241" s="148">
        <v>0</v>
      </c>
      <c r="AD1241" s="147"/>
      <c r="AE1241" s="148">
        <v>11</v>
      </c>
      <c r="AF1241" s="147"/>
      <c r="AG1241" s="144">
        <v>0</v>
      </c>
      <c r="AH1241" s="144">
        <v>0</v>
      </c>
      <c r="AI1241" s="145"/>
      <c r="AJ1241" s="145"/>
      <c r="AK1241" s="144"/>
      <c r="AL1241" s="145"/>
      <c r="AM1241" s="144"/>
      <c r="AN1241" s="144"/>
      <c r="AO1241" s="340"/>
      <c r="AP1241" s="340"/>
      <c r="AQ1241" s="341"/>
      <c r="AR1241" s="341"/>
      <c r="AS1241" s="341"/>
      <c r="AT1241" s="153"/>
      <c r="AU1241" s="144"/>
      <c r="AV1241" s="145"/>
      <c r="AW1241" s="349">
        <v>0</v>
      </c>
      <c r="AX1241" s="349">
        <v>0</v>
      </c>
      <c r="AY1241" s="147"/>
      <c r="AZ1241" s="349"/>
      <c r="BA1241" s="349"/>
      <c r="BB1241" s="147"/>
      <c r="BC1241" s="147"/>
      <c r="BD1241" s="349"/>
      <c r="BE1241" s="349"/>
      <c r="BF1241" s="338">
        <v>0</v>
      </c>
      <c r="BG1241" s="145"/>
      <c r="BH1241" s="148">
        <v>0</v>
      </c>
      <c r="BI1241" s="337"/>
      <c r="BJ1241" s="342"/>
      <c r="BK1241" s="343"/>
      <c r="BL1241" s="147"/>
      <c r="BM1241" s="147"/>
      <c r="BN1241" s="349"/>
      <c r="BO1241" s="349"/>
      <c r="BP1241" s="147"/>
      <c r="BQ1241" s="144">
        <v>0</v>
      </c>
      <c r="BR1241" s="145"/>
      <c r="BS1241" s="145"/>
      <c r="BT1241" s="145"/>
      <c r="BU1241" s="338"/>
      <c r="BV1241" s="144"/>
      <c r="BW1241" s="145"/>
      <c r="BX1241" s="145"/>
      <c r="BY1241" s="144"/>
      <c r="BZ1241" s="144"/>
      <c r="CA1241" s="149">
        <v>0</v>
      </c>
      <c r="CB1241" s="354">
        <v>0</v>
      </c>
      <c r="CC1241" s="344">
        <v>0</v>
      </c>
      <c r="CD1241" s="145"/>
      <c r="CE1241" s="145"/>
      <c r="CF1241" s="356">
        <v>0</v>
      </c>
      <c r="CG1241" s="148"/>
      <c r="CH1241" s="148"/>
      <c r="CI1241" s="337"/>
      <c r="CJ1241" s="147"/>
      <c r="CK1241" s="354"/>
      <c r="CL1241" s="145"/>
      <c r="CM1241" s="145"/>
      <c r="CN1241" s="354"/>
      <c r="CO1241" s="344"/>
    </row>
    <row r="1242" spans="1:93" ht="24" customHeight="1" x14ac:dyDescent="0.3">
      <c r="A1242" s="346" t="s">
        <v>4074</v>
      </c>
      <c r="B1242" s="347" t="s">
        <v>4075</v>
      </c>
      <c r="C1242" s="348" t="s">
        <v>418</v>
      </c>
      <c r="D1242" s="330">
        <f t="shared" si="52"/>
        <v>80</v>
      </c>
      <c r="E1242" s="331">
        <f t="shared" si="53"/>
        <v>0</v>
      </c>
      <c r="F1242" s="331">
        <f t="shared" si="54"/>
        <v>0</v>
      </c>
      <c r="G1242" s="331">
        <f t="shared" si="55"/>
        <v>0</v>
      </c>
      <c r="H1242" s="331">
        <f t="shared" si="56"/>
        <v>0</v>
      </c>
      <c r="I1242" s="331">
        <f t="shared" si="57"/>
        <v>0</v>
      </c>
      <c r="J1242" s="331">
        <f t="shared" si="58"/>
        <v>0</v>
      </c>
      <c r="K1242" s="331">
        <f t="shared" si="59"/>
        <v>0</v>
      </c>
      <c r="L1242" s="331">
        <f t="shared" si="60"/>
        <v>0</v>
      </c>
      <c r="M1242" s="332">
        <f t="shared" si="61"/>
        <v>0</v>
      </c>
      <c r="N1242" s="333">
        <f t="shared" si="62"/>
        <v>80</v>
      </c>
      <c r="O1242" s="334"/>
      <c r="P1242" s="335">
        <f t="shared" si="63"/>
        <v>80</v>
      </c>
      <c r="Q1242" s="336">
        <f t="shared" si="64"/>
        <v>138</v>
      </c>
      <c r="R1242" s="349"/>
      <c r="S1242" s="349"/>
      <c r="T1242" s="350"/>
      <c r="U1242" s="349"/>
      <c r="V1242" s="349"/>
      <c r="W1242" s="350"/>
      <c r="X1242" s="351"/>
      <c r="Y1242" s="349"/>
      <c r="Z1242" s="351"/>
      <c r="AA1242" s="338">
        <v>0</v>
      </c>
      <c r="AB1242" s="339">
        <v>0</v>
      </c>
      <c r="AC1242" s="148">
        <v>0</v>
      </c>
      <c r="AD1242" s="351"/>
      <c r="AE1242" s="349"/>
      <c r="AF1242" s="351"/>
      <c r="AG1242" s="144">
        <v>0</v>
      </c>
      <c r="AH1242" s="144">
        <v>0</v>
      </c>
      <c r="AI1242" s="352"/>
      <c r="AJ1242" s="352"/>
      <c r="AK1242" s="144"/>
      <c r="AL1242" s="352"/>
      <c r="AM1242" s="144"/>
      <c r="AN1242" s="144"/>
      <c r="AO1242" s="353"/>
      <c r="AP1242" s="353"/>
      <c r="AQ1242" s="341"/>
      <c r="AR1242" s="341">
        <v>80</v>
      </c>
      <c r="AS1242" s="341"/>
      <c r="AT1242" s="153"/>
      <c r="AU1242" s="144"/>
      <c r="AV1242" s="352"/>
      <c r="AW1242" s="148">
        <v>0</v>
      </c>
      <c r="AX1242" s="148">
        <v>0</v>
      </c>
      <c r="AY1242" s="351"/>
      <c r="AZ1242" s="148"/>
      <c r="BA1242" s="148"/>
      <c r="BB1242" s="351"/>
      <c r="BC1242" s="351"/>
      <c r="BD1242" s="148"/>
      <c r="BE1242" s="148"/>
      <c r="BF1242" s="338">
        <v>0</v>
      </c>
      <c r="BG1242" s="352"/>
      <c r="BH1242" s="349">
        <v>0</v>
      </c>
      <c r="BI1242" s="350"/>
      <c r="BJ1242" s="342"/>
      <c r="BK1242" s="343"/>
      <c r="BL1242" s="351"/>
      <c r="BM1242" s="351"/>
      <c r="BN1242" s="148"/>
      <c r="BO1242" s="148"/>
      <c r="BP1242" s="351"/>
      <c r="BQ1242" s="88">
        <v>0</v>
      </c>
      <c r="BR1242" s="352"/>
      <c r="BS1242" s="352"/>
      <c r="BT1242" s="352"/>
      <c r="BU1242" s="338"/>
      <c r="BV1242" s="88"/>
      <c r="BW1242" s="352"/>
      <c r="BX1242" s="352"/>
      <c r="BY1242" s="144"/>
      <c r="BZ1242" s="144"/>
      <c r="CA1242" s="355">
        <v>0</v>
      </c>
      <c r="CB1242" s="338">
        <v>0</v>
      </c>
      <c r="CC1242" s="344">
        <v>0</v>
      </c>
      <c r="CD1242" s="352"/>
      <c r="CE1242" s="352"/>
      <c r="CF1242" s="146">
        <v>0</v>
      </c>
      <c r="CG1242" s="349"/>
      <c r="CH1242" s="349"/>
      <c r="CI1242" s="350"/>
      <c r="CJ1242" s="351"/>
      <c r="CK1242" s="338"/>
      <c r="CL1242" s="352"/>
      <c r="CM1242" s="352"/>
      <c r="CN1242" s="338"/>
      <c r="CO1242" s="344"/>
    </row>
    <row r="1243" spans="1:93" ht="24" customHeight="1" x14ac:dyDescent="0.3">
      <c r="A1243" s="327" t="s">
        <v>4076</v>
      </c>
      <c r="B1243" s="328" t="s">
        <v>4077</v>
      </c>
      <c r="C1243" s="329" t="s">
        <v>1927</v>
      </c>
      <c r="D1243" s="330">
        <f t="shared" si="52"/>
        <v>0</v>
      </c>
      <c r="E1243" s="331">
        <f t="shared" si="53"/>
        <v>0</v>
      </c>
      <c r="F1243" s="331">
        <f t="shared" si="54"/>
        <v>0</v>
      </c>
      <c r="G1243" s="331">
        <f t="shared" si="55"/>
        <v>0</v>
      </c>
      <c r="H1243" s="331">
        <f t="shared" si="56"/>
        <v>0</v>
      </c>
      <c r="I1243" s="331">
        <f t="shared" si="57"/>
        <v>0</v>
      </c>
      <c r="J1243" s="331">
        <f t="shared" si="58"/>
        <v>0</v>
      </c>
      <c r="K1243" s="331">
        <f t="shared" si="59"/>
        <v>0</v>
      </c>
      <c r="L1243" s="331">
        <f t="shared" si="60"/>
        <v>0</v>
      </c>
      <c r="M1243" s="332">
        <f t="shared" si="61"/>
        <v>0</v>
      </c>
      <c r="N1243" s="333">
        <f t="shared" si="62"/>
        <v>0</v>
      </c>
      <c r="O1243" s="334"/>
      <c r="P1243" s="335">
        <f t="shared" si="63"/>
        <v>0</v>
      </c>
      <c r="Q1243" s="336" t="str">
        <f t="shared" si="64"/>
        <v/>
      </c>
      <c r="R1243" s="148"/>
      <c r="S1243" s="148"/>
      <c r="T1243" s="337"/>
      <c r="U1243" s="148"/>
      <c r="V1243" s="148"/>
      <c r="W1243" s="337"/>
      <c r="X1243" s="147"/>
      <c r="Y1243" s="148"/>
      <c r="Z1243" s="147"/>
      <c r="AA1243" s="338">
        <v>0</v>
      </c>
      <c r="AB1243" s="339">
        <v>0</v>
      </c>
      <c r="AC1243" s="148">
        <v>0</v>
      </c>
      <c r="AD1243" s="147"/>
      <c r="AE1243" s="148"/>
      <c r="AF1243" s="147"/>
      <c r="AG1243" s="144">
        <v>0</v>
      </c>
      <c r="AH1243" s="144">
        <v>0</v>
      </c>
      <c r="AI1243" s="145"/>
      <c r="AJ1243" s="145"/>
      <c r="AK1243" s="144"/>
      <c r="AL1243" s="145"/>
      <c r="AM1243" s="144"/>
      <c r="AN1243" s="144"/>
      <c r="AO1243" s="340"/>
      <c r="AP1243" s="340"/>
      <c r="AQ1243" s="341"/>
      <c r="AR1243" s="341"/>
      <c r="AS1243" s="341"/>
      <c r="AT1243" s="153"/>
      <c r="AU1243" s="144"/>
      <c r="AV1243" s="145"/>
      <c r="AW1243" s="148">
        <v>0</v>
      </c>
      <c r="AX1243" s="148">
        <v>0</v>
      </c>
      <c r="AY1243" s="147"/>
      <c r="AZ1243" s="148"/>
      <c r="BA1243" s="148"/>
      <c r="BB1243" s="147"/>
      <c r="BC1243" s="147"/>
      <c r="BD1243" s="148"/>
      <c r="BE1243" s="148"/>
      <c r="BF1243" s="338">
        <v>0</v>
      </c>
      <c r="BG1243" s="145"/>
      <c r="BH1243" s="148">
        <v>0</v>
      </c>
      <c r="BI1243" s="337"/>
      <c r="BJ1243" s="342"/>
      <c r="BK1243" s="343"/>
      <c r="BL1243" s="147"/>
      <c r="BM1243" s="147"/>
      <c r="BN1243" s="148"/>
      <c r="BO1243" s="148"/>
      <c r="BP1243" s="147"/>
      <c r="BQ1243" s="144">
        <v>0</v>
      </c>
      <c r="BR1243" s="145"/>
      <c r="BS1243" s="145"/>
      <c r="BT1243" s="145"/>
      <c r="BU1243" s="338"/>
      <c r="BV1243" s="144"/>
      <c r="BW1243" s="145"/>
      <c r="BX1243" s="145"/>
      <c r="BY1243" s="144"/>
      <c r="BZ1243" s="144"/>
      <c r="CA1243" s="355">
        <v>0</v>
      </c>
      <c r="CB1243" s="354">
        <v>0</v>
      </c>
      <c r="CC1243" s="344">
        <v>0</v>
      </c>
      <c r="CD1243" s="145"/>
      <c r="CE1243" s="145"/>
      <c r="CF1243" s="146">
        <v>0</v>
      </c>
      <c r="CG1243" s="148"/>
      <c r="CH1243" s="148"/>
      <c r="CI1243" s="337"/>
      <c r="CJ1243" s="147"/>
      <c r="CK1243" s="354"/>
      <c r="CL1243" s="145"/>
      <c r="CM1243" s="145"/>
      <c r="CN1243" s="354"/>
      <c r="CO1243" s="344"/>
    </row>
    <row r="1244" spans="1:93" ht="24" customHeight="1" x14ac:dyDescent="0.3">
      <c r="A1244" s="327">
        <v>951225</v>
      </c>
      <c r="B1244" s="328" t="s">
        <v>4078</v>
      </c>
      <c r="C1244" s="329" t="s">
        <v>2057</v>
      </c>
      <c r="D1244" s="330">
        <f t="shared" si="52"/>
        <v>9</v>
      </c>
      <c r="E1244" s="331">
        <f t="shared" si="53"/>
        <v>0</v>
      </c>
      <c r="F1244" s="331">
        <f t="shared" si="54"/>
        <v>0</v>
      </c>
      <c r="G1244" s="331">
        <f t="shared" si="55"/>
        <v>0</v>
      </c>
      <c r="H1244" s="331">
        <f t="shared" si="56"/>
        <v>0</v>
      </c>
      <c r="I1244" s="331">
        <f t="shared" si="57"/>
        <v>0</v>
      </c>
      <c r="J1244" s="331">
        <f t="shared" si="58"/>
        <v>0</v>
      </c>
      <c r="K1244" s="331">
        <f t="shared" si="59"/>
        <v>0</v>
      </c>
      <c r="L1244" s="331">
        <f t="shared" si="60"/>
        <v>0</v>
      </c>
      <c r="M1244" s="332">
        <f t="shared" si="61"/>
        <v>0</v>
      </c>
      <c r="N1244" s="333">
        <f t="shared" si="62"/>
        <v>9</v>
      </c>
      <c r="O1244" s="334"/>
      <c r="P1244" s="335">
        <f t="shared" si="63"/>
        <v>9</v>
      </c>
      <c r="Q1244" s="336">
        <f t="shared" si="64"/>
        <v>704</v>
      </c>
      <c r="R1244" s="148"/>
      <c r="S1244" s="148"/>
      <c r="T1244" s="337"/>
      <c r="U1244" s="148"/>
      <c r="V1244" s="148"/>
      <c r="W1244" s="337"/>
      <c r="X1244" s="147"/>
      <c r="Y1244" s="148"/>
      <c r="Z1244" s="147"/>
      <c r="AA1244" s="338">
        <v>0</v>
      </c>
      <c r="AB1244" s="339">
        <v>0</v>
      </c>
      <c r="AC1244" s="148">
        <v>0</v>
      </c>
      <c r="AD1244" s="147"/>
      <c r="AE1244" s="148"/>
      <c r="AF1244" s="147">
        <v>9</v>
      </c>
      <c r="AG1244" s="144">
        <v>0</v>
      </c>
      <c r="AH1244" s="144">
        <v>0</v>
      </c>
      <c r="AI1244" s="145"/>
      <c r="AJ1244" s="145"/>
      <c r="AK1244" s="144"/>
      <c r="AL1244" s="145"/>
      <c r="AM1244" s="144"/>
      <c r="AN1244" s="144"/>
      <c r="AO1244" s="340"/>
      <c r="AP1244" s="340"/>
      <c r="AQ1244" s="341"/>
      <c r="AR1244" s="341"/>
      <c r="AS1244" s="341"/>
      <c r="AT1244" s="153"/>
      <c r="AU1244" s="144"/>
      <c r="AV1244" s="145"/>
      <c r="AW1244" s="148">
        <v>0</v>
      </c>
      <c r="AX1244" s="148">
        <v>0</v>
      </c>
      <c r="AY1244" s="147"/>
      <c r="AZ1244" s="148"/>
      <c r="BA1244" s="148"/>
      <c r="BB1244" s="147"/>
      <c r="BC1244" s="147"/>
      <c r="BD1244" s="148"/>
      <c r="BE1244" s="148"/>
      <c r="BF1244" s="354">
        <v>0</v>
      </c>
      <c r="BG1244" s="145"/>
      <c r="BH1244" s="148">
        <v>0</v>
      </c>
      <c r="BI1244" s="337"/>
      <c r="BJ1244" s="360"/>
      <c r="BK1244" s="343"/>
      <c r="BL1244" s="147"/>
      <c r="BM1244" s="147"/>
      <c r="BN1244" s="148"/>
      <c r="BO1244" s="148"/>
      <c r="BP1244" s="147"/>
      <c r="BQ1244" s="144">
        <v>0</v>
      </c>
      <c r="BR1244" s="145"/>
      <c r="BS1244" s="145"/>
      <c r="BT1244" s="145"/>
      <c r="BU1244" s="354"/>
      <c r="BV1244" s="144"/>
      <c r="BW1244" s="145"/>
      <c r="BX1244" s="145"/>
      <c r="BY1244" s="144"/>
      <c r="BZ1244" s="144"/>
      <c r="CA1244" s="149">
        <v>0</v>
      </c>
      <c r="CB1244" s="338">
        <v>0</v>
      </c>
      <c r="CC1244" s="344">
        <v>0</v>
      </c>
      <c r="CD1244" s="145"/>
      <c r="CE1244" s="145"/>
      <c r="CF1244" s="146">
        <v>0</v>
      </c>
      <c r="CG1244" s="148"/>
      <c r="CH1244" s="148"/>
      <c r="CI1244" s="337"/>
      <c r="CJ1244" s="147"/>
      <c r="CK1244" s="338"/>
      <c r="CL1244" s="145"/>
      <c r="CM1244" s="145"/>
      <c r="CN1244" s="338"/>
      <c r="CO1244" s="344"/>
    </row>
    <row r="1245" spans="1:93" ht="24" customHeight="1" x14ac:dyDescent="0.3">
      <c r="A1245" s="345" t="s">
        <v>4079</v>
      </c>
      <c r="B1245" s="328" t="s">
        <v>4080</v>
      </c>
      <c r="C1245" s="329" t="s">
        <v>213</v>
      </c>
      <c r="D1245" s="330">
        <f t="shared" si="52"/>
        <v>10</v>
      </c>
      <c r="E1245" s="331">
        <f t="shared" si="53"/>
        <v>6</v>
      </c>
      <c r="F1245" s="331">
        <f t="shared" si="54"/>
        <v>0</v>
      </c>
      <c r="G1245" s="331">
        <f t="shared" si="55"/>
        <v>0</v>
      </c>
      <c r="H1245" s="331">
        <f t="shared" si="56"/>
        <v>0</v>
      </c>
      <c r="I1245" s="331">
        <f t="shared" si="57"/>
        <v>0</v>
      </c>
      <c r="J1245" s="331">
        <f t="shared" si="58"/>
        <v>0</v>
      </c>
      <c r="K1245" s="331">
        <f t="shared" si="59"/>
        <v>0</v>
      </c>
      <c r="L1245" s="331">
        <f t="shared" si="60"/>
        <v>0</v>
      </c>
      <c r="M1245" s="332">
        <f t="shared" si="61"/>
        <v>0</v>
      </c>
      <c r="N1245" s="333">
        <f t="shared" si="62"/>
        <v>16</v>
      </c>
      <c r="O1245" s="334"/>
      <c r="P1245" s="335">
        <f t="shared" si="63"/>
        <v>16</v>
      </c>
      <c r="Q1245" s="336">
        <f t="shared" si="64"/>
        <v>530</v>
      </c>
      <c r="R1245" s="349"/>
      <c r="S1245" s="349"/>
      <c r="T1245" s="337"/>
      <c r="U1245" s="349"/>
      <c r="V1245" s="349"/>
      <c r="W1245" s="337"/>
      <c r="X1245" s="147"/>
      <c r="Y1245" s="349"/>
      <c r="Z1245" s="147"/>
      <c r="AA1245" s="338">
        <v>0</v>
      </c>
      <c r="AB1245" s="339">
        <v>0</v>
      </c>
      <c r="AC1245" s="148">
        <v>0</v>
      </c>
      <c r="AD1245" s="147"/>
      <c r="AE1245" s="349"/>
      <c r="AF1245" s="147">
        <v>6</v>
      </c>
      <c r="AG1245" s="144">
        <v>0</v>
      </c>
      <c r="AH1245" s="144">
        <v>0</v>
      </c>
      <c r="AI1245" s="145"/>
      <c r="AJ1245" s="145"/>
      <c r="AK1245" s="144"/>
      <c r="AL1245" s="145"/>
      <c r="AM1245" s="144"/>
      <c r="AN1245" s="144"/>
      <c r="AO1245" s="340"/>
      <c r="AP1245" s="340"/>
      <c r="AQ1245" s="341"/>
      <c r="AR1245" s="341"/>
      <c r="AS1245" s="341"/>
      <c r="AT1245" s="153"/>
      <c r="AU1245" s="144"/>
      <c r="AV1245" s="145"/>
      <c r="AW1245" s="148">
        <v>0</v>
      </c>
      <c r="AX1245" s="148">
        <v>0</v>
      </c>
      <c r="AY1245" s="147"/>
      <c r="AZ1245" s="148"/>
      <c r="BA1245" s="148"/>
      <c r="BB1245" s="147"/>
      <c r="BC1245" s="147"/>
      <c r="BD1245" s="148"/>
      <c r="BE1245" s="148"/>
      <c r="BF1245" s="354">
        <v>0</v>
      </c>
      <c r="BG1245" s="145"/>
      <c r="BH1245" s="148">
        <v>0</v>
      </c>
      <c r="BI1245" s="337"/>
      <c r="BJ1245" s="360"/>
      <c r="BK1245" s="343"/>
      <c r="BL1245" s="147"/>
      <c r="BM1245" s="147"/>
      <c r="BN1245" s="148"/>
      <c r="BO1245" s="148">
        <v>10</v>
      </c>
      <c r="BP1245" s="147"/>
      <c r="BQ1245" s="144">
        <v>0</v>
      </c>
      <c r="BR1245" s="145"/>
      <c r="BS1245" s="145"/>
      <c r="BT1245" s="145"/>
      <c r="BU1245" s="354"/>
      <c r="BV1245" s="144"/>
      <c r="BW1245" s="145"/>
      <c r="BX1245" s="145"/>
      <c r="BY1245" s="144"/>
      <c r="BZ1245" s="144"/>
      <c r="CA1245" s="149">
        <v>0</v>
      </c>
      <c r="CB1245" s="338">
        <v>0</v>
      </c>
      <c r="CC1245" s="344">
        <v>0</v>
      </c>
      <c r="CD1245" s="145"/>
      <c r="CE1245" s="145"/>
      <c r="CF1245" s="146">
        <v>0</v>
      </c>
      <c r="CG1245" s="148"/>
      <c r="CH1245" s="148"/>
      <c r="CI1245" s="337"/>
      <c r="CJ1245" s="147"/>
      <c r="CK1245" s="338"/>
      <c r="CL1245" s="145"/>
      <c r="CM1245" s="145"/>
      <c r="CN1245" s="338"/>
      <c r="CO1245" s="344"/>
    </row>
    <row r="1246" spans="1:93" ht="24" customHeight="1" x14ac:dyDescent="0.3">
      <c r="A1246" s="327" t="s">
        <v>4081</v>
      </c>
      <c r="B1246" s="328" t="s">
        <v>4082</v>
      </c>
      <c r="C1246" s="329" t="s">
        <v>117</v>
      </c>
      <c r="D1246" s="330">
        <f t="shared" si="52"/>
        <v>120</v>
      </c>
      <c r="E1246" s="331">
        <f t="shared" si="53"/>
        <v>56</v>
      </c>
      <c r="F1246" s="331">
        <f t="shared" si="54"/>
        <v>40</v>
      </c>
      <c r="G1246" s="331">
        <f t="shared" si="55"/>
        <v>36</v>
      </c>
      <c r="H1246" s="331">
        <f t="shared" si="56"/>
        <v>36</v>
      </c>
      <c r="I1246" s="331">
        <f t="shared" si="57"/>
        <v>30</v>
      </c>
      <c r="J1246" s="331">
        <f t="shared" si="58"/>
        <v>20</v>
      </c>
      <c r="K1246" s="331">
        <f t="shared" si="59"/>
        <v>10</v>
      </c>
      <c r="L1246" s="331">
        <f t="shared" si="60"/>
        <v>1</v>
      </c>
      <c r="M1246" s="332">
        <f t="shared" si="61"/>
        <v>0</v>
      </c>
      <c r="N1246" s="333">
        <f t="shared" si="62"/>
        <v>349</v>
      </c>
      <c r="O1246" s="334"/>
      <c r="P1246" s="335">
        <f t="shared" si="63"/>
        <v>349</v>
      </c>
      <c r="Q1246" s="336">
        <f t="shared" si="64"/>
        <v>30</v>
      </c>
      <c r="R1246" s="148"/>
      <c r="S1246" s="148"/>
      <c r="T1246" s="361">
        <v>20</v>
      </c>
      <c r="U1246" s="148"/>
      <c r="V1246" s="148"/>
      <c r="W1246" s="361"/>
      <c r="X1246" s="147"/>
      <c r="Y1246" s="148"/>
      <c r="Z1246" s="147"/>
      <c r="AA1246" s="338">
        <v>0</v>
      </c>
      <c r="AB1246" s="339">
        <v>0</v>
      </c>
      <c r="AC1246" s="148">
        <v>0</v>
      </c>
      <c r="AD1246" s="147"/>
      <c r="AE1246" s="148"/>
      <c r="AF1246" s="147">
        <v>36</v>
      </c>
      <c r="AG1246" s="88">
        <v>0</v>
      </c>
      <c r="AH1246" s="88">
        <v>0</v>
      </c>
      <c r="AI1246" s="145"/>
      <c r="AJ1246" s="145"/>
      <c r="AK1246" s="88"/>
      <c r="AL1246" s="145"/>
      <c r="AM1246" s="88"/>
      <c r="AN1246" s="88"/>
      <c r="AO1246" s="340">
        <v>56</v>
      </c>
      <c r="AP1246" s="340">
        <v>40</v>
      </c>
      <c r="AQ1246" s="358"/>
      <c r="AR1246" s="358"/>
      <c r="AS1246" s="358"/>
      <c r="AT1246" s="153"/>
      <c r="AU1246" s="88"/>
      <c r="AV1246" s="145"/>
      <c r="AW1246" s="148">
        <v>0</v>
      </c>
      <c r="AX1246" s="148">
        <v>0</v>
      </c>
      <c r="AY1246" s="147"/>
      <c r="AZ1246" s="148"/>
      <c r="BA1246" s="148"/>
      <c r="BB1246" s="147"/>
      <c r="BC1246" s="147"/>
      <c r="BD1246" s="148"/>
      <c r="BE1246" s="148"/>
      <c r="BF1246" s="338">
        <v>0</v>
      </c>
      <c r="BG1246" s="145"/>
      <c r="BH1246" s="148">
        <v>0</v>
      </c>
      <c r="BI1246" s="361"/>
      <c r="BJ1246" s="342"/>
      <c r="BK1246" s="343"/>
      <c r="BL1246" s="147"/>
      <c r="BM1246" s="147"/>
      <c r="BN1246" s="148"/>
      <c r="BO1246" s="148">
        <v>36</v>
      </c>
      <c r="BP1246" s="147">
        <v>1</v>
      </c>
      <c r="BQ1246" s="144">
        <v>0</v>
      </c>
      <c r="BR1246" s="145"/>
      <c r="BS1246" s="145"/>
      <c r="BT1246" s="145"/>
      <c r="BU1246" s="338"/>
      <c r="BV1246" s="144"/>
      <c r="BW1246" s="145"/>
      <c r="BX1246" s="145"/>
      <c r="BY1246" s="88"/>
      <c r="BZ1246" s="88"/>
      <c r="CA1246" s="149">
        <v>0</v>
      </c>
      <c r="CB1246" s="338">
        <v>0</v>
      </c>
      <c r="CC1246" s="344">
        <v>0</v>
      </c>
      <c r="CD1246" s="145"/>
      <c r="CE1246" s="145"/>
      <c r="CF1246" s="146">
        <v>30</v>
      </c>
      <c r="CG1246" s="148">
        <v>10</v>
      </c>
      <c r="CH1246" s="148"/>
      <c r="CI1246" s="361"/>
      <c r="CJ1246" s="147"/>
      <c r="CK1246" s="338">
        <v>120</v>
      </c>
      <c r="CL1246" s="145"/>
      <c r="CM1246" s="145"/>
      <c r="CN1246" s="338"/>
      <c r="CO1246" s="344"/>
    </row>
    <row r="1247" spans="1:93" ht="24" customHeight="1" x14ac:dyDescent="0.3">
      <c r="A1247" s="327" t="s">
        <v>4083</v>
      </c>
      <c r="B1247" s="328" t="s">
        <v>4084</v>
      </c>
      <c r="C1247" s="329" t="s">
        <v>117</v>
      </c>
      <c r="D1247" s="330">
        <f t="shared" si="52"/>
        <v>30</v>
      </c>
      <c r="E1247" s="331">
        <f t="shared" si="53"/>
        <v>25</v>
      </c>
      <c r="F1247" s="331">
        <f t="shared" si="54"/>
        <v>4</v>
      </c>
      <c r="G1247" s="331">
        <f t="shared" si="55"/>
        <v>0</v>
      </c>
      <c r="H1247" s="331">
        <f t="shared" si="56"/>
        <v>0</v>
      </c>
      <c r="I1247" s="331">
        <f t="shared" si="57"/>
        <v>0</v>
      </c>
      <c r="J1247" s="331">
        <f t="shared" si="58"/>
        <v>0</v>
      </c>
      <c r="K1247" s="331">
        <f t="shared" si="59"/>
        <v>0</v>
      </c>
      <c r="L1247" s="331">
        <f t="shared" si="60"/>
        <v>0</v>
      </c>
      <c r="M1247" s="332">
        <f t="shared" si="61"/>
        <v>0</v>
      </c>
      <c r="N1247" s="333">
        <f t="shared" si="62"/>
        <v>59</v>
      </c>
      <c r="O1247" s="334"/>
      <c r="P1247" s="335">
        <f t="shared" si="63"/>
        <v>59</v>
      </c>
      <c r="Q1247" s="336">
        <f t="shared" si="64"/>
        <v>182</v>
      </c>
      <c r="R1247" s="349"/>
      <c r="S1247" s="349"/>
      <c r="T1247" s="337"/>
      <c r="U1247" s="349"/>
      <c r="V1247" s="349"/>
      <c r="W1247" s="337"/>
      <c r="X1247" s="147"/>
      <c r="Y1247" s="349"/>
      <c r="Z1247" s="147"/>
      <c r="AA1247" s="354">
        <v>0</v>
      </c>
      <c r="AB1247" s="357">
        <v>0</v>
      </c>
      <c r="AC1247" s="148">
        <v>0</v>
      </c>
      <c r="AD1247" s="147"/>
      <c r="AE1247" s="349"/>
      <c r="AF1247" s="147">
        <v>30</v>
      </c>
      <c r="AG1247" s="144">
        <v>0</v>
      </c>
      <c r="AH1247" s="144">
        <v>0</v>
      </c>
      <c r="AI1247" s="145"/>
      <c r="AJ1247" s="145"/>
      <c r="AK1247" s="144"/>
      <c r="AL1247" s="145"/>
      <c r="AM1247" s="144"/>
      <c r="AN1247" s="144"/>
      <c r="AO1247" s="340"/>
      <c r="AP1247" s="340"/>
      <c r="AQ1247" s="341"/>
      <c r="AR1247" s="341"/>
      <c r="AS1247" s="341"/>
      <c r="AT1247" s="359"/>
      <c r="AU1247" s="144"/>
      <c r="AV1247" s="145"/>
      <c r="AW1247" s="349">
        <v>0</v>
      </c>
      <c r="AX1247" s="349">
        <v>0</v>
      </c>
      <c r="AY1247" s="147"/>
      <c r="AZ1247" s="349"/>
      <c r="BA1247" s="349"/>
      <c r="BB1247" s="147"/>
      <c r="BC1247" s="147"/>
      <c r="BD1247" s="349"/>
      <c r="BE1247" s="349"/>
      <c r="BF1247" s="354">
        <v>0</v>
      </c>
      <c r="BG1247" s="145"/>
      <c r="BH1247" s="148">
        <v>0</v>
      </c>
      <c r="BI1247" s="337"/>
      <c r="BJ1247" s="360"/>
      <c r="BK1247" s="343"/>
      <c r="BL1247" s="147"/>
      <c r="BM1247" s="147"/>
      <c r="BN1247" s="349"/>
      <c r="BO1247" s="349">
        <v>25</v>
      </c>
      <c r="BP1247" s="147"/>
      <c r="BQ1247" s="144">
        <v>0</v>
      </c>
      <c r="BR1247" s="145"/>
      <c r="BS1247" s="145"/>
      <c r="BT1247" s="145"/>
      <c r="BU1247" s="354"/>
      <c r="BV1247" s="144"/>
      <c r="BW1247" s="145"/>
      <c r="BX1247" s="145"/>
      <c r="BY1247" s="144"/>
      <c r="BZ1247" s="144"/>
      <c r="CA1247" s="149">
        <v>0</v>
      </c>
      <c r="CB1247" s="338">
        <v>0</v>
      </c>
      <c r="CC1247" s="344">
        <v>0</v>
      </c>
      <c r="CD1247" s="145"/>
      <c r="CE1247" s="145"/>
      <c r="CF1247" s="356">
        <v>0</v>
      </c>
      <c r="CG1247" s="148"/>
      <c r="CH1247" s="148">
        <v>4</v>
      </c>
      <c r="CI1247" s="337"/>
      <c r="CJ1247" s="147"/>
      <c r="CK1247" s="338"/>
      <c r="CL1247" s="145"/>
      <c r="CM1247" s="145"/>
      <c r="CN1247" s="338"/>
      <c r="CO1247" s="344"/>
    </row>
    <row r="1248" spans="1:93" ht="24" customHeight="1" x14ac:dyDescent="0.3">
      <c r="A1248" s="345" t="s">
        <v>4085</v>
      </c>
      <c r="B1248" s="328" t="s">
        <v>4086</v>
      </c>
      <c r="C1248" s="329" t="s">
        <v>129</v>
      </c>
      <c r="D1248" s="330">
        <f t="shared" si="52"/>
        <v>1</v>
      </c>
      <c r="E1248" s="331">
        <f t="shared" si="53"/>
        <v>0</v>
      </c>
      <c r="F1248" s="331">
        <f t="shared" si="54"/>
        <v>0</v>
      </c>
      <c r="G1248" s="331">
        <f t="shared" si="55"/>
        <v>0</v>
      </c>
      <c r="H1248" s="331">
        <f t="shared" si="56"/>
        <v>0</v>
      </c>
      <c r="I1248" s="331">
        <f t="shared" si="57"/>
        <v>0</v>
      </c>
      <c r="J1248" s="331">
        <f t="shared" si="58"/>
        <v>0</v>
      </c>
      <c r="K1248" s="331">
        <f t="shared" si="59"/>
        <v>0</v>
      </c>
      <c r="L1248" s="331">
        <f t="shared" si="60"/>
        <v>0</v>
      </c>
      <c r="M1248" s="332">
        <f t="shared" si="61"/>
        <v>0</v>
      </c>
      <c r="N1248" s="333">
        <f t="shared" si="62"/>
        <v>1</v>
      </c>
      <c r="O1248" s="334"/>
      <c r="P1248" s="335">
        <f t="shared" si="63"/>
        <v>1</v>
      </c>
      <c r="Q1248" s="336">
        <f t="shared" si="64"/>
        <v>933</v>
      </c>
      <c r="R1248" s="148"/>
      <c r="S1248" s="148"/>
      <c r="T1248" s="337"/>
      <c r="U1248" s="148"/>
      <c r="V1248" s="148"/>
      <c r="W1248" s="337"/>
      <c r="X1248" s="147"/>
      <c r="Y1248" s="148"/>
      <c r="Z1248" s="147"/>
      <c r="AA1248" s="338">
        <v>0</v>
      </c>
      <c r="AB1248" s="339">
        <v>0</v>
      </c>
      <c r="AC1248" s="349">
        <v>0</v>
      </c>
      <c r="AD1248" s="147"/>
      <c r="AE1248" s="148"/>
      <c r="AF1248" s="147"/>
      <c r="AG1248" s="144">
        <v>1</v>
      </c>
      <c r="AH1248" s="144">
        <v>0</v>
      </c>
      <c r="AI1248" s="145"/>
      <c r="AJ1248" s="145"/>
      <c r="AK1248" s="144"/>
      <c r="AL1248" s="145"/>
      <c r="AM1248" s="144"/>
      <c r="AN1248" s="144"/>
      <c r="AO1248" s="340"/>
      <c r="AP1248" s="340"/>
      <c r="AQ1248" s="341"/>
      <c r="AR1248" s="341"/>
      <c r="AS1248" s="341"/>
      <c r="AT1248" s="153"/>
      <c r="AU1248" s="144"/>
      <c r="AV1248" s="145"/>
      <c r="AW1248" s="148">
        <v>0</v>
      </c>
      <c r="AX1248" s="148">
        <v>0</v>
      </c>
      <c r="AY1248" s="147"/>
      <c r="AZ1248" s="148"/>
      <c r="BA1248" s="148"/>
      <c r="BB1248" s="147"/>
      <c r="BC1248" s="147"/>
      <c r="BD1248" s="148"/>
      <c r="BE1248" s="148"/>
      <c r="BF1248" s="338">
        <v>0</v>
      </c>
      <c r="BG1248" s="145"/>
      <c r="BH1248" s="148">
        <v>0</v>
      </c>
      <c r="BI1248" s="337"/>
      <c r="BJ1248" s="360"/>
      <c r="BK1248" s="343"/>
      <c r="BL1248" s="147"/>
      <c r="BM1248" s="147"/>
      <c r="BN1248" s="148"/>
      <c r="BO1248" s="148"/>
      <c r="BP1248" s="147"/>
      <c r="BQ1248" s="144">
        <v>0</v>
      </c>
      <c r="BR1248" s="145"/>
      <c r="BS1248" s="145"/>
      <c r="BT1248" s="145"/>
      <c r="BU1248" s="338"/>
      <c r="BV1248" s="144"/>
      <c r="BW1248" s="145"/>
      <c r="BX1248" s="145"/>
      <c r="BY1248" s="144"/>
      <c r="BZ1248" s="144"/>
      <c r="CA1248" s="355">
        <v>0</v>
      </c>
      <c r="CB1248" s="338">
        <v>0</v>
      </c>
      <c r="CC1248" s="344">
        <v>0</v>
      </c>
      <c r="CD1248" s="145"/>
      <c r="CE1248" s="145"/>
      <c r="CF1248" s="356">
        <v>0</v>
      </c>
      <c r="CG1248" s="148"/>
      <c r="CH1248" s="148"/>
      <c r="CI1248" s="337"/>
      <c r="CJ1248" s="147"/>
      <c r="CK1248" s="338"/>
      <c r="CL1248" s="145"/>
      <c r="CM1248" s="145"/>
      <c r="CN1248" s="338"/>
      <c r="CO1248" s="344"/>
    </row>
    <row r="1249" spans="1:93" ht="24" customHeight="1" x14ac:dyDescent="0.3">
      <c r="A1249" s="345" t="s">
        <v>4087</v>
      </c>
      <c r="B1249" s="328" t="s">
        <v>4088</v>
      </c>
      <c r="C1249" s="329" t="s">
        <v>1876</v>
      </c>
      <c r="D1249" s="330">
        <f t="shared" si="52"/>
        <v>0</v>
      </c>
      <c r="E1249" s="331">
        <f t="shared" si="53"/>
        <v>0</v>
      </c>
      <c r="F1249" s="331">
        <f t="shared" si="54"/>
        <v>0</v>
      </c>
      <c r="G1249" s="331">
        <f t="shared" si="55"/>
        <v>0</v>
      </c>
      <c r="H1249" s="331">
        <f t="shared" si="56"/>
        <v>0</v>
      </c>
      <c r="I1249" s="331">
        <f t="shared" si="57"/>
        <v>0</v>
      </c>
      <c r="J1249" s="331">
        <f t="shared" si="58"/>
        <v>0</v>
      </c>
      <c r="K1249" s="331">
        <f t="shared" si="59"/>
        <v>0</v>
      </c>
      <c r="L1249" s="331">
        <f t="shared" si="60"/>
        <v>0</v>
      </c>
      <c r="M1249" s="332">
        <f t="shared" si="61"/>
        <v>0</v>
      </c>
      <c r="N1249" s="333">
        <f t="shared" si="62"/>
        <v>0</v>
      </c>
      <c r="O1249" s="334"/>
      <c r="P1249" s="335">
        <f t="shared" si="63"/>
        <v>0</v>
      </c>
      <c r="Q1249" s="336" t="str">
        <f t="shared" si="64"/>
        <v/>
      </c>
      <c r="R1249" s="148"/>
      <c r="S1249" s="148"/>
      <c r="T1249" s="337"/>
      <c r="U1249" s="148"/>
      <c r="V1249" s="148"/>
      <c r="W1249" s="337"/>
      <c r="X1249" s="147"/>
      <c r="Y1249" s="148"/>
      <c r="Z1249" s="147"/>
      <c r="AA1249" s="354">
        <v>0</v>
      </c>
      <c r="AB1249" s="357">
        <v>0</v>
      </c>
      <c r="AC1249" s="148">
        <v>0</v>
      </c>
      <c r="AD1249" s="147"/>
      <c r="AE1249" s="148"/>
      <c r="AF1249" s="147"/>
      <c r="AG1249" s="144">
        <v>0</v>
      </c>
      <c r="AH1249" s="144">
        <v>0</v>
      </c>
      <c r="AI1249" s="145"/>
      <c r="AJ1249" s="145"/>
      <c r="AK1249" s="144"/>
      <c r="AL1249" s="145"/>
      <c r="AM1249" s="144"/>
      <c r="AN1249" s="144"/>
      <c r="AO1249" s="340"/>
      <c r="AP1249" s="340"/>
      <c r="AQ1249" s="341"/>
      <c r="AR1249" s="341"/>
      <c r="AS1249" s="341"/>
      <c r="AT1249" s="359"/>
      <c r="AU1249" s="144"/>
      <c r="AV1249" s="145"/>
      <c r="AW1249" s="148">
        <v>0</v>
      </c>
      <c r="AX1249" s="148">
        <v>0</v>
      </c>
      <c r="AY1249" s="147"/>
      <c r="AZ1249" s="148"/>
      <c r="BA1249" s="148"/>
      <c r="BB1249" s="147"/>
      <c r="BC1249" s="147"/>
      <c r="BD1249" s="148"/>
      <c r="BE1249" s="148"/>
      <c r="BF1249" s="338">
        <v>0</v>
      </c>
      <c r="BG1249" s="145"/>
      <c r="BH1249" s="148">
        <v>0</v>
      </c>
      <c r="BI1249" s="337"/>
      <c r="BJ1249" s="342"/>
      <c r="BK1249" s="343"/>
      <c r="BL1249" s="147"/>
      <c r="BM1249" s="147"/>
      <c r="BN1249" s="148"/>
      <c r="BO1249" s="148"/>
      <c r="BP1249" s="147"/>
      <c r="BQ1249" s="144">
        <v>0</v>
      </c>
      <c r="BR1249" s="145"/>
      <c r="BS1249" s="145"/>
      <c r="BT1249" s="145"/>
      <c r="BU1249" s="338"/>
      <c r="BV1249" s="144"/>
      <c r="BW1249" s="145"/>
      <c r="BX1249" s="145"/>
      <c r="BY1249" s="144"/>
      <c r="BZ1249" s="144"/>
      <c r="CA1249" s="355">
        <v>0</v>
      </c>
      <c r="CB1249" s="354">
        <v>0</v>
      </c>
      <c r="CC1249" s="344">
        <v>0</v>
      </c>
      <c r="CD1249" s="145"/>
      <c r="CE1249" s="145"/>
      <c r="CF1249" s="146">
        <v>0</v>
      </c>
      <c r="CG1249" s="148"/>
      <c r="CH1249" s="148"/>
      <c r="CI1249" s="337"/>
      <c r="CJ1249" s="147"/>
      <c r="CK1249" s="354"/>
      <c r="CL1249" s="145"/>
      <c r="CM1249" s="145"/>
      <c r="CN1249" s="354"/>
      <c r="CO1249" s="344"/>
    </row>
    <row r="1250" spans="1:93" ht="24" customHeight="1" x14ac:dyDescent="0.3">
      <c r="A1250" s="327" t="s">
        <v>4089</v>
      </c>
      <c r="B1250" s="328" t="s">
        <v>4090</v>
      </c>
      <c r="C1250" s="329" t="s">
        <v>4091</v>
      </c>
      <c r="D1250" s="330">
        <f t="shared" si="52"/>
        <v>46</v>
      </c>
      <c r="E1250" s="331">
        <f t="shared" si="53"/>
        <v>21</v>
      </c>
      <c r="F1250" s="331">
        <f t="shared" si="54"/>
        <v>5</v>
      </c>
      <c r="G1250" s="331">
        <f t="shared" si="55"/>
        <v>0</v>
      </c>
      <c r="H1250" s="331">
        <f t="shared" si="56"/>
        <v>0</v>
      </c>
      <c r="I1250" s="331">
        <f t="shared" si="57"/>
        <v>0</v>
      </c>
      <c r="J1250" s="331">
        <f t="shared" si="58"/>
        <v>0</v>
      </c>
      <c r="K1250" s="331">
        <f t="shared" si="59"/>
        <v>0</v>
      </c>
      <c r="L1250" s="331">
        <f t="shared" si="60"/>
        <v>0</v>
      </c>
      <c r="M1250" s="332">
        <f t="shared" si="61"/>
        <v>0</v>
      </c>
      <c r="N1250" s="333">
        <f t="shared" si="62"/>
        <v>72</v>
      </c>
      <c r="O1250" s="334"/>
      <c r="P1250" s="335">
        <f t="shared" si="63"/>
        <v>72</v>
      </c>
      <c r="Q1250" s="336">
        <f t="shared" si="64"/>
        <v>149</v>
      </c>
      <c r="R1250" s="349"/>
      <c r="S1250" s="349"/>
      <c r="T1250" s="337"/>
      <c r="U1250" s="349"/>
      <c r="V1250" s="349"/>
      <c r="W1250" s="337"/>
      <c r="X1250" s="147"/>
      <c r="Y1250" s="349"/>
      <c r="Z1250" s="147"/>
      <c r="AA1250" s="338">
        <v>0</v>
      </c>
      <c r="AB1250" s="339">
        <v>0</v>
      </c>
      <c r="AC1250" s="349">
        <v>0</v>
      </c>
      <c r="AD1250" s="147"/>
      <c r="AE1250" s="349">
        <v>21</v>
      </c>
      <c r="AF1250" s="147"/>
      <c r="AG1250" s="88">
        <v>0</v>
      </c>
      <c r="AH1250" s="88">
        <v>0</v>
      </c>
      <c r="AI1250" s="145"/>
      <c r="AJ1250" s="145"/>
      <c r="AK1250" s="88"/>
      <c r="AL1250" s="145"/>
      <c r="AM1250" s="88"/>
      <c r="AN1250" s="88"/>
      <c r="AO1250" s="340"/>
      <c r="AP1250" s="340"/>
      <c r="AQ1250" s="358"/>
      <c r="AR1250" s="358"/>
      <c r="AS1250" s="358"/>
      <c r="AT1250" s="153"/>
      <c r="AU1250" s="88"/>
      <c r="AV1250" s="145"/>
      <c r="AW1250" s="148">
        <v>5</v>
      </c>
      <c r="AX1250" s="148">
        <v>0</v>
      </c>
      <c r="AY1250" s="147"/>
      <c r="AZ1250" s="148"/>
      <c r="BA1250" s="148"/>
      <c r="BB1250" s="147"/>
      <c r="BC1250" s="147"/>
      <c r="BD1250" s="148"/>
      <c r="BE1250" s="148"/>
      <c r="BF1250" s="338">
        <v>0</v>
      </c>
      <c r="BG1250" s="145"/>
      <c r="BH1250" s="148">
        <v>0</v>
      </c>
      <c r="BI1250" s="337"/>
      <c r="BJ1250" s="342"/>
      <c r="BK1250" s="343"/>
      <c r="BL1250" s="147"/>
      <c r="BM1250" s="147"/>
      <c r="BN1250" s="148">
        <v>46</v>
      </c>
      <c r="BO1250" s="148"/>
      <c r="BP1250" s="147"/>
      <c r="BQ1250" s="144">
        <v>0</v>
      </c>
      <c r="BR1250" s="145"/>
      <c r="BS1250" s="145"/>
      <c r="BT1250" s="145"/>
      <c r="BU1250" s="338"/>
      <c r="BV1250" s="144"/>
      <c r="BW1250" s="145"/>
      <c r="BX1250" s="145"/>
      <c r="BY1250" s="88"/>
      <c r="BZ1250" s="88"/>
      <c r="CA1250" s="149">
        <v>0</v>
      </c>
      <c r="CB1250" s="338">
        <v>0</v>
      </c>
      <c r="CC1250" s="344">
        <v>0</v>
      </c>
      <c r="CD1250" s="145"/>
      <c r="CE1250" s="145"/>
      <c r="CF1250" s="146">
        <v>0</v>
      </c>
      <c r="CG1250" s="148"/>
      <c r="CH1250" s="148"/>
      <c r="CI1250" s="337"/>
      <c r="CJ1250" s="147"/>
      <c r="CK1250" s="338"/>
      <c r="CL1250" s="145"/>
      <c r="CM1250" s="145"/>
      <c r="CN1250" s="338"/>
      <c r="CO1250" s="344"/>
    </row>
    <row r="1251" spans="1:93" ht="24" customHeight="1" x14ac:dyDescent="0.3">
      <c r="A1251" s="345" t="s">
        <v>4092</v>
      </c>
      <c r="B1251" s="328" t="s">
        <v>4093</v>
      </c>
      <c r="C1251" s="329" t="s">
        <v>155</v>
      </c>
      <c r="D1251" s="330">
        <f t="shared" si="52"/>
        <v>60</v>
      </c>
      <c r="E1251" s="331">
        <f t="shared" si="53"/>
        <v>60</v>
      </c>
      <c r="F1251" s="331">
        <f t="shared" si="54"/>
        <v>40</v>
      </c>
      <c r="G1251" s="331">
        <f t="shared" si="55"/>
        <v>30</v>
      </c>
      <c r="H1251" s="331">
        <f t="shared" si="56"/>
        <v>30</v>
      </c>
      <c r="I1251" s="331">
        <f t="shared" si="57"/>
        <v>20</v>
      </c>
      <c r="J1251" s="331">
        <f t="shared" si="58"/>
        <v>20</v>
      </c>
      <c r="K1251" s="331">
        <f t="shared" si="59"/>
        <v>5</v>
      </c>
      <c r="L1251" s="331">
        <f t="shared" si="60"/>
        <v>0</v>
      </c>
      <c r="M1251" s="332">
        <f t="shared" si="61"/>
        <v>0</v>
      </c>
      <c r="N1251" s="333">
        <f t="shared" si="62"/>
        <v>265</v>
      </c>
      <c r="O1251" s="334"/>
      <c r="P1251" s="335">
        <f t="shared" si="63"/>
        <v>265</v>
      </c>
      <c r="Q1251" s="336">
        <f t="shared" si="64"/>
        <v>43</v>
      </c>
      <c r="R1251" s="148"/>
      <c r="S1251" s="148"/>
      <c r="T1251" s="350"/>
      <c r="U1251" s="148"/>
      <c r="V1251" s="148"/>
      <c r="W1251" s="350"/>
      <c r="X1251" s="351"/>
      <c r="Y1251" s="148"/>
      <c r="Z1251" s="351"/>
      <c r="AA1251" s="338">
        <v>0</v>
      </c>
      <c r="AB1251" s="339">
        <v>0</v>
      </c>
      <c r="AC1251" s="148">
        <v>0</v>
      </c>
      <c r="AD1251" s="351"/>
      <c r="AE1251" s="148"/>
      <c r="AF1251" s="351"/>
      <c r="AG1251" s="88">
        <v>0</v>
      </c>
      <c r="AH1251" s="88">
        <v>0</v>
      </c>
      <c r="AI1251" s="145"/>
      <c r="AJ1251" s="145"/>
      <c r="AK1251" s="88"/>
      <c r="AL1251" s="145"/>
      <c r="AM1251" s="88"/>
      <c r="AN1251" s="88"/>
      <c r="AO1251" s="340">
        <v>20</v>
      </c>
      <c r="AP1251" s="340">
        <v>40</v>
      </c>
      <c r="AQ1251" s="358"/>
      <c r="AR1251" s="358"/>
      <c r="AS1251" s="358"/>
      <c r="AT1251" s="153"/>
      <c r="AU1251" s="88"/>
      <c r="AV1251" s="145"/>
      <c r="AW1251" s="148">
        <v>0</v>
      </c>
      <c r="AX1251" s="148">
        <v>0</v>
      </c>
      <c r="AY1251" s="351"/>
      <c r="AZ1251" s="148"/>
      <c r="BA1251" s="148"/>
      <c r="BB1251" s="351"/>
      <c r="BC1251" s="351"/>
      <c r="BD1251" s="148"/>
      <c r="BE1251" s="148"/>
      <c r="BF1251" s="338">
        <v>0</v>
      </c>
      <c r="BG1251" s="145"/>
      <c r="BH1251" s="349">
        <v>0</v>
      </c>
      <c r="BI1251" s="370">
        <v>5</v>
      </c>
      <c r="BJ1251" s="342"/>
      <c r="BK1251" s="343"/>
      <c r="BL1251" s="351"/>
      <c r="BM1251" s="351"/>
      <c r="BN1251" s="148"/>
      <c r="BO1251" s="148"/>
      <c r="BP1251" s="351"/>
      <c r="BQ1251" s="88">
        <v>0</v>
      </c>
      <c r="BR1251" s="352"/>
      <c r="BS1251" s="352"/>
      <c r="BT1251" s="145"/>
      <c r="BU1251" s="338">
        <v>20</v>
      </c>
      <c r="BV1251" s="88">
        <v>60</v>
      </c>
      <c r="BW1251" s="145"/>
      <c r="BX1251" s="145"/>
      <c r="BY1251" s="88"/>
      <c r="BZ1251" s="88"/>
      <c r="CA1251" s="149">
        <v>0</v>
      </c>
      <c r="CB1251" s="338">
        <v>30</v>
      </c>
      <c r="CC1251" s="344">
        <v>60</v>
      </c>
      <c r="CD1251" s="145"/>
      <c r="CE1251" s="145"/>
      <c r="CF1251" s="356">
        <v>30</v>
      </c>
      <c r="CG1251" s="349"/>
      <c r="CH1251" s="349"/>
      <c r="CI1251" s="350"/>
      <c r="CJ1251" s="351"/>
      <c r="CK1251" s="338"/>
      <c r="CL1251" s="145"/>
      <c r="CM1251" s="145"/>
      <c r="CN1251" s="338"/>
      <c r="CO1251" s="344"/>
    </row>
    <row r="1252" spans="1:93" ht="24" customHeight="1" x14ac:dyDescent="0.3">
      <c r="A1252" s="345" t="s">
        <v>4094</v>
      </c>
      <c r="B1252" s="328" t="s">
        <v>4095</v>
      </c>
      <c r="C1252" s="329" t="s">
        <v>2893</v>
      </c>
      <c r="D1252" s="330">
        <f t="shared" si="52"/>
        <v>4</v>
      </c>
      <c r="E1252" s="331">
        <f t="shared" si="53"/>
        <v>0</v>
      </c>
      <c r="F1252" s="331">
        <f t="shared" si="54"/>
        <v>0</v>
      </c>
      <c r="G1252" s="331">
        <f t="shared" si="55"/>
        <v>0</v>
      </c>
      <c r="H1252" s="331">
        <f t="shared" si="56"/>
        <v>0</v>
      </c>
      <c r="I1252" s="331">
        <f t="shared" si="57"/>
        <v>0</v>
      </c>
      <c r="J1252" s="331">
        <f t="shared" si="58"/>
        <v>0</v>
      </c>
      <c r="K1252" s="331">
        <f t="shared" si="59"/>
        <v>0</v>
      </c>
      <c r="L1252" s="331">
        <f t="shared" si="60"/>
        <v>0</v>
      </c>
      <c r="M1252" s="332">
        <f t="shared" si="61"/>
        <v>0</v>
      </c>
      <c r="N1252" s="333">
        <f t="shared" si="62"/>
        <v>4</v>
      </c>
      <c r="O1252" s="334"/>
      <c r="P1252" s="335">
        <f t="shared" si="63"/>
        <v>4</v>
      </c>
      <c r="Q1252" s="336">
        <f t="shared" si="64"/>
        <v>843</v>
      </c>
      <c r="R1252" s="148"/>
      <c r="S1252" s="148"/>
      <c r="T1252" s="350"/>
      <c r="U1252" s="148"/>
      <c r="V1252" s="148"/>
      <c r="W1252" s="350"/>
      <c r="X1252" s="351"/>
      <c r="Y1252" s="148"/>
      <c r="Z1252" s="351"/>
      <c r="AA1252" s="354">
        <v>0</v>
      </c>
      <c r="AB1252" s="357">
        <v>0</v>
      </c>
      <c r="AC1252" s="148">
        <v>0</v>
      </c>
      <c r="AD1252" s="351"/>
      <c r="AE1252" s="148"/>
      <c r="AF1252" s="351">
        <v>4</v>
      </c>
      <c r="AG1252" s="144">
        <v>0</v>
      </c>
      <c r="AH1252" s="144">
        <v>0</v>
      </c>
      <c r="AI1252" s="145"/>
      <c r="AJ1252" s="145"/>
      <c r="AK1252" s="144"/>
      <c r="AL1252" s="145"/>
      <c r="AM1252" s="144"/>
      <c r="AN1252" s="144"/>
      <c r="AO1252" s="340"/>
      <c r="AP1252" s="340"/>
      <c r="AQ1252" s="341"/>
      <c r="AR1252" s="341"/>
      <c r="AS1252" s="341"/>
      <c r="AT1252" s="359"/>
      <c r="AU1252" s="144"/>
      <c r="AV1252" s="145"/>
      <c r="AW1252" s="349">
        <v>0</v>
      </c>
      <c r="AX1252" s="349">
        <v>0</v>
      </c>
      <c r="AY1252" s="351"/>
      <c r="AZ1252" s="349"/>
      <c r="BA1252" s="349"/>
      <c r="BB1252" s="351"/>
      <c r="BC1252" s="351"/>
      <c r="BD1252" s="349"/>
      <c r="BE1252" s="349"/>
      <c r="BF1252" s="338">
        <v>0</v>
      </c>
      <c r="BG1252" s="145"/>
      <c r="BH1252" s="349">
        <v>0</v>
      </c>
      <c r="BI1252" s="350"/>
      <c r="BJ1252" s="342"/>
      <c r="BK1252" s="343"/>
      <c r="BL1252" s="351"/>
      <c r="BM1252" s="351"/>
      <c r="BN1252" s="349"/>
      <c r="BO1252" s="349"/>
      <c r="BP1252" s="351"/>
      <c r="BQ1252" s="88">
        <v>0</v>
      </c>
      <c r="BR1252" s="352"/>
      <c r="BS1252" s="352"/>
      <c r="BT1252" s="145"/>
      <c r="BU1252" s="338"/>
      <c r="BV1252" s="88"/>
      <c r="BW1252" s="145"/>
      <c r="BX1252" s="145"/>
      <c r="BY1252" s="144"/>
      <c r="BZ1252" s="144"/>
      <c r="CA1252" s="355">
        <v>0</v>
      </c>
      <c r="CB1252" s="338">
        <v>0</v>
      </c>
      <c r="CC1252" s="344">
        <v>0</v>
      </c>
      <c r="CD1252" s="145"/>
      <c r="CE1252" s="145"/>
      <c r="CF1252" s="356">
        <v>0</v>
      </c>
      <c r="CG1252" s="349"/>
      <c r="CH1252" s="349"/>
      <c r="CI1252" s="350"/>
      <c r="CJ1252" s="351"/>
      <c r="CK1252" s="338"/>
      <c r="CL1252" s="145"/>
      <c r="CM1252" s="145"/>
      <c r="CN1252" s="338"/>
      <c r="CO1252" s="344"/>
    </row>
    <row r="1253" spans="1:93" ht="24" customHeight="1" x14ac:dyDescent="0.3">
      <c r="A1253" s="327" t="s">
        <v>4096</v>
      </c>
      <c r="B1253" s="328" t="s">
        <v>4097</v>
      </c>
      <c r="C1253" s="329" t="s">
        <v>2107</v>
      </c>
      <c r="D1253" s="330">
        <f t="shared" si="52"/>
        <v>0</v>
      </c>
      <c r="E1253" s="331">
        <f t="shared" si="53"/>
        <v>0</v>
      </c>
      <c r="F1253" s="331">
        <f t="shared" si="54"/>
        <v>0</v>
      </c>
      <c r="G1253" s="331">
        <f t="shared" si="55"/>
        <v>0</v>
      </c>
      <c r="H1253" s="331">
        <f t="shared" si="56"/>
        <v>0</v>
      </c>
      <c r="I1253" s="331">
        <f t="shared" si="57"/>
        <v>0</v>
      </c>
      <c r="J1253" s="331">
        <f t="shared" si="58"/>
        <v>0</v>
      </c>
      <c r="K1253" s="331">
        <f t="shared" si="59"/>
        <v>0</v>
      </c>
      <c r="L1253" s="331">
        <f t="shared" si="60"/>
        <v>0</v>
      </c>
      <c r="M1253" s="332">
        <f t="shared" si="61"/>
        <v>0</v>
      </c>
      <c r="N1253" s="333">
        <f t="shared" si="62"/>
        <v>0</v>
      </c>
      <c r="O1253" s="334"/>
      <c r="P1253" s="335">
        <f t="shared" si="63"/>
        <v>0</v>
      </c>
      <c r="Q1253" s="336" t="str">
        <f t="shared" si="64"/>
        <v/>
      </c>
      <c r="R1253" s="148"/>
      <c r="S1253" s="148"/>
      <c r="T1253" s="350"/>
      <c r="U1253" s="148"/>
      <c r="V1253" s="148"/>
      <c r="W1253" s="350"/>
      <c r="X1253" s="351"/>
      <c r="Y1253" s="148"/>
      <c r="Z1253" s="351"/>
      <c r="AA1253" s="354">
        <v>0</v>
      </c>
      <c r="AB1253" s="357">
        <v>0</v>
      </c>
      <c r="AC1253" s="148">
        <v>0</v>
      </c>
      <c r="AD1253" s="351"/>
      <c r="AE1253" s="148"/>
      <c r="AF1253" s="351"/>
      <c r="AG1253" s="88">
        <v>0</v>
      </c>
      <c r="AH1253" s="88">
        <v>0</v>
      </c>
      <c r="AI1253" s="145"/>
      <c r="AJ1253" s="145"/>
      <c r="AK1253" s="88"/>
      <c r="AL1253" s="145"/>
      <c r="AM1253" s="88"/>
      <c r="AN1253" s="88"/>
      <c r="AO1253" s="340"/>
      <c r="AP1253" s="340"/>
      <c r="AQ1253" s="358"/>
      <c r="AR1253" s="358"/>
      <c r="AS1253" s="358"/>
      <c r="AT1253" s="359"/>
      <c r="AU1253" s="88"/>
      <c r="AV1253" s="145"/>
      <c r="AW1253" s="349">
        <v>0</v>
      </c>
      <c r="AX1253" s="349">
        <v>0</v>
      </c>
      <c r="AY1253" s="351"/>
      <c r="AZ1253" s="349"/>
      <c r="BA1253" s="349"/>
      <c r="BB1253" s="351"/>
      <c r="BC1253" s="351"/>
      <c r="BD1253" s="349"/>
      <c r="BE1253" s="349"/>
      <c r="BF1253" s="338">
        <v>0</v>
      </c>
      <c r="BG1253" s="145"/>
      <c r="BH1253" s="148">
        <v>0</v>
      </c>
      <c r="BI1253" s="350"/>
      <c r="BJ1253" s="342"/>
      <c r="BK1253" s="343"/>
      <c r="BL1253" s="351"/>
      <c r="BM1253" s="351"/>
      <c r="BN1253" s="349"/>
      <c r="BO1253" s="349"/>
      <c r="BP1253" s="351"/>
      <c r="BQ1253" s="144">
        <v>0</v>
      </c>
      <c r="BR1253" s="145"/>
      <c r="BS1253" s="145"/>
      <c r="BT1253" s="145"/>
      <c r="BU1253" s="338"/>
      <c r="BV1253" s="144"/>
      <c r="BW1253" s="145"/>
      <c r="BX1253" s="145"/>
      <c r="BY1253" s="88"/>
      <c r="BZ1253" s="88"/>
      <c r="CA1253" s="149">
        <v>0</v>
      </c>
      <c r="CB1253" s="338">
        <v>0</v>
      </c>
      <c r="CC1253" s="88">
        <v>0</v>
      </c>
      <c r="CD1253" s="145"/>
      <c r="CE1253" s="145"/>
      <c r="CF1253" s="146">
        <v>0</v>
      </c>
      <c r="CG1253" s="349"/>
      <c r="CH1253" s="349"/>
      <c r="CI1253" s="350"/>
      <c r="CJ1253" s="351"/>
      <c r="CK1253" s="338"/>
      <c r="CL1253" s="145"/>
      <c r="CM1253" s="145"/>
      <c r="CN1253" s="338"/>
      <c r="CO1253" s="88"/>
    </row>
    <row r="1254" spans="1:93" ht="24" customHeight="1" x14ac:dyDescent="0.3">
      <c r="A1254" s="327" t="s">
        <v>4098</v>
      </c>
      <c r="B1254" s="328" t="s">
        <v>714</v>
      </c>
      <c r="C1254" s="329" t="s">
        <v>237</v>
      </c>
      <c r="D1254" s="330">
        <f t="shared" si="52"/>
        <v>0</v>
      </c>
      <c r="E1254" s="331">
        <f t="shared" si="53"/>
        <v>0</v>
      </c>
      <c r="F1254" s="331">
        <f t="shared" si="54"/>
        <v>0</v>
      </c>
      <c r="G1254" s="331">
        <f t="shared" si="55"/>
        <v>0</v>
      </c>
      <c r="H1254" s="331">
        <f t="shared" si="56"/>
        <v>0</v>
      </c>
      <c r="I1254" s="331">
        <f t="shared" si="57"/>
        <v>0</v>
      </c>
      <c r="J1254" s="331">
        <f t="shared" si="58"/>
        <v>0</v>
      </c>
      <c r="K1254" s="331">
        <f t="shared" si="59"/>
        <v>0</v>
      </c>
      <c r="L1254" s="331">
        <f t="shared" si="60"/>
        <v>0</v>
      </c>
      <c r="M1254" s="332">
        <f t="shared" si="61"/>
        <v>0</v>
      </c>
      <c r="N1254" s="333">
        <f t="shared" si="62"/>
        <v>0</v>
      </c>
      <c r="O1254" s="334"/>
      <c r="P1254" s="335">
        <f t="shared" si="63"/>
        <v>0</v>
      </c>
      <c r="Q1254" s="336" t="str">
        <f t="shared" si="64"/>
        <v/>
      </c>
      <c r="R1254" s="148"/>
      <c r="S1254" s="148"/>
      <c r="T1254" s="337"/>
      <c r="U1254" s="148"/>
      <c r="V1254" s="148"/>
      <c r="W1254" s="337"/>
      <c r="X1254" s="147"/>
      <c r="Y1254" s="148"/>
      <c r="Z1254" s="147"/>
      <c r="AA1254" s="338">
        <v>0</v>
      </c>
      <c r="AB1254" s="339">
        <v>0</v>
      </c>
      <c r="AC1254" s="349">
        <v>0</v>
      </c>
      <c r="AD1254" s="147"/>
      <c r="AE1254" s="148"/>
      <c r="AF1254" s="147"/>
      <c r="AG1254" s="144">
        <v>0</v>
      </c>
      <c r="AH1254" s="144">
        <v>0</v>
      </c>
      <c r="AI1254" s="145"/>
      <c r="AJ1254" s="145"/>
      <c r="AK1254" s="144"/>
      <c r="AL1254" s="145"/>
      <c r="AM1254" s="144"/>
      <c r="AN1254" s="144"/>
      <c r="AO1254" s="340"/>
      <c r="AP1254" s="340"/>
      <c r="AQ1254" s="341"/>
      <c r="AR1254" s="341"/>
      <c r="AS1254" s="341"/>
      <c r="AT1254" s="153"/>
      <c r="AU1254" s="144"/>
      <c r="AV1254" s="145"/>
      <c r="AW1254" s="148">
        <v>0</v>
      </c>
      <c r="AX1254" s="148">
        <v>0</v>
      </c>
      <c r="AY1254" s="147"/>
      <c r="AZ1254" s="148"/>
      <c r="BA1254" s="148"/>
      <c r="BB1254" s="147"/>
      <c r="BC1254" s="147"/>
      <c r="BD1254" s="148"/>
      <c r="BE1254" s="148"/>
      <c r="BF1254" s="338">
        <v>0</v>
      </c>
      <c r="BG1254" s="145"/>
      <c r="BH1254" s="349">
        <v>0</v>
      </c>
      <c r="BI1254" s="337"/>
      <c r="BJ1254" s="342"/>
      <c r="BK1254" s="343"/>
      <c r="BL1254" s="147"/>
      <c r="BM1254" s="147"/>
      <c r="BN1254" s="148"/>
      <c r="BO1254" s="148"/>
      <c r="BP1254" s="147"/>
      <c r="BQ1254" s="88">
        <v>0</v>
      </c>
      <c r="BR1254" s="352"/>
      <c r="BS1254" s="352"/>
      <c r="BT1254" s="145"/>
      <c r="BU1254" s="338"/>
      <c r="BV1254" s="88"/>
      <c r="BW1254" s="145"/>
      <c r="BX1254" s="145"/>
      <c r="BY1254" s="144"/>
      <c r="BZ1254" s="144"/>
      <c r="CA1254" s="149">
        <v>0</v>
      </c>
      <c r="CB1254" s="338">
        <v>0</v>
      </c>
      <c r="CC1254" s="344">
        <v>0</v>
      </c>
      <c r="CD1254" s="145"/>
      <c r="CE1254" s="145"/>
      <c r="CF1254" s="146">
        <v>0</v>
      </c>
      <c r="CG1254" s="148"/>
      <c r="CH1254" s="148"/>
      <c r="CI1254" s="337"/>
      <c r="CJ1254" s="147"/>
      <c r="CK1254" s="338"/>
      <c r="CL1254" s="145"/>
      <c r="CM1254" s="145"/>
      <c r="CN1254" s="338"/>
      <c r="CO1254" s="344"/>
    </row>
    <row r="1255" spans="1:93" ht="24" customHeight="1" x14ac:dyDescent="0.3">
      <c r="A1255" s="327" t="s">
        <v>4099</v>
      </c>
      <c r="B1255" s="328" t="s">
        <v>1603</v>
      </c>
      <c r="C1255" s="329" t="s">
        <v>123</v>
      </c>
      <c r="D1255" s="330">
        <f t="shared" si="52"/>
        <v>15</v>
      </c>
      <c r="E1255" s="331">
        <f t="shared" si="53"/>
        <v>0</v>
      </c>
      <c r="F1255" s="331">
        <f t="shared" si="54"/>
        <v>0</v>
      </c>
      <c r="G1255" s="331">
        <f t="shared" si="55"/>
        <v>0</v>
      </c>
      <c r="H1255" s="331">
        <f t="shared" si="56"/>
        <v>0</v>
      </c>
      <c r="I1255" s="331">
        <f t="shared" si="57"/>
        <v>0</v>
      </c>
      <c r="J1255" s="331">
        <f t="shared" si="58"/>
        <v>0</v>
      </c>
      <c r="K1255" s="331">
        <f t="shared" si="59"/>
        <v>0</v>
      </c>
      <c r="L1255" s="331">
        <f t="shared" si="60"/>
        <v>0</v>
      </c>
      <c r="M1255" s="332">
        <f t="shared" si="61"/>
        <v>0</v>
      </c>
      <c r="N1255" s="333">
        <f t="shared" si="62"/>
        <v>15</v>
      </c>
      <c r="O1255" s="334"/>
      <c r="P1255" s="335">
        <f t="shared" si="63"/>
        <v>15</v>
      </c>
      <c r="Q1255" s="336">
        <f t="shared" si="64"/>
        <v>550</v>
      </c>
      <c r="R1255" s="148"/>
      <c r="S1255" s="148"/>
      <c r="T1255" s="337"/>
      <c r="U1255" s="148"/>
      <c r="V1255" s="148"/>
      <c r="W1255" s="337"/>
      <c r="X1255" s="147"/>
      <c r="Y1255" s="148"/>
      <c r="Z1255" s="147"/>
      <c r="AA1255" s="338">
        <v>0</v>
      </c>
      <c r="AB1255" s="339">
        <v>0</v>
      </c>
      <c r="AC1255" s="148">
        <v>0</v>
      </c>
      <c r="AD1255" s="147"/>
      <c r="AE1255" s="148">
        <v>15</v>
      </c>
      <c r="AF1255" s="147"/>
      <c r="AG1255" s="144">
        <v>0</v>
      </c>
      <c r="AH1255" s="144">
        <v>0</v>
      </c>
      <c r="AI1255" s="145"/>
      <c r="AJ1255" s="145"/>
      <c r="AK1255" s="144"/>
      <c r="AL1255" s="145"/>
      <c r="AM1255" s="144"/>
      <c r="AN1255" s="144"/>
      <c r="AO1255" s="340"/>
      <c r="AP1255" s="340"/>
      <c r="AQ1255" s="341"/>
      <c r="AR1255" s="341"/>
      <c r="AS1255" s="341"/>
      <c r="AT1255" s="153"/>
      <c r="AU1255" s="144"/>
      <c r="AV1255" s="145"/>
      <c r="AW1255" s="148">
        <v>0</v>
      </c>
      <c r="AX1255" s="148">
        <v>0</v>
      </c>
      <c r="AY1255" s="147"/>
      <c r="AZ1255" s="148"/>
      <c r="BA1255" s="148"/>
      <c r="BB1255" s="147"/>
      <c r="BC1255" s="147"/>
      <c r="BD1255" s="148"/>
      <c r="BE1255" s="148"/>
      <c r="BF1255" s="338">
        <v>0</v>
      </c>
      <c r="BG1255" s="145"/>
      <c r="BH1255" s="148">
        <v>0</v>
      </c>
      <c r="BI1255" s="337"/>
      <c r="BJ1255" s="342"/>
      <c r="BK1255" s="343"/>
      <c r="BL1255" s="147"/>
      <c r="BM1255" s="147"/>
      <c r="BN1255" s="148"/>
      <c r="BO1255" s="148"/>
      <c r="BP1255" s="147"/>
      <c r="BQ1255" s="144">
        <v>0</v>
      </c>
      <c r="BR1255" s="145"/>
      <c r="BS1255" s="145"/>
      <c r="BT1255" s="145"/>
      <c r="BU1255" s="338"/>
      <c r="BV1255" s="144"/>
      <c r="BW1255" s="145"/>
      <c r="BX1255" s="145"/>
      <c r="BY1255" s="144"/>
      <c r="BZ1255" s="144"/>
      <c r="CA1255" s="149">
        <v>0</v>
      </c>
      <c r="CB1255" s="338">
        <v>0</v>
      </c>
      <c r="CC1255" s="344">
        <v>0</v>
      </c>
      <c r="CD1255" s="145"/>
      <c r="CE1255" s="145"/>
      <c r="CF1255" s="146">
        <v>0</v>
      </c>
      <c r="CG1255" s="148"/>
      <c r="CH1255" s="148"/>
      <c r="CI1255" s="337"/>
      <c r="CJ1255" s="147"/>
      <c r="CK1255" s="338"/>
      <c r="CL1255" s="145"/>
      <c r="CM1255" s="145"/>
      <c r="CN1255" s="338"/>
      <c r="CO1255" s="344"/>
    </row>
    <row r="1256" spans="1:93" ht="24" customHeight="1" x14ac:dyDescent="0.3">
      <c r="A1256" s="345" t="s">
        <v>1602</v>
      </c>
      <c r="B1256" s="328" t="s">
        <v>1603</v>
      </c>
      <c r="C1256" s="329" t="s">
        <v>123</v>
      </c>
      <c r="D1256" s="330">
        <f t="shared" si="52"/>
        <v>40</v>
      </c>
      <c r="E1256" s="331">
        <f t="shared" si="53"/>
        <v>40</v>
      </c>
      <c r="F1256" s="331">
        <f t="shared" si="54"/>
        <v>29</v>
      </c>
      <c r="G1256" s="331">
        <f t="shared" si="55"/>
        <v>7</v>
      </c>
      <c r="H1256" s="331">
        <f t="shared" si="56"/>
        <v>5</v>
      </c>
      <c r="I1256" s="331">
        <f t="shared" si="57"/>
        <v>0</v>
      </c>
      <c r="J1256" s="331">
        <f t="shared" si="58"/>
        <v>0</v>
      </c>
      <c r="K1256" s="331">
        <f t="shared" si="59"/>
        <v>0</v>
      </c>
      <c r="L1256" s="331">
        <f t="shared" si="60"/>
        <v>0</v>
      </c>
      <c r="M1256" s="332">
        <f t="shared" si="61"/>
        <v>0</v>
      </c>
      <c r="N1256" s="333">
        <f t="shared" si="62"/>
        <v>121</v>
      </c>
      <c r="O1256" s="334"/>
      <c r="P1256" s="335">
        <f t="shared" si="63"/>
        <v>121</v>
      </c>
      <c r="Q1256" s="336">
        <f t="shared" si="64"/>
        <v>110</v>
      </c>
      <c r="R1256" s="148"/>
      <c r="S1256" s="148"/>
      <c r="T1256" s="350"/>
      <c r="U1256" s="148"/>
      <c r="V1256" s="148"/>
      <c r="W1256" s="350"/>
      <c r="X1256" s="351"/>
      <c r="Y1256" s="148"/>
      <c r="Z1256" s="351"/>
      <c r="AA1256" s="338">
        <v>0</v>
      </c>
      <c r="AB1256" s="339">
        <v>0</v>
      </c>
      <c r="AC1256" s="148">
        <v>0</v>
      </c>
      <c r="AD1256" s="351"/>
      <c r="AE1256" s="148">
        <v>29</v>
      </c>
      <c r="AF1256" s="351"/>
      <c r="AG1256" s="144">
        <v>0</v>
      </c>
      <c r="AH1256" s="144">
        <v>0</v>
      </c>
      <c r="AI1256" s="145"/>
      <c r="AJ1256" s="145"/>
      <c r="AK1256" s="144"/>
      <c r="AL1256" s="145"/>
      <c r="AM1256" s="144"/>
      <c r="AN1256" s="144"/>
      <c r="AO1256" s="340"/>
      <c r="AP1256" s="340"/>
      <c r="AQ1256" s="341"/>
      <c r="AR1256" s="341"/>
      <c r="AS1256" s="341"/>
      <c r="AT1256" s="153"/>
      <c r="AU1256" s="144"/>
      <c r="AV1256" s="145"/>
      <c r="AW1256" s="148">
        <v>0</v>
      </c>
      <c r="AX1256" s="148">
        <v>0</v>
      </c>
      <c r="AY1256" s="351"/>
      <c r="AZ1256" s="148"/>
      <c r="BA1256" s="148"/>
      <c r="BB1256" s="351"/>
      <c r="BC1256" s="351"/>
      <c r="BD1256" s="148"/>
      <c r="BE1256" s="148"/>
      <c r="BF1256" s="338">
        <v>0</v>
      </c>
      <c r="BG1256" s="145"/>
      <c r="BH1256" s="148">
        <v>0</v>
      </c>
      <c r="BI1256" s="350"/>
      <c r="BJ1256" s="342"/>
      <c r="BK1256" s="343"/>
      <c r="BL1256" s="351"/>
      <c r="BM1256" s="351"/>
      <c r="BN1256" s="148"/>
      <c r="BO1256" s="148"/>
      <c r="BP1256" s="351"/>
      <c r="BQ1256" s="144">
        <v>0</v>
      </c>
      <c r="BR1256" s="145"/>
      <c r="BS1256" s="145"/>
      <c r="BT1256" s="145"/>
      <c r="BU1256" s="338"/>
      <c r="BV1256" s="144"/>
      <c r="BW1256" s="145"/>
      <c r="BX1256" s="145"/>
      <c r="BY1256" s="144"/>
      <c r="BZ1256" s="144"/>
      <c r="CA1256" s="149">
        <v>0</v>
      </c>
      <c r="CB1256" s="354">
        <v>0</v>
      </c>
      <c r="CC1256" s="344">
        <v>0</v>
      </c>
      <c r="CD1256" s="145"/>
      <c r="CE1256" s="145"/>
      <c r="CF1256" s="146">
        <v>0</v>
      </c>
      <c r="CG1256" s="349">
        <v>40</v>
      </c>
      <c r="CH1256" s="349">
        <v>7</v>
      </c>
      <c r="CI1256" s="370">
        <v>5</v>
      </c>
      <c r="CJ1256" s="351">
        <v>40</v>
      </c>
      <c r="CK1256" s="354"/>
      <c r="CL1256" s="145"/>
      <c r="CM1256" s="145"/>
      <c r="CN1256" s="354"/>
      <c r="CO1256" s="344"/>
    </row>
    <row r="1257" spans="1:93" ht="24" customHeight="1" x14ac:dyDescent="0.3">
      <c r="A1257" s="345" t="s">
        <v>1162</v>
      </c>
      <c r="B1257" s="328" t="s">
        <v>1163</v>
      </c>
      <c r="C1257" s="329" t="s">
        <v>123</v>
      </c>
      <c r="D1257" s="330">
        <f t="shared" si="52"/>
        <v>27</v>
      </c>
      <c r="E1257" s="331">
        <f t="shared" si="53"/>
        <v>16</v>
      </c>
      <c r="F1257" s="331">
        <f t="shared" si="54"/>
        <v>1</v>
      </c>
      <c r="G1257" s="331">
        <f t="shared" si="55"/>
        <v>0</v>
      </c>
      <c r="H1257" s="331">
        <f t="shared" si="56"/>
        <v>0</v>
      </c>
      <c r="I1257" s="331">
        <f t="shared" si="57"/>
        <v>0</v>
      </c>
      <c r="J1257" s="331">
        <f t="shared" si="58"/>
        <v>0</v>
      </c>
      <c r="K1257" s="331">
        <f t="shared" si="59"/>
        <v>0</v>
      </c>
      <c r="L1257" s="331">
        <f t="shared" si="60"/>
        <v>0</v>
      </c>
      <c r="M1257" s="332">
        <f t="shared" si="61"/>
        <v>0</v>
      </c>
      <c r="N1257" s="333">
        <f t="shared" si="62"/>
        <v>44</v>
      </c>
      <c r="O1257" s="334"/>
      <c r="P1257" s="335">
        <f t="shared" si="63"/>
        <v>44</v>
      </c>
      <c r="Q1257" s="336">
        <f t="shared" si="64"/>
        <v>236</v>
      </c>
      <c r="R1257" s="148"/>
      <c r="S1257" s="148"/>
      <c r="T1257" s="337"/>
      <c r="U1257" s="148"/>
      <c r="V1257" s="148"/>
      <c r="W1257" s="337"/>
      <c r="X1257" s="147"/>
      <c r="Y1257" s="148"/>
      <c r="Z1257" s="147"/>
      <c r="AA1257" s="338">
        <v>0</v>
      </c>
      <c r="AB1257" s="339">
        <v>0</v>
      </c>
      <c r="AC1257" s="148">
        <v>0</v>
      </c>
      <c r="AD1257" s="147"/>
      <c r="AE1257" s="148"/>
      <c r="AF1257" s="147">
        <v>27</v>
      </c>
      <c r="AG1257" s="144">
        <v>0</v>
      </c>
      <c r="AH1257" s="144">
        <v>0</v>
      </c>
      <c r="AI1257" s="145"/>
      <c r="AJ1257" s="145"/>
      <c r="AK1257" s="144"/>
      <c r="AL1257" s="145"/>
      <c r="AM1257" s="144"/>
      <c r="AN1257" s="144"/>
      <c r="AO1257" s="340"/>
      <c r="AP1257" s="340"/>
      <c r="AQ1257" s="341"/>
      <c r="AR1257" s="341"/>
      <c r="AS1257" s="341"/>
      <c r="AT1257" s="153"/>
      <c r="AU1257" s="144"/>
      <c r="AV1257" s="145"/>
      <c r="AW1257" s="349">
        <v>0</v>
      </c>
      <c r="AX1257" s="349">
        <v>0</v>
      </c>
      <c r="AY1257" s="147"/>
      <c r="AZ1257" s="349"/>
      <c r="BA1257" s="349"/>
      <c r="BB1257" s="147"/>
      <c r="BC1257" s="147"/>
      <c r="BD1257" s="349"/>
      <c r="BE1257" s="349"/>
      <c r="BF1257" s="354">
        <v>0</v>
      </c>
      <c r="BG1257" s="145"/>
      <c r="BH1257" s="148">
        <v>0</v>
      </c>
      <c r="BI1257" s="337"/>
      <c r="BJ1257" s="342"/>
      <c r="BK1257" s="343"/>
      <c r="BL1257" s="147"/>
      <c r="BM1257" s="147"/>
      <c r="BN1257" s="349"/>
      <c r="BO1257" s="349">
        <v>16</v>
      </c>
      <c r="BP1257" s="147"/>
      <c r="BQ1257" s="144">
        <v>0</v>
      </c>
      <c r="BR1257" s="145"/>
      <c r="BS1257" s="145"/>
      <c r="BT1257" s="145"/>
      <c r="BU1257" s="354"/>
      <c r="BV1257" s="144"/>
      <c r="BW1257" s="145"/>
      <c r="BX1257" s="145"/>
      <c r="BY1257" s="144"/>
      <c r="BZ1257" s="144"/>
      <c r="CA1257" s="149">
        <v>0</v>
      </c>
      <c r="CB1257" s="354">
        <v>0</v>
      </c>
      <c r="CC1257" s="344">
        <v>0</v>
      </c>
      <c r="CD1257" s="145"/>
      <c r="CE1257" s="145"/>
      <c r="CF1257" s="146">
        <v>0</v>
      </c>
      <c r="CG1257" s="148"/>
      <c r="CH1257" s="148"/>
      <c r="CI1257" s="337"/>
      <c r="CJ1257" s="147">
        <v>1</v>
      </c>
      <c r="CK1257" s="354"/>
      <c r="CL1257" s="145"/>
      <c r="CM1257" s="145"/>
      <c r="CN1257" s="354"/>
      <c r="CO1257" s="344"/>
    </row>
    <row r="1258" spans="1:93" ht="24" customHeight="1" x14ac:dyDescent="0.3">
      <c r="A1258" s="345" t="s">
        <v>4100</v>
      </c>
      <c r="B1258" s="328" t="s">
        <v>4101</v>
      </c>
      <c r="C1258" s="329" t="s">
        <v>637</v>
      </c>
      <c r="D1258" s="330">
        <f t="shared" si="52"/>
        <v>14</v>
      </c>
      <c r="E1258" s="331">
        <f t="shared" si="53"/>
        <v>7</v>
      </c>
      <c r="F1258" s="331">
        <f t="shared" si="54"/>
        <v>0</v>
      </c>
      <c r="G1258" s="331">
        <f t="shared" si="55"/>
        <v>0</v>
      </c>
      <c r="H1258" s="331">
        <f t="shared" si="56"/>
        <v>0</v>
      </c>
      <c r="I1258" s="331">
        <f t="shared" si="57"/>
        <v>0</v>
      </c>
      <c r="J1258" s="331">
        <f t="shared" si="58"/>
        <v>0</v>
      </c>
      <c r="K1258" s="331">
        <f t="shared" si="59"/>
        <v>0</v>
      </c>
      <c r="L1258" s="331">
        <f t="shared" si="60"/>
        <v>0</v>
      </c>
      <c r="M1258" s="332">
        <f t="shared" si="61"/>
        <v>0</v>
      </c>
      <c r="N1258" s="333">
        <f t="shared" si="62"/>
        <v>21</v>
      </c>
      <c r="O1258" s="334"/>
      <c r="P1258" s="335">
        <f t="shared" si="63"/>
        <v>21</v>
      </c>
      <c r="Q1258" s="336">
        <f t="shared" si="64"/>
        <v>447</v>
      </c>
      <c r="R1258" s="148"/>
      <c r="S1258" s="148"/>
      <c r="T1258" s="350"/>
      <c r="U1258" s="148"/>
      <c r="V1258" s="148"/>
      <c r="W1258" s="350"/>
      <c r="X1258" s="351"/>
      <c r="Y1258" s="148"/>
      <c r="Z1258" s="351"/>
      <c r="AA1258" s="338">
        <v>0</v>
      </c>
      <c r="AB1258" s="339">
        <v>0</v>
      </c>
      <c r="AC1258" s="148">
        <v>0</v>
      </c>
      <c r="AD1258" s="351"/>
      <c r="AE1258" s="148"/>
      <c r="AF1258" s="351">
        <v>7</v>
      </c>
      <c r="AG1258" s="144">
        <v>0</v>
      </c>
      <c r="AH1258" s="144">
        <v>0</v>
      </c>
      <c r="AI1258" s="145"/>
      <c r="AJ1258" s="145"/>
      <c r="AK1258" s="144"/>
      <c r="AL1258" s="145"/>
      <c r="AM1258" s="144"/>
      <c r="AN1258" s="144"/>
      <c r="AO1258" s="340"/>
      <c r="AP1258" s="340"/>
      <c r="AQ1258" s="341"/>
      <c r="AR1258" s="341"/>
      <c r="AS1258" s="341"/>
      <c r="AT1258" s="153"/>
      <c r="AU1258" s="144"/>
      <c r="AV1258" s="145"/>
      <c r="AW1258" s="349">
        <v>0</v>
      </c>
      <c r="AX1258" s="349">
        <v>0</v>
      </c>
      <c r="AY1258" s="351"/>
      <c r="AZ1258" s="349"/>
      <c r="BA1258" s="349"/>
      <c r="BB1258" s="351"/>
      <c r="BC1258" s="351"/>
      <c r="BD1258" s="349"/>
      <c r="BE1258" s="349"/>
      <c r="BF1258" s="338">
        <v>0</v>
      </c>
      <c r="BG1258" s="145"/>
      <c r="BH1258" s="148">
        <v>0</v>
      </c>
      <c r="BI1258" s="350"/>
      <c r="BJ1258" s="342"/>
      <c r="BK1258" s="343"/>
      <c r="BL1258" s="351"/>
      <c r="BM1258" s="351"/>
      <c r="BN1258" s="349"/>
      <c r="BO1258" s="349">
        <v>14</v>
      </c>
      <c r="BP1258" s="351"/>
      <c r="BQ1258" s="88">
        <v>0</v>
      </c>
      <c r="BR1258" s="352"/>
      <c r="BS1258" s="352"/>
      <c r="BT1258" s="145"/>
      <c r="BU1258" s="338"/>
      <c r="BV1258" s="88"/>
      <c r="BW1258" s="145"/>
      <c r="BX1258" s="145"/>
      <c r="BY1258" s="144"/>
      <c r="BZ1258" s="144"/>
      <c r="CA1258" s="149">
        <v>0</v>
      </c>
      <c r="CB1258" s="338">
        <v>0</v>
      </c>
      <c r="CC1258" s="88">
        <v>0</v>
      </c>
      <c r="CD1258" s="145"/>
      <c r="CE1258" s="145"/>
      <c r="CF1258" s="356">
        <v>0</v>
      </c>
      <c r="CG1258" s="349"/>
      <c r="CH1258" s="349"/>
      <c r="CI1258" s="350"/>
      <c r="CJ1258" s="351"/>
      <c r="CK1258" s="338"/>
      <c r="CL1258" s="145"/>
      <c r="CM1258" s="145"/>
      <c r="CN1258" s="338"/>
      <c r="CO1258" s="88"/>
    </row>
    <row r="1259" spans="1:93" ht="24" customHeight="1" x14ac:dyDescent="0.3">
      <c r="A1259" s="327" t="s">
        <v>4102</v>
      </c>
      <c r="B1259" s="328" t="s">
        <v>4103</v>
      </c>
      <c r="C1259" s="329" t="s">
        <v>155</v>
      </c>
      <c r="D1259" s="330">
        <f t="shared" si="52"/>
        <v>0</v>
      </c>
      <c r="E1259" s="331">
        <f t="shared" si="53"/>
        <v>0</v>
      </c>
      <c r="F1259" s="331">
        <f t="shared" si="54"/>
        <v>0</v>
      </c>
      <c r="G1259" s="331">
        <f t="shared" si="55"/>
        <v>0</v>
      </c>
      <c r="H1259" s="331">
        <f t="shared" si="56"/>
        <v>0</v>
      </c>
      <c r="I1259" s="331">
        <f t="shared" si="57"/>
        <v>0</v>
      </c>
      <c r="J1259" s="331">
        <f t="shared" si="58"/>
        <v>0</v>
      </c>
      <c r="K1259" s="331">
        <f t="shared" si="59"/>
        <v>0</v>
      </c>
      <c r="L1259" s="331">
        <f t="shared" si="60"/>
        <v>0</v>
      </c>
      <c r="M1259" s="332">
        <f t="shared" si="61"/>
        <v>0</v>
      </c>
      <c r="N1259" s="333">
        <f t="shared" si="62"/>
        <v>0</v>
      </c>
      <c r="O1259" s="334"/>
      <c r="P1259" s="335">
        <f t="shared" si="63"/>
        <v>0</v>
      </c>
      <c r="Q1259" s="336" t="str">
        <f t="shared" si="64"/>
        <v/>
      </c>
      <c r="R1259" s="148"/>
      <c r="S1259" s="148"/>
      <c r="T1259" s="350"/>
      <c r="U1259" s="148"/>
      <c r="V1259" s="148"/>
      <c r="W1259" s="350"/>
      <c r="X1259" s="351"/>
      <c r="Y1259" s="148"/>
      <c r="Z1259" s="351"/>
      <c r="AA1259" s="338">
        <v>0</v>
      </c>
      <c r="AB1259" s="339">
        <v>0</v>
      </c>
      <c r="AC1259" s="148">
        <v>0</v>
      </c>
      <c r="AD1259" s="351"/>
      <c r="AE1259" s="148"/>
      <c r="AF1259" s="351"/>
      <c r="AG1259" s="144">
        <v>0</v>
      </c>
      <c r="AH1259" s="144">
        <v>0</v>
      </c>
      <c r="AI1259" s="145"/>
      <c r="AJ1259" s="145"/>
      <c r="AK1259" s="144"/>
      <c r="AL1259" s="145"/>
      <c r="AM1259" s="144"/>
      <c r="AN1259" s="144"/>
      <c r="AO1259" s="340"/>
      <c r="AP1259" s="340"/>
      <c r="AQ1259" s="341"/>
      <c r="AR1259" s="341"/>
      <c r="AS1259" s="341"/>
      <c r="AT1259" s="153"/>
      <c r="AU1259" s="144"/>
      <c r="AV1259" s="145"/>
      <c r="AW1259" s="148">
        <v>0</v>
      </c>
      <c r="AX1259" s="148">
        <v>0</v>
      </c>
      <c r="AY1259" s="351"/>
      <c r="AZ1259" s="148"/>
      <c r="BA1259" s="148"/>
      <c r="BB1259" s="351"/>
      <c r="BC1259" s="351"/>
      <c r="BD1259" s="148"/>
      <c r="BE1259" s="148"/>
      <c r="BF1259" s="338">
        <v>0</v>
      </c>
      <c r="BG1259" s="145"/>
      <c r="BH1259" s="148">
        <v>0</v>
      </c>
      <c r="BI1259" s="350"/>
      <c r="BJ1259" s="342"/>
      <c r="BK1259" s="343"/>
      <c r="BL1259" s="351"/>
      <c r="BM1259" s="351"/>
      <c r="BN1259" s="148"/>
      <c r="BO1259" s="148"/>
      <c r="BP1259" s="351"/>
      <c r="BQ1259" s="144">
        <v>0</v>
      </c>
      <c r="BR1259" s="145"/>
      <c r="BS1259" s="145"/>
      <c r="BT1259" s="145"/>
      <c r="BU1259" s="338"/>
      <c r="BV1259" s="144"/>
      <c r="BW1259" s="145"/>
      <c r="BX1259" s="145"/>
      <c r="BY1259" s="144"/>
      <c r="BZ1259" s="144"/>
      <c r="CA1259" s="149">
        <v>0</v>
      </c>
      <c r="CB1259" s="354">
        <v>0</v>
      </c>
      <c r="CC1259" s="344">
        <v>0</v>
      </c>
      <c r="CD1259" s="145"/>
      <c r="CE1259" s="145"/>
      <c r="CF1259" s="356">
        <v>0</v>
      </c>
      <c r="CG1259" s="349"/>
      <c r="CH1259" s="349"/>
      <c r="CI1259" s="350"/>
      <c r="CJ1259" s="351"/>
      <c r="CK1259" s="354"/>
      <c r="CL1259" s="145"/>
      <c r="CM1259" s="145"/>
      <c r="CN1259" s="354"/>
      <c r="CO1259" s="344"/>
    </row>
    <row r="1260" spans="1:93" ht="24" customHeight="1" x14ac:dyDescent="0.3">
      <c r="A1260" s="327" t="s">
        <v>4104</v>
      </c>
      <c r="B1260" s="328" t="s">
        <v>4105</v>
      </c>
      <c r="C1260" s="329" t="s">
        <v>2177</v>
      </c>
      <c r="D1260" s="330">
        <f t="shared" si="52"/>
        <v>36</v>
      </c>
      <c r="E1260" s="331">
        <f t="shared" si="53"/>
        <v>15</v>
      </c>
      <c r="F1260" s="331">
        <f t="shared" si="54"/>
        <v>15</v>
      </c>
      <c r="G1260" s="331">
        <f t="shared" si="55"/>
        <v>12</v>
      </c>
      <c r="H1260" s="331">
        <f t="shared" si="56"/>
        <v>10</v>
      </c>
      <c r="I1260" s="331">
        <f t="shared" si="57"/>
        <v>7</v>
      </c>
      <c r="J1260" s="331">
        <f t="shared" si="58"/>
        <v>5</v>
      </c>
      <c r="K1260" s="331">
        <f t="shared" si="59"/>
        <v>0</v>
      </c>
      <c r="L1260" s="331">
        <f t="shared" si="60"/>
        <v>0</v>
      </c>
      <c r="M1260" s="332">
        <f t="shared" si="61"/>
        <v>0</v>
      </c>
      <c r="N1260" s="333">
        <f t="shared" si="62"/>
        <v>100</v>
      </c>
      <c r="O1260" s="334"/>
      <c r="P1260" s="335">
        <f t="shared" si="63"/>
        <v>100</v>
      </c>
      <c r="Q1260" s="336">
        <f t="shared" si="64"/>
        <v>123</v>
      </c>
      <c r="R1260" s="148"/>
      <c r="S1260" s="148"/>
      <c r="T1260" s="337"/>
      <c r="U1260" s="148"/>
      <c r="V1260" s="148"/>
      <c r="W1260" s="337"/>
      <c r="X1260" s="147"/>
      <c r="Y1260" s="148"/>
      <c r="Z1260" s="147"/>
      <c r="AA1260" s="338">
        <v>0</v>
      </c>
      <c r="AB1260" s="339">
        <v>0</v>
      </c>
      <c r="AC1260" s="148">
        <v>0</v>
      </c>
      <c r="AD1260" s="147"/>
      <c r="AE1260" s="148"/>
      <c r="AF1260" s="147">
        <v>36</v>
      </c>
      <c r="AG1260" s="144">
        <v>0</v>
      </c>
      <c r="AH1260" s="144">
        <v>0</v>
      </c>
      <c r="AI1260" s="145"/>
      <c r="AJ1260" s="145"/>
      <c r="AK1260" s="144"/>
      <c r="AL1260" s="145"/>
      <c r="AM1260" s="144">
        <v>10</v>
      </c>
      <c r="AN1260" s="144">
        <v>15</v>
      </c>
      <c r="AO1260" s="340"/>
      <c r="AP1260" s="340"/>
      <c r="AQ1260" s="341"/>
      <c r="AR1260" s="341"/>
      <c r="AS1260" s="341"/>
      <c r="AT1260" s="153"/>
      <c r="AU1260" s="144"/>
      <c r="AV1260" s="145"/>
      <c r="AW1260" s="349">
        <v>0</v>
      </c>
      <c r="AX1260" s="349">
        <v>7</v>
      </c>
      <c r="AY1260" s="147"/>
      <c r="AZ1260" s="349"/>
      <c r="BA1260" s="349"/>
      <c r="BB1260" s="147"/>
      <c r="BC1260" s="147"/>
      <c r="BD1260" s="349"/>
      <c r="BE1260" s="349"/>
      <c r="BF1260" s="338">
        <v>0</v>
      </c>
      <c r="BG1260" s="145"/>
      <c r="BH1260" s="349">
        <v>0</v>
      </c>
      <c r="BI1260" s="337"/>
      <c r="BJ1260" s="360"/>
      <c r="BK1260" s="343"/>
      <c r="BL1260" s="147"/>
      <c r="BM1260" s="147"/>
      <c r="BN1260" s="349"/>
      <c r="BO1260" s="349">
        <v>12</v>
      </c>
      <c r="BP1260" s="147"/>
      <c r="BQ1260" s="144">
        <v>0</v>
      </c>
      <c r="BR1260" s="145"/>
      <c r="BS1260" s="145"/>
      <c r="BT1260" s="145"/>
      <c r="BU1260" s="338"/>
      <c r="BV1260" s="144"/>
      <c r="BW1260" s="145"/>
      <c r="BX1260" s="145"/>
      <c r="BY1260" s="144"/>
      <c r="BZ1260" s="144"/>
      <c r="CA1260" s="149">
        <v>0</v>
      </c>
      <c r="CB1260" s="338">
        <v>0</v>
      </c>
      <c r="CC1260" s="344">
        <v>0</v>
      </c>
      <c r="CD1260" s="145"/>
      <c r="CE1260" s="145"/>
      <c r="CF1260" s="146">
        <v>0</v>
      </c>
      <c r="CG1260" s="148"/>
      <c r="CH1260" s="148">
        <v>15</v>
      </c>
      <c r="CI1260" s="337"/>
      <c r="CJ1260" s="147"/>
      <c r="CK1260" s="338"/>
      <c r="CL1260" s="145"/>
      <c r="CM1260" s="145"/>
      <c r="CN1260" s="338"/>
      <c r="CO1260" s="344">
        <v>5</v>
      </c>
    </row>
    <row r="1261" spans="1:93" ht="24" customHeight="1" x14ac:dyDescent="0.3">
      <c r="A1261" s="345" t="s">
        <v>4106</v>
      </c>
      <c r="B1261" s="328" t="s">
        <v>4107</v>
      </c>
      <c r="C1261" s="329" t="s">
        <v>598</v>
      </c>
      <c r="D1261" s="330">
        <f t="shared" si="52"/>
        <v>45</v>
      </c>
      <c r="E1261" s="331">
        <f t="shared" si="53"/>
        <v>40</v>
      </c>
      <c r="F1261" s="331">
        <f t="shared" si="54"/>
        <v>30</v>
      </c>
      <c r="G1261" s="331">
        <f t="shared" si="55"/>
        <v>5</v>
      </c>
      <c r="H1261" s="331">
        <f t="shared" si="56"/>
        <v>5</v>
      </c>
      <c r="I1261" s="331">
        <f t="shared" si="57"/>
        <v>5</v>
      </c>
      <c r="J1261" s="331">
        <f t="shared" si="58"/>
        <v>1</v>
      </c>
      <c r="K1261" s="331">
        <f t="shared" si="59"/>
        <v>0</v>
      </c>
      <c r="L1261" s="331">
        <f t="shared" si="60"/>
        <v>0</v>
      </c>
      <c r="M1261" s="332">
        <f t="shared" si="61"/>
        <v>0</v>
      </c>
      <c r="N1261" s="333">
        <f t="shared" si="62"/>
        <v>131</v>
      </c>
      <c r="O1261" s="334"/>
      <c r="P1261" s="335">
        <f t="shared" si="63"/>
        <v>131</v>
      </c>
      <c r="Q1261" s="336">
        <f t="shared" si="64"/>
        <v>105</v>
      </c>
      <c r="R1261" s="349">
        <v>40</v>
      </c>
      <c r="S1261" s="349"/>
      <c r="T1261" s="361">
        <v>5</v>
      </c>
      <c r="U1261" s="349"/>
      <c r="V1261" s="349"/>
      <c r="W1261" s="361"/>
      <c r="X1261" s="147"/>
      <c r="Y1261" s="349"/>
      <c r="Z1261" s="147"/>
      <c r="AA1261" s="338">
        <v>0</v>
      </c>
      <c r="AB1261" s="339">
        <v>0</v>
      </c>
      <c r="AC1261" s="148">
        <v>0</v>
      </c>
      <c r="AD1261" s="147"/>
      <c r="AE1261" s="349"/>
      <c r="AF1261" s="147"/>
      <c r="AG1261" s="144">
        <v>0</v>
      </c>
      <c r="AH1261" s="144">
        <v>0</v>
      </c>
      <c r="AI1261" s="145"/>
      <c r="AJ1261" s="145"/>
      <c r="AK1261" s="144"/>
      <c r="AL1261" s="145"/>
      <c r="AM1261" s="144"/>
      <c r="AN1261" s="144"/>
      <c r="AO1261" s="340">
        <v>30</v>
      </c>
      <c r="AP1261" s="340">
        <v>45</v>
      </c>
      <c r="AQ1261" s="341"/>
      <c r="AR1261" s="341"/>
      <c r="AS1261" s="341"/>
      <c r="AT1261" s="153"/>
      <c r="AU1261" s="144"/>
      <c r="AV1261" s="145"/>
      <c r="AW1261" s="148">
        <v>0</v>
      </c>
      <c r="AX1261" s="148">
        <v>0</v>
      </c>
      <c r="AY1261" s="147"/>
      <c r="AZ1261" s="148"/>
      <c r="BA1261" s="148"/>
      <c r="BB1261" s="147"/>
      <c r="BC1261" s="147"/>
      <c r="BD1261" s="148"/>
      <c r="BE1261" s="148"/>
      <c r="BF1261" s="338">
        <v>0</v>
      </c>
      <c r="BG1261" s="145"/>
      <c r="BH1261" s="148">
        <v>0</v>
      </c>
      <c r="BI1261" s="361"/>
      <c r="BJ1261" s="342"/>
      <c r="BK1261" s="343"/>
      <c r="BL1261" s="147"/>
      <c r="BM1261" s="147"/>
      <c r="BN1261" s="148"/>
      <c r="BO1261" s="148"/>
      <c r="BP1261" s="147"/>
      <c r="BQ1261" s="144">
        <v>0</v>
      </c>
      <c r="BR1261" s="145"/>
      <c r="BS1261" s="145"/>
      <c r="BT1261" s="145"/>
      <c r="BU1261" s="338"/>
      <c r="BV1261" s="144"/>
      <c r="BW1261" s="145"/>
      <c r="BX1261" s="145"/>
      <c r="BY1261" s="144"/>
      <c r="BZ1261" s="144"/>
      <c r="CA1261" s="355">
        <v>0</v>
      </c>
      <c r="CB1261" s="338">
        <v>0</v>
      </c>
      <c r="CC1261" s="344">
        <v>0</v>
      </c>
      <c r="CD1261" s="145"/>
      <c r="CE1261" s="145"/>
      <c r="CF1261" s="356">
        <v>0</v>
      </c>
      <c r="CG1261" s="148"/>
      <c r="CH1261" s="148"/>
      <c r="CI1261" s="361">
        <v>5</v>
      </c>
      <c r="CJ1261" s="147">
        <v>1</v>
      </c>
      <c r="CK1261" s="338"/>
      <c r="CL1261" s="145"/>
      <c r="CM1261" s="145"/>
      <c r="CN1261" s="338"/>
      <c r="CO1261" s="344">
        <v>5</v>
      </c>
    </row>
    <row r="1262" spans="1:93" ht="24" customHeight="1" x14ac:dyDescent="0.3">
      <c r="A1262" s="327" t="s">
        <v>4108</v>
      </c>
      <c r="B1262" s="328" t="s">
        <v>4109</v>
      </c>
      <c r="C1262" s="329" t="s">
        <v>2242</v>
      </c>
      <c r="D1262" s="330">
        <f t="shared" si="52"/>
        <v>0</v>
      </c>
      <c r="E1262" s="331">
        <f t="shared" si="53"/>
        <v>0</v>
      </c>
      <c r="F1262" s="331">
        <f t="shared" si="54"/>
        <v>0</v>
      </c>
      <c r="G1262" s="331">
        <f t="shared" si="55"/>
        <v>0</v>
      </c>
      <c r="H1262" s="331">
        <f t="shared" si="56"/>
        <v>0</v>
      </c>
      <c r="I1262" s="331">
        <f t="shared" si="57"/>
        <v>0</v>
      </c>
      <c r="J1262" s="331">
        <f t="shared" si="58"/>
        <v>0</v>
      </c>
      <c r="K1262" s="331">
        <f t="shared" si="59"/>
        <v>0</v>
      </c>
      <c r="L1262" s="331">
        <f t="shared" si="60"/>
        <v>0</v>
      </c>
      <c r="M1262" s="332">
        <f t="shared" si="61"/>
        <v>0</v>
      </c>
      <c r="N1262" s="333">
        <f t="shared" si="62"/>
        <v>0</v>
      </c>
      <c r="O1262" s="334"/>
      <c r="P1262" s="335">
        <f t="shared" si="63"/>
        <v>0</v>
      </c>
      <c r="Q1262" s="336" t="str">
        <f t="shared" si="64"/>
        <v/>
      </c>
      <c r="R1262" s="349"/>
      <c r="S1262" s="349"/>
      <c r="T1262" s="337"/>
      <c r="U1262" s="349"/>
      <c r="V1262" s="349"/>
      <c r="W1262" s="337"/>
      <c r="X1262" s="147"/>
      <c r="Y1262" s="349"/>
      <c r="Z1262" s="147"/>
      <c r="AA1262" s="338">
        <v>0</v>
      </c>
      <c r="AB1262" s="339">
        <v>0</v>
      </c>
      <c r="AC1262" s="148">
        <v>0</v>
      </c>
      <c r="AD1262" s="147"/>
      <c r="AE1262" s="349"/>
      <c r="AF1262" s="147"/>
      <c r="AG1262" s="144">
        <v>0</v>
      </c>
      <c r="AH1262" s="144">
        <v>0</v>
      </c>
      <c r="AI1262" s="145"/>
      <c r="AJ1262" s="145"/>
      <c r="AK1262" s="144"/>
      <c r="AL1262" s="145"/>
      <c r="AM1262" s="144"/>
      <c r="AN1262" s="144"/>
      <c r="AO1262" s="340"/>
      <c r="AP1262" s="340"/>
      <c r="AQ1262" s="341"/>
      <c r="AR1262" s="341"/>
      <c r="AS1262" s="341"/>
      <c r="AT1262" s="153"/>
      <c r="AU1262" s="144"/>
      <c r="AV1262" s="145"/>
      <c r="AW1262" s="148">
        <v>0</v>
      </c>
      <c r="AX1262" s="148">
        <v>0</v>
      </c>
      <c r="AY1262" s="147"/>
      <c r="AZ1262" s="148"/>
      <c r="BA1262" s="148"/>
      <c r="BB1262" s="147"/>
      <c r="BC1262" s="147"/>
      <c r="BD1262" s="148"/>
      <c r="BE1262" s="148"/>
      <c r="BF1262" s="354">
        <v>0</v>
      </c>
      <c r="BG1262" s="145"/>
      <c r="BH1262" s="148">
        <v>0</v>
      </c>
      <c r="BI1262" s="337"/>
      <c r="BJ1262" s="360"/>
      <c r="BK1262" s="343"/>
      <c r="BL1262" s="147"/>
      <c r="BM1262" s="147"/>
      <c r="BN1262" s="148"/>
      <c r="BO1262" s="148"/>
      <c r="BP1262" s="147"/>
      <c r="BQ1262" s="144">
        <v>0</v>
      </c>
      <c r="BR1262" s="145"/>
      <c r="BS1262" s="145"/>
      <c r="BT1262" s="145"/>
      <c r="BU1262" s="354"/>
      <c r="BV1262" s="144"/>
      <c r="BW1262" s="145"/>
      <c r="BX1262" s="145"/>
      <c r="BY1262" s="144"/>
      <c r="BZ1262" s="144"/>
      <c r="CA1262" s="149">
        <v>0</v>
      </c>
      <c r="CB1262" s="338">
        <v>0</v>
      </c>
      <c r="CC1262" s="344">
        <v>0</v>
      </c>
      <c r="CD1262" s="145"/>
      <c r="CE1262" s="145"/>
      <c r="CF1262" s="146">
        <v>0</v>
      </c>
      <c r="CG1262" s="148"/>
      <c r="CH1262" s="148"/>
      <c r="CI1262" s="337"/>
      <c r="CJ1262" s="147"/>
      <c r="CK1262" s="338"/>
      <c r="CL1262" s="145"/>
      <c r="CM1262" s="145"/>
      <c r="CN1262" s="338"/>
      <c r="CO1262" s="344"/>
    </row>
    <row r="1263" spans="1:93" ht="24" customHeight="1" x14ac:dyDescent="0.3">
      <c r="A1263" s="327" t="s">
        <v>4110</v>
      </c>
      <c r="B1263" s="328" t="s">
        <v>4111</v>
      </c>
      <c r="C1263" s="329" t="s">
        <v>206</v>
      </c>
      <c r="D1263" s="330">
        <f t="shared" si="52"/>
        <v>0</v>
      </c>
      <c r="E1263" s="331">
        <f t="shared" si="53"/>
        <v>0</v>
      </c>
      <c r="F1263" s="331">
        <f t="shared" si="54"/>
        <v>0</v>
      </c>
      <c r="G1263" s="331">
        <f t="shared" si="55"/>
        <v>0</v>
      </c>
      <c r="H1263" s="331">
        <f t="shared" si="56"/>
        <v>0</v>
      </c>
      <c r="I1263" s="331">
        <f t="shared" si="57"/>
        <v>0</v>
      </c>
      <c r="J1263" s="331">
        <f t="shared" si="58"/>
        <v>0</v>
      </c>
      <c r="K1263" s="331">
        <f t="shared" si="59"/>
        <v>0</v>
      </c>
      <c r="L1263" s="331">
        <f t="shared" si="60"/>
        <v>0</v>
      </c>
      <c r="M1263" s="332">
        <f t="shared" si="61"/>
        <v>0</v>
      </c>
      <c r="N1263" s="333">
        <f t="shared" si="62"/>
        <v>0</v>
      </c>
      <c r="O1263" s="334"/>
      <c r="P1263" s="335">
        <f t="shared" si="63"/>
        <v>0</v>
      </c>
      <c r="Q1263" s="336" t="str">
        <f t="shared" si="64"/>
        <v/>
      </c>
      <c r="R1263" s="148"/>
      <c r="S1263" s="148"/>
      <c r="T1263" s="337"/>
      <c r="U1263" s="148"/>
      <c r="V1263" s="148"/>
      <c r="W1263" s="337"/>
      <c r="X1263" s="147"/>
      <c r="Y1263" s="148"/>
      <c r="Z1263" s="147"/>
      <c r="AA1263" s="354">
        <v>0</v>
      </c>
      <c r="AB1263" s="357">
        <v>0</v>
      </c>
      <c r="AC1263" s="148">
        <v>0</v>
      </c>
      <c r="AD1263" s="147"/>
      <c r="AE1263" s="148"/>
      <c r="AF1263" s="147"/>
      <c r="AG1263" s="144">
        <v>0</v>
      </c>
      <c r="AH1263" s="144">
        <v>0</v>
      </c>
      <c r="AI1263" s="145"/>
      <c r="AJ1263" s="145"/>
      <c r="AK1263" s="144"/>
      <c r="AL1263" s="145"/>
      <c r="AM1263" s="144"/>
      <c r="AN1263" s="144"/>
      <c r="AO1263" s="340"/>
      <c r="AP1263" s="340"/>
      <c r="AQ1263" s="341"/>
      <c r="AR1263" s="341"/>
      <c r="AS1263" s="341"/>
      <c r="AT1263" s="359"/>
      <c r="AU1263" s="144"/>
      <c r="AV1263" s="145"/>
      <c r="AW1263" s="148">
        <v>0</v>
      </c>
      <c r="AX1263" s="148">
        <v>0</v>
      </c>
      <c r="AY1263" s="147"/>
      <c r="AZ1263" s="148"/>
      <c r="BA1263" s="148"/>
      <c r="BB1263" s="147"/>
      <c r="BC1263" s="147"/>
      <c r="BD1263" s="148"/>
      <c r="BE1263" s="148"/>
      <c r="BF1263" s="354">
        <v>0</v>
      </c>
      <c r="BG1263" s="145"/>
      <c r="BH1263" s="148">
        <v>0</v>
      </c>
      <c r="BI1263" s="337"/>
      <c r="BJ1263" s="342"/>
      <c r="BK1263" s="343"/>
      <c r="BL1263" s="147"/>
      <c r="BM1263" s="147"/>
      <c r="BN1263" s="148"/>
      <c r="BO1263" s="148"/>
      <c r="BP1263" s="147"/>
      <c r="BQ1263" s="144">
        <v>0</v>
      </c>
      <c r="BR1263" s="145"/>
      <c r="BS1263" s="145"/>
      <c r="BT1263" s="145"/>
      <c r="BU1263" s="354"/>
      <c r="BV1263" s="144"/>
      <c r="BW1263" s="145"/>
      <c r="BX1263" s="145"/>
      <c r="BY1263" s="144"/>
      <c r="BZ1263" s="144"/>
      <c r="CA1263" s="355">
        <v>0</v>
      </c>
      <c r="CB1263" s="338">
        <v>0</v>
      </c>
      <c r="CC1263" s="344">
        <v>0</v>
      </c>
      <c r="CD1263" s="145"/>
      <c r="CE1263" s="145"/>
      <c r="CF1263" s="356">
        <v>0</v>
      </c>
      <c r="CG1263" s="148"/>
      <c r="CH1263" s="148"/>
      <c r="CI1263" s="337"/>
      <c r="CJ1263" s="147"/>
      <c r="CK1263" s="338"/>
      <c r="CL1263" s="145"/>
      <c r="CM1263" s="145"/>
      <c r="CN1263" s="338"/>
      <c r="CO1263" s="344"/>
    </row>
    <row r="1264" spans="1:93" ht="24" customHeight="1" x14ac:dyDescent="0.3">
      <c r="A1264" s="346" t="s">
        <v>4112</v>
      </c>
      <c r="B1264" s="347" t="s">
        <v>4113</v>
      </c>
      <c r="C1264" s="348" t="s">
        <v>267</v>
      </c>
      <c r="D1264" s="330">
        <f t="shared" si="52"/>
        <v>0</v>
      </c>
      <c r="E1264" s="331">
        <f t="shared" si="53"/>
        <v>0</v>
      </c>
      <c r="F1264" s="331">
        <f t="shared" si="54"/>
        <v>0</v>
      </c>
      <c r="G1264" s="331">
        <f t="shared" si="55"/>
        <v>0</v>
      </c>
      <c r="H1264" s="331">
        <f t="shared" si="56"/>
        <v>0</v>
      </c>
      <c r="I1264" s="331">
        <f t="shared" si="57"/>
        <v>0</v>
      </c>
      <c r="J1264" s="331">
        <f t="shared" si="58"/>
        <v>0</v>
      </c>
      <c r="K1264" s="331">
        <f t="shared" si="59"/>
        <v>0</v>
      </c>
      <c r="L1264" s="331">
        <f t="shared" si="60"/>
        <v>0</v>
      </c>
      <c r="M1264" s="332">
        <f t="shared" si="61"/>
        <v>0</v>
      </c>
      <c r="N1264" s="333">
        <f t="shared" si="62"/>
        <v>0</v>
      </c>
      <c r="O1264" s="334"/>
      <c r="P1264" s="335">
        <f t="shared" si="63"/>
        <v>0</v>
      </c>
      <c r="Q1264" s="336" t="str">
        <f t="shared" si="64"/>
        <v/>
      </c>
      <c r="R1264" s="349"/>
      <c r="S1264" s="349"/>
      <c r="T1264" s="337"/>
      <c r="U1264" s="349"/>
      <c r="V1264" s="349"/>
      <c r="W1264" s="337"/>
      <c r="X1264" s="147"/>
      <c r="Y1264" s="349"/>
      <c r="Z1264" s="147"/>
      <c r="AA1264" s="354">
        <v>0</v>
      </c>
      <c r="AB1264" s="357">
        <v>0</v>
      </c>
      <c r="AC1264" s="349">
        <v>0</v>
      </c>
      <c r="AD1264" s="147"/>
      <c r="AE1264" s="349"/>
      <c r="AF1264" s="147"/>
      <c r="AG1264" s="88">
        <v>0</v>
      </c>
      <c r="AH1264" s="88">
        <v>0</v>
      </c>
      <c r="AI1264" s="352"/>
      <c r="AJ1264" s="352"/>
      <c r="AK1264" s="88"/>
      <c r="AL1264" s="352"/>
      <c r="AM1264" s="88"/>
      <c r="AN1264" s="88"/>
      <c r="AO1264" s="353"/>
      <c r="AP1264" s="353"/>
      <c r="AQ1264" s="358"/>
      <c r="AR1264" s="358"/>
      <c r="AS1264" s="358"/>
      <c r="AT1264" s="359"/>
      <c r="AU1264" s="88"/>
      <c r="AV1264" s="352"/>
      <c r="AW1264" s="148">
        <v>0</v>
      </c>
      <c r="AX1264" s="148">
        <v>0</v>
      </c>
      <c r="AY1264" s="147"/>
      <c r="AZ1264" s="148"/>
      <c r="BA1264" s="148"/>
      <c r="BB1264" s="147"/>
      <c r="BC1264" s="147"/>
      <c r="BD1264" s="148"/>
      <c r="BE1264" s="148"/>
      <c r="BF1264" s="338">
        <v>0</v>
      </c>
      <c r="BG1264" s="352"/>
      <c r="BH1264" s="148">
        <v>0</v>
      </c>
      <c r="BI1264" s="337"/>
      <c r="BJ1264" s="342"/>
      <c r="BK1264" s="343"/>
      <c r="BL1264" s="147"/>
      <c r="BM1264" s="147"/>
      <c r="BN1264" s="148"/>
      <c r="BO1264" s="148"/>
      <c r="BP1264" s="147"/>
      <c r="BQ1264" s="88">
        <v>0</v>
      </c>
      <c r="BR1264" s="352"/>
      <c r="BS1264" s="352"/>
      <c r="BT1264" s="352"/>
      <c r="BU1264" s="338"/>
      <c r="BV1264" s="88"/>
      <c r="BW1264" s="352"/>
      <c r="BX1264" s="352"/>
      <c r="BY1264" s="88"/>
      <c r="BZ1264" s="88"/>
      <c r="CA1264" s="355">
        <v>0</v>
      </c>
      <c r="CB1264" s="338">
        <v>0</v>
      </c>
      <c r="CC1264" s="88">
        <v>0</v>
      </c>
      <c r="CD1264" s="352"/>
      <c r="CE1264" s="352"/>
      <c r="CF1264" s="146">
        <v>0</v>
      </c>
      <c r="CG1264" s="148"/>
      <c r="CH1264" s="148"/>
      <c r="CI1264" s="337"/>
      <c r="CJ1264" s="147"/>
      <c r="CK1264" s="338"/>
      <c r="CL1264" s="352"/>
      <c r="CM1264" s="352"/>
      <c r="CN1264" s="338"/>
      <c r="CO1264" s="88"/>
    </row>
    <row r="1265" spans="1:93" ht="24" customHeight="1" x14ac:dyDescent="0.3">
      <c r="A1265" s="345" t="s">
        <v>4114</v>
      </c>
      <c r="B1265" s="328" t="s">
        <v>4115</v>
      </c>
      <c r="C1265" s="329" t="s">
        <v>579</v>
      </c>
      <c r="D1265" s="330">
        <f t="shared" si="52"/>
        <v>14</v>
      </c>
      <c r="E1265" s="331">
        <f t="shared" si="53"/>
        <v>11</v>
      </c>
      <c r="F1265" s="331">
        <f t="shared" si="54"/>
        <v>0</v>
      </c>
      <c r="G1265" s="331">
        <f t="shared" si="55"/>
        <v>0</v>
      </c>
      <c r="H1265" s="331">
        <f t="shared" si="56"/>
        <v>0</v>
      </c>
      <c r="I1265" s="331">
        <f t="shared" si="57"/>
        <v>0</v>
      </c>
      <c r="J1265" s="331">
        <f t="shared" si="58"/>
        <v>0</v>
      </c>
      <c r="K1265" s="331">
        <f t="shared" si="59"/>
        <v>0</v>
      </c>
      <c r="L1265" s="331">
        <f t="shared" si="60"/>
        <v>0</v>
      </c>
      <c r="M1265" s="332">
        <f t="shared" si="61"/>
        <v>0</v>
      </c>
      <c r="N1265" s="333">
        <f t="shared" si="62"/>
        <v>25</v>
      </c>
      <c r="O1265" s="334"/>
      <c r="P1265" s="335">
        <f t="shared" si="63"/>
        <v>25</v>
      </c>
      <c r="Q1265" s="336">
        <f t="shared" si="64"/>
        <v>396</v>
      </c>
      <c r="R1265" s="148"/>
      <c r="S1265" s="148"/>
      <c r="T1265" s="350"/>
      <c r="U1265" s="148"/>
      <c r="V1265" s="148"/>
      <c r="W1265" s="350"/>
      <c r="X1265" s="351"/>
      <c r="Y1265" s="148"/>
      <c r="Z1265" s="351"/>
      <c r="AA1265" s="338">
        <v>0</v>
      </c>
      <c r="AB1265" s="339">
        <v>0</v>
      </c>
      <c r="AC1265" s="349">
        <v>0</v>
      </c>
      <c r="AD1265" s="351"/>
      <c r="AE1265" s="148">
        <v>11</v>
      </c>
      <c r="AF1265" s="351"/>
      <c r="AG1265" s="88">
        <v>0</v>
      </c>
      <c r="AH1265" s="88">
        <v>0</v>
      </c>
      <c r="AI1265" s="145"/>
      <c r="AJ1265" s="145"/>
      <c r="AK1265" s="88"/>
      <c r="AL1265" s="145"/>
      <c r="AM1265" s="88"/>
      <c r="AN1265" s="88"/>
      <c r="AO1265" s="340"/>
      <c r="AP1265" s="340"/>
      <c r="AQ1265" s="358"/>
      <c r="AR1265" s="358"/>
      <c r="AS1265" s="358"/>
      <c r="AT1265" s="153"/>
      <c r="AU1265" s="88"/>
      <c r="AV1265" s="145"/>
      <c r="AW1265" s="148">
        <v>0</v>
      </c>
      <c r="AX1265" s="148">
        <v>0</v>
      </c>
      <c r="AY1265" s="351"/>
      <c r="AZ1265" s="148"/>
      <c r="BA1265" s="148"/>
      <c r="BB1265" s="351"/>
      <c r="BC1265" s="351"/>
      <c r="BD1265" s="148"/>
      <c r="BE1265" s="148"/>
      <c r="BF1265" s="354">
        <v>0</v>
      </c>
      <c r="BG1265" s="145"/>
      <c r="BH1265" s="349">
        <v>0</v>
      </c>
      <c r="BI1265" s="350"/>
      <c r="BJ1265" s="342"/>
      <c r="BK1265" s="343"/>
      <c r="BL1265" s="351"/>
      <c r="BM1265" s="351"/>
      <c r="BN1265" s="148">
        <v>14</v>
      </c>
      <c r="BO1265" s="148"/>
      <c r="BP1265" s="351"/>
      <c r="BQ1265" s="88">
        <v>0</v>
      </c>
      <c r="BR1265" s="352"/>
      <c r="BS1265" s="352"/>
      <c r="BT1265" s="145"/>
      <c r="BU1265" s="354"/>
      <c r="BV1265" s="88"/>
      <c r="BW1265" s="145"/>
      <c r="BX1265" s="145"/>
      <c r="BY1265" s="88"/>
      <c r="BZ1265" s="88"/>
      <c r="CA1265" s="149">
        <v>0</v>
      </c>
      <c r="CB1265" s="338">
        <v>0</v>
      </c>
      <c r="CC1265" s="344">
        <v>0</v>
      </c>
      <c r="CD1265" s="145"/>
      <c r="CE1265" s="145"/>
      <c r="CF1265" s="146">
        <v>0</v>
      </c>
      <c r="CG1265" s="349"/>
      <c r="CH1265" s="349"/>
      <c r="CI1265" s="350"/>
      <c r="CJ1265" s="351"/>
      <c r="CK1265" s="338"/>
      <c r="CL1265" s="145"/>
      <c r="CM1265" s="145"/>
      <c r="CN1265" s="338"/>
      <c r="CO1265" s="344"/>
    </row>
    <row r="1266" spans="1:93" ht="24" customHeight="1" x14ac:dyDescent="0.3">
      <c r="A1266" s="327" t="s">
        <v>4116</v>
      </c>
      <c r="B1266" s="328" t="s">
        <v>4117</v>
      </c>
      <c r="C1266" s="329" t="s">
        <v>418</v>
      </c>
      <c r="D1266" s="330">
        <f t="shared" si="52"/>
        <v>0</v>
      </c>
      <c r="E1266" s="331">
        <f t="shared" si="53"/>
        <v>0</v>
      </c>
      <c r="F1266" s="331">
        <f t="shared" si="54"/>
        <v>0</v>
      </c>
      <c r="G1266" s="331">
        <f t="shared" si="55"/>
        <v>0</v>
      </c>
      <c r="H1266" s="331">
        <f t="shared" si="56"/>
        <v>0</v>
      </c>
      <c r="I1266" s="331">
        <f t="shared" si="57"/>
        <v>0</v>
      </c>
      <c r="J1266" s="331">
        <f t="shared" si="58"/>
        <v>0</v>
      </c>
      <c r="K1266" s="331">
        <f t="shared" si="59"/>
        <v>0</v>
      </c>
      <c r="L1266" s="331">
        <f t="shared" si="60"/>
        <v>0</v>
      </c>
      <c r="M1266" s="332">
        <f t="shared" si="61"/>
        <v>0</v>
      </c>
      <c r="N1266" s="333">
        <f t="shared" si="62"/>
        <v>0</v>
      </c>
      <c r="O1266" s="334"/>
      <c r="P1266" s="335">
        <f t="shared" si="63"/>
        <v>0</v>
      </c>
      <c r="Q1266" s="336" t="str">
        <f t="shared" si="64"/>
        <v/>
      </c>
      <c r="R1266" s="148"/>
      <c r="S1266" s="148"/>
      <c r="T1266" s="350"/>
      <c r="U1266" s="148"/>
      <c r="V1266" s="148"/>
      <c r="W1266" s="350"/>
      <c r="X1266" s="351"/>
      <c r="Y1266" s="148"/>
      <c r="Z1266" s="351"/>
      <c r="AA1266" s="354">
        <v>0</v>
      </c>
      <c r="AB1266" s="357">
        <v>0</v>
      </c>
      <c r="AC1266" s="148">
        <v>0</v>
      </c>
      <c r="AD1266" s="351"/>
      <c r="AE1266" s="148"/>
      <c r="AF1266" s="351"/>
      <c r="AG1266" s="144">
        <v>0</v>
      </c>
      <c r="AH1266" s="144">
        <v>0</v>
      </c>
      <c r="AI1266" s="145"/>
      <c r="AJ1266" s="145"/>
      <c r="AK1266" s="144"/>
      <c r="AL1266" s="145"/>
      <c r="AM1266" s="144"/>
      <c r="AN1266" s="144"/>
      <c r="AO1266" s="340"/>
      <c r="AP1266" s="340"/>
      <c r="AQ1266" s="341"/>
      <c r="AR1266" s="341"/>
      <c r="AS1266" s="341"/>
      <c r="AT1266" s="359"/>
      <c r="AU1266" s="144"/>
      <c r="AV1266" s="145"/>
      <c r="AW1266" s="148">
        <v>0</v>
      </c>
      <c r="AX1266" s="148">
        <v>0</v>
      </c>
      <c r="AY1266" s="351"/>
      <c r="AZ1266" s="148"/>
      <c r="BA1266" s="148"/>
      <c r="BB1266" s="351"/>
      <c r="BC1266" s="351"/>
      <c r="BD1266" s="148"/>
      <c r="BE1266" s="148"/>
      <c r="BF1266" s="338">
        <v>0</v>
      </c>
      <c r="BG1266" s="145"/>
      <c r="BH1266" s="349">
        <v>0</v>
      </c>
      <c r="BI1266" s="350"/>
      <c r="BJ1266" s="342"/>
      <c r="BK1266" s="343"/>
      <c r="BL1266" s="351"/>
      <c r="BM1266" s="351"/>
      <c r="BN1266" s="148"/>
      <c r="BO1266" s="148"/>
      <c r="BP1266" s="351"/>
      <c r="BQ1266" s="144">
        <v>0</v>
      </c>
      <c r="BR1266" s="145"/>
      <c r="BS1266" s="145"/>
      <c r="BT1266" s="145"/>
      <c r="BU1266" s="338"/>
      <c r="BV1266" s="144"/>
      <c r="BW1266" s="145"/>
      <c r="BX1266" s="145"/>
      <c r="BY1266" s="144"/>
      <c r="BZ1266" s="144"/>
      <c r="CA1266" s="149">
        <v>0</v>
      </c>
      <c r="CB1266" s="338">
        <v>0</v>
      </c>
      <c r="CC1266" s="344">
        <v>0</v>
      </c>
      <c r="CD1266" s="145"/>
      <c r="CE1266" s="145"/>
      <c r="CF1266" s="146">
        <v>0</v>
      </c>
      <c r="CG1266" s="349"/>
      <c r="CH1266" s="349"/>
      <c r="CI1266" s="350"/>
      <c r="CJ1266" s="351"/>
      <c r="CK1266" s="338"/>
      <c r="CL1266" s="145"/>
      <c r="CM1266" s="145"/>
      <c r="CN1266" s="338"/>
      <c r="CO1266" s="344"/>
    </row>
    <row r="1267" spans="1:93" ht="24" customHeight="1" x14ac:dyDescent="0.3">
      <c r="A1267" s="346" t="s">
        <v>4118</v>
      </c>
      <c r="B1267" s="347" t="s">
        <v>4119</v>
      </c>
      <c r="C1267" s="348" t="s">
        <v>576</v>
      </c>
      <c r="D1267" s="330">
        <f t="shared" si="52"/>
        <v>0</v>
      </c>
      <c r="E1267" s="331">
        <f t="shared" si="53"/>
        <v>0</v>
      </c>
      <c r="F1267" s="331">
        <f t="shared" si="54"/>
        <v>0</v>
      </c>
      <c r="G1267" s="331">
        <f t="shared" si="55"/>
        <v>0</v>
      </c>
      <c r="H1267" s="331">
        <f t="shared" si="56"/>
        <v>0</v>
      </c>
      <c r="I1267" s="331">
        <f t="shared" si="57"/>
        <v>0</v>
      </c>
      <c r="J1267" s="331">
        <f t="shared" si="58"/>
        <v>0</v>
      </c>
      <c r="K1267" s="331">
        <f t="shared" si="59"/>
        <v>0</v>
      </c>
      <c r="L1267" s="331">
        <f t="shared" si="60"/>
        <v>0</v>
      </c>
      <c r="M1267" s="332">
        <f t="shared" si="61"/>
        <v>0</v>
      </c>
      <c r="N1267" s="333">
        <f t="shared" si="62"/>
        <v>0</v>
      </c>
      <c r="O1267" s="334"/>
      <c r="P1267" s="335">
        <f t="shared" si="63"/>
        <v>0</v>
      </c>
      <c r="Q1267" s="336" t="str">
        <f t="shared" si="64"/>
        <v/>
      </c>
      <c r="R1267" s="148"/>
      <c r="S1267" s="148"/>
      <c r="T1267" s="337"/>
      <c r="U1267" s="148"/>
      <c r="V1267" s="148"/>
      <c r="W1267" s="337"/>
      <c r="X1267" s="147"/>
      <c r="Y1267" s="148"/>
      <c r="Z1267" s="147"/>
      <c r="AA1267" s="338">
        <v>0</v>
      </c>
      <c r="AB1267" s="339">
        <v>0</v>
      </c>
      <c r="AC1267" s="349">
        <v>0</v>
      </c>
      <c r="AD1267" s="147"/>
      <c r="AE1267" s="148"/>
      <c r="AF1267" s="147"/>
      <c r="AG1267" s="88">
        <v>0</v>
      </c>
      <c r="AH1267" s="88">
        <v>0</v>
      </c>
      <c r="AI1267" s="352"/>
      <c r="AJ1267" s="352"/>
      <c r="AK1267" s="88"/>
      <c r="AL1267" s="352"/>
      <c r="AM1267" s="88"/>
      <c r="AN1267" s="88"/>
      <c r="AO1267" s="353"/>
      <c r="AP1267" s="353"/>
      <c r="AQ1267" s="358"/>
      <c r="AR1267" s="358"/>
      <c r="AS1267" s="358"/>
      <c r="AT1267" s="153"/>
      <c r="AU1267" s="88"/>
      <c r="AV1267" s="352"/>
      <c r="AW1267" s="148">
        <v>0</v>
      </c>
      <c r="AX1267" s="148">
        <v>0</v>
      </c>
      <c r="AY1267" s="147"/>
      <c r="AZ1267" s="148"/>
      <c r="BA1267" s="148"/>
      <c r="BB1267" s="147"/>
      <c r="BC1267" s="147"/>
      <c r="BD1267" s="148"/>
      <c r="BE1267" s="148"/>
      <c r="BF1267" s="338">
        <v>0</v>
      </c>
      <c r="BG1267" s="352"/>
      <c r="BH1267" s="148">
        <v>0</v>
      </c>
      <c r="BI1267" s="337"/>
      <c r="BJ1267" s="342"/>
      <c r="BK1267" s="343"/>
      <c r="BL1267" s="147"/>
      <c r="BM1267" s="147"/>
      <c r="BN1267" s="148"/>
      <c r="BO1267" s="148"/>
      <c r="BP1267" s="147"/>
      <c r="BQ1267" s="144">
        <v>0</v>
      </c>
      <c r="BR1267" s="352"/>
      <c r="BS1267" s="352"/>
      <c r="BT1267" s="352"/>
      <c r="BU1267" s="338"/>
      <c r="BV1267" s="144"/>
      <c r="BW1267" s="352"/>
      <c r="BX1267" s="352"/>
      <c r="BY1267" s="88"/>
      <c r="BZ1267" s="88"/>
      <c r="CA1267" s="149">
        <v>0</v>
      </c>
      <c r="CB1267" s="338">
        <v>0</v>
      </c>
      <c r="CC1267" s="344">
        <v>0</v>
      </c>
      <c r="CD1267" s="352"/>
      <c r="CE1267" s="352"/>
      <c r="CF1267" s="146">
        <v>0</v>
      </c>
      <c r="CG1267" s="148"/>
      <c r="CH1267" s="148"/>
      <c r="CI1267" s="337"/>
      <c r="CJ1267" s="147"/>
      <c r="CK1267" s="338"/>
      <c r="CL1267" s="352"/>
      <c r="CM1267" s="352"/>
      <c r="CN1267" s="338"/>
      <c r="CO1267" s="344"/>
    </row>
    <row r="1268" spans="1:93" ht="24" customHeight="1" x14ac:dyDescent="0.3">
      <c r="A1268" s="327" t="s">
        <v>4120</v>
      </c>
      <c r="B1268" s="328" t="s">
        <v>4121</v>
      </c>
      <c r="C1268" s="329" t="s">
        <v>2177</v>
      </c>
      <c r="D1268" s="330">
        <f t="shared" si="52"/>
        <v>0</v>
      </c>
      <c r="E1268" s="331">
        <f t="shared" si="53"/>
        <v>0</v>
      </c>
      <c r="F1268" s="331">
        <f t="shared" si="54"/>
        <v>0</v>
      </c>
      <c r="G1268" s="331">
        <f t="shared" si="55"/>
        <v>0</v>
      </c>
      <c r="H1268" s="331">
        <f t="shared" si="56"/>
        <v>0</v>
      </c>
      <c r="I1268" s="331">
        <f t="shared" si="57"/>
        <v>0</v>
      </c>
      <c r="J1268" s="331">
        <f t="shared" si="58"/>
        <v>0</v>
      </c>
      <c r="K1268" s="331">
        <f t="shared" si="59"/>
        <v>0</v>
      </c>
      <c r="L1268" s="331">
        <f t="shared" si="60"/>
        <v>0</v>
      </c>
      <c r="M1268" s="332">
        <f t="shared" si="61"/>
        <v>0</v>
      </c>
      <c r="N1268" s="333">
        <f t="shared" si="62"/>
        <v>0</v>
      </c>
      <c r="O1268" s="334"/>
      <c r="P1268" s="335">
        <f t="shared" si="63"/>
        <v>0</v>
      </c>
      <c r="Q1268" s="336" t="str">
        <f t="shared" si="64"/>
        <v/>
      </c>
      <c r="R1268" s="148"/>
      <c r="S1268" s="148"/>
      <c r="T1268" s="350"/>
      <c r="U1268" s="148"/>
      <c r="V1268" s="148"/>
      <c r="W1268" s="350"/>
      <c r="X1268" s="351"/>
      <c r="Y1268" s="148"/>
      <c r="Z1268" s="351"/>
      <c r="AA1268" s="338">
        <v>0</v>
      </c>
      <c r="AB1268" s="339">
        <v>0</v>
      </c>
      <c r="AC1268" s="148">
        <v>0</v>
      </c>
      <c r="AD1268" s="351"/>
      <c r="AE1268" s="148"/>
      <c r="AF1268" s="351"/>
      <c r="AG1268" s="144">
        <v>0</v>
      </c>
      <c r="AH1268" s="144">
        <v>0</v>
      </c>
      <c r="AI1268" s="145"/>
      <c r="AJ1268" s="145"/>
      <c r="AK1268" s="144"/>
      <c r="AL1268" s="145"/>
      <c r="AM1268" s="144"/>
      <c r="AN1268" s="144"/>
      <c r="AO1268" s="340"/>
      <c r="AP1268" s="340"/>
      <c r="AQ1268" s="341"/>
      <c r="AR1268" s="341"/>
      <c r="AS1268" s="341"/>
      <c r="AT1268" s="153"/>
      <c r="AU1268" s="144"/>
      <c r="AV1268" s="145"/>
      <c r="AW1268" s="148">
        <v>0</v>
      </c>
      <c r="AX1268" s="148">
        <v>0</v>
      </c>
      <c r="AY1268" s="351"/>
      <c r="AZ1268" s="148"/>
      <c r="BA1268" s="148"/>
      <c r="BB1268" s="351"/>
      <c r="BC1268" s="351"/>
      <c r="BD1268" s="148"/>
      <c r="BE1268" s="148"/>
      <c r="BF1268" s="338">
        <v>0</v>
      </c>
      <c r="BG1268" s="145"/>
      <c r="BH1268" s="148">
        <v>0</v>
      </c>
      <c r="BI1268" s="350"/>
      <c r="BJ1268" s="360"/>
      <c r="BK1268" s="343"/>
      <c r="BL1268" s="351"/>
      <c r="BM1268" s="351"/>
      <c r="BN1268" s="148"/>
      <c r="BO1268" s="148"/>
      <c r="BP1268" s="351"/>
      <c r="BQ1268" s="144">
        <v>0</v>
      </c>
      <c r="BR1268" s="145"/>
      <c r="BS1268" s="145"/>
      <c r="BT1268" s="145"/>
      <c r="BU1268" s="338"/>
      <c r="BV1268" s="144"/>
      <c r="BW1268" s="145"/>
      <c r="BX1268" s="145"/>
      <c r="BY1268" s="144"/>
      <c r="BZ1268" s="144"/>
      <c r="CA1268" s="355">
        <v>0</v>
      </c>
      <c r="CB1268" s="354">
        <v>0</v>
      </c>
      <c r="CC1268" s="344">
        <v>0</v>
      </c>
      <c r="CD1268" s="145"/>
      <c r="CE1268" s="145"/>
      <c r="CF1268" s="146">
        <v>0</v>
      </c>
      <c r="CG1268" s="349"/>
      <c r="CH1268" s="349"/>
      <c r="CI1268" s="350"/>
      <c r="CJ1268" s="351"/>
      <c r="CK1268" s="354"/>
      <c r="CL1268" s="145"/>
      <c r="CM1268" s="145"/>
      <c r="CN1268" s="354"/>
      <c r="CO1268" s="344"/>
    </row>
    <row r="1269" spans="1:93" ht="24" customHeight="1" x14ac:dyDescent="0.3">
      <c r="A1269" s="327" t="s">
        <v>4122</v>
      </c>
      <c r="B1269" s="328" t="s">
        <v>4123</v>
      </c>
      <c r="C1269" s="329" t="s">
        <v>1949</v>
      </c>
      <c r="D1269" s="330">
        <f t="shared" si="52"/>
        <v>0</v>
      </c>
      <c r="E1269" s="331">
        <f t="shared" si="53"/>
        <v>0</v>
      </c>
      <c r="F1269" s="331">
        <f t="shared" si="54"/>
        <v>0</v>
      </c>
      <c r="G1269" s="331">
        <f t="shared" si="55"/>
        <v>0</v>
      </c>
      <c r="H1269" s="331">
        <f t="shared" si="56"/>
        <v>0</v>
      </c>
      <c r="I1269" s="331">
        <f t="shared" si="57"/>
        <v>0</v>
      </c>
      <c r="J1269" s="331">
        <f t="shared" si="58"/>
        <v>0</v>
      </c>
      <c r="K1269" s="331">
        <f t="shared" si="59"/>
        <v>0</v>
      </c>
      <c r="L1269" s="331">
        <f t="shared" si="60"/>
        <v>0</v>
      </c>
      <c r="M1269" s="332">
        <f t="shared" si="61"/>
        <v>0</v>
      </c>
      <c r="N1269" s="333">
        <f t="shared" si="62"/>
        <v>0</v>
      </c>
      <c r="O1269" s="334"/>
      <c r="P1269" s="335">
        <f t="shared" si="63"/>
        <v>0</v>
      </c>
      <c r="Q1269" s="336" t="str">
        <f t="shared" si="64"/>
        <v/>
      </c>
      <c r="R1269" s="148"/>
      <c r="S1269" s="148"/>
      <c r="T1269" s="337"/>
      <c r="U1269" s="148"/>
      <c r="V1269" s="148"/>
      <c r="W1269" s="337"/>
      <c r="X1269" s="147"/>
      <c r="Y1269" s="148"/>
      <c r="Z1269" s="147"/>
      <c r="AA1269" s="338">
        <v>0</v>
      </c>
      <c r="AB1269" s="339">
        <v>0</v>
      </c>
      <c r="AC1269" s="148">
        <v>0</v>
      </c>
      <c r="AD1269" s="147"/>
      <c r="AE1269" s="148"/>
      <c r="AF1269" s="147"/>
      <c r="AG1269" s="88">
        <v>0</v>
      </c>
      <c r="AH1269" s="88">
        <v>0</v>
      </c>
      <c r="AI1269" s="145"/>
      <c r="AJ1269" s="145"/>
      <c r="AK1269" s="88"/>
      <c r="AL1269" s="145"/>
      <c r="AM1269" s="88"/>
      <c r="AN1269" s="88"/>
      <c r="AO1269" s="340"/>
      <c r="AP1269" s="340"/>
      <c r="AQ1269" s="358"/>
      <c r="AR1269" s="358"/>
      <c r="AS1269" s="358"/>
      <c r="AT1269" s="153"/>
      <c r="AU1269" s="88"/>
      <c r="AV1269" s="145"/>
      <c r="AW1269" s="349">
        <v>0</v>
      </c>
      <c r="AX1269" s="349">
        <v>0</v>
      </c>
      <c r="AY1269" s="147"/>
      <c r="AZ1269" s="349"/>
      <c r="BA1269" s="349"/>
      <c r="BB1269" s="147"/>
      <c r="BC1269" s="147"/>
      <c r="BD1269" s="349"/>
      <c r="BE1269" s="349"/>
      <c r="BF1269" s="338">
        <v>0</v>
      </c>
      <c r="BG1269" s="145"/>
      <c r="BH1269" s="148">
        <v>0</v>
      </c>
      <c r="BI1269" s="337"/>
      <c r="BJ1269" s="360"/>
      <c r="BK1269" s="343"/>
      <c r="BL1269" s="147"/>
      <c r="BM1269" s="147"/>
      <c r="BN1269" s="349"/>
      <c r="BO1269" s="349"/>
      <c r="BP1269" s="147"/>
      <c r="BQ1269" s="88">
        <v>0</v>
      </c>
      <c r="BR1269" s="352"/>
      <c r="BS1269" s="352"/>
      <c r="BT1269" s="145"/>
      <c r="BU1269" s="338"/>
      <c r="BV1269" s="88"/>
      <c r="BW1269" s="145"/>
      <c r="BX1269" s="145"/>
      <c r="BY1269" s="88"/>
      <c r="BZ1269" s="88"/>
      <c r="CA1269" s="149">
        <v>0</v>
      </c>
      <c r="CB1269" s="354">
        <v>0</v>
      </c>
      <c r="CC1269" s="344">
        <v>0</v>
      </c>
      <c r="CD1269" s="145"/>
      <c r="CE1269" s="145"/>
      <c r="CF1269" s="146">
        <v>0</v>
      </c>
      <c r="CG1269" s="148"/>
      <c r="CH1269" s="148"/>
      <c r="CI1269" s="337"/>
      <c r="CJ1269" s="147"/>
      <c r="CK1269" s="354"/>
      <c r="CL1269" s="145"/>
      <c r="CM1269" s="145"/>
      <c r="CN1269" s="354"/>
      <c r="CO1269" s="344"/>
    </row>
    <row r="1270" spans="1:93" ht="24" customHeight="1" x14ac:dyDescent="0.3">
      <c r="A1270" s="346" t="s">
        <v>4124</v>
      </c>
      <c r="B1270" s="347" t="s">
        <v>4125</v>
      </c>
      <c r="C1270" s="348" t="s">
        <v>35</v>
      </c>
      <c r="D1270" s="330">
        <f t="shared" si="52"/>
        <v>0</v>
      </c>
      <c r="E1270" s="331">
        <f t="shared" si="53"/>
        <v>0</v>
      </c>
      <c r="F1270" s="331">
        <f t="shared" si="54"/>
        <v>0</v>
      </c>
      <c r="G1270" s="331">
        <f t="shared" si="55"/>
        <v>0</v>
      </c>
      <c r="H1270" s="331">
        <f t="shared" si="56"/>
        <v>0</v>
      </c>
      <c r="I1270" s="331">
        <f t="shared" si="57"/>
        <v>0</v>
      </c>
      <c r="J1270" s="331">
        <f t="shared" si="58"/>
        <v>0</v>
      </c>
      <c r="K1270" s="331">
        <f t="shared" si="59"/>
        <v>0</v>
      </c>
      <c r="L1270" s="331">
        <f t="shared" si="60"/>
        <v>0</v>
      </c>
      <c r="M1270" s="332">
        <f t="shared" si="61"/>
        <v>0</v>
      </c>
      <c r="N1270" s="333">
        <f t="shared" si="62"/>
        <v>0</v>
      </c>
      <c r="O1270" s="334"/>
      <c r="P1270" s="335">
        <f t="shared" si="63"/>
        <v>0</v>
      </c>
      <c r="Q1270" s="336" t="str">
        <f t="shared" si="64"/>
        <v/>
      </c>
      <c r="R1270" s="349"/>
      <c r="S1270" s="349"/>
      <c r="T1270" s="350"/>
      <c r="U1270" s="349"/>
      <c r="V1270" s="349"/>
      <c r="W1270" s="350"/>
      <c r="X1270" s="351"/>
      <c r="Y1270" s="349"/>
      <c r="Z1270" s="351"/>
      <c r="AA1270" s="338">
        <v>0</v>
      </c>
      <c r="AB1270" s="339">
        <v>0</v>
      </c>
      <c r="AC1270" s="148">
        <v>0</v>
      </c>
      <c r="AD1270" s="351"/>
      <c r="AE1270" s="349"/>
      <c r="AF1270" s="351"/>
      <c r="AG1270" s="144">
        <v>0</v>
      </c>
      <c r="AH1270" s="144">
        <v>0</v>
      </c>
      <c r="AI1270" s="352"/>
      <c r="AJ1270" s="352"/>
      <c r="AK1270" s="144"/>
      <c r="AL1270" s="352"/>
      <c r="AM1270" s="144"/>
      <c r="AN1270" s="144"/>
      <c r="AO1270" s="353"/>
      <c r="AP1270" s="353"/>
      <c r="AQ1270" s="341"/>
      <c r="AR1270" s="341"/>
      <c r="AS1270" s="341"/>
      <c r="AT1270" s="153"/>
      <c r="AU1270" s="144"/>
      <c r="AV1270" s="352"/>
      <c r="AW1270" s="148">
        <v>0</v>
      </c>
      <c r="AX1270" s="148">
        <v>0</v>
      </c>
      <c r="AY1270" s="351"/>
      <c r="AZ1270" s="148"/>
      <c r="BA1270" s="148"/>
      <c r="BB1270" s="351"/>
      <c r="BC1270" s="351"/>
      <c r="BD1270" s="148"/>
      <c r="BE1270" s="148"/>
      <c r="BF1270" s="338">
        <v>0</v>
      </c>
      <c r="BG1270" s="352"/>
      <c r="BH1270" s="148">
        <v>0</v>
      </c>
      <c r="BI1270" s="350"/>
      <c r="BJ1270" s="342"/>
      <c r="BK1270" s="343"/>
      <c r="BL1270" s="351"/>
      <c r="BM1270" s="351"/>
      <c r="BN1270" s="148"/>
      <c r="BO1270" s="148"/>
      <c r="BP1270" s="351"/>
      <c r="BQ1270" s="88">
        <v>0</v>
      </c>
      <c r="BR1270" s="352"/>
      <c r="BS1270" s="352"/>
      <c r="BT1270" s="352"/>
      <c r="BU1270" s="338"/>
      <c r="BV1270" s="88"/>
      <c r="BW1270" s="352"/>
      <c r="BX1270" s="352"/>
      <c r="BY1270" s="144"/>
      <c r="BZ1270" s="144"/>
      <c r="CA1270" s="149">
        <v>0</v>
      </c>
      <c r="CB1270" s="338">
        <v>0</v>
      </c>
      <c r="CC1270" s="344">
        <v>0</v>
      </c>
      <c r="CD1270" s="352"/>
      <c r="CE1270" s="352"/>
      <c r="CF1270" s="146">
        <v>0</v>
      </c>
      <c r="CG1270" s="349"/>
      <c r="CH1270" s="349"/>
      <c r="CI1270" s="350"/>
      <c r="CJ1270" s="351"/>
      <c r="CK1270" s="338"/>
      <c r="CL1270" s="352"/>
      <c r="CM1270" s="352"/>
      <c r="CN1270" s="338"/>
      <c r="CO1270" s="344"/>
    </row>
    <row r="1271" spans="1:93" ht="24" customHeight="1" x14ac:dyDescent="0.3">
      <c r="A1271" s="327" t="s">
        <v>1168</v>
      </c>
      <c r="B1271" s="328" t="s">
        <v>1169</v>
      </c>
      <c r="C1271" s="329" t="s">
        <v>89</v>
      </c>
      <c r="D1271" s="330">
        <f t="shared" si="52"/>
        <v>10</v>
      </c>
      <c r="E1271" s="331">
        <f t="shared" si="53"/>
        <v>5</v>
      </c>
      <c r="F1271" s="331">
        <f t="shared" si="54"/>
        <v>1</v>
      </c>
      <c r="G1271" s="331">
        <f t="shared" si="55"/>
        <v>0</v>
      </c>
      <c r="H1271" s="331">
        <f t="shared" si="56"/>
        <v>0</v>
      </c>
      <c r="I1271" s="331">
        <f t="shared" si="57"/>
        <v>0</v>
      </c>
      <c r="J1271" s="331">
        <f t="shared" si="58"/>
        <v>0</v>
      </c>
      <c r="K1271" s="331">
        <f t="shared" si="59"/>
        <v>0</v>
      </c>
      <c r="L1271" s="331">
        <f t="shared" si="60"/>
        <v>0</v>
      </c>
      <c r="M1271" s="332">
        <f t="shared" si="61"/>
        <v>0</v>
      </c>
      <c r="N1271" s="333">
        <f t="shared" si="62"/>
        <v>16</v>
      </c>
      <c r="O1271" s="334"/>
      <c r="P1271" s="335">
        <f t="shared" si="63"/>
        <v>16</v>
      </c>
      <c r="Q1271" s="336">
        <f t="shared" si="64"/>
        <v>530</v>
      </c>
      <c r="R1271" s="148"/>
      <c r="S1271" s="148"/>
      <c r="T1271" s="337"/>
      <c r="U1271" s="148"/>
      <c r="V1271" s="148"/>
      <c r="W1271" s="337"/>
      <c r="X1271" s="147"/>
      <c r="Y1271" s="148"/>
      <c r="Z1271" s="147"/>
      <c r="AA1271" s="338">
        <v>0</v>
      </c>
      <c r="AB1271" s="339">
        <v>0</v>
      </c>
      <c r="AC1271" s="148">
        <v>0</v>
      </c>
      <c r="AD1271" s="147"/>
      <c r="AE1271" s="148"/>
      <c r="AF1271" s="147"/>
      <c r="AG1271" s="144">
        <v>0</v>
      </c>
      <c r="AH1271" s="144">
        <v>0</v>
      </c>
      <c r="AI1271" s="145"/>
      <c r="AJ1271" s="145"/>
      <c r="AK1271" s="144"/>
      <c r="AL1271" s="145"/>
      <c r="AM1271" s="144"/>
      <c r="AN1271" s="144"/>
      <c r="AO1271" s="340"/>
      <c r="AP1271" s="340"/>
      <c r="AQ1271" s="341"/>
      <c r="AR1271" s="341"/>
      <c r="AS1271" s="341"/>
      <c r="AT1271" s="153"/>
      <c r="AU1271" s="144"/>
      <c r="AV1271" s="145"/>
      <c r="AW1271" s="349">
        <v>0</v>
      </c>
      <c r="AX1271" s="349">
        <v>0</v>
      </c>
      <c r="AY1271" s="147"/>
      <c r="AZ1271" s="349"/>
      <c r="BA1271" s="349"/>
      <c r="BB1271" s="147"/>
      <c r="BC1271" s="147"/>
      <c r="BD1271" s="349"/>
      <c r="BE1271" s="349"/>
      <c r="BF1271" s="338">
        <v>5</v>
      </c>
      <c r="BG1271" s="145">
        <v>1</v>
      </c>
      <c r="BH1271" s="148">
        <v>0</v>
      </c>
      <c r="BI1271" s="337"/>
      <c r="BJ1271" s="360"/>
      <c r="BK1271" s="343"/>
      <c r="BL1271" s="147">
        <v>10</v>
      </c>
      <c r="BM1271" s="147"/>
      <c r="BN1271" s="349"/>
      <c r="BO1271" s="349"/>
      <c r="BP1271" s="147"/>
      <c r="BQ1271" s="144">
        <v>0</v>
      </c>
      <c r="BR1271" s="145"/>
      <c r="BS1271" s="145"/>
      <c r="BT1271" s="145"/>
      <c r="BU1271" s="338"/>
      <c r="BV1271" s="144"/>
      <c r="BW1271" s="145"/>
      <c r="BX1271" s="145"/>
      <c r="BY1271" s="144"/>
      <c r="BZ1271" s="144"/>
      <c r="CA1271" s="149">
        <v>0</v>
      </c>
      <c r="CB1271" s="354">
        <v>0</v>
      </c>
      <c r="CC1271" s="344">
        <v>0</v>
      </c>
      <c r="CD1271" s="145"/>
      <c r="CE1271" s="145"/>
      <c r="CF1271" s="146">
        <v>0</v>
      </c>
      <c r="CG1271" s="148"/>
      <c r="CH1271" s="148"/>
      <c r="CI1271" s="337"/>
      <c r="CJ1271" s="147"/>
      <c r="CK1271" s="354"/>
      <c r="CL1271" s="145"/>
      <c r="CM1271" s="145"/>
      <c r="CN1271" s="354"/>
      <c r="CO1271" s="344"/>
    </row>
    <row r="1272" spans="1:93" ht="24" customHeight="1" x14ac:dyDescent="0.3">
      <c r="A1272" s="327" t="s">
        <v>4126</v>
      </c>
      <c r="B1272" s="328" t="s">
        <v>4127</v>
      </c>
      <c r="C1272" s="329" t="s">
        <v>237</v>
      </c>
      <c r="D1272" s="330">
        <f t="shared" si="52"/>
        <v>40</v>
      </c>
      <c r="E1272" s="331">
        <f t="shared" si="53"/>
        <v>0</v>
      </c>
      <c r="F1272" s="331">
        <f t="shared" si="54"/>
        <v>0</v>
      </c>
      <c r="G1272" s="331">
        <f t="shared" si="55"/>
        <v>0</v>
      </c>
      <c r="H1272" s="331">
        <f t="shared" si="56"/>
        <v>0</v>
      </c>
      <c r="I1272" s="331">
        <f t="shared" si="57"/>
        <v>0</v>
      </c>
      <c r="J1272" s="331">
        <f t="shared" si="58"/>
        <v>0</v>
      </c>
      <c r="K1272" s="331">
        <f t="shared" si="59"/>
        <v>0</v>
      </c>
      <c r="L1272" s="331">
        <f t="shared" si="60"/>
        <v>0</v>
      </c>
      <c r="M1272" s="332">
        <f t="shared" si="61"/>
        <v>0</v>
      </c>
      <c r="N1272" s="333">
        <f t="shared" si="62"/>
        <v>40</v>
      </c>
      <c r="O1272" s="334"/>
      <c r="P1272" s="335">
        <f t="shared" si="63"/>
        <v>40</v>
      </c>
      <c r="Q1272" s="336">
        <f t="shared" si="64"/>
        <v>271</v>
      </c>
      <c r="R1272" s="148"/>
      <c r="S1272" s="148"/>
      <c r="T1272" s="337"/>
      <c r="U1272" s="148"/>
      <c r="V1272" s="148"/>
      <c r="W1272" s="337"/>
      <c r="X1272" s="147"/>
      <c r="Y1272" s="148"/>
      <c r="Z1272" s="147"/>
      <c r="AA1272" s="354">
        <v>0</v>
      </c>
      <c r="AB1272" s="357">
        <v>0</v>
      </c>
      <c r="AC1272" s="148">
        <v>0</v>
      </c>
      <c r="AD1272" s="147"/>
      <c r="AE1272" s="148"/>
      <c r="AF1272" s="147"/>
      <c r="AG1272" s="144">
        <v>0</v>
      </c>
      <c r="AH1272" s="144">
        <v>0</v>
      </c>
      <c r="AI1272" s="145"/>
      <c r="AJ1272" s="145"/>
      <c r="AK1272" s="144"/>
      <c r="AL1272" s="145"/>
      <c r="AM1272" s="144"/>
      <c r="AN1272" s="144"/>
      <c r="AO1272" s="340"/>
      <c r="AP1272" s="340"/>
      <c r="AQ1272" s="341">
        <v>40</v>
      </c>
      <c r="AR1272" s="341"/>
      <c r="AS1272" s="341"/>
      <c r="AT1272" s="359"/>
      <c r="AU1272" s="144"/>
      <c r="AV1272" s="145"/>
      <c r="AW1272" s="148">
        <v>0</v>
      </c>
      <c r="AX1272" s="148">
        <v>0</v>
      </c>
      <c r="AY1272" s="147"/>
      <c r="AZ1272" s="148"/>
      <c r="BA1272" s="148"/>
      <c r="BB1272" s="147"/>
      <c r="BC1272" s="147"/>
      <c r="BD1272" s="148"/>
      <c r="BE1272" s="148"/>
      <c r="BF1272" s="338">
        <v>0</v>
      </c>
      <c r="BG1272" s="145"/>
      <c r="BH1272" s="349">
        <v>0</v>
      </c>
      <c r="BI1272" s="337"/>
      <c r="BJ1272" s="342"/>
      <c r="BK1272" s="343"/>
      <c r="BL1272" s="147"/>
      <c r="BM1272" s="147"/>
      <c r="BN1272" s="148"/>
      <c r="BO1272" s="148"/>
      <c r="BP1272" s="147"/>
      <c r="BQ1272" s="144">
        <v>0</v>
      </c>
      <c r="BR1272" s="145"/>
      <c r="BS1272" s="145"/>
      <c r="BT1272" s="145"/>
      <c r="BU1272" s="338"/>
      <c r="BV1272" s="144"/>
      <c r="BW1272" s="145"/>
      <c r="BX1272" s="145"/>
      <c r="BY1272" s="144"/>
      <c r="BZ1272" s="144"/>
      <c r="CA1272" s="149">
        <v>0</v>
      </c>
      <c r="CB1272" s="338">
        <v>0</v>
      </c>
      <c r="CC1272" s="344">
        <v>0</v>
      </c>
      <c r="CD1272" s="145"/>
      <c r="CE1272" s="145"/>
      <c r="CF1272" s="146">
        <v>0</v>
      </c>
      <c r="CG1272" s="148"/>
      <c r="CH1272" s="148"/>
      <c r="CI1272" s="337"/>
      <c r="CJ1272" s="147"/>
      <c r="CK1272" s="338"/>
      <c r="CL1272" s="145"/>
      <c r="CM1272" s="145"/>
      <c r="CN1272" s="338"/>
      <c r="CO1272" s="344"/>
    </row>
    <row r="1273" spans="1:93" ht="24" customHeight="1" x14ac:dyDescent="0.3">
      <c r="A1273" s="327">
        <v>750418</v>
      </c>
      <c r="B1273" s="328" t="s">
        <v>4128</v>
      </c>
      <c r="C1273" s="329" t="s">
        <v>579</v>
      </c>
      <c r="D1273" s="330">
        <f t="shared" si="52"/>
        <v>0</v>
      </c>
      <c r="E1273" s="331">
        <f t="shared" si="53"/>
        <v>0</v>
      </c>
      <c r="F1273" s="331">
        <f t="shared" si="54"/>
        <v>0</v>
      </c>
      <c r="G1273" s="331">
        <f t="shared" si="55"/>
        <v>0</v>
      </c>
      <c r="H1273" s="331">
        <f t="shared" si="56"/>
        <v>0</v>
      </c>
      <c r="I1273" s="331">
        <f t="shared" si="57"/>
        <v>0</v>
      </c>
      <c r="J1273" s="331">
        <f t="shared" si="58"/>
        <v>0</v>
      </c>
      <c r="K1273" s="331">
        <f t="shared" si="59"/>
        <v>0</v>
      </c>
      <c r="L1273" s="331">
        <f t="shared" si="60"/>
        <v>0</v>
      </c>
      <c r="M1273" s="332">
        <f t="shared" si="61"/>
        <v>0</v>
      </c>
      <c r="N1273" s="333">
        <f t="shared" si="62"/>
        <v>0</v>
      </c>
      <c r="O1273" s="334"/>
      <c r="P1273" s="335">
        <f t="shared" si="63"/>
        <v>0</v>
      </c>
      <c r="Q1273" s="336" t="str">
        <f t="shared" si="64"/>
        <v/>
      </c>
      <c r="R1273" s="148"/>
      <c r="S1273" s="148"/>
      <c r="T1273" s="337"/>
      <c r="U1273" s="148"/>
      <c r="V1273" s="148"/>
      <c r="W1273" s="337"/>
      <c r="X1273" s="147"/>
      <c r="Y1273" s="148"/>
      <c r="Z1273" s="147"/>
      <c r="AA1273" s="338">
        <v>0</v>
      </c>
      <c r="AB1273" s="339">
        <v>0</v>
      </c>
      <c r="AC1273" s="349">
        <v>0</v>
      </c>
      <c r="AD1273" s="147"/>
      <c r="AE1273" s="148"/>
      <c r="AF1273" s="147"/>
      <c r="AG1273" s="144">
        <v>0</v>
      </c>
      <c r="AH1273" s="144">
        <v>0</v>
      </c>
      <c r="AI1273" s="145"/>
      <c r="AJ1273" s="145"/>
      <c r="AK1273" s="144"/>
      <c r="AL1273" s="145"/>
      <c r="AM1273" s="144"/>
      <c r="AN1273" s="144"/>
      <c r="AO1273" s="340"/>
      <c r="AP1273" s="340"/>
      <c r="AQ1273" s="341"/>
      <c r="AR1273" s="341"/>
      <c r="AS1273" s="341"/>
      <c r="AT1273" s="153"/>
      <c r="AU1273" s="144"/>
      <c r="AV1273" s="145"/>
      <c r="AW1273" s="148">
        <v>0</v>
      </c>
      <c r="AX1273" s="148">
        <v>0</v>
      </c>
      <c r="AY1273" s="147"/>
      <c r="AZ1273" s="148"/>
      <c r="BA1273" s="148"/>
      <c r="BB1273" s="147"/>
      <c r="BC1273" s="147"/>
      <c r="BD1273" s="148"/>
      <c r="BE1273" s="148"/>
      <c r="BF1273" s="338">
        <v>0</v>
      </c>
      <c r="BG1273" s="145"/>
      <c r="BH1273" s="349">
        <v>0</v>
      </c>
      <c r="BI1273" s="337"/>
      <c r="BJ1273" s="342"/>
      <c r="BK1273" s="343"/>
      <c r="BL1273" s="147"/>
      <c r="BM1273" s="147"/>
      <c r="BN1273" s="148"/>
      <c r="BO1273" s="148"/>
      <c r="BP1273" s="147"/>
      <c r="BQ1273" s="88">
        <v>0</v>
      </c>
      <c r="BR1273" s="352"/>
      <c r="BS1273" s="352"/>
      <c r="BT1273" s="145"/>
      <c r="BU1273" s="338"/>
      <c r="BV1273" s="88"/>
      <c r="BW1273" s="145"/>
      <c r="BX1273" s="145"/>
      <c r="BY1273" s="144"/>
      <c r="BZ1273" s="144"/>
      <c r="CA1273" s="149">
        <v>0</v>
      </c>
      <c r="CB1273" s="338">
        <v>0</v>
      </c>
      <c r="CC1273" s="344">
        <v>0</v>
      </c>
      <c r="CD1273" s="145"/>
      <c r="CE1273" s="145"/>
      <c r="CF1273" s="356">
        <v>0</v>
      </c>
      <c r="CG1273" s="148"/>
      <c r="CH1273" s="148"/>
      <c r="CI1273" s="337"/>
      <c r="CJ1273" s="147"/>
      <c r="CK1273" s="338"/>
      <c r="CL1273" s="145"/>
      <c r="CM1273" s="145"/>
      <c r="CN1273" s="338"/>
      <c r="CO1273" s="344"/>
    </row>
    <row r="1274" spans="1:93" ht="24" customHeight="1" x14ac:dyDescent="0.3">
      <c r="A1274" s="345" t="s">
        <v>1606</v>
      </c>
      <c r="B1274" s="328" t="s">
        <v>1607</v>
      </c>
      <c r="C1274" s="329" t="s">
        <v>579</v>
      </c>
      <c r="D1274" s="330">
        <f t="shared" si="52"/>
        <v>0</v>
      </c>
      <c r="E1274" s="331">
        <f t="shared" si="53"/>
        <v>0</v>
      </c>
      <c r="F1274" s="331">
        <f t="shared" si="54"/>
        <v>0</v>
      </c>
      <c r="G1274" s="331">
        <f t="shared" si="55"/>
        <v>0</v>
      </c>
      <c r="H1274" s="331">
        <f t="shared" si="56"/>
        <v>0</v>
      </c>
      <c r="I1274" s="331">
        <f t="shared" si="57"/>
        <v>0</v>
      </c>
      <c r="J1274" s="331">
        <f t="shared" si="58"/>
        <v>0</v>
      </c>
      <c r="K1274" s="331">
        <f t="shared" si="59"/>
        <v>0</v>
      </c>
      <c r="L1274" s="331">
        <f t="shared" si="60"/>
        <v>0</v>
      </c>
      <c r="M1274" s="332">
        <f t="shared" si="61"/>
        <v>0</v>
      </c>
      <c r="N1274" s="333">
        <f t="shared" si="62"/>
        <v>0</v>
      </c>
      <c r="O1274" s="334"/>
      <c r="P1274" s="335">
        <f t="shared" si="63"/>
        <v>0</v>
      </c>
      <c r="Q1274" s="336" t="str">
        <f t="shared" si="64"/>
        <v/>
      </c>
      <c r="R1274" s="148"/>
      <c r="S1274" s="148"/>
      <c r="T1274" s="337"/>
      <c r="U1274" s="148"/>
      <c r="V1274" s="148"/>
      <c r="W1274" s="337"/>
      <c r="X1274" s="147"/>
      <c r="Y1274" s="148"/>
      <c r="Z1274" s="147"/>
      <c r="AA1274" s="338">
        <v>0</v>
      </c>
      <c r="AB1274" s="339">
        <v>0</v>
      </c>
      <c r="AC1274" s="148">
        <v>0</v>
      </c>
      <c r="AD1274" s="147"/>
      <c r="AE1274" s="148"/>
      <c r="AF1274" s="147"/>
      <c r="AG1274" s="144">
        <v>0</v>
      </c>
      <c r="AH1274" s="144">
        <v>0</v>
      </c>
      <c r="AI1274" s="145"/>
      <c r="AJ1274" s="145"/>
      <c r="AK1274" s="144"/>
      <c r="AL1274" s="145"/>
      <c r="AM1274" s="144"/>
      <c r="AN1274" s="144"/>
      <c r="AO1274" s="340"/>
      <c r="AP1274" s="340"/>
      <c r="AQ1274" s="341"/>
      <c r="AR1274" s="341"/>
      <c r="AS1274" s="341"/>
      <c r="AT1274" s="153"/>
      <c r="AU1274" s="144"/>
      <c r="AV1274" s="145"/>
      <c r="AW1274" s="349">
        <v>0</v>
      </c>
      <c r="AX1274" s="349">
        <v>0</v>
      </c>
      <c r="AY1274" s="147"/>
      <c r="AZ1274" s="349"/>
      <c r="BA1274" s="349"/>
      <c r="BB1274" s="147"/>
      <c r="BC1274" s="147"/>
      <c r="BD1274" s="349"/>
      <c r="BE1274" s="349"/>
      <c r="BF1274" s="354">
        <v>0</v>
      </c>
      <c r="BG1274" s="145"/>
      <c r="BH1274" s="148">
        <v>0</v>
      </c>
      <c r="BI1274" s="337"/>
      <c r="BJ1274" s="360"/>
      <c r="BK1274" s="343"/>
      <c r="BL1274" s="147"/>
      <c r="BM1274" s="147"/>
      <c r="BN1274" s="349"/>
      <c r="BO1274" s="349"/>
      <c r="BP1274" s="147"/>
      <c r="BQ1274" s="144">
        <v>0</v>
      </c>
      <c r="BR1274" s="145"/>
      <c r="BS1274" s="145"/>
      <c r="BT1274" s="145"/>
      <c r="BU1274" s="354"/>
      <c r="BV1274" s="144"/>
      <c r="BW1274" s="145"/>
      <c r="BX1274" s="145"/>
      <c r="BY1274" s="144"/>
      <c r="BZ1274" s="144"/>
      <c r="CA1274" s="149">
        <v>0</v>
      </c>
      <c r="CB1274" s="338">
        <v>0</v>
      </c>
      <c r="CC1274" s="344">
        <v>0</v>
      </c>
      <c r="CD1274" s="145"/>
      <c r="CE1274" s="145"/>
      <c r="CF1274" s="356">
        <v>0</v>
      </c>
      <c r="CG1274" s="148"/>
      <c r="CH1274" s="148"/>
      <c r="CI1274" s="337"/>
      <c r="CJ1274" s="147"/>
      <c r="CK1274" s="338"/>
      <c r="CL1274" s="145"/>
      <c r="CM1274" s="145"/>
      <c r="CN1274" s="338"/>
      <c r="CO1274" s="344"/>
    </row>
    <row r="1275" spans="1:93" ht="24" customHeight="1" x14ac:dyDescent="0.3">
      <c r="A1275" s="345" t="s">
        <v>1170</v>
      </c>
      <c r="B1275" s="328" t="s">
        <v>1171</v>
      </c>
      <c r="C1275" s="329" t="s">
        <v>95</v>
      </c>
      <c r="D1275" s="330">
        <f t="shared" si="52"/>
        <v>0</v>
      </c>
      <c r="E1275" s="331">
        <f t="shared" si="53"/>
        <v>0</v>
      </c>
      <c r="F1275" s="331">
        <f t="shared" si="54"/>
        <v>0</v>
      </c>
      <c r="G1275" s="331">
        <f t="shared" si="55"/>
        <v>0</v>
      </c>
      <c r="H1275" s="331">
        <f t="shared" si="56"/>
        <v>0</v>
      </c>
      <c r="I1275" s="331">
        <f t="shared" si="57"/>
        <v>0</v>
      </c>
      <c r="J1275" s="331">
        <f t="shared" si="58"/>
        <v>0</v>
      </c>
      <c r="K1275" s="331">
        <f t="shared" si="59"/>
        <v>0</v>
      </c>
      <c r="L1275" s="331">
        <f t="shared" si="60"/>
        <v>0</v>
      </c>
      <c r="M1275" s="332">
        <f t="shared" si="61"/>
        <v>0</v>
      </c>
      <c r="N1275" s="333">
        <f t="shared" si="62"/>
        <v>0</v>
      </c>
      <c r="O1275" s="334"/>
      <c r="P1275" s="335">
        <f t="shared" si="63"/>
        <v>0</v>
      </c>
      <c r="Q1275" s="336" t="str">
        <f t="shared" si="64"/>
        <v/>
      </c>
      <c r="R1275" s="349"/>
      <c r="S1275" s="349"/>
      <c r="T1275" s="337"/>
      <c r="U1275" s="349"/>
      <c r="V1275" s="349"/>
      <c r="W1275" s="337"/>
      <c r="X1275" s="147"/>
      <c r="Y1275" s="349"/>
      <c r="Z1275" s="147"/>
      <c r="AA1275" s="338">
        <v>0</v>
      </c>
      <c r="AB1275" s="339">
        <v>0</v>
      </c>
      <c r="AC1275" s="148">
        <v>0</v>
      </c>
      <c r="AD1275" s="147"/>
      <c r="AE1275" s="349"/>
      <c r="AF1275" s="147"/>
      <c r="AG1275" s="144">
        <v>0</v>
      </c>
      <c r="AH1275" s="144">
        <v>0</v>
      </c>
      <c r="AI1275" s="145"/>
      <c r="AJ1275" s="145"/>
      <c r="AK1275" s="144"/>
      <c r="AL1275" s="145"/>
      <c r="AM1275" s="144"/>
      <c r="AN1275" s="144"/>
      <c r="AO1275" s="340"/>
      <c r="AP1275" s="340"/>
      <c r="AQ1275" s="341"/>
      <c r="AR1275" s="341"/>
      <c r="AS1275" s="341"/>
      <c r="AT1275" s="153"/>
      <c r="AU1275" s="144"/>
      <c r="AV1275" s="145"/>
      <c r="AW1275" s="148">
        <v>0</v>
      </c>
      <c r="AX1275" s="148">
        <v>0</v>
      </c>
      <c r="AY1275" s="147"/>
      <c r="AZ1275" s="148"/>
      <c r="BA1275" s="148"/>
      <c r="BB1275" s="147"/>
      <c r="BC1275" s="147"/>
      <c r="BD1275" s="148"/>
      <c r="BE1275" s="148"/>
      <c r="BF1275" s="338">
        <v>0</v>
      </c>
      <c r="BG1275" s="145"/>
      <c r="BH1275" s="349">
        <v>0</v>
      </c>
      <c r="BI1275" s="337"/>
      <c r="BJ1275" s="342"/>
      <c r="BK1275" s="343"/>
      <c r="BL1275" s="147"/>
      <c r="BM1275" s="147"/>
      <c r="BN1275" s="148"/>
      <c r="BO1275" s="148"/>
      <c r="BP1275" s="147"/>
      <c r="BQ1275" s="144">
        <v>0</v>
      </c>
      <c r="BR1275" s="145"/>
      <c r="BS1275" s="145"/>
      <c r="BT1275" s="145"/>
      <c r="BU1275" s="338"/>
      <c r="BV1275" s="144"/>
      <c r="BW1275" s="145"/>
      <c r="BX1275" s="145"/>
      <c r="BY1275" s="144"/>
      <c r="BZ1275" s="144"/>
      <c r="CA1275" s="149">
        <v>0</v>
      </c>
      <c r="CB1275" s="354">
        <v>0</v>
      </c>
      <c r="CC1275" s="344">
        <v>0</v>
      </c>
      <c r="CD1275" s="145"/>
      <c r="CE1275" s="145"/>
      <c r="CF1275" s="146">
        <v>0</v>
      </c>
      <c r="CG1275" s="148"/>
      <c r="CH1275" s="148"/>
      <c r="CI1275" s="337"/>
      <c r="CJ1275" s="147"/>
      <c r="CK1275" s="354"/>
      <c r="CL1275" s="145"/>
      <c r="CM1275" s="145"/>
      <c r="CN1275" s="354"/>
      <c r="CO1275" s="344"/>
    </row>
    <row r="1276" spans="1:93" ht="24" customHeight="1" x14ac:dyDescent="0.3">
      <c r="A1276" s="327">
        <v>960203</v>
      </c>
      <c r="B1276" s="328" t="s">
        <v>4129</v>
      </c>
      <c r="C1276" s="329" t="s">
        <v>237</v>
      </c>
      <c r="D1276" s="330">
        <f t="shared" si="52"/>
        <v>10</v>
      </c>
      <c r="E1276" s="331">
        <f t="shared" si="53"/>
        <v>0</v>
      </c>
      <c r="F1276" s="331">
        <f t="shared" si="54"/>
        <v>0</v>
      </c>
      <c r="G1276" s="331">
        <f t="shared" si="55"/>
        <v>0</v>
      </c>
      <c r="H1276" s="331">
        <f t="shared" si="56"/>
        <v>0</v>
      </c>
      <c r="I1276" s="331">
        <f t="shared" si="57"/>
        <v>0</v>
      </c>
      <c r="J1276" s="331">
        <f t="shared" si="58"/>
        <v>0</v>
      </c>
      <c r="K1276" s="331">
        <f t="shared" si="59"/>
        <v>0</v>
      </c>
      <c r="L1276" s="331">
        <f t="shared" si="60"/>
        <v>0</v>
      </c>
      <c r="M1276" s="332">
        <f t="shared" si="61"/>
        <v>0</v>
      </c>
      <c r="N1276" s="333">
        <f t="shared" si="62"/>
        <v>10</v>
      </c>
      <c r="O1276" s="334"/>
      <c r="P1276" s="335">
        <f t="shared" si="63"/>
        <v>10</v>
      </c>
      <c r="Q1276" s="336">
        <f t="shared" si="64"/>
        <v>661</v>
      </c>
      <c r="R1276" s="349"/>
      <c r="S1276" s="349"/>
      <c r="T1276" s="337"/>
      <c r="U1276" s="349"/>
      <c r="V1276" s="349"/>
      <c r="W1276" s="337"/>
      <c r="X1276" s="147"/>
      <c r="Y1276" s="349"/>
      <c r="Z1276" s="147"/>
      <c r="AA1276" s="338">
        <v>0</v>
      </c>
      <c r="AB1276" s="339">
        <v>0</v>
      </c>
      <c r="AC1276" s="148">
        <v>0</v>
      </c>
      <c r="AD1276" s="147"/>
      <c r="AE1276" s="349">
        <v>10</v>
      </c>
      <c r="AF1276" s="147"/>
      <c r="AG1276" s="144">
        <v>0</v>
      </c>
      <c r="AH1276" s="144">
        <v>0</v>
      </c>
      <c r="AI1276" s="145"/>
      <c r="AJ1276" s="145"/>
      <c r="AK1276" s="144"/>
      <c r="AL1276" s="145"/>
      <c r="AM1276" s="144"/>
      <c r="AN1276" s="144"/>
      <c r="AO1276" s="340"/>
      <c r="AP1276" s="340"/>
      <c r="AQ1276" s="341"/>
      <c r="AR1276" s="341"/>
      <c r="AS1276" s="341"/>
      <c r="AT1276" s="153"/>
      <c r="AU1276" s="144"/>
      <c r="AV1276" s="145"/>
      <c r="AW1276" s="148">
        <v>0</v>
      </c>
      <c r="AX1276" s="148">
        <v>0</v>
      </c>
      <c r="AY1276" s="147"/>
      <c r="AZ1276" s="148"/>
      <c r="BA1276" s="148"/>
      <c r="BB1276" s="147"/>
      <c r="BC1276" s="147"/>
      <c r="BD1276" s="148"/>
      <c r="BE1276" s="148"/>
      <c r="BF1276" s="354">
        <v>0</v>
      </c>
      <c r="BG1276" s="145"/>
      <c r="BH1276" s="148">
        <v>0</v>
      </c>
      <c r="BI1276" s="337"/>
      <c r="BJ1276" s="342"/>
      <c r="BK1276" s="343"/>
      <c r="BL1276" s="147"/>
      <c r="BM1276" s="147"/>
      <c r="BN1276" s="148"/>
      <c r="BO1276" s="148"/>
      <c r="BP1276" s="147"/>
      <c r="BQ1276" s="144">
        <v>0</v>
      </c>
      <c r="BR1276" s="145"/>
      <c r="BS1276" s="145"/>
      <c r="BT1276" s="145"/>
      <c r="BU1276" s="354"/>
      <c r="BV1276" s="144"/>
      <c r="BW1276" s="145"/>
      <c r="BX1276" s="145"/>
      <c r="BY1276" s="144"/>
      <c r="BZ1276" s="144"/>
      <c r="CA1276" s="149">
        <v>0</v>
      </c>
      <c r="CB1276" s="338">
        <v>0</v>
      </c>
      <c r="CC1276" s="344">
        <v>0</v>
      </c>
      <c r="CD1276" s="145"/>
      <c r="CE1276" s="145"/>
      <c r="CF1276" s="356">
        <v>0</v>
      </c>
      <c r="CG1276" s="148"/>
      <c r="CH1276" s="148"/>
      <c r="CI1276" s="337"/>
      <c r="CJ1276" s="147"/>
      <c r="CK1276" s="338"/>
      <c r="CL1276" s="145"/>
      <c r="CM1276" s="145"/>
      <c r="CN1276" s="338"/>
      <c r="CO1276" s="344"/>
    </row>
    <row r="1277" spans="1:93" ht="24" customHeight="1" x14ac:dyDescent="0.3">
      <c r="A1277" s="327">
        <v>690317</v>
      </c>
      <c r="B1277" s="328" t="s">
        <v>4130</v>
      </c>
      <c r="C1277" s="329" t="s">
        <v>2107</v>
      </c>
      <c r="D1277" s="330">
        <f t="shared" si="52"/>
        <v>0</v>
      </c>
      <c r="E1277" s="331">
        <f t="shared" si="53"/>
        <v>0</v>
      </c>
      <c r="F1277" s="331">
        <f t="shared" si="54"/>
        <v>0</v>
      </c>
      <c r="G1277" s="331">
        <f t="shared" si="55"/>
        <v>0</v>
      </c>
      <c r="H1277" s="331">
        <f t="shared" si="56"/>
        <v>0</v>
      </c>
      <c r="I1277" s="331">
        <f t="shared" si="57"/>
        <v>0</v>
      </c>
      <c r="J1277" s="331">
        <f t="shared" si="58"/>
        <v>0</v>
      </c>
      <c r="K1277" s="331">
        <f t="shared" si="59"/>
        <v>0</v>
      </c>
      <c r="L1277" s="331">
        <f t="shared" si="60"/>
        <v>0</v>
      </c>
      <c r="M1277" s="332">
        <f t="shared" si="61"/>
        <v>0</v>
      </c>
      <c r="N1277" s="333">
        <f t="shared" si="62"/>
        <v>0</v>
      </c>
      <c r="O1277" s="334"/>
      <c r="P1277" s="335">
        <f t="shared" si="63"/>
        <v>0</v>
      </c>
      <c r="Q1277" s="336" t="str">
        <f t="shared" si="64"/>
        <v/>
      </c>
      <c r="R1277" s="148"/>
      <c r="S1277" s="148"/>
      <c r="T1277" s="337"/>
      <c r="U1277" s="148"/>
      <c r="V1277" s="148"/>
      <c r="W1277" s="337"/>
      <c r="X1277" s="147"/>
      <c r="Y1277" s="148"/>
      <c r="Z1277" s="147"/>
      <c r="AA1277" s="338">
        <v>0</v>
      </c>
      <c r="AB1277" s="339">
        <v>0</v>
      </c>
      <c r="AC1277" s="148">
        <v>0</v>
      </c>
      <c r="AD1277" s="147"/>
      <c r="AE1277" s="148"/>
      <c r="AF1277" s="147"/>
      <c r="AG1277" s="144">
        <v>0</v>
      </c>
      <c r="AH1277" s="144">
        <v>0</v>
      </c>
      <c r="AI1277" s="145"/>
      <c r="AJ1277" s="145"/>
      <c r="AK1277" s="144"/>
      <c r="AL1277" s="145"/>
      <c r="AM1277" s="144"/>
      <c r="AN1277" s="144"/>
      <c r="AO1277" s="340"/>
      <c r="AP1277" s="340"/>
      <c r="AQ1277" s="341"/>
      <c r="AR1277" s="341"/>
      <c r="AS1277" s="341"/>
      <c r="AT1277" s="153"/>
      <c r="AU1277" s="144"/>
      <c r="AV1277" s="145"/>
      <c r="AW1277" s="148">
        <v>0</v>
      </c>
      <c r="AX1277" s="148">
        <v>0</v>
      </c>
      <c r="AY1277" s="147"/>
      <c r="AZ1277" s="148"/>
      <c r="BA1277" s="148"/>
      <c r="BB1277" s="147"/>
      <c r="BC1277" s="147"/>
      <c r="BD1277" s="148"/>
      <c r="BE1277" s="148"/>
      <c r="BF1277" s="338">
        <v>0</v>
      </c>
      <c r="BG1277" s="145"/>
      <c r="BH1277" s="148">
        <v>0</v>
      </c>
      <c r="BI1277" s="337"/>
      <c r="BJ1277" s="342"/>
      <c r="BK1277" s="343"/>
      <c r="BL1277" s="147"/>
      <c r="BM1277" s="147"/>
      <c r="BN1277" s="148"/>
      <c r="BO1277" s="148"/>
      <c r="BP1277" s="147"/>
      <c r="BQ1277" s="144">
        <v>0</v>
      </c>
      <c r="BR1277" s="145"/>
      <c r="BS1277" s="145"/>
      <c r="BT1277" s="145"/>
      <c r="BU1277" s="338"/>
      <c r="BV1277" s="144"/>
      <c r="BW1277" s="145"/>
      <c r="BX1277" s="145"/>
      <c r="BY1277" s="144"/>
      <c r="BZ1277" s="144"/>
      <c r="CA1277" s="355">
        <v>0</v>
      </c>
      <c r="CB1277" s="338">
        <v>0</v>
      </c>
      <c r="CC1277" s="344">
        <v>0</v>
      </c>
      <c r="CD1277" s="145"/>
      <c r="CE1277" s="145"/>
      <c r="CF1277" s="356">
        <v>0</v>
      </c>
      <c r="CG1277" s="148"/>
      <c r="CH1277" s="148"/>
      <c r="CI1277" s="337"/>
      <c r="CJ1277" s="147"/>
      <c r="CK1277" s="338"/>
      <c r="CL1277" s="145"/>
      <c r="CM1277" s="145"/>
      <c r="CN1277" s="338"/>
      <c r="CO1277" s="344"/>
    </row>
    <row r="1278" spans="1:93" ht="24" customHeight="1" x14ac:dyDescent="0.3">
      <c r="A1278" s="345" t="s">
        <v>4131</v>
      </c>
      <c r="B1278" s="328" t="s">
        <v>4132</v>
      </c>
      <c r="C1278" s="329" t="s">
        <v>1965</v>
      </c>
      <c r="D1278" s="330">
        <f t="shared" ref="D1278:D1532" si="65">MAX(R1278:CO1278)</f>
        <v>6</v>
      </c>
      <c r="E1278" s="331">
        <f t="shared" ref="E1278:E1532" si="66">LARGE(R1278:CO1278,2)</f>
        <v>0</v>
      </c>
      <c r="F1278" s="331">
        <f t="shared" ref="F1278:F1532" si="67">LARGE(R1278:CO1278,3)</f>
        <v>0</v>
      </c>
      <c r="G1278" s="331">
        <f t="shared" ref="G1278:G1532" si="68">LARGE(R1278:CO1278,4)</f>
        <v>0</v>
      </c>
      <c r="H1278" s="331">
        <f t="shared" ref="H1278:H1532" si="69">LARGE(R1278:CO1278,5)</f>
        <v>0</v>
      </c>
      <c r="I1278" s="331">
        <f t="shared" ref="I1278:I1532" si="70">LARGE(R1278:CO1278,6)</f>
        <v>0</v>
      </c>
      <c r="J1278" s="331">
        <f t="shared" ref="J1278:J1532" si="71">LARGE(R1278:CO1278,7)</f>
        <v>0</v>
      </c>
      <c r="K1278" s="331">
        <f t="shared" ref="K1278:K1532" si="72">LARGE(R1278:CO1278,8)</f>
        <v>0</v>
      </c>
      <c r="L1278" s="331">
        <f t="shared" ref="L1278:L1532" si="73">LARGE(R1278:CO1278,9)</f>
        <v>0</v>
      </c>
      <c r="M1278" s="332">
        <f t="shared" ref="M1278:M1532" si="74">LARGE(R1278:CO1278,10)</f>
        <v>0</v>
      </c>
      <c r="N1278" s="333">
        <f t="shared" ref="N1278:N1532" si="75">SUM(D1278:M1278)</f>
        <v>6</v>
      </c>
      <c r="O1278" s="334"/>
      <c r="P1278" s="335">
        <f t="shared" ref="P1278:P1532" si="76">N1278+(O1278*100)</f>
        <v>6</v>
      </c>
      <c r="Q1278" s="336">
        <f t="shared" ref="Q1278:Q1532" si="77">IF(P1278=0,"",RANK(P1278,P:P,0))</f>
        <v>768</v>
      </c>
      <c r="R1278" s="148"/>
      <c r="S1278" s="148"/>
      <c r="T1278" s="337"/>
      <c r="U1278" s="148"/>
      <c r="V1278" s="148"/>
      <c r="W1278" s="337"/>
      <c r="X1278" s="147"/>
      <c r="Y1278" s="148"/>
      <c r="Z1278" s="147"/>
      <c r="AA1278" s="338">
        <v>0</v>
      </c>
      <c r="AB1278" s="339">
        <v>0</v>
      </c>
      <c r="AC1278" s="349">
        <v>0</v>
      </c>
      <c r="AD1278" s="147"/>
      <c r="AE1278" s="148"/>
      <c r="AF1278" s="147">
        <v>6</v>
      </c>
      <c r="AG1278" s="88">
        <v>0</v>
      </c>
      <c r="AH1278" s="88">
        <v>0</v>
      </c>
      <c r="AI1278" s="145"/>
      <c r="AJ1278" s="145"/>
      <c r="AK1278" s="88"/>
      <c r="AL1278" s="145"/>
      <c r="AM1278" s="88"/>
      <c r="AN1278" s="88"/>
      <c r="AO1278" s="340"/>
      <c r="AP1278" s="340"/>
      <c r="AQ1278" s="358"/>
      <c r="AR1278" s="358"/>
      <c r="AS1278" s="358"/>
      <c r="AT1278" s="153"/>
      <c r="AU1278" s="88"/>
      <c r="AV1278" s="145"/>
      <c r="AW1278" s="148">
        <v>0</v>
      </c>
      <c r="AX1278" s="148">
        <v>0</v>
      </c>
      <c r="AY1278" s="147"/>
      <c r="AZ1278" s="148"/>
      <c r="BA1278" s="148"/>
      <c r="BB1278" s="147"/>
      <c r="BC1278" s="147"/>
      <c r="BD1278" s="148"/>
      <c r="BE1278" s="148"/>
      <c r="BF1278" s="338">
        <v>0</v>
      </c>
      <c r="BG1278" s="145"/>
      <c r="BH1278" s="148">
        <v>0</v>
      </c>
      <c r="BI1278" s="337"/>
      <c r="BJ1278" s="342"/>
      <c r="BK1278" s="343"/>
      <c r="BL1278" s="147"/>
      <c r="BM1278" s="147"/>
      <c r="BN1278" s="148"/>
      <c r="BO1278" s="148"/>
      <c r="BP1278" s="147"/>
      <c r="BQ1278" s="144">
        <v>0</v>
      </c>
      <c r="BR1278" s="145"/>
      <c r="BS1278" s="145"/>
      <c r="BT1278" s="145"/>
      <c r="BU1278" s="338"/>
      <c r="BV1278" s="144"/>
      <c r="BW1278" s="145"/>
      <c r="BX1278" s="145"/>
      <c r="BY1278" s="88"/>
      <c r="BZ1278" s="88"/>
      <c r="CA1278" s="355">
        <v>0</v>
      </c>
      <c r="CB1278" s="338">
        <v>0</v>
      </c>
      <c r="CC1278" s="344">
        <v>0</v>
      </c>
      <c r="CD1278" s="145"/>
      <c r="CE1278" s="145"/>
      <c r="CF1278" s="356">
        <v>0</v>
      </c>
      <c r="CG1278" s="148"/>
      <c r="CH1278" s="148"/>
      <c r="CI1278" s="337"/>
      <c r="CJ1278" s="147"/>
      <c r="CK1278" s="338"/>
      <c r="CL1278" s="145"/>
      <c r="CM1278" s="145"/>
      <c r="CN1278" s="338"/>
      <c r="CO1278" s="344"/>
    </row>
    <row r="1279" spans="1:93" ht="24" customHeight="1" x14ac:dyDescent="0.3">
      <c r="A1279" s="327" t="s">
        <v>4133</v>
      </c>
      <c r="B1279" s="328" t="s">
        <v>4134</v>
      </c>
      <c r="C1279" s="329" t="s">
        <v>418</v>
      </c>
      <c r="D1279" s="330">
        <f t="shared" si="65"/>
        <v>0</v>
      </c>
      <c r="E1279" s="331">
        <f t="shared" si="66"/>
        <v>0</v>
      </c>
      <c r="F1279" s="331">
        <f t="shared" si="67"/>
        <v>0</v>
      </c>
      <c r="G1279" s="331">
        <f t="shared" si="68"/>
        <v>0</v>
      </c>
      <c r="H1279" s="331">
        <f t="shared" si="69"/>
        <v>0</v>
      </c>
      <c r="I1279" s="331">
        <f t="shared" si="70"/>
        <v>0</v>
      </c>
      <c r="J1279" s="331">
        <f t="shared" si="71"/>
        <v>0</v>
      </c>
      <c r="K1279" s="331">
        <f t="shared" si="72"/>
        <v>0</v>
      </c>
      <c r="L1279" s="331">
        <f t="shared" si="73"/>
        <v>0</v>
      </c>
      <c r="M1279" s="332">
        <f t="shared" si="74"/>
        <v>0</v>
      </c>
      <c r="N1279" s="333">
        <f t="shared" si="75"/>
        <v>0</v>
      </c>
      <c r="O1279" s="334"/>
      <c r="P1279" s="335">
        <f t="shared" si="76"/>
        <v>0</v>
      </c>
      <c r="Q1279" s="336" t="str">
        <f t="shared" si="77"/>
        <v/>
      </c>
      <c r="R1279" s="148"/>
      <c r="S1279" s="148"/>
      <c r="T1279" s="337"/>
      <c r="U1279" s="148"/>
      <c r="V1279" s="148"/>
      <c r="W1279" s="337"/>
      <c r="X1279" s="147"/>
      <c r="Y1279" s="148"/>
      <c r="Z1279" s="147"/>
      <c r="AA1279" s="338">
        <v>0</v>
      </c>
      <c r="AB1279" s="339">
        <v>0</v>
      </c>
      <c r="AC1279" s="349">
        <v>0</v>
      </c>
      <c r="AD1279" s="147"/>
      <c r="AE1279" s="148"/>
      <c r="AF1279" s="147"/>
      <c r="AG1279" s="88">
        <v>0</v>
      </c>
      <c r="AH1279" s="88">
        <v>0</v>
      </c>
      <c r="AI1279" s="145"/>
      <c r="AJ1279" s="145"/>
      <c r="AK1279" s="88"/>
      <c r="AL1279" s="145"/>
      <c r="AM1279" s="88"/>
      <c r="AN1279" s="88"/>
      <c r="AO1279" s="340"/>
      <c r="AP1279" s="340"/>
      <c r="AQ1279" s="358"/>
      <c r="AR1279" s="358"/>
      <c r="AS1279" s="358"/>
      <c r="AT1279" s="153"/>
      <c r="AU1279" s="88"/>
      <c r="AV1279" s="145"/>
      <c r="AW1279" s="148">
        <v>0</v>
      </c>
      <c r="AX1279" s="148">
        <v>0</v>
      </c>
      <c r="AY1279" s="147"/>
      <c r="AZ1279" s="148"/>
      <c r="BA1279" s="148"/>
      <c r="BB1279" s="147"/>
      <c r="BC1279" s="147"/>
      <c r="BD1279" s="148"/>
      <c r="BE1279" s="148"/>
      <c r="BF1279" s="354">
        <v>0</v>
      </c>
      <c r="BG1279" s="145"/>
      <c r="BH1279" s="148">
        <v>0</v>
      </c>
      <c r="BI1279" s="337"/>
      <c r="BJ1279" s="342"/>
      <c r="BK1279" s="343"/>
      <c r="BL1279" s="147"/>
      <c r="BM1279" s="147"/>
      <c r="BN1279" s="148"/>
      <c r="BO1279" s="148"/>
      <c r="BP1279" s="147"/>
      <c r="BQ1279" s="88">
        <v>0</v>
      </c>
      <c r="BR1279" s="352"/>
      <c r="BS1279" s="352"/>
      <c r="BT1279" s="145"/>
      <c r="BU1279" s="354"/>
      <c r="BV1279" s="88"/>
      <c r="BW1279" s="145"/>
      <c r="BX1279" s="145"/>
      <c r="BY1279" s="88"/>
      <c r="BZ1279" s="88"/>
      <c r="CA1279" s="149">
        <v>0</v>
      </c>
      <c r="CB1279" s="338">
        <v>0</v>
      </c>
      <c r="CC1279" s="344">
        <v>0</v>
      </c>
      <c r="CD1279" s="145"/>
      <c r="CE1279" s="145"/>
      <c r="CF1279" s="146">
        <v>0</v>
      </c>
      <c r="CG1279" s="148"/>
      <c r="CH1279" s="148"/>
      <c r="CI1279" s="337"/>
      <c r="CJ1279" s="147"/>
      <c r="CK1279" s="338"/>
      <c r="CL1279" s="145"/>
      <c r="CM1279" s="145"/>
      <c r="CN1279" s="338"/>
      <c r="CO1279" s="344"/>
    </row>
    <row r="1280" spans="1:93" ht="24" customHeight="1" x14ac:dyDescent="0.3">
      <c r="A1280" s="346" t="s">
        <v>4135</v>
      </c>
      <c r="B1280" s="347" t="s">
        <v>4136</v>
      </c>
      <c r="C1280" s="348" t="s">
        <v>809</v>
      </c>
      <c r="D1280" s="330">
        <f t="shared" si="65"/>
        <v>10</v>
      </c>
      <c r="E1280" s="331">
        <f t="shared" si="66"/>
        <v>5</v>
      </c>
      <c r="F1280" s="331">
        <f t="shared" si="67"/>
        <v>0</v>
      </c>
      <c r="G1280" s="331">
        <f t="shared" si="68"/>
        <v>0</v>
      </c>
      <c r="H1280" s="331">
        <f t="shared" si="69"/>
        <v>0</v>
      </c>
      <c r="I1280" s="331">
        <f t="shared" si="70"/>
        <v>0</v>
      </c>
      <c r="J1280" s="331">
        <f t="shared" si="71"/>
        <v>0</v>
      </c>
      <c r="K1280" s="331">
        <f t="shared" si="72"/>
        <v>0</v>
      </c>
      <c r="L1280" s="331">
        <f t="shared" si="73"/>
        <v>0</v>
      </c>
      <c r="M1280" s="332">
        <f t="shared" si="74"/>
        <v>0</v>
      </c>
      <c r="N1280" s="333">
        <f t="shared" si="75"/>
        <v>15</v>
      </c>
      <c r="O1280" s="334"/>
      <c r="P1280" s="335">
        <f t="shared" si="76"/>
        <v>15</v>
      </c>
      <c r="Q1280" s="336">
        <f t="shared" si="77"/>
        <v>550</v>
      </c>
      <c r="R1280" s="148"/>
      <c r="S1280" s="148"/>
      <c r="T1280" s="350"/>
      <c r="U1280" s="148"/>
      <c r="V1280" s="148"/>
      <c r="W1280" s="350"/>
      <c r="X1280" s="351">
        <v>10</v>
      </c>
      <c r="Y1280" s="148"/>
      <c r="Z1280" s="351"/>
      <c r="AA1280" s="354">
        <v>0</v>
      </c>
      <c r="AB1280" s="357">
        <v>0</v>
      </c>
      <c r="AC1280" s="349">
        <v>0</v>
      </c>
      <c r="AD1280" s="351"/>
      <c r="AE1280" s="148">
        <v>5</v>
      </c>
      <c r="AF1280" s="351"/>
      <c r="AG1280" s="144">
        <v>0</v>
      </c>
      <c r="AH1280" s="144">
        <v>0</v>
      </c>
      <c r="AI1280" s="352"/>
      <c r="AJ1280" s="352"/>
      <c r="AK1280" s="144"/>
      <c r="AL1280" s="352"/>
      <c r="AM1280" s="144"/>
      <c r="AN1280" s="144"/>
      <c r="AO1280" s="353"/>
      <c r="AP1280" s="353"/>
      <c r="AQ1280" s="341"/>
      <c r="AR1280" s="341"/>
      <c r="AS1280" s="341"/>
      <c r="AT1280" s="359"/>
      <c r="AU1280" s="144"/>
      <c r="AV1280" s="352"/>
      <c r="AW1280" s="148">
        <v>0</v>
      </c>
      <c r="AX1280" s="148">
        <v>0</v>
      </c>
      <c r="AY1280" s="351"/>
      <c r="AZ1280" s="148"/>
      <c r="BA1280" s="148"/>
      <c r="BB1280" s="351"/>
      <c r="BC1280" s="351"/>
      <c r="BD1280" s="148"/>
      <c r="BE1280" s="148"/>
      <c r="BF1280" s="338">
        <v>0</v>
      </c>
      <c r="BG1280" s="352"/>
      <c r="BH1280" s="148">
        <v>0</v>
      </c>
      <c r="BI1280" s="350"/>
      <c r="BJ1280" s="342"/>
      <c r="BK1280" s="343"/>
      <c r="BL1280" s="351"/>
      <c r="BM1280" s="351"/>
      <c r="BN1280" s="148"/>
      <c r="BO1280" s="148"/>
      <c r="BP1280" s="351"/>
      <c r="BQ1280" s="144">
        <v>0</v>
      </c>
      <c r="BR1280" s="352"/>
      <c r="BS1280" s="352"/>
      <c r="BT1280" s="352"/>
      <c r="BU1280" s="338"/>
      <c r="BV1280" s="144"/>
      <c r="BW1280" s="352"/>
      <c r="BX1280" s="352"/>
      <c r="BY1280" s="144"/>
      <c r="BZ1280" s="144"/>
      <c r="CA1280" s="355">
        <v>0</v>
      </c>
      <c r="CB1280" s="338">
        <v>0</v>
      </c>
      <c r="CC1280" s="344">
        <v>0</v>
      </c>
      <c r="CD1280" s="352"/>
      <c r="CE1280" s="352"/>
      <c r="CF1280" s="356">
        <v>0</v>
      </c>
      <c r="CG1280" s="349"/>
      <c r="CH1280" s="349"/>
      <c r="CI1280" s="350"/>
      <c r="CJ1280" s="351"/>
      <c r="CK1280" s="338"/>
      <c r="CL1280" s="352"/>
      <c r="CM1280" s="352"/>
      <c r="CN1280" s="338"/>
      <c r="CO1280" s="344"/>
    </row>
    <row r="1281" spans="1:93" ht="24" customHeight="1" x14ac:dyDescent="0.3">
      <c r="A1281" s="345" t="s">
        <v>3999</v>
      </c>
      <c r="B1281" s="328" t="s">
        <v>4137</v>
      </c>
      <c r="C1281" s="329" t="s">
        <v>418</v>
      </c>
      <c r="D1281" s="330">
        <f t="shared" si="65"/>
        <v>0</v>
      </c>
      <c r="E1281" s="331">
        <f t="shared" si="66"/>
        <v>0</v>
      </c>
      <c r="F1281" s="331">
        <f t="shared" si="67"/>
        <v>0</v>
      </c>
      <c r="G1281" s="331">
        <f t="shared" si="68"/>
        <v>0</v>
      </c>
      <c r="H1281" s="331">
        <f t="shared" si="69"/>
        <v>0</v>
      </c>
      <c r="I1281" s="331">
        <f t="shared" si="70"/>
        <v>0</v>
      </c>
      <c r="J1281" s="331">
        <f t="shared" si="71"/>
        <v>0</v>
      </c>
      <c r="K1281" s="331">
        <f t="shared" si="72"/>
        <v>0</v>
      </c>
      <c r="L1281" s="331">
        <f t="shared" si="73"/>
        <v>0</v>
      </c>
      <c r="M1281" s="332">
        <f t="shared" si="74"/>
        <v>0</v>
      </c>
      <c r="N1281" s="333">
        <f t="shared" si="75"/>
        <v>0</v>
      </c>
      <c r="O1281" s="334"/>
      <c r="P1281" s="335">
        <f t="shared" si="76"/>
        <v>0</v>
      </c>
      <c r="Q1281" s="336" t="str">
        <f t="shared" si="77"/>
        <v/>
      </c>
      <c r="R1281" s="148"/>
      <c r="S1281" s="148"/>
      <c r="T1281" s="337"/>
      <c r="U1281" s="148"/>
      <c r="V1281" s="148"/>
      <c r="W1281" s="337"/>
      <c r="X1281" s="147"/>
      <c r="Y1281" s="148"/>
      <c r="Z1281" s="147"/>
      <c r="AA1281" s="354">
        <v>0</v>
      </c>
      <c r="AB1281" s="357">
        <v>0</v>
      </c>
      <c r="AC1281" s="148">
        <v>0</v>
      </c>
      <c r="AD1281" s="147"/>
      <c r="AE1281" s="148"/>
      <c r="AF1281" s="147"/>
      <c r="AG1281" s="88">
        <v>0</v>
      </c>
      <c r="AH1281" s="88">
        <v>0</v>
      </c>
      <c r="AI1281" s="145"/>
      <c r="AJ1281" s="145"/>
      <c r="AK1281" s="88"/>
      <c r="AL1281" s="145"/>
      <c r="AM1281" s="88"/>
      <c r="AN1281" s="88"/>
      <c r="AO1281" s="340"/>
      <c r="AP1281" s="340"/>
      <c r="AQ1281" s="358"/>
      <c r="AR1281" s="358"/>
      <c r="AS1281" s="358"/>
      <c r="AT1281" s="359"/>
      <c r="AU1281" s="88"/>
      <c r="AV1281" s="145"/>
      <c r="AW1281" s="148">
        <v>0</v>
      </c>
      <c r="AX1281" s="148">
        <v>0</v>
      </c>
      <c r="AY1281" s="147"/>
      <c r="AZ1281" s="148"/>
      <c r="BA1281" s="148"/>
      <c r="BB1281" s="147"/>
      <c r="BC1281" s="147"/>
      <c r="BD1281" s="148"/>
      <c r="BE1281" s="148"/>
      <c r="BF1281" s="338">
        <v>0</v>
      </c>
      <c r="BG1281" s="145"/>
      <c r="BH1281" s="148">
        <v>0</v>
      </c>
      <c r="BI1281" s="337"/>
      <c r="BJ1281" s="342"/>
      <c r="BK1281" s="343"/>
      <c r="BL1281" s="147"/>
      <c r="BM1281" s="147"/>
      <c r="BN1281" s="148"/>
      <c r="BO1281" s="148"/>
      <c r="BP1281" s="147"/>
      <c r="BQ1281" s="144">
        <v>0</v>
      </c>
      <c r="BR1281" s="145"/>
      <c r="BS1281" s="145"/>
      <c r="BT1281" s="145"/>
      <c r="BU1281" s="338"/>
      <c r="BV1281" s="144"/>
      <c r="BW1281" s="145"/>
      <c r="BX1281" s="145"/>
      <c r="BY1281" s="88"/>
      <c r="BZ1281" s="88"/>
      <c r="CA1281" s="149">
        <v>0</v>
      </c>
      <c r="CB1281" s="338">
        <v>0</v>
      </c>
      <c r="CC1281" s="88">
        <v>0</v>
      </c>
      <c r="CD1281" s="145"/>
      <c r="CE1281" s="145"/>
      <c r="CF1281" s="356">
        <v>0</v>
      </c>
      <c r="CG1281" s="148"/>
      <c r="CH1281" s="148"/>
      <c r="CI1281" s="337"/>
      <c r="CJ1281" s="147"/>
      <c r="CK1281" s="338"/>
      <c r="CL1281" s="145"/>
      <c r="CM1281" s="145"/>
      <c r="CN1281" s="338"/>
      <c r="CO1281" s="88"/>
    </row>
    <row r="1282" spans="1:93" ht="24" customHeight="1" x14ac:dyDescent="0.3">
      <c r="A1282" s="327" t="s">
        <v>4138</v>
      </c>
      <c r="B1282" s="328" t="s">
        <v>4139</v>
      </c>
      <c r="C1282" s="329" t="s">
        <v>2206</v>
      </c>
      <c r="D1282" s="330">
        <f t="shared" si="65"/>
        <v>0</v>
      </c>
      <c r="E1282" s="331">
        <f t="shared" si="66"/>
        <v>0</v>
      </c>
      <c r="F1282" s="331">
        <f t="shared" si="67"/>
        <v>0</v>
      </c>
      <c r="G1282" s="331">
        <f t="shared" si="68"/>
        <v>0</v>
      </c>
      <c r="H1282" s="331">
        <f t="shared" si="69"/>
        <v>0</v>
      </c>
      <c r="I1282" s="331">
        <f t="shared" si="70"/>
        <v>0</v>
      </c>
      <c r="J1282" s="331">
        <f t="shared" si="71"/>
        <v>0</v>
      </c>
      <c r="K1282" s="331">
        <f t="shared" si="72"/>
        <v>0</v>
      </c>
      <c r="L1282" s="331">
        <f t="shared" si="73"/>
        <v>0</v>
      </c>
      <c r="M1282" s="332">
        <f t="shared" si="74"/>
        <v>0</v>
      </c>
      <c r="N1282" s="333">
        <f t="shared" si="75"/>
        <v>0</v>
      </c>
      <c r="O1282" s="334"/>
      <c r="P1282" s="335">
        <f t="shared" si="76"/>
        <v>0</v>
      </c>
      <c r="Q1282" s="336" t="str">
        <f t="shared" si="77"/>
        <v/>
      </c>
      <c r="R1282" s="349"/>
      <c r="S1282" s="349"/>
      <c r="T1282" s="350"/>
      <c r="U1282" s="349"/>
      <c r="V1282" s="349"/>
      <c r="W1282" s="350"/>
      <c r="X1282" s="351"/>
      <c r="Y1282" s="349"/>
      <c r="Z1282" s="351"/>
      <c r="AA1282" s="338">
        <v>0</v>
      </c>
      <c r="AB1282" s="339">
        <v>0</v>
      </c>
      <c r="AC1282" s="148">
        <v>0</v>
      </c>
      <c r="AD1282" s="351"/>
      <c r="AE1282" s="349"/>
      <c r="AF1282" s="351"/>
      <c r="AG1282" s="144">
        <v>0</v>
      </c>
      <c r="AH1282" s="144">
        <v>0</v>
      </c>
      <c r="AI1282" s="145"/>
      <c r="AJ1282" s="145"/>
      <c r="AK1282" s="144"/>
      <c r="AL1282" s="145"/>
      <c r="AM1282" s="144"/>
      <c r="AN1282" s="144"/>
      <c r="AO1282" s="340"/>
      <c r="AP1282" s="340"/>
      <c r="AQ1282" s="341"/>
      <c r="AR1282" s="341"/>
      <c r="AS1282" s="341"/>
      <c r="AT1282" s="153"/>
      <c r="AU1282" s="144"/>
      <c r="AV1282" s="145"/>
      <c r="AW1282" s="148">
        <v>0</v>
      </c>
      <c r="AX1282" s="148">
        <v>0</v>
      </c>
      <c r="AY1282" s="351"/>
      <c r="AZ1282" s="148"/>
      <c r="BA1282" s="148"/>
      <c r="BB1282" s="351"/>
      <c r="BC1282" s="351"/>
      <c r="BD1282" s="148"/>
      <c r="BE1282" s="148"/>
      <c r="BF1282" s="338">
        <v>0</v>
      </c>
      <c r="BG1282" s="145"/>
      <c r="BH1282" s="148">
        <v>0</v>
      </c>
      <c r="BI1282" s="350"/>
      <c r="BJ1282" s="342"/>
      <c r="BK1282" s="343"/>
      <c r="BL1282" s="351"/>
      <c r="BM1282" s="351"/>
      <c r="BN1282" s="148"/>
      <c r="BO1282" s="148"/>
      <c r="BP1282" s="351"/>
      <c r="BQ1282" s="144">
        <v>0</v>
      </c>
      <c r="BR1282" s="145"/>
      <c r="BS1282" s="145"/>
      <c r="BT1282" s="145"/>
      <c r="BU1282" s="338"/>
      <c r="BV1282" s="144"/>
      <c r="BW1282" s="145"/>
      <c r="BX1282" s="145"/>
      <c r="BY1282" s="144"/>
      <c r="BZ1282" s="144"/>
      <c r="CA1282" s="149">
        <v>0</v>
      </c>
      <c r="CB1282" s="354">
        <v>0</v>
      </c>
      <c r="CC1282" s="344">
        <v>0</v>
      </c>
      <c r="CD1282" s="145"/>
      <c r="CE1282" s="145"/>
      <c r="CF1282" s="146">
        <v>0</v>
      </c>
      <c r="CG1282" s="349"/>
      <c r="CH1282" s="349"/>
      <c r="CI1282" s="350"/>
      <c r="CJ1282" s="351"/>
      <c r="CK1282" s="354"/>
      <c r="CL1282" s="145"/>
      <c r="CM1282" s="145"/>
      <c r="CN1282" s="354"/>
      <c r="CO1282" s="344"/>
    </row>
    <row r="1283" spans="1:93" ht="24" customHeight="1" x14ac:dyDescent="0.3">
      <c r="A1283" s="345" t="s">
        <v>4140</v>
      </c>
      <c r="B1283" s="328" t="s">
        <v>4141</v>
      </c>
      <c r="C1283" s="329" t="s">
        <v>206</v>
      </c>
      <c r="D1283" s="330">
        <f t="shared" si="65"/>
        <v>28</v>
      </c>
      <c r="E1283" s="331">
        <f t="shared" si="66"/>
        <v>27</v>
      </c>
      <c r="F1283" s="331">
        <f t="shared" si="67"/>
        <v>0</v>
      </c>
      <c r="G1283" s="331">
        <f t="shared" si="68"/>
        <v>0</v>
      </c>
      <c r="H1283" s="331">
        <f t="shared" si="69"/>
        <v>0</v>
      </c>
      <c r="I1283" s="331">
        <f t="shared" si="70"/>
        <v>0</v>
      </c>
      <c r="J1283" s="331">
        <f t="shared" si="71"/>
        <v>0</v>
      </c>
      <c r="K1283" s="331">
        <f t="shared" si="72"/>
        <v>0</v>
      </c>
      <c r="L1283" s="331">
        <f t="shared" si="73"/>
        <v>0</v>
      </c>
      <c r="M1283" s="332">
        <f t="shared" si="74"/>
        <v>0</v>
      </c>
      <c r="N1283" s="333">
        <f t="shared" si="75"/>
        <v>55</v>
      </c>
      <c r="O1283" s="334"/>
      <c r="P1283" s="335">
        <f t="shared" si="76"/>
        <v>55</v>
      </c>
      <c r="Q1283" s="336">
        <f t="shared" si="77"/>
        <v>190</v>
      </c>
      <c r="R1283" s="349"/>
      <c r="S1283" s="349"/>
      <c r="T1283" s="350"/>
      <c r="U1283" s="349"/>
      <c r="V1283" s="349"/>
      <c r="W1283" s="350"/>
      <c r="X1283" s="351"/>
      <c r="Y1283" s="349"/>
      <c r="Z1283" s="351"/>
      <c r="AA1283" s="354">
        <v>0</v>
      </c>
      <c r="AB1283" s="357">
        <v>0</v>
      </c>
      <c r="AC1283" s="148">
        <v>0</v>
      </c>
      <c r="AD1283" s="351"/>
      <c r="AE1283" s="349">
        <v>27</v>
      </c>
      <c r="AF1283" s="351"/>
      <c r="AG1283" s="144">
        <v>0</v>
      </c>
      <c r="AH1283" s="144">
        <v>0</v>
      </c>
      <c r="AI1283" s="145"/>
      <c r="AJ1283" s="145"/>
      <c r="AK1283" s="144"/>
      <c r="AL1283" s="145"/>
      <c r="AM1283" s="144"/>
      <c r="AN1283" s="144"/>
      <c r="AO1283" s="340"/>
      <c r="AP1283" s="340"/>
      <c r="AQ1283" s="341"/>
      <c r="AR1283" s="341"/>
      <c r="AS1283" s="341"/>
      <c r="AT1283" s="359"/>
      <c r="AU1283" s="144"/>
      <c r="AV1283" s="145"/>
      <c r="AW1283" s="349">
        <v>0</v>
      </c>
      <c r="AX1283" s="349">
        <v>0</v>
      </c>
      <c r="AY1283" s="351"/>
      <c r="AZ1283" s="349"/>
      <c r="BA1283" s="349"/>
      <c r="BB1283" s="351"/>
      <c r="BC1283" s="351"/>
      <c r="BD1283" s="349"/>
      <c r="BE1283" s="349"/>
      <c r="BF1283" s="338">
        <v>0</v>
      </c>
      <c r="BG1283" s="145"/>
      <c r="BH1283" s="148">
        <v>0</v>
      </c>
      <c r="BI1283" s="350"/>
      <c r="BJ1283" s="360"/>
      <c r="BK1283" s="343"/>
      <c r="BL1283" s="351"/>
      <c r="BM1283" s="351"/>
      <c r="BN1283" s="349">
        <v>28</v>
      </c>
      <c r="BO1283" s="349"/>
      <c r="BP1283" s="351"/>
      <c r="BQ1283" s="88">
        <v>0</v>
      </c>
      <c r="BR1283" s="352"/>
      <c r="BS1283" s="352"/>
      <c r="BT1283" s="145"/>
      <c r="BU1283" s="338"/>
      <c r="BV1283" s="88"/>
      <c r="BW1283" s="145"/>
      <c r="BX1283" s="145"/>
      <c r="BY1283" s="144"/>
      <c r="BZ1283" s="144"/>
      <c r="CA1283" s="149">
        <v>0</v>
      </c>
      <c r="CB1283" s="338">
        <v>0</v>
      </c>
      <c r="CC1283" s="344">
        <v>0</v>
      </c>
      <c r="CD1283" s="145"/>
      <c r="CE1283" s="145"/>
      <c r="CF1283" s="146">
        <v>0</v>
      </c>
      <c r="CG1283" s="349"/>
      <c r="CH1283" s="349"/>
      <c r="CI1283" s="350"/>
      <c r="CJ1283" s="351"/>
      <c r="CK1283" s="338"/>
      <c r="CL1283" s="145"/>
      <c r="CM1283" s="145"/>
      <c r="CN1283" s="338"/>
      <c r="CO1283" s="344"/>
    </row>
    <row r="1284" spans="1:93" ht="24" customHeight="1" x14ac:dyDescent="0.3">
      <c r="A1284" s="327">
        <v>950117</v>
      </c>
      <c r="B1284" s="328" t="s">
        <v>4142</v>
      </c>
      <c r="C1284" s="329" t="s">
        <v>1322</v>
      </c>
      <c r="D1284" s="330">
        <f t="shared" si="65"/>
        <v>0</v>
      </c>
      <c r="E1284" s="331">
        <f t="shared" si="66"/>
        <v>0</v>
      </c>
      <c r="F1284" s="331">
        <f t="shared" si="67"/>
        <v>0</v>
      </c>
      <c r="G1284" s="331">
        <f t="shared" si="68"/>
        <v>0</v>
      </c>
      <c r="H1284" s="331">
        <f t="shared" si="69"/>
        <v>0</v>
      </c>
      <c r="I1284" s="331">
        <f t="shared" si="70"/>
        <v>0</v>
      </c>
      <c r="J1284" s="331">
        <f t="shared" si="71"/>
        <v>0</v>
      </c>
      <c r="K1284" s="331">
        <f t="shared" si="72"/>
        <v>0</v>
      </c>
      <c r="L1284" s="331">
        <f t="shared" si="73"/>
        <v>0</v>
      </c>
      <c r="M1284" s="332">
        <f t="shared" si="74"/>
        <v>0</v>
      </c>
      <c r="N1284" s="333">
        <f t="shared" si="75"/>
        <v>0</v>
      </c>
      <c r="O1284" s="334"/>
      <c r="P1284" s="335">
        <f t="shared" si="76"/>
        <v>0</v>
      </c>
      <c r="Q1284" s="336" t="str">
        <f t="shared" si="77"/>
        <v/>
      </c>
      <c r="R1284" s="349"/>
      <c r="S1284" s="349"/>
      <c r="T1284" s="350"/>
      <c r="U1284" s="349"/>
      <c r="V1284" s="349"/>
      <c r="W1284" s="350"/>
      <c r="X1284" s="351"/>
      <c r="Y1284" s="349"/>
      <c r="Z1284" s="351"/>
      <c r="AA1284" s="354">
        <v>0</v>
      </c>
      <c r="AB1284" s="357">
        <v>0</v>
      </c>
      <c r="AC1284" s="148">
        <v>0</v>
      </c>
      <c r="AD1284" s="351"/>
      <c r="AE1284" s="349"/>
      <c r="AF1284" s="351"/>
      <c r="AG1284" s="144">
        <v>0</v>
      </c>
      <c r="AH1284" s="144">
        <v>0</v>
      </c>
      <c r="AI1284" s="145"/>
      <c r="AJ1284" s="145"/>
      <c r="AK1284" s="144"/>
      <c r="AL1284" s="145"/>
      <c r="AM1284" s="144"/>
      <c r="AN1284" s="144"/>
      <c r="AO1284" s="340"/>
      <c r="AP1284" s="340"/>
      <c r="AQ1284" s="341"/>
      <c r="AR1284" s="341"/>
      <c r="AS1284" s="341"/>
      <c r="AT1284" s="359"/>
      <c r="AU1284" s="144"/>
      <c r="AV1284" s="145"/>
      <c r="AW1284" s="349">
        <v>0</v>
      </c>
      <c r="AX1284" s="349">
        <v>0</v>
      </c>
      <c r="AY1284" s="351"/>
      <c r="AZ1284" s="349"/>
      <c r="BA1284" s="349"/>
      <c r="BB1284" s="351"/>
      <c r="BC1284" s="351"/>
      <c r="BD1284" s="349"/>
      <c r="BE1284" s="349"/>
      <c r="BF1284" s="338">
        <v>0</v>
      </c>
      <c r="BG1284" s="145"/>
      <c r="BH1284" s="349">
        <v>0</v>
      </c>
      <c r="BI1284" s="350"/>
      <c r="BJ1284" s="360"/>
      <c r="BK1284" s="343"/>
      <c r="BL1284" s="351"/>
      <c r="BM1284" s="351"/>
      <c r="BN1284" s="349"/>
      <c r="BO1284" s="349"/>
      <c r="BP1284" s="351"/>
      <c r="BQ1284" s="144">
        <v>0</v>
      </c>
      <c r="BR1284" s="145"/>
      <c r="BS1284" s="145"/>
      <c r="BT1284" s="145"/>
      <c r="BU1284" s="338"/>
      <c r="BV1284" s="144"/>
      <c r="BW1284" s="145"/>
      <c r="BX1284" s="145"/>
      <c r="BY1284" s="144"/>
      <c r="BZ1284" s="144"/>
      <c r="CA1284" s="149">
        <v>0</v>
      </c>
      <c r="CB1284" s="338">
        <v>0</v>
      </c>
      <c r="CC1284" s="344">
        <v>0</v>
      </c>
      <c r="CD1284" s="145"/>
      <c r="CE1284" s="145"/>
      <c r="CF1284" s="146">
        <v>0</v>
      </c>
      <c r="CG1284" s="349"/>
      <c r="CH1284" s="349"/>
      <c r="CI1284" s="350"/>
      <c r="CJ1284" s="351"/>
      <c r="CK1284" s="338"/>
      <c r="CL1284" s="145"/>
      <c r="CM1284" s="145"/>
      <c r="CN1284" s="338"/>
      <c r="CO1284" s="344"/>
    </row>
    <row r="1285" spans="1:93" ht="24" customHeight="1" x14ac:dyDescent="0.3">
      <c r="A1285" s="327" t="s">
        <v>4143</v>
      </c>
      <c r="B1285" s="328" t="s">
        <v>4144</v>
      </c>
      <c r="C1285" s="329" t="s">
        <v>354</v>
      </c>
      <c r="D1285" s="330">
        <f t="shared" si="65"/>
        <v>0</v>
      </c>
      <c r="E1285" s="331">
        <f t="shared" si="66"/>
        <v>0</v>
      </c>
      <c r="F1285" s="331">
        <f t="shared" si="67"/>
        <v>0</v>
      </c>
      <c r="G1285" s="331">
        <f t="shared" si="68"/>
        <v>0</v>
      </c>
      <c r="H1285" s="331">
        <f t="shared" si="69"/>
        <v>0</v>
      </c>
      <c r="I1285" s="331">
        <f t="shared" si="70"/>
        <v>0</v>
      </c>
      <c r="J1285" s="331">
        <f t="shared" si="71"/>
        <v>0</v>
      </c>
      <c r="K1285" s="331">
        <f t="shared" si="72"/>
        <v>0</v>
      </c>
      <c r="L1285" s="331">
        <f t="shared" si="73"/>
        <v>0</v>
      </c>
      <c r="M1285" s="332">
        <f t="shared" si="74"/>
        <v>0</v>
      </c>
      <c r="N1285" s="333">
        <f t="shared" si="75"/>
        <v>0</v>
      </c>
      <c r="O1285" s="334"/>
      <c r="P1285" s="335">
        <f t="shared" si="76"/>
        <v>0</v>
      </c>
      <c r="Q1285" s="336" t="str">
        <f t="shared" si="77"/>
        <v/>
      </c>
      <c r="R1285" s="148"/>
      <c r="S1285" s="148"/>
      <c r="T1285" s="337"/>
      <c r="U1285" s="148"/>
      <c r="V1285" s="148"/>
      <c r="W1285" s="337"/>
      <c r="X1285" s="147"/>
      <c r="Y1285" s="148"/>
      <c r="Z1285" s="147"/>
      <c r="AA1285" s="338">
        <v>0</v>
      </c>
      <c r="AB1285" s="339">
        <v>0</v>
      </c>
      <c r="AC1285" s="148">
        <v>0</v>
      </c>
      <c r="AD1285" s="147"/>
      <c r="AE1285" s="148"/>
      <c r="AF1285" s="147"/>
      <c r="AG1285" s="88">
        <v>0</v>
      </c>
      <c r="AH1285" s="88">
        <v>0</v>
      </c>
      <c r="AI1285" s="145"/>
      <c r="AJ1285" s="145"/>
      <c r="AK1285" s="88"/>
      <c r="AL1285" s="145"/>
      <c r="AM1285" s="88"/>
      <c r="AN1285" s="88"/>
      <c r="AO1285" s="340"/>
      <c r="AP1285" s="340"/>
      <c r="AQ1285" s="358"/>
      <c r="AR1285" s="358"/>
      <c r="AS1285" s="358"/>
      <c r="AT1285" s="153"/>
      <c r="AU1285" s="88"/>
      <c r="AV1285" s="145"/>
      <c r="AW1285" s="148">
        <v>0</v>
      </c>
      <c r="AX1285" s="148">
        <v>0</v>
      </c>
      <c r="AY1285" s="147"/>
      <c r="AZ1285" s="148"/>
      <c r="BA1285" s="148"/>
      <c r="BB1285" s="147"/>
      <c r="BC1285" s="147"/>
      <c r="BD1285" s="148"/>
      <c r="BE1285" s="148"/>
      <c r="BF1285" s="338">
        <v>0</v>
      </c>
      <c r="BG1285" s="145"/>
      <c r="BH1285" s="148">
        <v>0</v>
      </c>
      <c r="BI1285" s="337"/>
      <c r="BJ1285" s="342"/>
      <c r="BK1285" s="343"/>
      <c r="BL1285" s="147"/>
      <c r="BM1285" s="147"/>
      <c r="BN1285" s="148"/>
      <c r="BO1285" s="148"/>
      <c r="BP1285" s="147"/>
      <c r="BQ1285" s="88">
        <v>0</v>
      </c>
      <c r="BR1285" s="352"/>
      <c r="BS1285" s="352"/>
      <c r="BT1285" s="145"/>
      <c r="BU1285" s="338"/>
      <c r="BV1285" s="88"/>
      <c r="BW1285" s="145"/>
      <c r="BX1285" s="145"/>
      <c r="BY1285" s="88"/>
      <c r="BZ1285" s="88"/>
      <c r="CA1285" s="149">
        <v>0</v>
      </c>
      <c r="CB1285" s="338">
        <v>0</v>
      </c>
      <c r="CC1285" s="88">
        <v>0</v>
      </c>
      <c r="CD1285" s="145"/>
      <c r="CE1285" s="145"/>
      <c r="CF1285" s="146">
        <v>0</v>
      </c>
      <c r="CG1285" s="148"/>
      <c r="CH1285" s="148"/>
      <c r="CI1285" s="337"/>
      <c r="CJ1285" s="147"/>
      <c r="CK1285" s="338"/>
      <c r="CL1285" s="145"/>
      <c r="CM1285" s="145"/>
      <c r="CN1285" s="338"/>
      <c r="CO1285" s="88"/>
    </row>
    <row r="1286" spans="1:93" ht="24" customHeight="1" x14ac:dyDescent="0.3">
      <c r="A1286" s="345" t="s">
        <v>4145</v>
      </c>
      <c r="B1286" s="328" t="s">
        <v>4146</v>
      </c>
      <c r="C1286" s="329" t="s">
        <v>4147</v>
      </c>
      <c r="D1286" s="330">
        <f t="shared" si="65"/>
        <v>9</v>
      </c>
      <c r="E1286" s="331">
        <f t="shared" si="66"/>
        <v>6</v>
      </c>
      <c r="F1286" s="331">
        <f t="shared" si="67"/>
        <v>0</v>
      </c>
      <c r="G1286" s="331">
        <f t="shared" si="68"/>
        <v>0</v>
      </c>
      <c r="H1286" s="331">
        <f t="shared" si="69"/>
        <v>0</v>
      </c>
      <c r="I1286" s="331">
        <f t="shared" si="70"/>
        <v>0</v>
      </c>
      <c r="J1286" s="331">
        <f t="shared" si="71"/>
        <v>0</v>
      </c>
      <c r="K1286" s="331">
        <f t="shared" si="72"/>
        <v>0</v>
      </c>
      <c r="L1286" s="331">
        <f t="shared" si="73"/>
        <v>0</v>
      </c>
      <c r="M1286" s="332">
        <f t="shared" si="74"/>
        <v>0</v>
      </c>
      <c r="N1286" s="333">
        <f t="shared" si="75"/>
        <v>15</v>
      </c>
      <c r="O1286" s="334"/>
      <c r="P1286" s="335">
        <f t="shared" si="76"/>
        <v>15</v>
      </c>
      <c r="Q1286" s="336">
        <f t="shared" si="77"/>
        <v>550</v>
      </c>
      <c r="R1286" s="349"/>
      <c r="S1286" s="349"/>
      <c r="T1286" s="350"/>
      <c r="U1286" s="349"/>
      <c r="V1286" s="349"/>
      <c r="W1286" s="350"/>
      <c r="X1286" s="351"/>
      <c r="Y1286" s="349"/>
      <c r="Z1286" s="351"/>
      <c r="AA1286" s="338">
        <v>0</v>
      </c>
      <c r="AB1286" s="339">
        <v>0</v>
      </c>
      <c r="AC1286" s="349">
        <v>0</v>
      </c>
      <c r="AD1286" s="351"/>
      <c r="AE1286" s="349"/>
      <c r="AF1286" s="351">
        <v>6</v>
      </c>
      <c r="AG1286" s="144">
        <v>0</v>
      </c>
      <c r="AH1286" s="144">
        <v>0</v>
      </c>
      <c r="AI1286" s="145"/>
      <c r="AJ1286" s="145"/>
      <c r="AK1286" s="144"/>
      <c r="AL1286" s="145"/>
      <c r="AM1286" s="144"/>
      <c r="AN1286" s="144"/>
      <c r="AO1286" s="340"/>
      <c r="AP1286" s="340"/>
      <c r="AQ1286" s="341"/>
      <c r="AR1286" s="341"/>
      <c r="AS1286" s="341"/>
      <c r="AT1286" s="153"/>
      <c r="AU1286" s="144"/>
      <c r="AV1286" s="145"/>
      <c r="AW1286" s="349">
        <v>0</v>
      </c>
      <c r="AX1286" s="349">
        <v>0</v>
      </c>
      <c r="AY1286" s="351"/>
      <c r="AZ1286" s="349"/>
      <c r="BA1286" s="349"/>
      <c r="BB1286" s="351"/>
      <c r="BC1286" s="351"/>
      <c r="BD1286" s="349"/>
      <c r="BE1286" s="349"/>
      <c r="BF1286" s="338">
        <v>0</v>
      </c>
      <c r="BG1286" s="145"/>
      <c r="BH1286" s="349">
        <v>0</v>
      </c>
      <c r="BI1286" s="350"/>
      <c r="BJ1286" s="342"/>
      <c r="BK1286" s="343"/>
      <c r="BL1286" s="351"/>
      <c r="BM1286" s="351"/>
      <c r="BN1286" s="349"/>
      <c r="BO1286" s="349">
        <v>9</v>
      </c>
      <c r="BP1286" s="351"/>
      <c r="BQ1286" s="144">
        <v>0</v>
      </c>
      <c r="BR1286" s="145"/>
      <c r="BS1286" s="145"/>
      <c r="BT1286" s="145"/>
      <c r="BU1286" s="338"/>
      <c r="BV1286" s="144"/>
      <c r="BW1286" s="145"/>
      <c r="BX1286" s="145"/>
      <c r="BY1286" s="144"/>
      <c r="BZ1286" s="144"/>
      <c r="CA1286" s="355">
        <v>0</v>
      </c>
      <c r="CB1286" s="338">
        <v>0</v>
      </c>
      <c r="CC1286" s="88">
        <v>0</v>
      </c>
      <c r="CD1286" s="145"/>
      <c r="CE1286" s="145"/>
      <c r="CF1286" s="146">
        <v>0</v>
      </c>
      <c r="CG1286" s="349"/>
      <c r="CH1286" s="349"/>
      <c r="CI1286" s="350"/>
      <c r="CJ1286" s="351"/>
      <c r="CK1286" s="338"/>
      <c r="CL1286" s="145"/>
      <c r="CM1286" s="145"/>
      <c r="CN1286" s="338"/>
      <c r="CO1286" s="88"/>
    </row>
    <row r="1287" spans="1:93" ht="24" customHeight="1" x14ac:dyDescent="0.3">
      <c r="A1287" s="346" t="s">
        <v>4148</v>
      </c>
      <c r="B1287" s="328" t="s">
        <v>4149</v>
      </c>
      <c r="C1287" s="329" t="s">
        <v>4147</v>
      </c>
      <c r="D1287" s="330">
        <f t="shared" si="65"/>
        <v>6</v>
      </c>
      <c r="E1287" s="331">
        <f t="shared" si="66"/>
        <v>0</v>
      </c>
      <c r="F1287" s="331">
        <f t="shared" si="67"/>
        <v>0</v>
      </c>
      <c r="G1287" s="331">
        <f t="shared" si="68"/>
        <v>0</v>
      </c>
      <c r="H1287" s="331">
        <f t="shared" si="69"/>
        <v>0</v>
      </c>
      <c r="I1287" s="331">
        <f t="shared" si="70"/>
        <v>0</v>
      </c>
      <c r="J1287" s="331">
        <f t="shared" si="71"/>
        <v>0</v>
      </c>
      <c r="K1287" s="331">
        <f t="shared" si="72"/>
        <v>0</v>
      </c>
      <c r="L1287" s="331">
        <f t="shared" si="73"/>
        <v>0</v>
      </c>
      <c r="M1287" s="332">
        <f t="shared" si="74"/>
        <v>0</v>
      </c>
      <c r="N1287" s="333">
        <f t="shared" si="75"/>
        <v>6</v>
      </c>
      <c r="O1287" s="334"/>
      <c r="P1287" s="335">
        <f t="shared" si="76"/>
        <v>6</v>
      </c>
      <c r="Q1287" s="336">
        <f t="shared" si="77"/>
        <v>768</v>
      </c>
      <c r="R1287" s="349"/>
      <c r="S1287" s="349"/>
      <c r="T1287" s="350"/>
      <c r="U1287" s="349"/>
      <c r="V1287" s="349"/>
      <c r="W1287" s="350"/>
      <c r="X1287" s="351"/>
      <c r="Y1287" s="349"/>
      <c r="Z1287" s="351"/>
      <c r="AA1287" s="338">
        <v>0</v>
      </c>
      <c r="AB1287" s="339">
        <v>0</v>
      </c>
      <c r="AC1287" s="148">
        <v>0</v>
      </c>
      <c r="AD1287" s="351"/>
      <c r="AE1287" s="349"/>
      <c r="AF1287" s="351"/>
      <c r="AG1287" s="144">
        <v>0</v>
      </c>
      <c r="AH1287" s="144">
        <v>0</v>
      </c>
      <c r="AI1287" s="352"/>
      <c r="AJ1287" s="352"/>
      <c r="AK1287" s="144"/>
      <c r="AL1287" s="352"/>
      <c r="AM1287" s="144"/>
      <c r="AN1287" s="144"/>
      <c r="AO1287" s="353"/>
      <c r="AP1287" s="353"/>
      <c r="AQ1287" s="341"/>
      <c r="AR1287" s="341"/>
      <c r="AS1287" s="341"/>
      <c r="AT1287" s="153"/>
      <c r="AU1287" s="144"/>
      <c r="AV1287" s="352"/>
      <c r="AW1287" s="349">
        <v>0</v>
      </c>
      <c r="AX1287" s="349">
        <v>0</v>
      </c>
      <c r="AY1287" s="351"/>
      <c r="AZ1287" s="349"/>
      <c r="BA1287" s="349"/>
      <c r="BB1287" s="351"/>
      <c r="BC1287" s="351"/>
      <c r="BD1287" s="349"/>
      <c r="BE1287" s="349"/>
      <c r="BF1287" s="354">
        <v>0</v>
      </c>
      <c r="BG1287" s="352"/>
      <c r="BH1287" s="148">
        <v>0</v>
      </c>
      <c r="BI1287" s="350"/>
      <c r="BJ1287" s="342"/>
      <c r="BK1287" s="343"/>
      <c r="BL1287" s="351"/>
      <c r="BM1287" s="351"/>
      <c r="BN1287" s="349"/>
      <c r="BO1287" s="349">
        <v>6</v>
      </c>
      <c r="BP1287" s="351"/>
      <c r="BQ1287" s="88">
        <v>0</v>
      </c>
      <c r="BR1287" s="352"/>
      <c r="BS1287" s="352"/>
      <c r="BT1287" s="352"/>
      <c r="BU1287" s="354"/>
      <c r="BV1287" s="88"/>
      <c r="BW1287" s="352"/>
      <c r="BX1287" s="352"/>
      <c r="BY1287" s="144"/>
      <c r="BZ1287" s="144"/>
      <c r="CA1287" s="149">
        <v>0</v>
      </c>
      <c r="CB1287" s="354">
        <v>0</v>
      </c>
      <c r="CC1287" s="344">
        <v>0</v>
      </c>
      <c r="CD1287" s="352"/>
      <c r="CE1287" s="352"/>
      <c r="CF1287" s="146">
        <v>0</v>
      </c>
      <c r="CG1287" s="349"/>
      <c r="CH1287" s="349"/>
      <c r="CI1287" s="350"/>
      <c r="CJ1287" s="351"/>
      <c r="CK1287" s="354"/>
      <c r="CL1287" s="352"/>
      <c r="CM1287" s="352"/>
      <c r="CN1287" s="354"/>
      <c r="CO1287" s="344"/>
    </row>
    <row r="1288" spans="1:93" ht="24" customHeight="1" x14ac:dyDescent="0.3">
      <c r="A1288" s="345" t="s">
        <v>4150</v>
      </c>
      <c r="B1288" s="328" t="s">
        <v>4151</v>
      </c>
      <c r="C1288" s="329" t="s">
        <v>535</v>
      </c>
      <c r="D1288" s="330">
        <f t="shared" si="65"/>
        <v>16</v>
      </c>
      <c r="E1288" s="331">
        <f t="shared" si="66"/>
        <v>3</v>
      </c>
      <c r="F1288" s="331">
        <f t="shared" si="67"/>
        <v>0</v>
      </c>
      <c r="G1288" s="331">
        <f t="shared" si="68"/>
        <v>0</v>
      </c>
      <c r="H1288" s="331">
        <f t="shared" si="69"/>
        <v>0</v>
      </c>
      <c r="I1288" s="331">
        <f t="shared" si="70"/>
        <v>0</v>
      </c>
      <c r="J1288" s="331">
        <f t="shared" si="71"/>
        <v>0</v>
      </c>
      <c r="K1288" s="331">
        <f t="shared" si="72"/>
        <v>0</v>
      </c>
      <c r="L1288" s="331">
        <f t="shared" si="73"/>
        <v>0</v>
      </c>
      <c r="M1288" s="332">
        <f t="shared" si="74"/>
        <v>0</v>
      </c>
      <c r="N1288" s="333">
        <f t="shared" si="75"/>
        <v>19</v>
      </c>
      <c r="O1288" s="334"/>
      <c r="P1288" s="335">
        <f t="shared" si="76"/>
        <v>19</v>
      </c>
      <c r="Q1288" s="336">
        <f t="shared" si="77"/>
        <v>484</v>
      </c>
      <c r="R1288" s="148"/>
      <c r="S1288" s="148"/>
      <c r="T1288" s="350"/>
      <c r="U1288" s="148"/>
      <c r="V1288" s="148"/>
      <c r="W1288" s="350"/>
      <c r="X1288" s="351"/>
      <c r="Y1288" s="148"/>
      <c r="Z1288" s="351"/>
      <c r="AA1288" s="338">
        <v>0</v>
      </c>
      <c r="AB1288" s="339">
        <v>0</v>
      </c>
      <c r="AC1288" s="349">
        <v>0</v>
      </c>
      <c r="AD1288" s="351"/>
      <c r="AE1288" s="148"/>
      <c r="AF1288" s="351">
        <v>3</v>
      </c>
      <c r="AG1288" s="144">
        <v>0</v>
      </c>
      <c r="AH1288" s="144">
        <v>0</v>
      </c>
      <c r="AI1288" s="145"/>
      <c r="AJ1288" s="145"/>
      <c r="AK1288" s="144"/>
      <c r="AL1288" s="145"/>
      <c r="AM1288" s="144"/>
      <c r="AN1288" s="144"/>
      <c r="AO1288" s="340"/>
      <c r="AP1288" s="340"/>
      <c r="AQ1288" s="341"/>
      <c r="AR1288" s="341"/>
      <c r="AS1288" s="341"/>
      <c r="AT1288" s="153"/>
      <c r="AU1288" s="144"/>
      <c r="AV1288" s="145"/>
      <c r="AW1288" s="148">
        <v>0</v>
      </c>
      <c r="AX1288" s="148">
        <v>0</v>
      </c>
      <c r="AY1288" s="351"/>
      <c r="AZ1288" s="148"/>
      <c r="BA1288" s="148"/>
      <c r="BB1288" s="351"/>
      <c r="BC1288" s="351"/>
      <c r="BD1288" s="148"/>
      <c r="BE1288" s="148"/>
      <c r="BF1288" s="338">
        <v>0</v>
      </c>
      <c r="BG1288" s="145"/>
      <c r="BH1288" s="148">
        <v>0</v>
      </c>
      <c r="BI1288" s="350"/>
      <c r="BJ1288" s="342"/>
      <c r="BK1288" s="343"/>
      <c r="BL1288" s="351"/>
      <c r="BM1288" s="351"/>
      <c r="BN1288" s="148"/>
      <c r="BO1288" s="148">
        <v>16</v>
      </c>
      <c r="BP1288" s="351"/>
      <c r="BQ1288" s="144">
        <v>0</v>
      </c>
      <c r="BR1288" s="145"/>
      <c r="BS1288" s="145"/>
      <c r="BT1288" s="145"/>
      <c r="BU1288" s="338"/>
      <c r="BV1288" s="144"/>
      <c r="BW1288" s="145"/>
      <c r="BX1288" s="145"/>
      <c r="BY1288" s="144"/>
      <c r="BZ1288" s="144"/>
      <c r="CA1288" s="149">
        <v>0</v>
      </c>
      <c r="CB1288" s="354">
        <v>0</v>
      </c>
      <c r="CC1288" s="88">
        <v>0</v>
      </c>
      <c r="CD1288" s="145"/>
      <c r="CE1288" s="145"/>
      <c r="CF1288" s="146">
        <v>0</v>
      </c>
      <c r="CG1288" s="349"/>
      <c r="CH1288" s="349"/>
      <c r="CI1288" s="350"/>
      <c r="CJ1288" s="351"/>
      <c r="CK1288" s="354"/>
      <c r="CL1288" s="145"/>
      <c r="CM1288" s="145"/>
      <c r="CN1288" s="354"/>
      <c r="CO1288" s="88"/>
    </row>
    <row r="1289" spans="1:93" ht="24" customHeight="1" x14ac:dyDescent="0.3">
      <c r="A1289" s="345" t="s">
        <v>4152</v>
      </c>
      <c r="B1289" s="328" t="s">
        <v>4153</v>
      </c>
      <c r="C1289" s="329" t="s">
        <v>2094</v>
      </c>
      <c r="D1289" s="330">
        <f t="shared" si="65"/>
        <v>3</v>
      </c>
      <c r="E1289" s="331">
        <f t="shared" si="66"/>
        <v>0</v>
      </c>
      <c r="F1289" s="331">
        <f t="shared" si="67"/>
        <v>0</v>
      </c>
      <c r="G1289" s="331">
        <f t="shared" si="68"/>
        <v>0</v>
      </c>
      <c r="H1289" s="331">
        <f t="shared" si="69"/>
        <v>0</v>
      </c>
      <c r="I1289" s="331">
        <f t="shared" si="70"/>
        <v>0</v>
      </c>
      <c r="J1289" s="331">
        <f t="shared" si="71"/>
        <v>0</v>
      </c>
      <c r="K1289" s="331">
        <f t="shared" si="72"/>
        <v>0</v>
      </c>
      <c r="L1289" s="331">
        <f t="shared" si="73"/>
        <v>0</v>
      </c>
      <c r="M1289" s="332">
        <f t="shared" si="74"/>
        <v>0</v>
      </c>
      <c r="N1289" s="333">
        <f t="shared" si="75"/>
        <v>3</v>
      </c>
      <c r="O1289" s="334"/>
      <c r="P1289" s="335">
        <f t="shared" si="76"/>
        <v>3</v>
      </c>
      <c r="Q1289" s="336">
        <f t="shared" si="77"/>
        <v>862</v>
      </c>
      <c r="R1289" s="148"/>
      <c r="S1289" s="148"/>
      <c r="T1289" s="337"/>
      <c r="U1289" s="148"/>
      <c r="V1289" s="148"/>
      <c r="W1289" s="337"/>
      <c r="X1289" s="147"/>
      <c r="Y1289" s="148"/>
      <c r="Z1289" s="147"/>
      <c r="AA1289" s="338">
        <v>0</v>
      </c>
      <c r="AB1289" s="339">
        <v>0</v>
      </c>
      <c r="AC1289" s="349">
        <v>0</v>
      </c>
      <c r="AD1289" s="147"/>
      <c r="AE1289" s="148"/>
      <c r="AF1289" s="147">
        <v>3</v>
      </c>
      <c r="AG1289" s="144">
        <v>0</v>
      </c>
      <c r="AH1289" s="144">
        <v>0</v>
      </c>
      <c r="AI1289" s="145"/>
      <c r="AJ1289" s="145"/>
      <c r="AK1289" s="144"/>
      <c r="AL1289" s="145"/>
      <c r="AM1289" s="144"/>
      <c r="AN1289" s="144"/>
      <c r="AO1289" s="340"/>
      <c r="AP1289" s="340"/>
      <c r="AQ1289" s="341"/>
      <c r="AR1289" s="341"/>
      <c r="AS1289" s="341"/>
      <c r="AT1289" s="153"/>
      <c r="AU1289" s="144"/>
      <c r="AV1289" s="145"/>
      <c r="AW1289" s="148">
        <v>0</v>
      </c>
      <c r="AX1289" s="148">
        <v>0</v>
      </c>
      <c r="AY1289" s="147"/>
      <c r="AZ1289" s="148"/>
      <c r="BA1289" s="148"/>
      <c r="BB1289" s="147"/>
      <c r="BC1289" s="147"/>
      <c r="BD1289" s="148"/>
      <c r="BE1289" s="148"/>
      <c r="BF1289" s="354">
        <v>0</v>
      </c>
      <c r="BG1289" s="145"/>
      <c r="BH1289" s="148">
        <v>0</v>
      </c>
      <c r="BI1289" s="337"/>
      <c r="BJ1289" s="342"/>
      <c r="BK1289" s="343"/>
      <c r="BL1289" s="147"/>
      <c r="BM1289" s="147"/>
      <c r="BN1289" s="148"/>
      <c r="BO1289" s="148"/>
      <c r="BP1289" s="147"/>
      <c r="BQ1289" s="144">
        <v>0</v>
      </c>
      <c r="BR1289" s="145"/>
      <c r="BS1289" s="145"/>
      <c r="BT1289" s="145"/>
      <c r="BU1289" s="354"/>
      <c r="BV1289" s="144"/>
      <c r="BW1289" s="145"/>
      <c r="BX1289" s="145"/>
      <c r="BY1289" s="144"/>
      <c r="BZ1289" s="144"/>
      <c r="CA1289" s="149">
        <v>0</v>
      </c>
      <c r="CB1289" s="338">
        <v>0</v>
      </c>
      <c r="CC1289" s="88">
        <v>0</v>
      </c>
      <c r="CD1289" s="145"/>
      <c r="CE1289" s="145"/>
      <c r="CF1289" s="146">
        <v>0</v>
      </c>
      <c r="CG1289" s="148"/>
      <c r="CH1289" s="148"/>
      <c r="CI1289" s="337"/>
      <c r="CJ1289" s="147"/>
      <c r="CK1289" s="338"/>
      <c r="CL1289" s="145"/>
      <c r="CM1289" s="145"/>
      <c r="CN1289" s="338"/>
      <c r="CO1289" s="88"/>
    </row>
    <row r="1290" spans="1:93" ht="24" customHeight="1" x14ac:dyDescent="0.3">
      <c r="A1290" s="345" t="s">
        <v>4154</v>
      </c>
      <c r="B1290" s="328" t="s">
        <v>4155</v>
      </c>
      <c r="C1290" s="329" t="s">
        <v>839</v>
      </c>
      <c r="D1290" s="330">
        <f t="shared" si="65"/>
        <v>9</v>
      </c>
      <c r="E1290" s="331">
        <f t="shared" si="66"/>
        <v>6</v>
      </c>
      <c r="F1290" s="331">
        <f t="shared" si="67"/>
        <v>0</v>
      </c>
      <c r="G1290" s="331">
        <f t="shared" si="68"/>
        <v>0</v>
      </c>
      <c r="H1290" s="331">
        <f t="shared" si="69"/>
        <v>0</v>
      </c>
      <c r="I1290" s="331">
        <f t="shared" si="70"/>
        <v>0</v>
      </c>
      <c r="J1290" s="331">
        <f t="shared" si="71"/>
        <v>0</v>
      </c>
      <c r="K1290" s="331">
        <f t="shared" si="72"/>
        <v>0</v>
      </c>
      <c r="L1290" s="331">
        <f t="shared" si="73"/>
        <v>0</v>
      </c>
      <c r="M1290" s="332">
        <f t="shared" si="74"/>
        <v>0</v>
      </c>
      <c r="N1290" s="333">
        <f t="shared" si="75"/>
        <v>15</v>
      </c>
      <c r="O1290" s="334"/>
      <c r="P1290" s="335">
        <f t="shared" si="76"/>
        <v>15</v>
      </c>
      <c r="Q1290" s="336">
        <f t="shared" si="77"/>
        <v>550</v>
      </c>
      <c r="R1290" s="148"/>
      <c r="S1290" s="148"/>
      <c r="T1290" s="337"/>
      <c r="U1290" s="148"/>
      <c r="V1290" s="148"/>
      <c r="W1290" s="337"/>
      <c r="X1290" s="147"/>
      <c r="Y1290" s="148"/>
      <c r="Z1290" s="147"/>
      <c r="AA1290" s="338">
        <v>0</v>
      </c>
      <c r="AB1290" s="339">
        <v>0</v>
      </c>
      <c r="AC1290" s="349">
        <v>0</v>
      </c>
      <c r="AD1290" s="147"/>
      <c r="AE1290" s="148"/>
      <c r="AF1290" s="147">
        <v>9</v>
      </c>
      <c r="AG1290" s="144">
        <v>0</v>
      </c>
      <c r="AH1290" s="144">
        <v>0</v>
      </c>
      <c r="AI1290" s="145"/>
      <c r="AJ1290" s="145"/>
      <c r="AK1290" s="144"/>
      <c r="AL1290" s="145"/>
      <c r="AM1290" s="144"/>
      <c r="AN1290" s="144"/>
      <c r="AO1290" s="340"/>
      <c r="AP1290" s="340"/>
      <c r="AQ1290" s="341"/>
      <c r="AR1290" s="341"/>
      <c r="AS1290" s="341"/>
      <c r="AT1290" s="153"/>
      <c r="AU1290" s="144"/>
      <c r="AV1290" s="145"/>
      <c r="AW1290" s="148">
        <v>0</v>
      </c>
      <c r="AX1290" s="148">
        <v>0</v>
      </c>
      <c r="AY1290" s="147"/>
      <c r="AZ1290" s="148"/>
      <c r="BA1290" s="148"/>
      <c r="BB1290" s="147"/>
      <c r="BC1290" s="147"/>
      <c r="BD1290" s="148"/>
      <c r="BE1290" s="148"/>
      <c r="BF1290" s="354">
        <v>0</v>
      </c>
      <c r="BG1290" s="145"/>
      <c r="BH1290" s="349">
        <v>0</v>
      </c>
      <c r="BI1290" s="337"/>
      <c r="BJ1290" s="342"/>
      <c r="BK1290" s="343"/>
      <c r="BL1290" s="147"/>
      <c r="BM1290" s="147"/>
      <c r="BN1290" s="148"/>
      <c r="BO1290" s="148">
        <v>6</v>
      </c>
      <c r="BP1290" s="147"/>
      <c r="BQ1290" s="144">
        <v>0</v>
      </c>
      <c r="BR1290" s="145"/>
      <c r="BS1290" s="145"/>
      <c r="BT1290" s="145"/>
      <c r="BU1290" s="354"/>
      <c r="BV1290" s="144"/>
      <c r="BW1290" s="145"/>
      <c r="BX1290" s="145"/>
      <c r="BY1290" s="144"/>
      <c r="BZ1290" s="144"/>
      <c r="CA1290" s="149">
        <v>0</v>
      </c>
      <c r="CB1290" s="354">
        <v>0</v>
      </c>
      <c r="CC1290" s="344">
        <v>0</v>
      </c>
      <c r="CD1290" s="145"/>
      <c r="CE1290" s="145"/>
      <c r="CF1290" s="146">
        <v>0</v>
      </c>
      <c r="CG1290" s="148"/>
      <c r="CH1290" s="148"/>
      <c r="CI1290" s="337"/>
      <c r="CJ1290" s="147"/>
      <c r="CK1290" s="354"/>
      <c r="CL1290" s="145"/>
      <c r="CM1290" s="145"/>
      <c r="CN1290" s="354"/>
      <c r="CO1290" s="344"/>
    </row>
    <row r="1291" spans="1:93" ht="24" customHeight="1" x14ac:dyDescent="0.3">
      <c r="A1291" s="327" t="s">
        <v>4156</v>
      </c>
      <c r="B1291" s="328" t="s">
        <v>4157</v>
      </c>
      <c r="C1291" s="329" t="s">
        <v>1236</v>
      </c>
      <c r="D1291" s="330">
        <f t="shared" si="65"/>
        <v>0</v>
      </c>
      <c r="E1291" s="331">
        <f t="shared" si="66"/>
        <v>0</v>
      </c>
      <c r="F1291" s="331">
        <f t="shared" si="67"/>
        <v>0</v>
      </c>
      <c r="G1291" s="331">
        <f t="shared" si="68"/>
        <v>0</v>
      </c>
      <c r="H1291" s="331">
        <f t="shared" si="69"/>
        <v>0</v>
      </c>
      <c r="I1291" s="331">
        <f t="shared" si="70"/>
        <v>0</v>
      </c>
      <c r="J1291" s="331">
        <f t="shared" si="71"/>
        <v>0</v>
      </c>
      <c r="K1291" s="331">
        <f t="shared" si="72"/>
        <v>0</v>
      </c>
      <c r="L1291" s="331">
        <f t="shared" si="73"/>
        <v>0</v>
      </c>
      <c r="M1291" s="332">
        <f t="shared" si="74"/>
        <v>0</v>
      </c>
      <c r="N1291" s="333">
        <f t="shared" si="75"/>
        <v>0</v>
      </c>
      <c r="O1291" s="334"/>
      <c r="P1291" s="335">
        <f t="shared" si="76"/>
        <v>0</v>
      </c>
      <c r="Q1291" s="336" t="str">
        <f t="shared" si="77"/>
        <v/>
      </c>
      <c r="R1291" s="148"/>
      <c r="S1291" s="148"/>
      <c r="T1291" s="350"/>
      <c r="U1291" s="148"/>
      <c r="V1291" s="148"/>
      <c r="W1291" s="350"/>
      <c r="X1291" s="351"/>
      <c r="Y1291" s="148"/>
      <c r="Z1291" s="351"/>
      <c r="AA1291" s="338">
        <v>0</v>
      </c>
      <c r="AB1291" s="339">
        <v>0</v>
      </c>
      <c r="AC1291" s="148">
        <v>0</v>
      </c>
      <c r="AD1291" s="351"/>
      <c r="AE1291" s="148"/>
      <c r="AF1291" s="351"/>
      <c r="AG1291" s="144">
        <v>0</v>
      </c>
      <c r="AH1291" s="144">
        <v>0</v>
      </c>
      <c r="AI1291" s="145"/>
      <c r="AJ1291" s="145"/>
      <c r="AK1291" s="144"/>
      <c r="AL1291" s="145"/>
      <c r="AM1291" s="144"/>
      <c r="AN1291" s="144"/>
      <c r="AO1291" s="340"/>
      <c r="AP1291" s="340"/>
      <c r="AQ1291" s="341"/>
      <c r="AR1291" s="341"/>
      <c r="AS1291" s="341"/>
      <c r="AT1291" s="153"/>
      <c r="AU1291" s="144"/>
      <c r="AV1291" s="145"/>
      <c r="AW1291" s="148">
        <v>0</v>
      </c>
      <c r="AX1291" s="148">
        <v>0</v>
      </c>
      <c r="AY1291" s="351"/>
      <c r="AZ1291" s="148"/>
      <c r="BA1291" s="148"/>
      <c r="BB1291" s="351"/>
      <c r="BC1291" s="351"/>
      <c r="BD1291" s="148"/>
      <c r="BE1291" s="148"/>
      <c r="BF1291" s="338">
        <v>0</v>
      </c>
      <c r="BG1291" s="145"/>
      <c r="BH1291" s="148">
        <v>0</v>
      </c>
      <c r="BI1291" s="350"/>
      <c r="BJ1291" s="360"/>
      <c r="BK1291" s="343"/>
      <c r="BL1291" s="351"/>
      <c r="BM1291" s="351"/>
      <c r="BN1291" s="148"/>
      <c r="BO1291" s="148"/>
      <c r="BP1291" s="351"/>
      <c r="BQ1291" s="144">
        <v>0</v>
      </c>
      <c r="BR1291" s="145"/>
      <c r="BS1291" s="145"/>
      <c r="BT1291" s="145"/>
      <c r="BU1291" s="338"/>
      <c r="BV1291" s="144"/>
      <c r="BW1291" s="145"/>
      <c r="BX1291" s="145"/>
      <c r="BY1291" s="144"/>
      <c r="BZ1291" s="144"/>
      <c r="CA1291" s="355">
        <v>0</v>
      </c>
      <c r="CB1291" s="338">
        <v>0</v>
      </c>
      <c r="CC1291" s="88">
        <v>0</v>
      </c>
      <c r="CD1291" s="145"/>
      <c r="CE1291" s="145"/>
      <c r="CF1291" s="356">
        <v>0</v>
      </c>
      <c r="CG1291" s="349"/>
      <c r="CH1291" s="349"/>
      <c r="CI1291" s="350"/>
      <c r="CJ1291" s="351"/>
      <c r="CK1291" s="338"/>
      <c r="CL1291" s="145"/>
      <c r="CM1291" s="145"/>
      <c r="CN1291" s="338"/>
      <c r="CO1291" s="88"/>
    </row>
    <row r="1292" spans="1:93" ht="24" customHeight="1" x14ac:dyDescent="0.3">
      <c r="A1292" s="345" t="s">
        <v>4158</v>
      </c>
      <c r="B1292" s="328" t="s">
        <v>4159</v>
      </c>
      <c r="C1292" s="329" t="s">
        <v>418</v>
      </c>
      <c r="D1292" s="330">
        <f t="shared" si="65"/>
        <v>0</v>
      </c>
      <c r="E1292" s="331">
        <f t="shared" si="66"/>
        <v>0</v>
      </c>
      <c r="F1292" s="331">
        <f t="shared" si="67"/>
        <v>0</v>
      </c>
      <c r="G1292" s="331">
        <f t="shared" si="68"/>
        <v>0</v>
      </c>
      <c r="H1292" s="331">
        <f t="shared" si="69"/>
        <v>0</v>
      </c>
      <c r="I1292" s="331">
        <f t="shared" si="70"/>
        <v>0</v>
      </c>
      <c r="J1292" s="331">
        <f t="shared" si="71"/>
        <v>0</v>
      </c>
      <c r="K1292" s="331">
        <f t="shared" si="72"/>
        <v>0</v>
      </c>
      <c r="L1292" s="331">
        <f t="shared" si="73"/>
        <v>0</v>
      </c>
      <c r="M1292" s="332">
        <f t="shared" si="74"/>
        <v>0</v>
      </c>
      <c r="N1292" s="333">
        <f t="shared" si="75"/>
        <v>0</v>
      </c>
      <c r="O1292" s="334"/>
      <c r="P1292" s="335">
        <f t="shared" si="76"/>
        <v>0</v>
      </c>
      <c r="Q1292" s="336" t="str">
        <f t="shared" si="77"/>
        <v/>
      </c>
      <c r="R1292" s="148"/>
      <c r="S1292" s="148"/>
      <c r="T1292" s="337"/>
      <c r="U1292" s="148"/>
      <c r="V1292" s="148"/>
      <c r="W1292" s="337"/>
      <c r="X1292" s="147"/>
      <c r="Y1292" s="148"/>
      <c r="Z1292" s="147"/>
      <c r="AA1292" s="338">
        <v>0</v>
      </c>
      <c r="AB1292" s="339">
        <v>0</v>
      </c>
      <c r="AC1292" s="349">
        <v>0</v>
      </c>
      <c r="AD1292" s="147"/>
      <c r="AE1292" s="148"/>
      <c r="AF1292" s="147"/>
      <c r="AG1292" s="88">
        <v>0</v>
      </c>
      <c r="AH1292" s="88">
        <v>0</v>
      </c>
      <c r="AI1292" s="145"/>
      <c r="AJ1292" s="145"/>
      <c r="AK1292" s="88"/>
      <c r="AL1292" s="145"/>
      <c r="AM1292" s="88"/>
      <c r="AN1292" s="88"/>
      <c r="AO1292" s="340"/>
      <c r="AP1292" s="340"/>
      <c r="AQ1292" s="358"/>
      <c r="AR1292" s="358"/>
      <c r="AS1292" s="358"/>
      <c r="AT1292" s="153"/>
      <c r="AU1292" s="88"/>
      <c r="AV1292" s="145"/>
      <c r="AW1292" s="148">
        <v>0</v>
      </c>
      <c r="AX1292" s="148">
        <v>0</v>
      </c>
      <c r="AY1292" s="147"/>
      <c r="AZ1292" s="148"/>
      <c r="BA1292" s="148"/>
      <c r="BB1292" s="147"/>
      <c r="BC1292" s="147"/>
      <c r="BD1292" s="148"/>
      <c r="BE1292" s="148"/>
      <c r="BF1292" s="354">
        <v>0</v>
      </c>
      <c r="BG1292" s="145"/>
      <c r="BH1292" s="148">
        <v>0</v>
      </c>
      <c r="BI1292" s="337"/>
      <c r="BJ1292" s="342"/>
      <c r="BK1292" s="343"/>
      <c r="BL1292" s="147"/>
      <c r="BM1292" s="147"/>
      <c r="BN1292" s="148"/>
      <c r="BO1292" s="148"/>
      <c r="BP1292" s="147"/>
      <c r="BQ1292" s="144">
        <v>0</v>
      </c>
      <c r="BR1292" s="145"/>
      <c r="BS1292" s="145"/>
      <c r="BT1292" s="145"/>
      <c r="BU1292" s="354"/>
      <c r="BV1292" s="144"/>
      <c r="BW1292" s="145"/>
      <c r="BX1292" s="145"/>
      <c r="BY1292" s="88"/>
      <c r="BZ1292" s="88"/>
      <c r="CA1292" s="355">
        <v>0</v>
      </c>
      <c r="CB1292" s="338">
        <v>0</v>
      </c>
      <c r="CC1292" s="344">
        <v>0</v>
      </c>
      <c r="CD1292" s="145"/>
      <c r="CE1292" s="145"/>
      <c r="CF1292" s="356">
        <v>0</v>
      </c>
      <c r="CG1292" s="148"/>
      <c r="CH1292" s="148"/>
      <c r="CI1292" s="337"/>
      <c r="CJ1292" s="147"/>
      <c r="CK1292" s="338"/>
      <c r="CL1292" s="145"/>
      <c r="CM1292" s="145"/>
      <c r="CN1292" s="338"/>
      <c r="CO1292" s="344"/>
    </row>
    <row r="1293" spans="1:93" ht="24" customHeight="1" x14ac:dyDescent="0.3">
      <c r="A1293" s="346" t="s">
        <v>4160</v>
      </c>
      <c r="B1293" s="347" t="s">
        <v>4161</v>
      </c>
      <c r="C1293" s="348" t="s">
        <v>406</v>
      </c>
      <c r="D1293" s="330">
        <f t="shared" si="65"/>
        <v>25</v>
      </c>
      <c r="E1293" s="331">
        <f t="shared" si="66"/>
        <v>12</v>
      </c>
      <c r="F1293" s="331">
        <f t="shared" si="67"/>
        <v>0</v>
      </c>
      <c r="G1293" s="331">
        <f t="shared" si="68"/>
        <v>0</v>
      </c>
      <c r="H1293" s="331">
        <f t="shared" si="69"/>
        <v>0</v>
      </c>
      <c r="I1293" s="331">
        <f t="shared" si="70"/>
        <v>0</v>
      </c>
      <c r="J1293" s="331">
        <f t="shared" si="71"/>
        <v>0</v>
      </c>
      <c r="K1293" s="331">
        <f t="shared" si="72"/>
        <v>0</v>
      </c>
      <c r="L1293" s="331">
        <f t="shared" si="73"/>
        <v>0</v>
      </c>
      <c r="M1293" s="332">
        <f t="shared" si="74"/>
        <v>0</v>
      </c>
      <c r="N1293" s="333">
        <f t="shared" si="75"/>
        <v>37</v>
      </c>
      <c r="O1293" s="334"/>
      <c r="P1293" s="335">
        <f t="shared" si="76"/>
        <v>37</v>
      </c>
      <c r="Q1293" s="336">
        <f t="shared" si="77"/>
        <v>298</v>
      </c>
      <c r="R1293" s="148"/>
      <c r="S1293" s="148"/>
      <c r="T1293" s="337"/>
      <c r="U1293" s="148"/>
      <c r="V1293" s="148"/>
      <c r="W1293" s="337"/>
      <c r="X1293" s="147"/>
      <c r="Y1293" s="148"/>
      <c r="Z1293" s="147"/>
      <c r="AA1293" s="338">
        <v>0</v>
      </c>
      <c r="AB1293" s="339">
        <v>0</v>
      </c>
      <c r="AC1293" s="148">
        <v>0</v>
      </c>
      <c r="AD1293" s="147"/>
      <c r="AE1293" s="148"/>
      <c r="AF1293" s="147">
        <v>12</v>
      </c>
      <c r="AG1293" s="88">
        <v>0</v>
      </c>
      <c r="AH1293" s="88">
        <v>0</v>
      </c>
      <c r="AI1293" s="352"/>
      <c r="AJ1293" s="352"/>
      <c r="AK1293" s="88"/>
      <c r="AL1293" s="352"/>
      <c r="AM1293" s="88"/>
      <c r="AN1293" s="88"/>
      <c r="AO1293" s="353"/>
      <c r="AP1293" s="353"/>
      <c r="AQ1293" s="358"/>
      <c r="AR1293" s="358"/>
      <c r="AS1293" s="358"/>
      <c r="AT1293" s="153"/>
      <c r="AU1293" s="88"/>
      <c r="AV1293" s="352"/>
      <c r="AW1293" s="349">
        <v>0</v>
      </c>
      <c r="AX1293" s="349">
        <v>0</v>
      </c>
      <c r="AY1293" s="147"/>
      <c r="AZ1293" s="349"/>
      <c r="BA1293" s="349"/>
      <c r="BB1293" s="147"/>
      <c r="BC1293" s="147"/>
      <c r="BD1293" s="349"/>
      <c r="BE1293" s="349"/>
      <c r="BF1293" s="338">
        <v>0</v>
      </c>
      <c r="BG1293" s="352"/>
      <c r="BH1293" s="148">
        <v>0</v>
      </c>
      <c r="BI1293" s="337"/>
      <c r="BJ1293" s="342"/>
      <c r="BK1293" s="343"/>
      <c r="BL1293" s="147"/>
      <c r="BM1293" s="147"/>
      <c r="BN1293" s="349"/>
      <c r="BO1293" s="349">
        <v>25</v>
      </c>
      <c r="BP1293" s="147"/>
      <c r="BQ1293" s="144">
        <v>0</v>
      </c>
      <c r="BR1293" s="352"/>
      <c r="BS1293" s="352"/>
      <c r="BT1293" s="352"/>
      <c r="BU1293" s="338"/>
      <c r="BV1293" s="144"/>
      <c r="BW1293" s="352"/>
      <c r="BX1293" s="352"/>
      <c r="BY1293" s="88"/>
      <c r="BZ1293" s="88"/>
      <c r="CA1293" s="149">
        <v>0</v>
      </c>
      <c r="CB1293" s="338">
        <v>0</v>
      </c>
      <c r="CC1293" s="344">
        <v>0</v>
      </c>
      <c r="CD1293" s="352"/>
      <c r="CE1293" s="352"/>
      <c r="CF1293" s="146">
        <v>0</v>
      </c>
      <c r="CG1293" s="148"/>
      <c r="CH1293" s="148"/>
      <c r="CI1293" s="337"/>
      <c r="CJ1293" s="147"/>
      <c r="CK1293" s="338"/>
      <c r="CL1293" s="352"/>
      <c r="CM1293" s="352"/>
      <c r="CN1293" s="338"/>
      <c r="CO1293" s="344"/>
    </row>
    <row r="1294" spans="1:93" ht="24" customHeight="1" x14ac:dyDescent="0.3">
      <c r="A1294" s="327" t="s">
        <v>4162</v>
      </c>
      <c r="B1294" s="328" t="s">
        <v>4163</v>
      </c>
      <c r="C1294" s="329" t="s">
        <v>2177</v>
      </c>
      <c r="D1294" s="330">
        <f t="shared" si="65"/>
        <v>30</v>
      </c>
      <c r="E1294" s="331">
        <f t="shared" si="66"/>
        <v>10</v>
      </c>
      <c r="F1294" s="331">
        <f t="shared" si="67"/>
        <v>0</v>
      </c>
      <c r="G1294" s="331">
        <f t="shared" si="68"/>
        <v>0</v>
      </c>
      <c r="H1294" s="331">
        <f t="shared" si="69"/>
        <v>0</v>
      </c>
      <c r="I1294" s="331">
        <f t="shared" si="70"/>
        <v>0</v>
      </c>
      <c r="J1294" s="331">
        <f t="shared" si="71"/>
        <v>0</v>
      </c>
      <c r="K1294" s="331">
        <f t="shared" si="72"/>
        <v>0</v>
      </c>
      <c r="L1294" s="331">
        <f t="shared" si="73"/>
        <v>0</v>
      </c>
      <c r="M1294" s="332">
        <f t="shared" si="74"/>
        <v>0</v>
      </c>
      <c r="N1294" s="333">
        <f t="shared" si="75"/>
        <v>40</v>
      </c>
      <c r="O1294" s="334"/>
      <c r="P1294" s="335">
        <f t="shared" si="76"/>
        <v>40</v>
      </c>
      <c r="Q1294" s="336">
        <f t="shared" si="77"/>
        <v>271</v>
      </c>
      <c r="R1294" s="148"/>
      <c r="S1294" s="148"/>
      <c r="T1294" s="337"/>
      <c r="U1294" s="148"/>
      <c r="V1294" s="148"/>
      <c r="W1294" s="337"/>
      <c r="X1294" s="147"/>
      <c r="Y1294" s="148"/>
      <c r="Z1294" s="147"/>
      <c r="AA1294" s="338">
        <v>0</v>
      </c>
      <c r="AB1294" s="339">
        <v>0</v>
      </c>
      <c r="AC1294" s="148">
        <v>0</v>
      </c>
      <c r="AD1294" s="147"/>
      <c r="AE1294" s="148"/>
      <c r="AF1294" s="147">
        <v>30</v>
      </c>
      <c r="AG1294" s="144">
        <v>0</v>
      </c>
      <c r="AH1294" s="144">
        <v>0</v>
      </c>
      <c r="AI1294" s="145"/>
      <c r="AJ1294" s="145"/>
      <c r="AK1294" s="144"/>
      <c r="AL1294" s="145"/>
      <c r="AM1294" s="144"/>
      <c r="AN1294" s="144"/>
      <c r="AO1294" s="340"/>
      <c r="AP1294" s="340"/>
      <c r="AQ1294" s="341"/>
      <c r="AR1294" s="341"/>
      <c r="AS1294" s="341"/>
      <c r="AT1294" s="153"/>
      <c r="AU1294" s="144"/>
      <c r="AV1294" s="145"/>
      <c r="AW1294" s="148">
        <v>0</v>
      </c>
      <c r="AX1294" s="148">
        <v>0</v>
      </c>
      <c r="AY1294" s="147"/>
      <c r="AZ1294" s="148"/>
      <c r="BA1294" s="148"/>
      <c r="BB1294" s="147"/>
      <c r="BC1294" s="147"/>
      <c r="BD1294" s="148"/>
      <c r="BE1294" s="148"/>
      <c r="BF1294" s="338">
        <v>0</v>
      </c>
      <c r="BG1294" s="145"/>
      <c r="BH1294" s="148">
        <v>0</v>
      </c>
      <c r="BI1294" s="337"/>
      <c r="BJ1294" s="342"/>
      <c r="BK1294" s="343"/>
      <c r="BL1294" s="147"/>
      <c r="BM1294" s="147"/>
      <c r="BN1294" s="148"/>
      <c r="BO1294" s="148">
        <v>10</v>
      </c>
      <c r="BP1294" s="147"/>
      <c r="BQ1294" s="144">
        <v>0</v>
      </c>
      <c r="BR1294" s="145"/>
      <c r="BS1294" s="145"/>
      <c r="BT1294" s="145"/>
      <c r="BU1294" s="338"/>
      <c r="BV1294" s="144"/>
      <c r="BW1294" s="145"/>
      <c r="BX1294" s="145"/>
      <c r="BY1294" s="144"/>
      <c r="BZ1294" s="144"/>
      <c r="CA1294" s="149">
        <v>0</v>
      </c>
      <c r="CB1294" s="338">
        <v>0</v>
      </c>
      <c r="CC1294" s="344">
        <v>0</v>
      </c>
      <c r="CD1294" s="145"/>
      <c r="CE1294" s="145"/>
      <c r="CF1294" s="146">
        <v>0</v>
      </c>
      <c r="CG1294" s="148"/>
      <c r="CH1294" s="148"/>
      <c r="CI1294" s="337"/>
      <c r="CJ1294" s="147"/>
      <c r="CK1294" s="338"/>
      <c r="CL1294" s="145"/>
      <c r="CM1294" s="145"/>
      <c r="CN1294" s="338"/>
      <c r="CO1294" s="344"/>
    </row>
    <row r="1295" spans="1:93" ht="24" customHeight="1" x14ac:dyDescent="0.3">
      <c r="A1295" s="346" t="s">
        <v>730</v>
      </c>
      <c r="B1295" s="347" t="s">
        <v>731</v>
      </c>
      <c r="C1295" s="348" t="s">
        <v>237</v>
      </c>
      <c r="D1295" s="330">
        <f t="shared" si="65"/>
        <v>12</v>
      </c>
      <c r="E1295" s="331">
        <f t="shared" si="66"/>
        <v>0</v>
      </c>
      <c r="F1295" s="331">
        <f t="shared" si="67"/>
        <v>0</v>
      </c>
      <c r="G1295" s="331">
        <f t="shared" si="68"/>
        <v>0</v>
      </c>
      <c r="H1295" s="331">
        <f t="shared" si="69"/>
        <v>0</v>
      </c>
      <c r="I1295" s="331">
        <f t="shared" si="70"/>
        <v>0</v>
      </c>
      <c r="J1295" s="331">
        <f t="shared" si="71"/>
        <v>0</v>
      </c>
      <c r="K1295" s="331">
        <f t="shared" si="72"/>
        <v>0</v>
      </c>
      <c r="L1295" s="331">
        <f t="shared" si="73"/>
        <v>0</v>
      </c>
      <c r="M1295" s="332">
        <f t="shared" si="74"/>
        <v>0</v>
      </c>
      <c r="N1295" s="333">
        <f t="shared" si="75"/>
        <v>12</v>
      </c>
      <c r="O1295" s="334"/>
      <c r="P1295" s="335">
        <f t="shared" si="76"/>
        <v>12</v>
      </c>
      <c r="Q1295" s="336">
        <f t="shared" si="77"/>
        <v>604</v>
      </c>
      <c r="R1295" s="349"/>
      <c r="S1295" s="349"/>
      <c r="T1295" s="350"/>
      <c r="U1295" s="349"/>
      <c r="V1295" s="349"/>
      <c r="W1295" s="350"/>
      <c r="X1295" s="351"/>
      <c r="Y1295" s="349"/>
      <c r="Z1295" s="351"/>
      <c r="AA1295" s="338">
        <v>0</v>
      </c>
      <c r="AB1295" s="339">
        <v>0</v>
      </c>
      <c r="AC1295" s="148">
        <v>0</v>
      </c>
      <c r="AD1295" s="351"/>
      <c r="AE1295" s="349"/>
      <c r="AF1295" s="351"/>
      <c r="AG1295" s="144">
        <v>0</v>
      </c>
      <c r="AH1295" s="144">
        <v>0</v>
      </c>
      <c r="AI1295" s="352"/>
      <c r="AJ1295" s="352"/>
      <c r="AK1295" s="144"/>
      <c r="AL1295" s="352"/>
      <c r="AM1295" s="144"/>
      <c r="AN1295" s="144"/>
      <c r="AO1295" s="353"/>
      <c r="AP1295" s="353"/>
      <c r="AQ1295" s="341"/>
      <c r="AR1295" s="341"/>
      <c r="AS1295" s="341"/>
      <c r="AT1295" s="153"/>
      <c r="AU1295" s="144"/>
      <c r="AV1295" s="352"/>
      <c r="AW1295" s="349">
        <v>0</v>
      </c>
      <c r="AX1295" s="349">
        <v>0</v>
      </c>
      <c r="AY1295" s="351"/>
      <c r="AZ1295" s="349"/>
      <c r="BA1295" s="349"/>
      <c r="BB1295" s="351"/>
      <c r="BC1295" s="351"/>
      <c r="BD1295" s="349"/>
      <c r="BE1295" s="349"/>
      <c r="BF1295" s="354">
        <v>0</v>
      </c>
      <c r="BG1295" s="352"/>
      <c r="BH1295" s="148">
        <v>0</v>
      </c>
      <c r="BI1295" s="350"/>
      <c r="BJ1295" s="342"/>
      <c r="BK1295" s="343"/>
      <c r="BL1295" s="351"/>
      <c r="BM1295" s="351"/>
      <c r="BN1295" s="349">
        <v>12</v>
      </c>
      <c r="BO1295" s="349"/>
      <c r="BP1295" s="351"/>
      <c r="BQ1295" s="144">
        <v>0</v>
      </c>
      <c r="BR1295" s="352"/>
      <c r="BS1295" s="352"/>
      <c r="BT1295" s="352"/>
      <c r="BU1295" s="354"/>
      <c r="BV1295" s="144"/>
      <c r="BW1295" s="352"/>
      <c r="BX1295" s="352"/>
      <c r="BY1295" s="144"/>
      <c r="BZ1295" s="144"/>
      <c r="CA1295" s="149">
        <v>0</v>
      </c>
      <c r="CB1295" s="338">
        <v>0</v>
      </c>
      <c r="CC1295" s="344">
        <v>0</v>
      </c>
      <c r="CD1295" s="352"/>
      <c r="CE1295" s="352"/>
      <c r="CF1295" s="356">
        <v>0</v>
      </c>
      <c r="CG1295" s="349"/>
      <c r="CH1295" s="349"/>
      <c r="CI1295" s="350"/>
      <c r="CJ1295" s="351"/>
      <c r="CK1295" s="338"/>
      <c r="CL1295" s="352"/>
      <c r="CM1295" s="352"/>
      <c r="CN1295" s="338"/>
      <c r="CO1295" s="344"/>
    </row>
    <row r="1296" spans="1:93" ht="24" customHeight="1" x14ac:dyDescent="0.3">
      <c r="A1296" s="327" t="s">
        <v>4164</v>
      </c>
      <c r="B1296" s="328" t="s">
        <v>4165</v>
      </c>
      <c r="C1296" s="329" t="s">
        <v>2393</v>
      </c>
      <c r="D1296" s="330">
        <f t="shared" si="65"/>
        <v>22</v>
      </c>
      <c r="E1296" s="331">
        <f t="shared" si="66"/>
        <v>12</v>
      </c>
      <c r="F1296" s="331">
        <f t="shared" si="67"/>
        <v>0</v>
      </c>
      <c r="G1296" s="331">
        <f t="shared" si="68"/>
        <v>0</v>
      </c>
      <c r="H1296" s="331">
        <f t="shared" si="69"/>
        <v>0</v>
      </c>
      <c r="I1296" s="331">
        <f t="shared" si="70"/>
        <v>0</v>
      </c>
      <c r="J1296" s="331">
        <f t="shared" si="71"/>
        <v>0</v>
      </c>
      <c r="K1296" s="331">
        <f t="shared" si="72"/>
        <v>0</v>
      </c>
      <c r="L1296" s="331">
        <f t="shared" si="73"/>
        <v>0</v>
      </c>
      <c r="M1296" s="332">
        <f t="shared" si="74"/>
        <v>0</v>
      </c>
      <c r="N1296" s="333">
        <f t="shared" si="75"/>
        <v>34</v>
      </c>
      <c r="O1296" s="334"/>
      <c r="P1296" s="335">
        <f t="shared" si="76"/>
        <v>34</v>
      </c>
      <c r="Q1296" s="336">
        <f t="shared" si="77"/>
        <v>315</v>
      </c>
      <c r="R1296" s="148"/>
      <c r="S1296" s="148"/>
      <c r="T1296" s="337"/>
      <c r="U1296" s="148"/>
      <c r="V1296" s="148"/>
      <c r="W1296" s="337"/>
      <c r="X1296" s="147"/>
      <c r="Y1296" s="148"/>
      <c r="Z1296" s="147"/>
      <c r="AA1296" s="354">
        <v>0</v>
      </c>
      <c r="AB1296" s="357">
        <v>0</v>
      </c>
      <c r="AC1296" s="148">
        <v>0</v>
      </c>
      <c r="AD1296" s="147"/>
      <c r="AE1296" s="148"/>
      <c r="AF1296" s="147">
        <v>22</v>
      </c>
      <c r="AG1296" s="144">
        <v>0</v>
      </c>
      <c r="AH1296" s="144">
        <v>0</v>
      </c>
      <c r="AI1296" s="145"/>
      <c r="AJ1296" s="145"/>
      <c r="AK1296" s="144"/>
      <c r="AL1296" s="145"/>
      <c r="AM1296" s="144"/>
      <c r="AN1296" s="144"/>
      <c r="AO1296" s="340"/>
      <c r="AP1296" s="340"/>
      <c r="AQ1296" s="341"/>
      <c r="AR1296" s="341"/>
      <c r="AS1296" s="341"/>
      <c r="AT1296" s="359"/>
      <c r="AU1296" s="144"/>
      <c r="AV1296" s="145"/>
      <c r="AW1296" s="148">
        <v>0</v>
      </c>
      <c r="AX1296" s="148">
        <v>0</v>
      </c>
      <c r="AY1296" s="147"/>
      <c r="AZ1296" s="148"/>
      <c r="BA1296" s="148"/>
      <c r="BB1296" s="147"/>
      <c r="BC1296" s="147"/>
      <c r="BD1296" s="148"/>
      <c r="BE1296" s="148"/>
      <c r="BF1296" s="338">
        <v>0</v>
      </c>
      <c r="BG1296" s="145"/>
      <c r="BH1296" s="148">
        <v>0</v>
      </c>
      <c r="BI1296" s="337"/>
      <c r="BJ1296" s="342"/>
      <c r="BK1296" s="343"/>
      <c r="BL1296" s="147"/>
      <c r="BM1296" s="147"/>
      <c r="BN1296" s="148"/>
      <c r="BO1296" s="148">
        <v>12</v>
      </c>
      <c r="BP1296" s="147"/>
      <c r="BQ1296" s="144">
        <v>0</v>
      </c>
      <c r="BR1296" s="145"/>
      <c r="BS1296" s="145"/>
      <c r="BT1296" s="145"/>
      <c r="BU1296" s="338"/>
      <c r="BV1296" s="144"/>
      <c r="BW1296" s="145"/>
      <c r="BX1296" s="145"/>
      <c r="BY1296" s="144"/>
      <c r="BZ1296" s="144"/>
      <c r="CA1296" s="149">
        <v>0</v>
      </c>
      <c r="CB1296" s="338">
        <v>0</v>
      </c>
      <c r="CC1296" s="344">
        <v>0</v>
      </c>
      <c r="CD1296" s="145"/>
      <c r="CE1296" s="145"/>
      <c r="CF1296" s="356">
        <v>0</v>
      </c>
      <c r="CG1296" s="148"/>
      <c r="CH1296" s="148"/>
      <c r="CI1296" s="337"/>
      <c r="CJ1296" s="147"/>
      <c r="CK1296" s="338"/>
      <c r="CL1296" s="145"/>
      <c r="CM1296" s="145"/>
      <c r="CN1296" s="338"/>
      <c r="CO1296" s="344"/>
    </row>
    <row r="1297" spans="1:93" ht="24" customHeight="1" x14ac:dyDescent="0.3">
      <c r="A1297" s="327">
        <v>570905</v>
      </c>
      <c r="B1297" s="328" t="s">
        <v>4166</v>
      </c>
      <c r="C1297" s="329" t="s">
        <v>351</v>
      </c>
      <c r="D1297" s="330">
        <f t="shared" si="65"/>
        <v>0</v>
      </c>
      <c r="E1297" s="331">
        <f t="shared" si="66"/>
        <v>0</v>
      </c>
      <c r="F1297" s="331">
        <f t="shared" si="67"/>
        <v>0</v>
      </c>
      <c r="G1297" s="331">
        <f t="shared" si="68"/>
        <v>0</v>
      </c>
      <c r="H1297" s="331">
        <f t="shared" si="69"/>
        <v>0</v>
      </c>
      <c r="I1297" s="331">
        <f t="shared" si="70"/>
        <v>0</v>
      </c>
      <c r="J1297" s="331">
        <f t="shared" si="71"/>
        <v>0</v>
      </c>
      <c r="K1297" s="331">
        <f t="shared" si="72"/>
        <v>0</v>
      </c>
      <c r="L1297" s="331">
        <f t="shared" si="73"/>
        <v>0</v>
      </c>
      <c r="M1297" s="332">
        <f t="shared" si="74"/>
        <v>0</v>
      </c>
      <c r="N1297" s="333">
        <f t="shared" si="75"/>
        <v>0</v>
      </c>
      <c r="O1297" s="334"/>
      <c r="P1297" s="335">
        <f t="shared" si="76"/>
        <v>0</v>
      </c>
      <c r="Q1297" s="336" t="str">
        <f t="shared" si="77"/>
        <v/>
      </c>
      <c r="R1297" s="148"/>
      <c r="S1297" s="148"/>
      <c r="T1297" s="337"/>
      <c r="U1297" s="148"/>
      <c r="V1297" s="148"/>
      <c r="W1297" s="337"/>
      <c r="X1297" s="147"/>
      <c r="Y1297" s="148"/>
      <c r="Z1297" s="147"/>
      <c r="AA1297" s="354">
        <v>0</v>
      </c>
      <c r="AB1297" s="357">
        <v>0</v>
      </c>
      <c r="AC1297" s="148">
        <v>0</v>
      </c>
      <c r="AD1297" s="147"/>
      <c r="AE1297" s="148"/>
      <c r="AF1297" s="147"/>
      <c r="AG1297" s="144">
        <v>0</v>
      </c>
      <c r="AH1297" s="144">
        <v>0</v>
      </c>
      <c r="AI1297" s="145"/>
      <c r="AJ1297" s="145"/>
      <c r="AK1297" s="144"/>
      <c r="AL1297" s="145"/>
      <c r="AM1297" s="144"/>
      <c r="AN1297" s="144"/>
      <c r="AO1297" s="340"/>
      <c r="AP1297" s="340"/>
      <c r="AQ1297" s="341"/>
      <c r="AR1297" s="341"/>
      <c r="AS1297" s="341"/>
      <c r="AT1297" s="359"/>
      <c r="AU1297" s="144"/>
      <c r="AV1297" s="145"/>
      <c r="AW1297" s="148">
        <v>0</v>
      </c>
      <c r="AX1297" s="148">
        <v>0</v>
      </c>
      <c r="AY1297" s="147"/>
      <c r="AZ1297" s="148"/>
      <c r="BA1297" s="148"/>
      <c r="BB1297" s="147"/>
      <c r="BC1297" s="147"/>
      <c r="BD1297" s="148"/>
      <c r="BE1297" s="148"/>
      <c r="BF1297" s="338">
        <v>0</v>
      </c>
      <c r="BG1297" s="145"/>
      <c r="BH1297" s="148">
        <v>0</v>
      </c>
      <c r="BI1297" s="337"/>
      <c r="BJ1297" s="342"/>
      <c r="BK1297" s="343"/>
      <c r="BL1297" s="147"/>
      <c r="BM1297" s="147"/>
      <c r="BN1297" s="148"/>
      <c r="BO1297" s="148"/>
      <c r="BP1297" s="147"/>
      <c r="BQ1297" s="144">
        <v>0</v>
      </c>
      <c r="BR1297" s="145"/>
      <c r="BS1297" s="145"/>
      <c r="BT1297" s="145"/>
      <c r="BU1297" s="338"/>
      <c r="BV1297" s="144"/>
      <c r="BW1297" s="145"/>
      <c r="BX1297" s="145"/>
      <c r="BY1297" s="144"/>
      <c r="BZ1297" s="144"/>
      <c r="CA1297" s="355">
        <v>0</v>
      </c>
      <c r="CB1297" s="338">
        <v>0</v>
      </c>
      <c r="CC1297" s="344">
        <v>0</v>
      </c>
      <c r="CD1297" s="145"/>
      <c r="CE1297" s="145"/>
      <c r="CF1297" s="146">
        <v>0</v>
      </c>
      <c r="CG1297" s="148"/>
      <c r="CH1297" s="148"/>
      <c r="CI1297" s="337"/>
      <c r="CJ1297" s="147"/>
      <c r="CK1297" s="338"/>
      <c r="CL1297" s="145"/>
      <c r="CM1297" s="145"/>
      <c r="CN1297" s="338"/>
      <c r="CO1297" s="344"/>
    </row>
    <row r="1298" spans="1:93" ht="24" customHeight="1" x14ac:dyDescent="0.3">
      <c r="A1298" s="327" t="s">
        <v>4167</v>
      </c>
      <c r="B1298" s="328" t="s">
        <v>4168</v>
      </c>
      <c r="C1298" s="329" t="s">
        <v>1713</v>
      </c>
      <c r="D1298" s="330">
        <f t="shared" si="65"/>
        <v>0</v>
      </c>
      <c r="E1298" s="331">
        <f t="shared" si="66"/>
        <v>0</v>
      </c>
      <c r="F1298" s="331">
        <f t="shared" si="67"/>
        <v>0</v>
      </c>
      <c r="G1298" s="331">
        <f t="shared" si="68"/>
        <v>0</v>
      </c>
      <c r="H1298" s="331">
        <f t="shared" si="69"/>
        <v>0</v>
      </c>
      <c r="I1298" s="331">
        <f t="shared" si="70"/>
        <v>0</v>
      </c>
      <c r="J1298" s="331">
        <f t="shared" si="71"/>
        <v>0</v>
      </c>
      <c r="K1298" s="331">
        <f t="shared" si="72"/>
        <v>0</v>
      </c>
      <c r="L1298" s="331">
        <f t="shared" si="73"/>
        <v>0</v>
      </c>
      <c r="M1298" s="332">
        <f t="shared" si="74"/>
        <v>0</v>
      </c>
      <c r="N1298" s="333">
        <f t="shared" si="75"/>
        <v>0</v>
      </c>
      <c r="O1298" s="334"/>
      <c r="P1298" s="335">
        <f t="shared" si="76"/>
        <v>0</v>
      </c>
      <c r="Q1298" s="336" t="str">
        <f t="shared" si="77"/>
        <v/>
      </c>
      <c r="R1298" s="148"/>
      <c r="S1298" s="148"/>
      <c r="T1298" s="337"/>
      <c r="U1298" s="148"/>
      <c r="V1298" s="148"/>
      <c r="W1298" s="337"/>
      <c r="X1298" s="147"/>
      <c r="Y1298" s="148"/>
      <c r="Z1298" s="147"/>
      <c r="AA1298" s="338">
        <v>0</v>
      </c>
      <c r="AB1298" s="339">
        <v>0</v>
      </c>
      <c r="AC1298" s="148">
        <v>0</v>
      </c>
      <c r="AD1298" s="147"/>
      <c r="AE1298" s="148"/>
      <c r="AF1298" s="147"/>
      <c r="AG1298" s="88">
        <v>0</v>
      </c>
      <c r="AH1298" s="88">
        <v>0</v>
      </c>
      <c r="AI1298" s="145"/>
      <c r="AJ1298" s="145"/>
      <c r="AK1298" s="88"/>
      <c r="AL1298" s="145"/>
      <c r="AM1298" s="88"/>
      <c r="AN1298" s="88"/>
      <c r="AO1298" s="340"/>
      <c r="AP1298" s="340"/>
      <c r="AQ1298" s="358"/>
      <c r="AR1298" s="358"/>
      <c r="AS1298" s="358"/>
      <c r="AT1298" s="153"/>
      <c r="AU1298" s="88"/>
      <c r="AV1298" s="145"/>
      <c r="AW1298" s="148">
        <v>0</v>
      </c>
      <c r="AX1298" s="148">
        <v>0</v>
      </c>
      <c r="AY1298" s="147"/>
      <c r="AZ1298" s="148"/>
      <c r="BA1298" s="148"/>
      <c r="BB1298" s="147"/>
      <c r="BC1298" s="147"/>
      <c r="BD1298" s="148"/>
      <c r="BE1298" s="148"/>
      <c r="BF1298" s="338">
        <v>0</v>
      </c>
      <c r="BG1298" s="145"/>
      <c r="BH1298" s="148">
        <v>0</v>
      </c>
      <c r="BI1298" s="337"/>
      <c r="BJ1298" s="360"/>
      <c r="BK1298" s="343"/>
      <c r="BL1298" s="147"/>
      <c r="BM1298" s="147"/>
      <c r="BN1298" s="148"/>
      <c r="BO1298" s="148"/>
      <c r="BP1298" s="147"/>
      <c r="BQ1298" s="88">
        <v>0</v>
      </c>
      <c r="BR1298" s="352"/>
      <c r="BS1298" s="352"/>
      <c r="BT1298" s="145"/>
      <c r="BU1298" s="338"/>
      <c r="BV1298" s="88"/>
      <c r="BW1298" s="145"/>
      <c r="BX1298" s="145"/>
      <c r="BY1298" s="88"/>
      <c r="BZ1298" s="88"/>
      <c r="CA1298" s="355">
        <v>0</v>
      </c>
      <c r="CB1298" s="338">
        <v>0</v>
      </c>
      <c r="CC1298" s="344">
        <v>0</v>
      </c>
      <c r="CD1298" s="145"/>
      <c r="CE1298" s="145"/>
      <c r="CF1298" s="146">
        <v>0</v>
      </c>
      <c r="CG1298" s="148"/>
      <c r="CH1298" s="148"/>
      <c r="CI1298" s="337"/>
      <c r="CJ1298" s="147"/>
      <c r="CK1298" s="338"/>
      <c r="CL1298" s="145"/>
      <c r="CM1298" s="145"/>
      <c r="CN1298" s="338"/>
      <c r="CO1298" s="344"/>
    </row>
    <row r="1299" spans="1:93" ht="24" customHeight="1" x14ac:dyDescent="0.3">
      <c r="A1299" s="345" t="s">
        <v>1174</v>
      </c>
      <c r="B1299" s="328" t="s">
        <v>1175</v>
      </c>
      <c r="C1299" s="329" t="s">
        <v>809</v>
      </c>
      <c r="D1299" s="330">
        <f t="shared" si="65"/>
        <v>3</v>
      </c>
      <c r="E1299" s="331">
        <f t="shared" si="66"/>
        <v>1</v>
      </c>
      <c r="F1299" s="331">
        <f t="shared" si="67"/>
        <v>1</v>
      </c>
      <c r="G1299" s="331">
        <f t="shared" si="68"/>
        <v>0</v>
      </c>
      <c r="H1299" s="331">
        <f t="shared" si="69"/>
        <v>0</v>
      </c>
      <c r="I1299" s="331">
        <f t="shared" si="70"/>
        <v>0</v>
      </c>
      <c r="J1299" s="331">
        <f t="shared" si="71"/>
        <v>0</v>
      </c>
      <c r="K1299" s="331">
        <f t="shared" si="72"/>
        <v>0</v>
      </c>
      <c r="L1299" s="331">
        <f t="shared" si="73"/>
        <v>0</v>
      </c>
      <c r="M1299" s="332">
        <f t="shared" si="74"/>
        <v>0</v>
      </c>
      <c r="N1299" s="333">
        <f t="shared" si="75"/>
        <v>5</v>
      </c>
      <c r="O1299" s="334"/>
      <c r="P1299" s="335">
        <f t="shared" si="76"/>
        <v>5</v>
      </c>
      <c r="Q1299" s="336">
        <f t="shared" si="77"/>
        <v>814</v>
      </c>
      <c r="R1299" s="349"/>
      <c r="S1299" s="349"/>
      <c r="T1299" s="337"/>
      <c r="U1299" s="349"/>
      <c r="V1299" s="349"/>
      <c r="W1299" s="337"/>
      <c r="X1299" s="147"/>
      <c r="Y1299" s="349"/>
      <c r="Z1299" s="147"/>
      <c r="AA1299" s="354">
        <v>0</v>
      </c>
      <c r="AB1299" s="357">
        <v>0</v>
      </c>
      <c r="AC1299" s="148">
        <v>0</v>
      </c>
      <c r="AD1299" s="147"/>
      <c r="AE1299" s="349"/>
      <c r="AF1299" s="147">
        <v>3</v>
      </c>
      <c r="AG1299" s="88">
        <v>0</v>
      </c>
      <c r="AH1299" s="88">
        <v>0</v>
      </c>
      <c r="AI1299" s="145"/>
      <c r="AJ1299" s="145"/>
      <c r="AK1299" s="88"/>
      <c r="AL1299" s="145"/>
      <c r="AM1299" s="88"/>
      <c r="AN1299" s="88"/>
      <c r="AO1299" s="340"/>
      <c r="AP1299" s="340"/>
      <c r="AQ1299" s="358"/>
      <c r="AR1299" s="358"/>
      <c r="AS1299" s="358"/>
      <c r="AT1299" s="359"/>
      <c r="AU1299" s="88"/>
      <c r="AV1299" s="145"/>
      <c r="AW1299" s="349">
        <v>0</v>
      </c>
      <c r="AX1299" s="349">
        <v>0</v>
      </c>
      <c r="AY1299" s="147">
        <v>1</v>
      </c>
      <c r="AZ1299" s="349"/>
      <c r="BA1299" s="349"/>
      <c r="BB1299" s="147">
        <v>1</v>
      </c>
      <c r="BC1299" s="147"/>
      <c r="BD1299" s="349"/>
      <c r="BE1299" s="349"/>
      <c r="BF1299" s="354">
        <v>0</v>
      </c>
      <c r="BG1299" s="145"/>
      <c r="BH1299" s="148">
        <v>0</v>
      </c>
      <c r="BI1299" s="337"/>
      <c r="BJ1299" s="360"/>
      <c r="BK1299" s="343"/>
      <c r="BL1299" s="147"/>
      <c r="BM1299" s="147"/>
      <c r="BN1299" s="349"/>
      <c r="BO1299" s="349"/>
      <c r="BP1299" s="147"/>
      <c r="BQ1299" s="88">
        <v>0</v>
      </c>
      <c r="BR1299" s="352"/>
      <c r="BS1299" s="352"/>
      <c r="BT1299" s="145"/>
      <c r="BU1299" s="354"/>
      <c r="BV1299" s="88"/>
      <c r="BW1299" s="145"/>
      <c r="BX1299" s="145"/>
      <c r="BY1299" s="88"/>
      <c r="BZ1299" s="88"/>
      <c r="CA1299" s="149">
        <v>0</v>
      </c>
      <c r="CB1299" s="354">
        <v>0</v>
      </c>
      <c r="CC1299" s="344">
        <v>0</v>
      </c>
      <c r="CD1299" s="145"/>
      <c r="CE1299" s="145"/>
      <c r="CF1299" s="146">
        <v>0</v>
      </c>
      <c r="CG1299" s="148"/>
      <c r="CH1299" s="148"/>
      <c r="CI1299" s="337"/>
      <c r="CJ1299" s="147"/>
      <c r="CK1299" s="354"/>
      <c r="CL1299" s="145"/>
      <c r="CM1299" s="145"/>
      <c r="CN1299" s="354"/>
      <c r="CO1299" s="344"/>
    </row>
    <row r="1300" spans="1:93" ht="24" customHeight="1" x14ac:dyDescent="0.3">
      <c r="A1300" s="327" t="s">
        <v>4169</v>
      </c>
      <c r="B1300" s="328" t="s">
        <v>4170</v>
      </c>
      <c r="C1300" s="329" t="s">
        <v>535</v>
      </c>
      <c r="D1300" s="330">
        <f t="shared" si="65"/>
        <v>20</v>
      </c>
      <c r="E1300" s="331">
        <f t="shared" si="66"/>
        <v>0</v>
      </c>
      <c r="F1300" s="331">
        <f t="shared" si="67"/>
        <v>0</v>
      </c>
      <c r="G1300" s="331">
        <f t="shared" si="68"/>
        <v>0</v>
      </c>
      <c r="H1300" s="331">
        <f t="shared" si="69"/>
        <v>0</v>
      </c>
      <c r="I1300" s="331">
        <f t="shared" si="70"/>
        <v>0</v>
      </c>
      <c r="J1300" s="331">
        <f t="shared" si="71"/>
        <v>0</v>
      </c>
      <c r="K1300" s="331">
        <f t="shared" si="72"/>
        <v>0</v>
      </c>
      <c r="L1300" s="331">
        <f t="shared" si="73"/>
        <v>0</v>
      </c>
      <c r="M1300" s="332">
        <f t="shared" si="74"/>
        <v>0</v>
      </c>
      <c r="N1300" s="333">
        <f t="shared" si="75"/>
        <v>20</v>
      </c>
      <c r="O1300" s="334"/>
      <c r="P1300" s="335">
        <f t="shared" si="76"/>
        <v>20</v>
      </c>
      <c r="Q1300" s="336">
        <f t="shared" si="77"/>
        <v>458</v>
      </c>
      <c r="R1300" s="349"/>
      <c r="S1300" s="349"/>
      <c r="T1300" s="337"/>
      <c r="U1300" s="349"/>
      <c r="V1300" s="349"/>
      <c r="W1300" s="337"/>
      <c r="X1300" s="147"/>
      <c r="Y1300" s="349"/>
      <c r="Z1300" s="147"/>
      <c r="AA1300" s="354">
        <v>0</v>
      </c>
      <c r="AB1300" s="357">
        <v>0</v>
      </c>
      <c r="AC1300" s="148">
        <v>0</v>
      </c>
      <c r="AD1300" s="147"/>
      <c r="AE1300" s="349"/>
      <c r="AF1300" s="147">
        <v>20</v>
      </c>
      <c r="AG1300" s="144">
        <v>0</v>
      </c>
      <c r="AH1300" s="144">
        <v>0</v>
      </c>
      <c r="AI1300" s="145"/>
      <c r="AJ1300" s="145"/>
      <c r="AK1300" s="144"/>
      <c r="AL1300" s="145"/>
      <c r="AM1300" s="144"/>
      <c r="AN1300" s="144"/>
      <c r="AO1300" s="340"/>
      <c r="AP1300" s="340"/>
      <c r="AQ1300" s="341"/>
      <c r="AR1300" s="341"/>
      <c r="AS1300" s="341"/>
      <c r="AT1300" s="359"/>
      <c r="AU1300" s="144"/>
      <c r="AV1300" s="145"/>
      <c r="AW1300" s="349">
        <v>0</v>
      </c>
      <c r="AX1300" s="349">
        <v>0</v>
      </c>
      <c r="AY1300" s="147"/>
      <c r="AZ1300" s="349"/>
      <c r="BA1300" s="349"/>
      <c r="BB1300" s="147"/>
      <c r="BC1300" s="147"/>
      <c r="BD1300" s="349"/>
      <c r="BE1300" s="349"/>
      <c r="BF1300" s="338">
        <v>0</v>
      </c>
      <c r="BG1300" s="145"/>
      <c r="BH1300" s="349">
        <v>0</v>
      </c>
      <c r="BI1300" s="337"/>
      <c r="BJ1300" s="360"/>
      <c r="BK1300" s="343"/>
      <c r="BL1300" s="147"/>
      <c r="BM1300" s="147"/>
      <c r="BN1300" s="349"/>
      <c r="BO1300" s="349"/>
      <c r="BP1300" s="147"/>
      <c r="BQ1300" s="144">
        <v>0</v>
      </c>
      <c r="BR1300" s="145"/>
      <c r="BS1300" s="145"/>
      <c r="BT1300" s="145"/>
      <c r="BU1300" s="338"/>
      <c r="BV1300" s="144"/>
      <c r="BW1300" s="145"/>
      <c r="BX1300" s="145"/>
      <c r="BY1300" s="144"/>
      <c r="BZ1300" s="144"/>
      <c r="CA1300" s="355">
        <v>0</v>
      </c>
      <c r="CB1300" s="338">
        <v>0</v>
      </c>
      <c r="CC1300" s="344">
        <v>0</v>
      </c>
      <c r="CD1300" s="145"/>
      <c r="CE1300" s="145"/>
      <c r="CF1300" s="356">
        <v>0</v>
      </c>
      <c r="CG1300" s="148"/>
      <c r="CH1300" s="148"/>
      <c r="CI1300" s="337"/>
      <c r="CJ1300" s="147"/>
      <c r="CK1300" s="338"/>
      <c r="CL1300" s="145"/>
      <c r="CM1300" s="145"/>
      <c r="CN1300" s="338"/>
      <c r="CO1300" s="344"/>
    </row>
    <row r="1301" spans="1:93" ht="24" customHeight="1" x14ac:dyDescent="0.3">
      <c r="A1301" s="327" t="s">
        <v>4171</v>
      </c>
      <c r="B1301" s="328" t="s">
        <v>4172</v>
      </c>
      <c r="C1301" s="329" t="s">
        <v>89</v>
      </c>
      <c r="D1301" s="330">
        <f t="shared" si="65"/>
        <v>0</v>
      </c>
      <c r="E1301" s="331">
        <f t="shared" si="66"/>
        <v>0</v>
      </c>
      <c r="F1301" s="331">
        <f t="shared" si="67"/>
        <v>0</v>
      </c>
      <c r="G1301" s="331">
        <f t="shared" si="68"/>
        <v>0</v>
      </c>
      <c r="H1301" s="331">
        <f t="shared" si="69"/>
        <v>0</v>
      </c>
      <c r="I1301" s="331">
        <f t="shared" si="70"/>
        <v>0</v>
      </c>
      <c r="J1301" s="331">
        <f t="shared" si="71"/>
        <v>0</v>
      </c>
      <c r="K1301" s="331">
        <f t="shared" si="72"/>
        <v>0</v>
      </c>
      <c r="L1301" s="331">
        <f t="shared" si="73"/>
        <v>0</v>
      </c>
      <c r="M1301" s="332">
        <f t="shared" si="74"/>
        <v>0</v>
      </c>
      <c r="N1301" s="333">
        <f t="shared" si="75"/>
        <v>0</v>
      </c>
      <c r="O1301" s="334"/>
      <c r="P1301" s="335">
        <f t="shared" si="76"/>
        <v>0</v>
      </c>
      <c r="Q1301" s="336" t="str">
        <f t="shared" si="77"/>
        <v/>
      </c>
      <c r="R1301" s="148"/>
      <c r="S1301" s="148"/>
      <c r="T1301" s="337"/>
      <c r="U1301" s="148"/>
      <c r="V1301" s="148"/>
      <c r="W1301" s="337"/>
      <c r="X1301" s="147"/>
      <c r="Y1301" s="148"/>
      <c r="Z1301" s="147"/>
      <c r="AA1301" s="338">
        <v>0</v>
      </c>
      <c r="AB1301" s="339">
        <v>0</v>
      </c>
      <c r="AC1301" s="148">
        <v>0</v>
      </c>
      <c r="AD1301" s="147"/>
      <c r="AE1301" s="148"/>
      <c r="AF1301" s="147"/>
      <c r="AG1301" s="144">
        <v>0</v>
      </c>
      <c r="AH1301" s="144">
        <v>0</v>
      </c>
      <c r="AI1301" s="145"/>
      <c r="AJ1301" s="145"/>
      <c r="AK1301" s="144"/>
      <c r="AL1301" s="145"/>
      <c r="AM1301" s="144"/>
      <c r="AN1301" s="144"/>
      <c r="AO1301" s="340"/>
      <c r="AP1301" s="340"/>
      <c r="AQ1301" s="341"/>
      <c r="AR1301" s="341"/>
      <c r="AS1301" s="341"/>
      <c r="AT1301" s="153"/>
      <c r="AU1301" s="144"/>
      <c r="AV1301" s="145"/>
      <c r="AW1301" s="148">
        <v>0</v>
      </c>
      <c r="AX1301" s="148">
        <v>0</v>
      </c>
      <c r="AY1301" s="147"/>
      <c r="AZ1301" s="148"/>
      <c r="BA1301" s="148"/>
      <c r="BB1301" s="147"/>
      <c r="BC1301" s="147"/>
      <c r="BD1301" s="148"/>
      <c r="BE1301" s="148"/>
      <c r="BF1301" s="338">
        <v>0</v>
      </c>
      <c r="BG1301" s="145"/>
      <c r="BH1301" s="349">
        <v>0</v>
      </c>
      <c r="BI1301" s="337"/>
      <c r="BJ1301" s="342"/>
      <c r="BK1301" s="343"/>
      <c r="BL1301" s="147"/>
      <c r="BM1301" s="147"/>
      <c r="BN1301" s="148"/>
      <c r="BO1301" s="148"/>
      <c r="BP1301" s="147"/>
      <c r="BQ1301" s="88">
        <v>0</v>
      </c>
      <c r="BR1301" s="352"/>
      <c r="BS1301" s="352"/>
      <c r="BT1301" s="145"/>
      <c r="BU1301" s="338"/>
      <c r="BV1301" s="88"/>
      <c r="BW1301" s="145"/>
      <c r="BX1301" s="145"/>
      <c r="BY1301" s="144"/>
      <c r="BZ1301" s="144"/>
      <c r="CA1301" s="149">
        <v>0</v>
      </c>
      <c r="CB1301" s="354">
        <v>0</v>
      </c>
      <c r="CC1301" s="344">
        <v>0</v>
      </c>
      <c r="CD1301" s="145"/>
      <c r="CE1301" s="145"/>
      <c r="CF1301" s="356">
        <v>0</v>
      </c>
      <c r="CG1301" s="148"/>
      <c r="CH1301" s="148"/>
      <c r="CI1301" s="337"/>
      <c r="CJ1301" s="147"/>
      <c r="CK1301" s="354"/>
      <c r="CL1301" s="145"/>
      <c r="CM1301" s="145"/>
      <c r="CN1301" s="354"/>
      <c r="CO1301" s="344"/>
    </row>
    <row r="1302" spans="1:93" ht="24" customHeight="1" x14ac:dyDescent="0.3">
      <c r="A1302" s="327" t="s">
        <v>4173</v>
      </c>
      <c r="B1302" s="328" t="s">
        <v>4174</v>
      </c>
      <c r="C1302" s="329" t="s">
        <v>1884</v>
      </c>
      <c r="D1302" s="330">
        <f t="shared" si="65"/>
        <v>9</v>
      </c>
      <c r="E1302" s="331">
        <f t="shared" si="66"/>
        <v>3</v>
      </c>
      <c r="F1302" s="331">
        <f t="shared" si="67"/>
        <v>0</v>
      </c>
      <c r="G1302" s="331">
        <f t="shared" si="68"/>
        <v>0</v>
      </c>
      <c r="H1302" s="331">
        <f t="shared" si="69"/>
        <v>0</v>
      </c>
      <c r="I1302" s="331">
        <f t="shared" si="70"/>
        <v>0</v>
      </c>
      <c r="J1302" s="331">
        <f t="shared" si="71"/>
        <v>0</v>
      </c>
      <c r="K1302" s="331">
        <f t="shared" si="72"/>
        <v>0</v>
      </c>
      <c r="L1302" s="331">
        <f t="shared" si="73"/>
        <v>0</v>
      </c>
      <c r="M1302" s="332">
        <f t="shared" si="74"/>
        <v>0</v>
      </c>
      <c r="N1302" s="333">
        <f t="shared" si="75"/>
        <v>12</v>
      </c>
      <c r="O1302" s="334"/>
      <c r="P1302" s="335">
        <f t="shared" si="76"/>
        <v>12</v>
      </c>
      <c r="Q1302" s="336">
        <f t="shared" si="77"/>
        <v>604</v>
      </c>
      <c r="R1302" s="349"/>
      <c r="S1302" s="349"/>
      <c r="T1302" s="350"/>
      <c r="U1302" s="349"/>
      <c r="V1302" s="349"/>
      <c r="W1302" s="350"/>
      <c r="X1302" s="351"/>
      <c r="Y1302" s="349"/>
      <c r="Z1302" s="351"/>
      <c r="AA1302" s="338">
        <v>0</v>
      </c>
      <c r="AB1302" s="339">
        <v>0</v>
      </c>
      <c r="AC1302" s="148">
        <v>0</v>
      </c>
      <c r="AD1302" s="351"/>
      <c r="AE1302" s="349"/>
      <c r="AF1302" s="351">
        <v>3</v>
      </c>
      <c r="AG1302" s="88">
        <v>0</v>
      </c>
      <c r="AH1302" s="88">
        <v>0</v>
      </c>
      <c r="AI1302" s="145"/>
      <c r="AJ1302" s="145"/>
      <c r="AK1302" s="88"/>
      <c r="AL1302" s="145"/>
      <c r="AM1302" s="88"/>
      <c r="AN1302" s="88"/>
      <c r="AO1302" s="340"/>
      <c r="AP1302" s="340"/>
      <c r="AQ1302" s="358"/>
      <c r="AR1302" s="358"/>
      <c r="AS1302" s="358"/>
      <c r="AT1302" s="153"/>
      <c r="AU1302" s="88"/>
      <c r="AV1302" s="145"/>
      <c r="AW1302" s="148">
        <v>0</v>
      </c>
      <c r="AX1302" s="148">
        <v>0</v>
      </c>
      <c r="AY1302" s="351"/>
      <c r="AZ1302" s="148"/>
      <c r="BA1302" s="148"/>
      <c r="BB1302" s="351"/>
      <c r="BC1302" s="351"/>
      <c r="BD1302" s="148"/>
      <c r="BE1302" s="148"/>
      <c r="BF1302" s="338">
        <v>0</v>
      </c>
      <c r="BG1302" s="145"/>
      <c r="BH1302" s="148">
        <v>0</v>
      </c>
      <c r="BI1302" s="350"/>
      <c r="BJ1302" s="360"/>
      <c r="BK1302" s="343"/>
      <c r="BL1302" s="351"/>
      <c r="BM1302" s="351"/>
      <c r="BN1302" s="148"/>
      <c r="BO1302" s="148">
        <v>9</v>
      </c>
      <c r="BP1302" s="351"/>
      <c r="BQ1302" s="144">
        <v>0</v>
      </c>
      <c r="BR1302" s="145"/>
      <c r="BS1302" s="145"/>
      <c r="BT1302" s="145"/>
      <c r="BU1302" s="338"/>
      <c r="BV1302" s="144"/>
      <c r="BW1302" s="145"/>
      <c r="BX1302" s="145"/>
      <c r="BY1302" s="88"/>
      <c r="BZ1302" s="88"/>
      <c r="CA1302" s="149">
        <v>0</v>
      </c>
      <c r="CB1302" s="338">
        <v>0</v>
      </c>
      <c r="CC1302" s="88">
        <v>0</v>
      </c>
      <c r="CD1302" s="145"/>
      <c r="CE1302" s="145"/>
      <c r="CF1302" s="146">
        <v>0</v>
      </c>
      <c r="CG1302" s="349"/>
      <c r="CH1302" s="349"/>
      <c r="CI1302" s="350"/>
      <c r="CJ1302" s="351"/>
      <c r="CK1302" s="338"/>
      <c r="CL1302" s="145"/>
      <c r="CM1302" s="145"/>
      <c r="CN1302" s="338"/>
      <c r="CO1302" s="88"/>
    </row>
    <row r="1303" spans="1:93" ht="24" customHeight="1" x14ac:dyDescent="0.3">
      <c r="A1303" s="345" t="s">
        <v>732</v>
      </c>
      <c r="B1303" s="328" t="s">
        <v>733</v>
      </c>
      <c r="C1303" s="329" t="s">
        <v>411</v>
      </c>
      <c r="D1303" s="330">
        <f t="shared" si="65"/>
        <v>0</v>
      </c>
      <c r="E1303" s="331">
        <f t="shared" si="66"/>
        <v>0</v>
      </c>
      <c r="F1303" s="331">
        <f t="shared" si="67"/>
        <v>0</v>
      </c>
      <c r="G1303" s="331">
        <f t="shared" si="68"/>
        <v>0</v>
      </c>
      <c r="H1303" s="331">
        <f t="shared" si="69"/>
        <v>0</v>
      </c>
      <c r="I1303" s="331">
        <f t="shared" si="70"/>
        <v>0</v>
      </c>
      <c r="J1303" s="331">
        <f t="shared" si="71"/>
        <v>0</v>
      </c>
      <c r="K1303" s="331">
        <f t="shared" si="72"/>
        <v>0</v>
      </c>
      <c r="L1303" s="331">
        <f t="shared" si="73"/>
        <v>0</v>
      </c>
      <c r="M1303" s="332">
        <f t="shared" si="74"/>
        <v>0</v>
      </c>
      <c r="N1303" s="333">
        <f t="shared" si="75"/>
        <v>0</v>
      </c>
      <c r="O1303" s="334"/>
      <c r="P1303" s="335">
        <f t="shared" si="76"/>
        <v>0</v>
      </c>
      <c r="Q1303" s="336" t="str">
        <f t="shared" si="77"/>
        <v/>
      </c>
      <c r="R1303" s="148"/>
      <c r="S1303" s="148"/>
      <c r="T1303" s="350"/>
      <c r="U1303" s="148"/>
      <c r="V1303" s="148"/>
      <c r="W1303" s="350"/>
      <c r="X1303" s="351"/>
      <c r="Y1303" s="148"/>
      <c r="Z1303" s="351"/>
      <c r="AA1303" s="338">
        <v>0</v>
      </c>
      <c r="AB1303" s="339">
        <v>0</v>
      </c>
      <c r="AC1303" s="349">
        <v>0</v>
      </c>
      <c r="AD1303" s="351"/>
      <c r="AE1303" s="148"/>
      <c r="AF1303" s="351"/>
      <c r="AG1303" s="144">
        <v>0</v>
      </c>
      <c r="AH1303" s="144">
        <v>0</v>
      </c>
      <c r="AI1303" s="145"/>
      <c r="AJ1303" s="145"/>
      <c r="AK1303" s="144"/>
      <c r="AL1303" s="145"/>
      <c r="AM1303" s="144"/>
      <c r="AN1303" s="144"/>
      <c r="AO1303" s="340"/>
      <c r="AP1303" s="340"/>
      <c r="AQ1303" s="341"/>
      <c r="AR1303" s="341"/>
      <c r="AS1303" s="341"/>
      <c r="AT1303" s="153"/>
      <c r="AU1303" s="144"/>
      <c r="AV1303" s="145"/>
      <c r="AW1303" s="148">
        <v>0</v>
      </c>
      <c r="AX1303" s="148">
        <v>0</v>
      </c>
      <c r="AY1303" s="351"/>
      <c r="AZ1303" s="148"/>
      <c r="BA1303" s="148"/>
      <c r="BB1303" s="351"/>
      <c r="BC1303" s="351"/>
      <c r="BD1303" s="148"/>
      <c r="BE1303" s="148"/>
      <c r="BF1303" s="338">
        <v>0</v>
      </c>
      <c r="BG1303" s="145"/>
      <c r="BH1303" s="349">
        <v>0</v>
      </c>
      <c r="BI1303" s="350"/>
      <c r="BJ1303" s="342"/>
      <c r="BK1303" s="343"/>
      <c r="BL1303" s="351"/>
      <c r="BM1303" s="351"/>
      <c r="BN1303" s="148"/>
      <c r="BO1303" s="148"/>
      <c r="BP1303" s="351"/>
      <c r="BQ1303" s="88">
        <v>0</v>
      </c>
      <c r="BR1303" s="352"/>
      <c r="BS1303" s="352"/>
      <c r="BT1303" s="145"/>
      <c r="BU1303" s="338"/>
      <c r="BV1303" s="88"/>
      <c r="BW1303" s="145"/>
      <c r="BX1303" s="145"/>
      <c r="BY1303" s="144"/>
      <c r="BZ1303" s="144"/>
      <c r="CA1303" s="149">
        <v>0</v>
      </c>
      <c r="CB1303" s="338">
        <v>0</v>
      </c>
      <c r="CC1303" s="344">
        <v>0</v>
      </c>
      <c r="CD1303" s="145"/>
      <c r="CE1303" s="145"/>
      <c r="CF1303" s="356">
        <v>0</v>
      </c>
      <c r="CG1303" s="349"/>
      <c r="CH1303" s="349"/>
      <c r="CI1303" s="350"/>
      <c r="CJ1303" s="351"/>
      <c r="CK1303" s="338"/>
      <c r="CL1303" s="145"/>
      <c r="CM1303" s="145"/>
      <c r="CN1303" s="338"/>
      <c r="CO1303" s="344"/>
    </row>
    <row r="1304" spans="1:93" ht="24" customHeight="1" x14ac:dyDescent="0.3">
      <c r="A1304" s="345" t="s">
        <v>4175</v>
      </c>
      <c r="B1304" s="328" t="s">
        <v>4176</v>
      </c>
      <c r="C1304" s="329" t="s">
        <v>2391</v>
      </c>
      <c r="D1304" s="330">
        <f t="shared" si="65"/>
        <v>0</v>
      </c>
      <c r="E1304" s="331">
        <f t="shared" si="66"/>
        <v>0</v>
      </c>
      <c r="F1304" s="331">
        <f t="shared" si="67"/>
        <v>0</v>
      </c>
      <c r="G1304" s="331">
        <f t="shared" si="68"/>
        <v>0</v>
      </c>
      <c r="H1304" s="331">
        <f t="shared" si="69"/>
        <v>0</v>
      </c>
      <c r="I1304" s="331">
        <f t="shared" si="70"/>
        <v>0</v>
      </c>
      <c r="J1304" s="331">
        <f t="shared" si="71"/>
        <v>0</v>
      </c>
      <c r="K1304" s="331">
        <f t="shared" si="72"/>
        <v>0</v>
      </c>
      <c r="L1304" s="331">
        <f t="shared" si="73"/>
        <v>0</v>
      </c>
      <c r="M1304" s="332">
        <f t="shared" si="74"/>
        <v>0</v>
      </c>
      <c r="N1304" s="333">
        <f t="shared" si="75"/>
        <v>0</v>
      </c>
      <c r="O1304" s="334"/>
      <c r="P1304" s="335">
        <f t="shared" si="76"/>
        <v>0</v>
      </c>
      <c r="Q1304" s="336" t="str">
        <f t="shared" si="77"/>
        <v/>
      </c>
      <c r="R1304" s="148"/>
      <c r="S1304" s="148"/>
      <c r="T1304" s="337"/>
      <c r="U1304" s="148"/>
      <c r="V1304" s="148"/>
      <c r="W1304" s="337"/>
      <c r="X1304" s="147"/>
      <c r="Y1304" s="148"/>
      <c r="Z1304" s="147"/>
      <c r="AA1304" s="338">
        <v>0</v>
      </c>
      <c r="AB1304" s="339">
        <v>0</v>
      </c>
      <c r="AC1304" s="148">
        <v>0</v>
      </c>
      <c r="AD1304" s="147"/>
      <c r="AE1304" s="148"/>
      <c r="AF1304" s="147"/>
      <c r="AG1304" s="144">
        <v>0</v>
      </c>
      <c r="AH1304" s="144">
        <v>0</v>
      </c>
      <c r="AI1304" s="145"/>
      <c r="AJ1304" s="145"/>
      <c r="AK1304" s="144"/>
      <c r="AL1304" s="145"/>
      <c r="AM1304" s="144"/>
      <c r="AN1304" s="144"/>
      <c r="AO1304" s="340"/>
      <c r="AP1304" s="340"/>
      <c r="AQ1304" s="341"/>
      <c r="AR1304" s="341"/>
      <c r="AS1304" s="341"/>
      <c r="AT1304" s="153"/>
      <c r="AU1304" s="144"/>
      <c r="AV1304" s="145"/>
      <c r="AW1304" s="349">
        <v>0</v>
      </c>
      <c r="AX1304" s="349">
        <v>0</v>
      </c>
      <c r="AY1304" s="147"/>
      <c r="AZ1304" s="349"/>
      <c r="BA1304" s="349"/>
      <c r="BB1304" s="147"/>
      <c r="BC1304" s="147"/>
      <c r="BD1304" s="349"/>
      <c r="BE1304" s="349"/>
      <c r="BF1304" s="338">
        <v>0</v>
      </c>
      <c r="BG1304" s="145"/>
      <c r="BH1304" s="148">
        <v>0</v>
      </c>
      <c r="BI1304" s="337"/>
      <c r="BJ1304" s="342"/>
      <c r="BK1304" s="343"/>
      <c r="BL1304" s="147"/>
      <c r="BM1304" s="147"/>
      <c r="BN1304" s="349"/>
      <c r="BO1304" s="349"/>
      <c r="BP1304" s="147"/>
      <c r="BQ1304" s="144">
        <v>0</v>
      </c>
      <c r="BR1304" s="145"/>
      <c r="BS1304" s="145"/>
      <c r="BT1304" s="145"/>
      <c r="BU1304" s="338"/>
      <c r="BV1304" s="144"/>
      <c r="BW1304" s="145"/>
      <c r="BX1304" s="145"/>
      <c r="BY1304" s="144"/>
      <c r="BZ1304" s="144"/>
      <c r="CA1304" s="149">
        <v>0</v>
      </c>
      <c r="CB1304" s="354">
        <v>0</v>
      </c>
      <c r="CC1304" s="344">
        <v>0</v>
      </c>
      <c r="CD1304" s="145"/>
      <c r="CE1304" s="145"/>
      <c r="CF1304" s="356">
        <v>0</v>
      </c>
      <c r="CG1304" s="148"/>
      <c r="CH1304" s="148"/>
      <c r="CI1304" s="337"/>
      <c r="CJ1304" s="147"/>
      <c r="CK1304" s="354"/>
      <c r="CL1304" s="145"/>
      <c r="CM1304" s="145"/>
      <c r="CN1304" s="354"/>
      <c r="CO1304" s="344"/>
    </row>
    <row r="1305" spans="1:93" ht="24" customHeight="1" x14ac:dyDescent="0.3">
      <c r="A1305" s="345" t="s">
        <v>1608</v>
      </c>
      <c r="B1305" s="328" t="s">
        <v>1609</v>
      </c>
      <c r="C1305" s="329" t="s">
        <v>155</v>
      </c>
      <c r="D1305" s="330">
        <f t="shared" si="65"/>
        <v>40</v>
      </c>
      <c r="E1305" s="331">
        <f t="shared" si="66"/>
        <v>0</v>
      </c>
      <c r="F1305" s="331">
        <f t="shared" si="67"/>
        <v>0</v>
      </c>
      <c r="G1305" s="331">
        <f t="shared" si="68"/>
        <v>0</v>
      </c>
      <c r="H1305" s="331">
        <f t="shared" si="69"/>
        <v>0</v>
      </c>
      <c r="I1305" s="331">
        <f t="shared" si="70"/>
        <v>0</v>
      </c>
      <c r="J1305" s="331">
        <f t="shared" si="71"/>
        <v>0</v>
      </c>
      <c r="K1305" s="331">
        <f t="shared" si="72"/>
        <v>0</v>
      </c>
      <c r="L1305" s="331">
        <f t="shared" si="73"/>
        <v>0</v>
      </c>
      <c r="M1305" s="332">
        <f t="shared" si="74"/>
        <v>0</v>
      </c>
      <c r="N1305" s="333">
        <f t="shared" si="75"/>
        <v>40</v>
      </c>
      <c r="O1305" s="334"/>
      <c r="P1305" s="335">
        <f t="shared" si="76"/>
        <v>40</v>
      </c>
      <c r="Q1305" s="336">
        <f t="shared" si="77"/>
        <v>271</v>
      </c>
      <c r="R1305" s="349"/>
      <c r="S1305" s="349"/>
      <c r="T1305" s="337"/>
      <c r="U1305" s="349"/>
      <c r="V1305" s="349"/>
      <c r="W1305" s="337"/>
      <c r="X1305" s="147"/>
      <c r="Y1305" s="349"/>
      <c r="Z1305" s="147"/>
      <c r="AA1305" s="338">
        <v>0</v>
      </c>
      <c r="AB1305" s="339">
        <v>0</v>
      </c>
      <c r="AC1305" s="349">
        <v>0</v>
      </c>
      <c r="AD1305" s="147"/>
      <c r="AE1305" s="349"/>
      <c r="AF1305" s="147"/>
      <c r="AG1305" s="144">
        <v>0</v>
      </c>
      <c r="AH1305" s="144">
        <v>0</v>
      </c>
      <c r="AI1305" s="145"/>
      <c r="AJ1305" s="145"/>
      <c r="AK1305" s="144"/>
      <c r="AL1305" s="145"/>
      <c r="AM1305" s="144"/>
      <c r="AN1305" s="144"/>
      <c r="AO1305" s="340"/>
      <c r="AP1305" s="340"/>
      <c r="AQ1305" s="341"/>
      <c r="AR1305" s="341"/>
      <c r="AS1305" s="341"/>
      <c r="AT1305" s="153"/>
      <c r="AU1305" s="144"/>
      <c r="AV1305" s="145"/>
      <c r="AW1305" s="349">
        <v>0</v>
      </c>
      <c r="AX1305" s="349">
        <v>0</v>
      </c>
      <c r="AY1305" s="147"/>
      <c r="AZ1305" s="349"/>
      <c r="BA1305" s="349"/>
      <c r="BB1305" s="147"/>
      <c r="BC1305" s="147"/>
      <c r="BD1305" s="349"/>
      <c r="BE1305" s="349"/>
      <c r="BF1305" s="338">
        <v>0</v>
      </c>
      <c r="BG1305" s="145"/>
      <c r="BH1305" s="148">
        <v>0</v>
      </c>
      <c r="BI1305" s="337"/>
      <c r="BJ1305" s="342"/>
      <c r="BK1305" s="343"/>
      <c r="BL1305" s="147"/>
      <c r="BM1305" s="147"/>
      <c r="BN1305" s="349"/>
      <c r="BO1305" s="349"/>
      <c r="BP1305" s="147"/>
      <c r="BQ1305" s="144">
        <v>0</v>
      </c>
      <c r="BR1305" s="145"/>
      <c r="BS1305" s="145"/>
      <c r="BT1305" s="145"/>
      <c r="BU1305" s="338"/>
      <c r="BV1305" s="144"/>
      <c r="BW1305" s="145"/>
      <c r="BX1305" s="145"/>
      <c r="BY1305" s="144"/>
      <c r="BZ1305" s="144"/>
      <c r="CA1305" s="149">
        <v>0</v>
      </c>
      <c r="CB1305" s="338">
        <v>0</v>
      </c>
      <c r="CC1305" s="88">
        <v>0</v>
      </c>
      <c r="CD1305" s="145"/>
      <c r="CE1305" s="145"/>
      <c r="CF1305" s="146">
        <v>0</v>
      </c>
      <c r="CG1305" s="148"/>
      <c r="CH1305" s="148"/>
      <c r="CI1305" s="337"/>
      <c r="CJ1305" s="147"/>
      <c r="CK1305" s="338"/>
      <c r="CL1305" s="145"/>
      <c r="CM1305" s="145">
        <v>40</v>
      </c>
      <c r="CN1305" s="338"/>
      <c r="CO1305" s="88"/>
    </row>
    <row r="1306" spans="1:93" ht="24" customHeight="1" x14ac:dyDescent="0.3">
      <c r="A1306" s="327" t="s">
        <v>4177</v>
      </c>
      <c r="B1306" s="328" t="s">
        <v>4178</v>
      </c>
      <c r="C1306" s="329" t="s">
        <v>509</v>
      </c>
      <c r="D1306" s="330">
        <f t="shared" si="65"/>
        <v>0</v>
      </c>
      <c r="E1306" s="331">
        <f t="shared" si="66"/>
        <v>0</v>
      </c>
      <c r="F1306" s="331">
        <f t="shared" si="67"/>
        <v>0</v>
      </c>
      <c r="G1306" s="331">
        <f t="shared" si="68"/>
        <v>0</v>
      </c>
      <c r="H1306" s="331">
        <f t="shared" si="69"/>
        <v>0</v>
      </c>
      <c r="I1306" s="331">
        <f t="shared" si="70"/>
        <v>0</v>
      </c>
      <c r="J1306" s="331">
        <f t="shared" si="71"/>
        <v>0</v>
      </c>
      <c r="K1306" s="331">
        <f t="shared" si="72"/>
        <v>0</v>
      </c>
      <c r="L1306" s="331">
        <f t="shared" si="73"/>
        <v>0</v>
      </c>
      <c r="M1306" s="332">
        <f t="shared" si="74"/>
        <v>0</v>
      </c>
      <c r="N1306" s="333">
        <f t="shared" si="75"/>
        <v>0</v>
      </c>
      <c r="O1306" s="334"/>
      <c r="P1306" s="335">
        <f t="shared" si="76"/>
        <v>0</v>
      </c>
      <c r="Q1306" s="336" t="str">
        <f t="shared" si="77"/>
        <v/>
      </c>
      <c r="R1306" s="148"/>
      <c r="S1306" s="148"/>
      <c r="T1306" s="350"/>
      <c r="U1306" s="148"/>
      <c r="V1306" s="148"/>
      <c r="W1306" s="350"/>
      <c r="X1306" s="351"/>
      <c r="Y1306" s="148"/>
      <c r="Z1306" s="351"/>
      <c r="AA1306" s="338">
        <v>0</v>
      </c>
      <c r="AB1306" s="339">
        <v>0</v>
      </c>
      <c r="AC1306" s="148">
        <v>0</v>
      </c>
      <c r="AD1306" s="351"/>
      <c r="AE1306" s="148"/>
      <c r="AF1306" s="351"/>
      <c r="AG1306" s="144">
        <v>0</v>
      </c>
      <c r="AH1306" s="144">
        <v>0</v>
      </c>
      <c r="AI1306" s="145"/>
      <c r="AJ1306" s="145"/>
      <c r="AK1306" s="144"/>
      <c r="AL1306" s="145"/>
      <c r="AM1306" s="144"/>
      <c r="AN1306" s="144"/>
      <c r="AO1306" s="340"/>
      <c r="AP1306" s="340"/>
      <c r="AQ1306" s="341"/>
      <c r="AR1306" s="341"/>
      <c r="AS1306" s="341"/>
      <c r="AT1306" s="153"/>
      <c r="AU1306" s="144"/>
      <c r="AV1306" s="145"/>
      <c r="AW1306" s="148">
        <v>0</v>
      </c>
      <c r="AX1306" s="148">
        <v>0</v>
      </c>
      <c r="AY1306" s="351"/>
      <c r="AZ1306" s="148"/>
      <c r="BA1306" s="148"/>
      <c r="BB1306" s="351"/>
      <c r="BC1306" s="351"/>
      <c r="BD1306" s="148"/>
      <c r="BE1306" s="148"/>
      <c r="BF1306" s="354">
        <v>0</v>
      </c>
      <c r="BG1306" s="145"/>
      <c r="BH1306" s="148">
        <v>0</v>
      </c>
      <c r="BI1306" s="350"/>
      <c r="BJ1306" s="342"/>
      <c r="BK1306" s="343"/>
      <c r="BL1306" s="351"/>
      <c r="BM1306" s="351"/>
      <c r="BN1306" s="148"/>
      <c r="BO1306" s="148"/>
      <c r="BP1306" s="351"/>
      <c r="BQ1306" s="144">
        <v>0</v>
      </c>
      <c r="BR1306" s="145"/>
      <c r="BS1306" s="145"/>
      <c r="BT1306" s="145"/>
      <c r="BU1306" s="354"/>
      <c r="BV1306" s="144"/>
      <c r="BW1306" s="145"/>
      <c r="BX1306" s="145"/>
      <c r="BY1306" s="144"/>
      <c r="BZ1306" s="144"/>
      <c r="CA1306" s="149">
        <v>0</v>
      </c>
      <c r="CB1306" s="338">
        <v>0</v>
      </c>
      <c r="CC1306" s="344">
        <v>0</v>
      </c>
      <c r="CD1306" s="145"/>
      <c r="CE1306" s="145"/>
      <c r="CF1306" s="356">
        <v>0</v>
      </c>
      <c r="CG1306" s="349"/>
      <c r="CH1306" s="349"/>
      <c r="CI1306" s="350"/>
      <c r="CJ1306" s="351"/>
      <c r="CK1306" s="338"/>
      <c r="CL1306" s="145"/>
      <c r="CM1306" s="145"/>
      <c r="CN1306" s="338"/>
      <c r="CO1306" s="344"/>
    </row>
    <row r="1307" spans="1:93" ht="24" customHeight="1" x14ac:dyDescent="0.3">
      <c r="A1307" s="345" t="s">
        <v>4179</v>
      </c>
      <c r="B1307" s="328" t="s">
        <v>4178</v>
      </c>
      <c r="C1307" s="329" t="s">
        <v>2107</v>
      </c>
      <c r="D1307" s="330">
        <f t="shared" si="65"/>
        <v>0</v>
      </c>
      <c r="E1307" s="331">
        <f t="shared" si="66"/>
        <v>0</v>
      </c>
      <c r="F1307" s="331">
        <f t="shared" si="67"/>
        <v>0</v>
      </c>
      <c r="G1307" s="331">
        <f t="shared" si="68"/>
        <v>0</v>
      </c>
      <c r="H1307" s="331">
        <f t="shared" si="69"/>
        <v>0</v>
      </c>
      <c r="I1307" s="331">
        <f t="shared" si="70"/>
        <v>0</v>
      </c>
      <c r="J1307" s="331">
        <f t="shared" si="71"/>
        <v>0</v>
      </c>
      <c r="K1307" s="331">
        <f t="shared" si="72"/>
        <v>0</v>
      </c>
      <c r="L1307" s="331">
        <f t="shared" si="73"/>
        <v>0</v>
      </c>
      <c r="M1307" s="332">
        <f t="shared" si="74"/>
        <v>0</v>
      </c>
      <c r="N1307" s="333">
        <f t="shared" si="75"/>
        <v>0</v>
      </c>
      <c r="O1307" s="334"/>
      <c r="P1307" s="335">
        <f t="shared" si="76"/>
        <v>0</v>
      </c>
      <c r="Q1307" s="336" t="str">
        <f t="shared" si="77"/>
        <v/>
      </c>
      <c r="R1307" s="148"/>
      <c r="S1307" s="148"/>
      <c r="T1307" s="350"/>
      <c r="U1307" s="148"/>
      <c r="V1307" s="148"/>
      <c r="W1307" s="350"/>
      <c r="X1307" s="351"/>
      <c r="Y1307" s="148"/>
      <c r="Z1307" s="351"/>
      <c r="AA1307" s="338">
        <v>0</v>
      </c>
      <c r="AB1307" s="339">
        <v>0</v>
      </c>
      <c r="AC1307" s="148">
        <v>0</v>
      </c>
      <c r="AD1307" s="351"/>
      <c r="AE1307" s="148"/>
      <c r="AF1307" s="351"/>
      <c r="AG1307" s="144">
        <v>0</v>
      </c>
      <c r="AH1307" s="144">
        <v>0</v>
      </c>
      <c r="AI1307" s="145"/>
      <c r="AJ1307" s="145"/>
      <c r="AK1307" s="144"/>
      <c r="AL1307" s="145"/>
      <c r="AM1307" s="144"/>
      <c r="AN1307" s="144"/>
      <c r="AO1307" s="340"/>
      <c r="AP1307" s="340"/>
      <c r="AQ1307" s="341"/>
      <c r="AR1307" s="341"/>
      <c r="AS1307" s="341"/>
      <c r="AT1307" s="153"/>
      <c r="AU1307" s="144"/>
      <c r="AV1307" s="145"/>
      <c r="AW1307" s="349">
        <v>0</v>
      </c>
      <c r="AX1307" s="349">
        <v>0</v>
      </c>
      <c r="AY1307" s="351"/>
      <c r="AZ1307" s="349"/>
      <c r="BA1307" s="349"/>
      <c r="BB1307" s="351"/>
      <c r="BC1307" s="351"/>
      <c r="BD1307" s="349"/>
      <c r="BE1307" s="349"/>
      <c r="BF1307" s="354">
        <v>0</v>
      </c>
      <c r="BG1307" s="145"/>
      <c r="BH1307" s="148">
        <v>0</v>
      </c>
      <c r="BI1307" s="350"/>
      <c r="BJ1307" s="342"/>
      <c r="BK1307" s="343"/>
      <c r="BL1307" s="351"/>
      <c r="BM1307" s="351"/>
      <c r="BN1307" s="349"/>
      <c r="BO1307" s="349"/>
      <c r="BP1307" s="351"/>
      <c r="BQ1307" s="144">
        <v>0</v>
      </c>
      <c r="BR1307" s="145"/>
      <c r="BS1307" s="145"/>
      <c r="BT1307" s="145"/>
      <c r="BU1307" s="354"/>
      <c r="BV1307" s="144"/>
      <c r="BW1307" s="145"/>
      <c r="BX1307" s="145"/>
      <c r="BY1307" s="144"/>
      <c r="BZ1307" s="144"/>
      <c r="CA1307" s="355">
        <v>0</v>
      </c>
      <c r="CB1307" s="338">
        <v>0</v>
      </c>
      <c r="CC1307" s="344">
        <v>0</v>
      </c>
      <c r="CD1307" s="145"/>
      <c r="CE1307" s="145"/>
      <c r="CF1307" s="146">
        <v>0</v>
      </c>
      <c r="CG1307" s="349"/>
      <c r="CH1307" s="349"/>
      <c r="CI1307" s="350"/>
      <c r="CJ1307" s="351"/>
      <c r="CK1307" s="338"/>
      <c r="CL1307" s="145"/>
      <c r="CM1307" s="145"/>
      <c r="CN1307" s="338"/>
      <c r="CO1307" s="344"/>
    </row>
    <row r="1308" spans="1:93" ht="24" customHeight="1" x14ac:dyDescent="0.3">
      <c r="A1308" s="346" t="s">
        <v>4180</v>
      </c>
      <c r="B1308" s="366" t="s">
        <v>4181</v>
      </c>
      <c r="C1308" s="367" t="s">
        <v>1876</v>
      </c>
      <c r="D1308" s="330">
        <f t="shared" si="65"/>
        <v>9</v>
      </c>
      <c r="E1308" s="331">
        <f t="shared" si="66"/>
        <v>0</v>
      </c>
      <c r="F1308" s="331">
        <f t="shared" si="67"/>
        <v>0</v>
      </c>
      <c r="G1308" s="331">
        <f t="shared" si="68"/>
        <v>0</v>
      </c>
      <c r="H1308" s="331">
        <f t="shared" si="69"/>
        <v>0</v>
      </c>
      <c r="I1308" s="331">
        <f t="shared" si="70"/>
        <v>0</v>
      </c>
      <c r="J1308" s="331">
        <f t="shared" si="71"/>
        <v>0</v>
      </c>
      <c r="K1308" s="331">
        <f t="shared" si="72"/>
        <v>0</v>
      </c>
      <c r="L1308" s="331">
        <f t="shared" si="73"/>
        <v>0</v>
      </c>
      <c r="M1308" s="332">
        <f t="shared" si="74"/>
        <v>0</v>
      </c>
      <c r="N1308" s="333">
        <f t="shared" si="75"/>
        <v>9</v>
      </c>
      <c r="O1308" s="334"/>
      <c r="P1308" s="335">
        <f t="shared" si="76"/>
        <v>9</v>
      </c>
      <c r="Q1308" s="336">
        <f t="shared" si="77"/>
        <v>704</v>
      </c>
      <c r="R1308" s="148"/>
      <c r="S1308" s="148"/>
      <c r="T1308" s="337"/>
      <c r="U1308" s="148"/>
      <c r="V1308" s="148"/>
      <c r="W1308" s="337"/>
      <c r="X1308" s="147"/>
      <c r="Y1308" s="148"/>
      <c r="Z1308" s="147"/>
      <c r="AA1308" s="338">
        <v>0</v>
      </c>
      <c r="AB1308" s="339">
        <v>0</v>
      </c>
      <c r="AC1308" s="349">
        <v>0</v>
      </c>
      <c r="AD1308" s="147"/>
      <c r="AE1308" s="148"/>
      <c r="AF1308" s="147"/>
      <c r="AG1308" s="364">
        <v>0</v>
      </c>
      <c r="AH1308" s="364">
        <v>0</v>
      </c>
      <c r="AI1308" s="145"/>
      <c r="AJ1308" s="145"/>
      <c r="AK1308" s="364"/>
      <c r="AL1308" s="145"/>
      <c r="AM1308" s="364"/>
      <c r="AN1308" s="364"/>
      <c r="AO1308" s="340"/>
      <c r="AP1308" s="340"/>
      <c r="AQ1308" s="365"/>
      <c r="AR1308" s="365"/>
      <c r="AS1308" s="365"/>
      <c r="AT1308" s="153"/>
      <c r="AU1308" s="364"/>
      <c r="AV1308" s="145"/>
      <c r="AW1308" s="148">
        <v>0</v>
      </c>
      <c r="AX1308" s="148">
        <v>0</v>
      </c>
      <c r="AY1308" s="147"/>
      <c r="AZ1308" s="148"/>
      <c r="BA1308" s="148"/>
      <c r="BB1308" s="147"/>
      <c r="BC1308" s="147"/>
      <c r="BD1308" s="148"/>
      <c r="BE1308" s="148"/>
      <c r="BF1308" s="338">
        <v>0</v>
      </c>
      <c r="BG1308" s="145"/>
      <c r="BH1308" s="148">
        <v>0</v>
      </c>
      <c r="BI1308" s="337"/>
      <c r="BJ1308" s="342"/>
      <c r="BK1308" s="343"/>
      <c r="BL1308" s="147"/>
      <c r="BM1308" s="147"/>
      <c r="BN1308" s="148"/>
      <c r="BO1308" s="148">
        <v>9</v>
      </c>
      <c r="BP1308" s="147"/>
      <c r="BQ1308" s="144">
        <v>0</v>
      </c>
      <c r="BR1308" s="145"/>
      <c r="BS1308" s="145"/>
      <c r="BT1308" s="145"/>
      <c r="BU1308" s="338"/>
      <c r="BV1308" s="144"/>
      <c r="BW1308" s="145"/>
      <c r="BX1308" s="145"/>
      <c r="BY1308" s="364"/>
      <c r="BZ1308" s="364"/>
      <c r="CA1308" s="355">
        <v>0</v>
      </c>
      <c r="CB1308" s="338">
        <v>0</v>
      </c>
      <c r="CC1308" s="344">
        <v>0</v>
      </c>
      <c r="CD1308" s="145"/>
      <c r="CE1308" s="145"/>
      <c r="CF1308" s="356">
        <v>0</v>
      </c>
      <c r="CG1308" s="148"/>
      <c r="CH1308" s="148"/>
      <c r="CI1308" s="337"/>
      <c r="CJ1308" s="147"/>
      <c r="CK1308" s="338"/>
      <c r="CL1308" s="145"/>
      <c r="CM1308" s="145"/>
      <c r="CN1308" s="338"/>
      <c r="CO1308" s="344"/>
    </row>
    <row r="1309" spans="1:93" ht="24" customHeight="1" x14ac:dyDescent="0.3">
      <c r="A1309" s="327" t="s">
        <v>4182</v>
      </c>
      <c r="B1309" s="362" t="s">
        <v>4183</v>
      </c>
      <c r="C1309" s="363" t="s">
        <v>117</v>
      </c>
      <c r="D1309" s="330">
        <f t="shared" si="65"/>
        <v>14</v>
      </c>
      <c r="E1309" s="331">
        <f t="shared" si="66"/>
        <v>13</v>
      </c>
      <c r="F1309" s="331">
        <f t="shared" si="67"/>
        <v>0</v>
      </c>
      <c r="G1309" s="331">
        <f t="shared" si="68"/>
        <v>0</v>
      </c>
      <c r="H1309" s="331">
        <f t="shared" si="69"/>
        <v>0</v>
      </c>
      <c r="I1309" s="331">
        <f t="shared" si="70"/>
        <v>0</v>
      </c>
      <c r="J1309" s="331">
        <f t="shared" si="71"/>
        <v>0</v>
      </c>
      <c r="K1309" s="331">
        <f t="shared" si="72"/>
        <v>0</v>
      </c>
      <c r="L1309" s="331">
        <f t="shared" si="73"/>
        <v>0</v>
      </c>
      <c r="M1309" s="332">
        <f t="shared" si="74"/>
        <v>0</v>
      </c>
      <c r="N1309" s="333">
        <f t="shared" si="75"/>
        <v>27</v>
      </c>
      <c r="O1309" s="334"/>
      <c r="P1309" s="335">
        <f t="shared" si="76"/>
        <v>27</v>
      </c>
      <c r="Q1309" s="336">
        <f t="shared" si="77"/>
        <v>380</v>
      </c>
      <c r="R1309" s="148"/>
      <c r="S1309" s="148"/>
      <c r="T1309" s="337"/>
      <c r="U1309" s="148"/>
      <c r="V1309" s="148"/>
      <c r="W1309" s="337"/>
      <c r="X1309" s="147"/>
      <c r="Y1309" s="148"/>
      <c r="Z1309" s="147"/>
      <c r="AA1309" s="354">
        <v>0</v>
      </c>
      <c r="AB1309" s="357">
        <v>0</v>
      </c>
      <c r="AC1309" s="148">
        <v>0</v>
      </c>
      <c r="AD1309" s="147"/>
      <c r="AE1309" s="148"/>
      <c r="AF1309" s="147">
        <v>13</v>
      </c>
      <c r="AG1309" s="344">
        <v>0</v>
      </c>
      <c r="AH1309" s="344">
        <v>0</v>
      </c>
      <c r="AI1309" s="352"/>
      <c r="AJ1309" s="352"/>
      <c r="AK1309" s="344"/>
      <c r="AL1309" s="352"/>
      <c r="AM1309" s="344"/>
      <c r="AN1309" s="344"/>
      <c r="AO1309" s="353"/>
      <c r="AP1309" s="353"/>
      <c r="AQ1309" s="368"/>
      <c r="AR1309" s="368"/>
      <c r="AS1309" s="368"/>
      <c r="AT1309" s="359"/>
      <c r="AU1309" s="344"/>
      <c r="AV1309" s="352"/>
      <c r="AW1309" s="148">
        <v>0</v>
      </c>
      <c r="AX1309" s="148">
        <v>0</v>
      </c>
      <c r="AY1309" s="147"/>
      <c r="AZ1309" s="148"/>
      <c r="BA1309" s="148"/>
      <c r="BB1309" s="147"/>
      <c r="BC1309" s="147"/>
      <c r="BD1309" s="148"/>
      <c r="BE1309" s="148"/>
      <c r="BF1309" s="354">
        <v>0</v>
      </c>
      <c r="BG1309" s="352"/>
      <c r="BH1309" s="349">
        <v>0</v>
      </c>
      <c r="BI1309" s="337"/>
      <c r="BJ1309" s="342"/>
      <c r="BK1309" s="343"/>
      <c r="BL1309" s="147"/>
      <c r="BM1309" s="147"/>
      <c r="BN1309" s="148"/>
      <c r="BO1309" s="148">
        <v>14</v>
      </c>
      <c r="BP1309" s="147"/>
      <c r="BQ1309" s="144">
        <v>0</v>
      </c>
      <c r="BR1309" s="352"/>
      <c r="BS1309" s="352"/>
      <c r="BT1309" s="352"/>
      <c r="BU1309" s="354"/>
      <c r="BV1309" s="144"/>
      <c r="BW1309" s="352"/>
      <c r="BX1309" s="352"/>
      <c r="BY1309" s="344"/>
      <c r="BZ1309" s="344"/>
      <c r="CA1309" s="149">
        <v>0</v>
      </c>
      <c r="CB1309" s="338">
        <v>0</v>
      </c>
      <c r="CC1309" s="344">
        <v>0</v>
      </c>
      <c r="CD1309" s="352"/>
      <c r="CE1309" s="352"/>
      <c r="CF1309" s="146">
        <v>0</v>
      </c>
      <c r="CG1309" s="148"/>
      <c r="CH1309" s="148"/>
      <c r="CI1309" s="337"/>
      <c r="CJ1309" s="147"/>
      <c r="CK1309" s="338"/>
      <c r="CL1309" s="352"/>
      <c r="CM1309" s="352"/>
      <c r="CN1309" s="338"/>
      <c r="CO1309" s="344"/>
    </row>
    <row r="1310" spans="1:93" ht="24" customHeight="1" x14ac:dyDescent="0.3">
      <c r="A1310" s="345" t="s">
        <v>4184</v>
      </c>
      <c r="B1310" s="328" t="s">
        <v>4185</v>
      </c>
      <c r="C1310" s="329" t="s">
        <v>576</v>
      </c>
      <c r="D1310" s="330">
        <f t="shared" si="65"/>
        <v>10</v>
      </c>
      <c r="E1310" s="331">
        <f t="shared" si="66"/>
        <v>0</v>
      </c>
      <c r="F1310" s="331">
        <f t="shared" si="67"/>
        <v>0</v>
      </c>
      <c r="G1310" s="331">
        <f t="shared" si="68"/>
        <v>0</v>
      </c>
      <c r="H1310" s="331">
        <f t="shared" si="69"/>
        <v>0</v>
      </c>
      <c r="I1310" s="331">
        <f t="shared" si="70"/>
        <v>0</v>
      </c>
      <c r="J1310" s="331">
        <f t="shared" si="71"/>
        <v>0</v>
      </c>
      <c r="K1310" s="331">
        <f t="shared" si="72"/>
        <v>0</v>
      </c>
      <c r="L1310" s="331">
        <f t="shared" si="73"/>
        <v>0</v>
      </c>
      <c r="M1310" s="332">
        <f t="shared" si="74"/>
        <v>0</v>
      </c>
      <c r="N1310" s="333">
        <f t="shared" si="75"/>
        <v>10</v>
      </c>
      <c r="O1310" s="334"/>
      <c r="P1310" s="335">
        <f t="shared" si="76"/>
        <v>10</v>
      </c>
      <c r="Q1310" s="336">
        <f t="shared" si="77"/>
        <v>661</v>
      </c>
      <c r="R1310" s="148"/>
      <c r="S1310" s="148"/>
      <c r="T1310" s="337"/>
      <c r="U1310" s="148"/>
      <c r="V1310" s="148"/>
      <c r="W1310" s="337"/>
      <c r="X1310" s="147"/>
      <c r="Y1310" s="148"/>
      <c r="Z1310" s="147"/>
      <c r="AA1310" s="354">
        <v>0</v>
      </c>
      <c r="AB1310" s="357">
        <v>0</v>
      </c>
      <c r="AC1310" s="148">
        <v>0</v>
      </c>
      <c r="AD1310" s="147"/>
      <c r="AE1310" s="148"/>
      <c r="AF1310" s="147">
        <v>10</v>
      </c>
      <c r="AG1310" s="144">
        <v>0</v>
      </c>
      <c r="AH1310" s="144">
        <v>0</v>
      </c>
      <c r="AI1310" s="145"/>
      <c r="AJ1310" s="145"/>
      <c r="AK1310" s="144"/>
      <c r="AL1310" s="145"/>
      <c r="AM1310" s="144"/>
      <c r="AN1310" s="144"/>
      <c r="AO1310" s="340"/>
      <c r="AP1310" s="340"/>
      <c r="AQ1310" s="341"/>
      <c r="AR1310" s="341"/>
      <c r="AS1310" s="341"/>
      <c r="AT1310" s="359"/>
      <c r="AU1310" s="144"/>
      <c r="AV1310" s="145"/>
      <c r="AW1310" s="148">
        <v>0</v>
      </c>
      <c r="AX1310" s="148">
        <v>0</v>
      </c>
      <c r="AY1310" s="147"/>
      <c r="AZ1310" s="148"/>
      <c r="BA1310" s="148"/>
      <c r="BB1310" s="147"/>
      <c r="BC1310" s="147"/>
      <c r="BD1310" s="148"/>
      <c r="BE1310" s="148"/>
      <c r="BF1310" s="338">
        <v>0</v>
      </c>
      <c r="BG1310" s="145"/>
      <c r="BH1310" s="148">
        <v>0</v>
      </c>
      <c r="BI1310" s="337"/>
      <c r="BJ1310" s="342"/>
      <c r="BK1310" s="343"/>
      <c r="BL1310" s="147"/>
      <c r="BM1310" s="147"/>
      <c r="BN1310" s="148"/>
      <c r="BO1310" s="148"/>
      <c r="BP1310" s="147"/>
      <c r="BQ1310" s="144">
        <v>0</v>
      </c>
      <c r="BR1310" s="145"/>
      <c r="BS1310" s="145"/>
      <c r="BT1310" s="145"/>
      <c r="BU1310" s="338"/>
      <c r="BV1310" s="144"/>
      <c r="BW1310" s="145"/>
      <c r="BX1310" s="145"/>
      <c r="BY1310" s="144"/>
      <c r="BZ1310" s="144"/>
      <c r="CA1310" s="355">
        <v>0</v>
      </c>
      <c r="CB1310" s="338">
        <v>0</v>
      </c>
      <c r="CC1310" s="88">
        <v>0</v>
      </c>
      <c r="CD1310" s="145"/>
      <c r="CE1310" s="145"/>
      <c r="CF1310" s="146">
        <v>0</v>
      </c>
      <c r="CG1310" s="148"/>
      <c r="CH1310" s="148"/>
      <c r="CI1310" s="337"/>
      <c r="CJ1310" s="147"/>
      <c r="CK1310" s="338"/>
      <c r="CL1310" s="145"/>
      <c r="CM1310" s="145"/>
      <c r="CN1310" s="338"/>
      <c r="CO1310" s="88"/>
    </row>
    <row r="1311" spans="1:93" ht="24" customHeight="1" x14ac:dyDescent="0.3">
      <c r="A1311" s="327" t="s">
        <v>4186</v>
      </c>
      <c r="B1311" s="328" t="s">
        <v>4187</v>
      </c>
      <c r="C1311" s="329" t="s">
        <v>598</v>
      </c>
      <c r="D1311" s="330">
        <f t="shared" si="65"/>
        <v>32</v>
      </c>
      <c r="E1311" s="331">
        <f t="shared" si="66"/>
        <v>18</v>
      </c>
      <c r="F1311" s="331">
        <f t="shared" si="67"/>
        <v>0</v>
      </c>
      <c r="G1311" s="331">
        <f t="shared" si="68"/>
        <v>0</v>
      </c>
      <c r="H1311" s="331">
        <f t="shared" si="69"/>
        <v>0</v>
      </c>
      <c r="I1311" s="331">
        <f t="shared" si="70"/>
        <v>0</v>
      </c>
      <c r="J1311" s="331">
        <f t="shared" si="71"/>
        <v>0</v>
      </c>
      <c r="K1311" s="331">
        <f t="shared" si="72"/>
        <v>0</v>
      </c>
      <c r="L1311" s="331">
        <f t="shared" si="73"/>
        <v>0</v>
      </c>
      <c r="M1311" s="332">
        <f t="shared" si="74"/>
        <v>0</v>
      </c>
      <c r="N1311" s="333">
        <f t="shared" si="75"/>
        <v>50</v>
      </c>
      <c r="O1311" s="334"/>
      <c r="P1311" s="335">
        <f t="shared" si="76"/>
        <v>50</v>
      </c>
      <c r="Q1311" s="336">
        <f t="shared" si="77"/>
        <v>210</v>
      </c>
      <c r="R1311" s="148"/>
      <c r="S1311" s="148"/>
      <c r="T1311" s="337"/>
      <c r="U1311" s="148"/>
      <c r="V1311" s="148"/>
      <c r="W1311" s="337"/>
      <c r="X1311" s="147"/>
      <c r="Y1311" s="148"/>
      <c r="Z1311" s="147"/>
      <c r="AA1311" s="338">
        <v>0</v>
      </c>
      <c r="AB1311" s="339">
        <v>0</v>
      </c>
      <c r="AC1311" s="148">
        <v>0</v>
      </c>
      <c r="AD1311" s="147"/>
      <c r="AE1311" s="148"/>
      <c r="AF1311" s="147">
        <v>18</v>
      </c>
      <c r="AG1311" s="144">
        <v>0</v>
      </c>
      <c r="AH1311" s="144">
        <v>0</v>
      </c>
      <c r="AI1311" s="145"/>
      <c r="AJ1311" s="145"/>
      <c r="AK1311" s="144"/>
      <c r="AL1311" s="145"/>
      <c r="AM1311" s="144"/>
      <c r="AN1311" s="144"/>
      <c r="AO1311" s="340"/>
      <c r="AP1311" s="340"/>
      <c r="AQ1311" s="341"/>
      <c r="AR1311" s="341"/>
      <c r="AS1311" s="341"/>
      <c r="AT1311" s="153"/>
      <c r="AU1311" s="144"/>
      <c r="AV1311" s="145"/>
      <c r="AW1311" s="148">
        <v>0</v>
      </c>
      <c r="AX1311" s="148">
        <v>0</v>
      </c>
      <c r="AY1311" s="147"/>
      <c r="AZ1311" s="148"/>
      <c r="BA1311" s="148"/>
      <c r="BB1311" s="147"/>
      <c r="BC1311" s="147"/>
      <c r="BD1311" s="148"/>
      <c r="BE1311" s="148"/>
      <c r="BF1311" s="338">
        <v>0</v>
      </c>
      <c r="BG1311" s="145"/>
      <c r="BH1311" s="148">
        <v>0</v>
      </c>
      <c r="BI1311" s="337"/>
      <c r="BJ1311" s="342"/>
      <c r="BK1311" s="343"/>
      <c r="BL1311" s="147"/>
      <c r="BM1311" s="147"/>
      <c r="BN1311" s="148"/>
      <c r="BO1311" s="148">
        <v>32</v>
      </c>
      <c r="BP1311" s="147"/>
      <c r="BQ1311" s="144">
        <v>0</v>
      </c>
      <c r="BR1311" s="145"/>
      <c r="BS1311" s="145"/>
      <c r="BT1311" s="145"/>
      <c r="BU1311" s="338"/>
      <c r="BV1311" s="144"/>
      <c r="BW1311" s="145"/>
      <c r="BX1311" s="145"/>
      <c r="BY1311" s="144"/>
      <c r="BZ1311" s="144"/>
      <c r="CA1311" s="355">
        <v>0</v>
      </c>
      <c r="CB1311" s="354">
        <v>0</v>
      </c>
      <c r="CC1311" s="344">
        <v>0</v>
      </c>
      <c r="CD1311" s="145"/>
      <c r="CE1311" s="145"/>
      <c r="CF1311" s="146">
        <v>0</v>
      </c>
      <c r="CG1311" s="148"/>
      <c r="CH1311" s="148"/>
      <c r="CI1311" s="337"/>
      <c r="CJ1311" s="147"/>
      <c r="CK1311" s="354"/>
      <c r="CL1311" s="145"/>
      <c r="CM1311" s="145"/>
      <c r="CN1311" s="354"/>
      <c r="CO1311" s="344"/>
    </row>
    <row r="1312" spans="1:93" ht="24" customHeight="1" x14ac:dyDescent="0.3">
      <c r="A1312" s="345" t="s">
        <v>4188</v>
      </c>
      <c r="B1312" s="328" t="s">
        <v>4189</v>
      </c>
      <c r="C1312" s="329" t="s">
        <v>270</v>
      </c>
      <c r="D1312" s="330">
        <f t="shared" si="65"/>
        <v>0</v>
      </c>
      <c r="E1312" s="331">
        <f t="shared" si="66"/>
        <v>0</v>
      </c>
      <c r="F1312" s="331">
        <f t="shared" si="67"/>
        <v>0</v>
      </c>
      <c r="G1312" s="331">
        <f t="shared" si="68"/>
        <v>0</v>
      </c>
      <c r="H1312" s="331">
        <f t="shared" si="69"/>
        <v>0</v>
      </c>
      <c r="I1312" s="331">
        <f t="shared" si="70"/>
        <v>0</v>
      </c>
      <c r="J1312" s="331">
        <f t="shared" si="71"/>
        <v>0</v>
      </c>
      <c r="K1312" s="331">
        <f t="shared" si="72"/>
        <v>0</v>
      </c>
      <c r="L1312" s="331">
        <f t="shared" si="73"/>
        <v>0</v>
      </c>
      <c r="M1312" s="332">
        <f t="shared" si="74"/>
        <v>0</v>
      </c>
      <c r="N1312" s="333">
        <f t="shared" si="75"/>
        <v>0</v>
      </c>
      <c r="O1312" s="334"/>
      <c r="P1312" s="335">
        <f t="shared" si="76"/>
        <v>0</v>
      </c>
      <c r="Q1312" s="336" t="str">
        <f t="shared" si="77"/>
        <v/>
      </c>
      <c r="R1312" s="148"/>
      <c r="S1312" s="148"/>
      <c r="T1312" s="337"/>
      <c r="U1312" s="148"/>
      <c r="V1312" s="148"/>
      <c r="W1312" s="337"/>
      <c r="X1312" s="147"/>
      <c r="Y1312" s="148"/>
      <c r="Z1312" s="147"/>
      <c r="AA1312" s="338">
        <v>0</v>
      </c>
      <c r="AB1312" s="339">
        <v>0</v>
      </c>
      <c r="AC1312" s="148">
        <v>0</v>
      </c>
      <c r="AD1312" s="147"/>
      <c r="AE1312" s="148"/>
      <c r="AF1312" s="147"/>
      <c r="AG1312" s="88">
        <v>0</v>
      </c>
      <c r="AH1312" s="88">
        <v>0</v>
      </c>
      <c r="AI1312" s="145"/>
      <c r="AJ1312" s="145"/>
      <c r="AK1312" s="88"/>
      <c r="AL1312" s="145"/>
      <c r="AM1312" s="88"/>
      <c r="AN1312" s="88"/>
      <c r="AO1312" s="340"/>
      <c r="AP1312" s="340"/>
      <c r="AQ1312" s="358"/>
      <c r="AR1312" s="358"/>
      <c r="AS1312" s="358"/>
      <c r="AT1312" s="153"/>
      <c r="AU1312" s="88"/>
      <c r="AV1312" s="145"/>
      <c r="AW1312" s="148">
        <v>0</v>
      </c>
      <c r="AX1312" s="148">
        <v>0</v>
      </c>
      <c r="AY1312" s="147"/>
      <c r="AZ1312" s="148"/>
      <c r="BA1312" s="148"/>
      <c r="BB1312" s="147"/>
      <c r="BC1312" s="147"/>
      <c r="BD1312" s="148"/>
      <c r="BE1312" s="148"/>
      <c r="BF1312" s="338">
        <v>0</v>
      </c>
      <c r="BG1312" s="145"/>
      <c r="BH1312" s="148">
        <v>0</v>
      </c>
      <c r="BI1312" s="337"/>
      <c r="BJ1312" s="360"/>
      <c r="BK1312" s="343"/>
      <c r="BL1312" s="147"/>
      <c r="BM1312" s="147"/>
      <c r="BN1312" s="148"/>
      <c r="BO1312" s="148"/>
      <c r="BP1312" s="147"/>
      <c r="BQ1312" s="88">
        <v>0</v>
      </c>
      <c r="BR1312" s="352"/>
      <c r="BS1312" s="352"/>
      <c r="BT1312" s="145"/>
      <c r="BU1312" s="338"/>
      <c r="BV1312" s="88"/>
      <c r="BW1312" s="145"/>
      <c r="BX1312" s="145"/>
      <c r="BY1312" s="88"/>
      <c r="BZ1312" s="88"/>
      <c r="CA1312" s="149">
        <v>0</v>
      </c>
      <c r="CB1312" s="354">
        <v>0</v>
      </c>
      <c r="CC1312" s="344">
        <v>0</v>
      </c>
      <c r="CD1312" s="145"/>
      <c r="CE1312" s="145"/>
      <c r="CF1312" s="146">
        <v>0</v>
      </c>
      <c r="CG1312" s="148"/>
      <c r="CH1312" s="148"/>
      <c r="CI1312" s="337"/>
      <c r="CJ1312" s="147"/>
      <c r="CK1312" s="354"/>
      <c r="CL1312" s="145"/>
      <c r="CM1312" s="145"/>
      <c r="CN1312" s="354"/>
      <c r="CO1312" s="344"/>
    </row>
    <row r="1313" spans="1:93" ht="24" customHeight="1" x14ac:dyDescent="0.3">
      <c r="A1313" s="327" t="s">
        <v>4190</v>
      </c>
      <c r="B1313" s="328" t="s">
        <v>4191</v>
      </c>
      <c r="C1313" s="329" t="s">
        <v>1965</v>
      </c>
      <c r="D1313" s="330">
        <f t="shared" si="65"/>
        <v>7</v>
      </c>
      <c r="E1313" s="331">
        <f t="shared" si="66"/>
        <v>5</v>
      </c>
      <c r="F1313" s="331">
        <f t="shared" si="67"/>
        <v>0</v>
      </c>
      <c r="G1313" s="331">
        <f t="shared" si="68"/>
        <v>0</v>
      </c>
      <c r="H1313" s="331">
        <f t="shared" si="69"/>
        <v>0</v>
      </c>
      <c r="I1313" s="331">
        <f t="shared" si="70"/>
        <v>0</v>
      </c>
      <c r="J1313" s="331">
        <f t="shared" si="71"/>
        <v>0</v>
      </c>
      <c r="K1313" s="331">
        <f t="shared" si="72"/>
        <v>0</v>
      </c>
      <c r="L1313" s="331">
        <f t="shared" si="73"/>
        <v>0</v>
      </c>
      <c r="M1313" s="332">
        <f t="shared" si="74"/>
        <v>0</v>
      </c>
      <c r="N1313" s="333">
        <f t="shared" si="75"/>
        <v>12</v>
      </c>
      <c r="O1313" s="334"/>
      <c r="P1313" s="335">
        <f t="shared" si="76"/>
        <v>12</v>
      </c>
      <c r="Q1313" s="336">
        <f t="shared" si="77"/>
        <v>604</v>
      </c>
      <c r="R1313" s="349"/>
      <c r="S1313" s="349"/>
      <c r="T1313" s="350"/>
      <c r="U1313" s="349"/>
      <c r="V1313" s="349"/>
      <c r="W1313" s="350"/>
      <c r="X1313" s="351"/>
      <c r="Y1313" s="349"/>
      <c r="Z1313" s="351"/>
      <c r="AA1313" s="354">
        <v>0</v>
      </c>
      <c r="AB1313" s="357">
        <v>0</v>
      </c>
      <c r="AC1313" s="148">
        <v>0</v>
      </c>
      <c r="AD1313" s="351"/>
      <c r="AE1313" s="349"/>
      <c r="AF1313" s="351">
        <v>5</v>
      </c>
      <c r="AG1313" s="88">
        <v>0</v>
      </c>
      <c r="AH1313" s="88">
        <v>0</v>
      </c>
      <c r="AI1313" s="145"/>
      <c r="AJ1313" s="145"/>
      <c r="AK1313" s="88"/>
      <c r="AL1313" s="145"/>
      <c r="AM1313" s="88"/>
      <c r="AN1313" s="88"/>
      <c r="AO1313" s="340"/>
      <c r="AP1313" s="340"/>
      <c r="AQ1313" s="358"/>
      <c r="AR1313" s="358"/>
      <c r="AS1313" s="358"/>
      <c r="AT1313" s="359"/>
      <c r="AU1313" s="88"/>
      <c r="AV1313" s="145"/>
      <c r="AW1313" s="148">
        <v>0</v>
      </c>
      <c r="AX1313" s="148">
        <v>0</v>
      </c>
      <c r="AY1313" s="351"/>
      <c r="AZ1313" s="148"/>
      <c r="BA1313" s="148"/>
      <c r="BB1313" s="351"/>
      <c r="BC1313" s="351"/>
      <c r="BD1313" s="148"/>
      <c r="BE1313" s="148"/>
      <c r="BF1313" s="338">
        <v>0</v>
      </c>
      <c r="BG1313" s="145"/>
      <c r="BH1313" s="148">
        <v>0</v>
      </c>
      <c r="BI1313" s="350"/>
      <c r="BJ1313" s="342"/>
      <c r="BK1313" s="343"/>
      <c r="BL1313" s="351"/>
      <c r="BM1313" s="351"/>
      <c r="BN1313" s="148"/>
      <c r="BO1313" s="148">
        <v>7</v>
      </c>
      <c r="BP1313" s="351"/>
      <c r="BQ1313" s="88">
        <v>0</v>
      </c>
      <c r="BR1313" s="352"/>
      <c r="BS1313" s="352"/>
      <c r="BT1313" s="145"/>
      <c r="BU1313" s="338"/>
      <c r="BV1313" s="88"/>
      <c r="BW1313" s="145"/>
      <c r="BX1313" s="145"/>
      <c r="BY1313" s="88"/>
      <c r="BZ1313" s="88"/>
      <c r="CA1313" s="355">
        <v>0</v>
      </c>
      <c r="CB1313" s="338">
        <v>0</v>
      </c>
      <c r="CC1313" s="344">
        <v>0</v>
      </c>
      <c r="CD1313" s="145"/>
      <c r="CE1313" s="145"/>
      <c r="CF1313" s="146">
        <v>0</v>
      </c>
      <c r="CG1313" s="349"/>
      <c r="CH1313" s="349"/>
      <c r="CI1313" s="350"/>
      <c r="CJ1313" s="351"/>
      <c r="CK1313" s="338"/>
      <c r="CL1313" s="145"/>
      <c r="CM1313" s="145"/>
      <c r="CN1313" s="338"/>
      <c r="CO1313" s="344"/>
    </row>
    <row r="1314" spans="1:93" ht="24" customHeight="1" x14ac:dyDescent="0.3">
      <c r="A1314" s="327" t="s">
        <v>4192</v>
      </c>
      <c r="B1314" s="328" t="s">
        <v>4193</v>
      </c>
      <c r="C1314" s="329" t="s">
        <v>335</v>
      </c>
      <c r="D1314" s="330">
        <f t="shared" si="65"/>
        <v>0</v>
      </c>
      <c r="E1314" s="331">
        <f t="shared" si="66"/>
        <v>0</v>
      </c>
      <c r="F1314" s="331">
        <f t="shared" si="67"/>
        <v>0</v>
      </c>
      <c r="G1314" s="331">
        <f t="shared" si="68"/>
        <v>0</v>
      </c>
      <c r="H1314" s="331">
        <f t="shared" si="69"/>
        <v>0</v>
      </c>
      <c r="I1314" s="331">
        <f t="shared" si="70"/>
        <v>0</v>
      </c>
      <c r="J1314" s="331">
        <f t="shared" si="71"/>
        <v>0</v>
      </c>
      <c r="K1314" s="331">
        <f t="shared" si="72"/>
        <v>0</v>
      </c>
      <c r="L1314" s="331">
        <f t="shared" si="73"/>
        <v>0</v>
      </c>
      <c r="M1314" s="332">
        <f t="shared" si="74"/>
        <v>0</v>
      </c>
      <c r="N1314" s="333">
        <f t="shared" si="75"/>
        <v>0</v>
      </c>
      <c r="O1314" s="334"/>
      <c r="P1314" s="335">
        <f t="shared" si="76"/>
        <v>0</v>
      </c>
      <c r="Q1314" s="336" t="str">
        <f t="shared" si="77"/>
        <v/>
      </c>
      <c r="R1314" s="349"/>
      <c r="S1314" s="349"/>
      <c r="T1314" s="350"/>
      <c r="U1314" s="349"/>
      <c r="V1314" s="349"/>
      <c r="W1314" s="350"/>
      <c r="X1314" s="351"/>
      <c r="Y1314" s="349"/>
      <c r="Z1314" s="351"/>
      <c r="AA1314" s="338">
        <v>0</v>
      </c>
      <c r="AB1314" s="339">
        <v>0</v>
      </c>
      <c r="AC1314" s="148">
        <v>0</v>
      </c>
      <c r="AD1314" s="351"/>
      <c r="AE1314" s="349"/>
      <c r="AF1314" s="351"/>
      <c r="AG1314" s="144">
        <v>0</v>
      </c>
      <c r="AH1314" s="144">
        <v>0</v>
      </c>
      <c r="AI1314" s="145"/>
      <c r="AJ1314" s="145"/>
      <c r="AK1314" s="144"/>
      <c r="AL1314" s="145"/>
      <c r="AM1314" s="144"/>
      <c r="AN1314" s="144"/>
      <c r="AO1314" s="340"/>
      <c r="AP1314" s="340"/>
      <c r="AQ1314" s="341"/>
      <c r="AR1314" s="341"/>
      <c r="AS1314" s="341"/>
      <c r="AT1314" s="153"/>
      <c r="AU1314" s="144"/>
      <c r="AV1314" s="145"/>
      <c r="AW1314" s="148">
        <v>0</v>
      </c>
      <c r="AX1314" s="148">
        <v>0</v>
      </c>
      <c r="AY1314" s="351"/>
      <c r="AZ1314" s="148"/>
      <c r="BA1314" s="148"/>
      <c r="BB1314" s="351"/>
      <c r="BC1314" s="351"/>
      <c r="BD1314" s="148"/>
      <c r="BE1314" s="148"/>
      <c r="BF1314" s="338">
        <v>0</v>
      </c>
      <c r="BG1314" s="145"/>
      <c r="BH1314" s="349">
        <v>0</v>
      </c>
      <c r="BI1314" s="350"/>
      <c r="BJ1314" s="360"/>
      <c r="BK1314" s="343"/>
      <c r="BL1314" s="351"/>
      <c r="BM1314" s="351"/>
      <c r="BN1314" s="148"/>
      <c r="BO1314" s="148"/>
      <c r="BP1314" s="351"/>
      <c r="BQ1314" s="144">
        <v>0</v>
      </c>
      <c r="BR1314" s="145"/>
      <c r="BS1314" s="145"/>
      <c r="BT1314" s="145"/>
      <c r="BU1314" s="338"/>
      <c r="BV1314" s="144"/>
      <c r="BW1314" s="145"/>
      <c r="BX1314" s="145"/>
      <c r="BY1314" s="144"/>
      <c r="BZ1314" s="144"/>
      <c r="CA1314" s="149">
        <v>0</v>
      </c>
      <c r="CB1314" s="354">
        <v>0</v>
      </c>
      <c r="CC1314" s="344">
        <v>0</v>
      </c>
      <c r="CD1314" s="145"/>
      <c r="CE1314" s="145"/>
      <c r="CF1314" s="146">
        <v>0</v>
      </c>
      <c r="CG1314" s="349"/>
      <c r="CH1314" s="349"/>
      <c r="CI1314" s="350"/>
      <c r="CJ1314" s="351"/>
      <c r="CK1314" s="354"/>
      <c r="CL1314" s="145"/>
      <c r="CM1314" s="145"/>
      <c r="CN1314" s="354"/>
      <c r="CO1314" s="344"/>
    </row>
    <row r="1315" spans="1:93" ht="24" customHeight="1" x14ac:dyDescent="0.3">
      <c r="A1315" s="327" t="s">
        <v>4194</v>
      </c>
      <c r="B1315" s="328" t="s">
        <v>4195</v>
      </c>
      <c r="C1315" s="329" t="s">
        <v>2242</v>
      </c>
      <c r="D1315" s="330">
        <f t="shared" si="65"/>
        <v>0</v>
      </c>
      <c r="E1315" s="331">
        <f t="shared" si="66"/>
        <v>0</v>
      </c>
      <c r="F1315" s="331">
        <f t="shared" si="67"/>
        <v>0</v>
      </c>
      <c r="G1315" s="331">
        <f t="shared" si="68"/>
        <v>0</v>
      </c>
      <c r="H1315" s="331">
        <f t="shared" si="69"/>
        <v>0</v>
      </c>
      <c r="I1315" s="331">
        <f t="shared" si="70"/>
        <v>0</v>
      </c>
      <c r="J1315" s="331">
        <f t="shared" si="71"/>
        <v>0</v>
      </c>
      <c r="K1315" s="331">
        <f t="shared" si="72"/>
        <v>0</v>
      </c>
      <c r="L1315" s="331">
        <f t="shared" si="73"/>
        <v>0</v>
      </c>
      <c r="M1315" s="332">
        <f t="shared" si="74"/>
        <v>0</v>
      </c>
      <c r="N1315" s="333">
        <f t="shared" si="75"/>
        <v>0</v>
      </c>
      <c r="O1315" s="334"/>
      <c r="P1315" s="335">
        <f t="shared" si="76"/>
        <v>0</v>
      </c>
      <c r="Q1315" s="336" t="str">
        <f t="shared" si="77"/>
        <v/>
      </c>
      <c r="R1315" s="148"/>
      <c r="S1315" s="148"/>
      <c r="T1315" s="337"/>
      <c r="U1315" s="148"/>
      <c r="V1315" s="148"/>
      <c r="W1315" s="337"/>
      <c r="X1315" s="147"/>
      <c r="Y1315" s="148"/>
      <c r="Z1315" s="147"/>
      <c r="AA1315" s="338">
        <v>0</v>
      </c>
      <c r="AB1315" s="339">
        <v>0</v>
      </c>
      <c r="AC1315" s="148">
        <v>0</v>
      </c>
      <c r="AD1315" s="147"/>
      <c r="AE1315" s="148"/>
      <c r="AF1315" s="147"/>
      <c r="AG1315" s="88">
        <v>0</v>
      </c>
      <c r="AH1315" s="88">
        <v>0</v>
      </c>
      <c r="AI1315" s="145"/>
      <c r="AJ1315" s="145"/>
      <c r="AK1315" s="88"/>
      <c r="AL1315" s="145"/>
      <c r="AM1315" s="88"/>
      <c r="AN1315" s="88"/>
      <c r="AO1315" s="340"/>
      <c r="AP1315" s="340"/>
      <c r="AQ1315" s="358"/>
      <c r="AR1315" s="358"/>
      <c r="AS1315" s="358"/>
      <c r="AT1315" s="153"/>
      <c r="AU1315" s="88"/>
      <c r="AV1315" s="145"/>
      <c r="AW1315" s="148">
        <v>0</v>
      </c>
      <c r="AX1315" s="148">
        <v>0</v>
      </c>
      <c r="AY1315" s="147"/>
      <c r="AZ1315" s="148"/>
      <c r="BA1315" s="148"/>
      <c r="BB1315" s="147"/>
      <c r="BC1315" s="147"/>
      <c r="BD1315" s="148"/>
      <c r="BE1315" s="148"/>
      <c r="BF1315" s="338">
        <v>0</v>
      </c>
      <c r="BG1315" s="145"/>
      <c r="BH1315" s="349">
        <v>0</v>
      </c>
      <c r="BI1315" s="337"/>
      <c r="BJ1315" s="342"/>
      <c r="BK1315" s="343"/>
      <c r="BL1315" s="147"/>
      <c r="BM1315" s="147"/>
      <c r="BN1315" s="148"/>
      <c r="BO1315" s="148"/>
      <c r="BP1315" s="147"/>
      <c r="BQ1315" s="88">
        <v>0</v>
      </c>
      <c r="BR1315" s="352"/>
      <c r="BS1315" s="352"/>
      <c r="BT1315" s="145"/>
      <c r="BU1315" s="338"/>
      <c r="BV1315" s="88"/>
      <c r="BW1315" s="145"/>
      <c r="BX1315" s="145"/>
      <c r="BY1315" s="88"/>
      <c r="BZ1315" s="88"/>
      <c r="CA1315" s="149">
        <v>0</v>
      </c>
      <c r="CB1315" s="354">
        <v>0</v>
      </c>
      <c r="CC1315" s="344">
        <v>0</v>
      </c>
      <c r="CD1315" s="145"/>
      <c r="CE1315" s="145"/>
      <c r="CF1315" s="146">
        <v>0</v>
      </c>
      <c r="CG1315" s="148"/>
      <c r="CH1315" s="148"/>
      <c r="CI1315" s="337"/>
      <c r="CJ1315" s="147"/>
      <c r="CK1315" s="354"/>
      <c r="CL1315" s="145"/>
      <c r="CM1315" s="145"/>
      <c r="CN1315" s="354"/>
      <c r="CO1315" s="344"/>
    </row>
    <row r="1316" spans="1:93" ht="24" customHeight="1" x14ac:dyDescent="0.3">
      <c r="A1316" s="327" t="s">
        <v>4196</v>
      </c>
      <c r="B1316" s="328" t="s">
        <v>4197</v>
      </c>
      <c r="C1316" s="329" t="s">
        <v>3008</v>
      </c>
      <c r="D1316" s="330">
        <f t="shared" si="65"/>
        <v>6</v>
      </c>
      <c r="E1316" s="331">
        <f t="shared" si="66"/>
        <v>0</v>
      </c>
      <c r="F1316" s="331">
        <f t="shared" si="67"/>
        <v>0</v>
      </c>
      <c r="G1316" s="331">
        <f t="shared" si="68"/>
        <v>0</v>
      </c>
      <c r="H1316" s="331">
        <f t="shared" si="69"/>
        <v>0</v>
      </c>
      <c r="I1316" s="331">
        <f t="shared" si="70"/>
        <v>0</v>
      </c>
      <c r="J1316" s="331">
        <f t="shared" si="71"/>
        <v>0</v>
      </c>
      <c r="K1316" s="331">
        <f t="shared" si="72"/>
        <v>0</v>
      </c>
      <c r="L1316" s="331">
        <f t="shared" si="73"/>
        <v>0</v>
      </c>
      <c r="M1316" s="332">
        <f t="shared" si="74"/>
        <v>0</v>
      </c>
      <c r="N1316" s="333">
        <f t="shared" si="75"/>
        <v>6</v>
      </c>
      <c r="O1316" s="334"/>
      <c r="P1316" s="335">
        <f t="shared" si="76"/>
        <v>6</v>
      </c>
      <c r="Q1316" s="336">
        <f t="shared" si="77"/>
        <v>768</v>
      </c>
      <c r="R1316" s="349"/>
      <c r="S1316" s="349"/>
      <c r="T1316" s="350"/>
      <c r="U1316" s="349"/>
      <c r="V1316" s="349"/>
      <c r="W1316" s="350"/>
      <c r="X1316" s="351"/>
      <c r="Y1316" s="349"/>
      <c r="Z1316" s="351"/>
      <c r="AA1316" s="338">
        <v>0</v>
      </c>
      <c r="AB1316" s="339">
        <v>0</v>
      </c>
      <c r="AC1316" s="349">
        <v>0</v>
      </c>
      <c r="AD1316" s="351"/>
      <c r="AE1316" s="349">
        <v>6</v>
      </c>
      <c r="AF1316" s="351"/>
      <c r="AG1316" s="144">
        <v>0</v>
      </c>
      <c r="AH1316" s="144">
        <v>0</v>
      </c>
      <c r="AI1316" s="145"/>
      <c r="AJ1316" s="145"/>
      <c r="AK1316" s="144"/>
      <c r="AL1316" s="145"/>
      <c r="AM1316" s="144"/>
      <c r="AN1316" s="144"/>
      <c r="AO1316" s="340"/>
      <c r="AP1316" s="340"/>
      <c r="AQ1316" s="341"/>
      <c r="AR1316" s="341"/>
      <c r="AS1316" s="341"/>
      <c r="AT1316" s="153"/>
      <c r="AU1316" s="144"/>
      <c r="AV1316" s="145"/>
      <c r="AW1316" s="349">
        <v>0</v>
      </c>
      <c r="AX1316" s="349">
        <v>0</v>
      </c>
      <c r="AY1316" s="351"/>
      <c r="AZ1316" s="349"/>
      <c r="BA1316" s="349"/>
      <c r="BB1316" s="351"/>
      <c r="BC1316" s="351"/>
      <c r="BD1316" s="349"/>
      <c r="BE1316" s="349"/>
      <c r="BF1316" s="338">
        <v>0</v>
      </c>
      <c r="BG1316" s="145"/>
      <c r="BH1316" s="148">
        <v>0</v>
      </c>
      <c r="BI1316" s="350"/>
      <c r="BJ1316" s="342"/>
      <c r="BK1316" s="343"/>
      <c r="BL1316" s="351"/>
      <c r="BM1316" s="351"/>
      <c r="BN1316" s="349"/>
      <c r="BO1316" s="349"/>
      <c r="BP1316" s="351"/>
      <c r="BQ1316" s="144">
        <v>0</v>
      </c>
      <c r="BR1316" s="145"/>
      <c r="BS1316" s="145"/>
      <c r="BT1316" s="145"/>
      <c r="BU1316" s="338"/>
      <c r="BV1316" s="144"/>
      <c r="BW1316" s="145"/>
      <c r="BX1316" s="145"/>
      <c r="BY1316" s="144"/>
      <c r="BZ1316" s="144"/>
      <c r="CA1316" s="149">
        <v>0</v>
      </c>
      <c r="CB1316" s="338">
        <v>0</v>
      </c>
      <c r="CC1316" s="344">
        <v>0</v>
      </c>
      <c r="CD1316" s="145"/>
      <c r="CE1316" s="145"/>
      <c r="CF1316" s="146">
        <v>0</v>
      </c>
      <c r="CG1316" s="349"/>
      <c r="CH1316" s="349"/>
      <c r="CI1316" s="350"/>
      <c r="CJ1316" s="351"/>
      <c r="CK1316" s="338"/>
      <c r="CL1316" s="145"/>
      <c r="CM1316" s="145"/>
      <c r="CN1316" s="338"/>
      <c r="CO1316" s="344"/>
    </row>
    <row r="1317" spans="1:93" ht="24" customHeight="1" x14ac:dyDescent="0.3">
      <c r="A1317" s="327" t="s">
        <v>4198</v>
      </c>
      <c r="B1317" s="328" t="s">
        <v>4197</v>
      </c>
      <c r="C1317" s="329" t="s">
        <v>535</v>
      </c>
      <c r="D1317" s="330">
        <f t="shared" si="65"/>
        <v>12</v>
      </c>
      <c r="E1317" s="331">
        <f t="shared" si="66"/>
        <v>9</v>
      </c>
      <c r="F1317" s="331">
        <f t="shared" si="67"/>
        <v>0</v>
      </c>
      <c r="G1317" s="331">
        <f t="shared" si="68"/>
        <v>0</v>
      </c>
      <c r="H1317" s="331">
        <f t="shared" si="69"/>
        <v>0</v>
      </c>
      <c r="I1317" s="331">
        <f t="shared" si="70"/>
        <v>0</v>
      </c>
      <c r="J1317" s="331">
        <f t="shared" si="71"/>
        <v>0</v>
      </c>
      <c r="K1317" s="331">
        <f t="shared" si="72"/>
        <v>0</v>
      </c>
      <c r="L1317" s="331">
        <f t="shared" si="73"/>
        <v>0</v>
      </c>
      <c r="M1317" s="332">
        <f t="shared" si="74"/>
        <v>0</v>
      </c>
      <c r="N1317" s="333">
        <f t="shared" si="75"/>
        <v>21</v>
      </c>
      <c r="O1317" s="334"/>
      <c r="P1317" s="335">
        <f t="shared" si="76"/>
        <v>21</v>
      </c>
      <c r="Q1317" s="336">
        <f t="shared" si="77"/>
        <v>447</v>
      </c>
      <c r="R1317" s="148"/>
      <c r="S1317" s="148"/>
      <c r="T1317" s="337"/>
      <c r="U1317" s="148"/>
      <c r="V1317" s="148"/>
      <c r="W1317" s="337"/>
      <c r="X1317" s="147"/>
      <c r="Y1317" s="148"/>
      <c r="Z1317" s="147"/>
      <c r="AA1317" s="338">
        <v>0</v>
      </c>
      <c r="AB1317" s="339">
        <v>0</v>
      </c>
      <c r="AC1317" s="349">
        <v>0</v>
      </c>
      <c r="AD1317" s="147"/>
      <c r="AE1317" s="148"/>
      <c r="AF1317" s="147">
        <v>9</v>
      </c>
      <c r="AG1317" s="144">
        <v>0</v>
      </c>
      <c r="AH1317" s="144">
        <v>0</v>
      </c>
      <c r="AI1317" s="145"/>
      <c r="AJ1317" s="145"/>
      <c r="AK1317" s="144"/>
      <c r="AL1317" s="145"/>
      <c r="AM1317" s="144"/>
      <c r="AN1317" s="144"/>
      <c r="AO1317" s="340"/>
      <c r="AP1317" s="340"/>
      <c r="AQ1317" s="341"/>
      <c r="AR1317" s="341"/>
      <c r="AS1317" s="341"/>
      <c r="AT1317" s="153"/>
      <c r="AU1317" s="144"/>
      <c r="AV1317" s="145"/>
      <c r="AW1317" s="148">
        <v>0</v>
      </c>
      <c r="AX1317" s="148">
        <v>0</v>
      </c>
      <c r="AY1317" s="147"/>
      <c r="AZ1317" s="148"/>
      <c r="BA1317" s="148"/>
      <c r="BB1317" s="147"/>
      <c r="BC1317" s="147"/>
      <c r="BD1317" s="148"/>
      <c r="BE1317" s="148"/>
      <c r="BF1317" s="338">
        <v>0</v>
      </c>
      <c r="BG1317" s="145"/>
      <c r="BH1317" s="148">
        <v>0</v>
      </c>
      <c r="BI1317" s="337"/>
      <c r="BJ1317" s="342"/>
      <c r="BK1317" s="343"/>
      <c r="BL1317" s="147"/>
      <c r="BM1317" s="147"/>
      <c r="BN1317" s="148"/>
      <c r="BO1317" s="148">
        <v>12</v>
      </c>
      <c r="BP1317" s="147"/>
      <c r="BQ1317" s="144">
        <v>0</v>
      </c>
      <c r="BR1317" s="145"/>
      <c r="BS1317" s="145"/>
      <c r="BT1317" s="145"/>
      <c r="BU1317" s="338"/>
      <c r="BV1317" s="144"/>
      <c r="BW1317" s="145"/>
      <c r="BX1317" s="145"/>
      <c r="BY1317" s="144"/>
      <c r="BZ1317" s="144"/>
      <c r="CA1317" s="149">
        <v>0</v>
      </c>
      <c r="CB1317" s="354">
        <v>0</v>
      </c>
      <c r="CC1317" s="344">
        <v>0</v>
      </c>
      <c r="CD1317" s="145"/>
      <c r="CE1317" s="145"/>
      <c r="CF1317" s="146">
        <v>0</v>
      </c>
      <c r="CG1317" s="148"/>
      <c r="CH1317" s="148"/>
      <c r="CI1317" s="337"/>
      <c r="CJ1317" s="147"/>
      <c r="CK1317" s="354"/>
      <c r="CL1317" s="145"/>
      <c r="CM1317" s="145"/>
      <c r="CN1317" s="354"/>
      <c r="CO1317" s="344"/>
    </row>
    <row r="1318" spans="1:93" ht="24" customHeight="1" x14ac:dyDescent="0.3">
      <c r="A1318" s="327" t="s">
        <v>4199</v>
      </c>
      <c r="B1318" s="328" t="s">
        <v>4197</v>
      </c>
      <c r="C1318" s="329" t="s">
        <v>2122</v>
      </c>
      <c r="D1318" s="330">
        <f t="shared" si="65"/>
        <v>4</v>
      </c>
      <c r="E1318" s="331">
        <f t="shared" si="66"/>
        <v>1</v>
      </c>
      <c r="F1318" s="331">
        <f t="shared" si="67"/>
        <v>0</v>
      </c>
      <c r="G1318" s="331">
        <f t="shared" si="68"/>
        <v>0</v>
      </c>
      <c r="H1318" s="331">
        <f t="shared" si="69"/>
        <v>0</v>
      </c>
      <c r="I1318" s="331">
        <f t="shared" si="70"/>
        <v>0</v>
      </c>
      <c r="J1318" s="331">
        <f t="shared" si="71"/>
        <v>0</v>
      </c>
      <c r="K1318" s="331">
        <f t="shared" si="72"/>
        <v>0</v>
      </c>
      <c r="L1318" s="331">
        <f t="shared" si="73"/>
        <v>0</v>
      </c>
      <c r="M1318" s="332">
        <f t="shared" si="74"/>
        <v>0</v>
      </c>
      <c r="N1318" s="333">
        <f t="shared" si="75"/>
        <v>5</v>
      </c>
      <c r="O1318" s="334"/>
      <c r="P1318" s="335">
        <f t="shared" si="76"/>
        <v>5</v>
      </c>
      <c r="Q1318" s="336">
        <f t="shared" si="77"/>
        <v>814</v>
      </c>
      <c r="R1318" s="148"/>
      <c r="S1318" s="148"/>
      <c r="T1318" s="350"/>
      <c r="U1318" s="148"/>
      <c r="V1318" s="148"/>
      <c r="W1318" s="350"/>
      <c r="X1318" s="351"/>
      <c r="Y1318" s="148"/>
      <c r="Z1318" s="351"/>
      <c r="AA1318" s="338">
        <v>0</v>
      </c>
      <c r="AB1318" s="339">
        <v>0</v>
      </c>
      <c r="AC1318" s="148">
        <v>0</v>
      </c>
      <c r="AD1318" s="351"/>
      <c r="AE1318" s="148"/>
      <c r="AF1318" s="351"/>
      <c r="AG1318" s="144">
        <v>0</v>
      </c>
      <c r="AH1318" s="144">
        <v>0</v>
      </c>
      <c r="AI1318" s="145"/>
      <c r="AJ1318" s="145"/>
      <c r="AK1318" s="144"/>
      <c r="AL1318" s="145"/>
      <c r="AM1318" s="144"/>
      <c r="AN1318" s="144"/>
      <c r="AO1318" s="340"/>
      <c r="AP1318" s="340"/>
      <c r="AQ1318" s="341"/>
      <c r="AR1318" s="341"/>
      <c r="AS1318" s="341"/>
      <c r="AT1318" s="153"/>
      <c r="AU1318" s="144"/>
      <c r="AV1318" s="145"/>
      <c r="AW1318" s="349">
        <v>1</v>
      </c>
      <c r="AX1318" s="349">
        <v>4</v>
      </c>
      <c r="AY1318" s="351"/>
      <c r="AZ1318" s="349"/>
      <c r="BA1318" s="349"/>
      <c r="BB1318" s="351"/>
      <c r="BC1318" s="351"/>
      <c r="BD1318" s="349"/>
      <c r="BE1318" s="349"/>
      <c r="BF1318" s="354">
        <v>0</v>
      </c>
      <c r="BG1318" s="145"/>
      <c r="BH1318" s="148">
        <v>0</v>
      </c>
      <c r="BI1318" s="350"/>
      <c r="BJ1318" s="342"/>
      <c r="BK1318" s="343"/>
      <c r="BL1318" s="351"/>
      <c r="BM1318" s="351"/>
      <c r="BN1318" s="349"/>
      <c r="BO1318" s="349"/>
      <c r="BP1318" s="351"/>
      <c r="BQ1318" s="144">
        <v>0</v>
      </c>
      <c r="BR1318" s="145"/>
      <c r="BS1318" s="145"/>
      <c r="BT1318" s="145"/>
      <c r="BU1318" s="354"/>
      <c r="BV1318" s="144"/>
      <c r="BW1318" s="145"/>
      <c r="BX1318" s="145"/>
      <c r="BY1318" s="144"/>
      <c r="BZ1318" s="144"/>
      <c r="CA1318" s="149">
        <v>0</v>
      </c>
      <c r="CB1318" s="338">
        <v>0</v>
      </c>
      <c r="CC1318" s="344">
        <v>0</v>
      </c>
      <c r="CD1318" s="145"/>
      <c r="CE1318" s="145"/>
      <c r="CF1318" s="356">
        <v>0</v>
      </c>
      <c r="CG1318" s="349"/>
      <c r="CH1318" s="349"/>
      <c r="CI1318" s="350"/>
      <c r="CJ1318" s="351"/>
      <c r="CK1318" s="338"/>
      <c r="CL1318" s="145"/>
      <c r="CM1318" s="145"/>
      <c r="CN1318" s="338"/>
      <c r="CO1318" s="344"/>
    </row>
    <row r="1319" spans="1:93" ht="24" customHeight="1" x14ac:dyDescent="0.3">
      <c r="A1319" s="327">
        <v>761203</v>
      </c>
      <c r="B1319" s="328" t="s">
        <v>4197</v>
      </c>
      <c r="C1319" s="329" t="s">
        <v>2013</v>
      </c>
      <c r="D1319" s="330">
        <f t="shared" si="65"/>
        <v>0</v>
      </c>
      <c r="E1319" s="331">
        <f t="shared" si="66"/>
        <v>0</v>
      </c>
      <c r="F1319" s="331">
        <f t="shared" si="67"/>
        <v>0</v>
      </c>
      <c r="G1319" s="331">
        <f t="shared" si="68"/>
        <v>0</v>
      </c>
      <c r="H1319" s="331">
        <f t="shared" si="69"/>
        <v>0</v>
      </c>
      <c r="I1319" s="331">
        <f t="shared" si="70"/>
        <v>0</v>
      </c>
      <c r="J1319" s="331">
        <f t="shared" si="71"/>
        <v>0</v>
      </c>
      <c r="K1319" s="331">
        <f t="shared" si="72"/>
        <v>0</v>
      </c>
      <c r="L1319" s="331">
        <f t="shared" si="73"/>
        <v>0</v>
      </c>
      <c r="M1319" s="332">
        <f t="shared" si="74"/>
        <v>0</v>
      </c>
      <c r="N1319" s="333">
        <f t="shared" si="75"/>
        <v>0</v>
      </c>
      <c r="O1319" s="334"/>
      <c r="P1319" s="335">
        <f t="shared" si="76"/>
        <v>0</v>
      </c>
      <c r="Q1319" s="336" t="str">
        <f t="shared" si="77"/>
        <v/>
      </c>
      <c r="R1319" s="148"/>
      <c r="S1319" s="148"/>
      <c r="T1319" s="337"/>
      <c r="U1319" s="148"/>
      <c r="V1319" s="148"/>
      <c r="W1319" s="337"/>
      <c r="X1319" s="147"/>
      <c r="Y1319" s="148"/>
      <c r="Z1319" s="147"/>
      <c r="AA1319" s="338">
        <v>0</v>
      </c>
      <c r="AB1319" s="339">
        <v>0</v>
      </c>
      <c r="AC1319" s="349">
        <v>0</v>
      </c>
      <c r="AD1319" s="147"/>
      <c r="AE1319" s="148"/>
      <c r="AF1319" s="147"/>
      <c r="AG1319" s="144">
        <v>0</v>
      </c>
      <c r="AH1319" s="144">
        <v>0</v>
      </c>
      <c r="AI1319" s="145"/>
      <c r="AJ1319" s="145"/>
      <c r="AK1319" s="144"/>
      <c r="AL1319" s="145"/>
      <c r="AM1319" s="144"/>
      <c r="AN1319" s="144"/>
      <c r="AO1319" s="340"/>
      <c r="AP1319" s="340"/>
      <c r="AQ1319" s="341"/>
      <c r="AR1319" s="341"/>
      <c r="AS1319" s="341"/>
      <c r="AT1319" s="153"/>
      <c r="AU1319" s="144"/>
      <c r="AV1319" s="145"/>
      <c r="AW1319" s="148">
        <v>0</v>
      </c>
      <c r="AX1319" s="148">
        <v>0</v>
      </c>
      <c r="AY1319" s="147"/>
      <c r="AZ1319" s="148"/>
      <c r="BA1319" s="148"/>
      <c r="BB1319" s="147"/>
      <c r="BC1319" s="147"/>
      <c r="BD1319" s="148"/>
      <c r="BE1319" s="148"/>
      <c r="BF1319" s="354">
        <v>0</v>
      </c>
      <c r="BG1319" s="145"/>
      <c r="BH1319" s="148">
        <v>0</v>
      </c>
      <c r="BI1319" s="337"/>
      <c r="BJ1319" s="342"/>
      <c r="BK1319" s="343"/>
      <c r="BL1319" s="147"/>
      <c r="BM1319" s="147"/>
      <c r="BN1319" s="148"/>
      <c r="BO1319" s="148"/>
      <c r="BP1319" s="147"/>
      <c r="BQ1319" s="88">
        <v>0</v>
      </c>
      <c r="BR1319" s="352"/>
      <c r="BS1319" s="352"/>
      <c r="BT1319" s="145"/>
      <c r="BU1319" s="354"/>
      <c r="BV1319" s="88"/>
      <c r="BW1319" s="145"/>
      <c r="BX1319" s="145"/>
      <c r="BY1319" s="144"/>
      <c r="BZ1319" s="144"/>
      <c r="CA1319" s="149">
        <v>0</v>
      </c>
      <c r="CB1319" s="338">
        <v>0</v>
      </c>
      <c r="CC1319" s="88">
        <v>0</v>
      </c>
      <c r="CD1319" s="145"/>
      <c r="CE1319" s="145"/>
      <c r="CF1319" s="146">
        <v>0</v>
      </c>
      <c r="CG1319" s="148"/>
      <c r="CH1319" s="148"/>
      <c r="CI1319" s="337"/>
      <c r="CJ1319" s="147"/>
      <c r="CK1319" s="338"/>
      <c r="CL1319" s="145"/>
      <c r="CM1319" s="145"/>
      <c r="CN1319" s="338"/>
      <c r="CO1319" s="88"/>
    </row>
    <row r="1320" spans="1:93" ht="24" customHeight="1" x14ac:dyDescent="0.3">
      <c r="A1320" s="346" t="s">
        <v>4200</v>
      </c>
      <c r="B1320" s="347" t="s">
        <v>4201</v>
      </c>
      <c r="C1320" s="348" t="s">
        <v>576</v>
      </c>
      <c r="D1320" s="330">
        <f t="shared" si="65"/>
        <v>12</v>
      </c>
      <c r="E1320" s="331">
        <f t="shared" si="66"/>
        <v>6</v>
      </c>
      <c r="F1320" s="331">
        <f t="shared" si="67"/>
        <v>0</v>
      </c>
      <c r="G1320" s="331">
        <f t="shared" si="68"/>
        <v>0</v>
      </c>
      <c r="H1320" s="331">
        <f t="shared" si="69"/>
        <v>0</v>
      </c>
      <c r="I1320" s="331">
        <f t="shared" si="70"/>
        <v>0</v>
      </c>
      <c r="J1320" s="331">
        <f t="shared" si="71"/>
        <v>0</v>
      </c>
      <c r="K1320" s="331">
        <f t="shared" si="72"/>
        <v>0</v>
      </c>
      <c r="L1320" s="331">
        <f t="shared" si="73"/>
        <v>0</v>
      </c>
      <c r="M1320" s="332">
        <f t="shared" si="74"/>
        <v>0</v>
      </c>
      <c r="N1320" s="333">
        <f t="shared" si="75"/>
        <v>18</v>
      </c>
      <c r="O1320" s="334"/>
      <c r="P1320" s="335">
        <f t="shared" si="76"/>
        <v>18</v>
      </c>
      <c r="Q1320" s="336">
        <f t="shared" si="77"/>
        <v>498</v>
      </c>
      <c r="R1320" s="148"/>
      <c r="S1320" s="148"/>
      <c r="T1320" s="337"/>
      <c r="U1320" s="148"/>
      <c r="V1320" s="148"/>
      <c r="W1320" s="337"/>
      <c r="X1320" s="147"/>
      <c r="Y1320" s="148"/>
      <c r="Z1320" s="147"/>
      <c r="AA1320" s="338">
        <v>0</v>
      </c>
      <c r="AB1320" s="339">
        <v>0</v>
      </c>
      <c r="AC1320" s="148">
        <v>0</v>
      </c>
      <c r="AD1320" s="147"/>
      <c r="AE1320" s="148"/>
      <c r="AF1320" s="147">
        <v>6</v>
      </c>
      <c r="AG1320" s="144">
        <v>0</v>
      </c>
      <c r="AH1320" s="144">
        <v>0</v>
      </c>
      <c r="AI1320" s="352"/>
      <c r="AJ1320" s="352"/>
      <c r="AK1320" s="144"/>
      <c r="AL1320" s="352"/>
      <c r="AM1320" s="144"/>
      <c r="AN1320" s="144"/>
      <c r="AO1320" s="353"/>
      <c r="AP1320" s="353"/>
      <c r="AQ1320" s="341"/>
      <c r="AR1320" s="341"/>
      <c r="AS1320" s="341"/>
      <c r="AT1320" s="153"/>
      <c r="AU1320" s="144"/>
      <c r="AV1320" s="352"/>
      <c r="AW1320" s="148">
        <v>0</v>
      </c>
      <c r="AX1320" s="148">
        <v>0</v>
      </c>
      <c r="AY1320" s="147"/>
      <c r="AZ1320" s="148"/>
      <c r="BA1320" s="148"/>
      <c r="BB1320" s="147"/>
      <c r="BC1320" s="147"/>
      <c r="BD1320" s="148"/>
      <c r="BE1320" s="148"/>
      <c r="BF1320" s="338">
        <v>0</v>
      </c>
      <c r="BG1320" s="352"/>
      <c r="BH1320" s="349">
        <v>0</v>
      </c>
      <c r="BI1320" s="337"/>
      <c r="BJ1320" s="360"/>
      <c r="BK1320" s="343"/>
      <c r="BL1320" s="147"/>
      <c r="BM1320" s="147"/>
      <c r="BN1320" s="148"/>
      <c r="BO1320" s="148">
        <v>12</v>
      </c>
      <c r="BP1320" s="147"/>
      <c r="BQ1320" s="144">
        <v>0</v>
      </c>
      <c r="BR1320" s="352"/>
      <c r="BS1320" s="352"/>
      <c r="BT1320" s="352"/>
      <c r="BU1320" s="338"/>
      <c r="BV1320" s="144"/>
      <c r="BW1320" s="352"/>
      <c r="BX1320" s="352"/>
      <c r="BY1320" s="144"/>
      <c r="BZ1320" s="144"/>
      <c r="CA1320" s="149">
        <v>0</v>
      </c>
      <c r="CB1320" s="338">
        <v>0</v>
      </c>
      <c r="CC1320" s="344">
        <v>0</v>
      </c>
      <c r="CD1320" s="352"/>
      <c r="CE1320" s="352"/>
      <c r="CF1320" s="356">
        <v>0</v>
      </c>
      <c r="CG1320" s="148"/>
      <c r="CH1320" s="148"/>
      <c r="CI1320" s="337"/>
      <c r="CJ1320" s="147"/>
      <c r="CK1320" s="338"/>
      <c r="CL1320" s="352"/>
      <c r="CM1320" s="352"/>
      <c r="CN1320" s="338"/>
      <c r="CO1320" s="344"/>
    </row>
    <row r="1321" spans="1:93" ht="24" customHeight="1" x14ac:dyDescent="0.3">
      <c r="A1321" s="327" t="s">
        <v>4202</v>
      </c>
      <c r="B1321" s="328" t="s">
        <v>4203</v>
      </c>
      <c r="C1321" s="329" t="s">
        <v>2023</v>
      </c>
      <c r="D1321" s="330">
        <f t="shared" si="65"/>
        <v>24</v>
      </c>
      <c r="E1321" s="331">
        <f t="shared" si="66"/>
        <v>15</v>
      </c>
      <c r="F1321" s="331">
        <f t="shared" si="67"/>
        <v>1</v>
      </c>
      <c r="G1321" s="331">
        <f t="shared" si="68"/>
        <v>1</v>
      </c>
      <c r="H1321" s="331">
        <f t="shared" si="69"/>
        <v>0</v>
      </c>
      <c r="I1321" s="331">
        <f t="shared" si="70"/>
        <v>0</v>
      </c>
      <c r="J1321" s="331">
        <f t="shared" si="71"/>
        <v>0</v>
      </c>
      <c r="K1321" s="331">
        <f t="shared" si="72"/>
        <v>0</v>
      </c>
      <c r="L1321" s="331">
        <f t="shared" si="73"/>
        <v>0</v>
      </c>
      <c r="M1321" s="332">
        <f t="shared" si="74"/>
        <v>0</v>
      </c>
      <c r="N1321" s="333">
        <f t="shared" si="75"/>
        <v>41</v>
      </c>
      <c r="O1321" s="334"/>
      <c r="P1321" s="335">
        <f t="shared" si="76"/>
        <v>41</v>
      </c>
      <c r="Q1321" s="336">
        <f t="shared" si="77"/>
        <v>260</v>
      </c>
      <c r="R1321" s="148"/>
      <c r="S1321" s="148"/>
      <c r="T1321" s="337"/>
      <c r="U1321" s="148"/>
      <c r="V1321" s="148"/>
      <c r="W1321" s="337"/>
      <c r="X1321" s="147"/>
      <c r="Y1321" s="148"/>
      <c r="Z1321" s="147"/>
      <c r="AA1321" s="338">
        <v>0</v>
      </c>
      <c r="AB1321" s="339">
        <v>1</v>
      </c>
      <c r="AC1321" s="148">
        <v>0</v>
      </c>
      <c r="AD1321" s="147"/>
      <c r="AE1321" s="148">
        <v>15</v>
      </c>
      <c r="AF1321" s="147"/>
      <c r="AG1321" s="144">
        <v>0</v>
      </c>
      <c r="AH1321" s="144">
        <v>0</v>
      </c>
      <c r="AI1321" s="145"/>
      <c r="AJ1321" s="145"/>
      <c r="AK1321" s="144"/>
      <c r="AL1321" s="145"/>
      <c r="AM1321" s="144"/>
      <c r="AN1321" s="144"/>
      <c r="AO1321" s="340"/>
      <c r="AP1321" s="340"/>
      <c r="AQ1321" s="341"/>
      <c r="AR1321" s="341"/>
      <c r="AS1321" s="341"/>
      <c r="AT1321" s="153"/>
      <c r="AU1321" s="144"/>
      <c r="AV1321" s="145"/>
      <c r="AW1321" s="349">
        <v>0</v>
      </c>
      <c r="AX1321" s="349">
        <v>0</v>
      </c>
      <c r="AY1321" s="147"/>
      <c r="AZ1321" s="349"/>
      <c r="BA1321" s="349"/>
      <c r="BB1321" s="147"/>
      <c r="BC1321" s="147"/>
      <c r="BD1321" s="349"/>
      <c r="BE1321" s="349"/>
      <c r="BF1321" s="354">
        <v>0</v>
      </c>
      <c r="BG1321" s="145"/>
      <c r="BH1321" s="349">
        <v>0</v>
      </c>
      <c r="BI1321" s="337"/>
      <c r="BJ1321" s="360"/>
      <c r="BK1321" s="343">
        <v>1</v>
      </c>
      <c r="BL1321" s="147"/>
      <c r="BM1321" s="147"/>
      <c r="BN1321" s="349">
        <v>24</v>
      </c>
      <c r="BO1321" s="349"/>
      <c r="BP1321" s="147"/>
      <c r="BQ1321" s="144">
        <v>0</v>
      </c>
      <c r="BR1321" s="145"/>
      <c r="BS1321" s="145"/>
      <c r="BT1321" s="145"/>
      <c r="BU1321" s="354"/>
      <c r="BV1321" s="144"/>
      <c r="BW1321" s="145"/>
      <c r="BX1321" s="145"/>
      <c r="BY1321" s="144"/>
      <c r="BZ1321" s="144"/>
      <c r="CA1321" s="149">
        <v>0</v>
      </c>
      <c r="CB1321" s="338">
        <v>0</v>
      </c>
      <c r="CC1321" s="344">
        <v>0</v>
      </c>
      <c r="CD1321" s="145"/>
      <c r="CE1321" s="145"/>
      <c r="CF1321" s="356">
        <v>0</v>
      </c>
      <c r="CG1321" s="148"/>
      <c r="CH1321" s="148"/>
      <c r="CI1321" s="337"/>
      <c r="CJ1321" s="147"/>
      <c r="CK1321" s="338"/>
      <c r="CL1321" s="145"/>
      <c r="CM1321" s="145"/>
      <c r="CN1321" s="338"/>
      <c r="CO1321" s="344"/>
    </row>
    <row r="1322" spans="1:93" ht="24" customHeight="1" x14ac:dyDescent="0.3">
      <c r="A1322" s="346" t="s">
        <v>4204</v>
      </c>
      <c r="B1322" s="347" t="s">
        <v>4205</v>
      </c>
      <c r="C1322" s="348" t="s">
        <v>206</v>
      </c>
      <c r="D1322" s="330">
        <f t="shared" si="65"/>
        <v>36</v>
      </c>
      <c r="E1322" s="331">
        <f t="shared" si="66"/>
        <v>16</v>
      </c>
      <c r="F1322" s="331">
        <f t="shared" si="67"/>
        <v>0</v>
      </c>
      <c r="G1322" s="331">
        <f t="shared" si="68"/>
        <v>0</v>
      </c>
      <c r="H1322" s="331">
        <f t="shared" si="69"/>
        <v>0</v>
      </c>
      <c r="I1322" s="331">
        <f t="shared" si="70"/>
        <v>0</v>
      </c>
      <c r="J1322" s="331">
        <f t="shared" si="71"/>
        <v>0</v>
      </c>
      <c r="K1322" s="331">
        <f t="shared" si="72"/>
        <v>0</v>
      </c>
      <c r="L1322" s="331">
        <f t="shared" si="73"/>
        <v>0</v>
      </c>
      <c r="M1322" s="332">
        <f t="shared" si="74"/>
        <v>0</v>
      </c>
      <c r="N1322" s="369">
        <f t="shared" si="75"/>
        <v>52</v>
      </c>
      <c r="O1322" s="334"/>
      <c r="P1322" s="335">
        <f t="shared" si="76"/>
        <v>52</v>
      </c>
      <c r="Q1322" s="336">
        <f t="shared" si="77"/>
        <v>201</v>
      </c>
      <c r="R1322" s="349"/>
      <c r="S1322" s="349"/>
      <c r="T1322" s="337"/>
      <c r="U1322" s="349"/>
      <c r="V1322" s="349"/>
      <c r="W1322" s="337"/>
      <c r="X1322" s="147"/>
      <c r="Y1322" s="349"/>
      <c r="Z1322" s="147"/>
      <c r="AA1322" s="354">
        <v>0</v>
      </c>
      <c r="AB1322" s="357">
        <v>0</v>
      </c>
      <c r="AC1322" s="148">
        <v>0</v>
      </c>
      <c r="AD1322" s="147"/>
      <c r="AE1322" s="349">
        <v>16</v>
      </c>
      <c r="AF1322" s="147"/>
      <c r="AG1322" s="144">
        <v>0</v>
      </c>
      <c r="AH1322" s="144">
        <v>0</v>
      </c>
      <c r="AI1322" s="352"/>
      <c r="AJ1322" s="352"/>
      <c r="AK1322" s="144"/>
      <c r="AL1322" s="352"/>
      <c r="AM1322" s="144"/>
      <c r="AN1322" s="144"/>
      <c r="AO1322" s="353"/>
      <c r="AP1322" s="353"/>
      <c r="AQ1322" s="341"/>
      <c r="AR1322" s="341"/>
      <c r="AS1322" s="341"/>
      <c r="AT1322" s="359"/>
      <c r="AU1322" s="144"/>
      <c r="AV1322" s="352"/>
      <c r="AW1322" s="148">
        <v>0</v>
      </c>
      <c r="AX1322" s="148">
        <v>0</v>
      </c>
      <c r="AY1322" s="147"/>
      <c r="AZ1322" s="148"/>
      <c r="BA1322" s="148"/>
      <c r="BB1322" s="147"/>
      <c r="BC1322" s="147"/>
      <c r="BD1322" s="148"/>
      <c r="BE1322" s="148"/>
      <c r="BF1322" s="338">
        <v>0</v>
      </c>
      <c r="BG1322" s="352"/>
      <c r="BH1322" s="148">
        <v>0</v>
      </c>
      <c r="BI1322" s="337"/>
      <c r="BJ1322" s="360"/>
      <c r="BK1322" s="343"/>
      <c r="BL1322" s="147"/>
      <c r="BM1322" s="147"/>
      <c r="BN1322" s="148">
        <v>36</v>
      </c>
      <c r="BO1322" s="148"/>
      <c r="BP1322" s="147"/>
      <c r="BQ1322" s="144">
        <v>0</v>
      </c>
      <c r="BR1322" s="352"/>
      <c r="BS1322" s="352"/>
      <c r="BT1322" s="352"/>
      <c r="BU1322" s="338"/>
      <c r="BV1322" s="144"/>
      <c r="BW1322" s="352"/>
      <c r="BX1322" s="352"/>
      <c r="BY1322" s="144"/>
      <c r="BZ1322" s="144"/>
      <c r="CA1322" s="355">
        <v>0</v>
      </c>
      <c r="CB1322" s="338">
        <v>0</v>
      </c>
      <c r="CC1322" s="344">
        <v>0</v>
      </c>
      <c r="CD1322" s="352"/>
      <c r="CE1322" s="352"/>
      <c r="CF1322" s="146">
        <v>0</v>
      </c>
      <c r="CG1322" s="148"/>
      <c r="CH1322" s="148"/>
      <c r="CI1322" s="337"/>
      <c r="CJ1322" s="147"/>
      <c r="CK1322" s="338"/>
      <c r="CL1322" s="352"/>
      <c r="CM1322" s="352"/>
      <c r="CN1322" s="338"/>
      <c r="CO1322" s="344"/>
    </row>
    <row r="1323" spans="1:93" ht="24" customHeight="1" x14ac:dyDescent="0.3">
      <c r="A1323" s="327" t="s">
        <v>4206</v>
      </c>
      <c r="B1323" s="328" t="s">
        <v>4207</v>
      </c>
      <c r="C1323" s="329" t="s">
        <v>1540</v>
      </c>
      <c r="D1323" s="330">
        <f t="shared" si="65"/>
        <v>15</v>
      </c>
      <c r="E1323" s="331">
        <f t="shared" si="66"/>
        <v>0</v>
      </c>
      <c r="F1323" s="331">
        <f t="shared" si="67"/>
        <v>0</v>
      </c>
      <c r="G1323" s="331">
        <f t="shared" si="68"/>
        <v>0</v>
      </c>
      <c r="H1323" s="331">
        <f t="shared" si="69"/>
        <v>0</v>
      </c>
      <c r="I1323" s="331">
        <f t="shared" si="70"/>
        <v>0</v>
      </c>
      <c r="J1323" s="331">
        <f t="shared" si="71"/>
        <v>0</v>
      </c>
      <c r="K1323" s="331">
        <f t="shared" si="72"/>
        <v>0</v>
      </c>
      <c r="L1323" s="331">
        <f t="shared" si="73"/>
        <v>0</v>
      </c>
      <c r="M1323" s="332">
        <f t="shared" si="74"/>
        <v>0</v>
      </c>
      <c r="N1323" s="333">
        <f t="shared" si="75"/>
        <v>15</v>
      </c>
      <c r="O1323" s="334"/>
      <c r="P1323" s="335">
        <f t="shared" si="76"/>
        <v>15</v>
      </c>
      <c r="Q1323" s="336">
        <f t="shared" si="77"/>
        <v>550</v>
      </c>
      <c r="R1323" s="148"/>
      <c r="S1323" s="148"/>
      <c r="T1323" s="337"/>
      <c r="U1323" s="148"/>
      <c r="V1323" s="148"/>
      <c r="W1323" s="337"/>
      <c r="X1323" s="147"/>
      <c r="Y1323" s="148"/>
      <c r="Z1323" s="147"/>
      <c r="AA1323" s="354">
        <v>0</v>
      </c>
      <c r="AB1323" s="357">
        <v>0</v>
      </c>
      <c r="AC1323" s="148">
        <v>0</v>
      </c>
      <c r="AD1323" s="147"/>
      <c r="AE1323" s="148"/>
      <c r="AF1323" s="147"/>
      <c r="AG1323" s="144">
        <v>0</v>
      </c>
      <c r="AH1323" s="144">
        <v>0</v>
      </c>
      <c r="AI1323" s="145"/>
      <c r="AJ1323" s="145"/>
      <c r="AK1323" s="144"/>
      <c r="AL1323" s="145"/>
      <c r="AM1323" s="144"/>
      <c r="AN1323" s="144"/>
      <c r="AO1323" s="340"/>
      <c r="AP1323" s="340"/>
      <c r="AQ1323" s="341"/>
      <c r="AR1323" s="341"/>
      <c r="AS1323" s="341"/>
      <c r="AT1323" s="359"/>
      <c r="AU1323" s="144"/>
      <c r="AV1323" s="145"/>
      <c r="AW1323" s="148">
        <v>0</v>
      </c>
      <c r="AX1323" s="148">
        <v>0</v>
      </c>
      <c r="AY1323" s="147"/>
      <c r="AZ1323" s="148"/>
      <c r="BA1323" s="148"/>
      <c r="BB1323" s="147"/>
      <c r="BC1323" s="147"/>
      <c r="BD1323" s="148"/>
      <c r="BE1323" s="148"/>
      <c r="BF1323" s="338">
        <v>0</v>
      </c>
      <c r="BG1323" s="145"/>
      <c r="BH1323" s="148">
        <v>0</v>
      </c>
      <c r="BI1323" s="337"/>
      <c r="BJ1323" s="342"/>
      <c r="BK1323" s="343"/>
      <c r="BL1323" s="147"/>
      <c r="BM1323" s="147"/>
      <c r="BN1323" s="148"/>
      <c r="BO1323" s="148">
        <v>15</v>
      </c>
      <c r="BP1323" s="147"/>
      <c r="BQ1323" s="144">
        <v>0</v>
      </c>
      <c r="BR1323" s="145"/>
      <c r="BS1323" s="145"/>
      <c r="BT1323" s="145"/>
      <c r="BU1323" s="338"/>
      <c r="BV1323" s="144"/>
      <c r="BW1323" s="145"/>
      <c r="BX1323" s="145"/>
      <c r="BY1323" s="144"/>
      <c r="BZ1323" s="144"/>
      <c r="CA1323" s="149">
        <v>0</v>
      </c>
      <c r="CB1323" s="338">
        <v>0</v>
      </c>
      <c r="CC1323" s="88">
        <v>0</v>
      </c>
      <c r="CD1323" s="145"/>
      <c r="CE1323" s="145"/>
      <c r="CF1323" s="356">
        <v>0</v>
      </c>
      <c r="CG1323" s="148"/>
      <c r="CH1323" s="148"/>
      <c r="CI1323" s="337"/>
      <c r="CJ1323" s="147"/>
      <c r="CK1323" s="338"/>
      <c r="CL1323" s="145"/>
      <c r="CM1323" s="145"/>
      <c r="CN1323" s="338"/>
      <c r="CO1323" s="88"/>
    </row>
    <row r="1324" spans="1:93" ht="24" customHeight="1" x14ac:dyDescent="0.3">
      <c r="A1324" s="327" t="s">
        <v>4208</v>
      </c>
      <c r="B1324" s="328" t="s">
        <v>4209</v>
      </c>
      <c r="C1324" s="329" t="s">
        <v>351</v>
      </c>
      <c r="D1324" s="330">
        <f t="shared" si="65"/>
        <v>10</v>
      </c>
      <c r="E1324" s="331">
        <f t="shared" si="66"/>
        <v>0</v>
      </c>
      <c r="F1324" s="331">
        <f t="shared" si="67"/>
        <v>0</v>
      </c>
      <c r="G1324" s="331">
        <f t="shared" si="68"/>
        <v>0</v>
      </c>
      <c r="H1324" s="331">
        <f t="shared" si="69"/>
        <v>0</v>
      </c>
      <c r="I1324" s="331">
        <f t="shared" si="70"/>
        <v>0</v>
      </c>
      <c r="J1324" s="331">
        <f t="shared" si="71"/>
        <v>0</v>
      </c>
      <c r="K1324" s="331">
        <f t="shared" si="72"/>
        <v>0</v>
      </c>
      <c r="L1324" s="331">
        <f t="shared" si="73"/>
        <v>0</v>
      </c>
      <c r="M1324" s="332">
        <f t="shared" si="74"/>
        <v>0</v>
      </c>
      <c r="N1324" s="333">
        <f t="shared" si="75"/>
        <v>10</v>
      </c>
      <c r="O1324" s="334"/>
      <c r="P1324" s="335">
        <f t="shared" si="76"/>
        <v>10</v>
      </c>
      <c r="Q1324" s="336">
        <f t="shared" si="77"/>
        <v>661</v>
      </c>
      <c r="R1324" s="148"/>
      <c r="S1324" s="148"/>
      <c r="T1324" s="337"/>
      <c r="U1324" s="148"/>
      <c r="V1324" s="148"/>
      <c r="W1324" s="337"/>
      <c r="X1324" s="147"/>
      <c r="Y1324" s="148"/>
      <c r="Z1324" s="147"/>
      <c r="AA1324" s="338">
        <v>0</v>
      </c>
      <c r="AB1324" s="339">
        <v>0</v>
      </c>
      <c r="AC1324" s="148">
        <v>0</v>
      </c>
      <c r="AD1324" s="147"/>
      <c r="AE1324" s="148"/>
      <c r="AF1324" s="147">
        <v>10</v>
      </c>
      <c r="AG1324" s="144">
        <v>0</v>
      </c>
      <c r="AH1324" s="144">
        <v>0</v>
      </c>
      <c r="AI1324" s="145"/>
      <c r="AJ1324" s="145"/>
      <c r="AK1324" s="144"/>
      <c r="AL1324" s="145"/>
      <c r="AM1324" s="144"/>
      <c r="AN1324" s="144"/>
      <c r="AO1324" s="340"/>
      <c r="AP1324" s="340"/>
      <c r="AQ1324" s="341"/>
      <c r="AR1324" s="341"/>
      <c r="AS1324" s="341"/>
      <c r="AT1324" s="153"/>
      <c r="AU1324" s="144"/>
      <c r="AV1324" s="145"/>
      <c r="AW1324" s="148">
        <v>0</v>
      </c>
      <c r="AX1324" s="148">
        <v>0</v>
      </c>
      <c r="AY1324" s="147"/>
      <c r="AZ1324" s="148"/>
      <c r="BA1324" s="148"/>
      <c r="BB1324" s="147"/>
      <c r="BC1324" s="147"/>
      <c r="BD1324" s="148"/>
      <c r="BE1324" s="148"/>
      <c r="BF1324" s="338">
        <v>0</v>
      </c>
      <c r="BG1324" s="145"/>
      <c r="BH1324" s="349">
        <v>0</v>
      </c>
      <c r="BI1324" s="337"/>
      <c r="BJ1324" s="360"/>
      <c r="BK1324" s="343"/>
      <c r="BL1324" s="147"/>
      <c r="BM1324" s="147"/>
      <c r="BN1324" s="148"/>
      <c r="BO1324" s="148"/>
      <c r="BP1324" s="147"/>
      <c r="BQ1324" s="144">
        <v>0</v>
      </c>
      <c r="BR1324" s="145"/>
      <c r="BS1324" s="145"/>
      <c r="BT1324" s="145"/>
      <c r="BU1324" s="338"/>
      <c r="BV1324" s="144"/>
      <c r="BW1324" s="145"/>
      <c r="BX1324" s="145"/>
      <c r="BY1324" s="144"/>
      <c r="BZ1324" s="144"/>
      <c r="CA1324" s="355">
        <v>0</v>
      </c>
      <c r="CB1324" s="338">
        <v>0</v>
      </c>
      <c r="CC1324" s="344">
        <v>0</v>
      </c>
      <c r="CD1324" s="145"/>
      <c r="CE1324" s="145"/>
      <c r="CF1324" s="146">
        <v>0</v>
      </c>
      <c r="CG1324" s="148"/>
      <c r="CH1324" s="148"/>
      <c r="CI1324" s="337"/>
      <c r="CJ1324" s="147"/>
      <c r="CK1324" s="338"/>
      <c r="CL1324" s="145"/>
      <c r="CM1324" s="145"/>
      <c r="CN1324" s="338"/>
      <c r="CO1324" s="344"/>
    </row>
    <row r="1325" spans="1:93" ht="24" customHeight="1" x14ac:dyDescent="0.3">
      <c r="A1325" s="327" t="s">
        <v>4210</v>
      </c>
      <c r="B1325" s="328" t="s">
        <v>4211</v>
      </c>
      <c r="C1325" s="329" t="s">
        <v>1960</v>
      </c>
      <c r="D1325" s="330">
        <f t="shared" si="65"/>
        <v>6</v>
      </c>
      <c r="E1325" s="331">
        <f t="shared" si="66"/>
        <v>6</v>
      </c>
      <c r="F1325" s="331">
        <f t="shared" si="67"/>
        <v>0</v>
      </c>
      <c r="G1325" s="331">
        <f t="shared" si="68"/>
        <v>0</v>
      </c>
      <c r="H1325" s="331">
        <f t="shared" si="69"/>
        <v>0</v>
      </c>
      <c r="I1325" s="331">
        <f t="shared" si="70"/>
        <v>0</v>
      </c>
      <c r="J1325" s="331">
        <f t="shared" si="71"/>
        <v>0</v>
      </c>
      <c r="K1325" s="331">
        <f t="shared" si="72"/>
        <v>0</v>
      </c>
      <c r="L1325" s="331">
        <f t="shared" si="73"/>
        <v>0</v>
      </c>
      <c r="M1325" s="332">
        <f t="shared" si="74"/>
        <v>0</v>
      </c>
      <c r="N1325" s="333">
        <f t="shared" si="75"/>
        <v>12</v>
      </c>
      <c r="O1325" s="334"/>
      <c r="P1325" s="335">
        <f t="shared" si="76"/>
        <v>12</v>
      </c>
      <c r="Q1325" s="336">
        <f t="shared" si="77"/>
        <v>604</v>
      </c>
      <c r="R1325" s="148"/>
      <c r="S1325" s="148"/>
      <c r="T1325" s="337"/>
      <c r="U1325" s="148"/>
      <c r="V1325" s="148"/>
      <c r="W1325" s="337"/>
      <c r="X1325" s="147"/>
      <c r="Y1325" s="148"/>
      <c r="Z1325" s="147"/>
      <c r="AA1325" s="354">
        <v>0</v>
      </c>
      <c r="AB1325" s="357">
        <v>0</v>
      </c>
      <c r="AC1325" s="349">
        <v>0</v>
      </c>
      <c r="AD1325" s="147"/>
      <c r="AE1325" s="148"/>
      <c r="AF1325" s="147">
        <v>6</v>
      </c>
      <c r="AG1325" s="144">
        <v>0</v>
      </c>
      <c r="AH1325" s="144">
        <v>0</v>
      </c>
      <c r="AI1325" s="145"/>
      <c r="AJ1325" s="145"/>
      <c r="AK1325" s="144"/>
      <c r="AL1325" s="145"/>
      <c r="AM1325" s="144"/>
      <c r="AN1325" s="144"/>
      <c r="AO1325" s="340"/>
      <c r="AP1325" s="340"/>
      <c r="AQ1325" s="341"/>
      <c r="AR1325" s="341"/>
      <c r="AS1325" s="341"/>
      <c r="AT1325" s="359"/>
      <c r="AU1325" s="144"/>
      <c r="AV1325" s="145"/>
      <c r="AW1325" s="148">
        <v>0</v>
      </c>
      <c r="AX1325" s="148">
        <v>0</v>
      </c>
      <c r="AY1325" s="147"/>
      <c r="AZ1325" s="148"/>
      <c r="BA1325" s="148"/>
      <c r="BB1325" s="147"/>
      <c r="BC1325" s="147"/>
      <c r="BD1325" s="148"/>
      <c r="BE1325" s="148"/>
      <c r="BF1325" s="338">
        <v>0</v>
      </c>
      <c r="BG1325" s="145"/>
      <c r="BH1325" s="148">
        <v>0</v>
      </c>
      <c r="BI1325" s="337"/>
      <c r="BJ1325" s="342"/>
      <c r="BK1325" s="343"/>
      <c r="BL1325" s="147"/>
      <c r="BM1325" s="147"/>
      <c r="BN1325" s="148"/>
      <c r="BO1325" s="148">
        <v>6</v>
      </c>
      <c r="BP1325" s="147"/>
      <c r="BQ1325" s="88">
        <v>0</v>
      </c>
      <c r="BR1325" s="352"/>
      <c r="BS1325" s="352"/>
      <c r="BT1325" s="145"/>
      <c r="BU1325" s="338"/>
      <c r="BV1325" s="88"/>
      <c r="BW1325" s="145"/>
      <c r="BX1325" s="145"/>
      <c r="BY1325" s="144"/>
      <c r="BZ1325" s="144"/>
      <c r="CA1325" s="149">
        <v>0</v>
      </c>
      <c r="CB1325" s="338">
        <v>0</v>
      </c>
      <c r="CC1325" s="344">
        <v>0</v>
      </c>
      <c r="CD1325" s="145"/>
      <c r="CE1325" s="145"/>
      <c r="CF1325" s="146">
        <v>0</v>
      </c>
      <c r="CG1325" s="148"/>
      <c r="CH1325" s="148"/>
      <c r="CI1325" s="337"/>
      <c r="CJ1325" s="147"/>
      <c r="CK1325" s="338"/>
      <c r="CL1325" s="145"/>
      <c r="CM1325" s="145"/>
      <c r="CN1325" s="338"/>
      <c r="CO1325" s="344"/>
    </row>
    <row r="1326" spans="1:93" ht="24" customHeight="1" x14ac:dyDescent="0.3">
      <c r="A1326" s="327" t="s">
        <v>4212</v>
      </c>
      <c r="B1326" s="328" t="s">
        <v>4213</v>
      </c>
      <c r="C1326" s="329" t="s">
        <v>593</v>
      </c>
      <c r="D1326" s="330">
        <f t="shared" si="65"/>
        <v>16</v>
      </c>
      <c r="E1326" s="331">
        <f t="shared" si="66"/>
        <v>1</v>
      </c>
      <c r="F1326" s="331">
        <f t="shared" si="67"/>
        <v>0</v>
      </c>
      <c r="G1326" s="331">
        <f t="shared" si="68"/>
        <v>0</v>
      </c>
      <c r="H1326" s="331">
        <f t="shared" si="69"/>
        <v>0</v>
      </c>
      <c r="I1326" s="331">
        <f t="shared" si="70"/>
        <v>0</v>
      </c>
      <c r="J1326" s="331">
        <f t="shared" si="71"/>
        <v>0</v>
      </c>
      <c r="K1326" s="331">
        <f t="shared" si="72"/>
        <v>0</v>
      </c>
      <c r="L1326" s="331">
        <f t="shared" si="73"/>
        <v>0</v>
      </c>
      <c r="M1326" s="332">
        <f t="shared" si="74"/>
        <v>0</v>
      </c>
      <c r="N1326" s="333">
        <f t="shared" si="75"/>
        <v>17</v>
      </c>
      <c r="O1326" s="334"/>
      <c r="P1326" s="335">
        <f t="shared" si="76"/>
        <v>17</v>
      </c>
      <c r="Q1326" s="336">
        <f t="shared" si="77"/>
        <v>516</v>
      </c>
      <c r="R1326" s="148"/>
      <c r="S1326" s="148"/>
      <c r="T1326" s="337"/>
      <c r="U1326" s="148"/>
      <c r="V1326" s="148"/>
      <c r="W1326" s="337"/>
      <c r="X1326" s="147"/>
      <c r="Y1326" s="148"/>
      <c r="Z1326" s="147"/>
      <c r="AA1326" s="338">
        <v>0</v>
      </c>
      <c r="AB1326" s="339">
        <v>0</v>
      </c>
      <c r="AC1326" s="148">
        <v>0</v>
      </c>
      <c r="AD1326" s="147"/>
      <c r="AE1326" s="148"/>
      <c r="AF1326" s="147"/>
      <c r="AG1326" s="88">
        <v>0</v>
      </c>
      <c r="AH1326" s="88">
        <v>0</v>
      </c>
      <c r="AI1326" s="145"/>
      <c r="AJ1326" s="145"/>
      <c r="AK1326" s="88"/>
      <c r="AL1326" s="145"/>
      <c r="AM1326" s="88"/>
      <c r="AN1326" s="88"/>
      <c r="AO1326" s="340"/>
      <c r="AP1326" s="340"/>
      <c r="AQ1326" s="358"/>
      <c r="AR1326" s="358"/>
      <c r="AS1326" s="358"/>
      <c r="AT1326" s="153"/>
      <c r="AU1326" s="88"/>
      <c r="AV1326" s="145"/>
      <c r="AW1326" s="148">
        <v>0</v>
      </c>
      <c r="AX1326" s="148">
        <v>0</v>
      </c>
      <c r="AY1326" s="147"/>
      <c r="AZ1326" s="148"/>
      <c r="BA1326" s="148"/>
      <c r="BB1326" s="147"/>
      <c r="BC1326" s="147"/>
      <c r="BD1326" s="148"/>
      <c r="BE1326" s="148"/>
      <c r="BF1326" s="338">
        <v>0</v>
      </c>
      <c r="BG1326" s="145"/>
      <c r="BH1326" s="148">
        <v>1</v>
      </c>
      <c r="BI1326" s="337"/>
      <c r="BJ1326" s="342"/>
      <c r="BK1326" s="343"/>
      <c r="BL1326" s="147"/>
      <c r="BM1326" s="147"/>
      <c r="BN1326" s="148">
        <v>16</v>
      </c>
      <c r="BO1326" s="148"/>
      <c r="BP1326" s="147"/>
      <c r="BQ1326" s="88">
        <v>0</v>
      </c>
      <c r="BR1326" s="352"/>
      <c r="BS1326" s="352"/>
      <c r="BT1326" s="145"/>
      <c r="BU1326" s="338"/>
      <c r="BV1326" s="88"/>
      <c r="BW1326" s="145"/>
      <c r="BX1326" s="145"/>
      <c r="BY1326" s="88"/>
      <c r="BZ1326" s="88"/>
      <c r="CA1326" s="149">
        <v>0</v>
      </c>
      <c r="CB1326" s="354">
        <v>0</v>
      </c>
      <c r="CC1326" s="344">
        <v>0</v>
      </c>
      <c r="CD1326" s="145"/>
      <c r="CE1326" s="145"/>
      <c r="CF1326" s="146">
        <v>0</v>
      </c>
      <c r="CG1326" s="148"/>
      <c r="CH1326" s="148"/>
      <c r="CI1326" s="337"/>
      <c r="CJ1326" s="147"/>
      <c r="CK1326" s="354"/>
      <c r="CL1326" s="145"/>
      <c r="CM1326" s="145"/>
      <c r="CN1326" s="354"/>
      <c r="CO1326" s="344"/>
    </row>
    <row r="1327" spans="1:93" ht="24" customHeight="1" x14ac:dyDescent="0.3">
      <c r="A1327" s="345" t="s">
        <v>4214</v>
      </c>
      <c r="B1327" s="328" t="s">
        <v>4215</v>
      </c>
      <c r="C1327" s="329" t="s">
        <v>182</v>
      </c>
      <c r="D1327" s="330">
        <f t="shared" si="65"/>
        <v>0</v>
      </c>
      <c r="E1327" s="331">
        <f t="shared" si="66"/>
        <v>0</v>
      </c>
      <c r="F1327" s="331">
        <f t="shared" si="67"/>
        <v>0</v>
      </c>
      <c r="G1327" s="331">
        <f t="shared" si="68"/>
        <v>0</v>
      </c>
      <c r="H1327" s="331">
        <f t="shared" si="69"/>
        <v>0</v>
      </c>
      <c r="I1327" s="331">
        <f t="shared" si="70"/>
        <v>0</v>
      </c>
      <c r="J1327" s="331">
        <f t="shared" si="71"/>
        <v>0</v>
      </c>
      <c r="K1327" s="331">
        <f t="shared" si="72"/>
        <v>0</v>
      </c>
      <c r="L1327" s="331">
        <f t="shared" si="73"/>
        <v>0</v>
      </c>
      <c r="M1327" s="332">
        <f t="shared" si="74"/>
        <v>0</v>
      </c>
      <c r="N1327" s="333">
        <f t="shared" si="75"/>
        <v>0</v>
      </c>
      <c r="O1327" s="334"/>
      <c r="P1327" s="335">
        <f t="shared" si="76"/>
        <v>0</v>
      </c>
      <c r="Q1327" s="336" t="str">
        <f t="shared" si="77"/>
        <v/>
      </c>
      <c r="R1327" s="349"/>
      <c r="S1327" s="349"/>
      <c r="T1327" s="350"/>
      <c r="U1327" s="349"/>
      <c r="V1327" s="349"/>
      <c r="W1327" s="350"/>
      <c r="X1327" s="351"/>
      <c r="Y1327" s="349"/>
      <c r="Z1327" s="351"/>
      <c r="AA1327" s="338">
        <v>0</v>
      </c>
      <c r="AB1327" s="339">
        <v>0</v>
      </c>
      <c r="AC1327" s="148">
        <v>0</v>
      </c>
      <c r="AD1327" s="351"/>
      <c r="AE1327" s="349"/>
      <c r="AF1327" s="351"/>
      <c r="AG1327" s="88">
        <v>0</v>
      </c>
      <c r="AH1327" s="88">
        <v>0</v>
      </c>
      <c r="AI1327" s="145"/>
      <c r="AJ1327" s="145"/>
      <c r="AK1327" s="88"/>
      <c r="AL1327" s="145"/>
      <c r="AM1327" s="88"/>
      <c r="AN1327" s="88"/>
      <c r="AO1327" s="340"/>
      <c r="AP1327" s="340"/>
      <c r="AQ1327" s="358"/>
      <c r="AR1327" s="358"/>
      <c r="AS1327" s="358"/>
      <c r="AT1327" s="153"/>
      <c r="AU1327" s="88"/>
      <c r="AV1327" s="145"/>
      <c r="AW1327" s="148">
        <v>0</v>
      </c>
      <c r="AX1327" s="148">
        <v>0</v>
      </c>
      <c r="AY1327" s="351"/>
      <c r="AZ1327" s="148"/>
      <c r="BA1327" s="148"/>
      <c r="BB1327" s="351"/>
      <c r="BC1327" s="351"/>
      <c r="BD1327" s="148"/>
      <c r="BE1327" s="148"/>
      <c r="BF1327" s="338">
        <v>0</v>
      </c>
      <c r="BG1327" s="145"/>
      <c r="BH1327" s="148">
        <v>0</v>
      </c>
      <c r="BI1327" s="350"/>
      <c r="BJ1327" s="342"/>
      <c r="BK1327" s="343"/>
      <c r="BL1327" s="351"/>
      <c r="BM1327" s="351"/>
      <c r="BN1327" s="148"/>
      <c r="BO1327" s="148"/>
      <c r="BP1327" s="351"/>
      <c r="BQ1327" s="144">
        <v>0</v>
      </c>
      <c r="BR1327" s="145"/>
      <c r="BS1327" s="145"/>
      <c r="BT1327" s="145"/>
      <c r="BU1327" s="338"/>
      <c r="BV1327" s="144"/>
      <c r="BW1327" s="145"/>
      <c r="BX1327" s="145"/>
      <c r="BY1327" s="88"/>
      <c r="BZ1327" s="88"/>
      <c r="CA1327" s="355">
        <v>0</v>
      </c>
      <c r="CB1327" s="338">
        <v>0</v>
      </c>
      <c r="CC1327" s="344">
        <v>0</v>
      </c>
      <c r="CD1327" s="145"/>
      <c r="CE1327" s="145"/>
      <c r="CF1327" s="356">
        <v>0</v>
      </c>
      <c r="CG1327" s="349"/>
      <c r="CH1327" s="349"/>
      <c r="CI1327" s="350"/>
      <c r="CJ1327" s="351"/>
      <c r="CK1327" s="338"/>
      <c r="CL1327" s="145"/>
      <c r="CM1327" s="145"/>
      <c r="CN1327" s="338"/>
      <c r="CO1327" s="344"/>
    </row>
    <row r="1328" spans="1:93" ht="24" customHeight="1" x14ac:dyDescent="0.3">
      <c r="A1328" s="345" t="s">
        <v>4216</v>
      </c>
      <c r="B1328" s="328" t="s">
        <v>4217</v>
      </c>
      <c r="C1328" s="329" t="s">
        <v>83</v>
      </c>
      <c r="D1328" s="330">
        <f t="shared" si="65"/>
        <v>12</v>
      </c>
      <c r="E1328" s="331">
        <f t="shared" si="66"/>
        <v>4</v>
      </c>
      <c r="F1328" s="331">
        <f t="shared" si="67"/>
        <v>0</v>
      </c>
      <c r="G1328" s="331">
        <f t="shared" si="68"/>
        <v>0</v>
      </c>
      <c r="H1328" s="331">
        <f t="shared" si="69"/>
        <v>0</v>
      </c>
      <c r="I1328" s="331">
        <f t="shared" si="70"/>
        <v>0</v>
      </c>
      <c r="J1328" s="331">
        <f t="shared" si="71"/>
        <v>0</v>
      </c>
      <c r="K1328" s="331">
        <f t="shared" si="72"/>
        <v>0</v>
      </c>
      <c r="L1328" s="331">
        <f t="shared" si="73"/>
        <v>0</v>
      </c>
      <c r="M1328" s="332">
        <f t="shared" si="74"/>
        <v>0</v>
      </c>
      <c r="N1328" s="333">
        <f t="shared" si="75"/>
        <v>16</v>
      </c>
      <c r="O1328" s="334"/>
      <c r="P1328" s="335">
        <f t="shared" si="76"/>
        <v>16</v>
      </c>
      <c r="Q1328" s="336">
        <f t="shared" si="77"/>
        <v>530</v>
      </c>
      <c r="R1328" s="349"/>
      <c r="S1328" s="349"/>
      <c r="T1328" s="350"/>
      <c r="U1328" s="349"/>
      <c r="V1328" s="349"/>
      <c r="W1328" s="350"/>
      <c r="X1328" s="351"/>
      <c r="Y1328" s="349"/>
      <c r="Z1328" s="351"/>
      <c r="AA1328" s="338">
        <v>0</v>
      </c>
      <c r="AB1328" s="339">
        <v>0</v>
      </c>
      <c r="AC1328" s="148">
        <v>0</v>
      </c>
      <c r="AD1328" s="351"/>
      <c r="AE1328" s="349"/>
      <c r="AF1328" s="351"/>
      <c r="AG1328" s="88">
        <v>0</v>
      </c>
      <c r="AH1328" s="88">
        <v>0</v>
      </c>
      <c r="AI1328" s="145"/>
      <c r="AJ1328" s="145"/>
      <c r="AK1328" s="88"/>
      <c r="AL1328" s="145"/>
      <c r="AM1328" s="88"/>
      <c r="AN1328" s="88"/>
      <c r="AO1328" s="340"/>
      <c r="AP1328" s="340"/>
      <c r="AQ1328" s="358"/>
      <c r="AR1328" s="358"/>
      <c r="AS1328" s="358"/>
      <c r="AT1328" s="153"/>
      <c r="AU1328" s="88"/>
      <c r="AV1328" s="145"/>
      <c r="AW1328" s="148">
        <v>0</v>
      </c>
      <c r="AX1328" s="148">
        <v>4</v>
      </c>
      <c r="AY1328" s="351"/>
      <c r="AZ1328" s="148"/>
      <c r="BA1328" s="148"/>
      <c r="BB1328" s="351"/>
      <c r="BC1328" s="351"/>
      <c r="BD1328" s="148"/>
      <c r="BE1328" s="148"/>
      <c r="BF1328" s="338">
        <v>0</v>
      </c>
      <c r="BG1328" s="145"/>
      <c r="BH1328" s="148">
        <v>0</v>
      </c>
      <c r="BI1328" s="350"/>
      <c r="BJ1328" s="342"/>
      <c r="BK1328" s="343"/>
      <c r="BL1328" s="351"/>
      <c r="BM1328" s="351"/>
      <c r="BN1328" s="148"/>
      <c r="BO1328" s="148">
        <v>12</v>
      </c>
      <c r="BP1328" s="351"/>
      <c r="BQ1328" s="144">
        <v>0</v>
      </c>
      <c r="BR1328" s="145"/>
      <c r="BS1328" s="145"/>
      <c r="BT1328" s="145"/>
      <c r="BU1328" s="338"/>
      <c r="BV1328" s="144"/>
      <c r="BW1328" s="145"/>
      <c r="BX1328" s="145"/>
      <c r="BY1328" s="88"/>
      <c r="BZ1328" s="88"/>
      <c r="CA1328" s="149">
        <v>0</v>
      </c>
      <c r="CB1328" s="354">
        <v>0</v>
      </c>
      <c r="CC1328" s="344">
        <v>0</v>
      </c>
      <c r="CD1328" s="145"/>
      <c r="CE1328" s="145"/>
      <c r="CF1328" s="146">
        <v>0</v>
      </c>
      <c r="CG1328" s="349"/>
      <c r="CH1328" s="349"/>
      <c r="CI1328" s="350"/>
      <c r="CJ1328" s="351"/>
      <c r="CK1328" s="354"/>
      <c r="CL1328" s="145"/>
      <c r="CM1328" s="145"/>
      <c r="CN1328" s="354"/>
      <c r="CO1328" s="344"/>
    </row>
    <row r="1329" spans="1:93" ht="24" customHeight="1" x14ac:dyDescent="0.3">
      <c r="A1329" s="327" t="s">
        <v>4218</v>
      </c>
      <c r="B1329" s="328" t="s">
        <v>4219</v>
      </c>
      <c r="C1329" s="329" t="s">
        <v>2036</v>
      </c>
      <c r="D1329" s="330">
        <f t="shared" si="65"/>
        <v>0</v>
      </c>
      <c r="E1329" s="331">
        <f t="shared" si="66"/>
        <v>0</v>
      </c>
      <c r="F1329" s="331">
        <f t="shared" si="67"/>
        <v>0</v>
      </c>
      <c r="G1329" s="331">
        <f t="shared" si="68"/>
        <v>0</v>
      </c>
      <c r="H1329" s="331">
        <f t="shared" si="69"/>
        <v>0</v>
      </c>
      <c r="I1329" s="331">
        <f t="shared" si="70"/>
        <v>0</v>
      </c>
      <c r="J1329" s="331">
        <f t="shared" si="71"/>
        <v>0</v>
      </c>
      <c r="K1329" s="331">
        <f t="shared" si="72"/>
        <v>0</v>
      </c>
      <c r="L1329" s="331">
        <f t="shared" si="73"/>
        <v>0</v>
      </c>
      <c r="M1329" s="332">
        <f t="shared" si="74"/>
        <v>0</v>
      </c>
      <c r="N1329" s="333">
        <f t="shared" si="75"/>
        <v>0</v>
      </c>
      <c r="O1329" s="334"/>
      <c r="P1329" s="335">
        <f t="shared" si="76"/>
        <v>0</v>
      </c>
      <c r="Q1329" s="336" t="str">
        <f t="shared" si="77"/>
        <v/>
      </c>
      <c r="R1329" s="349"/>
      <c r="S1329" s="349"/>
      <c r="T1329" s="337"/>
      <c r="U1329" s="349"/>
      <c r="V1329" s="349"/>
      <c r="W1329" s="337"/>
      <c r="X1329" s="147"/>
      <c r="Y1329" s="349"/>
      <c r="Z1329" s="147"/>
      <c r="AA1329" s="338">
        <v>0</v>
      </c>
      <c r="AB1329" s="339">
        <v>0</v>
      </c>
      <c r="AC1329" s="148">
        <v>0</v>
      </c>
      <c r="AD1329" s="147"/>
      <c r="AE1329" s="349"/>
      <c r="AF1329" s="147"/>
      <c r="AG1329" s="144">
        <v>0</v>
      </c>
      <c r="AH1329" s="144">
        <v>0</v>
      </c>
      <c r="AI1329" s="145"/>
      <c r="AJ1329" s="145"/>
      <c r="AK1329" s="144"/>
      <c r="AL1329" s="145"/>
      <c r="AM1329" s="144"/>
      <c r="AN1329" s="144"/>
      <c r="AO1329" s="340"/>
      <c r="AP1329" s="340"/>
      <c r="AQ1329" s="341"/>
      <c r="AR1329" s="341"/>
      <c r="AS1329" s="341"/>
      <c r="AT1329" s="153"/>
      <c r="AU1329" s="144"/>
      <c r="AV1329" s="145"/>
      <c r="AW1329" s="148">
        <v>0</v>
      </c>
      <c r="AX1329" s="148">
        <v>0</v>
      </c>
      <c r="AY1329" s="147"/>
      <c r="AZ1329" s="148"/>
      <c r="BA1329" s="148"/>
      <c r="BB1329" s="147"/>
      <c r="BC1329" s="147"/>
      <c r="BD1329" s="148"/>
      <c r="BE1329" s="148"/>
      <c r="BF1329" s="338">
        <v>0</v>
      </c>
      <c r="BG1329" s="145"/>
      <c r="BH1329" s="148">
        <v>0</v>
      </c>
      <c r="BI1329" s="337"/>
      <c r="BJ1329" s="342"/>
      <c r="BK1329" s="343"/>
      <c r="BL1329" s="147"/>
      <c r="BM1329" s="147"/>
      <c r="BN1329" s="148"/>
      <c r="BO1329" s="148"/>
      <c r="BP1329" s="147"/>
      <c r="BQ1329" s="144">
        <v>0</v>
      </c>
      <c r="BR1329" s="145"/>
      <c r="BS1329" s="145"/>
      <c r="BT1329" s="145"/>
      <c r="BU1329" s="338"/>
      <c r="BV1329" s="144"/>
      <c r="BW1329" s="145"/>
      <c r="BX1329" s="145"/>
      <c r="BY1329" s="144"/>
      <c r="BZ1329" s="144"/>
      <c r="CA1329" s="149">
        <v>0</v>
      </c>
      <c r="CB1329" s="338">
        <v>0</v>
      </c>
      <c r="CC1329" s="344">
        <v>0</v>
      </c>
      <c r="CD1329" s="145"/>
      <c r="CE1329" s="145"/>
      <c r="CF1329" s="146">
        <v>0</v>
      </c>
      <c r="CG1329" s="148"/>
      <c r="CH1329" s="148"/>
      <c r="CI1329" s="337"/>
      <c r="CJ1329" s="147"/>
      <c r="CK1329" s="338"/>
      <c r="CL1329" s="145"/>
      <c r="CM1329" s="145"/>
      <c r="CN1329" s="338"/>
      <c r="CO1329" s="344"/>
    </row>
    <row r="1330" spans="1:93" ht="24" customHeight="1" x14ac:dyDescent="0.3">
      <c r="A1330" s="346" t="s">
        <v>2640</v>
      </c>
      <c r="B1330" s="347" t="s">
        <v>262</v>
      </c>
      <c r="C1330" s="348" t="s">
        <v>1863</v>
      </c>
      <c r="D1330" s="330">
        <f t="shared" si="65"/>
        <v>0</v>
      </c>
      <c r="E1330" s="331">
        <f t="shared" si="66"/>
        <v>0</v>
      </c>
      <c r="F1330" s="331">
        <f t="shared" si="67"/>
        <v>0</v>
      </c>
      <c r="G1330" s="331">
        <f t="shared" si="68"/>
        <v>0</v>
      </c>
      <c r="H1330" s="331">
        <f t="shared" si="69"/>
        <v>0</v>
      </c>
      <c r="I1330" s="331">
        <f t="shared" si="70"/>
        <v>0</v>
      </c>
      <c r="J1330" s="331">
        <f t="shared" si="71"/>
        <v>0</v>
      </c>
      <c r="K1330" s="331">
        <f t="shared" si="72"/>
        <v>0</v>
      </c>
      <c r="L1330" s="331">
        <f t="shared" si="73"/>
        <v>0</v>
      </c>
      <c r="M1330" s="332">
        <f t="shared" si="74"/>
        <v>0</v>
      </c>
      <c r="N1330" s="369">
        <f t="shared" si="75"/>
        <v>0</v>
      </c>
      <c r="O1330" s="334"/>
      <c r="P1330" s="335">
        <f t="shared" si="76"/>
        <v>0</v>
      </c>
      <c r="Q1330" s="336" t="str">
        <f t="shared" si="77"/>
        <v/>
      </c>
      <c r="R1330" s="148"/>
      <c r="S1330" s="148"/>
      <c r="T1330" s="350"/>
      <c r="U1330" s="148"/>
      <c r="V1330" s="148"/>
      <c r="W1330" s="350"/>
      <c r="X1330" s="351"/>
      <c r="Y1330" s="148"/>
      <c r="Z1330" s="351"/>
      <c r="AA1330" s="338">
        <v>0</v>
      </c>
      <c r="AB1330" s="339">
        <v>0</v>
      </c>
      <c r="AC1330" s="148">
        <v>0</v>
      </c>
      <c r="AD1330" s="351"/>
      <c r="AE1330" s="148"/>
      <c r="AF1330" s="351"/>
      <c r="AG1330" s="88">
        <v>0</v>
      </c>
      <c r="AH1330" s="88">
        <v>0</v>
      </c>
      <c r="AI1330" s="352"/>
      <c r="AJ1330" s="352"/>
      <c r="AK1330" s="88"/>
      <c r="AL1330" s="352"/>
      <c r="AM1330" s="88"/>
      <c r="AN1330" s="88"/>
      <c r="AO1330" s="353"/>
      <c r="AP1330" s="353"/>
      <c r="AQ1330" s="358"/>
      <c r="AR1330" s="358"/>
      <c r="AS1330" s="358"/>
      <c r="AT1330" s="153"/>
      <c r="AU1330" s="88"/>
      <c r="AV1330" s="352"/>
      <c r="AW1330" s="148">
        <v>0</v>
      </c>
      <c r="AX1330" s="148">
        <v>0</v>
      </c>
      <c r="AY1330" s="351"/>
      <c r="AZ1330" s="148"/>
      <c r="BA1330" s="148"/>
      <c r="BB1330" s="351"/>
      <c r="BC1330" s="351"/>
      <c r="BD1330" s="148"/>
      <c r="BE1330" s="148"/>
      <c r="BF1330" s="338">
        <v>0</v>
      </c>
      <c r="BG1330" s="352"/>
      <c r="BH1330" s="148">
        <v>0</v>
      </c>
      <c r="BI1330" s="350"/>
      <c r="BJ1330" s="360"/>
      <c r="BK1330" s="343"/>
      <c r="BL1330" s="351"/>
      <c r="BM1330" s="351"/>
      <c r="BN1330" s="148"/>
      <c r="BO1330" s="148"/>
      <c r="BP1330" s="351"/>
      <c r="BQ1330" s="88">
        <v>0</v>
      </c>
      <c r="BR1330" s="352"/>
      <c r="BS1330" s="352"/>
      <c r="BT1330" s="352"/>
      <c r="BU1330" s="338"/>
      <c r="BV1330" s="88"/>
      <c r="BW1330" s="352"/>
      <c r="BX1330" s="352"/>
      <c r="BY1330" s="88"/>
      <c r="BZ1330" s="88"/>
      <c r="CA1330" s="149">
        <v>0</v>
      </c>
      <c r="CB1330" s="338">
        <v>0</v>
      </c>
      <c r="CC1330" s="88">
        <v>0</v>
      </c>
      <c r="CD1330" s="352"/>
      <c r="CE1330" s="352"/>
      <c r="CF1330" s="146">
        <v>0</v>
      </c>
      <c r="CG1330" s="349"/>
      <c r="CH1330" s="349"/>
      <c r="CI1330" s="350"/>
      <c r="CJ1330" s="351"/>
      <c r="CK1330" s="338"/>
      <c r="CL1330" s="352"/>
      <c r="CM1330" s="352"/>
      <c r="CN1330" s="338"/>
      <c r="CO1330" s="88"/>
    </row>
    <row r="1331" spans="1:93" ht="24" customHeight="1" x14ac:dyDescent="0.3">
      <c r="A1331" s="327" t="s">
        <v>4220</v>
      </c>
      <c r="B1331" s="328" t="s">
        <v>4221</v>
      </c>
      <c r="C1331" s="329" t="s">
        <v>720</v>
      </c>
      <c r="D1331" s="330">
        <f t="shared" si="65"/>
        <v>6</v>
      </c>
      <c r="E1331" s="331">
        <f t="shared" si="66"/>
        <v>4</v>
      </c>
      <c r="F1331" s="331">
        <f t="shared" si="67"/>
        <v>0</v>
      </c>
      <c r="G1331" s="331">
        <f t="shared" si="68"/>
        <v>0</v>
      </c>
      <c r="H1331" s="331">
        <f t="shared" si="69"/>
        <v>0</v>
      </c>
      <c r="I1331" s="331">
        <f t="shared" si="70"/>
        <v>0</v>
      </c>
      <c r="J1331" s="331">
        <f t="shared" si="71"/>
        <v>0</v>
      </c>
      <c r="K1331" s="331">
        <f t="shared" si="72"/>
        <v>0</v>
      </c>
      <c r="L1331" s="331">
        <f t="shared" si="73"/>
        <v>0</v>
      </c>
      <c r="M1331" s="332">
        <f t="shared" si="74"/>
        <v>0</v>
      </c>
      <c r="N1331" s="333">
        <f t="shared" si="75"/>
        <v>10</v>
      </c>
      <c r="O1331" s="334"/>
      <c r="P1331" s="335">
        <f t="shared" si="76"/>
        <v>10</v>
      </c>
      <c r="Q1331" s="336">
        <f t="shared" si="77"/>
        <v>661</v>
      </c>
      <c r="R1331" s="148"/>
      <c r="S1331" s="148"/>
      <c r="T1331" s="350"/>
      <c r="U1331" s="148"/>
      <c r="V1331" s="148"/>
      <c r="W1331" s="350"/>
      <c r="X1331" s="351"/>
      <c r="Y1331" s="148"/>
      <c r="Z1331" s="351"/>
      <c r="AA1331" s="338">
        <v>0</v>
      </c>
      <c r="AB1331" s="339">
        <v>0</v>
      </c>
      <c r="AC1331" s="349">
        <v>0</v>
      </c>
      <c r="AD1331" s="351"/>
      <c r="AE1331" s="148"/>
      <c r="AF1331" s="351">
        <v>4</v>
      </c>
      <c r="AG1331" s="144">
        <v>0</v>
      </c>
      <c r="AH1331" s="144">
        <v>0</v>
      </c>
      <c r="AI1331" s="145"/>
      <c r="AJ1331" s="145"/>
      <c r="AK1331" s="144"/>
      <c r="AL1331" s="145"/>
      <c r="AM1331" s="144"/>
      <c r="AN1331" s="144"/>
      <c r="AO1331" s="340"/>
      <c r="AP1331" s="340"/>
      <c r="AQ1331" s="341"/>
      <c r="AR1331" s="341"/>
      <c r="AS1331" s="341"/>
      <c r="AT1331" s="153"/>
      <c r="AU1331" s="144"/>
      <c r="AV1331" s="145"/>
      <c r="AW1331" s="349">
        <v>0</v>
      </c>
      <c r="AX1331" s="349">
        <v>0</v>
      </c>
      <c r="AY1331" s="351"/>
      <c r="AZ1331" s="349"/>
      <c r="BA1331" s="349"/>
      <c r="BB1331" s="351"/>
      <c r="BC1331" s="351"/>
      <c r="BD1331" s="349"/>
      <c r="BE1331" s="349"/>
      <c r="BF1331" s="354">
        <v>0</v>
      </c>
      <c r="BG1331" s="145"/>
      <c r="BH1331" s="148">
        <v>0</v>
      </c>
      <c r="BI1331" s="350"/>
      <c r="BJ1331" s="342"/>
      <c r="BK1331" s="343"/>
      <c r="BL1331" s="351"/>
      <c r="BM1331" s="351"/>
      <c r="BN1331" s="349"/>
      <c r="BO1331" s="349">
        <v>6</v>
      </c>
      <c r="BP1331" s="351"/>
      <c r="BQ1331" s="88">
        <v>0</v>
      </c>
      <c r="BR1331" s="352"/>
      <c r="BS1331" s="352"/>
      <c r="BT1331" s="145"/>
      <c r="BU1331" s="354"/>
      <c r="BV1331" s="88"/>
      <c r="BW1331" s="145"/>
      <c r="BX1331" s="145"/>
      <c r="BY1331" s="144"/>
      <c r="BZ1331" s="144"/>
      <c r="CA1331" s="149">
        <v>0</v>
      </c>
      <c r="CB1331" s="354">
        <v>0</v>
      </c>
      <c r="CC1331" s="344">
        <v>0</v>
      </c>
      <c r="CD1331" s="145"/>
      <c r="CE1331" s="145"/>
      <c r="CF1331" s="146">
        <v>0</v>
      </c>
      <c r="CG1331" s="349"/>
      <c r="CH1331" s="349"/>
      <c r="CI1331" s="350"/>
      <c r="CJ1331" s="351"/>
      <c r="CK1331" s="354"/>
      <c r="CL1331" s="145"/>
      <c r="CM1331" s="145"/>
      <c r="CN1331" s="354"/>
      <c r="CO1331" s="344"/>
    </row>
    <row r="1332" spans="1:93" ht="24" customHeight="1" x14ac:dyDescent="0.3">
      <c r="A1332" s="345" t="s">
        <v>4222</v>
      </c>
      <c r="B1332" s="328" t="s">
        <v>4223</v>
      </c>
      <c r="C1332" s="329" t="s">
        <v>1854</v>
      </c>
      <c r="D1332" s="330">
        <f t="shared" si="65"/>
        <v>34</v>
      </c>
      <c r="E1332" s="331">
        <f t="shared" si="66"/>
        <v>12</v>
      </c>
      <c r="F1332" s="331">
        <f t="shared" si="67"/>
        <v>5</v>
      </c>
      <c r="G1332" s="331">
        <f t="shared" si="68"/>
        <v>1</v>
      </c>
      <c r="H1332" s="331">
        <f t="shared" si="69"/>
        <v>1</v>
      </c>
      <c r="I1332" s="331">
        <f t="shared" si="70"/>
        <v>1</v>
      </c>
      <c r="J1332" s="331">
        <f t="shared" si="71"/>
        <v>1</v>
      </c>
      <c r="K1332" s="331">
        <f t="shared" si="72"/>
        <v>0</v>
      </c>
      <c r="L1332" s="331">
        <f t="shared" si="73"/>
        <v>0</v>
      </c>
      <c r="M1332" s="332">
        <f t="shared" si="74"/>
        <v>0</v>
      </c>
      <c r="N1332" s="333">
        <f t="shared" si="75"/>
        <v>55</v>
      </c>
      <c r="O1332" s="334"/>
      <c r="P1332" s="335">
        <f t="shared" si="76"/>
        <v>55</v>
      </c>
      <c r="Q1332" s="336">
        <f t="shared" si="77"/>
        <v>190</v>
      </c>
      <c r="R1332" s="148"/>
      <c r="S1332" s="148"/>
      <c r="T1332" s="337"/>
      <c r="U1332" s="148"/>
      <c r="V1332" s="148"/>
      <c r="W1332" s="337"/>
      <c r="X1332" s="147"/>
      <c r="Y1332" s="148"/>
      <c r="Z1332" s="147"/>
      <c r="AA1332" s="354">
        <v>0</v>
      </c>
      <c r="AB1332" s="357">
        <v>0</v>
      </c>
      <c r="AC1332" s="349">
        <v>0</v>
      </c>
      <c r="AD1332" s="147"/>
      <c r="AE1332" s="148"/>
      <c r="AF1332" s="147">
        <v>34</v>
      </c>
      <c r="AG1332" s="88">
        <v>0</v>
      </c>
      <c r="AH1332" s="88">
        <v>0</v>
      </c>
      <c r="AI1332" s="145"/>
      <c r="AJ1332" s="145"/>
      <c r="AK1332" s="88"/>
      <c r="AL1332" s="145"/>
      <c r="AM1332" s="88"/>
      <c r="AN1332" s="88"/>
      <c r="AO1332" s="340"/>
      <c r="AP1332" s="340"/>
      <c r="AQ1332" s="358"/>
      <c r="AR1332" s="358"/>
      <c r="AS1332" s="358"/>
      <c r="AT1332" s="359"/>
      <c r="AU1332" s="88"/>
      <c r="AV1332" s="145"/>
      <c r="AW1332" s="349">
        <v>0</v>
      </c>
      <c r="AX1332" s="349">
        <v>0</v>
      </c>
      <c r="AY1332" s="147"/>
      <c r="AZ1332" s="349"/>
      <c r="BA1332" s="349"/>
      <c r="BB1332" s="147"/>
      <c r="BC1332" s="147"/>
      <c r="BD1332" s="349"/>
      <c r="BE1332" s="349"/>
      <c r="BF1332" s="338">
        <v>0</v>
      </c>
      <c r="BG1332" s="145"/>
      <c r="BH1332" s="148">
        <v>0</v>
      </c>
      <c r="BI1332" s="337"/>
      <c r="BJ1332" s="342"/>
      <c r="BK1332" s="343"/>
      <c r="BL1332" s="147"/>
      <c r="BM1332" s="147"/>
      <c r="BN1332" s="349"/>
      <c r="BO1332" s="349">
        <v>12</v>
      </c>
      <c r="BP1332" s="147">
        <v>1</v>
      </c>
      <c r="BQ1332" s="144">
        <v>0</v>
      </c>
      <c r="BR1332" s="145"/>
      <c r="BS1332" s="145"/>
      <c r="BT1332" s="145"/>
      <c r="BU1332" s="338">
        <v>5</v>
      </c>
      <c r="BV1332" s="144">
        <v>1</v>
      </c>
      <c r="BW1332" s="145"/>
      <c r="BX1332" s="145"/>
      <c r="BY1332" s="88">
        <v>1</v>
      </c>
      <c r="BZ1332" s="88"/>
      <c r="CA1332" s="149">
        <v>0</v>
      </c>
      <c r="CB1332" s="338">
        <v>0</v>
      </c>
      <c r="CC1332" s="344">
        <v>0</v>
      </c>
      <c r="CD1332" s="145"/>
      <c r="CE1332" s="145"/>
      <c r="CF1332" s="146">
        <v>0</v>
      </c>
      <c r="CG1332" s="148">
        <v>1</v>
      </c>
      <c r="CH1332" s="148"/>
      <c r="CI1332" s="337"/>
      <c r="CJ1332" s="147"/>
      <c r="CK1332" s="338"/>
      <c r="CL1332" s="145"/>
      <c r="CM1332" s="145"/>
      <c r="CN1332" s="338"/>
      <c r="CO1332" s="344"/>
    </row>
    <row r="1333" spans="1:93" ht="24" customHeight="1" x14ac:dyDescent="0.3">
      <c r="A1333" s="327">
        <v>701119</v>
      </c>
      <c r="B1333" s="328" t="s">
        <v>1182</v>
      </c>
      <c r="C1333" s="329" t="s">
        <v>1854</v>
      </c>
      <c r="D1333" s="330">
        <f t="shared" si="65"/>
        <v>28</v>
      </c>
      <c r="E1333" s="331">
        <f t="shared" si="66"/>
        <v>20</v>
      </c>
      <c r="F1333" s="331">
        <f t="shared" si="67"/>
        <v>0</v>
      </c>
      <c r="G1333" s="331">
        <f t="shared" si="68"/>
        <v>0</v>
      </c>
      <c r="H1333" s="331">
        <f t="shared" si="69"/>
        <v>0</v>
      </c>
      <c r="I1333" s="331">
        <f t="shared" si="70"/>
        <v>0</v>
      </c>
      <c r="J1333" s="331">
        <f t="shared" si="71"/>
        <v>0</v>
      </c>
      <c r="K1333" s="331">
        <f t="shared" si="72"/>
        <v>0</v>
      </c>
      <c r="L1333" s="331">
        <f t="shared" si="73"/>
        <v>0</v>
      </c>
      <c r="M1333" s="332">
        <f t="shared" si="74"/>
        <v>0</v>
      </c>
      <c r="N1333" s="333">
        <f t="shared" si="75"/>
        <v>48</v>
      </c>
      <c r="O1333" s="334"/>
      <c r="P1333" s="335">
        <f t="shared" si="76"/>
        <v>48</v>
      </c>
      <c r="Q1333" s="336">
        <f t="shared" si="77"/>
        <v>221</v>
      </c>
      <c r="R1333" s="148"/>
      <c r="S1333" s="148"/>
      <c r="T1333" s="350"/>
      <c r="U1333" s="148"/>
      <c r="V1333" s="148"/>
      <c r="W1333" s="350"/>
      <c r="X1333" s="351"/>
      <c r="Y1333" s="148"/>
      <c r="Z1333" s="351"/>
      <c r="AA1333" s="338">
        <v>0</v>
      </c>
      <c r="AB1333" s="339">
        <v>0</v>
      </c>
      <c r="AC1333" s="148">
        <v>0</v>
      </c>
      <c r="AD1333" s="351"/>
      <c r="AE1333" s="148"/>
      <c r="AF1333" s="351">
        <v>28</v>
      </c>
      <c r="AG1333" s="144">
        <v>0</v>
      </c>
      <c r="AH1333" s="144">
        <v>0</v>
      </c>
      <c r="AI1333" s="145"/>
      <c r="AJ1333" s="145"/>
      <c r="AK1333" s="144"/>
      <c r="AL1333" s="145"/>
      <c r="AM1333" s="144"/>
      <c r="AN1333" s="144"/>
      <c r="AO1333" s="340"/>
      <c r="AP1333" s="340"/>
      <c r="AQ1333" s="341"/>
      <c r="AR1333" s="341"/>
      <c r="AS1333" s="341"/>
      <c r="AT1333" s="153"/>
      <c r="AU1333" s="144"/>
      <c r="AV1333" s="145"/>
      <c r="AW1333" s="148">
        <v>0</v>
      </c>
      <c r="AX1333" s="148">
        <v>0</v>
      </c>
      <c r="AY1333" s="351"/>
      <c r="AZ1333" s="148"/>
      <c r="BA1333" s="148"/>
      <c r="BB1333" s="351"/>
      <c r="BC1333" s="351"/>
      <c r="BD1333" s="148"/>
      <c r="BE1333" s="148"/>
      <c r="BF1333" s="338">
        <v>0</v>
      </c>
      <c r="BG1333" s="145"/>
      <c r="BH1333" s="349">
        <v>0</v>
      </c>
      <c r="BI1333" s="350"/>
      <c r="BJ1333" s="342"/>
      <c r="BK1333" s="343"/>
      <c r="BL1333" s="351"/>
      <c r="BM1333" s="351"/>
      <c r="BN1333" s="148"/>
      <c r="BO1333" s="148">
        <v>20</v>
      </c>
      <c r="BP1333" s="351"/>
      <c r="BQ1333" s="144">
        <v>0</v>
      </c>
      <c r="BR1333" s="145"/>
      <c r="BS1333" s="145"/>
      <c r="BT1333" s="145"/>
      <c r="BU1333" s="338"/>
      <c r="BV1333" s="144"/>
      <c r="BW1333" s="145"/>
      <c r="BX1333" s="145"/>
      <c r="BY1333" s="144"/>
      <c r="BZ1333" s="144"/>
      <c r="CA1333" s="149">
        <v>0</v>
      </c>
      <c r="CB1333" s="338">
        <v>0</v>
      </c>
      <c r="CC1333" s="344">
        <v>0</v>
      </c>
      <c r="CD1333" s="145"/>
      <c r="CE1333" s="145"/>
      <c r="CF1333" s="356">
        <v>0</v>
      </c>
      <c r="CG1333" s="349"/>
      <c r="CH1333" s="349"/>
      <c r="CI1333" s="350"/>
      <c r="CJ1333" s="351"/>
      <c r="CK1333" s="338"/>
      <c r="CL1333" s="145"/>
      <c r="CM1333" s="145"/>
      <c r="CN1333" s="338"/>
      <c r="CO1333" s="344"/>
    </row>
    <row r="1334" spans="1:93" ht="24" customHeight="1" x14ac:dyDescent="0.3">
      <c r="A1334" s="327" t="s">
        <v>4224</v>
      </c>
      <c r="B1334" s="328" t="s">
        <v>4225</v>
      </c>
      <c r="C1334" s="329" t="s">
        <v>2057</v>
      </c>
      <c r="D1334" s="330">
        <f t="shared" si="65"/>
        <v>0</v>
      </c>
      <c r="E1334" s="331">
        <f t="shared" si="66"/>
        <v>0</v>
      </c>
      <c r="F1334" s="331">
        <f t="shared" si="67"/>
        <v>0</v>
      </c>
      <c r="G1334" s="331">
        <f t="shared" si="68"/>
        <v>0</v>
      </c>
      <c r="H1334" s="331">
        <f t="shared" si="69"/>
        <v>0</v>
      </c>
      <c r="I1334" s="331">
        <f t="shared" si="70"/>
        <v>0</v>
      </c>
      <c r="J1334" s="331">
        <f t="shared" si="71"/>
        <v>0</v>
      </c>
      <c r="K1334" s="331">
        <f t="shared" si="72"/>
        <v>0</v>
      </c>
      <c r="L1334" s="331">
        <f t="shared" si="73"/>
        <v>0</v>
      </c>
      <c r="M1334" s="332">
        <f t="shared" si="74"/>
        <v>0</v>
      </c>
      <c r="N1334" s="333">
        <f t="shared" si="75"/>
        <v>0</v>
      </c>
      <c r="O1334" s="334"/>
      <c r="P1334" s="335">
        <f t="shared" si="76"/>
        <v>0</v>
      </c>
      <c r="Q1334" s="336" t="str">
        <f t="shared" si="77"/>
        <v/>
      </c>
      <c r="R1334" s="349"/>
      <c r="S1334" s="349"/>
      <c r="T1334" s="337"/>
      <c r="U1334" s="349"/>
      <c r="V1334" s="349"/>
      <c r="W1334" s="337"/>
      <c r="X1334" s="147"/>
      <c r="Y1334" s="349"/>
      <c r="Z1334" s="147"/>
      <c r="AA1334" s="338">
        <v>0</v>
      </c>
      <c r="AB1334" s="339">
        <v>0</v>
      </c>
      <c r="AC1334" s="148">
        <v>0</v>
      </c>
      <c r="AD1334" s="147"/>
      <c r="AE1334" s="349"/>
      <c r="AF1334" s="147"/>
      <c r="AG1334" s="144">
        <v>0</v>
      </c>
      <c r="AH1334" s="144">
        <v>0</v>
      </c>
      <c r="AI1334" s="145"/>
      <c r="AJ1334" s="145"/>
      <c r="AK1334" s="144"/>
      <c r="AL1334" s="145"/>
      <c r="AM1334" s="144"/>
      <c r="AN1334" s="144"/>
      <c r="AO1334" s="340"/>
      <c r="AP1334" s="340"/>
      <c r="AQ1334" s="341"/>
      <c r="AR1334" s="341"/>
      <c r="AS1334" s="341"/>
      <c r="AT1334" s="153"/>
      <c r="AU1334" s="144"/>
      <c r="AV1334" s="145"/>
      <c r="AW1334" s="349">
        <v>0</v>
      </c>
      <c r="AX1334" s="349">
        <v>0</v>
      </c>
      <c r="AY1334" s="147"/>
      <c r="AZ1334" s="349"/>
      <c r="BA1334" s="349"/>
      <c r="BB1334" s="147"/>
      <c r="BC1334" s="147"/>
      <c r="BD1334" s="349"/>
      <c r="BE1334" s="349"/>
      <c r="BF1334" s="338">
        <v>0</v>
      </c>
      <c r="BG1334" s="145"/>
      <c r="BH1334" s="148">
        <v>0</v>
      </c>
      <c r="BI1334" s="337"/>
      <c r="BJ1334" s="342"/>
      <c r="BK1334" s="343"/>
      <c r="BL1334" s="147"/>
      <c r="BM1334" s="147"/>
      <c r="BN1334" s="349"/>
      <c r="BO1334" s="349"/>
      <c r="BP1334" s="147"/>
      <c r="BQ1334" s="88">
        <v>0</v>
      </c>
      <c r="BR1334" s="352"/>
      <c r="BS1334" s="352"/>
      <c r="BT1334" s="145"/>
      <c r="BU1334" s="338"/>
      <c r="BV1334" s="88"/>
      <c r="BW1334" s="145"/>
      <c r="BX1334" s="145"/>
      <c r="BY1334" s="144"/>
      <c r="BZ1334" s="144"/>
      <c r="CA1334" s="149">
        <v>0</v>
      </c>
      <c r="CB1334" s="338">
        <v>0</v>
      </c>
      <c r="CC1334" s="344">
        <v>0</v>
      </c>
      <c r="CD1334" s="145"/>
      <c r="CE1334" s="145"/>
      <c r="CF1334" s="356">
        <v>0</v>
      </c>
      <c r="CG1334" s="148"/>
      <c r="CH1334" s="148"/>
      <c r="CI1334" s="337"/>
      <c r="CJ1334" s="147"/>
      <c r="CK1334" s="338"/>
      <c r="CL1334" s="145"/>
      <c r="CM1334" s="145"/>
      <c r="CN1334" s="338"/>
      <c r="CO1334" s="344"/>
    </row>
    <row r="1335" spans="1:93" ht="24" customHeight="1" x14ac:dyDescent="0.3">
      <c r="A1335" s="327" t="s">
        <v>4226</v>
      </c>
      <c r="B1335" s="328" t="s">
        <v>4227</v>
      </c>
      <c r="C1335" s="329" t="s">
        <v>165</v>
      </c>
      <c r="D1335" s="330">
        <f t="shared" si="65"/>
        <v>20</v>
      </c>
      <c r="E1335" s="331">
        <f t="shared" si="66"/>
        <v>0</v>
      </c>
      <c r="F1335" s="331">
        <f t="shared" si="67"/>
        <v>0</v>
      </c>
      <c r="G1335" s="331">
        <f t="shared" si="68"/>
        <v>0</v>
      </c>
      <c r="H1335" s="331">
        <f t="shared" si="69"/>
        <v>0</v>
      </c>
      <c r="I1335" s="331">
        <f t="shared" si="70"/>
        <v>0</v>
      </c>
      <c r="J1335" s="331">
        <f t="shared" si="71"/>
        <v>0</v>
      </c>
      <c r="K1335" s="331">
        <f t="shared" si="72"/>
        <v>0</v>
      </c>
      <c r="L1335" s="331">
        <f t="shared" si="73"/>
        <v>0</v>
      </c>
      <c r="M1335" s="332">
        <f t="shared" si="74"/>
        <v>0</v>
      </c>
      <c r="N1335" s="333">
        <f t="shared" si="75"/>
        <v>20</v>
      </c>
      <c r="O1335" s="334"/>
      <c r="P1335" s="335">
        <f t="shared" si="76"/>
        <v>20</v>
      </c>
      <c r="Q1335" s="336">
        <f t="shared" si="77"/>
        <v>458</v>
      </c>
      <c r="R1335" s="349"/>
      <c r="S1335" s="349"/>
      <c r="T1335" s="337"/>
      <c r="U1335" s="349"/>
      <c r="V1335" s="349"/>
      <c r="W1335" s="337"/>
      <c r="X1335" s="147"/>
      <c r="Y1335" s="349"/>
      <c r="Z1335" s="147"/>
      <c r="AA1335" s="338">
        <v>0</v>
      </c>
      <c r="AB1335" s="339">
        <v>0</v>
      </c>
      <c r="AC1335" s="148">
        <v>0</v>
      </c>
      <c r="AD1335" s="147"/>
      <c r="AE1335" s="349"/>
      <c r="AF1335" s="147"/>
      <c r="AG1335" s="144">
        <v>0</v>
      </c>
      <c r="AH1335" s="144">
        <v>0</v>
      </c>
      <c r="AI1335" s="145"/>
      <c r="AJ1335" s="145"/>
      <c r="AK1335" s="144"/>
      <c r="AL1335" s="145"/>
      <c r="AM1335" s="144"/>
      <c r="AN1335" s="144"/>
      <c r="AO1335" s="340">
        <v>20</v>
      </c>
      <c r="AP1335" s="340"/>
      <c r="AQ1335" s="341"/>
      <c r="AR1335" s="341"/>
      <c r="AS1335" s="341"/>
      <c r="AT1335" s="153"/>
      <c r="AU1335" s="144"/>
      <c r="AV1335" s="145"/>
      <c r="AW1335" s="148">
        <v>0</v>
      </c>
      <c r="AX1335" s="148">
        <v>0</v>
      </c>
      <c r="AY1335" s="147"/>
      <c r="AZ1335" s="148"/>
      <c r="BA1335" s="148"/>
      <c r="BB1335" s="147"/>
      <c r="BC1335" s="147"/>
      <c r="BD1335" s="148"/>
      <c r="BE1335" s="148"/>
      <c r="BF1335" s="338">
        <v>0</v>
      </c>
      <c r="BG1335" s="145"/>
      <c r="BH1335" s="349">
        <v>0</v>
      </c>
      <c r="BI1335" s="337"/>
      <c r="BJ1335" s="360"/>
      <c r="BK1335" s="343"/>
      <c r="BL1335" s="147"/>
      <c r="BM1335" s="147"/>
      <c r="BN1335" s="148"/>
      <c r="BO1335" s="148"/>
      <c r="BP1335" s="147"/>
      <c r="BQ1335" s="144">
        <v>0</v>
      </c>
      <c r="BR1335" s="145"/>
      <c r="BS1335" s="145"/>
      <c r="BT1335" s="145"/>
      <c r="BU1335" s="338"/>
      <c r="BV1335" s="144"/>
      <c r="BW1335" s="145"/>
      <c r="BX1335" s="145"/>
      <c r="BY1335" s="144"/>
      <c r="BZ1335" s="144"/>
      <c r="CA1335" s="149">
        <v>0</v>
      </c>
      <c r="CB1335" s="338">
        <v>0</v>
      </c>
      <c r="CC1335" s="344">
        <v>0</v>
      </c>
      <c r="CD1335" s="145"/>
      <c r="CE1335" s="145"/>
      <c r="CF1335" s="146">
        <v>0</v>
      </c>
      <c r="CG1335" s="148"/>
      <c r="CH1335" s="148"/>
      <c r="CI1335" s="337"/>
      <c r="CJ1335" s="147"/>
      <c r="CK1335" s="338"/>
      <c r="CL1335" s="145"/>
      <c r="CM1335" s="145"/>
      <c r="CN1335" s="338"/>
      <c r="CO1335" s="344"/>
    </row>
    <row r="1336" spans="1:93" ht="24" customHeight="1" x14ac:dyDescent="0.3">
      <c r="A1336" s="327" t="s">
        <v>4228</v>
      </c>
      <c r="B1336" s="328" t="s">
        <v>4229</v>
      </c>
      <c r="C1336" s="329" t="s">
        <v>1884</v>
      </c>
      <c r="D1336" s="330">
        <f t="shared" si="65"/>
        <v>7</v>
      </c>
      <c r="E1336" s="331">
        <f t="shared" si="66"/>
        <v>0</v>
      </c>
      <c r="F1336" s="331">
        <f t="shared" si="67"/>
        <v>0</v>
      </c>
      <c r="G1336" s="331">
        <f t="shared" si="68"/>
        <v>0</v>
      </c>
      <c r="H1336" s="331">
        <f t="shared" si="69"/>
        <v>0</v>
      </c>
      <c r="I1336" s="331">
        <f t="shared" si="70"/>
        <v>0</v>
      </c>
      <c r="J1336" s="331">
        <f t="shared" si="71"/>
        <v>0</v>
      </c>
      <c r="K1336" s="331">
        <f t="shared" si="72"/>
        <v>0</v>
      </c>
      <c r="L1336" s="331">
        <f t="shared" si="73"/>
        <v>0</v>
      </c>
      <c r="M1336" s="332">
        <f t="shared" si="74"/>
        <v>0</v>
      </c>
      <c r="N1336" s="333">
        <f t="shared" si="75"/>
        <v>7</v>
      </c>
      <c r="O1336" s="334"/>
      <c r="P1336" s="335">
        <f t="shared" si="76"/>
        <v>7</v>
      </c>
      <c r="Q1336" s="336">
        <f t="shared" si="77"/>
        <v>745</v>
      </c>
      <c r="R1336" s="148"/>
      <c r="S1336" s="148"/>
      <c r="T1336" s="337"/>
      <c r="U1336" s="148"/>
      <c r="V1336" s="148"/>
      <c r="W1336" s="337"/>
      <c r="X1336" s="147"/>
      <c r="Y1336" s="148"/>
      <c r="Z1336" s="147"/>
      <c r="AA1336" s="338">
        <v>0</v>
      </c>
      <c r="AB1336" s="339">
        <v>0</v>
      </c>
      <c r="AC1336" s="148">
        <v>0</v>
      </c>
      <c r="AD1336" s="147"/>
      <c r="AE1336" s="148"/>
      <c r="AF1336" s="147"/>
      <c r="AG1336" s="144">
        <v>0</v>
      </c>
      <c r="AH1336" s="144">
        <v>0</v>
      </c>
      <c r="AI1336" s="145"/>
      <c r="AJ1336" s="145"/>
      <c r="AK1336" s="144"/>
      <c r="AL1336" s="145"/>
      <c r="AM1336" s="144"/>
      <c r="AN1336" s="144"/>
      <c r="AO1336" s="340"/>
      <c r="AP1336" s="340"/>
      <c r="AQ1336" s="341"/>
      <c r="AR1336" s="341"/>
      <c r="AS1336" s="341"/>
      <c r="AT1336" s="153"/>
      <c r="AU1336" s="144"/>
      <c r="AV1336" s="145"/>
      <c r="AW1336" s="148">
        <v>0</v>
      </c>
      <c r="AX1336" s="148">
        <v>0</v>
      </c>
      <c r="AY1336" s="147"/>
      <c r="AZ1336" s="148"/>
      <c r="BA1336" s="148"/>
      <c r="BB1336" s="147"/>
      <c r="BC1336" s="147"/>
      <c r="BD1336" s="148"/>
      <c r="BE1336" s="148"/>
      <c r="BF1336" s="354">
        <v>0</v>
      </c>
      <c r="BG1336" s="145"/>
      <c r="BH1336" s="148">
        <v>0</v>
      </c>
      <c r="BI1336" s="337"/>
      <c r="BJ1336" s="342"/>
      <c r="BK1336" s="343"/>
      <c r="BL1336" s="147"/>
      <c r="BM1336" s="147"/>
      <c r="BN1336" s="148"/>
      <c r="BO1336" s="148">
        <v>7</v>
      </c>
      <c r="BP1336" s="147"/>
      <c r="BQ1336" s="144">
        <v>0</v>
      </c>
      <c r="BR1336" s="145"/>
      <c r="BS1336" s="145"/>
      <c r="BT1336" s="145"/>
      <c r="BU1336" s="354"/>
      <c r="BV1336" s="144"/>
      <c r="BW1336" s="145"/>
      <c r="BX1336" s="145"/>
      <c r="BY1336" s="144"/>
      <c r="BZ1336" s="144"/>
      <c r="CA1336" s="355">
        <v>0</v>
      </c>
      <c r="CB1336" s="338">
        <v>0</v>
      </c>
      <c r="CC1336" s="344">
        <v>0</v>
      </c>
      <c r="CD1336" s="145"/>
      <c r="CE1336" s="145"/>
      <c r="CF1336" s="146">
        <v>0</v>
      </c>
      <c r="CG1336" s="148"/>
      <c r="CH1336" s="148"/>
      <c r="CI1336" s="337"/>
      <c r="CJ1336" s="147"/>
      <c r="CK1336" s="338"/>
      <c r="CL1336" s="145"/>
      <c r="CM1336" s="145"/>
      <c r="CN1336" s="338"/>
      <c r="CO1336" s="344"/>
    </row>
    <row r="1337" spans="1:93" ht="24" customHeight="1" x14ac:dyDescent="0.3">
      <c r="A1337" s="327" t="s">
        <v>4230</v>
      </c>
      <c r="B1337" s="328" t="s">
        <v>4231</v>
      </c>
      <c r="C1337" s="329" t="s">
        <v>117</v>
      </c>
      <c r="D1337" s="330">
        <f t="shared" si="65"/>
        <v>0</v>
      </c>
      <c r="E1337" s="331">
        <f t="shared" si="66"/>
        <v>0</v>
      </c>
      <c r="F1337" s="331">
        <f t="shared" si="67"/>
        <v>0</v>
      </c>
      <c r="G1337" s="331">
        <f t="shared" si="68"/>
        <v>0</v>
      </c>
      <c r="H1337" s="331">
        <f t="shared" si="69"/>
        <v>0</v>
      </c>
      <c r="I1337" s="331">
        <f t="shared" si="70"/>
        <v>0</v>
      </c>
      <c r="J1337" s="331">
        <f t="shared" si="71"/>
        <v>0</v>
      </c>
      <c r="K1337" s="331">
        <f t="shared" si="72"/>
        <v>0</v>
      </c>
      <c r="L1337" s="331">
        <f t="shared" si="73"/>
        <v>0</v>
      </c>
      <c r="M1337" s="332">
        <f t="shared" si="74"/>
        <v>0</v>
      </c>
      <c r="N1337" s="333">
        <f t="shared" si="75"/>
        <v>0</v>
      </c>
      <c r="O1337" s="334"/>
      <c r="P1337" s="335">
        <f t="shared" si="76"/>
        <v>0</v>
      </c>
      <c r="Q1337" s="336" t="str">
        <f t="shared" si="77"/>
        <v/>
      </c>
      <c r="R1337" s="349"/>
      <c r="S1337" s="349"/>
      <c r="T1337" s="337"/>
      <c r="U1337" s="349"/>
      <c r="V1337" s="349"/>
      <c r="W1337" s="337"/>
      <c r="X1337" s="147"/>
      <c r="Y1337" s="349"/>
      <c r="Z1337" s="147"/>
      <c r="AA1337" s="338">
        <v>0</v>
      </c>
      <c r="AB1337" s="339">
        <v>0</v>
      </c>
      <c r="AC1337" s="148">
        <v>0</v>
      </c>
      <c r="AD1337" s="147"/>
      <c r="AE1337" s="349"/>
      <c r="AF1337" s="147"/>
      <c r="AG1337" s="144">
        <v>0</v>
      </c>
      <c r="AH1337" s="144">
        <v>0</v>
      </c>
      <c r="AI1337" s="145"/>
      <c r="AJ1337" s="145"/>
      <c r="AK1337" s="144"/>
      <c r="AL1337" s="145"/>
      <c r="AM1337" s="144"/>
      <c r="AN1337" s="144"/>
      <c r="AO1337" s="340"/>
      <c r="AP1337" s="340"/>
      <c r="AQ1337" s="341"/>
      <c r="AR1337" s="341"/>
      <c r="AS1337" s="341"/>
      <c r="AT1337" s="153"/>
      <c r="AU1337" s="144"/>
      <c r="AV1337" s="145"/>
      <c r="AW1337" s="148">
        <v>0</v>
      </c>
      <c r="AX1337" s="148">
        <v>0</v>
      </c>
      <c r="AY1337" s="147"/>
      <c r="AZ1337" s="148"/>
      <c r="BA1337" s="148"/>
      <c r="BB1337" s="147"/>
      <c r="BC1337" s="147"/>
      <c r="BD1337" s="148"/>
      <c r="BE1337" s="148"/>
      <c r="BF1337" s="354">
        <v>0</v>
      </c>
      <c r="BG1337" s="145"/>
      <c r="BH1337" s="148">
        <v>0</v>
      </c>
      <c r="BI1337" s="337"/>
      <c r="BJ1337" s="360"/>
      <c r="BK1337" s="343"/>
      <c r="BL1337" s="147"/>
      <c r="BM1337" s="147"/>
      <c r="BN1337" s="148"/>
      <c r="BO1337" s="148"/>
      <c r="BP1337" s="147"/>
      <c r="BQ1337" s="144">
        <v>0</v>
      </c>
      <c r="BR1337" s="145"/>
      <c r="BS1337" s="145"/>
      <c r="BT1337" s="145"/>
      <c r="BU1337" s="354"/>
      <c r="BV1337" s="144"/>
      <c r="BW1337" s="145"/>
      <c r="BX1337" s="145"/>
      <c r="BY1337" s="144"/>
      <c r="BZ1337" s="144"/>
      <c r="CA1337" s="355">
        <v>0</v>
      </c>
      <c r="CB1337" s="338">
        <v>0</v>
      </c>
      <c r="CC1337" s="344">
        <v>0</v>
      </c>
      <c r="CD1337" s="145"/>
      <c r="CE1337" s="145"/>
      <c r="CF1337" s="356">
        <v>0</v>
      </c>
      <c r="CG1337" s="148"/>
      <c r="CH1337" s="148"/>
      <c r="CI1337" s="337"/>
      <c r="CJ1337" s="147"/>
      <c r="CK1337" s="338"/>
      <c r="CL1337" s="145"/>
      <c r="CM1337" s="145"/>
      <c r="CN1337" s="338"/>
      <c r="CO1337" s="344"/>
    </row>
    <row r="1338" spans="1:93" ht="24" customHeight="1" x14ac:dyDescent="0.3">
      <c r="A1338" s="327">
        <v>830506</v>
      </c>
      <c r="B1338" s="328" t="s">
        <v>4232</v>
      </c>
      <c r="C1338" s="329" t="s">
        <v>35</v>
      </c>
      <c r="D1338" s="330">
        <f t="shared" si="65"/>
        <v>10</v>
      </c>
      <c r="E1338" s="331">
        <f t="shared" si="66"/>
        <v>10</v>
      </c>
      <c r="F1338" s="331">
        <f t="shared" si="67"/>
        <v>0</v>
      </c>
      <c r="G1338" s="331">
        <f t="shared" si="68"/>
        <v>0</v>
      </c>
      <c r="H1338" s="331">
        <f t="shared" si="69"/>
        <v>0</v>
      </c>
      <c r="I1338" s="331">
        <f t="shared" si="70"/>
        <v>0</v>
      </c>
      <c r="J1338" s="331">
        <f t="shared" si="71"/>
        <v>0</v>
      </c>
      <c r="K1338" s="331">
        <f t="shared" si="72"/>
        <v>0</v>
      </c>
      <c r="L1338" s="331">
        <f t="shared" si="73"/>
        <v>0</v>
      </c>
      <c r="M1338" s="332">
        <f t="shared" si="74"/>
        <v>0</v>
      </c>
      <c r="N1338" s="333">
        <f t="shared" si="75"/>
        <v>20</v>
      </c>
      <c r="O1338" s="334"/>
      <c r="P1338" s="335">
        <f t="shared" si="76"/>
        <v>20</v>
      </c>
      <c r="Q1338" s="336">
        <f t="shared" si="77"/>
        <v>458</v>
      </c>
      <c r="R1338" s="148"/>
      <c r="S1338" s="148"/>
      <c r="T1338" s="337"/>
      <c r="U1338" s="148"/>
      <c r="V1338" s="148"/>
      <c r="W1338" s="337"/>
      <c r="X1338" s="147"/>
      <c r="Y1338" s="148"/>
      <c r="Z1338" s="147"/>
      <c r="AA1338" s="338">
        <v>0</v>
      </c>
      <c r="AB1338" s="339">
        <v>0</v>
      </c>
      <c r="AC1338" s="349">
        <v>0</v>
      </c>
      <c r="AD1338" s="147"/>
      <c r="AE1338" s="148"/>
      <c r="AF1338" s="147">
        <v>10</v>
      </c>
      <c r="AG1338" s="144">
        <v>0</v>
      </c>
      <c r="AH1338" s="144">
        <v>0</v>
      </c>
      <c r="AI1338" s="145"/>
      <c r="AJ1338" s="145"/>
      <c r="AK1338" s="144"/>
      <c r="AL1338" s="145"/>
      <c r="AM1338" s="144"/>
      <c r="AN1338" s="144"/>
      <c r="AO1338" s="340"/>
      <c r="AP1338" s="340"/>
      <c r="AQ1338" s="341"/>
      <c r="AR1338" s="341"/>
      <c r="AS1338" s="341"/>
      <c r="AT1338" s="153"/>
      <c r="AU1338" s="144"/>
      <c r="AV1338" s="145"/>
      <c r="AW1338" s="148">
        <v>0</v>
      </c>
      <c r="AX1338" s="148">
        <v>0</v>
      </c>
      <c r="AY1338" s="147"/>
      <c r="AZ1338" s="148"/>
      <c r="BA1338" s="148"/>
      <c r="BB1338" s="147"/>
      <c r="BC1338" s="147"/>
      <c r="BD1338" s="148"/>
      <c r="BE1338" s="148"/>
      <c r="BF1338" s="338">
        <v>0</v>
      </c>
      <c r="BG1338" s="145"/>
      <c r="BH1338" s="148">
        <v>0</v>
      </c>
      <c r="BI1338" s="337"/>
      <c r="BJ1338" s="342"/>
      <c r="BK1338" s="343"/>
      <c r="BL1338" s="147"/>
      <c r="BM1338" s="147"/>
      <c r="BN1338" s="148"/>
      <c r="BO1338" s="148">
        <v>10</v>
      </c>
      <c r="BP1338" s="147"/>
      <c r="BQ1338" s="144">
        <v>0</v>
      </c>
      <c r="BR1338" s="145"/>
      <c r="BS1338" s="145"/>
      <c r="BT1338" s="145"/>
      <c r="BU1338" s="338"/>
      <c r="BV1338" s="144"/>
      <c r="BW1338" s="145"/>
      <c r="BX1338" s="145"/>
      <c r="BY1338" s="144"/>
      <c r="BZ1338" s="144"/>
      <c r="CA1338" s="149">
        <v>0</v>
      </c>
      <c r="CB1338" s="338">
        <v>0</v>
      </c>
      <c r="CC1338" s="344">
        <v>0</v>
      </c>
      <c r="CD1338" s="145"/>
      <c r="CE1338" s="145"/>
      <c r="CF1338" s="356">
        <v>0</v>
      </c>
      <c r="CG1338" s="148"/>
      <c r="CH1338" s="148"/>
      <c r="CI1338" s="337"/>
      <c r="CJ1338" s="147"/>
      <c r="CK1338" s="338"/>
      <c r="CL1338" s="145"/>
      <c r="CM1338" s="145"/>
      <c r="CN1338" s="338"/>
      <c r="CO1338" s="344"/>
    </row>
    <row r="1339" spans="1:93" ht="24" customHeight="1" x14ac:dyDescent="0.3">
      <c r="A1339" s="327" t="s">
        <v>4233</v>
      </c>
      <c r="B1339" s="328" t="s">
        <v>4234</v>
      </c>
      <c r="C1339" s="329" t="s">
        <v>1884</v>
      </c>
      <c r="D1339" s="330">
        <f t="shared" si="65"/>
        <v>18</v>
      </c>
      <c r="E1339" s="331">
        <f t="shared" si="66"/>
        <v>5</v>
      </c>
      <c r="F1339" s="331">
        <f t="shared" si="67"/>
        <v>0</v>
      </c>
      <c r="G1339" s="331">
        <f t="shared" si="68"/>
        <v>0</v>
      </c>
      <c r="H1339" s="331">
        <f t="shared" si="69"/>
        <v>0</v>
      </c>
      <c r="I1339" s="331">
        <f t="shared" si="70"/>
        <v>0</v>
      </c>
      <c r="J1339" s="331">
        <f t="shared" si="71"/>
        <v>0</v>
      </c>
      <c r="K1339" s="331">
        <f t="shared" si="72"/>
        <v>0</v>
      </c>
      <c r="L1339" s="331">
        <f t="shared" si="73"/>
        <v>0</v>
      </c>
      <c r="M1339" s="332">
        <f t="shared" si="74"/>
        <v>0</v>
      </c>
      <c r="N1339" s="333">
        <f t="shared" si="75"/>
        <v>23</v>
      </c>
      <c r="O1339" s="334"/>
      <c r="P1339" s="335">
        <f t="shared" si="76"/>
        <v>23</v>
      </c>
      <c r="Q1339" s="336">
        <f t="shared" si="77"/>
        <v>423</v>
      </c>
      <c r="R1339" s="148"/>
      <c r="S1339" s="148"/>
      <c r="T1339" s="337"/>
      <c r="U1339" s="148"/>
      <c r="V1339" s="148"/>
      <c r="W1339" s="337"/>
      <c r="X1339" s="147"/>
      <c r="Y1339" s="148"/>
      <c r="Z1339" s="147"/>
      <c r="AA1339" s="354">
        <v>0</v>
      </c>
      <c r="AB1339" s="357">
        <v>0</v>
      </c>
      <c r="AC1339" s="349">
        <v>0</v>
      </c>
      <c r="AD1339" s="147"/>
      <c r="AE1339" s="148"/>
      <c r="AF1339" s="147">
        <v>18</v>
      </c>
      <c r="AG1339" s="144">
        <v>0</v>
      </c>
      <c r="AH1339" s="144">
        <v>0</v>
      </c>
      <c r="AI1339" s="145"/>
      <c r="AJ1339" s="145"/>
      <c r="AK1339" s="144"/>
      <c r="AL1339" s="145"/>
      <c r="AM1339" s="144"/>
      <c r="AN1339" s="144"/>
      <c r="AO1339" s="340"/>
      <c r="AP1339" s="340"/>
      <c r="AQ1339" s="341"/>
      <c r="AR1339" s="341"/>
      <c r="AS1339" s="341"/>
      <c r="AT1339" s="359"/>
      <c r="AU1339" s="144"/>
      <c r="AV1339" s="145"/>
      <c r="AW1339" s="148">
        <v>0</v>
      </c>
      <c r="AX1339" s="148">
        <v>0</v>
      </c>
      <c r="AY1339" s="147"/>
      <c r="AZ1339" s="148"/>
      <c r="BA1339" s="148"/>
      <c r="BB1339" s="147"/>
      <c r="BC1339" s="147"/>
      <c r="BD1339" s="148"/>
      <c r="BE1339" s="148"/>
      <c r="BF1339" s="354">
        <v>0</v>
      </c>
      <c r="BG1339" s="145"/>
      <c r="BH1339" s="349">
        <v>0</v>
      </c>
      <c r="BI1339" s="337"/>
      <c r="BJ1339" s="342"/>
      <c r="BK1339" s="343"/>
      <c r="BL1339" s="147"/>
      <c r="BM1339" s="147"/>
      <c r="BN1339" s="148"/>
      <c r="BO1339" s="148">
        <v>5</v>
      </c>
      <c r="BP1339" s="147"/>
      <c r="BQ1339" s="144">
        <v>0</v>
      </c>
      <c r="BR1339" s="145"/>
      <c r="BS1339" s="145"/>
      <c r="BT1339" s="145"/>
      <c r="BU1339" s="354"/>
      <c r="BV1339" s="144"/>
      <c r="BW1339" s="145"/>
      <c r="BX1339" s="145"/>
      <c r="BY1339" s="144"/>
      <c r="BZ1339" s="144"/>
      <c r="CA1339" s="355">
        <v>0</v>
      </c>
      <c r="CB1339" s="338">
        <v>0</v>
      </c>
      <c r="CC1339" s="344">
        <v>0</v>
      </c>
      <c r="CD1339" s="145"/>
      <c r="CE1339" s="145"/>
      <c r="CF1339" s="146">
        <v>0</v>
      </c>
      <c r="CG1339" s="148"/>
      <c r="CH1339" s="148"/>
      <c r="CI1339" s="337"/>
      <c r="CJ1339" s="147"/>
      <c r="CK1339" s="338"/>
      <c r="CL1339" s="145"/>
      <c r="CM1339" s="145"/>
      <c r="CN1339" s="338"/>
      <c r="CO1339" s="344"/>
    </row>
    <row r="1340" spans="1:93" ht="24" customHeight="1" x14ac:dyDescent="0.3">
      <c r="A1340" s="327" t="s">
        <v>4235</v>
      </c>
      <c r="B1340" s="328" t="s">
        <v>4236</v>
      </c>
      <c r="C1340" s="329" t="s">
        <v>198</v>
      </c>
      <c r="D1340" s="330">
        <f t="shared" si="65"/>
        <v>20</v>
      </c>
      <c r="E1340" s="331">
        <f t="shared" si="66"/>
        <v>0</v>
      </c>
      <c r="F1340" s="331">
        <f t="shared" si="67"/>
        <v>0</v>
      </c>
      <c r="G1340" s="331">
        <f t="shared" si="68"/>
        <v>0</v>
      </c>
      <c r="H1340" s="331">
        <f t="shared" si="69"/>
        <v>0</v>
      </c>
      <c r="I1340" s="331">
        <f t="shared" si="70"/>
        <v>0</v>
      </c>
      <c r="J1340" s="331">
        <f t="shared" si="71"/>
        <v>0</v>
      </c>
      <c r="K1340" s="331">
        <f t="shared" si="72"/>
        <v>0</v>
      </c>
      <c r="L1340" s="331">
        <f t="shared" si="73"/>
        <v>0</v>
      </c>
      <c r="M1340" s="332">
        <f t="shared" si="74"/>
        <v>0</v>
      </c>
      <c r="N1340" s="333">
        <f t="shared" si="75"/>
        <v>20</v>
      </c>
      <c r="O1340" s="334"/>
      <c r="P1340" s="335">
        <f t="shared" si="76"/>
        <v>20</v>
      </c>
      <c r="Q1340" s="336">
        <f t="shared" si="77"/>
        <v>458</v>
      </c>
      <c r="R1340" s="148"/>
      <c r="S1340" s="148"/>
      <c r="T1340" s="337"/>
      <c r="U1340" s="148"/>
      <c r="V1340" s="148"/>
      <c r="W1340" s="337"/>
      <c r="X1340" s="147"/>
      <c r="Y1340" s="148"/>
      <c r="Z1340" s="147"/>
      <c r="AA1340" s="354">
        <v>0</v>
      </c>
      <c r="AB1340" s="357">
        <v>0</v>
      </c>
      <c r="AC1340" s="148">
        <v>0</v>
      </c>
      <c r="AD1340" s="147"/>
      <c r="AE1340" s="148"/>
      <c r="AF1340" s="147"/>
      <c r="AG1340" s="144">
        <v>0</v>
      </c>
      <c r="AH1340" s="144">
        <v>0</v>
      </c>
      <c r="AI1340" s="145"/>
      <c r="AJ1340" s="145"/>
      <c r="AK1340" s="144"/>
      <c r="AL1340" s="145"/>
      <c r="AM1340" s="144"/>
      <c r="AN1340" s="144"/>
      <c r="AO1340" s="340"/>
      <c r="AP1340" s="340"/>
      <c r="AQ1340" s="341"/>
      <c r="AR1340" s="341"/>
      <c r="AS1340" s="341"/>
      <c r="AT1340" s="359"/>
      <c r="AU1340" s="144"/>
      <c r="AV1340" s="145"/>
      <c r="AW1340" s="349">
        <v>0</v>
      </c>
      <c r="AX1340" s="349">
        <v>0</v>
      </c>
      <c r="AY1340" s="147"/>
      <c r="AZ1340" s="349"/>
      <c r="BA1340" s="349"/>
      <c r="BB1340" s="147"/>
      <c r="BC1340" s="147"/>
      <c r="BD1340" s="349"/>
      <c r="BE1340" s="349"/>
      <c r="BF1340" s="338">
        <v>0</v>
      </c>
      <c r="BG1340" s="145"/>
      <c r="BH1340" s="148">
        <v>0</v>
      </c>
      <c r="BI1340" s="337"/>
      <c r="BJ1340" s="342"/>
      <c r="BK1340" s="343"/>
      <c r="BL1340" s="147"/>
      <c r="BM1340" s="147"/>
      <c r="BN1340" s="349"/>
      <c r="BO1340" s="349"/>
      <c r="BP1340" s="147"/>
      <c r="BQ1340" s="88">
        <v>0</v>
      </c>
      <c r="BR1340" s="352"/>
      <c r="BS1340" s="352"/>
      <c r="BT1340" s="145"/>
      <c r="BU1340" s="338">
        <v>20</v>
      </c>
      <c r="BV1340" s="88"/>
      <c r="BW1340" s="145"/>
      <c r="BX1340" s="145"/>
      <c r="BY1340" s="144"/>
      <c r="BZ1340" s="144"/>
      <c r="CA1340" s="149">
        <v>0</v>
      </c>
      <c r="CB1340" s="354">
        <v>0</v>
      </c>
      <c r="CC1340" s="344">
        <v>0</v>
      </c>
      <c r="CD1340" s="145"/>
      <c r="CE1340" s="145"/>
      <c r="CF1340" s="146">
        <v>0</v>
      </c>
      <c r="CG1340" s="148"/>
      <c r="CH1340" s="148"/>
      <c r="CI1340" s="337"/>
      <c r="CJ1340" s="147"/>
      <c r="CK1340" s="354"/>
      <c r="CL1340" s="145"/>
      <c r="CM1340" s="145"/>
      <c r="CN1340" s="354"/>
      <c r="CO1340" s="344"/>
    </row>
    <row r="1341" spans="1:93" ht="24" customHeight="1" x14ac:dyDescent="0.3">
      <c r="A1341" s="345" t="s">
        <v>1183</v>
      </c>
      <c r="B1341" s="328" t="s">
        <v>1184</v>
      </c>
      <c r="C1341" s="329" t="s">
        <v>83</v>
      </c>
      <c r="D1341" s="330">
        <f t="shared" si="65"/>
        <v>40</v>
      </c>
      <c r="E1341" s="331">
        <f t="shared" si="66"/>
        <v>25</v>
      </c>
      <c r="F1341" s="331">
        <f t="shared" si="67"/>
        <v>10</v>
      </c>
      <c r="G1341" s="331">
        <f t="shared" si="68"/>
        <v>10</v>
      </c>
      <c r="H1341" s="331">
        <f t="shared" si="69"/>
        <v>5</v>
      </c>
      <c r="I1341" s="331">
        <f t="shared" si="70"/>
        <v>1</v>
      </c>
      <c r="J1341" s="331">
        <f t="shared" si="71"/>
        <v>0</v>
      </c>
      <c r="K1341" s="331">
        <f t="shared" si="72"/>
        <v>0</v>
      </c>
      <c r="L1341" s="331">
        <f t="shared" si="73"/>
        <v>0</v>
      </c>
      <c r="M1341" s="332">
        <f t="shared" si="74"/>
        <v>0</v>
      </c>
      <c r="N1341" s="333">
        <f t="shared" si="75"/>
        <v>91</v>
      </c>
      <c r="O1341" s="334"/>
      <c r="P1341" s="335">
        <f t="shared" si="76"/>
        <v>91</v>
      </c>
      <c r="Q1341" s="336">
        <f t="shared" si="77"/>
        <v>130</v>
      </c>
      <c r="R1341" s="148"/>
      <c r="S1341" s="148"/>
      <c r="T1341" s="337"/>
      <c r="U1341" s="148"/>
      <c r="V1341" s="148"/>
      <c r="W1341" s="337"/>
      <c r="X1341" s="147"/>
      <c r="Y1341" s="148"/>
      <c r="Z1341" s="147"/>
      <c r="AA1341" s="338">
        <v>0</v>
      </c>
      <c r="AB1341" s="339">
        <v>0</v>
      </c>
      <c r="AC1341" s="349">
        <v>0</v>
      </c>
      <c r="AD1341" s="147"/>
      <c r="AE1341" s="148">
        <v>25</v>
      </c>
      <c r="AF1341" s="147"/>
      <c r="AG1341" s="88">
        <v>0</v>
      </c>
      <c r="AH1341" s="88">
        <v>0</v>
      </c>
      <c r="AI1341" s="145"/>
      <c r="AJ1341" s="145"/>
      <c r="AK1341" s="88"/>
      <c r="AL1341" s="145">
        <v>1</v>
      </c>
      <c r="AM1341" s="88"/>
      <c r="AN1341" s="88"/>
      <c r="AO1341" s="340"/>
      <c r="AP1341" s="340"/>
      <c r="AQ1341" s="358"/>
      <c r="AR1341" s="358"/>
      <c r="AS1341" s="358"/>
      <c r="AT1341" s="153"/>
      <c r="AU1341" s="88"/>
      <c r="AV1341" s="145"/>
      <c r="AW1341" s="148">
        <v>0</v>
      </c>
      <c r="AX1341" s="148">
        <v>0</v>
      </c>
      <c r="AY1341" s="147"/>
      <c r="AZ1341" s="148"/>
      <c r="BA1341" s="148"/>
      <c r="BB1341" s="147"/>
      <c r="BC1341" s="147"/>
      <c r="BD1341" s="148"/>
      <c r="BE1341" s="148"/>
      <c r="BF1341" s="338">
        <v>0</v>
      </c>
      <c r="BG1341" s="145">
        <v>40</v>
      </c>
      <c r="BH1341" s="148">
        <v>0</v>
      </c>
      <c r="BI1341" s="337"/>
      <c r="BJ1341" s="342"/>
      <c r="BK1341" s="343"/>
      <c r="BL1341" s="147"/>
      <c r="BM1341" s="147"/>
      <c r="BN1341" s="148"/>
      <c r="BO1341" s="148"/>
      <c r="BP1341" s="147">
        <v>10</v>
      </c>
      <c r="BQ1341" s="144">
        <v>0</v>
      </c>
      <c r="BR1341" s="145"/>
      <c r="BS1341" s="145"/>
      <c r="BT1341" s="145"/>
      <c r="BU1341" s="338">
        <v>5</v>
      </c>
      <c r="BV1341" s="144">
        <v>10</v>
      </c>
      <c r="BW1341" s="145"/>
      <c r="BX1341" s="145"/>
      <c r="BY1341" s="88"/>
      <c r="BZ1341" s="88"/>
      <c r="CA1341" s="149">
        <v>0</v>
      </c>
      <c r="CB1341" s="354">
        <v>0</v>
      </c>
      <c r="CC1341" s="344">
        <v>0</v>
      </c>
      <c r="CD1341" s="145"/>
      <c r="CE1341" s="145"/>
      <c r="CF1341" s="146">
        <v>0</v>
      </c>
      <c r="CG1341" s="148"/>
      <c r="CH1341" s="148"/>
      <c r="CI1341" s="337"/>
      <c r="CJ1341" s="147"/>
      <c r="CK1341" s="354"/>
      <c r="CL1341" s="145"/>
      <c r="CM1341" s="145"/>
      <c r="CN1341" s="354"/>
      <c r="CO1341" s="344"/>
    </row>
    <row r="1342" spans="1:93" ht="24" customHeight="1" x14ac:dyDescent="0.3">
      <c r="A1342" s="345" t="s">
        <v>4237</v>
      </c>
      <c r="B1342" s="378" t="s">
        <v>4238</v>
      </c>
      <c r="C1342" s="379" t="s">
        <v>576</v>
      </c>
      <c r="D1342" s="330">
        <f t="shared" si="65"/>
        <v>6</v>
      </c>
      <c r="E1342" s="331">
        <f t="shared" si="66"/>
        <v>6</v>
      </c>
      <c r="F1342" s="331">
        <f t="shared" si="67"/>
        <v>1</v>
      </c>
      <c r="G1342" s="331">
        <f t="shared" si="68"/>
        <v>0</v>
      </c>
      <c r="H1342" s="331">
        <f t="shared" si="69"/>
        <v>0</v>
      </c>
      <c r="I1342" s="331">
        <f t="shared" si="70"/>
        <v>0</v>
      </c>
      <c r="J1342" s="331">
        <f t="shared" si="71"/>
        <v>0</v>
      </c>
      <c r="K1342" s="331">
        <f t="shared" si="72"/>
        <v>0</v>
      </c>
      <c r="L1342" s="331">
        <f t="shared" si="73"/>
        <v>0</v>
      </c>
      <c r="M1342" s="332">
        <f t="shared" si="74"/>
        <v>0</v>
      </c>
      <c r="N1342" s="333">
        <f t="shared" si="75"/>
        <v>13</v>
      </c>
      <c r="O1342" s="334"/>
      <c r="P1342" s="335">
        <f t="shared" si="76"/>
        <v>13</v>
      </c>
      <c r="Q1342" s="336">
        <f t="shared" si="77"/>
        <v>591</v>
      </c>
      <c r="R1342" s="148"/>
      <c r="S1342" s="148"/>
      <c r="T1342" s="350"/>
      <c r="U1342" s="148"/>
      <c r="V1342" s="148"/>
      <c r="W1342" s="350"/>
      <c r="X1342" s="351"/>
      <c r="Y1342" s="148"/>
      <c r="Z1342" s="351"/>
      <c r="AA1342" s="354">
        <v>0</v>
      </c>
      <c r="AB1342" s="357">
        <v>0</v>
      </c>
      <c r="AC1342" s="148">
        <v>0</v>
      </c>
      <c r="AD1342" s="351"/>
      <c r="AE1342" s="148"/>
      <c r="AF1342" s="351">
        <v>6</v>
      </c>
      <c r="AG1342" s="88">
        <v>0</v>
      </c>
      <c r="AH1342" s="88">
        <v>0</v>
      </c>
      <c r="AI1342" s="145">
        <v>1</v>
      </c>
      <c r="AJ1342" s="145"/>
      <c r="AK1342" s="88"/>
      <c r="AL1342" s="145"/>
      <c r="AM1342" s="88"/>
      <c r="AN1342" s="88"/>
      <c r="AO1342" s="340"/>
      <c r="AP1342" s="340"/>
      <c r="AQ1342" s="358"/>
      <c r="AR1342" s="358"/>
      <c r="AS1342" s="358"/>
      <c r="AT1342" s="359"/>
      <c r="AU1342" s="88"/>
      <c r="AV1342" s="145"/>
      <c r="AW1342" s="148">
        <v>0</v>
      </c>
      <c r="AX1342" s="148">
        <v>0</v>
      </c>
      <c r="AY1342" s="351"/>
      <c r="AZ1342" s="148"/>
      <c r="BA1342" s="148"/>
      <c r="BB1342" s="351"/>
      <c r="BC1342" s="351"/>
      <c r="BD1342" s="148"/>
      <c r="BE1342" s="148"/>
      <c r="BF1342" s="338">
        <v>0</v>
      </c>
      <c r="BG1342" s="145"/>
      <c r="BH1342" s="148">
        <v>0</v>
      </c>
      <c r="BI1342" s="350"/>
      <c r="BJ1342" s="342"/>
      <c r="BK1342" s="343"/>
      <c r="BL1342" s="351"/>
      <c r="BM1342" s="351"/>
      <c r="BN1342" s="148"/>
      <c r="BO1342" s="148">
        <v>6</v>
      </c>
      <c r="BP1342" s="351"/>
      <c r="BQ1342" s="144">
        <v>0</v>
      </c>
      <c r="BR1342" s="145"/>
      <c r="BS1342" s="145"/>
      <c r="BT1342" s="145"/>
      <c r="BU1342" s="338"/>
      <c r="BV1342" s="144"/>
      <c r="BW1342" s="145"/>
      <c r="BX1342" s="145"/>
      <c r="BY1342" s="88"/>
      <c r="BZ1342" s="88"/>
      <c r="CA1342" s="149">
        <v>0</v>
      </c>
      <c r="CB1342" s="338">
        <v>0</v>
      </c>
      <c r="CC1342" s="344">
        <v>0</v>
      </c>
      <c r="CD1342" s="145"/>
      <c r="CE1342" s="145"/>
      <c r="CF1342" s="146">
        <v>0</v>
      </c>
      <c r="CG1342" s="349"/>
      <c r="CH1342" s="349"/>
      <c r="CI1342" s="350"/>
      <c r="CJ1342" s="351"/>
      <c r="CK1342" s="338"/>
      <c r="CL1342" s="145"/>
      <c r="CM1342" s="145"/>
      <c r="CN1342" s="338"/>
      <c r="CO1342" s="344"/>
    </row>
    <row r="1343" spans="1:93" ht="24" customHeight="1" x14ac:dyDescent="0.3">
      <c r="A1343" s="346" t="s">
        <v>1610</v>
      </c>
      <c r="B1343" s="347" t="s">
        <v>1611</v>
      </c>
      <c r="C1343" s="348" t="s">
        <v>83</v>
      </c>
      <c r="D1343" s="330">
        <f t="shared" si="65"/>
        <v>40</v>
      </c>
      <c r="E1343" s="331">
        <f t="shared" si="66"/>
        <v>31</v>
      </c>
      <c r="F1343" s="331">
        <f t="shared" si="67"/>
        <v>25</v>
      </c>
      <c r="G1343" s="331">
        <f t="shared" si="68"/>
        <v>5</v>
      </c>
      <c r="H1343" s="331">
        <f t="shared" si="69"/>
        <v>1</v>
      </c>
      <c r="I1343" s="331">
        <f t="shared" si="70"/>
        <v>0</v>
      </c>
      <c r="J1343" s="331">
        <f t="shared" si="71"/>
        <v>0</v>
      </c>
      <c r="K1343" s="331">
        <f t="shared" si="72"/>
        <v>0</v>
      </c>
      <c r="L1343" s="331">
        <f t="shared" si="73"/>
        <v>0</v>
      </c>
      <c r="M1343" s="332">
        <f t="shared" si="74"/>
        <v>0</v>
      </c>
      <c r="N1343" s="333">
        <f t="shared" si="75"/>
        <v>102</v>
      </c>
      <c r="O1343" s="334"/>
      <c r="P1343" s="335">
        <f t="shared" si="76"/>
        <v>102</v>
      </c>
      <c r="Q1343" s="336">
        <f t="shared" si="77"/>
        <v>121</v>
      </c>
      <c r="R1343" s="148"/>
      <c r="S1343" s="148"/>
      <c r="T1343" s="350"/>
      <c r="U1343" s="148"/>
      <c r="V1343" s="148"/>
      <c r="W1343" s="350"/>
      <c r="X1343" s="351"/>
      <c r="Y1343" s="148"/>
      <c r="Z1343" s="351"/>
      <c r="AA1343" s="338">
        <v>0</v>
      </c>
      <c r="AB1343" s="339">
        <v>0</v>
      </c>
      <c r="AC1343" s="148">
        <v>0</v>
      </c>
      <c r="AD1343" s="351"/>
      <c r="AE1343" s="148">
        <v>31</v>
      </c>
      <c r="AF1343" s="351"/>
      <c r="AG1343" s="144">
        <v>0</v>
      </c>
      <c r="AH1343" s="144">
        <v>0</v>
      </c>
      <c r="AI1343" s="352"/>
      <c r="AJ1343" s="352"/>
      <c r="AK1343" s="144"/>
      <c r="AL1343" s="352">
        <v>1</v>
      </c>
      <c r="AM1343" s="144"/>
      <c r="AN1343" s="144"/>
      <c r="AO1343" s="353"/>
      <c r="AP1343" s="353"/>
      <c r="AQ1343" s="341"/>
      <c r="AR1343" s="341"/>
      <c r="AS1343" s="341"/>
      <c r="AT1343" s="153"/>
      <c r="AU1343" s="144"/>
      <c r="AV1343" s="352"/>
      <c r="AW1343" s="148">
        <v>0</v>
      </c>
      <c r="AX1343" s="148">
        <v>0</v>
      </c>
      <c r="AY1343" s="351"/>
      <c r="AZ1343" s="148"/>
      <c r="BA1343" s="148"/>
      <c r="BB1343" s="351"/>
      <c r="BC1343" s="351"/>
      <c r="BD1343" s="148"/>
      <c r="BE1343" s="148"/>
      <c r="BF1343" s="338">
        <v>0</v>
      </c>
      <c r="BG1343" s="352"/>
      <c r="BH1343" s="148">
        <v>0</v>
      </c>
      <c r="BI1343" s="350"/>
      <c r="BJ1343" s="342"/>
      <c r="BK1343" s="343"/>
      <c r="BL1343" s="351"/>
      <c r="BM1343" s="351"/>
      <c r="BN1343" s="148"/>
      <c r="BO1343" s="148"/>
      <c r="BP1343" s="351">
        <v>40</v>
      </c>
      <c r="BQ1343" s="144">
        <v>0</v>
      </c>
      <c r="BR1343" s="352"/>
      <c r="BS1343" s="352"/>
      <c r="BT1343" s="352"/>
      <c r="BU1343" s="338"/>
      <c r="BV1343" s="144"/>
      <c r="BW1343" s="352"/>
      <c r="BX1343" s="352"/>
      <c r="BY1343" s="144"/>
      <c r="BZ1343" s="144"/>
      <c r="CA1343" s="149">
        <v>0</v>
      </c>
      <c r="CB1343" s="354">
        <v>0</v>
      </c>
      <c r="CC1343" s="344">
        <v>0</v>
      </c>
      <c r="CD1343" s="352"/>
      <c r="CE1343" s="352"/>
      <c r="CF1343" s="146">
        <v>5</v>
      </c>
      <c r="CG1343" s="349">
        <v>25</v>
      </c>
      <c r="CH1343" s="349"/>
      <c r="CI1343" s="350"/>
      <c r="CJ1343" s="351"/>
      <c r="CK1343" s="354"/>
      <c r="CL1343" s="352"/>
      <c r="CM1343" s="352"/>
      <c r="CN1343" s="354"/>
      <c r="CO1343" s="344"/>
    </row>
    <row r="1344" spans="1:93" ht="24" customHeight="1" x14ac:dyDescent="0.3">
      <c r="A1344" s="327" t="s">
        <v>4239</v>
      </c>
      <c r="B1344" s="328" t="s">
        <v>4240</v>
      </c>
      <c r="C1344" s="329" t="s">
        <v>1519</v>
      </c>
      <c r="D1344" s="330">
        <f t="shared" si="65"/>
        <v>5</v>
      </c>
      <c r="E1344" s="331">
        <f t="shared" si="66"/>
        <v>0</v>
      </c>
      <c r="F1344" s="331">
        <f t="shared" si="67"/>
        <v>0</v>
      </c>
      <c r="G1344" s="331">
        <f t="shared" si="68"/>
        <v>0</v>
      </c>
      <c r="H1344" s="331">
        <f t="shared" si="69"/>
        <v>0</v>
      </c>
      <c r="I1344" s="331">
        <f t="shared" si="70"/>
        <v>0</v>
      </c>
      <c r="J1344" s="331">
        <f t="shared" si="71"/>
        <v>0</v>
      </c>
      <c r="K1344" s="331">
        <f t="shared" si="72"/>
        <v>0</v>
      </c>
      <c r="L1344" s="331">
        <f t="shared" si="73"/>
        <v>0</v>
      </c>
      <c r="M1344" s="332">
        <f t="shared" si="74"/>
        <v>0</v>
      </c>
      <c r="N1344" s="333">
        <f t="shared" si="75"/>
        <v>5</v>
      </c>
      <c r="O1344" s="334"/>
      <c r="P1344" s="335">
        <f t="shared" si="76"/>
        <v>5</v>
      </c>
      <c r="Q1344" s="336">
        <f t="shared" si="77"/>
        <v>814</v>
      </c>
      <c r="R1344" s="148"/>
      <c r="S1344" s="148"/>
      <c r="T1344" s="350"/>
      <c r="U1344" s="148"/>
      <c r="V1344" s="148"/>
      <c r="W1344" s="350"/>
      <c r="X1344" s="351"/>
      <c r="Y1344" s="148"/>
      <c r="Z1344" s="351"/>
      <c r="AA1344" s="338">
        <v>0</v>
      </c>
      <c r="AB1344" s="339">
        <v>0</v>
      </c>
      <c r="AC1344" s="148">
        <v>0</v>
      </c>
      <c r="AD1344" s="351"/>
      <c r="AE1344" s="148"/>
      <c r="AF1344" s="351">
        <v>5</v>
      </c>
      <c r="AG1344" s="88">
        <v>0</v>
      </c>
      <c r="AH1344" s="88">
        <v>0</v>
      </c>
      <c r="AI1344" s="145"/>
      <c r="AJ1344" s="145"/>
      <c r="AK1344" s="88"/>
      <c r="AL1344" s="145"/>
      <c r="AM1344" s="88"/>
      <c r="AN1344" s="88"/>
      <c r="AO1344" s="340"/>
      <c r="AP1344" s="340"/>
      <c r="AQ1344" s="358"/>
      <c r="AR1344" s="358"/>
      <c r="AS1344" s="358"/>
      <c r="AT1344" s="153"/>
      <c r="AU1344" s="88"/>
      <c r="AV1344" s="145"/>
      <c r="AW1344" s="148">
        <v>0</v>
      </c>
      <c r="AX1344" s="148">
        <v>0</v>
      </c>
      <c r="AY1344" s="351"/>
      <c r="AZ1344" s="148"/>
      <c r="BA1344" s="148"/>
      <c r="BB1344" s="351"/>
      <c r="BC1344" s="351"/>
      <c r="BD1344" s="148"/>
      <c r="BE1344" s="148"/>
      <c r="BF1344" s="338">
        <v>0</v>
      </c>
      <c r="BG1344" s="145"/>
      <c r="BH1344" s="148">
        <v>0</v>
      </c>
      <c r="BI1344" s="350"/>
      <c r="BJ1344" s="360"/>
      <c r="BK1344" s="343"/>
      <c r="BL1344" s="351"/>
      <c r="BM1344" s="351"/>
      <c r="BN1344" s="148"/>
      <c r="BO1344" s="148"/>
      <c r="BP1344" s="351"/>
      <c r="BQ1344" s="88">
        <v>0</v>
      </c>
      <c r="BR1344" s="352"/>
      <c r="BS1344" s="352"/>
      <c r="BT1344" s="145"/>
      <c r="BU1344" s="338"/>
      <c r="BV1344" s="88"/>
      <c r="BW1344" s="145"/>
      <c r="BX1344" s="145"/>
      <c r="BY1344" s="88"/>
      <c r="BZ1344" s="88"/>
      <c r="CA1344" s="149">
        <v>0</v>
      </c>
      <c r="CB1344" s="338">
        <v>0</v>
      </c>
      <c r="CC1344" s="88">
        <v>0</v>
      </c>
      <c r="CD1344" s="145"/>
      <c r="CE1344" s="145"/>
      <c r="CF1344" s="356">
        <v>0</v>
      </c>
      <c r="CG1344" s="349"/>
      <c r="CH1344" s="349"/>
      <c r="CI1344" s="350"/>
      <c r="CJ1344" s="351"/>
      <c r="CK1344" s="338"/>
      <c r="CL1344" s="145"/>
      <c r="CM1344" s="145"/>
      <c r="CN1344" s="338"/>
      <c r="CO1344" s="88"/>
    </row>
    <row r="1345" spans="1:93" ht="24" customHeight="1" x14ac:dyDescent="0.3">
      <c r="A1345" s="327" t="s">
        <v>4241</v>
      </c>
      <c r="B1345" s="328" t="s">
        <v>4242</v>
      </c>
      <c r="C1345" s="329" t="s">
        <v>1243</v>
      </c>
      <c r="D1345" s="330">
        <f t="shared" si="65"/>
        <v>54</v>
      </c>
      <c r="E1345" s="331">
        <f t="shared" si="66"/>
        <v>48</v>
      </c>
      <c r="F1345" s="331">
        <f t="shared" si="67"/>
        <v>25</v>
      </c>
      <c r="G1345" s="331">
        <f t="shared" si="68"/>
        <v>10</v>
      </c>
      <c r="H1345" s="331">
        <f t="shared" si="69"/>
        <v>0</v>
      </c>
      <c r="I1345" s="331">
        <f t="shared" si="70"/>
        <v>0</v>
      </c>
      <c r="J1345" s="331">
        <f t="shared" si="71"/>
        <v>0</v>
      </c>
      <c r="K1345" s="331">
        <f t="shared" si="72"/>
        <v>0</v>
      </c>
      <c r="L1345" s="331">
        <f t="shared" si="73"/>
        <v>0</v>
      </c>
      <c r="M1345" s="332">
        <f t="shared" si="74"/>
        <v>0</v>
      </c>
      <c r="N1345" s="333">
        <f t="shared" si="75"/>
        <v>137</v>
      </c>
      <c r="O1345" s="334"/>
      <c r="P1345" s="335">
        <f t="shared" si="76"/>
        <v>137</v>
      </c>
      <c r="Q1345" s="336">
        <f t="shared" si="77"/>
        <v>102</v>
      </c>
      <c r="R1345" s="148"/>
      <c r="S1345" s="148"/>
      <c r="T1345" s="337"/>
      <c r="U1345" s="148"/>
      <c r="V1345" s="148"/>
      <c r="W1345" s="337"/>
      <c r="X1345" s="147"/>
      <c r="Y1345" s="148"/>
      <c r="Z1345" s="147"/>
      <c r="AA1345" s="338">
        <v>0</v>
      </c>
      <c r="AB1345" s="339">
        <v>0</v>
      </c>
      <c r="AC1345" s="148">
        <v>0</v>
      </c>
      <c r="AD1345" s="147"/>
      <c r="AE1345" s="148">
        <v>48</v>
      </c>
      <c r="AF1345" s="147"/>
      <c r="AG1345" s="144">
        <v>0</v>
      </c>
      <c r="AH1345" s="144">
        <v>0</v>
      </c>
      <c r="AI1345" s="145">
        <v>25</v>
      </c>
      <c r="AJ1345" s="145"/>
      <c r="AK1345" s="144"/>
      <c r="AL1345" s="145">
        <v>10</v>
      </c>
      <c r="AM1345" s="144"/>
      <c r="AN1345" s="144"/>
      <c r="AO1345" s="340"/>
      <c r="AP1345" s="340"/>
      <c r="AQ1345" s="341"/>
      <c r="AR1345" s="341"/>
      <c r="AS1345" s="341"/>
      <c r="AT1345" s="153"/>
      <c r="AU1345" s="144"/>
      <c r="AV1345" s="145"/>
      <c r="AW1345" s="349">
        <v>0</v>
      </c>
      <c r="AX1345" s="349">
        <v>0</v>
      </c>
      <c r="AY1345" s="147"/>
      <c r="AZ1345" s="349"/>
      <c r="BA1345" s="349"/>
      <c r="BB1345" s="147"/>
      <c r="BC1345" s="147"/>
      <c r="BD1345" s="349"/>
      <c r="BE1345" s="349"/>
      <c r="BF1345" s="338">
        <v>0</v>
      </c>
      <c r="BG1345" s="145"/>
      <c r="BH1345" s="148">
        <v>0</v>
      </c>
      <c r="BI1345" s="337"/>
      <c r="BJ1345" s="360"/>
      <c r="BK1345" s="343"/>
      <c r="BL1345" s="147"/>
      <c r="BM1345" s="147"/>
      <c r="BN1345" s="349">
        <v>54</v>
      </c>
      <c r="BO1345" s="349"/>
      <c r="BP1345" s="147"/>
      <c r="BQ1345" s="88">
        <v>0</v>
      </c>
      <c r="BR1345" s="352"/>
      <c r="BS1345" s="352"/>
      <c r="BT1345" s="145"/>
      <c r="BU1345" s="338"/>
      <c r="BV1345" s="88"/>
      <c r="BW1345" s="145"/>
      <c r="BX1345" s="145"/>
      <c r="BY1345" s="144"/>
      <c r="BZ1345" s="144"/>
      <c r="CA1345" s="355">
        <v>0</v>
      </c>
      <c r="CB1345" s="338">
        <v>0</v>
      </c>
      <c r="CC1345" s="344">
        <v>0</v>
      </c>
      <c r="CD1345" s="145"/>
      <c r="CE1345" s="145"/>
      <c r="CF1345" s="356">
        <v>0</v>
      </c>
      <c r="CG1345" s="148"/>
      <c r="CH1345" s="148"/>
      <c r="CI1345" s="337"/>
      <c r="CJ1345" s="147"/>
      <c r="CK1345" s="338"/>
      <c r="CL1345" s="145"/>
      <c r="CM1345" s="145"/>
      <c r="CN1345" s="338"/>
      <c r="CO1345" s="344"/>
    </row>
    <row r="1346" spans="1:93" ht="24" customHeight="1" x14ac:dyDescent="0.3">
      <c r="A1346" s="346" t="s">
        <v>4243</v>
      </c>
      <c r="B1346" s="347" t="s">
        <v>4244</v>
      </c>
      <c r="C1346" s="348" t="s">
        <v>1979</v>
      </c>
      <c r="D1346" s="330">
        <f t="shared" si="65"/>
        <v>0</v>
      </c>
      <c r="E1346" s="331">
        <f t="shared" si="66"/>
        <v>0</v>
      </c>
      <c r="F1346" s="331">
        <f t="shared" si="67"/>
        <v>0</v>
      </c>
      <c r="G1346" s="331">
        <f t="shared" si="68"/>
        <v>0</v>
      </c>
      <c r="H1346" s="331">
        <f t="shared" si="69"/>
        <v>0</v>
      </c>
      <c r="I1346" s="331">
        <f t="shared" si="70"/>
        <v>0</v>
      </c>
      <c r="J1346" s="331">
        <f t="shared" si="71"/>
        <v>0</v>
      </c>
      <c r="K1346" s="331">
        <f t="shared" si="72"/>
        <v>0</v>
      </c>
      <c r="L1346" s="331">
        <f t="shared" si="73"/>
        <v>0</v>
      </c>
      <c r="M1346" s="332">
        <f t="shared" si="74"/>
        <v>0</v>
      </c>
      <c r="N1346" s="333">
        <f t="shared" si="75"/>
        <v>0</v>
      </c>
      <c r="O1346" s="334"/>
      <c r="P1346" s="335">
        <f t="shared" si="76"/>
        <v>0</v>
      </c>
      <c r="Q1346" s="336" t="str">
        <f t="shared" si="77"/>
        <v/>
      </c>
      <c r="R1346" s="349"/>
      <c r="S1346" s="349"/>
      <c r="T1346" s="337"/>
      <c r="U1346" s="349"/>
      <c r="V1346" s="349"/>
      <c r="W1346" s="337"/>
      <c r="X1346" s="147"/>
      <c r="Y1346" s="349"/>
      <c r="Z1346" s="147"/>
      <c r="AA1346" s="338">
        <v>0</v>
      </c>
      <c r="AB1346" s="339">
        <v>0</v>
      </c>
      <c r="AC1346" s="148">
        <v>0</v>
      </c>
      <c r="AD1346" s="147"/>
      <c r="AE1346" s="349"/>
      <c r="AF1346" s="147"/>
      <c r="AG1346" s="144">
        <v>0</v>
      </c>
      <c r="AH1346" s="144">
        <v>0</v>
      </c>
      <c r="AI1346" s="352"/>
      <c r="AJ1346" s="352"/>
      <c r="AK1346" s="144"/>
      <c r="AL1346" s="352"/>
      <c r="AM1346" s="144"/>
      <c r="AN1346" s="144"/>
      <c r="AO1346" s="353"/>
      <c r="AP1346" s="353"/>
      <c r="AQ1346" s="341"/>
      <c r="AR1346" s="341"/>
      <c r="AS1346" s="341"/>
      <c r="AT1346" s="153"/>
      <c r="AU1346" s="144"/>
      <c r="AV1346" s="352"/>
      <c r="AW1346" s="349">
        <v>0</v>
      </c>
      <c r="AX1346" s="349">
        <v>0</v>
      </c>
      <c r="AY1346" s="147"/>
      <c r="AZ1346" s="349"/>
      <c r="BA1346" s="349"/>
      <c r="BB1346" s="147"/>
      <c r="BC1346" s="147"/>
      <c r="BD1346" s="349"/>
      <c r="BE1346" s="349"/>
      <c r="BF1346" s="338">
        <v>0</v>
      </c>
      <c r="BG1346" s="352"/>
      <c r="BH1346" s="148">
        <v>0</v>
      </c>
      <c r="BI1346" s="337"/>
      <c r="BJ1346" s="342"/>
      <c r="BK1346" s="343"/>
      <c r="BL1346" s="147"/>
      <c r="BM1346" s="147"/>
      <c r="BN1346" s="349"/>
      <c r="BO1346" s="349"/>
      <c r="BP1346" s="147"/>
      <c r="BQ1346" s="144">
        <v>0</v>
      </c>
      <c r="BR1346" s="352"/>
      <c r="BS1346" s="352"/>
      <c r="BT1346" s="352"/>
      <c r="BU1346" s="338"/>
      <c r="BV1346" s="144"/>
      <c r="BW1346" s="352"/>
      <c r="BX1346" s="352"/>
      <c r="BY1346" s="144"/>
      <c r="BZ1346" s="144"/>
      <c r="CA1346" s="149">
        <v>0</v>
      </c>
      <c r="CB1346" s="338">
        <v>0</v>
      </c>
      <c r="CC1346" s="344">
        <v>0</v>
      </c>
      <c r="CD1346" s="352"/>
      <c r="CE1346" s="352"/>
      <c r="CF1346" s="146">
        <v>0</v>
      </c>
      <c r="CG1346" s="148"/>
      <c r="CH1346" s="148"/>
      <c r="CI1346" s="337"/>
      <c r="CJ1346" s="147"/>
      <c r="CK1346" s="338"/>
      <c r="CL1346" s="352"/>
      <c r="CM1346" s="352"/>
      <c r="CN1346" s="338"/>
      <c r="CO1346" s="344"/>
    </row>
    <row r="1347" spans="1:93" ht="24" customHeight="1" x14ac:dyDescent="0.3">
      <c r="A1347" s="345" t="s">
        <v>4245</v>
      </c>
      <c r="B1347" s="328" t="s">
        <v>4246</v>
      </c>
      <c r="C1347" s="329" t="s">
        <v>92</v>
      </c>
      <c r="D1347" s="330">
        <f t="shared" si="65"/>
        <v>150</v>
      </c>
      <c r="E1347" s="331">
        <f t="shared" si="66"/>
        <v>120</v>
      </c>
      <c r="F1347" s="331">
        <f t="shared" si="67"/>
        <v>100</v>
      </c>
      <c r="G1347" s="331">
        <f t="shared" si="68"/>
        <v>80</v>
      </c>
      <c r="H1347" s="331">
        <f t="shared" si="69"/>
        <v>80</v>
      </c>
      <c r="I1347" s="331">
        <f t="shared" si="70"/>
        <v>70</v>
      </c>
      <c r="J1347" s="331">
        <f t="shared" si="71"/>
        <v>60</v>
      </c>
      <c r="K1347" s="331">
        <f t="shared" si="72"/>
        <v>50</v>
      </c>
      <c r="L1347" s="331">
        <f t="shared" si="73"/>
        <v>50</v>
      </c>
      <c r="M1347" s="332">
        <f t="shared" si="74"/>
        <v>0</v>
      </c>
      <c r="N1347" s="333">
        <f t="shared" si="75"/>
        <v>760</v>
      </c>
      <c r="O1347" s="334"/>
      <c r="P1347" s="335">
        <f t="shared" si="76"/>
        <v>760</v>
      </c>
      <c r="Q1347" s="336">
        <f t="shared" si="77"/>
        <v>14</v>
      </c>
      <c r="R1347" s="148"/>
      <c r="S1347" s="148"/>
      <c r="T1347" s="350"/>
      <c r="U1347" s="148"/>
      <c r="V1347" s="148"/>
      <c r="W1347" s="370">
        <v>120</v>
      </c>
      <c r="X1347" s="351"/>
      <c r="Y1347" s="148"/>
      <c r="Z1347" s="351"/>
      <c r="AA1347" s="338">
        <v>0</v>
      </c>
      <c r="AB1347" s="339">
        <v>0</v>
      </c>
      <c r="AC1347" s="148">
        <v>0</v>
      </c>
      <c r="AD1347" s="351"/>
      <c r="AE1347" s="148"/>
      <c r="AF1347" s="351"/>
      <c r="AG1347" s="144">
        <v>0</v>
      </c>
      <c r="AH1347" s="144">
        <v>0</v>
      </c>
      <c r="AI1347" s="145"/>
      <c r="AJ1347" s="145"/>
      <c r="AK1347" s="144"/>
      <c r="AL1347" s="145"/>
      <c r="AM1347" s="144"/>
      <c r="AN1347" s="144"/>
      <c r="AO1347" s="340"/>
      <c r="AP1347" s="340"/>
      <c r="AQ1347" s="341">
        <v>60</v>
      </c>
      <c r="AR1347" s="341">
        <v>80</v>
      </c>
      <c r="AS1347" s="341">
        <v>80</v>
      </c>
      <c r="AT1347" s="153">
        <v>150</v>
      </c>
      <c r="AU1347" s="144"/>
      <c r="AV1347" s="145"/>
      <c r="AW1347" s="148">
        <v>0</v>
      </c>
      <c r="AX1347" s="148">
        <v>0</v>
      </c>
      <c r="AY1347" s="351"/>
      <c r="AZ1347" s="148"/>
      <c r="BA1347" s="148"/>
      <c r="BB1347" s="351"/>
      <c r="BC1347" s="351"/>
      <c r="BD1347" s="148"/>
      <c r="BE1347" s="148"/>
      <c r="BF1347" s="338">
        <v>100</v>
      </c>
      <c r="BG1347" s="145"/>
      <c r="BH1347" s="148">
        <v>0</v>
      </c>
      <c r="BI1347" s="370">
        <v>50</v>
      </c>
      <c r="BJ1347" s="360">
        <v>50</v>
      </c>
      <c r="BK1347" s="343"/>
      <c r="BL1347" s="351"/>
      <c r="BM1347" s="351"/>
      <c r="BN1347" s="148"/>
      <c r="BO1347" s="148"/>
      <c r="BP1347" s="351"/>
      <c r="BQ1347" s="88">
        <v>0</v>
      </c>
      <c r="BR1347" s="352"/>
      <c r="BS1347" s="352"/>
      <c r="BT1347" s="145"/>
      <c r="BU1347" s="338">
        <v>70</v>
      </c>
      <c r="BV1347" s="88"/>
      <c r="BW1347" s="145"/>
      <c r="BX1347" s="145"/>
      <c r="BY1347" s="144"/>
      <c r="BZ1347" s="144"/>
      <c r="CA1347" s="149">
        <v>0</v>
      </c>
      <c r="CB1347" s="338">
        <v>0</v>
      </c>
      <c r="CC1347" s="344">
        <v>0</v>
      </c>
      <c r="CD1347" s="145"/>
      <c r="CE1347" s="145"/>
      <c r="CF1347" s="356">
        <v>0</v>
      </c>
      <c r="CG1347" s="349"/>
      <c r="CH1347" s="349"/>
      <c r="CI1347" s="370"/>
      <c r="CJ1347" s="351"/>
      <c r="CK1347" s="338"/>
      <c r="CL1347" s="145"/>
      <c r="CM1347" s="145"/>
      <c r="CN1347" s="338"/>
      <c r="CO1347" s="344"/>
    </row>
    <row r="1348" spans="1:93" ht="24" customHeight="1" x14ac:dyDescent="0.3">
      <c r="A1348" s="346" t="s">
        <v>4247</v>
      </c>
      <c r="B1348" s="347" t="s">
        <v>4248</v>
      </c>
      <c r="C1348" s="348" t="s">
        <v>4249</v>
      </c>
      <c r="D1348" s="330">
        <f t="shared" si="65"/>
        <v>6</v>
      </c>
      <c r="E1348" s="331">
        <f t="shared" si="66"/>
        <v>0</v>
      </c>
      <c r="F1348" s="331">
        <f t="shared" si="67"/>
        <v>0</v>
      </c>
      <c r="G1348" s="331">
        <f t="shared" si="68"/>
        <v>0</v>
      </c>
      <c r="H1348" s="331">
        <f t="shared" si="69"/>
        <v>0</v>
      </c>
      <c r="I1348" s="331">
        <f t="shared" si="70"/>
        <v>0</v>
      </c>
      <c r="J1348" s="331">
        <f t="shared" si="71"/>
        <v>0</v>
      </c>
      <c r="K1348" s="331">
        <f t="shared" si="72"/>
        <v>0</v>
      </c>
      <c r="L1348" s="331">
        <f t="shared" si="73"/>
        <v>0</v>
      </c>
      <c r="M1348" s="332">
        <f t="shared" si="74"/>
        <v>0</v>
      </c>
      <c r="N1348" s="333">
        <f t="shared" si="75"/>
        <v>6</v>
      </c>
      <c r="O1348" s="334"/>
      <c r="P1348" s="335">
        <f t="shared" si="76"/>
        <v>6</v>
      </c>
      <c r="Q1348" s="336">
        <f t="shared" si="77"/>
        <v>768</v>
      </c>
      <c r="R1348" s="349"/>
      <c r="S1348" s="349"/>
      <c r="T1348" s="350"/>
      <c r="U1348" s="349"/>
      <c r="V1348" s="349"/>
      <c r="W1348" s="350"/>
      <c r="X1348" s="351"/>
      <c r="Y1348" s="349"/>
      <c r="Z1348" s="351"/>
      <c r="AA1348" s="338">
        <v>0</v>
      </c>
      <c r="AB1348" s="339">
        <v>0</v>
      </c>
      <c r="AC1348" s="148">
        <v>0</v>
      </c>
      <c r="AD1348" s="351"/>
      <c r="AE1348" s="349"/>
      <c r="AF1348" s="351"/>
      <c r="AG1348" s="88">
        <v>0</v>
      </c>
      <c r="AH1348" s="88">
        <v>0</v>
      </c>
      <c r="AI1348" s="352"/>
      <c r="AJ1348" s="352"/>
      <c r="AK1348" s="88"/>
      <c r="AL1348" s="352"/>
      <c r="AM1348" s="88"/>
      <c r="AN1348" s="88"/>
      <c r="AO1348" s="353"/>
      <c r="AP1348" s="353"/>
      <c r="AQ1348" s="358"/>
      <c r="AR1348" s="358"/>
      <c r="AS1348" s="358"/>
      <c r="AT1348" s="153"/>
      <c r="AU1348" s="88"/>
      <c r="AV1348" s="352"/>
      <c r="AW1348" s="148">
        <v>0</v>
      </c>
      <c r="AX1348" s="148">
        <v>0</v>
      </c>
      <c r="AY1348" s="351"/>
      <c r="AZ1348" s="148"/>
      <c r="BA1348" s="148"/>
      <c r="BB1348" s="351"/>
      <c r="BC1348" s="351"/>
      <c r="BD1348" s="148"/>
      <c r="BE1348" s="148"/>
      <c r="BF1348" s="354">
        <v>0</v>
      </c>
      <c r="BG1348" s="352"/>
      <c r="BH1348" s="349">
        <v>0</v>
      </c>
      <c r="BI1348" s="350"/>
      <c r="BJ1348" s="342"/>
      <c r="BK1348" s="343"/>
      <c r="BL1348" s="351"/>
      <c r="BM1348" s="351"/>
      <c r="BN1348" s="148"/>
      <c r="BO1348" s="148">
        <v>6</v>
      </c>
      <c r="BP1348" s="351"/>
      <c r="BQ1348" s="144">
        <v>0</v>
      </c>
      <c r="BR1348" s="352"/>
      <c r="BS1348" s="352"/>
      <c r="BT1348" s="352"/>
      <c r="BU1348" s="354"/>
      <c r="BV1348" s="144"/>
      <c r="BW1348" s="352"/>
      <c r="BX1348" s="352"/>
      <c r="BY1348" s="88"/>
      <c r="BZ1348" s="88"/>
      <c r="CA1348" s="149">
        <v>0</v>
      </c>
      <c r="CB1348" s="338">
        <v>0</v>
      </c>
      <c r="CC1348" s="344">
        <v>0</v>
      </c>
      <c r="CD1348" s="352"/>
      <c r="CE1348" s="352"/>
      <c r="CF1348" s="146">
        <v>0</v>
      </c>
      <c r="CG1348" s="349"/>
      <c r="CH1348" s="349"/>
      <c r="CI1348" s="350"/>
      <c r="CJ1348" s="351"/>
      <c r="CK1348" s="338"/>
      <c r="CL1348" s="352"/>
      <c r="CM1348" s="352"/>
      <c r="CN1348" s="338"/>
      <c r="CO1348" s="344"/>
    </row>
    <row r="1349" spans="1:93" ht="24" customHeight="1" x14ac:dyDescent="0.3">
      <c r="A1349" s="327" t="s">
        <v>4250</v>
      </c>
      <c r="B1349" s="328" t="s">
        <v>4251</v>
      </c>
      <c r="C1349" s="329" t="s">
        <v>522</v>
      </c>
      <c r="D1349" s="330">
        <f t="shared" si="65"/>
        <v>70</v>
      </c>
      <c r="E1349" s="331">
        <f t="shared" si="66"/>
        <v>50</v>
      </c>
      <c r="F1349" s="331">
        <f t="shared" si="67"/>
        <v>25</v>
      </c>
      <c r="G1349" s="331">
        <f t="shared" si="68"/>
        <v>15</v>
      </c>
      <c r="H1349" s="331">
        <f t="shared" si="69"/>
        <v>1</v>
      </c>
      <c r="I1349" s="331">
        <f t="shared" si="70"/>
        <v>1</v>
      </c>
      <c r="J1349" s="331">
        <f t="shared" si="71"/>
        <v>0</v>
      </c>
      <c r="K1349" s="331">
        <f t="shared" si="72"/>
        <v>0</v>
      </c>
      <c r="L1349" s="331">
        <f t="shared" si="73"/>
        <v>0</v>
      </c>
      <c r="M1349" s="332">
        <f t="shared" si="74"/>
        <v>0</v>
      </c>
      <c r="N1349" s="333">
        <f t="shared" si="75"/>
        <v>162</v>
      </c>
      <c r="O1349" s="334"/>
      <c r="P1349" s="335">
        <f t="shared" si="76"/>
        <v>162</v>
      </c>
      <c r="Q1349" s="336">
        <f t="shared" si="77"/>
        <v>87</v>
      </c>
      <c r="R1349" s="148"/>
      <c r="S1349" s="148"/>
      <c r="T1349" s="337"/>
      <c r="U1349" s="148"/>
      <c r="V1349" s="148"/>
      <c r="W1349" s="337"/>
      <c r="X1349" s="147"/>
      <c r="Y1349" s="148"/>
      <c r="Z1349" s="147"/>
      <c r="AA1349" s="338">
        <v>0</v>
      </c>
      <c r="AB1349" s="339">
        <v>0</v>
      </c>
      <c r="AC1349" s="148">
        <v>0</v>
      </c>
      <c r="AD1349" s="147"/>
      <c r="AE1349" s="148"/>
      <c r="AF1349" s="147"/>
      <c r="AG1349" s="144">
        <v>0</v>
      </c>
      <c r="AH1349" s="144">
        <v>0</v>
      </c>
      <c r="AI1349" s="145"/>
      <c r="AJ1349" s="145"/>
      <c r="AK1349" s="144"/>
      <c r="AL1349" s="145"/>
      <c r="AM1349" s="144"/>
      <c r="AN1349" s="144"/>
      <c r="AO1349" s="340">
        <v>70</v>
      </c>
      <c r="AP1349" s="340"/>
      <c r="AQ1349" s="341"/>
      <c r="AR1349" s="341"/>
      <c r="AS1349" s="341"/>
      <c r="AT1349" s="153"/>
      <c r="AU1349" s="144">
        <v>1</v>
      </c>
      <c r="AV1349" s="145"/>
      <c r="AW1349" s="148">
        <v>0</v>
      </c>
      <c r="AX1349" s="148">
        <v>0</v>
      </c>
      <c r="AY1349" s="147"/>
      <c r="AZ1349" s="148"/>
      <c r="BA1349" s="148"/>
      <c r="BB1349" s="147"/>
      <c r="BC1349" s="147"/>
      <c r="BD1349" s="148"/>
      <c r="BE1349" s="148"/>
      <c r="BF1349" s="338">
        <v>50</v>
      </c>
      <c r="BG1349" s="145"/>
      <c r="BH1349" s="349">
        <v>0</v>
      </c>
      <c r="BI1349" s="337"/>
      <c r="BJ1349" s="342"/>
      <c r="BK1349" s="343"/>
      <c r="BL1349" s="147"/>
      <c r="BM1349" s="147"/>
      <c r="BN1349" s="148"/>
      <c r="BO1349" s="148"/>
      <c r="BP1349" s="147"/>
      <c r="BQ1349" s="144">
        <v>0</v>
      </c>
      <c r="BR1349" s="145"/>
      <c r="BS1349" s="145"/>
      <c r="BT1349" s="145"/>
      <c r="BU1349" s="338"/>
      <c r="BV1349" s="144"/>
      <c r="BW1349" s="145"/>
      <c r="BX1349" s="145"/>
      <c r="BY1349" s="144"/>
      <c r="BZ1349" s="144"/>
      <c r="CA1349" s="149">
        <v>0</v>
      </c>
      <c r="CB1349" s="354">
        <v>0</v>
      </c>
      <c r="CC1349" s="88">
        <v>0</v>
      </c>
      <c r="CD1349" s="145">
        <v>25</v>
      </c>
      <c r="CE1349" s="145">
        <v>15</v>
      </c>
      <c r="CF1349" s="356">
        <v>0</v>
      </c>
      <c r="CG1349" s="148">
        <v>1</v>
      </c>
      <c r="CH1349" s="148"/>
      <c r="CI1349" s="337"/>
      <c r="CJ1349" s="147"/>
      <c r="CK1349" s="354"/>
      <c r="CL1349" s="145"/>
      <c r="CM1349" s="145"/>
      <c r="CN1349" s="354"/>
      <c r="CO1349" s="88"/>
    </row>
    <row r="1350" spans="1:93" ht="24" customHeight="1" x14ac:dyDescent="0.3">
      <c r="A1350" s="345" t="s">
        <v>1187</v>
      </c>
      <c r="B1350" s="328" t="s">
        <v>1188</v>
      </c>
      <c r="C1350" s="329" t="s">
        <v>522</v>
      </c>
      <c r="D1350" s="330">
        <f t="shared" si="65"/>
        <v>40</v>
      </c>
      <c r="E1350" s="331">
        <f t="shared" si="66"/>
        <v>40</v>
      </c>
      <c r="F1350" s="331">
        <f t="shared" si="67"/>
        <v>30</v>
      </c>
      <c r="G1350" s="331">
        <f t="shared" si="68"/>
        <v>25</v>
      </c>
      <c r="H1350" s="331">
        <f t="shared" si="69"/>
        <v>25</v>
      </c>
      <c r="I1350" s="331">
        <f t="shared" si="70"/>
        <v>25</v>
      </c>
      <c r="J1350" s="331">
        <f t="shared" si="71"/>
        <v>20</v>
      </c>
      <c r="K1350" s="331">
        <f t="shared" si="72"/>
        <v>15</v>
      </c>
      <c r="L1350" s="331">
        <f t="shared" si="73"/>
        <v>11</v>
      </c>
      <c r="M1350" s="332">
        <f t="shared" si="74"/>
        <v>10</v>
      </c>
      <c r="N1350" s="333">
        <f t="shared" si="75"/>
        <v>241</v>
      </c>
      <c r="O1350" s="334"/>
      <c r="P1350" s="335">
        <f t="shared" si="76"/>
        <v>241</v>
      </c>
      <c r="Q1350" s="336">
        <f t="shared" si="77"/>
        <v>51</v>
      </c>
      <c r="R1350" s="148"/>
      <c r="S1350" s="148"/>
      <c r="T1350" s="337"/>
      <c r="U1350" s="148"/>
      <c r="V1350" s="148"/>
      <c r="W1350" s="337"/>
      <c r="X1350" s="147"/>
      <c r="Y1350" s="148"/>
      <c r="Z1350" s="147"/>
      <c r="AA1350" s="354">
        <v>0</v>
      </c>
      <c r="AB1350" s="357">
        <v>0</v>
      </c>
      <c r="AC1350" s="349">
        <v>0</v>
      </c>
      <c r="AD1350" s="147"/>
      <c r="AE1350" s="148"/>
      <c r="AF1350" s="147">
        <v>11</v>
      </c>
      <c r="AG1350" s="144">
        <v>25</v>
      </c>
      <c r="AH1350" s="144">
        <v>25</v>
      </c>
      <c r="AI1350" s="145"/>
      <c r="AJ1350" s="145"/>
      <c r="AK1350" s="144"/>
      <c r="AL1350" s="145"/>
      <c r="AM1350" s="144"/>
      <c r="AN1350" s="144"/>
      <c r="AO1350" s="340"/>
      <c r="AP1350" s="340"/>
      <c r="AQ1350" s="341"/>
      <c r="AR1350" s="341"/>
      <c r="AS1350" s="341"/>
      <c r="AT1350" s="359"/>
      <c r="AU1350" s="144">
        <v>40</v>
      </c>
      <c r="AV1350" s="145"/>
      <c r="AW1350" s="349">
        <v>0</v>
      </c>
      <c r="AX1350" s="349">
        <v>0</v>
      </c>
      <c r="AY1350" s="147">
        <v>10</v>
      </c>
      <c r="AZ1350" s="349"/>
      <c r="BA1350" s="349"/>
      <c r="BB1350" s="147"/>
      <c r="BC1350" s="147"/>
      <c r="BD1350" s="349"/>
      <c r="BE1350" s="349"/>
      <c r="BF1350" s="354">
        <v>5</v>
      </c>
      <c r="BG1350" s="145"/>
      <c r="BH1350" s="148">
        <v>0</v>
      </c>
      <c r="BI1350" s="337"/>
      <c r="BJ1350" s="342"/>
      <c r="BK1350" s="343"/>
      <c r="BL1350" s="147"/>
      <c r="BM1350" s="147"/>
      <c r="BN1350" s="349"/>
      <c r="BO1350" s="349">
        <v>30</v>
      </c>
      <c r="BP1350" s="147">
        <v>1</v>
      </c>
      <c r="BQ1350" s="144">
        <v>25</v>
      </c>
      <c r="BR1350" s="145"/>
      <c r="BS1350" s="145"/>
      <c r="BT1350" s="145"/>
      <c r="BU1350" s="354">
        <v>5</v>
      </c>
      <c r="BV1350" s="144"/>
      <c r="BW1350" s="145"/>
      <c r="BX1350" s="145"/>
      <c r="BY1350" s="144"/>
      <c r="BZ1350" s="144"/>
      <c r="CA1350" s="355">
        <v>0</v>
      </c>
      <c r="CB1350" s="338">
        <v>20</v>
      </c>
      <c r="CC1350" s="344">
        <v>1</v>
      </c>
      <c r="CD1350" s="145"/>
      <c r="CE1350" s="145"/>
      <c r="CF1350" s="146">
        <v>0</v>
      </c>
      <c r="CG1350" s="148">
        <v>1</v>
      </c>
      <c r="CH1350" s="148"/>
      <c r="CI1350" s="337"/>
      <c r="CJ1350" s="147">
        <v>10</v>
      </c>
      <c r="CK1350" s="338"/>
      <c r="CL1350" s="145">
        <v>40</v>
      </c>
      <c r="CM1350" s="145">
        <v>15</v>
      </c>
      <c r="CN1350" s="338"/>
      <c r="CO1350" s="344"/>
    </row>
    <row r="1351" spans="1:93" ht="24" customHeight="1" x14ac:dyDescent="0.3">
      <c r="A1351" s="345" t="s">
        <v>4252</v>
      </c>
      <c r="B1351" s="328" t="s">
        <v>4253</v>
      </c>
      <c r="C1351" s="329" t="s">
        <v>314</v>
      </c>
      <c r="D1351" s="330">
        <f t="shared" si="65"/>
        <v>0</v>
      </c>
      <c r="E1351" s="331">
        <f t="shared" si="66"/>
        <v>0</v>
      </c>
      <c r="F1351" s="331">
        <f t="shared" si="67"/>
        <v>0</v>
      </c>
      <c r="G1351" s="331">
        <f t="shared" si="68"/>
        <v>0</v>
      </c>
      <c r="H1351" s="331">
        <f t="shared" si="69"/>
        <v>0</v>
      </c>
      <c r="I1351" s="331">
        <f t="shared" si="70"/>
        <v>0</v>
      </c>
      <c r="J1351" s="331">
        <f t="shared" si="71"/>
        <v>0</v>
      </c>
      <c r="K1351" s="331">
        <f t="shared" si="72"/>
        <v>0</v>
      </c>
      <c r="L1351" s="331">
        <f t="shared" si="73"/>
        <v>0</v>
      </c>
      <c r="M1351" s="332">
        <f t="shared" si="74"/>
        <v>0</v>
      </c>
      <c r="N1351" s="333">
        <f t="shared" si="75"/>
        <v>0</v>
      </c>
      <c r="O1351" s="334"/>
      <c r="P1351" s="335">
        <f t="shared" si="76"/>
        <v>0</v>
      </c>
      <c r="Q1351" s="336" t="str">
        <f t="shared" si="77"/>
        <v/>
      </c>
      <c r="R1351" s="349"/>
      <c r="S1351" s="349"/>
      <c r="T1351" s="337"/>
      <c r="U1351" s="349"/>
      <c r="V1351" s="349"/>
      <c r="W1351" s="337"/>
      <c r="X1351" s="147"/>
      <c r="Y1351" s="349"/>
      <c r="Z1351" s="147"/>
      <c r="AA1351" s="354">
        <v>0</v>
      </c>
      <c r="AB1351" s="357">
        <v>0</v>
      </c>
      <c r="AC1351" s="148">
        <v>0</v>
      </c>
      <c r="AD1351" s="147"/>
      <c r="AE1351" s="349"/>
      <c r="AF1351" s="147"/>
      <c r="AG1351" s="144">
        <v>0</v>
      </c>
      <c r="AH1351" s="144">
        <v>0</v>
      </c>
      <c r="AI1351" s="145"/>
      <c r="AJ1351" s="145"/>
      <c r="AK1351" s="144"/>
      <c r="AL1351" s="145"/>
      <c r="AM1351" s="144"/>
      <c r="AN1351" s="144"/>
      <c r="AO1351" s="340"/>
      <c r="AP1351" s="340"/>
      <c r="AQ1351" s="341"/>
      <c r="AR1351" s="341"/>
      <c r="AS1351" s="341"/>
      <c r="AT1351" s="359"/>
      <c r="AU1351" s="144"/>
      <c r="AV1351" s="145"/>
      <c r="AW1351" s="349">
        <v>0</v>
      </c>
      <c r="AX1351" s="349">
        <v>0</v>
      </c>
      <c r="AY1351" s="147"/>
      <c r="AZ1351" s="349"/>
      <c r="BA1351" s="349"/>
      <c r="BB1351" s="147"/>
      <c r="BC1351" s="147"/>
      <c r="BD1351" s="349"/>
      <c r="BE1351" s="349"/>
      <c r="BF1351" s="338">
        <v>0</v>
      </c>
      <c r="BG1351" s="145"/>
      <c r="BH1351" s="349">
        <v>0</v>
      </c>
      <c r="BI1351" s="337"/>
      <c r="BJ1351" s="342"/>
      <c r="BK1351" s="343"/>
      <c r="BL1351" s="147"/>
      <c r="BM1351" s="147"/>
      <c r="BN1351" s="349"/>
      <c r="BO1351" s="349"/>
      <c r="BP1351" s="147"/>
      <c r="BQ1351" s="144">
        <v>0</v>
      </c>
      <c r="BR1351" s="145"/>
      <c r="BS1351" s="145"/>
      <c r="BT1351" s="145"/>
      <c r="BU1351" s="338"/>
      <c r="BV1351" s="144"/>
      <c r="BW1351" s="145"/>
      <c r="BX1351" s="145"/>
      <c r="BY1351" s="144"/>
      <c r="BZ1351" s="144"/>
      <c r="CA1351" s="355">
        <v>0</v>
      </c>
      <c r="CB1351" s="338">
        <v>0</v>
      </c>
      <c r="CC1351" s="344">
        <v>0</v>
      </c>
      <c r="CD1351" s="145"/>
      <c r="CE1351" s="145"/>
      <c r="CF1351" s="146">
        <v>0</v>
      </c>
      <c r="CG1351" s="148"/>
      <c r="CH1351" s="148"/>
      <c r="CI1351" s="337"/>
      <c r="CJ1351" s="147"/>
      <c r="CK1351" s="338"/>
      <c r="CL1351" s="145"/>
      <c r="CM1351" s="145"/>
      <c r="CN1351" s="338"/>
      <c r="CO1351" s="344"/>
    </row>
    <row r="1352" spans="1:93" ht="24" customHeight="1" x14ac:dyDescent="0.3">
      <c r="A1352" s="327" t="s">
        <v>4254</v>
      </c>
      <c r="B1352" s="328" t="s">
        <v>4255</v>
      </c>
      <c r="C1352" s="329" t="s">
        <v>117</v>
      </c>
      <c r="D1352" s="330">
        <f t="shared" si="65"/>
        <v>0</v>
      </c>
      <c r="E1352" s="331">
        <f t="shared" si="66"/>
        <v>0</v>
      </c>
      <c r="F1352" s="331">
        <f t="shared" si="67"/>
        <v>0</v>
      </c>
      <c r="G1352" s="331">
        <f t="shared" si="68"/>
        <v>0</v>
      </c>
      <c r="H1352" s="331">
        <f t="shared" si="69"/>
        <v>0</v>
      </c>
      <c r="I1352" s="331">
        <f t="shared" si="70"/>
        <v>0</v>
      </c>
      <c r="J1352" s="331">
        <f t="shared" si="71"/>
        <v>0</v>
      </c>
      <c r="K1352" s="331">
        <f t="shared" si="72"/>
        <v>0</v>
      </c>
      <c r="L1352" s="331">
        <f t="shared" si="73"/>
        <v>0</v>
      </c>
      <c r="M1352" s="332">
        <f t="shared" si="74"/>
        <v>0</v>
      </c>
      <c r="N1352" s="333">
        <f t="shared" si="75"/>
        <v>0</v>
      </c>
      <c r="O1352" s="334"/>
      <c r="P1352" s="335">
        <f t="shared" si="76"/>
        <v>0</v>
      </c>
      <c r="Q1352" s="336" t="str">
        <f t="shared" si="77"/>
        <v/>
      </c>
      <c r="R1352" s="148"/>
      <c r="S1352" s="148"/>
      <c r="T1352" s="337"/>
      <c r="U1352" s="148"/>
      <c r="V1352" s="148"/>
      <c r="W1352" s="337"/>
      <c r="X1352" s="147"/>
      <c r="Y1352" s="148"/>
      <c r="Z1352" s="147"/>
      <c r="AA1352" s="338">
        <v>0</v>
      </c>
      <c r="AB1352" s="339">
        <v>0</v>
      </c>
      <c r="AC1352" s="349">
        <v>0</v>
      </c>
      <c r="AD1352" s="147"/>
      <c r="AE1352" s="148"/>
      <c r="AF1352" s="147"/>
      <c r="AG1352" s="144">
        <v>0</v>
      </c>
      <c r="AH1352" s="144">
        <v>0</v>
      </c>
      <c r="AI1352" s="145"/>
      <c r="AJ1352" s="145"/>
      <c r="AK1352" s="144"/>
      <c r="AL1352" s="145"/>
      <c r="AM1352" s="144"/>
      <c r="AN1352" s="144"/>
      <c r="AO1352" s="340"/>
      <c r="AP1352" s="340"/>
      <c r="AQ1352" s="341"/>
      <c r="AR1352" s="341"/>
      <c r="AS1352" s="341"/>
      <c r="AT1352" s="153"/>
      <c r="AU1352" s="144"/>
      <c r="AV1352" s="145"/>
      <c r="AW1352" s="148">
        <v>0</v>
      </c>
      <c r="AX1352" s="148">
        <v>0</v>
      </c>
      <c r="AY1352" s="147"/>
      <c r="AZ1352" s="148"/>
      <c r="BA1352" s="148"/>
      <c r="BB1352" s="147"/>
      <c r="BC1352" s="147"/>
      <c r="BD1352" s="148"/>
      <c r="BE1352" s="148"/>
      <c r="BF1352" s="338">
        <v>0</v>
      </c>
      <c r="BG1352" s="145"/>
      <c r="BH1352" s="148">
        <v>0</v>
      </c>
      <c r="BI1352" s="337"/>
      <c r="BJ1352" s="342"/>
      <c r="BK1352" s="343"/>
      <c r="BL1352" s="147"/>
      <c r="BM1352" s="147"/>
      <c r="BN1352" s="148"/>
      <c r="BO1352" s="148"/>
      <c r="BP1352" s="147"/>
      <c r="BQ1352" s="144">
        <v>0</v>
      </c>
      <c r="BR1352" s="145"/>
      <c r="BS1352" s="145"/>
      <c r="BT1352" s="145"/>
      <c r="BU1352" s="338"/>
      <c r="BV1352" s="144"/>
      <c r="BW1352" s="145"/>
      <c r="BX1352" s="145"/>
      <c r="BY1352" s="144"/>
      <c r="BZ1352" s="144"/>
      <c r="CA1352" s="149">
        <v>0</v>
      </c>
      <c r="CB1352" s="338">
        <v>0</v>
      </c>
      <c r="CC1352" s="344">
        <v>0</v>
      </c>
      <c r="CD1352" s="145"/>
      <c r="CE1352" s="145"/>
      <c r="CF1352" s="146">
        <v>0</v>
      </c>
      <c r="CG1352" s="148"/>
      <c r="CH1352" s="148"/>
      <c r="CI1352" s="337"/>
      <c r="CJ1352" s="147"/>
      <c r="CK1352" s="338"/>
      <c r="CL1352" s="145"/>
      <c r="CM1352" s="145"/>
      <c r="CN1352" s="338"/>
      <c r="CO1352" s="344"/>
    </row>
    <row r="1353" spans="1:93" ht="24" customHeight="1" x14ac:dyDescent="0.3">
      <c r="A1353" s="345" t="s">
        <v>4256</v>
      </c>
      <c r="B1353" s="328" t="s">
        <v>4257</v>
      </c>
      <c r="C1353" s="329" t="s">
        <v>637</v>
      </c>
      <c r="D1353" s="330">
        <f t="shared" si="65"/>
        <v>10</v>
      </c>
      <c r="E1353" s="331">
        <f t="shared" si="66"/>
        <v>0</v>
      </c>
      <c r="F1353" s="331">
        <f t="shared" si="67"/>
        <v>0</v>
      </c>
      <c r="G1353" s="331">
        <f t="shared" si="68"/>
        <v>0</v>
      </c>
      <c r="H1353" s="331">
        <f t="shared" si="69"/>
        <v>0</v>
      </c>
      <c r="I1353" s="331">
        <f t="shared" si="70"/>
        <v>0</v>
      </c>
      <c r="J1353" s="331">
        <f t="shared" si="71"/>
        <v>0</v>
      </c>
      <c r="K1353" s="331">
        <f t="shared" si="72"/>
        <v>0</v>
      </c>
      <c r="L1353" s="331">
        <f t="shared" si="73"/>
        <v>0</v>
      </c>
      <c r="M1353" s="332">
        <f t="shared" si="74"/>
        <v>0</v>
      </c>
      <c r="N1353" s="333">
        <f t="shared" si="75"/>
        <v>10</v>
      </c>
      <c r="O1353" s="334"/>
      <c r="P1353" s="335">
        <f t="shared" si="76"/>
        <v>10</v>
      </c>
      <c r="Q1353" s="336">
        <f t="shared" si="77"/>
        <v>661</v>
      </c>
      <c r="R1353" s="148"/>
      <c r="S1353" s="148"/>
      <c r="T1353" s="337"/>
      <c r="U1353" s="148"/>
      <c r="V1353" s="148"/>
      <c r="W1353" s="337"/>
      <c r="X1353" s="147"/>
      <c r="Y1353" s="148"/>
      <c r="Z1353" s="147"/>
      <c r="AA1353" s="354">
        <v>0</v>
      </c>
      <c r="AB1353" s="357">
        <v>0</v>
      </c>
      <c r="AC1353" s="148">
        <v>0</v>
      </c>
      <c r="AD1353" s="147"/>
      <c r="AE1353" s="148"/>
      <c r="AF1353" s="147">
        <v>10</v>
      </c>
      <c r="AG1353" s="144">
        <v>0</v>
      </c>
      <c r="AH1353" s="144">
        <v>0</v>
      </c>
      <c r="AI1353" s="145"/>
      <c r="AJ1353" s="145"/>
      <c r="AK1353" s="144"/>
      <c r="AL1353" s="145"/>
      <c r="AM1353" s="144"/>
      <c r="AN1353" s="144"/>
      <c r="AO1353" s="340"/>
      <c r="AP1353" s="340"/>
      <c r="AQ1353" s="341"/>
      <c r="AR1353" s="341"/>
      <c r="AS1353" s="341"/>
      <c r="AT1353" s="359"/>
      <c r="AU1353" s="144"/>
      <c r="AV1353" s="145"/>
      <c r="AW1353" s="349">
        <v>0</v>
      </c>
      <c r="AX1353" s="349">
        <v>0</v>
      </c>
      <c r="AY1353" s="147"/>
      <c r="AZ1353" s="349"/>
      <c r="BA1353" s="349"/>
      <c r="BB1353" s="147"/>
      <c r="BC1353" s="147"/>
      <c r="BD1353" s="349"/>
      <c r="BE1353" s="349"/>
      <c r="BF1353" s="354">
        <v>0</v>
      </c>
      <c r="BG1353" s="145"/>
      <c r="BH1353" s="148">
        <v>0</v>
      </c>
      <c r="BI1353" s="337"/>
      <c r="BJ1353" s="342"/>
      <c r="BK1353" s="343"/>
      <c r="BL1353" s="147"/>
      <c r="BM1353" s="147"/>
      <c r="BN1353" s="349"/>
      <c r="BO1353" s="349"/>
      <c r="BP1353" s="147"/>
      <c r="BQ1353" s="144">
        <v>0</v>
      </c>
      <c r="BR1353" s="145"/>
      <c r="BS1353" s="145"/>
      <c r="BT1353" s="145"/>
      <c r="BU1353" s="354"/>
      <c r="BV1353" s="144"/>
      <c r="BW1353" s="145"/>
      <c r="BX1353" s="145"/>
      <c r="BY1353" s="144"/>
      <c r="BZ1353" s="144"/>
      <c r="CA1353" s="149">
        <v>0</v>
      </c>
      <c r="CB1353" s="338">
        <v>0</v>
      </c>
      <c r="CC1353" s="344">
        <v>0</v>
      </c>
      <c r="CD1353" s="145"/>
      <c r="CE1353" s="145"/>
      <c r="CF1353" s="146">
        <v>0</v>
      </c>
      <c r="CG1353" s="148"/>
      <c r="CH1353" s="148"/>
      <c r="CI1353" s="337"/>
      <c r="CJ1353" s="147"/>
      <c r="CK1353" s="338"/>
      <c r="CL1353" s="145"/>
      <c r="CM1353" s="145"/>
      <c r="CN1353" s="338"/>
      <c r="CO1353" s="344"/>
    </row>
    <row r="1354" spans="1:93" ht="24" customHeight="1" x14ac:dyDescent="0.3">
      <c r="A1354" s="345" t="s">
        <v>4258</v>
      </c>
      <c r="B1354" s="328" t="s">
        <v>4259</v>
      </c>
      <c r="C1354" s="329" t="s">
        <v>2129</v>
      </c>
      <c r="D1354" s="330">
        <f t="shared" si="65"/>
        <v>0</v>
      </c>
      <c r="E1354" s="331">
        <f t="shared" si="66"/>
        <v>0</v>
      </c>
      <c r="F1354" s="331">
        <f t="shared" si="67"/>
        <v>0</v>
      </c>
      <c r="G1354" s="331">
        <f t="shared" si="68"/>
        <v>0</v>
      </c>
      <c r="H1354" s="331">
        <f t="shared" si="69"/>
        <v>0</v>
      </c>
      <c r="I1354" s="331">
        <f t="shared" si="70"/>
        <v>0</v>
      </c>
      <c r="J1354" s="331">
        <f t="shared" si="71"/>
        <v>0</v>
      </c>
      <c r="K1354" s="331">
        <f t="shared" si="72"/>
        <v>0</v>
      </c>
      <c r="L1354" s="331">
        <f t="shared" si="73"/>
        <v>0</v>
      </c>
      <c r="M1354" s="332">
        <f t="shared" si="74"/>
        <v>0</v>
      </c>
      <c r="N1354" s="333">
        <f t="shared" si="75"/>
        <v>0</v>
      </c>
      <c r="O1354" s="334"/>
      <c r="P1354" s="335">
        <f t="shared" si="76"/>
        <v>0</v>
      </c>
      <c r="Q1354" s="336" t="str">
        <f t="shared" si="77"/>
        <v/>
      </c>
      <c r="R1354" s="148"/>
      <c r="S1354" s="148"/>
      <c r="T1354" s="337"/>
      <c r="U1354" s="148"/>
      <c r="V1354" s="148"/>
      <c r="W1354" s="337"/>
      <c r="X1354" s="147"/>
      <c r="Y1354" s="148"/>
      <c r="Z1354" s="147"/>
      <c r="AA1354" s="354">
        <v>0</v>
      </c>
      <c r="AB1354" s="357">
        <v>0</v>
      </c>
      <c r="AC1354" s="148">
        <v>0</v>
      </c>
      <c r="AD1354" s="147"/>
      <c r="AE1354" s="148"/>
      <c r="AF1354" s="147"/>
      <c r="AG1354" s="88">
        <v>0</v>
      </c>
      <c r="AH1354" s="88">
        <v>0</v>
      </c>
      <c r="AI1354" s="145"/>
      <c r="AJ1354" s="145"/>
      <c r="AK1354" s="88"/>
      <c r="AL1354" s="145"/>
      <c r="AM1354" s="88"/>
      <c r="AN1354" s="88"/>
      <c r="AO1354" s="340"/>
      <c r="AP1354" s="340"/>
      <c r="AQ1354" s="358"/>
      <c r="AR1354" s="358"/>
      <c r="AS1354" s="358"/>
      <c r="AT1354" s="359"/>
      <c r="AU1354" s="88"/>
      <c r="AV1354" s="145"/>
      <c r="AW1354" s="148">
        <v>0</v>
      </c>
      <c r="AX1354" s="148">
        <v>0</v>
      </c>
      <c r="AY1354" s="147"/>
      <c r="AZ1354" s="148"/>
      <c r="BA1354" s="148"/>
      <c r="BB1354" s="147"/>
      <c r="BC1354" s="147"/>
      <c r="BD1354" s="148"/>
      <c r="BE1354" s="148"/>
      <c r="BF1354" s="338">
        <v>0</v>
      </c>
      <c r="BG1354" s="145"/>
      <c r="BH1354" s="148">
        <v>0</v>
      </c>
      <c r="BI1354" s="337"/>
      <c r="BJ1354" s="342"/>
      <c r="BK1354" s="343"/>
      <c r="BL1354" s="147"/>
      <c r="BM1354" s="147"/>
      <c r="BN1354" s="148"/>
      <c r="BO1354" s="148"/>
      <c r="BP1354" s="147"/>
      <c r="BQ1354" s="144">
        <v>0</v>
      </c>
      <c r="BR1354" s="145"/>
      <c r="BS1354" s="145"/>
      <c r="BT1354" s="145"/>
      <c r="BU1354" s="338"/>
      <c r="BV1354" s="144"/>
      <c r="BW1354" s="145"/>
      <c r="BX1354" s="145"/>
      <c r="BY1354" s="88"/>
      <c r="BZ1354" s="88"/>
      <c r="CA1354" s="149">
        <v>0</v>
      </c>
      <c r="CB1354" s="338">
        <v>0</v>
      </c>
      <c r="CC1354" s="344">
        <v>0</v>
      </c>
      <c r="CD1354" s="145"/>
      <c r="CE1354" s="145"/>
      <c r="CF1354" s="146">
        <v>0</v>
      </c>
      <c r="CG1354" s="148"/>
      <c r="CH1354" s="148"/>
      <c r="CI1354" s="337"/>
      <c r="CJ1354" s="147"/>
      <c r="CK1354" s="338"/>
      <c r="CL1354" s="145"/>
      <c r="CM1354" s="145"/>
      <c r="CN1354" s="338"/>
      <c r="CO1354" s="344"/>
    </row>
    <row r="1355" spans="1:93" ht="24" customHeight="1" x14ac:dyDescent="0.3">
      <c r="A1355" s="327" t="s">
        <v>4260</v>
      </c>
      <c r="B1355" s="328" t="s">
        <v>4261</v>
      </c>
      <c r="C1355" s="329" t="s">
        <v>809</v>
      </c>
      <c r="D1355" s="330">
        <f t="shared" si="65"/>
        <v>23</v>
      </c>
      <c r="E1355" s="331">
        <f t="shared" si="66"/>
        <v>5</v>
      </c>
      <c r="F1355" s="331">
        <f t="shared" si="67"/>
        <v>5</v>
      </c>
      <c r="G1355" s="331">
        <f t="shared" si="68"/>
        <v>1</v>
      </c>
      <c r="H1355" s="331">
        <f t="shared" si="69"/>
        <v>0</v>
      </c>
      <c r="I1355" s="331">
        <f t="shared" si="70"/>
        <v>0</v>
      </c>
      <c r="J1355" s="331">
        <f t="shared" si="71"/>
        <v>0</v>
      </c>
      <c r="K1355" s="331">
        <f t="shared" si="72"/>
        <v>0</v>
      </c>
      <c r="L1355" s="331">
        <f t="shared" si="73"/>
        <v>0</v>
      </c>
      <c r="M1355" s="332">
        <f t="shared" si="74"/>
        <v>0</v>
      </c>
      <c r="N1355" s="333">
        <f t="shared" si="75"/>
        <v>34</v>
      </c>
      <c r="O1355" s="334"/>
      <c r="P1355" s="335">
        <f t="shared" si="76"/>
        <v>34</v>
      </c>
      <c r="Q1355" s="336">
        <f t="shared" si="77"/>
        <v>315</v>
      </c>
      <c r="R1355" s="148"/>
      <c r="S1355" s="148"/>
      <c r="T1355" s="350"/>
      <c r="U1355" s="148"/>
      <c r="V1355" s="148"/>
      <c r="W1355" s="350"/>
      <c r="X1355" s="351"/>
      <c r="Y1355" s="148"/>
      <c r="Z1355" s="351"/>
      <c r="AA1355" s="338">
        <v>0</v>
      </c>
      <c r="AB1355" s="339">
        <v>0</v>
      </c>
      <c r="AC1355" s="148">
        <v>0</v>
      </c>
      <c r="AD1355" s="351"/>
      <c r="AE1355" s="148">
        <v>5</v>
      </c>
      <c r="AF1355" s="351"/>
      <c r="AG1355" s="88">
        <v>0</v>
      </c>
      <c r="AH1355" s="88">
        <v>0</v>
      </c>
      <c r="AI1355" s="145"/>
      <c r="AJ1355" s="145"/>
      <c r="AK1355" s="88"/>
      <c r="AL1355" s="145"/>
      <c r="AM1355" s="88"/>
      <c r="AN1355" s="88"/>
      <c r="AO1355" s="340"/>
      <c r="AP1355" s="340"/>
      <c r="AQ1355" s="358"/>
      <c r="AR1355" s="358"/>
      <c r="AS1355" s="358"/>
      <c r="AT1355" s="153"/>
      <c r="AU1355" s="88"/>
      <c r="AV1355" s="145"/>
      <c r="AW1355" s="148">
        <v>0</v>
      </c>
      <c r="AX1355" s="148">
        <v>0</v>
      </c>
      <c r="AY1355" s="351">
        <v>1</v>
      </c>
      <c r="AZ1355" s="148"/>
      <c r="BA1355" s="148"/>
      <c r="BB1355" s="351">
        <v>5</v>
      </c>
      <c r="BC1355" s="351"/>
      <c r="BD1355" s="148"/>
      <c r="BE1355" s="148"/>
      <c r="BF1355" s="338">
        <v>0</v>
      </c>
      <c r="BG1355" s="145"/>
      <c r="BH1355" s="148">
        <v>0</v>
      </c>
      <c r="BI1355" s="350"/>
      <c r="BJ1355" s="342"/>
      <c r="BK1355" s="343"/>
      <c r="BL1355" s="351"/>
      <c r="BM1355" s="351"/>
      <c r="BN1355" s="148"/>
      <c r="BO1355" s="148">
        <v>23</v>
      </c>
      <c r="BP1355" s="351"/>
      <c r="BQ1355" s="144">
        <v>0</v>
      </c>
      <c r="BR1355" s="145"/>
      <c r="BS1355" s="145"/>
      <c r="BT1355" s="145"/>
      <c r="BU1355" s="338"/>
      <c r="BV1355" s="144"/>
      <c r="BW1355" s="145"/>
      <c r="BX1355" s="145"/>
      <c r="BY1355" s="88"/>
      <c r="BZ1355" s="88"/>
      <c r="CA1355" s="149">
        <v>0</v>
      </c>
      <c r="CB1355" s="338">
        <v>0</v>
      </c>
      <c r="CC1355" s="88">
        <v>0</v>
      </c>
      <c r="CD1355" s="145"/>
      <c r="CE1355" s="145"/>
      <c r="CF1355" s="146">
        <v>0</v>
      </c>
      <c r="CG1355" s="349"/>
      <c r="CH1355" s="349"/>
      <c r="CI1355" s="350"/>
      <c r="CJ1355" s="351"/>
      <c r="CK1355" s="338"/>
      <c r="CL1355" s="145"/>
      <c r="CM1355" s="145"/>
      <c r="CN1355" s="338"/>
      <c r="CO1355" s="88"/>
    </row>
    <row r="1356" spans="1:93" ht="24" customHeight="1" x14ac:dyDescent="0.3">
      <c r="A1356" s="327" t="s">
        <v>4262</v>
      </c>
      <c r="B1356" s="328" t="s">
        <v>4263</v>
      </c>
      <c r="C1356" s="329" t="s">
        <v>809</v>
      </c>
      <c r="D1356" s="330">
        <f t="shared" si="65"/>
        <v>36</v>
      </c>
      <c r="E1356" s="331">
        <f t="shared" si="66"/>
        <v>25</v>
      </c>
      <c r="F1356" s="331">
        <f t="shared" si="67"/>
        <v>15</v>
      </c>
      <c r="G1356" s="331">
        <f t="shared" si="68"/>
        <v>1</v>
      </c>
      <c r="H1356" s="331">
        <f t="shared" si="69"/>
        <v>0</v>
      </c>
      <c r="I1356" s="331">
        <f t="shared" si="70"/>
        <v>0</v>
      </c>
      <c r="J1356" s="331">
        <f t="shared" si="71"/>
        <v>0</v>
      </c>
      <c r="K1356" s="331">
        <f t="shared" si="72"/>
        <v>0</v>
      </c>
      <c r="L1356" s="331">
        <f t="shared" si="73"/>
        <v>0</v>
      </c>
      <c r="M1356" s="332">
        <f t="shared" si="74"/>
        <v>0</v>
      </c>
      <c r="N1356" s="333">
        <f t="shared" si="75"/>
        <v>77</v>
      </c>
      <c r="O1356" s="334"/>
      <c r="P1356" s="335">
        <f t="shared" si="76"/>
        <v>77</v>
      </c>
      <c r="Q1356" s="336">
        <f t="shared" si="77"/>
        <v>143</v>
      </c>
      <c r="R1356" s="148"/>
      <c r="S1356" s="148"/>
      <c r="T1356" s="350"/>
      <c r="U1356" s="148"/>
      <c r="V1356" s="148"/>
      <c r="W1356" s="350"/>
      <c r="X1356" s="351"/>
      <c r="Y1356" s="148"/>
      <c r="Z1356" s="351"/>
      <c r="AA1356" s="338">
        <v>0</v>
      </c>
      <c r="AB1356" s="339">
        <v>0</v>
      </c>
      <c r="AC1356" s="349">
        <v>0</v>
      </c>
      <c r="AD1356" s="351"/>
      <c r="AE1356" s="148">
        <v>15</v>
      </c>
      <c r="AF1356" s="351"/>
      <c r="AG1356" s="144">
        <v>0</v>
      </c>
      <c r="AH1356" s="144">
        <v>0</v>
      </c>
      <c r="AI1356" s="145"/>
      <c r="AJ1356" s="145"/>
      <c r="AK1356" s="144"/>
      <c r="AL1356" s="145"/>
      <c r="AM1356" s="144"/>
      <c r="AN1356" s="144"/>
      <c r="AO1356" s="340"/>
      <c r="AP1356" s="340"/>
      <c r="AQ1356" s="341"/>
      <c r="AR1356" s="341"/>
      <c r="AS1356" s="341"/>
      <c r="AT1356" s="153"/>
      <c r="AU1356" s="144"/>
      <c r="AV1356" s="145"/>
      <c r="AW1356" s="148">
        <v>0</v>
      </c>
      <c r="AX1356" s="148">
        <v>0</v>
      </c>
      <c r="AY1356" s="351">
        <v>25</v>
      </c>
      <c r="AZ1356" s="148"/>
      <c r="BA1356" s="148"/>
      <c r="BB1356" s="351">
        <v>1</v>
      </c>
      <c r="BC1356" s="351"/>
      <c r="BD1356" s="148"/>
      <c r="BE1356" s="148"/>
      <c r="BF1356" s="338">
        <v>0</v>
      </c>
      <c r="BG1356" s="145"/>
      <c r="BH1356" s="148">
        <v>0</v>
      </c>
      <c r="BI1356" s="350"/>
      <c r="BJ1356" s="342"/>
      <c r="BK1356" s="343"/>
      <c r="BL1356" s="351"/>
      <c r="BM1356" s="351"/>
      <c r="BN1356" s="148">
        <v>36</v>
      </c>
      <c r="BO1356" s="148"/>
      <c r="BP1356" s="351"/>
      <c r="BQ1356" s="144">
        <v>0</v>
      </c>
      <c r="BR1356" s="145"/>
      <c r="BS1356" s="145"/>
      <c r="BT1356" s="145"/>
      <c r="BU1356" s="338"/>
      <c r="BV1356" s="144"/>
      <c r="BW1356" s="145"/>
      <c r="BX1356" s="145"/>
      <c r="BY1356" s="144"/>
      <c r="BZ1356" s="144"/>
      <c r="CA1356" s="355">
        <v>0</v>
      </c>
      <c r="CB1356" s="354">
        <v>0</v>
      </c>
      <c r="CC1356" s="344">
        <v>0</v>
      </c>
      <c r="CD1356" s="145"/>
      <c r="CE1356" s="145"/>
      <c r="CF1356" s="146">
        <v>0</v>
      </c>
      <c r="CG1356" s="349"/>
      <c r="CH1356" s="349"/>
      <c r="CI1356" s="350"/>
      <c r="CJ1356" s="351"/>
      <c r="CK1356" s="354"/>
      <c r="CL1356" s="145"/>
      <c r="CM1356" s="145"/>
      <c r="CN1356" s="354"/>
      <c r="CO1356" s="344"/>
    </row>
    <row r="1357" spans="1:93" ht="24" customHeight="1" x14ac:dyDescent="0.3">
      <c r="A1357" s="327">
        <v>590406</v>
      </c>
      <c r="B1357" s="328" t="s">
        <v>4264</v>
      </c>
      <c r="C1357" s="329" t="s">
        <v>1893</v>
      </c>
      <c r="D1357" s="330">
        <f t="shared" si="65"/>
        <v>14</v>
      </c>
      <c r="E1357" s="331">
        <f t="shared" si="66"/>
        <v>12</v>
      </c>
      <c r="F1357" s="331">
        <f t="shared" si="67"/>
        <v>6</v>
      </c>
      <c r="G1357" s="331">
        <f t="shared" si="68"/>
        <v>0</v>
      </c>
      <c r="H1357" s="331">
        <f t="shared" si="69"/>
        <v>0</v>
      </c>
      <c r="I1357" s="331">
        <f t="shared" si="70"/>
        <v>0</v>
      </c>
      <c r="J1357" s="331">
        <f t="shared" si="71"/>
        <v>0</v>
      </c>
      <c r="K1357" s="331">
        <f t="shared" si="72"/>
        <v>0</v>
      </c>
      <c r="L1357" s="331">
        <f t="shared" si="73"/>
        <v>0</v>
      </c>
      <c r="M1357" s="332">
        <f t="shared" si="74"/>
        <v>0</v>
      </c>
      <c r="N1357" s="333">
        <f t="shared" si="75"/>
        <v>32</v>
      </c>
      <c r="O1357" s="334"/>
      <c r="P1357" s="335">
        <f t="shared" si="76"/>
        <v>32</v>
      </c>
      <c r="Q1357" s="336">
        <f t="shared" si="77"/>
        <v>331</v>
      </c>
      <c r="R1357" s="148"/>
      <c r="S1357" s="148"/>
      <c r="T1357" s="337"/>
      <c r="U1357" s="148"/>
      <c r="V1357" s="148"/>
      <c r="W1357" s="337"/>
      <c r="X1357" s="147"/>
      <c r="Y1357" s="148"/>
      <c r="Z1357" s="147"/>
      <c r="AA1357" s="338">
        <v>0</v>
      </c>
      <c r="AB1357" s="339">
        <v>0</v>
      </c>
      <c r="AC1357" s="148">
        <v>0</v>
      </c>
      <c r="AD1357" s="147"/>
      <c r="AE1357" s="148">
        <v>6</v>
      </c>
      <c r="AF1357" s="147">
        <v>12</v>
      </c>
      <c r="AG1357" s="144">
        <v>0</v>
      </c>
      <c r="AH1357" s="144">
        <v>0</v>
      </c>
      <c r="AI1357" s="145"/>
      <c r="AJ1357" s="145"/>
      <c r="AK1357" s="144"/>
      <c r="AL1357" s="145"/>
      <c r="AM1357" s="144"/>
      <c r="AN1357" s="144"/>
      <c r="AO1357" s="340"/>
      <c r="AP1357" s="340"/>
      <c r="AQ1357" s="341"/>
      <c r="AR1357" s="341"/>
      <c r="AS1357" s="341"/>
      <c r="AT1357" s="153"/>
      <c r="AU1357" s="144"/>
      <c r="AV1357" s="145"/>
      <c r="AW1357" s="148">
        <v>0</v>
      </c>
      <c r="AX1357" s="148">
        <v>0</v>
      </c>
      <c r="AY1357" s="147"/>
      <c r="AZ1357" s="148"/>
      <c r="BA1357" s="148"/>
      <c r="BB1357" s="147"/>
      <c r="BC1357" s="147"/>
      <c r="BD1357" s="148"/>
      <c r="BE1357" s="148"/>
      <c r="BF1357" s="338">
        <v>0</v>
      </c>
      <c r="BG1357" s="145"/>
      <c r="BH1357" s="349">
        <v>0</v>
      </c>
      <c r="BI1357" s="337"/>
      <c r="BJ1357" s="360"/>
      <c r="BK1357" s="343"/>
      <c r="BL1357" s="147"/>
      <c r="BM1357" s="147"/>
      <c r="BN1357" s="148">
        <v>14</v>
      </c>
      <c r="BO1357" s="148"/>
      <c r="BP1357" s="147"/>
      <c r="BQ1357" s="344">
        <v>0</v>
      </c>
      <c r="BR1357" s="145"/>
      <c r="BS1357" s="145"/>
      <c r="BT1357" s="145"/>
      <c r="BU1357" s="338"/>
      <c r="BV1357" s="344"/>
      <c r="BW1357" s="145"/>
      <c r="BX1357" s="145"/>
      <c r="BY1357" s="144"/>
      <c r="BZ1357" s="144"/>
      <c r="CA1357" s="355">
        <v>0</v>
      </c>
      <c r="CB1357" s="354">
        <v>0</v>
      </c>
      <c r="CC1357" s="344">
        <v>0</v>
      </c>
      <c r="CD1357" s="145"/>
      <c r="CE1357" s="145"/>
      <c r="CF1357" s="146">
        <v>0</v>
      </c>
      <c r="CG1357" s="148"/>
      <c r="CH1357" s="148"/>
      <c r="CI1357" s="337"/>
      <c r="CJ1357" s="147"/>
      <c r="CK1357" s="354"/>
      <c r="CL1357" s="145"/>
      <c r="CM1357" s="145"/>
      <c r="CN1357" s="354"/>
      <c r="CO1357" s="344"/>
    </row>
    <row r="1358" spans="1:93" ht="24" customHeight="1" x14ac:dyDescent="0.3">
      <c r="A1358" s="327" t="s">
        <v>4265</v>
      </c>
      <c r="B1358" s="328" t="s">
        <v>4266</v>
      </c>
      <c r="C1358" s="329" t="s">
        <v>1236</v>
      </c>
      <c r="D1358" s="330">
        <f t="shared" si="65"/>
        <v>0</v>
      </c>
      <c r="E1358" s="331">
        <f t="shared" si="66"/>
        <v>0</v>
      </c>
      <c r="F1358" s="331">
        <f t="shared" si="67"/>
        <v>0</v>
      </c>
      <c r="G1358" s="331">
        <f t="shared" si="68"/>
        <v>0</v>
      </c>
      <c r="H1358" s="331">
        <f t="shared" si="69"/>
        <v>0</v>
      </c>
      <c r="I1358" s="331">
        <f t="shared" si="70"/>
        <v>0</v>
      </c>
      <c r="J1358" s="331">
        <f t="shared" si="71"/>
        <v>0</v>
      </c>
      <c r="K1358" s="331">
        <f t="shared" si="72"/>
        <v>0</v>
      </c>
      <c r="L1358" s="331">
        <f t="shared" si="73"/>
        <v>0</v>
      </c>
      <c r="M1358" s="332">
        <f t="shared" si="74"/>
        <v>0</v>
      </c>
      <c r="N1358" s="333">
        <f t="shared" si="75"/>
        <v>0</v>
      </c>
      <c r="O1358" s="334"/>
      <c r="P1358" s="335">
        <f t="shared" si="76"/>
        <v>0</v>
      </c>
      <c r="Q1358" s="336" t="str">
        <f t="shared" si="77"/>
        <v/>
      </c>
      <c r="R1358" s="148"/>
      <c r="S1358" s="148"/>
      <c r="T1358" s="350"/>
      <c r="U1358" s="148"/>
      <c r="V1358" s="148"/>
      <c r="W1358" s="350"/>
      <c r="X1358" s="351"/>
      <c r="Y1358" s="148"/>
      <c r="Z1358" s="351"/>
      <c r="AA1358" s="338">
        <v>0</v>
      </c>
      <c r="AB1358" s="339">
        <v>0</v>
      </c>
      <c r="AC1358" s="148">
        <v>0</v>
      </c>
      <c r="AD1358" s="351"/>
      <c r="AE1358" s="148"/>
      <c r="AF1358" s="351"/>
      <c r="AG1358" s="144">
        <v>0</v>
      </c>
      <c r="AH1358" s="144">
        <v>0</v>
      </c>
      <c r="AI1358" s="145"/>
      <c r="AJ1358" s="145"/>
      <c r="AK1358" s="144"/>
      <c r="AL1358" s="145"/>
      <c r="AM1358" s="144"/>
      <c r="AN1358" s="144"/>
      <c r="AO1358" s="340"/>
      <c r="AP1358" s="340"/>
      <c r="AQ1358" s="341"/>
      <c r="AR1358" s="341"/>
      <c r="AS1358" s="341"/>
      <c r="AT1358" s="153"/>
      <c r="AU1358" s="144"/>
      <c r="AV1358" s="145"/>
      <c r="AW1358" s="148">
        <v>0</v>
      </c>
      <c r="AX1358" s="148">
        <v>0</v>
      </c>
      <c r="AY1358" s="351"/>
      <c r="AZ1358" s="148"/>
      <c r="BA1358" s="148"/>
      <c r="BB1358" s="351"/>
      <c r="BC1358" s="351"/>
      <c r="BD1358" s="148"/>
      <c r="BE1358" s="148"/>
      <c r="BF1358" s="338">
        <v>0</v>
      </c>
      <c r="BG1358" s="145"/>
      <c r="BH1358" s="148">
        <v>0</v>
      </c>
      <c r="BI1358" s="350"/>
      <c r="BJ1358" s="342"/>
      <c r="BK1358" s="343"/>
      <c r="BL1358" s="351"/>
      <c r="BM1358" s="351"/>
      <c r="BN1358" s="148"/>
      <c r="BO1358" s="148"/>
      <c r="BP1358" s="351"/>
      <c r="BQ1358" s="88">
        <v>0</v>
      </c>
      <c r="BR1358" s="352"/>
      <c r="BS1358" s="352"/>
      <c r="BT1358" s="145"/>
      <c r="BU1358" s="338"/>
      <c r="BV1358" s="88"/>
      <c r="BW1358" s="145"/>
      <c r="BX1358" s="145"/>
      <c r="BY1358" s="144"/>
      <c r="BZ1358" s="144"/>
      <c r="CA1358" s="149">
        <v>0</v>
      </c>
      <c r="CB1358" s="338">
        <v>0</v>
      </c>
      <c r="CC1358" s="344">
        <v>0</v>
      </c>
      <c r="CD1358" s="145"/>
      <c r="CE1358" s="145"/>
      <c r="CF1358" s="146">
        <v>0</v>
      </c>
      <c r="CG1358" s="349"/>
      <c r="CH1358" s="349"/>
      <c r="CI1358" s="350"/>
      <c r="CJ1358" s="351"/>
      <c r="CK1358" s="338"/>
      <c r="CL1358" s="145"/>
      <c r="CM1358" s="145"/>
      <c r="CN1358" s="338"/>
      <c r="CO1358" s="344"/>
    </row>
    <row r="1359" spans="1:93" ht="24" customHeight="1" x14ac:dyDescent="0.3">
      <c r="A1359" s="346" t="s">
        <v>1189</v>
      </c>
      <c r="B1359" s="347" t="s">
        <v>1190</v>
      </c>
      <c r="C1359" s="348" t="s">
        <v>351</v>
      </c>
      <c r="D1359" s="330">
        <f t="shared" si="65"/>
        <v>13</v>
      </c>
      <c r="E1359" s="331">
        <f t="shared" si="66"/>
        <v>4</v>
      </c>
      <c r="F1359" s="331">
        <f t="shared" si="67"/>
        <v>1</v>
      </c>
      <c r="G1359" s="331">
        <f t="shared" si="68"/>
        <v>0</v>
      </c>
      <c r="H1359" s="331">
        <f t="shared" si="69"/>
        <v>0</v>
      </c>
      <c r="I1359" s="331">
        <f t="shared" si="70"/>
        <v>0</v>
      </c>
      <c r="J1359" s="331">
        <f t="shared" si="71"/>
        <v>0</v>
      </c>
      <c r="K1359" s="331">
        <f t="shared" si="72"/>
        <v>0</v>
      </c>
      <c r="L1359" s="331">
        <f t="shared" si="73"/>
        <v>0</v>
      </c>
      <c r="M1359" s="332">
        <f t="shared" si="74"/>
        <v>0</v>
      </c>
      <c r="N1359" s="369">
        <f t="shared" si="75"/>
        <v>18</v>
      </c>
      <c r="O1359" s="334"/>
      <c r="P1359" s="335">
        <f t="shared" si="76"/>
        <v>18</v>
      </c>
      <c r="Q1359" s="336">
        <f t="shared" si="77"/>
        <v>498</v>
      </c>
      <c r="R1359" s="148"/>
      <c r="S1359" s="148"/>
      <c r="T1359" s="337"/>
      <c r="U1359" s="148"/>
      <c r="V1359" s="148"/>
      <c r="W1359" s="337"/>
      <c r="X1359" s="147"/>
      <c r="Y1359" s="148"/>
      <c r="Z1359" s="147"/>
      <c r="AA1359" s="338">
        <v>0</v>
      </c>
      <c r="AB1359" s="339">
        <v>0</v>
      </c>
      <c r="AC1359" s="148">
        <v>0</v>
      </c>
      <c r="AD1359" s="147"/>
      <c r="AE1359" s="148"/>
      <c r="AF1359" s="147">
        <v>4</v>
      </c>
      <c r="AG1359" s="88">
        <v>0</v>
      </c>
      <c r="AH1359" s="88">
        <v>0</v>
      </c>
      <c r="AI1359" s="352"/>
      <c r="AJ1359" s="352"/>
      <c r="AK1359" s="88"/>
      <c r="AL1359" s="352"/>
      <c r="AM1359" s="88"/>
      <c r="AN1359" s="88"/>
      <c r="AO1359" s="353"/>
      <c r="AP1359" s="353"/>
      <c r="AQ1359" s="358"/>
      <c r="AR1359" s="358"/>
      <c r="AS1359" s="358"/>
      <c r="AT1359" s="153"/>
      <c r="AU1359" s="88"/>
      <c r="AV1359" s="352"/>
      <c r="AW1359" s="148">
        <v>0</v>
      </c>
      <c r="AX1359" s="148">
        <v>0</v>
      </c>
      <c r="AY1359" s="147"/>
      <c r="AZ1359" s="148"/>
      <c r="BA1359" s="148"/>
      <c r="BB1359" s="147"/>
      <c r="BC1359" s="147"/>
      <c r="BD1359" s="148">
        <v>1</v>
      </c>
      <c r="BE1359" s="148"/>
      <c r="BF1359" s="338">
        <v>0</v>
      </c>
      <c r="BG1359" s="352"/>
      <c r="BH1359" s="148">
        <v>0</v>
      </c>
      <c r="BI1359" s="337"/>
      <c r="BJ1359" s="360"/>
      <c r="BK1359" s="343"/>
      <c r="BL1359" s="147"/>
      <c r="BM1359" s="147"/>
      <c r="BN1359" s="148"/>
      <c r="BO1359" s="148">
        <v>13</v>
      </c>
      <c r="BP1359" s="147"/>
      <c r="BQ1359" s="364">
        <v>0</v>
      </c>
      <c r="BR1359" s="352"/>
      <c r="BS1359" s="352"/>
      <c r="BT1359" s="352"/>
      <c r="BU1359" s="338"/>
      <c r="BV1359" s="364"/>
      <c r="BW1359" s="352"/>
      <c r="BX1359" s="352"/>
      <c r="BY1359" s="88"/>
      <c r="BZ1359" s="88"/>
      <c r="CA1359" s="149">
        <v>0</v>
      </c>
      <c r="CB1359" s="354">
        <v>0</v>
      </c>
      <c r="CC1359" s="344">
        <v>0</v>
      </c>
      <c r="CD1359" s="352"/>
      <c r="CE1359" s="352"/>
      <c r="CF1359" s="356">
        <v>0</v>
      </c>
      <c r="CG1359" s="148"/>
      <c r="CH1359" s="148"/>
      <c r="CI1359" s="337"/>
      <c r="CJ1359" s="147"/>
      <c r="CK1359" s="354"/>
      <c r="CL1359" s="352"/>
      <c r="CM1359" s="352"/>
      <c r="CN1359" s="354"/>
      <c r="CO1359" s="344"/>
    </row>
    <row r="1360" spans="1:93" ht="24" customHeight="1" x14ac:dyDescent="0.3">
      <c r="A1360" s="327" t="s">
        <v>4267</v>
      </c>
      <c r="B1360" s="328" t="s">
        <v>4268</v>
      </c>
      <c r="C1360" s="329" t="s">
        <v>809</v>
      </c>
      <c r="D1360" s="330">
        <f t="shared" si="65"/>
        <v>3</v>
      </c>
      <c r="E1360" s="331">
        <f t="shared" si="66"/>
        <v>0</v>
      </c>
      <c r="F1360" s="331">
        <f t="shared" si="67"/>
        <v>0</v>
      </c>
      <c r="G1360" s="331">
        <f t="shared" si="68"/>
        <v>0</v>
      </c>
      <c r="H1360" s="331">
        <f t="shared" si="69"/>
        <v>0</v>
      </c>
      <c r="I1360" s="331">
        <f t="shared" si="70"/>
        <v>0</v>
      </c>
      <c r="J1360" s="331">
        <f t="shared" si="71"/>
        <v>0</v>
      </c>
      <c r="K1360" s="331">
        <f t="shared" si="72"/>
        <v>0</v>
      </c>
      <c r="L1360" s="331">
        <f t="shared" si="73"/>
        <v>0</v>
      </c>
      <c r="M1360" s="332">
        <f t="shared" si="74"/>
        <v>0</v>
      </c>
      <c r="N1360" s="333">
        <f t="shared" si="75"/>
        <v>3</v>
      </c>
      <c r="O1360" s="334"/>
      <c r="P1360" s="335">
        <f t="shared" si="76"/>
        <v>3</v>
      </c>
      <c r="Q1360" s="336">
        <f t="shared" si="77"/>
        <v>862</v>
      </c>
      <c r="R1360" s="148"/>
      <c r="S1360" s="148"/>
      <c r="T1360" s="350"/>
      <c r="U1360" s="148"/>
      <c r="V1360" s="148"/>
      <c r="W1360" s="350"/>
      <c r="X1360" s="351"/>
      <c r="Y1360" s="148"/>
      <c r="Z1360" s="351"/>
      <c r="AA1360" s="338">
        <v>0</v>
      </c>
      <c r="AB1360" s="339">
        <v>0</v>
      </c>
      <c r="AC1360" s="148">
        <v>0</v>
      </c>
      <c r="AD1360" s="351"/>
      <c r="AE1360" s="148"/>
      <c r="AF1360" s="351"/>
      <c r="AG1360" s="88">
        <v>0</v>
      </c>
      <c r="AH1360" s="88">
        <v>0</v>
      </c>
      <c r="AI1360" s="145"/>
      <c r="AJ1360" s="145"/>
      <c r="AK1360" s="88"/>
      <c r="AL1360" s="145"/>
      <c r="AM1360" s="88"/>
      <c r="AN1360" s="88"/>
      <c r="AO1360" s="340"/>
      <c r="AP1360" s="340"/>
      <c r="AQ1360" s="358"/>
      <c r="AR1360" s="358"/>
      <c r="AS1360" s="358"/>
      <c r="AT1360" s="153"/>
      <c r="AU1360" s="88"/>
      <c r="AV1360" s="145"/>
      <c r="AW1360" s="148">
        <v>0</v>
      </c>
      <c r="AX1360" s="148">
        <v>0</v>
      </c>
      <c r="AY1360" s="351"/>
      <c r="AZ1360" s="148"/>
      <c r="BA1360" s="148"/>
      <c r="BB1360" s="351"/>
      <c r="BC1360" s="351"/>
      <c r="BD1360" s="148"/>
      <c r="BE1360" s="148"/>
      <c r="BF1360" s="338">
        <v>0</v>
      </c>
      <c r="BG1360" s="145"/>
      <c r="BH1360" s="148">
        <v>0</v>
      </c>
      <c r="BI1360" s="350"/>
      <c r="BJ1360" s="360"/>
      <c r="BK1360" s="343"/>
      <c r="BL1360" s="351"/>
      <c r="BM1360" s="351"/>
      <c r="BN1360" s="148"/>
      <c r="BO1360" s="148">
        <v>3</v>
      </c>
      <c r="BP1360" s="351"/>
      <c r="BQ1360" s="344">
        <v>0</v>
      </c>
      <c r="BR1360" s="145"/>
      <c r="BS1360" s="145"/>
      <c r="BT1360" s="145"/>
      <c r="BU1360" s="338"/>
      <c r="BV1360" s="344"/>
      <c r="BW1360" s="145"/>
      <c r="BX1360" s="145"/>
      <c r="BY1360" s="88"/>
      <c r="BZ1360" s="88"/>
      <c r="CA1360" s="355">
        <v>0</v>
      </c>
      <c r="CB1360" s="338">
        <v>0</v>
      </c>
      <c r="CC1360" s="344">
        <v>0</v>
      </c>
      <c r="CD1360" s="145"/>
      <c r="CE1360" s="145"/>
      <c r="CF1360" s="356">
        <v>0</v>
      </c>
      <c r="CG1360" s="349"/>
      <c r="CH1360" s="349"/>
      <c r="CI1360" s="350"/>
      <c r="CJ1360" s="351"/>
      <c r="CK1360" s="338"/>
      <c r="CL1360" s="145"/>
      <c r="CM1360" s="145"/>
      <c r="CN1360" s="338"/>
      <c r="CO1360" s="344"/>
    </row>
    <row r="1361" spans="1:93" ht="24" customHeight="1" x14ac:dyDescent="0.3">
      <c r="A1361" s="327" t="s">
        <v>4269</v>
      </c>
      <c r="B1361" s="328" t="s">
        <v>4270</v>
      </c>
      <c r="C1361" s="329" t="s">
        <v>314</v>
      </c>
      <c r="D1361" s="330">
        <f t="shared" si="65"/>
        <v>0</v>
      </c>
      <c r="E1361" s="331">
        <f t="shared" si="66"/>
        <v>0</v>
      </c>
      <c r="F1361" s="331">
        <f t="shared" si="67"/>
        <v>0</v>
      </c>
      <c r="G1361" s="331">
        <f t="shared" si="68"/>
        <v>0</v>
      </c>
      <c r="H1361" s="331">
        <f t="shared" si="69"/>
        <v>0</v>
      </c>
      <c r="I1361" s="331">
        <f t="shared" si="70"/>
        <v>0</v>
      </c>
      <c r="J1361" s="331">
        <f t="shared" si="71"/>
        <v>0</v>
      </c>
      <c r="K1361" s="331">
        <f t="shared" si="72"/>
        <v>0</v>
      </c>
      <c r="L1361" s="331">
        <f t="shared" si="73"/>
        <v>0</v>
      </c>
      <c r="M1361" s="332">
        <f t="shared" si="74"/>
        <v>0</v>
      </c>
      <c r="N1361" s="333">
        <f t="shared" si="75"/>
        <v>0</v>
      </c>
      <c r="O1361" s="334"/>
      <c r="P1361" s="335">
        <f t="shared" si="76"/>
        <v>0</v>
      </c>
      <c r="Q1361" s="336" t="str">
        <f t="shared" si="77"/>
        <v/>
      </c>
      <c r="R1361" s="349"/>
      <c r="S1361" s="349"/>
      <c r="T1361" s="337"/>
      <c r="U1361" s="349"/>
      <c r="V1361" s="349"/>
      <c r="W1361" s="337"/>
      <c r="X1361" s="147"/>
      <c r="Y1361" s="349"/>
      <c r="Z1361" s="147"/>
      <c r="AA1361" s="338">
        <v>0</v>
      </c>
      <c r="AB1361" s="339">
        <v>0</v>
      </c>
      <c r="AC1361" s="148">
        <v>0</v>
      </c>
      <c r="AD1361" s="147"/>
      <c r="AE1361" s="349"/>
      <c r="AF1361" s="147"/>
      <c r="AG1361" s="144">
        <v>0</v>
      </c>
      <c r="AH1361" s="144">
        <v>0</v>
      </c>
      <c r="AI1361" s="145"/>
      <c r="AJ1361" s="145"/>
      <c r="AK1361" s="144"/>
      <c r="AL1361" s="145"/>
      <c r="AM1361" s="144"/>
      <c r="AN1361" s="144"/>
      <c r="AO1361" s="340"/>
      <c r="AP1361" s="340"/>
      <c r="AQ1361" s="341"/>
      <c r="AR1361" s="341"/>
      <c r="AS1361" s="341"/>
      <c r="AT1361" s="153"/>
      <c r="AU1361" s="144"/>
      <c r="AV1361" s="145"/>
      <c r="AW1361" s="148">
        <v>0</v>
      </c>
      <c r="AX1361" s="148">
        <v>0</v>
      </c>
      <c r="AY1361" s="147"/>
      <c r="AZ1361" s="148"/>
      <c r="BA1361" s="148"/>
      <c r="BB1361" s="147"/>
      <c r="BC1361" s="147"/>
      <c r="BD1361" s="148"/>
      <c r="BE1361" s="148"/>
      <c r="BF1361" s="338">
        <v>0</v>
      </c>
      <c r="BG1361" s="145"/>
      <c r="BH1361" s="148">
        <v>0</v>
      </c>
      <c r="BI1361" s="337"/>
      <c r="BJ1361" s="342"/>
      <c r="BK1361" s="343"/>
      <c r="BL1361" s="147"/>
      <c r="BM1361" s="147"/>
      <c r="BN1361" s="148"/>
      <c r="BO1361" s="148"/>
      <c r="BP1361" s="147"/>
      <c r="BQ1361" s="364">
        <v>0</v>
      </c>
      <c r="BR1361" s="352"/>
      <c r="BS1361" s="352"/>
      <c r="BT1361" s="145"/>
      <c r="BU1361" s="338"/>
      <c r="BV1361" s="364"/>
      <c r="BW1361" s="145"/>
      <c r="BX1361" s="145"/>
      <c r="BY1361" s="144"/>
      <c r="BZ1361" s="144"/>
      <c r="CA1361" s="149">
        <v>0</v>
      </c>
      <c r="CB1361" s="338">
        <v>0</v>
      </c>
      <c r="CC1361" s="344">
        <v>0</v>
      </c>
      <c r="CD1361" s="145"/>
      <c r="CE1361" s="145"/>
      <c r="CF1361" s="146">
        <v>0</v>
      </c>
      <c r="CG1361" s="148"/>
      <c r="CH1361" s="148"/>
      <c r="CI1361" s="337"/>
      <c r="CJ1361" s="147"/>
      <c r="CK1361" s="338"/>
      <c r="CL1361" s="145"/>
      <c r="CM1361" s="145"/>
      <c r="CN1361" s="338"/>
      <c r="CO1361" s="344"/>
    </row>
    <row r="1362" spans="1:93" ht="24" customHeight="1" x14ac:dyDescent="0.3">
      <c r="A1362" s="327" t="s">
        <v>4271</v>
      </c>
      <c r="B1362" s="328" t="s">
        <v>4272</v>
      </c>
      <c r="C1362" s="329" t="s">
        <v>1897</v>
      </c>
      <c r="D1362" s="330">
        <f t="shared" si="65"/>
        <v>9</v>
      </c>
      <c r="E1362" s="331">
        <f t="shared" si="66"/>
        <v>5</v>
      </c>
      <c r="F1362" s="331">
        <f t="shared" si="67"/>
        <v>0</v>
      </c>
      <c r="G1362" s="331">
        <f t="shared" si="68"/>
        <v>0</v>
      </c>
      <c r="H1362" s="331">
        <f t="shared" si="69"/>
        <v>0</v>
      </c>
      <c r="I1362" s="331">
        <f t="shared" si="70"/>
        <v>0</v>
      </c>
      <c r="J1362" s="331">
        <f t="shared" si="71"/>
        <v>0</v>
      </c>
      <c r="K1362" s="331">
        <f t="shared" si="72"/>
        <v>0</v>
      </c>
      <c r="L1362" s="331">
        <f t="shared" si="73"/>
        <v>0</v>
      </c>
      <c r="M1362" s="332">
        <f t="shared" si="74"/>
        <v>0</v>
      </c>
      <c r="N1362" s="333">
        <f t="shared" si="75"/>
        <v>14</v>
      </c>
      <c r="O1362" s="334"/>
      <c r="P1362" s="335">
        <f t="shared" si="76"/>
        <v>14</v>
      </c>
      <c r="Q1362" s="336">
        <f t="shared" si="77"/>
        <v>572</v>
      </c>
      <c r="R1362" s="349"/>
      <c r="S1362" s="349"/>
      <c r="T1362" s="337"/>
      <c r="U1362" s="349"/>
      <c r="V1362" s="349"/>
      <c r="W1362" s="337"/>
      <c r="X1362" s="147"/>
      <c r="Y1362" s="349"/>
      <c r="Z1362" s="147"/>
      <c r="AA1362" s="338">
        <v>0</v>
      </c>
      <c r="AB1362" s="339">
        <v>0</v>
      </c>
      <c r="AC1362" s="148">
        <v>0</v>
      </c>
      <c r="AD1362" s="147"/>
      <c r="AE1362" s="349"/>
      <c r="AF1362" s="147">
        <v>9</v>
      </c>
      <c r="AG1362" s="144">
        <v>0</v>
      </c>
      <c r="AH1362" s="144">
        <v>0</v>
      </c>
      <c r="AI1362" s="145"/>
      <c r="AJ1362" s="145"/>
      <c r="AK1362" s="144"/>
      <c r="AL1362" s="145"/>
      <c r="AM1362" s="144"/>
      <c r="AN1362" s="144"/>
      <c r="AO1362" s="340"/>
      <c r="AP1362" s="340"/>
      <c r="AQ1362" s="341"/>
      <c r="AR1362" s="341"/>
      <c r="AS1362" s="341"/>
      <c r="AT1362" s="153"/>
      <c r="AU1362" s="144"/>
      <c r="AV1362" s="145"/>
      <c r="AW1362" s="349">
        <v>0</v>
      </c>
      <c r="AX1362" s="349">
        <v>0</v>
      </c>
      <c r="AY1362" s="147"/>
      <c r="AZ1362" s="349"/>
      <c r="BA1362" s="349"/>
      <c r="BB1362" s="147"/>
      <c r="BC1362" s="147"/>
      <c r="BD1362" s="349"/>
      <c r="BE1362" s="349"/>
      <c r="BF1362" s="354">
        <v>0</v>
      </c>
      <c r="BG1362" s="145"/>
      <c r="BH1362" s="349">
        <v>0</v>
      </c>
      <c r="BI1362" s="337"/>
      <c r="BJ1362" s="342"/>
      <c r="BK1362" s="343"/>
      <c r="BL1362" s="147"/>
      <c r="BM1362" s="147"/>
      <c r="BN1362" s="349"/>
      <c r="BO1362" s="349">
        <v>5</v>
      </c>
      <c r="BP1362" s="147"/>
      <c r="BQ1362" s="344">
        <v>0</v>
      </c>
      <c r="BR1362" s="145"/>
      <c r="BS1362" s="145"/>
      <c r="BT1362" s="145"/>
      <c r="BU1362" s="354"/>
      <c r="BV1362" s="344"/>
      <c r="BW1362" s="145"/>
      <c r="BX1362" s="145"/>
      <c r="BY1362" s="144"/>
      <c r="BZ1362" s="144"/>
      <c r="CA1362" s="149">
        <v>0</v>
      </c>
      <c r="CB1362" s="338">
        <v>0</v>
      </c>
      <c r="CC1362" s="344">
        <v>0</v>
      </c>
      <c r="CD1362" s="145"/>
      <c r="CE1362" s="145"/>
      <c r="CF1362" s="356">
        <v>0</v>
      </c>
      <c r="CG1362" s="148"/>
      <c r="CH1362" s="148"/>
      <c r="CI1362" s="337"/>
      <c r="CJ1362" s="147"/>
      <c r="CK1362" s="338"/>
      <c r="CL1362" s="145"/>
      <c r="CM1362" s="145"/>
      <c r="CN1362" s="338"/>
      <c r="CO1362" s="344"/>
    </row>
    <row r="1363" spans="1:93" ht="24" customHeight="1" x14ac:dyDescent="0.3">
      <c r="A1363" s="345" t="s">
        <v>4273</v>
      </c>
      <c r="B1363" s="328" t="s">
        <v>4274</v>
      </c>
      <c r="C1363" s="329" t="s">
        <v>1866</v>
      </c>
      <c r="D1363" s="330">
        <f t="shared" si="65"/>
        <v>12</v>
      </c>
      <c r="E1363" s="331">
        <f t="shared" si="66"/>
        <v>10</v>
      </c>
      <c r="F1363" s="331">
        <f t="shared" si="67"/>
        <v>0</v>
      </c>
      <c r="G1363" s="331">
        <f t="shared" si="68"/>
        <v>0</v>
      </c>
      <c r="H1363" s="331">
        <f t="shared" si="69"/>
        <v>0</v>
      </c>
      <c r="I1363" s="331">
        <f t="shared" si="70"/>
        <v>0</v>
      </c>
      <c r="J1363" s="331">
        <f t="shared" si="71"/>
        <v>0</v>
      </c>
      <c r="K1363" s="331">
        <f t="shared" si="72"/>
        <v>0</v>
      </c>
      <c r="L1363" s="331">
        <f t="shared" si="73"/>
        <v>0</v>
      </c>
      <c r="M1363" s="332">
        <f t="shared" si="74"/>
        <v>0</v>
      </c>
      <c r="N1363" s="333">
        <f t="shared" si="75"/>
        <v>22</v>
      </c>
      <c r="O1363" s="334"/>
      <c r="P1363" s="335">
        <f t="shared" si="76"/>
        <v>22</v>
      </c>
      <c r="Q1363" s="336">
        <f t="shared" si="77"/>
        <v>433</v>
      </c>
      <c r="R1363" s="349"/>
      <c r="S1363" s="349"/>
      <c r="T1363" s="337"/>
      <c r="U1363" s="349"/>
      <c r="V1363" s="349"/>
      <c r="W1363" s="337"/>
      <c r="X1363" s="147"/>
      <c r="Y1363" s="349"/>
      <c r="Z1363" s="147"/>
      <c r="AA1363" s="338">
        <v>0</v>
      </c>
      <c r="AB1363" s="339">
        <v>0</v>
      </c>
      <c r="AC1363" s="148">
        <v>0</v>
      </c>
      <c r="AD1363" s="147"/>
      <c r="AE1363" s="349"/>
      <c r="AF1363" s="147">
        <v>10</v>
      </c>
      <c r="AG1363" s="88">
        <v>0</v>
      </c>
      <c r="AH1363" s="88">
        <v>0</v>
      </c>
      <c r="AI1363" s="145"/>
      <c r="AJ1363" s="145"/>
      <c r="AK1363" s="88"/>
      <c r="AL1363" s="145"/>
      <c r="AM1363" s="88"/>
      <c r="AN1363" s="88"/>
      <c r="AO1363" s="340"/>
      <c r="AP1363" s="340"/>
      <c r="AQ1363" s="358"/>
      <c r="AR1363" s="358"/>
      <c r="AS1363" s="358"/>
      <c r="AT1363" s="153"/>
      <c r="AU1363" s="88"/>
      <c r="AV1363" s="145"/>
      <c r="AW1363" s="148">
        <v>0</v>
      </c>
      <c r="AX1363" s="148">
        <v>0</v>
      </c>
      <c r="AY1363" s="147"/>
      <c r="AZ1363" s="148"/>
      <c r="BA1363" s="148"/>
      <c r="BB1363" s="147"/>
      <c r="BC1363" s="147"/>
      <c r="BD1363" s="148"/>
      <c r="BE1363" s="148"/>
      <c r="BF1363" s="354">
        <v>0</v>
      </c>
      <c r="BG1363" s="145"/>
      <c r="BH1363" s="349">
        <v>0</v>
      </c>
      <c r="BI1363" s="337"/>
      <c r="BJ1363" s="342"/>
      <c r="BK1363" s="343"/>
      <c r="BL1363" s="147"/>
      <c r="BM1363" s="147"/>
      <c r="BN1363" s="148"/>
      <c r="BO1363" s="148">
        <v>12</v>
      </c>
      <c r="BP1363" s="147"/>
      <c r="BQ1363" s="364">
        <v>0</v>
      </c>
      <c r="BR1363" s="352"/>
      <c r="BS1363" s="352"/>
      <c r="BT1363" s="145"/>
      <c r="BU1363" s="354"/>
      <c r="BV1363" s="364"/>
      <c r="BW1363" s="145"/>
      <c r="BX1363" s="145"/>
      <c r="BY1363" s="88"/>
      <c r="BZ1363" s="88"/>
      <c r="CA1363" s="149">
        <v>0</v>
      </c>
      <c r="CB1363" s="338">
        <v>0</v>
      </c>
      <c r="CC1363" s="344">
        <v>0</v>
      </c>
      <c r="CD1363" s="145"/>
      <c r="CE1363" s="145"/>
      <c r="CF1363" s="356">
        <v>0</v>
      </c>
      <c r="CG1363" s="148"/>
      <c r="CH1363" s="148"/>
      <c r="CI1363" s="337"/>
      <c r="CJ1363" s="147"/>
      <c r="CK1363" s="338"/>
      <c r="CL1363" s="145"/>
      <c r="CM1363" s="145"/>
      <c r="CN1363" s="338"/>
      <c r="CO1363" s="344"/>
    </row>
    <row r="1364" spans="1:93" ht="24" customHeight="1" x14ac:dyDescent="0.3">
      <c r="A1364" s="327" t="s">
        <v>4275</v>
      </c>
      <c r="B1364" s="328" t="s">
        <v>4276</v>
      </c>
      <c r="C1364" s="329" t="s">
        <v>1876</v>
      </c>
      <c r="D1364" s="330">
        <f t="shared" si="65"/>
        <v>6</v>
      </c>
      <c r="E1364" s="331">
        <f t="shared" si="66"/>
        <v>0</v>
      </c>
      <c r="F1364" s="331">
        <f t="shared" si="67"/>
        <v>0</v>
      </c>
      <c r="G1364" s="331">
        <f t="shared" si="68"/>
        <v>0</v>
      </c>
      <c r="H1364" s="331">
        <f t="shared" si="69"/>
        <v>0</v>
      </c>
      <c r="I1364" s="331">
        <f t="shared" si="70"/>
        <v>0</v>
      </c>
      <c r="J1364" s="331">
        <f t="shared" si="71"/>
        <v>0</v>
      </c>
      <c r="K1364" s="331">
        <f t="shared" si="72"/>
        <v>0</v>
      </c>
      <c r="L1364" s="331">
        <f t="shared" si="73"/>
        <v>0</v>
      </c>
      <c r="M1364" s="332">
        <f t="shared" si="74"/>
        <v>0</v>
      </c>
      <c r="N1364" s="333">
        <f t="shared" si="75"/>
        <v>6</v>
      </c>
      <c r="O1364" s="334"/>
      <c r="P1364" s="335">
        <f t="shared" si="76"/>
        <v>6</v>
      </c>
      <c r="Q1364" s="336">
        <f t="shared" si="77"/>
        <v>768</v>
      </c>
      <c r="R1364" s="148"/>
      <c r="S1364" s="148"/>
      <c r="T1364" s="337"/>
      <c r="U1364" s="148"/>
      <c r="V1364" s="148"/>
      <c r="W1364" s="337"/>
      <c r="X1364" s="147"/>
      <c r="Y1364" s="148"/>
      <c r="Z1364" s="147"/>
      <c r="AA1364" s="354">
        <v>0</v>
      </c>
      <c r="AB1364" s="357">
        <v>0</v>
      </c>
      <c r="AC1364" s="148">
        <v>0</v>
      </c>
      <c r="AD1364" s="147"/>
      <c r="AE1364" s="148">
        <v>6</v>
      </c>
      <c r="AF1364" s="147"/>
      <c r="AG1364" s="144">
        <v>0</v>
      </c>
      <c r="AH1364" s="144">
        <v>0</v>
      </c>
      <c r="AI1364" s="145"/>
      <c r="AJ1364" s="145"/>
      <c r="AK1364" s="144"/>
      <c r="AL1364" s="145"/>
      <c r="AM1364" s="144"/>
      <c r="AN1364" s="144"/>
      <c r="AO1364" s="340"/>
      <c r="AP1364" s="340"/>
      <c r="AQ1364" s="341"/>
      <c r="AR1364" s="341"/>
      <c r="AS1364" s="341"/>
      <c r="AT1364" s="359"/>
      <c r="AU1364" s="144"/>
      <c r="AV1364" s="145"/>
      <c r="AW1364" s="349">
        <v>0</v>
      </c>
      <c r="AX1364" s="349">
        <v>0</v>
      </c>
      <c r="AY1364" s="147"/>
      <c r="AZ1364" s="349"/>
      <c r="BA1364" s="349"/>
      <c r="BB1364" s="147"/>
      <c r="BC1364" s="147"/>
      <c r="BD1364" s="349"/>
      <c r="BE1364" s="349"/>
      <c r="BF1364" s="338">
        <v>0</v>
      </c>
      <c r="BG1364" s="145"/>
      <c r="BH1364" s="148">
        <v>0</v>
      </c>
      <c r="BI1364" s="337"/>
      <c r="BJ1364" s="342"/>
      <c r="BK1364" s="343"/>
      <c r="BL1364" s="147"/>
      <c r="BM1364" s="147"/>
      <c r="BN1364" s="349"/>
      <c r="BO1364" s="349"/>
      <c r="BP1364" s="147"/>
      <c r="BQ1364" s="144">
        <v>0</v>
      </c>
      <c r="BR1364" s="145"/>
      <c r="BS1364" s="145"/>
      <c r="BT1364" s="145"/>
      <c r="BU1364" s="338"/>
      <c r="BV1364" s="144"/>
      <c r="BW1364" s="145"/>
      <c r="BX1364" s="145"/>
      <c r="BY1364" s="144"/>
      <c r="BZ1364" s="144"/>
      <c r="CA1364" s="149">
        <v>0</v>
      </c>
      <c r="CB1364" s="338">
        <v>0</v>
      </c>
      <c r="CC1364" s="344">
        <v>0</v>
      </c>
      <c r="CD1364" s="145"/>
      <c r="CE1364" s="145"/>
      <c r="CF1364" s="356">
        <v>0</v>
      </c>
      <c r="CG1364" s="148"/>
      <c r="CH1364" s="148"/>
      <c r="CI1364" s="337"/>
      <c r="CJ1364" s="147"/>
      <c r="CK1364" s="338"/>
      <c r="CL1364" s="145"/>
      <c r="CM1364" s="145"/>
      <c r="CN1364" s="338"/>
      <c r="CO1364" s="344"/>
    </row>
    <row r="1365" spans="1:93" ht="24" customHeight="1" x14ac:dyDescent="0.3">
      <c r="A1365" s="346" t="s">
        <v>4277</v>
      </c>
      <c r="B1365" s="347" t="s">
        <v>4278</v>
      </c>
      <c r="C1365" s="348" t="s">
        <v>2391</v>
      </c>
      <c r="D1365" s="330">
        <f t="shared" si="65"/>
        <v>0</v>
      </c>
      <c r="E1365" s="331">
        <f t="shared" si="66"/>
        <v>0</v>
      </c>
      <c r="F1365" s="331">
        <f t="shared" si="67"/>
        <v>0</v>
      </c>
      <c r="G1365" s="331">
        <f t="shared" si="68"/>
        <v>0</v>
      </c>
      <c r="H1365" s="331">
        <f t="shared" si="69"/>
        <v>0</v>
      </c>
      <c r="I1365" s="331">
        <f t="shared" si="70"/>
        <v>0</v>
      </c>
      <c r="J1365" s="331">
        <f t="shared" si="71"/>
        <v>0</v>
      </c>
      <c r="K1365" s="331">
        <f t="shared" si="72"/>
        <v>0</v>
      </c>
      <c r="L1365" s="331">
        <f t="shared" si="73"/>
        <v>0</v>
      </c>
      <c r="M1365" s="332">
        <f t="shared" si="74"/>
        <v>0</v>
      </c>
      <c r="N1365" s="333">
        <f t="shared" si="75"/>
        <v>0</v>
      </c>
      <c r="O1365" s="334"/>
      <c r="P1365" s="335">
        <f t="shared" si="76"/>
        <v>0</v>
      </c>
      <c r="Q1365" s="336" t="str">
        <f t="shared" si="77"/>
        <v/>
      </c>
      <c r="R1365" s="349"/>
      <c r="S1365" s="349"/>
      <c r="T1365" s="337"/>
      <c r="U1365" s="349"/>
      <c r="V1365" s="349"/>
      <c r="W1365" s="337"/>
      <c r="X1365" s="147"/>
      <c r="Y1365" s="349"/>
      <c r="Z1365" s="147"/>
      <c r="AA1365" s="338">
        <v>0</v>
      </c>
      <c r="AB1365" s="339">
        <v>0</v>
      </c>
      <c r="AC1365" s="148">
        <v>0</v>
      </c>
      <c r="AD1365" s="147"/>
      <c r="AE1365" s="349"/>
      <c r="AF1365" s="147"/>
      <c r="AG1365" s="144">
        <v>0</v>
      </c>
      <c r="AH1365" s="144">
        <v>0</v>
      </c>
      <c r="AI1365" s="352"/>
      <c r="AJ1365" s="352"/>
      <c r="AK1365" s="144"/>
      <c r="AL1365" s="352"/>
      <c r="AM1365" s="144"/>
      <c r="AN1365" s="144"/>
      <c r="AO1365" s="353"/>
      <c r="AP1365" s="353"/>
      <c r="AQ1365" s="341"/>
      <c r="AR1365" s="341"/>
      <c r="AS1365" s="341"/>
      <c r="AT1365" s="153"/>
      <c r="AU1365" s="144"/>
      <c r="AV1365" s="352"/>
      <c r="AW1365" s="148">
        <v>0</v>
      </c>
      <c r="AX1365" s="148">
        <v>0</v>
      </c>
      <c r="AY1365" s="147"/>
      <c r="AZ1365" s="148"/>
      <c r="BA1365" s="148"/>
      <c r="BB1365" s="147"/>
      <c r="BC1365" s="147"/>
      <c r="BD1365" s="148"/>
      <c r="BE1365" s="148"/>
      <c r="BF1365" s="354">
        <v>0</v>
      </c>
      <c r="BG1365" s="352"/>
      <c r="BH1365" s="148">
        <v>0</v>
      </c>
      <c r="BI1365" s="337"/>
      <c r="BJ1365" s="342"/>
      <c r="BK1365" s="343"/>
      <c r="BL1365" s="147"/>
      <c r="BM1365" s="147"/>
      <c r="BN1365" s="148"/>
      <c r="BO1365" s="148"/>
      <c r="BP1365" s="147"/>
      <c r="BQ1365" s="144">
        <v>0</v>
      </c>
      <c r="BR1365" s="352"/>
      <c r="BS1365" s="352"/>
      <c r="BT1365" s="352"/>
      <c r="BU1365" s="354"/>
      <c r="BV1365" s="144"/>
      <c r="BW1365" s="352"/>
      <c r="BX1365" s="352"/>
      <c r="BY1365" s="144"/>
      <c r="BZ1365" s="144"/>
      <c r="CA1365" s="149">
        <v>0</v>
      </c>
      <c r="CB1365" s="338">
        <v>0</v>
      </c>
      <c r="CC1365" s="344">
        <v>0</v>
      </c>
      <c r="CD1365" s="352"/>
      <c r="CE1365" s="352"/>
      <c r="CF1365" s="146">
        <v>0</v>
      </c>
      <c r="CG1365" s="148"/>
      <c r="CH1365" s="148"/>
      <c r="CI1365" s="337"/>
      <c r="CJ1365" s="147"/>
      <c r="CK1365" s="338"/>
      <c r="CL1365" s="352"/>
      <c r="CM1365" s="352"/>
      <c r="CN1365" s="338"/>
      <c r="CO1365" s="344"/>
    </row>
    <row r="1366" spans="1:93" ht="24" customHeight="1" x14ac:dyDescent="0.3">
      <c r="A1366" s="327">
        <v>880601</v>
      </c>
      <c r="B1366" s="328" t="s">
        <v>4279</v>
      </c>
      <c r="C1366" s="329" t="s">
        <v>314</v>
      </c>
      <c r="D1366" s="330">
        <f t="shared" si="65"/>
        <v>0</v>
      </c>
      <c r="E1366" s="331">
        <f t="shared" si="66"/>
        <v>0</v>
      </c>
      <c r="F1366" s="331">
        <f t="shared" si="67"/>
        <v>0</v>
      </c>
      <c r="G1366" s="331">
        <f t="shared" si="68"/>
        <v>0</v>
      </c>
      <c r="H1366" s="331">
        <f t="shared" si="69"/>
        <v>0</v>
      </c>
      <c r="I1366" s="331">
        <f t="shared" si="70"/>
        <v>0</v>
      </c>
      <c r="J1366" s="331">
        <f t="shared" si="71"/>
        <v>0</v>
      </c>
      <c r="K1366" s="331">
        <f t="shared" si="72"/>
        <v>0</v>
      </c>
      <c r="L1366" s="331">
        <f t="shared" si="73"/>
        <v>0</v>
      </c>
      <c r="M1366" s="332">
        <f t="shared" si="74"/>
        <v>0</v>
      </c>
      <c r="N1366" s="333">
        <f t="shared" si="75"/>
        <v>0</v>
      </c>
      <c r="O1366" s="334"/>
      <c r="P1366" s="335">
        <f t="shared" si="76"/>
        <v>0</v>
      </c>
      <c r="Q1366" s="336" t="str">
        <f t="shared" si="77"/>
        <v/>
      </c>
      <c r="R1366" s="148"/>
      <c r="S1366" s="148"/>
      <c r="T1366" s="337"/>
      <c r="U1366" s="148"/>
      <c r="V1366" s="148"/>
      <c r="W1366" s="337"/>
      <c r="X1366" s="147"/>
      <c r="Y1366" s="148"/>
      <c r="Z1366" s="147"/>
      <c r="AA1366" s="354">
        <v>0</v>
      </c>
      <c r="AB1366" s="357">
        <v>0</v>
      </c>
      <c r="AC1366" s="349">
        <v>0</v>
      </c>
      <c r="AD1366" s="147"/>
      <c r="AE1366" s="148"/>
      <c r="AF1366" s="147"/>
      <c r="AG1366" s="144">
        <v>0</v>
      </c>
      <c r="AH1366" s="144">
        <v>0</v>
      </c>
      <c r="AI1366" s="145"/>
      <c r="AJ1366" s="145"/>
      <c r="AK1366" s="144"/>
      <c r="AL1366" s="145"/>
      <c r="AM1366" s="144"/>
      <c r="AN1366" s="144"/>
      <c r="AO1366" s="340"/>
      <c r="AP1366" s="340"/>
      <c r="AQ1366" s="341"/>
      <c r="AR1366" s="341"/>
      <c r="AS1366" s="341"/>
      <c r="AT1366" s="359"/>
      <c r="AU1366" s="144"/>
      <c r="AV1366" s="145"/>
      <c r="AW1366" s="148">
        <v>0</v>
      </c>
      <c r="AX1366" s="148">
        <v>0</v>
      </c>
      <c r="AY1366" s="147"/>
      <c r="AZ1366" s="148"/>
      <c r="BA1366" s="148"/>
      <c r="BB1366" s="147"/>
      <c r="BC1366" s="147"/>
      <c r="BD1366" s="148"/>
      <c r="BE1366" s="148"/>
      <c r="BF1366" s="338">
        <v>0</v>
      </c>
      <c r="BG1366" s="145"/>
      <c r="BH1366" s="148">
        <v>0</v>
      </c>
      <c r="BI1366" s="337"/>
      <c r="BJ1366" s="342"/>
      <c r="BK1366" s="343"/>
      <c r="BL1366" s="147"/>
      <c r="BM1366" s="147"/>
      <c r="BN1366" s="148"/>
      <c r="BO1366" s="148"/>
      <c r="BP1366" s="147"/>
      <c r="BQ1366" s="144">
        <v>0</v>
      </c>
      <c r="BR1366" s="145"/>
      <c r="BS1366" s="145"/>
      <c r="BT1366" s="145"/>
      <c r="BU1366" s="338"/>
      <c r="BV1366" s="144"/>
      <c r="BW1366" s="145"/>
      <c r="BX1366" s="145"/>
      <c r="BY1366" s="144"/>
      <c r="BZ1366" s="144"/>
      <c r="CA1366" s="149">
        <v>0</v>
      </c>
      <c r="CB1366" s="338">
        <v>0</v>
      </c>
      <c r="CC1366" s="344">
        <v>0</v>
      </c>
      <c r="CD1366" s="145"/>
      <c r="CE1366" s="145"/>
      <c r="CF1366" s="356">
        <v>0</v>
      </c>
      <c r="CG1366" s="148"/>
      <c r="CH1366" s="148"/>
      <c r="CI1366" s="337"/>
      <c r="CJ1366" s="147"/>
      <c r="CK1366" s="338"/>
      <c r="CL1366" s="145"/>
      <c r="CM1366" s="145"/>
      <c r="CN1366" s="338"/>
      <c r="CO1366" s="344"/>
    </row>
    <row r="1367" spans="1:93" ht="24" customHeight="1" x14ac:dyDescent="0.3">
      <c r="A1367" s="345" t="s">
        <v>4280</v>
      </c>
      <c r="B1367" s="328" t="s">
        <v>4281</v>
      </c>
      <c r="C1367" s="329" t="s">
        <v>418</v>
      </c>
      <c r="D1367" s="330">
        <f t="shared" si="65"/>
        <v>0</v>
      </c>
      <c r="E1367" s="331">
        <f t="shared" si="66"/>
        <v>0</v>
      </c>
      <c r="F1367" s="331">
        <f t="shared" si="67"/>
        <v>0</v>
      </c>
      <c r="G1367" s="331">
        <f t="shared" si="68"/>
        <v>0</v>
      </c>
      <c r="H1367" s="331">
        <f t="shared" si="69"/>
        <v>0</v>
      </c>
      <c r="I1367" s="331">
        <f t="shared" si="70"/>
        <v>0</v>
      </c>
      <c r="J1367" s="331">
        <f t="shared" si="71"/>
        <v>0</v>
      </c>
      <c r="K1367" s="331">
        <f t="shared" si="72"/>
        <v>0</v>
      </c>
      <c r="L1367" s="331">
        <f t="shared" si="73"/>
        <v>0</v>
      </c>
      <c r="M1367" s="332">
        <f t="shared" si="74"/>
        <v>0</v>
      </c>
      <c r="N1367" s="333">
        <f t="shared" si="75"/>
        <v>0</v>
      </c>
      <c r="O1367" s="334"/>
      <c r="P1367" s="335">
        <f t="shared" si="76"/>
        <v>0</v>
      </c>
      <c r="Q1367" s="336" t="str">
        <f t="shared" si="77"/>
        <v/>
      </c>
      <c r="R1367" s="148"/>
      <c r="S1367" s="148"/>
      <c r="T1367" s="337"/>
      <c r="U1367" s="148"/>
      <c r="V1367" s="148"/>
      <c r="W1367" s="337"/>
      <c r="X1367" s="147"/>
      <c r="Y1367" s="148"/>
      <c r="Z1367" s="147"/>
      <c r="AA1367" s="338">
        <v>0</v>
      </c>
      <c r="AB1367" s="339">
        <v>0</v>
      </c>
      <c r="AC1367" s="349">
        <v>0</v>
      </c>
      <c r="AD1367" s="147"/>
      <c r="AE1367" s="148"/>
      <c r="AF1367" s="147"/>
      <c r="AG1367" s="144">
        <v>0</v>
      </c>
      <c r="AH1367" s="144">
        <v>0</v>
      </c>
      <c r="AI1367" s="145"/>
      <c r="AJ1367" s="145"/>
      <c r="AK1367" s="144"/>
      <c r="AL1367" s="145"/>
      <c r="AM1367" s="144"/>
      <c r="AN1367" s="144"/>
      <c r="AO1367" s="340"/>
      <c r="AP1367" s="340"/>
      <c r="AQ1367" s="341"/>
      <c r="AR1367" s="341"/>
      <c r="AS1367" s="341"/>
      <c r="AT1367" s="153"/>
      <c r="AU1367" s="144"/>
      <c r="AV1367" s="145"/>
      <c r="AW1367" s="349">
        <v>0</v>
      </c>
      <c r="AX1367" s="349">
        <v>0</v>
      </c>
      <c r="AY1367" s="147"/>
      <c r="AZ1367" s="349"/>
      <c r="BA1367" s="349"/>
      <c r="BB1367" s="147"/>
      <c r="BC1367" s="147"/>
      <c r="BD1367" s="349"/>
      <c r="BE1367" s="349"/>
      <c r="BF1367" s="338">
        <v>0</v>
      </c>
      <c r="BG1367" s="145"/>
      <c r="BH1367" s="148">
        <v>0</v>
      </c>
      <c r="BI1367" s="337"/>
      <c r="BJ1367" s="342"/>
      <c r="BK1367" s="343"/>
      <c r="BL1367" s="147"/>
      <c r="BM1367" s="147"/>
      <c r="BN1367" s="349"/>
      <c r="BO1367" s="349"/>
      <c r="BP1367" s="147"/>
      <c r="BQ1367" s="144">
        <v>0</v>
      </c>
      <c r="BR1367" s="145"/>
      <c r="BS1367" s="145"/>
      <c r="BT1367" s="145"/>
      <c r="BU1367" s="338"/>
      <c r="BV1367" s="144"/>
      <c r="BW1367" s="145"/>
      <c r="BX1367" s="145"/>
      <c r="BY1367" s="144"/>
      <c r="BZ1367" s="144"/>
      <c r="CA1367" s="149">
        <v>0</v>
      </c>
      <c r="CB1367" s="338">
        <v>0</v>
      </c>
      <c r="CC1367" s="344">
        <v>0</v>
      </c>
      <c r="CD1367" s="145"/>
      <c r="CE1367" s="145"/>
      <c r="CF1367" s="356">
        <v>0</v>
      </c>
      <c r="CG1367" s="148"/>
      <c r="CH1367" s="148"/>
      <c r="CI1367" s="337"/>
      <c r="CJ1367" s="147"/>
      <c r="CK1367" s="338"/>
      <c r="CL1367" s="145"/>
      <c r="CM1367" s="145"/>
      <c r="CN1367" s="338"/>
      <c r="CO1367" s="344"/>
    </row>
    <row r="1368" spans="1:93" ht="24" customHeight="1" x14ac:dyDescent="0.3">
      <c r="A1368" s="327" t="s">
        <v>4282</v>
      </c>
      <c r="B1368" s="328" t="s">
        <v>4283</v>
      </c>
      <c r="C1368" s="329" t="s">
        <v>598</v>
      </c>
      <c r="D1368" s="330">
        <f t="shared" si="65"/>
        <v>135</v>
      </c>
      <c r="E1368" s="331">
        <f t="shared" si="66"/>
        <v>65</v>
      </c>
      <c r="F1368" s="331">
        <f t="shared" si="67"/>
        <v>55</v>
      </c>
      <c r="G1368" s="331">
        <f t="shared" si="68"/>
        <v>50</v>
      </c>
      <c r="H1368" s="331">
        <f t="shared" si="69"/>
        <v>5</v>
      </c>
      <c r="I1368" s="331">
        <f t="shared" si="70"/>
        <v>0</v>
      </c>
      <c r="J1368" s="331">
        <f t="shared" si="71"/>
        <v>0</v>
      </c>
      <c r="K1368" s="331">
        <f t="shared" si="72"/>
        <v>0</v>
      </c>
      <c r="L1368" s="331">
        <f t="shared" si="73"/>
        <v>0</v>
      </c>
      <c r="M1368" s="332">
        <f t="shared" si="74"/>
        <v>0</v>
      </c>
      <c r="N1368" s="333">
        <f t="shared" si="75"/>
        <v>310</v>
      </c>
      <c r="O1368" s="334"/>
      <c r="P1368" s="335">
        <f t="shared" si="76"/>
        <v>310</v>
      </c>
      <c r="Q1368" s="336">
        <f t="shared" si="77"/>
        <v>37</v>
      </c>
      <c r="R1368" s="148"/>
      <c r="S1368" s="148"/>
      <c r="T1368" s="337"/>
      <c r="U1368" s="148"/>
      <c r="V1368" s="148"/>
      <c r="W1368" s="337"/>
      <c r="X1368" s="147"/>
      <c r="Y1368" s="148"/>
      <c r="Z1368" s="147"/>
      <c r="AA1368" s="338">
        <v>0</v>
      </c>
      <c r="AB1368" s="339">
        <v>0</v>
      </c>
      <c r="AC1368" s="148">
        <v>0</v>
      </c>
      <c r="AD1368" s="147"/>
      <c r="AE1368" s="148"/>
      <c r="AF1368" s="147">
        <v>5</v>
      </c>
      <c r="AG1368" s="144">
        <v>0</v>
      </c>
      <c r="AH1368" s="144">
        <v>0</v>
      </c>
      <c r="AI1368" s="145"/>
      <c r="AJ1368" s="145"/>
      <c r="AK1368" s="144"/>
      <c r="AL1368" s="145"/>
      <c r="AM1368" s="144"/>
      <c r="AN1368" s="144"/>
      <c r="AO1368" s="340">
        <v>50</v>
      </c>
      <c r="AP1368" s="340">
        <v>55</v>
      </c>
      <c r="AQ1368" s="341"/>
      <c r="AR1368" s="341">
        <v>135</v>
      </c>
      <c r="AS1368" s="341">
        <v>65</v>
      </c>
      <c r="AT1368" s="153"/>
      <c r="AU1368" s="144"/>
      <c r="AV1368" s="145"/>
      <c r="AW1368" s="148">
        <v>0</v>
      </c>
      <c r="AX1368" s="148">
        <v>0</v>
      </c>
      <c r="AY1368" s="147"/>
      <c r="AZ1368" s="148"/>
      <c r="BA1368" s="148"/>
      <c r="BB1368" s="147"/>
      <c r="BC1368" s="147"/>
      <c r="BD1368" s="148"/>
      <c r="BE1368" s="148"/>
      <c r="BF1368" s="338">
        <v>0</v>
      </c>
      <c r="BG1368" s="145"/>
      <c r="BH1368" s="148">
        <v>0</v>
      </c>
      <c r="BI1368" s="337"/>
      <c r="BJ1368" s="360"/>
      <c r="BK1368" s="343"/>
      <c r="BL1368" s="147"/>
      <c r="BM1368" s="147"/>
      <c r="BN1368" s="148"/>
      <c r="BO1368" s="148"/>
      <c r="BP1368" s="147"/>
      <c r="BQ1368" s="144">
        <v>0</v>
      </c>
      <c r="BR1368" s="145"/>
      <c r="BS1368" s="145"/>
      <c r="BT1368" s="145"/>
      <c r="BU1368" s="338"/>
      <c r="BV1368" s="144"/>
      <c r="BW1368" s="145"/>
      <c r="BX1368" s="145"/>
      <c r="BY1368" s="144"/>
      <c r="BZ1368" s="144"/>
      <c r="CA1368" s="149">
        <v>0</v>
      </c>
      <c r="CB1368" s="354">
        <v>0</v>
      </c>
      <c r="CC1368" s="344">
        <v>0</v>
      </c>
      <c r="CD1368" s="145"/>
      <c r="CE1368" s="145"/>
      <c r="CF1368" s="146">
        <v>0</v>
      </c>
      <c r="CG1368" s="148"/>
      <c r="CH1368" s="148"/>
      <c r="CI1368" s="337"/>
      <c r="CJ1368" s="147"/>
      <c r="CK1368" s="354"/>
      <c r="CL1368" s="145"/>
      <c r="CM1368" s="145"/>
      <c r="CN1368" s="354"/>
      <c r="CO1368" s="344"/>
    </row>
    <row r="1369" spans="1:93" ht="24" customHeight="1" x14ac:dyDescent="0.3">
      <c r="A1369" s="345" t="s">
        <v>1612</v>
      </c>
      <c r="B1369" s="328" t="s">
        <v>1613</v>
      </c>
      <c r="C1369" s="329" t="s">
        <v>89</v>
      </c>
      <c r="D1369" s="330">
        <f t="shared" si="65"/>
        <v>20</v>
      </c>
      <c r="E1369" s="331">
        <f t="shared" si="66"/>
        <v>10</v>
      </c>
      <c r="F1369" s="331">
        <f t="shared" si="67"/>
        <v>0</v>
      </c>
      <c r="G1369" s="331">
        <f t="shared" si="68"/>
        <v>0</v>
      </c>
      <c r="H1369" s="331">
        <f t="shared" si="69"/>
        <v>0</v>
      </c>
      <c r="I1369" s="331">
        <f t="shared" si="70"/>
        <v>0</v>
      </c>
      <c r="J1369" s="331">
        <f t="shared" si="71"/>
        <v>0</v>
      </c>
      <c r="K1369" s="331">
        <f t="shared" si="72"/>
        <v>0</v>
      </c>
      <c r="L1369" s="331">
        <f t="shared" si="73"/>
        <v>0</v>
      </c>
      <c r="M1369" s="332">
        <f t="shared" si="74"/>
        <v>0</v>
      </c>
      <c r="N1369" s="333">
        <f t="shared" si="75"/>
        <v>30</v>
      </c>
      <c r="O1369" s="334"/>
      <c r="P1369" s="335">
        <f t="shared" si="76"/>
        <v>30</v>
      </c>
      <c r="Q1369" s="336">
        <f t="shared" si="77"/>
        <v>342</v>
      </c>
      <c r="R1369" s="148"/>
      <c r="S1369" s="148"/>
      <c r="T1369" s="337"/>
      <c r="U1369" s="148"/>
      <c r="V1369" s="148"/>
      <c r="W1369" s="337"/>
      <c r="X1369" s="147"/>
      <c r="Y1369" s="148"/>
      <c r="Z1369" s="147"/>
      <c r="AA1369" s="354">
        <v>0</v>
      </c>
      <c r="AB1369" s="357">
        <v>0</v>
      </c>
      <c r="AC1369" s="349">
        <v>0</v>
      </c>
      <c r="AD1369" s="147"/>
      <c r="AE1369" s="148"/>
      <c r="AF1369" s="147"/>
      <c r="AG1369" s="88">
        <v>0</v>
      </c>
      <c r="AH1369" s="88">
        <v>0</v>
      </c>
      <c r="AI1369" s="145"/>
      <c r="AJ1369" s="145"/>
      <c r="AK1369" s="88"/>
      <c r="AL1369" s="145"/>
      <c r="AM1369" s="88"/>
      <c r="AN1369" s="88"/>
      <c r="AO1369" s="340"/>
      <c r="AP1369" s="340"/>
      <c r="AQ1369" s="358"/>
      <c r="AR1369" s="358"/>
      <c r="AS1369" s="358"/>
      <c r="AT1369" s="359"/>
      <c r="AU1369" s="88"/>
      <c r="AV1369" s="145"/>
      <c r="AW1369" s="148">
        <v>0</v>
      </c>
      <c r="AX1369" s="148">
        <v>0</v>
      </c>
      <c r="AY1369" s="147"/>
      <c r="AZ1369" s="148"/>
      <c r="BA1369" s="148"/>
      <c r="BB1369" s="147"/>
      <c r="BC1369" s="147"/>
      <c r="BD1369" s="148"/>
      <c r="BE1369" s="148"/>
      <c r="BF1369" s="338">
        <v>0</v>
      </c>
      <c r="BG1369" s="145"/>
      <c r="BH1369" s="349">
        <v>0</v>
      </c>
      <c r="BI1369" s="337"/>
      <c r="BJ1369" s="360"/>
      <c r="BK1369" s="343"/>
      <c r="BL1369" s="147"/>
      <c r="BM1369" s="147"/>
      <c r="BN1369" s="148"/>
      <c r="BO1369" s="148"/>
      <c r="BP1369" s="147"/>
      <c r="BQ1369" s="144">
        <v>0</v>
      </c>
      <c r="BR1369" s="145"/>
      <c r="BS1369" s="145"/>
      <c r="BT1369" s="145"/>
      <c r="BU1369" s="338"/>
      <c r="BV1369" s="144"/>
      <c r="BW1369" s="145"/>
      <c r="BX1369" s="145"/>
      <c r="BY1369" s="88"/>
      <c r="BZ1369" s="88"/>
      <c r="CA1369" s="355">
        <v>0</v>
      </c>
      <c r="CB1369" s="354">
        <v>0</v>
      </c>
      <c r="CC1369" s="344">
        <v>0</v>
      </c>
      <c r="CD1369" s="145"/>
      <c r="CE1369" s="145"/>
      <c r="CF1369" s="146">
        <v>20</v>
      </c>
      <c r="CG1369" s="148">
        <v>10</v>
      </c>
      <c r="CH1369" s="148"/>
      <c r="CI1369" s="337"/>
      <c r="CJ1369" s="147"/>
      <c r="CK1369" s="354"/>
      <c r="CL1369" s="145"/>
      <c r="CM1369" s="145"/>
      <c r="CN1369" s="354"/>
      <c r="CO1369" s="344"/>
    </row>
    <row r="1370" spans="1:93" ht="24" customHeight="1" x14ac:dyDescent="0.3">
      <c r="A1370" s="327">
        <v>650530</v>
      </c>
      <c r="B1370" s="328" t="s">
        <v>4284</v>
      </c>
      <c r="C1370" s="329" t="s">
        <v>2583</v>
      </c>
      <c r="D1370" s="330">
        <f t="shared" si="65"/>
        <v>0</v>
      </c>
      <c r="E1370" s="331">
        <f t="shared" si="66"/>
        <v>0</v>
      </c>
      <c r="F1370" s="331">
        <f t="shared" si="67"/>
        <v>0</v>
      </c>
      <c r="G1370" s="331">
        <f t="shared" si="68"/>
        <v>0</v>
      </c>
      <c r="H1370" s="331">
        <f t="shared" si="69"/>
        <v>0</v>
      </c>
      <c r="I1370" s="331">
        <f t="shared" si="70"/>
        <v>0</v>
      </c>
      <c r="J1370" s="331">
        <f t="shared" si="71"/>
        <v>0</v>
      </c>
      <c r="K1370" s="331">
        <f t="shared" si="72"/>
        <v>0</v>
      </c>
      <c r="L1370" s="331">
        <f t="shared" si="73"/>
        <v>0</v>
      </c>
      <c r="M1370" s="332">
        <f t="shared" si="74"/>
        <v>0</v>
      </c>
      <c r="N1370" s="333">
        <f t="shared" si="75"/>
        <v>0</v>
      </c>
      <c r="O1370" s="334"/>
      <c r="P1370" s="335">
        <f t="shared" si="76"/>
        <v>0</v>
      </c>
      <c r="Q1370" s="336" t="str">
        <f t="shared" si="77"/>
        <v/>
      </c>
      <c r="R1370" s="148"/>
      <c r="S1370" s="148"/>
      <c r="T1370" s="350"/>
      <c r="U1370" s="148"/>
      <c r="V1370" s="148"/>
      <c r="W1370" s="350"/>
      <c r="X1370" s="351"/>
      <c r="Y1370" s="148"/>
      <c r="Z1370" s="351"/>
      <c r="AA1370" s="338">
        <v>0</v>
      </c>
      <c r="AB1370" s="339">
        <v>0</v>
      </c>
      <c r="AC1370" s="148">
        <v>0</v>
      </c>
      <c r="AD1370" s="351"/>
      <c r="AE1370" s="148"/>
      <c r="AF1370" s="351"/>
      <c r="AG1370" s="144">
        <v>0</v>
      </c>
      <c r="AH1370" s="144">
        <v>0</v>
      </c>
      <c r="AI1370" s="145"/>
      <c r="AJ1370" s="145"/>
      <c r="AK1370" s="144"/>
      <c r="AL1370" s="145"/>
      <c r="AM1370" s="144"/>
      <c r="AN1370" s="144"/>
      <c r="AO1370" s="340"/>
      <c r="AP1370" s="340"/>
      <c r="AQ1370" s="341"/>
      <c r="AR1370" s="341"/>
      <c r="AS1370" s="341"/>
      <c r="AT1370" s="153"/>
      <c r="AU1370" s="144"/>
      <c r="AV1370" s="145"/>
      <c r="AW1370" s="148">
        <v>0</v>
      </c>
      <c r="AX1370" s="148">
        <v>0</v>
      </c>
      <c r="AY1370" s="351"/>
      <c r="AZ1370" s="148"/>
      <c r="BA1370" s="148"/>
      <c r="BB1370" s="351"/>
      <c r="BC1370" s="351"/>
      <c r="BD1370" s="148"/>
      <c r="BE1370" s="148"/>
      <c r="BF1370" s="338">
        <v>0</v>
      </c>
      <c r="BG1370" s="145"/>
      <c r="BH1370" s="349">
        <v>0</v>
      </c>
      <c r="BI1370" s="350"/>
      <c r="BJ1370" s="342"/>
      <c r="BK1370" s="343"/>
      <c r="BL1370" s="351"/>
      <c r="BM1370" s="351"/>
      <c r="BN1370" s="148"/>
      <c r="BO1370" s="148"/>
      <c r="BP1370" s="351"/>
      <c r="BQ1370" s="144">
        <v>0</v>
      </c>
      <c r="BR1370" s="145"/>
      <c r="BS1370" s="145"/>
      <c r="BT1370" s="145"/>
      <c r="BU1370" s="338"/>
      <c r="BV1370" s="144"/>
      <c r="BW1370" s="145"/>
      <c r="BX1370" s="145"/>
      <c r="BY1370" s="144"/>
      <c r="BZ1370" s="144"/>
      <c r="CA1370" s="149">
        <v>0</v>
      </c>
      <c r="CB1370" s="338">
        <v>0</v>
      </c>
      <c r="CC1370" s="344">
        <v>0</v>
      </c>
      <c r="CD1370" s="145"/>
      <c r="CE1370" s="145"/>
      <c r="CF1370" s="146">
        <v>0</v>
      </c>
      <c r="CG1370" s="349"/>
      <c r="CH1370" s="349"/>
      <c r="CI1370" s="350"/>
      <c r="CJ1370" s="351"/>
      <c r="CK1370" s="338"/>
      <c r="CL1370" s="145"/>
      <c r="CM1370" s="145"/>
      <c r="CN1370" s="338"/>
      <c r="CO1370" s="344"/>
    </row>
    <row r="1371" spans="1:93" ht="24" customHeight="1" x14ac:dyDescent="0.3">
      <c r="A1371" s="327">
        <v>661129</v>
      </c>
      <c r="B1371" s="328" t="s">
        <v>4285</v>
      </c>
      <c r="C1371" s="329" t="s">
        <v>1965</v>
      </c>
      <c r="D1371" s="330">
        <f t="shared" si="65"/>
        <v>0</v>
      </c>
      <c r="E1371" s="331">
        <f t="shared" si="66"/>
        <v>0</v>
      </c>
      <c r="F1371" s="331">
        <f t="shared" si="67"/>
        <v>0</v>
      </c>
      <c r="G1371" s="331">
        <f t="shared" si="68"/>
        <v>0</v>
      </c>
      <c r="H1371" s="331">
        <f t="shared" si="69"/>
        <v>0</v>
      </c>
      <c r="I1371" s="331">
        <f t="shared" si="70"/>
        <v>0</v>
      </c>
      <c r="J1371" s="331">
        <f t="shared" si="71"/>
        <v>0</v>
      </c>
      <c r="K1371" s="331">
        <f t="shared" si="72"/>
        <v>0</v>
      </c>
      <c r="L1371" s="331">
        <f t="shared" si="73"/>
        <v>0</v>
      </c>
      <c r="M1371" s="332">
        <f t="shared" si="74"/>
        <v>0</v>
      </c>
      <c r="N1371" s="333">
        <f t="shared" si="75"/>
        <v>0</v>
      </c>
      <c r="O1371" s="334"/>
      <c r="P1371" s="335">
        <f t="shared" si="76"/>
        <v>0</v>
      </c>
      <c r="Q1371" s="336" t="str">
        <f t="shared" si="77"/>
        <v/>
      </c>
      <c r="R1371" s="349"/>
      <c r="S1371" s="349"/>
      <c r="T1371" s="337"/>
      <c r="U1371" s="349"/>
      <c r="V1371" s="349"/>
      <c r="W1371" s="337"/>
      <c r="X1371" s="147"/>
      <c r="Y1371" s="349"/>
      <c r="Z1371" s="147"/>
      <c r="AA1371" s="338">
        <v>0</v>
      </c>
      <c r="AB1371" s="339">
        <v>0</v>
      </c>
      <c r="AC1371" s="148">
        <v>0</v>
      </c>
      <c r="AD1371" s="147"/>
      <c r="AE1371" s="349"/>
      <c r="AF1371" s="147"/>
      <c r="AG1371" s="144">
        <v>0</v>
      </c>
      <c r="AH1371" s="144">
        <v>0</v>
      </c>
      <c r="AI1371" s="145"/>
      <c r="AJ1371" s="145"/>
      <c r="AK1371" s="144"/>
      <c r="AL1371" s="145"/>
      <c r="AM1371" s="144"/>
      <c r="AN1371" s="144"/>
      <c r="AO1371" s="340"/>
      <c r="AP1371" s="340"/>
      <c r="AQ1371" s="341"/>
      <c r="AR1371" s="341"/>
      <c r="AS1371" s="341"/>
      <c r="AT1371" s="153"/>
      <c r="AU1371" s="144"/>
      <c r="AV1371" s="145"/>
      <c r="AW1371" s="148">
        <v>0</v>
      </c>
      <c r="AX1371" s="148">
        <v>0</v>
      </c>
      <c r="AY1371" s="147"/>
      <c r="AZ1371" s="148"/>
      <c r="BA1371" s="148"/>
      <c r="BB1371" s="147"/>
      <c r="BC1371" s="147"/>
      <c r="BD1371" s="148"/>
      <c r="BE1371" s="148"/>
      <c r="BF1371" s="354">
        <v>0</v>
      </c>
      <c r="BG1371" s="145"/>
      <c r="BH1371" s="148">
        <v>0</v>
      </c>
      <c r="BI1371" s="337"/>
      <c r="BJ1371" s="360"/>
      <c r="BK1371" s="343"/>
      <c r="BL1371" s="147"/>
      <c r="BM1371" s="147"/>
      <c r="BN1371" s="148"/>
      <c r="BO1371" s="148"/>
      <c r="BP1371" s="147"/>
      <c r="BQ1371" s="344">
        <v>0</v>
      </c>
      <c r="BR1371" s="145"/>
      <c r="BS1371" s="145"/>
      <c r="BT1371" s="145"/>
      <c r="BU1371" s="354"/>
      <c r="BV1371" s="344"/>
      <c r="BW1371" s="145"/>
      <c r="BX1371" s="145"/>
      <c r="BY1371" s="144"/>
      <c r="BZ1371" s="144"/>
      <c r="CA1371" s="355">
        <v>0</v>
      </c>
      <c r="CB1371" s="354">
        <v>0</v>
      </c>
      <c r="CC1371" s="344">
        <v>0</v>
      </c>
      <c r="CD1371" s="145"/>
      <c r="CE1371" s="145"/>
      <c r="CF1371" s="146">
        <v>0</v>
      </c>
      <c r="CG1371" s="148"/>
      <c r="CH1371" s="148"/>
      <c r="CI1371" s="337"/>
      <c r="CJ1371" s="147"/>
      <c r="CK1371" s="354"/>
      <c r="CL1371" s="145"/>
      <c r="CM1371" s="145"/>
      <c r="CN1371" s="354"/>
      <c r="CO1371" s="344"/>
    </row>
    <row r="1372" spans="1:93" ht="24" customHeight="1" x14ac:dyDescent="0.3">
      <c r="A1372" s="327" t="s">
        <v>4286</v>
      </c>
      <c r="B1372" s="328" t="s">
        <v>4287</v>
      </c>
      <c r="C1372" s="329" t="s">
        <v>725</v>
      </c>
      <c r="D1372" s="330">
        <f t="shared" si="65"/>
        <v>14</v>
      </c>
      <c r="E1372" s="331">
        <f t="shared" si="66"/>
        <v>10</v>
      </c>
      <c r="F1372" s="331">
        <f t="shared" si="67"/>
        <v>4</v>
      </c>
      <c r="G1372" s="331">
        <f t="shared" si="68"/>
        <v>0</v>
      </c>
      <c r="H1372" s="331">
        <f t="shared" si="69"/>
        <v>0</v>
      </c>
      <c r="I1372" s="331">
        <f t="shared" si="70"/>
        <v>0</v>
      </c>
      <c r="J1372" s="331">
        <f t="shared" si="71"/>
        <v>0</v>
      </c>
      <c r="K1372" s="331">
        <f t="shared" si="72"/>
        <v>0</v>
      </c>
      <c r="L1372" s="331">
        <f t="shared" si="73"/>
        <v>0</v>
      </c>
      <c r="M1372" s="332">
        <f t="shared" si="74"/>
        <v>0</v>
      </c>
      <c r="N1372" s="333">
        <f t="shared" si="75"/>
        <v>28</v>
      </c>
      <c r="O1372" s="334"/>
      <c r="P1372" s="335">
        <f t="shared" si="76"/>
        <v>28</v>
      </c>
      <c r="Q1372" s="336">
        <f t="shared" si="77"/>
        <v>367</v>
      </c>
      <c r="R1372" s="148"/>
      <c r="S1372" s="148"/>
      <c r="T1372" s="350"/>
      <c r="U1372" s="148"/>
      <c r="V1372" s="148"/>
      <c r="W1372" s="350"/>
      <c r="X1372" s="351"/>
      <c r="Y1372" s="148"/>
      <c r="Z1372" s="351"/>
      <c r="AA1372" s="338">
        <v>0</v>
      </c>
      <c r="AB1372" s="339">
        <v>0</v>
      </c>
      <c r="AC1372" s="148">
        <v>0</v>
      </c>
      <c r="AD1372" s="351"/>
      <c r="AE1372" s="148"/>
      <c r="AF1372" s="351"/>
      <c r="AG1372" s="144">
        <v>0</v>
      </c>
      <c r="AH1372" s="144">
        <v>0</v>
      </c>
      <c r="AI1372" s="145"/>
      <c r="AJ1372" s="145"/>
      <c r="AK1372" s="144"/>
      <c r="AL1372" s="145"/>
      <c r="AM1372" s="144"/>
      <c r="AN1372" s="144"/>
      <c r="AO1372" s="340"/>
      <c r="AP1372" s="340"/>
      <c r="AQ1372" s="341"/>
      <c r="AR1372" s="341"/>
      <c r="AS1372" s="341"/>
      <c r="AT1372" s="153"/>
      <c r="AU1372" s="144"/>
      <c r="AV1372" s="145"/>
      <c r="AW1372" s="148">
        <v>0</v>
      </c>
      <c r="AX1372" s="148">
        <v>0</v>
      </c>
      <c r="AY1372" s="351"/>
      <c r="AZ1372" s="148"/>
      <c r="BA1372" s="148"/>
      <c r="BB1372" s="351">
        <v>10</v>
      </c>
      <c r="BC1372" s="351">
        <v>4</v>
      </c>
      <c r="BD1372" s="148"/>
      <c r="BE1372" s="148"/>
      <c r="BF1372" s="338">
        <v>0</v>
      </c>
      <c r="BG1372" s="145"/>
      <c r="BH1372" s="349">
        <v>0</v>
      </c>
      <c r="BI1372" s="350"/>
      <c r="BJ1372" s="342"/>
      <c r="BK1372" s="343"/>
      <c r="BL1372" s="351"/>
      <c r="BM1372" s="351"/>
      <c r="BN1372" s="148">
        <v>14</v>
      </c>
      <c r="BO1372" s="148"/>
      <c r="BP1372" s="351"/>
      <c r="BQ1372" s="88">
        <v>0</v>
      </c>
      <c r="BR1372" s="352"/>
      <c r="BS1372" s="352"/>
      <c r="BT1372" s="145"/>
      <c r="BU1372" s="338"/>
      <c r="BV1372" s="88"/>
      <c r="BW1372" s="145"/>
      <c r="BX1372" s="145"/>
      <c r="BY1372" s="144"/>
      <c r="BZ1372" s="144"/>
      <c r="CA1372" s="355">
        <v>0</v>
      </c>
      <c r="CB1372" s="338">
        <v>0</v>
      </c>
      <c r="CC1372" s="88">
        <v>0</v>
      </c>
      <c r="CD1372" s="145"/>
      <c r="CE1372" s="145"/>
      <c r="CF1372" s="146">
        <v>0</v>
      </c>
      <c r="CG1372" s="349"/>
      <c r="CH1372" s="349"/>
      <c r="CI1372" s="350"/>
      <c r="CJ1372" s="351"/>
      <c r="CK1372" s="338"/>
      <c r="CL1372" s="145"/>
      <c r="CM1372" s="145"/>
      <c r="CN1372" s="338"/>
      <c r="CO1372" s="88"/>
    </row>
    <row r="1373" spans="1:93" ht="24" customHeight="1" x14ac:dyDescent="0.3">
      <c r="A1373" s="345" t="s">
        <v>4288</v>
      </c>
      <c r="B1373" s="328" t="s">
        <v>4289</v>
      </c>
      <c r="C1373" s="329" t="s">
        <v>725</v>
      </c>
      <c r="D1373" s="330">
        <f t="shared" si="65"/>
        <v>0</v>
      </c>
      <c r="E1373" s="331">
        <f t="shared" si="66"/>
        <v>0</v>
      </c>
      <c r="F1373" s="331">
        <f t="shared" si="67"/>
        <v>0</v>
      </c>
      <c r="G1373" s="331">
        <f t="shared" si="68"/>
        <v>0</v>
      </c>
      <c r="H1373" s="331">
        <f t="shared" si="69"/>
        <v>0</v>
      </c>
      <c r="I1373" s="331">
        <f t="shared" si="70"/>
        <v>0</v>
      </c>
      <c r="J1373" s="331">
        <f t="shared" si="71"/>
        <v>0</v>
      </c>
      <c r="K1373" s="331">
        <f t="shared" si="72"/>
        <v>0</v>
      </c>
      <c r="L1373" s="331">
        <f t="shared" si="73"/>
        <v>0</v>
      </c>
      <c r="M1373" s="332">
        <f t="shared" si="74"/>
        <v>0</v>
      </c>
      <c r="N1373" s="333">
        <f t="shared" si="75"/>
        <v>0</v>
      </c>
      <c r="O1373" s="334"/>
      <c r="P1373" s="335">
        <f t="shared" si="76"/>
        <v>0</v>
      </c>
      <c r="Q1373" s="336" t="str">
        <f t="shared" si="77"/>
        <v/>
      </c>
      <c r="R1373" s="148"/>
      <c r="S1373" s="148"/>
      <c r="T1373" s="350"/>
      <c r="U1373" s="148"/>
      <c r="V1373" s="148"/>
      <c r="W1373" s="350"/>
      <c r="X1373" s="351"/>
      <c r="Y1373" s="148"/>
      <c r="Z1373" s="351"/>
      <c r="AA1373" s="338">
        <v>0</v>
      </c>
      <c r="AB1373" s="339">
        <v>0</v>
      </c>
      <c r="AC1373" s="148">
        <v>0</v>
      </c>
      <c r="AD1373" s="351"/>
      <c r="AE1373" s="148"/>
      <c r="AF1373" s="351"/>
      <c r="AG1373" s="88">
        <v>0</v>
      </c>
      <c r="AH1373" s="88">
        <v>0</v>
      </c>
      <c r="AI1373" s="145"/>
      <c r="AJ1373" s="145"/>
      <c r="AK1373" s="88"/>
      <c r="AL1373" s="145"/>
      <c r="AM1373" s="88"/>
      <c r="AN1373" s="88"/>
      <c r="AO1373" s="340"/>
      <c r="AP1373" s="340"/>
      <c r="AQ1373" s="358"/>
      <c r="AR1373" s="358"/>
      <c r="AS1373" s="358"/>
      <c r="AT1373" s="153"/>
      <c r="AU1373" s="88"/>
      <c r="AV1373" s="145"/>
      <c r="AW1373" s="148">
        <v>0</v>
      </c>
      <c r="AX1373" s="148">
        <v>0</v>
      </c>
      <c r="AY1373" s="351"/>
      <c r="AZ1373" s="148"/>
      <c r="BA1373" s="148"/>
      <c r="BB1373" s="351"/>
      <c r="BC1373" s="351"/>
      <c r="BD1373" s="148"/>
      <c r="BE1373" s="148"/>
      <c r="BF1373" s="338">
        <v>0</v>
      </c>
      <c r="BG1373" s="145"/>
      <c r="BH1373" s="148">
        <v>0</v>
      </c>
      <c r="BI1373" s="350"/>
      <c r="BJ1373" s="342"/>
      <c r="BK1373" s="343"/>
      <c r="BL1373" s="351"/>
      <c r="BM1373" s="351"/>
      <c r="BN1373" s="148"/>
      <c r="BO1373" s="148"/>
      <c r="BP1373" s="351"/>
      <c r="BQ1373" s="364">
        <v>0</v>
      </c>
      <c r="BR1373" s="352"/>
      <c r="BS1373" s="352"/>
      <c r="BT1373" s="145"/>
      <c r="BU1373" s="338"/>
      <c r="BV1373" s="364"/>
      <c r="BW1373" s="145"/>
      <c r="BX1373" s="145"/>
      <c r="BY1373" s="88"/>
      <c r="BZ1373" s="88"/>
      <c r="CA1373" s="149">
        <v>0</v>
      </c>
      <c r="CB1373" s="338">
        <v>0</v>
      </c>
      <c r="CC1373" s="344">
        <v>0</v>
      </c>
      <c r="CD1373" s="145"/>
      <c r="CE1373" s="145"/>
      <c r="CF1373" s="146">
        <v>0</v>
      </c>
      <c r="CG1373" s="349"/>
      <c r="CH1373" s="349"/>
      <c r="CI1373" s="350"/>
      <c r="CJ1373" s="351"/>
      <c r="CK1373" s="338"/>
      <c r="CL1373" s="145"/>
      <c r="CM1373" s="145"/>
      <c r="CN1373" s="338"/>
      <c r="CO1373" s="344"/>
    </row>
    <row r="1374" spans="1:93" ht="24" customHeight="1" x14ac:dyDescent="0.3">
      <c r="A1374" s="345" t="s">
        <v>4290</v>
      </c>
      <c r="B1374" s="328" t="s">
        <v>4291</v>
      </c>
      <c r="C1374" s="329" t="s">
        <v>509</v>
      </c>
      <c r="D1374" s="330">
        <f t="shared" si="65"/>
        <v>10</v>
      </c>
      <c r="E1374" s="331">
        <f t="shared" si="66"/>
        <v>0</v>
      </c>
      <c r="F1374" s="331">
        <f t="shared" si="67"/>
        <v>0</v>
      </c>
      <c r="G1374" s="331">
        <f t="shared" si="68"/>
        <v>0</v>
      </c>
      <c r="H1374" s="331">
        <f t="shared" si="69"/>
        <v>0</v>
      </c>
      <c r="I1374" s="331">
        <f t="shared" si="70"/>
        <v>0</v>
      </c>
      <c r="J1374" s="331">
        <f t="shared" si="71"/>
        <v>0</v>
      </c>
      <c r="K1374" s="331">
        <f t="shared" si="72"/>
        <v>0</v>
      </c>
      <c r="L1374" s="331">
        <f t="shared" si="73"/>
        <v>0</v>
      </c>
      <c r="M1374" s="332">
        <f t="shared" si="74"/>
        <v>0</v>
      </c>
      <c r="N1374" s="333">
        <f t="shared" si="75"/>
        <v>10</v>
      </c>
      <c r="O1374" s="334"/>
      <c r="P1374" s="335">
        <f t="shared" si="76"/>
        <v>10</v>
      </c>
      <c r="Q1374" s="336">
        <f t="shared" si="77"/>
        <v>661</v>
      </c>
      <c r="R1374" s="148"/>
      <c r="S1374" s="148"/>
      <c r="T1374" s="337"/>
      <c r="U1374" s="148"/>
      <c r="V1374" s="148"/>
      <c r="W1374" s="337"/>
      <c r="X1374" s="147"/>
      <c r="Y1374" s="148"/>
      <c r="Z1374" s="147"/>
      <c r="AA1374" s="338">
        <v>0</v>
      </c>
      <c r="AB1374" s="339">
        <v>0</v>
      </c>
      <c r="AC1374" s="148">
        <v>0</v>
      </c>
      <c r="AD1374" s="147"/>
      <c r="AE1374" s="148">
        <v>10</v>
      </c>
      <c r="AF1374" s="147"/>
      <c r="AG1374" s="88">
        <v>0</v>
      </c>
      <c r="AH1374" s="88">
        <v>0</v>
      </c>
      <c r="AI1374" s="145"/>
      <c r="AJ1374" s="145"/>
      <c r="AK1374" s="88"/>
      <c r="AL1374" s="145"/>
      <c r="AM1374" s="88"/>
      <c r="AN1374" s="88"/>
      <c r="AO1374" s="340"/>
      <c r="AP1374" s="340"/>
      <c r="AQ1374" s="358"/>
      <c r="AR1374" s="358"/>
      <c r="AS1374" s="358"/>
      <c r="AT1374" s="153"/>
      <c r="AU1374" s="88"/>
      <c r="AV1374" s="145"/>
      <c r="AW1374" s="148">
        <v>0</v>
      </c>
      <c r="AX1374" s="148">
        <v>0</v>
      </c>
      <c r="AY1374" s="147"/>
      <c r="AZ1374" s="148"/>
      <c r="BA1374" s="148"/>
      <c r="BB1374" s="147"/>
      <c r="BC1374" s="147"/>
      <c r="BD1374" s="148"/>
      <c r="BE1374" s="148"/>
      <c r="BF1374" s="338">
        <v>0</v>
      </c>
      <c r="BG1374" s="145"/>
      <c r="BH1374" s="148">
        <v>0</v>
      </c>
      <c r="BI1374" s="337"/>
      <c r="BJ1374" s="342"/>
      <c r="BK1374" s="343"/>
      <c r="BL1374" s="147"/>
      <c r="BM1374" s="147"/>
      <c r="BN1374" s="148"/>
      <c r="BO1374" s="148"/>
      <c r="BP1374" s="147"/>
      <c r="BQ1374" s="344">
        <v>0</v>
      </c>
      <c r="BR1374" s="145"/>
      <c r="BS1374" s="145"/>
      <c r="BT1374" s="145"/>
      <c r="BU1374" s="338"/>
      <c r="BV1374" s="344"/>
      <c r="BW1374" s="145"/>
      <c r="BX1374" s="145"/>
      <c r="BY1374" s="88"/>
      <c r="BZ1374" s="88"/>
      <c r="CA1374" s="149">
        <v>0</v>
      </c>
      <c r="CB1374" s="338">
        <v>0</v>
      </c>
      <c r="CC1374" s="344">
        <v>0</v>
      </c>
      <c r="CD1374" s="145"/>
      <c r="CE1374" s="145"/>
      <c r="CF1374" s="146">
        <v>0</v>
      </c>
      <c r="CG1374" s="148"/>
      <c r="CH1374" s="148"/>
      <c r="CI1374" s="337"/>
      <c r="CJ1374" s="147"/>
      <c r="CK1374" s="338"/>
      <c r="CL1374" s="145"/>
      <c r="CM1374" s="145"/>
      <c r="CN1374" s="338"/>
      <c r="CO1374" s="344"/>
    </row>
    <row r="1375" spans="1:93" ht="24" customHeight="1" x14ac:dyDescent="0.3">
      <c r="A1375" s="327" t="s">
        <v>4292</v>
      </c>
      <c r="B1375" s="328" t="s">
        <v>4293</v>
      </c>
      <c r="C1375" s="329" t="s">
        <v>1927</v>
      </c>
      <c r="D1375" s="330">
        <f t="shared" si="65"/>
        <v>0</v>
      </c>
      <c r="E1375" s="331">
        <f t="shared" si="66"/>
        <v>0</v>
      </c>
      <c r="F1375" s="331">
        <f t="shared" si="67"/>
        <v>0</v>
      </c>
      <c r="G1375" s="331">
        <f t="shared" si="68"/>
        <v>0</v>
      </c>
      <c r="H1375" s="331">
        <f t="shared" si="69"/>
        <v>0</v>
      </c>
      <c r="I1375" s="331">
        <f t="shared" si="70"/>
        <v>0</v>
      </c>
      <c r="J1375" s="331">
        <f t="shared" si="71"/>
        <v>0</v>
      </c>
      <c r="K1375" s="331">
        <f t="shared" si="72"/>
        <v>0</v>
      </c>
      <c r="L1375" s="331">
        <f t="shared" si="73"/>
        <v>0</v>
      </c>
      <c r="M1375" s="332">
        <f t="shared" si="74"/>
        <v>0</v>
      </c>
      <c r="N1375" s="333">
        <f t="shared" si="75"/>
        <v>0</v>
      </c>
      <c r="O1375" s="334"/>
      <c r="P1375" s="335">
        <f t="shared" si="76"/>
        <v>0</v>
      </c>
      <c r="Q1375" s="336" t="str">
        <f t="shared" si="77"/>
        <v/>
      </c>
      <c r="R1375" s="148"/>
      <c r="S1375" s="148"/>
      <c r="T1375" s="350"/>
      <c r="U1375" s="148"/>
      <c r="V1375" s="148"/>
      <c r="W1375" s="350"/>
      <c r="X1375" s="351"/>
      <c r="Y1375" s="148"/>
      <c r="Z1375" s="351"/>
      <c r="AA1375" s="338">
        <v>0</v>
      </c>
      <c r="AB1375" s="339">
        <v>0</v>
      </c>
      <c r="AC1375" s="349">
        <v>0</v>
      </c>
      <c r="AD1375" s="351"/>
      <c r="AE1375" s="148"/>
      <c r="AF1375" s="351"/>
      <c r="AG1375" s="144">
        <v>0</v>
      </c>
      <c r="AH1375" s="144">
        <v>0</v>
      </c>
      <c r="AI1375" s="145"/>
      <c r="AJ1375" s="145"/>
      <c r="AK1375" s="144"/>
      <c r="AL1375" s="145"/>
      <c r="AM1375" s="144"/>
      <c r="AN1375" s="144"/>
      <c r="AO1375" s="340"/>
      <c r="AP1375" s="340"/>
      <c r="AQ1375" s="341"/>
      <c r="AR1375" s="341"/>
      <c r="AS1375" s="341"/>
      <c r="AT1375" s="153"/>
      <c r="AU1375" s="144"/>
      <c r="AV1375" s="145"/>
      <c r="AW1375" s="148">
        <v>0</v>
      </c>
      <c r="AX1375" s="148">
        <v>0</v>
      </c>
      <c r="AY1375" s="351"/>
      <c r="AZ1375" s="148"/>
      <c r="BA1375" s="148"/>
      <c r="BB1375" s="351"/>
      <c r="BC1375" s="351"/>
      <c r="BD1375" s="148"/>
      <c r="BE1375" s="148"/>
      <c r="BF1375" s="338">
        <v>0</v>
      </c>
      <c r="BG1375" s="145"/>
      <c r="BH1375" s="148">
        <v>0</v>
      </c>
      <c r="BI1375" s="350"/>
      <c r="BJ1375" s="342"/>
      <c r="BK1375" s="343"/>
      <c r="BL1375" s="351"/>
      <c r="BM1375" s="351"/>
      <c r="BN1375" s="148"/>
      <c r="BO1375" s="148"/>
      <c r="BP1375" s="351"/>
      <c r="BQ1375" s="364">
        <v>0</v>
      </c>
      <c r="BR1375" s="352"/>
      <c r="BS1375" s="352"/>
      <c r="BT1375" s="145"/>
      <c r="BU1375" s="338"/>
      <c r="BV1375" s="364"/>
      <c r="BW1375" s="145"/>
      <c r="BX1375" s="145"/>
      <c r="BY1375" s="144"/>
      <c r="BZ1375" s="144"/>
      <c r="CA1375" s="149">
        <v>0</v>
      </c>
      <c r="CB1375" s="354">
        <v>0</v>
      </c>
      <c r="CC1375" s="344">
        <v>0</v>
      </c>
      <c r="CD1375" s="145"/>
      <c r="CE1375" s="145"/>
      <c r="CF1375" s="146">
        <v>0</v>
      </c>
      <c r="CG1375" s="349"/>
      <c r="CH1375" s="349"/>
      <c r="CI1375" s="350"/>
      <c r="CJ1375" s="351"/>
      <c r="CK1375" s="354"/>
      <c r="CL1375" s="145"/>
      <c r="CM1375" s="145"/>
      <c r="CN1375" s="354"/>
      <c r="CO1375" s="344"/>
    </row>
    <row r="1376" spans="1:93" ht="24" customHeight="1" x14ac:dyDescent="0.3">
      <c r="A1376" s="345" t="s">
        <v>4294</v>
      </c>
      <c r="B1376" s="328" t="s">
        <v>4295</v>
      </c>
      <c r="C1376" s="329" t="s">
        <v>2122</v>
      </c>
      <c r="D1376" s="330">
        <f t="shared" si="65"/>
        <v>14</v>
      </c>
      <c r="E1376" s="331">
        <f t="shared" si="66"/>
        <v>12</v>
      </c>
      <c r="F1376" s="331">
        <f t="shared" si="67"/>
        <v>5</v>
      </c>
      <c r="G1376" s="331">
        <f t="shared" si="68"/>
        <v>0</v>
      </c>
      <c r="H1376" s="331">
        <f t="shared" si="69"/>
        <v>0</v>
      </c>
      <c r="I1376" s="331">
        <f t="shared" si="70"/>
        <v>0</v>
      </c>
      <c r="J1376" s="331">
        <f t="shared" si="71"/>
        <v>0</v>
      </c>
      <c r="K1376" s="331">
        <f t="shared" si="72"/>
        <v>0</v>
      </c>
      <c r="L1376" s="331">
        <f t="shared" si="73"/>
        <v>0</v>
      </c>
      <c r="M1376" s="332">
        <f t="shared" si="74"/>
        <v>0</v>
      </c>
      <c r="N1376" s="333">
        <f t="shared" si="75"/>
        <v>31</v>
      </c>
      <c r="O1376" s="334"/>
      <c r="P1376" s="335">
        <f t="shared" si="76"/>
        <v>31</v>
      </c>
      <c r="Q1376" s="336">
        <f t="shared" si="77"/>
        <v>339</v>
      </c>
      <c r="R1376" s="349"/>
      <c r="S1376" s="349"/>
      <c r="T1376" s="337"/>
      <c r="U1376" s="349"/>
      <c r="V1376" s="349"/>
      <c r="W1376" s="337"/>
      <c r="X1376" s="147"/>
      <c r="Y1376" s="349"/>
      <c r="Z1376" s="147"/>
      <c r="AA1376" s="338">
        <v>0</v>
      </c>
      <c r="AB1376" s="339">
        <v>0</v>
      </c>
      <c r="AC1376" s="148">
        <v>0</v>
      </c>
      <c r="AD1376" s="147"/>
      <c r="AE1376" s="349">
        <v>12</v>
      </c>
      <c r="AF1376" s="147"/>
      <c r="AG1376" s="88">
        <v>0</v>
      </c>
      <c r="AH1376" s="88">
        <v>0</v>
      </c>
      <c r="AI1376" s="145"/>
      <c r="AJ1376" s="145"/>
      <c r="AK1376" s="88"/>
      <c r="AL1376" s="145"/>
      <c r="AM1376" s="88"/>
      <c r="AN1376" s="88"/>
      <c r="AO1376" s="340"/>
      <c r="AP1376" s="340"/>
      <c r="AQ1376" s="358"/>
      <c r="AR1376" s="358"/>
      <c r="AS1376" s="358"/>
      <c r="AT1376" s="153"/>
      <c r="AU1376" s="88"/>
      <c r="AV1376" s="145"/>
      <c r="AW1376" s="349">
        <v>5</v>
      </c>
      <c r="AX1376" s="349">
        <v>0</v>
      </c>
      <c r="AY1376" s="147"/>
      <c r="AZ1376" s="349"/>
      <c r="BA1376" s="349"/>
      <c r="BB1376" s="147"/>
      <c r="BC1376" s="147"/>
      <c r="BD1376" s="349"/>
      <c r="BE1376" s="349"/>
      <c r="BF1376" s="338">
        <v>0</v>
      </c>
      <c r="BG1376" s="145"/>
      <c r="BH1376" s="148">
        <v>0</v>
      </c>
      <c r="BI1376" s="337"/>
      <c r="BJ1376" s="342"/>
      <c r="BK1376" s="343"/>
      <c r="BL1376" s="147"/>
      <c r="BM1376" s="147"/>
      <c r="BN1376" s="349">
        <v>14</v>
      </c>
      <c r="BO1376" s="349"/>
      <c r="BP1376" s="147"/>
      <c r="BQ1376" s="144">
        <v>0</v>
      </c>
      <c r="BR1376" s="145"/>
      <c r="BS1376" s="145"/>
      <c r="BT1376" s="145"/>
      <c r="BU1376" s="338"/>
      <c r="BV1376" s="144"/>
      <c r="BW1376" s="145"/>
      <c r="BX1376" s="145"/>
      <c r="BY1376" s="88"/>
      <c r="BZ1376" s="88"/>
      <c r="CA1376" s="355">
        <v>0</v>
      </c>
      <c r="CB1376" s="338">
        <v>0</v>
      </c>
      <c r="CC1376" s="88">
        <v>0</v>
      </c>
      <c r="CD1376" s="145"/>
      <c r="CE1376" s="145"/>
      <c r="CF1376" s="146">
        <v>0</v>
      </c>
      <c r="CG1376" s="148"/>
      <c r="CH1376" s="148"/>
      <c r="CI1376" s="337"/>
      <c r="CJ1376" s="147"/>
      <c r="CK1376" s="338"/>
      <c r="CL1376" s="145"/>
      <c r="CM1376" s="145"/>
      <c r="CN1376" s="338"/>
      <c r="CO1376" s="88"/>
    </row>
    <row r="1377" spans="1:93" ht="24" customHeight="1" x14ac:dyDescent="0.3">
      <c r="A1377" s="327" t="s">
        <v>4296</v>
      </c>
      <c r="B1377" s="328" t="s">
        <v>4297</v>
      </c>
      <c r="C1377" s="329" t="s">
        <v>1461</v>
      </c>
      <c r="D1377" s="330">
        <f t="shared" si="65"/>
        <v>0</v>
      </c>
      <c r="E1377" s="331">
        <f t="shared" si="66"/>
        <v>0</v>
      </c>
      <c r="F1377" s="331">
        <f t="shared" si="67"/>
        <v>0</v>
      </c>
      <c r="G1377" s="331">
        <f t="shared" si="68"/>
        <v>0</v>
      </c>
      <c r="H1377" s="331">
        <f t="shared" si="69"/>
        <v>0</v>
      </c>
      <c r="I1377" s="331">
        <f t="shared" si="70"/>
        <v>0</v>
      </c>
      <c r="J1377" s="331">
        <f t="shared" si="71"/>
        <v>0</v>
      </c>
      <c r="K1377" s="331">
        <f t="shared" si="72"/>
        <v>0</v>
      </c>
      <c r="L1377" s="331">
        <f t="shared" si="73"/>
        <v>0</v>
      </c>
      <c r="M1377" s="332">
        <f t="shared" si="74"/>
        <v>0</v>
      </c>
      <c r="N1377" s="333">
        <f t="shared" si="75"/>
        <v>0</v>
      </c>
      <c r="O1377" s="334"/>
      <c r="P1377" s="335">
        <f t="shared" si="76"/>
        <v>0</v>
      </c>
      <c r="Q1377" s="336" t="str">
        <f t="shared" si="77"/>
        <v/>
      </c>
      <c r="R1377" s="349"/>
      <c r="S1377" s="349"/>
      <c r="T1377" s="337"/>
      <c r="U1377" s="349"/>
      <c r="V1377" s="349"/>
      <c r="W1377" s="337"/>
      <c r="X1377" s="147"/>
      <c r="Y1377" s="349"/>
      <c r="Z1377" s="147"/>
      <c r="AA1377" s="338">
        <v>0</v>
      </c>
      <c r="AB1377" s="339">
        <v>0</v>
      </c>
      <c r="AC1377" s="148">
        <v>0</v>
      </c>
      <c r="AD1377" s="147"/>
      <c r="AE1377" s="349"/>
      <c r="AF1377" s="147"/>
      <c r="AG1377" s="144">
        <v>0</v>
      </c>
      <c r="AH1377" s="144">
        <v>0</v>
      </c>
      <c r="AI1377" s="145"/>
      <c r="AJ1377" s="145"/>
      <c r="AK1377" s="144"/>
      <c r="AL1377" s="145"/>
      <c r="AM1377" s="144"/>
      <c r="AN1377" s="144"/>
      <c r="AO1377" s="340"/>
      <c r="AP1377" s="340"/>
      <c r="AQ1377" s="341"/>
      <c r="AR1377" s="341"/>
      <c r="AS1377" s="341"/>
      <c r="AT1377" s="153"/>
      <c r="AU1377" s="144"/>
      <c r="AV1377" s="145"/>
      <c r="AW1377" s="349">
        <v>0</v>
      </c>
      <c r="AX1377" s="349">
        <v>0</v>
      </c>
      <c r="AY1377" s="147"/>
      <c r="AZ1377" s="349"/>
      <c r="BA1377" s="349"/>
      <c r="BB1377" s="147"/>
      <c r="BC1377" s="147"/>
      <c r="BD1377" s="349"/>
      <c r="BE1377" s="349"/>
      <c r="BF1377" s="338">
        <v>0</v>
      </c>
      <c r="BG1377" s="145"/>
      <c r="BH1377" s="148">
        <v>0</v>
      </c>
      <c r="BI1377" s="337"/>
      <c r="BJ1377" s="342"/>
      <c r="BK1377" s="343"/>
      <c r="BL1377" s="147"/>
      <c r="BM1377" s="147"/>
      <c r="BN1377" s="349"/>
      <c r="BO1377" s="349"/>
      <c r="BP1377" s="147"/>
      <c r="BQ1377" s="144">
        <v>0</v>
      </c>
      <c r="BR1377" s="145"/>
      <c r="BS1377" s="145"/>
      <c r="BT1377" s="145"/>
      <c r="BU1377" s="338"/>
      <c r="BV1377" s="144"/>
      <c r="BW1377" s="145"/>
      <c r="BX1377" s="145"/>
      <c r="BY1377" s="144"/>
      <c r="BZ1377" s="144"/>
      <c r="CA1377" s="149">
        <v>0</v>
      </c>
      <c r="CB1377" s="338">
        <v>0</v>
      </c>
      <c r="CC1377" s="88">
        <v>0</v>
      </c>
      <c r="CD1377" s="145"/>
      <c r="CE1377" s="145"/>
      <c r="CF1377" s="356">
        <v>0</v>
      </c>
      <c r="CG1377" s="148"/>
      <c r="CH1377" s="148"/>
      <c r="CI1377" s="337"/>
      <c r="CJ1377" s="147"/>
      <c r="CK1377" s="338"/>
      <c r="CL1377" s="145"/>
      <c r="CM1377" s="145"/>
      <c r="CN1377" s="338"/>
      <c r="CO1377" s="88"/>
    </row>
    <row r="1378" spans="1:93" ht="24" customHeight="1" x14ac:dyDescent="0.3">
      <c r="A1378" s="327" t="s">
        <v>4298</v>
      </c>
      <c r="B1378" s="328" t="s">
        <v>4299</v>
      </c>
      <c r="C1378" s="329" t="s">
        <v>335</v>
      </c>
      <c r="D1378" s="330">
        <f t="shared" si="65"/>
        <v>7</v>
      </c>
      <c r="E1378" s="331">
        <f t="shared" si="66"/>
        <v>3</v>
      </c>
      <c r="F1378" s="331">
        <f t="shared" si="67"/>
        <v>0</v>
      </c>
      <c r="G1378" s="331">
        <f t="shared" si="68"/>
        <v>0</v>
      </c>
      <c r="H1378" s="331">
        <f t="shared" si="69"/>
        <v>0</v>
      </c>
      <c r="I1378" s="331">
        <f t="shared" si="70"/>
        <v>0</v>
      </c>
      <c r="J1378" s="331">
        <f t="shared" si="71"/>
        <v>0</v>
      </c>
      <c r="K1378" s="331">
        <f t="shared" si="72"/>
        <v>0</v>
      </c>
      <c r="L1378" s="331">
        <f t="shared" si="73"/>
        <v>0</v>
      </c>
      <c r="M1378" s="332">
        <f t="shared" si="74"/>
        <v>0</v>
      </c>
      <c r="N1378" s="333">
        <f t="shared" si="75"/>
        <v>10</v>
      </c>
      <c r="O1378" s="334"/>
      <c r="P1378" s="335">
        <f t="shared" si="76"/>
        <v>10</v>
      </c>
      <c r="Q1378" s="336">
        <f t="shared" si="77"/>
        <v>661</v>
      </c>
      <c r="R1378" s="148"/>
      <c r="S1378" s="148"/>
      <c r="T1378" s="337"/>
      <c r="U1378" s="148"/>
      <c r="V1378" s="148"/>
      <c r="W1378" s="337"/>
      <c r="X1378" s="147"/>
      <c r="Y1378" s="148"/>
      <c r="Z1378" s="147"/>
      <c r="AA1378" s="354">
        <v>0</v>
      </c>
      <c r="AB1378" s="357">
        <v>0</v>
      </c>
      <c r="AC1378" s="148">
        <v>0</v>
      </c>
      <c r="AD1378" s="147"/>
      <c r="AE1378" s="148"/>
      <c r="AF1378" s="147">
        <v>3</v>
      </c>
      <c r="AG1378" s="144">
        <v>0</v>
      </c>
      <c r="AH1378" s="144">
        <v>0</v>
      </c>
      <c r="AI1378" s="145"/>
      <c r="AJ1378" s="145"/>
      <c r="AK1378" s="144"/>
      <c r="AL1378" s="145"/>
      <c r="AM1378" s="144"/>
      <c r="AN1378" s="144"/>
      <c r="AO1378" s="340"/>
      <c r="AP1378" s="340"/>
      <c r="AQ1378" s="341"/>
      <c r="AR1378" s="341"/>
      <c r="AS1378" s="341"/>
      <c r="AT1378" s="359"/>
      <c r="AU1378" s="144"/>
      <c r="AV1378" s="145"/>
      <c r="AW1378" s="148">
        <v>0</v>
      </c>
      <c r="AX1378" s="148">
        <v>0</v>
      </c>
      <c r="AY1378" s="147"/>
      <c r="AZ1378" s="148"/>
      <c r="BA1378" s="148"/>
      <c r="BB1378" s="147"/>
      <c r="BC1378" s="147"/>
      <c r="BD1378" s="148"/>
      <c r="BE1378" s="148"/>
      <c r="BF1378" s="354">
        <v>0</v>
      </c>
      <c r="BG1378" s="145"/>
      <c r="BH1378" s="148">
        <v>0</v>
      </c>
      <c r="BI1378" s="337"/>
      <c r="BJ1378" s="342"/>
      <c r="BK1378" s="343"/>
      <c r="BL1378" s="147"/>
      <c r="BM1378" s="147"/>
      <c r="BN1378" s="148"/>
      <c r="BO1378" s="148">
        <v>7</v>
      </c>
      <c r="BP1378" s="147"/>
      <c r="BQ1378" s="344">
        <v>0</v>
      </c>
      <c r="BR1378" s="145"/>
      <c r="BS1378" s="145"/>
      <c r="BT1378" s="145"/>
      <c r="BU1378" s="354"/>
      <c r="BV1378" s="344"/>
      <c r="BW1378" s="145"/>
      <c r="BX1378" s="145"/>
      <c r="BY1378" s="144"/>
      <c r="BZ1378" s="144"/>
      <c r="CA1378" s="149">
        <v>0</v>
      </c>
      <c r="CB1378" s="338">
        <v>0</v>
      </c>
      <c r="CC1378" s="344">
        <v>0</v>
      </c>
      <c r="CD1378" s="145"/>
      <c r="CE1378" s="145"/>
      <c r="CF1378" s="356">
        <v>0</v>
      </c>
      <c r="CG1378" s="148"/>
      <c r="CH1378" s="148"/>
      <c r="CI1378" s="337"/>
      <c r="CJ1378" s="147"/>
      <c r="CK1378" s="338"/>
      <c r="CL1378" s="145"/>
      <c r="CM1378" s="145"/>
      <c r="CN1378" s="338"/>
      <c r="CO1378" s="344"/>
    </row>
    <row r="1379" spans="1:93" ht="24" customHeight="1" x14ac:dyDescent="0.3">
      <c r="A1379" s="327" t="s">
        <v>4300</v>
      </c>
      <c r="B1379" s="328" t="s">
        <v>4301</v>
      </c>
      <c r="C1379" s="329" t="s">
        <v>1949</v>
      </c>
      <c r="D1379" s="330">
        <f t="shared" si="65"/>
        <v>0</v>
      </c>
      <c r="E1379" s="331">
        <f t="shared" si="66"/>
        <v>0</v>
      </c>
      <c r="F1379" s="331">
        <f t="shared" si="67"/>
        <v>0</v>
      </c>
      <c r="G1379" s="331">
        <f t="shared" si="68"/>
        <v>0</v>
      </c>
      <c r="H1379" s="331">
        <f t="shared" si="69"/>
        <v>0</v>
      </c>
      <c r="I1379" s="331">
        <f t="shared" si="70"/>
        <v>0</v>
      </c>
      <c r="J1379" s="331">
        <f t="shared" si="71"/>
        <v>0</v>
      </c>
      <c r="K1379" s="331">
        <f t="shared" si="72"/>
        <v>0</v>
      </c>
      <c r="L1379" s="331">
        <f t="shared" si="73"/>
        <v>0</v>
      </c>
      <c r="M1379" s="332">
        <f t="shared" si="74"/>
        <v>0</v>
      </c>
      <c r="N1379" s="333">
        <f t="shared" si="75"/>
        <v>0</v>
      </c>
      <c r="O1379" s="334"/>
      <c r="P1379" s="335">
        <f t="shared" si="76"/>
        <v>0</v>
      </c>
      <c r="Q1379" s="336" t="str">
        <f t="shared" si="77"/>
        <v/>
      </c>
      <c r="R1379" s="148"/>
      <c r="S1379" s="148"/>
      <c r="T1379" s="337"/>
      <c r="U1379" s="148"/>
      <c r="V1379" s="148"/>
      <c r="W1379" s="337"/>
      <c r="X1379" s="147"/>
      <c r="Y1379" s="148"/>
      <c r="Z1379" s="147"/>
      <c r="AA1379" s="354">
        <v>0</v>
      </c>
      <c r="AB1379" s="357">
        <v>0</v>
      </c>
      <c r="AC1379" s="148">
        <v>0</v>
      </c>
      <c r="AD1379" s="147"/>
      <c r="AE1379" s="148"/>
      <c r="AF1379" s="147"/>
      <c r="AG1379" s="144">
        <v>0</v>
      </c>
      <c r="AH1379" s="144">
        <v>0</v>
      </c>
      <c r="AI1379" s="145"/>
      <c r="AJ1379" s="145"/>
      <c r="AK1379" s="144"/>
      <c r="AL1379" s="145"/>
      <c r="AM1379" s="144"/>
      <c r="AN1379" s="144"/>
      <c r="AO1379" s="340"/>
      <c r="AP1379" s="340"/>
      <c r="AQ1379" s="341"/>
      <c r="AR1379" s="341"/>
      <c r="AS1379" s="341"/>
      <c r="AT1379" s="359"/>
      <c r="AU1379" s="144"/>
      <c r="AV1379" s="145"/>
      <c r="AW1379" s="349">
        <v>0</v>
      </c>
      <c r="AX1379" s="349">
        <v>0</v>
      </c>
      <c r="AY1379" s="147"/>
      <c r="AZ1379" s="349"/>
      <c r="BA1379" s="349"/>
      <c r="BB1379" s="147"/>
      <c r="BC1379" s="147"/>
      <c r="BD1379" s="349"/>
      <c r="BE1379" s="349"/>
      <c r="BF1379" s="354">
        <v>0</v>
      </c>
      <c r="BG1379" s="145"/>
      <c r="BH1379" s="148">
        <v>0</v>
      </c>
      <c r="BI1379" s="337"/>
      <c r="BJ1379" s="342"/>
      <c r="BK1379" s="343"/>
      <c r="BL1379" s="147"/>
      <c r="BM1379" s="147"/>
      <c r="BN1379" s="349"/>
      <c r="BO1379" s="349"/>
      <c r="BP1379" s="147"/>
      <c r="BQ1379" s="364">
        <v>0</v>
      </c>
      <c r="BR1379" s="352"/>
      <c r="BS1379" s="352"/>
      <c r="BT1379" s="145"/>
      <c r="BU1379" s="354"/>
      <c r="BV1379" s="364"/>
      <c r="BW1379" s="145"/>
      <c r="BX1379" s="145"/>
      <c r="BY1379" s="144"/>
      <c r="BZ1379" s="144"/>
      <c r="CA1379" s="149">
        <v>0</v>
      </c>
      <c r="CB1379" s="338">
        <v>0</v>
      </c>
      <c r="CC1379" s="88">
        <v>0</v>
      </c>
      <c r="CD1379" s="145"/>
      <c r="CE1379" s="145"/>
      <c r="CF1379" s="146">
        <v>0</v>
      </c>
      <c r="CG1379" s="148"/>
      <c r="CH1379" s="148"/>
      <c r="CI1379" s="337"/>
      <c r="CJ1379" s="147"/>
      <c r="CK1379" s="338"/>
      <c r="CL1379" s="145"/>
      <c r="CM1379" s="145"/>
      <c r="CN1379" s="338"/>
      <c r="CO1379" s="88"/>
    </row>
    <row r="1380" spans="1:93" ht="24" customHeight="1" x14ac:dyDescent="0.3">
      <c r="A1380" s="327" t="s">
        <v>4302</v>
      </c>
      <c r="B1380" s="328" t="s">
        <v>4303</v>
      </c>
      <c r="C1380" s="329" t="s">
        <v>1866</v>
      </c>
      <c r="D1380" s="330">
        <f t="shared" si="65"/>
        <v>0</v>
      </c>
      <c r="E1380" s="331">
        <f t="shared" si="66"/>
        <v>0</v>
      </c>
      <c r="F1380" s="331">
        <f t="shared" si="67"/>
        <v>0</v>
      </c>
      <c r="G1380" s="331">
        <f t="shared" si="68"/>
        <v>0</v>
      </c>
      <c r="H1380" s="331">
        <f t="shared" si="69"/>
        <v>0</v>
      </c>
      <c r="I1380" s="331">
        <f t="shared" si="70"/>
        <v>0</v>
      </c>
      <c r="J1380" s="331">
        <f t="shared" si="71"/>
        <v>0</v>
      </c>
      <c r="K1380" s="331">
        <f t="shared" si="72"/>
        <v>0</v>
      </c>
      <c r="L1380" s="331">
        <f t="shared" si="73"/>
        <v>0</v>
      </c>
      <c r="M1380" s="332">
        <f t="shared" si="74"/>
        <v>0</v>
      </c>
      <c r="N1380" s="333">
        <f t="shared" si="75"/>
        <v>0</v>
      </c>
      <c r="O1380" s="334"/>
      <c r="P1380" s="335">
        <f t="shared" si="76"/>
        <v>0</v>
      </c>
      <c r="Q1380" s="336" t="str">
        <f t="shared" si="77"/>
        <v/>
      </c>
      <c r="R1380" s="148"/>
      <c r="S1380" s="148"/>
      <c r="T1380" s="337"/>
      <c r="U1380" s="148"/>
      <c r="V1380" s="148"/>
      <c r="W1380" s="337"/>
      <c r="X1380" s="147"/>
      <c r="Y1380" s="148"/>
      <c r="Z1380" s="147"/>
      <c r="AA1380" s="338">
        <v>0</v>
      </c>
      <c r="AB1380" s="339">
        <v>0</v>
      </c>
      <c r="AC1380" s="349">
        <v>0</v>
      </c>
      <c r="AD1380" s="147"/>
      <c r="AE1380" s="148"/>
      <c r="AF1380" s="147"/>
      <c r="AG1380" s="144">
        <v>0</v>
      </c>
      <c r="AH1380" s="144">
        <v>0</v>
      </c>
      <c r="AI1380" s="145"/>
      <c r="AJ1380" s="145"/>
      <c r="AK1380" s="144"/>
      <c r="AL1380" s="145"/>
      <c r="AM1380" s="144"/>
      <c r="AN1380" s="144"/>
      <c r="AO1380" s="340"/>
      <c r="AP1380" s="340"/>
      <c r="AQ1380" s="341"/>
      <c r="AR1380" s="341"/>
      <c r="AS1380" s="341"/>
      <c r="AT1380" s="153"/>
      <c r="AU1380" s="144"/>
      <c r="AV1380" s="145"/>
      <c r="AW1380" s="148">
        <v>0</v>
      </c>
      <c r="AX1380" s="148">
        <v>0</v>
      </c>
      <c r="AY1380" s="147"/>
      <c r="AZ1380" s="148"/>
      <c r="BA1380" s="148"/>
      <c r="BB1380" s="147"/>
      <c r="BC1380" s="147"/>
      <c r="BD1380" s="148"/>
      <c r="BE1380" s="148"/>
      <c r="BF1380" s="338">
        <v>0</v>
      </c>
      <c r="BG1380" s="145"/>
      <c r="BH1380" s="148">
        <v>0</v>
      </c>
      <c r="BI1380" s="337"/>
      <c r="BJ1380" s="360"/>
      <c r="BK1380" s="343"/>
      <c r="BL1380" s="147"/>
      <c r="BM1380" s="147"/>
      <c r="BN1380" s="148"/>
      <c r="BO1380" s="148"/>
      <c r="BP1380" s="147"/>
      <c r="BQ1380" s="144">
        <v>0</v>
      </c>
      <c r="BR1380" s="145"/>
      <c r="BS1380" s="145"/>
      <c r="BT1380" s="145"/>
      <c r="BU1380" s="338"/>
      <c r="BV1380" s="144"/>
      <c r="BW1380" s="145"/>
      <c r="BX1380" s="145"/>
      <c r="BY1380" s="144"/>
      <c r="BZ1380" s="144"/>
      <c r="CA1380" s="149">
        <v>0</v>
      </c>
      <c r="CB1380" s="338">
        <v>0</v>
      </c>
      <c r="CC1380" s="88">
        <v>0</v>
      </c>
      <c r="CD1380" s="145"/>
      <c r="CE1380" s="145"/>
      <c r="CF1380" s="146">
        <v>0</v>
      </c>
      <c r="CG1380" s="148"/>
      <c r="CH1380" s="148"/>
      <c r="CI1380" s="337"/>
      <c r="CJ1380" s="147"/>
      <c r="CK1380" s="338"/>
      <c r="CL1380" s="145"/>
      <c r="CM1380" s="145"/>
      <c r="CN1380" s="338"/>
      <c r="CO1380" s="88"/>
    </row>
    <row r="1381" spans="1:93" ht="24" customHeight="1" x14ac:dyDescent="0.3">
      <c r="A1381" s="346" t="s">
        <v>1614</v>
      </c>
      <c r="B1381" s="347" t="s">
        <v>1615</v>
      </c>
      <c r="C1381" s="348" t="s">
        <v>83</v>
      </c>
      <c r="D1381" s="330">
        <f t="shared" si="65"/>
        <v>22</v>
      </c>
      <c r="E1381" s="331">
        <f t="shared" si="66"/>
        <v>10</v>
      </c>
      <c r="F1381" s="331">
        <f t="shared" si="67"/>
        <v>10</v>
      </c>
      <c r="G1381" s="331">
        <f t="shared" si="68"/>
        <v>1</v>
      </c>
      <c r="H1381" s="331">
        <f t="shared" si="69"/>
        <v>0</v>
      </c>
      <c r="I1381" s="331">
        <f t="shared" si="70"/>
        <v>0</v>
      </c>
      <c r="J1381" s="331">
        <f t="shared" si="71"/>
        <v>0</v>
      </c>
      <c r="K1381" s="331">
        <f t="shared" si="72"/>
        <v>0</v>
      </c>
      <c r="L1381" s="331">
        <f t="shared" si="73"/>
        <v>0</v>
      </c>
      <c r="M1381" s="332">
        <f t="shared" si="74"/>
        <v>0</v>
      </c>
      <c r="N1381" s="333">
        <f t="shared" si="75"/>
        <v>43</v>
      </c>
      <c r="O1381" s="334"/>
      <c r="P1381" s="335">
        <f t="shared" si="76"/>
        <v>43</v>
      </c>
      <c r="Q1381" s="336">
        <f t="shared" si="77"/>
        <v>243</v>
      </c>
      <c r="R1381" s="148">
        <v>1</v>
      </c>
      <c r="S1381" s="148"/>
      <c r="T1381" s="337"/>
      <c r="U1381" s="148"/>
      <c r="V1381" s="148"/>
      <c r="W1381" s="337"/>
      <c r="X1381" s="147">
        <v>10</v>
      </c>
      <c r="Y1381" s="148"/>
      <c r="Z1381" s="147"/>
      <c r="AA1381" s="354">
        <v>0</v>
      </c>
      <c r="AB1381" s="357">
        <v>0</v>
      </c>
      <c r="AC1381" s="349">
        <v>0</v>
      </c>
      <c r="AD1381" s="147"/>
      <c r="AE1381" s="148">
        <v>22</v>
      </c>
      <c r="AF1381" s="147"/>
      <c r="AG1381" s="144">
        <v>0</v>
      </c>
      <c r="AH1381" s="144">
        <v>0</v>
      </c>
      <c r="AI1381" s="352"/>
      <c r="AJ1381" s="352"/>
      <c r="AK1381" s="144"/>
      <c r="AL1381" s="352"/>
      <c r="AM1381" s="144"/>
      <c r="AN1381" s="144"/>
      <c r="AO1381" s="353"/>
      <c r="AP1381" s="353"/>
      <c r="AQ1381" s="341"/>
      <c r="AR1381" s="341"/>
      <c r="AS1381" s="341"/>
      <c r="AT1381" s="359"/>
      <c r="AU1381" s="144"/>
      <c r="AV1381" s="352"/>
      <c r="AW1381" s="148">
        <v>0</v>
      </c>
      <c r="AX1381" s="148">
        <v>0</v>
      </c>
      <c r="AY1381" s="147">
        <v>10</v>
      </c>
      <c r="AZ1381" s="148"/>
      <c r="BA1381" s="148"/>
      <c r="BB1381" s="147"/>
      <c r="BC1381" s="147"/>
      <c r="BD1381" s="148"/>
      <c r="BE1381" s="148"/>
      <c r="BF1381" s="354">
        <v>0</v>
      </c>
      <c r="BG1381" s="352"/>
      <c r="BH1381" s="349">
        <v>0</v>
      </c>
      <c r="BI1381" s="337"/>
      <c r="BJ1381" s="342"/>
      <c r="BK1381" s="343"/>
      <c r="BL1381" s="147"/>
      <c r="BM1381" s="147"/>
      <c r="BN1381" s="148"/>
      <c r="BO1381" s="148"/>
      <c r="BP1381" s="147"/>
      <c r="BQ1381" s="144">
        <v>0</v>
      </c>
      <c r="BR1381" s="352"/>
      <c r="BS1381" s="352"/>
      <c r="BT1381" s="352"/>
      <c r="BU1381" s="354"/>
      <c r="BV1381" s="144"/>
      <c r="BW1381" s="352"/>
      <c r="BX1381" s="352"/>
      <c r="BY1381" s="144"/>
      <c r="BZ1381" s="144"/>
      <c r="CA1381" s="149">
        <v>0</v>
      </c>
      <c r="CB1381" s="338">
        <v>0</v>
      </c>
      <c r="CC1381" s="344">
        <v>0</v>
      </c>
      <c r="CD1381" s="352"/>
      <c r="CE1381" s="352"/>
      <c r="CF1381" s="356">
        <v>0</v>
      </c>
      <c r="CG1381" s="148"/>
      <c r="CH1381" s="148"/>
      <c r="CI1381" s="337"/>
      <c r="CJ1381" s="147"/>
      <c r="CK1381" s="338"/>
      <c r="CL1381" s="352"/>
      <c r="CM1381" s="352"/>
      <c r="CN1381" s="338"/>
      <c r="CO1381" s="344"/>
    </row>
    <row r="1382" spans="1:93" ht="24" customHeight="1" x14ac:dyDescent="0.3">
      <c r="A1382" s="327">
        <v>790608</v>
      </c>
      <c r="B1382" s="328" t="s">
        <v>4304</v>
      </c>
      <c r="C1382" s="329" t="s">
        <v>1900</v>
      </c>
      <c r="D1382" s="330">
        <f t="shared" si="65"/>
        <v>0</v>
      </c>
      <c r="E1382" s="331">
        <f t="shared" si="66"/>
        <v>0</v>
      </c>
      <c r="F1382" s="331">
        <f t="shared" si="67"/>
        <v>0</v>
      </c>
      <c r="G1382" s="331">
        <f t="shared" si="68"/>
        <v>0</v>
      </c>
      <c r="H1382" s="331">
        <f t="shared" si="69"/>
        <v>0</v>
      </c>
      <c r="I1382" s="331">
        <f t="shared" si="70"/>
        <v>0</v>
      </c>
      <c r="J1382" s="331">
        <f t="shared" si="71"/>
        <v>0</v>
      </c>
      <c r="K1382" s="331">
        <f t="shared" si="72"/>
        <v>0</v>
      </c>
      <c r="L1382" s="331">
        <f t="shared" si="73"/>
        <v>0</v>
      </c>
      <c r="M1382" s="332">
        <f t="shared" si="74"/>
        <v>0</v>
      </c>
      <c r="N1382" s="333">
        <f t="shared" si="75"/>
        <v>0</v>
      </c>
      <c r="O1382" s="334"/>
      <c r="P1382" s="335">
        <f t="shared" si="76"/>
        <v>0</v>
      </c>
      <c r="Q1382" s="336" t="str">
        <f t="shared" si="77"/>
        <v/>
      </c>
      <c r="R1382" s="349"/>
      <c r="S1382" s="349"/>
      <c r="T1382" s="337"/>
      <c r="U1382" s="349"/>
      <c r="V1382" s="349"/>
      <c r="W1382" s="337"/>
      <c r="X1382" s="147"/>
      <c r="Y1382" s="349"/>
      <c r="Z1382" s="147"/>
      <c r="AA1382" s="338">
        <v>0</v>
      </c>
      <c r="AB1382" s="339">
        <v>0</v>
      </c>
      <c r="AC1382" s="148">
        <v>0</v>
      </c>
      <c r="AD1382" s="147"/>
      <c r="AE1382" s="349"/>
      <c r="AF1382" s="147"/>
      <c r="AG1382" s="144">
        <v>0</v>
      </c>
      <c r="AH1382" s="144">
        <v>0</v>
      </c>
      <c r="AI1382" s="145"/>
      <c r="AJ1382" s="145"/>
      <c r="AK1382" s="144"/>
      <c r="AL1382" s="145"/>
      <c r="AM1382" s="144"/>
      <c r="AN1382" s="144"/>
      <c r="AO1382" s="340"/>
      <c r="AP1382" s="340"/>
      <c r="AQ1382" s="341"/>
      <c r="AR1382" s="341"/>
      <c r="AS1382" s="341"/>
      <c r="AT1382" s="153"/>
      <c r="AU1382" s="144"/>
      <c r="AV1382" s="145"/>
      <c r="AW1382" s="148">
        <v>0</v>
      </c>
      <c r="AX1382" s="148">
        <v>0</v>
      </c>
      <c r="AY1382" s="147"/>
      <c r="AZ1382" s="148"/>
      <c r="BA1382" s="148"/>
      <c r="BB1382" s="147"/>
      <c r="BC1382" s="147"/>
      <c r="BD1382" s="148"/>
      <c r="BE1382" s="148"/>
      <c r="BF1382" s="338">
        <v>0</v>
      </c>
      <c r="BG1382" s="145"/>
      <c r="BH1382" s="148">
        <v>0</v>
      </c>
      <c r="BI1382" s="337"/>
      <c r="BJ1382" s="360"/>
      <c r="BK1382" s="343"/>
      <c r="BL1382" s="147"/>
      <c r="BM1382" s="147"/>
      <c r="BN1382" s="148"/>
      <c r="BO1382" s="148"/>
      <c r="BP1382" s="147"/>
      <c r="BQ1382" s="144">
        <v>0</v>
      </c>
      <c r="BR1382" s="145"/>
      <c r="BS1382" s="145"/>
      <c r="BT1382" s="145"/>
      <c r="BU1382" s="338"/>
      <c r="BV1382" s="144"/>
      <c r="BW1382" s="145"/>
      <c r="BX1382" s="145"/>
      <c r="BY1382" s="144"/>
      <c r="BZ1382" s="144"/>
      <c r="CA1382" s="149">
        <v>0</v>
      </c>
      <c r="CB1382" s="354">
        <v>0</v>
      </c>
      <c r="CC1382" s="88">
        <v>0</v>
      </c>
      <c r="CD1382" s="145"/>
      <c r="CE1382" s="145"/>
      <c r="CF1382" s="356">
        <v>0</v>
      </c>
      <c r="CG1382" s="148"/>
      <c r="CH1382" s="148"/>
      <c r="CI1382" s="337"/>
      <c r="CJ1382" s="147"/>
      <c r="CK1382" s="354"/>
      <c r="CL1382" s="145"/>
      <c r="CM1382" s="145"/>
      <c r="CN1382" s="354"/>
      <c r="CO1382" s="88"/>
    </row>
    <row r="1383" spans="1:93" ht="24" customHeight="1" x14ac:dyDescent="0.3">
      <c r="A1383" s="345" t="s">
        <v>4305</v>
      </c>
      <c r="B1383" s="328" t="s">
        <v>4306</v>
      </c>
      <c r="C1383" s="329" t="s">
        <v>1075</v>
      </c>
      <c r="D1383" s="330">
        <f t="shared" si="65"/>
        <v>12</v>
      </c>
      <c r="E1383" s="331">
        <f t="shared" si="66"/>
        <v>10</v>
      </c>
      <c r="F1383" s="331">
        <f t="shared" si="67"/>
        <v>0</v>
      </c>
      <c r="G1383" s="331">
        <f t="shared" si="68"/>
        <v>0</v>
      </c>
      <c r="H1383" s="331">
        <f t="shared" si="69"/>
        <v>0</v>
      </c>
      <c r="I1383" s="331">
        <f t="shared" si="70"/>
        <v>0</v>
      </c>
      <c r="J1383" s="331">
        <f t="shared" si="71"/>
        <v>0</v>
      </c>
      <c r="K1383" s="331">
        <f t="shared" si="72"/>
        <v>0</v>
      </c>
      <c r="L1383" s="331">
        <f t="shared" si="73"/>
        <v>0</v>
      </c>
      <c r="M1383" s="332">
        <f t="shared" si="74"/>
        <v>0</v>
      </c>
      <c r="N1383" s="333">
        <f t="shared" si="75"/>
        <v>22</v>
      </c>
      <c r="O1383" s="334"/>
      <c r="P1383" s="335">
        <f t="shared" si="76"/>
        <v>22</v>
      </c>
      <c r="Q1383" s="336">
        <f t="shared" si="77"/>
        <v>433</v>
      </c>
      <c r="R1383" s="349"/>
      <c r="S1383" s="349"/>
      <c r="T1383" s="337"/>
      <c r="U1383" s="349"/>
      <c r="V1383" s="349"/>
      <c r="W1383" s="337"/>
      <c r="X1383" s="147"/>
      <c r="Y1383" s="349"/>
      <c r="Z1383" s="147"/>
      <c r="AA1383" s="338">
        <v>0</v>
      </c>
      <c r="AB1383" s="339">
        <v>0</v>
      </c>
      <c r="AC1383" s="148">
        <v>0</v>
      </c>
      <c r="AD1383" s="147"/>
      <c r="AE1383" s="349">
        <v>10</v>
      </c>
      <c r="AF1383" s="147"/>
      <c r="AG1383" s="144">
        <v>0</v>
      </c>
      <c r="AH1383" s="144">
        <v>0</v>
      </c>
      <c r="AI1383" s="145"/>
      <c r="AJ1383" s="145"/>
      <c r="AK1383" s="144"/>
      <c r="AL1383" s="145"/>
      <c r="AM1383" s="144"/>
      <c r="AN1383" s="144"/>
      <c r="AO1383" s="340"/>
      <c r="AP1383" s="340"/>
      <c r="AQ1383" s="341"/>
      <c r="AR1383" s="341"/>
      <c r="AS1383" s="341"/>
      <c r="AT1383" s="153"/>
      <c r="AU1383" s="144"/>
      <c r="AV1383" s="145"/>
      <c r="AW1383" s="148">
        <v>0</v>
      </c>
      <c r="AX1383" s="148">
        <v>0</v>
      </c>
      <c r="AY1383" s="147"/>
      <c r="AZ1383" s="148"/>
      <c r="BA1383" s="148"/>
      <c r="BB1383" s="147"/>
      <c r="BC1383" s="147"/>
      <c r="BD1383" s="148"/>
      <c r="BE1383" s="148"/>
      <c r="BF1383" s="338">
        <v>0</v>
      </c>
      <c r="BG1383" s="145"/>
      <c r="BH1383" s="349">
        <v>0</v>
      </c>
      <c r="BI1383" s="337"/>
      <c r="BJ1383" s="342"/>
      <c r="BK1383" s="343"/>
      <c r="BL1383" s="147"/>
      <c r="BM1383" s="147"/>
      <c r="BN1383" s="148">
        <v>12</v>
      </c>
      <c r="BO1383" s="148"/>
      <c r="BP1383" s="147"/>
      <c r="BQ1383" s="144">
        <v>0</v>
      </c>
      <c r="BR1383" s="145"/>
      <c r="BS1383" s="145"/>
      <c r="BT1383" s="145"/>
      <c r="BU1383" s="338"/>
      <c r="BV1383" s="144"/>
      <c r="BW1383" s="145"/>
      <c r="BX1383" s="145"/>
      <c r="BY1383" s="144"/>
      <c r="BZ1383" s="144"/>
      <c r="CA1383" s="149">
        <v>0</v>
      </c>
      <c r="CB1383" s="338">
        <v>0</v>
      </c>
      <c r="CC1383" s="344">
        <v>0</v>
      </c>
      <c r="CD1383" s="145"/>
      <c r="CE1383" s="145"/>
      <c r="CF1383" s="146">
        <v>0</v>
      </c>
      <c r="CG1383" s="148"/>
      <c r="CH1383" s="148"/>
      <c r="CI1383" s="337"/>
      <c r="CJ1383" s="147"/>
      <c r="CK1383" s="338"/>
      <c r="CL1383" s="145"/>
      <c r="CM1383" s="145"/>
      <c r="CN1383" s="338"/>
      <c r="CO1383" s="344"/>
    </row>
    <row r="1384" spans="1:93" ht="24" customHeight="1" x14ac:dyDescent="0.3">
      <c r="A1384" s="327" t="s">
        <v>4307</v>
      </c>
      <c r="B1384" s="328" t="s">
        <v>4308</v>
      </c>
      <c r="C1384" s="329" t="s">
        <v>661</v>
      </c>
      <c r="D1384" s="330">
        <f t="shared" si="65"/>
        <v>0</v>
      </c>
      <c r="E1384" s="331">
        <f t="shared" si="66"/>
        <v>0</v>
      </c>
      <c r="F1384" s="331">
        <f t="shared" si="67"/>
        <v>0</v>
      </c>
      <c r="G1384" s="331">
        <f t="shared" si="68"/>
        <v>0</v>
      </c>
      <c r="H1384" s="331">
        <f t="shared" si="69"/>
        <v>0</v>
      </c>
      <c r="I1384" s="331">
        <f t="shared" si="70"/>
        <v>0</v>
      </c>
      <c r="J1384" s="331">
        <f t="shared" si="71"/>
        <v>0</v>
      </c>
      <c r="K1384" s="331">
        <f t="shared" si="72"/>
        <v>0</v>
      </c>
      <c r="L1384" s="331">
        <f t="shared" si="73"/>
        <v>0</v>
      </c>
      <c r="M1384" s="332">
        <f t="shared" si="74"/>
        <v>0</v>
      </c>
      <c r="N1384" s="333">
        <f t="shared" si="75"/>
        <v>0</v>
      </c>
      <c r="O1384" s="334"/>
      <c r="P1384" s="335">
        <f t="shared" si="76"/>
        <v>0</v>
      </c>
      <c r="Q1384" s="336" t="str">
        <f t="shared" si="77"/>
        <v/>
      </c>
      <c r="R1384" s="349"/>
      <c r="S1384" s="349"/>
      <c r="T1384" s="337"/>
      <c r="U1384" s="349"/>
      <c r="V1384" s="349"/>
      <c r="W1384" s="337"/>
      <c r="X1384" s="147"/>
      <c r="Y1384" s="349"/>
      <c r="Z1384" s="147"/>
      <c r="AA1384" s="338">
        <v>0</v>
      </c>
      <c r="AB1384" s="339">
        <v>0</v>
      </c>
      <c r="AC1384" s="148">
        <v>0</v>
      </c>
      <c r="AD1384" s="147"/>
      <c r="AE1384" s="349"/>
      <c r="AF1384" s="147"/>
      <c r="AG1384" s="144">
        <v>0</v>
      </c>
      <c r="AH1384" s="144">
        <v>0</v>
      </c>
      <c r="AI1384" s="145"/>
      <c r="AJ1384" s="145"/>
      <c r="AK1384" s="144"/>
      <c r="AL1384" s="145"/>
      <c r="AM1384" s="144"/>
      <c r="AN1384" s="144"/>
      <c r="AO1384" s="340"/>
      <c r="AP1384" s="340"/>
      <c r="AQ1384" s="341"/>
      <c r="AR1384" s="341"/>
      <c r="AS1384" s="341"/>
      <c r="AT1384" s="153"/>
      <c r="AU1384" s="144"/>
      <c r="AV1384" s="145"/>
      <c r="AW1384" s="148">
        <v>0</v>
      </c>
      <c r="AX1384" s="148">
        <v>0</v>
      </c>
      <c r="AY1384" s="147"/>
      <c r="AZ1384" s="148"/>
      <c r="BA1384" s="148"/>
      <c r="BB1384" s="147"/>
      <c r="BC1384" s="147"/>
      <c r="BD1384" s="148"/>
      <c r="BE1384" s="148"/>
      <c r="BF1384" s="338">
        <v>0</v>
      </c>
      <c r="BG1384" s="145"/>
      <c r="BH1384" s="148">
        <v>0</v>
      </c>
      <c r="BI1384" s="337"/>
      <c r="BJ1384" s="342"/>
      <c r="BK1384" s="343"/>
      <c r="BL1384" s="147"/>
      <c r="BM1384" s="147"/>
      <c r="BN1384" s="148"/>
      <c r="BO1384" s="148"/>
      <c r="BP1384" s="147"/>
      <c r="BQ1384" s="344">
        <v>0</v>
      </c>
      <c r="BR1384" s="145"/>
      <c r="BS1384" s="145"/>
      <c r="BT1384" s="145"/>
      <c r="BU1384" s="338"/>
      <c r="BV1384" s="344"/>
      <c r="BW1384" s="145"/>
      <c r="BX1384" s="145"/>
      <c r="BY1384" s="144"/>
      <c r="BZ1384" s="144"/>
      <c r="CA1384" s="149">
        <v>0</v>
      </c>
      <c r="CB1384" s="338">
        <v>0</v>
      </c>
      <c r="CC1384" s="344">
        <v>0</v>
      </c>
      <c r="CD1384" s="145"/>
      <c r="CE1384" s="145"/>
      <c r="CF1384" s="146">
        <v>0</v>
      </c>
      <c r="CG1384" s="148"/>
      <c r="CH1384" s="148"/>
      <c r="CI1384" s="337"/>
      <c r="CJ1384" s="147"/>
      <c r="CK1384" s="338"/>
      <c r="CL1384" s="145"/>
      <c r="CM1384" s="145"/>
      <c r="CN1384" s="338"/>
      <c r="CO1384" s="344"/>
    </row>
    <row r="1385" spans="1:93" ht="24" customHeight="1" x14ac:dyDescent="0.3">
      <c r="A1385" s="345" t="s">
        <v>1616</v>
      </c>
      <c r="B1385" s="328" t="s">
        <v>1617</v>
      </c>
      <c r="C1385" s="329" t="s">
        <v>171</v>
      </c>
      <c r="D1385" s="330">
        <f t="shared" si="65"/>
        <v>38</v>
      </c>
      <c r="E1385" s="331">
        <f t="shared" si="66"/>
        <v>29</v>
      </c>
      <c r="F1385" s="331">
        <f t="shared" si="67"/>
        <v>25</v>
      </c>
      <c r="G1385" s="331">
        <f t="shared" si="68"/>
        <v>0</v>
      </c>
      <c r="H1385" s="331">
        <f t="shared" si="69"/>
        <v>0</v>
      </c>
      <c r="I1385" s="331">
        <f t="shared" si="70"/>
        <v>0</v>
      </c>
      <c r="J1385" s="331">
        <f t="shared" si="71"/>
        <v>0</v>
      </c>
      <c r="K1385" s="331">
        <f t="shared" si="72"/>
        <v>0</v>
      </c>
      <c r="L1385" s="331">
        <f t="shared" si="73"/>
        <v>0</v>
      </c>
      <c r="M1385" s="332">
        <f t="shared" si="74"/>
        <v>0</v>
      </c>
      <c r="N1385" s="333">
        <f t="shared" si="75"/>
        <v>92</v>
      </c>
      <c r="O1385" s="334"/>
      <c r="P1385" s="335">
        <f t="shared" si="76"/>
        <v>92</v>
      </c>
      <c r="Q1385" s="336">
        <f t="shared" si="77"/>
        <v>129</v>
      </c>
      <c r="R1385" s="148"/>
      <c r="S1385" s="148"/>
      <c r="T1385" s="350"/>
      <c r="U1385" s="148"/>
      <c r="V1385" s="148"/>
      <c r="W1385" s="350"/>
      <c r="X1385" s="351"/>
      <c r="Y1385" s="148"/>
      <c r="Z1385" s="351"/>
      <c r="AA1385" s="338">
        <v>0</v>
      </c>
      <c r="AB1385" s="339">
        <v>0</v>
      </c>
      <c r="AC1385" s="148">
        <v>0</v>
      </c>
      <c r="AD1385" s="351"/>
      <c r="AE1385" s="148">
        <v>29</v>
      </c>
      <c r="AF1385" s="351"/>
      <c r="AG1385" s="144">
        <v>0</v>
      </c>
      <c r="AH1385" s="144">
        <v>0</v>
      </c>
      <c r="AI1385" s="145"/>
      <c r="AJ1385" s="145"/>
      <c r="AK1385" s="144"/>
      <c r="AL1385" s="145"/>
      <c r="AM1385" s="144"/>
      <c r="AN1385" s="144"/>
      <c r="AO1385" s="340"/>
      <c r="AP1385" s="340"/>
      <c r="AQ1385" s="341"/>
      <c r="AR1385" s="341"/>
      <c r="AS1385" s="341"/>
      <c r="AT1385" s="153"/>
      <c r="AU1385" s="144"/>
      <c r="AV1385" s="145"/>
      <c r="AW1385" s="349">
        <v>0</v>
      </c>
      <c r="AX1385" s="349">
        <v>0</v>
      </c>
      <c r="AY1385" s="351"/>
      <c r="AZ1385" s="349"/>
      <c r="BA1385" s="349"/>
      <c r="BB1385" s="351"/>
      <c r="BC1385" s="351"/>
      <c r="BD1385" s="349"/>
      <c r="BE1385" s="349"/>
      <c r="BF1385" s="338">
        <v>0</v>
      </c>
      <c r="BG1385" s="145"/>
      <c r="BH1385" s="148">
        <v>0</v>
      </c>
      <c r="BI1385" s="350"/>
      <c r="BJ1385" s="342"/>
      <c r="BK1385" s="343"/>
      <c r="BL1385" s="351"/>
      <c r="BM1385" s="351"/>
      <c r="BN1385" s="349">
        <v>38</v>
      </c>
      <c r="BO1385" s="349"/>
      <c r="BP1385" s="351">
        <v>25</v>
      </c>
      <c r="BQ1385" s="88">
        <v>0</v>
      </c>
      <c r="BR1385" s="352"/>
      <c r="BS1385" s="352"/>
      <c r="BT1385" s="145"/>
      <c r="BU1385" s="338"/>
      <c r="BV1385" s="88"/>
      <c r="BW1385" s="145"/>
      <c r="BX1385" s="145"/>
      <c r="BY1385" s="144"/>
      <c r="BZ1385" s="144"/>
      <c r="CA1385" s="355">
        <v>0</v>
      </c>
      <c r="CB1385" s="338">
        <v>0</v>
      </c>
      <c r="CC1385" s="344">
        <v>0</v>
      </c>
      <c r="CD1385" s="145"/>
      <c r="CE1385" s="145"/>
      <c r="CF1385" s="146">
        <v>0</v>
      </c>
      <c r="CG1385" s="349"/>
      <c r="CH1385" s="349"/>
      <c r="CI1385" s="350"/>
      <c r="CJ1385" s="351"/>
      <c r="CK1385" s="338"/>
      <c r="CL1385" s="145"/>
      <c r="CM1385" s="145"/>
      <c r="CN1385" s="338"/>
      <c r="CO1385" s="344"/>
    </row>
    <row r="1386" spans="1:93" ht="24" customHeight="1" x14ac:dyDescent="0.3">
      <c r="A1386" s="327" t="s">
        <v>4309</v>
      </c>
      <c r="B1386" s="328" t="s">
        <v>4310</v>
      </c>
      <c r="C1386" s="329" t="s">
        <v>661</v>
      </c>
      <c r="D1386" s="330">
        <f t="shared" si="65"/>
        <v>0</v>
      </c>
      <c r="E1386" s="331">
        <f t="shared" si="66"/>
        <v>0</v>
      </c>
      <c r="F1386" s="331">
        <f t="shared" si="67"/>
        <v>0</v>
      </c>
      <c r="G1386" s="331">
        <f t="shared" si="68"/>
        <v>0</v>
      </c>
      <c r="H1386" s="331">
        <f t="shared" si="69"/>
        <v>0</v>
      </c>
      <c r="I1386" s="331">
        <f t="shared" si="70"/>
        <v>0</v>
      </c>
      <c r="J1386" s="331">
        <f t="shared" si="71"/>
        <v>0</v>
      </c>
      <c r="K1386" s="331">
        <f t="shared" si="72"/>
        <v>0</v>
      </c>
      <c r="L1386" s="331">
        <f t="shared" si="73"/>
        <v>0</v>
      </c>
      <c r="M1386" s="332">
        <f t="shared" si="74"/>
        <v>0</v>
      </c>
      <c r="N1386" s="333">
        <f t="shared" si="75"/>
        <v>0</v>
      </c>
      <c r="O1386" s="334"/>
      <c r="P1386" s="335">
        <f t="shared" si="76"/>
        <v>0</v>
      </c>
      <c r="Q1386" s="336" t="str">
        <f t="shared" si="77"/>
        <v/>
      </c>
      <c r="R1386" s="349"/>
      <c r="S1386" s="349"/>
      <c r="T1386" s="350"/>
      <c r="U1386" s="349"/>
      <c r="V1386" s="349"/>
      <c r="W1386" s="350"/>
      <c r="X1386" s="351"/>
      <c r="Y1386" s="349"/>
      <c r="Z1386" s="351"/>
      <c r="AA1386" s="338">
        <v>0</v>
      </c>
      <c r="AB1386" s="339">
        <v>0</v>
      </c>
      <c r="AC1386" s="148">
        <v>0</v>
      </c>
      <c r="AD1386" s="351"/>
      <c r="AE1386" s="349"/>
      <c r="AF1386" s="351"/>
      <c r="AG1386" s="144">
        <v>0</v>
      </c>
      <c r="AH1386" s="144">
        <v>0</v>
      </c>
      <c r="AI1386" s="145"/>
      <c r="AJ1386" s="145"/>
      <c r="AK1386" s="144"/>
      <c r="AL1386" s="145"/>
      <c r="AM1386" s="144"/>
      <c r="AN1386" s="144"/>
      <c r="AO1386" s="340"/>
      <c r="AP1386" s="340"/>
      <c r="AQ1386" s="341"/>
      <c r="AR1386" s="341"/>
      <c r="AS1386" s="341"/>
      <c r="AT1386" s="153"/>
      <c r="AU1386" s="144"/>
      <c r="AV1386" s="145"/>
      <c r="AW1386" s="148">
        <v>0</v>
      </c>
      <c r="AX1386" s="148">
        <v>0</v>
      </c>
      <c r="AY1386" s="351"/>
      <c r="AZ1386" s="148"/>
      <c r="BA1386" s="148"/>
      <c r="BB1386" s="351"/>
      <c r="BC1386" s="351"/>
      <c r="BD1386" s="148"/>
      <c r="BE1386" s="148"/>
      <c r="BF1386" s="338">
        <v>0</v>
      </c>
      <c r="BG1386" s="145"/>
      <c r="BH1386" s="349">
        <v>0</v>
      </c>
      <c r="BI1386" s="350"/>
      <c r="BJ1386" s="342"/>
      <c r="BK1386" s="343"/>
      <c r="BL1386" s="351"/>
      <c r="BM1386" s="351"/>
      <c r="BN1386" s="148"/>
      <c r="BO1386" s="148"/>
      <c r="BP1386" s="351"/>
      <c r="BQ1386" s="364">
        <v>0</v>
      </c>
      <c r="BR1386" s="352"/>
      <c r="BS1386" s="352"/>
      <c r="BT1386" s="145"/>
      <c r="BU1386" s="338"/>
      <c r="BV1386" s="364"/>
      <c r="BW1386" s="145"/>
      <c r="BX1386" s="145"/>
      <c r="BY1386" s="144"/>
      <c r="BZ1386" s="144"/>
      <c r="CA1386" s="355">
        <v>0</v>
      </c>
      <c r="CB1386" s="338">
        <v>0</v>
      </c>
      <c r="CC1386" s="344">
        <v>0</v>
      </c>
      <c r="CD1386" s="145"/>
      <c r="CE1386" s="145"/>
      <c r="CF1386" s="356">
        <v>0</v>
      </c>
      <c r="CG1386" s="349"/>
      <c r="CH1386" s="349"/>
      <c r="CI1386" s="350"/>
      <c r="CJ1386" s="351"/>
      <c r="CK1386" s="338"/>
      <c r="CL1386" s="145"/>
      <c r="CM1386" s="145"/>
      <c r="CN1386" s="338"/>
      <c r="CO1386" s="344"/>
    </row>
    <row r="1387" spans="1:93" ht="24" customHeight="1" x14ac:dyDescent="0.3">
      <c r="A1387" s="327" t="s">
        <v>4311</v>
      </c>
      <c r="B1387" s="328" t="s">
        <v>4312</v>
      </c>
      <c r="C1387" s="329" t="s">
        <v>725</v>
      </c>
      <c r="D1387" s="330">
        <f t="shared" si="65"/>
        <v>0</v>
      </c>
      <c r="E1387" s="331">
        <f t="shared" si="66"/>
        <v>0</v>
      </c>
      <c r="F1387" s="331">
        <f t="shared" si="67"/>
        <v>0</v>
      </c>
      <c r="G1387" s="331">
        <f t="shared" si="68"/>
        <v>0</v>
      </c>
      <c r="H1387" s="331">
        <f t="shared" si="69"/>
        <v>0</v>
      </c>
      <c r="I1387" s="331">
        <f t="shared" si="70"/>
        <v>0</v>
      </c>
      <c r="J1387" s="331">
        <f t="shared" si="71"/>
        <v>0</v>
      </c>
      <c r="K1387" s="331">
        <f t="shared" si="72"/>
        <v>0</v>
      </c>
      <c r="L1387" s="331">
        <f t="shared" si="73"/>
        <v>0</v>
      </c>
      <c r="M1387" s="332">
        <f t="shared" si="74"/>
        <v>0</v>
      </c>
      <c r="N1387" s="333">
        <f t="shared" si="75"/>
        <v>0</v>
      </c>
      <c r="O1387" s="334"/>
      <c r="P1387" s="335">
        <f t="shared" si="76"/>
        <v>0</v>
      </c>
      <c r="Q1387" s="336" t="str">
        <f t="shared" si="77"/>
        <v/>
      </c>
      <c r="R1387" s="148"/>
      <c r="S1387" s="148"/>
      <c r="T1387" s="337"/>
      <c r="U1387" s="148"/>
      <c r="V1387" s="148"/>
      <c r="W1387" s="337"/>
      <c r="X1387" s="147"/>
      <c r="Y1387" s="148"/>
      <c r="Z1387" s="147"/>
      <c r="AA1387" s="338">
        <v>0</v>
      </c>
      <c r="AB1387" s="339">
        <v>0</v>
      </c>
      <c r="AC1387" s="349">
        <v>0</v>
      </c>
      <c r="AD1387" s="147"/>
      <c r="AE1387" s="148"/>
      <c r="AF1387" s="147"/>
      <c r="AG1387" s="88">
        <v>0</v>
      </c>
      <c r="AH1387" s="88">
        <v>0</v>
      </c>
      <c r="AI1387" s="145"/>
      <c r="AJ1387" s="145"/>
      <c r="AK1387" s="88"/>
      <c r="AL1387" s="145"/>
      <c r="AM1387" s="88"/>
      <c r="AN1387" s="88"/>
      <c r="AO1387" s="340"/>
      <c r="AP1387" s="340"/>
      <c r="AQ1387" s="358"/>
      <c r="AR1387" s="358"/>
      <c r="AS1387" s="358"/>
      <c r="AT1387" s="153"/>
      <c r="AU1387" s="88"/>
      <c r="AV1387" s="145"/>
      <c r="AW1387" s="148">
        <v>0</v>
      </c>
      <c r="AX1387" s="148">
        <v>0</v>
      </c>
      <c r="AY1387" s="147"/>
      <c r="AZ1387" s="148"/>
      <c r="BA1387" s="148"/>
      <c r="BB1387" s="147"/>
      <c r="BC1387" s="147"/>
      <c r="BD1387" s="148"/>
      <c r="BE1387" s="148"/>
      <c r="BF1387" s="338">
        <v>0</v>
      </c>
      <c r="BG1387" s="145"/>
      <c r="BH1387" s="148">
        <v>0</v>
      </c>
      <c r="BI1387" s="337"/>
      <c r="BJ1387" s="342"/>
      <c r="BK1387" s="343"/>
      <c r="BL1387" s="147"/>
      <c r="BM1387" s="147"/>
      <c r="BN1387" s="148"/>
      <c r="BO1387" s="148"/>
      <c r="BP1387" s="147"/>
      <c r="BQ1387" s="144">
        <v>0</v>
      </c>
      <c r="BR1387" s="145"/>
      <c r="BS1387" s="145"/>
      <c r="BT1387" s="145"/>
      <c r="BU1387" s="338"/>
      <c r="BV1387" s="144"/>
      <c r="BW1387" s="145"/>
      <c r="BX1387" s="145"/>
      <c r="BY1387" s="88"/>
      <c r="BZ1387" s="88"/>
      <c r="CA1387" s="149">
        <v>0</v>
      </c>
      <c r="CB1387" s="354">
        <v>0</v>
      </c>
      <c r="CC1387" s="344">
        <v>0</v>
      </c>
      <c r="CD1387" s="145"/>
      <c r="CE1387" s="145"/>
      <c r="CF1387" s="356">
        <v>0</v>
      </c>
      <c r="CG1387" s="148"/>
      <c r="CH1387" s="148"/>
      <c r="CI1387" s="337"/>
      <c r="CJ1387" s="147"/>
      <c r="CK1387" s="354"/>
      <c r="CL1387" s="145"/>
      <c r="CM1387" s="145"/>
      <c r="CN1387" s="354"/>
      <c r="CO1387" s="344"/>
    </row>
    <row r="1388" spans="1:93" ht="24" customHeight="1" x14ac:dyDescent="0.3">
      <c r="A1388" s="327">
        <v>721115</v>
      </c>
      <c r="B1388" s="328" t="s">
        <v>4313</v>
      </c>
      <c r="C1388" s="329" t="s">
        <v>1900</v>
      </c>
      <c r="D1388" s="330">
        <f t="shared" si="65"/>
        <v>0</v>
      </c>
      <c r="E1388" s="331">
        <f t="shared" si="66"/>
        <v>0</v>
      </c>
      <c r="F1388" s="331">
        <f t="shared" si="67"/>
        <v>0</v>
      </c>
      <c r="G1388" s="331">
        <f t="shared" si="68"/>
        <v>0</v>
      </c>
      <c r="H1388" s="331">
        <f t="shared" si="69"/>
        <v>0</v>
      </c>
      <c r="I1388" s="331">
        <f t="shared" si="70"/>
        <v>0</v>
      </c>
      <c r="J1388" s="331">
        <f t="shared" si="71"/>
        <v>0</v>
      </c>
      <c r="K1388" s="331">
        <f t="shared" si="72"/>
        <v>0</v>
      </c>
      <c r="L1388" s="331">
        <f t="shared" si="73"/>
        <v>0</v>
      </c>
      <c r="M1388" s="332">
        <f t="shared" si="74"/>
        <v>0</v>
      </c>
      <c r="N1388" s="333">
        <f t="shared" si="75"/>
        <v>0</v>
      </c>
      <c r="O1388" s="334"/>
      <c r="P1388" s="335">
        <f t="shared" si="76"/>
        <v>0</v>
      </c>
      <c r="Q1388" s="336" t="str">
        <f t="shared" si="77"/>
        <v/>
      </c>
      <c r="R1388" s="148"/>
      <c r="S1388" s="148"/>
      <c r="T1388" s="337"/>
      <c r="U1388" s="148"/>
      <c r="V1388" s="148"/>
      <c r="W1388" s="337"/>
      <c r="X1388" s="147"/>
      <c r="Y1388" s="148"/>
      <c r="Z1388" s="147"/>
      <c r="AA1388" s="354">
        <v>0</v>
      </c>
      <c r="AB1388" s="357">
        <v>0</v>
      </c>
      <c r="AC1388" s="349">
        <v>0</v>
      </c>
      <c r="AD1388" s="147"/>
      <c r="AE1388" s="148"/>
      <c r="AF1388" s="147"/>
      <c r="AG1388" s="88">
        <v>0</v>
      </c>
      <c r="AH1388" s="88">
        <v>0</v>
      </c>
      <c r="AI1388" s="145"/>
      <c r="AJ1388" s="145"/>
      <c r="AK1388" s="88"/>
      <c r="AL1388" s="145"/>
      <c r="AM1388" s="88"/>
      <c r="AN1388" s="88"/>
      <c r="AO1388" s="340"/>
      <c r="AP1388" s="340"/>
      <c r="AQ1388" s="358"/>
      <c r="AR1388" s="358"/>
      <c r="AS1388" s="358"/>
      <c r="AT1388" s="359"/>
      <c r="AU1388" s="88"/>
      <c r="AV1388" s="145"/>
      <c r="AW1388" s="148">
        <v>0</v>
      </c>
      <c r="AX1388" s="148">
        <v>0</v>
      </c>
      <c r="AY1388" s="147"/>
      <c r="AZ1388" s="148"/>
      <c r="BA1388" s="148"/>
      <c r="BB1388" s="147"/>
      <c r="BC1388" s="147"/>
      <c r="BD1388" s="148"/>
      <c r="BE1388" s="148"/>
      <c r="BF1388" s="338">
        <v>0</v>
      </c>
      <c r="BG1388" s="145"/>
      <c r="BH1388" s="148">
        <v>0</v>
      </c>
      <c r="BI1388" s="337"/>
      <c r="BJ1388" s="342"/>
      <c r="BK1388" s="343"/>
      <c r="BL1388" s="147"/>
      <c r="BM1388" s="147"/>
      <c r="BN1388" s="148"/>
      <c r="BO1388" s="148"/>
      <c r="BP1388" s="147"/>
      <c r="BQ1388" s="144">
        <v>0</v>
      </c>
      <c r="BR1388" s="145"/>
      <c r="BS1388" s="145"/>
      <c r="BT1388" s="145"/>
      <c r="BU1388" s="338"/>
      <c r="BV1388" s="144"/>
      <c r="BW1388" s="145"/>
      <c r="BX1388" s="145"/>
      <c r="BY1388" s="88"/>
      <c r="BZ1388" s="88"/>
      <c r="CA1388" s="355">
        <v>0</v>
      </c>
      <c r="CB1388" s="354">
        <v>0</v>
      </c>
      <c r="CC1388" s="344">
        <v>0</v>
      </c>
      <c r="CD1388" s="145"/>
      <c r="CE1388" s="145"/>
      <c r="CF1388" s="146">
        <v>0</v>
      </c>
      <c r="CG1388" s="148"/>
      <c r="CH1388" s="148"/>
      <c r="CI1388" s="337"/>
      <c r="CJ1388" s="147"/>
      <c r="CK1388" s="354"/>
      <c r="CL1388" s="145"/>
      <c r="CM1388" s="145"/>
      <c r="CN1388" s="354"/>
      <c r="CO1388" s="344"/>
    </row>
    <row r="1389" spans="1:93" ht="24" customHeight="1" x14ac:dyDescent="0.3">
      <c r="A1389" s="346" t="s">
        <v>4314</v>
      </c>
      <c r="B1389" s="347" t="s">
        <v>4315</v>
      </c>
      <c r="C1389" s="348" t="s">
        <v>1972</v>
      </c>
      <c r="D1389" s="330">
        <f t="shared" si="65"/>
        <v>12</v>
      </c>
      <c r="E1389" s="331">
        <f t="shared" si="66"/>
        <v>0</v>
      </c>
      <c r="F1389" s="331">
        <f t="shared" si="67"/>
        <v>0</v>
      </c>
      <c r="G1389" s="331">
        <f t="shared" si="68"/>
        <v>0</v>
      </c>
      <c r="H1389" s="331">
        <f t="shared" si="69"/>
        <v>0</v>
      </c>
      <c r="I1389" s="331">
        <f t="shared" si="70"/>
        <v>0</v>
      </c>
      <c r="J1389" s="331">
        <f t="shared" si="71"/>
        <v>0</v>
      </c>
      <c r="K1389" s="331">
        <f t="shared" si="72"/>
        <v>0</v>
      </c>
      <c r="L1389" s="331">
        <f t="shared" si="73"/>
        <v>0</v>
      </c>
      <c r="M1389" s="332">
        <f t="shared" si="74"/>
        <v>0</v>
      </c>
      <c r="N1389" s="333">
        <f t="shared" si="75"/>
        <v>12</v>
      </c>
      <c r="O1389" s="334"/>
      <c r="P1389" s="335">
        <f t="shared" si="76"/>
        <v>12</v>
      </c>
      <c r="Q1389" s="336">
        <f t="shared" si="77"/>
        <v>604</v>
      </c>
      <c r="R1389" s="349"/>
      <c r="S1389" s="349"/>
      <c r="T1389" s="350"/>
      <c r="U1389" s="349"/>
      <c r="V1389" s="349"/>
      <c r="W1389" s="350"/>
      <c r="X1389" s="351"/>
      <c r="Y1389" s="349"/>
      <c r="Z1389" s="351"/>
      <c r="AA1389" s="338">
        <v>0</v>
      </c>
      <c r="AB1389" s="339">
        <v>0</v>
      </c>
      <c r="AC1389" s="148">
        <v>0</v>
      </c>
      <c r="AD1389" s="351"/>
      <c r="AE1389" s="349"/>
      <c r="AF1389" s="351"/>
      <c r="AG1389" s="144">
        <v>0</v>
      </c>
      <c r="AH1389" s="144">
        <v>0</v>
      </c>
      <c r="AI1389" s="352"/>
      <c r="AJ1389" s="352"/>
      <c r="AK1389" s="144"/>
      <c r="AL1389" s="352"/>
      <c r="AM1389" s="144"/>
      <c r="AN1389" s="144"/>
      <c r="AO1389" s="353"/>
      <c r="AP1389" s="353"/>
      <c r="AQ1389" s="341"/>
      <c r="AR1389" s="341"/>
      <c r="AS1389" s="341"/>
      <c r="AT1389" s="153"/>
      <c r="AU1389" s="144"/>
      <c r="AV1389" s="352"/>
      <c r="AW1389" s="349">
        <v>0</v>
      </c>
      <c r="AX1389" s="349">
        <v>0</v>
      </c>
      <c r="AY1389" s="351"/>
      <c r="AZ1389" s="349"/>
      <c r="BA1389" s="349"/>
      <c r="BB1389" s="351"/>
      <c r="BC1389" s="351"/>
      <c r="BD1389" s="349"/>
      <c r="BE1389" s="349"/>
      <c r="BF1389" s="354">
        <v>0</v>
      </c>
      <c r="BG1389" s="352"/>
      <c r="BH1389" s="148">
        <v>0</v>
      </c>
      <c r="BI1389" s="350"/>
      <c r="BJ1389" s="342"/>
      <c r="BK1389" s="343"/>
      <c r="BL1389" s="351"/>
      <c r="BM1389" s="351"/>
      <c r="BN1389" s="349">
        <v>12</v>
      </c>
      <c r="BO1389" s="349"/>
      <c r="BP1389" s="351"/>
      <c r="BQ1389" s="344">
        <v>0</v>
      </c>
      <c r="BR1389" s="352"/>
      <c r="BS1389" s="352"/>
      <c r="BT1389" s="352"/>
      <c r="BU1389" s="354"/>
      <c r="BV1389" s="344"/>
      <c r="BW1389" s="352"/>
      <c r="BX1389" s="352"/>
      <c r="BY1389" s="144"/>
      <c r="BZ1389" s="144"/>
      <c r="CA1389" s="149">
        <v>0</v>
      </c>
      <c r="CB1389" s="338">
        <v>0</v>
      </c>
      <c r="CC1389" s="344">
        <v>0</v>
      </c>
      <c r="CD1389" s="352"/>
      <c r="CE1389" s="352"/>
      <c r="CF1389" s="356">
        <v>0</v>
      </c>
      <c r="CG1389" s="349"/>
      <c r="CH1389" s="349"/>
      <c r="CI1389" s="350"/>
      <c r="CJ1389" s="351"/>
      <c r="CK1389" s="338"/>
      <c r="CL1389" s="352"/>
      <c r="CM1389" s="352"/>
      <c r="CN1389" s="338"/>
      <c r="CO1389" s="344"/>
    </row>
    <row r="1390" spans="1:93" ht="24" customHeight="1" x14ac:dyDescent="0.3">
      <c r="A1390" s="345" t="s">
        <v>4316</v>
      </c>
      <c r="B1390" s="328" t="s">
        <v>4317</v>
      </c>
      <c r="C1390" s="329" t="s">
        <v>267</v>
      </c>
      <c r="D1390" s="330">
        <f t="shared" si="65"/>
        <v>6</v>
      </c>
      <c r="E1390" s="331">
        <f t="shared" si="66"/>
        <v>0</v>
      </c>
      <c r="F1390" s="331">
        <f t="shared" si="67"/>
        <v>0</v>
      </c>
      <c r="G1390" s="331">
        <f t="shared" si="68"/>
        <v>0</v>
      </c>
      <c r="H1390" s="331">
        <f t="shared" si="69"/>
        <v>0</v>
      </c>
      <c r="I1390" s="331">
        <f t="shared" si="70"/>
        <v>0</v>
      </c>
      <c r="J1390" s="331">
        <f t="shared" si="71"/>
        <v>0</v>
      </c>
      <c r="K1390" s="331">
        <f t="shared" si="72"/>
        <v>0</v>
      </c>
      <c r="L1390" s="331">
        <f t="shared" si="73"/>
        <v>0</v>
      </c>
      <c r="M1390" s="332">
        <f t="shared" si="74"/>
        <v>0</v>
      </c>
      <c r="N1390" s="333">
        <f t="shared" si="75"/>
        <v>6</v>
      </c>
      <c r="O1390" s="334"/>
      <c r="P1390" s="335">
        <f t="shared" si="76"/>
        <v>6</v>
      </c>
      <c r="Q1390" s="336">
        <f t="shared" si="77"/>
        <v>768</v>
      </c>
      <c r="R1390" s="148"/>
      <c r="S1390" s="148"/>
      <c r="T1390" s="350"/>
      <c r="U1390" s="148"/>
      <c r="V1390" s="148"/>
      <c r="W1390" s="350"/>
      <c r="X1390" s="351"/>
      <c r="Y1390" s="148"/>
      <c r="Z1390" s="351"/>
      <c r="AA1390" s="338">
        <v>0</v>
      </c>
      <c r="AB1390" s="339">
        <v>0</v>
      </c>
      <c r="AC1390" s="148">
        <v>0</v>
      </c>
      <c r="AD1390" s="351"/>
      <c r="AE1390" s="148"/>
      <c r="AF1390" s="351"/>
      <c r="AG1390" s="144">
        <v>0</v>
      </c>
      <c r="AH1390" s="144">
        <v>0</v>
      </c>
      <c r="AI1390" s="145"/>
      <c r="AJ1390" s="145"/>
      <c r="AK1390" s="144"/>
      <c r="AL1390" s="145"/>
      <c r="AM1390" s="144"/>
      <c r="AN1390" s="144"/>
      <c r="AO1390" s="340"/>
      <c r="AP1390" s="340"/>
      <c r="AQ1390" s="341"/>
      <c r="AR1390" s="341"/>
      <c r="AS1390" s="341"/>
      <c r="AT1390" s="153"/>
      <c r="AU1390" s="144"/>
      <c r="AV1390" s="145"/>
      <c r="AW1390" s="148">
        <v>0</v>
      </c>
      <c r="AX1390" s="148">
        <v>0</v>
      </c>
      <c r="AY1390" s="351"/>
      <c r="AZ1390" s="148"/>
      <c r="BA1390" s="148"/>
      <c r="BB1390" s="351"/>
      <c r="BC1390" s="351"/>
      <c r="BD1390" s="148"/>
      <c r="BE1390" s="148"/>
      <c r="BF1390" s="338">
        <v>0</v>
      </c>
      <c r="BG1390" s="145"/>
      <c r="BH1390" s="148">
        <v>0</v>
      </c>
      <c r="BI1390" s="350"/>
      <c r="BJ1390" s="360"/>
      <c r="BK1390" s="343"/>
      <c r="BL1390" s="351"/>
      <c r="BM1390" s="351"/>
      <c r="BN1390" s="148"/>
      <c r="BO1390" s="148">
        <v>6</v>
      </c>
      <c r="BP1390" s="351"/>
      <c r="BQ1390" s="88">
        <v>0</v>
      </c>
      <c r="BR1390" s="352"/>
      <c r="BS1390" s="352"/>
      <c r="BT1390" s="145"/>
      <c r="BU1390" s="338"/>
      <c r="BV1390" s="88"/>
      <c r="BW1390" s="145"/>
      <c r="BX1390" s="145"/>
      <c r="BY1390" s="144"/>
      <c r="BZ1390" s="144"/>
      <c r="CA1390" s="149">
        <v>0</v>
      </c>
      <c r="CB1390" s="354">
        <v>0</v>
      </c>
      <c r="CC1390" s="344">
        <v>0</v>
      </c>
      <c r="CD1390" s="145"/>
      <c r="CE1390" s="145"/>
      <c r="CF1390" s="356">
        <v>0</v>
      </c>
      <c r="CG1390" s="349"/>
      <c r="CH1390" s="349"/>
      <c r="CI1390" s="350"/>
      <c r="CJ1390" s="351"/>
      <c r="CK1390" s="354"/>
      <c r="CL1390" s="145"/>
      <c r="CM1390" s="145"/>
      <c r="CN1390" s="354"/>
      <c r="CO1390" s="344"/>
    </row>
    <row r="1391" spans="1:93" ht="24" customHeight="1" x14ac:dyDescent="0.3">
      <c r="A1391" s="345" t="s">
        <v>1191</v>
      </c>
      <c r="B1391" s="328" t="s">
        <v>1192</v>
      </c>
      <c r="C1391" s="329" t="s">
        <v>1193</v>
      </c>
      <c r="D1391" s="330">
        <f t="shared" si="65"/>
        <v>22</v>
      </c>
      <c r="E1391" s="331">
        <f t="shared" si="66"/>
        <v>13</v>
      </c>
      <c r="F1391" s="331">
        <f t="shared" si="67"/>
        <v>10</v>
      </c>
      <c r="G1391" s="331">
        <f t="shared" si="68"/>
        <v>7</v>
      </c>
      <c r="H1391" s="331">
        <f t="shared" si="69"/>
        <v>7</v>
      </c>
      <c r="I1391" s="331">
        <f t="shared" si="70"/>
        <v>1</v>
      </c>
      <c r="J1391" s="331">
        <f t="shared" si="71"/>
        <v>1</v>
      </c>
      <c r="K1391" s="331">
        <f t="shared" si="72"/>
        <v>1</v>
      </c>
      <c r="L1391" s="331">
        <f t="shared" si="73"/>
        <v>0</v>
      </c>
      <c r="M1391" s="332">
        <f t="shared" si="74"/>
        <v>0</v>
      </c>
      <c r="N1391" s="333">
        <f t="shared" si="75"/>
        <v>62</v>
      </c>
      <c r="O1391" s="334"/>
      <c r="P1391" s="335">
        <f t="shared" si="76"/>
        <v>62</v>
      </c>
      <c r="Q1391" s="336">
        <f t="shared" si="77"/>
        <v>174</v>
      </c>
      <c r="R1391" s="148"/>
      <c r="S1391" s="148"/>
      <c r="T1391" s="350"/>
      <c r="U1391" s="148"/>
      <c r="V1391" s="148"/>
      <c r="W1391" s="350"/>
      <c r="X1391" s="351"/>
      <c r="Y1391" s="148">
        <v>1</v>
      </c>
      <c r="Z1391" s="351"/>
      <c r="AA1391" s="338">
        <v>0</v>
      </c>
      <c r="AB1391" s="339">
        <v>0</v>
      </c>
      <c r="AC1391" s="349">
        <v>10</v>
      </c>
      <c r="AD1391" s="351">
        <v>1</v>
      </c>
      <c r="AE1391" s="148"/>
      <c r="AF1391" s="351">
        <v>13</v>
      </c>
      <c r="AG1391" s="88">
        <v>0</v>
      </c>
      <c r="AH1391" s="88">
        <v>0</v>
      </c>
      <c r="AI1391" s="145"/>
      <c r="AJ1391" s="145"/>
      <c r="AK1391" s="88"/>
      <c r="AL1391" s="145"/>
      <c r="AM1391" s="88"/>
      <c r="AN1391" s="88"/>
      <c r="AO1391" s="340"/>
      <c r="AP1391" s="340"/>
      <c r="AQ1391" s="358"/>
      <c r="AR1391" s="358"/>
      <c r="AS1391" s="358"/>
      <c r="AT1391" s="153"/>
      <c r="AU1391" s="88"/>
      <c r="AV1391" s="145"/>
      <c r="AW1391" s="349">
        <v>0</v>
      </c>
      <c r="AX1391" s="349">
        <v>0</v>
      </c>
      <c r="AY1391" s="351"/>
      <c r="AZ1391" s="349"/>
      <c r="BA1391" s="349"/>
      <c r="BB1391" s="351">
        <v>1</v>
      </c>
      <c r="BC1391" s="351"/>
      <c r="BD1391" s="349"/>
      <c r="BE1391" s="349"/>
      <c r="BF1391" s="354">
        <v>0</v>
      </c>
      <c r="BG1391" s="145"/>
      <c r="BH1391" s="148">
        <v>0</v>
      </c>
      <c r="BI1391" s="350"/>
      <c r="BJ1391" s="342"/>
      <c r="BK1391" s="343"/>
      <c r="BL1391" s="351"/>
      <c r="BM1391" s="351">
        <v>7</v>
      </c>
      <c r="BN1391" s="349"/>
      <c r="BO1391" s="349">
        <v>22</v>
      </c>
      <c r="BP1391" s="351"/>
      <c r="BQ1391" s="364">
        <v>0</v>
      </c>
      <c r="BR1391" s="352"/>
      <c r="BS1391" s="352"/>
      <c r="BT1391" s="145"/>
      <c r="BU1391" s="354"/>
      <c r="BV1391" s="364"/>
      <c r="BW1391" s="145"/>
      <c r="BX1391" s="145"/>
      <c r="BY1391" s="88"/>
      <c r="BZ1391" s="88">
        <v>7</v>
      </c>
      <c r="CA1391" s="149">
        <v>0</v>
      </c>
      <c r="CB1391" s="338">
        <v>0</v>
      </c>
      <c r="CC1391" s="344">
        <v>0</v>
      </c>
      <c r="CD1391" s="145"/>
      <c r="CE1391" s="145"/>
      <c r="CF1391" s="146">
        <v>0</v>
      </c>
      <c r="CG1391" s="349"/>
      <c r="CH1391" s="349"/>
      <c r="CI1391" s="350"/>
      <c r="CJ1391" s="351"/>
      <c r="CK1391" s="338"/>
      <c r="CL1391" s="145"/>
      <c r="CM1391" s="145"/>
      <c r="CN1391" s="338"/>
      <c r="CO1391" s="344"/>
    </row>
    <row r="1392" spans="1:93" ht="24" customHeight="1" x14ac:dyDescent="0.3">
      <c r="A1392" s="327" t="s">
        <v>4318</v>
      </c>
      <c r="B1392" s="328" t="s">
        <v>4319</v>
      </c>
      <c r="C1392" s="329" t="s">
        <v>4320</v>
      </c>
      <c r="D1392" s="330">
        <f t="shared" si="65"/>
        <v>0</v>
      </c>
      <c r="E1392" s="331">
        <f t="shared" si="66"/>
        <v>0</v>
      </c>
      <c r="F1392" s="331">
        <f t="shared" si="67"/>
        <v>0</v>
      </c>
      <c r="G1392" s="331">
        <f t="shared" si="68"/>
        <v>0</v>
      </c>
      <c r="H1392" s="331">
        <f t="shared" si="69"/>
        <v>0</v>
      </c>
      <c r="I1392" s="331">
        <f t="shared" si="70"/>
        <v>0</v>
      </c>
      <c r="J1392" s="331">
        <f t="shared" si="71"/>
        <v>0</v>
      </c>
      <c r="K1392" s="331">
        <f t="shared" si="72"/>
        <v>0</v>
      </c>
      <c r="L1392" s="331">
        <f t="shared" si="73"/>
        <v>0</v>
      </c>
      <c r="M1392" s="332">
        <f t="shared" si="74"/>
        <v>0</v>
      </c>
      <c r="N1392" s="333">
        <f t="shared" si="75"/>
        <v>0</v>
      </c>
      <c r="O1392" s="334"/>
      <c r="P1392" s="335">
        <f t="shared" si="76"/>
        <v>0</v>
      </c>
      <c r="Q1392" s="336" t="str">
        <f t="shared" si="77"/>
        <v/>
      </c>
      <c r="R1392" s="148"/>
      <c r="S1392" s="148"/>
      <c r="T1392" s="350"/>
      <c r="U1392" s="148"/>
      <c r="V1392" s="148"/>
      <c r="W1392" s="350"/>
      <c r="X1392" s="351"/>
      <c r="Y1392" s="148"/>
      <c r="Z1392" s="351"/>
      <c r="AA1392" s="338">
        <v>0</v>
      </c>
      <c r="AB1392" s="339">
        <v>0</v>
      </c>
      <c r="AC1392" s="148">
        <v>0</v>
      </c>
      <c r="AD1392" s="351"/>
      <c r="AE1392" s="148"/>
      <c r="AF1392" s="351"/>
      <c r="AG1392" s="144">
        <v>0</v>
      </c>
      <c r="AH1392" s="144">
        <v>0</v>
      </c>
      <c r="AI1392" s="145"/>
      <c r="AJ1392" s="145"/>
      <c r="AK1392" s="144"/>
      <c r="AL1392" s="145"/>
      <c r="AM1392" s="144"/>
      <c r="AN1392" s="144"/>
      <c r="AO1392" s="340"/>
      <c r="AP1392" s="340"/>
      <c r="AQ1392" s="341"/>
      <c r="AR1392" s="341"/>
      <c r="AS1392" s="341"/>
      <c r="AT1392" s="153"/>
      <c r="AU1392" s="144"/>
      <c r="AV1392" s="145"/>
      <c r="AW1392" s="349">
        <v>0</v>
      </c>
      <c r="AX1392" s="349">
        <v>0</v>
      </c>
      <c r="AY1392" s="351"/>
      <c r="AZ1392" s="349"/>
      <c r="BA1392" s="349"/>
      <c r="BB1392" s="351"/>
      <c r="BC1392" s="351"/>
      <c r="BD1392" s="349"/>
      <c r="BE1392" s="349"/>
      <c r="BF1392" s="354">
        <v>0</v>
      </c>
      <c r="BG1392" s="145"/>
      <c r="BH1392" s="148">
        <v>0</v>
      </c>
      <c r="BI1392" s="350"/>
      <c r="BJ1392" s="360"/>
      <c r="BK1392" s="343"/>
      <c r="BL1392" s="351"/>
      <c r="BM1392" s="351"/>
      <c r="BN1392" s="349"/>
      <c r="BO1392" s="349"/>
      <c r="BP1392" s="351"/>
      <c r="BQ1392" s="144">
        <v>0</v>
      </c>
      <c r="BR1392" s="145"/>
      <c r="BS1392" s="145"/>
      <c r="BT1392" s="145"/>
      <c r="BU1392" s="354"/>
      <c r="BV1392" s="144"/>
      <c r="BW1392" s="145"/>
      <c r="BX1392" s="145"/>
      <c r="BY1392" s="144"/>
      <c r="BZ1392" s="144"/>
      <c r="CA1392" s="149">
        <v>0</v>
      </c>
      <c r="CB1392" s="338">
        <v>0</v>
      </c>
      <c r="CC1392" s="344">
        <v>0</v>
      </c>
      <c r="CD1392" s="145"/>
      <c r="CE1392" s="145"/>
      <c r="CF1392" s="356">
        <v>0</v>
      </c>
      <c r="CG1392" s="349"/>
      <c r="CH1392" s="349"/>
      <c r="CI1392" s="350"/>
      <c r="CJ1392" s="351"/>
      <c r="CK1392" s="338"/>
      <c r="CL1392" s="145"/>
      <c r="CM1392" s="145"/>
      <c r="CN1392" s="338"/>
      <c r="CO1392" s="344"/>
    </row>
    <row r="1393" spans="1:93" ht="24" customHeight="1" x14ac:dyDescent="0.3">
      <c r="A1393" s="345" t="s">
        <v>1194</v>
      </c>
      <c r="B1393" s="328" t="s">
        <v>1195</v>
      </c>
      <c r="C1393" s="329" t="s">
        <v>792</v>
      </c>
      <c r="D1393" s="330">
        <f t="shared" si="65"/>
        <v>4</v>
      </c>
      <c r="E1393" s="331">
        <f t="shared" si="66"/>
        <v>3</v>
      </c>
      <c r="F1393" s="331">
        <f t="shared" si="67"/>
        <v>0</v>
      </c>
      <c r="G1393" s="331">
        <f t="shared" si="68"/>
        <v>0</v>
      </c>
      <c r="H1393" s="331">
        <f t="shared" si="69"/>
        <v>0</v>
      </c>
      <c r="I1393" s="331">
        <f t="shared" si="70"/>
        <v>0</v>
      </c>
      <c r="J1393" s="331">
        <f t="shared" si="71"/>
        <v>0</v>
      </c>
      <c r="K1393" s="331">
        <f t="shared" si="72"/>
        <v>0</v>
      </c>
      <c r="L1393" s="331">
        <f t="shared" si="73"/>
        <v>0</v>
      </c>
      <c r="M1393" s="332">
        <f t="shared" si="74"/>
        <v>0</v>
      </c>
      <c r="N1393" s="333">
        <f t="shared" si="75"/>
        <v>7</v>
      </c>
      <c r="O1393" s="334"/>
      <c r="P1393" s="335">
        <f t="shared" si="76"/>
        <v>7</v>
      </c>
      <c r="Q1393" s="336">
        <f t="shared" si="77"/>
        <v>745</v>
      </c>
      <c r="R1393" s="148"/>
      <c r="S1393" s="148"/>
      <c r="T1393" s="337"/>
      <c r="U1393" s="148"/>
      <c r="V1393" s="148"/>
      <c r="W1393" s="337"/>
      <c r="X1393" s="147"/>
      <c r="Y1393" s="148"/>
      <c r="Z1393" s="147"/>
      <c r="AA1393" s="338">
        <v>0</v>
      </c>
      <c r="AB1393" s="339">
        <v>0</v>
      </c>
      <c r="AC1393" s="148">
        <v>0</v>
      </c>
      <c r="AD1393" s="147"/>
      <c r="AE1393" s="148"/>
      <c r="AF1393" s="147">
        <v>4</v>
      </c>
      <c r="AG1393" s="88">
        <v>0</v>
      </c>
      <c r="AH1393" s="88">
        <v>0</v>
      </c>
      <c r="AI1393" s="145"/>
      <c r="AJ1393" s="145"/>
      <c r="AK1393" s="88"/>
      <c r="AL1393" s="145"/>
      <c r="AM1393" s="88"/>
      <c r="AN1393" s="88"/>
      <c r="AO1393" s="340"/>
      <c r="AP1393" s="340"/>
      <c r="AQ1393" s="358"/>
      <c r="AR1393" s="358"/>
      <c r="AS1393" s="358"/>
      <c r="AT1393" s="153"/>
      <c r="AU1393" s="88"/>
      <c r="AV1393" s="145"/>
      <c r="AW1393" s="148">
        <v>0</v>
      </c>
      <c r="AX1393" s="148">
        <v>0</v>
      </c>
      <c r="AY1393" s="147"/>
      <c r="AZ1393" s="148"/>
      <c r="BA1393" s="148"/>
      <c r="BB1393" s="147"/>
      <c r="BC1393" s="147"/>
      <c r="BD1393" s="148"/>
      <c r="BE1393" s="148"/>
      <c r="BF1393" s="338">
        <v>0</v>
      </c>
      <c r="BG1393" s="145"/>
      <c r="BH1393" s="148">
        <v>0</v>
      </c>
      <c r="BI1393" s="337"/>
      <c r="BJ1393" s="360"/>
      <c r="BK1393" s="343"/>
      <c r="BL1393" s="147"/>
      <c r="BM1393" s="147"/>
      <c r="BN1393" s="148"/>
      <c r="BO1393" s="148">
        <v>3</v>
      </c>
      <c r="BP1393" s="147"/>
      <c r="BQ1393" s="344">
        <v>0</v>
      </c>
      <c r="BR1393" s="145"/>
      <c r="BS1393" s="145"/>
      <c r="BT1393" s="145"/>
      <c r="BU1393" s="338"/>
      <c r="BV1393" s="344"/>
      <c r="BW1393" s="145"/>
      <c r="BX1393" s="145"/>
      <c r="BY1393" s="88"/>
      <c r="BZ1393" s="88"/>
      <c r="CA1393" s="149">
        <v>0</v>
      </c>
      <c r="CB1393" s="338">
        <v>0</v>
      </c>
      <c r="CC1393" s="88">
        <v>0</v>
      </c>
      <c r="CD1393" s="145"/>
      <c r="CE1393" s="145"/>
      <c r="CF1393" s="146">
        <v>0</v>
      </c>
      <c r="CG1393" s="148"/>
      <c r="CH1393" s="148"/>
      <c r="CI1393" s="337"/>
      <c r="CJ1393" s="147"/>
      <c r="CK1393" s="338"/>
      <c r="CL1393" s="145"/>
      <c r="CM1393" s="145"/>
      <c r="CN1393" s="338"/>
      <c r="CO1393" s="88"/>
    </row>
    <row r="1394" spans="1:93" ht="24" customHeight="1" x14ac:dyDescent="0.3">
      <c r="A1394" s="327" t="s">
        <v>4321</v>
      </c>
      <c r="B1394" s="328" t="s">
        <v>4322</v>
      </c>
      <c r="C1394" s="329" t="s">
        <v>314</v>
      </c>
      <c r="D1394" s="330">
        <f t="shared" si="65"/>
        <v>0</v>
      </c>
      <c r="E1394" s="331">
        <f t="shared" si="66"/>
        <v>0</v>
      </c>
      <c r="F1394" s="331">
        <f t="shared" si="67"/>
        <v>0</v>
      </c>
      <c r="G1394" s="331">
        <f t="shared" si="68"/>
        <v>0</v>
      </c>
      <c r="H1394" s="331">
        <f t="shared" si="69"/>
        <v>0</v>
      </c>
      <c r="I1394" s="331">
        <f t="shared" si="70"/>
        <v>0</v>
      </c>
      <c r="J1394" s="331">
        <f t="shared" si="71"/>
        <v>0</v>
      </c>
      <c r="K1394" s="331">
        <f t="shared" si="72"/>
        <v>0</v>
      </c>
      <c r="L1394" s="331">
        <f t="shared" si="73"/>
        <v>0</v>
      </c>
      <c r="M1394" s="332">
        <f t="shared" si="74"/>
        <v>0</v>
      </c>
      <c r="N1394" s="333">
        <f t="shared" si="75"/>
        <v>0</v>
      </c>
      <c r="O1394" s="334"/>
      <c r="P1394" s="335">
        <f t="shared" si="76"/>
        <v>0</v>
      </c>
      <c r="Q1394" s="336" t="str">
        <f t="shared" si="77"/>
        <v/>
      </c>
      <c r="R1394" s="148"/>
      <c r="S1394" s="148"/>
      <c r="T1394" s="337"/>
      <c r="U1394" s="148"/>
      <c r="V1394" s="148"/>
      <c r="W1394" s="337"/>
      <c r="X1394" s="147"/>
      <c r="Y1394" s="148"/>
      <c r="Z1394" s="147"/>
      <c r="AA1394" s="338">
        <v>0</v>
      </c>
      <c r="AB1394" s="339">
        <v>0</v>
      </c>
      <c r="AC1394" s="148">
        <v>0</v>
      </c>
      <c r="AD1394" s="147"/>
      <c r="AE1394" s="148"/>
      <c r="AF1394" s="147"/>
      <c r="AG1394" s="144">
        <v>0</v>
      </c>
      <c r="AH1394" s="144">
        <v>0</v>
      </c>
      <c r="AI1394" s="145"/>
      <c r="AJ1394" s="145"/>
      <c r="AK1394" s="144"/>
      <c r="AL1394" s="145"/>
      <c r="AM1394" s="144"/>
      <c r="AN1394" s="144"/>
      <c r="AO1394" s="340"/>
      <c r="AP1394" s="340"/>
      <c r="AQ1394" s="341"/>
      <c r="AR1394" s="341"/>
      <c r="AS1394" s="341"/>
      <c r="AT1394" s="153"/>
      <c r="AU1394" s="144"/>
      <c r="AV1394" s="145"/>
      <c r="AW1394" s="148">
        <v>0</v>
      </c>
      <c r="AX1394" s="148">
        <v>0</v>
      </c>
      <c r="AY1394" s="147"/>
      <c r="AZ1394" s="148"/>
      <c r="BA1394" s="148"/>
      <c r="BB1394" s="147"/>
      <c r="BC1394" s="147"/>
      <c r="BD1394" s="148"/>
      <c r="BE1394" s="148"/>
      <c r="BF1394" s="354">
        <v>0</v>
      </c>
      <c r="BG1394" s="145"/>
      <c r="BH1394" s="148">
        <v>0</v>
      </c>
      <c r="BI1394" s="337"/>
      <c r="BJ1394" s="342"/>
      <c r="BK1394" s="343"/>
      <c r="BL1394" s="147"/>
      <c r="BM1394" s="147"/>
      <c r="BN1394" s="148"/>
      <c r="BO1394" s="148"/>
      <c r="BP1394" s="147"/>
      <c r="BQ1394" s="364">
        <v>0</v>
      </c>
      <c r="BR1394" s="352"/>
      <c r="BS1394" s="352"/>
      <c r="BT1394" s="145"/>
      <c r="BU1394" s="354"/>
      <c r="BV1394" s="364"/>
      <c r="BW1394" s="145"/>
      <c r="BX1394" s="145"/>
      <c r="BY1394" s="144"/>
      <c r="BZ1394" s="144"/>
      <c r="CA1394" s="355">
        <v>0</v>
      </c>
      <c r="CB1394" s="338">
        <v>0</v>
      </c>
      <c r="CC1394" s="344">
        <v>0</v>
      </c>
      <c r="CD1394" s="145"/>
      <c r="CE1394" s="145"/>
      <c r="CF1394" s="356">
        <v>0</v>
      </c>
      <c r="CG1394" s="148"/>
      <c r="CH1394" s="148"/>
      <c r="CI1394" s="337"/>
      <c r="CJ1394" s="147"/>
      <c r="CK1394" s="338"/>
      <c r="CL1394" s="145"/>
      <c r="CM1394" s="145"/>
      <c r="CN1394" s="338"/>
      <c r="CO1394" s="344"/>
    </row>
    <row r="1395" spans="1:93" ht="24" customHeight="1" x14ac:dyDescent="0.3">
      <c r="A1395" s="345" t="s">
        <v>4323</v>
      </c>
      <c r="B1395" s="328" t="s">
        <v>4324</v>
      </c>
      <c r="C1395" s="329" t="s">
        <v>1900</v>
      </c>
      <c r="D1395" s="330">
        <f t="shared" si="65"/>
        <v>0</v>
      </c>
      <c r="E1395" s="331">
        <f t="shared" si="66"/>
        <v>0</v>
      </c>
      <c r="F1395" s="331">
        <f t="shared" si="67"/>
        <v>0</v>
      </c>
      <c r="G1395" s="331">
        <f t="shared" si="68"/>
        <v>0</v>
      </c>
      <c r="H1395" s="331">
        <f t="shared" si="69"/>
        <v>0</v>
      </c>
      <c r="I1395" s="331">
        <f t="shared" si="70"/>
        <v>0</v>
      </c>
      <c r="J1395" s="331">
        <f t="shared" si="71"/>
        <v>0</v>
      </c>
      <c r="K1395" s="331">
        <f t="shared" si="72"/>
        <v>0</v>
      </c>
      <c r="L1395" s="331">
        <f t="shared" si="73"/>
        <v>0</v>
      </c>
      <c r="M1395" s="332">
        <f t="shared" si="74"/>
        <v>0</v>
      </c>
      <c r="N1395" s="333">
        <f t="shared" si="75"/>
        <v>0</v>
      </c>
      <c r="O1395" s="334"/>
      <c r="P1395" s="335">
        <f t="shared" si="76"/>
        <v>0</v>
      </c>
      <c r="Q1395" s="336" t="str">
        <f t="shared" si="77"/>
        <v/>
      </c>
      <c r="R1395" s="148"/>
      <c r="S1395" s="148"/>
      <c r="T1395" s="337"/>
      <c r="U1395" s="148"/>
      <c r="V1395" s="148"/>
      <c r="W1395" s="337"/>
      <c r="X1395" s="147"/>
      <c r="Y1395" s="148"/>
      <c r="Z1395" s="147"/>
      <c r="AA1395" s="338">
        <v>0</v>
      </c>
      <c r="AB1395" s="339">
        <v>0</v>
      </c>
      <c r="AC1395" s="148">
        <v>0</v>
      </c>
      <c r="AD1395" s="147"/>
      <c r="AE1395" s="148"/>
      <c r="AF1395" s="147"/>
      <c r="AG1395" s="144">
        <v>0</v>
      </c>
      <c r="AH1395" s="144">
        <v>0</v>
      </c>
      <c r="AI1395" s="145"/>
      <c r="AJ1395" s="145"/>
      <c r="AK1395" s="144"/>
      <c r="AL1395" s="145"/>
      <c r="AM1395" s="144"/>
      <c r="AN1395" s="144"/>
      <c r="AO1395" s="340"/>
      <c r="AP1395" s="340"/>
      <c r="AQ1395" s="341"/>
      <c r="AR1395" s="341"/>
      <c r="AS1395" s="341"/>
      <c r="AT1395" s="153"/>
      <c r="AU1395" s="144"/>
      <c r="AV1395" s="145"/>
      <c r="AW1395" s="148">
        <v>0</v>
      </c>
      <c r="AX1395" s="148">
        <v>0</v>
      </c>
      <c r="AY1395" s="147"/>
      <c r="AZ1395" s="148"/>
      <c r="BA1395" s="148"/>
      <c r="BB1395" s="147"/>
      <c r="BC1395" s="147"/>
      <c r="BD1395" s="148"/>
      <c r="BE1395" s="148"/>
      <c r="BF1395" s="338">
        <v>0</v>
      </c>
      <c r="BG1395" s="145"/>
      <c r="BH1395" s="148">
        <v>0</v>
      </c>
      <c r="BI1395" s="337"/>
      <c r="BJ1395" s="360"/>
      <c r="BK1395" s="343"/>
      <c r="BL1395" s="147"/>
      <c r="BM1395" s="147"/>
      <c r="BN1395" s="148"/>
      <c r="BO1395" s="148"/>
      <c r="BP1395" s="147"/>
      <c r="BQ1395" s="144">
        <v>0</v>
      </c>
      <c r="BR1395" s="145"/>
      <c r="BS1395" s="145"/>
      <c r="BT1395" s="145"/>
      <c r="BU1395" s="338"/>
      <c r="BV1395" s="144"/>
      <c r="BW1395" s="145"/>
      <c r="BX1395" s="145"/>
      <c r="BY1395" s="144"/>
      <c r="BZ1395" s="144"/>
      <c r="CA1395" s="149">
        <v>0</v>
      </c>
      <c r="CB1395" s="338">
        <v>0</v>
      </c>
      <c r="CC1395" s="344">
        <v>0</v>
      </c>
      <c r="CD1395" s="145"/>
      <c r="CE1395" s="145"/>
      <c r="CF1395" s="146">
        <v>0</v>
      </c>
      <c r="CG1395" s="148"/>
      <c r="CH1395" s="148"/>
      <c r="CI1395" s="337"/>
      <c r="CJ1395" s="147"/>
      <c r="CK1395" s="338"/>
      <c r="CL1395" s="145"/>
      <c r="CM1395" s="145"/>
      <c r="CN1395" s="338"/>
      <c r="CO1395" s="344"/>
    </row>
    <row r="1396" spans="1:93" ht="24" customHeight="1" x14ac:dyDescent="0.3">
      <c r="A1396" s="345" t="s">
        <v>4325</v>
      </c>
      <c r="B1396" s="328" t="s">
        <v>4326</v>
      </c>
      <c r="C1396" s="329" t="s">
        <v>1713</v>
      </c>
      <c r="D1396" s="330">
        <f t="shared" si="65"/>
        <v>40</v>
      </c>
      <c r="E1396" s="331">
        <f t="shared" si="66"/>
        <v>25</v>
      </c>
      <c r="F1396" s="331">
        <f t="shared" si="67"/>
        <v>0</v>
      </c>
      <c r="G1396" s="331">
        <f t="shared" si="68"/>
        <v>0</v>
      </c>
      <c r="H1396" s="331">
        <f t="shared" si="69"/>
        <v>0</v>
      </c>
      <c r="I1396" s="331">
        <f t="shared" si="70"/>
        <v>0</v>
      </c>
      <c r="J1396" s="331">
        <f t="shared" si="71"/>
        <v>0</v>
      </c>
      <c r="K1396" s="331">
        <f t="shared" si="72"/>
        <v>0</v>
      </c>
      <c r="L1396" s="331">
        <f t="shared" si="73"/>
        <v>0</v>
      </c>
      <c r="M1396" s="332">
        <f t="shared" si="74"/>
        <v>0</v>
      </c>
      <c r="N1396" s="333">
        <f t="shared" si="75"/>
        <v>65</v>
      </c>
      <c r="O1396" s="334"/>
      <c r="P1396" s="335">
        <f t="shared" si="76"/>
        <v>65</v>
      </c>
      <c r="Q1396" s="336">
        <f t="shared" si="77"/>
        <v>166</v>
      </c>
      <c r="R1396" s="349"/>
      <c r="S1396" s="349"/>
      <c r="T1396" s="337"/>
      <c r="U1396" s="349"/>
      <c r="V1396" s="349"/>
      <c r="W1396" s="337"/>
      <c r="X1396" s="147"/>
      <c r="Y1396" s="349"/>
      <c r="Z1396" s="147"/>
      <c r="AA1396" s="354">
        <v>0</v>
      </c>
      <c r="AB1396" s="357">
        <v>0</v>
      </c>
      <c r="AC1396" s="148">
        <v>0</v>
      </c>
      <c r="AD1396" s="147"/>
      <c r="AE1396" s="349"/>
      <c r="AF1396" s="147"/>
      <c r="AG1396" s="144">
        <v>0</v>
      </c>
      <c r="AH1396" s="144">
        <v>0</v>
      </c>
      <c r="AI1396" s="145"/>
      <c r="AJ1396" s="145"/>
      <c r="AK1396" s="144"/>
      <c r="AL1396" s="145"/>
      <c r="AM1396" s="144"/>
      <c r="AN1396" s="144"/>
      <c r="AO1396" s="340">
        <v>25</v>
      </c>
      <c r="AP1396" s="340">
        <v>40</v>
      </c>
      <c r="AQ1396" s="341"/>
      <c r="AR1396" s="341"/>
      <c r="AS1396" s="341"/>
      <c r="AT1396" s="359"/>
      <c r="AU1396" s="144"/>
      <c r="AV1396" s="145"/>
      <c r="AW1396" s="349">
        <v>0</v>
      </c>
      <c r="AX1396" s="349">
        <v>0</v>
      </c>
      <c r="AY1396" s="147"/>
      <c r="AZ1396" s="349"/>
      <c r="BA1396" s="349"/>
      <c r="BB1396" s="147"/>
      <c r="BC1396" s="147"/>
      <c r="BD1396" s="349"/>
      <c r="BE1396" s="349"/>
      <c r="BF1396" s="338">
        <v>0</v>
      </c>
      <c r="BG1396" s="145"/>
      <c r="BH1396" s="349">
        <v>0</v>
      </c>
      <c r="BI1396" s="337"/>
      <c r="BJ1396" s="342"/>
      <c r="BK1396" s="343"/>
      <c r="BL1396" s="147"/>
      <c r="BM1396" s="147"/>
      <c r="BN1396" s="349"/>
      <c r="BO1396" s="349"/>
      <c r="BP1396" s="147"/>
      <c r="BQ1396" s="144">
        <v>0</v>
      </c>
      <c r="BR1396" s="145"/>
      <c r="BS1396" s="145"/>
      <c r="BT1396" s="145"/>
      <c r="BU1396" s="338"/>
      <c r="BV1396" s="144"/>
      <c r="BW1396" s="145"/>
      <c r="BX1396" s="145"/>
      <c r="BY1396" s="144"/>
      <c r="BZ1396" s="144"/>
      <c r="CA1396" s="149">
        <v>0</v>
      </c>
      <c r="CB1396" s="338">
        <v>0</v>
      </c>
      <c r="CC1396" s="88">
        <v>0</v>
      </c>
      <c r="CD1396" s="145"/>
      <c r="CE1396" s="145"/>
      <c r="CF1396" s="146">
        <v>0</v>
      </c>
      <c r="CG1396" s="148"/>
      <c r="CH1396" s="148"/>
      <c r="CI1396" s="337"/>
      <c r="CJ1396" s="147"/>
      <c r="CK1396" s="338"/>
      <c r="CL1396" s="145"/>
      <c r="CM1396" s="145"/>
      <c r="CN1396" s="338"/>
      <c r="CO1396" s="88"/>
    </row>
    <row r="1397" spans="1:93" ht="24" customHeight="1" x14ac:dyDescent="0.3">
      <c r="A1397" s="327" t="s">
        <v>4327</v>
      </c>
      <c r="B1397" s="328" t="s">
        <v>4328</v>
      </c>
      <c r="C1397" s="329" t="s">
        <v>2393</v>
      </c>
      <c r="D1397" s="330">
        <f t="shared" si="65"/>
        <v>0</v>
      </c>
      <c r="E1397" s="331">
        <f t="shared" si="66"/>
        <v>0</v>
      </c>
      <c r="F1397" s="331">
        <f t="shared" si="67"/>
        <v>0</v>
      </c>
      <c r="G1397" s="331">
        <f t="shared" si="68"/>
        <v>0</v>
      </c>
      <c r="H1397" s="331">
        <f t="shared" si="69"/>
        <v>0</v>
      </c>
      <c r="I1397" s="331">
        <f t="shared" si="70"/>
        <v>0</v>
      </c>
      <c r="J1397" s="331">
        <f t="shared" si="71"/>
        <v>0</v>
      </c>
      <c r="K1397" s="331">
        <f t="shared" si="72"/>
        <v>0</v>
      </c>
      <c r="L1397" s="331">
        <f t="shared" si="73"/>
        <v>0</v>
      </c>
      <c r="M1397" s="332">
        <f t="shared" si="74"/>
        <v>0</v>
      </c>
      <c r="N1397" s="333">
        <f t="shared" si="75"/>
        <v>0</v>
      </c>
      <c r="O1397" s="334"/>
      <c r="P1397" s="335">
        <f t="shared" si="76"/>
        <v>0</v>
      </c>
      <c r="Q1397" s="336" t="str">
        <f t="shared" si="77"/>
        <v/>
      </c>
      <c r="R1397" s="148"/>
      <c r="S1397" s="148"/>
      <c r="T1397" s="337"/>
      <c r="U1397" s="148"/>
      <c r="V1397" s="148"/>
      <c r="W1397" s="337"/>
      <c r="X1397" s="147"/>
      <c r="Y1397" s="148"/>
      <c r="Z1397" s="147"/>
      <c r="AA1397" s="354">
        <v>0</v>
      </c>
      <c r="AB1397" s="357">
        <v>0</v>
      </c>
      <c r="AC1397" s="148">
        <v>0</v>
      </c>
      <c r="AD1397" s="147"/>
      <c r="AE1397" s="148"/>
      <c r="AF1397" s="147"/>
      <c r="AG1397" s="144">
        <v>0</v>
      </c>
      <c r="AH1397" s="144">
        <v>0</v>
      </c>
      <c r="AI1397" s="145"/>
      <c r="AJ1397" s="145"/>
      <c r="AK1397" s="144"/>
      <c r="AL1397" s="145"/>
      <c r="AM1397" s="144"/>
      <c r="AN1397" s="144"/>
      <c r="AO1397" s="340"/>
      <c r="AP1397" s="340"/>
      <c r="AQ1397" s="341"/>
      <c r="AR1397" s="341"/>
      <c r="AS1397" s="341"/>
      <c r="AT1397" s="359"/>
      <c r="AU1397" s="144"/>
      <c r="AV1397" s="145"/>
      <c r="AW1397" s="349">
        <v>0</v>
      </c>
      <c r="AX1397" s="349">
        <v>0</v>
      </c>
      <c r="AY1397" s="147"/>
      <c r="AZ1397" s="349"/>
      <c r="BA1397" s="349"/>
      <c r="BB1397" s="147"/>
      <c r="BC1397" s="147"/>
      <c r="BD1397" s="349"/>
      <c r="BE1397" s="349"/>
      <c r="BF1397" s="338">
        <v>0</v>
      </c>
      <c r="BG1397" s="145"/>
      <c r="BH1397" s="349">
        <v>0</v>
      </c>
      <c r="BI1397" s="337"/>
      <c r="BJ1397" s="342"/>
      <c r="BK1397" s="343"/>
      <c r="BL1397" s="147"/>
      <c r="BM1397" s="147"/>
      <c r="BN1397" s="349"/>
      <c r="BO1397" s="349"/>
      <c r="BP1397" s="147"/>
      <c r="BQ1397" s="144">
        <v>0</v>
      </c>
      <c r="BR1397" s="145"/>
      <c r="BS1397" s="145"/>
      <c r="BT1397" s="145"/>
      <c r="BU1397" s="338"/>
      <c r="BV1397" s="144"/>
      <c r="BW1397" s="145"/>
      <c r="BX1397" s="145"/>
      <c r="BY1397" s="144"/>
      <c r="BZ1397" s="144"/>
      <c r="CA1397" s="149">
        <v>0</v>
      </c>
      <c r="CB1397" s="338">
        <v>0</v>
      </c>
      <c r="CC1397" s="344">
        <v>0</v>
      </c>
      <c r="CD1397" s="145"/>
      <c r="CE1397" s="145"/>
      <c r="CF1397" s="146">
        <v>0</v>
      </c>
      <c r="CG1397" s="148"/>
      <c r="CH1397" s="148"/>
      <c r="CI1397" s="337"/>
      <c r="CJ1397" s="147"/>
      <c r="CK1397" s="338"/>
      <c r="CL1397" s="145"/>
      <c r="CM1397" s="145"/>
      <c r="CN1397" s="338"/>
      <c r="CO1397" s="344"/>
    </row>
    <row r="1398" spans="1:93" ht="24" customHeight="1" x14ac:dyDescent="0.3">
      <c r="A1398" s="327" t="s">
        <v>4329</v>
      </c>
      <c r="B1398" s="328" t="s">
        <v>4330</v>
      </c>
      <c r="C1398" s="329" t="s">
        <v>2294</v>
      </c>
      <c r="D1398" s="330">
        <f t="shared" si="65"/>
        <v>0</v>
      </c>
      <c r="E1398" s="331">
        <f t="shared" si="66"/>
        <v>0</v>
      </c>
      <c r="F1398" s="331">
        <f t="shared" si="67"/>
        <v>0</v>
      </c>
      <c r="G1398" s="331">
        <f t="shared" si="68"/>
        <v>0</v>
      </c>
      <c r="H1398" s="331">
        <f t="shared" si="69"/>
        <v>0</v>
      </c>
      <c r="I1398" s="331">
        <f t="shared" si="70"/>
        <v>0</v>
      </c>
      <c r="J1398" s="331">
        <f t="shared" si="71"/>
        <v>0</v>
      </c>
      <c r="K1398" s="331">
        <f t="shared" si="72"/>
        <v>0</v>
      </c>
      <c r="L1398" s="331">
        <f t="shared" si="73"/>
        <v>0</v>
      </c>
      <c r="M1398" s="332">
        <f t="shared" si="74"/>
        <v>0</v>
      </c>
      <c r="N1398" s="333">
        <f t="shared" si="75"/>
        <v>0</v>
      </c>
      <c r="O1398" s="334"/>
      <c r="P1398" s="335">
        <f t="shared" si="76"/>
        <v>0</v>
      </c>
      <c r="Q1398" s="336" t="str">
        <f t="shared" si="77"/>
        <v/>
      </c>
      <c r="R1398" s="349"/>
      <c r="S1398" s="349"/>
      <c r="T1398" s="350"/>
      <c r="U1398" s="349"/>
      <c r="V1398" s="349"/>
      <c r="W1398" s="350"/>
      <c r="X1398" s="351"/>
      <c r="Y1398" s="349"/>
      <c r="Z1398" s="351"/>
      <c r="AA1398" s="338">
        <v>0</v>
      </c>
      <c r="AB1398" s="339">
        <v>0</v>
      </c>
      <c r="AC1398" s="148">
        <v>0</v>
      </c>
      <c r="AD1398" s="351"/>
      <c r="AE1398" s="349"/>
      <c r="AF1398" s="351"/>
      <c r="AG1398" s="144">
        <v>0</v>
      </c>
      <c r="AH1398" s="144">
        <v>0</v>
      </c>
      <c r="AI1398" s="145"/>
      <c r="AJ1398" s="145"/>
      <c r="AK1398" s="144"/>
      <c r="AL1398" s="145"/>
      <c r="AM1398" s="144"/>
      <c r="AN1398" s="144"/>
      <c r="AO1398" s="340"/>
      <c r="AP1398" s="340"/>
      <c r="AQ1398" s="341"/>
      <c r="AR1398" s="341"/>
      <c r="AS1398" s="341"/>
      <c r="AT1398" s="153"/>
      <c r="AU1398" s="144"/>
      <c r="AV1398" s="145"/>
      <c r="AW1398" s="148">
        <v>0</v>
      </c>
      <c r="AX1398" s="148">
        <v>0</v>
      </c>
      <c r="AY1398" s="351"/>
      <c r="AZ1398" s="148"/>
      <c r="BA1398" s="148"/>
      <c r="BB1398" s="351"/>
      <c r="BC1398" s="351"/>
      <c r="BD1398" s="148"/>
      <c r="BE1398" s="148"/>
      <c r="BF1398" s="338">
        <v>0</v>
      </c>
      <c r="BG1398" s="145"/>
      <c r="BH1398" s="148">
        <v>0</v>
      </c>
      <c r="BI1398" s="350"/>
      <c r="BJ1398" s="342"/>
      <c r="BK1398" s="343"/>
      <c r="BL1398" s="351"/>
      <c r="BM1398" s="351"/>
      <c r="BN1398" s="148"/>
      <c r="BO1398" s="148"/>
      <c r="BP1398" s="351"/>
      <c r="BQ1398" s="144">
        <v>0</v>
      </c>
      <c r="BR1398" s="145"/>
      <c r="BS1398" s="145"/>
      <c r="BT1398" s="145"/>
      <c r="BU1398" s="338"/>
      <c r="BV1398" s="144"/>
      <c r="BW1398" s="145"/>
      <c r="BX1398" s="145"/>
      <c r="BY1398" s="144"/>
      <c r="BZ1398" s="144"/>
      <c r="CA1398" s="149">
        <v>0</v>
      </c>
      <c r="CB1398" s="338">
        <v>0</v>
      </c>
      <c r="CC1398" s="344">
        <v>0</v>
      </c>
      <c r="CD1398" s="145"/>
      <c r="CE1398" s="145"/>
      <c r="CF1398" s="146">
        <v>0</v>
      </c>
      <c r="CG1398" s="349"/>
      <c r="CH1398" s="349"/>
      <c r="CI1398" s="350"/>
      <c r="CJ1398" s="351"/>
      <c r="CK1398" s="338"/>
      <c r="CL1398" s="145"/>
      <c r="CM1398" s="145"/>
      <c r="CN1398" s="338"/>
      <c r="CO1398" s="344"/>
    </row>
    <row r="1399" spans="1:93" ht="24" customHeight="1" x14ac:dyDescent="0.3">
      <c r="A1399" s="345" t="s">
        <v>1618</v>
      </c>
      <c r="B1399" s="328" t="s">
        <v>1619</v>
      </c>
      <c r="C1399" s="329" t="s">
        <v>98</v>
      </c>
      <c r="D1399" s="330">
        <f t="shared" si="65"/>
        <v>10</v>
      </c>
      <c r="E1399" s="331">
        <f t="shared" si="66"/>
        <v>7</v>
      </c>
      <c r="F1399" s="331">
        <f t="shared" si="67"/>
        <v>0</v>
      </c>
      <c r="G1399" s="331">
        <f t="shared" si="68"/>
        <v>0</v>
      </c>
      <c r="H1399" s="331">
        <f t="shared" si="69"/>
        <v>0</v>
      </c>
      <c r="I1399" s="331">
        <f t="shared" si="70"/>
        <v>0</v>
      </c>
      <c r="J1399" s="331">
        <f t="shared" si="71"/>
        <v>0</v>
      </c>
      <c r="K1399" s="331">
        <f t="shared" si="72"/>
        <v>0</v>
      </c>
      <c r="L1399" s="331">
        <f t="shared" si="73"/>
        <v>0</v>
      </c>
      <c r="M1399" s="332">
        <f t="shared" si="74"/>
        <v>0</v>
      </c>
      <c r="N1399" s="333">
        <f t="shared" si="75"/>
        <v>17</v>
      </c>
      <c r="O1399" s="334"/>
      <c r="P1399" s="335">
        <f t="shared" si="76"/>
        <v>17</v>
      </c>
      <c r="Q1399" s="336">
        <f t="shared" si="77"/>
        <v>516</v>
      </c>
      <c r="R1399" s="148"/>
      <c r="S1399" s="148"/>
      <c r="T1399" s="337"/>
      <c r="U1399" s="148"/>
      <c r="V1399" s="148">
        <v>7</v>
      </c>
      <c r="W1399" s="337"/>
      <c r="X1399" s="147"/>
      <c r="Y1399" s="148"/>
      <c r="Z1399" s="147"/>
      <c r="AA1399" s="354">
        <v>0</v>
      </c>
      <c r="AB1399" s="357">
        <v>0</v>
      </c>
      <c r="AC1399" s="148">
        <v>0</v>
      </c>
      <c r="AD1399" s="147"/>
      <c r="AE1399" s="148"/>
      <c r="AF1399" s="147"/>
      <c r="AG1399" s="144">
        <v>0</v>
      </c>
      <c r="AH1399" s="144">
        <v>0</v>
      </c>
      <c r="AI1399" s="145"/>
      <c r="AJ1399" s="145"/>
      <c r="AK1399" s="144"/>
      <c r="AL1399" s="145"/>
      <c r="AM1399" s="144"/>
      <c r="AN1399" s="144"/>
      <c r="AO1399" s="340"/>
      <c r="AP1399" s="340"/>
      <c r="AQ1399" s="341"/>
      <c r="AR1399" s="341"/>
      <c r="AS1399" s="341"/>
      <c r="AT1399" s="359"/>
      <c r="AU1399" s="144"/>
      <c r="AV1399" s="145"/>
      <c r="AW1399" s="349">
        <v>0</v>
      </c>
      <c r="AX1399" s="349">
        <v>0</v>
      </c>
      <c r="AY1399" s="147"/>
      <c r="AZ1399" s="349"/>
      <c r="BA1399" s="349"/>
      <c r="BB1399" s="147"/>
      <c r="BC1399" s="147"/>
      <c r="BD1399" s="349"/>
      <c r="BE1399" s="349"/>
      <c r="BF1399" s="338">
        <v>0</v>
      </c>
      <c r="BG1399" s="145"/>
      <c r="BH1399" s="349">
        <v>0</v>
      </c>
      <c r="BI1399" s="337"/>
      <c r="BJ1399" s="342"/>
      <c r="BK1399" s="343"/>
      <c r="BL1399" s="147"/>
      <c r="BM1399" s="147"/>
      <c r="BN1399" s="349"/>
      <c r="BO1399" s="349"/>
      <c r="BP1399" s="147"/>
      <c r="BQ1399" s="344">
        <v>0</v>
      </c>
      <c r="BR1399" s="145"/>
      <c r="BS1399" s="145"/>
      <c r="BT1399" s="145"/>
      <c r="BU1399" s="338"/>
      <c r="BV1399" s="344"/>
      <c r="BW1399" s="145"/>
      <c r="BX1399" s="145">
        <v>10</v>
      </c>
      <c r="BY1399" s="144"/>
      <c r="BZ1399" s="144"/>
      <c r="CA1399" s="355">
        <v>0</v>
      </c>
      <c r="CB1399" s="354">
        <v>0</v>
      </c>
      <c r="CC1399" s="344">
        <v>0</v>
      </c>
      <c r="CD1399" s="145"/>
      <c r="CE1399" s="145"/>
      <c r="CF1399" s="146">
        <v>0</v>
      </c>
      <c r="CG1399" s="148"/>
      <c r="CH1399" s="148"/>
      <c r="CI1399" s="337"/>
      <c r="CJ1399" s="147"/>
      <c r="CK1399" s="354"/>
      <c r="CL1399" s="145"/>
      <c r="CM1399" s="145"/>
      <c r="CN1399" s="354"/>
      <c r="CO1399" s="344"/>
    </row>
    <row r="1400" spans="1:93" ht="24" customHeight="1" x14ac:dyDescent="0.3">
      <c r="A1400" s="346" t="s">
        <v>4331</v>
      </c>
      <c r="B1400" s="347" t="s">
        <v>4332</v>
      </c>
      <c r="C1400" s="348" t="s">
        <v>1863</v>
      </c>
      <c r="D1400" s="330">
        <f t="shared" si="65"/>
        <v>3</v>
      </c>
      <c r="E1400" s="331">
        <f t="shared" si="66"/>
        <v>3</v>
      </c>
      <c r="F1400" s="331">
        <f t="shared" si="67"/>
        <v>0</v>
      </c>
      <c r="G1400" s="331">
        <f t="shared" si="68"/>
        <v>0</v>
      </c>
      <c r="H1400" s="331">
        <f t="shared" si="69"/>
        <v>0</v>
      </c>
      <c r="I1400" s="331">
        <f t="shared" si="70"/>
        <v>0</v>
      </c>
      <c r="J1400" s="331">
        <f t="shared" si="71"/>
        <v>0</v>
      </c>
      <c r="K1400" s="331">
        <f t="shared" si="72"/>
        <v>0</v>
      </c>
      <c r="L1400" s="331">
        <f t="shared" si="73"/>
        <v>0</v>
      </c>
      <c r="M1400" s="332">
        <f t="shared" si="74"/>
        <v>0</v>
      </c>
      <c r="N1400" s="369">
        <f t="shared" si="75"/>
        <v>6</v>
      </c>
      <c r="O1400" s="334"/>
      <c r="P1400" s="335">
        <f t="shared" si="76"/>
        <v>6</v>
      </c>
      <c r="Q1400" s="336">
        <f t="shared" si="77"/>
        <v>768</v>
      </c>
      <c r="R1400" s="148"/>
      <c r="S1400" s="148"/>
      <c r="T1400" s="350"/>
      <c r="U1400" s="148"/>
      <c r="V1400" s="148"/>
      <c r="W1400" s="350"/>
      <c r="X1400" s="351"/>
      <c r="Y1400" s="148"/>
      <c r="Z1400" s="351"/>
      <c r="AA1400" s="338">
        <v>0</v>
      </c>
      <c r="AB1400" s="339">
        <v>0</v>
      </c>
      <c r="AC1400" s="349">
        <v>0</v>
      </c>
      <c r="AD1400" s="351"/>
      <c r="AE1400" s="148"/>
      <c r="AF1400" s="351">
        <v>3</v>
      </c>
      <c r="AG1400" s="144">
        <v>0</v>
      </c>
      <c r="AH1400" s="144">
        <v>0</v>
      </c>
      <c r="AI1400" s="352"/>
      <c r="AJ1400" s="352"/>
      <c r="AK1400" s="144"/>
      <c r="AL1400" s="352"/>
      <c r="AM1400" s="144"/>
      <c r="AN1400" s="144"/>
      <c r="AO1400" s="353"/>
      <c r="AP1400" s="353"/>
      <c r="AQ1400" s="341"/>
      <c r="AR1400" s="341"/>
      <c r="AS1400" s="341"/>
      <c r="AT1400" s="153"/>
      <c r="AU1400" s="144"/>
      <c r="AV1400" s="352"/>
      <c r="AW1400" s="148">
        <v>0</v>
      </c>
      <c r="AX1400" s="148">
        <v>0</v>
      </c>
      <c r="AY1400" s="351"/>
      <c r="AZ1400" s="148"/>
      <c r="BA1400" s="148"/>
      <c r="BB1400" s="351"/>
      <c r="BC1400" s="351"/>
      <c r="BD1400" s="148"/>
      <c r="BE1400" s="148"/>
      <c r="BF1400" s="338">
        <v>0</v>
      </c>
      <c r="BG1400" s="352"/>
      <c r="BH1400" s="148">
        <v>0</v>
      </c>
      <c r="BI1400" s="350"/>
      <c r="BJ1400" s="360"/>
      <c r="BK1400" s="343"/>
      <c r="BL1400" s="351"/>
      <c r="BM1400" s="351"/>
      <c r="BN1400" s="148"/>
      <c r="BO1400" s="148">
        <v>3</v>
      </c>
      <c r="BP1400" s="351"/>
      <c r="BQ1400" s="364">
        <v>0</v>
      </c>
      <c r="BR1400" s="352"/>
      <c r="BS1400" s="352"/>
      <c r="BT1400" s="352"/>
      <c r="BU1400" s="338"/>
      <c r="BV1400" s="364"/>
      <c r="BW1400" s="352"/>
      <c r="BX1400" s="352"/>
      <c r="BY1400" s="144"/>
      <c r="BZ1400" s="144"/>
      <c r="CA1400" s="355">
        <v>0</v>
      </c>
      <c r="CB1400" s="338">
        <v>0</v>
      </c>
      <c r="CC1400" s="344">
        <v>0</v>
      </c>
      <c r="CD1400" s="352"/>
      <c r="CE1400" s="352"/>
      <c r="CF1400" s="146">
        <v>0</v>
      </c>
      <c r="CG1400" s="349"/>
      <c r="CH1400" s="349"/>
      <c r="CI1400" s="350"/>
      <c r="CJ1400" s="351"/>
      <c r="CK1400" s="338"/>
      <c r="CL1400" s="352"/>
      <c r="CM1400" s="352"/>
      <c r="CN1400" s="338"/>
      <c r="CO1400" s="344"/>
    </row>
    <row r="1401" spans="1:93" ht="24" customHeight="1" x14ac:dyDescent="0.3">
      <c r="A1401" s="345" t="s">
        <v>4333</v>
      </c>
      <c r="B1401" s="328" t="s">
        <v>4334</v>
      </c>
      <c r="C1401" s="329" t="s">
        <v>132</v>
      </c>
      <c r="D1401" s="330">
        <f t="shared" si="65"/>
        <v>0</v>
      </c>
      <c r="E1401" s="331">
        <f t="shared" si="66"/>
        <v>0</v>
      </c>
      <c r="F1401" s="331">
        <f t="shared" si="67"/>
        <v>0</v>
      </c>
      <c r="G1401" s="331">
        <f t="shared" si="68"/>
        <v>0</v>
      </c>
      <c r="H1401" s="331">
        <f t="shared" si="69"/>
        <v>0</v>
      </c>
      <c r="I1401" s="331">
        <f t="shared" si="70"/>
        <v>0</v>
      </c>
      <c r="J1401" s="331">
        <f t="shared" si="71"/>
        <v>0</v>
      </c>
      <c r="K1401" s="331">
        <f t="shared" si="72"/>
        <v>0</v>
      </c>
      <c r="L1401" s="331">
        <f t="shared" si="73"/>
        <v>0</v>
      </c>
      <c r="M1401" s="332">
        <f t="shared" si="74"/>
        <v>0</v>
      </c>
      <c r="N1401" s="333">
        <f t="shared" si="75"/>
        <v>0</v>
      </c>
      <c r="O1401" s="334"/>
      <c r="P1401" s="335">
        <f t="shared" si="76"/>
        <v>0</v>
      </c>
      <c r="Q1401" s="336" t="str">
        <f t="shared" si="77"/>
        <v/>
      </c>
      <c r="R1401" s="148"/>
      <c r="S1401" s="148"/>
      <c r="T1401" s="337"/>
      <c r="U1401" s="148"/>
      <c r="V1401" s="148"/>
      <c r="W1401" s="337"/>
      <c r="X1401" s="147"/>
      <c r="Y1401" s="148"/>
      <c r="Z1401" s="147"/>
      <c r="AA1401" s="338">
        <v>0</v>
      </c>
      <c r="AB1401" s="339">
        <v>0</v>
      </c>
      <c r="AC1401" s="148">
        <v>0</v>
      </c>
      <c r="AD1401" s="147"/>
      <c r="AE1401" s="148"/>
      <c r="AF1401" s="147"/>
      <c r="AG1401" s="144">
        <v>0</v>
      </c>
      <c r="AH1401" s="144">
        <v>0</v>
      </c>
      <c r="AI1401" s="145"/>
      <c r="AJ1401" s="145"/>
      <c r="AK1401" s="144"/>
      <c r="AL1401" s="145"/>
      <c r="AM1401" s="144"/>
      <c r="AN1401" s="144"/>
      <c r="AO1401" s="340"/>
      <c r="AP1401" s="340"/>
      <c r="AQ1401" s="341"/>
      <c r="AR1401" s="341"/>
      <c r="AS1401" s="341"/>
      <c r="AT1401" s="153"/>
      <c r="AU1401" s="144"/>
      <c r="AV1401" s="145"/>
      <c r="AW1401" s="148">
        <v>0</v>
      </c>
      <c r="AX1401" s="148">
        <v>0</v>
      </c>
      <c r="AY1401" s="147"/>
      <c r="AZ1401" s="148"/>
      <c r="BA1401" s="148"/>
      <c r="BB1401" s="147"/>
      <c r="BC1401" s="147"/>
      <c r="BD1401" s="148"/>
      <c r="BE1401" s="148"/>
      <c r="BF1401" s="338">
        <v>0</v>
      </c>
      <c r="BG1401" s="145"/>
      <c r="BH1401" s="148">
        <v>0</v>
      </c>
      <c r="BI1401" s="337"/>
      <c r="BJ1401" s="342"/>
      <c r="BK1401" s="343"/>
      <c r="BL1401" s="147"/>
      <c r="BM1401" s="147"/>
      <c r="BN1401" s="148"/>
      <c r="BO1401" s="148"/>
      <c r="BP1401" s="147"/>
      <c r="BQ1401" s="144">
        <v>0</v>
      </c>
      <c r="BR1401" s="145"/>
      <c r="BS1401" s="145"/>
      <c r="BT1401" s="145"/>
      <c r="BU1401" s="338"/>
      <c r="BV1401" s="144"/>
      <c r="BW1401" s="145"/>
      <c r="BX1401" s="145"/>
      <c r="BY1401" s="144"/>
      <c r="BZ1401" s="144"/>
      <c r="CA1401" s="149">
        <v>0</v>
      </c>
      <c r="CB1401" s="354">
        <v>0</v>
      </c>
      <c r="CC1401" s="88">
        <v>0</v>
      </c>
      <c r="CD1401" s="145"/>
      <c r="CE1401" s="145"/>
      <c r="CF1401" s="146">
        <v>0</v>
      </c>
      <c r="CG1401" s="148"/>
      <c r="CH1401" s="148"/>
      <c r="CI1401" s="337"/>
      <c r="CJ1401" s="147"/>
      <c r="CK1401" s="354"/>
      <c r="CL1401" s="145"/>
      <c r="CM1401" s="145"/>
      <c r="CN1401" s="354"/>
      <c r="CO1401" s="88"/>
    </row>
    <row r="1402" spans="1:93" ht="24" customHeight="1" x14ac:dyDescent="0.3">
      <c r="A1402" s="327" t="s">
        <v>4335</v>
      </c>
      <c r="B1402" s="328" t="s">
        <v>4336</v>
      </c>
      <c r="C1402" s="329" t="s">
        <v>2220</v>
      </c>
      <c r="D1402" s="330">
        <f t="shared" si="65"/>
        <v>0</v>
      </c>
      <c r="E1402" s="331">
        <f t="shared" si="66"/>
        <v>0</v>
      </c>
      <c r="F1402" s="331">
        <f t="shared" si="67"/>
        <v>0</v>
      </c>
      <c r="G1402" s="331">
        <f t="shared" si="68"/>
        <v>0</v>
      </c>
      <c r="H1402" s="331">
        <f t="shared" si="69"/>
        <v>0</v>
      </c>
      <c r="I1402" s="331">
        <f t="shared" si="70"/>
        <v>0</v>
      </c>
      <c r="J1402" s="331">
        <f t="shared" si="71"/>
        <v>0</v>
      </c>
      <c r="K1402" s="331">
        <f t="shared" si="72"/>
        <v>0</v>
      </c>
      <c r="L1402" s="331">
        <f t="shared" si="73"/>
        <v>0</v>
      </c>
      <c r="M1402" s="332">
        <f t="shared" si="74"/>
        <v>0</v>
      </c>
      <c r="N1402" s="333">
        <f t="shared" si="75"/>
        <v>0</v>
      </c>
      <c r="O1402" s="334"/>
      <c r="P1402" s="335">
        <f t="shared" si="76"/>
        <v>0</v>
      </c>
      <c r="Q1402" s="336" t="str">
        <f t="shared" si="77"/>
        <v/>
      </c>
      <c r="R1402" s="349"/>
      <c r="S1402" s="349"/>
      <c r="T1402" s="350"/>
      <c r="U1402" s="349"/>
      <c r="V1402" s="349"/>
      <c r="W1402" s="350"/>
      <c r="X1402" s="351"/>
      <c r="Y1402" s="349"/>
      <c r="Z1402" s="351"/>
      <c r="AA1402" s="338">
        <v>0</v>
      </c>
      <c r="AB1402" s="339">
        <v>0</v>
      </c>
      <c r="AC1402" s="349">
        <v>0</v>
      </c>
      <c r="AD1402" s="351"/>
      <c r="AE1402" s="349"/>
      <c r="AF1402" s="351"/>
      <c r="AG1402" s="88">
        <v>0</v>
      </c>
      <c r="AH1402" s="88">
        <v>0</v>
      </c>
      <c r="AI1402" s="145"/>
      <c r="AJ1402" s="145"/>
      <c r="AK1402" s="88"/>
      <c r="AL1402" s="145"/>
      <c r="AM1402" s="88"/>
      <c r="AN1402" s="88"/>
      <c r="AO1402" s="340"/>
      <c r="AP1402" s="340"/>
      <c r="AQ1402" s="358"/>
      <c r="AR1402" s="358"/>
      <c r="AS1402" s="358"/>
      <c r="AT1402" s="153"/>
      <c r="AU1402" s="88"/>
      <c r="AV1402" s="145"/>
      <c r="AW1402" s="148">
        <v>0</v>
      </c>
      <c r="AX1402" s="148">
        <v>0</v>
      </c>
      <c r="AY1402" s="351"/>
      <c r="AZ1402" s="148"/>
      <c r="BA1402" s="148"/>
      <c r="BB1402" s="351"/>
      <c r="BC1402" s="351"/>
      <c r="BD1402" s="148"/>
      <c r="BE1402" s="148"/>
      <c r="BF1402" s="338">
        <v>0</v>
      </c>
      <c r="BG1402" s="145"/>
      <c r="BH1402" s="148">
        <v>0</v>
      </c>
      <c r="BI1402" s="350"/>
      <c r="BJ1402" s="342"/>
      <c r="BK1402" s="343"/>
      <c r="BL1402" s="351"/>
      <c r="BM1402" s="351"/>
      <c r="BN1402" s="148"/>
      <c r="BO1402" s="148"/>
      <c r="BP1402" s="351"/>
      <c r="BQ1402" s="144">
        <v>0</v>
      </c>
      <c r="BR1402" s="145"/>
      <c r="BS1402" s="145"/>
      <c r="BT1402" s="145"/>
      <c r="BU1402" s="338"/>
      <c r="BV1402" s="144"/>
      <c r="BW1402" s="145"/>
      <c r="BX1402" s="145"/>
      <c r="BY1402" s="88"/>
      <c r="BZ1402" s="88"/>
      <c r="CA1402" s="149">
        <v>0</v>
      </c>
      <c r="CB1402" s="338">
        <v>0</v>
      </c>
      <c r="CC1402" s="344">
        <v>0</v>
      </c>
      <c r="CD1402" s="145"/>
      <c r="CE1402" s="145"/>
      <c r="CF1402" s="146">
        <v>0</v>
      </c>
      <c r="CG1402" s="349"/>
      <c r="CH1402" s="349"/>
      <c r="CI1402" s="350"/>
      <c r="CJ1402" s="351"/>
      <c r="CK1402" s="338"/>
      <c r="CL1402" s="145"/>
      <c r="CM1402" s="145"/>
      <c r="CN1402" s="338"/>
      <c r="CO1402" s="344"/>
    </row>
    <row r="1403" spans="1:93" ht="24" customHeight="1" x14ac:dyDescent="0.3">
      <c r="A1403" s="327" t="s">
        <v>4337</v>
      </c>
      <c r="B1403" s="328" t="s">
        <v>4338</v>
      </c>
      <c r="C1403" s="329" t="s">
        <v>83</v>
      </c>
      <c r="D1403" s="330">
        <f t="shared" si="65"/>
        <v>240</v>
      </c>
      <c r="E1403" s="331">
        <f t="shared" si="66"/>
        <v>180</v>
      </c>
      <c r="F1403" s="331">
        <f t="shared" si="67"/>
        <v>120</v>
      </c>
      <c r="G1403" s="331">
        <f t="shared" si="68"/>
        <v>80</v>
      </c>
      <c r="H1403" s="331">
        <f t="shared" si="69"/>
        <v>70</v>
      </c>
      <c r="I1403" s="331">
        <f t="shared" si="70"/>
        <v>0</v>
      </c>
      <c r="J1403" s="331">
        <f t="shared" si="71"/>
        <v>0</v>
      </c>
      <c r="K1403" s="331">
        <f t="shared" si="72"/>
        <v>0</v>
      </c>
      <c r="L1403" s="331">
        <f t="shared" si="73"/>
        <v>0</v>
      </c>
      <c r="M1403" s="332">
        <f t="shared" si="74"/>
        <v>0</v>
      </c>
      <c r="N1403" s="333">
        <f t="shared" si="75"/>
        <v>690</v>
      </c>
      <c r="O1403" s="334"/>
      <c r="P1403" s="335">
        <f t="shared" si="76"/>
        <v>690</v>
      </c>
      <c r="Q1403" s="336">
        <f t="shared" si="77"/>
        <v>17</v>
      </c>
      <c r="R1403" s="148"/>
      <c r="S1403" s="148"/>
      <c r="T1403" s="361"/>
      <c r="U1403" s="148"/>
      <c r="V1403" s="148"/>
      <c r="W1403" s="361">
        <v>180</v>
      </c>
      <c r="X1403" s="147"/>
      <c r="Y1403" s="148"/>
      <c r="Z1403" s="147"/>
      <c r="AA1403" s="338">
        <v>0</v>
      </c>
      <c r="AB1403" s="339">
        <v>0</v>
      </c>
      <c r="AC1403" s="148">
        <v>0</v>
      </c>
      <c r="AD1403" s="147"/>
      <c r="AE1403" s="148"/>
      <c r="AF1403" s="147"/>
      <c r="AG1403" s="88">
        <v>0</v>
      </c>
      <c r="AH1403" s="88">
        <v>0</v>
      </c>
      <c r="AI1403" s="145"/>
      <c r="AJ1403" s="145"/>
      <c r="AK1403" s="88"/>
      <c r="AL1403" s="145"/>
      <c r="AM1403" s="88"/>
      <c r="AN1403" s="88"/>
      <c r="AO1403" s="340"/>
      <c r="AP1403" s="340"/>
      <c r="AQ1403" s="358">
        <v>120</v>
      </c>
      <c r="AR1403" s="358">
        <v>80</v>
      </c>
      <c r="AS1403" s="358"/>
      <c r="AT1403" s="153"/>
      <c r="AU1403" s="88"/>
      <c r="AV1403" s="145"/>
      <c r="AW1403" s="148">
        <v>0</v>
      </c>
      <c r="AX1403" s="148">
        <v>0</v>
      </c>
      <c r="AY1403" s="147"/>
      <c r="AZ1403" s="148"/>
      <c r="BA1403" s="148"/>
      <c r="BB1403" s="147"/>
      <c r="BC1403" s="147"/>
      <c r="BD1403" s="148"/>
      <c r="BE1403" s="148"/>
      <c r="BF1403" s="338">
        <v>0</v>
      </c>
      <c r="BG1403" s="145"/>
      <c r="BH1403" s="148">
        <v>0</v>
      </c>
      <c r="BI1403" s="361"/>
      <c r="BJ1403" s="342"/>
      <c r="BK1403" s="343"/>
      <c r="BL1403" s="147"/>
      <c r="BM1403" s="147"/>
      <c r="BN1403" s="148"/>
      <c r="BO1403" s="148"/>
      <c r="BP1403" s="147"/>
      <c r="BQ1403" s="344">
        <v>0</v>
      </c>
      <c r="BR1403" s="145"/>
      <c r="BS1403" s="145"/>
      <c r="BT1403" s="145"/>
      <c r="BU1403" s="338"/>
      <c r="BV1403" s="344"/>
      <c r="BW1403" s="145"/>
      <c r="BX1403" s="145"/>
      <c r="BY1403" s="88"/>
      <c r="BZ1403" s="88"/>
      <c r="CA1403" s="149">
        <v>240</v>
      </c>
      <c r="CB1403" s="338">
        <v>0</v>
      </c>
      <c r="CC1403" s="344">
        <v>0</v>
      </c>
      <c r="CD1403" s="145"/>
      <c r="CE1403" s="145"/>
      <c r="CF1403" s="146">
        <v>70</v>
      </c>
      <c r="CG1403" s="148"/>
      <c r="CH1403" s="148"/>
      <c r="CI1403" s="361"/>
      <c r="CJ1403" s="147"/>
      <c r="CK1403" s="338"/>
      <c r="CL1403" s="145"/>
      <c r="CM1403" s="145"/>
      <c r="CN1403" s="338"/>
      <c r="CO1403" s="344"/>
    </row>
    <row r="1404" spans="1:93" ht="24" customHeight="1" x14ac:dyDescent="0.3">
      <c r="A1404" s="346" t="s">
        <v>4339</v>
      </c>
      <c r="B1404" s="347" t="s">
        <v>4340</v>
      </c>
      <c r="C1404" s="348" t="s">
        <v>155</v>
      </c>
      <c r="D1404" s="330">
        <f t="shared" si="65"/>
        <v>0</v>
      </c>
      <c r="E1404" s="331">
        <f t="shared" si="66"/>
        <v>0</v>
      </c>
      <c r="F1404" s="331">
        <f t="shared" si="67"/>
        <v>0</v>
      </c>
      <c r="G1404" s="331">
        <f t="shared" si="68"/>
        <v>0</v>
      </c>
      <c r="H1404" s="331">
        <f t="shared" si="69"/>
        <v>0</v>
      </c>
      <c r="I1404" s="331">
        <f t="shared" si="70"/>
        <v>0</v>
      </c>
      <c r="J1404" s="331">
        <f t="shared" si="71"/>
        <v>0</v>
      </c>
      <c r="K1404" s="331">
        <f t="shared" si="72"/>
        <v>0</v>
      </c>
      <c r="L1404" s="331">
        <f t="shared" si="73"/>
        <v>0</v>
      </c>
      <c r="M1404" s="332">
        <f t="shared" si="74"/>
        <v>0</v>
      </c>
      <c r="N1404" s="333">
        <f t="shared" si="75"/>
        <v>0</v>
      </c>
      <c r="O1404" s="334"/>
      <c r="P1404" s="335">
        <f t="shared" si="76"/>
        <v>0</v>
      </c>
      <c r="Q1404" s="336" t="str">
        <f t="shared" si="77"/>
        <v/>
      </c>
      <c r="R1404" s="148"/>
      <c r="S1404" s="148"/>
      <c r="T1404" s="350"/>
      <c r="U1404" s="148"/>
      <c r="V1404" s="148"/>
      <c r="W1404" s="350"/>
      <c r="X1404" s="351"/>
      <c r="Y1404" s="148"/>
      <c r="Z1404" s="351"/>
      <c r="AA1404" s="338">
        <v>0</v>
      </c>
      <c r="AB1404" s="339">
        <v>0</v>
      </c>
      <c r="AC1404" s="148">
        <v>0</v>
      </c>
      <c r="AD1404" s="351"/>
      <c r="AE1404" s="148"/>
      <c r="AF1404" s="351"/>
      <c r="AG1404" s="144">
        <v>0</v>
      </c>
      <c r="AH1404" s="144">
        <v>0</v>
      </c>
      <c r="AI1404" s="352"/>
      <c r="AJ1404" s="352"/>
      <c r="AK1404" s="144"/>
      <c r="AL1404" s="352"/>
      <c r="AM1404" s="144"/>
      <c r="AN1404" s="144"/>
      <c r="AO1404" s="353"/>
      <c r="AP1404" s="353"/>
      <c r="AQ1404" s="341"/>
      <c r="AR1404" s="341"/>
      <c r="AS1404" s="341"/>
      <c r="AT1404" s="153"/>
      <c r="AU1404" s="144"/>
      <c r="AV1404" s="352"/>
      <c r="AW1404" s="148">
        <v>0</v>
      </c>
      <c r="AX1404" s="148">
        <v>0</v>
      </c>
      <c r="AY1404" s="351"/>
      <c r="AZ1404" s="148"/>
      <c r="BA1404" s="148"/>
      <c r="BB1404" s="351"/>
      <c r="BC1404" s="351"/>
      <c r="BD1404" s="148"/>
      <c r="BE1404" s="148"/>
      <c r="BF1404" s="354">
        <v>0</v>
      </c>
      <c r="BG1404" s="352"/>
      <c r="BH1404" s="148">
        <v>0</v>
      </c>
      <c r="BI1404" s="350"/>
      <c r="BJ1404" s="342"/>
      <c r="BK1404" s="343"/>
      <c r="BL1404" s="351"/>
      <c r="BM1404" s="351"/>
      <c r="BN1404" s="148"/>
      <c r="BO1404" s="148"/>
      <c r="BP1404" s="351"/>
      <c r="BQ1404" s="88">
        <v>0</v>
      </c>
      <c r="BR1404" s="352"/>
      <c r="BS1404" s="352"/>
      <c r="BT1404" s="352"/>
      <c r="BU1404" s="354"/>
      <c r="BV1404" s="88"/>
      <c r="BW1404" s="352"/>
      <c r="BX1404" s="352"/>
      <c r="BY1404" s="144"/>
      <c r="BZ1404" s="144"/>
      <c r="CA1404" s="149">
        <v>0</v>
      </c>
      <c r="CB1404" s="354">
        <v>0</v>
      </c>
      <c r="CC1404" s="344">
        <v>0</v>
      </c>
      <c r="CD1404" s="352"/>
      <c r="CE1404" s="352"/>
      <c r="CF1404" s="356">
        <v>0</v>
      </c>
      <c r="CG1404" s="349"/>
      <c r="CH1404" s="349"/>
      <c r="CI1404" s="350"/>
      <c r="CJ1404" s="351"/>
      <c r="CK1404" s="354"/>
      <c r="CL1404" s="352"/>
      <c r="CM1404" s="352"/>
      <c r="CN1404" s="354"/>
      <c r="CO1404" s="344"/>
    </row>
    <row r="1405" spans="1:93" ht="24" customHeight="1" x14ac:dyDescent="0.3">
      <c r="A1405" s="327" t="s">
        <v>4341</v>
      </c>
      <c r="B1405" s="328" t="s">
        <v>4342</v>
      </c>
      <c r="C1405" s="329" t="s">
        <v>171</v>
      </c>
      <c r="D1405" s="330">
        <f t="shared" si="65"/>
        <v>0</v>
      </c>
      <c r="E1405" s="331">
        <f t="shared" si="66"/>
        <v>0</v>
      </c>
      <c r="F1405" s="331">
        <f t="shared" si="67"/>
        <v>0</v>
      </c>
      <c r="G1405" s="331">
        <f t="shared" si="68"/>
        <v>0</v>
      </c>
      <c r="H1405" s="331">
        <f t="shared" si="69"/>
        <v>0</v>
      </c>
      <c r="I1405" s="331">
        <f t="shared" si="70"/>
        <v>0</v>
      </c>
      <c r="J1405" s="331">
        <f t="shared" si="71"/>
        <v>0</v>
      </c>
      <c r="K1405" s="331">
        <f t="shared" si="72"/>
        <v>0</v>
      </c>
      <c r="L1405" s="331">
        <f t="shared" si="73"/>
        <v>0</v>
      </c>
      <c r="M1405" s="332">
        <f t="shared" si="74"/>
        <v>0</v>
      </c>
      <c r="N1405" s="333">
        <f t="shared" si="75"/>
        <v>0</v>
      </c>
      <c r="O1405" s="334"/>
      <c r="P1405" s="335">
        <f t="shared" si="76"/>
        <v>0</v>
      </c>
      <c r="Q1405" s="336" t="str">
        <f t="shared" si="77"/>
        <v/>
      </c>
      <c r="R1405" s="148"/>
      <c r="S1405" s="148"/>
      <c r="T1405" s="337"/>
      <c r="U1405" s="148"/>
      <c r="V1405" s="148"/>
      <c r="W1405" s="337"/>
      <c r="X1405" s="147"/>
      <c r="Y1405" s="148"/>
      <c r="Z1405" s="147"/>
      <c r="AA1405" s="338">
        <v>0</v>
      </c>
      <c r="AB1405" s="339">
        <v>0</v>
      </c>
      <c r="AC1405" s="349">
        <v>0</v>
      </c>
      <c r="AD1405" s="147"/>
      <c r="AE1405" s="148"/>
      <c r="AF1405" s="147"/>
      <c r="AG1405" s="88">
        <v>0</v>
      </c>
      <c r="AH1405" s="88">
        <v>0</v>
      </c>
      <c r="AI1405" s="145"/>
      <c r="AJ1405" s="145"/>
      <c r="AK1405" s="88"/>
      <c r="AL1405" s="145"/>
      <c r="AM1405" s="88"/>
      <c r="AN1405" s="88"/>
      <c r="AO1405" s="340"/>
      <c r="AP1405" s="340"/>
      <c r="AQ1405" s="358"/>
      <c r="AR1405" s="358"/>
      <c r="AS1405" s="358"/>
      <c r="AT1405" s="153"/>
      <c r="AU1405" s="88"/>
      <c r="AV1405" s="145"/>
      <c r="AW1405" s="148">
        <v>0</v>
      </c>
      <c r="AX1405" s="148">
        <v>0</v>
      </c>
      <c r="AY1405" s="147"/>
      <c r="AZ1405" s="148"/>
      <c r="BA1405" s="148"/>
      <c r="BB1405" s="147"/>
      <c r="BC1405" s="147"/>
      <c r="BD1405" s="148"/>
      <c r="BE1405" s="148"/>
      <c r="BF1405" s="338">
        <v>0</v>
      </c>
      <c r="BG1405" s="145"/>
      <c r="BH1405" s="349">
        <v>0</v>
      </c>
      <c r="BI1405" s="337"/>
      <c r="BJ1405" s="342"/>
      <c r="BK1405" s="343"/>
      <c r="BL1405" s="147"/>
      <c r="BM1405" s="147"/>
      <c r="BN1405" s="148"/>
      <c r="BO1405" s="148"/>
      <c r="BP1405" s="147"/>
      <c r="BQ1405" s="364">
        <v>0</v>
      </c>
      <c r="BR1405" s="352"/>
      <c r="BS1405" s="352"/>
      <c r="BT1405" s="145"/>
      <c r="BU1405" s="338"/>
      <c r="BV1405" s="364"/>
      <c r="BW1405" s="145"/>
      <c r="BX1405" s="145"/>
      <c r="BY1405" s="88"/>
      <c r="BZ1405" s="88"/>
      <c r="CA1405" s="355">
        <v>0</v>
      </c>
      <c r="CB1405" s="338">
        <v>0</v>
      </c>
      <c r="CC1405" s="344">
        <v>0</v>
      </c>
      <c r="CD1405" s="145"/>
      <c r="CE1405" s="145"/>
      <c r="CF1405" s="146">
        <v>0</v>
      </c>
      <c r="CG1405" s="148"/>
      <c r="CH1405" s="148"/>
      <c r="CI1405" s="337"/>
      <c r="CJ1405" s="147"/>
      <c r="CK1405" s="338"/>
      <c r="CL1405" s="145"/>
      <c r="CM1405" s="145"/>
      <c r="CN1405" s="338"/>
      <c r="CO1405" s="344"/>
    </row>
    <row r="1406" spans="1:93" ht="24" customHeight="1" x14ac:dyDescent="0.3">
      <c r="A1406" s="327">
        <v>800823</v>
      </c>
      <c r="B1406" s="328" t="s">
        <v>4343</v>
      </c>
      <c r="C1406" s="329" t="s">
        <v>2583</v>
      </c>
      <c r="D1406" s="330">
        <f t="shared" si="65"/>
        <v>10</v>
      </c>
      <c r="E1406" s="331">
        <f t="shared" si="66"/>
        <v>5</v>
      </c>
      <c r="F1406" s="331">
        <f t="shared" si="67"/>
        <v>0</v>
      </c>
      <c r="G1406" s="331">
        <f t="shared" si="68"/>
        <v>0</v>
      </c>
      <c r="H1406" s="331">
        <f t="shared" si="69"/>
        <v>0</v>
      </c>
      <c r="I1406" s="331">
        <f t="shared" si="70"/>
        <v>0</v>
      </c>
      <c r="J1406" s="331">
        <f t="shared" si="71"/>
        <v>0</v>
      </c>
      <c r="K1406" s="331">
        <f t="shared" si="72"/>
        <v>0</v>
      </c>
      <c r="L1406" s="331">
        <f t="shared" si="73"/>
        <v>0</v>
      </c>
      <c r="M1406" s="332">
        <f t="shared" si="74"/>
        <v>0</v>
      </c>
      <c r="N1406" s="333">
        <f t="shared" si="75"/>
        <v>15</v>
      </c>
      <c r="O1406" s="334"/>
      <c r="P1406" s="335">
        <f t="shared" si="76"/>
        <v>15</v>
      </c>
      <c r="Q1406" s="336">
        <f t="shared" si="77"/>
        <v>550</v>
      </c>
      <c r="R1406" s="148"/>
      <c r="S1406" s="148"/>
      <c r="T1406" s="337"/>
      <c r="U1406" s="148"/>
      <c r="V1406" s="148"/>
      <c r="W1406" s="337"/>
      <c r="X1406" s="147"/>
      <c r="Y1406" s="148"/>
      <c r="Z1406" s="147"/>
      <c r="AA1406" s="338">
        <v>0</v>
      </c>
      <c r="AB1406" s="339">
        <v>0</v>
      </c>
      <c r="AC1406" s="148">
        <v>0</v>
      </c>
      <c r="AD1406" s="147"/>
      <c r="AE1406" s="148"/>
      <c r="AF1406" s="147">
        <v>5</v>
      </c>
      <c r="AG1406" s="144">
        <v>0</v>
      </c>
      <c r="AH1406" s="144">
        <v>0</v>
      </c>
      <c r="AI1406" s="145"/>
      <c r="AJ1406" s="145"/>
      <c r="AK1406" s="144"/>
      <c r="AL1406" s="145"/>
      <c r="AM1406" s="144"/>
      <c r="AN1406" s="144"/>
      <c r="AO1406" s="340"/>
      <c r="AP1406" s="340"/>
      <c r="AQ1406" s="341"/>
      <c r="AR1406" s="341"/>
      <c r="AS1406" s="341"/>
      <c r="AT1406" s="153"/>
      <c r="AU1406" s="144"/>
      <c r="AV1406" s="145"/>
      <c r="AW1406" s="148">
        <v>0</v>
      </c>
      <c r="AX1406" s="148">
        <v>0</v>
      </c>
      <c r="AY1406" s="147"/>
      <c r="AZ1406" s="148"/>
      <c r="BA1406" s="148"/>
      <c r="BB1406" s="147"/>
      <c r="BC1406" s="147"/>
      <c r="BD1406" s="148"/>
      <c r="BE1406" s="148"/>
      <c r="BF1406" s="338">
        <v>0</v>
      </c>
      <c r="BG1406" s="145"/>
      <c r="BH1406" s="148">
        <v>0</v>
      </c>
      <c r="BI1406" s="337"/>
      <c r="BJ1406" s="342"/>
      <c r="BK1406" s="343"/>
      <c r="BL1406" s="147"/>
      <c r="BM1406" s="147"/>
      <c r="BN1406" s="148"/>
      <c r="BO1406" s="148">
        <v>10</v>
      </c>
      <c r="BP1406" s="147"/>
      <c r="BQ1406" s="344">
        <v>0</v>
      </c>
      <c r="BR1406" s="145"/>
      <c r="BS1406" s="145"/>
      <c r="BT1406" s="145"/>
      <c r="BU1406" s="338"/>
      <c r="BV1406" s="344"/>
      <c r="BW1406" s="145"/>
      <c r="BX1406" s="145"/>
      <c r="BY1406" s="144"/>
      <c r="BZ1406" s="144"/>
      <c r="CA1406" s="355">
        <v>0</v>
      </c>
      <c r="CB1406" s="338">
        <v>0</v>
      </c>
      <c r="CC1406" s="344">
        <v>0</v>
      </c>
      <c r="CD1406" s="145"/>
      <c r="CE1406" s="145"/>
      <c r="CF1406" s="356">
        <v>0</v>
      </c>
      <c r="CG1406" s="148"/>
      <c r="CH1406" s="148"/>
      <c r="CI1406" s="337"/>
      <c r="CJ1406" s="147"/>
      <c r="CK1406" s="338"/>
      <c r="CL1406" s="145"/>
      <c r="CM1406" s="145"/>
      <c r="CN1406" s="338"/>
      <c r="CO1406" s="344"/>
    </row>
    <row r="1407" spans="1:93" ht="24" customHeight="1" x14ac:dyDescent="0.3">
      <c r="A1407" s="327" t="s">
        <v>4344</v>
      </c>
      <c r="B1407" s="328" t="s">
        <v>4345</v>
      </c>
      <c r="C1407" s="329" t="s">
        <v>2571</v>
      </c>
      <c r="D1407" s="330">
        <f t="shared" si="65"/>
        <v>5</v>
      </c>
      <c r="E1407" s="331">
        <f t="shared" si="66"/>
        <v>0</v>
      </c>
      <c r="F1407" s="331">
        <f t="shared" si="67"/>
        <v>0</v>
      </c>
      <c r="G1407" s="331">
        <f t="shared" si="68"/>
        <v>0</v>
      </c>
      <c r="H1407" s="331">
        <f t="shared" si="69"/>
        <v>0</v>
      </c>
      <c r="I1407" s="331">
        <f t="shared" si="70"/>
        <v>0</v>
      </c>
      <c r="J1407" s="331">
        <f t="shared" si="71"/>
        <v>0</v>
      </c>
      <c r="K1407" s="331">
        <f t="shared" si="72"/>
        <v>0</v>
      </c>
      <c r="L1407" s="331">
        <f t="shared" si="73"/>
        <v>0</v>
      </c>
      <c r="M1407" s="332">
        <f t="shared" si="74"/>
        <v>0</v>
      </c>
      <c r="N1407" s="333">
        <f t="shared" si="75"/>
        <v>5</v>
      </c>
      <c r="O1407" s="334"/>
      <c r="P1407" s="335">
        <f t="shared" si="76"/>
        <v>5</v>
      </c>
      <c r="Q1407" s="336">
        <f t="shared" si="77"/>
        <v>814</v>
      </c>
      <c r="R1407" s="148"/>
      <c r="S1407" s="148"/>
      <c r="T1407" s="337"/>
      <c r="U1407" s="148"/>
      <c r="V1407" s="148"/>
      <c r="W1407" s="337"/>
      <c r="X1407" s="147"/>
      <c r="Y1407" s="148"/>
      <c r="Z1407" s="147"/>
      <c r="AA1407" s="354">
        <v>0</v>
      </c>
      <c r="AB1407" s="357">
        <v>0</v>
      </c>
      <c r="AC1407" s="148">
        <v>0</v>
      </c>
      <c r="AD1407" s="147"/>
      <c r="AE1407" s="148"/>
      <c r="AF1407" s="147">
        <v>5</v>
      </c>
      <c r="AG1407" s="144">
        <v>0</v>
      </c>
      <c r="AH1407" s="144">
        <v>0</v>
      </c>
      <c r="AI1407" s="145"/>
      <c r="AJ1407" s="145"/>
      <c r="AK1407" s="144"/>
      <c r="AL1407" s="145"/>
      <c r="AM1407" s="144"/>
      <c r="AN1407" s="144"/>
      <c r="AO1407" s="340"/>
      <c r="AP1407" s="340"/>
      <c r="AQ1407" s="341"/>
      <c r="AR1407" s="341"/>
      <c r="AS1407" s="341"/>
      <c r="AT1407" s="359"/>
      <c r="AU1407" s="144"/>
      <c r="AV1407" s="145"/>
      <c r="AW1407" s="148">
        <v>0</v>
      </c>
      <c r="AX1407" s="148">
        <v>0</v>
      </c>
      <c r="AY1407" s="147"/>
      <c r="AZ1407" s="148"/>
      <c r="BA1407" s="148"/>
      <c r="BB1407" s="147"/>
      <c r="BC1407" s="147"/>
      <c r="BD1407" s="148"/>
      <c r="BE1407" s="148"/>
      <c r="BF1407" s="338">
        <v>0</v>
      </c>
      <c r="BG1407" s="145"/>
      <c r="BH1407" s="148">
        <v>0</v>
      </c>
      <c r="BI1407" s="337"/>
      <c r="BJ1407" s="360"/>
      <c r="BK1407" s="343"/>
      <c r="BL1407" s="147"/>
      <c r="BM1407" s="147"/>
      <c r="BN1407" s="148"/>
      <c r="BO1407" s="148"/>
      <c r="BP1407" s="147"/>
      <c r="BQ1407" s="364">
        <v>0</v>
      </c>
      <c r="BR1407" s="352"/>
      <c r="BS1407" s="352"/>
      <c r="BT1407" s="145"/>
      <c r="BU1407" s="338"/>
      <c r="BV1407" s="364"/>
      <c r="BW1407" s="145"/>
      <c r="BX1407" s="145"/>
      <c r="BY1407" s="144"/>
      <c r="BZ1407" s="144"/>
      <c r="CA1407" s="149">
        <v>0</v>
      </c>
      <c r="CB1407" s="338">
        <v>0</v>
      </c>
      <c r="CC1407" s="344">
        <v>0</v>
      </c>
      <c r="CD1407" s="145"/>
      <c r="CE1407" s="145"/>
      <c r="CF1407" s="356">
        <v>0</v>
      </c>
      <c r="CG1407" s="148"/>
      <c r="CH1407" s="148"/>
      <c r="CI1407" s="337"/>
      <c r="CJ1407" s="147"/>
      <c r="CK1407" s="338"/>
      <c r="CL1407" s="145"/>
      <c r="CM1407" s="145"/>
      <c r="CN1407" s="338"/>
      <c r="CO1407" s="344"/>
    </row>
    <row r="1408" spans="1:93" ht="24" customHeight="1" x14ac:dyDescent="0.3">
      <c r="A1408" s="345" t="s">
        <v>4346</v>
      </c>
      <c r="B1408" s="328" t="s">
        <v>4347</v>
      </c>
      <c r="C1408" s="329" t="s">
        <v>437</v>
      </c>
      <c r="D1408" s="330">
        <f t="shared" si="65"/>
        <v>23</v>
      </c>
      <c r="E1408" s="331">
        <f t="shared" si="66"/>
        <v>19</v>
      </c>
      <c r="F1408" s="331">
        <f t="shared" si="67"/>
        <v>0</v>
      </c>
      <c r="G1408" s="331">
        <f t="shared" si="68"/>
        <v>0</v>
      </c>
      <c r="H1408" s="331">
        <f t="shared" si="69"/>
        <v>0</v>
      </c>
      <c r="I1408" s="331">
        <f t="shared" si="70"/>
        <v>0</v>
      </c>
      <c r="J1408" s="331">
        <f t="shared" si="71"/>
        <v>0</v>
      </c>
      <c r="K1408" s="331">
        <f t="shared" si="72"/>
        <v>0</v>
      </c>
      <c r="L1408" s="331">
        <f t="shared" si="73"/>
        <v>0</v>
      </c>
      <c r="M1408" s="332">
        <f t="shared" si="74"/>
        <v>0</v>
      </c>
      <c r="N1408" s="333">
        <f t="shared" si="75"/>
        <v>42</v>
      </c>
      <c r="O1408" s="334"/>
      <c r="P1408" s="335">
        <f t="shared" si="76"/>
        <v>42</v>
      </c>
      <c r="Q1408" s="336">
        <f t="shared" si="77"/>
        <v>248</v>
      </c>
      <c r="R1408" s="148"/>
      <c r="S1408" s="148"/>
      <c r="T1408" s="337"/>
      <c r="U1408" s="148"/>
      <c r="V1408" s="148"/>
      <c r="W1408" s="337"/>
      <c r="X1408" s="147"/>
      <c r="Y1408" s="148"/>
      <c r="Z1408" s="147"/>
      <c r="AA1408" s="354">
        <v>0</v>
      </c>
      <c r="AB1408" s="357">
        <v>0</v>
      </c>
      <c r="AC1408" s="148">
        <v>0</v>
      </c>
      <c r="AD1408" s="147"/>
      <c r="AE1408" s="148"/>
      <c r="AF1408" s="147">
        <v>23</v>
      </c>
      <c r="AG1408" s="144">
        <v>0</v>
      </c>
      <c r="AH1408" s="144">
        <v>0</v>
      </c>
      <c r="AI1408" s="145"/>
      <c r="AJ1408" s="145"/>
      <c r="AK1408" s="144"/>
      <c r="AL1408" s="145"/>
      <c r="AM1408" s="144"/>
      <c r="AN1408" s="144"/>
      <c r="AO1408" s="340"/>
      <c r="AP1408" s="340"/>
      <c r="AQ1408" s="341"/>
      <c r="AR1408" s="341"/>
      <c r="AS1408" s="341"/>
      <c r="AT1408" s="359"/>
      <c r="AU1408" s="144"/>
      <c r="AV1408" s="145"/>
      <c r="AW1408" s="349">
        <v>0</v>
      </c>
      <c r="AX1408" s="349">
        <v>0</v>
      </c>
      <c r="AY1408" s="147"/>
      <c r="AZ1408" s="349"/>
      <c r="BA1408" s="349"/>
      <c r="BB1408" s="147"/>
      <c r="BC1408" s="147"/>
      <c r="BD1408" s="349"/>
      <c r="BE1408" s="349"/>
      <c r="BF1408" s="338">
        <v>0</v>
      </c>
      <c r="BG1408" s="145"/>
      <c r="BH1408" s="148">
        <v>0</v>
      </c>
      <c r="BI1408" s="337"/>
      <c r="BJ1408" s="360"/>
      <c r="BK1408" s="343"/>
      <c r="BL1408" s="147"/>
      <c r="BM1408" s="147"/>
      <c r="BN1408" s="349"/>
      <c r="BO1408" s="349">
        <v>19</v>
      </c>
      <c r="BP1408" s="147"/>
      <c r="BQ1408" s="144">
        <v>0</v>
      </c>
      <c r="BR1408" s="145"/>
      <c r="BS1408" s="145"/>
      <c r="BT1408" s="145"/>
      <c r="BU1408" s="338"/>
      <c r="BV1408" s="144"/>
      <c r="BW1408" s="145"/>
      <c r="BX1408" s="145"/>
      <c r="BY1408" s="144"/>
      <c r="BZ1408" s="144"/>
      <c r="CA1408" s="355">
        <v>0</v>
      </c>
      <c r="CB1408" s="338">
        <v>0</v>
      </c>
      <c r="CC1408" s="344">
        <v>0</v>
      </c>
      <c r="CD1408" s="145"/>
      <c r="CE1408" s="145"/>
      <c r="CF1408" s="146">
        <v>0</v>
      </c>
      <c r="CG1408" s="148"/>
      <c r="CH1408" s="148"/>
      <c r="CI1408" s="337"/>
      <c r="CJ1408" s="147"/>
      <c r="CK1408" s="338"/>
      <c r="CL1408" s="145"/>
      <c r="CM1408" s="145"/>
      <c r="CN1408" s="338"/>
      <c r="CO1408" s="344"/>
    </row>
    <row r="1409" spans="1:93" ht="24" customHeight="1" x14ac:dyDescent="0.3">
      <c r="A1409" s="327" t="s">
        <v>4348</v>
      </c>
      <c r="B1409" s="328" t="s">
        <v>4349</v>
      </c>
      <c r="C1409" s="329" t="s">
        <v>171</v>
      </c>
      <c r="D1409" s="330">
        <f t="shared" si="65"/>
        <v>120</v>
      </c>
      <c r="E1409" s="331">
        <f t="shared" si="66"/>
        <v>0</v>
      </c>
      <c r="F1409" s="331">
        <f t="shared" si="67"/>
        <v>0</v>
      </c>
      <c r="G1409" s="331">
        <f t="shared" si="68"/>
        <v>0</v>
      </c>
      <c r="H1409" s="331">
        <f t="shared" si="69"/>
        <v>0</v>
      </c>
      <c r="I1409" s="331">
        <f t="shared" si="70"/>
        <v>0</v>
      </c>
      <c r="J1409" s="331">
        <f t="shared" si="71"/>
        <v>0</v>
      </c>
      <c r="K1409" s="331">
        <f t="shared" si="72"/>
        <v>0</v>
      </c>
      <c r="L1409" s="331">
        <f t="shared" si="73"/>
        <v>0</v>
      </c>
      <c r="M1409" s="332">
        <f t="shared" si="74"/>
        <v>0</v>
      </c>
      <c r="N1409" s="333">
        <f t="shared" si="75"/>
        <v>120</v>
      </c>
      <c r="O1409" s="334"/>
      <c r="P1409" s="335">
        <f t="shared" si="76"/>
        <v>120</v>
      </c>
      <c r="Q1409" s="336">
        <f t="shared" si="77"/>
        <v>111</v>
      </c>
      <c r="R1409" s="148"/>
      <c r="S1409" s="148"/>
      <c r="T1409" s="337"/>
      <c r="U1409" s="148"/>
      <c r="V1409" s="148"/>
      <c r="W1409" s="337"/>
      <c r="X1409" s="147"/>
      <c r="Y1409" s="148"/>
      <c r="Z1409" s="147"/>
      <c r="AA1409" s="354">
        <v>0</v>
      </c>
      <c r="AB1409" s="357">
        <v>0</v>
      </c>
      <c r="AC1409" s="148">
        <v>0</v>
      </c>
      <c r="AD1409" s="147"/>
      <c r="AE1409" s="148"/>
      <c r="AF1409" s="147"/>
      <c r="AG1409" s="88">
        <v>0</v>
      </c>
      <c r="AH1409" s="88">
        <v>0</v>
      </c>
      <c r="AI1409" s="145"/>
      <c r="AJ1409" s="145"/>
      <c r="AK1409" s="88"/>
      <c r="AL1409" s="145"/>
      <c r="AM1409" s="88"/>
      <c r="AN1409" s="88"/>
      <c r="AO1409" s="340"/>
      <c r="AP1409" s="340"/>
      <c r="AQ1409" s="358">
        <v>120</v>
      </c>
      <c r="AR1409" s="358"/>
      <c r="AS1409" s="358"/>
      <c r="AT1409" s="359"/>
      <c r="AU1409" s="88"/>
      <c r="AV1409" s="145"/>
      <c r="AW1409" s="148">
        <v>0</v>
      </c>
      <c r="AX1409" s="148">
        <v>0</v>
      </c>
      <c r="AY1409" s="147"/>
      <c r="AZ1409" s="148"/>
      <c r="BA1409" s="148"/>
      <c r="BB1409" s="147"/>
      <c r="BC1409" s="147"/>
      <c r="BD1409" s="148"/>
      <c r="BE1409" s="148"/>
      <c r="BF1409" s="354">
        <v>0</v>
      </c>
      <c r="BG1409" s="145"/>
      <c r="BH1409" s="148">
        <v>0</v>
      </c>
      <c r="BI1409" s="337"/>
      <c r="BJ1409" s="342"/>
      <c r="BK1409" s="343"/>
      <c r="BL1409" s="147"/>
      <c r="BM1409" s="147"/>
      <c r="BN1409" s="148"/>
      <c r="BO1409" s="148"/>
      <c r="BP1409" s="147"/>
      <c r="BQ1409" s="144">
        <v>0</v>
      </c>
      <c r="BR1409" s="145"/>
      <c r="BS1409" s="145"/>
      <c r="BT1409" s="145"/>
      <c r="BU1409" s="354"/>
      <c r="BV1409" s="144"/>
      <c r="BW1409" s="145"/>
      <c r="BX1409" s="145"/>
      <c r="BY1409" s="88"/>
      <c r="BZ1409" s="88"/>
      <c r="CA1409" s="149">
        <v>0</v>
      </c>
      <c r="CB1409" s="338">
        <v>0</v>
      </c>
      <c r="CC1409" s="344">
        <v>0</v>
      </c>
      <c r="CD1409" s="145"/>
      <c r="CE1409" s="145"/>
      <c r="CF1409" s="356">
        <v>0</v>
      </c>
      <c r="CG1409" s="148"/>
      <c r="CH1409" s="148"/>
      <c r="CI1409" s="337"/>
      <c r="CJ1409" s="147"/>
      <c r="CK1409" s="338"/>
      <c r="CL1409" s="145"/>
      <c r="CM1409" s="145"/>
      <c r="CN1409" s="338"/>
      <c r="CO1409" s="344"/>
    </row>
    <row r="1410" spans="1:93" ht="24" customHeight="1" x14ac:dyDescent="0.3">
      <c r="A1410" s="327">
        <v>810426</v>
      </c>
      <c r="B1410" s="328" t="s">
        <v>4350</v>
      </c>
      <c r="C1410" s="329" t="s">
        <v>2107</v>
      </c>
      <c r="D1410" s="330">
        <f t="shared" si="65"/>
        <v>19</v>
      </c>
      <c r="E1410" s="331">
        <f t="shared" si="66"/>
        <v>9</v>
      </c>
      <c r="F1410" s="331">
        <f t="shared" si="67"/>
        <v>0</v>
      </c>
      <c r="G1410" s="331">
        <f t="shared" si="68"/>
        <v>0</v>
      </c>
      <c r="H1410" s="331">
        <f t="shared" si="69"/>
        <v>0</v>
      </c>
      <c r="I1410" s="331">
        <f t="shared" si="70"/>
        <v>0</v>
      </c>
      <c r="J1410" s="331">
        <f t="shared" si="71"/>
        <v>0</v>
      </c>
      <c r="K1410" s="331">
        <f t="shared" si="72"/>
        <v>0</v>
      </c>
      <c r="L1410" s="331">
        <f t="shared" si="73"/>
        <v>0</v>
      </c>
      <c r="M1410" s="332">
        <f t="shared" si="74"/>
        <v>0</v>
      </c>
      <c r="N1410" s="333">
        <f t="shared" si="75"/>
        <v>28</v>
      </c>
      <c r="O1410" s="334"/>
      <c r="P1410" s="335">
        <f t="shared" si="76"/>
        <v>28</v>
      </c>
      <c r="Q1410" s="336">
        <f t="shared" si="77"/>
        <v>367</v>
      </c>
      <c r="R1410" s="148"/>
      <c r="S1410" s="148"/>
      <c r="T1410" s="337"/>
      <c r="U1410" s="148"/>
      <c r="V1410" s="148"/>
      <c r="W1410" s="337"/>
      <c r="X1410" s="147"/>
      <c r="Y1410" s="148"/>
      <c r="Z1410" s="147"/>
      <c r="AA1410" s="338">
        <v>0</v>
      </c>
      <c r="AB1410" s="339">
        <v>0</v>
      </c>
      <c r="AC1410" s="148">
        <v>0</v>
      </c>
      <c r="AD1410" s="147"/>
      <c r="AE1410" s="148"/>
      <c r="AF1410" s="147">
        <v>9</v>
      </c>
      <c r="AG1410" s="144">
        <v>0</v>
      </c>
      <c r="AH1410" s="144">
        <v>0</v>
      </c>
      <c r="AI1410" s="145"/>
      <c r="AJ1410" s="145"/>
      <c r="AK1410" s="144"/>
      <c r="AL1410" s="145"/>
      <c r="AM1410" s="144"/>
      <c r="AN1410" s="144"/>
      <c r="AO1410" s="340"/>
      <c r="AP1410" s="340"/>
      <c r="AQ1410" s="341"/>
      <c r="AR1410" s="341"/>
      <c r="AS1410" s="341"/>
      <c r="AT1410" s="153"/>
      <c r="AU1410" s="144"/>
      <c r="AV1410" s="145"/>
      <c r="AW1410" s="349">
        <v>0</v>
      </c>
      <c r="AX1410" s="349">
        <v>0</v>
      </c>
      <c r="AY1410" s="147"/>
      <c r="AZ1410" s="349"/>
      <c r="BA1410" s="349"/>
      <c r="BB1410" s="147"/>
      <c r="BC1410" s="147"/>
      <c r="BD1410" s="349"/>
      <c r="BE1410" s="349"/>
      <c r="BF1410" s="354">
        <v>0</v>
      </c>
      <c r="BG1410" s="145"/>
      <c r="BH1410" s="349">
        <v>0</v>
      </c>
      <c r="BI1410" s="337"/>
      <c r="BJ1410" s="360"/>
      <c r="BK1410" s="343"/>
      <c r="BL1410" s="147"/>
      <c r="BM1410" s="147"/>
      <c r="BN1410" s="349"/>
      <c r="BO1410" s="349">
        <v>19</v>
      </c>
      <c r="BP1410" s="147"/>
      <c r="BQ1410" s="144">
        <v>0</v>
      </c>
      <c r="BR1410" s="145"/>
      <c r="BS1410" s="145"/>
      <c r="BT1410" s="145"/>
      <c r="BU1410" s="354"/>
      <c r="BV1410" s="144"/>
      <c r="BW1410" s="145"/>
      <c r="BX1410" s="145"/>
      <c r="BY1410" s="144"/>
      <c r="BZ1410" s="144"/>
      <c r="CA1410" s="149">
        <v>0</v>
      </c>
      <c r="CB1410" s="338">
        <v>0</v>
      </c>
      <c r="CC1410" s="88">
        <v>0</v>
      </c>
      <c r="CD1410" s="145"/>
      <c r="CE1410" s="145"/>
      <c r="CF1410" s="146">
        <v>0</v>
      </c>
      <c r="CG1410" s="148"/>
      <c r="CH1410" s="148"/>
      <c r="CI1410" s="337"/>
      <c r="CJ1410" s="147"/>
      <c r="CK1410" s="338"/>
      <c r="CL1410" s="145"/>
      <c r="CM1410" s="145"/>
      <c r="CN1410" s="338"/>
      <c r="CO1410" s="88"/>
    </row>
    <row r="1411" spans="1:93" ht="24" customHeight="1" x14ac:dyDescent="0.3">
      <c r="A1411" s="345" t="s">
        <v>4351</v>
      </c>
      <c r="B1411" s="328" t="s">
        <v>4352</v>
      </c>
      <c r="C1411" s="329" t="s">
        <v>182</v>
      </c>
      <c r="D1411" s="330">
        <f t="shared" si="65"/>
        <v>5</v>
      </c>
      <c r="E1411" s="331">
        <f t="shared" si="66"/>
        <v>4</v>
      </c>
      <c r="F1411" s="331">
        <f t="shared" si="67"/>
        <v>0</v>
      </c>
      <c r="G1411" s="331">
        <f t="shared" si="68"/>
        <v>0</v>
      </c>
      <c r="H1411" s="331">
        <f t="shared" si="69"/>
        <v>0</v>
      </c>
      <c r="I1411" s="331">
        <f t="shared" si="70"/>
        <v>0</v>
      </c>
      <c r="J1411" s="331">
        <f t="shared" si="71"/>
        <v>0</v>
      </c>
      <c r="K1411" s="331">
        <f t="shared" si="72"/>
        <v>0</v>
      </c>
      <c r="L1411" s="331">
        <f t="shared" si="73"/>
        <v>0</v>
      </c>
      <c r="M1411" s="332">
        <f t="shared" si="74"/>
        <v>0</v>
      </c>
      <c r="N1411" s="333">
        <f t="shared" si="75"/>
        <v>9</v>
      </c>
      <c r="O1411" s="334"/>
      <c r="P1411" s="335">
        <f t="shared" si="76"/>
        <v>9</v>
      </c>
      <c r="Q1411" s="336">
        <f t="shared" si="77"/>
        <v>704</v>
      </c>
      <c r="R1411" s="148"/>
      <c r="S1411" s="148"/>
      <c r="T1411" s="337"/>
      <c r="U1411" s="148"/>
      <c r="V1411" s="148"/>
      <c r="W1411" s="337"/>
      <c r="X1411" s="147"/>
      <c r="Y1411" s="148"/>
      <c r="Z1411" s="147"/>
      <c r="AA1411" s="338">
        <v>0</v>
      </c>
      <c r="AB1411" s="339">
        <v>0</v>
      </c>
      <c r="AC1411" s="148">
        <v>0</v>
      </c>
      <c r="AD1411" s="147"/>
      <c r="AE1411" s="148"/>
      <c r="AF1411" s="147"/>
      <c r="AG1411" s="144">
        <v>0</v>
      </c>
      <c r="AH1411" s="144">
        <v>0</v>
      </c>
      <c r="AI1411" s="145"/>
      <c r="AJ1411" s="145"/>
      <c r="AK1411" s="144"/>
      <c r="AL1411" s="145"/>
      <c r="AM1411" s="144"/>
      <c r="AN1411" s="144"/>
      <c r="AO1411" s="340"/>
      <c r="AP1411" s="340"/>
      <c r="AQ1411" s="341"/>
      <c r="AR1411" s="341"/>
      <c r="AS1411" s="341"/>
      <c r="AT1411" s="153"/>
      <c r="AU1411" s="144"/>
      <c r="AV1411" s="145"/>
      <c r="AW1411" s="148">
        <v>0</v>
      </c>
      <c r="AX1411" s="148">
        <v>0</v>
      </c>
      <c r="AY1411" s="147"/>
      <c r="AZ1411" s="148"/>
      <c r="BA1411" s="148"/>
      <c r="BB1411" s="147"/>
      <c r="BC1411" s="147"/>
      <c r="BD1411" s="148"/>
      <c r="BE1411" s="148"/>
      <c r="BF1411" s="338">
        <v>0</v>
      </c>
      <c r="BG1411" s="145"/>
      <c r="BH1411" s="148">
        <v>0</v>
      </c>
      <c r="BI1411" s="337"/>
      <c r="BJ1411" s="360"/>
      <c r="BK1411" s="343"/>
      <c r="BL1411" s="147"/>
      <c r="BM1411" s="147"/>
      <c r="BN1411" s="148"/>
      <c r="BO1411" s="148"/>
      <c r="BP1411" s="147"/>
      <c r="BQ1411" s="144">
        <v>0</v>
      </c>
      <c r="BR1411" s="145"/>
      <c r="BS1411" s="145"/>
      <c r="BT1411" s="145"/>
      <c r="BU1411" s="338"/>
      <c r="BV1411" s="144"/>
      <c r="BW1411" s="145"/>
      <c r="BX1411" s="145"/>
      <c r="BY1411" s="144"/>
      <c r="BZ1411" s="144"/>
      <c r="CA1411" s="149">
        <v>0</v>
      </c>
      <c r="CB1411" s="338">
        <v>0</v>
      </c>
      <c r="CC1411" s="344">
        <v>0</v>
      </c>
      <c r="CD1411" s="145"/>
      <c r="CE1411" s="145"/>
      <c r="CF1411" s="146">
        <v>0</v>
      </c>
      <c r="CG1411" s="148"/>
      <c r="CH1411" s="148"/>
      <c r="CI1411" s="337"/>
      <c r="CJ1411" s="147">
        <v>5</v>
      </c>
      <c r="CK1411" s="338"/>
      <c r="CL1411" s="145"/>
      <c r="CM1411" s="145">
        <v>4</v>
      </c>
      <c r="CN1411" s="338"/>
      <c r="CO1411" s="344"/>
    </row>
    <row r="1412" spans="1:93" ht="24" customHeight="1" x14ac:dyDescent="0.3">
      <c r="A1412" s="327" t="s">
        <v>4353</v>
      </c>
      <c r="B1412" s="328" t="s">
        <v>4354</v>
      </c>
      <c r="C1412" s="329" t="s">
        <v>1196</v>
      </c>
      <c r="D1412" s="330">
        <f t="shared" si="65"/>
        <v>0</v>
      </c>
      <c r="E1412" s="331">
        <f t="shared" si="66"/>
        <v>0</v>
      </c>
      <c r="F1412" s="331">
        <f t="shared" si="67"/>
        <v>0</v>
      </c>
      <c r="G1412" s="331">
        <f t="shared" si="68"/>
        <v>0</v>
      </c>
      <c r="H1412" s="331">
        <f t="shared" si="69"/>
        <v>0</v>
      </c>
      <c r="I1412" s="331">
        <f t="shared" si="70"/>
        <v>0</v>
      </c>
      <c r="J1412" s="331">
        <f t="shared" si="71"/>
        <v>0</v>
      </c>
      <c r="K1412" s="331">
        <f t="shared" si="72"/>
        <v>0</v>
      </c>
      <c r="L1412" s="331">
        <f t="shared" si="73"/>
        <v>0</v>
      </c>
      <c r="M1412" s="332">
        <f t="shared" si="74"/>
        <v>0</v>
      </c>
      <c r="N1412" s="333">
        <f t="shared" si="75"/>
        <v>0</v>
      </c>
      <c r="O1412" s="334"/>
      <c r="P1412" s="335">
        <f t="shared" si="76"/>
        <v>0</v>
      </c>
      <c r="Q1412" s="336" t="str">
        <f t="shared" si="77"/>
        <v/>
      </c>
      <c r="R1412" s="148"/>
      <c r="S1412" s="148"/>
      <c r="T1412" s="337"/>
      <c r="U1412" s="148"/>
      <c r="V1412" s="148"/>
      <c r="W1412" s="337"/>
      <c r="X1412" s="147"/>
      <c r="Y1412" s="148"/>
      <c r="Z1412" s="147"/>
      <c r="AA1412" s="354">
        <v>0</v>
      </c>
      <c r="AB1412" s="357">
        <v>0</v>
      </c>
      <c r="AC1412" s="148">
        <v>0</v>
      </c>
      <c r="AD1412" s="147"/>
      <c r="AE1412" s="148"/>
      <c r="AF1412" s="147"/>
      <c r="AG1412" s="144">
        <v>0</v>
      </c>
      <c r="AH1412" s="144">
        <v>0</v>
      </c>
      <c r="AI1412" s="145"/>
      <c r="AJ1412" s="145"/>
      <c r="AK1412" s="144"/>
      <c r="AL1412" s="145"/>
      <c r="AM1412" s="144"/>
      <c r="AN1412" s="144"/>
      <c r="AO1412" s="340"/>
      <c r="AP1412" s="340"/>
      <c r="AQ1412" s="341"/>
      <c r="AR1412" s="341"/>
      <c r="AS1412" s="341"/>
      <c r="AT1412" s="359"/>
      <c r="AU1412" s="144"/>
      <c r="AV1412" s="145"/>
      <c r="AW1412" s="148">
        <v>0</v>
      </c>
      <c r="AX1412" s="148">
        <v>0</v>
      </c>
      <c r="AY1412" s="147"/>
      <c r="AZ1412" s="148"/>
      <c r="BA1412" s="148"/>
      <c r="BB1412" s="147"/>
      <c r="BC1412" s="147"/>
      <c r="BD1412" s="148"/>
      <c r="BE1412" s="148"/>
      <c r="BF1412" s="338">
        <v>0</v>
      </c>
      <c r="BG1412" s="145"/>
      <c r="BH1412" s="349">
        <v>0</v>
      </c>
      <c r="BI1412" s="337"/>
      <c r="BJ1412" s="342"/>
      <c r="BK1412" s="343"/>
      <c r="BL1412" s="147"/>
      <c r="BM1412" s="147"/>
      <c r="BN1412" s="148"/>
      <c r="BO1412" s="148"/>
      <c r="BP1412" s="147"/>
      <c r="BQ1412" s="144">
        <v>0</v>
      </c>
      <c r="BR1412" s="145"/>
      <c r="BS1412" s="145"/>
      <c r="BT1412" s="145"/>
      <c r="BU1412" s="338"/>
      <c r="BV1412" s="144"/>
      <c r="BW1412" s="145"/>
      <c r="BX1412" s="145"/>
      <c r="BY1412" s="144"/>
      <c r="BZ1412" s="144"/>
      <c r="CA1412" s="149">
        <v>0</v>
      </c>
      <c r="CB1412" s="354">
        <v>0</v>
      </c>
      <c r="CC1412" s="344">
        <v>0</v>
      </c>
      <c r="CD1412" s="145"/>
      <c r="CE1412" s="145"/>
      <c r="CF1412" s="146">
        <v>0</v>
      </c>
      <c r="CG1412" s="148"/>
      <c r="CH1412" s="148"/>
      <c r="CI1412" s="337"/>
      <c r="CJ1412" s="147"/>
      <c r="CK1412" s="354"/>
      <c r="CL1412" s="145"/>
      <c r="CM1412" s="145"/>
      <c r="CN1412" s="354"/>
      <c r="CO1412" s="344"/>
    </row>
    <row r="1413" spans="1:93" ht="24" customHeight="1" x14ac:dyDescent="0.3">
      <c r="A1413" s="327" t="s">
        <v>4355</v>
      </c>
      <c r="B1413" s="328" t="s">
        <v>4356</v>
      </c>
      <c r="C1413" s="329" t="s">
        <v>1876</v>
      </c>
      <c r="D1413" s="330">
        <f t="shared" si="65"/>
        <v>21</v>
      </c>
      <c r="E1413" s="331">
        <f t="shared" si="66"/>
        <v>0</v>
      </c>
      <c r="F1413" s="331">
        <f t="shared" si="67"/>
        <v>0</v>
      </c>
      <c r="G1413" s="331">
        <f t="shared" si="68"/>
        <v>0</v>
      </c>
      <c r="H1413" s="331">
        <f t="shared" si="69"/>
        <v>0</v>
      </c>
      <c r="I1413" s="331">
        <f t="shared" si="70"/>
        <v>0</v>
      </c>
      <c r="J1413" s="331">
        <f t="shared" si="71"/>
        <v>0</v>
      </c>
      <c r="K1413" s="331">
        <f t="shared" si="72"/>
        <v>0</v>
      </c>
      <c r="L1413" s="331">
        <f t="shared" si="73"/>
        <v>0</v>
      </c>
      <c r="M1413" s="332">
        <f t="shared" si="74"/>
        <v>0</v>
      </c>
      <c r="N1413" s="333">
        <f t="shared" si="75"/>
        <v>21</v>
      </c>
      <c r="O1413" s="334"/>
      <c r="P1413" s="335">
        <f t="shared" si="76"/>
        <v>21</v>
      </c>
      <c r="Q1413" s="336">
        <f t="shared" si="77"/>
        <v>447</v>
      </c>
      <c r="R1413" s="349"/>
      <c r="S1413" s="349"/>
      <c r="T1413" s="337"/>
      <c r="U1413" s="349"/>
      <c r="V1413" s="349"/>
      <c r="W1413" s="337"/>
      <c r="X1413" s="147"/>
      <c r="Y1413" s="349"/>
      <c r="Z1413" s="147"/>
      <c r="AA1413" s="338">
        <v>0</v>
      </c>
      <c r="AB1413" s="339">
        <v>0</v>
      </c>
      <c r="AC1413" s="148">
        <v>0</v>
      </c>
      <c r="AD1413" s="147"/>
      <c r="AE1413" s="349">
        <v>21</v>
      </c>
      <c r="AF1413" s="147"/>
      <c r="AG1413" s="144">
        <v>0</v>
      </c>
      <c r="AH1413" s="144">
        <v>0</v>
      </c>
      <c r="AI1413" s="145"/>
      <c r="AJ1413" s="145"/>
      <c r="AK1413" s="144"/>
      <c r="AL1413" s="145"/>
      <c r="AM1413" s="144"/>
      <c r="AN1413" s="144"/>
      <c r="AO1413" s="340"/>
      <c r="AP1413" s="340"/>
      <c r="AQ1413" s="341"/>
      <c r="AR1413" s="341"/>
      <c r="AS1413" s="341"/>
      <c r="AT1413" s="153"/>
      <c r="AU1413" s="144"/>
      <c r="AV1413" s="145"/>
      <c r="AW1413" s="148">
        <v>0</v>
      </c>
      <c r="AX1413" s="148">
        <v>0</v>
      </c>
      <c r="AY1413" s="147"/>
      <c r="AZ1413" s="148"/>
      <c r="BA1413" s="148"/>
      <c r="BB1413" s="147"/>
      <c r="BC1413" s="147"/>
      <c r="BD1413" s="148"/>
      <c r="BE1413" s="148"/>
      <c r="BF1413" s="354">
        <v>0</v>
      </c>
      <c r="BG1413" s="145"/>
      <c r="BH1413" s="148">
        <v>0</v>
      </c>
      <c r="BI1413" s="337"/>
      <c r="BJ1413" s="342"/>
      <c r="BK1413" s="343"/>
      <c r="BL1413" s="147"/>
      <c r="BM1413" s="147"/>
      <c r="BN1413" s="148"/>
      <c r="BO1413" s="148"/>
      <c r="BP1413" s="147"/>
      <c r="BQ1413" s="144">
        <v>0</v>
      </c>
      <c r="BR1413" s="145"/>
      <c r="BS1413" s="145"/>
      <c r="BT1413" s="145"/>
      <c r="BU1413" s="354"/>
      <c r="BV1413" s="144"/>
      <c r="BW1413" s="145"/>
      <c r="BX1413" s="145"/>
      <c r="BY1413" s="144"/>
      <c r="BZ1413" s="144"/>
      <c r="CA1413" s="149">
        <v>0</v>
      </c>
      <c r="CB1413" s="354">
        <v>0</v>
      </c>
      <c r="CC1413" s="344">
        <v>0</v>
      </c>
      <c r="CD1413" s="145"/>
      <c r="CE1413" s="145"/>
      <c r="CF1413" s="146">
        <v>0</v>
      </c>
      <c r="CG1413" s="148"/>
      <c r="CH1413" s="148"/>
      <c r="CI1413" s="337"/>
      <c r="CJ1413" s="147"/>
      <c r="CK1413" s="354"/>
      <c r="CL1413" s="145"/>
      <c r="CM1413" s="145"/>
      <c r="CN1413" s="354"/>
      <c r="CO1413" s="344"/>
    </row>
    <row r="1414" spans="1:93" ht="24" customHeight="1" x14ac:dyDescent="0.3">
      <c r="A1414" s="327" t="s">
        <v>4357</v>
      </c>
      <c r="B1414" s="328" t="s">
        <v>4358</v>
      </c>
      <c r="C1414" s="329" t="s">
        <v>2393</v>
      </c>
      <c r="D1414" s="330">
        <f t="shared" si="65"/>
        <v>0</v>
      </c>
      <c r="E1414" s="331">
        <f t="shared" si="66"/>
        <v>0</v>
      </c>
      <c r="F1414" s="331">
        <f t="shared" si="67"/>
        <v>0</v>
      </c>
      <c r="G1414" s="331">
        <f t="shared" si="68"/>
        <v>0</v>
      </c>
      <c r="H1414" s="331">
        <f t="shared" si="69"/>
        <v>0</v>
      </c>
      <c r="I1414" s="331">
        <f t="shared" si="70"/>
        <v>0</v>
      </c>
      <c r="J1414" s="331">
        <f t="shared" si="71"/>
        <v>0</v>
      </c>
      <c r="K1414" s="331">
        <f t="shared" si="72"/>
        <v>0</v>
      </c>
      <c r="L1414" s="331">
        <f t="shared" si="73"/>
        <v>0</v>
      </c>
      <c r="M1414" s="332">
        <f t="shared" si="74"/>
        <v>0</v>
      </c>
      <c r="N1414" s="333">
        <f t="shared" si="75"/>
        <v>0</v>
      </c>
      <c r="O1414" s="334"/>
      <c r="P1414" s="335">
        <f t="shared" si="76"/>
        <v>0</v>
      </c>
      <c r="Q1414" s="336" t="str">
        <f t="shared" si="77"/>
        <v/>
      </c>
      <c r="R1414" s="349"/>
      <c r="S1414" s="349"/>
      <c r="T1414" s="337"/>
      <c r="U1414" s="349"/>
      <c r="V1414" s="349"/>
      <c r="W1414" s="337"/>
      <c r="X1414" s="147"/>
      <c r="Y1414" s="349"/>
      <c r="Z1414" s="147"/>
      <c r="AA1414" s="338">
        <v>0</v>
      </c>
      <c r="AB1414" s="339">
        <v>0</v>
      </c>
      <c r="AC1414" s="148">
        <v>0</v>
      </c>
      <c r="AD1414" s="147"/>
      <c r="AE1414" s="349"/>
      <c r="AF1414" s="147"/>
      <c r="AG1414" s="144">
        <v>0</v>
      </c>
      <c r="AH1414" s="144">
        <v>0</v>
      </c>
      <c r="AI1414" s="145"/>
      <c r="AJ1414" s="145"/>
      <c r="AK1414" s="144"/>
      <c r="AL1414" s="145"/>
      <c r="AM1414" s="144"/>
      <c r="AN1414" s="144"/>
      <c r="AO1414" s="340"/>
      <c r="AP1414" s="340"/>
      <c r="AQ1414" s="341"/>
      <c r="AR1414" s="341"/>
      <c r="AS1414" s="341"/>
      <c r="AT1414" s="153"/>
      <c r="AU1414" s="144"/>
      <c r="AV1414" s="145"/>
      <c r="AW1414" s="349">
        <v>0</v>
      </c>
      <c r="AX1414" s="349">
        <v>0</v>
      </c>
      <c r="AY1414" s="147"/>
      <c r="AZ1414" s="349"/>
      <c r="BA1414" s="349"/>
      <c r="BB1414" s="147"/>
      <c r="BC1414" s="147"/>
      <c r="BD1414" s="349"/>
      <c r="BE1414" s="349"/>
      <c r="BF1414" s="338">
        <v>0</v>
      </c>
      <c r="BG1414" s="145"/>
      <c r="BH1414" s="148">
        <v>0</v>
      </c>
      <c r="BI1414" s="337"/>
      <c r="BJ1414" s="342"/>
      <c r="BK1414" s="343"/>
      <c r="BL1414" s="147"/>
      <c r="BM1414" s="147"/>
      <c r="BN1414" s="349"/>
      <c r="BO1414" s="349"/>
      <c r="BP1414" s="147"/>
      <c r="BQ1414" s="144">
        <v>0</v>
      </c>
      <c r="BR1414" s="145"/>
      <c r="BS1414" s="145"/>
      <c r="BT1414" s="145"/>
      <c r="BU1414" s="338"/>
      <c r="BV1414" s="144"/>
      <c r="BW1414" s="145"/>
      <c r="BX1414" s="145"/>
      <c r="BY1414" s="144"/>
      <c r="BZ1414" s="144"/>
      <c r="CA1414" s="149">
        <v>0</v>
      </c>
      <c r="CB1414" s="338">
        <v>0</v>
      </c>
      <c r="CC1414" s="344">
        <v>0</v>
      </c>
      <c r="CD1414" s="145"/>
      <c r="CE1414" s="145"/>
      <c r="CF1414" s="356">
        <v>0</v>
      </c>
      <c r="CG1414" s="148"/>
      <c r="CH1414" s="148"/>
      <c r="CI1414" s="337"/>
      <c r="CJ1414" s="147"/>
      <c r="CK1414" s="338"/>
      <c r="CL1414" s="145"/>
      <c r="CM1414" s="145"/>
      <c r="CN1414" s="338"/>
      <c r="CO1414" s="344"/>
    </row>
    <row r="1415" spans="1:93" ht="24" customHeight="1" x14ac:dyDescent="0.3">
      <c r="A1415" s="327">
        <v>940908</v>
      </c>
      <c r="B1415" s="328" t="s">
        <v>4359</v>
      </c>
      <c r="C1415" s="329" t="s">
        <v>1972</v>
      </c>
      <c r="D1415" s="330">
        <f t="shared" si="65"/>
        <v>0</v>
      </c>
      <c r="E1415" s="331">
        <f t="shared" si="66"/>
        <v>0</v>
      </c>
      <c r="F1415" s="331">
        <f t="shared" si="67"/>
        <v>0</v>
      </c>
      <c r="G1415" s="331">
        <f t="shared" si="68"/>
        <v>0</v>
      </c>
      <c r="H1415" s="331">
        <f t="shared" si="69"/>
        <v>0</v>
      </c>
      <c r="I1415" s="331">
        <f t="shared" si="70"/>
        <v>0</v>
      </c>
      <c r="J1415" s="331">
        <f t="shared" si="71"/>
        <v>0</v>
      </c>
      <c r="K1415" s="331">
        <f t="shared" si="72"/>
        <v>0</v>
      </c>
      <c r="L1415" s="331">
        <f t="shared" si="73"/>
        <v>0</v>
      </c>
      <c r="M1415" s="332">
        <f t="shared" si="74"/>
        <v>0</v>
      </c>
      <c r="N1415" s="333">
        <f t="shared" si="75"/>
        <v>0</v>
      </c>
      <c r="O1415" s="334"/>
      <c r="P1415" s="335">
        <f t="shared" si="76"/>
        <v>0</v>
      </c>
      <c r="Q1415" s="336" t="str">
        <f t="shared" si="77"/>
        <v/>
      </c>
      <c r="R1415" s="148"/>
      <c r="S1415" s="148"/>
      <c r="T1415" s="350"/>
      <c r="U1415" s="148"/>
      <c r="V1415" s="148"/>
      <c r="W1415" s="350"/>
      <c r="X1415" s="351"/>
      <c r="Y1415" s="148"/>
      <c r="Z1415" s="351"/>
      <c r="AA1415" s="338">
        <v>0</v>
      </c>
      <c r="AB1415" s="339">
        <v>0</v>
      </c>
      <c r="AC1415" s="148">
        <v>0</v>
      </c>
      <c r="AD1415" s="351"/>
      <c r="AE1415" s="148"/>
      <c r="AF1415" s="351"/>
      <c r="AG1415" s="144">
        <v>0</v>
      </c>
      <c r="AH1415" s="144">
        <v>0</v>
      </c>
      <c r="AI1415" s="145"/>
      <c r="AJ1415" s="145"/>
      <c r="AK1415" s="144"/>
      <c r="AL1415" s="145"/>
      <c r="AM1415" s="144"/>
      <c r="AN1415" s="144"/>
      <c r="AO1415" s="340"/>
      <c r="AP1415" s="340"/>
      <c r="AQ1415" s="341"/>
      <c r="AR1415" s="341"/>
      <c r="AS1415" s="341"/>
      <c r="AT1415" s="153"/>
      <c r="AU1415" s="144"/>
      <c r="AV1415" s="145"/>
      <c r="AW1415" s="148">
        <v>0</v>
      </c>
      <c r="AX1415" s="148">
        <v>0</v>
      </c>
      <c r="AY1415" s="351"/>
      <c r="AZ1415" s="148"/>
      <c r="BA1415" s="148"/>
      <c r="BB1415" s="351"/>
      <c r="BC1415" s="351"/>
      <c r="BD1415" s="148"/>
      <c r="BE1415" s="148"/>
      <c r="BF1415" s="338">
        <v>0</v>
      </c>
      <c r="BG1415" s="145"/>
      <c r="BH1415" s="148">
        <v>0</v>
      </c>
      <c r="BI1415" s="350"/>
      <c r="BJ1415" s="342"/>
      <c r="BK1415" s="343"/>
      <c r="BL1415" s="351"/>
      <c r="BM1415" s="351"/>
      <c r="BN1415" s="148"/>
      <c r="BO1415" s="148"/>
      <c r="BP1415" s="351"/>
      <c r="BQ1415" s="144">
        <v>0</v>
      </c>
      <c r="BR1415" s="145"/>
      <c r="BS1415" s="145"/>
      <c r="BT1415" s="145"/>
      <c r="BU1415" s="338"/>
      <c r="BV1415" s="144"/>
      <c r="BW1415" s="145"/>
      <c r="BX1415" s="145"/>
      <c r="BY1415" s="144"/>
      <c r="BZ1415" s="144"/>
      <c r="CA1415" s="149">
        <v>0</v>
      </c>
      <c r="CB1415" s="354">
        <v>0</v>
      </c>
      <c r="CC1415" s="88">
        <v>0</v>
      </c>
      <c r="CD1415" s="145"/>
      <c r="CE1415" s="145"/>
      <c r="CF1415" s="146">
        <v>0</v>
      </c>
      <c r="CG1415" s="349"/>
      <c r="CH1415" s="349"/>
      <c r="CI1415" s="350"/>
      <c r="CJ1415" s="351"/>
      <c r="CK1415" s="354"/>
      <c r="CL1415" s="145"/>
      <c r="CM1415" s="145"/>
      <c r="CN1415" s="354"/>
      <c r="CO1415" s="88"/>
    </row>
    <row r="1416" spans="1:93" ht="24" customHeight="1" x14ac:dyDescent="0.3">
      <c r="A1416" s="327" t="s">
        <v>4360</v>
      </c>
      <c r="B1416" s="328" t="s">
        <v>4361</v>
      </c>
      <c r="C1416" s="329" t="s">
        <v>1193</v>
      </c>
      <c r="D1416" s="330">
        <f t="shared" si="65"/>
        <v>7</v>
      </c>
      <c r="E1416" s="331">
        <f t="shared" si="66"/>
        <v>0</v>
      </c>
      <c r="F1416" s="331">
        <f t="shared" si="67"/>
        <v>0</v>
      </c>
      <c r="G1416" s="331">
        <f t="shared" si="68"/>
        <v>0</v>
      </c>
      <c r="H1416" s="331">
        <f t="shared" si="69"/>
        <v>0</v>
      </c>
      <c r="I1416" s="331">
        <f t="shared" si="70"/>
        <v>0</v>
      </c>
      <c r="J1416" s="331">
        <f t="shared" si="71"/>
        <v>0</v>
      </c>
      <c r="K1416" s="331">
        <f t="shared" si="72"/>
        <v>0</v>
      </c>
      <c r="L1416" s="331">
        <f t="shared" si="73"/>
        <v>0</v>
      </c>
      <c r="M1416" s="332">
        <f t="shared" si="74"/>
        <v>0</v>
      </c>
      <c r="N1416" s="333">
        <f t="shared" si="75"/>
        <v>7</v>
      </c>
      <c r="O1416" s="334"/>
      <c r="P1416" s="335">
        <f t="shared" si="76"/>
        <v>7</v>
      </c>
      <c r="Q1416" s="336">
        <f t="shared" si="77"/>
        <v>745</v>
      </c>
      <c r="R1416" s="349"/>
      <c r="S1416" s="349"/>
      <c r="T1416" s="337"/>
      <c r="U1416" s="349"/>
      <c r="V1416" s="349"/>
      <c r="W1416" s="337"/>
      <c r="X1416" s="147"/>
      <c r="Y1416" s="349"/>
      <c r="Z1416" s="147"/>
      <c r="AA1416" s="338">
        <v>0</v>
      </c>
      <c r="AB1416" s="339">
        <v>0</v>
      </c>
      <c r="AC1416" s="349">
        <v>0</v>
      </c>
      <c r="AD1416" s="147"/>
      <c r="AE1416" s="349"/>
      <c r="AF1416" s="147"/>
      <c r="AG1416" s="88">
        <v>0</v>
      </c>
      <c r="AH1416" s="88">
        <v>0</v>
      </c>
      <c r="AI1416" s="145"/>
      <c r="AJ1416" s="145"/>
      <c r="AK1416" s="88"/>
      <c r="AL1416" s="145"/>
      <c r="AM1416" s="88"/>
      <c r="AN1416" s="88"/>
      <c r="AO1416" s="340"/>
      <c r="AP1416" s="340"/>
      <c r="AQ1416" s="358"/>
      <c r="AR1416" s="358"/>
      <c r="AS1416" s="358"/>
      <c r="AT1416" s="153"/>
      <c r="AU1416" s="88"/>
      <c r="AV1416" s="145"/>
      <c r="AW1416" s="148">
        <v>0</v>
      </c>
      <c r="AX1416" s="148">
        <v>0</v>
      </c>
      <c r="AY1416" s="147"/>
      <c r="AZ1416" s="148"/>
      <c r="BA1416" s="148"/>
      <c r="BB1416" s="147"/>
      <c r="BC1416" s="147"/>
      <c r="BD1416" s="148"/>
      <c r="BE1416" s="148"/>
      <c r="BF1416" s="338">
        <v>0</v>
      </c>
      <c r="BG1416" s="145"/>
      <c r="BH1416" s="148">
        <v>0</v>
      </c>
      <c r="BI1416" s="337"/>
      <c r="BJ1416" s="342"/>
      <c r="BK1416" s="343"/>
      <c r="BL1416" s="147"/>
      <c r="BM1416" s="147"/>
      <c r="BN1416" s="148"/>
      <c r="BO1416" s="148">
        <v>7</v>
      </c>
      <c r="BP1416" s="147"/>
      <c r="BQ1416" s="144">
        <v>0</v>
      </c>
      <c r="BR1416" s="145"/>
      <c r="BS1416" s="145"/>
      <c r="BT1416" s="145"/>
      <c r="BU1416" s="338"/>
      <c r="BV1416" s="144"/>
      <c r="BW1416" s="145"/>
      <c r="BX1416" s="145"/>
      <c r="BY1416" s="88"/>
      <c r="BZ1416" s="88"/>
      <c r="CA1416" s="355">
        <v>0</v>
      </c>
      <c r="CB1416" s="354">
        <v>0</v>
      </c>
      <c r="CC1416" s="344">
        <v>0</v>
      </c>
      <c r="CD1416" s="145"/>
      <c r="CE1416" s="145"/>
      <c r="CF1416" s="146">
        <v>0</v>
      </c>
      <c r="CG1416" s="148"/>
      <c r="CH1416" s="148"/>
      <c r="CI1416" s="337"/>
      <c r="CJ1416" s="147"/>
      <c r="CK1416" s="354"/>
      <c r="CL1416" s="145"/>
      <c r="CM1416" s="145"/>
      <c r="CN1416" s="354"/>
      <c r="CO1416" s="344"/>
    </row>
    <row r="1417" spans="1:93" ht="24" customHeight="1" x14ac:dyDescent="0.3">
      <c r="A1417" s="327">
        <v>800611</v>
      </c>
      <c r="B1417" s="328" t="s">
        <v>4362</v>
      </c>
      <c r="C1417" s="329" t="s">
        <v>4363</v>
      </c>
      <c r="D1417" s="330">
        <f t="shared" si="65"/>
        <v>24</v>
      </c>
      <c r="E1417" s="331">
        <f t="shared" si="66"/>
        <v>0</v>
      </c>
      <c r="F1417" s="331">
        <f t="shared" si="67"/>
        <v>0</v>
      </c>
      <c r="G1417" s="331">
        <f t="shared" si="68"/>
        <v>0</v>
      </c>
      <c r="H1417" s="331">
        <f t="shared" si="69"/>
        <v>0</v>
      </c>
      <c r="I1417" s="331">
        <f t="shared" si="70"/>
        <v>0</v>
      </c>
      <c r="J1417" s="331">
        <f t="shared" si="71"/>
        <v>0</v>
      </c>
      <c r="K1417" s="331">
        <f t="shared" si="72"/>
        <v>0</v>
      </c>
      <c r="L1417" s="331">
        <f t="shared" si="73"/>
        <v>0</v>
      </c>
      <c r="M1417" s="332">
        <f t="shared" si="74"/>
        <v>0</v>
      </c>
      <c r="N1417" s="333">
        <f t="shared" si="75"/>
        <v>24</v>
      </c>
      <c r="O1417" s="334"/>
      <c r="P1417" s="335">
        <f t="shared" si="76"/>
        <v>24</v>
      </c>
      <c r="Q1417" s="336">
        <f t="shared" si="77"/>
        <v>407</v>
      </c>
      <c r="R1417" s="148"/>
      <c r="S1417" s="148"/>
      <c r="T1417" s="350"/>
      <c r="U1417" s="148"/>
      <c r="V1417" s="148"/>
      <c r="W1417" s="350"/>
      <c r="X1417" s="351"/>
      <c r="Y1417" s="148"/>
      <c r="Z1417" s="351"/>
      <c r="AA1417" s="338">
        <v>0</v>
      </c>
      <c r="AB1417" s="339">
        <v>0</v>
      </c>
      <c r="AC1417" s="349">
        <v>0</v>
      </c>
      <c r="AD1417" s="351"/>
      <c r="AE1417" s="148"/>
      <c r="AF1417" s="351"/>
      <c r="AG1417" s="88">
        <v>0</v>
      </c>
      <c r="AH1417" s="88">
        <v>0</v>
      </c>
      <c r="AI1417" s="145"/>
      <c r="AJ1417" s="145"/>
      <c r="AK1417" s="88"/>
      <c r="AL1417" s="145"/>
      <c r="AM1417" s="88"/>
      <c r="AN1417" s="88"/>
      <c r="AO1417" s="340"/>
      <c r="AP1417" s="340"/>
      <c r="AQ1417" s="358"/>
      <c r="AR1417" s="358"/>
      <c r="AS1417" s="358"/>
      <c r="AT1417" s="153"/>
      <c r="AU1417" s="88"/>
      <c r="AV1417" s="145"/>
      <c r="AW1417" s="148">
        <v>0</v>
      </c>
      <c r="AX1417" s="148">
        <v>0</v>
      </c>
      <c r="AY1417" s="351"/>
      <c r="AZ1417" s="148"/>
      <c r="BA1417" s="148"/>
      <c r="BB1417" s="351"/>
      <c r="BC1417" s="351"/>
      <c r="BD1417" s="148"/>
      <c r="BE1417" s="148"/>
      <c r="BF1417" s="338">
        <v>0</v>
      </c>
      <c r="BG1417" s="145"/>
      <c r="BH1417" s="349">
        <v>0</v>
      </c>
      <c r="BI1417" s="350"/>
      <c r="BJ1417" s="360"/>
      <c r="BK1417" s="343"/>
      <c r="BL1417" s="351"/>
      <c r="BM1417" s="351"/>
      <c r="BN1417" s="148">
        <v>24</v>
      </c>
      <c r="BO1417" s="148"/>
      <c r="BP1417" s="351"/>
      <c r="BQ1417" s="144">
        <v>0</v>
      </c>
      <c r="BR1417" s="145"/>
      <c r="BS1417" s="145"/>
      <c r="BT1417" s="145"/>
      <c r="BU1417" s="338"/>
      <c r="BV1417" s="144"/>
      <c r="BW1417" s="145"/>
      <c r="BX1417" s="145"/>
      <c r="BY1417" s="88"/>
      <c r="BZ1417" s="88"/>
      <c r="CA1417" s="355">
        <v>0</v>
      </c>
      <c r="CB1417" s="338">
        <v>0</v>
      </c>
      <c r="CC1417" s="344">
        <v>0</v>
      </c>
      <c r="CD1417" s="145"/>
      <c r="CE1417" s="145"/>
      <c r="CF1417" s="146">
        <v>0</v>
      </c>
      <c r="CG1417" s="349"/>
      <c r="CH1417" s="349"/>
      <c r="CI1417" s="350"/>
      <c r="CJ1417" s="351"/>
      <c r="CK1417" s="338"/>
      <c r="CL1417" s="145"/>
      <c r="CM1417" s="145"/>
      <c r="CN1417" s="338"/>
      <c r="CO1417" s="344"/>
    </row>
    <row r="1418" spans="1:93" ht="24" customHeight="1" x14ac:dyDescent="0.3">
      <c r="A1418" s="327" t="s">
        <v>4364</v>
      </c>
      <c r="B1418" s="328" t="s">
        <v>4365</v>
      </c>
      <c r="C1418" s="329" t="s">
        <v>2393</v>
      </c>
      <c r="D1418" s="330">
        <f t="shared" si="65"/>
        <v>0</v>
      </c>
      <c r="E1418" s="331">
        <f t="shared" si="66"/>
        <v>0</v>
      </c>
      <c r="F1418" s="331">
        <f t="shared" si="67"/>
        <v>0</v>
      </c>
      <c r="G1418" s="331">
        <f t="shared" si="68"/>
        <v>0</v>
      </c>
      <c r="H1418" s="331">
        <f t="shared" si="69"/>
        <v>0</v>
      </c>
      <c r="I1418" s="331">
        <f t="shared" si="70"/>
        <v>0</v>
      </c>
      <c r="J1418" s="331">
        <f t="shared" si="71"/>
        <v>0</v>
      </c>
      <c r="K1418" s="331">
        <f t="shared" si="72"/>
        <v>0</v>
      </c>
      <c r="L1418" s="331">
        <f t="shared" si="73"/>
        <v>0</v>
      </c>
      <c r="M1418" s="332">
        <f t="shared" si="74"/>
        <v>0</v>
      </c>
      <c r="N1418" s="333">
        <f t="shared" si="75"/>
        <v>0</v>
      </c>
      <c r="O1418" s="334"/>
      <c r="P1418" s="335">
        <f t="shared" si="76"/>
        <v>0</v>
      </c>
      <c r="Q1418" s="336" t="str">
        <f t="shared" si="77"/>
        <v/>
      </c>
      <c r="R1418" s="148"/>
      <c r="S1418" s="148"/>
      <c r="T1418" s="350"/>
      <c r="U1418" s="148"/>
      <c r="V1418" s="148"/>
      <c r="W1418" s="350"/>
      <c r="X1418" s="351"/>
      <c r="Y1418" s="148"/>
      <c r="Z1418" s="351"/>
      <c r="AA1418" s="338">
        <v>0</v>
      </c>
      <c r="AB1418" s="339">
        <v>0</v>
      </c>
      <c r="AC1418" s="148">
        <v>0</v>
      </c>
      <c r="AD1418" s="351"/>
      <c r="AE1418" s="148"/>
      <c r="AF1418" s="351"/>
      <c r="AG1418" s="144">
        <v>0</v>
      </c>
      <c r="AH1418" s="144">
        <v>0</v>
      </c>
      <c r="AI1418" s="145"/>
      <c r="AJ1418" s="145"/>
      <c r="AK1418" s="144"/>
      <c r="AL1418" s="145"/>
      <c r="AM1418" s="144"/>
      <c r="AN1418" s="144"/>
      <c r="AO1418" s="340"/>
      <c r="AP1418" s="340"/>
      <c r="AQ1418" s="341"/>
      <c r="AR1418" s="341"/>
      <c r="AS1418" s="341"/>
      <c r="AT1418" s="153"/>
      <c r="AU1418" s="144"/>
      <c r="AV1418" s="145"/>
      <c r="AW1418" s="148">
        <v>0</v>
      </c>
      <c r="AX1418" s="148">
        <v>0</v>
      </c>
      <c r="AY1418" s="351"/>
      <c r="AZ1418" s="148"/>
      <c r="BA1418" s="148"/>
      <c r="BB1418" s="351"/>
      <c r="BC1418" s="351"/>
      <c r="BD1418" s="148"/>
      <c r="BE1418" s="148"/>
      <c r="BF1418" s="338">
        <v>0</v>
      </c>
      <c r="BG1418" s="145"/>
      <c r="BH1418" s="349">
        <v>0</v>
      </c>
      <c r="BI1418" s="350"/>
      <c r="BJ1418" s="360"/>
      <c r="BK1418" s="343"/>
      <c r="BL1418" s="351"/>
      <c r="BM1418" s="351"/>
      <c r="BN1418" s="148"/>
      <c r="BO1418" s="148"/>
      <c r="BP1418" s="351"/>
      <c r="BQ1418" s="344">
        <v>0</v>
      </c>
      <c r="BR1418" s="145"/>
      <c r="BS1418" s="145"/>
      <c r="BT1418" s="145"/>
      <c r="BU1418" s="338"/>
      <c r="BV1418" s="344"/>
      <c r="BW1418" s="145"/>
      <c r="BX1418" s="145"/>
      <c r="BY1418" s="144"/>
      <c r="BZ1418" s="144"/>
      <c r="CA1418" s="149">
        <v>0</v>
      </c>
      <c r="CB1418" s="354">
        <v>0</v>
      </c>
      <c r="CC1418" s="344">
        <v>0</v>
      </c>
      <c r="CD1418" s="145"/>
      <c r="CE1418" s="145"/>
      <c r="CF1418" s="146">
        <v>0</v>
      </c>
      <c r="CG1418" s="349"/>
      <c r="CH1418" s="349"/>
      <c r="CI1418" s="350"/>
      <c r="CJ1418" s="351"/>
      <c r="CK1418" s="354"/>
      <c r="CL1418" s="145"/>
      <c r="CM1418" s="145"/>
      <c r="CN1418" s="354"/>
      <c r="CO1418" s="344"/>
    </row>
    <row r="1419" spans="1:93" ht="24" customHeight="1" x14ac:dyDescent="0.3">
      <c r="A1419" s="345" t="s">
        <v>741</v>
      </c>
      <c r="B1419" s="328" t="s">
        <v>742</v>
      </c>
      <c r="C1419" s="329" t="s">
        <v>522</v>
      </c>
      <c r="D1419" s="330">
        <f t="shared" si="65"/>
        <v>9</v>
      </c>
      <c r="E1419" s="331">
        <f t="shared" si="66"/>
        <v>8</v>
      </c>
      <c r="F1419" s="331">
        <f t="shared" si="67"/>
        <v>1</v>
      </c>
      <c r="G1419" s="331">
        <f t="shared" si="68"/>
        <v>0</v>
      </c>
      <c r="H1419" s="331">
        <f t="shared" si="69"/>
        <v>0</v>
      </c>
      <c r="I1419" s="331">
        <f t="shared" si="70"/>
        <v>0</v>
      </c>
      <c r="J1419" s="331">
        <f t="shared" si="71"/>
        <v>0</v>
      </c>
      <c r="K1419" s="331">
        <f t="shared" si="72"/>
        <v>0</v>
      </c>
      <c r="L1419" s="331">
        <f t="shared" si="73"/>
        <v>0</v>
      </c>
      <c r="M1419" s="332">
        <f t="shared" si="74"/>
        <v>0</v>
      </c>
      <c r="N1419" s="333">
        <f t="shared" si="75"/>
        <v>18</v>
      </c>
      <c r="O1419" s="334"/>
      <c r="P1419" s="335">
        <f t="shared" si="76"/>
        <v>18</v>
      </c>
      <c r="Q1419" s="336">
        <f t="shared" si="77"/>
        <v>498</v>
      </c>
      <c r="R1419" s="148"/>
      <c r="S1419" s="148"/>
      <c r="T1419" s="337"/>
      <c r="U1419" s="148"/>
      <c r="V1419" s="148"/>
      <c r="W1419" s="337"/>
      <c r="X1419" s="147"/>
      <c r="Y1419" s="148"/>
      <c r="Z1419" s="147"/>
      <c r="AA1419" s="338">
        <v>0</v>
      </c>
      <c r="AB1419" s="339">
        <v>0</v>
      </c>
      <c r="AC1419" s="349">
        <v>0</v>
      </c>
      <c r="AD1419" s="147"/>
      <c r="AE1419" s="148"/>
      <c r="AF1419" s="147">
        <v>8</v>
      </c>
      <c r="AG1419" s="144">
        <v>0</v>
      </c>
      <c r="AH1419" s="144">
        <v>0</v>
      </c>
      <c r="AI1419" s="145"/>
      <c r="AJ1419" s="145"/>
      <c r="AK1419" s="144"/>
      <c r="AL1419" s="145"/>
      <c r="AM1419" s="144"/>
      <c r="AN1419" s="144"/>
      <c r="AO1419" s="340"/>
      <c r="AP1419" s="340"/>
      <c r="AQ1419" s="341"/>
      <c r="AR1419" s="341"/>
      <c r="AS1419" s="341"/>
      <c r="AT1419" s="153"/>
      <c r="AU1419" s="144"/>
      <c r="AV1419" s="145"/>
      <c r="AW1419" s="148">
        <v>0</v>
      </c>
      <c r="AX1419" s="148">
        <v>0</v>
      </c>
      <c r="AY1419" s="147">
        <v>1</v>
      </c>
      <c r="AZ1419" s="148"/>
      <c r="BA1419" s="148"/>
      <c r="BB1419" s="147"/>
      <c r="BC1419" s="147"/>
      <c r="BD1419" s="148"/>
      <c r="BE1419" s="148"/>
      <c r="BF1419" s="338">
        <v>0</v>
      </c>
      <c r="BG1419" s="145"/>
      <c r="BH1419" s="148">
        <v>0</v>
      </c>
      <c r="BI1419" s="337"/>
      <c r="BJ1419" s="342"/>
      <c r="BK1419" s="343"/>
      <c r="BL1419" s="147"/>
      <c r="BM1419" s="147"/>
      <c r="BN1419" s="148"/>
      <c r="BO1419" s="148">
        <v>9</v>
      </c>
      <c r="BP1419" s="147"/>
      <c r="BQ1419" s="88">
        <v>0</v>
      </c>
      <c r="BR1419" s="352"/>
      <c r="BS1419" s="352"/>
      <c r="BT1419" s="145"/>
      <c r="BU1419" s="338"/>
      <c r="BV1419" s="88"/>
      <c r="BW1419" s="145"/>
      <c r="BX1419" s="145"/>
      <c r="BY1419" s="144"/>
      <c r="BZ1419" s="144"/>
      <c r="CA1419" s="355">
        <v>0</v>
      </c>
      <c r="CB1419" s="338">
        <v>0</v>
      </c>
      <c r="CC1419" s="344">
        <v>0</v>
      </c>
      <c r="CD1419" s="145"/>
      <c r="CE1419" s="145"/>
      <c r="CF1419" s="146">
        <v>0</v>
      </c>
      <c r="CG1419" s="148"/>
      <c r="CH1419" s="148"/>
      <c r="CI1419" s="337"/>
      <c r="CJ1419" s="147"/>
      <c r="CK1419" s="338"/>
      <c r="CL1419" s="145"/>
      <c r="CM1419" s="145"/>
      <c r="CN1419" s="338"/>
      <c r="CO1419" s="344"/>
    </row>
    <row r="1420" spans="1:93" ht="24" customHeight="1" x14ac:dyDescent="0.3">
      <c r="A1420" s="327" t="s">
        <v>4366</v>
      </c>
      <c r="B1420" s="328" t="s">
        <v>4367</v>
      </c>
      <c r="C1420" s="329" t="s">
        <v>2156</v>
      </c>
      <c r="D1420" s="330">
        <f t="shared" si="65"/>
        <v>19</v>
      </c>
      <c r="E1420" s="331">
        <f t="shared" si="66"/>
        <v>15</v>
      </c>
      <c r="F1420" s="331">
        <f t="shared" si="67"/>
        <v>0</v>
      </c>
      <c r="G1420" s="331">
        <f t="shared" si="68"/>
        <v>0</v>
      </c>
      <c r="H1420" s="331">
        <f t="shared" si="69"/>
        <v>0</v>
      </c>
      <c r="I1420" s="331">
        <f t="shared" si="70"/>
        <v>0</v>
      </c>
      <c r="J1420" s="331">
        <f t="shared" si="71"/>
        <v>0</v>
      </c>
      <c r="K1420" s="331">
        <f t="shared" si="72"/>
        <v>0</v>
      </c>
      <c r="L1420" s="331">
        <f t="shared" si="73"/>
        <v>0</v>
      </c>
      <c r="M1420" s="332">
        <f t="shared" si="74"/>
        <v>0</v>
      </c>
      <c r="N1420" s="333">
        <f t="shared" si="75"/>
        <v>34</v>
      </c>
      <c r="O1420" s="334"/>
      <c r="P1420" s="335">
        <f t="shared" si="76"/>
        <v>34</v>
      </c>
      <c r="Q1420" s="336">
        <f t="shared" si="77"/>
        <v>315</v>
      </c>
      <c r="R1420" s="148"/>
      <c r="S1420" s="148"/>
      <c r="T1420" s="337"/>
      <c r="U1420" s="148"/>
      <c r="V1420" s="148"/>
      <c r="W1420" s="337"/>
      <c r="X1420" s="147"/>
      <c r="Y1420" s="148"/>
      <c r="Z1420" s="147"/>
      <c r="AA1420" s="338">
        <v>0</v>
      </c>
      <c r="AB1420" s="339">
        <v>0</v>
      </c>
      <c r="AC1420" s="349">
        <v>0</v>
      </c>
      <c r="AD1420" s="147"/>
      <c r="AE1420" s="148"/>
      <c r="AF1420" s="147">
        <v>15</v>
      </c>
      <c r="AG1420" s="144">
        <v>0</v>
      </c>
      <c r="AH1420" s="144">
        <v>0</v>
      </c>
      <c r="AI1420" s="145"/>
      <c r="AJ1420" s="145"/>
      <c r="AK1420" s="144"/>
      <c r="AL1420" s="145"/>
      <c r="AM1420" s="144"/>
      <c r="AN1420" s="144"/>
      <c r="AO1420" s="340"/>
      <c r="AP1420" s="340"/>
      <c r="AQ1420" s="341"/>
      <c r="AR1420" s="341"/>
      <c r="AS1420" s="341"/>
      <c r="AT1420" s="153"/>
      <c r="AU1420" s="144"/>
      <c r="AV1420" s="145"/>
      <c r="AW1420" s="148">
        <v>0</v>
      </c>
      <c r="AX1420" s="148">
        <v>0</v>
      </c>
      <c r="AY1420" s="147"/>
      <c r="AZ1420" s="148"/>
      <c r="BA1420" s="148"/>
      <c r="BB1420" s="147"/>
      <c r="BC1420" s="147"/>
      <c r="BD1420" s="148"/>
      <c r="BE1420" s="148"/>
      <c r="BF1420" s="338">
        <v>0</v>
      </c>
      <c r="BG1420" s="145"/>
      <c r="BH1420" s="148">
        <v>0</v>
      </c>
      <c r="BI1420" s="337"/>
      <c r="BJ1420" s="342"/>
      <c r="BK1420" s="343"/>
      <c r="BL1420" s="147"/>
      <c r="BM1420" s="147"/>
      <c r="BN1420" s="148"/>
      <c r="BO1420" s="148">
        <v>19</v>
      </c>
      <c r="BP1420" s="147"/>
      <c r="BQ1420" s="144">
        <v>0</v>
      </c>
      <c r="BR1420" s="145"/>
      <c r="BS1420" s="145"/>
      <c r="BT1420" s="145"/>
      <c r="BU1420" s="338"/>
      <c r="BV1420" s="144"/>
      <c r="BW1420" s="145"/>
      <c r="BX1420" s="145"/>
      <c r="BY1420" s="144"/>
      <c r="BZ1420" s="144"/>
      <c r="CA1420" s="355">
        <v>0</v>
      </c>
      <c r="CB1420" s="338">
        <v>0</v>
      </c>
      <c r="CC1420" s="344">
        <v>0</v>
      </c>
      <c r="CD1420" s="145"/>
      <c r="CE1420" s="145"/>
      <c r="CF1420" s="356">
        <v>0</v>
      </c>
      <c r="CG1420" s="148"/>
      <c r="CH1420" s="148"/>
      <c r="CI1420" s="337"/>
      <c r="CJ1420" s="147"/>
      <c r="CK1420" s="338"/>
      <c r="CL1420" s="145"/>
      <c r="CM1420" s="145"/>
      <c r="CN1420" s="338"/>
      <c r="CO1420" s="344"/>
    </row>
    <row r="1421" spans="1:93" ht="24" customHeight="1" x14ac:dyDescent="0.3">
      <c r="A1421" s="327" t="s">
        <v>4368</v>
      </c>
      <c r="B1421" s="328" t="s">
        <v>4369</v>
      </c>
      <c r="C1421" s="329" t="s">
        <v>2023</v>
      </c>
      <c r="D1421" s="330">
        <f t="shared" si="65"/>
        <v>0</v>
      </c>
      <c r="E1421" s="331">
        <f t="shared" si="66"/>
        <v>0</v>
      </c>
      <c r="F1421" s="331">
        <f t="shared" si="67"/>
        <v>0</v>
      </c>
      <c r="G1421" s="331">
        <f t="shared" si="68"/>
        <v>0</v>
      </c>
      <c r="H1421" s="331">
        <f t="shared" si="69"/>
        <v>0</v>
      </c>
      <c r="I1421" s="331">
        <f t="shared" si="70"/>
        <v>0</v>
      </c>
      <c r="J1421" s="331">
        <f t="shared" si="71"/>
        <v>0</v>
      </c>
      <c r="K1421" s="331">
        <f t="shared" si="72"/>
        <v>0</v>
      </c>
      <c r="L1421" s="331">
        <f t="shared" si="73"/>
        <v>0</v>
      </c>
      <c r="M1421" s="332">
        <f t="shared" si="74"/>
        <v>0</v>
      </c>
      <c r="N1421" s="333">
        <f t="shared" si="75"/>
        <v>0</v>
      </c>
      <c r="O1421" s="334"/>
      <c r="P1421" s="335">
        <f t="shared" si="76"/>
        <v>0</v>
      </c>
      <c r="Q1421" s="336" t="str">
        <f t="shared" si="77"/>
        <v/>
      </c>
      <c r="R1421" s="148"/>
      <c r="S1421" s="148"/>
      <c r="T1421" s="350"/>
      <c r="U1421" s="148"/>
      <c r="V1421" s="148"/>
      <c r="W1421" s="350"/>
      <c r="X1421" s="351"/>
      <c r="Y1421" s="148"/>
      <c r="Z1421" s="351"/>
      <c r="AA1421" s="338">
        <v>0</v>
      </c>
      <c r="AB1421" s="339">
        <v>0</v>
      </c>
      <c r="AC1421" s="148">
        <v>0</v>
      </c>
      <c r="AD1421" s="351"/>
      <c r="AE1421" s="148"/>
      <c r="AF1421" s="351"/>
      <c r="AG1421" s="88">
        <v>0</v>
      </c>
      <c r="AH1421" s="88">
        <v>0</v>
      </c>
      <c r="AI1421" s="145"/>
      <c r="AJ1421" s="145"/>
      <c r="AK1421" s="88"/>
      <c r="AL1421" s="145"/>
      <c r="AM1421" s="88"/>
      <c r="AN1421" s="88"/>
      <c r="AO1421" s="340"/>
      <c r="AP1421" s="340"/>
      <c r="AQ1421" s="358"/>
      <c r="AR1421" s="358"/>
      <c r="AS1421" s="358"/>
      <c r="AT1421" s="153"/>
      <c r="AU1421" s="88"/>
      <c r="AV1421" s="145"/>
      <c r="AW1421" s="148">
        <v>0</v>
      </c>
      <c r="AX1421" s="148">
        <v>0</v>
      </c>
      <c r="AY1421" s="351"/>
      <c r="AZ1421" s="148"/>
      <c r="BA1421" s="148"/>
      <c r="BB1421" s="351"/>
      <c r="BC1421" s="351"/>
      <c r="BD1421" s="148"/>
      <c r="BE1421" s="148"/>
      <c r="BF1421" s="338">
        <v>0</v>
      </c>
      <c r="BG1421" s="145"/>
      <c r="BH1421" s="349">
        <v>0</v>
      </c>
      <c r="BI1421" s="350"/>
      <c r="BJ1421" s="360"/>
      <c r="BK1421" s="343"/>
      <c r="BL1421" s="351"/>
      <c r="BM1421" s="351"/>
      <c r="BN1421" s="148"/>
      <c r="BO1421" s="148"/>
      <c r="BP1421" s="351"/>
      <c r="BQ1421" s="144">
        <v>0</v>
      </c>
      <c r="BR1421" s="145"/>
      <c r="BS1421" s="145"/>
      <c r="BT1421" s="145"/>
      <c r="BU1421" s="338"/>
      <c r="BV1421" s="144"/>
      <c r="BW1421" s="145"/>
      <c r="BX1421" s="145"/>
      <c r="BY1421" s="88"/>
      <c r="BZ1421" s="88"/>
      <c r="CA1421" s="149">
        <v>0</v>
      </c>
      <c r="CB1421" s="338">
        <v>0</v>
      </c>
      <c r="CC1421" s="344">
        <v>0</v>
      </c>
      <c r="CD1421" s="145"/>
      <c r="CE1421" s="145"/>
      <c r="CF1421" s="356">
        <v>0</v>
      </c>
      <c r="CG1421" s="349"/>
      <c r="CH1421" s="349"/>
      <c r="CI1421" s="350"/>
      <c r="CJ1421" s="351"/>
      <c r="CK1421" s="338"/>
      <c r="CL1421" s="145"/>
      <c r="CM1421" s="145"/>
      <c r="CN1421" s="338"/>
      <c r="CO1421" s="344"/>
    </row>
    <row r="1422" spans="1:93" ht="24" customHeight="1" x14ac:dyDescent="0.3">
      <c r="A1422" s="345" t="s">
        <v>4370</v>
      </c>
      <c r="B1422" s="328" t="s">
        <v>4371</v>
      </c>
      <c r="C1422" s="329" t="s">
        <v>198</v>
      </c>
      <c r="D1422" s="330">
        <f t="shared" si="65"/>
        <v>0</v>
      </c>
      <c r="E1422" s="331">
        <f t="shared" si="66"/>
        <v>0</v>
      </c>
      <c r="F1422" s="331">
        <f t="shared" si="67"/>
        <v>0</v>
      </c>
      <c r="G1422" s="331">
        <f t="shared" si="68"/>
        <v>0</v>
      </c>
      <c r="H1422" s="331">
        <f t="shared" si="69"/>
        <v>0</v>
      </c>
      <c r="I1422" s="331">
        <f t="shared" si="70"/>
        <v>0</v>
      </c>
      <c r="J1422" s="331">
        <f t="shared" si="71"/>
        <v>0</v>
      </c>
      <c r="K1422" s="331">
        <f t="shared" si="72"/>
        <v>0</v>
      </c>
      <c r="L1422" s="331">
        <f t="shared" si="73"/>
        <v>0</v>
      </c>
      <c r="M1422" s="332">
        <f t="shared" si="74"/>
        <v>0</v>
      </c>
      <c r="N1422" s="333">
        <f t="shared" si="75"/>
        <v>0</v>
      </c>
      <c r="O1422" s="334"/>
      <c r="P1422" s="335">
        <f t="shared" si="76"/>
        <v>0</v>
      </c>
      <c r="Q1422" s="336" t="str">
        <f t="shared" si="77"/>
        <v/>
      </c>
      <c r="R1422" s="148"/>
      <c r="S1422" s="148"/>
      <c r="T1422" s="337"/>
      <c r="U1422" s="148"/>
      <c r="V1422" s="148"/>
      <c r="W1422" s="337"/>
      <c r="X1422" s="147"/>
      <c r="Y1422" s="148"/>
      <c r="Z1422" s="147"/>
      <c r="AA1422" s="354">
        <v>0</v>
      </c>
      <c r="AB1422" s="357">
        <v>0</v>
      </c>
      <c r="AC1422" s="148">
        <v>0</v>
      </c>
      <c r="AD1422" s="147"/>
      <c r="AE1422" s="148"/>
      <c r="AF1422" s="147"/>
      <c r="AG1422" s="88">
        <v>0</v>
      </c>
      <c r="AH1422" s="88">
        <v>0</v>
      </c>
      <c r="AI1422" s="145"/>
      <c r="AJ1422" s="145"/>
      <c r="AK1422" s="88"/>
      <c r="AL1422" s="145"/>
      <c r="AM1422" s="88"/>
      <c r="AN1422" s="88"/>
      <c r="AO1422" s="340"/>
      <c r="AP1422" s="340"/>
      <c r="AQ1422" s="358"/>
      <c r="AR1422" s="358"/>
      <c r="AS1422" s="358"/>
      <c r="AT1422" s="359"/>
      <c r="AU1422" s="88"/>
      <c r="AV1422" s="145"/>
      <c r="AW1422" s="148">
        <v>0</v>
      </c>
      <c r="AX1422" s="148">
        <v>0</v>
      </c>
      <c r="AY1422" s="147"/>
      <c r="AZ1422" s="148"/>
      <c r="BA1422" s="148"/>
      <c r="BB1422" s="147"/>
      <c r="BC1422" s="147"/>
      <c r="BD1422" s="148"/>
      <c r="BE1422" s="148"/>
      <c r="BF1422" s="354">
        <v>0</v>
      </c>
      <c r="BG1422" s="145"/>
      <c r="BH1422" s="148">
        <v>0</v>
      </c>
      <c r="BI1422" s="337"/>
      <c r="BJ1422" s="342"/>
      <c r="BK1422" s="343"/>
      <c r="BL1422" s="147"/>
      <c r="BM1422" s="147"/>
      <c r="BN1422" s="148"/>
      <c r="BO1422" s="148"/>
      <c r="BP1422" s="147"/>
      <c r="BQ1422" s="144">
        <v>0</v>
      </c>
      <c r="BR1422" s="145"/>
      <c r="BS1422" s="145"/>
      <c r="BT1422" s="145"/>
      <c r="BU1422" s="354"/>
      <c r="BV1422" s="144"/>
      <c r="BW1422" s="145"/>
      <c r="BX1422" s="145"/>
      <c r="BY1422" s="88"/>
      <c r="BZ1422" s="88"/>
      <c r="CA1422" s="355">
        <v>0</v>
      </c>
      <c r="CB1422" s="338">
        <v>0</v>
      </c>
      <c r="CC1422" s="88">
        <v>0</v>
      </c>
      <c r="CD1422" s="145"/>
      <c r="CE1422" s="145"/>
      <c r="CF1422" s="146">
        <v>0</v>
      </c>
      <c r="CG1422" s="148"/>
      <c r="CH1422" s="148"/>
      <c r="CI1422" s="337"/>
      <c r="CJ1422" s="147"/>
      <c r="CK1422" s="338"/>
      <c r="CL1422" s="145"/>
      <c r="CM1422" s="145"/>
      <c r="CN1422" s="338"/>
      <c r="CO1422" s="88"/>
    </row>
    <row r="1423" spans="1:93" ht="24" customHeight="1" x14ac:dyDescent="0.3">
      <c r="A1423" s="327" t="s">
        <v>4372</v>
      </c>
      <c r="B1423" s="328" t="s">
        <v>4373</v>
      </c>
      <c r="C1423" s="329" t="s">
        <v>1713</v>
      </c>
      <c r="D1423" s="330">
        <f t="shared" si="65"/>
        <v>0</v>
      </c>
      <c r="E1423" s="331">
        <f t="shared" si="66"/>
        <v>0</v>
      </c>
      <c r="F1423" s="331">
        <f t="shared" si="67"/>
        <v>0</v>
      </c>
      <c r="G1423" s="331">
        <f t="shared" si="68"/>
        <v>0</v>
      </c>
      <c r="H1423" s="331">
        <f t="shared" si="69"/>
        <v>0</v>
      </c>
      <c r="I1423" s="331">
        <f t="shared" si="70"/>
        <v>0</v>
      </c>
      <c r="J1423" s="331">
        <f t="shared" si="71"/>
        <v>0</v>
      </c>
      <c r="K1423" s="331">
        <f t="shared" si="72"/>
        <v>0</v>
      </c>
      <c r="L1423" s="331">
        <f t="shared" si="73"/>
        <v>0</v>
      </c>
      <c r="M1423" s="332">
        <f t="shared" si="74"/>
        <v>0</v>
      </c>
      <c r="N1423" s="333">
        <f t="shared" si="75"/>
        <v>0</v>
      </c>
      <c r="O1423" s="334"/>
      <c r="P1423" s="335">
        <f t="shared" si="76"/>
        <v>0</v>
      </c>
      <c r="Q1423" s="336" t="str">
        <f t="shared" si="77"/>
        <v/>
      </c>
      <c r="R1423" s="349"/>
      <c r="S1423" s="349"/>
      <c r="T1423" s="337"/>
      <c r="U1423" s="349"/>
      <c r="V1423" s="349"/>
      <c r="W1423" s="337"/>
      <c r="X1423" s="147"/>
      <c r="Y1423" s="349"/>
      <c r="Z1423" s="147"/>
      <c r="AA1423" s="338">
        <v>0</v>
      </c>
      <c r="AB1423" s="339">
        <v>0</v>
      </c>
      <c r="AC1423" s="148">
        <v>0</v>
      </c>
      <c r="AD1423" s="147"/>
      <c r="AE1423" s="349"/>
      <c r="AF1423" s="147"/>
      <c r="AG1423" s="144">
        <v>0</v>
      </c>
      <c r="AH1423" s="144">
        <v>0</v>
      </c>
      <c r="AI1423" s="145"/>
      <c r="AJ1423" s="145"/>
      <c r="AK1423" s="144"/>
      <c r="AL1423" s="145"/>
      <c r="AM1423" s="144"/>
      <c r="AN1423" s="144"/>
      <c r="AO1423" s="340"/>
      <c r="AP1423" s="340"/>
      <c r="AQ1423" s="341"/>
      <c r="AR1423" s="341"/>
      <c r="AS1423" s="341"/>
      <c r="AT1423" s="153"/>
      <c r="AU1423" s="144"/>
      <c r="AV1423" s="145"/>
      <c r="AW1423" s="349">
        <v>0</v>
      </c>
      <c r="AX1423" s="349">
        <v>0</v>
      </c>
      <c r="AY1423" s="147"/>
      <c r="AZ1423" s="349"/>
      <c r="BA1423" s="349"/>
      <c r="BB1423" s="147"/>
      <c r="BC1423" s="147"/>
      <c r="BD1423" s="349"/>
      <c r="BE1423" s="349"/>
      <c r="BF1423" s="338">
        <v>0</v>
      </c>
      <c r="BG1423" s="145"/>
      <c r="BH1423" s="148">
        <v>0</v>
      </c>
      <c r="BI1423" s="337"/>
      <c r="BJ1423" s="342"/>
      <c r="BK1423" s="343"/>
      <c r="BL1423" s="147"/>
      <c r="BM1423" s="147"/>
      <c r="BN1423" s="349"/>
      <c r="BO1423" s="349"/>
      <c r="BP1423" s="147"/>
      <c r="BQ1423" s="144">
        <v>0</v>
      </c>
      <c r="BR1423" s="145"/>
      <c r="BS1423" s="145"/>
      <c r="BT1423" s="145"/>
      <c r="BU1423" s="338"/>
      <c r="BV1423" s="144"/>
      <c r="BW1423" s="145"/>
      <c r="BX1423" s="145"/>
      <c r="BY1423" s="144"/>
      <c r="BZ1423" s="144"/>
      <c r="CA1423" s="149">
        <v>0</v>
      </c>
      <c r="CB1423" s="338">
        <v>0</v>
      </c>
      <c r="CC1423" s="344">
        <v>0</v>
      </c>
      <c r="CD1423" s="145"/>
      <c r="CE1423" s="145"/>
      <c r="CF1423" s="146">
        <v>0</v>
      </c>
      <c r="CG1423" s="148"/>
      <c r="CH1423" s="148"/>
      <c r="CI1423" s="337"/>
      <c r="CJ1423" s="147"/>
      <c r="CK1423" s="338"/>
      <c r="CL1423" s="145"/>
      <c r="CM1423" s="145"/>
      <c r="CN1423" s="338"/>
      <c r="CO1423" s="344"/>
    </row>
    <row r="1424" spans="1:93" ht="24" customHeight="1" x14ac:dyDescent="0.3">
      <c r="A1424" s="327" t="s">
        <v>4374</v>
      </c>
      <c r="B1424" s="328" t="s">
        <v>4375</v>
      </c>
      <c r="C1424" s="329" t="s">
        <v>2177</v>
      </c>
      <c r="D1424" s="330">
        <f t="shared" si="65"/>
        <v>9</v>
      </c>
      <c r="E1424" s="331">
        <f t="shared" si="66"/>
        <v>6</v>
      </c>
      <c r="F1424" s="331">
        <f t="shared" si="67"/>
        <v>0</v>
      </c>
      <c r="G1424" s="331">
        <f t="shared" si="68"/>
        <v>0</v>
      </c>
      <c r="H1424" s="331">
        <f t="shared" si="69"/>
        <v>0</v>
      </c>
      <c r="I1424" s="331">
        <f t="shared" si="70"/>
        <v>0</v>
      </c>
      <c r="J1424" s="331">
        <f t="shared" si="71"/>
        <v>0</v>
      </c>
      <c r="K1424" s="331">
        <f t="shared" si="72"/>
        <v>0</v>
      </c>
      <c r="L1424" s="331">
        <f t="shared" si="73"/>
        <v>0</v>
      </c>
      <c r="M1424" s="332">
        <f t="shared" si="74"/>
        <v>0</v>
      </c>
      <c r="N1424" s="333">
        <f t="shared" si="75"/>
        <v>15</v>
      </c>
      <c r="O1424" s="334"/>
      <c r="P1424" s="335">
        <f t="shared" si="76"/>
        <v>15</v>
      </c>
      <c r="Q1424" s="336">
        <f t="shared" si="77"/>
        <v>550</v>
      </c>
      <c r="R1424" s="148"/>
      <c r="S1424" s="148"/>
      <c r="T1424" s="337"/>
      <c r="U1424" s="148"/>
      <c r="V1424" s="148"/>
      <c r="W1424" s="337"/>
      <c r="X1424" s="147"/>
      <c r="Y1424" s="148"/>
      <c r="Z1424" s="147"/>
      <c r="AA1424" s="354">
        <v>0</v>
      </c>
      <c r="AB1424" s="357">
        <v>0</v>
      </c>
      <c r="AC1424" s="148">
        <v>0</v>
      </c>
      <c r="AD1424" s="147"/>
      <c r="AE1424" s="148"/>
      <c r="AF1424" s="147">
        <v>6</v>
      </c>
      <c r="AG1424" s="144">
        <v>0</v>
      </c>
      <c r="AH1424" s="144">
        <v>0</v>
      </c>
      <c r="AI1424" s="145"/>
      <c r="AJ1424" s="145"/>
      <c r="AK1424" s="144"/>
      <c r="AL1424" s="145"/>
      <c r="AM1424" s="144"/>
      <c r="AN1424" s="144"/>
      <c r="AO1424" s="340"/>
      <c r="AP1424" s="340"/>
      <c r="AQ1424" s="341"/>
      <c r="AR1424" s="341"/>
      <c r="AS1424" s="341"/>
      <c r="AT1424" s="359"/>
      <c r="AU1424" s="144"/>
      <c r="AV1424" s="145"/>
      <c r="AW1424" s="349">
        <v>0</v>
      </c>
      <c r="AX1424" s="349">
        <v>0</v>
      </c>
      <c r="AY1424" s="147"/>
      <c r="AZ1424" s="349"/>
      <c r="BA1424" s="349"/>
      <c r="BB1424" s="147"/>
      <c r="BC1424" s="147"/>
      <c r="BD1424" s="349"/>
      <c r="BE1424" s="349"/>
      <c r="BF1424" s="354">
        <v>0</v>
      </c>
      <c r="BG1424" s="145"/>
      <c r="BH1424" s="148">
        <v>0</v>
      </c>
      <c r="BI1424" s="337"/>
      <c r="BJ1424" s="342"/>
      <c r="BK1424" s="343"/>
      <c r="BL1424" s="147"/>
      <c r="BM1424" s="147"/>
      <c r="BN1424" s="349"/>
      <c r="BO1424" s="349">
        <v>9</v>
      </c>
      <c r="BP1424" s="147"/>
      <c r="BQ1424" s="144">
        <v>0</v>
      </c>
      <c r="BR1424" s="145"/>
      <c r="BS1424" s="145"/>
      <c r="BT1424" s="145"/>
      <c r="BU1424" s="354"/>
      <c r="BV1424" s="144"/>
      <c r="BW1424" s="145"/>
      <c r="BX1424" s="145"/>
      <c r="BY1424" s="144"/>
      <c r="BZ1424" s="144"/>
      <c r="CA1424" s="149">
        <v>0</v>
      </c>
      <c r="CB1424" s="338">
        <v>0</v>
      </c>
      <c r="CC1424" s="344">
        <v>0</v>
      </c>
      <c r="CD1424" s="145"/>
      <c r="CE1424" s="145"/>
      <c r="CF1424" s="356">
        <v>0</v>
      </c>
      <c r="CG1424" s="148"/>
      <c r="CH1424" s="148"/>
      <c r="CI1424" s="337"/>
      <c r="CJ1424" s="147"/>
      <c r="CK1424" s="338"/>
      <c r="CL1424" s="145"/>
      <c r="CM1424" s="145"/>
      <c r="CN1424" s="338"/>
      <c r="CO1424" s="344"/>
    </row>
    <row r="1425" spans="1:93" ht="24" customHeight="1" x14ac:dyDescent="0.3">
      <c r="A1425" s="345" t="s">
        <v>4376</v>
      </c>
      <c r="B1425" s="328" t="s">
        <v>4377</v>
      </c>
      <c r="C1425" s="329" t="s">
        <v>2129</v>
      </c>
      <c r="D1425" s="330">
        <f t="shared" si="65"/>
        <v>12</v>
      </c>
      <c r="E1425" s="331">
        <f t="shared" si="66"/>
        <v>0</v>
      </c>
      <c r="F1425" s="331">
        <f t="shared" si="67"/>
        <v>0</v>
      </c>
      <c r="G1425" s="331">
        <f t="shared" si="68"/>
        <v>0</v>
      </c>
      <c r="H1425" s="331">
        <f t="shared" si="69"/>
        <v>0</v>
      </c>
      <c r="I1425" s="331">
        <f t="shared" si="70"/>
        <v>0</v>
      </c>
      <c r="J1425" s="331">
        <f t="shared" si="71"/>
        <v>0</v>
      </c>
      <c r="K1425" s="331">
        <f t="shared" si="72"/>
        <v>0</v>
      </c>
      <c r="L1425" s="331">
        <f t="shared" si="73"/>
        <v>0</v>
      </c>
      <c r="M1425" s="332">
        <f t="shared" si="74"/>
        <v>0</v>
      </c>
      <c r="N1425" s="333">
        <f t="shared" si="75"/>
        <v>12</v>
      </c>
      <c r="O1425" s="334"/>
      <c r="P1425" s="335">
        <f t="shared" si="76"/>
        <v>12</v>
      </c>
      <c r="Q1425" s="336">
        <f t="shared" si="77"/>
        <v>604</v>
      </c>
      <c r="R1425" s="148"/>
      <c r="S1425" s="148"/>
      <c r="T1425" s="337"/>
      <c r="U1425" s="148"/>
      <c r="V1425" s="148"/>
      <c r="W1425" s="337"/>
      <c r="X1425" s="147"/>
      <c r="Y1425" s="148"/>
      <c r="Z1425" s="147"/>
      <c r="AA1425" s="338">
        <v>0</v>
      </c>
      <c r="AB1425" s="339">
        <v>0</v>
      </c>
      <c r="AC1425" s="148">
        <v>0</v>
      </c>
      <c r="AD1425" s="147"/>
      <c r="AE1425" s="148">
        <v>12</v>
      </c>
      <c r="AF1425" s="147"/>
      <c r="AG1425" s="88">
        <v>0</v>
      </c>
      <c r="AH1425" s="88">
        <v>0</v>
      </c>
      <c r="AI1425" s="145"/>
      <c r="AJ1425" s="145"/>
      <c r="AK1425" s="88"/>
      <c r="AL1425" s="145"/>
      <c r="AM1425" s="88"/>
      <c r="AN1425" s="88"/>
      <c r="AO1425" s="340"/>
      <c r="AP1425" s="340"/>
      <c r="AQ1425" s="358"/>
      <c r="AR1425" s="358"/>
      <c r="AS1425" s="358"/>
      <c r="AT1425" s="153"/>
      <c r="AU1425" s="88"/>
      <c r="AV1425" s="145"/>
      <c r="AW1425" s="148">
        <v>0</v>
      </c>
      <c r="AX1425" s="148">
        <v>0</v>
      </c>
      <c r="AY1425" s="147"/>
      <c r="AZ1425" s="148"/>
      <c r="BA1425" s="148"/>
      <c r="BB1425" s="147"/>
      <c r="BC1425" s="147"/>
      <c r="BD1425" s="148"/>
      <c r="BE1425" s="148"/>
      <c r="BF1425" s="338">
        <v>0</v>
      </c>
      <c r="BG1425" s="145"/>
      <c r="BH1425" s="148">
        <v>0</v>
      </c>
      <c r="BI1425" s="337"/>
      <c r="BJ1425" s="342"/>
      <c r="BK1425" s="343"/>
      <c r="BL1425" s="147"/>
      <c r="BM1425" s="147"/>
      <c r="BN1425" s="148"/>
      <c r="BO1425" s="148"/>
      <c r="BP1425" s="147"/>
      <c r="BQ1425" s="88">
        <v>0</v>
      </c>
      <c r="BR1425" s="352"/>
      <c r="BS1425" s="352"/>
      <c r="BT1425" s="145"/>
      <c r="BU1425" s="338"/>
      <c r="BV1425" s="88"/>
      <c r="BW1425" s="145"/>
      <c r="BX1425" s="145"/>
      <c r="BY1425" s="88"/>
      <c r="BZ1425" s="88"/>
      <c r="CA1425" s="149">
        <v>0</v>
      </c>
      <c r="CB1425" s="338">
        <v>0</v>
      </c>
      <c r="CC1425" s="344">
        <v>0</v>
      </c>
      <c r="CD1425" s="145"/>
      <c r="CE1425" s="145"/>
      <c r="CF1425" s="356">
        <v>0</v>
      </c>
      <c r="CG1425" s="148"/>
      <c r="CH1425" s="148"/>
      <c r="CI1425" s="337"/>
      <c r="CJ1425" s="147"/>
      <c r="CK1425" s="338"/>
      <c r="CL1425" s="145"/>
      <c r="CM1425" s="145"/>
      <c r="CN1425" s="338"/>
      <c r="CO1425" s="344"/>
    </row>
    <row r="1426" spans="1:93" ht="24" customHeight="1" x14ac:dyDescent="0.3">
      <c r="A1426" s="346" t="s">
        <v>4378</v>
      </c>
      <c r="B1426" s="347" t="s">
        <v>4379</v>
      </c>
      <c r="C1426" s="348" t="s">
        <v>839</v>
      </c>
      <c r="D1426" s="330">
        <f t="shared" si="65"/>
        <v>25</v>
      </c>
      <c r="E1426" s="331">
        <f t="shared" si="66"/>
        <v>20</v>
      </c>
      <c r="F1426" s="331">
        <f t="shared" si="67"/>
        <v>0</v>
      </c>
      <c r="G1426" s="331">
        <f t="shared" si="68"/>
        <v>0</v>
      </c>
      <c r="H1426" s="331">
        <f t="shared" si="69"/>
        <v>0</v>
      </c>
      <c r="I1426" s="331">
        <f t="shared" si="70"/>
        <v>0</v>
      </c>
      <c r="J1426" s="331">
        <f t="shared" si="71"/>
        <v>0</v>
      </c>
      <c r="K1426" s="331">
        <f t="shared" si="72"/>
        <v>0</v>
      </c>
      <c r="L1426" s="331">
        <f t="shared" si="73"/>
        <v>0</v>
      </c>
      <c r="M1426" s="332">
        <f t="shared" si="74"/>
        <v>0</v>
      </c>
      <c r="N1426" s="369">
        <f t="shared" si="75"/>
        <v>45</v>
      </c>
      <c r="O1426" s="334"/>
      <c r="P1426" s="335">
        <f t="shared" si="76"/>
        <v>45</v>
      </c>
      <c r="Q1426" s="336">
        <f t="shared" si="77"/>
        <v>231</v>
      </c>
      <c r="R1426" s="148"/>
      <c r="S1426" s="148"/>
      <c r="T1426" s="337"/>
      <c r="U1426" s="148"/>
      <c r="V1426" s="148"/>
      <c r="W1426" s="337"/>
      <c r="X1426" s="147"/>
      <c r="Y1426" s="148"/>
      <c r="Z1426" s="147"/>
      <c r="AA1426" s="338">
        <v>0</v>
      </c>
      <c r="AB1426" s="339">
        <v>0</v>
      </c>
      <c r="AC1426" s="349">
        <v>0</v>
      </c>
      <c r="AD1426" s="147"/>
      <c r="AE1426" s="148"/>
      <c r="AF1426" s="147">
        <v>20</v>
      </c>
      <c r="AG1426" s="144">
        <v>0</v>
      </c>
      <c r="AH1426" s="144">
        <v>0</v>
      </c>
      <c r="AI1426" s="352"/>
      <c r="AJ1426" s="352"/>
      <c r="AK1426" s="144"/>
      <c r="AL1426" s="352"/>
      <c r="AM1426" s="144"/>
      <c r="AN1426" s="144"/>
      <c r="AO1426" s="353"/>
      <c r="AP1426" s="353"/>
      <c r="AQ1426" s="341"/>
      <c r="AR1426" s="341"/>
      <c r="AS1426" s="341"/>
      <c r="AT1426" s="153"/>
      <c r="AU1426" s="144"/>
      <c r="AV1426" s="352"/>
      <c r="AW1426" s="349">
        <v>0</v>
      </c>
      <c r="AX1426" s="349">
        <v>0</v>
      </c>
      <c r="AY1426" s="147"/>
      <c r="AZ1426" s="349"/>
      <c r="BA1426" s="349"/>
      <c r="BB1426" s="147"/>
      <c r="BC1426" s="147"/>
      <c r="BD1426" s="349"/>
      <c r="BE1426" s="349"/>
      <c r="BF1426" s="338">
        <v>0</v>
      </c>
      <c r="BG1426" s="352"/>
      <c r="BH1426" s="148">
        <v>0</v>
      </c>
      <c r="BI1426" s="337"/>
      <c r="BJ1426" s="360"/>
      <c r="BK1426" s="343"/>
      <c r="BL1426" s="147"/>
      <c r="BM1426" s="147"/>
      <c r="BN1426" s="349"/>
      <c r="BO1426" s="349">
        <v>25</v>
      </c>
      <c r="BP1426" s="147"/>
      <c r="BQ1426" s="88">
        <v>0</v>
      </c>
      <c r="BR1426" s="352"/>
      <c r="BS1426" s="352"/>
      <c r="BT1426" s="352"/>
      <c r="BU1426" s="338"/>
      <c r="BV1426" s="88"/>
      <c r="BW1426" s="352"/>
      <c r="BX1426" s="352"/>
      <c r="BY1426" s="144"/>
      <c r="BZ1426" s="144"/>
      <c r="CA1426" s="149">
        <v>0</v>
      </c>
      <c r="CB1426" s="338">
        <v>0</v>
      </c>
      <c r="CC1426" s="344">
        <v>0</v>
      </c>
      <c r="CD1426" s="352"/>
      <c r="CE1426" s="352"/>
      <c r="CF1426" s="146">
        <v>0</v>
      </c>
      <c r="CG1426" s="148"/>
      <c r="CH1426" s="148"/>
      <c r="CI1426" s="337"/>
      <c r="CJ1426" s="147"/>
      <c r="CK1426" s="338"/>
      <c r="CL1426" s="352"/>
      <c r="CM1426" s="352"/>
      <c r="CN1426" s="338"/>
      <c r="CO1426" s="344"/>
    </row>
    <row r="1427" spans="1:93" ht="24" customHeight="1" x14ac:dyDescent="0.3">
      <c r="A1427" s="327">
        <v>780107</v>
      </c>
      <c r="B1427" s="328" t="s">
        <v>4380</v>
      </c>
      <c r="C1427" s="329" t="s">
        <v>2213</v>
      </c>
      <c r="D1427" s="330">
        <f t="shared" si="65"/>
        <v>0</v>
      </c>
      <c r="E1427" s="331">
        <f t="shared" si="66"/>
        <v>0</v>
      </c>
      <c r="F1427" s="331">
        <f t="shared" si="67"/>
        <v>0</v>
      </c>
      <c r="G1427" s="331">
        <f t="shared" si="68"/>
        <v>0</v>
      </c>
      <c r="H1427" s="331">
        <f t="shared" si="69"/>
        <v>0</v>
      </c>
      <c r="I1427" s="331">
        <f t="shared" si="70"/>
        <v>0</v>
      </c>
      <c r="J1427" s="331">
        <f t="shared" si="71"/>
        <v>0</v>
      </c>
      <c r="K1427" s="331">
        <f t="shared" si="72"/>
        <v>0</v>
      </c>
      <c r="L1427" s="331">
        <f t="shared" si="73"/>
        <v>0</v>
      </c>
      <c r="M1427" s="332">
        <f t="shared" si="74"/>
        <v>0</v>
      </c>
      <c r="N1427" s="333">
        <f t="shared" si="75"/>
        <v>0</v>
      </c>
      <c r="O1427" s="334"/>
      <c r="P1427" s="335">
        <f t="shared" si="76"/>
        <v>0</v>
      </c>
      <c r="Q1427" s="336" t="str">
        <f t="shared" si="77"/>
        <v/>
      </c>
      <c r="R1427" s="148"/>
      <c r="S1427" s="148"/>
      <c r="T1427" s="337"/>
      <c r="U1427" s="148"/>
      <c r="V1427" s="148"/>
      <c r="W1427" s="337"/>
      <c r="X1427" s="147"/>
      <c r="Y1427" s="148"/>
      <c r="Z1427" s="147"/>
      <c r="AA1427" s="354">
        <v>0</v>
      </c>
      <c r="AB1427" s="357">
        <v>0</v>
      </c>
      <c r="AC1427" s="148">
        <v>0</v>
      </c>
      <c r="AD1427" s="147"/>
      <c r="AE1427" s="148"/>
      <c r="AF1427" s="147"/>
      <c r="AG1427" s="144">
        <v>0</v>
      </c>
      <c r="AH1427" s="144">
        <v>0</v>
      </c>
      <c r="AI1427" s="145"/>
      <c r="AJ1427" s="145"/>
      <c r="AK1427" s="144"/>
      <c r="AL1427" s="145"/>
      <c r="AM1427" s="144"/>
      <c r="AN1427" s="144"/>
      <c r="AO1427" s="340"/>
      <c r="AP1427" s="340"/>
      <c r="AQ1427" s="341"/>
      <c r="AR1427" s="341"/>
      <c r="AS1427" s="341"/>
      <c r="AT1427" s="359"/>
      <c r="AU1427" s="144"/>
      <c r="AV1427" s="145"/>
      <c r="AW1427" s="148">
        <v>0</v>
      </c>
      <c r="AX1427" s="148">
        <v>0</v>
      </c>
      <c r="AY1427" s="147"/>
      <c r="AZ1427" s="148"/>
      <c r="BA1427" s="148"/>
      <c r="BB1427" s="147"/>
      <c r="BC1427" s="147"/>
      <c r="BD1427" s="148"/>
      <c r="BE1427" s="148"/>
      <c r="BF1427" s="354">
        <v>0</v>
      </c>
      <c r="BG1427" s="145"/>
      <c r="BH1427" s="148">
        <v>0</v>
      </c>
      <c r="BI1427" s="337"/>
      <c r="BJ1427" s="342"/>
      <c r="BK1427" s="343"/>
      <c r="BL1427" s="147"/>
      <c r="BM1427" s="147"/>
      <c r="BN1427" s="148"/>
      <c r="BO1427" s="148"/>
      <c r="BP1427" s="147"/>
      <c r="BQ1427" s="144">
        <v>0</v>
      </c>
      <c r="BR1427" s="145"/>
      <c r="BS1427" s="145"/>
      <c r="BT1427" s="145"/>
      <c r="BU1427" s="354"/>
      <c r="BV1427" s="144"/>
      <c r="BW1427" s="145"/>
      <c r="BX1427" s="145"/>
      <c r="BY1427" s="144"/>
      <c r="BZ1427" s="144"/>
      <c r="CA1427" s="149">
        <v>0</v>
      </c>
      <c r="CB1427" s="354">
        <v>0</v>
      </c>
      <c r="CC1427" s="344">
        <v>0</v>
      </c>
      <c r="CD1427" s="145"/>
      <c r="CE1427" s="145"/>
      <c r="CF1427" s="146">
        <v>0</v>
      </c>
      <c r="CG1427" s="148"/>
      <c r="CH1427" s="148"/>
      <c r="CI1427" s="337"/>
      <c r="CJ1427" s="147"/>
      <c r="CK1427" s="354"/>
      <c r="CL1427" s="145"/>
      <c r="CM1427" s="145"/>
      <c r="CN1427" s="354"/>
      <c r="CO1427" s="344"/>
    </row>
    <row r="1428" spans="1:93" ht="24" customHeight="1" x14ac:dyDescent="0.3">
      <c r="A1428" s="327" t="s">
        <v>4381</v>
      </c>
      <c r="B1428" s="328" t="s">
        <v>4382</v>
      </c>
      <c r="C1428" s="329" t="s">
        <v>1196</v>
      </c>
      <c r="D1428" s="330">
        <f t="shared" si="65"/>
        <v>0</v>
      </c>
      <c r="E1428" s="331">
        <f t="shared" si="66"/>
        <v>0</v>
      </c>
      <c r="F1428" s="331">
        <f t="shared" si="67"/>
        <v>0</v>
      </c>
      <c r="G1428" s="331">
        <f t="shared" si="68"/>
        <v>0</v>
      </c>
      <c r="H1428" s="331">
        <f t="shared" si="69"/>
        <v>0</v>
      </c>
      <c r="I1428" s="331">
        <f t="shared" si="70"/>
        <v>0</v>
      </c>
      <c r="J1428" s="331">
        <f t="shared" si="71"/>
        <v>0</v>
      </c>
      <c r="K1428" s="331">
        <f t="shared" si="72"/>
        <v>0</v>
      </c>
      <c r="L1428" s="331">
        <f t="shared" si="73"/>
        <v>0</v>
      </c>
      <c r="M1428" s="332">
        <f t="shared" si="74"/>
        <v>0</v>
      </c>
      <c r="N1428" s="333">
        <f t="shared" si="75"/>
        <v>0</v>
      </c>
      <c r="O1428" s="334"/>
      <c r="P1428" s="335">
        <f t="shared" si="76"/>
        <v>0</v>
      </c>
      <c r="Q1428" s="336" t="str">
        <f t="shared" si="77"/>
        <v/>
      </c>
      <c r="R1428" s="349"/>
      <c r="S1428" s="349"/>
      <c r="T1428" s="337"/>
      <c r="U1428" s="349"/>
      <c r="V1428" s="349"/>
      <c r="W1428" s="337"/>
      <c r="X1428" s="147"/>
      <c r="Y1428" s="349"/>
      <c r="Z1428" s="147"/>
      <c r="AA1428" s="338">
        <v>0</v>
      </c>
      <c r="AB1428" s="339">
        <v>0</v>
      </c>
      <c r="AC1428" s="148">
        <v>0</v>
      </c>
      <c r="AD1428" s="147"/>
      <c r="AE1428" s="349"/>
      <c r="AF1428" s="147"/>
      <c r="AG1428" s="144">
        <v>0</v>
      </c>
      <c r="AH1428" s="144">
        <v>0</v>
      </c>
      <c r="AI1428" s="145"/>
      <c r="AJ1428" s="145"/>
      <c r="AK1428" s="144"/>
      <c r="AL1428" s="145"/>
      <c r="AM1428" s="144"/>
      <c r="AN1428" s="144"/>
      <c r="AO1428" s="340"/>
      <c r="AP1428" s="340"/>
      <c r="AQ1428" s="341"/>
      <c r="AR1428" s="341"/>
      <c r="AS1428" s="341"/>
      <c r="AT1428" s="153"/>
      <c r="AU1428" s="144"/>
      <c r="AV1428" s="145"/>
      <c r="AW1428" s="148">
        <v>0</v>
      </c>
      <c r="AX1428" s="148">
        <v>0</v>
      </c>
      <c r="AY1428" s="147"/>
      <c r="AZ1428" s="148"/>
      <c r="BA1428" s="148"/>
      <c r="BB1428" s="147"/>
      <c r="BC1428" s="147"/>
      <c r="BD1428" s="148"/>
      <c r="BE1428" s="148"/>
      <c r="BF1428" s="338">
        <v>0</v>
      </c>
      <c r="BG1428" s="145"/>
      <c r="BH1428" s="148">
        <v>0</v>
      </c>
      <c r="BI1428" s="337"/>
      <c r="BJ1428" s="342"/>
      <c r="BK1428" s="343"/>
      <c r="BL1428" s="147"/>
      <c r="BM1428" s="147"/>
      <c r="BN1428" s="148"/>
      <c r="BO1428" s="148"/>
      <c r="BP1428" s="147"/>
      <c r="BQ1428" s="88">
        <v>0</v>
      </c>
      <c r="BR1428" s="352"/>
      <c r="BS1428" s="352"/>
      <c r="BT1428" s="145"/>
      <c r="BU1428" s="338"/>
      <c r="BV1428" s="88"/>
      <c r="BW1428" s="145"/>
      <c r="BX1428" s="145"/>
      <c r="BY1428" s="144"/>
      <c r="BZ1428" s="144"/>
      <c r="CA1428" s="149">
        <v>0</v>
      </c>
      <c r="CB1428" s="338">
        <v>0</v>
      </c>
      <c r="CC1428" s="344">
        <v>0</v>
      </c>
      <c r="CD1428" s="145"/>
      <c r="CE1428" s="145"/>
      <c r="CF1428" s="146">
        <v>0</v>
      </c>
      <c r="CG1428" s="148"/>
      <c r="CH1428" s="148"/>
      <c r="CI1428" s="337"/>
      <c r="CJ1428" s="147"/>
      <c r="CK1428" s="338"/>
      <c r="CL1428" s="145"/>
      <c r="CM1428" s="145"/>
      <c r="CN1428" s="338"/>
      <c r="CO1428" s="344"/>
    </row>
    <row r="1429" spans="1:93" ht="24" customHeight="1" x14ac:dyDescent="0.3">
      <c r="A1429" s="327">
        <v>720321</v>
      </c>
      <c r="B1429" s="328" t="s">
        <v>4383</v>
      </c>
      <c r="C1429" s="329" t="s">
        <v>2076</v>
      </c>
      <c r="D1429" s="330">
        <f t="shared" si="65"/>
        <v>3</v>
      </c>
      <c r="E1429" s="331">
        <f t="shared" si="66"/>
        <v>0</v>
      </c>
      <c r="F1429" s="331">
        <f t="shared" si="67"/>
        <v>0</v>
      </c>
      <c r="G1429" s="331">
        <f t="shared" si="68"/>
        <v>0</v>
      </c>
      <c r="H1429" s="331">
        <f t="shared" si="69"/>
        <v>0</v>
      </c>
      <c r="I1429" s="331">
        <f t="shared" si="70"/>
        <v>0</v>
      </c>
      <c r="J1429" s="331">
        <f t="shared" si="71"/>
        <v>0</v>
      </c>
      <c r="K1429" s="331">
        <f t="shared" si="72"/>
        <v>0</v>
      </c>
      <c r="L1429" s="331">
        <f t="shared" si="73"/>
        <v>0</v>
      </c>
      <c r="M1429" s="332">
        <f t="shared" si="74"/>
        <v>0</v>
      </c>
      <c r="N1429" s="333">
        <f t="shared" si="75"/>
        <v>3</v>
      </c>
      <c r="O1429" s="334"/>
      <c r="P1429" s="335">
        <f t="shared" si="76"/>
        <v>3</v>
      </c>
      <c r="Q1429" s="336">
        <f t="shared" si="77"/>
        <v>862</v>
      </c>
      <c r="R1429" s="349"/>
      <c r="S1429" s="349"/>
      <c r="T1429" s="337"/>
      <c r="U1429" s="349"/>
      <c r="V1429" s="349"/>
      <c r="W1429" s="337"/>
      <c r="X1429" s="147"/>
      <c r="Y1429" s="349"/>
      <c r="Z1429" s="147"/>
      <c r="AA1429" s="338">
        <v>0</v>
      </c>
      <c r="AB1429" s="339">
        <v>0</v>
      </c>
      <c r="AC1429" s="148">
        <v>0</v>
      </c>
      <c r="AD1429" s="147"/>
      <c r="AE1429" s="349"/>
      <c r="AF1429" s="147"/>
      <c r="AG1429" s="144">
        <v>0</v>
      </c>
      <c r="AH1429" s="144">
        <v>0</v>
      </c>
      <c r="AI1429" s="145"/>
      <c r="AJ1429" s="145"/>
      <c r="AK1429" s="144"/>
      <c r="AL1429" s="145"/>
      <c r="AM1429" s="144"/>
      <c r="AN1429" s="144"/>
      <c r="AO1429" s="340"/>
      <c r="AP1429" s="340"/>
      <c r="AQ1429" s="341"/>
      <c r="AR1429" s="341"/>
      <c r="AS1429" s="341"/>
      <c r="AT1429" s="153"/>
      <c r="AU1429" s="144"/>
      <c r="AV1429" s="145"/>
      <c r="AW1429" s="148">
        <v>0</v>
      </c>
      <c r="AX1429" s="148">
        <v>0</v>
      </c>
      <c r="AY1429" s="147"/>
      <c r="AZ1429" s="148"/>
      <c r="BA1429" s="148"/>
      <c r="BB1429" s="147"/>
      <c r="BC1429" s="147"/>
      <c r="BD1429" s="148"/>
      <c r="BE1429" s="148"/>
      <c r="BF1429" s="338">
        <v>0</v>
      </c>
      <c r="BG1429" s="145"/>
      <c r="BH1429" s="148">
        <v>0</v>
      </c>
      <c r="BI1429" s="337"/>
      <c r="BJ1429" s="342"/>
      <c r="BK1429" s="343"/>
      <c r="BL1429" s="147"/>
      <c r="BM1429" s="147"/>
      <c r="BN1429" s="148"/>
      <c r="BO1429" s="148">
        <v>3</v>
      </c>
      <c r="BP1429" s="147"/>
      <c r="BQ1429" s="144">
        <v>0</v>
      </c>
      <c r="BR1429" s="145"/>
      <c r="BS1429" s="145"/>
      <c r="BT1429" s="145"/>
      <c r="BU1429" s="338"/>
      <c r="BV1429" s="144"/>
      <c r="BW1429" s="145"/>
      <c r="BX1429" s="145"/>
      <c r="BY1429" s="144"/>
      <c r="BZ1429" s="144"/>
      <c r="CA1429" s="149">
        <v>0</v>
      </c>
      <c r="CB1429" s="354">
        <v>0</v>
      </c>
      <c r="CC1429" s="344">
        <v>0</v>
      </c>
      <c r="CD1429" s="145"/>
      <c r="CE1429" s="145"/>
      <c r="CF1429" s="146">
        <v>0</v>
      </c>
      <c r="CG1429" s="148"/>
      <c r="CH1429" s="148"/>
      <c r="CI1429" s="337"/>
      <c r="CJ1429" s="147"/>
      <c r="CK1429" s="354"/>
      <c r="CL1429" s="145"/>
      <c r="CM1429" s="145"/>
      <c r="CN1429" s="354"/>
      <c r="CO1429" s="344"/>
    </row>
    <row r="1430" spans="1:93" ht="24" customHeight="1" x14ac:dyDescent="0.3">
      <c r="A1430" s="346" t="s">
        <v>4384</v>
      </c>
      <c r="B1430" s="347" t="s">
        <v>4385</v>
      </c>
      <c r="C1430" s="348" t="s">
        <v>4386</v>
      </c>
      <c r="D1430" s="330">
        <f t="shared" si="65"/>
        <v>0</v>
      </c>
      <c r="E1430" s="331">
        <f t="shared" si="66"/>
        <v>0</v>
      </c>
      <c r="F1430" s="331">
        <f t="shared" si="67"/>
        <v>0</v>
      </c>
      <c r="G1430" s="331">
        <f t="shared" si="68"/>
        <v>0</v>
      </c>
      <c r="H1430" s="331">
        <f t="shared" si="69"/>
        <v>0</v>
      </c>
      <c r="I1430" s="331">
        <f t="shared" si="70"/>
        <v>0</v>
      </c>
      <c r="J1430" s="331">
        <f t="shared" si="71"/>
        <v>0</v>
      </c>
      <c r="K1430" s="331">
        <f t="shared" si="72"/>
        <v>0</v>
      </c>
      <c r="L1430" s="331">
        <f t="shared" si="73"/>
        <v>0</v>
      </c>
      <c r="M1430" s="332">
        <f t="shared" si="74"/>
        <v>0</v>
      </c>
      <c r="N1430" s="369">
        <f t="shared" si="75"/>
        <v>0</v>
      </c>
      <c r="O1430" s="334"/>
      <c r="P1430" s="335">
        <f t="shared" si="76"/>
        <v>0</v>
      </c>
      <c r="Q1430" s="336" t="str">
        <f t="shared" si="77"/>
        <v/>
      </c>
      <c r="R1430" s="148"/>
      <c r="S1430" s="148"/>
      <c r="T1430" s="350"/>
      <c r="U1430" s="148"/>
      <c r="V1430" s="148"/>
      <c r="W1430" s="350"/>
      <c r="X1430" s="351"/>
      <c r="Y1430" s="148"/>
      <c r="Z1430" s="351"/>
      <c r="AA1430" s="338">
        <v>0</v>
      </c>
      <c r="AB1430" s="339">
        <v>0</v>
      </c>
      <c r="AC1430" s="148">
        <v>0</v>
      </c>
      <c r="AD1430" s="351"/>
      <c r="AE1430" s="148"/>
      <c r="AF1430" s="351"/>
      <c r="AG1430" s="144">
        <v>0</v>
      </c>
      <c r="AH1430" s="144">
        <v>0</v>
      </c>
      <c r="AI1430" s="352"/>
      <c r="AJ1430" s="352"/>
      <c r="AK1430" s="144"/>
      <c r="AL1430" s="352"/>
      <c r="AM1430" s="144"/>
      <c r="AN1430" s="144"/>
      <c r="AO1430" s="353"/>
      <c r="AP1430" s="353"/>
      <c r="AQ1430" s="341"/>
      <c r="AR1430" s="341"/>
      <c r="AS1430" s="341"/>
      <c r="AT1430" s="153"/>
      <c r="AU1430" s="144"/>
      <c r="AV1430" s="352"/>
      <c r="AW1430" s="148">
        <v>0</v>
      </c>
      <c r="AX1430" s="148">
        <v>0</v>
      </c>
      <c r="AY1430" s="351"/>
      <c r="AZ1430" s="148"/>
      <c r="BA1430" s="148"/>
      <c r="BB1430" s="351"/>
      <c r="BC1430" s="351"/>
      <c r="BD1430" s="148"/>
      <c r="BE1430" s="148"/>
      <c r="BF1430" s="338">
        <v>0</v>
      </c>
      <c r="BG1430" s="352"/>
      <c r="BH1430" s="349">
        <v>0</v>
      </c>
      <c r="BI1430" s="350"/>
      <c r="BJ1430" s="360"/>
      <c r="BK1430" s="343"/>
      <c r="BL1430" s="351"/>
      <c r="BM1430" s="351"/>
      <c r="BN1430" s="148"/>
      <c r="BO1430" s="148"/>
      <c r="BP1430" s="351"/>
      <c r="BQ1430" s="144">
        <v>0</v>
      </c>
      <c r="BR1430" s="352"/>
      <c r="BS1430" s="352"/>
      <c r="BT1430" s="352"/>
      <c r="BU1430" s="338"/>
      <c r="BV1430" s="144"/>
      <c r="BW1430" s="352"/>
      <c r="BX1430" s="352"/>
      <c r="BY1430" s="144"/>
      <c r="BZ1430" s="144"/>
      <c r="CA1430" s="149">
        <v>0</v>
      </c>
      <c r="CB1430" s="338">
        <v>0</v>
      </c>
      <c r="CC1430" s="344">
        <v>0</v>
      </c>
      <c r="CD1430" s="352"/>
      <c r="CE1430" s="352"/>
      <c r="CF1430" s="146">
        <v>0</v>
      </c>
      <c r="CG1430" s="349"/>
      <c r="CH1430" s="349"/>
      <c r="CI1430" s="350"/>
      <c r="CJ1430" s="351"/>
      <c r="CK1430" s="338"/>
      <c r="CL1430" s="352"/>
      <c r="CM1430" s="352"/>
      <c r="CN1430" s="338"/>
      <c r="CO1430" s="344"/>
    </row>
    <row r="1431" spans="1:93" ht="24" customHeight="1" x14ac:dyDescent="0.3">
      <c r="A1431" s="346" t="s">
        <v>4387</v>
      </c>
      <c r="B1431" s="347" t="s">
        <v>4388</v>
      </c>
      <c r="C1431" s="348" t="s">
        <v>2400</v>
      </c>
      <c r="D1431" s="330">
        <f t="shared" si="65"/>
        <v>0</v>
      </c>
      <c r="E1431" s="331">
        <f t="shared" si="66"/>
        <v>0</v>
      </c>
      <c r="F1431" s="331">
        <f t="shared" si="67"/>
        <v>0</v>
      </c>
      <c r="G1431" s="331">
        <f t="shared" si="68"/>
        <v>0</v>
      </c>
      <c r="H1431" s="331">
        <f t="shared" si="69"/>
        <v>0</v>
      </c>
      <c r="I1431" s="331">
        <f t="shared" si="70"/>
        <v>0</v>
      </c>
      <c r="J1431" s="331">
        <f t="shared" si="71"/>
        <v>0</v>
      </c>
      <c r="K1431" s="331">
        <f t="shared" si="72"/>
        <v>0</v>
      </c>
      <c r="L1431" s="331">
        <f t="shared" si="73"/>
        <v>0</v>
      </c>
      <c r="M1431" s="332">
        <f t="shared" si="74"/>
        <v>0</v>
      </c>
      <c r="N1431" s="333">
        <f t="shared" si="75"/>
        <v>0</v>
      </c>
      <c r="O1431" s="334"/>
      <c r="P1431" s="335">
        <f t="shared" si="76"/>
        <v>0</v>
      </c>
      <c r="Q1431" s="336" t="str">
        <f t="shared" si="77"/>
        <v/>
      </c>
      <c r="R1431" s="148"/>
      <c r="S1431" s="148"/>
      <c r="T1431" s="350"/>
      <c r="U1431" s="148"/>
      <c r="V1431" s="148"/>
      <c r="W1431" s="350"/>
      <c r="X1431" s="351"/>
      <c r="Y1431" s="148"/>
      <c r="Z1431" s="351"/>
      <c r="AA1431" s="338">
        <v>0</v>
      </c>
      <c r="AB1431" s="339">
        <v>0</v>
      </c>
      <c r="AC1431" s="349">
        <v>0</v>
      </c>
      <c r="AD1431" s="351"/>
      <c r="AE1431" s="148"/>
      <c r="AF1431" s="351"/>
      <c r="AG1431" s="88">
        <v>0</v>
      </c>
      <c r="AH1431" s="88">
        <v>0</v>
      </c>
      <c r="AI1431" s="352"/>
      <c r="AJ1431" s="352"/>
      <c r="AK1431" s="88"/>
      <c r="AL1431" s="352"/>
      <c r="AM1431" s="88"/>
      <c r="AN1431" s="88"/>
      <c r="AO1431" s="353"/>
      <c r="AP1431" s="353"/>
      <c r="AQ1431" s="358"/>
      <c r="AR1431" s="358"/>
      <c r="AS1431" s="358"/>
      <c r="AT1431" s="153"/>
      <c r="AU1431" s="88"/>
      <c r="AV1431" s="352"/>
      <c r="AW1431" s="148">
        <v>0</v>
      </c>
      <c r="AX1431" s="148">
        <v>0</v>
      </c>
      <c r="AY1431" s="351"/>
      <c r="AZ1431" s="148"/>
      <c r="BA1431" s="148"/>
      <c r="BB1431" s="351"/>
      <c r="BC1431" s="351"/>
      <c r="BD1431" s="148"/>
      <c r="BE1431" s="148"/>
      <c r="BF1431" s="338">
        <v>0</v>
      </c>
      <c r="BG1431" s="352"/>
      <c r="BH1431" s="148">
        <v>0</v>
      </c>
      <c r="BI1431" s="350"/>
      <c r="BJ1431" s="342"/>
      <c r="BK1431" s="343"/>
      <c r="BL1431" s="351"/>
      <c r="BM1431" s="351"/>
      <c r="BN1431" s="148"/>
      <c r="BO1431" s="148"/>
      <c r="BP1431" s="351"/>
      <c r="BQ1431" s="144">
        <v>0</v>
      </c>
      <c r="BR1431" s="352"/>
      <c r="BS1431" s="352"/>
      <c r="BT1431" s="352"/>
      <c r="BU1431" s="338"/>
      <c r="BV1431" s="144"/>
      <c r="BW1431" s="352"/>
      <c r="BX1431" s="352"/>
      <c r="BY1431" s="88"/>
      <c r="BZ1431" s="88"/>
      <c r="CA1431" s="355">
        <v>0</v>
      </c>
      <c r="CB1431" s="338">
        <v>0</v>
      </c>
      <c r="CC1431" s="344">
        <v>0</v>
      </c>
      <c r="CD1431" s="352"/>
      <c r="CE1431" s="352"/>
      <c r="CF1431" s="356">
        <v>0</v>
      </c>
      <c r="CG1431" s="349"/>
      <c r="CH1431" s="349"/>
      <c r="CI1431" s="350"/>
      <c r="CJ1431" s="351"/>
      <c r="CK1431" s="338"/>
      <c r="CL1431" s="352"/>
      <c r="CM1431" s="352"/>
      <c r="CN1431" s="338"/>
      <c r="CO1431" s="344"/>
    </row>
    <row r="1432" spans="1:93" ht="24" customHeight="1" x14ac:dyDescent="0.3">
      <c r="A1432" s="327" t="s">
        <v>4389</v>
      </c>
      <c r="B1432" s="328" t="s">
        <v>4390</v>
      </c>
      <c r="C1432" s="329" t="s">
        <v>89</v>
      </c>
      <c r="D1432" s="330">
        <f t="shared" si="65"/>
        <v>0</v>
      </c>
      <c r="E1432" s="331">
        <f t="shared" si="66"/>
        <v>0</v>
      </c>
      <c r="F1432" s="331">
        <f t="shared" si="67"/>
        <v>0</v>
      </c>
      <c r="G1432" s="331">
        <f t="shared" si="68"/>
        <v>0</v>
      </c>
      <c r="H1432" s="331">
        <f t="shared" si="69"/>
        <v>0</v>
      </c>
      <c r="I1432" s="331">
        <f t="shared" si="70"/>
        <v>0</v>
      </c>
      <c r="J1432" s="331">
        <f t="shared" si="71"/>
        <v>0</v>
      </c>
      <c r="K1432" s="331">
        <f t="shared" si="72"/>
        <v>0</v>
      </c>
      <c r="L1432" s="331">
        <f t="shared" si="73"/>
        <v>0</v>
      </c>
      <c r="M1432" s="332">
        <f t="shared" si="74"/>
        <v>0</v>
      </c>
      <c r="N1432" s="333">
        <f t="shared" si="75"/>
        <v>0</v>
      </c>
      <c r="O1432" s="334"/>
      <c r="P1432" s="335">
        <f t="shared" si="76"/>
        <v>0</v>
      </c>
      <c r="Q1432" s="336" t="str">
        <f t="shared" si="77"/>
        <v/>
      </c>
      <c r="R1432" s="148"/>
      <c r="S1432" s="148"/>
      <c r="T1432" s="337"/>
      <c r="U1432" s="148"/>
      <c r="V1432" s="148"/>
      <c r="W1432" s="337"/>
      <c r="X1432" s="147"/>
      <c r="Y1432" s="148"/>
      <c r="Z1432" s="147"/>
      <c r="AA1432" s="338">
        <v>0</v>
      </c>
      <c r="AB1432" s="339">
        <v>0</v>
      </c>
      <c r="AC1432" s="349">
        <v>0</v>
      </c>
      <c r="AD1432" s="147"/>
      <c r="AE1432" s="148"/>
      <c r="AF1432" s="147"/>
      <c r="AG1432" s="144">
        <v>0</v>
      </c>
      <c r="AH1432" s="144">
        <v>0</v>
      </c>
      <c r="AI1432" s="145"/>
      <c r="AJ1432" s="145"/>
      <c r="AK1432" s="144"/>
      <c r="AL1432" s="145"/>
      <c r="AM1432" s="144"/>
      <c r="AN1432" s="144"/>
      <c r="AO1432" s="340"/>
      <c r="AP1432" s="340"/>
      <c r="AQ1432" s="341"/>
      <c r="AR1432" s="341"/>
      <c r="AS1432" s="341"/>
      <c r="AT1432" s="153"/>
      <c r="AU1432" s="144"/>
      <c r="AV1432" s="145"/>
      <c r="AW1432" s="349">
        <v>0</v>
      </c>
      <c r="AX1432" s="349">
        <v>0</v>
      </c>
      <c r="AY1432" s="147"/>
      <c r="AZ1432" s="349"/>
      <c r="BA1432" s="349"/>
      <c r="BB1432" s="147"/>
      <c r="BC1432" s="147"/>
      <c r="BD1432" s="349"/>
      <c r="BE1432" s="349"/>
      <c r="BF1432" s="338">
        <v>0</v>
      </c>
      <c r="BG1432" s="145"/>
      <c r="BH1432" s="349">
        <v>0</v>
      </c>
      <c r="BI1432" s="337"/>
      <c r="BJ1432" s="360"/>
      <c r="BK1432" s="343"/>
      <c r="BL1432" s="147"/>
      <c r="BM1432" s="147"/>
      <c r="BN1432" s="349"/>
      <c r="BO1432" s="349"/>
      <c r="BP1432" s="147"/>
      <c r="BQ1432" s="144">
        <v>0</v>
      </c>
      <c r="BR1432" s="145"/>
      <c r="BS1432" s="145"/>
      <c r="BT1432" s="145"/>
      <c r="BU1432" s="338"/>
      <c r="BV1432" s="144"/>
      <c r="BW1432" s="145"/>
      <c r="BX1432" s="145"/>
      <c r="BY1432" s="144"/>
      <c r="BZ1432" s="144"/>
      <c r="CA1432" s="149">
        <v>0</v>
      </c>
      <c r="CB1432" s="354">
        <v>0</v>
      </c>
      <c r="CC1432" s="344">
        <v>0</v>
      </c>
      <c r="CD1432" s="145"/>
      <c r="CE1432" s="145"/>
      <c r="CF1432" s="356">
        <v>0</v>
      </c>
      <c r="CG1432" s="148"/>
      <c r="CH1432" s="148"/>
      <c r="CI1432" s="337"/>
      <c r="CJ1432" s="147"/>
      <c r="CK1432" s="354"/>
      <c r="CL1432" s="145"/>
      <c r="CM1432" s="145"/>
      <c r="CN1432" s="354"/>
      <c r="CO1432" s="344"/>
    </row>
    <row r="1433" spans="1:93" ht="24" customHeight="1" x14ac:dyDescent="0.3">
      <c r="A1433" s="345" t="s">
        <v>4391</v>
      </c>
      <c r="B1433" s="328" t="s">
        <v>4392</v>
      </c>
      <c r="C1433" s="329" t="s">
        <v>2404</v>
      </c>
      <c r="D1433" s="330">
        <f t="shared" si="65"/>
        <v>6</v>
      </c>
      <c r="E1433" s="331">
        <f t="shared" si="66"/>
        <v>1</v>
      </c>
      <c r="F1433" s="331">
        <f t="shared" si="67"/>
        <v>1</v>
      </c>
      <c r="G1433" s="331">
        <f t="shared" si="68"/>
        <v>1</v>
      </c>
      <c r="H1433" s="331">
        <f t="shared" si="69"/>
        <v>0</v>
      </c>
      <c r="I1433" s="331">
        <f t="shared" si="70"/>
        <v>0</v>
      </c>
      <c r="J1433" s="331">
        <f t="shared" si="71"/>
        <v>0</v>
      </c>
      <c r="K1433" s="331">
        <f t="shared" si="72"/>
        <v>0</v>
      </c>
      <c r="L1433" s="331">
        <f t="shared" si="73"/>
        <v>0</v>
      </c>
      <c r="M1433" s="332">
        <f t="shared" si="74"/>
        <v>0</v>
      </c>
      <c r="N1433" s="333">
        <f t="shared" si="75"/>
        <v>9</v>
      </c>
      <c r="O1433" s="334"/>
      <c r="P1433" s="335">
        <f t="shared" si="76"/>
        <v>9</v>
      </c>
      <c r="Q1433" s="336">
        <f t="shared" si="77"/>
        <v>704</v>
      </c>
      <c r="R1433" s="148"/>
      <c r="S1433" s="148"/>
      <c r="T1433" s="337"/>
      <c r="U1433" s="148"/>
      <c r="V1433" s="148"/>
      <c r="W1433" s="337"/>
      <c r="X1433" s="147"/>
      <c r="Y1433" s="148"/>
      <c r="Z1433" s="147"/>
      <c r="AA1433" s="338">
        <v>0</v>
      </c>
      <c r="AB1433" s="339">
        <v>0</v>
      </c>
      <c r="AC1433" s="349">
        <v>0</v>
      </c>
      <c r="AD1433" s="147"/>
      <c r="AE1433" s="148"/>
      <c r="AF1433" s="147"/>
      <c r="AG1433" s="88">
        <v>0</v>
      </c>
      <c r="AH1433" s="88">
        <v>0</v>
      </c>
      <c r="AI1433" s="145"/>
      <c r="AJ1433" s="145"/>
      <c r="AK1433" s="88"/>
      <c r="AL1433" s="145"/>
      <c r="AM1433" s="88"/>
      <c r="AN1433" s="88"/>
      <c r="AO1433" s="340"/>
      <c r="AP1433" s="340"/>
      <c r="AQ1433" s="358"/>
      <c r="AR1433" s="358"/>
      <c r="AS1433" s="358"/>
      <c r="AT1433" s="153"/>
      <c r="AU1433" s="88"/>
      <c r="AV1433" s="145"/>
      <c r="AW1433" s="148">
        <v>0</v>
      </c>
      <c r="AX1433" s="148">
        <v>0</v>
      </c>
      <c r="AY1433" s="147"/>
      <c r="AZ1433" s="148">
        <v>1</v>
      </c>
      <c r="BA1433" s="148"/>
      <c r="BB1433" s="147"/>
      <c r="BC1433" s="147"/>
      <c r="BD1433" s="148">
        <v>1</v>
      </c>
      <c r="BE1433" s="148"/>
      <c r="BF1433" s="338">
        <v>0</v>
      </c>
      <c r="BG1433" s="145"/>
      <c r="BH1433" s="148">
        <v>0</v>
      </c>
      <c r="BI1433" s="337"/>
      <c r="BJ1433" s="342"/>
      <c r="BK1433" s="343"/>
      <c r="BL1433" s="147"/>
      <c r="BM1433" s="147"/>
      <c r="BN1433" s="148"/>
      <c r="BO1433" s="148">
        <v>6</v>
      </c>
      <c r="BP1433" s="147"/>
      <c r="BQ1433" s="144">
        <v>1</v>
      </c>
      <c r="BR1433" s="145"/>
      <c r="BS1433" s="145"/>
      <c r="BT1433" s="145"/>
      <c r="BU1433" s="338"/>
      <c r="BV1433" s="144"/>
      <c r="BW1433" s="145"/>
      <c r="BX1433" s="145"/>
      <c r="BY1433" s="88"/>
      <c r="BZ1433" s="88"/>
      <c r="CA1433" s="355">
        <v>0</v>
      </c>
      <c r="CB1433" s="338">
        <v>0</v>
      </c>
      <c r="CC1433" s="344">
        <v>0</v>
      </c>
      <c r="CD1433" s="145"/>
      <c r="CE1433" s="145"/>
      <c r="CF1433" s="146">
        <v>0</v>
      </c>
      <c r="CG1433" s="148"/>
      <c r="CH1433" s="148"/>
      <c r="CI1433" s="337"/>
      <c r="CJ1433" s="147"/>
      <c r="CK1433" s="338"/>
      <c r="CL1433" s="145"/>
      <c r="CM1433" s="145"/>
      <c r="CN1433" s="338"/>
      <c r="CO1433" s="344"/>
    </row>
    <row r="1434" spans="1:93" ht="24" customHeight="1" x14ac:dyDescent="0.3">
      <c r="A1434" s="327" t="s">
        <v>4393</v>
      </c>
      <c r="B1434" s="328" t="s">
        <v>4394</v>
      </c>
      <c r="C1434" s="329" t="s">
        <v>270</v>
      </c>
      <c r="D1434" s="330">
        <f t="shared" si="65"/>
        <v>100</v>
      </c>
      <c r="E1434" s="331">
        <f t="shared" si="66"/>
        <v>85</v>
      </c>
      <c r="F1434" s="331">
        <f t="shared" si="67"/>
        <v>0</v>
      </c>
      <c r="G1434" s="331">
        <f t="shared" si="68"/>
        <v>0</v>
      </c>
      <c r="H1434" s="331">
        <f t="shared" si="69"/>
        <v>0</v>
      </c>
      <c r="I1434" s="331">
        <f t="shared" si="70"/>
        <v>0</v>
      </c>
      <c r="J1434" s="331">
        <f t="shared" si="71"/>
        <v>0</v>
      </c>
      <c r="K1434" s="331">
        <f t="shared" si="72"/>
        <v>0</v>
      </c>
      <c r="L1434" s="331">
        <f t="shared" si="73"/>
        <v>0</v>
      </c>
      <c r="M1434" s="332">
        <f t="shared" si="74"/>
        <v>0</v>
      </c>
      <c r="N1434" s="333">
        <f t="shared" si="75"/>
        <v>185</v>
      </c>
      <c r="O1434" s="334"/>
      <c r="P1434" s="335">
        <f t="shared" si="76"/>
        <v>185</v>
      </c>
      <c r="Q1434" s="336">
        <f t="shared" si="77"/>
        <v>73</v>
      </c>
      <c r="R1434" s="148"/>
      <c r="S1434" s="148"/>
      <c r="T1434" s="337"/>
      <c r="U1434" s="148"/>
      <c r="V1434" s="148"/>
      <c r="W1434" s="337"/>
      <c r="X1434" s="147"/>
      <c r="Y1434" s="148"/>
      <c r="Z1434" s="147"/>
      <c r="AA1434" s="338">
        <v>0</v>
      </c>
      <c r="AB1434" s="339">
        <v>0</v>
      </c>
      <c r="AC1434" s="148">
        <v>0</v>
      </c>
      <c r="AD1434" s="147"/>
      <c r="AE1434" s="148"/>
      <c r="AF1434" s="147"/>
      <c r="AG1434" s="144">
        <v>0</v>
      </c>
      <c r="AH1434" s="144">
        <v>0</v>
      </c>
      <c r="AI1434" s="145"/>
      <c r="AJ1434" s="145"/>
      <c r="AK1434" s="144"/>
      <c r="AL1434" s="145"/>
      <c r="AM1434" s="144"/>
      <c r="AN1434" s="144"/>
      <c r="AO1434" s="340">
        <v>85</v>
      </c>
      <c r="AP1434" s="340">
        <v>100</v>
      </c>
      <c r="AQ1434" s="341"/>
      <c r="AR1434" s="341"/>
      <c r="AS1434" s="341"/>
      <c r="AT1434" s="153"/>
      <c r="AU1434" s="144"/>
      <c r="AV1434" s="145"/>
      <c r="AW1434" s="148">
        <v>0</v>
      </c>
      <c r="AX1434" s="148">
        <v>0</v>
      </c>
      <c r="AY1434" s="147"/>
      <c r="AZ1434" s="148"/>
      <c r="BA1434" s="148"/>
      <c r="BB1434" s="147"/>
      <c r="BC1434" s="147"/>
      <c r="BD1434" s="148"/>
      <c r="BE1434" s="148"/>
      <c r="BF1434" s="338">
        <v>0</v>
      </c>
      <c r="BG1434" s="145"/>
      <c r="BH1434" s="148">
        <v>0</v>
      </c>
      <c r="BI1434" s="337"/>
      <c r="BJ1434" s="342"/>
      <c r="BK1434" s="343"/>
      <c r="BL1434" s="147"/>
      <c r="BM1434" s="147"/>
      <c r="BN1434" s="148"/>
      <c r="BO1434" s="148"/>
      <c r="BP1434" s="147"/>
      <c r="BQ1434" s="144">
        <v>0</v>
      </c>
      <c r="BR1434" s="145"/>
      <c r="BS1434" s="145"/>
      <c r="BT1434" s="145"/>
      <c r="BU1434" s="338"/>
      <c r="BV1434" s="144"/>
      <c r="BW1434" s="145"/>
      <c r="BX1434" s="145"/>
      <c r="BY1434" s="144"/>
      <c r="BZ1434" s="144"/>
      <c r="CA1434" s="149">
        <v>0</v>
      </c>
      <c r="CB1434" s="338">
        <v>0</v>
      </c>
      <c r="CC1434" s="344">
        <v>0</v>
      </c>
      <c r="CD1434" s="145"/>
      <c r="CE1434" s="145"/>
      <c r="CF1434" s="356">
        <v>0</v>
      </c>
      <c r="CG1434" s="148"/>
      <c r="CH1434" s="148"/>
      <c r="CI1434" s="337"/>
      <c r="CJ1434" s="147"/>
      <c r="CK1434" s="338"/>
      <c r="CL1434" s="145"/>
      <c r="CM1434" s="145"/>
      <c r="CN1434" s="338"/>
      <c r="CO1434" s="344"/>
    </row>
    <row r="1435" spans="1:93" ht="24" customHeight="1" x14ac:dyDescent="0.3">
      <c r="A1435" s="327">
        <v>790311</v>
      </c>
      <c r="B1435" s="328" t="s">
        <v>4395</v>
      </c>
      <c r="C1435" s="329" t="s">
        <v>2571</v>
      </c>
      <c r="D1435" s="330">
        <f t="shared" si="65"/>
        <v>6</v>
      </c>
      <c r="E1435" s="331">
        <f t="shared" si="66"/>
        <v>0</v>
      </c>
      <c r="F1435" s="331">
        <f t="shared" si="67"/>
        <v>0</v>
      </c>
      <c r="G1435" s="331">
        <f t="shared" si="68"/>
        <v>0</v>
      </c>
      <c r="H1435" s="331">
        <f t="shared" si="69"/>
        <v>0</v>
      </c>
      <c r="I1435" s="331">
        <f t="shared" si="70"/>
        <v>0</v>
      </c>
      <c r="J1435" s="331">
        <f t="shared" si="71"/>
        <v>0</v>
      </c>
      <c r="K1435" s="331">
        <f t="shared" si="72"/>
        <v>0</v>
      </c>
      <c r="L1435" s="331">
        <f t="shared" si="73"/>
        <v>0</v>
      </c>
      <c r="M1435" s="332">
        <f t="shared" si="74"/>
        <v>0</v>
      </c>
      <c r="N1435" s="333">
        <f t="shared" si="75"/>
        <v>6</v>
      </c>
      <c r="O1435" s="334"/>
      <c r="P1435" s="335">
        <f t="shared" si="76"/>
        <v>6</v>
      </c>
      <c r="Q1435" s="336">
        <f t="shared" si="77"/>
        <v>768</v>
      </c>
      <c r="R1435" s="349"/>
      <c r="S1435" s="349"/>
      <c r="T1435" s="350"/>
      <c r="U1435" s="349"/>
      <c r="V1435" s="349"/>
      <c r="W1435" s="350"/>
      <c r="X1435" s="351"/>
      <c r="Y1435" s="349"/>
      <c r="Z1435" s="351"/>
      <c r="AA1435" s="338">
        <v>0</v>
      </c>
      <c r="AB1435" s="339">
        <v>0</v>
      </c>
      <c r="AC1435" s="148">
        <v>0</v>
      </c>
      <c r="AD1435" s="351"/>
      <c r="AE1435" s="349"/>
      <c r="AF1435" s="351">
        <v>6</v>
      </c>
      <c r="AG1435" s="144">
        <v>0</v>
      </c>
      <c r="AH1435" s="144">
        <v>0</v>
      </c>
      <c r="AI1435" s="145"/>
      <c r="AJ1435" s="145"/>
      <c r="AK1435" s="144"/>
      <c r="AL1435" s="145"/>
      <c r="AM1435" s="144"/>
      <c r="AN1435" s="144"/>
      <c r="AO1435" s="340"/>
      <c r="AP1435" s="340"/>
      <c r="AQ1435" s="341"/>
      <c r="AR1435" s="341"/>
      <c r="AS1435" s="341"/>
      <c r="AT1435" s="153"/>
      <c r="AU1435" s="144"/>
      <c r="AV1435" s="145"/>
      <c r="AW1435" s="148">
        <v>0</v>
      </c>
      <c r="AX1435" s="148">
        <v>0</v>
      </c>
      <c r="AY1435" s="351"/>
      <c r="AZ1435" s="148"/>
      <c r="BA1435" s="148"/>
      <c r="BB1435" s="351"/>
      <c r="BC1435" s="351"/>
      <c r="BD1435" s="148"/>
      <c r="BE1435" s="148"/>
      <c r="BF1435" s="338">
        <v>0</v>
      </c>
      <c r="BG1435" s="145"/>
      <c r="BH1435" s="148">
        <v>0</v>
      </c>
      <c r="BI1435" s="350"/>
      <c r="BJ1435" s="360"/>
      <c r="BK1435" s="343"/>
      <c r="BL1435" s="351"/>
      <c r="BM1435" s="351"/>
      <c r="BN1435" s="148"/>
      <c r="BO1435" s="148"/>
      <c r="BP1435" s="351"/>
      <c r="BQ1435" s="144">
        <v>0</v>
      </c>
      <c r="BR1435" s="145"/>
      <c r="BS1435" s="145"/>
      <c r="BT1435" s="145"/>
      <c r="BU1435" s="338"/>
      <c r="BV1435" s="144"/>
      <c r="BW1435" s="145"/>
      <c r="BX1435" s="145"/>
      <c r="BY1435" s="144"/>
      <c r="BZ1435" s="144"/>
      <c r="CA1435" s="149">
        <v>0</v>
      </c>
      <c r="CB1435" s="338">
        <v>0</v>
      </c>
      <c r="CC1435" s="344">
        <v>0</v>
      </c>
      <c r="CD1435" s="145"/>
      <c r="CE1435" s="145"/>
      <c r="CF1435" s="146">
        <v>0</v>
      </c>
      <c r="CG1435" s="349"/>
      <c r="CH1435" s="349"/>
      <c r="CI1435" s="350"/>
      <c r="CJ1435" s="351"/>
      <c r="CK1435" s="338"/>
      <c r="CL1435" s="145"/>
      <c r="CM1435" s="145"/>
      <c r="CN1435" s="338"/>
      <c r="CO1435" s="344"/>
    </row>
    <row r="1436" spans="1:93" ht="24" customHeight="1" x14ac:dyDescent="0.3">
      <c r="A1436" s="327">
        <v>860328</v>
      </c>
      <c r="B1436" s="328" t="s">
        <v>4396</v>
      </c>
      <c r="C1436" s="329" t="s">
        <v>1965</v>
      </c>
      <c r="D1436" s="330">
        <f t="shared" si="65"/>
        <v>0</v>
      </c>
      <c r="E1436" s="331">
        <f t="shared" si="66"/>
        <v>0</v>
      </c>
      <c r="F1436" s="331">
        <f t="shared" si="67"/>
        <v>0</v>
      </c>
      <c r="G1436" s="331">
        <f t="shared" si="68"/>
        <v>0</v>
      </c>
      <c r="H1436" s="331">
        <f t="shared" si="69"/>
        <v>0</v>
      </c>
      <c r="I1436" s="331">
        <f t="shared" si="70"/>
        <v>0</v>
      </c>
      <c r="J1436" s="331">
        <f t="shared" si="71"/>
        <v>0</v>
      </c>
      <c r="K1436" s="331">
        <f t="shared" si="72"/>
        <v>0</v>
      </c>
      <c r="L1436" s="331">
        <f t="shared" si="73"/>
        <v>0</v>
      </c>
      <c r="M1436" s="332">
        <f t="shared" si="74"/>
        <v>0</v>
      </c>
      <c r="N1436" s="333">
        <f t="shared" si="75"/>
        <v>0</v>
      </c>
      <c r="O1436" s="334"/>
      <c r="P1436" s="335">
        <f t="shared" si="76"/>
        <v>0</v>
      </c>
      <c r="Q1436" s="336" t="str">
        <f t="shared" si="77"/>
        <v/>
      </c>
      <c r="R1436" s="349"/>
      <c r="S1436" s="349"/>
      <c r="T1436" s="350"/>
      <c r="U1436" s="349"/>
      <c r="V1436" s="349"/>
      <c r="W1436" s="350"/>
      <c r="X1436" s="351"/>
      <c r="Y1436" s="349"/>
      <c r="Z1436" s="351"/>
      <c r="AA1436" s="338">
        <v>0</v>
      </c>
      <c r="AB1436" s="339">
        <v>0</v>
      </c>
      <c r="AC1436" s="148">
        <v>0</v>
      </c>
      <c r="AD1436" s="351"/>
      <c r="AE1436" s="349"/>
      <c r="AF1436" s="351"/>
      <c r="AG1436" s="88">
        <v>0</v>
      </c>
      <c r="AH1436" s="88">
        <v>0</v>
      </c>
      <c r="AI1436" s="145"/>
      <c r="AJ1436" s="145"/>
      <c r="AK1436" s="88"/>
      <c r="AL1436" s="145"/>
      <c r="AM1436" s="88"/>
      <c r="AN1436" s="88"/>
      <c r="AO1436" s="340"/>
      <c r="AP1436" s="340"/>
      <c r="AQ1436" s="358"/>
      <c r="AR1436" s="358"/>
      <c r="AS1436" s="358"/>
      <c r="AT1436" s="153"/>
      <c r="AU1436" s="88"/>
      <c r="AV1436" s="145"/>
      <c r="AW1436" s="148">
        <v>0</v>
      </c>
      <c r="AX1436" s="148">
        <v>0</v>
      </c>
      <c r="AY1436" s="351"/>
      <c r="AZ1436" s="148"/>
      <c r="BA1436" s="148"/>
      <c r="BB1436" s="351"/>
      <c r="BC1436" s="351"/>
      <c r="BD1436" s="148"/>
      <c r="BE1436" s="148"/>
      <c r="BF1436" s="354">
        <v>0</v>
      </c>
      <c r="BG1436" s="145"/>
      <c r="BH1436" s="349">
        <v>0</v>
      </c>
      <c r="BI1436" s="350"/>
      <c r="BJ1436" s="342"/>
      <c r="BK1436" s="343"/>
      <c r="BL1436" s="351"/>
      <c r="BM1436" s="351"/>
      <c r="BN1436" s="148"/>
      <c r="BO1436" s="148"/>
      <c r="BP1436" s="351"/>
      <c r="BQ1436" s="144">
        <v>0</v>
      </c>
      <c r="BR1436" s="145"/>
      <c r="BS1436" s="145"/>
      <c r="BT1436" s="145"/>
      <c r="BU1436" s="354"/>
      <c r="BV1436" s="144"/>
      <c r="BW1436" s="145"/>
      <c r="BX1436" s="145"/>
      <c r="BY1436" s="88"/>
      <c r="BZ1436" s="88"/>
      <c r="CA1436" s="355">
        <v>0</v>
      </c>
      <c r="CB1436" s="338">
        <v>0</v>
      </c>
      <c r="CC1436" s="88">
        <v>0</v>
      </c>
      <c r="CD1436" s="145"/>
      <c r="CE1436" s="145"/>
      <c r="CF1436" s="356">
        <v>0</v>
      </c>
      <c r="CG1436" s="349"/>
      <c r="CH1436" s="349"/>
      <c r="CI1436" s="350"/>
      <c r="CJ1436" s="351"/>
      <c r="CK1436" s="338"/>
      <c r="CL1436" s="145"/>
      <c r="CM1436" s="145"/>
      <c r="CN1436" s="338"/>
      <c r="CO1436" s="88"/>
    </row>
    <row r="1437" spans="1:93" ht="24" customHeight="1" x14ac:dyDescent="0.3">
      <c r="A1437" s="346" t="s">
        <v>4397</v>
      </c>
      <c r="B1437" s="347" t="s">
        <v>4398</v>
      </c>
      <c r="C1437" s="348" t="s">
        <v>406</v>
      </c>
      <c r="D1437" s="330">
        <f t="shared" si="65"/>
        <v>15</v>
      </c>
      <c r="E1437" s="331">
        <f t="shared" si="66"/>
        <v>11</v>
      </c>
      <c r="F1437" s="331">
        <f t="shared" si="67"/>
        <v>0</v>
      </c>
      <c r="G1437" s="331">
        <f t="shared" si="68"/>
        <v>0</v>
      </c>
      <c r="H1437" s="331">
        <f t="shared" si="69"/>
        <v>0</v>
      </c>
      <c r="I1437" s="331">
        <f t="shared" si="70"/>
        <v>0</v>
      </c>
      <c r="J1437" s="331">
        <f t="shared" si="71"/>
        <v>0</v>
      </c>
      <c r="K1437" s="331">
        <f t="shared" si="72"/>
        <v>0</v>
      </c>
      <c r="L1437" s="331">
        <f t="shared" si="73"/>
        <v>0</v>
      </c>
      <c r="M1437" s="332">
        <f t="shared" si="74"/>
        <v>0</v>
      </c>
      <c r="N1437" s="333">
        <f t="shared" si="75"/>
        <v>26</v>
      </c>
      <c r="O1437" s="334"/>
      <c r="P1437" s="335">
        <f t="shared" si="76"/>
        <v>26</v>
      </c>
      <c r="Q1437" s="336">
        <f t="shared" si="77"/>
        <v>388</v>
      </c>
      <c r="R1437" s="148"/>
      <c r="S1437" s="148"/>
      <c r="T1437" s="337"/>
      <c r="U1437" s="148"/>
      <c r="V1437" s="148"/>
      <c r="W1437" s="337"/>
      <c r="X1437" s="147"/>
      <c r="Y1437" s="148"/>
      <c r="Z1437" s="147"/>
      <c r="AA1437" s="354">
        <v>0</v>
      </c>
      <c r="AB1437" s="357">
        <v>0</v>
      </c>
      <c r="AC1437" s="148">
        <v>0</v>
      </c>
      <c r="AD1437" s="147"/>
      <c r="AE1437" s="148"/>
      <c r="AF1437" s="147">
        <v>15</v>
      </c>
      <c r="AG1437" s="88">
        <v>0</v>
      </c>
      <c r="AH1437" s="88">
        <v>0</v>
      </c>
      <c r="AI1437" s="352"/>
      <c r="AJ1437" s="352"/>
      <c r="AK1437" s="88"/>
      <c r="AL1437" s="352"/>
      <c r="AM1437" s="88"/>
      <c r="AN1437" s="88"/>
      <c r="AO1437" s="353"/>
      <c r="AP1437" s="353"/>
      <c r="AQ1437" s="358"/>
      <c r="AR1437" s="358"/>
      <c r="AS1437" s="358"/>
      <c r="AT1437" s="359"/>
      <c r="AU1437" s="88"/>
      <c r="AV1437" s="352"/>
      <c r="AW1437" s="148">
        <v>0</v>
      </c>
      <c r="AX1437" s="148">
        <v>0</v>
      </c>
      <c r="AY1437" s="147"/>
      <c r="AZ1437" s="148"/>
      <c r="BA1437" s="148"/>
      <c r="BB1437" s="147"/>
      <c r="BC1437" s="147"/>
      <c r="BD1437" s="148"/>
      <c r="BE1437" s="148"/>
      <c r="BF1437" s="354">
        <v>0</v>
      </c>
      <c r="BG1437" s="352"/>
      <c r="BH1437" s="148">
        <v>0</v>
      </c>
      <c r="BI1437" s="337"/>
      <c r="BJ1437" s="342"/>
      <c r="BK1437" s="343"/>
      <c r="BL1437" s="147"/>
      <c r="BM1437" s="147"/>
      <c r="BN1437" s="148"/>
      <c r="BO1437" s="148">
        <v>11</v>
      </c>
      <c r="BP1437" s="147"/>
      <c r="BQ1437" s="144">
        <v>0</v>
      </c>
      <c r="BR1437" s="352"/>
      <c r="BS1437" s="352"/>
      <c r="BT1437" s="352"/>
      <c r="BU1437" s="354"/>
      <c r="BV1437" s="144"/>
      <c r="BW1437" s="352"/>
      <c r="BX1437" s="352"/>
      <c r="BY1437" s="88"/>
      <c r="BZ1437" s="88"/>
      <c r="CA1437" s="149">
        <v>0</v>
      </c>
      <c r="CB1437" s="338">
        <v>0</v>
      </c>
      <c r="CC1437" s="344">
        <v>0</v>
      </c>
      <c r="CD1437" s="352"/>
      <c r="CE1437" s="352"/>
      <c r="CF1437" s="146">
        <v>0</v>
      </c>
      <c r="CG1437" s="148"/>
      <c r="CH1437" s="148"/>
      <c r="CI1437" s="337"/>
      <c r="CJ1437" s="147"/>
      <c r="CK1437" s="338"/>
      <c r="CL1437" s="352"/>
      <c r="CM1437" s="352"/>
      <c r="CN1437" s="338"/>
      <c r="CO1437" s="344"/>
    </row>
    <row r="1438" spans="1:93" ht="24" customHeight="1" x14ac:dyDescent="0.3">
      <c r="A1438" s="327">
        <v>870729</v>
      </c>
      <c r="B1438" s="328" t="s">
        <v>4399</v>
      </c>
      <c r="C1438" s="329" t="s">
        <v>237</v>
      </c>
      <c r="D1438" s="330">
        <f t="shared" si="65"/>
        <v>0</v>
      </c>
      <c r="E1438" s="331">
        <f t="shared" si="66"/>
        <v>0</v>
      </c>
      <c r="F1438" s="331">
        <f t="shared" si="67"/>
        <v>0</v>
      </c>
      <c r="G1438" s="331">
        <f t="shared" si="68"/>
        <v>0</v>
      </c>
      <c r="H1438" s="331">
        <f t="shared" si="69"/>
        <v>0</v>
      </c>
      <c r="I1438" s="331">
        <f t="shared" si="70"/>
        <v>0</v>
      </c>
      <c r="J1438" s="331">
        <f t="shared" si="71"/>
        <v>0</v>
      </c>
      <c r="K1438" s="331">
        <f t="shared" si="72"/>
        <v>0</v>
      </c>
      <c r="L1438" s="331">
        <f t="shared" si="73"/>
        <v>0</v>
      </c>
      <c r="M1438" s="332">
        <f t="shared" si="74"/>
        <v>0</v>
      </c>
      <c r="N1438" s="333">
        <f t="shared" si="75"/>
        <v>0</v>
      </c>
      <c r="O1438" s="334"/>
      <c r="P1438" s="335">
        <f t="shared" si="76"/>
        <v>0</v>
      </c>
      <c r="Q1438" s="336" t="str">
        <f t="shared" si="77"/>
        <v/>
      </c>
      <c r="R1438" s="349"/>
      <c r="S1438" s="349"/>
      <c r="T1438" s="337"/>
      <c r="U1438" s="349"/>
      <c r="V1438" s="349"/>
      <c r="W1438" s="337"/>
      <c r="X1438" s="147"/>
      <c r="Y1438" s="349"/>
      <c r="Z1438" s="147"/>
      <c r="AA1438" s="354">
        <v>0</v>
      </c>
      <c r="AB1438" s="357">
        <v>0</v>
      </c>
      <c r="AC1438" s="148">
        <v>0</v>
      </c>
      <c r="AD1438" s="147"/>
      <c r="AE1438" s="349"/>
      <c r="AF1438" s="147"/>
      <c r="AG1438" s="144">
        <v>0</v>
      </c>
      <c r="AH1438" s="144">
        <v>0</v>
      </c>
      <c r="AI1438" s="145"/>
      <c r="AJ1438" s="145"/>
      <c r="AK1438" s="144"/>
      <c r="AL1438" s="145"/>
      <c r="AM1438" s="144"/>
      <c r="AN1438" s="144"/>
      <c r="AO1438" s="340"/>
      <c r="AP1438" s="340"/>
      <c r="AQ1438" s="341"/>
      <c r="AR1438" s="341"/>
      <c r="AS1438" s="341"/>
      <c r="AT1438" s="359"/>
      <c r="AU1438" s="144"/>
      <c r="AV1438" s="145"/>
      <c r="AW1438" s="349">
        <v>0</v>
      </c>
      <c r="AX1438" s="349">
        <v>0</v>
      </c>
      <c r="AY1438" s="147"/>
      <c r="AZ1438" s="349"/>
      <c r="BA1438" s="349"/>
      <c r="BB1438" s="147"/>
      <c r="BC1438" s="147"/>
      <c r="BD1438" s="349"/>
      <c r="BE1438" s="349"/>
      <c r="BF1438" s="338">
        <v>0</v>
      </c>
      <c r="BG1438" s="145"/>
      <c r="BH1438" s="148">
        <v>0</v>
      </c>
      <c r="BI1438" s="337"/>
      <c r="BJ1438" s="342"/>
      <c r="BK1438" s="343"/>
      <c r="BL1438" s="147"/>
      <c r="BM1438" s="147"/>
      <c r="BN1438" s="349"/>
      <c r="BO1438" s="349"/>
      <c r="BP1438" s="147"/>
      <c r="BQ1438" s="144">
        <v>0</v>
      </c>
      <c r="BR1438" s="145"/>
      <c r="BS1438" s="145"/>
      <c r="BT1438" s="145"/>
      <c r="BU1438" s="338"/>
      <c r="BV1438" s="144"/>
      <c r="BW1438" s="145"/>
      <c r="BX1438" s="145"/>
      <c r="BY1438" s="144"/>
      <c r="BZ1438" s="144"/>
      <c r="CA1438" s="149">
        <v>0</v>
      </c>
      <c r="CB1438" s="338">
        <v>0</v>
      </c>
      <c r="CC1438" s="344">
        <v>0</v>
      </c>
      <c r="CD1438" s="145"/>
      <c r="CE1438" s="145"/>
      <c r="CF1438" s="146">
        <v>0</v>
      </c>
      <c r="CG1438" s="148"/>
      <c r="CH1438" s="148"/>
      <c r="CI1438" s="337"/>
      <c r="CJ1438" s="147"/>
      <c r="CK1438" s="338"/>
      <c r="CL1438" s="145"/>
      <c r="CM1438" s="145"/>
      <c r="CN1438" s="338"/>
      <c r="CO1438" s="344"/>
    </row>
    <row r="1439" spans="1:93" ht="24" customHeight="1" x14ac:dyDescent="0.3">
      <c r="A1439" s="345" t="s">
        <v>4400</v>
      </c>
      <c r="B1439" s="328" t="s">
        <v>4401</v>
      </c>
      <c r="C1439" s="329" t="s">
        <v>4402</v>
      </c>
      <c r="D1439" s="330">
        <f t="shared" si="65"/>
        <v>6</v>
      </c>
      <c r="E1439" s="331">
        <f t="shared" si="66"/>
        <v>0</v>
      </c>
      <c r="F1439" s="331">
        <f t="shared" si="67"/>
        <v>0</v>
      </c>
      <c r="G1439" s="331">
        <f t="shared" si="68"/>
        <v>0</v>
      </c>
      <c r="H1439" s="331">
        <f t="shared" si="69"/>
        <v>0</v>
      </c>
      <c r="I1439" s="331">
        <f t="shared" si="70"/>
        <v>0</v>
      </c>
      <c r="J1439" s="331">
        <f t="shared" si="71"/>
        <v>0</v>
      </c>
      <c r="K1439" s="331">
        <f t="shared" si="72"/>
        <v>0</v>
      </c>
      <c r="L1439" s="331">
        <f t="shared" si="73"/>
        <v>0</v>
      </c>
      <c r="M1439" s="332">
        <f t="shared" si="74"/>
        <v>0</v>
      </c>
      <c r="N1439" s="333">
        <f t="shared" si="75"/>
        <v>6</v>
      </c>
      <c r="O1439" s="334"/>
      <c r="P1439" s="335">
        <f t="shared" si="76"/>
        <v>6</v>
      </c>
      <c r="Q1439" s="336">
        <f t="shared" si="77"/>
        <v>768</v>
      </c>
      <c r="R1439" s="148"/>
      <c r="S1439" s="148"/>
      <c r="T1439" s="337"/>
      <c r="U1439" s="148"/>
      <c r="V1439" s="148"/>
      <c r="W1439" s="337"/>
      <c r="X1439" s="147"/>
      <c r="Y1439" s="148"/>
      <c r="Z1439" s="147"/>
      <c r="AA1439" s="338">
        <v>0</v>
      </c>
      <c r="AB1439" s="339">
        <v>0</v>
      </c>
      <c r="AC1439" s="349">
        <v>0</v>
      </c>
      <c r="AD1439" s="147"/>
      <c r="AE1439" s="148"/>
      <c r="AF1439" s="147"/>
      <c r="AG1439" s="88">
        <v>0</v>
      </c>
      <c r="AH1439" s="88">
        <v>0</v>
      </c>
      <c r="AI1439" s="145"/>
      <c r="AJ1439" s="145"/>
      <c r="AK1439" s="88"/>
      <c r="AL1439" s="145"/>
      <c r="AM1439" s="88"/>
      <c r="AN1439" s="88"/>
      <c r="AO1439" s="340"/>
      <c r="AP1439" s="340"/>
      <c r="AQ1439" s="358"/>
      <c r="AR1439" s="358"/>
      <c r="AS1439" s="358"/>
      <c r="AT1439" s="153"/>
      <c r="AU1439" s="88"/>
      <c r="AV1439" s="145"/>
      <c r="AW1439" s="349">
        <v>0</v>
      </c>
      <c r="AX1439" s="349">
        <v>0</v>
      </c>
      <c r="AY1439" s="147"/>
      <c r="AZ1439" s="349"/>
      <c r="BA1439" s="349"/>
      <c r="BB1439" s="147"/>
      <c r="BC1439" s="147"/>
      <c r="BD1439" s="349"/>
      <c r="BE1439" s="349"/>
      <c r="BF1439" s="354">
        <v>0</v>
      </c>
      <c r="BG1439" s="145"/>
      <c r="BH1439" s="148">
        <v>0</v>
      </c>
      <c r="BI1439" s="337"/>
      <c r="BJ1439" s="342"/>
      <c r="BK1439" s="343"/>
      <c r="BL1439" s="147"/>
      <c r="BM1439" s="147"/>
      <c r="BN1439" s="349"/>
      <c r="BO1439" s="349">
        <v>6</v>
      </c>
      <c r="BP1439" s="147"/>
      <c r="BQ1439" s="364">
        <v>0</v>
      </c>
      <c r="BR1439" s="352"/>
      <c r="BS1439" s="352"/>
      <c r="BT1439" s="145"/>
      <c r="BU1439" s="354"/>
      <c r="BV1439" s="364"/>
      <c r="BW1439" s="145"/>
      <c r="BX1439" s="145"/>
      <c r="BY1439" s="88"/>
      <c r="BZ1439" s="88"/>
      <c r="CA1439" s="149">
        <v>0</v>
      </c>
      <c r="CB1439" s="338">
        <v>0</v>
      </c>
      <c r="CC1439" s="344">
        <v>0</v>
      </c>
      <c r="CD1439" s="145"/>
      <c r="CE1439" s="145"/>
      <c r="CF1439" s="146">
        <v>0</v>
      </c>
      <c r="CG1439" s="148"/>
      <c r="CH1439" s="148"/>
      <c r="CI1439" s="337"/>
      <c r="CJ1439" s="147"/>
      <c r="CK1439" s="338"/>
      <c r="CL1439" s="145"/>
      <c r="CM1439" s="145"/>
      <c r="CN1439" s="338"/>
      <c r="CO1439" s="344"/>
    </row>
    <row r="1440" spans="1:93" ht="24" customHeight="1" x14ac:dyDescent="0.3">
      <c r="A1440" s="345" t="s">
        <v>4403</v>
      </c>
      <c r="B1440" s="328" t="s">
        <v>4404</v>
      </c>
      <c r="C1440" s="329" t="s">
        <v>2485</v>
      </c>
      <c r="D1440" s="330">
        <f t="shared" si="65"/>
        <v>0</v>
      </c>
      <c r="E1440" s="331">
        <f t="shared" si="66"/>
        <v>0</v>
      </c>
      <c r="F1440" s="331">
        <f t="shared" si="67"/>
        <v>0</v>
      </c>
      <c r="G1440" s="331">
        <f t="shared" si="68"/>
        <v>0</v>
      </c>
      <c r="H1440" s="331">
        <f t="shared" si="69"/>
        <v>0</v>
      </c>
      <c r="I1440" s="331">
        <f t="shared" si="70"/>
        <v>0</v>
      </c>
      <c r="J1440" s="331">
        <f t="shared" si="71"/>
        <v>0</v>
      </c>
      <c r="K1440" s="331">
        <f t="shared" si="72"/>
        <v>0</v>
      </c>
      <c r="L1440" s="331">
        <f t="shared" si="73"/>
        <v>0</v>
      </c>
      <c r="M1440" s="332">
        <f t="shared" si="74"/>
        <v>0</v>
      </c>
      <c r="N1440" s="333">
        <f t="shared" si="75"/>
        <v>0</v>
      </c>
      <c r="O1440" s="334"/>
      <c r="P1440" s="335">
        <f t="shared" si="76"/>
        <v>0</v>
      </c>
      <c r="Q1440" s="336" t="str">
        <f t="shared" si="77"/>
        <v/>
      </c>
      <c r="R1440" s="148"/>
      <c r="S1440" s="148"/>
      <c r="T1440" s="337"/>
      <c r="U1440" s="148"/>
      <c r="V1440" s="148"/>
      <c r="W1440" s="337"/>
      <c r="X1440" s="147"/>
      <c r="Y1440" s="148"/>
      <c r="Z1440" s="147"/>
      <c r="AA1440" s="354">
        <v>0</v>
      </c>
      <c r="AB1440" s="357">
        <v>0</v>
      </c>
      <c r="AC1440" s="349">
        <v>0</v>
      </c>
      <c r="AD1440" s="147"/>
      <c r="AE1440" s="148"/>
      <c r="AF1440" s="147"/>
      <c r="AG1440" s="144">
        <v>0</v>
      </c>
      <c r="AH1440" s="144">
        <v>0</v>
      </c>
      <c r="AI1440" s="145"/>
      <c r="AJ1440" s="145"/>
      <c r="AK1440" s="144"/>
      <c r="AL1440" s="145"/>
      <c r="AM1440" s="144"/>
      <c r="AN1440" s="144"/>
      <c r="AO1440" s="340"/>
      <c r="AP1440" s="340"/>
      <c r="AQ1440" s="341"/>
      <c r="AR1440" s="341"/>
      <c r="AS1440" s="341"/>
      <c r="AT1440" s="359"/>
      <c r="AU1440" s="144"/>
      <c r="AV1440" s="145"/>
      <c r="AW1440" s="148">
        <v>0</v>
      </c>
      <c r="AX1440" s="148">
        <v>0</v>
      </c>
      <c r="AY1440" s="147"/>
      <c r="AZ1440" s="148"/>
      <c r="BA1440" s="148"/>
      <c r="BB1440" s="147"/>
      <c r="BC1440" s="147"/>
      <c r="BD1440" s="148"/>
      <c r="BE1440" s="148"/>
      <c r="BF1440" s="338">
        <v>0</v>
      </c>
      <c r="BG1440" s="145"/>
      <c r="BH1440" s="148">
        <v>0</v>
      </c>
      <c r="BI1440" s="337"/>
      <c r="BJ1440" s="342"/>
      <c r="BK1440" s="343"/>
      <c r="BL1440" s="147"/>
      <c r="BM1440" s="147"/>
      <c r="BN1440" s="148"/>
      <c r="BO1440" s="148"/>
      <c r="BP1440" s="147"/>
      <c r="BQ1440" s="88">
        <v>0</v>
      </c>
      <c r="BR1440" s="352"/>
      <c r="BS1440" s="352"/>
      <c r="BT1440" s="145"/>
      <c r="BU1440" s="338"/>
      <c r="BV1440" s="88"/>
      <c r="BW1440" s="145"/>
      <c r="BX1440" s="145"/>
      <c r="BY1440" s="144"/>
      <c r="BZ1440" s="144"/>
      <c r="CA1440" s="149">
        <v>0</v>
      </c>
      <c r="CB1440" s="338">
        <v>0</v>
      </c>
      <c r="CC1440" s="344">
        <v>0</v>
      </c>
      <c r="CD1440" s="145"/>
      <c r="CE1440" s="145"/>
      <c r="CF1440" s="146">
        <v>0</v>
      </c>
      <c r="CG1440" s="148"/>
      <c r="CH1440" s="148"/>
      <c r="CI1440" s="337"/>
      <c r="CJ1440" s="147"/>
      <c r="CK1440" s="338"/>
      <c r="CL1440" s="145"/>
      <c r="CM1440" s="145"/>
      <c r="CN1440" s="338"/>
      <c r="CO1440" s="344"/>
    </row>
    <row r="1441" spans="1:93" ht="24" customHeight="1" x14ac:dyDescent="0.3">
      <c r="A1441" s="345" t="s">
        <v>4405</v>
      </c>
      <c r="B1441" s="328" t="s">
        <v>4406</v>
      </c>
      <c r="C1441" s="329" t="s">
        <v>4407</v>
      </c>
      <c r="D1441" s="330">
        <f t="shared" si="65"/>
        <v>0</v>
      </c>
      <c r="E1441" s="331">
        <f t="shared" si="66"/>
        <v>0</v>
      </c>
      <c r="F1441" s="331">
        <f t="shared" si="67"/>
        <v>0</v>
      </c>
      <c r="G1441" s="331">
        <f t="shared" si="68"/>
        <v>0</v>
      </c>
      <c r="H1441" s="331">
        <f t="shared" si="69"/>
        <v>0</v>
      </c>
      <c r="I1441" s="331">
        <f t="shared" si="70"/>
        <v>0</v>
      </c>
      <c r="J1441" s="331">
        <f t="shared" si="71"/>
        <v>0</v>
      </c>
      <c r="K1441" s="331">
        <f t="shared" si="72"/>
        <v>0</v>
      </c>
      <c r="L1441" s="331">
        <f t="shared" si="73"/>
        <v>0</v>
      </c>
      <c r="M1441" s="332">
        <f t="shared" si="74"/>
        <v>0</v>
      </c>
      <c r="N1441" s="333">
        <f t="shared" si="75"/>
        <v>0</v>
      </c>
      <c r="O1441" s="334"/>
      <c r="P1441" s="335">
        <f t="shared" si="76"/>
        <v>0</v>
      </c>
      <c r="Q1441" s="336" t="str">
        <f t="shared" si="77"/>
        <v/>
      </c>
      <c r="R1441" s="148"/>
      <c r="S1441" s="148"/>
      <c r="T1441" s="337"/>
      <c r="U1441" s="148"/>
      <c r="V1441" s="148"/>
      <c r="W1441" s="337"/>
      <c r="X1441" s="147"/>
      <c r="Y1441" s="148"/>
      <c r="Z1441" s="147"/>
      <c r="AA1441" s="338">
        <v>0</v>
      </c>
      <c r="AB1441" s="339">
        <v>0</v>
      </c>
      <c r="AC1441" s="148">
        <v>0</v>
      </c>
      <c r="AD1441" s="147"/>
      <c r="AE1441" s="148"/>
      <c r="AF1441" s="147"/>
      <c r="AG1441" s="144">
        <v>0</v>
      </c>
      <c r="AH1441" s="144">
        <v>0</v>
      </c>
      <c r="AI1441" s="145"/>
      <c r="AJ1441" s="145"/>
      <c r="AK1441" s="144"/>
      <c r="AL1441" s="145"/>
      <c r="AM1441" s="144"/>
      <c r="AN1441" s="144"/>
      <c r="AO1441" s="340"/>
      <c r="AP1441" s="340"/>
      <c r="AQ1441" s="341"/>
      <c r="AR1441" s="341"/>
      <c r="AS1441" s="341"/>
      <c r="AT1441" s="153"/>
      <c r="AU1441" s="144"/>
      <c r="AV1441" s="145"/>
      <c r="AW1441" s="148">
        <v>0</v>
      </c>
      <c r="AX1441" s="148">
        <v>0</v>
      </c>
      <c r="AY1441" s="147"/>
      <c r="AZ1441" s="148"/>
      <c r="BA1441" s="148"/>
      <c r="BB1441" s="147"/>
      <c r="BC1441" s="147"/>
      <c r="BD1441" s="148"/>
      <c r="BE1441" s="148"/>
      <c r="BF1441" s="338">
        <v>0</v>
      </c>
      <c r="BG1441" s="145"/>
      <c r="BH1441" s="148">
        <v>0</v>
      </c>
      <c r="BI1441" s="337"/>
      <c r="BJ1441" s="360"/>
      <c r="BK1441" s="343"/>
      <c r="BL1441" s="147"/>
      <c r="BM1441" s="147"/>
      <c r="BN1441" s="148"/>
      <c r="BO1441" s="148"/>
      <c r="BP1441" s="147"/>
      <c r="BQ1441" s="344">
        <v>0</v>
      </c>
      <c r="BR1441" s="145"/>
      <c r="BS1441" s="145"/>
      <c r="BT1441" s="145"/>
      <c r="BU1441" s="338"/>
      <c r="BV1441" s="344"/>
      <c r="BW1441" s="145"/>
      <c r="BX1441" s="145"/>
      <c r="BY1441" s="144"/>
      <c r="BZ1441" s="144"/>
      <c r="CA1441" s="149">
        <v>0</v>
      </c>
      <c r="CB1441" s="354">
        <v>0</v>
      </c>
      <c r="CC1441" s="88">
        <v>0</v>
      </c>
      <c r="CD1441" s="145"/>
      <c r="CE1441" s="145"/>
      <c r="CF1441" s="146">
        <v>0</v>
      </c>
      <c r="CG1441" s="148"/>
      <c r="CH1441" s="148"/>
      <c r="CI1441" s="337"/>
      <c r="CJ1441" s="147"/>
      <c r="CK1441" s="354"/>
      <c r="CL1441" s="145"/>
      <c r="CM1441" s="145"/>
      <c r="CN1441" s="354"/>
      <c r="CO1441" s="88"/>
    </row>
    <row r="1442" spans="1:93" ht="24" customHeight="1" x14ac:dyDescent="0.3">
      <c r="A1442" s="327" t="s">
        <v>4408</v>
      </c>
      <c r="B1442" s="328" t="s">
        <v>4409</v>
      </c>
      <c r="C1442" s="329" t="s">
        <v>2690</v>
      </c>
      <c r="D1442" s="330">
        <f t="shared" si="65"/>
        <v>0</v>
      </c>
      <c r="E1442" s="331">
        <f t="shared" si="66"/>
        <v>0</v>
      </c>
      <c r="F1442" s="331">
        <f t="shared" si="67"/>
        <v>0</v>
      </c>
      <c r="G1442" s="331">
        <f t="shared" si="68"/>
        <v>0</v>
      </c>
      <c r="H1442" s="331">
        <f t="shared" si="69"/>
        <v>0</v>
      </c>
      <c r="I1442" s="331">
        <f t="shared" si="70"/>
        <v>0</v>
      </c>
      <c r="J1442" s="331">
        <f t="shared" si="71"/>
        <v>0</v>
      </c>
      <c r="K1442" s="331">
        <f t="shared" si="72"/>
        <v>0</v>
      </c>
      <c r="L1442" s="331">
        <f t="shared" si="73"/>
        <v>0</v>
      </c>
      <c r="M1442" s="332">
        <f t="shared" si="74"/>
        <v>0</v>
      </c>
      <c r="N1442" s="333">
        <f t="shared" si="75"/>
        <v>0</v>
      </c>
      <c r="O1442" s="334"/>
      <c r="P1442" s="335">
        <f t="shared" si="76"/>
        <v>0</v>
      </c>
      <c r="Q1442" s="336" t="str">
        <f t="shared" si="77"/>
        <v/>
      </c>
      <c r="R1442" s="148"/>
      <c r="S1442" s="148"/>
      <c r="T1442" s="350"/>
      <c r="U1442" s="148"/>
      <c r="V1442" s="148"/>
      <c r="W1442" s="350"/>
      <c r="X1442" s="351"/>
      <c r="Y1442" s="148"/>
      <c r="Z1442" s="351"/>
      <c r="AA1442" s="338">
        <v>0</v>
      </c>
      <c r="AB1442" s="339">
        <v>0</v>
      </c>
      <c r="AC1442" s="349">
        <v>0</v>
      </c>
      <c r="AD1442" s="351"/>
      <c r="AE1442" s="148"/>
      <c r="AF1442" s="351"/>
      <c r="AG1442" s="144">
        <v>0</v>
      </c>
      <c r="AH1442" s="144">
        <v>0</v>
      </c>
      <c r="AI1442" s="145"/>
      <c r="AJ1442" s="145"/>
      <c r="AK1442" s="144"/>
      <c r="AL1442" s="145"/>
      <c r="AM1442" s="144"/>
      <c r="AN1442" s="144"/>
      <c r="AO1442" s="340"/>
      <c r="AP1442" s="340"/>
      <c r="AQ1442" s="341"/>
      <c r="AR1442" s="341"/>
      <c r="AS1442" s="341"/>
      <c r="AT1442" s="153"/>
      <c r="AU1442" s="144"/>
      <c r="AV1442" s="145"/>
      <c r="AW1442" s="148">
        <v>0</v>
      </c>
      <c r="AX1442" s="148">
        <v>0</v>
      </c>
      <c r="AY1442" s="351"/>
      <c r="AZ1442" s="148"/>
      <c r="BA1442" s="148"/>
      <c r="BB1442" s="351"/>
      <c r="BC1442" s="351"/>
      <c r="BD1442" s="148"/>
      <c r="BE1442" s="148"/>
      <c r="BF1442" s="338">
        <v>0</v>
      </c>
      <c r="BG1442" s="145"/>
      <c r="BH1442" s="148">
        <v>0</v>
      </c>
      <c r="BI1442" s="350"/>
      <c r="BJ1442" s="360"/>
      <c r="BK1442" s="343"/>
      <c r="BL1442" s="351"/>
      <c r="BM1442" s="351"/>
      <c r="BN1442" s="148"/>
      <c r="BO1442" s="148"/>
      <c r="BP1442" s="351"/>
      <c r="BQ1442" s="88">
        <v>0</v>
      </c>
      <c r="BR1442" s="352"/>
      <c r="BS1442" s="352"/>
      <c r="BT1442" s="145"/>
      <c r="BU1442" s="338"/>
      <c r="BV1442" s="88"/>
      <c r="BW1442" s="145"/>
      <c r="BX1442" s="145"/>
      <c r="BY1442" s="144"/>
      <c r="BZ1442" s="144"/>
      <c r="CA1442" s="149">
        <v>0</v>
      </c>
      <c r="CB1442" s="354">
        <v>0</v>
      </c>
      <c r="CC1442" s="344">
        <v>0</v>
      </c>
      <c r="CD1442" s="145"/>
      <c r="CE1442" s="145"/>
      <c r="CF1442" s="146">
        <v>0</v>
      </c>
      <c r="CG1442" s="349"/>
      <c r="CH1442" s="349"/>
      <c r="CI1442" s="350"/>
      <c r="CJ1442" s="351"/>
      <c r="CK1442" s="354"/>
      <c r="CL1442" s="145"/>
      <c r="CM1442" s="145"/>
      <c r="CN1442" s="354"/>
      <c r="CO1442" s="344"/>
    </row>
    <row r="1443" spans="1:93" ht="24" customHeight="1" x14ac:dyDescent="0.3">
      <c r="A1443" s="327" t="s">
        <v>4410</v>
      </c>
      <c r="B1443" s="328" t="s">
        <v>4411</v>
      </c>
      <c r="C1443" s="329" t="s">
        <v>2690</v>
      </c>
      <c r="D1443" s="330">
        <f t="shared" si="65"/>
        <v>40</v>
      </c>
      <c r="E1443" s="331">
        <f t="shared" si="66"/>
        <v>16</v>
      </c>
      <c r="F1443" s="331">
        <f t="shared" si="67"/>
        <v>0</v>
      </c>
      <c r="G1443" s="331">
        <f t="shared" si="68"/>
        <v>0</v>
      </c>
      <c r="H1443" s="331">
        <f t="shared" si="69"/>
        <v>0</v>
      </c>
      <c r="I1443" s="331">
        <f t="shared" si="70"/>
        <v>0</v>
      </c>
      <c r="J1443" s="331">
        <f t="shared" si="71"/>
        <v>0</v>
      </c>
      <c r="K1443" s="331">
        <f t="shared" si="72"/>
        <v>0</v>
      </c>
      <c r="L1443" s="331">
        <f t="shared" si="73"/>
        <v>0</v>
      </c>
      <c r="M1443" s="332">
        <f t="shared" si="74"/>
        <v>0</v>
      </c>
      <c r="N1443" s="333">
        <f t="shared" si="75"/>
        <v>56</v>
      </c>
      <c r="O1443" s="334"/>
      <c r="P1443" s="335">
        <f t="shared" si="76"/>
        <v>56</v>
      </c>
      <c r="Q1443" s="336">
        <f t="shared" si="77"/>
        <v>187</v>
      </c>
      <c r="R1443" s="148"/>
      <c r="S1443" s="148"/>
      <c r="T1443" s="350"/>
      <c r="U1443" s="148"/>
      <c r="V1443" s="148"/>
      <c r="W1443" s="350"/>
      <c r="X1443" s="351"/>
      <c r="Y1443" s="148"/>
      <c r="Z1443" s="351"/>
      <c r="AA1443" s="338">
        <v>0</v>
      </c>
      <c r="AB1443" s="339">
        <v>0</v>
      </c>
      <c r="AC1443" s="148">
        <v>0</v>
      </c>
      <c r="AD1443" s="351"/>
      <c r="AE1443" s="148"/>
      <c r="AF1443" s="351"/>
      <c r="AG1443" s="144">
        <v>0</v>
      </c>
      <c r="AH1443" s="144">
        <v>0</v>
      </c>
      <c r="AI1443" s="145"/>
      <c r="AJ1443" s="145"/>
      <c r="AK1443" s="144"/>
      <c r="AL1443" s="145"/>
      <c r="AM1443" s="144"/>
      <c r="AN1443" s="144"/>
      <c r="AO1443" s="340">
        <v>16</v>
      </c>
      <c r="AP1443" s="340">
        <v>40</v>
      </c>
      <c r="AQ1443" s="341"/>
      <c r="AR1443" s="341"/>
      <c r="AS1443" s="341"/>
      <c r="AT1443" s="153"/>
      <c r="AU1443" s="144"/>
      <c r="AV1443" s="145"/>
      <c r="AW1443" s="349">
        <v>0</v>
      </c>
      <c r="AX1443" s="349">
        <v>0</v>
      </c>
      <c r="AY1443" s="351"/>
      <c r="AZ1443" s="349"/>
      <c r="BA1443" s="349"/>
      <c r="BB1443" s="351"/>
      <c r="BC1443" s="351"/>
      <c r="BD1443" s="349"/>
      <c r="BE1443" s="349"/>
      <c r="BF1443" s="338">
        <v>0</v>
      </c>
      <c r="BG1443" s="145"/>
      <c r="BH1443" s="148">
        <v>0</v>
      </c>
      <c r="BI1443" s="350"/>
      <c r="BJ1443" s="342"/>
      <c r="BK1443" s="343"/>
      <c r="BL1443" s="351"/>
      <c r="BM1443" s="351"/>
      <c r="BN1443" s="349"/>
      <c r="BO1443" s="349"/>
      <c r="BP1443" s="351"/>
      <c r="BQ1443" s="144">
        <v>0</v>
      </c>
      <c r="BR1443" s="145"/>
      <c r="BS1443" s="145"/>
      <c r="BT1443" s="145"/>
      <c r="BU1443" s="338"/>
      <c r="BV1443" s="144"/>
      <c r="BW1443" s="145"/>
      <c r="BX1443" s="145"/>
      <c r="BY1443" s="144"/>
      <c r="BZ1443" s="144"/>
      <c r="CA1443" s="149">
        <v>0</v>
      </c>
      <c r="CB1443" s="338">
        <v>0</v>
      </c>
      <c r="CC1443" s="344">
        <v>0</v>
      </c>
      <c r="CD1443" s="145"/>
      <c r="CE1443" s="145"/>
      <c r="CF1443" s="146">
        <v>0</v>
      </c>
      <c r="CG1443" s="349"/>
      <c r="CH1443" s="349"/>
      <c r="CI1443" s="350"/>
      <c r="CJ1443" s="351"/>
      <c r="CK1443" s="338"/>
      <c r="CL1443" s="145"/>
      <c r="CM1443" s="145"/>
      <c r="CN1443" s="338"/>
      <c r="CO1443" s="344"/>
    </row>
    <row r="1444" spans="1:93" ht="24" customHeight="1" x14ac:dyDescent="0.3">
      <c r="A1444" s="345" t="s">
        <v>4412</v>
      </c>
      <c r="B1444" s="328" t="s">
        <v>4413</v>
      </c>
      <c r="C1444" s="329" t="s">
        <v>2690</v>
      </c>
      <c r="D1444" s="330">
        <f t="shared" si="65"/>
        <v>105</v>
      </c>
      <c r="E1444" s="331">
        <f t="shared" si="66"/>
        <v>60</v>
      </c>
      <c r="F1444" s="331">
        <f t="shared" si="67"/>
        <v>5</v>
      </c>
      <c r="G1444" s="331">
        <f t="shared" si="68"/>
        <v>0</v>
      </c>
      <c r="H1444" s="331">
        <f t="shared" si="69"/>
        <v>0</v>
      </c>
      <c r="I1444" s="331">
        <f t="shared" si="70"/>
        <v>0</v>
      </c>
      <c r="J1444" s="331">
        <f t="shared" si="71"/>
        <v>0</v>
      </c>
      <c r="K1444" s="331">
        <f t="shared" si="72"/>
        <v>0</v>
      </c>
      <c r="L1444" s="331">
        <f t="shared" si="73"/>
        <v>0</v>
      </c>
      <c r="M1444" s="332">
        <f t="shared" si="74"/>
        <v>0</v>
      </c>
      <c r="N1444" s="333">
        <f t="shared" si="75"/>
        <v>170</v>
      </c>
      <c r="O1444" s="334"/>
      <c r="P1444" s="335">
        <f t="shared" si="76"/>
        <v>170</v>
      </c>
      <c r="Q1444" s="336">
        <f t="shared" si="77"/>
        <v>81</v>
      </c>
      <c r="R1444" s="148"/>
      <c r="S1444" s="148"/>
      <c r="T1444" s="337"/>
      <c r="U1444" s="148"/>
      <c r="V1444" s="148"/>
      <c r="W1444" s="337"/>
      <c r="X1444" s="147"/>
      <c r="Y1444" s="148"/>
      <c r="Z1444" s="147"/>
      <c r="AA1444" s="338">
        <v>0</v>
      </c>
      <c r="AB1444" s="339">
        <v>0</v>
      </c>
      <c r="AC1444" s="148">
        <v>0</v>
      </c>
      <c r="AD1444" s="147"/>
      <c r="AE1444" s="148"/>
      <c r="AF1444" s="147"/>
      <c r="AG1444" s="144">
        <v>0</v>
      </c>
      <c r="AH1444" s="144">
        <v>0</v>
      </c>
      <c r="AI1444" s="145"/>
      <c r="AJ1444" s="145"/>
      <c r="AK1444" s="144"/>
      <c r="AL1444" s="145">
        <v>5</v>
      </c>
      <c r="AM1444" s="144"/>
      <c r="AN1444" s="144"/>
      <c r="AO1444" s="340">
        <v>60</v>
      </c>
      <c r="AP1444" s="340">
        <v>105</v>
      </c>
      <c r="AQ1444" s="341"/>
      <c r="AR1444" s="341"/>
      <c r="AS1444" s="341"/>
      <c r="AT1444" s="153"/>
      <c r="AU1444" s="144"/>
      <c r="AV1444" s="145"/>
      <c r="AW1444" s="349">
        <v>0</v>
      </c>
      <c r="AX1444" s="349">
        <v>0</v>
      </c>
      <c r="AY1444" s="147"/>
      <c r="AZ1444" s="349"/>
      <c r="BA1444" s="349"/>
      <c r="BB1444" s="147"/>
      <c r="BC1444" s="147"/>
      <c r="BD1444" s="349"/>
      <c r="BE1444" s="349"/>
      <c r="BF1444" s="338">
        <v>0</v>
      </c>
      <c r="BG1444" s="145"/>
      <c r="BH1444" s="148">
        <v>0</v>
      </c>
      <c r="BI1444" s="337"/>
      <c r="BJ1444" s="360"/>
      <c r="BK1444" s="343"/>
      <c r="BL1444" s="147"/>
      <c r="BM1444" s="147"/>
      <c r="BN1444" s="349"/>
      <c r="BO1444" s="349"/>
      <c r="BP1444" s="147"/>
      <c r="BQ1444" s="88">
        <v>0</v>
      </c>
      <c r="BR1444" s="352"/>
      <c r="BS1444" s="352"/>
      <c r="BT1444" s="145"/>
      <c r="BU1444" s="338"/>
      <c r="BV1444" s="88"/>
      <c r="BW1444" s="145"/>
      <c r="BX1444" s="145"/>
      <c r="BY1444" s="144"/>
      <c r="BZ1444" s="144"/>
      <c r="CA1444" s="149">
        <v>0</v>
      </c>
      <c r="CB1444" s="354">
        <v>0</v>
      </c>
      <c r="CC1444" s="344">
        <v>0</v>
      </c>
      <c r="CD1444" s="145"/>
      <c r="CE1444" s="145"/>
      <c r="CF1444" s="146">
        <v>0</v>
      </c>
      <c r="CG1444" s="148"/>
      <c r="CH1444" s="148"/>
      <c r="CI1444" s="337"/>
      <c r="CJ1444" s="147"/>
      <c r="CK1444" s="354"/>
      <c r="CL1444" s="145"/>
      <c r="CM1444" s="145"/>
      <c r="CN1444" s="354"/>
      <c r="CO1444" s="344"/>
    </row>
    <row r="1445" spans="1:93" ht="24" customHeight="1" x14ac:dyDescent="0.3">
      <c r="A1445" s="327" t="s">
        <v>4414</v>
      </c>
      <c r="B1445" s="328" t="s">
        <v>4415</v>
      </c>
      <c r="C1445" s="329" t="s">
        <v>117</v>
      </c>
      <c r="D1445" s="330">
        <f t="shared" si="65"/>
        <v>0</v>
      </c>
      <c r="E1445" s="331">
        <f t="shared" si="66"/>
        <v>0</v>
      </c>
      <c r="F1445" s="331">
        <f t="shared" si="67"/>
        <v>0</v>
      </c>
      <c r="G1445" s="331">
        <f t="shared" si="68"/>
        <v>0</v>
      </c>
      <c r="H1445" s="331">
        <f t="shared" si="69"/>
        <v>0</v>
      </c>
      <c r="I1445" s="331">
        <f t="shared" si="70"/>
        <v>0</v>
      </c>
      <c r="J1445" s="331">
        <f t="shared" si="71"/>
        <v>0</v>
      </c>
      <c r="K1445" s="331">
        <f t="shared" si="72"/>
        <v>0</v>
      </c>
      <c r="L1445" s="331">
        <f t="shared" si="73"/>
        <v>0</v>
      </c>
      <c r="M1445" s="332">
        <f t="shared" si="74"/>
        <v>0</v>
      </c>
      <c r="N1445" s="333">
        <f t="shared" si="75"/>
        <v>0</v>
      </c>
      <c r="O1445" s="334"/>
      <c r="P1445" s="335">
        <f t="shared" si="76"/>
        <v>0</v>
      </c>
      <c r="Q1445" s="336" t="str">
        <f t="shared" si="77"/>
        <v/>
      </c>
      <c r="R1445" s="148"/>
      <c r="S1445" s="148"/>
      <c r="T1445" s="350"/>
      <c r="U1445" s="148"/>
      <c r="V1445" s="148"/>
      <c r="W1445" s="350"/>
      <c r="X1445" s="351"/>
      <c r="Y1445" s="148"/>
      <c r="Z1445" s="351"/>
      <c r="AA1445" s="338">
        <v>0</v>
      </c>
      <c r="AB1445" s="339">
        <v>0</v>
      </c>
      <c r="AC1445" s="148">
        <v>0</v>
      </c>
      <c r="AD1445" s="351"/>
      <c r="AE1445" s="148"/>
      <c r="AF1445" s="351"/>
      <c r="AG1445" s="144">
        <v>0</v>
      </c>
      <c r="AH1445" s="144">
        <v>0</v>
      </c>
      <c r="AI1445" s="145"/>
      <c r="AJ1445" s="145"/>
      <c r="AK1445" s="144"/>
      <c r="AL1445" s="145"/>
      <c r="AM1445" s="144"/>
      <c r="AN1445" s="144"/>
      <c r="AO1445" s="340"/>
      <c r="AP1445" s="340"/>
      <c r="AQ1445" s="341"/>
      <c r="AR1445" s="341"/>
      <c r="AS1445" s="341"/>
      <c r="AT1445" s="153"/>
      <c r="AU1445" s="144"/>
      <c r="AV1445" s="145"/>
      <c r="AW1445" s="148">
        <v>0</v>
      </c>
      <c r="AX1445" s="148">
        <v>0</v>
      </c>
      <c r="AY1445" s="351"/>
      <c r="AZ1445" s="148"/>
      <c r="BA1445" s="148"/>
      <c r="BB1445" s="351"/>
      <c r="BC1445" s="351"/>
      <c r="BD1445" s="148"/>
      <c r="BE1445" s="148"/>
      <c r="BF1445" s="354">
        <v>0</v>
      </c>
      <c r="BG1445" s="145"/>
      <c r="BH1445" s="349">
        <v>0</v>
      </c>
      <c r="BI1445" s="350"/>
      <c r="BJ1445" s="342"/>
      <c r="BK1445" s="343"/>
      <c r="BL1445" s="351"/>
      <c r="BM1445" s="351"/>
      <c r="BN1445" s="148"/>
      <c r="BO1445" s="148"/>
      <c r="BP1445" s="351"/>
      <c r="BQ1445" s="144">
        <v>0</v>
      </c>
      <c r="BR1445" s="145"/>
      <c r="BS1445" s="145"/>
      <c r="BT1445" s="145"/>
      <c r="BU1445" s="354"/>
      <c r="BV1445" s="144"/>
      <c r="BW1445" s="145"/>
      <c r="BX1445" s="145"/>
      <c r="BY1445" s="144"/>
      <c r="BZ1445" s="144"/>
      <c r="CA1445" s="355">
        <v>0</v>
      </c>
      <c r="CB1445" s="338">
        <v>0</v>
      </c>
      <c r="CC1445" s="344">
        <v>0</v>
      </c>
      <c r="CD1445" s="145"/>
      <c r="CE1445" s="145"/>
      <c r="CF1445" s="146">
        <v>0</v>
      </c>
      <c r="CG1445" s="349"/>
      <c r="CH1445" s="349"/>
      <c r="CI1445" s="350"/>
      <c r="CJ1445" s="351"/>
      <c r="CK1445" s="338"/>
      <c r="CL1445" s="145"/>
      <c r="CM1445" s="145"/>
      <c r="CN1445" s="338"/>
      <c r="CO1445" s="344"/>
    </row>
    <row r="1446" spans="1:93" ht="24" customHeight="1" x14ac:dyDescent="0.3">
      <c r="A1446" s="327" t="s">
        <v>4416</v>
      </c>
      <c r="B1446" s="328" t="s">
        <v>4417</v>
      </c>
      <c r="C1446" s="329" t="s">
        <v>1922</v>
      </c>
      <c r="D1446" s="330">
        <f t="shared" si="65"/>
        <v>6</v>
      </c>
      <c r="E1446" s="331">
        <f t="shared" si="66"/>
        <v>0</v>
      </c>
      <c r="F1446" s="331">
        <f t="shared" si="67"/>
        <v>0</v>
      </c>
      <c r="G1446" s="331">
        <f t="shared" si="68"/>
        <v>0</v>
      </c>
      <c r="H1446" s="331">
        <f t="shared" si="69"/>
        <v>0</v>
      </c>
      <c r="I1446" s="331">
        <f t="shared" si="70"/>
        <v>0</v>
      </c>
      <c r="J1446" s="331">
        <f t="shared" si="71"/>
        <v>0</v>
      </c>
      <c r="K1446" s="331">
        <f t="shared" si="72"/>
        <v>0</v>
      </c>
      <c r="L1446" s="331">
        <f t="shared" si="73"/>
        <v>0</v>
      </c>
      <c r="M1446" s="332">
        <f t="shared" si="74"/>
        <v>0</v>
      </c>
      <c r="N1446" s="333">
        <f t="shared" si="75"/>
        <v>6</v>
      </c>
      <c r="O1446" s="334"/>
      <c r="P1446" s="335">
        <f t="shared" si="76"/>
        <v>6</v>
      </c>
      <c r="Q1446" s="336">
        <f t="shared" si="77"/>
        <v>768</v>
      </c>
      <c r="R1446" s="148"/>
      <c r="S1446" s="148"/>
      <c r="T1446" s="337"/>
      <c r="U1446" s="148"/>
      <c r="V1446" s="148"/>
      <c r="W1446" s="337"/>
      <c r="X1446" s="147"/>
      <c r="Y1446" s="148"/>
      <c r="Z1446" s="147"/>
      <c r="AA1446" s="354">
        <v>0</v>
      </c>
      <c r="AB1446" s="357">
        <v>0</v>
      </c>
      <c r="AC1446" s="148">
        <v>0</v>
      </c>
      <c r="AD1446" s="147"/>
      <c r="AE1446" s="148"/>
      <c r="AF1446" s="147"/>
      <c r="AG1446" s="144">
        <v>0</v>
      </c>
      <c r="AH1446" s="144">
        <v>0</v>
      </c>
      <c r="AI1446" s="145"/>
      <c r="AJ1446" s="145"/>
      <c r="AK1446" s="144"/>
      <c r="AL1446" s="145"/>
      <c r="AM1446" s="144"/>
      <c r="AN1446" s="144"/>
      <c r="AO1446" s="340"/>
      <c r="AP1446" s="340"/>
      <c r="AQ1446" s="341"/>
      <c r="AR1446" s="341"/>
      <c r="AS1446" s="341"/>
      <c r="AT1446" s="359"/>
      <c r="AU1446" s="144"/>
      <c r="AV1446" s="145"/>
      <c r="AW1446" s="349">
        <v>0</v>
      </c>
      <c r="AX1446" s="349">
        <v>0</v>
      </c>
      <c r="AY1446" s="147"/>
      <c r="AZ1446" s="349"/>
      <c r="BA1446" s="349"/>
      <c r="BB1446" s="147"/>
      <c r="BC1446" s="147"/>
      <c r="BD1446" s="349"/>
      <c r="BE1446" s="349"/>
      <c r="BF1446" s="338">
        <v>0</v>
      </c>
      <c r="BG1446" s="145"/>
      <c r="BH1446" s="349">
        <v>0</v>
      </c>
      <c r="BI1446" s="337"/>
      <c r="BJ1446" s="342"/>
      <c r="BK1446" s="343"/>
      <c r="BL1446" s="147"/>
      <c r="BM1446" s="147"/>
      <c r="BN1446" s="349"/>
      <c r="BO1446" s="349">
        <v>6</v>
      </c>
      <c r="BP1446" s="147"/>
      <c r="BQ1446" s="144">
        <v>0</v>
      </c>
      <c r="BR1446" s="145"/>
      <c r="BS1446" s="145"/>
      <c r="BT1446" s="145"/>
      <c r="BU1446" s="338"/>
      <c r="BV1446" s="144"/>
      <c r="BW1446" s="145"/>
      <c r="BX1446" s="145"/>
      <c r="BY1446" s="144"/>
      <c r="BZ1446" s="144"/>
      <c r="CA1446" s="355">
        <v>0</v>
      </c>
      <c r="CB1446" s="338">
        <v>0</v>
      </c>
      <c r="CC1446" s="344">
        <v>0</v>
      </c>
      <c r="CD1446" s="145"/>
      <c r="CE1446" s="145"/>
      <c r="CF1446" s="356">
        <v>0</v>
      </c>
      <c r="CG1446" s="148"/>
      <c r="CH1446" s="148"/>
      <c r="CI1446" s="337"/>
      <c r="CJ1446" s="147"/>
      <c r="CK1446" s="338"/>
      <c r="CL1446" s="145"/>
      <c r="CM1446" s="145"/>
      <c r="CN1446" s="338"/>
      <c r="CO1446" s="344"/>
    </row>
    <row r="1447" spans="1:93" ht="24" customHeight="1" x14ac:dyDescent="0.3">
      <c r="A1447" s="345" t="s">
        <v>4418</v>
      </c>
      <c r="B1447" s="328" t="s">
        <v>4419</v>
      </c>
      <c r="C1447" s="329" t="s">
        <v>758</v>
      </c>
      <c r="D1447" s="330">
        <f t="shared" si="65"/>
        <v>0</v>
      </c>
      <c r="E1447" s="331">
        <f t="shared" si="66"/>
        <v>0</v>
      </c>
      <c r="F1447" s="331">
        <f t="shared" si="67"/>
        <v>0</v>
      </c>
      <c r="G1447" s="331">
        <f t="shared" si="68"/>
        <v>0</v>
      </c>
      <c r="H1447" s="331">
        <f t="shared" si="69"/>
        <v>0</v>
      </c>
      <c r="I1447" s="331">
        <f t="shared" si="70"/>
        <v>0</v>
      </c>
      <c r="J1447" s="331">
        <f t="shared" si="71"/>
        <v>0</v>
      </c>
      <c r="K1447" s="331">
        <f t="shared" si="72"/>
        <v>0</v>
      </c>
      <c r="L1447" s="331">
        <f t="shared" si="73"/>
        <v>0</v>
      </c>
      <c r="M1447" s="332">
        <f t="shared" si="74"/>
        <v>0</v>
      </c>
      <c r="N1447" s="333">
        <f t="shared" si="75"/>
        <v>0</v>
      </c>
      <c r="O1447" s="334"/>
      <c r="P1447" s="335">
        <f t="shared" si="76"/>
        <v>0</v>
      </c>
      <c r="Q1447" s="336" t="str">
        <f t="shared" si="77"/>
        <v/>
      </c>
      <c r="R1447" s="349"/>
      <c r="S1447" s="349"/>
      <c r="T1447" s="350"/>
      <c r="U1447" s="349"/>
      <c r="V1447" s="349"/>
      <c r="W1447" s="350"/>
      <c r="X1447" s="351"/>
      <c r="Y1447" s="349"/>
      <c r="Z1447" s="351"/>
      <c r="AA1447" s="338">
        <v>0</v>
      </c>
      <c r="AB1447" s="339">
        <v>0</v>
      </c>
      <c r="AC1447" s="148">
        <v>0</v>
      </c>
      <c r="AD1447" s="351"/>
      <c r="AE1447" s="349"/>
      <c r="AF1447" s="351"/>
      <c r="AG1447" s="144">
        <v>0</v>
      </c>
      <c r="AH1447" s="144">
        <v>0</v>
      </c>
      <c r="AI1447" s="145"/>
      <c r="AJ1447" s="145"/>
      <c r="AK1447" s="144"/>
      <c r="AL1447" s="145"/>
      <c r="AM1447" s="144"/>
      <c r="AN1447" s="144"/>
      <c r="AO1447" s="340"/>
      <c r="AP1447" s="340"/>
      <c r="AQ1447" s="341"/>
      <c r="AR1447" s="341"/>
      <c r="AS1447" s="341"/>
      <c r="AT1447" s="153"/>
      <c r="AU1447" s="144"/>
      <c r="AV1447" s="145"/>
      <c r="AW1447" s="148">
        <v>0</v>
      </c>
      <c r="AX1447" s="148">
        <v>0</v>
      </c>
      <c r="AY1447" s="351"/>
      <c r="AZ1447" s="148"/>
      <c r="BA1447" s="148"/>
      <c r="BB1447" s="351"/>
      <c r="BC1447" s="351"/>
      <c r="BD1447" s="148"/>
      <c r="BE1447" s="148"/>
      <c r="BF1447" s="338">
        <v>0</v>
      </c>
      <c r="BG1447" s="145"/>
      <c r="BH1447" s="148">
        <v>0</v>
      </c>
      <c r="BI1447" s="350"/>
      <c r="BJ1447" s="342"/>
      <c r="BK1447" s="343"/>
      <c r="BL1447" s="351"/>
      <c r="BM1447" s="351"/>
      <c r="BN1447" s="148"/>
      <c r="BO1447" s="148"/>
      <c r="BP1447" s="351"/>
      <c r="BQ1447" s="144">
        <v>0</v>
      </c>
      <c r="BR1447" s="145"/>
      <c r="BS1447" s="145"/>
      <c r="BT1447" s="145"/>
      <c r="BU1447" s="338"/>
      <c r="BV1447" s="144"/>
      <c r="BW1447" s="145"/>
      <c r="BX1447" s="145"/>
      <c r="BY1447" s="144"/>
      <c r="BZ1447" s="144"/>
      <c r="CA1447" s="149">
        <v>0</v>
      </c>
      <c r="CB1447" s="338">
        <v>0</v>
      </c>
      <c r="CC1447" s="88">
        <v>0</v>
      </c>
      <c r="CD1447" s="145"/>
      <c r="CE1447" s="145"/>
      <c r="CF1447" s="356">
        <v>0</v>
      </c>
      <c r="CG1447" s="349"/>
      <c r="CH1447" s="349"/>
      <c r="CI1447" s="350"/>
      <c r="CJ1447" s="351"/>
      <c r="CK1447" s="338"/>
      <c r="CL1447" s="145"/>
      <c r="CM1447" s="145"/>
      <c r="CN1447" s="338"/>
      <c r="CO1447" s="88"/>
    </row>
    <row r="1448" spans="1:93" ht="24" customHeight="1" x14ac:dyDescent="0.3">
      <c r="A1448" s="346" t="s">
        <v>4420</v>
      </c>
      <c r="B1448" s="347" t="s">
        <v>4421</v>
      </c>
      <c r="C1448" s="348" t="s">
        <v>1960</v>
      </c>
      <c r="D1448" s="330">
        <f t="shared" si="65"/>
        <v>0</v>
      </c>
      <c r="E1448" s="331">
        <f t="shared" si="66"/>
        <v>0</v>
      </c>
      <c r="F1448" s="331">
        <f t="shared" si="67"/>
        <v>0</v>
      </c>
      <c r="G1448" s="331">
        <f t="shared" si="68"/>
        <v>0</v>
      </c>
      <c r="H1448" s="331">
        <f t="shared" si="69"/>
        <v>0</v>
      </c>
      <c r="I1448" s="331">
        <f t="shared" si="70"/>
        <v>0</v>
      </c>
      <c r="J1448" s="331">
        <f t="shared" si="71"/>
        <v>0</v>
      </c>
      <c r="K1448" s="331">
        <f t="shared" si="72"/>
        <v>0</v>
      </c>
      <c r="L1448" s="331">
        <f t="shared" si="73"/>
        <v>0</v>
      </c>
      <c r="M1448" s="332">
        <f t="shared" si="74"/>
        <v>0</v>
      </c>
      <c r="N1448" s="369">
        <f t="shared" si="75"/>
        <v>0</v>
      </c>
      <c r="O1448" s="334"/>
      <c r="P1448" s="335">
        <f t="shared" si="76"/>
        <v>0</v>
      </c>
      <c r="Q1448" s="336" t="str">
        <f t="shared" si="77"/>
        <v/>
      </c>
      <c r="R1448" s="148"/>
      <c r="S1448" s="148"/>
      <c r="T1448" s="337"/>
      <c r="U1448" s="148"/>
      <c r="V1448" s="148"/>
      <c r="W1448" s="337"/>
      <c r="X1448" s="147"/>
      <c r="Y1448" s="148"/>
      <c r="Z1448" s="147"/>
      <c r="AA1448" s="338">
        <v>0</v>
      </c>
      <c r="AB1448" s="339">
        <v>0</v>
      </c>
      <c r="AC1448" s="148">
        <v>0</v>
      </c>
      <c r="AD1448" s="147"/>
      <c r="AE1448" s="148"/>
      <c r="AF1448" s="147"/>
      <c r="AG1448" s="144">
        <v>0</v>
      </c>
      <c r="AH1448" s="144">
        <v>0</v>
      </c>
      <c r="AI1448" s="352"/>
      <c r="AJ1448" s="352"/>
      <c r="AK1448" s="144"/>
      <c r="AL1448" s="352"/>
      <c r="AM1448" s="144"/>
      <c r="AN1448" s="144"/>
      <c r="AO1448" s="353"/>
      <c r="AP1448" s="353"/>
      <c r="AQ1448" s="341"/>
      <c r="AR1448" s="341"/>
      <c r="AS1448" s="341"/>
      <c r="AT1448" s="153"/>
      <c r="AU1448" s="144"/>
      <c r="AV1448" s="352"/>
      <c r="AW1448" s="148">
        <v>0</v>
      </c>
      <c r="AX1448" s="148">
        <v>0</v>
      </c>
      <c r="AY1448" s="147"/>
      <c r="AZ1448" s="148"/>
      <c r="BA1448" s="148"/>
      <c r="BB1448" s="147"/>
      <c r="BC1448" s="147"/>
      <c r="BD1448" s="148"/>
      <c r="BE1448" s="148"/>
      <c r="BF1448" s="338">
        <v>0</v>
      </c>
      <c r="BG1448" s="352"/>
      <c r="BH1448" s="349">
        <v>0</v>
      </c>
      <c r="BI1448" s="337"/>
      <c r="BJ1448" s="360"/>
      <c r="BK1448" s="343"/>
      <c r="BL1448" s="147"/>
      <c r="BM1448" s="147"/>
      <c r="BN1448" s="148"/>
      <c r="BO1448" s="148"/>
      <c r="BP1448" s="147"/>
      <c r="BQ1448" s="144">
        <v>0</v>
      </c>
      <c r="BR1448" s="352"/>
      <c r="BS1448" s="352"/>
      <c r="BT1448" s="352"/>
      <c r="BU1448" s="338"/>
      <c r="BV1448" s="144"/>
      <c r="BW1448" s="352"/>
      <c r="BX1448" s="352"/>
      <c r="BY1448" s="144"/>
      <c r="BZ1448" s="144"/>
      <c r="CA1448" s="355">
        <v>0</v>
      </c>
      <c r="CB1448" s="338">
        <v>0</v>
      </c>
      <c r="CC1448" s="344">
        <v>0</v>
      </c>
      <c r="CD1448" s="352"/>
      <c r="CE1448" s="352"/>
      <c r="CF1448" s="146">
        <v>0</v>
      </c>
      <c r="CG1448" s="148"/>
      <c r="CH1448" s="148"/>
      <c r="CI1448" s="337"/>
      <c r="CJ1448" s="147"/>
      <c r="CK1448" s="338"/>
      <c r="CL1448" s="352"/>
      <c r="CM1448" s="352"/>
      <c r="CN1448" s="338"/>
      <c r="CO1448" s="344"/>
    </row>
    <row r="1449" spans="1:93" ht="24" customHeight="1" x14ac:dyDescent="0.3">
      <c r="A1449" s="327" t="s">
        <v>4422</v>
      </c>
      <c r="B1449" s="328" t="s">
        <v>4423</v>
      </c>
      <c r="C1449" s="329" t="s">
        <v>2036</v>
      </c>
      <c r="D1449" s="330">
        <f t="shared" si="65"/>
        <v>4</v>
      </c>
      <c r="E1449" s="331">
        <f t="shared" si="66"/>
        <v>0</v>
      </c>
      <c r="F1449" s="331">
        <f t="shared" si="67"/>
        <v>0</v>
      </c>
      <c r="G1449" s="331">
        <f t="shared" si="68"/>
        <v>0</v>
      </c>
      <c r="H1449" s="331">
        <f t="shared" si="69"/>
        <v>0</v>
      </c>
      <c r="I1449" s="331">
        <f t="shared" si="70"/>
        <v>0</v>
      </c>
      <c r="J1449" s="331">
        <f t="shared" si="71"/>
        <v>0</v>
      </c>
      <c r="K1449" s="331">
        <f t="shared" si="72"/>
        <v>0</v>
      </c>
      <c r="L1449" s="331">
        <f t="shared" si="73"/>
        <v>0</v>
      </c>
      <c r="M1449" s="332">
        <f t="shared" si="74"/>
        <v>0</v>
      </c>
      <c r="N1449" s="333">
        <f t="shared" si="75"/>
        <v>4</v>
      </c>
      <c r="O1449" s="334"/>
      <c r="P1449" s="335">
        <f t="shared" si="76"/>
        <v>4</v>
      </c>
      <c r="Q1449" s="336">
        <f t="shared" si="77"/>
        <v>843</v>
      </c>
      <c r="R1449" s="349"/>
      <c r="S1449" s="349"/>
      <c r="T1449" s="337"/>
      <c r="U1449" s="349"/>
      <c r="V1449" s="349"/>
      <c r="W1449" s="337"/>
      <c r="X1449" s="147"/>
      <c r="Y1449" s="349"/>
      <c r="Z1449" s="147"/>
      <c r="AA1449" s="338">
        <v>0</v>
      </c>
      <c r="AB1449" s="339">
        <v>0</v>
      </c>
      <c r="AC1449" s="148">
        <v>0</v>
      </c>
      <c r="AD1449" s="147"/>
      <c r="AE1449" s="349"/>
      <c r="AF1449" s="147"/>
      <c r="AG1449" s="144">
        <v>0</v>
      </c>
      <c r="AH1449" s="144">
        <v>0</v>
      </c>
      <c r="AI1449" s="145"/>
      <c r="AJ1449" s="145"/>
      <c r="AK1449" s="144"/>
      <c r="AL1449" s="145"/>
      <c r="AM1449" s="144"/>
      <c r="AN1449" s="144"/>
      <c r="AO1449" s="340"/>
      <c r="AP1449" s="340"/>
      <c r="AQ1449" s="341"/>
      <c r="AR1449" s="341"/>
      <c r="AS1449" s="341"/>
      <c r="AT1449" s="153"/>
      <c r="AU1449" s="144"/>
      <c r="AV1449" s="145"/>
      <c r="AW1449" s="148">
        <v>0</v>
      </c>
      <c r="AX1449" s="148">
        <v>0</v>
      </c>
      <c r="AY1449" s="147"/>
      <c r="AZ1449" s="148"/>
      <c r="BA1449" s="148"/>
      <c r="BB1449" s="147"/>
      <c r="BC1449" s="147"/>
      <c r="BD1449" s="148"/>
      <c r="BE1449" s="148"/>
      <c r="BF1449" s="338">
        <v>0</v>
      </c>
      <c r="BG1449" s="145"/>
      <c r="BH1449" s="148">
        <v>0</v>
      </c>
      <c r="BI1449" s="337"/>
      <c r="BJ1449" s="342"/>
      <c r="BK1449" s="343"/>
      <c r="BL1449" s="147"/>
      <c r="BM1449" s="147"/>
      <c r="BN1449" s="148"/>
      <c r="BO1449" s="148">
        <v>4</v>
      </c>
      <c r="BP1449" s="147"/>
      <c r="BQ1449" s="144">
        <v>0</v>
      </c>
      <c r="BR1449" s="145"/>
      <c r="BS1449" s="145"/>
      <c r="BT1449" s="145"/>
      <c r="BU1449" s="338"/>
      <c r="BV1449" s="144"/>
      <c r="BW1449" s="145"/>
      <c r="BX1449" s="145"/>
      <c r="BY1449" s="144"/>
      <c r="BZ1449" s="144"/>
      <c r="CA1449" s="149">
        <v>0</v>
      </c>
      <c r="CB1449" s="338">
        <v>0</v>
      </c>
      <c r="CC1449" s="344">
        <v>0</v>
      </c>
      <c r="CD1449" s="145"/>
      <c r="CE1449" s="145"/>
      <c r="CF1449" s="356">
        <v>0</v>
      </c>
      <c r="CG1449" s="148"/>
      <c r="CH1449" s="148"/>
      <c r="CI1449" s="337"/>
      <c r="CJ1449" s="147"/>
      <c r="CK1449" s="338"/>
      <c r="CL1449" s="145"/>
      <c r="CM1449" s="145"/>
      <c r="CN1449" s="338"/>
      <c r="CO1449" s="344"/>
    </row>
    <row r="1450" spans="1:93" ht="24" customHeight="1" x14ac:dyDescent="0.3">
      <c r="A1450" s="327" t="s">
        <v>4424</v>
      </c>
      <c r="B1450" s="328" t="s">
        <v>4425</v>
      </c>
      <c r="C1450" s="329" t="s">
        <v>4091</v>
      </c>
      <c r="D1450" s="330">
        <f t="shared" si="65"/>
        <v>1</v>
      </c>
      <c r="E1450" s="331">
        <f t="shared" si="66"/>
        <v>1</v>
      </c>
      <c r="F1450" s="331">
        <f t="shared" si="67"/>
        <v>1</v>
      </c>
      <c r="G1450" s="331">
        <f t="shared" si="68"/>
        <v>1</v>
      </c>
      <c r="H1450" s="331">
        <f t="shared" si="69"/>
        <v>0</v>
      </c>
      <c r="I1450" s="331">
        <f t="shared" si="70"/>
        <v>0</v>
      </c>
      <c r="J1450" s="331">
        <f t="shared" si="71"/>
        <v>0</v>
      </c>
      <c r="K1450" s="331">
        <f t="shared" si="72"/>
        <v>0</v>
      </c>
      <c r="L1450" s="331">
        <f t="shared" si="73"/>
        <v>0</v>
      </c>
      <c r="M1450" s="332">
        <f t="shared" si="74"/>
        <v>0</v>
      </c>
      <c r="N1450" s="333">
        <f t="shared" si="75"/>
        <v>4</v>
      </c>
      <c r="O1450" s="334"/>
      <c r="P1450" s="335">
        <f t="shared" si="76"/>
        <v>4</v>
      </c>
      <c r="Q1450" s="336">
        <f t="shared" si="77"/>
        <v>843</v>
      </c>
      <c r="R1450" s="148"/>
      <c r="S1450" s="148"/>
      <c r="T1450" s="361"/>
      <c r="U1450" s="148">
        <v>1</v>
      </c>
      <c r="V1450" s="148"/>
      <c r="W1450" s="361"/>
      <c r="X1450" s="147"/>
      <c r="Y1450" s="148"/>
      <c r="Z1450" s="147"/>
      <c r="AA1450" s="338">
        <v>0</v>
      </c>
      <c r="AB1450" s="339">
        <v>0</v>
      </c>
      <c r="AC1450" s="148">
        <v>0</v>
      </c>
      <c r="AD1450" s="147"/>
      <c r="AE1450" s="148"/>
      <c r="AF1450" s="147"/>
      <c r="AG1450" s="88">
        <v>0</v>
      </c>
      <c r="AH1450" s="88">
        <v>0</v>
      </c>
      <c r="AI1450" s="145"/>
      <c r="AJ1450" s="145"/>
      <c r="AK1450" s="88"/>
      <c r="AL1450" s="145"/>
      <c r="AM1450" s="88">
        <v>1</v>
      </c>
      <c r="AN1450" s="88"/>
      <c r="AO1450" s="340"/>
      <c r="AP1450" s="340"/>
      <c r="AQ1450" s="358"/>
      <c r="AR1450" s="358"/>
      <c r="AS1450" s="358"/>
      <c r="AT1450" s="153"/>
      <c r="AU1450" s="88"/>
      <c r="AV1450" s="145"/>
      <c r="AW1450" s="148">
        <v>1</v>
      </c>
      <c r="AX1450" s="148">
        <v>0</v>
      </c>
      <c r="AY1450" s="147"/>
      <c r="AZ1450" s="148"/>
      <c r="BA1450" s="148"/>
      <c r="BB1450" s="147"/>
      <c r="BC1450" s="147"/>
      <c r="BD1450" s="148"/>
      <c r="BE1450" s="148"/>
      <c r="BF1450" s="338">
        <v>0</v>
      </c>
      <c r="BG1450" s="145"/>
      <c r="BH1450" s="148">
        <v>0</v>
      </c>
      <c r="BI1450" s="361"/>
      <c r="BJ1450" s="342"/>
      <c r="BK1450" s="343"/>
      <c r="BL1450" s="147">
        <v>1</v>
      </c>
      <c r="BM1450" s="147"/>
      <c r="BN1450" s="148"/>
      <c r="BO1450" s="148"/>
      <c r="BP1450" s="147"/>
      <c r="BQ1450" s="144">
        <v>0</v>
      </c>
      <c r="BR1450" s="145"/>
      <c r="BS1450" s="145"/>
      <c r="BT1450" s="145"/>
      <c r="BU1450" s="338"/>
      <c r="BV1450" s="144"/>
      <c r="BW1450" s="145"/>
      <c r="BX1450" s="145"/>
      <c r="BY1450" s="88"/>
      <c r="BZ1450" s="88"/>
      <c r="CA1450" s="149">
        <v>0</v>
      </c>
      <c r="CB1450" s="354">
        <v>0</v>
      </c>
      <c r="CC1450" s="344">
        <v>0</v>
      </c>
      <c r="CD1450" s="145"/>
      <c r="CE1450" s="145"/>
      <c r="CF1450" s="356">
        <v>0</v>
      </c>
      <c r="CG1450" s="148"/>
      <c r="CH1450" s="148"/>
      <c r="CI1450" s="361"/>
      <c r="CJ1450" s="147"/>
      <c r="CK1450" s="354"/>
      <c r="CL1450" s="145"/>
      <c r="CM1450" s="145"/>
      <c r="CN1450" s="354"/>
      <c r="CO1450" s="344"/>
    </row>
    <row r="1451" spans="1:93" ht="24" customHeight="1" x14ac:dyDescent="0.3">
      <c r="A1451" s="345" t="s">
        <v>4426</v>
      </c>
      <c r="B1451" s="328" t="s">
        <v>4427</v>
      </c>
      <c r="C1451" s="329" t="s">
        <v>2253</v>
      </c>
      <c r="D1451" s="330">
        <f t="shared" si="65"/>
        <v>3</v>
      </c>
      <c r="E1451" s="331">
        <f t="shared" si="66"/>
        <v>3</v>
      </c>
      <c r="F1451" s="331">
        <f t="shared" si="67"/>
        <v>0</v>
      </c>
      <c r="G1451" s="331">
        <f t="shared" si="68"/>
        <v>0</v>
      </c>
      <c r="H1451" s="331">
        <f t="shared" si="69"/>
        <v>0</v>
      </c>
      <c r="I1451" s="331">
        <f t="shared" si="70"/>
        <v>0</v>
      </c>
      <c r="J1451" s="331">
        <f t="shared" si="71"/>
        <v>0</v>
      </c>
      <c r="K1451" s="331">
        <f t="shared" si="72"/>
        <v>0</v>
      </c>
      <c r="L1451" s="331">
        <f t="shared" si="73"/>
        <v>0</v>
      </c>
      <c r="M1451" s="332">
        <f t="shared" si="74"/>
        <v>0</v>
      </c>
      <c r="N1451" s="333">
        <f t="shared" si="75"/>
        <v>6</v>
      </c>
      <c r="O1451" s="334"/>
      <c r="P1451" s="335">
        <f t="shared" si="76"/>
        <v>6</v>
      </c>
      <c r="Q1451" s="336">
        <f t="shared" si="77"/>
        <v>768</v>
      </c>
      <c r="R1451" s="148"/>
      <c r="S1451" s="148"/>
      <c r="T1451" s="361"/>
      <c r="U1451" s="148">
        <v>0</v>
      </c>
      <c r="V1451" s="148"/>
      <c r="W1451" s="361"/>
      <c r="X1451" s="147"/>
      <c r="Y1451" s="148"/>
      <c r="Z1451" s="147"/>
      <c r="AA1451" s="338">
        <v>0</v>
      </c>
      <c r="AB1451" s="339">
        <v>0</v>
      </c>
      <c r="AC1451" s="148">
        <v>0</v>
      </c>
      <c r="AD1451" s="147"/>
      <c r="AE1451" s="148"/>
      <c r="AF1451" s="147">
        <v>3</v>
      </c>
      <c r="AG1451" s="88">
        <v>0</v>
      </c>
      <c r="AH1451" s="88">
        <v>0</v>
      </c>
      <c r="AI1451" s="145"/>
      <c r="AJ1451" s="145"/>
      <c r="AK1451" s="88"/>
      <c r="AL1451" s="145"/>
      <c r="AM1451" s="88"/>
      <c r="AN1451" s="88"/>
      <c r="AO1451" s="340"/>
      <c r="AP1451" s="340"/>
      <c r="AQ1451" s="358"/>
      <c r="AR1451" s="358"/>
      <c r="AS1451" s="358"/>
      <c r="AT1451" s="153"/>
      <c r="AU1451" s="88"/>
      <c r="AV1451" s="145"/>
      <c r="AW1451" s="148">
        <v>0</v>
      </c>
      <c r="AX1451" s="148">
        <v>0</v>
      </c>
      <c r="AY1451" s="147"/>
      <c r="AZ1451" s="148"/>
      <c r="BA1451" s="148"/>
      <c r="BB1451" s="147"/>
      <c r="BC1451" s="147"/>
      <c r="BD1451" s="148"/>
      <c r="BE1451" s="148"/>
      <c r="BF1451" s="338">
        <v>0</v>
      </c>
      <c r="BG1451" s="145"/>
      <c r="BH1451" s="148">
        <v>0</v>
      </c>
      <c r="BI1451" s="361"/>
      <c r="BJ1451" s="342"/>
      <c r="BK1451" s="343"/>
      <c r="BL1451" s="147"/>
      <c r="BM1451" s="147"/>
      <c r="BN1451" s="148"/>
      <c r="BO1451" s="148">
        <v>3</v>
      </c>
      <c r="BP1451" s="147"/>
      <c r="BQ1451" s="144">
        <v>0</v>
      </c>
      <c r="BR1451" s="145"/>
      <c r="BS1451" s="145"/>
      <c r="BT1451" s="145"/>
      <c r="BU1451" s="338"/>
      <c r="BV1451" s="144"/>
      <c r="BW1451" s="145"/>
      <c r="BX1451" s="145"/>
      <c r="BY1451" s="88"/>
      <c r="BZ1451" s="88"/>
      <c r="CA1451" s="149">
        <v>0</v>
      </c>
      <c r="CB1451" s="338">
        <v>0</v>
      </c>
      <c r="CC1451" s="344">
        <v>0</v>
      </c>
      <c r="CD1451" s="145"/>
      <c r="CE1451" s="145"/>
      <c r="CF1451" s="356">
        <v>0</v>
      </c>
      <c r="CG1451" s="148"/>
      <c r="CH1451" s="148"/>
      <c r="CI1451" s="361"/>
      <c r="CJ1451" s="147"/>
      <c r="CK1451" s="338"/>
      <c r="CL1451" s="145"/>
      <c r="CM1451" s="145"/>
      <c r="CN1451" s="338"/>
      <c r="CO1451" s="344"/>
    </row>
    <row r="1452" spans="1:93" ht="24" customHeight="1" x14ac:dyDescent="0.3">
      <c r="A1452" s="327" t="s">
        <v>4428</v>
      </c>
      <c r="B1452" s="328" t="s">
        <v>4429</v>
      </c>
      <c r="C1452" s="329" t="s">
        <v>335</v>
      </c>
      <c r="D1452" s="330">
        <f t="shared" si="65"/>
        <v>0</v>
      </c>
      <c r="E1452" s="331">
        <f t="shared" si="66"/>
        <v>0</v>
      </c>
      <c r="F1452" s="331">
        <f t="shared" si="67"/>
        <v>0</v>
      </c>
      <c r="G1452" s="331">
        <f t="shared" si="68"/>
        <v>0</v>
      </c>
      <c r="H1452" s="331">
        <f t="shared" si="69"/>
        <v>0</v>
      </c>
      <c r="I1452" s="331">
        <f t="shared" si="70"/>
        <v>0</v>
      </c>
      <c r="J1452" s="331">
        <f t="shared" si="71"/>
        <v>0</v>
      </c>
      <c r="K1452" s="331">
        <f t="shared" si="72"/>
        <v>0</v>
      </c>
      <c r="L1452" s="331">
        <f t="shared" si="73"/>
        <v>0</v>
      </c>
      <c r="M1452" s="332">
        <f t="shared" si="74"/>
        <v>0</v>
      </c>
      <c r="N1452" s="333">
        <f t="shared" si="75"/>
        <v>0</v>
      </c>
      <c r="O1452" s="334"/>
      <c r="P1452" s="335">
        <f t="shared" si="76"/>
        <v>0</v>
      </c>
      <c r="Q1452" s="336" t="str">
        <f t="shared" si="77"/>
        <v/>
      </c>
      <c r="R1452" s="148"/>
      <c r="S1452" s="148"/>
      <c r="T1452" s="337"/>
      <c r="U1452" s="148"/>
      <c r="V1452" s="148"/>
      <c r="W1452" s="337"/>
      <c r="X1452" s="147"/>
      <c r="Y1452" s="148"/>
      <c r="Z1452" s="147"/>
      <c r="AA1452" s="338">
        <v>0</v>
      </c>
      <c r="AB1452" s="339">
        <v>0</v>
      </c>
      <c r="AC1452" s="349">
        <v>0</v>
      </c>
      <c r="AD1452" s="147"/>
      <c r="AE1452" s="148"/>
      <c r="AF1452" s="147"/>
      <c r="AG1452" s="144">
        <v>0</v>
      </c>
      <c r="AH1452" s="144">
        <v>0</v>
      </c>
      <c r="AI1452" s="145"/>
      <c r="AJ1452" s="145"/>
      <c r="AK1452" s="144"/>
      <c r="AL1452" s="145"/>
      <c r="AM1452" s="144"/>
      <c r="AN1452" s="144"/>
      <c r="AO1452" s="340"/>
      <c r="AP1452" s="340"/>
      <c r="AQ1452" s="341"/>
      <c r="AR1452" s="341"/>
      <c r="AS1452" s="341"/>
      <c r="AT1452" s="153"/>
      <c r="AU1452" s="144"/>
      <c r="AV1452" s="145"/>
      <c r="AW1452" s="148">
        <v>0</v>
      </c>
      <c r="AX1452" s="148">
        <v>0</v>
      </c>
      <c r="AY1452" s="147"/>
      <c r="AZ1452" s="148"/>
      <c r="BA1452" s="148"/>
      <c r="BB1452" s="147"/>
      <c r="BC1452" s="147"/>
      <c r="BD1452" s="148"/>
      <c r="BE1452" s="148"/>
      <c r="BF1452" s="354">
        <v>0</v>
      </c>
      <c r="BG1452" s="145"/>
      <c r="BH1452" s="148">
        <v>0</v>
      </c>
      <c r="BI1452" s="337"/>
      <c r="BJ1452" s="342"/>
      <c r="BK1452" s="343"/>
      <c r="BL1452" s="147"/>
      <c r="BM1452" s="147"/>
      <c r="BN1452" s="148"/>
      <c r="BO1452" s="148"/>
      <c r="BP1452" s="147"/>
      <c r="BQ1452" s="144">
        <v>0</v>
      </c>
      <c r="BR1452" s="145"/>
      <c r="BS1452" s="145"/>
      <c r="BT1452" s="145"/>
      <c r="BU1452" s="354"/>
      <c r="BV1452" s="144"/>
      <c r="BW1452" s="145"/>
      <c r="BX1452" s="145"/>
      <c r="BY1452" s="144"/>
      <c r="BZ1452" s="144"/>
      <c r="CA1452" s="149">
        <v>0</v>
      </c>
      <c r="CB1452" s="338">
        <v>0</v>
      </c>
      <c r="CC1452" s="344">
        <v>0</v>
      </c>
      <c r="CD1452" s="145"/>
      <c r="CE1452" s="145"/>
      <c r="CF1452" s="146">
        <v>0</v>
      </c>
      <c r="CG1452" s="148"/>
      <c r="CH1452" s="148"/>
      <c r="CI1452" s="337"/>
      <c r="CJ1452" s="147"/>
      <c r="CK1452" s="338"/>
      <c r="CL1452" s="145"/>
      <c r="CM1452" s="145"/>
      <c r="CN1452" s="338"/>
      <c r="CO1452" s="344"/>
    </row>
    <row r="1453" spans="1:93" ht="24" customHeight="1" x14ac:dyDescent="0.3">
      <c r="A1453" s="346" t="s">
        <v>743</v>
      </c>
      <c r="B1453" s="347" t="s">
        <v>744</v>
      </c>
      <c r="C1453" s="348" t="s">
        <v>158</v>
      </c>
      <c r="D1453" s="330">
        <f t="shared" si="65"/>
        <v>6</v>
      </c>
      <c r="E1453" s="331">
        <f t="shared" si="66"/>
        <v>0</v>
      </c>
      <c r="F1453" s="331">
        <f t="shared" si="67"/>
        <v>0</v>
      </c>
      <c r="G1453" s="331">
        <f t="shared" si="68"/>
        <v>0</v>
      </c>
      <c r="H1453" s="331">
        <f t="shared" si="69"/>
        <v>0</v>
      </c>
      <c r="I1453" s="331">
        <f t="shared" si="70"/>
        <v>0</v>
      </c>
      <c r="J1453" s="331">
        <f t="shared" si="71"/>
        <v>0</v>
      </c>
      <c r="K1453" s="331">
        <f t="shared" si="72"/>
        <v>0</v>
      </c>
      <c r="L1453" s="331">
        <f t="shared" si="73"/>
        <v>0</v>
      </c>
      <c r="M1453" s="332">
        <f t="shared" si="74"/>
        <v>0</v>
      </c>
      <c r="N1453" s="333">
        <f t="shared" si="75"/>
        <v>6</v>
      </c>
      <c r="O1453" s="334"/>
      <c r="P1453" s="335">
        <f t="shared" si="76"/>
        <v>6</v>
      </c>
      <c r="Q1453" s="336">
        <f t="shared" si="77"/>
        <v>768</v>
      </c>
      <c r="R1453" s="349"/>
      <c r="S1453" s="349"/>
      <c r="T1453" s="350"/>
      <c r="U1453" s="349"/>
      <c r="V1453" s="349"/>
      <c r="W1453" s="350"/>
      <c r="X1453" s="351"/>
      <c r="Y1453" s="349"/>
      <c r="Z1453" s="351"/>
      <c r="AA1453" s="338">
        <v>0</v>
      </c>
      <c r="AB1453" s="339">
        <v>0</v>
      </c>
      <c r="AC1453" s="148">
        <v>0</v>
      </c>
      <c r="AD1453" s="351"/>
      <c r="AE1453" s="349"/>
      <c r="AF1453" s="351"/>
      <c r="AG1453" s="144">
        <v>0</v>
      </c>
      <c r="AH1453" s="144">
        <v>0</v>
      </c>
      <c r="AI1453" s="352"/>
      <c r="AJ1453" s="352"/>
      <c r="AK1453" s="144"/>
      <c r="AL1453" s="352"/>
      <c r="AM1453" s="144"/>
      <c r="AN1453" s="144"/>
      <c r="AO1453" s="353"/>
      <c r="AP1453" s="353"/>
      <c r="AQ1453" s="341"/>
      <c r="AR1453" s="341"/>
      <c r="AS1453" s="341"/>
      <c r="AT1453" s="153"/>
      <c r="AU1453" s="144"/>
      <c r="AV1453" s="352"/>
      <c r="AW1453" s="349">
        <v>0</v>
      </c>
      <c r="AX1453" s="349">
        <v>0</v>
      </c>
      <c r="AY1453" s="351"/>
      <c r="AZ1453" s="349"/>
      <c r="BA1453" s="349"/>
      <c r="BB1453" s="351"/>
      <c r="BC1453" s="351"/>
      <c r="BD1453" s="349"/>
      <c r="BE1453" s="349"/>
      <c r="BF1453" s="354">
        <v>0</v>
      </c>
      <c r="BG1453" s="352"/>
      <c r="BH1453" s="148">
        <v>0</v>
      </c>
      <c r="BI1453" s="350"/>
      <c r="BJ1453" s="342"/>
      <c r="BK1453" s="343"/>
      <c r="BL1453" s="351"/>
      <c r="BM1453" s="351"/>
      <c r="BN1453" s="349"/>
      <c r="BO1453" s="349">
        <v>6</v>
      </c>
      <c r="BP1453" s="351"/>
      <c r="BQ1453" s="88">
        <v>0</v>
      </c>
      <c r="BR1453" s="352"/>
      <c r="BS1453" s="352"/>
      <c r="BT1453" s="352"/>
      <c r="BU1453" s="354"/>
      <c r="BV1453" s="88"/>
      <c r="BW1453" s="352"/>
      <c r="BX1453" s="352"/>
      <c r="BY1453" s="144"/>
      <c r="BZ1453" s="144"/>
      <c r="CA1453" s="149">
        <v>0</v>
      </c>
      <c r="CB1453" s="338">
        <v>0</v>
      </c>
      <c r="CC1453" s="344">
        <v>0</v>
      </c>
      <c r="CD1453" s="352"/>
      <c r="CE1453" s="352"/>
      <c r="CF1453" s="356">
        <v>0</v>
      </c>
      <c r="CG1453" s="349"/>
      <c r="CH1453" s="349"/>
      <c r="CI1453" s="350"/>
      <c r="CJ1453" s="351"/>
      <c r="CK1453" s="338"/>
      <c r="CL1453" s="352"/>
      <c r="CM1453" s="352"/>
      <c r="CN1453" s="338"/>
      <c r="CO1453" s="344"/>
    </row>
    <row r="1454" spans="1:93" ht="24" customHeight="1" x14ac:dyDescent="0.3">
      <c r="A1454" s="345" t="s">
        <v>4430</v>
      </c>
      <c r="B1454" s="378" t="s">
        <v>4431</v>
      </c>
      <c r="C1454" s="329" t="s">
        <v>579</v>
      </c>
      <c r="D1454" s="330">
        <f t="shared" si="65"/>
        <v>18</v>
      </c>
      <c r="E1454" s="331">
        <f t="shared" si="66"/>
        <v>0</v>
      </c>
      <c r="F1454" s="331">
        <f t="shared" si="67"/>
        <v>0</v>
      </c>
      <c r="G1454" s="331">
        <f t="shared" si="68"/>
        <v>0</v>
      </c>
      <c r="H1454" s="331">
        <f t="shared" si="69"/>
        <v>0</v>
      </c>
      <c r="I1454" s="331">
        <f t="shared" si="70"/>
        <v>0</v>
      </c>
      <c r="J1454" s="331">
        <f t="shared" si="71"/>
        <v>0</v>
      </c>
      <c r="K1454" s="331">
        <f t="shared" si="72"/>
        <v>0</v>
      </c>
      <c r="L1454" s="331">
        <f t="shared" si="73"/>
        <v>0</v>
      </c>
      <c r="M1454" s="332">
        <f t="shared" si="74"/>
        <v>0</v>
      </c>
      <c r="N1454" s="333">
        <f t="shared" si="75"/>
        <v>18</v>
      </c>
      <c r="O1454" s="334"/>
      <c r="P1454" s="335">
        <f t="shared" si="76"/>
        <v>18</v>
      </c>
      <c r="Q1454" s="336">
        <f t="shared" si="77"/>
        <v>498</v>
      </c>
      <c r="R1454" s="349"/>
      <c r="S1454" s="349"/>
      <c r="T1454" s="337"/>
      <c r="U1454" s="349"/>
      <c r="V1454" s="349"/>
      <c r="W1454" s="337"/>
      <c r="X1454" s="147"/>
      <c r="Y1454" s="349"/>
      <c r="Z1454" s="147"/>
      <c r="AA1454" s="338">
        <v>0</v>
      </c>
      <c r="AB1454" s="339">
        <v>0</v>
      </c>
      <c r="AC1454" s="148">
        <v>0</v>
      </c>
      <c r="AD1454" s="147"/>
      <c r="AE1454" s="349">
        <v>18</v>
      </c>
      <c r="AF1454" s="147"/>
      <c r="AG1454" s="88">
        <v>0</v>
      </c>
      <c r="AH1454" s="88">
        <v>0</v>
      </c>
      <c r="AI1454" s="145"/>
      <c r="AJ1454" s="145"/>
      <c r="AK1454" s="88"/>
      <c r="AL1454" s="145"/>
      <c r="AM1454" s="88"/>
      <c r="AN1454" s="88"/>
      <c r="AO1454" s="340"/>
      <c r="AP1454" s="340"/>
      <c r="AQ1454" s="358"/>
      <c r="AR1454" s="358"/>
      <c r="AS1454" s="358"/>
      <c r="AT1454" s="153"/>
      <c r="AU1454" s="88"/>
      <c r="AV1454" s="145"/>
      <c r="AW1454" s="148">
        <v>0</v>
      </c>
      <c r="AX1454" s="148">
        <v>0</v>
      </c>
      <c r="AY1454" s="147"/>
      <c r="AZ1454" s="148"/>
      <c r="BA1454" s="148"/>
      <c r="BB1454" s="147"/>
      <c r="BC1454" s="147"/>
      <c r="BD1454" s="148"/>
      <c r="BE1454" s="148"/>
      <c r="BF1454" s="354">
        <v>0</v>
      </c>
      <c r="BG1454" s="145"/>
      <c r="BH1454" s="148">
        <v>0</v>
      </c>
      <c r="BI1454" s="337"/>
      <c r="BJ1454" s="342"/>
      <c r="BK1454" s="343"/>
      <c r="BL1454" s="147"/>
      <c r="BM1454" s="147"/>
      <c r="BN1454" s="148"/>
      <c r="BO1454" s="148"/>
      <c r="BP1454" s="147"/>
      <c r="BQ1454" s="88">
        <v>0</v>
      </c>
      <c r="BR1454" s="352"/>
      <c r="BS1454" s="352"/>
      <c r="BT1454" s="145"/>
      <c r="BU1454" s="354"/>
      <c r="BV1454" s="88"/>
      <c r="BW1454" s="145"/>
      <c r="BX1454" s="145"/>
      <c r="BY1454" s="88"/>
      <c r="BZ1454" s="88"/>
      <c r="CA1454" s="355">
        <v>0</v>
      </c>
      <c r="CB1454" s="338">
        <v>0</v>
      </c>
      <c r="CC1454" s="344">
        <v>0</v>
      </c>
      <c r="CD1454" s="145"/>
      <c r="CE1454" s="145"/>
      <c r="CF1454" s="356">
        <v>0</v>
      </c>
      <c r="CG1454" s="148"/>
      <c r="CH1454" s="148"/>
      <c r="CI1454" s="337"/>
      <c r="CJ1454" s="147"/>
      <c r="CK1454" s="338"/>
      <c r="CL1454" s="145"/>
      <c r="CM1454" s="145"/>
      <c r="CN1454" s="338"/>
      <c r="CO1454" s="344"/>
    </row>
    <row r="1455" spans="1:93" ht="24" customHeight="1" x14ac:dyDescent="0.3">
      <c r="A1455" s="327" t="s">
        <v>4432</v>
      </c>
      <c r="B1455" s="328" t="s">
        <v>4433</v>
      </c>
      <c r="C1455" s="329" t="s">
        <v>1972</v>
      </c>
      <c r="D1455" s="330">
        <f t="shared" si="65"/>
        <v>28</v>
      </c>
      <c r="E1455" s="331">
        <f t="shared" si="66"/>
        <v>10</v>
      </c>
      <c r="F1455" s="331">
        <f t="shared" si="67"/>
        <v>6</v>
      </c>
      <c r="G1455" s="331">
        <f t="shared" si="68"/>
        <v>0</v>
      </c>
      <c r="H1455" s="331">
        <f t="shared" si="69"/>
        <v>0</v>
      </c>
      <c r="I1455" s="331">
        <f t="shared" si="70"/>
        <v>0</v>
      </c>
      <c r="J1455" s="331">
        <f t="shared" si="71"/>
        <v>0</v>
      </c>
      <c r="K1455" s="331">
        <f t="shared" si="72"/>
        <v>0</v>
      </c>
      <c r="L1455" s="331">
        <f t="shared" si="73"/>
        <v>0</v>
      </c>
      <c r="M1455" s="332">
        <f t="shared" si="74"/>
        <v>0</v>
      </c>
      <c r="N1455" s="333">
        <f t="shared" si="75"/>
        <v>44</v>
      </c>
      <c r="O1455" s="334"/>
      <c r="P1455" s="335">
        <f t="shared" si="76"/>
        <v>44</v>
      </c>
      <c r="Q1455" s="336">
        <f t="shared" si="77"/>
        <v>236</v>
      </c>
      <c r="R1455" s="148"/>
      <c r="S1455" s="148"/>
      <c r="T1455" s="337"/>
      <c r="U1455" s="148"/>
      <c r="V1455" s="148"/>
      <c r="W1455" s="337"/>
      <c r="X1455" s="147"/>
      <c r="Y1455" s="148"/>
      <c r="Z1455" s="147"/>
      <c r="AA1455" s="354">
        <v>0</v>
      </c>
      <c r="AB1455" s="357">
        <v>0</v>
      </c>
      <c r="AC1455" s="349">
        <v>0</v>
      </c>
      <c r="AD1455" s="147"/>
      <c r="AE1455" s="148">
        <v>10</v>
      </c>
      <c r="AF1455" s="147">
        <v>6</v>
      </c>
      <c r="AG1455" s="144">
        <v>0</v>
      </c>
      <c r="AH1455" s="144">
        <v>0</v>
      </c>
      <c r="AI1455" s="145"/>
      <c r="AJ1455" s="145"/>
      <c r="AK1455" s="144"/>
      <c r="AL1455" s="145"/>
      <c r="AM1455" s="144"/>
      <c r="AN1455" s="144"/>
      <c r="AO1455" s="340"/>
      <c r="AP1455" s="340"/>
      <c r="AQ1455" s="341"/>
      <c r="AR1455" s="341"/>
      <c r="AS1455" s="341"/>
      <c r="AT1455" s="359"/>
      <c r="AU1455" s="144"/>
      <c r="AV1455" s="145"/>
      <c r="AW1455" s="148">
        <v>0</v>
      </c>
      <c r="AX1455" s="148">
        <v>0</v>
      </c>
      <c r="AY1455" s="147"/>
      <c r="AZ1455" s="148"/>
      <c r="BA1455" s="148"/>
      <c r="BB1455" s="147"/>
      <c r="BC1455" s="147"/>
      <c r="BD1455" s="148"/>
      <c r="BE1455" s="148"/>
      <c r="BF1455" s="338">
        <v>0</v>
      </c>
      <c r="BG1455" s="145"/>
      <c r="BH1455" s="349">
        <v>0</v>
      </c>
      <c r="BI1455" s="337"/>
      <c r="BJ1455" s="342"/>
      <c r="BK1455" s="343"/>
      <c r="BL1455" s="147"/>
      <c r="BM1455" s="147"/>
      <c r="BN1455" s="148">
        <v>28</v>
      </c>
      <c r="BO1455" s="148"/>
      <c r="BP1455" s="147"/>
      <c r="BQ1455" s="144">
        <v>0</v>
      </c>
      <c r="BR1455" s="145"/>
      <c r="BS1455" s="145"/>
      <c r="BT1455" s="145"/>
      <c r="BU1455" s="338"/>
      <c r="BV1455" s="144"/>
      <c r="BW1455" s="145"/>
      <c r="BX1455" s="145"/>
      <c r="BY1455" s="144"/>
      <c r="BZ1455" s="144"/>
      <c r="CA1455" s="149">
        <v>0</v>
      </c>
      <c r="CB1455" s="338">
        <v>0</v>
      </c>
      <c r="CC1455" s="344">
        <v>0</v>
      </c>
      <c r="CD1455" s="145"/>
      <c r="CE1455" s="145"/>
      <c r="CF1455" s="146">
        <v>0</v>
      </c>
      <c r="CG1455" s="148"/>
      <c r="CH1455" s="148"/>
      <c r="CI1455" s="337"/>
      <c r="CJ1455" s="147"/>
      <c r="CK1455" s="338"/>
      <c r="CL1455" s="145"/>
      <c r="CM1455" s="145"/>
      <c r="CN1455" s="338"/>
      <c r="CO1455" s="344"/>
    </row>
    <row r="1456" spans="1:93" ht="24" customHeight="1" x14ac:dyDescent="0.3">
      <c r="A1456" s="345" t="s">
        <v>4434</v>
      </c>
      <c r="B1456" s="328" t="s">
        <v>4435</v>
      </c>
      <c r="C1456" s="329" t="s">
        <v>270</v>
      </c>
      <c r="D1456" s="330">
        <f t="shared" si="65"/>
        <v>0</v>
      </c>
      <c r="E1456" s="331">
        <f t="shared" si="66"/>
        <v>0</v>
      </c>
      <c r="F1456" s="331">
        <f t="shared" si="67"/>
        <v>0</v>
      </c>
      <c r="G1456" s="331">
        <f t="shared" si="68"/>
        <v>0</v>
      </c>
      <c r="H1456" s="331">
        <f t="shared" si="69"/>
        <v>0</v>
      </c>
      <c r="I1456" s="331">
        <f t="shared" si="70"/>
        <v>0</v>
      </c>
      <c r="J1456" s="331">
        <f t="shared" si="71"/>
        <v>0</v>
      </c>
      <c r="K1456" s="331">
        <f t="shared" si="72"/>
        <v>0</v>
      </c>
      <c r="L1456" s="331">
        <f t="shared" si="73"/>
        <v>0</v>
      </c>
      <c r="M1456" s="332">
        <f t="shared" si="74"/>
        <v>0</v>
      </c>
      <c r="N1456" s="333">
        <f t="shared" si="75"/>
        <v>0</v>
      </c>
      <c r="O1456" s="334"/>
      <c r="P1456" s="335">
        <f t="shared" si="76"/>
        <v>0</v>
      </c>
      <c r="Q1456" s="336" t="str">
        <f t="shared" si="77"/>
        <v/>
      </c>
      <c r="R1456" s="148"/>
      <c r="S1456" s="148"/>
      <c r="T1456" s="337"/>
      <c r="U1456" s="148"/>
      <c r="V1456" s="148"/>
      <c r="W1456" s="337"/>
      <c r="X1456" s="147"/>
      <c r="Y1456" s="148"/>
      <c r="Z1456" s="147"/>
      <c r="AA1456" s="354">
        <v>0</v>
      </c>
      <c r="AB1456" s="357">
        <v>0</v>
      </c>
      <c r="AC1456" s="148">
        <v>0</v>
      </c>
      <c r="AD1456" s="147"/>
      <c r="AE1456" s="148"/>
      <c r="AF1456" s="147"/>
      <c r="AG1456" s="88">
        <v>0</v>
      </c>
      <c r="AH1456" s="88">
        <v>0</v>
      </c>
      <c r="AI1456" s="145"/>
      <c r="AJ1456" s="145"/>
      <c r="AK1456" s="88"/>
      <c r="AL1456" s="145"/>
      <c r="AM1456" s="88"/>
      <c r="AN1456" s="88"/>
      <c r="AO1456" s="340"/>
      <c r="AP1456" s="340"/>
      <c r="AQ1456" s="358"/>
      <c r="AR1456" s="358"/>
      <c r="AS1456" s="358"/>
      <c r="AT1456" s="359"/>
      <c r="AU1456" s="88"/>
      <c r="AV1456" s="145"/>
      <c r="AW1456" s="349">
        <v>0</v>
      </c>
      <c r="AX1456" s="349">
        <v>0</v>
      </c>
      <c r="AY1456" s="147"/>
      <c r="AZ1456" s="349"/>
      <c r="BA1456" s="349"/>
      <c r="BB1456" s="147"/>
      <c r="BC1456" s="147"/>
      <c r="BD1456" s="349"/>
      <c r="BE1456" s="349"/>
      <c r="BF1456" s="354">
        <v>0</v>
      </c>
      <c r="BG1456" s="145"/>
      <c r="BH1456" s="148">
        <v>0</v>
      </c>
      <c r="BI1456" s="337"/>
      <c r="BJ1456" s="360"/>
      <c r="BK1456" s="343"/>
      <c r="BL1456" s="147"/>
      <c r="BM1456" s="147"/>
      <c r="BN1456" s="349"/>
      <c r="BO1456" s="349"/>
      <c r="BP1456" s="147"/>
      <c r="BQ1456" s="88">
        <v>0</v>
      </c>
      <c r="BR1456" s="352"/>
      <c r="BS1456" s="352"/>
      <c r="BT1456" s="145"/>
      <c r="BU1456" s="354"/>
      <c r="BV1456" s="88"/>
      <c r="BW1456" s="145"/>
      <c r="BX1456" s="145"/>
      <c r="BY1456" s="88"/>
      <c r="BZ1456" s="88"/>
      <c r="CA1456" s="149">
        <v>0</v>
      </c>
      <c r="CB1456" s="338">
        <v>0</v>
      </c>
      <c r="CC1456" s="344">
        <v>0</v>
      </c>
      <c r="CD1456" s="145"/>
      <c r="CE1456" s="145"/>
      <c r="CF1456" s="146">
        <v>0</v>
      </c>
      <c r="CG1456" s="148"/>
      <c r="CH1456" s="148"/>
      <c r="CI1456" s="337"/>
      <c r="CJ1456" s="147"/>
      <c r="CK1456" s="338"/>
      <c r="CL1456" s="145"/>
      <c r="CM1456" s="145"/>
      <c r="CN1456" s="338"/>
      <c r="CO1456" s="344"/>
    </row>
    <row r="1457" spans="1:93" ht="24" customHeight="1" x14ac:dyDescent="0.3">
      <c r="A1457" s="327" t="s">
        <v>4436</v>
      </c>
      <c r="B1457" s="328" t="s">
        <v>4437</v>
      </c>
      <c r="C1457" s="329" t="s">
        <v>206</v>
      </c>
      <c r="D1457" s="330">
        <f t="shared" si="65"/>
        <v>35</v>
      </c>
      <c r="E1457" s="331">
        <f t="shared" si="66"/>
        <v>32</v>
      </c>
      <c r="F1457" s="331">
        <f t="shared" si="67"/>
        <v>0</v>
      </c>
      <c r="G1457" s="331">
        <f t="shared" si="68"/>
        <v>0</v>
      </c>
      <c r="H1457" s="331">
        <f t="shared" si="69"/>
        <v>0</v>
      </c>
      <c r="I1457" s="331">
        <f t="shared" si="70"/>
        <v>0</v>
      </c>
      <c r="J1457" s="331">
        <f t="shared" si="71"/>
        <v>0</v>
      </c>
      <c r="K1457" s="331">
        <f t="shared" si="72"/>
        <v>0</v>
      </c>
      <c r="L1457" s="331">
        <f t="shared" si="73"/>
        <v>0</v>
      </c>
      <c r="M1457" s="332">
        <f t="shared" si="74"/>
        <v>0</v>
      </c>
      <c r="N1457" s="333">
        <f t="shared" si="75"/>
        <v>67</v>
      </c>
      <c r="O1457" s="334"/>
      <c r="P1457" s="335">
        <f t="shared" si="76"/>
        <v>67</v>
      </c>
      <c r="Q1457" s="336">
        <f t="shared" si="77"/>
        <v>162</v>
      </c>
      <c r="R1457" s="148"/>
      <c r="S1457" s="148"/>
      <c r="T1457" s="337"/>
      <c r="U1457" s="148"/>
      <c r="V1457" s="148"/>
      <c r="W1457" s="337"/>
      <c r="X1457" s="147"/>
      <c r="Y1457" s="148"/>
      <c r="Z1457" s="147"/>
      <c r="AA1457" s="338">
        <v>0</v>
      </c>
      <c r="AB1457" s="339">
        <v>0</v>
      </c>
      <c r="AC1457" s="148">
        <v>0</v>
      </c>
      <c r="AD1457" s="147"/>
      <c r="AE1457" s="148">
        <v>35</v>
      </c>
      <c r="AF1457" s="147"/>
      <c r="AG1457" s="144">
        <v>0</v>
      </c>
      <c r="AH1457" s="144">
        <v>0</v>
      </c>
      <c r="AI1457" s="145"/>
      <c r="AJ1457" s="145"/>
      <c r="AK1457" s="144"/>
      <c r="AL1457" s="145"/>
      <c r="AM1457" s="144"/>
      <c r="AN1457" s="144"/>
      <c r="AO1457" s="340"/>
      <c r="AP1457" s="340"/>
      <c r="AQ1457" s="341"/>
      <c r="AR1457" s="341"/>
      <c r="AS1457" s="341"/>
      <c r="AT1457" s="153"/>
      <c r="AU1457" s="144"/>
      <c r="AV1457" s="145"/>
      <c r="AW1457" s="148">
        <v>0</v>
      </c>
      <c r="AX1457" s="148">
        <v>0</v>
      </c>
      <c r="AY1457" s="147"/>
      <c r="AZ1457" s="148"/>
      <c r="BA1457" s="148"/>
      <c r="BB1457" s="147"/>
      <c r="BC1457" s="147"/>
      <c r="BD1457" s="148"/>
      <c r="BE1457" s="148"/>
      <c r="BF1457" s="338">
        <v>0</v>
      </c>
      <c r="BG1457" s="145"/>
      <c r="BH1457" s="148">
        <v>0</v>
      </c>
      <c r="BI1457" s="337"/>
      <c r="BJ1457" s="342"/>
      <c r="BK1457" s="343"/>
      <c r="BL1457" s="147"/>
      <c r="BM1457" s="147"/>
      <c r="BN1457" s="148">
        <v>32</v>
      </c>
      <c r="BO1457" s="148"/>
      <c r="BP1457" s="147"/>
      <c r="BQ1457" s="144">
        <v>0</v>
      </c>
      <c r="BR1457" s="145"/>
      <c r="BS1457" s="145"/>
      <c r="BT1457" s="145"/>
      <c r="BU1457" s="338"/>
      <c r="BV1457" s="144"/>
      <c r="BW1457" s="145"/>
      <c r="BX1457" s="145"/>
      <c r="BY1457" s="144"/>
      <c r="BZ1457" s="144"/>
      <c r="CA1457" s="149">
        <v>0</v>
      </c>
      <c r="CB1457" s="354">
        <v>0</v>
      </c>
      <c r="CC1457" s="344">
        <v>0</v>
      </c>
      <c r="CD1457" s="145"/>
      <c r="CE1457" s="145"/>
      <c r="CF1457" s="146">
        <v>0</v>
      </c>
      <c r="CG1457" s="148"/>
      <c r="CH1457" s="148"/>
      <c r="CI1457" s="337"/>
      <c r="CJ1457" s="147"/>
      <c r="CK1457" s="354"/>
      <c r="CL1457" s="145"/>
      <c r="CM1457" s="145"/>
      <c r="CN1457" s="354"/>
      <c r="CO1457" s="344"/>
    </row>
    <row r="1458" spans="1:93" ht="24" customHeight="1" x14ac:dyDescent="0.3">
      <c r="A1458" s="346" t="s">
        <v>4438</v>
      </c>
      <c r="B1458" s="347" t="s">
        <v>4439</v>
      </c>
      <c r="C1458" s="348" t="s">
        <v>1979</v>
      </c>
      <c r="D1458" s="330">
        <f t="shared" si="65"/>
        <v>5</v>
      </c>
      <c r="E1458" s="331">
        <f t="shared" si="66"/>
        <v>0</v>
      </c>
      <c r="F1458" s="331">
        <f t="shared" si="67"/>
        <v>0</v>
      </c>
      <c r="G1458" s="331">
        <f t="shared" si="68"/>
        <v>0</v>
      </c>
      <c r="H1458" s="331">
        <f t="shared" si="69"/>
        <v>0</v>
      </c>
      <c r="I1458" s="331">
        <f t="shared" si="70"/>
        <v>0</v>
      </c>
      <c r="J1458" s="331">
        <f t="shared" si="71"/>
        <v>0</v>
      </c>
      <c r="K1458" s="331">
        <f t="shared" si="72"/>
        <v>0</v>
      </c>
      <c r="L1458" s="331">
        <f t="shared" si="73"/>
        <v>0</v>
      </c>
      <c r="M1458" s="332">
        <f t="shared" si="74"/>
        <v>0</v>
      </c>
      <c r="N1458" s="333">
        <f t="shared" si="75"/>
        <v>5</v>
      </c>
      <c r="O1458" s="334"/>
      <c r="P1458" s="335">
        <f t="shared" si="76"/>
        <v>5</v>
      </c>
      <c r="Q1458" s="336">
        <f t="shared" si="77"/>
        <v>814</v>
      </c>
      <c r="R1458" s="148"/>
      <c r="S1458" s="148"/>
      <c r="T1458" s="350"/>
      <c r="U1458" s="148"/>
      <c r="V1458" s="148"/>
      <c r="W1458" s="350"/>
      <c r="X1458" s="351"/>
      <c r="Y1458" s="148"/>
      <c r="Z1458" s="351"/>
      <c r="AA1458" s="354">
        <v>0</v>
      </c>
      <c r="AB1458" s="357">
        <v>0</v>
      </c>
      <c r="AC1458" s="349">
        <v>0</v>
      </c>
      <c r="AD1458" s="351"/>
      <c r="AE1458" s="148">
        <v>5</v>
      </c>
      <c r="AF1458" s="351"/>
      <c r="AG1458" s="144">
        <v>0</v>
      </c>
      <c r="AH1458" s="144">
        <v>0</v>
      </c>
      <c r="AI1458" s="352"/>
      <c r="AJ1458" s="352"/>
      <c r="AK1458" s="144"/>
      <c r="AL1458" s="352"/>
      <c r="AM1458" s="144"/>
      <c r="AN1458" s="144"/>
      <c r="AO1458" s="353"/>
      <c r="AP1458" s="353"/>
      <c r="AQ1458" s="341"/>
      <c r="AR1458" s="341"/>
      <c r="AS1458" s="341"/>
      <c r="AT1458" s="359"/>
      <c r="AU1458" s="144"/>
      <c r="AV1458" s="352"/>
      <c r="AW1458" s="349">
        <v>0</v>
      </c>
      <c r="AX1458" s="349">
        <v>0</v>
      </c>
      <c r="AY1458" s="351"/>
      <c r="AZ1458" s="349"/>
      <c r="BA1458" s="349"/>
      <c r="BB1458" s="351"/>
      <c r="BC1458" s="351"/>
      <c r="BD1458" s="349"/>
      <c r="BE1458" s="349"/>
      <c r="BF1458" s="338">
        <v>0</v>
      </c>
      <c r="BG1458" s="352"/>
      <c r="BH1458" s="148">
        <v>0</v>
      </c>
      <c r="BI1458" s="350"/>
      <c r="BJ1458" s="360"/>
      <c r="BK1458" s="343"/>
      <c r="BL1458" s="351"/>
      <c r="BM1458" s="351"/>
      <c r="BN1458" s="349"/>
      <c r="BO1458" s="349"/>
      <c r="BP1458" s="351"/>
      <c r="BQ1458" s="144">
        <v>0</v>
      </c>
      <c r="BR1458" s="352"/>
      <c r="BS1458" s="352"/>
      <c r="BT1458" s="352"/>
      <c r="BU1458" s="338"/>
      <c r="BV1458" s="144"/>
      <c r="BW1458" s="352"/>
      <c r="BX1458" s="352"/>
      <c r="BY1458" s="144"/>
      <c r="BZ1458" s="144"/>
      <c r="CA1458" s="149">
        <v>0</v>
      </c>
      <c r="CB1458" s="354">
        <v>0</v>
      </c>
      <c r="CC1458" s="344">
        <v>0</v>
      </c>
      <c r="CD1458" s="352"/>
      <c r="CE1458" s="352"/>
      <c r="CF1458" s="146">
        <v>0</v>
      </c>
      <c r="CG1458" s="349"/>
      <c r="CH1458" s="349"/>
      <c r="CI1458" s="350"/>
      <c r="CJ1458" s="351"/>
      <c r="CK1458" s="354"/>
      <c r="CL1458" s="352"/>
      <c r="CM1458" s="352"/>
      <c r="CN1458" s="354"/>
      <c r="CO1458" s="344"/>
    </row>
    <row r="1459" spans="1:93" ht="24" customHeight="1" x14ac:dyDescent="0.3">
      <c r="A1459" s="345" t="s">
        <v>4440</v>
      </c>
      <c r="B1459" s="328" t="s">
        <v>4441</v>
      </c>
      <c r="C1459" s="329" t="s">
        <v>637</v>
      </c>
      <c r="D1459" s="330">
        <f t="shared" si="65"/>
        <v>14</v>
      </c>
      <c r="E1459" s="331">
        <f t="shared" si="66"/>
        <v>10</v>
      </c>
      <c r="F1459" s="331">
        <f t="shared" si="67"/>
        <v>0</v>
      </c>
      <c r="G1459" s="331">
        <f t="shared" si="68"/>
        <v>0</v>
      </c>
      <c r="H1459" s="331">
        <f t="shared" si="69"/>
        <v>0</v>
      </c>
      <c r="I1459" s="331">
        <f t="shared" si="70"/>
        <v>0</v>
      </c>
      <c r="J1459" s="331">
        <f t="shared" si="71"/>
        <v>0</v>
      </c>
      <c r="K1459" s="331">
        <f t="shared" si="72"/>
        <v>0</v>
      </c>
      <c r="L1459" s="331">
        <f t="shared" si="73"/>
        <v>0</v>
      </c>
      <c r="M1459" s="332">
        <f t="shared" si="74"/>
        <v>0</v>
      </c>
      <c r="N1459" s="333">
        <f t="shared" si="75"/>
        <v>24</v>
      </c>
      <c r="O1459" s="334"/>
      <c r="P1459" s="335">
        <f t="shared" si="76"/>
        <v>24</v>
      </c>
      <c r="Q1459" s="336">
        <f t="shared" si="77"/>
        <v>407</v>
      </c>
      <c r="R1459" s="148"/>
      <c r="S1459" s="148"/>
      <c r="T1459" s="337"/>
      <c r="U1459" s="148"/>
      <c r="V1459" s="148"/>
      <c r="W1459" s="337"/>
      <c r="X1459" s="147"/>
      <c r="Y1459" s="148"/>
      <c r="Z1459" s="147"/>
      <c r="AA1459" s="338">
        <v>0</v>
      </c>
      <c r="AB1459" s="339">
        <v>0</v>
      </c>
      <c r="AC1459" s="148">
        <v>0</v>
      </c>
      <c r="AD1459" s="147"/>
      <c r="AE1459" s="148"/>
      <c r="AF1459" s="147">
        <v>14</v>
      </c>
      <c r="AG1459" s="144">
        <v>0</v>
      </c>
      <c r="AH1459" s="144">
        <v>0</v>
      </c>
      <c r="AI1459" s="145"/>
      <c r="AJ1459" s="145"/>
      <c r="AK1459" s="144"/>
      <c r="AL1459" s="145"/>
      <c r="AM1459" s="144"/>
      <c r="AN1459" s="144"/>
      <c r="AO1459" s="340"/>
      <c r="AP1459" s="340"/>
      <c r="AQ1459" s="341"/>
      <c r="AR1459" s="341"/>
      <c r="AS1459" s="341"/>
      <c r="AT1459" s="153"/>
      <c r="AU1459" s="144"/>
      <c r="AV1459" s="145"/>
      <c r="AW1459" s="148">
        <v>0</v>
      </c>
      <c r="AX1459" s="148">
        <v>0</v>
      </c>
      <c r="AY1459" s="147"/>
      <c r="AZ1459" s="148"/>
      <c r="BA1459" s="148"/>
      <c r="BB1459" s="147"/>
      <c r="BC1459" s="147"/>
      <c r="BD1459" s="148"/>
      <c r="BE1459" s="148"/>
      <c r="BF1459" s="338">
        <v>0</v>
      </c>
      <c r="BG1459" s="145"/>
      <c r="BH1459" s="148">
        <v>0</v>
      </c>
      <c r="BI1459" s="337"/>
      <c r="BJ1459" s="342"/>
      <c r="BK1459" s="343"/>
      <c r="BL1459" s="147"/>
      <c r="BM1459" s="147"/>
      <c r="BN1459" s="148"/>
      <c r="BO1459" s="148">
        <v>10</v>
      </c>
      <c r="BP1459" s="147"/>
      <c r="BQ1459" s="144">
        <v>0</v>
      </c>
      <c r="BR1459" s="145"/>
      <c r="BS1459" s="145"/>
      <c r="BT1459" s="145"/>
      <c r="BU1459" s="338"/>
      <c r="BV1459" s="144"/>
      <c r="BW1459" s="145"/>
      <c r="BX1459" s="145"/>
      <c r="BY1459" s="144"/>
      <c r="BZ1459" s="144"/>
      <c r="CA1459" s="355">
        <v>0</v>
      </c>
      <c r="CB1459" s="338">
        <v>0</v>
      </c>
      <c r="CC1459" s="344">
        <v>0</v>
      </c>
      <c r="CD1459" s="145"/>
      <c r="CE1459" s="145"/>
      <c r="CF1459" s="146">
        <v>0</v>
      </c>
      <c r="CG1459" s="148"/>
      <c r="CH1459" s="148"/>
      <c r="CI1459" s="337"/>
      <c r="CJ1459" s="147"/>
      <c r="CK1459" s="338"/>
      <c r="CL1459" s="145"/>
      <c r="CM1459" s="145"/>
      <c r="CN1459" s="338"/>
      <c r="CO1459" s="344"/>
    </row>
    <row r="1460" spans="1:93" ht="24" customHeight="1" x14ac:dyDescent="0.3">
      <c r="A1460" s="327" t="s">
        <v>4442</v>
      </c>
      <c r="B1460" s="328" t="s">
        <v>4443</v>
      </c>
      <c r="C1460" s="329" t="s">
        <v>1519</v>
      </c>
      <c r="D1460" s="330">
        <f t="shared" si="65"/>
        <v>4</v>
      </c>
      <c r="E1460" s="331">
        <f t="shared" si="66"/>
        <v>0</v>
      </c>
      <c r="F1460" s="331">
        <f t="shared" si="67"/>
        <v>0</v>
      </c>
      <c r="G1460" s="331">
        <f t="shared" si="68"/>
        <v>0</v>
      </c>
      <c r="H1460" s="331">
        <f t="shared" si="69"/>
        <v>0</v>
      </c>
      <c r="I1460" s="331">
        <f t="shared" si="70"/>
        <v>0</v>
      </c>
      <c r="J1460" s="331">
        <f t="shared" si="71"/>
        <v>0</v>
      </c>
      <c r="K1460" s="331">
        <f t="shared" si="72"/>
        <v>0</v>
      </c>
      <c r="L1460" s="331">
        <f t="shared" si="73"/>
        <v>0</v>
      </c>
      <c r="M1460" s="332">
        <f t="shared" si="74"/>
        <v>0</v>
      </c>
      <c r="N1460" s="333">
        <f t="shared" si="75"/>
        <v>4</v>
      </c>
      <c r="O1460" s="334"/>
      <c r="P1460" s="335">
        <f t="shared" si="76"/>
        <v>4</v>
      </c>
      <c r="Q1460" s="336">
        <f t="shared" si="77"/>
        <v>843</v>
      </c>
      <c r="R1460" s="148"/>
      <c r="S1460" s="148"/>
      <c r="T1460" s="337"/>
      <c r="U1460" s="148"/>
      <c r="V1460" s="148"/>
      <c r="W1460" s="337"/>
      <c r="X1460" s="147"/>
      <c r="Y1460" s="148"/>
      <c r="Z1460" s="147"/>
      <c r="AA1460" s="338">
        <v>0</v>
      </c>
      <c r="AB1460" s="339">
        <v>0</v>
      </c>
      <c r="AC1460" s="148">
        <v>0</v>
      </c>
      <c r="AD1460" s="147"/>
      <c r="AE1460" s="148"/>
      <c r="AF1460" s="147">
        <v>4</v>
      </c>
      <c r="AG1460" s="144">
        <v>0</v>
      </c>
      <c r="AH1460" s="144">
        <v>0</v>
      </c>
      <c r="AI1460" s="145"/>
      <c r="AJ1460" s="145"/>
      <c r="AK1460" s="144"/>
      <c r="AL1460" s="145"/>
      <c r="AM1460" s="144"/>
      <c r="AN1460" s="144"/>
      <c r="AO1460" s="340"/>
      <c r="AP1460" s="340"/>
      <c r="AQ1460" s="341"/>
      <c r="AR1460" s="341"/>
      <c r="AS1460" s="341"/>
      <c r="AT1460" s="153"/>
      <c r="AU1460" s="144"/>
      <c r="AV1460" s="145"/>
      <c r="AW1460" s="148">
        <v>0</v>
      </c>
      <c r="AX1460" s="148">
        <v>0</v>
      </c>
      <c r="AY1460" s="147"/>
      <c r="AZ1460" s="148"/>
      <c r="BA1460" s="148"/>
      <c r="BB1460" s="147"/>
      <c r="BC1460" s="147"/>
      <c r="BD1460" s="148"/>
      <c r="BE1460" s="148"/>
      <c r="BF1460" s="338">
        <v>0</v>
      </c>
      <c r="BG1460" s="145"/>
      <c r="BH1460" s="349">
        <v>0</v>
      </c>
      <c r="BI1460" s="337"/>
      <c r="BJ1460" s="342"/>
      <c r="BK1460" s="343"/>
      <c r="BL1460" s="147"/>
      <c r="BM1460" s="147"/>
      <c r="BN1460" s="148"/>
      <c r="BO1460" s="148"/>
      <c r="BP1460" s="147"/>
      <c r="BQ1460" s="88">
        <v>0</v>
      </c>
      <c r="BR1460" s="352"/>
      <c r="BS1460" s="352"/>
      <c r="BT1460" s="145"/>
      <c r="BU1460" s="338"/>
      <c r="BV1460" s="88"/>
      <c r="BW1460" s="145"/>
      <c r="BX1460" s="145"/>
      <c r="BY1460" s="144"/>
      <c r="BZ1460" s="144"/>
      <c r="CA1460" s="355">
        <v>0</v>
      </c>
      <c r="CB1460" s="354">
        <v>0</v>
      </c>
      <c r="CC1460" s="344">
        <v>0</v>
      </c>
      <c r="CD1460" s="145"/>
      <c r="CE1460" s="145"/>
      <c r="CF1460" s="146">
        <v>0</v>
      </c>
      <c r="CG1460" s="148"/>
      <c r="CH1460" s="148"/>
      <c r="CI1460" s="337"/>
      <c r="CJ1460" s="147"/>
      <c r="CK1460" s="354"/>
      <c r="CL1460" s="145"/>
      <c r="CM1460" s="145"/>
      <c r="CN1460" s="354"/>
      <c r="CO1460" s="344"/>
    </row>
    <row r="1461" spans="1:93" ht="24" customHeight="1" x14ac:dyDescent="0.3">
      <c r="A1461" s="345" t="s">
        <v>4444</v>
      </c>
      <c r="B1461" s="328" t="s">
        <v>4445</v>
      </c>
      <c r="C1461" s="329" t="s">
        <v>2119</v>
      </c>
      <c r="D1461" s="330">
        <f t="shared" si="65"/>
        <v>0</v>
      </c>
      <c r="E1461" s="331">
        <f t="shared" si="66"/>
        <v>0</v>
      </c>
      <c r="F1461" s="331">
        <f t="shared" si="67"/>
        <v>0</v>
      </c>
      <c r="G1461" s="331">
        <f t="shared" si="68"/>
        <v>0</v>
      </c>
      <c r="H1461" s="331">
        <f t="shared" si="69"/>
        <v>0</v>
      </c>
      <c r="I1461" s="331">
        <f t="shared" si="70"/>
        <v>0</v>
      </c>
      <c r="J1461" s="331">
        <f t="shared" si="71"/>
        <v>0</v>
      </c>
      <c r="K1461" s="331">
        <f t="shared" si="72"/>
        <v>0</v>
      </c>
      <c r="L1461" s="331">
        <f t="shared" si="73"/>
        <v>0</v>
      </c>
      <c r="M1461" s="332">
        <f t="shared" si="74"/>
        <v>0</v>
      </c>
      <c r="N1461" s="333">
        <f t="shared" si="75"/>
        <v>0</v>
      </c>
      <c r="O1461" s="334"/>
      <c r="P1461" s="335">
        <f t="shared" si="76"/>
        <v>0</v>
      </c>
      <c r="Q1461" s="336" t="str">
        <f t="shared" si="77"/>
        <v/>
      </c>
      <c r="R1461" s="148"/>
      <c r="S1461" s="148"/>
      <c r="T1461" s="350"/>
      <c r="U1461" s="148"/>
      <c r="V1461" s="148"/>
      <c r="W1461" s="350"/>
      <c r="X1461" s="351"/>
      <c r="Y1461" s="148"/>
      <c r="Z1461" s="351"/>
      <c r="AA1461" s="338">
        <v>0</v>
      </c>
      <c r="AB1461" s="339">
        <v>0</v>
      </c>
      <c r="AC1461" s="148">
        <v>0</v>
      </c>
      <c r="AD1461" s="351"/>
      <c r="AE1461" s="148"/>
      <c r="AF1461" s="351"/>
      <c r="AG1461" s="144">
        <v>0</v>
      </c>
      <c r="AH1461" s="144">
        <v>0</v>
      </c>
      <c r="AI1461" s="145"/>
      <c r="AJ1461" s="145"/>
      <c r="AK1461" s="144"/>
      <c r="AL1461" s="145"/>
      <c r="AM1461" s="144"/>
      <c r="AN1461" s="144"/>
      <c r="AO1461" s="340"/>
      <c r="AP1461" s="340"/>
      <c r="AQ1461" s="341"/>
      <c r="AR1461" s="341"/>
      <c r="AS1461" s="341"/>
      <c r="AT1461" s="153"/>
      <c r="AU1461" s="144"/>
      <c r="AV1461" s="145"/>
      <c r="AW1461" s="349">
        <v>0</v>
      </c>
      <c r="AX1461" s="349">
        <v>0</v>
      </c>
      <c r="AY1461" s="351"/>
      <c r="AZ1461" s="349"/>
      <c r="BA1461" s="349"/>
      <c r="BB1461" s="351"/>
      <c r="BC1461" s="351"/>
      <c r="BD1461" s="349"/>
      <c r="BE1461" s="349"/>
      <c r="BF1461" s="338">
        <v>0</v>
      </c>
      <c r="BG1461" s="145"/>
      <c r="BH1461" s="349">
        <v>0</v>
      </c>
      <c r="BI1461" s="350"/>
      <c r="BJ1461" s="342"/>
      <c r="BK1461" s="343"/>
      <c r="BL1461" s="351"/>
      <c r="BM1461" s="351"/>
      <c r="BN1461" s="349"/>
      <c r="BO1461" s="349"/>
      <c r="BP1461" s="351"/>
      <c r="BQ1461" s="144">
        <v>0</v>
      </c>
      <c r="BR1461" s="145"/>
      <c r="BS1461" s="145"/>
      <c r="BT1461" s="145"/>
      <c r="BU1461" s="338"/>
      <c r="BV1461" s="144"/>
      <c r="BW1461" s="145"/>
      <c r="BX1461" s="145"/>
      <c r="BY1461" s="144"/>
      <c r="BZ1461" s="144"/>
      <c r="CA1461" s="149">
        <v>0</v>
      </c>
      <c r="CB1461" s="338">
        <v>0</v>
      </c>
      <c r="CC1461" s="344">
        <v>0</v>
      </c>
      <c r="CD1461" s="145"/>
      <c r="CE1461" s="145"/>
      <c r="CF1461" s="146">
        <v>0</v>
      </c>
      <c r="CG1461" s="349"/>
      <c r="CH1461" s="349"/>
      <c r="CI1461" s="350"/>
      <c r="CJ1461" s="351"/>
      <c r="CK1461" s="338"/>
      <c r="CL1461" s="145"/>
      <c r="CM1461" s="145"/>
      <c r="CN1461" s="338"/>
      <c r="CO1461" s="344"/>
    </row>
    <row r="1462" spans="1:93" ht="24" customHeight="1" x14ac:dyDescent="0.3">
      <c r="A1462" s="345" t="s">
        <v>4446</v>
      </c>
      <c r="B1462" s="328" t="s">
        <v>4447</v>
      </c>
      <c r="C1462" s="329" t="s">
        <v>3616</v>
      </c>
      <c r="D1462" s="330">
        <f t="shared" si="65"/>
        <v>0</v>
      </c>
      <c r="E1462" s="331">
        <f t="shared" si="66"/>
        <v>0</v>
      </c>
      <c r="F1462" s="331">
        <f t="shared" si="67"/>
        <v>0</v>
      </c>
      <c r="G1462" s="331">
        <f t="shared" si="68"/>
        <v>0</v>
      </c>
      <c r="H1462" s="331">
        <f t="shared" si="69"/>
        <v>0</v>
      </c>
      <c r="I1462" s="331">
        <f t="shared" si="70"/>
        <v>0</v>
      </c>
      <c r="J1462" s="331">
        <f t="shared" si="71"/>
        <v>0</v>
      </c>
      <c r="K1462" s="331">
        <f t="shared" si="72"/>
        <v>0</v>
      </c>
      <c r="L1462" s="331">
        <f t="shared" si="73"/>
        <v>0</v>
      </c>
      <c r="M1462" s="332">
        <f t="shared" si="74"/>
        <v>0</v>
      </c>
      <c r="N1462" s="333">
        <f t="shared" si="75"/>
        <v>0</v>
      </c>
      <c r="O1462" s="334"/>
      <c r="P1462" s="335">
        <f t="shared" si="76"/>
        <v>0</v>
      </c>
      <c r="Q1462" s="336" t="str">
        <f t="shared" si="77"/>
        <v/>
      </c>
      <c r="R1462" s="148"/>
      <c r="S1462" s="148"/>
      <c r="T1462" s="350"/>
      <c r="U1462" s="148"/>
      <c r="V1462" s="148"/>
      <c r="W1462" s="350"/>
      <c r="X1462" s="351"/>
      <c r="Y1462" s="148"/>
      <c r="Z1462" s="351"/>
      <c r="AA1462" s="338">
        <v>0</v>
      </c>
      <c r="AB1462" s="339">
        <v>0</v>
      </c>
      <c r="AC1462" s="148">
        <v>0</v>
      </c>
      <c r="AD1462" s="351"/>
      <c r="AE1462" s="148"/>
      <c r="AF1462" s="351"/>
      <c r="AG1462" s="144">
        <v>0</v>
      </c>
      <c r="AH1462" s="144">
        <v>0</v>
      </c>
      <c r="AI1462" s="145"/>
      <c r="AJ1462" s="145"/>
      <c r="AK1462" s="144"/>
      <c r="AL1462" s="145"/>
      <c r="AM1462" s="144"/>
      <c r="AN1462" s="144"/>
      <c r="AO1462" s="340"/>
      <c r="AP1462" s="340"/>
      <c r="AQ1462" s="341"/>
      <c r="AR1462" s="341"/>
      <c r="AS1462" s="341"/>
      <c r="AT1462" s="153"/>
      <c r="AU1462" s="144"/>
      <c r="AV1462" s="145"/>
      <c r="AW1462" s="148">
        <v>0</v>
      </c>
      <c r="AX1462" s="148">
        <v>0</v>
      </c>
      <c r="AY1462" s="351"/>
      <c r="AZ1462" s="148"/>
      <c r="BA1462" s="148"/>
      <c r="BB1462" s="351"/>
      <c r="BC1462" s="351"/>
      <c r="BD1462" s="148"/>
      <c r="BE1462" s="148"/>
      <c r="BF1462" s="338">
        <v>0</v>
      </c>
      <c r="BG1462" s="145"/>
      <c r="BH1462" s="148">
        <v>0</v>
      </c>
      <c r="BI1462" s="350"/>
      <c r="BJ1462" s="342"/>
      <c r="BK1462" s="343"/>
      <c r="BL1462" s="351"/>
      <c r="BM1462" s="351"/>
      <c r="BN1462" s="148"/>
      <c r="BO1462" s="148"/>
      <c r="BP1462" s="351"/>
      <c r="BQ1462" s="144">
        <v>0</v>
      </c>
      <c r="BR1462" s="145"/>
      <c r="BS1462" s="145"/>
      <c r="BT1462" s="145"/>
      <c r="BU1462" s="338"/>
      <c r="BV1462" s="144"/>
      <c r="BW1462" s="145"/>
      <c r="BX1462" s="145"/>
      <c r="BY1462" s="144"/>
      <c r="BZ1462" s="144"/>
      <c r="CA1462" s="149">
        <v>0</v>
      </c>
      <c r="CB1462" s="338">
        <v>0</v>
      </c>
      <c r="CC1462" s="344">
        <v>0</v>
      </c>
      <c r="CD1462" s="145"/>
      <c r="CE1462" s="145"/>
      <c r="CF1462" s="146">
        <v>0</v>
      </c>
      <c r="CG1462" s="349"/>
      <c r="CH1462" s="349"/>
      <c r="CI1462" s="350"/>
      <c r="CJ1462" s="351"/>
      <c r="CK1462" s="338"/>
      <c r="CL1462" s="145"/>
      <c r="CM1462" s="145"/>
      <c r="CN1462" s="338"/>
      <c r="CO1462" s="344"/>
    </row>
    <row r="1463" spans="1:93" ht="24" customHeight="1" x14ac:dyDescent="0.3">
      <c r="A1463" s="327" t="s">
        <v>4448</v>
      </c>
      <c r="B1463" s="328" t="s">
        <v>4449</v>
      </c>
      <c r="C1463" s="329" t="s">
        <v>661</v>
      </c>
      <c r="D1463" s="330">
        <f t="shared" si="65"/>
        <v>18</v>
      </c>
      <c r="E1463" s="331">
        <f t="shared" si="66"/>
        <v>18</v>
      </c>
      <c r="F1463" s="331">
        <f t="shared" si="67"/>
        <v>0</v>
      </c>
      <c r="G1463" s="331">
        <f t="shared" si="68"/>
        <v>0</v>
      </c>
      <c r="H1463" s="331">
        <f t="shared" si="69"/>
        <v>0</v>
      </c>
      <c r="I1463" s="331">
        <f t="shared" si="70"/>
        <v>0</v>
      </c>
      <c r="J1463" s="331">
        <f t="shared" si="71"/>
        <v>0</v>
      </c>
      <c r="K1463" s="331">
        <f t="shared" si="72"/>
        <v>0</v>
      </c>
      <c r="L1463" s="331">
        <f t="shared" si="73"/>
        <v>0</v>
      </c>
      <c r="M1463" s="332">
        <f t="shared" si="74"/>
        <v>0</v>
      </c>
      <c r="N1463" s="333">
        <f t="shared" si="75"/>
        <v>36</v>
      </c>
      <c r="O1463" s="334"/>
      <c r="P1463" s="335">
        <f t="shared" si="76"/>
        <v>36</v>
      </c>
      <c r="Q1463" s="336">
        <f t="shared" si="77"/>
        <v>302</v>
      </c>
      <c r="R1463" s="148"/>
      <c r="S1463" s="148"/>
      <c r="T1463" s="337"/>
      <c r="U1463" s="148"/>
      <c r="V1463" s="148"/>
      <c r="W1463" s="337"/>
      <c r="X1463" s="147"/>
      <c r="Y1463" s="148"/>
      <c r="Z1463" s="147"/>
      <c r="AA1463" s="338">
        <v>0</v>
      </c>
      <c r="AB1463" s="339">
        <v>0</v>
      </c>
      <c r="AC1463" s="148">
        <v>0</v>
      </c>
      <c r="AD1463" s="147"/>
      <c r="AE1463" s="148">
        <v>18</v>
      </c>
      <c r="AF1463" s="147"/>
      <c r="AG1463" s="144">
        <v>0</v>
      </c>
      <c r="AH1463" s="144">
        <v>0</v>
      </c>
      <c r="AI1463" s="145"/>
      <c r="AJ1463" s="145"/>
      <c r="AK1463" s="144"/>
      <c r="AL1463" s="145"/>
      <c r="AM1463" s="144"/>
      <c r="AN1463" s="144"/>
      <c r="AO1463" s="340"/>
      <c r="AP1463" s="340"/>
      <c r="AQ1463" s="341"/>
      <c r="AR1463" s="341"/>
      <c r="AS1463" s="341"/>
      <c r="AT1463" s="153"/>
      <c r="AU1463" s="144"/>
      <c r="AV1463" s="145"/>
      <c r="AW1463" s="148">
        <v>0</v>
      </c>
      <c r="AX1463" s="148">
        <v>0</v>
      </c>
      <c r="AY1463" s="147"/>
      <c r="AZ1463" s="148"/>
      <c r="BA1463" s="148"/>
      <c r="BB1463" s="147"/>
      <c r="BC1463" s="147"/>
      <c r="BD1463" s="148"/>
      <c r="BE1463" s="148"/>
      <c r="BF1463" s="338">
        <v>0</v>
      </c>
      <c r="BG1463" s="145"/>
      <c r="BH1463" s="148">
        <v>0</v>
      </c>
      <c r="BI1463" s="337"/>
      <c r="BJ1463" s="342"/>
      <c r="BK1463" s="343"/>
      <c r="BL1463" s="147"/>
      <c r="BM1463" s="147"/>
      <c r="BN1463" s="148">
        <v>18</v>
      </c>
      <c r="BO1463" s="148"/>
      <c r="BP1463" s="147"/>
      <c r="BQ1463" s="144">
        <v>0</v>
      </c>
      <c r="BR1463" s="145"/>
      <c r="BS1463" s="145"/>
      <c r="BT1463" s="145"/>
      <c r="BU1463" s="338"/>
      <c r="BV1463" s="144"/>
      <c r="BW1463" s="145"/>
      <c r="BX1463" s="145"/>
      <c r="BY1463" s="144"/>
      <c r="BZ1463" s="144"/>
      <c r="CA1463" s="149">
        <v>0</v>
      </c>
      <c r="CB1463" s="338">
        <v>0</v>
      </c>
      <c r="CC1463" s="344">
        <v>0</v>
      </c>
      <c r="CD1463" s="145"/>
      <c r="CE1463" s="145"/>
      <c r="CF1463" s="146">
        <v>0</v>
      </c>
      <c r="CG1463" s="148"/>
      <c r="CH1463" s="148"/>
      <c r="CI1463" s="337"/>
      <c r="CJ1463" s="147"/>
      <c r="CK1463" s="338"/>
      <c r="CL1463" s="145"/>
      <c r="CM1463" s="145"/>
      <c r="CN1463" s="338"/>
      <c r="CO1463" s="344"/>
    </row>
    <row r="1464" spans="1:93" ht="24" customHeight="1" x14ac:dyDescent="0.3">
      <c r="A1464" s="327" t="s">
        <v>4450</v>
      </c>
      <c r="B1464" s="328" t="s">
        <v>4451</v>
      </c>
      <c r="C1464" s="329" t="s">
        <v>598</v>
      </c>
      <c r="D1464" s="330">
        <f t="shared" si="65"/>
        <v>70</v>
      </c>
      <c r="E1464" s="331">
        <f t="shared" si="66"/>
        <v>0</v>
      </c>
      <c r="F1464" s="331">
        <f t="shared" si="67"/>
        <v>0</v>
      </c>
      <c r="G1464" s="331">
        <f t="shared" si="68"/>
        <v>0</v>
      </c>
      <c r="H1464" s="331">
        <f t="shared" si="69"/>
        <v>0</v>
      </c>
      <c r="I1464" s="331">
        <f t="shared" si="70"/>
        <v>0</v>
      </c>
      <c r="J1464" s="331">
        <f t="shared" si="71"/>
        <v>0</v>
      </c>
      <c r="K1464" s="331">
        <f t="shared" si="72"/>
        <v>0</v>
      </c>
      <c r="L1464" s="331">
        <f t="shared" si="73"/>
        <v>0</v>
      </c>
      <c r="M1464" s="332">
        <f t="shared" si="74"/>
        <v>0</v>
      </c>
      <c r="N1464" s="333">
        <f t="shared" si="75"/>
        <v>70</v>
      </c>
      <c r="O1464" s="334"/>
      <c r="P1464" s="335">
        <f t="shared" si="76"/>
        <v>70</v>
      </c>
      <c r="Q1464" s="336">
        <f t="shared" si="77"/>
        <v>153</v>
      </c>
      <c r="R1464" s="349"/>
      <c r="S1464" s="349"/>
      <c r="T1464" s="350"/>
      <c r="U1464" s="349"/>
      <c r="V1464" s="349"/>
      <c r="W1464" s="350"/>
      <c r="X1464" s="351"/>
      <c r="Y1464" s="349"/>
      <c r="Z1464" s="351"/>
      <c r="AA1464" s="338">
        <v>0</v>
      </c>
      <c r="AB1464" s="339">
        <v>0</v>
      </c>
      <c r="AC1464" s="148">
        <v>0</v>
      </c>
      <c r="AD1464" s="351"/>
      <c r="AE1464" s="349"/>
      <c r="AF1464" s="351"/>
      <c r="AG1464" s="144">
        <v>0</v>
      </c>
      <c r="AH1464" s="144">
        <v>0</v>
      </c>
      <c r="AI1464" s="145"/>
      <c r="AJ1464" s="145"/>
      <c r="AK1464" s="144"/>
      <c r="AL1464" s="145"/>
      <c r="AM1464" s="144"/>
      <c r="AN1464" s="144"/>
      <c r="AO1464" s="340"/>
      <c r="AP1464" s="340">
        <v>70</v>
      </c>
      <c r="AQ1464" s="341"/>
      <c r="AR1464" s="341"/>
      <c r="AS1464" s="341"/>
      <c r="AT1464" s="153"/>
      <c r="AU1464" s="144"/>
      <c r="AV1464" s="145"/>
      <c r="AW1464" s="148">
        <v>0</v>
      </c>
      <c r="AX1464" s="148">
        <v>0</v>
      </c>
      <c r="AY1464" s="351"/>
      <c r="AZ1464" s="148"/>
      <c r="BA1464" s="148"/>
      <c r="BB1464" s="351"/>
      <c r="BC1464" s="351"/>
      <c r="BD1464" s="148"/>
      <c r="BE1464" s="148"/>
      <c r="BF1464" s="338">
        <v>0</v>
      </c>
      <c r="BG1464" s="145"/>
      <c r="BH1464" s="148">
        <v>0</v>
      </c>
      <c r="BI1464" s="350"/>
      <c r="BJ1464" s="342"/>
      <c r="BK1464" s="343"/>
      <c r="BL1464" s="351"/>
      <c r="BM1464" s="351"/>
      <c r="BN1464" s="148"/>
      <c r="BO1464" s="148"/>
      <c r="BP1464" s="351"/>
      <c r="BQ1464" s="144">
        <v>0</v>
      </c>
      <c r="BR1464" s="145"/>
      <c r="BS1464" s="145"/>
      <c r="BT1464" s="145"/>
      <c r="BU1464" s="338"/>
      <c r="BV1464" s="144"/>
      <c r="BW1464" s="145"/>
      <c r="BX1464" s="145"/>
      <c r="BY1464" s="144"/>
      <c r="BZ1464" s="144"/>
      <c r="CA1464" s="149">
        <v>0</v>
      </c>
      <c r="CB1464" s="338">
        <v>0</v>
      </c>
      <c r="CC1464" s="88">
        <v>0</v>
      </c>
      <c r="CD1464" s="145"/>
      <c r="CE1464" s="145"/>
      <c r="CF1464" s="356">
        <v>0</v>
      </c>
      <c r="CG1464" s="349"/>
      <c r="CH1464" s="349"/>
      <c r="CI1464" s="350"/>
      <c r="CJ1464" s="351"/>
      <c r="CK1464" s="338"/>
      <c r="CL1464" s="145"/>
      <c r="CM1464" s="145"/>
      <c r="CN1464" s="338"/>
      <c r="CO1464" s="88"/>
    </row>
    <row r="1465" spans="1:93" ht="24" customHeight="1" x14ac:dyDescent="0.3">
      <c r="A1465" s="327">
        <v>820919</v>
      </c>
      <c r="B1465" s="328" t="s">
        <v>4452</v>
      </c>
      <c r="C1465" s="329" t="s">
        <v>2571</v>
      </c>
      <c r="D1465" s="330">
        <f t="shared" si="65"/>
        <v>9</v>
      </c>
      <c r="E1465" s="331">
        <f t="shared" si="66"/>
        <v>4</v>
      </c>
      <c r="F1465" s="331">
        <f t="shared" si="67"/>
        <v>0</v>
      </c>
      <c r="G1465" s="331">
        <f t="shared" si="68"/>
        <v>0</v>
      </c>
      <c r="H1465" s="331">
        <f t="shared" si="69"/>
        <v>0</v>
      </c>
      <c r="I1465" s="331">
        <f t="shared" si="70"/>
        <v>0</v>
      </c>
      <c r="J1465" s="331">
        <f t="shared" si="71"/>
        <v>0</v>
      </c>
      <c r="K1465" s="331">
        <f t="shared" si="72"/>
        <v>0</v>
      </c>
      <c r="L1465" s="331">
        <f t="shared" si="73"/>
        <v>0</v>
      </c>
      <c r="M1465" s="332">
        <f t="shared" si="74"/>
        <v>0</v>
      </c>
      <c r="N1465" s="333">
        <f t="shared" si="75"/>
        <v>13</v>
      </c>
      <c r="O1465" s="334"/>
      <c r="P1465" s="335">
        <f t="shared" si="76"/>
        <v>13</v>
      </c>
      <c r="Q1465" s="336">
        <f t="shared" si="77"/>
        <v>591</v>
      </c>
      <c r="R1465" s="349"/>
      <c r="S1465" s="349"/>
      <c r="T1465" s="337"/>
      <c r="U1465" s="349"/>
      <c r="V1465" s="349"/>
      <c r="W1465" s="337"/>
      <c r="X1465" s="147"/>
      <c r="Y1465" s="349"/>
      <c r="Z1465" s="147"/>
      <c r="AA1465" s="338">
        <v>0</v>
      </c>
      <c r="AB1465" s="339">
        <v>0</v>
      </c>
      <c r="AC1465" s="148">
        <v>0</v>
      </c>
      <c r="AD1465" s="147"/>
      <c r="AE1465" s="349"/>
      <c r="AF1465" s="147">
        <v>4</v>
      </c>
      <c r="AG1465" s="88">
        <v>0</v>
      </c>
      <c r="AH1465" s="88">
        <v>0</v>
      </c>
      <c r="AI1465" s="145"/>
      <c r="AJ1465" s="145"/>
      <c r="AK1465" s="88"/>
      <c r="AL1465" s="145"/>
      <c r="AM1465" s="88"/>
      <c r="AN1465" s="88"/>
      <c r="AO1465" s="340"/>
      <c r="AP1465" s="340"/>
      <c r="AQ1465" s="358"/>
      <c r="AR1465" s="358"/>
      <c r="AS1465" s="358"/>
      <c r="AT1465" s="153"/>
      <c r="AU1465" s="88"/>
      <c r="AV1465" s="145"/>
      <c r="AW1465" s="148">
        <v>0</v>
      </c>
      <c r="AX1465" s="148">
        <v>0</v>
      </c>
      <c r="AY1465" s="147"/>
      <c r="AZ1465" s="148"/>
      <c r="BA1465" s="148"/>
      <c r="BB1465" s="147"/>
      <c r="BC1465" s="147"/>
      <c r="BD1465" s="148"/>
      <c r="BE1465" s="148"/>
      <c r="BF1465" s="354">
        <v>0</v>
      </c>
      <c r="BG1465" s="145"/>
      <c r="BH1465" s="148">
        <v>0</v>
      </c>
      <c r="BI1465" s="337"/>
      <c r="BJ1465" s="360"/>
      <c r="BK1465" s="343"/>
      <c r="BL1465" s="147"/>
      <c r="BM1465" s="147"/>
      <c r="BN1465" s="148"/>
      <c r="BO1465" s="148">
        <v>9</v>
      </c>
      <c r="BP1465" s="147"/>
      <c r="BQ1465" s="144">
        <v>0</v>
      </c>
      <c r="BR1465" s="145"/>
      <c r="BS1465" s="145"/>
      <c r="BT1465" s="145"/>
      <c r="BU1465" s="354"/>
      <c r="BV1465" s="144"/>
      <c r="BW1465" s="145"/>
      <c r="BX1465" s="145"/>
      <c r="BY1465" s="88"/>
      <c r="BZ1465" s="88"/>
      <c r="CA1465" s="355">
        <v>0</v>
      </c>
      <c r="CB1465" s="338">
        <v>0</v>
      </c>
      <c r="CC1465" s="344">
        <v>0</v>
      </c>
      <c r="CD1465" s="145"/>
      <c r="CE1465" s="145"/>
      <c r="CF1465" s="356">
        <v>0</v>
      </c>
      <c r="CG1465" s="148"/>
      <c r="CH1465" s="148"/>
      <c r="CI1465" s="337"/>
      <c r="CJ1465" s="147"/>
      <c r="CK1465" s="338"/>
      <c r="CL1465" s="145"/>
      <c r="CM1465" s="145"/>
      <c r="CN1465" s="338"/>
      <c r="CO1465" s="344"/>
    </row>
    <row r="1466" spans="1:93" ht="24" customHeight="1" x14ac:dyDescent="0.3">
      <c r="A1466" s="345" t="s">
        <v>4453</v>
      </c>
      <c r="B1466" s="328" t="s">
        <v>4454</v>
      </c>
      <c r="C1466" s="329" t="s">
        <v>2107</v>
      </c>
      <c r="D1466" s="330">
        <f t="shared" si="65"/>
        <v>0</v>
      </c>
      <c r="E1466" s="331">
        <f t="shared" si="66"/>
        <v>0</v>
      </c>
      <c r="F1466" s="331">
        <f t="shared" si="67"/>
        <v>0</v>
      </c>
      <c r="G1466" s="331">
        <f t="shared" si="68"/>
        <v>0</v>
      </c>
      <c r="H1466" s="331">
        <f t="shared" si="69"/>
        <v>0</v>
      </c>
      <c r="I1466" s="331">
        <f t="shared" si="70"/>
        <v>0</v>
      </c>
      <c r="J1466" s="331">
        <f t="shared" si="71"/>
        <v>0</v>
      </c>
      <c r="K1466" s="331">
        <f t="shared" si="72"/>
        <v>0</v>
      </c>
      <c r="L1466" s="331">
        <f t="shared" si="73"/>
        <v>0</v>
      </c>
      <c r="M1466" s="332">
        <f t="shared" si="74"/>
        <v>0</v>
      </c>
      <c r="N1466" s="333">
        <f t="shared" si="75"/>
        <v>0</v>
      </c>
      <c r="O1466" s="334"/>
      <c r="P1466" s="335">
        <f t="shared" si="76"/>
        <v>0</v>
      </c>
      <c r="Q1466" s="336" t="str">
        <f t="shared" si="77"/>
        <v/>
      </c>
      <c r="R1466" s="148"/>
      <c r="S1466" s="148"/>
      <c r="T1466" s="337"/>
      <c r="U1466" s="148"/>
      <c r="V1466" s="148"/>
      <c r="W1466" s="337"/>
      <c r="X1466" s="147"/>
      <c r="Y1466" s="148"/>
      <c r="Z1466" s="147"/>
      <c r="AA1466" s="338">
        <v>0</v>
      </c>
      <c r="AB1466" s="339">
        <v>0</v>
      </c>
      <c r="AC1466" s="148">
        <v>0</v>
      </c>
      <c r="AD1466" s="147"/>
      <c r="AE1466" s="148"/>
      <c r="AF1466" s="147"/>
      <c r="AG1466" s="88">
        <v>0</v>
      </c>
      <c r="AH1466" s="88">
        <v>0</v>
      </c>
      <c r="AI1466" s="145"/>
      <c r="AJ1466" s="145"/>
      <c r="AK1466" s="88"/>
      <c r="AL1466" s="145"/>
      <c r="AM1466" s="88"/>
      <c r="AN1466" s="88"/>
      <c r="AO1466" s="340"/>
      <c r="AP1466" s="340"/>
      <c r="AQ1466" s="358"/>
      <c r="AR1466" s="358"/>
      <c r="AS1466" s="358"/>
      <c r="AT1466" s="153"/>
      <c r="AU1466" s="88"/>
      <c r="AV1466" s="145"/>
      <c r="AW1466" s="148">
        <v>0</v>
      </c>
      <c r="AX1466" s="148">
        <v>0</v>
      </c>
      <c r="AY1466" s="147"/>
      <c r="AZ1466" s="148"/>
      <c r="BA1466" s="148"/>
      <c r="BB1466" s="147"/>
      <c r="BC1466" s="147"/>
      <c r="BD1466" s="148"/>
      <c r="BE1466" s="148"/>
      <c r="BF1466" s="354">
        <v>0</v>
      </c>
      <c r="BG1466" s="145"/>
      <c r="BH1466" s="148">
        <v>0</v>
      </c>
      <c r="BI1466" s="337"/>
      <c r="BJ1466" s="360"/>
      <c r="BK1466" s="343"/>
      <c r="BL1466" s="147"/>
      <c r="BM1466" s="147"/>
      <c r="BN1466" s="148"/>
      <c r="BO1466" s="148"/>
      <c r="BP1466" s="147"/>
      <c r="BQ1466" s="88">
        <v>0</v>
      </c>
      <c r="BR1466" s="352"/>
      <c r="BS1466" s="352"/>
      <c r="BT1466" s="145"/>
      <c r="BU1466" s="354"/>
      <c r="BV1466" s="88"/>
      <c r="BW1466" s="145"/>
      <c r="BX1466" s="145"/>
      <c r="BY1466" s="88"/>
      <c r="BZ1466" s="88"/>
      <c r="CA1466" s="355">
        <v>0</v>
      </c>
      <c r="CB1466" s="338">
        <v>0</v>
      </c>
      <c r="CC1466" s="344">
        <v>0</v>
      </c>
      <c r="CD1466" s="145"/>
      <c r="CE1466" s="145"/>
      <c r="CF1466" s="146">
        <v>0</v>
      </c>
      <c r="CG1466" s="148"/>
      <c r="CH1466" s="148"/>
      <c r="CI1466" s="337"/>
      <c r="CJ1466" s="147"/>
      <c r="CK1466" s="338"/>
      <c r="CL1466" s="145"/>
      <c r="CM1466" s="145"/>
      <c r="CN1466" s="338"/>
      <c r="CO1466" s="344"/>
    </row>
    <row r="1467" spans="1:93" ht="24" customHeight="1" x14ac:dyDescent="0.3">
      <c r="A1467" s="345" t="s">
        <v>4455</v>
      </c>
      <c r="B1467" s="328" t="s">
        <v>4456</v>
      </c>
      <c r="C1467" s="329" t="s">
        <v>4457</v>
      </c>
      <c r="D1467" s="330">
        <f t="shared" si="65"/>
        <v>100</v>
      </c>
      <c r="E1467" s="331">
        <f t="shared" si="66"/>
        <v>50</v>
      </c>
      <c r="F1467" s="331">
        <f t="shared" si="67"/>
        <v>40</v>
      </c>
      <c r="G1467" s="331">
        <f t="shared" si="68"/>
        <v>30</v>
      </c>
      <c r="H1467" s="331">
        <f t="shared" si="69"/>
        <v>30</v>
      </c>
      <c r="I1467" s="331">
        <f t="shared" si="70"/>
        <v>25</v>
      </c>
      <c r="J1467" s="331">
        <f t="shared" si="71"/>
        <v>25</v>
      </c>
      <c r="K1467" s="331">
        <f t="shared" si="72"/>
        <v>25</v>
      </c>
      <c r="L1467" s="331">
        <f t="shared" si="73"/>
        <v>20</v>
      </c>
      <c r="M1467" s="332">
        <f t="shared" si="74"/>
        <v>20</v>
      </c>
      <c r="N1467" s="333">
        <f t="shared" si="75"/>
        <v>365</v>
      </c>
      <c r="O1467" s="334"/>
      <c r="P1467" s="335">
        <f t="shared" si="76"/>
        <v>365</v>
      </c>
      <c r="Q1467" s="336">
        <f t="shared" si="77"/>
        <v>27</v>
      </c>
      <c r="R1467" s="349">
        <v>25</v>
      </c>
      <c r="S1467" s="349"/>
      <c r="T1467" s="337"/>
      <c r="U1467" s="349"/>
      <c r="V1467" s="349"/>
      <c r="W1467" s="361">
        <v>20</v>
      </c>
      <c r="X1467" s="147">
        <v>10</v>
      </c>
      <c r="Y1467" s="349"/>
      <c r="Z1467" s="147"/>
      <c r="AA1467" s="354">
        <v>5</v>
      </c>
      <c r="AB1467" s="357">
        <v>0</v>
      </c>
      <c r="AC1467" s="148">
        <v>0</v>
      </c>
      <c r="AD1467" s="147"/>
      <c r="AE1467" s="349"/>
      <c r="AF1467" s="147">
        <v>18</v>
      </c>
      <c r="AG1467" s="144">
        <v>0</v>
      </c>
      <c r="AH1467" s="144">
        <v>0</v>
      </c>
      <c r="AI1467" s="145"/>
      <c r="AJ1467" s="145"/>
      <c r="AK1467" s="144"/>
      <c r="AL1467" s="145">
        <v>10</v>
      </c>
      <c r="AM1467" s="144">
        <v>10</v>
      </c>
      <c r="AN1467" s="144">
        <v>25</v>
      </c>
      <c r="AO1467" s="340"/>
      <c r="AP1467" s="340"/>
      <c r="AQ1467" s="341"/>
      <c r="AR1467" s="341"/>
      <c r="AS1467" s="341"/>
      <c r="AT1467" s="359"/>
      <c r="AU1467" s="144"/>
      <c r="AV1467" s="145"/>
      <c r="AW1467" s="148">
        <v>0</v>
      </c>
      <c r="AX1467" s="148">
        <v>0</v>
      </c>
      <c r="AY1467" s="147"/>
      <c r="AZ1467" s="148"/>
      <c r="BA1467" s="148"/>
      <c r="BB1467" s="147"/>
      <c r="BC1467" s="147"/>
      <c r="BD1467" s="148"/>
      <c r="BE1467" s="148"/>
      <c r="BF1467" s="338">
        <v>30</v>
      </c>
      <c r="BG1467" s="145">
        <v>1</v>
      </c>
      <c r="BH1467" s="349">
        <v>0</v>
      </c>
      <c r="BI1467" s="361">
        <v>30</v>
      </c>
      <c r="BJ1467" s="342">
        <v>20</v>
      </c>
      <c r="BK1467" s="343">
        <v>10</v>
      </c>
      <c r="BL1467" s="147"/>
      <c r="BM1467" s="147"/>
      <c r="BN1467" s="148"/>
      <c r="BO1467" s="148">
        <v>6</v>
      </c>
      <c r="BP1467" s="147"/>
      <c r="BQ1467" s="88">
        <v>40</v>
      </c>
      <c r="BR1467" s="352"/>
      <c r="BS1467" s="352"/>
      <c r="BT1467" s="145"/>
      <c r="BU1467" s="338">
        <v>5</v>
      </c>
      <c r="BV1467" s="88">
        <v>25</v>
      </c>
      <c r="BW1467" s="145"/>
      <c r="BX1467" s="145"/>
      <c r="BY1467" s="144"/>
      <c r="BZ1467" s="144"/>
      <c r="CA1467" s="149">
        <v>100</v>
      </c>
      <c r="CB1467" s="338">
        <v>5</v>
      </c>
      <c r="CC1467" s="344">
        <v>0</v>
      </c>
      <c r="CD1467" s="145"/>
      <c r="CE1467" s="145"/>
      <c r="CF1467" s="146">
        <v>0</v>
      </c>
      <c r="CG1467" s="148"/>
      <c r="CH1467" s="148"/>
      <c r="CI1467" s="361">
        <v>5</v>
      </c>
      <c r="CJ1467" s="147"/>
      <c r="CK1467" s="338">
        <v>20</v>
      </c>
      <c r="CL1467" s="145"/>
      <c r="CM1467" s="145"/>
      <c r="CN1467" s="338">
        <v>50</v>
      </c>
      <c r="CO1467" s="344"/>
    </row>
    <row r="1468" spans="1:93" ht="24" customHeight="1" x14ac:dyDescent="0.3">
      <c r="A1468" s="345" t="s">
        <v>4458</v>
      </c>
      <c r="B1468" s="328" t="s">
        <v>4459</v>
      </c>
      <c r="C1468" s="329" t="s">
        <v>89</v>
      </c>
      <c r="D1468" s="330">
        <f t="shared" si="65"/>
        <v>0</v>
      </c>
      <c r="E1468" s="331">
        <f t="shared" si="66"/>
        <v>0</v>
      </c>
      <c r="F1468" s="331">
        <f t="shared" si="67"/>
        <v>0</v>
      </c>
      <c r="G1468" s="331">
        <f t="shared" si="68"/>
        <v>0</v>
      </c>
      <c r="H1468" s="331">
        <f t="shared" si="69"/>
        <v>0</v>
      </c>
      <c r="I1468" s="331">
        <f t="shared" si="70"/>
        <v>0</v>
      </c>
      <c r="J1468" s="331">
        <f t="shared" si="71"/>
        <v>0</v>
      </c>
      <c r="K1468" s="331">
        <f t="shared" si="72"/>
        <v>0</v>
      </c>
      <c r="L1468" s="331">
        <f t="shared" si="73"/>
        <v>0</v>
      </c>
      <c r="M1468" s="332">
        <f t="shared" si="74"/>
        <v>0</v>
      </c>
      <c r="N1468" s="333">
        <f t="shared" si="75"/>
        <v>0</v>
      </c>
      <c r="O1468" s="334"/>
      <c r="P1468" s="335">
        <f t="shared" si="76"/>
        <v>0</v>
      </c>
      <c r="Q1468" s="336" t="str">
        <f t="shared" si="77"/>
        <v/>
      </c>
      <c r="R1468" s="148"/>
      <c r="S1468" s="148"/>
      <c r="T1468" s="337"/>
      <c r="U1468" s="148"/>
      <c r="V1468" s="148"/>
      <c r="W1468" s="337"/>
      <c r="X1468" s="147"/>
      <c r="Y1468" s="148"/>
      <c r="Z1468" s="147"/>
      <c r="AA1468" s="354">
        <v>0</v>
      </c>
      <c r="AB1468" s="357">
        <v>0</v>
      </c>
      <c r="AC1468" s="349">
        <v>0</v>
      </c>
      <c r="AD1468" s="147"/>
      <c r="AE1468" s="148"/>
      <c r="AF1468" s="147"/>
      <c r="AG1468" s="88">
        <v>0</v>
      </c>
      <c r="AH1468" s="88">
        <v>0</v>
      </c>
      <c r="AI1468" s="145"/>
      <c r="AJ1468" s="145"/>
      <c r="AK1468" s="88"/>
      <c r="AL1468" s="145"/>
      <c r="AM1468" s="88"/>
      <c r="AN1468" s="88"/>
      <c r="AO1468" s="340"/>
      <c r="AP1468" s="340"/>
      <c r="AQ1468" s="358"/>
      <c r="AR1468" s="358"/>
      <c r="AS1468" s="358"/>
      <c r="AT1468" s="359"/>
      <c r="AU1468" s="88"/>
      <c r="AV1468" s="145"/>
      <c r="AW1468" s="148">
        <v>0</v>
      </c>
      <c r="AX1468" s="148">
        <v>0</v>
      </c>
      <c r="AY1468" s="147"/>
      <c r="AZ1468" s="148"/>
      <c r="BA1468" s="148"/>
      <c r="BB1468" s="147"/>
      <c r="BC1468" s="147"/>
      <c r="BD1468" s="148"/>
      <c r="BE1468" s="148"/>
      <c r="BF1468" s="354">
        <v>0</v>
      </c>
      <c r="BG1468" s="145"/>
      <c r="BH1468" s="349">
        <v>0</v>
      </c>
      <c r="BI1468" s="337"/>
      <c r="BJ1468" s="360"/>
      <c r="BK1468" s="343"/>
      <c r="BL1468" s="147"/>
      <c r="BM1468" s="147"/>
      <c r="BN1468" s="148"/>
      <c r="BO1468" s="148"/>
      <c r="BP1468" s="147"/>
      <c r="BQ1468" s="144">
        <v>0</v>
      </c>
      <c r="BR1468" s="145"/>
      <c r="BS1468" s="145"/>
      <c r="BT1468" s="145"/>
      <c r="BU1468" s="354"/>
      <c r="BV1468" s="144"/>
      <c r="BW1468" s="145"/>
      <c r="BX1468" s="145"/>
      <c r="BY1468" s="88"/>
      <c r="BZ1468" s="88"/>
      <c r="CA1468" s="149">
        <v>0</v>
      </c>
      <c r="CB1468" s="338">
        <v>0</v>
      </c>
      <c r="CC1468" s="88">
        <v>0</v>
      </c>
      <c r="CD1468" s="145"/>
      <c r="CE1468" s="145"/>
      <c r="CF1468" s="356">
        <v>0</v>
      </c>
      <c r="CG1468" s="148"/>
      <c r="CH1468" s="148"/>
      <c r="CI1468" s="337"/>
      <c r="CJ1468" s="147"/>
      <c r="CK1468" s="338"/>
      <c r="CL1468" s="145"/>
      <c r="CM1468" s="145"/>
      <c r="CN1468" s="338"/>
      <c r="CO1468" s="88"/>
    </row>
    <row r="1469" spans="1:93" ht="24" customHeight="1" x14ac:dyDescent="0.3">
      <c r="A1469" s="327">
        <v>561024</v>
      </c>
      <c r="B1469" s="328" t="s">
        <v>4460</v>
      </c>
      <c r="C1469" s="329" t="s">
        <v>3502</v>
      </c>
      <c r="D1469" s="330">
        <f t="shared" si="65"/>
        <v>0</v>
      </c>
      <c r="E1469" s="331">
        <f t="shared" si="66"/>
        <v>0</v>
      </c>
      <c r="F1469" s="331">
        <f t="shared" si="67"/>
        <v>0</v>
      </c>
      <c r="G1469" s="331">
        <f t="shared" si="68"/>
        <v>0</v>
      </c>
      <c r="H1469" s="331">
        <f t="shared" si="69"/>
        <v>0</v>
      </c>
      <c r="I1469" s="331">
        <f t="shared" si="70"/>
        <v>0</v>
      </c>
      <c r="J1469" s="331">
        <f t="shared" si="71"/>
        <v>0</v>
      </c>
      <c r="K1469" s="331">
        <f t="shared" si="72"/>
        <v>0</v>
      </c>
      <c r="L1469" s="331">
        <f t="shared" si="73"/>
        <v>0</v>
      </c>
      <c r="M1469" s="332">
        <f t="shared" si="74"/>
        <v>0</v>
      </c>
      <c r="N1469" s="333">
        <f t="shared" si="75"/>
        <v>0</v>
      </c>
      <c r="O1469" s="334"/>
      <c r="P1469" s="335">
        <f t="shared" si="76"/>
        <v>0</v>
      </c>
      <c r="Q1469" s="336" t="str">
        <f t="shared" si="77"/>
        <v/>
      </c>
      <c r="R1469" s="148"/>
      <c r="S1469" s="148"/>
      <c r="T1469" s="337"/>
      <c r="U1469" s="148"/>
      <c r="V1469" s="148"/>
      <c r="W1469" s="337"/>
      <c r="X1469" s="147"/>
      <c r="Y1469" s="148"/>
      <c r="Z1469" s="147"/>
      <c r="AA1469" s="338">
        <v>0</v>
      </c>
      <c r="AB1469" s="339">
        <v>0</v>
      </c>
      <c r="AC1469" s="349">
        <v>0</v>
      </c>
      <c r="AD1469" s="147"/>
      <c r="AE1469" s="148"/>
      <c r="AF1469" s="147"/>
      <c r="AG1469" s="144">
        <v>0</v>
      </c>
      <c r="AH1469" s="144">
        <v>0</v>
      </c>
      <c r="AI1469" s="145"/>
      <c r="AJ1469" s="145"/>
      <c r="AK1469" s="144"/>
      <c r="AL1469" s="145"/>
      <c r="AM1469" s="144"/>
      <c r="AN1469" s="144"/>
      <c r="AO1469" s="340"/>
      <c r="AP1469" s="340"/>
      <c r="AQ1469" s="341"/>
      <c r="AR1469" s="341"/>
      <c r="AS1469" s="341"/>
      <c r="AT1469" s="153"/>
      <c r="AU1469" s="144"/>
      <c r="AV1469" s="145"/>
      <c r="AW1469" s="148">
        <v>0</v>
      </c>
      <c r="AX1469" s="148">
        <v>0</v>
      </c>
      <c r="AY1469" s="147"/>
      <c r="AZ1469" s="148"/>
      <c r="BA1469" s="148"/>
      <c r="BB1469" s="147"/>
      <c r="BC1469" s="147"/>
      <c r="BD1469" s="148"/>
      <c r="BE1469" s="148"/>
      <c r="BF1469" s="338">
        <v>0</v>
      </c>
      <c r="BG1469" s="145"/>
      <c r="BH1469" s="148">
        <v>0</v>
      </c>
      <c r="BI1469" s="337"/>
      <c r="BJ1469" s="342"/>
      <c r="BK1469" s="343"/>
      <c r="BL1469" s="147"/>
      <c r="BM1469" s="147"/>
      <c r="BN1469" s="148"/>
      <c r="BO1469" s="148"/>
      <c r="BP1469" s="147"/>
      <c r="BQ1469" s="144">
        <v>0</v>
      </c>
      <c r="BR1469" s="145"/>
      <c r="BS1469" s="145"/>
      <c r="BT1469" s="145"/>
      <c r="BU1469" s="338"/>
      <c r="BV1469" s="144"/>
      <c r="BW1469" s="145"/>
      <c r="BX1469" s="145"/>
      <c r="BY1469" s="144"/>
      <c r="BZ1469" s="144"/>
      <c r="CA1469" s="355">
        <v>0</v>
      </c>
      <c r="CB1469" s="354">
        <v>0</v>
      </c>
      <c r="CC1469" s="88">
        <v>0</v>
      </c>
      <c r="CD1469" s="145"/>
      <c r="CE1469" s="145"/>
      <c r="CF1469" s="356">
        <v>0</v>
      </c>
      <c r="CG1469" s="148"/>
      <c r="CH1469" s="148"/>
      <c r="CI1469" s="337"/>
      <c r="CJ1469" s="147"/>
      <c r="CK1469" s="354"/>
      <c r="CL1469" s="145"/>
      <c r="CM1469" s="145"/>
      <c r="CN1469" s="354"/>
      <c r="CO1469" s="88"/>
    </row>
    <row r="1470" spans="1:93" ht="24" customHeight="1" x14ac:dyDescent="0.3">
      <c r="A1470" s="327" t="s">
        <v>4461</v>
      </c>
      <c r="B1470" s="328" t="s">
        <v>4462</v>
      </c>
      <c r="C1470" s="329" t="s">
        <v>411</v>
      </c>
      <c r="D1470" s="330">
        <f t="shared" si="65"/>
        <v>0</v>
      </c>
      <c r="E1470" s="331">
        <f t="shared" si="66"/>
        <v>0</v>
      </c>
      <c r="F1470" s="331">
        <f t="shared" si="67"/>
        <v>0</v>
      </c>
      <c r="G1470" s="331">
        <f t="shared" si="68"/>
        <v>0</v>
      </c>
      <c r="H1470" s="331">
        <f t="shared" si="69"/>
        <v>0</v>
      </c>
      <c r="I1470" s="331">
        <f t="shared" si="70"/>
        <v>0</v>
      </c>
      <c r="J1470" s="331">
        <f t="shared" si="71"/>
        <v>0</v>
      </c>
      <c r="K1470" s="331">
        <f t="shared" si="72"/>
        <v>0</v>
      </c>
      <c r="L1470" s="331">
        <f t="shared" si="73"/>
        <v>0</v>
      </c>
      <c r="M1470" s="332">
        <f t="shared" si="74"/>
        <v>0</v>
      </c>
      <c r="N1470" s="333">
        <f t="shared" si="75"/>
        <v>0</v>
      </c>
      <c r="O1470" s="334"/>
      <c r="P1470" s="335">
        <f t="shared" si="76"/>
        <v>0</v>
      </c>
      <c r="Q1470" s="336" t="str">
        <f t="shared" si="77"/>
        <v/>
      </c>
      <c r="R1470" s="148"/>
      <c r="S1470" s="148"/>
      <c r="T1470" s="337"/>
      <c r="U1470" s="148"/>
      <c r="V1470" s="148"/>
      <c r="W1470" s="337"/>
      <c r="X1470" s="147"/>
      <c r="Y1470" s="148"/>
      <c r="Z1470" s="147"/>
      <c r="AA1470" s="354">
        <v>0</v>
      </c>
      <c r="AB1470" s="357">
        <v>0</v>
      </c>
      <c r="AC1470" s="148">
        <v>0</v>
      </c>
      <c r="AD1470" s="147"/>
      <c r="AE1470" s="148"/>
      <c r="AF1470" s="147"/>
      <c r="AG1470" s="144">
        <v>0</v>
      </c>
      <c r="AH1470" s="144">
        <v>0</v>
      </c>
      <c r="AI1470" s="145"/>
      <c r="AJ1470" s="145"/>
      <c r="AK1470" s="144"/>
      <c r="AL1470" s="145"/>
      <c r="AM1470" s="144"/>
      <c r="AN1470" s="144"/>
      <c r="AO1470" s="340"/>
      <c r="AP1470" s="340"/>
      <c r="AQ1470" s="341"/>
      <c r="AR1470" s="341"/>
      <c r="AS1470" s="341"/>
      <c r="AT1470" s="359"/>
      <c r="AU1470" s="144"/>
      <c r="AV1470" s="145"/>
      <c r="AW1470" s="349">
        <v>0</v>
      </c>
      <c r="AX1470" s="349">
        <v>0</v>
      </c>
      <c r="AY1470" s="147"/>
      <c r="AZ1470" s="349"/>
      <c r="BA1470" s="349"/>
      <c r="BB1470" s="147"/>
      <c r="BC1470" s="147"/>
      <c r="BD1470" s="349"/>
      <c r="BE1470" s="349"/>
      <c r="BF1470" s="338">
        <v>0</v>
      </c>
      <c r="BG1470" s="145"/>
      <c r="BH1470" s="349">
        <v>0</v>
      </c>
      <c r="BI1470" s="337"/>
      <c r="BJ1470" s="342"/>
      <c r="BK1470" s="343"/>
      <c r="BL1470" s="147"/>
      <c r="BM1470" s="147"/>
      <c r="BN1470" s="349"/>
      <c r="BO1470" s="349"/>
      <c r="BP1470" s="147"/>
      <c r="BQ1470" s="144">
        <v>0</v>
      </c>
      <c r="BR1470" s="145"/>
      <c r="BS1470" s="145"/>
      <c r="BT1470" s="145"/>
      <c r="BU1470" s="338"/>
      <c r="BV1470" s="144"/>
      <c r="BW1470" s="145"/>
      <c r="BX1470" s="145"/>
      <c r="BY1470" s="144"/>
      <c r="BZ1470" s="144"/>
      <c r="CA1470" s="149">
        <v>0</v>
      </c>
      <c r="CB1470" s="354">
        <v>0</v>
      </c>
      <c r="CC1470" s="344">
        <v>0</v>
      </c>
      <c r="CD1470" s="145"/>
      <c r="CE1470" s="145"/>
      <c r="CF1470" s="146">
        <v>0</v>
      </c>
      <c r="CG1470" s="148"/>
      <c r="CH1470" s="148"/>
      <c r="CI1470" s="337"/>
      <c r="CJ1470" s="147"/>
      <c r="CK1470" s="354"/>
      <c r="CL1470" s="145"/>
      <c r="CM1470" s="145"/>
      <c r="CN1470" s="354"/>
      <c r="CO1470" s="344"/>
    </row>
    <row r="1471" spans="1:93" ht="24" customHeight="1" x14ac:dyDescent="0.3">
      <c r="A1471" s="345" t="s">
        <v>4463</v>
      </c>
      <c r="B1471" s="328" t="s">
        <v>4464</v>
      </c>
      <c r="C1471" s="329" t="s">
        <v>2068</v>
      </c>
      <c r="D1471" s="330">
        <f t="shared" si="65"/>
        <v>0</v>
      </c>
      <c r="E1471" s="331">
        <f t="shared" si="66"/>
        <v>0</v>
      </c>
      <c r="F1471" s="331">
        <f t="shared" si="67"/>
        <v>0</v>
      </c>
      <c r="G1471" s="331">
        <f t="shared" si="68"/>
        <v>0</v>
      </c>
      <c r="H1471" s="331">
        <f t="shared" si="69"/>
        <v>0</v>
      </c>
      <c r="I1471" s="331">
        <f t="shared" si="70"/>
        <v>0</v>
      </c>
      <c r="J1471" s="331">
        <f t="shared" si="71"/>
        <v>0</v>
      </c>
      <c r="K1471" s="331">
        <f t="shared" si="72"/>
        <v>0</v>
      </c>
      <c r="L1471" s="331">
        <f t="shared" si="73"/>
        <v>0</v>
      </c>
      <c r="M1471" s="332">
        <f t="shared" si="74"/>
        <v>0</v>
      </c>
      <c r="N1471" s="333">
        <f t="shared" si="75"/>
        <v>0</v>
      </c>
      <c r="O1471" s="334"/>
      <c r="P1471" s="335">
        <f t="shared" si="76"/>
        <v>0</v>
      </c>
      <c r="Q1471" s="336" t="str">
        <f t="shared" si="77"/>
        <v/>
      </c>
      <c r="R1471" s="148"/>
      <c r="S1471" s="148"/>
      <c r="T1471" s="337"/>
      <c r="U1471" s="148"/>
      <c r="V1471" s="148"/>
      <c r="W1471" s="337"/>
      <c r="X1471" s="147"/>
      <c r="Y1471" s="148"/>
      <c r="Z1471" s="147"/>
      <c r="AA1471" s="338">
        <v>0</v>
      </c>
      <c r="AB1471" s="339">
        <v>0</v>
      </c>
      <c r="AC1471" s="349">
        <v>0</v>
      </c>
      <c r="AD1471" s="147"/>
      <c r="AE1471" s="148"/>
      <c r="AF1471" s="147"/>
      <c r="AG1471" s="144">
        <v>0</v>
      </c>
      <c r="AH1471" s="144">
        <v>0</v>
      </c>
      <c r="AI1471" s="145"/>
      <c r="AJ1471" s="145"/>
      <c r="AK1471" s="144"/>
      <c r="AL1471" s="145"/>
      <c r="AM1471" s="144"/>
      <c r="AN1471" s="144"/>
      <c r="AO1471" s="340"/>
      <c r="AP1471" s="340"/>
      <c r="AQ1471" s="341"/>
      <c r="AR1471" s="341"/>
      <c r="AS1471" s="341"/>
      <c r="AT1471" s="153"/>
      <c r="AU1471" s="144"/>
      <c r="AV1471" s="145"/>
      <c r="AW1471" s="349">
        <v>0</v>
      </c>
      <c r="AX1471" s="349">
        <v>0</v>
      </c>
      <c r="AY1471" s="147"/>
      <c r="AZ1471" s="349"/>
      <c r="BA1471" s="349"/>
      <c r="BB1471" s="147"/>
      <c r="BC1471" s="147"/>
      <c r="BD1471" s="349"/>
      <c r="BE1471" s="349"/>
      <c r="BF1471" s="338">
        <v>0</v>
      </c>
      <c r="BG1471" s="145"/>
      <c r="BH1471" s="148">
        <v>0</v>
      </c>
      <c r="BI1471" s="337"/>
      <c r="BJ1471" s="342"/>
      <c r="BK1471" s="343"/>
      <c r="BL1471" s="147"/>
      <c r="BM1471" s="147"/>
      <c r="BN1471" s="349"/>
      <c r="BO1471" s="349"/>
      <c r="BP1471" s="147"/>
      <c r="BQ1471" s="88">
        <v>0</v>
      </c>
      <c r="BR1471" s="352"/>
      <c r="BS1471" s="352"/>
      <c r="BT1471" s="145"/>
      <c r="BU1471" s="338"/>
      <c r="BV1471" s="88"/>
      <c r="BW1471" s="145"/>
      <c r="BX1471" s="145"/>
      <c r="BY1471" s="144"/>
      <c r="BZ1471" s="144"/>
      <c r="CA1471" s="149">
        <v>0</v>
      </c>
      <c r="CB1471" s="338">
        <v>0</v>
      </c>
      <c r="CC1471" s="88">
        <v>0</v>
      </c>
      <c r="CD1471" s="145"/>
      <c r="CE1471" s="145"/>
      <c r="CF1471" s="146">
        <v>0</v>
      </c>
      <c r="CG1471" s="148"/>
      <c r="CH1471" s="148"/>
      <c r="CI1471" s="337"/>
      <c r="CJ1471" s="147"/>
      <c r="CK1471" s="338"/>
      <c r="CL1471" s="145"/>
      <c r="CM1471" s="145"/>
      <c r="CN1471" s="338"/>
      <c r="CO1471" s="88"/>
    </row>
    <row r="1472" spans="1:93" ht="24" customHeight="1" x14ac:dyDescent="0.3">
      <c r="A1472" s="345" t="s">
        <v>4465</v>
      </c>
      <c r="B1472" s="328" t="s">
        <v>4466</v>
      </c>
      <c r="C1472" s="329" t="s">
        <v>418</v>
      </c>
      <c r="D1472" s="330">
        <f t="shared" si="65"/>
        <v>0</v>
      </c>
      <c r="E1472" s="331">
        <f t="shared" si="66"/>
        <v>0</v>
      </c>
      <c r="F1472" s="331">
        <f t="shared" si="67"/>
        <v>0</v>
      </c>
      <c r="G1472" s="331">
        <f t="shared" si="68"/>
        <v>0</v>
      </c>
      <c r="H1472" s="331">
        <f t="shared" si="69"/>
        <v>0</v>
      </c>
      <c r="I1472" s="331">
        <f t="shared" si="70"/>
        <v>0</v>
      </c>
      <c r="J1472" s="331">
        <f t="shared" si="71"/>
        <v>0</v>
      </c>
      <c r="K1472" s="331">
        <f t="shared" si="72"/>
        <v>0</v>
      </c>
      <c r="L1472" s="331">
        <f t="shared" si="73"/>
        <v>0</v>
      </c>
      <c r="M1472" s="332">
        <f t="shared" si="74"/>
        <v>0</v>
      </c>
      <c r="N1472" s="333">
        <f t="shared" si="75"/>
        <v>0</v>
      </c>
      <c r="O1472" s="334"/>
      <c r="P1472" s="335">
        <f t="shared" si="76"/>
        <v>0</v>
      </c>
      <c r="Q1472" s="336" t="str">
        <f t="shared" si="77"/>
        <v/>
      </c>
      <c r="R1472" s="148"/>
      <c r="S1472" s="148"/>
      <c r="T1472" s="337"/>
      <c r="U1472" s="148"/>
      <c r="V1472" s="148"/>
      <c r="W1472" s="337"/>
      <c r="X1472" s="147"/>
      <c r="Y1472" s="148"/>
      <c r="Z1472" s="147"/>
      <c r="AA1472" s="338">
        <v>0</v>
      </c>
      <c r="AB1472" s="339">
        <v>0</v>
      </c>
      <c r="AC1472" s="148">
        <v>0</v>
      </c>
      <c r="AD1472" s="147"/>
      <c r="AE1472" s="148"/>
      <c r="AF1472" s="147"/>
      <c r="AG1472" s="88">
        <v>0</v>
      </c>
      <c r="AH1472" s="88">
        <v>0</v>
      </c>
      <c r="AI1472" s="145"/>
      <c r="AJ1472" s="145"/>
      <c r="AK1472" s="88"/>
      <c r="AL1472" s="145"/>
      <c r="AM1472" s="88"/>
      <c r="AN1472" s="88"/>
      <c r="AO1472" s="340"/>
      <c r="AP1472" s="340"/>
      <c r="AQ1472" s="358"/>
      <c r="AR1472" s="358"/>
      <c r="AS1472" s="358"/>
      <c r="AT1472" s="153"/>
      <c r="AU1472" s="88"/>
      <c r="AV1472" s="145"/>
      <c r="AW1472" s="148">
        <v>0</v>
      </c>
      <c r="AX1472" s="148">
        <v>0</v>
      </c>
      <c r="AY1472" s="147"/>
      <c r="AZ1472" s="148"/>
      <c r="BA1472" s="148"/>
      <c r="BB1472" s="147"/>
      <c r="BC1472" s="147"/>
      <c r="BD1472" s="148"/>
      <c r="BE1472" s="148"/>
      <c r="BF1472" s="338">
        <v>0</v>
      </c>
      <c r="BG1472" s="145"/>
      <c r="BH1472" s="148">
        <v>0</v>
      </c>
      <c r="BI1472" s="337"/>
      <c r="BJ1472" s="360"/>
      <c r="BK1472" s="343"/>
      <c r="BL1472" s="147"/>
      <c r="BM1472" s="147"/>
      <c r="BN1472" s="148"/>
      <c r="BO1472" s="148"/>
      <c r="BP1472" s="147"/>
      <c r="BQ1472" s="88">
        <v>0</v>
      </c>
      <c r="BR1472" s="352"/>
      <c r="BS1472" s="352"/>
      <c r="BT1472" s="145"/>
      <c r="BU1472" s="338"/>
      <c r="BV1472" s="88"/>
      <c r="BW1472" s="145"/>
      <c r="BX1472" s="145"/>
      <c r="BY1472" s="88"/>
      <c r="BZ1472" s="88"/>
      <c r="CA1472" s="149">
        <v>0</v>
      </c>
      <c r="CB1472" s="354">
        <v>0</v>
      </c>
      <c r="CC1472" s="88">
        <v>0</v>
      </c>
      <c r="CD1472" s="145"/>
      <c r="CE1472" s="145"/>
      <c r="CF1472" s="146">
        <v>0</v>
      </c>
      <c r="CG1472" s="148"/>
      <c r="CH1472" s="148"/>
      <c r="CI1472" s="337"/>
      <c r="CJ1472" s="147"/>
      <c r="CK1472" s="354"/>
      <c r="CL1472" s="145"/>
      <c r="CM1472" s="145"/>
      <c r="CN1472" s="354"/>
      <c r="CO1472" s="88"/>
    </row>
    <row r="1473" spans="1:93" ht="24" customHeight="1" x14ac:dyDescent="0.3">
      <c r="A1473" s="346" t="s">
        <v>4467</v>
      </c>
      <c r="B1473" s="347" t="s">
        <v>4468</v>
      </c>
      <c r="C1473" s="348" t="s">
        <v>2094</v>
      </c>
      <c r="D1473" s="330">
        <f t="shared" si="65"/>
        <v>0</v>
      </c>
      <c r="E1473" s="331">
        <f t="shared" si="66"/>
        <v>0</v>
      </c>
      <c r="F1473" s="331">
        <f t="shared" si="67"/>
        <v>0</v>
      </c>
      <c r="G1473" s="331">
        <f t="shared" si="68"/>
        <v>0</v>
      </c>
      <c r="H1473" s="331">
        <f t="shared" si="69"/>
        <v>0</v>
      </c>
      <c r="I1473" s="331">
        <f t="shared" si="70"/>
        <v>0</v>
      </c>
      <c r="J1473" s="331">
        <f t="shared" si="71"/>
        <v>0</v>
      </c>
      <c r="K1473" s="331">
        <f t="shared" si="72"/>
        <v>0</v>
      </c>
      <c r="L1473" s="331">
        <f t="shared" si="73"/>
        <v>0</v>
      </c>
      <c r="M1473" s="332">
        <f t="shared" si="74"/>
        <v>0</v>
      </c>
      <c r="N1473" s="369">
        <f t="shared" si="75"/>
        <v>0</v>
      </c>
      <c r="O1473" s="334"/>
      <c r="P1473" s="335">
        <f t="shared" si="76"/>
        <v>0</v>
      </c>
      <c r="Q1473" s="336" t="str">
        <f t="shared" si="77"/>
        <v/>
      </c>
      <c r="R1473" s="349"/>
      <c r="S1473" s="349"/>
      <c r="T1473" s="350"/>
      <c r="U1473" s="349"/>
      <c r="V1473" s="349"/>
      <c r="W1473" s="350"/>
      <c r="X1473" s="351"/>
      <c r="Y1473" s="349"/>
      <c r="Z1473" s="351"/>
      <c r="AA1473" s="338">
        <v>0</v>
      </c>
      <c r="AB1473" s="339">
        <v>0</v>
      </c>
      <c r="AC1473" s="148">
        <v>0</v>
      </c>
      <c r="AD1473" s="351"/>
      <c r="AE1473" s="349"/>
      <c r="AF1473" s="351"/>
      <c r="AG1473" s="144">
        <v>0</v>
      </c>
      <c r="AH1473" s="144">
        <v>0</v>
      </c>
      <c r="AI1473" s="352"/>
      <c r="AJ1473" s="352"/>
      <c r="AK1473" s="144"/>
      <c r="AL1473" s="352"/>
      <c r="AM1473" s="144"/>
      <c r="AN1473" s="144"/>
      <c r="AO1473" s="353"/>
      <c r="AP1473" s="353"/>
      <c r="AQ1473" s="341"/>
      <c r="AR1473" s="341"/>
      <c r="AS1473" s="341"/>
      <c r="AT1473" s="153"/>
      <c r="AU1473" s="144"/>
      <c r="AV1473" s="352"/>
      <c r="AW1473" s="349">
        <v>0</v>
      </c>
      <c r="AX1473" s="349">
        <v>0</v>
      </c>
      <c r="AY1473" s="351"/>
      <c r="AZ1473" s="349"/>
      <c r="BA1473" s="349"/>
      <c r="BB1473" s="351"/>
      <c r="BC1473" s="351"/>
      <c r="BD1473" s="349"/>
      <c r="BE1473" s="349"/>
      <c r="BF1473" s="338">
        <v>0</v>
      </c>
      <c r="BG1473" s="352"/>
      <c r="BH1473" s="148">
        <v>0</v>
      </c>
      <c r="BI1473" s="350"/>
      <c r="BJ1473" s="360"/>
      <c r="BK1473" s="343"/>
      <c r="BL1473" s="351"/>
      <c r="BM1473" s="351"/>
      <c r="BN1473" s="349"/>
      <c r="BO1473" s="349"/>
      <c r="BP1473" s="351"/>
      <c r="BQ1473" s="144">
        <v>0</v>
      </c>
      <c r="BR1473" s="352"/>
      <c r="BS1473" s="352"/>
      <c r="BT1473" s="352"/>
      <c r="BU1473" s="338"/>
      <c r="BV1473" s="144"/>
      <c r="BW1473" s="352"/>
      <c r="BX1473" s="352"/>
      <c r="BY1473" s="144"/>
      <c r="BZ1473" s="144"/>
      <c r="CA1473" s="149">
        <v>0</v>
      </c>
      <c r="CB1473" s="338">
        <v>0</v>
      </c>
      <c r="CC1473" s="344">
        <v>0</v>
      </c>
      <c r="CD1473" s="352"/>
      <c r="CE1473" s="352"/>
      <c r="CF1473" s="356">
        <v>0</v>
      </c>
      <c r="CG1473" s="349"/>
      <c r="CH1473" s="349"/>
      <c r="CI1473" s="350"/>
      <c r="CJ1473" s="351"/>
      <c r="CK1473" s="338"/>
      <c r="CL1473" s="352"/>
      <c r="CM1473" s="352"/>
      <c r="CN1473" s="338"/>
      <c r="CO1473" s="344"/>
    </row>
    <row r="1474" spans="1:93" ht="24" customHeight="1" x14ac:dyDescent="0.3">
      <c r="A1474" s="327" t="s">
        <v>4469</v>
      </c>
      <c r="B1474" s="328" t="s">
        <v>4470</v>
      </c>
      <c r="C1474" s="329" t="s">
        <v>171</v>
      </c>
      <c r="D1474" s="330">
        <f t="shared" si="65"/>
        <v>29</v>
      </c>
      <c r="E1474" s="331">
        <f t="shared" si="66"/>
        <v>16</v>
      </c>
      <c r="F1474" s="331">
        <f t="shared" si="67"/>
        <v>1</v>
      </c>
      <c r="G1474" s="331">
        <f t="shared" si="68"/>
        <v>0</v>
      </c>
      <c r="H1474" s="331">
        <f t="shared" si="69"/>
        <v>0</v>
      </c>
      <c r="I1474" s="331">
        <f t="shared" si="70"/>
        <v>0</v>
      </c>
      <c r="J1474" s="331">
        <f t="shared" si="71"/>
        <v>0</v>
      </c>
      <c r="K1474" s="331">
        <f t="shared" si="72"/>
        <v>0</v>
      </c>
      <c r="L1474" s="331">
        <f t="shared" si="73"/>
        <v>0</v>
      </c>
      <c r="M1474" s="332">
        <f t="shared" si="74"/>
        <v>0</v>
      </c>
      <c r="N1474" s="333">
        <f t="shared" si="75"/>
        <v>46</v>
      </c>
      <c r="O1474" s="334"/>
      <c r="P1474" s="335">
        <f t="shared" si="76"/>
        <v>46</v>
      </c>
      <c r="Q1474" s="336">
        <f t="shared" si="77"/>
        <v>225</v>
      </c>
      <c r="R1474" s="148"/>
      <c r="S1474" s="148"/>
      <c r="T1474" s="350"/>
      <c r="U1474" s="148">
        <v>1</v>
      </c>
      <c r="V1474" s="148"/>
      <c r="W1474" s="350"/>
      <c r="X1474" s="351"/>
      <c r="Y1474" s="148"/>
      <c r="Z1474" s="351"/>
      <c r="AA1474" s="338">
        <v>0</v>
      </c>
      <c r="AB1474" s="339">
        <v>0</v>
      </c>
      <c r="AC1474" s="148">
        <v>0</v>
      </c>
      <c r="AD1474" s="351"/>
      <c r="AE1474" s="148">
        <v>29</v>
      </c>
      <c r="AF1474" s="351"/>
      <c r="AG1474" s="144">
        <v>0</v>
      </c>
      <c r="AH1474" s="144">
        <v>0</v>
      </c>
      <c r="AI1474" s="145"/>
      <c r="AJ1474" s="145"/>
      <c r="AK1474" s="144"/>
      <c r="AL1474" s="145"/>
      <c r="AM1474" s="144"/>
      <c r="AN1474" s="144"/>
      <c r="AO1474" s="340"/>
      <c r="AP1474" s="340"/>
      <c r="AQ1474" s="341"/>
      <c r="AR1474" s="341"/>
      <c r="AS1474" s="341"/>
      <c r="AT1474" s="153"/>
      <c r="AU1474" s="144"/>
      <c r="AV1474" s="145"/>
      <c r="AW1474" s="148">
        <v>0</v>
      </c>
      <c r="AX1474" s="148">
        <v>0</v>
      </c>
      <c r="AY1474" s="351"/>
      <c r="AZ1474" s="148"/>
      <c r="BA1474" s="148"/>
      <c r="BB1474" s="351"/>
      <c r="BC1474" s="351"/>
      <c r="BD1474" s="148"/>
      <c r="BE1474" s="148"/>
      <c r="BF1474" s="338">
        <v>0</v>
      </c>
      <c r="BG1474" s="145"/>
      <c r="BH1474" s="148">
        <v>0</v>
      </c>
      <c r="BI1474" s="350"/>
      <c r="BJ1474" s="342"/>
      <c r="BK1474" s="343"/>
      <c r="BL1474" s="351"/>
      <c r="BM1474" s="351"/>
      <c r="BN1474" s="148">
        <v>16</v>
      </c>
      <c r="BO1474" s="148"/>
      <c r="BP1474" s="351"/>
      <c r="BQ1474" s="144">
        <v>0</v>
      </c>
      <c r="BR1474" s="145"/>
      <c r="BS1474" s="145"/>
      <c r="BT1474" s="145"/>
      <c r="BU1474" s="338"/>
      <c r="BV1474" s="144"/>
      <c r="BW1474" s="145"/>
      <c r="BX1474" s="145"/>
      <c r="BY1474" s="144"/>
      <c r="BZ1474" s="144"/>
      <c r="CA1474" s="149">
        <v>0</v>
      </c>
      <c r="CB1474" s="338">
        <v>0</v>
      </c>
      <c r="CC1474" s="88">
        <v>0</v>
      </c>
      <c r="CD1474" s="145"/>
      <c r="CE1474" s="145"/>
      <c r="CF1474" s="356">
        <v>0</v>
      </c>
      <c r="CG1474" s="349"/>
      <c r="CH1474" s="349"/>
      <c r="CI1474" s="350"/>
      <c r="CJ1474" s="351"/>
      <c r="CK1474" s="338"/>
      <c r="CL1474" s="145"/>
      <c r="CM1474" s="145"/>
      <c r="CN1474" s="338"/>
      <c r="CO1474" s="88"/>
    </row>
    <row r="1475" spans="1:93" ht="24" customHeight="1" x14ac:dyDescent="0.3">
      <c r="A1475" s="345" t="s">
        <v>4471</v>
      </c>
      <c r="B1475" s="328" t="s">
        <v>4472</v>
      </c>
      <c r="C1475" s="329" t="s">
        <v>438</v>
      </c>
      <c r="D1475" s="330">
        <f t="shared" si="65"/>
        <v>0</v>
      </c>
      <c r="E1475" s="331">
        <f t="shared" si="66"/>
        <v>0</v>
      </c>
      <c r="F1475" s="331">
        <f t="shared" si="67"/>
        <v>0</v>
      </c>
      <c r="G1475" s="331">
        <f t="shared" si="68"/>
        <v>0</v>
      </c>
      <c r="H1475" s="331">
        <f t="shared" si="69"/>
        <v>0</v>
      </c>
      <c r="I1475" s="331">
        <f t="shared" si="70"/>
        <v>0</v>
      </c>
      <c r="J1475" s="331">
        <f t="shared" si="71"/>
        <v>0</v>
      </c>
      <c r="K1475" s="331">
        <f t="shared" si="72"/>
        <v>0</v>
      </c>
      <c r="L1475" s="331">
        <f t="shared" si="73"/>
        <v>0</v>
      </c>
      <c r="M1475" s="332">
        <f t="shared" si="74"/>
        <v>0</v>
      </c>
      <c r="N1475" s="333">
        <f t="shared" si="75"/>
        <v>0</v>
      </c>
      <c r="O1475" s="334"/>
      <c r="P1475" s="335">
        <f t="shared" si="76"/>
        <v>0</v>
      </c>
      <c r="Q1475" s="336" t="str">
        <f t="shared" si="77"/>
        <v/>
      </c>
      <c r="R1475" s="148"/>
      <c r="S1475" s="148"/>
      <c r="T1475" s="337"/>
      <c r="U1475" s="148"/>
      <c r="V1475" s="148"/>
      <c r="W1475" s="337"/>
      <c r="X1475" s="147"/>
      <c r="Y1475" s="148"/>
      <c r="Z1475" s="147"/>
      <c r="AA1475" s="338">
        <v>0</v>
      </c>
      <c r="AB1475" s="339">
        <v>0</v>
      </c>
      <c r="AC1475" s="148">
        <v>0</v>
      </c>
      <c r="AD1475" s="147"/>
      <c r="AE1475" s="148"/>
      <c r="AF1475" s="147"/>
      <c r="AG1475" s="144">
        <v>0</v>
      </c>
      <c r="AH1475" s="144">
        <v>0</v>
      </c>
      <c r="AI1475" s="145"/>
      <c r="AJ1475" s="145"/>
      <c r="AK1475" s="144"/>
      <c r="AL1475" s="145"/>
      <c r="AM1475" s="144"/>
      <c r="AN1475" s="144"/>
      <c r="AO1475" s="340"/>
      <c r="AP1475" s="340"/>
      <c r="AQ1475" s="341"/>
      <c r="AR1475" s="341"/>
      <c r="AS1475" s="341"/>
      <c r="AT1475" s="153"/>
      <c r="AU1475" s="144"/>
      <c r="AV1475" s="145"/>
      <c r="AW1475" s="148">
        <v>0</v>
      </c>
      <c r="AX1475" s="148">
        <v>0</v>
      </c>
      <c r="AY1475" s="147"/>
      <c r="AZ1475" s="148"/>
      <c r="BA1475" s="148"/>
      <c r="BB1475" s="147"/>
      <c r="BC1475" s="147"/>
      <c r="BD1475" s="148"/>
      <c r="BE1475" s="148"/>
      <c r="BF1475" s="338">
        <v>0</v>
      </c>
      <c r="BG1475" s="145"/>
      <c r="BH1475" s="148">
        <v>0</v>
      </c>
      <c r="BI1475" s="337"/>
      <c r="BJ1475" s="342"/>
      <c r="BK1475" s="343"/>
      <c r="BL1475" s="147"/>
      <c r="BM1475" s="147"/>
      <c r="BN1475" s="148"/>
      <c r="BO1475" s="148"/>
      <c r="BP1475" s="147"/>
      <c r="BQ1475" s="88">
        <v>0</v>
      </c>
      <c r="BR1475" s="352"/>
      <c r="BS1475" s="352"/>
      <c r="BT1475" s="145"/>
      <c r="BU1475" s="338"/>
      <c r="BV1475" s="88"/>
      <c r="BW1475" s="145"/>
      <c r="BX1475" s="145"/>
      <c r="BY1475" s="144"/>
      <c r="BZ1475" s="144"/>
      <c r="CA1475" s="149">
        <v>0</v>
      </c>
      <c r="CB1475" s="338">
        <v>0</v>
      </c>
      <c r="CC1475" s="344">
        <v>0</v>
      </c>
      <c r="CD1475" s="145"/>
      <c r="CE1475" s="145"/>
      <c r="CF1475" s="146">
        <v>0</v>
      </c>
      <c r="CG1475" s="148"/>
      <c r="CH1475" s="148"/>
      <c r="CI1475" s="337"/>
      <c r="CJ1475" s="147"/>
      <c r="CK1475" s="338"/>
      <c r="CL1475" s="145"/>
      <c r="CM1475" s="145"/>
      <c r="CN1475" s="338"/>
      <c r="CO1475" s="344"/>
    </row>
    <row r="1476" spans="1:93" ht="24" customHeight="1" x14ac:dyDescent="0.3">
      <c r="A1476" s="345" t="s">
        <v>1208</v>
      </c>
      <c r="B1476" s="328" t="s">
        <v>1209</v>
      </c>
      <c r="C1476" s="329" t="s">
        <v>1210</v>
      </c>
      <c r="D1476" s="330">
        <f t="shared" si="65"/>
        <v>20</v>
      </c>
      <c r="E1476" s="331">
        <f t="shared" si="66"/>
        <v>15</v>
      </c>
      <c r="F1476" s="331">
        <f t="shared" si="67"/>
        <v>14</v>
      </c>
      <c r="G1476" s="331">
        <f t="shared" si="68"/>
        <v>0</v>
      </c>
      <c r="H1476" s="331">
        <f t="shared" si="69"/>
        <v>0</v>
      </c>
      <c r="I1476" s="331">
        <f t="shared" si="70"/>
        <v>0</v>
      </c>
      <c r="J1476" s="331">
        <f t="shared" si="71"/>
        <v>0</v>
      </c>
      <c r="K1476" s="331">
        <f t="shared" si="72"/>
        <v>0</v>
      </c>
      <c r="L1476" s="331">
        <f t="shared" si="73"/>
        <v>0</v>
      </c>
      <c r="M1476" s="332">
        <f t="shared" si="74"/>
        <v>0</v>
      </c>
      <c r="N1476" s="333">
        <f t="shared" si="75"/>
        <v>49</v>
      </c>
      <c r="O1476" s="334"/>
      <c r="P1476" s="335">
        <f t="shared" si="76"/>
        <v>49</v>
      </c>
      <c r="Q1476" s="336">
        <f t="shared" si="77"/>
        <v>219</v>
      </c>
      <c r="R1476" s="148"/>
      <c r="S1476" s="148"/>
      <c r="T1476" s="361">
        <v>20</v>
      </c>
      <c r="U1476" s="148"/>
      <c r="V1476" s="148"/>
      <c r="W1476" s="361"/>
      <c r="X1476" s="147"/>
      <c r="Y1476" s="148"/>
      <c r="Z1476" s="147"/>
      <c r="AA1476" s="338">
        <v>0</v>
      </c>
      <c r="AB1476" s="339">
        <v>0</v>
      </c>
      <c r="AC1476" s="148">
        <v>0</v>
      </c>
      <c r="AD1476" s="147"/>
      <c r="AE1476" s="148">
        <v>15</v>
      </c>
      <c r="AF1476" s="147"/>
      <c r="AG1476" s="144">
        <v>0</v>
      </c>
      <c r="AH1476" s="144">
        <v>0</v>
      </c>
      <c r="AI1476" s="145"/>
      <c r="AJ1476" s="145"/>
      <c r="AK1476" s="144"/>
      <c r="AL1476" s="145"/>
      <c r="AM1476" s="144"/>
      <c r="AN1476" s="144"/>
      <c r="AO1476" s="340"/>
      <c r="AP1476" s="340"/>
      <c r="AQ1476" s="341"/>
      <c r="AR1476" s="341"/>
      <c r="AS1476" s="341"/>
      <c r="AT1476" s="153"/>
      <c r="AU1476" s="144"/>
      <c r="AV1476" s="145"/>
      <c r="AW1476" s="148">
        <v>0</v>
      </c>
      <c r="AX1476" s="148">
        <v>0</v>
      </c>
      <c r="AY1476" s="147"/>
      <c r="AZ1476" s="148"/>
      <c r="BA1476" s="148"/>
      <c r="BB1476" s="147"/>
      <c r="BC1476" s="147"/>
      <c r="BD1476" s="148"/>
      <c r="BE1476" s="148"/>
      <c r="BF1476" s="338">
        <v>0</v>
      </c>
      <c r="BG1476" s="145"/>
      <c r="BH1476" s="148">
        <v>0</v>
      </c>
      <c r="BI1476" s="361"/>
      <c r="BJ1476" s="342"/>
      <c r="BK1476" s="343"/>
      <c r="BL1476" s="147"/>
      <c r="BM1476" s="147"/>
      <c r="BN1476" s="148">
        <v>14</v>
      </c>
      <c r="BO1476" s="148"/>
      <c r="BP1476" s="147"/>
      <c r="BQ1476" s="144">
        <v>0</v>
      </c>
      <c r="BR1476" s="145"/>
      <c r="BS1476" s="145"/>
      <c r="BT1476" s="145"/>
      <c r="BU1476" s="338"/>
      <c r="BV1476" s="144"/>
      <c r="BW1476" s="145"/>
      <c r="BX1476" s="145"/>
      <c r="BY1476" s="144"/>
      <c r="BZ1476" s="144"/>
      <c r="CA1476" s="149">
        <v>0</v>
      </c>
      <c r="CB1476" s="354">
        <v>0</v>
      </c>
      <c r="CC1476" s="344">
        <v>0</v>
      </c>
      <c r="CD1476" s="145"/>
      <c r="CE1476" s="145"/>
      <c r="CF1476" s="356">
        <v>0</v>
      </c>
      <c r="CG1476" s="148"/>
      <c r="CH1476" s="148"/>
      <c r="CI1476" s="361"/>
      <c r="CJ1476" s="147"/>
      <c r="CK1476" s="354"/>
      <c r="CL1476" s="145"/>
      <c r="CM1476" s="145"/>
      <c r="CN1476" s="354"/>
      <c r="CO1476" s="344"/>
    </row>
    <row r="1477" spans="1:93" ht="24" customHeight="1" x14ac:dyDescent="0.3">
      <c r="A1477" s="345" t="s">
        <v>4473</v>
      </c>
      <c r="B1477" s="328" t="s">
        <v>4474</v>
      </c>
      <c r="C1477" s="329" t="s">
        <v>165</v>
      </c>
      <c r="D1477" s="330">
        <f t="shared" si="65"/>
        <v>18</v>
      </c>
      <c r="E1477" s="331">
        <f t="shared" si="66"/>
        <v>0</v>
      </c>
      <c r="F1477" s="331">
        <f t="shared" si="67"/>
        <v>0</v>
      </c>
      <c r="G1477" s="331">
        <f t="shared" si="68"/>
        <v>0</v>
      </c>
      <c r="H1477" s="331">
        <f t="shared" si="69"/>
        <v>0</v>
      </c>
      <c r="I1477" s="331">
        <f t="shared" si="70"/>
        <v>0</v>
      </c>
      <c r="J1477" s="331">
        <f t="shared" si="71"/>
        <v>0</v>
      </c>
      <c r="K1477" s="331">
        <f t="shared" si="72"/>
        <v>0</v>
      </c>
      <c r="L1477" s="331">
        <f t="shared" si="73"/>
        <v>0</v>
      </c>
      <c r="M1477" s="332">
        <f t="shared" si="74"/>
        <v>0</v>
      </c>
      <c r="N1477" s="333">
        <f t="shared" si="75"/>
        <v>18</v>
      </c>
      <c r="O1477" s="334"/>
      <c r="P1477" s="335">
        <f t="shared" si="76"/>
        <v>18</v>
      </c>
      <c r="Q1477" s="336">
        <f t="shared" si="77"/>
        <v>498</v>
      </c>
      <c r="R1477" s="148"/>
      <c r="S1477" s="148"/>
      <c r="T1477" s="350"/>
      <c r="U1477" s="148"/>
      <c r="V1477" s="148"/>
      <c r="W1477" s="350"/>
      <c r="X1477" s="351"/>
      <c r="Y1477" s="148"/>
      <c r="Z1477" s="351"/>
      <c r="AA1477" s="338">
        <v>0</v>
      </c>
      <c r="AB1477" s="339">
        <v>0</v>
      </c>
      <c r="AC1477" s="349">
        <v>0</v>
      </c>
      <c r="AD1477" s="351"/>
      <c r="AE1477" s="148"/>
      <c r="AF1477" s="351"/>
      <c r="AG1477" s="144">
        <v>0</v>
      </c>
      <c r="AH1477" s="144">
        <v>0</v>
      </c>
      <c r="AI1477" s="145"/>
      <c r="AJ1477" s="145"/>
      <c r="AK1477" s="144"/>
      <c r="AL1477" s="145"/>
      <c r="AM1477" s="144"/>
      <c r="AN1477" s="144"/>
      <c r="AO1477" s="340">
        <v>18</v>
      </c>
      <c r="AP1477" s="340"/>
      <c r="AQ1477" s="341"/>
      <c r="AR1477" s="341"/>
      <c r="AS1477" s="341"/>
      <c r="AT1477" s="153"/>
      <c r="AU1477" s="144"/>
      <c r="AV1477" s="145"/>
      <c r="AW1477" s="148">
        <v>0</v>
      </c>
      <c r="AX1477" s="148">
        <v>0</v>
      </c>
      <c r="AY1477" s="351"/>
      <c r="AZ1477" s="148"/>
      <c r="BA1477" s="148"/>
      <c r="BB1477" s="351"/>
      <c r="BC1477" s="351"/>
      <c r="BD1477" s="148"/>
      <c r="BE1477" s="148"/>
      <c r="BF1477" s="338">
        <v>0</v>
      </c>
      <c r="BG1477" s="145"/>
      <c r="BH1477" s="148">
        <v>0</v>
      </c>
      <c r="BI1477" s="350"/>
      <c r="BJ1477" s="342"/>
      <c r="BK1477" s="343"/>
      <c r="BL1477" s="351"/>
      <c r="BM1477" s="351"/>
      <c r="BN1477" s="148"/>
      <c r="BO1477" s="148"/>
      <c r="BP1477" s="351"/>
      <c r="BQ1477" s="144">
        <v>0</v>
      </c>
      <c r="BR1477" s="145"/>
      <c r="BS1477" s="145"/>
      <c r="BT1477" s="145"/>
      <c r="BU1477" s="338"/>
      <c r="BV1477" s="144"/>
      <c r="BW1477" s="145"/>
      <c r="BX1477" s="145"/>
      <c r="BY1477" s="144"/>
      <c r="BZ1477" s="144"/>
      <c r="CA1477" s="149">
        <v>0</v>
      </c>
      <c r="CB1477" s="338">
        <v>0</v>
      </c>
      <c r="CC1477" s="344">
        <v>0</v>
      </c>
      <c r="CD1477" s="145"/>
      <c r="CE1477" s="145"/>
      <c r="CF1477" s="356">
        <v>0</v>
      </c>
      <c r="CG1477" s="349"/>
      <c r="CH1477" s="349"/>
      <c r="CI1477" s="350"/>
      <c r="CJ1477" s="351"/>
      <c r="CK1477" s="338"/>
      <c r="CL1477" s="145"/>
      <c r="CM1477" s="145"/>
      <c r="CN1477" s="338"/>
      <c r="CO1477" s="344"/>
    </row>
    <row r="1478" spans="1:93" ht="24" customHeight="1" x14ac:dyDescent="0.3">
      <c r="A1478" s="327">
        <v>831229</v>
      </c>
      <c r="B1478" s="328" t="s">
        <v>4475</v>
      </c>
      <c r="C1478" s="329" t="s">
        <v>335</v>
      </c>
      <c r="D1478" s="330">
        <f t="shared" si="65"/>
        <v>15</v>
      </c>
      <c r="E1478" s="331">
        <f t="shared" si="66"/>
        <v>6</v>
      </c>
      <c r="F1478" s="331">
        <f t="shared" si="67"/>
        <v>0</v>
      </c>
      <c r="G1478" s="331">
        <f t="shared" si="68"/>
        <v>0</v>
      </c>
      <c r="H1478" s="331">
        <f t="shared" si="69"/>
        <v>0</v>
      </c>
      <c r="I1478" s="331">
        <f t="shared" si="70"/>
        <v>0</v>
      </c>
      <c r="J1478" s="331">
        <f t="shared" si="71"/>
        <v>0</v>
      </c>
      <c r="K1478" s="331">
        <f t="shared" si="72"/>
        <v>0</v>
      </c>
      <c r="L1478" s="331">
        <f t="shared" si="73"/>
        <v>0</v>
      </c>
      <c r="M1478" s="332">
        <f t="shared" si="74"/>
        <v>0</v>
      </c>
      <c r="N1478" s="333">
        <f t="shared" si="75"/>
        <v>21</v>
      </c>
      <c r="O1478" s="334"/>
      <c r="P1478" s="335">
        <f t="shared" si="76"/>
        <v>21</v>
      </c>
      <c r="Q1478" s="336">
        <f t="shared" si="77"/>
        <v>447</v>
      </c>
      <c r="R1478" s="349"/>
      <c r="S1478" s="349"/>
      <c r="T1478" s="350"/>
      <c r="U1478" s="349"/>
      <c r="V1478" s="349"/>
      <c r="W1478" s="350"/>
      <c r="X1478" s="351"/>
      <c r="Y1478" s="349"/>
      <c r="Z1478" s="351"/>
      <c r="AA1478" s="338">
        <v>0</v>
      </c>
      <c r="AB1478" s="339">
        <v>0</v>
      </c>
      <c r="AC1478" s="148">
        <v>0</v>
      </c>
      <c r="AD1478" s="351"/>
      <c r="AE1478" s="349"/>
      <c r="AF1478" s="351">
        <v>15</v>
      </c>
      <c r="AG1478" s="88">
        <v>0</v>
      </c>
      <c r="AH1478" s="88">
        <v>0</v>
      </c>
      <c r="AI1478" s="145"/>
      <c r="AJ1478" s="145"/>
      <c r="AK1478" s="88"/>
      <c r="AL1478" s="145"/>
      <c r="AM1478" s="88"/>
      <c r="AN1478" s="88"/>
      <c r="AO1478" s="340"/>
      <c r="AP1478" s="340"/>
      <c r="AQ1478" s="358"/>
      <c r="AR1478" s="358"/>
      <c r="AS1478" s="358"/>
      <c r="AT1478" s="153"/>
      <c r="AU1478" s="88"/>
      <c r="AV1478" s="145"/>
      <c r="AW1478" s="148">
        <v>0</v>
      </c>
      <c r="AX1478" s="148">
        <v>0</v>
      </c>
      <c r="AY1478" s="351"/>
      <c r="AZ1478" s="148"/>
      <c r="BA1478" s="148"/>
      <c r="BB1478" s="351"/>
      <c r="BC1478" s="351"/>
      <c r="BD1478" s="148"/>
      <c r="BE1478" s="148"/>
      <c r="BF1478" s="354">
        <v>0</v>
      </c>
      <c r="BG1478" s="145"/>
      <c r="BH1478" s="148">
        <v>0</v>
      </c>
      <c r="BI1478" s="350"/>
      <c r="BJ1478" s="342"/>
      <c r="BK1478" s="343"/>
      <c r="BL1478" s="351"/>
      <c r="BM1478" s="351"/>
      <c r="BN1478" s="148"/>
      <c r="BO1478" s="148">
        <v>6</v>
      </c>
      <c r="BP1478" s="351"/>
      <c r="BQ1478" s="144">
        <v>0</v>
      </c>
      <c r="BR1478" s="145"/>
      <c r="BS1478" s="145"/>
      <c r="BT1478" s="145"/>
      <c r="BU1478" s="354"/>
      <c r="BV1478" s="144"/>
      <c r="BW1478" s="145"/>
      <c r="BX1478" s="145"/>
      <c r="BY1478" s="88"/>
      <c r="BZ1478" s="88"/>
      <c r="CA1478" s="355">
        <v>0</v>
      </c>
      <c r="CB1478" s="338">
        <v>0</v>
      </c>
      <c r="CC1478" s="344">
        <v>0</v>
      </c>
      <c r="CD1478" s="145"/>
      <c r="CE1478" s="145"/>
      <c r="CF1478" s="146">
        <v>0</v>
      </c>
      <c r="CG1478" s="349"/>
      <c r="CH1478" s="349"/>
      <c r="CI1478" s="350"/>
      <c r="CJ1478" s="351"/>
      <c r="CK1478" s="338"/>
      <c r="CL1478" s="145"/>
      <c r="CM1478" s="145"/>
      <c r="CN1478" s="338"/>
      <c r="CO1478" s="344"/>
    </row>
    <row r="1479" spans="1:93" ht="24" customHeight="1" x14ac:dyDescent="0.3">
      <c r="A1479" s="346" t="s">
        <v>1623</v>
      </c>
      <c r="B1479" s="347" t="s">
        <v>1624</v>
      </c>
      <c r="C1479" s="348" t="s">
        <v>535</v>
      </c>
      <c r="D1479" s="330">
        <f t="shared" si="65"/>
        <v>0</v>
      </c>
      <c r="E1479" s="331">
        <f t="shared" si="66"/>
        <v>0</v>
      </c>
      <c r="F1479" s="331">
        <f t="shared" si="67"/>
        <v>0</v>
      </c>
      <c r="G1479" s="331">
        <f t="shared" si="68"/>
        <v>0</v>
      </c>
      <c r="H1479" s="331">
        <f t="shared" si="69"/>
        <v>0</v>
      </c>
      <c r="I1479" s="331">
        <f t="shared" si="70"/>
        <v>0</v>
      </c>
      <c r="J1479" s="331">
        <f t="shared" si="71"/>
        <v>0</v>
      </c>
      <c r="K1479" s="331">
        <f t="shared" si="72"/>
        <v>0</v>
      </c>
      <c r="L1479" s="331">
        <f t="shared" si="73"/>
        <v>0</v>
      </c>
      <c r="M1479" s="332">
        <f t="shared" si="74"/>
        <v>0</v>
      </c>
      <c r="N1479" s="333">
        <f t="shared" si="75"/>
        <v>0</v>
      </c>
      <c r="O1479" s="334"/>
      <c r="P1479" s="335">
        <f t="shared" si="76"/>
        <v>0</v>
      </c>
      <c r="Q1479" s="336" t="str">
        <f t="shared" si="77"/>
        <v/>
      </c>
      <c r="R1479" s="349"/>
      <c r="S1479" s="349"/>
      <c r="T1479" s="350"/>
      <c r="U1479" s="349"/>
      <c r="V1479" s="349"/>
      <c r="W1479" s="350"/>
      <c r="X1479" s="351"/>
      <c r="Y1479" s="349"/>
      <c r="Z1479" s="351"/>
      <c r="AA1479" s="338">
        <v>0</v>
      </c>
      <c r="AB1479" s="339">
        <v>0</v>
      </c>
      <c r="AC1479" s="148">
        <v>0</v>
      </c>
      <c r="AD1479" s="351"/>
      <c r="AE1479" s="349"/>
      <c r="AF1479" s="351"/>
      <c r="AG1479" s="144">
        <v>0</v>
      </c>
      <c r="AH1479" s="144">
        <v>0</v>
      </c>
      <c r="AI1479" s="352"/>
      <c r="AJ1479" s="352"/>
      <c r="AK1479" s="144"/>
      <c r="AL1479" s="352"/>
      <c r="AM1479" s="144"/>
      <c r="AN1479" s="144"/>
      <c r="AO1479" s="353"/>
      <c r="AP1479" s="353"/>
      <c r="AQ1479" s="341"/>
      <c r="AR1479" s="341"/>
      <c r="AS1479" s="341"/>
      <c r="AT1479" s="153"/>
      <c r="AU1479" s="144"/>
      <c r="AV1479" s="352"/>
      <c r="AW1479" s="349">
        <v>0</v>
      </c>
      <c r="AX1479" s="349">
        <v>0</v>
      </c>
      <c r="AY1479" s="351"/>
      <c r="AZ1479" s="349"/>
      <c r="BA1479" s="349"/>
      <c r="BB1479" s="351"/>
      <c r="BC1479" s="351"/>
      <c r="BD1479" s="349"/>
      <c r="BE1479" s="349"/>
      <c r="BF1479" s="354">
        <v>0</v>
      </c>
      <c r="BG1479" s="352"/>
      <c r="BH1479" s="148">
        <v>0</v>
      </c>
      <c r="BI1479" s="350"/>
      <c r="BJ1479" s="342"/>
      <c r="BK1479" s="343"/>
      <c r="BL1479" s="351"/>
      <c r="BM1479" s="351"/>
      <c r="BN1479" s="349"/>
      <c r="BO1479" s="349"/>
      <c r="BP1479" s="351"/>
      <c r="BQ1479" s="144">
        <v>0</v>
      </c>
      <c r="BR1479" s="352"/>
      <c r="BS1479" s="352"/>
      <c r="BT1479" s="352"/>
      <c r="BU1479" s="354"/>
      <c r="BV1479" s="144"/>
      <c r="BW1479" s="352"/>
      <c r="BX1479" s="352"/>
      <c r="BY1479" s="144"/>
      <c r="BZ1479" s="144"/>
      <c r="CA1479" s="149">
        <v>0</v>
      </c>
      <c r="CB1479" s="338">
        <v>0</v>
      </c>
      <c r="CC1479" s="344">
        <v>0</v>
      </c>
      <c r="CD1479" s="352"/>
      <c r="CE1479" s="352"/>
      <c r="CF1479" s="356">
        <v>0</v>
      </c>
      <c r="CG1479" s="349"/>
      <c r="CH1479" s="349"/>
      <c r="CI1479" s="350"/>
      <c r="CJ1479" s="351"/>
      <c r="CK1479" s="338"/>
      <c r="CL1479" s="352"/>
      <c r="CM1479" s="352"/>
      <c r="CN1479" s="338"/>
      <c r="CO1479" s="344"/>
    </row>
    <row r="1480" spans="1:93" ht="24" customHeight="1" x14ac:dyDescent="0.3">
      <c r="A1480" s="345" t="s">
        <v>749</v>
      </c>
      <c r="B1480" s="328" t="s">
        <v>750</v>
      </c>
      <c r="C1480" s="329" t="s">
        <v>83</v>
      </c>
      <c r="D1480" s="330">
        <f t="shared" si="65"/>
        <v>6</v>
      </c>
      <c r="E1480" s="331">
        <f t="shared" si="66"/>
        <v>3</v>
      </c>
      <c r="F1480" s="331">
        <f t="shared" si="67"/>
        <v>0</v>
      </c>
      <c r="G1480" s="331">
        <f t="shared" si="68"/>
        <v>0</v>
      </c>
      <c r="H1480" s="331">
        <f t="shared" si="69"/>
        <v>0</v>
      </c>
      <c r="I1480" s="331">
        <f t="shared" si="70"/>
        <v>0</v>
      </c>
      <c r="J1480" s="331">
        <f t="shared" si="71"/>
        <v>0</v>
      </c>
      <c r="K1480" s="331">
        <f t="shared" si="72"/>
        <v>0</v>
      </c>
      <c r="L1480" s="331">
        <f t="shared" si="73"/>
        <v>0</v>
      </c>
      <c r="M1480" s="332">
        <f t="shared" si="74"/>
        <v>0</v>
      </c>
      <c r="N1480" s="333">
        <f t="shared" si="75"/>
        <v>9</v>
      </c>
      <c r="O1480" s="334"/>
      <c r="P1480" s="335">
        <f t="shared" si="76"/>
        <v>9</v>
      </c>
      <c r="Q1480" s="336">
        <f t="shared" si="77"/>
        <v>704</v>
      </c>
      <c r="R1480" s="349"/>
      <c r="S1480" s="349"/>
      <c r="T1480" s="337"/>
      <c r="U1480" s="349"/>
      <c r="V1480" s="349"/>
      <c r="W1480" s="337"/>
      <c r="X1480" s="147"/>
      <c r="Y1480" s="349"/>
      <c r="Z1480" s="147"/>
      <c r="AA1480" s="354">
        <v>0</v>
      </c>
      <c r="AB1480" s="357">
        <v>0</v>
      </c>
      <c r="AC1480" s="148">
        <v>0</v>
      </c>
      <c r="AD1480" s="147"/>
      <c r="AE1480" s="349"/>
      <c r="AF1480" s="147">
        <v>3</v>
      </c>
      <c r="AG1480" s="88">
        <v>0</v>
      </c>
      <c r="AH1480" s="88">
        <v>0</v>
      </c>
      <c r="AI1480" s="145"/>
      <c r="AJ1480" s="145"/>
      <c r="AK1480" s="88"/>
      <c r="AL1480" s="145"/>
      <c r="AM1480" s="88"/>
      <c r="AN1480" s="88"/>
      <c r="AO1480" s="340"/>
      <c r="AP1480" s="340"/>
      <c r="AQ1480" s="358"/>
      <c r="AR1480" s="358"/>
      <c r="AS1480" s="358"/>
      <c r="AT1480" s="359"/>
      <c r="AU1480" s="88"/>
      <c r="AV1480" s="145"/>
      <c r="AW1480" s="349">
        <v>0</v>
      </c>
      <c r="AX1480" s="349">
        <v>0</v>
      </c>
      <c r="AY1480" s="147"/>
      <c r="AZ1480" s="349"/>
      <c r="BA1480" s="349"/>
      <c r="BB1480" s="147"/>
      <c r="BC1480" s="147"/>
      <c r="BD1480" s="349"/>
      <c r="BE1480" s="349"/>
      <c r="BF1480" s="338">
        <v>0</v>
      </c>
      <c r="BG1480" s="145"/>
      <c r="BH1480" s="349">
        <v>0</v>
      </c>
      <c r="BI1480" s="337"/>
      <c r="BJ1480" s="360"/>
      <c r="BK1480" s="343"/>
      <c r="BL1480" s="147"/>
      <c r="BM1480" s="147"/>
      <c r="BN1480" s="349"/>
      <c r="BO1480" s="349">
        <v>6</v>
      </c>
      <c r="BP1480" s="147"/>
      <c r="BQ1480" s="144">
        <v>0</v>
      </c>
      <c r="BR1480" s="145"/>
      <c r="BS1480" s="145"/>
      <c r="BT1480" s="145"/>
      <c r="BU1480" s="338"/>
      <c r="BV1480" s="144"/>
      <c r="BW1480" s="145"/>
      <c r="BX1480" s="145"/>
      <c r="BY1480" s="88"/>
      <c r="BZ1480" s="88"/>
      <c r="CA1480" s="355">
        <v>0</v>
      </c>
      <c r="CB1480" s="338">
        <v>0</v>
      </c>
      <c r="CC1480" s="344">
        <v>0</v>
      </c>
      <c r="CD1480" s="145"/>
      <c r="CE1480" s="145"/>
      <c r="CF1480" s="146">
        <v>0</v>
      </c>
      <c r="CG1480" s="148"/>
      <c r="CH1480" s="148"/>
      <c r="CI1480" s="337"/>
      <c r="CJ1480" s="147"/>
      <c r="CK1480" s="338"/>
      <c r="CL1480" s="145"/>
      <c r="CM1480" s="145"/>
      <c r="CN1480" s="338"/>
      <c r="CO1480" s="344"/>
    </row>
    <row r="1481" spans="1:93" ht="24" customHeight="1" x14ac:dyDescent="0.3">
      <c r="A1481" s="327" t="s">
        <v>4476</v>
      </c>
      <c r="B1481" s="328" t="s">
        <v>4477</v>
      </c>
      <c r="C1481" s="329" t="s">
        <v>2094</v>
      </c>
      <c r="D1481" s="330">
        <f t="shared" si="65"/>
        <v>0</v>
      </c>
      <c r="E1481" s="331">
        <f t="shared" si="66"/>
        <v>0</v>
      </c>
      <c r="F1481" s="331">
        <f t="shared" si="67"/>
        <v>0</v>
      </c>
      <c r="G1481" s="331">
        <f t="shared" si="68"/>
        <v>0</v>
      </c>
      <c r="H1481" s="331">
        <f t="shared" si="69"/>
        <v>0</v>
      </c>
      <c r="I1481" s="331">
        <f t="shared" si="70"/>
        <v>0</v>
      </c>
      <c r="J1481" s="331">
        <f t="shared" si="71"/>
        <v>0</v>
      </c>
      <c r="K1481" s="331">
        <f t="shared" si="72"/>
        <v>0</v>
      </c>
      <c r="L1481" s="331">
        <f t="shared" si="73"/>
        <v>0</v>
      </c>
      <c r="M1481" s="332">
        <f t="shared" si="74"/>
        <v>0</v>
      </c>
      <c r="N1481" s="333">
        <f t="shared" si="75"/>
        <v>0</v>
      </c>
      <c r="O1481" s="334"/>
      <c r="P1481" s="335">
        <f t="shared" si="76"/>
        <v>0</v>
      </c>
      <c r="Q1481" s="336" t="str">
        <f t="shared" si="77"/>
        <v/>
      </c>
      <c r="R1481" s="349"/>
      <c r="S1481" s="349"/>
      <c r="T1481" s="337"/>
      <c r="U1481" s="349"/>
      <c r="V1481" s="349"/>
      <c r="W1481" s="337"/>
      <c r="X1481" s="147"/>
      <c r="Y1481" s="349"/>
      <c r="Z1481" s="147"/>
      <c r="AA1481" s="354">
        <v>0</v>
      </c>
      <c r="AB1481" s="357">
        <v>0</v>
      </c>
      <c r="AC1481" s="148">
        <v>0</v>
      </c>
      <c r="AD1481" s="147"/>
      <c r="AE1481" s="349"/>
      <c r="AF1481" s="147"/>
      <c r="AG1481" s="144">
        <v>0</v>
      </c>
      <c r="AH1481" s="144">
        <v>0</v>
      </c>
      <c r="AI1481" s="145"/>
      <c r="AJ1481" s="145"/>
      <c r="AK1481" s="144"/>
      <c r="AL1481" s="145"/>
      <c r="AM1481" s="144"/>
      <c r="AN1481" s="144"/>
      <c r="AO1481" s="340"/>
      <c r="AP1481" s="340"/>
      <c r="AQ1481" s="341"/>
      <c r="AR1481" s="341"/>
      <c r="AS1481" s="341"/>
      <c r="AT1481" s="359"/>
      <c r="AU1481" s="144"/>
      <c r="AV1481" s="145"/>
      <c r="AW1481" s="148">
        <v>0</v>
      </c>
      <c r="AX1481" s="148">
        <v>0</v>
      </c>
      <c r="AY1481" s="147"/>
      <c r="AZ1481" s="148"/>
      <c r="BA1481" s="148"/>
      <c r="BB1481" s="147"/>
      <c r="BC1481" s="147"/>
      <c r="BD1481" s="148"/>
      <c r="BE1481" s="148"/>
      <c r="BF1481" s="338">
        <v>0</v>
      </c>
      <c r="BG1481" s="145"/>
      <c r="BH1481" s="148">
        <v>0</v>
      </c>
      <c r="BI1481" s="337"/>
      <c r="BJ1481" s="360"/>
      <c r="BK1481" s="343"/>
      <c r="BL1481" s="147"/>
      <c r="BM1481" s="147"/>
      <c r="BN1481" s="148"/>
      <c r="BO1481" s="148"/>
      <c r="BP1481" s="147"/>
      <c r="BQ1481" s="88">
        <v>0</v>
      </c>
      <c r="BR1481" s="352"/>
      <c r="BS1481" s="352"/>
      <c r="BT1481" s="145"/>
      <c r="BU1481" s="338"/>
      <c r="BV1481" s="88"/>
      <c r="BW1481" s="145"/>
      <c r="BX1481" s="145"/>
      <c r="BY1481" s="144"/>
      <c r="BZ1481" s="144"/>
      <c r="CA1481" s="355">
        <v>0</v>
      </c>
      <c r="CB1481" s="338">
        <v>0</v>
      </c>
      <c r="CC1481" s="344">
        <v>0</v>
      </c>
      <c r="CD1481" s="145"/>
      <c r="CE1481" s="145"/>
      <c r="CF1481" s="356">
        <v>0</v>
      </c>
      <c r="CG1481" s="148"/>
      <c r="CH1481" s="148"/>
      <c r="CI1481" s="337"/>
      <c r="CJ1481" s="147"/>
      <c r="CK1481" s="338"/>
      <c r="CL1481" s="145"/>
      <c r="CM1481" s="145"/>
      <c r="CN1481" s="338"/>
      <c r="CO1481" s="344"/>
    </row>
    <row r="1482" spans="1:93" ht="24" customHeight="1" x14ac:dyDescent="0.3">
      <c r="A1482" s="327" t="s">
        <v>4478</v>
      </c>
      <c r="B1482" s="328" t="s">
        <v>4479</v>
      </c>
      <c r="C1482" s="329" t="s">
        <v>2393</v>
      </c>
      <c r="D1482" s="330">
        <f t="shared" si="65"/>
        <v>25</v>
      </c>
      <c r="E1482" s="331">
        <f t="shared" si="66"/>
        <v>24</v>
      </c>
      <c r="F1482" s="331">
        <f t="shared" si="67"/>
        <v>15</v>
      </c>
      <c r="G1482" s="331">
        <f t="shared" si="68"/>
        <v>0</v>
      </c>
      <c r="H1482" s="331">
        <f t="shared" si="69"/>
        <v>0</v>
      </c>
      <c r="I1482" s="331">
        <f t="shared" si="70"/>
        <v>0</v>
      </c>
      <c r="J1482" s="331">
        <f t="shared" si="71"/>
        <v>0</v>
      </c>
      <c r="K1482" s="331">
        <f t="shared" si="72"/>
        <v>0</v>
      </c>
      <c r="L1482" s="331">
        <f t="shared" si="73"/>
        <v>0</v>
      </c>
      <c r="M1482" s="332">
        <f t="shared" si="74"/>
        <v>0</v>
      </c>
      <c r="N1482" s="333">
        <f t="shared" si="75"/>
        <v>64</v>
      </c>
      <c r="O1482" s="334"/>
      <c r="P1482" s="335">
        <f t="shared" si="76"/>
        <v>64</v>
      </c>
      <c r="Q1482" s="336">
        <f t="shared" si="77"/>
        <v>170</v>
      </c>
      <c r="R1482" s="148"/>
      <c r="S1482" s="148"/>
      <c r="T1482" s="337"/>
      <c r="U1482" s="148"/>
      <c r="V1482" s="148"/>
      <c r="W1482" s="337"/>
      <c r="X1482" s="147"/>
      <c r="Y1482" s="148"/>
      <c r="Z1482" s="147"/>
      <c r="AA1482" s="338">
        <v>0</v>
      </c>
      <c r="AB1482" s="339">
        <v>0</v>
      </c>
      <c r="AC1482" s="148">
        <v>0</v>
      </c>
      <c r="AD1482" s="147"/>
      <c r="AE1482" s="148"/>
      <c r="AF1482" s="147">
        <v>25</v>
      </c>
      <c r="AG1482" s="144">
        <v>0</v>
      </c>
      <c r="AH1482" s="144">
        <v>0</v>
      </c>
      <c r="AI1482" s="145"/>
      <c r="AJ1482" s="145"/>
      <c r="AK1482" s="144"/>
      <c r="AL1482" s="145"/>
      <c r="AM1482" s="144"/>
      <c r="AN1482" s="144"/>
      <c r="AO1482" s="340"/>
      <c r="AP1482" s="340"/>
      <c r="AQ1482" s="341"/>
      <c r="AR1482" s="341"/>
      <c r="AS1482" s="341"/>
      <c r="AT1482" s="153"/>
      <c r="AU1482" s="144"/>
      <c r="AV1482" s="145"/>
      <c r="AW1482" s="148">
        <v>0</v>
      </c>
      <c r="AX1482" s="148">
        <v>0</v>
      </c>
      <c r="AY1482" s="147"/>
      <c r="AZ1482" s="148"/>
      <c r="BA1482" s="148"/>
      <c r="BB1482" s="147"/>
      <c r="BC1482" s="147"/>
      <c r="BD1482" s="148"/>
      <c r="BE1482" s="148"/>
      <c r="BF1482" s="338">
        <v>0</v>
      </c>
      <c r="BG1482" s="145"/>
      <c r="BH1482" s="349">
        <v>0</v>
      </c>
      <c r="BI1482" s="337"/>
      <c r="BJ1482" s="342"/>
      <c r="BK1482" s="343"/>
      <c r="BL1482" s="147"/>
      <c r="BM1482" s="147"/>
      <c r="BN1482" s="148"/>
      <c r="BO1482" s="148">
        <v>24</v>
      </c>
      <c r="BP1482" s="147"/>
      <c r="BQ1482" s="144">
        <v>0</v>
      </c>
      <c r="BR1482" s="145"/>
      <c r="BS1482" s="145"/>
      <c r="BT1482" s="145"/>
      <c r="BU1482" s="338"/>
      <c r="BV1482" s="144"/>
      <c r="BW1482" s="145"/>
      <c r="BX1482" s="145">
        <v>15</v>
      </c>
      <c r="BY1482" s="144"/>
      <c r="BZ1482" s="144"/>
      <c r="CA1482" s="149">
        <v>0</v>
      </c>
      <c r="CB1482" s="338">
        <v>0</v>
      </c>
      <c r="CC1482" s="344">
        <v>0</v>
      </c>
      <c r="CD1482" s="145"/>
      <c r="CE1482" s="145"/>
      <c r="CF1482" s="146">
        <v>0</v>
      </c>
      <c r="CG1482" s="148"/>
      <c r="CH1482" s="148"/>
      <c r="CI1482" s="337"/>
      <c r="CJ1482" s="147"/>
      <c r="CK1482" s="338"/>
      <c r="CL1482" s="145"/>
      <c r="CM1482" s="145"/>
      <c r="CN1482" s="338"/>
      <c r="CO1482" s="344"/>
    </row>
    <row r="1483" spans="1:93" ht="24" customHeight="1" x14ac:dyDescent="0.3">
      <c r="A1483" s="345" t="s">
        <v>4480</v>
      </c>
      <c r="B1483" s="328" t="s">
        <v>4481</v>
      </c>
      <c r="C1483" s="329" t="s">
        <v>1863</v>
      </c>
      <c r="D1483" s="330">
        <f t="shared" si="65"/>
        <v>10</v>
      </c>
      <c r="E1483" s="331">
        <f t="shared" si="66"/>
        <v>10</v>
      </c>
      <c r="F1483" s="331">
        <f t="shared" si="67"/>
        <v>0</v>
      </c>
      <c r="G1483" s="331">
        <f t="shared" si="68"/>
        <v>0</v>
      </c>
      <c r="H1483" s="331">
        <f t="shared" si="69"/>
        <v>0</v>
      </c>
      <c r="I1483" s="331">
        <f t="shared" si="70"/>
        <v>0</v>
      </c>
      <c r="J1483" s="331">
        <f t="shared" si="71"/>
        <v>0</v>
      </c>
      <c r="K1483" s="331">
        <f t="shared" si="72"/>
        <v>0</v>
      </c>
      <c r="L1483" s="331">
        <f t="shared" si="73"/>
        <v>0</v>
      </c>
      <c r="M1483" s="332">
        <f t="shared" si="74"/>
        <v>0</v>
      </c>
      <c r="N1483" s="333">
        <f t="shared" si="75"/>
        <v>20</v>
      </c>
      <c r="O1483" s="334"/>
      <c r="P1483" s="335">
        <f t="shared" si="76"/>
        <v>20</v>
      </c>
      <c r="Q1483" s="336">
        <f t="shared" si="77"/>
        <v>458</v>
      </c>
      <c r="R1483" s="148"/>
      <c r="S1483" s="148"/>
      <c r="T1483" s="337"/>
      <c r="U1483" s="148"/>
      <c r="V1483" s="148"/>
      <c r="W1483" s="337"/>
      <c r="X1483" s="147"/>
      <c r="Y1483" s="148"/>
      <c r="Z1483" s="147"/>
      <c r="AA1483" s="354">
        <v>0</v>
      </c>
      <c r="AB1483" s="357">
        <v>0</v>
      </c>
      <c r="AC1483" s="148">
        <v>0</v>
      </c>
      <c r="AD1483" s="147"/>
      <c r="AE1483" s="148"/>
      <c r="AF1483" s="147">
        <v>10</v>
      </c>
      <c r="AG1483" s="144">
        <v>0</v>
      </c>
      <c r="AH1483" s="144">
        <v>0</v>
      </c>
      <c r="AI1483" s="145"/>
      <c r="AJ1483" s="145"/>
      <c r="AK1483" s="144"/>
      <c r="AL1483" s="145"/>
      <c r="AM1483" s="144"/>
      <c r="AN1483" s="144"/>
      <c r="AO1483" s="340"/>
      <c r="AP1483" s="340"/>
      <c r="AQ1483" s="341"/>
      <c r="AR1483" s="341"/>
      <c r="AS1483" s="341"/>
      <c r="AT1483" s="359"/>
      <c r="AU1483" s="144"/>
      <c r="AV1483" s="145"/>
      <c r="AW1483" s="148">
        <v>0</v>
      </c>
      <c r="AX1483" s="148">
        <v>0</v>
      </c>
      <c r="AY1483" s="147"/>
      <c r="AZ1483" s="148"/>
      <c r="BA1483" s="148"/>
      <c r="BB1483" s="147"/>
      <c r="BC1483" s="147"/>
      <c r="BD1483" s="148"/>
      <c r="BE1483" s="148"/>
      <c r="BF1483" s="338">
        <v>0</v>
      </c>
      <c r="BG1483" s="145"/>
      <c r="BH1483" s="148">
        <v>0</v>
      </c>
      <c r="BI1483" s="337"/>
      <c r="BJ1483" s="360"/>
      <c r="BK1483" s="343"/>
      <c r="BL1483" s="147"/>
      <c r="BM1483" s="147"/>
      <c r="BN1483" s="148"/>
      <c r="BO1483" s="148">
        <v>10</v>
      </c>
      <c r="BP1483" s="147"/>
      <c r="BQ1483" s="144">
        <v>0</v>
      </c>
      <c r="BR1483" s="145"/>
      <c r="BS1483" s="145"/>
      <c r="BT1483" s="145"/>
      <c r="BU1483" s="338"/>
      <c r="BV1483" s="144"/>
      <c r="BW1483" s="145"/>
      <c r="BX1483" s="145"/>
      <c r="BY1483" s="144"/>
      <c r="BZ1483" s="144"/>
      <c r="CA1483" s="149">
        <v>0</v>
      </c>
      <c r="CB1483" s="354">
        <v>0</v>
      </c>
      <c r="CC1483" s="344">
        <v>0</v>
      </c>
      <c r="CD1483" s="145"/>
      <c r="CE1483" s="145"/>
      <c r="CF1483" s="146">
        <v>0</v>
      </c>
      <c r="CG1483" s="148"/>
      <c r="CH1483" s="148"/>
      <c r="CI1483" s="337"/>
      <c r="CJ1483" s="147"/>
      <c r="CK1483" s="354"/>
      <c r="CL1483" s="145"/>
      <c r="CM1483" s="145"/>
      <c r="CN1483" s="354"/>
      <c r="CO1483" s="344"/>
    </row>
    <row r="1484" spans="1:93" ht="24" customHeight="1" x14ac:dyDescent="0.3">
      <c r="A1484" s="327" t="s">
        <v>4482</v>
      </c>
      <c r="B1484" s="328" t="s">
        <v>4483</v>
      </c>
      <c r="C1484" s="329" t="s">
        <v>2152</v>
      </c>
      <c r="D1484" s="330">
        <f t="shared" si="65"/>
        <v>0</v>
      </c>
      <c r="E1484" s="331">
        <f t="shared" si="66"/>
        <v>0</v>
      </c>
      <c r="F1484" s="331">
        <f t="shared" si="67"/>
        <v>0</v>
      </c>
      <c r="G1484" s="331">
        <f t="shared" si="68"/>
        <v>0</v>
      </c>
      <c r="H1484" s="331">
        <f t="shared" si="69"/>
        <v>0</v>
      </c>
      <c r="I1484" s="331">
        <f t="shared" si="70"/>
        <v>0</v>
      </c>
      <c r="J1484" s="331">
        <f t="shared" si="71"/>
        <v>0</v>
      </c>
      <c r="K1484" s="331">
        <f t="shared" si="72"/>
        <v>0</v>
      </c>
      <c r="L1484" s="331">
        <f t="shared" si="73"/>
        <v>0</v>
      </c>
      <c r="M1484" s="332">
        <f t="shared" si="74"/>
        <v>0</v>
      </c>
      <c r="N1484" s="333">
        <f t="shared" si="75"/>
        <v>0</v>
      </c>
      <c r="O1484" s="334"/>
      <c r="P1484" s="335">
        <f t="shared" si="76"/>
        <v>0</v>
      </c>
      <c r="Q1484" s="336" t="str">
        <f t="shared" si="77"/>
        <v/>
      </c>
      <c r="R1484" s="148"/>
      <c r="S1484" s="148"/>
      <c r="T1484" s="337"/>
      <c r="U1484" s="148"/>
      <c r="V1484" s="148"/>
      <c r="W1484" s="337"/>
      <c r="X1484" s="147"/>
      <c r="Y1484" s="148"/>
      <c r="Z1484" s="147"/>
      <c r="AA1484" s="338">
        <v>0</v>
      </c>
      <c r="AB1484" s="339">
        <v>0</v>
      </c>
      <c r="AC1484" s="349">
        <v>0</v>
      </c>
      <c r="AD1484" s="147"/>
      <c r="AE1484" s="148"/>
      <c r="AF1484" s="147"/>
      <c r="AG1484" s="88">
        <v>0</v>
      </c>
      <c r="AH1484" s="88">
        <v>0</v>
      </c>
      <c r="AI1484" s="145"/>
      <c r="AJ1484" s="145"/>
      <c r="AK1484" s="88"/>
      <c r="AL1484" s="145"/>
      <c r="AM1484" s="88"/>
      <c r="AN1484" s="88"/>
      <c r="AO1484" s="340"/>
      <c r="AP1484" s="340"/>
      <c r="AQ1484" s="358"/>
      <c r="AR1484" s="358"/>
      <c r="AS1484" s="358"/>
      <c r="AT1484" s="153"/>
      <c r="AU1484" s="88"/>
      <c r="AV1484" s="145"/>
      <c r="AW1484" s="148">
        <v>0</v>
      </c>
      <c r="AX1484" s="148">
        <v>0</v>
      </c>
      <c r="AY1484" s="147"/>
      <c r="AZ1484" s="148"/>
      <c r="BA1484" s="148"/>
      <c r="BB1484" s="147"/>
      <c r="BC1484" s="147"/>
      <c r="BD1484" s="148"/>
      <c r="BE1484" s="148"/>
      <c r="BF1484" s="354">
        <v>0</v>
      </c>
      <c r="BG1484" s="145"/>
      <c r="BH1484" s="148">
        <v>0</v>
      </c>
      <c r="BI1484" s="337"/>
      <c r="BJ1484" s="342"/>
      <c r="BK1484" s="343"/>
      <c r="BL1484" s="147"/>
      <c r="BM1484" s="147"/>
      <c r="BN1484" s="148"/>
      <c r="BO1484" s="148"/>
      <c r="BP1484" s="147"/>
      <c r="BQ1484" s="144">
        <v>0</v>
      </c>
      <c r="BR1484" s="145"/>
      <c r="BS1484" s="145"/>
      <c r="BT1484" s="145"/>
      <c r="BU1484" s="354"/>
      <c r="BV1484" s="144"/>
      <c r="BW1484" s="145"/>
      <c r="BX1484" s="145"/>
      <c r="BY1484" s="88"/>
      <c r="BZ1484" s="88"/>
      <c r="CA1484" s="149">
        <v>0</v>
      </c>
      <c r="CB1484" s="338">
        <v>0</v>
      </c>
      <c r="CC1484" s="344">
        <v>0</v>
      </c>
      <c r="CD1484" s="145"/>
      <c r="CE1484" s="145"/>
      <c r="CF1484" s="146">
        <v>0</v>
      </c>
      <c r="CG1484" s="148"/>
      <c r="CH1484" s="148"/>
      <c r="CI1484" s="337"/>
      <c r="CJ1484" s="147"/>
      <c r="CK1484" s="338"/>
      <c r="CL1484" s="145"/>
      <c r="CM1484" s="145"/>
      <c r="CN1484" s="338"/>
      <c r="CO1484" s="344"/>
    </row>
    <row r="1485" spans="1:93" ht="24" customHeight="1" x14ac:dyDescent="0.3">
      <c r="A1485" s="346" t="s">
        <v>4484</v>
      </c>
      <c r="B1485" s="347" t="s">
        <v>4485</v>
      </c>
      <c r="C1485" s="348" t="s">
        <v>4486</v>
      </c>
      <c r="D1485" s="330">
        <f t="shared" si="65"/>
        <v>4</v>
      </c>
      <c r="E1485" s="331">
        <f t="shared" si="66"/>
        <v>0</v>
      </c>
      <c r="F1485" s="331">
        <f t="shared" si="67"/>
        <v>0</v>
      </c>
      <c r="G1485" s="331">
        <f t="shared" si="68"/>
        <v>0</v>
      </c>
      <c r="H1485" s="331">
        <f t="shared" si="69"/>
        <v>0</v>
      </c>
      <c r="I1485" s="331">
        <f t="shared" si="70"/>
        <v>0</v>
      </c>
      <c r="J1485" s="331">
        <f t="shared" si="71"/>
        <v>0</v>
      </c>
      <c r="K1485" s="331">
        <f t="shared" si="72"/>
        <v>0</v>
      </c>
      <c r="L1485" s="331">
        <f t="shared" si="73"/>
        <v>0</v>
      </c>
      <c r="M1485" s="332">
        <f t="shared" si="74"/>
        <v>0</v>
      </c>
      <c r="N1485" s="333">
        <f t="shared" si="75"/>
        <v>4</v>
      </c>
      <c r="O1485" s="334"/>
      <c r="P1485" s="335">
        <f t="shared" si="76"/>
        <v>4</v>
      </c>
      <c r="Q1485" s="336">
        <f t="shared" si="77"/>
        <v>843</v>
      </c>
      <c r="R1485" s="148"/>
      <c r="S1485" s="148"/>
      <c r="T1485" s="337"/>
      <c r="U1485" s="148"/>
      <c r="V1485" s="148"/>
      <c r="W1485" s="337"/>
      <c r="X1485" s="147"/>
      <c r="Y1485" s="148"/>
      <c r="Z1485" s="147"/>
      <c r="AA1485" s="338">
        <v>0</v>
      </c>
      <c r="AB1485" s="339">
        <v>0</v>
      </c>
      <c r="AC1485" s="349">
        <v>0</v>
      </c>
      <c r="AD1485" s="147"/>
      <c r="AE1485" s="148"/>
      <c r="AF1485" s="147"/>
      <c r="AG1485" s="88">
        <v>0</v>
      </c>
      <c r="AH1485" s="88">
        <v>0</v>
      </c>
      <c r="AI1485" s="352"/>
      <c r="AJ1485" s="352"/>
      <c r="AK1485" s="88"/>
      <c r="AL1485" s="352"/>
      <c r="AM1485" s="88"/>
      <c r="AN1485" s="88"/>
      <c r="AO1485" s="353"/>
      <c r="AP1485" s="353"/>
      <c r="AQ1485" s="358"/>
      <c r="AR1485" s="358"/>
      <c r="AS1485" s="358"/>
      <c r="AT1485" s="153"/>
      <c r="AU1485" s="88"/>
      <c r="AV1485" s="352"/>
      <c r="AW1485" s="349">
        <v>0</v>
      </c>
      <c r="AX1485" s="349">
        <v>0</v>
      </c>
      <c r="AY1485" s="147"/>
      <c r="AZ1485" s="349"/>
      <c r="BA1485" s="349"/>
      <c r="BB1485" s="147"/>
      <c r="BC1485" s="147"/>
      <c r="BD1485" s="349"/>
      <c r="BE1485" s="349"/>
      <c r="BF1485" s="354">
        <v>0</v>
      </c>
      <c r="BG1485" s="352"/>
      <c r="BH1485" s="349">
        <v>0</v>
      </c>
      <c r="BI1485" s="337"/>
      <c r="BJ1485" s="342"/>
      <c r="BK1485" s="343"/>
      <c r="BL1485" s="147"/>
      <c r="BM1485" s="147"/>
      <c r="BN1485" s="349"/>
      <c r="BO1485" s="349">
        <v>4</v>
      </c>
      <c r="BP1485" s="147"/>
      <c r="BQ1485" s="88">
        <v>0</v>
      </c>
      <c r="BR1485" s="352"/>
      <c r="BS1485" s="352"/>
      <c r="BT1485" s="352"/>
      <c r="BU1485" s="354"/>
      <c r="BV1485" s="88"/>
      <c r="BW1485" s="352"/>
      <c r="BX1485" s="352"/>
      <c r="BY1485" s="88"/>
      <c r="BZ1485" s="88"/>
      <c r="CA1485" s="355">
        <v>0</v>
      </c>
      <c r="CB1485" s="338">
        <v>0</v>
      </c>
      <c r="CC1485" s="88">
        <v>0</v>
      </c>
      <c r="CD1485" s="352"/>
      <c r="CE1485" s="352"/>
      <c r="CF1485" s="146">
        <v>0</v>
      </c>
      <c r="CG1485" s="148"/>
      <c r="CH1485" s="148"/>
      <c r="CI1485" s="337"/>
      <c r="CJ1485" s="147"/>
      <c r="CK1485" s="338"/>
      <c r="CL1485" s="352"/>
      <c r="CM1485" s="352"/>
      <c r="CN1485" s="338"/>
      <c r="CO1485" s="88"/>
    </row>
    <row r="1486" spans="1:93" ht="24" customHeight="1" x14ac:dyDescent="0.3">
      <c r="A1486" s="345" t="s">
        <v>1625</v>
      </c>
      <c r="B1486" s="328" t="s">
        <v>1626</v>
      </c>
      <c r="C1486" s="329" t="s">
        <v>171</v>
      </c>
      <c r="D1486" s="330">
        <f t="shared" si="65"/>
        <v>80</v>
      </c>
      <c r="E1486" s="331">
        <f t="shared" si="66"/>
        <v>68</v>
      </c>
      <c r="F1486" s="331">
        <f t="shared" si="67"/>
        <v>60</v>
      </c>
      <c r="G1486" s="331">
        <f t="shared" si="68"/>
        <v>30</v>
      </c>
      <c r="H1486" s="331">
        <f t="shared" si="69"/>
        <v>25</v>
      </c>
      <c r="I1486" s="331">
        <f t="shared" si="70"/>
        <v>20</v>
      </c>
      <c r="J1486" s="331">
        <f t="shared" si="71"/>
        <v>16</v>
      </c>
      <c r="K1486" s="331">
        <f t="shared" si="72"/>
        <v>10</v>
      </c>
      <c r="L1486" s="331">
        <f t="shared" si="73"/>
        <v>5</v>
      </c>
      <c r="M1486" s="332">
        <f t="shared" si="74"/>
        <v>0</v>
      </c>
      <c r="N1486" s="333">
        <f t="shared" si="75"/>
        <v>314</v>
      </c>
      <c r="O1486" s="334"/>
      <c r="P1486" s="335">
        <f t="shared" si="76"/>
        <v>314</v>
      </c>
      <c r="Q1486" s="336">
        <f t="shared" si="77"/>
        <v>36</v>
      </c>
      <c r="R1486" s="349"/>
      <c r="S1486" s="349"/>
      <c r="T1486" s="350"/>
      <c r="U1486" s="349"/>
      <c r="V1486" s="349"/>
      <c r="W1486" s="350"/>
      <c r="X1486" s="351"/>
      <c r="Y1486" s="349"/>
      <c r="Z1486" s="351"/>
      <c r="AA1486" s="354">
        <v>0</v>
      </c>
      <c r="AB1486" s="357">
        <v>0</v>
      </c>
      <c r="AC1486" s="148">
        <v>0</v>
      </c>
      <c r="AD1486" s="351"/>
      <c r="AE1486" s="349">
        <v>16</v>
      </c>
      <c r="AF1486" s="351"/>
      <c r="AG1486" s="144">
        <v>0</v>
      </c>
      <c r="AH1486" s="144">
        <v>0</v>
      </c>
      <c r="AI1486" s="145">
        <v>5</v>
      </c>
      <c r="AJ1486" s="145"/>
      <c r="AK1486" s="144"/>
      <c r="AL1486" s="145">
        <v>10</v>
      </c>
      <c r="AM1486" s="144"/>
      <c r="AN1486" s="144"/>
      <c r="AO1486" s="340"/>
      <c r="AP1486" s="340"/>
      <c r="AQ1486" s="341"/>
      <c r="AR1486" s="341"/>
      <c r="AS1486" s="341"/>
      <c r="AT1486" s="359"/>
      <c r="AU1486" s="144"/>
      <c r="AV1486" s="145"/>
      <c r="AW1486" s="349">
        <v>0</v>
      </c>
      <c r="AX1486" s="349">
        <v>0</v>
      </c>
      <c r="AY1486" s="351"/>
      <c r="AZ1486" s="349"/>
      <c r="BA1486" s="349"/>
      <c r="BB1486" s="351"/>
      <c r="BC1486" s="351"/>
      <c r="BD1486" s="349"/>
      <c r="BE1486" s="349"/>
      <c r="BF1486" s="338">
        <v>0</v>
      </c>
      <c r="BG1486" s="145"/>
      <c r="BH1486" s="148">
        <v>0</v>
      </c>
      <c r="BI1486" s="350"/>
      <c r="BJ1486" s="342"/>
      <c r="BK1486" s="343"/>
      <c r="BL1486" s="351"/>
      <c r="BM1486" s="351"/>
      <c r="BN1486" s="349">
        <v>68</v>
      </c>
      <c r="BO1486" s="349"/>
      <c r="BP1486" s="351">
        <v>60</v>
      </c>
      <c r="BQ1486" s="144">
        <v>0</v>
      </c>
      <c r="BR1486" s="145"/>
      <c r="BS1486" s="145"/>
      <c r="BT1486" s="145"/>
      <c r="BU1486" s="338"/>
      <c r="BV1486" s="144"/>
      <c r="BW1486" s="145"/>
      <c r="BX1486" s="145"/>
      <c r="BY1486" s="144"/>
      <c r="BZ1486" s="144"/>
      <c r="CA1486" s="149">
        <v>0</v>
      </c>
      <c r="CB1486" s="338">
        <v>0</v>
      </c>
      <c r="CC1486" s="344">
        <v>0</v>
      </c>
      <c r="CD1486" s="145"/>
      <c r="CE1486" s="145"/>
      <c r="CF1486" s="146">
        <v>20</v>
      </c>
      <c r="CG1486" s="349"/>
      <c r="CH1486" s="349"/>
      <c r="CI1486" s="370">
        <v>30</v>
      </c>
      <c r="CJ1486" s="351">
        <v>25</v>
      </c>
      <c r="CK1486" s="338">
        <v>80</v>
      </c>
      <c r="CL1486" s="145"/>
      <c r="CM1486" s="145"/>
      <c r="CN1486" s="338"/>
      <c r="CO1486" s="344"/>
    </row>
    <row r="1487" spans="1:93" ht="24" customHeight="1" x14ac:dyDescent="0.3">
      <c r="A1487" s="327" t="s">
        <v>4487</v>
      </c>
      <c r="B1487" s="328" t="s">
        <v>4488</v>
      </c>
      <c r="C1487" s="329" t="s">
        <v>89</v>
      </c>
      <c r="D1487" s="330">
        <f t="shared" si="65"/>
        <v>40</v>
      </c>
      <c r="E1487" s="331">
        <f t="shared" si="66"/>
        <v>36</v>
      </c>
      <c r="F1487" s="331">
        <f t="shared" si="67"/>
        <v>0</v>
      </c>
      <c r="G1487" s="331">
        <f t="shared" si="68"/>
        <v>0</v>
      </c>
      <c r="H1487" s="331">
        <f t="shared" si="69"/>
        <v>0</v>
      </c>
      <c r="I1487" s="331">
        <f t="shared" si="70"/>
        <v>0</v>
      </c>
      <c r="J1487" s="331">
        <f t="shared" si="71"/>
        <v>0</v>
      </c>
      <c r="K1487" s="331">
        <f t="shared" si="72"/>
        <v>0</v>
      </c>
      <c r="L1487" s="331">
        <f t="shared" si="73"/>
        <v>0</v>
      </c>
      <c r="M1487" s="332">
        <f t="shared" si="74"/>
        <v>0</v>
      </c>
      <c r="N1487" s="333">
        <f t="shared" si="75"/>
        <v>76</v>
      </c>
      <c r="O1487" s="334"/>
      <c r="P1487" s="335">
        <f t="shared" si="76"/>
        <v>76</v>
      </c>
      <c r="Q1487" s="336">
        <f t="shared" si="77"/>
        <v>144</v>
      </c>
      <c r="R1487" s="349"/>
      <c r="S1487" s="349"/>
      <c r="T1487" s="350"/>
      <c r="U1487" s="349"/>
      <c r="V1487" s="349"/>
      <c r="W1487" s="350"/>
      <c r="X1487" s="351"/>
      <c r="Y1487" s="349"/>
      <c r="Z1487" s="351"/>
      <c r="AA1487" s="338">
        <v>0</v>
      </c>
      <c r="AB1487" s="339">
        <v>0</v>
      </c>
      <c r="AC1487" s="148">
        <v>0</v>
      </c>
      <c r="AD1487" s="351"/>
      <c r="AE1487" s="349"/>
      <c r="AF1487" s="351"/>
      <c r="AG1487" s="144">
        <v>0</v>
      </c>
      <c r="AH1487" s="144">
        <v>0</v>
      </c>
      <c r="AI1487" s="145"/>
      <c r="AJ1487" s="145"/>
      <c r="AK1487" s="144"/>
      <c r="AL1487" s="145"/>
      <c r="AM1487" s="144"/>
      <c r="AN1487" s="144"/>
      <c r="AO1487" s="340">
        <v>36</v>
      </c>
      <c r="AP1487" s="340">
        <v>40</v>
      </c>
      <c r="AQ1487" s="341"/>
      <c r="AR1487" s="341"/>
      <c r="AS1487" s="341"/>
      <c r="AT1487" s="153"/>
      <c r="AU1487" s="144"/>
      <c r="AV1487" s="145"/>
      <c r="AW1487" s="148">
        <v>0</v>
      </c>
      <c r="AX1487" s="148">
        <v>0</v>
      </c>
      <c r="AY1487" s="351"/>
      <c r="AZ1487" s="148"/>
      <c r="BA1487" s="148"/>
      <c r="BB1487" s="351"/>
      <c r="BC1487" s="351"/>
      <c r="BD1487" s="148"/>
      <c r="BE1487" s="148"/>
      <c r="BF1487" s="354">
        <v>0</v>
      </c>
      <c r="BG1487" s="145"/>
      <c r="BH1487" s="148">
        <v>0</v>
      </c>
      <c r="BI1487" s="350"/>
      <c r="BJ1487" s="342"/>
      <c r="BK1487" s="343"/>
      <c r="BL1487" s="351"/>
      <c r="BM1487" s="351"/>
      <c r="BN1487" s="148"/>
      <c r="BO1487" s="148"/>
      <c r="BP1487" s="351"/>
      <c r="BQ1487" s="88">
        <v>0</v>
      </c>
      <c r="BR1487" s="352"/>
      <c r="BS1487" s="352"/>
      <c r="BT1487" s="145"/>
      <c r="BU1487" s="354"/>
      <c r="BV1487" s="88"/>
      <c r="BW1487" s="145"/>
      <c r="BX1487" s="145"/>
      <c r="BY1487" s="144"/>
      <c r="BZ1487" s="144"/>
      <c r="CA1487" s="149">
        <v>0</v>
      </c>
      <c r="CB1487" s="338">
        <v>0</v>
      </c>
      <c r="CC1487" s="344">
        <v>0</v>
      </c>
      <c r="CD1487" s="145"/>
      <c r="CE1487" s="145"/>
      <c r="CF1487" s="146">
        <v>0</v>
      </c>
      <c r="CG1487" s="349"/>
      <c r="CH1487" s="349"/>
      <c r="CI1487" s="350"/>
      <c r="CJ1487" s="351"/>
      <c r="CK1487" s="338"/>
      <c r="CL1487" s="145"/>
      <c r="CM1487" s="145"/>
      <c r="CN1487" s="338"/>
      <c r="CO1487" s="344"/>
    </row>
    <row r="1488" spans="1:93" ht="24" customHeight="1" x14ac:dyDescent="0.3">
      <c r="A1488" s="327">
        <v>750521</v>
      </c>
      <c r="B1488" s="328" t="s">
        <v>4489</v>
      </c>
      <c r="C1488" s="329" t="s">
        <v>2462</v>
      </c>
      <c r="D1488" s="330">
        <f t="shared" si="65"/>
        <v>0</v>
      </c>
      <c r="E1488" s="331">
        <f t="shared" si="66"/>
        <v>0</v>
      </c>
      <c r="F1488" s="331">
        <f t="shared" si="67"/>
        <v>0</v>
      </c>
      <c r="G1488" s="331">
        <f t="shared" si="68"/>
        <v>0</v>
      </c>
      <c r="H1488" s="331">
        <f t="shared" si="69"/>
        <v>0</v>
      </c>
      <c r="I1488" s="331">
        <f t="shared" si="70"/>
        <v>0</v>
      </c>
      <c r="J1488" s="331">
        <f t="shared" si="71"/>
        <v>0</v>
      </c>
      <c r="K1488" s="331">
        <f t="shared" si="72"/>
        <v>0</v>
      </c>
      <c r="L1488" s="331">
        <f t="shared" si="73"/>
        <v>0</v>
      </c>
      <c r="M1488" s="332">
        <f t="shared" si="74"/>
        <v>0</v>
      </c>
      <c r="N1488" s="333">
        <f t="shared" si="75"/>
        <v>0</v>
      </c>
      <c r="O1488" s="334"/>
      <c r="P1488" s="335">
        <f t="shared" si="76"/>
        <v>0</v>
      </c>
      <c r="Q1488" s="336" t="str">
        <f t="shared" si="77"/>
        <v/>
      </c>
      <c r="R1488" s="148"/>
      <c r="S1488" s="148"/>
      <c r="T1488" s="337"/>
      <c r="U1488" s="148"/>
      <c r="V1488" s="148"/>
      <c r="W1488" s="337"/>
      <c r="X1488" s="147"/>
      <c r="Y1488" s="148"/>
      <c r="Z1488" s="147"/>
      <c r="AA1488" s="338">
        <v>0</v>
      </c>
      <c r="AB1488" s="339">
        <v>0</v>
      </c>
      <c r="AC1488" s="148">
        <v>0</v>
      </c>
      <c r="AD1488" s="147"/>
      <c r="AE1488" s="148"/>
      <c r="AF1488" s="147"/>
      <c r="AG1488" s="88">
        <v>0</v>
      </c>
      <c r="AH1488" s="88">
        <v>0</v>
      </c>
      <c r="AI1488" s="145"/>
      <c r="AJ1488" s="145"/>
      <c r="AK1488" s="88"/>
      <c r="AL1488" s="145"/>
      <c r="AM1488" s="88"/>
      <c r="AN1488" s="88"/>
      <c r="AO1488" s="340"/>
      <c r="AP1488" s="340"/>
      <c r="AQ1488" s="358"/>
      <c r="AR1488" s="358"/>
      <c r="AS1488" s="358"/>
      <c r="AT1488" s="153"/>
      <c r="AU1488" s="88"/>
      <c r="AV1488" s="145"/>
      <c r="AW1488" s="148">
        <v>0</v>
      </c>
      <c r="AX1488" s="148">
        <v>0</v>
      </c>
      <c r="AY1488" s="147"/>
      <c r="AZ1488" s="148"/>
      <c r="BA1488" s="148"/>
      <c r="BB1488" s="147"/>
      <c r="BC1488" s="147"/>
      <c r="BD1488" s="148"/>
      <c r="BE1488" s="148"/>
      <c r="BF1488" s="338">
        <v>0</v>
      </c>
      <c r="BG1488" s="145"/>
      <c r="BH1488" s="148">
        <v>0</v>
      </c>
      <c r="BI1488" s="337"/>
      <c r="BJ1488" s="342"/>
      <c r="BK1488" s="343"/>
      <c r="BL1488" s="147"/>
      <c r="BM1488" s="147"/>
      <c r="BN1488" s="148"/>
      <c r="BO1488" s="148"/>
      <c r="BP1488" s="147"/>
      <c r="BQ1488" s="144">
        <v>0</v>
      </c>
      <c r="BR1488" s="145"/>
      <c r="BS1488" s="145"/>
      <c r="BT1488" s="145"/>
      <c r="BU1488" s="338"/>
      <c r="BV1488" s="144"/>
      <c r="BW1488" s="145"/>
      <c r="BX1488" s="145"/>
      <c r="BY1488" s="88"/>
      <c r="BZ1488" s="88"/>
      <c r="CA1488" s="149">
        <v>0</v>
      </c>
      <c r="CB1488" s="354">
        <v>0</v>
      </c>
      <c r="CC1488" s="88">
        <v>0</v>
      </c>
      <c r="CD1488" s="145"/>
      <c r="CE1488" s="145"/>
      <c r="CF1488" s="146">
        <v>0</v>
      </c>
      <c r="CG1488" s="148"/>
      <c r="CH1488" s="148"/>
      <c r="CI1488" s="337"/>
      <c r="CJ1488" s="147"/>
      <c r="CK1488" s="354"/>
      <c r="CL1488" s="145"/>
      <c r="CM1488" s="145"/>
      <c r="CN1488" s="354"/>
      <c r="CO1488" s="88"/>
    </row>
    <row r="1489" spans="1:93" ht="24" customHeight="1" x14ac:dyDescent="0.3">
      <c r="A1489" s="346" t="s">
        <v>4490</v>
      </c>
      <c r="B1489" s="347" t="s">
        <v>4491</v>
      </c>
      <c r="C1489" s="380" t="s">
        <v>2256</v>
      </c>
      <c r="D1489" s="330">
        <f t="shared" si="65"/>
        <v>12</v>
      </c>
      <c r="E1489" s="331">
        <f t="shared" si="66"/>
        <v>5</v>
      </c>
      <c r="F1489" s="331">
        <f t="shared" si="67"/>
        <v>0</v>
      </c>
      <c r="G1489" s="331">
        <f t="shared" si="68"/>
        <v>0</v>
      </c>
      <c r="H1489" s="331">
        <f t="shared" si="69"/>
        <v>0</v>
      </c>
      <c r="I1489" s="331">
        <f t="shared" si="70"/>
        <v>0</v>
      </c>
      <c r="J1489" s="331">
        <f t="shared" si="71"/>
        <v>0</v>
      </c>
      <c r="K1489" s="331">
        <f t="shared" si="72"/>
        <v>0</v>
      </c>
      <c r="L1489" s="331">
        <f t="shared" si="73"/>
        <v>0</v>
      </c>
      <c r="M1489" s="332">
        <f t="shared" si="74"/>
        <v>0</v>
      </c>
      <c r="N1489" s="369">
        <f t="shared" si="75"/>
        <v>17</v>
      </c>
      <c r="O1489" s="334"/>
      <c r="P1489" s="335">
        <f t="shared" si="76"/>
        <v>17</v>
      </c>
      <c r="Q1489" s="336">
        <f t="shared" si="77"/>
        <v>516</v>
      </c>
      <c r="R1489" s="349"/>
      <c r="S1489" s="349"/>
      <c r="T1489" s="350"/>
      <c r="U1489" s="349"/>
      <c r="V1489" s="349"/>
      <c r="W1489" s="350"/>
      <c r="X1489" s="351"/>
      <c r="Y1489" s="349"/>
      <c r="Z1489" s="351"/>
      <c r="AA1489" s="338">
        <v>0</v>
      </c>
      <c r="AB1489" s="339">
        <v>0</v>
      </c>
      <c r="AC1489" s="148">
        <v>0</v>
      </c>
      <c r="AD1489" s="351"/>
      <c r="AE1489" s="349">
        <v>5</v>
      </c>
      <c r="AF1489" s="351"/>
      <c r="AG1489" s="144">
        <v>0</v>
      </c>
      <c r="AH1489" s="144">
        <v>0</v>
      </c>
      <c r="AI1489" s="352"/>
      <c r="AJ1489" s="352"/>
      <c r="AK1489" s="144"/>
      <c r="AL1489" s="352"/>
      <c r="AM1489" s="144"/>
      <c r="AN1489" s="144"/>
      <c r="AO1489" s="353"/>
      <c r="AP1489" s="353"/>
      <c r="AQ1489" s="341"/>
      <c r="AR1489" s="341"/>
      <c r="AS1489" s="341"/>
      <c r="AT1489" s="153"/>
      <c r="AU1489" s="144"/>
      <c r="AV1489" s="352"/>
      <c r="AW1489" s="148">
        <v>0</v>
      </c>
      <c r="AX1489" s="148">
        <v>0</v>
      </c>
      <c r="AY1489" s="351"/>
      <c r="AZ1489" s="148"/>
      <c r="BA1489" s="148"/>
      <c r="BB1489" s="351"/>
      <c r="BC1489" s="351"/>
      <c r="BD1489" s="148"/>
      <c r="BE1489" s="148"/>
      <c r="BF1489" s="338">
        <v>0</v>
      </c>
      <c r="BG1489" s="352"/>
      <c r="BH1489" s="148">
        <v>0</v>
      </c>
      <c r="BI1489" s="350"/>
      <c r="BJ1489" s="360"/>
      <c r="BK1489" s="343"/>
      <c r="BL1489" s="351"/>
      <c r="BM1489" s="351"/>
      <c r="BN1489" s="148">
        <v>12</v>
      </c>
      <c r="BO1489" s="148"/>
      <c r="BP1489" s="351"/>
      <c r="BQ1489" s="88">
        <v>0</v>
      </c>
      <c r="BR1489" s="352"/>
      <c r="BS1489" s="352"/>
      <c r="BT1489" s="352"/>
      <c r="BU1489" s="338"/>
      <c r="BV1489" s="88"/>
      <c r="BW1489" s="352"/>
      <c r="BX1489" s="352"/>
      <c r="BY1489" s="144"/>
      <c r="BZ1489" s="144"/>
      <c r="CA1489" s="149">
        <v>0</v>
      </c>
      <c r="CB1489" s="354">
        <v>0</v>
      </c>
      <c r="CC1489" s="344">
        <v>0</v>
      </c>
      <c r="CD1489" s="352"/>
      <c r="CE1489" s="352"/>
      <c r="CF1489" s="146">
        <v>0</v>
      </c>
      <c r="CG1489" s="349"/>
      <c r="CH1489" s="349"/>
      <c r="CI1489" s="350"/>
      <c r="CJ1489" s="351"/>
      <c r="CK1489" s="354"/>
      <c r="CL1489" s="352"/>
      <c r="CM1489" s="352"/>
      <c r="CN1489" s="354"/>
      <c r="CO1489" s="344"/>
    </row>
    <row r="1490" spans="1:93" ht="24" customHeight="1" x14ac:dyDescent="0.3">
      <c r="A1490" s="327" t="s">
        <v>4492</v>
      </c>
      <c r="B1490" s="328" t="s">
        <v>4493</v>
      </c>
      <c r="C1490" s="329" t="s">
        <v>4034</v>
      </c>
      <c r="D1490" s="330">
        <f t="shared" si="65"/>
        <v>40</v>
      </c>
      <c r="E1490" s="331">
        <f t="shared" si="66"/>
        <v>36</v>
      </c>
      <c r="F1490" s="331">
        <f t="shared" si="67"/>
        <v>0</v>
      </c>
      <c r="G1490" s="331">
        <f t="shared" si="68"/>
        <v>0</v>
      </c>
      <c r="H1490" s="331">
        <f t="shared" si="69"/>
        <v>0</v>
      </c>
      <c r="I1490" s="331">
        <f t="shared" si="70"/>
        <v>0</v>
      </c>
      <c r="J1490" s="331">
        <f t="shared" si="71"/>
        <v>0</v>
      </c>
      <c r="K1490" s="331">
        <f t="shared" si="72"/>
        <v>0</v>
      </c>
      <c r="L1490" s="331">
        <f t="shared" si="73"/>
        <v>0</v>
      </c>
      <c r="M1490" s="332">
        <f t="shared" si="74"/>
        <v>0</v>
      </c>
      <c r="N1490" s="333">
        <f t="shared" si="75"/>
        <v>76</v>
      </c>
      <c r="O1490" s="334"/>
      <c r="P1490" s="335">
        <f t="shared" si="76"/>
        <v>76</v>
      </c>
      <c r="Q1490" s="336">
        <f t="shared" si="77"/>
        <v>144</v>
      </c>
      <c r="R1490" s="148"/>
      <c r="S1490" s="148"/>
      <c r="T1490" s="337"/>
      <c r="U1490" s="148"/>
      <c r="V1490" s="148"/>
      <c r="W1490" s="337"/>
      <c r="X1490" s="147"/>
      <c r="Y1490" s="148"/>
      <c r="Z1490" s="147"/>
      <c r="AA1490" s="338">
        <v>0</v>
      </c>
      <c r="AB1490" s="339">
        <v>0</v>
      </c>
      <c r="AC1490" s="349">
        <v>0</v>
      </c>
      <c r="AD1490" s="147"/>
      <c r="AE1490" s="148">
        <v>40</v>
      </c>
      <c r="AF1490" s="147"/>
      <c r="AG1490" s="144">
        <v>0</v>
      </c>
      <c r="AH1490" s="144">
        <v>0</v>
      </c>
      <c r="AI1490" s="145"/>
      <c r="AJ1490" s="145"/>
      <c r="AK1490" s="144"/>
      <c r="AL1490" s="145"/>
      <c r="AM1490" s="144"/>
      <c r="AN1490" s="144"/>
      <c r="AO1490" s="340"/>
      <c r="AP1490" s="340"/>
      <c r="AQ1490" s="341"/>
      <c r="AR1490" s="341"/>
      <c r="AS1490" s="341"/>
      <c r="AT1490" s="153"/>
      <c r="AU1490" s="144"/>
      <c r="AV1490" s="145"/>
      <c r="AW1490" s="349">
        <v>0</v>
      </c>
      <c r="AX1490" s="349">
        <v>0</v>
      </c>
      <c r="AY1490" s="147"/>
      <c r="AZ1490" s="349"/>
      <c r="BA1490" s="349"/>
      <c r="BB1490" s="147"/>
      <c r="BC1490" s="147"/>
      <c r="BD1490" s="349"/>
      <c r="BE1490" s="349"/>
      <c r="BF1490" s="338">
        <v>0</v>
      </c>
      <c r="BG1490" s="145"/>
      <c r="BH1490" s="148">
        <v>0</v>
      </c>
      <c r="BI1490" s="337"/>
      <c r="BJ1490" s="360"/>
      <c r="BK1490" s="343"/>
      <c r="BL1490" s="147"/>
      <c r="BM1490" s="147"/>
      <c r="BN1490" s="349">
        <v>36</v>
      </c>
      <c r="BO1490" s="349"/>
      <c r="BP1490" s="147"/>
      <c r="BQ1490" s="144">
        <v>0</v>
      </c>
      <c r="BR1490" s="145"/>
      <c r="BS1490" s="145"/>
      <c r="BT1490" s="145"/>
      <c r="BU1490" s="338"/>
      <c r="BV1490" s="144"/>
      <c r="BW1490" s="145"/>
      <c r="BX1490" s="145"/>
      <c r="BY1490" s="144"/>
      <c r="BZ1490" s="144"/>
      <c r="CA1490" s="149">
        <v>0</v>
      </c>
      <c r="CB1490" s="338">
        <v>0</v>
      </c>
      <c r="CC1490" s="344">
        <v>0</v>
      </c>
      <c r="CD1490" s="145"/>
      <c r="CE1490" s="145"/>
      <c r="CF1490" s="146">
        <v>0</v>
      </c>
      <c r="CG1490" s="148"/>
      <c r="CH1490" s="148"/>
      <c r="CI1490" s="337"/>
      <c r="CJ1490" s="147"/>
      <c r="CK1490" s="338"/>
      <c r="CL1490" s="145"/>
      <c r="CM1490" s="145"/>
      <c r="CN1490" s="338"/>
      <c r="CO1490" s="344"/>
    </row>
    <row r="1491" spans="1:93" ht="24" customHeight="1" x14ac:dyDescent="0.3">
      <c r="A1491" s="346" t="s">
        <v>1211</v>
      </c>
      <c r="B1491" s="347" t="s">
        <v>751</v>
      </c>
      <c r="C1491" s="380" t="s">
        <v>314</v>
      </c>
      <c r="D1491" s="330">
        <f t="shared" si="65"/>
        <v>24</v>
      </c>
      <c r="E1491" s="331">
        <f t="shared" si="66"/>
        <v>20</v>
      </c>
      <c r="F1491" s="331">
        <f t="shared" si="67"/>
        <v>0</v>
      </c>
      <c r="G1491" s="331">
        <f t="shared" si="68"/>
        <v>0</v>
      </c>
      <c r="H1491" s="331">
        <f t="shared" si="69"/>
        <v>0</v>
      </c>
      <c r="I1491" s="331">
        <f t="shared" si="70"/>
        <v>0</v>
      </c>
      <c r="J1491" s="331">
        <f t="shared" si="71"/>
        <v>0</v>
      </c>
      <c r="K1491" s="331">
        <f t="shared" si="72"/>
        <v>0</v>
      </c>
      <c r="L1491" s="331">
        <f t="shared" si="73"/>
        <v>0</v>
      </c>
      <c r="M1491" s="332">
        <f t="shared" si="74"/>
        <v>0</v>
      </c>
      <c r="N1491" s="369">
        <f t="shared" si="75"/>
        <v>44</v>
      </c>
      <c r="O1491" s="334"/>
      <c r="P1491" s="335">
        <f t="shared" si="76"/>
        <v>44</v>
      </c>
      <c r="Q1491" s="336">
        <f t="shared" si="77"/>
        <v>236</v>
      </c>
      <c r="R1491" s="349"/>
      <c r="S1491" s="349"/>
      <c r="T1491" s="350"/>
      <c r="U1491" s="349"/>
      <c r="V1491" s="349"/>
      <c r="W1491" s="350"/>
      <c r="X1491" s="351"/>
      <c r="Y1491" s="349"/>
      <c r="Z1491" s="351"/>
      <c r="AA1491" s="338">
        <v>0</v>
      </c>
      <c r="AB1491" s="339">
        <v>0</v>
      </c>
      <c r="AC1491" s="148">
        <v>0</v>
      </c>
      <c r="AD1491" s="351"/>
      <c r="AE1491" s="349">
        <v>20</v>
      </c>
      <c r="AF1491" s="351"/>
      <c r="AG1491" s="144">
        <v>0</v>
      </c>
      <c r="AH1491" s="144">
        <v>0</v>
      </c>
      <c r="AI1491" s="352"/>
      <c r="AJ1491" s="352"/>
      <c r="AK1491" s="144"/>
      <c r="AL1491" s="352"/>
      <c r="AM1491" s="144"/>
      <c r="AN1491" s="144"/>
      <c r="AO1491" s="353"/>
      <c r="AP1491" s="353"/>
      <c r="AQ1491" s="341"/>
      <c r="AR1491" s="341"/>
      <c r="AS1491" s="341"/>
      <c r="AT1491" s="153"/>
      <c r="AU1491" s="144"/>
      <c r="AV1491" s="352"/>
      <c r="AW1491" s="349">
        <v>0</v>
      </c>
      <c r="AX1491" s="349">
        <v>0</v>
      </c>
      <c r="AY1491" s="351"/>
      <c r="AZ1491" s="349"/>
      <c r="BA1491" s="349"/>
      <c r="BB1491" s="351"/>
      <c r="BC1491" s="351"/>
      <c r="BD1491" s="349"/>
      <c r="BE1491" s="349"/>
      <c r="BF1491" s="338">
        <v>0</v>
      </c>
      <c r="BG1491" s="352"/>
      <c r="BH1491" s="148">
        <v>0</v>
      </c>
      <c r="BI1491" s="350"/>
      <c r="BJ1491" s="360"/>
      <c r="BK1491" s="343"/>
      <c r="BL1491" s="351"/>
      <c r="BM1491" s="351"/>
      <c r="BN1491" s="349">
        <v>24</v>
      </c>
      <c r="BO1491" s="349"/>
      <c r="BP1491" s="351"/>
      <c r="BQ1491" s="144">
        <v>0</v>
      </c>
      <c r="BR1491" s="352"/>
      <c r="BS1491" s="352"/>
      <c r="BT1491" s="352"/>
      <c r="BU1491" s="338"/>
      <c r="BV1491" s="144"/>
      <c r="BW1491" s="352"/>
      <c r="BX1491" s="352"/>
      <c r="BY1491" s="144"/>
      <c r="BZ1491" s="144"/>
      <c r="CA1491" s="149">
        <v>0</v>
      </c>
      <c r="CB1491" s="354">
        <v>0</v>
      </c>
      <c r="CC1491" s="344">
        <v>0</v>
      </c>
      <c r="CD1491" s="352"/>
      <c r="CE1491" s="352"/>
      <c r="CF1491" s="356">
        <v>0</v>
      </c>
      <c r="CG1491" s="349"/>
      <c r="CH1491" s="349"/>
      <c r="CI1491" s="350"/>
      <c r="CJ1491" s="351"/>
      <c r="CK1491" s="354"/>
      <c r="CL1491" s="352"/>
      <c r="CM1491" s="352"/>
      <c r="CN1491" s="354"/>
      <c r="CO1491" s="344"/>
    </row>
    <row r="1492" spans="1:93" ht="24" customHeight="1" x14ac:dyDescent="0.3">
      <c r="A1492" s="346" t="s">
        <v>4494</v>
      </c>
      <c r="B1492" s="347" t="s">
        <v>4495</v>
      </c>
      <c r="C1492" s="380" t="s">
        <v>4496</v>
      </c>
      <c r="D1492" s="330">
        <f t="shared" si="65"/>
        <v>3</v>
      </c>
      <c r="E1492" s="331">
        <f t="shared" si="66"/>
        <v>0</v>
      </c>
      <c r="F1492" s="331">
        <f t="shared" si="67"/>
        <v>0</v>
      </c>
      <c r="G1492" s="331">
        <f t="shared" si="68"/>
        <v>0</v>
      </c>
      <c r="H1492" s="331">
        <f t="shared" si="69"/>
        <v>0</v>
      </c>
      <c r="I1492" s="331">
        <f t="shared" si="70"/>
        <v>0</v>
      </c>
      <c r="J1492" s="331">
        <f t="shared" si="71"/>
        <v>0</v>
      </c>
      <c r="K1492" s="331">
        <f t="shared" si="72"/>
        <v>0</v>
      </c>
      <c r="L1492" s="331">
        <f t="shared" si="73"/>
        <v>0</v>
      </c>
      <c r="M1492" s="332">
        <f t="shared" si="74"/>
        <v>0</v>
      </c>
      <c r="N1492" s="369">
        <f t="shared" si="75"/>
        <v>3</v>
      </c>
      <c r="O1492" s="334"/>
      <c r="P1492" s="335">
        <f t="shared" si="76"/>
        <v>3</v>
      </c>
      <c r="Q1492" s="336">
        <f t="shared" si="77"/>
        <v>862</v>
      </c>
      <c r="R1492" s="349"/>
      <c r="S1492" s="349"/>
      <c r="T1492" s="350"/>
      <c r="U1492" s="349"/>
      <c r="V1492" s="349"/>
      <c r="W1492" s="350"/>
      <c r="X1492" s="351"/>
      <c r="Y1492" s="349"/>
      <c r="Z1492" s="351"/>
      <c r="AA1492" s="338">
        <v>0</v>
      </c>
      <c r="AB1492" s="339">
        <v>0</v>
      </c>
      <c r="AC1492" s="148">
        <v>0</v>
      </c>
      <c r="AD1492" s="351"/>
      <c r="AE1492" s="349"/>
      <c r="AF1492" s="351">
        <v>3</v>
      </c>
      <c r="AG1492" s="144">
        <v>0</v>
      </c>
      <c r="AH1492" s="144">
        <v>0</v>
      </c>
      <c r="AI1492" s="352"/>
      <c r="AJ1492" s="352"/>
      <c r="AK1492" s="144"/>
      <c r="AL1492" s="352"/>
      <c r="AM1492" s="144"/>
      <c r="AN1492" s="144"/>
      <c r="AO1492" s="353"/>
      <c r="AP1492" s="353"/>
      <c r="AQ1492" s="341"/>
      <c r="AR1492" s="341"/>
      <c r="AS1492" s="341"/>
      <c r="AT1492" s="153"/>
      <c r="AU1492" s="144"/>
      <c r="AV1492" s="352"/>
      <c r="AW1492" s="148">
        <v>0</v>
      </c>
      <c r="AX1492" s="148">
        <v>0</v>
      </c>
      <c r="AY1492" s="351"/>
      <c r="AZ1492" s="148"/>
      <c r="BA1492" s="148"/>
      <c r="BB1492" s="351"/>
      <c r="BC1492" s="351"/>
      <c r="BD1492" s="148"/>
      <c r="BE1492" s="148"/>
      <c r="BF1492" s="338">
        <v>0</v>
      </c>
      <c r="BG1492" s="352"/>
      <c r="BH1492" s="148">
        <v>0</v>
      </c>
      <c r="BI1492" s="350"/>
      <c r="BJ1492" s="360"/>
      <c r="BK1492" s="343"/>
      <c r="BL1492" s="351"/>
      <c r="BM1492" s="351"/>
      <c r="BN1492" s="148"/>
      <c r="BO1492" s="148"/>
      <c r="BP1492" s="351"/>
      <c r="BQ1492" s="144">
        <v>0</v>
      </c>
      <c r="BR1492" s="352"/>
      <c r="BS1492" s="352"/>
      <c r="BT1492" s="352"/>
      <c r="BU1492" s="338"/>
      <c r="BV1492" s="144"/>
      <c r="BW1492" s="352"/>
      <c r="BX1492" s="352"/>
      <c r="BY1492" s="144"/>
      <c r="BZ1492" s="144"/>
      <c r="CA1492" s="149">
        <v>0</v>
      </c>
      <c r="CB1492" s="338">
        <v>0</v>
      </c>
      <c r="CC1492" s="344">
        <v>0</v>
      </c>
      <c r="CD1492" s="352"/>
      <c r="CE1492" s="352"/>
      <c r="CF1492" s="146">
        <v>0</v>
      </c>
      <c r="CG1492" s="349"/>
      <c r="CH1492" s="349"/>
      <c r="CI1492" s="350"/>
      <c r="CJ1492" s="351"/>
      <c r="CK1492" s="338"/>
      <c r="CL1492" s="352"/>
      <c r="CM1492" s="352"/>
      <c r="CN1492" s="338"/>
      <c r="CO1492" s="344"/>
    </row>
    <row r="1493" spans="1:93" ht="24" customHeight="1" x14ac:dyDescent="0.3">
      <c r="A1493" s="346" t="s">
        <v>1627</v>
      </c>
      <c r="B1493" s="347" t="s">
        <v>1628</v>
      </c>
      <c r="C1493" s="348" t="s">
        <v>89</v>
      </c>
      <c r="D1493" s="330">
        <f t="shared" si="65"/>
        <v>5</v>
      </c>
      <c r="E1493" s="331">
        <f t="shared" si="66"/>
        <v>0</v>
      </c>
      <c r="F1493" s="331">
        <f t="shared" si="67"/>
        <v>0</v>
      </c>
      <c r="G1493" s="331">
        <f t="shared" si="68"/>
        <v>0</v>
      </c>
      <c r="H1493" s="331">
        <f t="shared" si="69"/>
        <v>0</v>
      </c>
      <c r="I1493" s="331">
        <f t="shared" si="70"/>
        <v>0</v>
      </c>
      <c r="J1493" s="331">
        <f t="shared" si="71"/>
        <v>0</v>
      </c>
      <c r="K1493" s="331">
        <f t="shared" si="72"/>
        <v>0</v>
      </c>
      <c r="L1493" s="331">
        <f t="shared" si="73"/>
        <v>0</v>
      </c>
      <c r="M1493" s="332">
        <f t="shared" si="74"/>
        <v>0</v>
      </c>
      <c r="N1493" s="333">
        <f t="shared" si="75"/>
        <v>5</v>
      </c>
      <c r="O1493" s="334"/>
      <c r="P1493" s="335">
        <f t="shared" si="76"/>
        <v>5</v>
      </c>
      <c r="Q1493" s="336">
        <f t="shared" si="77"/>
        <v>814</v>
      </c>
      <c r="R1493" s="148">
        <v>5</v>
      </c>
      <c r="S1493" s="148"/>
      <c r="T1493" s="350"/>
      <c r="U1493" s="148"/>
      <c r="V1493" s="148"/>
      <c r="W1493" s="350"/>
      <c r="X1493" s="351"/>
      <c r="Y1493" s="148"/>
      <c r="Z1493" s="351"/>
      <c r="AA1493" s="338">
        <v>0</v>
      </c>
      <c r="AB1493" s="339">
        <v>0</v>
      </c>
      <c r="AC1493" s="349">
        <v>0</v>
      </c>
      <c r="AD1493" s="351"/>
      <c r="AE1493" s="148"/>
      <c r="AF1493" s="351"/>
      <c r="AG1493" s="144">
        <v>0</v>
      </c>
      <c r="AH1493" s="144">
        <v>0</v>
      </c>
      <c r="AI1493" s="352"/>
      <c r="AJ1493" s="352"/>
      <c r="AK1493" s="144"/>
      <c r="AL1493" s="352"/>
      <c r="AM1493" s="144"/>
      <c r="AN1493" s="144"/>
      <c r="AO1493" s="353"/>
      <c r="AP1493" s="353"/>
      <c r="AQ1493" s="341"/>
      <c r="AR1493" s="341"/>
      <c r="AS1493" s="341"/>
      <c r="AT1493" s="153"/>
      <c r="AU1493" s="144"/>
      <c r="AV1493" s="352"/>
      <c r="AW1493" s="349">
        <v>0</v>
      </c>
      <c r="AX1493" s="349">
        <v>0</v>
      </c>
      <c r="AY1493" s="351"/>
      <c r="AZ1493" s="349"/>
      <c r="BA1493" s="349"/>
      <c r="BB1493" s="351"/>
      <c r="BC1493" s="351"/>
      <c r="BD1493" s="349"/>
      <c r="BE1493" s="349"/>
      <c r="BF1493" s="338">
        <v>0</v>
      </c>
      <c r="BG1493" s="352"/>
      <c r="BH1493" s="148">
        <v>0</v>
      </c>
      <c r="BI1493" s="350"/>
      <c r="BJ1493" s="360"/>
      <c r="BK1493" s="343"/>
      <c r="BL1493" s="351"/>
      <c r="BM1493" s="351"/>
      <c r="BN1493" s="349"/>
      <c r="BO1493" s="349"/>
      <c r="BP1493" s="351"/>
      <c r="BQ1493" s="144">
        <v>0</v>
      </c>
      <c r="BR1493" s="352"/>
      <c r="BS1493" s="352"/>
      <c r="BT1493" s="352"/>
      <c r="BU1493" s="338"/>
      <c r="BV1493" s="144"/>
      <c r="BW1493" s="352"/>
      <c r="BX1493" s="352"/>
      <c r="BY1493" s="144"/>
      <c r="BZ1493" s="144"/>
      <c r="CA1493" s="149">
        <v>0</v>
      </c>
      <c r="CB1493" s="338">
        <v>0</v>
      </c>
      <c r="CC1493" s="88">
        <v>0</v>
      </c>
      <c r="CD1493" s="352"/>
      <c r="CE1493" s="352"/>
      <c r="CF1493" s="356">
        <v>0</v>
      </c>
      <c r="CG1493" s="349"/>
      <c r="CH1493" s="349"/>
      <c r="CI1493" s="350"/>
      <c r="CJ1493" s="351"/>
      <c r="CK1493" s="338"/>
      <c r="CL1493" s="352"/>
      <c r="CM1493" s="352"/>
      <c r="CN1493" s="338"/>
      <c r="CO1493" s="88"/>
    </row>
    <row r="1494" spans="1:93" ht="24" customHeight="1" x14ac:dyDescent="0.3">
      <c r="A1494" s="345" t="s">
        <v>4497</v>
      </c>
      <c r="B1494" s="328" t="s">
        <v>4498</v>
      </c>
      <c r="C1494" s="329" t="s">
        <v>1972</v>
      </c>
      <c r="D1494" s="330">
        <f t="shared" si="65"/>
        <v>0</v>
      </c>
      <c r="E1494" s="331">
        <f t="shared" si="66"/>
        <v>0</v>
      </c>
      <c r="F1494" s="331">
        <f t="shared" si="67"/>
        <v>0</v>
      </c>
      <c r="G1494" s="331">
        <f t="shared" si="68"/>
        <v>0</v>
      </c>
      <c r="H1494" s="331">
        <f t="shared" si="69"/>
        <v>0</v>
      </c>
      <c r="I1494" s="331">
        <f t="shared" si="70"/>
        <v>0</v>
      </c>
      <c r="J1494" s="331">
        <f t="shared" si="71"/>
        <v>0</v>
      </c>
      <c r="K1494" s="331">
        <f t="shared" si="72"/>
        <v>0</v>
      </c>
      <c r="L1494" s="331">
        <f t="shared" si="73"/>
        <v>0</v>
      </c>
      <c r="M1494" s="332">
        <f t="shared" si="74"/>
        <v>0</v>
      </c>
      <c r="N1494" s="333">
        <f t="shared" si="75"/>
        <v>0</v>
      </c>
      <c r="O1494" s="334"/>
      <c r="P1494" s="335">
        <f t="shared" si="76"/>
        <v>0</v>
      </c>
      <c r="Q1494" s="336" t="str">
        <f t="shared" si="77"/>
        <v/>
      </c>
      <c r="R1494" s="148"/>
      <c r="S1494" s="148"/>
      <c r="T1494" s="337"/>
      <c r="U1494" s="148"/>
      <c r="V1494" s="148"/>
      <c r="W1494" s="337"/>
      <c r="X1494" s="147"/>
      <c r="Y1494" s="148"/>
      <c r="Z1494" s="147"/>
      <c r="AA1494" s="338">
        <v>0</v>
      </c>
      <c r="AB1494" s="339">
        <v>0</v>
      </c>
      <c r="AC1494" s="148">
        <v>0</v>
      </c>
      <c r="AD1494" s="147"/>
      <c r="AE1494" s="148"/>
      <c r="AF1494" s="147"/>
      <c r="AG1494" s="88">
        <v>0</v>
      </c>
      <c r="AH1494" s="88">
        <v>0</v>
      </c>
      <c r="AI1494" s="145"/>
      <c r="AJ1494" s="145"/>
      <c r="AK1494" s="88"/>
      <c r="AL1494" s="145"/>
      <c r="AM1494" s="88"/>
      <c r="AN1494" s="88"/>
      <c r="AO1494" s="340"/>
      <c r="AP1494" s="340"/>
      <c r="AQ1494" s="358"/>
      <c r="AR1494" s="358"/>
      <c r="AS1494" s="358"/>
      <c r="AT1494" s="153"/>
      <c r="AU1494" s="88"/>
      <c r="AV1494" s="145"/>
      <c r="AW1494" s="148">
        <v>0</v>
      </c>
      <c r="AX1494" s="148">
        <v>0</v>
      </c>
      <c r="AY1494" s="147"/>
      <c r="AZ1494" s="148"/>
      <c r="BA1494" s="148"/>
      <c r="BB1494" s="147"/>
      <c r="BC1494" s="147"/>
      <c r="BD1494" s="148"/>
      <c r="BE1494" s="148"/>
      <c r="BF1494" s="338">
        <v>0</v>
      </c>
      <c r="BG1494" s="145"/>
      <c r="BH1494" s="349">
        <v>0</v>
      </c>
      <c r="BI1494" s="337"/>
      <c r="BJ1494" s="342"/>
      <c r="BK1494" s="343"/>
      <c r="BL1494" s="147"/>
      <c r="BM1494" s="147"/>
      <c r="BN1494" s="148"/>
      <c r="BO1494" s="148"/>
      <c r="BP1494" s="147"/>
      <c r="BQ1494" s="144">
        <v>0</v>
      </c>
      <c r="BR1494" s="145"/>
      <c r="BS1494" s="145"/>
      <c r="BT1494" s="145"/>
      <c r="BU1494" s="338"/>
      <c r="BV1494" s="144"/>
      <c r="BW1494" s="145"/>
      <c r="BX1494" s="145"/>
      <c r="BY1494" s="88"/>
      <c r="BZ1494" s="88"/>
      <c r="CA1494" s="355">
        <v>0</v>
      </c>
      <c r="CB1494" s="338">
        <v>0</v>
      </c>
      <c r="CC1494" s="344">
        <v>0</v>
      </c>
      <c r="CD1494" s="145"/>
      <c r="CE1494" s="145"/>
      <c r="CF1494" s="356">
        <v>0</v>
      </c>
      <c r="CG1494" s="148"/>
      <c r="CH1494" s="148"/>
      <c r="CI1494" s="337"/>
      <c r="CJ1494" s="147"/>
      <c r="CK1494" s="338"/>
      <c r="CL1494" s="145"/>
      <c r="CM1494" s="145"/>
      <c r="CN1494" s="338"/>
      <c r="CO1494" s="344"/>
    </row>
    <row r="1495" spans="1:93" ht="24" customHeight="1" x14ac:dyDescent="0.3">
      <c r="A1495" s="327">
        <v>641128</v>
      </c>
      <c r="B1495" s="362" t="s">
        <v>4499</v>
      </c>
      <c r="C1495" s="363" t="s">
        <v>1854</v>
      </c>
      <c r="D1495" s="330">
        <f t="shared" si="65"/>
        <v>0</v>
      </c>
      <c r="E1495" s="331">
        <f t="shared" si="66"/>
        <v>0</v>
      </c>
      <c r="F1495" s="331">
        <f t="shared" si="67"/>
        <v>0</v>
      </c>
      <c r="G1495" s="331">
        <f t="shared" si="68"/>
        <v>0</v>
      </c>
      <c r="H1495" s="331">
        <f t="shared" si="69"/>
        <v>0</v>
      </c>
      <c r="I1495" s="331">
        <f t="shared" si="70"/>
        <v>0</v>
      </c>
      <c r="J1495" s="331">
        <f t="shared" si="71"/>
        <v>0</v>
      </c>
      <c r="K1495" s="331">
        <f t="shared" si="72"/>
        <v>0</v>
      </c>
      <c r="L1495" s="331">
        <f t="shared" si="73"/>
        <v>0</v>
      </c>
      <c r="M1495" s="332">
        <f t="shared" si="74"/>
        <v>0</v>
      </c>
      <c r="N1495" s="333">
        <f t="shared" si="75"/>
        <v>0</v>
      </c>
      <c r="O1495" s="334"/>
      <c r="P1495" s="335">
        <f t="shared" si="76"/>
        <v>0</v>
      </c>
      <c r="Q1495" s="336" t="str">
        <f t="shared" si="77"/>
        <v/>
      </c>
      <c r="R1495" s="148"/>
      <c r="S1495" s="148"/>
      <c r="T1495" s="337"/>
      <c r="U1495" s="148"/>
      <c r="V1495" s="148"/>
      <c r="W1495" s="337"/>
      <c r="X1495" s="147"/>
      <c r="Y1495" s="148"/>
      <c r="Z1495" s="147"/>
      <c r="AA1495" s="338">
        <v>0</v>
      </c>
      <c r="AB1495" s="339">
        <v>0</v>
      </c>
      <c r="AC1495" s="349">
        <v>0</v>
      </c>
      <c r="AD1495" s="147"/>
      <c r="AE1495" s="148"/>
      <c r="AF1495" s="147"/>
      <c r="AG1495" s="144">
        <v>0</v>
      </c>
      <c r="AH1495" s="144">
        <v>0</v>
      </c>
      <c r="AI1495" s="145"/>
      <c r="AJ1495" s="145"/>
      <c r="AK1495" s="144"/>
      <c r="AL1495" s="145"/>
      <c r="AM1495" s="144"/>
      <c r="AN1495" s="144"/>
      <c r="AO1495" s="340"/>
      <c r="AP1495" s="340"/>
      <c r="AQ1495" s="341"/>
      <c r="AR1495" s="341"/>
      <c r="AS1495" s="341"/>
      <c r="AT1495" s="153"/>
      <c r="AU1495" s="144"/>
      <c r="AV1495" s="145"/>
      <c r="AW1495" s="148">
        <v>0</v>
      </c>
      <c r="AX1495" s="148">
        <v>0</v>
      </c>
      <c r="AY1495" s="147"/>
      <c r="AZ1495" s="148"/>
      <c r="BA1495" s="148"/>
      <c r="BB1495" s="147"/>
      <c r="BC1495" s="147"/>
      <c r="BD1495" s="148"/>
      <c r="BE1495" s="148"/>
      <c r="BF1495" s="338">
        <v>0</v>
      </c>
      <c r="BG1495" s="145"/>
      <c r="BH1495" s="349">
        <v>0</v>
      </c>
      <c r="BI1495" s="337"/>
      <c r="BJ1495" s="360"/>
      <c r="BK1495" s="343"/>
      <c r="BL1495" s="147"/>
      <c r="BM1495" s="147"/>
      <c r="BN1495" s="148"/>
      <c r="BO1495" s="148"/>
      <c r="BP1495" s="147"/>
      <c r="BQ1495" s="144">
        <v>0</v>
      </c>
      <c r="BR1495" s="145"/>
      <c r="BS1495" s="145"/>
      <c r="BT1495" s="145"/>
      <c r="BU1495" s="338"/>
      <c r="BV1495" s="144"/>
      <c r="BW1495" s="145"/>
      <c r="BX1495" s="145"/>
      <c r="BY1495" s="144"/>
      <c r="BZ1495" s="144"/>
      <c r="CA1495" s="355">
        <v>0</v>
      </c>
      <c r="CB1495" s="338">
        <v>0</v>
      </c>
      <c r="CC1495" s="344">
        <v>0</v>
      </c>
      <c r="CD1495" s="145"/>
      <c r="CE1495" s="145"/>
      <c r="CF1495" s="146">
        <v>0</v>
      </c>
      <c r="CG1495" s="148"/>
      <c r="CH1495" s="148"/>
      <c r="CI1495" s="337"/>
      <c r="CJ1495" s="147"/>
      <c r="CK1495" s="338"/>
      <c r="CL1495" s="145"/>
      <c r="CM1495" s="145"/>
      <c r="CN1495" s="338"/>
      <c r="CO1495" s="344"/>
    </row>
    <row r="1496" spans="1:93" ht="24" customHeight="1" x14ac:dyDescent="0.3">
      <c r="A1496" s="327" t="s">
        <v>4500</v>
      </c>
      <c r="B1496" s="328" t="s">
        <v>4501</v>
      </c>
      <c r="C1496" s="329" t="s">
        <v>314</v>
      </c>
      <c r="D1496" s="330">
        <f t="shared" si="65"/>
        <v>36</v>
      </c>
      <c r="E1496" s="331">
        <f t="shared" si="66"/>
        <v>15</v>
      </c>
      <c r="F1496" s="331">
        <f t="shared" si="67"/>
        <v>0</v>
      </c>
      <c r="G1496" s="331">
        <f t="shared" si="68"/>
        <v>0</v>
      </c>
      <c r="H1496" s="331">
        <f t="shared" si="69"/>
        <v>0</v>
      </c>
      <c r="I1496" s="331">
        <f t="shared" si="70"/>
        <v>0</v>
      </c>
      <c r="J1496" s="331">
        <f t="shared" si="71"/>
        <v>0</v>
      </c>
      <c r="K1496" s="331">
        <f t="shared" si="72"/>
        <v>0</v>
      </c>
      <c r="L1496" s="331">
        <f t="shared" si="73"/>
        <v>0</v>
      </c>
      <c r="M1496" s="332">
        <f t="shared" si="74"/>
        <v>0</v>
      </c>
      <c r="N1496" s="333">
        <f t="shared" si="75"/>
        <v>51</v>
      </c>
      <c r="O1496" s="334"/>
      <c r="P1496" s="335">
        <f t="shared" si="76"/>
        <v>51</v>
      </c>
      <c r="Q1496" s="336">
        <f t="shared" si="77"/>
        <v>206</v>
      </c>
      <c r="R1496" s="148"/>
      <c r="S1496" s="148"/>
      <c r="T1496" s="337"/>
      <c r="U1496" s="148"/>
      <c r="V1496" s="148"/>
      <c r="W1496" s="337"/>
      <c r="X1496" s="147"/>
      <c r="Y1496" s="148"/>
      <c r="Z1496" s="147"/>
      <c r="AA1496" s="338">
        <v>0</v>
      </c>
      <c r="AB1496" s="339">
        <v>0</v>
      </c>
      <c r="AC1496" s="148">
        <v>0</v>
      </c>
      <c r="AD1496" s="147"/>
      <c r="AE1496" s="148">
        <v>15</v>
      </c>
      <c r="AF1496" s="147"/>
      <c r="AG1496" s="144">
        <v>0</v>
      </c>
      <c r="AH1496" s="144">
        <v>0</v>
      </c>
      <c r="AI1496" s="145"/>
      <c r="AJ1496" s="145"/>
      <c r="AK1496" s="144"/>
      <c r="AL1496" s="145"/>
      <c r="AM1496" s="144"/>
      <c r="AN1496" s="144"/>
      <c r="AO1496" s="340"/>
      <c r="AP1496" s="340"/>
      <c r="AQ1496" s="341"/>
      <c r="AR1496" s="341"/>
      <c r="AS1496" s="341"/>
      <c r="AT1496" s="153"/>
      <c r="AU1496" s="144"/>
      <c r="AV1496" s="145"/>
      <c r="AW1496" s="148">
        <v>0</v>
      </c>
      <c r="AX1496" s="148">
        <v>0</v>
      </c>
      <c r="AY1496" s="147"/>
      <c r="AZ1496" s="148"/>
      <c r="BA1496" s="148"/>
      <c r="BB1496" s="147"/>
      <c r="BC1496" s="147"/>
      <c r="BD1496" s="148"/>
      <c r="BE1496" s="148"/>
      <c r="BF1496" s="354">
        <v>0</v>
      </c>
      <c r="BG1496" s="145"/>
      <c r="BH1496" s="148">
        <v>0</v>
      </c>
      <c r="BI1496" s="337"/>
      <c r="BJ1496" s="342"/>
      <c r="BK1496" s="343"/>
      <c r="BL1496" s="147"/>
      <c r="BM1496" s="147"/>
      <c r="BN1496" s="148">
        <v>36</v>
      </c>
      <c r="BO1496" s="148"/>
      <c r="BP1496" s="147"/>
      <c r="BQ1496" s="144">
        <v>0</v>
      </c>
      <c r="BR1496" s="145"/>
      <c r="BS1496" s="145"/>
      <c r="BT1496" s="145"/>
      <c r="BU1496" s="354"/>
      <c r="BV1496" s="144"/>
      <c r="BW1496" s="145"/>
      <c r="BX1496" s="145"/>
      <c r="BY1496" s="144"/>
      <c r="BZ1496" s="144"/>
      <c r="CA1496" s="149">
        <v>0</v>
      </c>
      <c r="CB1496" s="338">
        <v>0</v>
      </c>
      <c r="CC1496" s="344">
        <v>0</v>
      </c>
      <c r="CD1496" s="145"/>
      <c r="CE1496" s="145"/>
      <c r="CF1496" s="356">
        <v>0</v>
      </c>
      <c r="CG1496" s="148"/>
      <c r="CH1496" s="148"/>
      <c r="CI1496" s="337"/>
      <c r="CJ1496" s="147"/>
      <c r="CK1496" s="338"/>
      <c r="CL1496" s="145"/>
      <c r="CM1496" s="145"/>
      <c r="CN1496" s="338"/>
      <c r="CO1496" s="344"/>
    </row>
    <row r="1497" spans="1:93" ht="24" customHeight="1" x14ac:dyDescent="0.3">
      <c r="A1497" s="327" t="s">
        <v>4502</v>
      </c>
      <c r="B1497" s="328" t="s">
        <v>4503</v>
      </c>
      <c r="C1497" s="329" t="s">
        <v>1965</v>
      </c>
      <c r="D1497" s="330">
        <f t="shared" si="65"/>
        <v>0</v>
      </c>
      <c r="E1497" s="331">
        <f t="shared" si="66"/>
        <v>0</v>
      </c>
      <c r="F1497" s="331">
        <f t="shared" si="67"/>
        <v>0</v>
      </c>
      <c r="G1497" s="331">
        <f t="shared" si="68"/>
        <v>0</v>
      </c>
      <c r="H1497" s="331">
        <f t="shared" si="69"/>
        <v>0</v>
      </c>
      <c r="I1497" s="331">
        <f t="shared" si="70"/>
        <v>0</v>
      </c>
      <c r="J1497" s="331">
        <f t="shared" si="71"/>
        <v>0</v>
      </c>
      <c r="K1497" s="331">
        <f t="shared" si="72"/>
        <v>0</v>
      </c>
      <c r="L1497" s="331">
        <f t="shared" si="73"/>
        <v>0</v>
      </c>
      <c r="M1497" s="332">
        <f t="shared" si="74"/>
        <v>0</v>
      </c>
      <c r="N1497" s="333">
        <f t="shared" si="75"/>
        <v>0</v>
      </c>
      <c r="O1497" s="334"/>
      <c r="P1497" s="335">
        <f t="shared" si="76"/>
        <v>0</v>
      </c>
      <c r="Q1497" s="336" t="str">
        <f t="shared" si="77"/>
        <v/>
      </c>
      <c r="R1497" s="148"/>
      <c r="S1497" s="148"/>
      <c r="T1497" s="337"/>
      <c r="U1497" s="148"/>
      <c r="V1497" s="148"/>
      <c r="W1497" s="337"/>
      <c r="X1497" s="147"/>
      <c r="Y1497" s="148"/>
      <c r="Z1497" s="147"/>
      <c r="AA1497" s="354">
        <v>0</v>
      </c>
      <c r="AB1497" s="357">
        <v>0</v>
      </c>
      <c r="AC1497" s="148">
        <v>0</v>
      </c>
      <c r="AD1497" s="147"/>
      <c r="AE1497" s="148"/>
      <c r="AF1497" s="147"/>
      <c r="AG1497" s="144">
        <v>0</v>
      </c>
      <c r="AH1497" s="144">
        <v>0</v>
      </c>
      <c r="AI1497" s="145"/>
      <c r="AJ1497" s="145"/>
      <c r="AK1497" s="144"/>
      <c r="AL1497" s="145"/>
      <c r="AM1497" s="144"/>
      <c r="AN1497" s="144"/>
      <c r="AO1497" s="340"/>
      <c r="AP1497" s="340"/>
      <c r="AQ1497" s="341"/>
      <c r="AR1497" s="341"/>
      <c r="AS1497" s="341"/>
      <c r="AT1497" s="359"/>
      <c r="AU1497" s="144"/>
      <c r="AV1497" s="145"/>
      <c r="AW1497" s="148">
        <v>0</v>
      </c>
      <c r="AX1497" s="148">
        <v>0</v>
      </c>
      <c r="AY1497" s="147"/>
      <c r="AZ1497" s="148"/>
      <c r="BA1497" s="148"/>
      <c r="BB1497" s="147"/>
      <c r="BC1497" s="147"/>
      <c r="BD1497" s="148"/>
      <c r="BE1497" s="148"/>
      <c r="BF1497" s="338">
        <v>0</v>
      </c>
      <c r="BG1497" s="145"/>
      <c r="BH1497" s="349">
        <v>0</v>
      </c>
      <c r="BI1497" s="337"/>
      <c r="BJ1497" s="342"/>
      <c r="BK1497" s="343"/>
      <c r="BL1497" s="147"/>
      <c r="BM1497" s="147"/>
      <c r="BN1497" s="148"/>
      <c r="BO1497" s="148"/>
      <c r="BP1497" s="147"/>
      <c r="BQ1497" s="144">
        <v>0</v>
      </c>
      <c r="BR1497" s="145"/>
      <c r="BS1497" s="145"/>
      <c r="BT1497" s="145"/>
      <c r="BU1497" s="338"/>
      <c r="BV1497" s="144"/>
      <c r="BW1497" s="145"/>
      <c r="BX1497" s="145"/>
      <c r="BY1497" s="144"/>
      <c r="BZ1497" s="144"/>
      <c r="CA1497" s="355">
        <v>0</v>
      </c>
      <c r="CB1497" s="338">
        <v>0</v>
      </c>
      <c r="CC1497" s="344">
        <v>0</v>
      </c>
      <c r="CD1497" s="145"/>
      <c r="CE1497" s="145"/>
      <c r="CF1497" s="146">
        <v>0</v>
      </c>
      <c r="CG1497" s="148"/>
      <c r="CH1497" s="148"/>
      <c r="CI1497" s="337"/>
      <c r="CJ1497" s="147"/>
      <c r="CK1497" s="338"/>
      <c r="CL1497" s="145"/>
      <c r="CM1497" s="145"/>
      <c r="CN1497" s="338"/>
      <c r="CO1497" s="344"/>
    </row>
    <row r="1498" spans="1:93" ht="24" customHeight="1" x14ac:dyDescent="0.3">
      <c r="A1498" s="327" t="s">
        <v>4504</v>
      </c>
      <c r="B1498" s="328" t="s">
        <v>4505</v>
      </c>
      <c r="C1498" s="329" t="s">
        <v>696</v>
      </c>
      <c r="D1498" s="330">
        <f t="shared" si="65"/>
        <v>42</v>
      </c>
      <c r="E1498" s="331">
        <f t="shared" si="66"/>
        <v>0</v>
      </c>
      <c r="F1498" s="331">
        <f t="shared" si="67"/>
        <v>0</v>
      </c>
      <c r="G1498" s="331">
        <f t="shared" si="68"/>
        <v>0</v>
      </c>
      <c r="H1498" s="331">
        <f t="shared" si="69"/>
        <v>0</v>
      </c>
      <c r="I1498" s="331">
        <f t="shared" si="70"/>
        <v>0</v>
      </c>
      <c r="J1498" s="331">
        <f t="shared" si="71"/>
        <v>0</v>
      </c>
      <c r="K1498" s="331">
        <f t="shared" si="72"/>
        <v>0</v>
      </c>
      <c r="L1498" s="331">
        <f t="shared" si="73"/>
        <v>0</v>
      </c>
      <c r="M1498" s="332">
        <f t="shared" si="74"/>
        <v>0</v>
      </c>
      <c r="N1498" s="333">
        <f t="shared" si="75"/>
        <v>42</v>
      </c>
      <c r="O1498" s="334"/>
      <c r="P1498" s="335">
        <f t="shared" si="76"/>
        <v>42</v>
      </c>
      <c r="Q1498" s="336">
        <f t="shared" si="77"/>
        <v>248</v>
      </c>
      <c r="R1498" s="148"/>
      <c r="S1498" s="148"/>
      <c r="T1498" s="337"/>
      <c r="U1498" s="148"/>
      <c r="V1498" s="148"/>
      <c r="W1498" s="337"/>
      <c r="X1498" s="147"/>
      <c r="Y1498" s="148"/>
      <c r="Z1498" s="147"/>
      <c r="AA1498" s="354">
        <v>0</v>
      </c>
      <c r="AB1498" s="357">
        <v>0</v>
      </c>
      <c r="AC1498" s="148">
        <v>0</v>
      </c>
      <c r="AD1498" s="147"/>
      <c r="AE1498" s="148"/>
      <c r="AF1498" s="147"/>
      <c r="AG1498" s="88">
        <v>0</v>
      </c>
      <c r="AH1498" s="88">
        <v>0</v>
      </c>
      <c r="AI1498" s="145"/>
      <c r="AJ1498" s="145"/>
      <c r="AK1498" s="88"/>
      <c r="AL1498" s="145"/>
      <c r="AM1498" s="88"/>
      <c r="AN1498" s="88"/>
      <c r="AO1498" s="340"/>
      <c r="AP1498" s="340"/>
      <c r="AQ1498" s="358"/>
      <c r="AR1498" s="358"/>
      <c r="AS1498" s="358"/>
      <c r="AT1498" s="359"/>
      <c r="AU1498" s="88"/>
      <c r="AV1498" s="145"/>
      <c r="AW1498" s="148">
        <v>0</v>
      </c>
      <c r="AX1498" s="148">
        <v>0</v>
      </c>
      <c r="AY1498" s="147"/>
      <c r="AZ1498" s="148"/>
      <c r="BA1498" s="148"/>
      <c r="BB1498" s="147"/>
      <c r="BC1498" s="147"/>
      <c r="BD1498" s="148"/>
      <c r="BE1498" s="148"/>
      <c r="BF1498" s="354">
        <v>0</v>
      </c>
      <c r="BG1498" s="145"/>
      <c r="BH1498" s="148">
        <v>0</v>
      </c>
      <c r="BI1498" s="337"/>
      <c r="BJ1498" s="342"/>
      <c r="BK1498" s="343"/>
      <c r="BL1498" s="147"/>
      <c r="BM1498" s="147"/>
      <c r="BN1498" s="148">
        <v>42</v>
      </c>
      <c r="BO1498" s="148"/>
      <c r="BP1498" s="147"/>
      <c r="BQ1498" s="144">
        <v>0</v>
      </c>
      <c r="BR1498" s="145"/>
      <c r="BS1498" s="145"/>
      <c r="BT1498" s="145"/>
      <c r="BU1498" s="354"/>
      <c r="BV1498" s="144"/>
      <c r="BW1498" s="145"/>
      <c r="BX1498" s="145"/>
      <c r="BY1498" s="88"/>
      <c r="BZ1498" s="88"/>
      <c r="CA1498" s="149">
        <v>0</v>
      </c>
      <c r="CB1498" s="338">
        <v>0</v>
      </c>
      <c r="CC1498" s="344">
        <v>0</v>
      </c>
      <c r="CD1498" s="145"/>
      <c r="CE1498" s="145"/>
      <c r="CF1498" s="146">
        <v>0</v>
      </c>
      <c r="CG1498" s="148"/>
      <c r="CH1498" s="148"/>
      <c r="CI1498" s="337"/>
      <c r="CJ1498" s="147"/>
      <c r="CK1498" s="338"/>
      <c r="CL1498" s="145"/>
      <c r="CM1498" s="145"/>
      <c r="CN1498" s="338"/>
      <c r="CO1498" s="344"/>
    </row>
    <row r="1499" spans="1:93" ht="24" customHeight="1" x14ac:dyDescent="0.3">
      <c r="A1499" s="346" t="s">
        <v>1212</v>
      </c>
      <c r="B1499" s="347" t="s">
        <v>1213</v>
      </c>
      <c r="C1499" s="348" t="s">
        <v>89</v>
      </c>
      <c r="D1499" s="330">
        <f t="shared" si="65"/>
        <v>10</v>
      </c>
      <c r="E1499" s="331">
        <f t="shared" si="66"/>
        <v>1</v>
      </c>
      <c r="F1499" s="331">
        <f t="shared" si="67"/>
        <v>0</v>
      </c>
      <c r="G1499" s="331">
        <f t="shared" si="68"/>
        <v>0</v>
      </c>
      <c r="H1499" s="331">
        <f t="shared" si="69"/>
        <v>0</v>
      </c>
      <c r="I1499" s="331">
        <f t="shared" si="70"/>
        <v>0</v>
      </c>
      <c r="J1499" s="331">
        <f t="shared" si="71"/>
        <v>0</v>
      </c>
      <c r="K1499" s="331">
        <f t="shared" si="72"/>
        <v>0</v>
      </c>
      <c r="L1499" s="331">
        <f t="shared" si="73"/>
        <v>0</v>
      </c>
      <c r="M1499" s="332">
        <f t="shared" si="74"/>
        <v>0</v>
      </c>
      <c r="N1499" s="333">
        <f t="shared" si="75"/>
        <v>11</v>
      </c>
      <c r="O1499" s="334"/>
      <c r="P1499" s="335">
        <f t="shared" si="76"/>
        <v>11</v>
      </c>
      <c r="Q1499" s="336">
        <f t="shared" si="77"/>
        <v>644</v>
      </c>
      <c r="R1499" s="148"/>
      <c r="S1499" s="148"/>
      <c r="T1499" s="337"/>
      <c r="U1499" s="148"/>
      <c r="V1499" s="148"/>
      <c r="W1499" s="337"/>
      <c r="X1499" s="147"/>
      <c r="Y1499" s="148">
        <v>10</v>
      </c>
      <c r="Z1499" s="147"/>
      <c r="AA1499" s="338">
        <v>0</v>
      </c>
      <c r="AB1499" s="339">
        <v>0</v>
      </c>
      <c r="AC1499" s="148">
        <v>0</v>
      </c>
      <c r="AD1499" s="147"/>
      <c r="AE1499" s="148"/>
      <c r="AF1499" s="147"/>
      <c r="AG1499" s="88">
        <v>0</v>
      </c>
      <c r="AH1499" s="88">
        <v>0</v>
      </c>
      <c r="AI1499" s="352"/>
      <c r="AJ1499" s="352"/>
      <c r="AK1499" s="88"/>
      <c r="AL1499" s="352"/>
      <c r="AM1499" s="88"/>
      <c r="AN1499" s="88"/>
      <c r="AO1499" s="353"/>
      <c r="AP1499" s="353"/>
      <c r="AQ1499" s="358"/>
      <c r="AR1499" s="358"/>
      <c r="AS1499" s="358"/>
      <c r="AT1499" s="153"/>
      <c r="AU1499" s="88"/>
      <c r="AV1499" s="352"/>
      <c r="AW1499" s="148">
        <v>0</v>
      </c>
      <c r="AX1499" s="148">
        <v>0</v>
      </c>
      <c r="AY1499" s="147"/>
      <c r="AZ1499" s="148"/>
      <c r="BA1499" s="148"/>
      <c r="BB1499" s="147"/>
      <c r="BC1499" s="147"/>
      <c r="BD1499" s="148"/>
      <c r="BE1499" s="148"/>
      <c r="BF1499" s="338">
        <v>0</v>
      </c>
      <c r="BG1499" s="352"/>
      <c r="BH1499" s="148">
        <v>0</v>
      </c>
      <c r="BI1499" s="337"/>
      <c r="BJ1499" s="342"/>
      <c r="BK1499" s="343"/>
      <c r="BL1499" s="147"/>
      <c r="BM1499" s="147"/>
      <c r="BN1499" s="148"/>
      <c r="BO1499" s="148"/>
      <c r="BP1499" s="147">
        <v>1</v>
      </c>
      <c r="BQ1499" s="144">
        <v>0</v>
      </c>
      <c r="BR1499" s="352"/>
      <c r="BS1499" s="352"/>
      <c r="BT1499" s="352"/>
      <c r="BU1499" s="338"/>
      <c r="BV1499" s="144"/>
      <c r="BW1499" s="352"/>
      <c r="BX1499" s="352"/>
      <c r="BY1499" s="88"/>
      <c r="BZ1499" s="88"/>
      <c r="CA1499" s="149">
        <v>0</v>
      </c>
      <c r="CB1499" s="338">
        <v>0</v>
      </c>
      <c r="CC1499" s="344">
        <v>0</v>
      </c>
      <c r="CD1499" s="352"/>
      <c r="CE1499" s="352"/>
      <c r="CF1499" s="146">
        <v>0</v>
      </c>
      <c r="CG1499" s="148"/>
      <c r="CH1499" s="148"/>
      <c r="CI1499" s="337"/>
      <c r="CJ1499" s="147"/>
      <c r="CK1499" s="338"/>
      <c r="CL1499" s="352"/>
      <c r="CM1499" s="352"/>
      <c r="CN1499" s="338"/>
      <c r="CO1499" s="344"/>
    </row>
    <row r="1500" spans="1:93" ht="24" customHeight="1" x14ac:dyDescent="0.3">
      <c r="A1500" s="327" t="s">
        <v>4506</v>
      </c>
      <c r="B1500" s="328" t="s">
        <v>4507</v>
      </c>
      <c r="C1500" s="329" t="s">
        <v>686</v>
      </c>
      <c r="D1500" s="330">
        <f t="shared" si="65"/>
        <v>18</v>
      </c>
      <c r="E1500" s="331">
        <f t="shared" si="66"/>
        <v>10</v>
      </c>
      <c r="F1500" s="331">
        <f t="shared" si="67"/>
        <v>0</v>
      </c>
      <c r="G1500" s="331">
        <f t="shared" si="68"/>
        <v>0</v>
      </c>
      <c r="H1500" s="331">
        <f t="shared" si="69"/>
        <v>0</v>
      </c>
      <c r="I1500" s="331">
        <f t="shared" si="70"/>
        <v>0</v>
      </c>
      <c r="J1500" s="331">
        <f t="shared" si="71"/>
        <v>0</v>
      </c>
      <c r="K1500" s="331">
        <f t="shared" si="72"/>
        <v>0</v>
      </c>
      <c r="L1500" s="331">
        <f t="shared" si="73"/>
        <v>0</v>
      </c>
      <c r="M1500" s="332">
        <f t="shared" si="74"/>
        <v>0</v>
      </c>
      <c r="N1500" s="333">
        <f t="shared" si="75"/>
        <v>28</v>
      </c>
      <c r="O1500" s="334"/>
      <c r="P1500" s="335">
        <f t="shared" si="76"/>
        <v>28</v>
      </c>
      <c r="Q1500" s="336">
        <f t="shared" si="77"/>
        <v>367</v>
      </c>
      <c r="R1500" s="148"/>
      <c r="S1500" s="148"/>
      <c r="T1500" s="337"/>
      <c r="U1500" s="148"/>
      <c r="V1500" s="148"/>
      <c r="W1500" s="337"/>
      <c r="X1500" s="147"/>
      <c r="Y1500" s="148"/>
      <c r="Z1500" s="147"/>
      <c r="AA1500" s="354">
        <v>0</v>
      </c>
      <c r="AB1500" s="357">
        <v>0</v>
      </c>
      <c r="AC1500" s="148">
        <v>0</v>
      </c>
      <c r="AD1500" s="147"/>
      <c r="AE1500" s="148"/>
      <c r="AF1500" s="147">
        <v>18</v>
      </c>
      <c r="AG1500" s="144">
        <v>0</v>
      </c>
      <c r="AH1500" s="144">
        <v>0</v>
      </c>
      <c r="AI1500" s="145"/>
      <c r="AJ1500" s="145"/>
      <c r="AK1500" s="144"/>
      <c r="AL1500" s="145"/>
      <c r="AM1500" s="144"/>
      <c r="AN1500" s="144"/>
      <c r="AO1500" s="340"/>
      <c r="AP1500" s="340"/>
      <c r="AQ1500" s="341"/>
      <c r="AR1500" s="341"/>
      <c r="AS1500" s="341"/>
      <c r="AT1500" s="359"/>
      <c r="AU1500" s="144"/>
      <c r="AV1500" s="145"/>
      <c r="AW1500" s="148">
        <v>0</v>
      </c>
      <c r="AX1500" s="148">
        <v>0</v>
      </c>
      <c r="AY1500" s="147"/>
      <c r="AZ1500" s="148"/>
      <c r="BA1500" s="148"/>
      <c r="BB1500" s="147"/>
      <c r="BC1500" s="147"/>
      <c r="BD1500" s="148"/>
      <c r="BE1500" s="148"/>
      <c r="BF1500" s="338">
        <v>0</v>
      </c>
      <c r="BG1500" s="145"/>
      <c r="BH1500" s="148">
        <v>0</v>
      </c>
      <c r="BI1500" s="337"/>
      <c r="BJ1500" s="342"/>
      <c r="BK1500" s="343"/>
      <c r="BL1500" s="147"/>
      <c r="BM1500" s="147"/>
      <c r="BN1500" s="148"/>
      <c r="BO1500" s="148">
        <v>10</v>
      </c>
      <c r="BP1500" s="147"/>
      <c r="BQ1500" s="88">
        <v>0</v>
      </c>
      <c r="BR1500" s="352"/>
      <c r="BS1500" s="352"/>
      <c r="BT1500" s="145"/>
      <c r="BU1500" s="338"/>
      <c r="BV1500" s="88"/>
      <c r="BW1500" s="145"/>
      <c r="BX1500" s="145"/>
      <c r="BY1500" s="144"/>
      <c r="BZ1500" s="144"/>
      <c r="CA1500" s="149">
        <v>0</v>
      </c>
      <c r="CB1500" s="354">
        <v>0</v>
      </c>
      <c r="CC1500" s="344">
        <v>0</v>
      </c>
      <c r="CD1500" s="145"/>
      <c r="CE1500" s="145"/>
      <c r="CF1500" s="356">
        <v>0</v>
      </c>
      <c r="CG1500" s="148"/>
      <c r="CH1500" s="148"/>
      <c r="CI1500" s="337"/>
      <c r="CJ1500" s="147"/>
      <c r="CK1500" s="354"/>
      <c r="CL1500" s="145"/>
      <c r="CM1500" s="145"/>
      <c r="CN1500" s="354"/>
      <c r="CO1500" s="344"/>
    </row>
    <row r="1501" spans="1:93" ht="24" customHeight="1" x14ac:dyDescent="0.3">
      <c r="A1501" s="345" t="s">
        <v>4508</v>
      </c>
      <c r="B1501" s="328" t="s">
        <v>4507</v>
      </c>
      <c r="C1501" s="329" t="s">
        <v>2084</v>
      </c>
      <c r="D1501" s="330">
        <f t="shared" si="65"/>
        <v>3</v>
      </c>
      <c r="E1501" s="331">
        <f t="shared" si="66"/>
        <v>0</v>
      </c>
      <c r="F1501" s="331">
        <f t="shared" si="67"/>
        <v>0</v>
      </c>
      <c r="G1501" s="331">
        <f t="shared" si="68"/>
        <v>0</v>
      </c>
      <c r="H1501" s="331">
        <f t="shared" si="69"/>
        <v>0</v>
      </c>
      <c r="I1501" s="331">
        <f t="shared" si="70"/>
        <v>0</v>
      </c>
      <c r="J1501" s="331">
        <f t="shared" si="71"/>
        <v>0</v>
      </c>
      <c r="K1501" s="331">
        <f t="shared" si="72"/>
        <v>0</v>
      </c>
      <c r="L1501" s="331">
        <f t="shared" si="73"/>
        <v>0</v>
      </c>
      <c r="M1501" s="332">
        <f t="shared" si="74"/>
        <v>0</v>
      </c>
      <c r="N1501" s="333">
        <f t="shared" si="75"/>
        <v>3</v>
      </c>
      <c r="O1501" s="334"/>
      <c r="P1501" s="335">
        <f t="shared" si="76"/>
        <v>3</v>
      </c>
      <c r="Q1501" s="336">
        <f t="shared" si="77"/>
        <v>862</v>
      </c>
      <c r="R1501" s="148"/>
      <c r="S1501" s="148"/>
      <c r="T1501" s="337"/>
      <c r="U1501" s="148"/>
      <c r="V1501" s="148"/>
      <c r="W1501" s="337"/>
      <c r="X1501" s="147"/>
      <c r="Y1501" s="148"/>
      <c r="Z1501" s="147"/>
      <c r="AA1501" s="354">
        <v>0</v>
      </c>
      <c r="AB1501" s="357">
        <v>0</v>
      </c>
      <c r="AC1501" s="148">
        <v>0</v>
      </c>
      <c r="AD1501" s="147"/>
      <c r="AE1501" s="148"/>
      <c r="AF1501" s="147">
        <v>3</v>
      </c>
      <c r="AG1501" s="88">
        <v>0</v>
      </c>
      <c r="AH1501" s="88">
        <v>0</v>
      </c>
      <c r="AI1501" s="145"/>
      <c r="AJ1501" s="145"/>
      <c r="AK1501" s="88"/>
      <c r="AL1501" s="145"/>
      <c r="AM1501" s="88"/>
      <c r="AN1501" s="88"/>
      <c r="AO1501" s="340"/>
      <c r="AP1501" s="340"/>
      <c r="AQ1501" s="358"/>
      <c r="AR1501" s="358"/>
      <c r="AS1501" s="358"/>
      <c r="AT1501" s="359"/>
      <c r="AU1501" s="88"/>
      <c r="AV1501" s="145"/>
      <c r="AW1501" s="148">
        <v>0</v>
      </c>
      <c r="AX1501" s="148">
        <v>0</v>
      </c>
      <c r="AY1501" s="147"/>
      <c r="AZ1501" s="148"/>
      <c r="BA1501" s="148"/>
      <c r="BB1501" s="147"/>
      <c r="BC1501" s="147"/>
      <c r="BD1501" s="148"/>
      <c r="BE1501" s="148"/>
      <c r="BF1501" s="354">
        <v>0</v>
      </c>
      <c r="BG1501" s="145"/>
      <c r="BH1501" s="148">
        <v>0</v>
      </c>
      <c r="BI1501" s="337"/>
      <c r="BJ1501" s="342"/>
      <c r="BK1501" s="343"/>
      <c r="BL1501" s="147"/>
      <c r="BM1501" s="147"/>
      <c r="BN1501" s="148"/>
      <c r="BO1501" s="148"/>
      <c r="BP1501" s="147"/>
      <c r="BQ1501" s="88">
        <v>0</v>
      </c>
      <c r="BR1501" s="352"/>
      <c r="BS1501" s="352"/>
      <c r="BT1501" s="145"/>
      <c r="BU1501" s="354"/>
      <c r="BV1501" s="88"/>
      <c r="BW1501" s="145"/>
      <c r="BX1501" s="145"/>
      <c r="BY1501" s="88"/>
      <c r="BZ1501" s="88"/>
      <c r="CA1501" s="149">
        <v>0</v>
      </c>
      <c r="CB1501" s="338">
        <v>0</v>
      </c>
      <c r="CC1501" s="344">
        <v>0</v>
      </c>
      <c r="CD1501" s="145"/>
      <c r="CE1501" s="145"/>
      <c r="CF1501" s="146">
        <v>0</v>
      </c>
      <c r="CG1501" s="148"/>
      <c r="CH1501" s="148"/>
      <c r="CI1501" s="337"/>
      <c r="CJ1501" s="147"/>
      <c r="CK1501" s="338"/>
      <c r="CL1501" s="145"/>
      <c r="CM1501" s="145"/>
      <c r="CN1501" s="338"/>
      <c r="CO1501" s="344"/>
    </row>
    <row r="1502" spans="1:93" ht="24" customHeight="1" x14ac:dyDescent="0.3">
      <c r="A1502" s="345" t="s">
        <v>4509</v>
      </c>
      <c r="B1502" s="328" t="s">
        <v>4510</v>
      </c>
      <c r="C1502" s="329" t="s">
        <v>1236</v>
      </c>
      <c r="D1502" s="330">
        <f t="shared" si="65"/>
        <v>0</v>
      </c>
      <c r="E1502" s="331">
        <f t="shared" si="66"/>
        <v>0</v>
      </c>
      <c r="F1502" s="331">
        <f t="shared" si="67"/>
        <v>0</v>
      </c>
      <c r="G1502" s="331">
        <f t="shared" si="68"/>
        <v>0</v>
      </c>
      <c r="H1502" s="331">
        <f t="shared" si="69"/>
        <v>0</v>
      </c>
      <c r="I1502" s="331">
        <f t="shared" si="70"/>
        <v>0</v>
      </c>
      <c r="J1502" s="331">
        <f t="shared" si="71"/>
        <v>0</v>
      </c>
      <c r="K1502" s="331">
        <f t="shared" si="72"/>
        <v>0</v>
      </c>
      <c r="L1502" s="331">
        <f t="shared" si="73"/>
        <v>0</v>
      </c>
      <c r="M1502" s="332">
        <f t="shared" si="74"/>
        <v>0</v>
      </c>
      <c r="N1502" s="333">
        <f t="shared" si="75"/>
        <v>0</v>
      </c>
      <c r="O1502" s="334"/>
      <c r="P1502" s="335">
        <f t="shared" si="76"/>
        <v>0</v>
      </c>
      <c r="Q1502" s="336" t="str">
        <f t="shared" si="77"/>
        <v/>
      </c>
      <c r="R1502" s="349"/>
      <c r="S1502" s="349"/>
      <c r="T1502" s="337"/>
      <c r="U1502" s="349"/>
      <c r="V1502" s="349"/>
      <c r="W1502" s="337"/>
      <c r="X1502" s="147"/>
      <c r="Y1502" s="349"/>
      <c r="Z1502" s="147"/>
      <c r="AA1502" s="338">
        <v>0</v>
      </c>
      <c r="AB1502" s="339">
        <v>0</v>
      </c>
      <c r="AC1502" s="148">
        <v>0</v>
      </c>
      <c r="AD1502" s="147"/>
      <c r="AE1502" s="349"/>
      <c r="AF1502" s="147"/>
      <c r="AG1502" s="144">
        <v>0</v>
      </c>
      <c r="AH1502" s="144">
        <v>0</v>
      </c>
      <c r="AI1502" s="145"/>
      <c r="AJ1502" s="145"/>
      <c r="AK1502" s="144"/>
      <c r="AL1502" s="145"/>
      <c r="AM1502" s="144"/>
      <c r="AN1502" s="144"/>
      <c r="AO1502" s="340"/>
      <c r="AP1502" s="340"/>
      <c r="AQ1502" s="341"/>
      <c r="AR1502" s="341"/>
      <c r="AS1502" s="341"/>
      <c r="AT1502" s="153"/>
      <c r="AU1502" s="144"/>
      <c r="AV1502" s="145"/>
      <c r="AW1502" s="349">
        <v>0</v>
      </c>
      <c r="AX1502" s="349">
        <v>0</v>
      </c>
      <c r="AY1502" s="147"/>
      <c r="AZ1502" s="349"/>
      <c r="BA1502" s="349"/>
      <c r="BB1502" s="147"/>
      <c r="BC1502" s="147"/>
      <c r="BD1502" s="349"/>
      <c r="BE1502" s="349"/>
      <c r="BF1502" s="338">
        <v>0</v>
      </c>
      <c r="BG1502" s="145"/>
      <c r="BH1502" s="148">
        <v>0</v>
      </c>
      <c r="BI1502" s="337"/>
      <c r="BJ1502" s="342"/>
      <c r="BK1502" s="343"/>
      <c r="BL1502" s="147"/>
      <c r="BM1502" s="147"/>
      <c r="BN1502" s="349"/>
      <c r="BO1502" s="349"/>
      <c r="BP1502" s="147"/>
      <c r="BQ1502" s="144">
        <v>0</v>
      </c>
      <c r="BR1502" s="145"/>
      <c r="BS1502" s="145"/>
      <c r="BT1502" s="145"/>
      <c r="BU1502" s="338"/>
      <c r="BV1502" s="144"/>
      <c r="BW1502" s="145"/>
      <c r="BX1502" s="145"/>
      <c r="BY1502" s="144"/>
      <c r="BZ1502" s="144"/>
      <c r="CA1502" s="149">
        <v>0</v>
      </c>
      <c r="CB1502" s="354">
        <v>0</v>
      </c>
      <c r="CC1502" s="88">
        <v>0</v>
      </c>
      <c r="CD1502" s="145"/>
      <c r="CE1502" s="145"/>
      <c r="CF1502" s="146">
        <v>0</v>
      </c>
      <c r="CG1502" s="148"/>
      <c r="CH1502" s="148"/>
      <c r="CI1502" s="337"/>
      <c r="CJ1502" s="147"/>
      <c r="CK1502" s="354"/>
      <c r="CL1502" s="145"/>
      <c r="CM1502" s="145"/>
      <c r="CN1502" s="354"/>
      <c r="CO1502" s="88"/>
    </row>
    <row r="1503" spans="1:93" ht="24" customHeight="1" x14ac:dyDescent="0.3">
      <c r="A1503" s="327">
        <v>671215</v>
      </c>
      <c r="B1503" s="328" t="s">
        <v>4511</v>
      </c>
      <c r="C1503" s="329" t="s">
        <v>1972</v>
      </c>
      <c r="D1503" s="330">
        <f t="shared" si="65"/>
        <v>8</v>
      </c>
      <c r="E1503" s="331">
        <f t="shared" si="66"/>
        <v>5</v>
      </c>
      <c r="F1503" s="331">
        <f t="shared" si="67"/>
        <v>0</v>
      </c>
      <c r="G1503" s="331">
        <f t="shared" si="68"/>
        <v>0</v>
      </c>
      <c r="H1503" s="331">
        <f t="shared" si="69"/>
        <v>0</v>
      </c>
      <c r="I1503" s="331">
        <f t="shared" si="70"/>
        <v>0</v>
      </c>
      <c r="J1503" s="331">
        <f t="shared" si="71"/>
        <v>0</v>
      </c>
      <c r="K1503" s="331">
        <f t="shared" si="72"/>
        <v>0</v>
      </c>
      <c r="L1503" s="331">
        <f t="shared" si="73"/>
        <v>0</v>
      </c>
      <c r="M1503" s="332">
        <f t="shared" si="74"/>
        <v>0</v>
      </c>
      <c r="N1503" s="333">
        <f t="shared" si="75"/>
        <v>13</v>
      </c>
      <c r="O1503" s="334"/>
      <c r="P1503" s="335">
        <f t="shared" si="76"/>
        <v>13</v>
      </c>
      <c r="Q1503" s="336">
        <f t="shared" si="77"/>
        <v>591</v>
      </c>
      <c r="R1503" s="148"/>
      <c r="S1503" s="148"/>
      <c r="T1503" s="337"/>
      <c r="U1503" s="148"/>
      <c r="V1503" s="148"/>
      <c r="W1503" s="337"/>
      <c r="X1503" s="147"/>
      <c r="Y1503" s="148"/>
      <c r="Z1503" s="147"/>
      <c r="AA1503" s="338">
        <v>0</v>
      </c>
      <c r="AB1503" s="339">
        <v>0</v>
      </c>
      <c r="AC1503" s="148">
        <v>0</v>
      </c>
      <c r="AD1503" s="147"/>
      <c r="AE1503" s="148"/>
      <c r="AF1503" s="147">
        <v>5</v>
      </c>
      <c r="AG1503" s="144">
        <v>0</v>
      </c>
      <c r="AH1503" s="144">
        <v>0</v>
      </c>
      <c r="AI1503" s="145"/>
      <c r="AJ1503" s="145"/>
      <c r="AK1503" s="144"/>
      <c r="AL1503" s="145"/>
      <c r="AM1503" s="144"/>
      <c r="AN1503" s="144"/>
      <c r="AO1503" s="340"/>
      <c r="AP1503" s="340"/>
      <c r="AQ1503" s="341"/>
      <c r="AR1503" s="341"/>
      <c r="AS1503" s="341"/>
      <c r="AT1503" s="153"/>
      <c r="AU1503" s="144"/>
      <c r="AV1503" s="145"/>
      <c r="AW1503" s="148">
        <v>0</v>
      </c>
      <c r="AX1503" s="148">
        <v>0</v>
      </c>
      <c r="AY1503" s="147"/>
      <c r="AZ1503" s="148"/>
      <c r="BA1503" s="148"/>
      <c r="BB1503" s="147"/>
      <c r="BC1503" s="147"/>
      <c r="BD1503" s="148"/>
      <c r="BE1503" s="148"/>
      <c r="BF1503" s="338">
        <v>0</v>
      </c>
      <c r="BG1503" s="145"/>
      <c r="BH1503" s="349">
        <v>0</v>
      </c>
      <c r="BI1503" s="337"/>
      <c r="BJ1503" s="342"/>
      <c r="BK1503" s="343"/>
      <c r="BL1503" s="147"/>
      <c r="BM1503" s="147"/>
      <c r="BN1503" s="148"/>
      <c r="BO1503" s="148">
        <v>8</v>
      </c>
      <c r="BP1503" s="147"/>
      <c r="BQ1503" s="88">
        <v>0</v>
      </c>
      <c r="BR1503" s="352"/>
      <c r="BS1503" s="352"/>
      <c r="BT1503" s="145"/>
      <c r="BU1503" s="338"/>
      <c r="BV1503" s="88"/>
      <c r="BW1503" s="145"/>
      <c r="BX1503" s="145"/>
      <c r="BY1503" s="144"/>
      <c r="BZ1503" s="144"/>
      <c r="CA1503" s="355">
        <v>0</v>
      </c>
      <c r="CB1503" s="338">
        <v>0</v>
      </c>
      <c r="CC1503" s="344">
        <v>0</v>
      </c>
      <c r="CD1503" s="145"/>
      <c r="CE1503" s="145"/>
      <c r="CF1503" s="146">
        <v>0</v>
      </c>
      <c r="CG1503" s="148"/>
      <c r="CH1503" s="148"/>
      <c r="CI1503" s="337"/>
      <c r="CJ1503" s="147"/>
      <c r="CK1503" s="338"/>
      <c r="CL1503" s="145"/>
      <c r="CM1503" s="145"/>
      <c r="CN1503" s="338"/>
      <c r="CO1503" s="344"/>
    </row>
    <row r="1504" spans="1:93" ht="24" customHeight="1" x14ac:dyDescent="0.3">
      <c r="A1504" s="327" t="s">
        <v>4512</v>
      </c>
      <c r="B1504" s="328" t="s">
        <v>4513</v>
      </c>
      <c r="C1504" s="329" t="s">
        <v>2094</v>
      </c>
      <c r="D1504" s="330">
        <f t="shared" si="65"/>
        <v>18</v>
      </c>
      <c r="E1504" s="331">
        <f t="shared" si="66"/>
        <v>12</v>
      </c>
      <c r="F1504" s="331">
        <f t="shared" si="67"/>
        <v>0</v>
      </c>
      <c r="G1504" s="331">
        <f t="shared" si="68"/>
        <v>0</v>
      </c>
      <c r="H1504" s="331">
        <f t="shared" si="69"/>
        <v>0</v>
      </c>
      <c r="I1504" s="331">
        <f t="shared" si="70"/>
        <v>0</v>
      </c>
      <c r="J1504" s="331">
        <f t="shared" si="71"/>
        <v>0</v>
      </c>
      <c r="K1504" s="331">
        <f t="shared" si="72"/>
        <v>0</v>
      </c>
      <c r="L1504" s="331">
        <f t="shared" si="73"/>
        <v>0</v>
      </c>
      <c r="M1504" s="332">
        <f t="shared" si="74"/>
        <v>0</v>
      </c>
      <c r="N1504" s="333">
        <f t="shared" si="75"/>
        <v>30</v>
      </c>
      <c r="O1504" s="334"/>
      <c r="P1504" s="335">
        <f t="shared" si="76"/>
        <v>30</v>
      </c>
      <c r="Q1504" s="336">
        <f t="shared" si="77"/>
        <v>342</v>
      </c>
      <c r="R1504" s="349"/>
      <c r="S1504" s="349"/>
      <c r="T1504" s="350"/>
      <c r="U1504" s="349"/>
      <c r="V1504" s="349"/>
      <c r="W1504" s="350"/>
      <c r="X1504" s="351"/>
      <c r="Y1504" s="349"/>
      <c r="Z1504" s="351"/>
      <c r="AA1504" s="338">
        <v>0</v>
      </c>
      <c r="AB1504" s="339">
        <v>0</v>
      </c>
      <c r="AC1504" s="148">
        <v>0</v>
      </c>
      <c r="AD1504" s="351"/>
      <c r="AE1504" s="349"/>
      <c r="AF1504" s="351">
        <v>18</v>
      </c>
      <c r="AG1504" s="144">
        <v>0</v>
      </c>
      <c r="AH1504" s="144">
        <v>0</v>
      </c>
      <c r="AI1504" s="145"/>
      <c r="AJ1504" s="145"/>
      <c r="AK1504" s="144"/>
      <c r="AL1504" s="145"/>
      <c r="AM1504" s="144"/>
      <c r="AN1504" s="144"/>
      <c r="AO1504" s="340"/>
      <c r="AP1504" s="340"/>
      <c r="AQ1504" s="341"/>
      <c r="AR1504" s="341"/>
      <c r="AS1504" s="341"/>
      <c r="AT1504" s="153"/>
      <c r="AU1504" s="144"/>
      <c r="AV1504" s="145"/>
      <c r="AW1504" s="349">
        <v>0</v>
      </c>
      <c r="AX1504" s="349">
        <v>0</v>
      </c>
      <c r="AY1504" s="351"/>
      <c r="AZ1504" s="349"/>
      <c r="BA1504" s="349"/>
      <c r="BB1504" s="351"/>
      <c r="BC1504" s="351"/>
      <c r="BD1504" s="349"/>
      <c r="BE1504" s="349"/>
      <c r="BF1504" s="338">
        <v>0</v>
      </c>
      <c r="BG1504" s="145"/>
      <c r="BH1504" s="148">
        <v>0</v>
      </c>
      <c r="BI1504" s="350"/>
      <c r="BJ1504" s="342"/>
      <c r="BK1504" s="343"/>
      <c r="BL1504" s="351"/>
      <c r="BM1504" s="351"/>
      <c r="BN1504" s="349"/>
      <c r="BO1504" s="349">
        <v>12</v>
      </c>
      <c r="BP1504" s="351"/>
      <c r="BQ1504" s="144">
        <v>0</v>
      </c>
      <c r="BR1504" s="145"/>
      <c r="BS1504" s="145"/>
      <c r="BT1504" s="145"/>
      <c r="BU1504" s="338"/>
      <c r="BV1504" s="144"/>
      <c r="BW1504" s="145"/>
      <c r="BX1504" s="145"/>
      <c r="BY1504" s="144"/>
      <c r="BZ1504" s="144"/>
      <c r="CA1504" s="149">
        <v>0</v>
      </c>
      <c r="CB1504" s="338">
        <v>0</v>
      </c>
      <c r="CC1504" s="344">
        <v>0</v>
      </c>
      <c r="CD1504" s="145"/>
      <c r="CE1504" s="145"/>
      <c r="CF1504" s="146">
        <v>0</v>
      </c>
      <c r="CG1504" s="349"/>
      <c r="CH1504" s="349"/>
      <c r="CI1504" s="350"/>
      <c r="CJ1504" s="351"/>
      <c r="CK1504" s="338"/>
      <c r="CL1504" s="145"/>
      <c r="CM1504" s="145"/>
      <c r="CN1504" s="338"/>
      <c r="CO1504" s="344"/>
    </row>
    <row r="1505" spans="1:93" ht="24" customHeight="1" x14ac:dyDescent="0.3">
      <c r="A1505" s="345" t="s">
        <v>4514</v>
      </c>
      <c r="B1505" s="328" t="s">
        <v>4513</v>
      </c>
      <c r="C1505" s="329" t="s">
        <v>2578</v>
      </c>
      <c r="D1505" s="330">
        <f t="shared" si="65"/>
        <v>1</v>
      </c>
      <c r="E1505" s="331">
        <f t="shared" si="66"/>
        <v>0</v>
      </c>
      <c r="F1505" s="331">
        <f t="shared" si="67"/>
        <v>0</v>
      </c>
      <c r="G1505" s="331">
        <f t="shared" si="68"/>
        <v>0</v>
      </c>
      <c r="H1505" s="331">
        <f t="shared" si="69"/>
        <v>0</v>
      </c>
      <c r="I1505" s="331">
        <f t="shared" si="70"/>
        <v>0</v>
      </c>
      <c r="J1505" s="331">
        <f t="shared" si="71"/>
        <v>0</v>
      </c>
      <c r="K1505" s="331">
        <f t="shared" si="72"/>
        <v>0</v>
      </c>
      <c r="L1505" s="331">
        <f t="shared" si="73"/>
        <v>0</v>
      </c>
      <c r="M1505" s="332">
        <f t="shared" si="74"/>
        <v>0</v>
      </c>
      <c r="N1505" s="333">
        <f t="shared" si="75"/>
        <v>1</v>
      </c>
      <c r="O1505" s="334"/>
      <c r="P1505" s="335">
        <f t="shared" si="76"/>
        <v>1</v>
      </c>
      <c r="Q1505" s="336">
        <f t="shared" si="77"/>
        <v>933</v>
      </c>
      <c r="R1505" s="148">
        <v>1</v>
      </c>
      <c r="S1505" s="148"/>
      <c r="T1505" s="337"/>
      <c r="U1505" s="148"/>
      <c r="V1505" s="148"/>
      <c r="W1505" s="337"/>
      <c r="X1505" s="147"/>
      <c r="Y1505" s="148"/>
      <c r="Z1505" s="147"/>
      <c r="AA1505" s="338">
        <v>0</v>
      </c>
      <c r="AB1505" s="339">
        <v>0</v>
      </c>
      <c r="AC1505" s="349">
        <v>0</v>
      </c>
      <c r="AD1505" s="147"/>
      <c r="AE1505" s="148"/>
      <c r="AF1505" s="147">
        <v>0</v>
      </c>
      <c r="AG1505" s="144">
        <v>0</v>
      </c>
      <c r="AH1505" s="144">
        <v>0</v>
      </c>
      <c r="AI1505" s="145"/>
      <c r="AJ1505" s="145"/>
      <c r="AK1505" s="144"/>
      <c r="AL1505" s="145"/>
      <c r="AM1505" s="144"/>
      <c r="AN1505" s="144"/>
      <c r="AO1505" s="340"/>
      <c r="AP1505" s="340"/>
      <c r="AQ1505" s="341"/>
      <c r="AR1505" s="341"/>
      <c r="AS1505" s="341"/>
      <c r="AT1505" s="153"/>
      <c r="AU1505" s="144"/>
      <c r="AV1505" s="145"/>
      <c r="AW1505" s="148">
        <v>0</v>
      </c>
      <c r="AX1505" s="148">
        <v>0</v>
      </c>
      <c r="AY1505" s="147"/>
      <c r="AZ1505" s="148"/>
      <c r="BA1505" s="148"/>
      <c r="BB1505" s="147"/>
      <c r="BC1505" s="147"/>
      <c r="BD1505" s="148"/>
      <c r="BE1505" s="148"/>
      <c r="BF1505" s="338">
        <v>0</v>
      </c>
      <c r="BG1505" s="145"/>
      <c r="BH1505" s="148">
        <v>0</v>
      </c>
      <c r="BI1505" s="337"/>
      <c r="BJ1505" s="342"/>
      <c r="BK1505" s="343"/>
      <c r="BL1505" s="147"/>
      <c r="BM1505" s="147"/>
      <c r="BN1505" s="148"/>
      <c r="BO1505" s="148"/>
      <c r="BP1505" s="147"/>
      <c r="BQ1505" s="88">
        <v>0</v>
      </c>
      <c r="BR1505" s="352"/>
      <c r="BS1505" s="352"/>
      <c r="BT1505" s="145"/>
      <c r="BU1505" s="338"/>
      <c r="BV1505" s="88"/>
      <c r="BW1505" s="145"/>
      <c r="BX1505" s="145"/>
      <c r="BY1505" s="144"/>
      <c r="BZ1505" s="144"/>
      <c r="CA1505" s="149">
        <v>0</v>
      </c>
      <c r="CB1505" s="354">
        <v>0</v>
      </c>
      <c r="CC1505" s="344">
        <v>0</v>
      </c>
      <c r="CD1505" s="145"/>
      <c r="CE1505" s="145"/>
      <c r="CF1505" s="146">
        <v>0</v>
      </c>
      <c r="CG1505" s="148"/>
      <c r="CH1505" s="148"/>
      <c r="CI1505" s="337"/>
      <c r="CJ1505" s="147"/>
      <c r="CK1505" s="354"/>
      <c r="CL1505" s="145"/>
      <c r="CM1505" s="145"/>
      <c r="CN1505" s="354"/>
      <c r="CO1505" s="344"/>
    </row>
    <row r="1506" spans="1:93" ht="24" customHeight="1" x14ac:dyDescent="0.3">
      <c r="A1506" s="327" t="s">
        <v>4515</v>
      </c>
      <c r="B1506" s="328" t="s">
        <v>4516</v>
      </c>
      <c r="C1506" s="329" t="s">
        <v>4517</v>
      </c>
      <c r="D1506" s="330">
        <f t="shared" si="65"/>
        <v>0</v>
      </c>
      <c r="E1506" s="331">
        <f t="shared" si="66"/>
        <v>0</v>
      </c>
      <c r="F1506" s="331">
        <f t="shared" si="67"/>
        <v>0</v>
      </c>
      <c r="G1506" s="331">
        <f t="shared" si="68"/>
        <v>0</v>
      </c>
      <c r="H1506" s="331">
        <f t="shared" si="69"/>
        <v>0</v>
      </c>
      <c r="I1506" s="331">
        <f t="shared" si="70"/>
        <v>0</v>
      </c>
      <c r="J1506" s="331">
        <f t="shared" si="71"/>
        <v>0</v>
      </c>
      <c r="K1506" s="331">
        <f t="shared" si="72"/>
        <v>0</v>
      </c>
      <c r="L1506" s="331">
        <f t="shared" si="73"/>
        <v>0</v>
      </c>
      <c r="M1506" s="332">
        <f t="shared" si="74"/>
        <v>0</v>
      </c>
      <c r="N1506" s="333">
        <f t="shared" si="75"/>
        <v>0</v>
      </c>
      <c r="O1506" s="334"/>
      <c r="P1506" s="335">
        <f t="shared" si="76"/>
        <v>0</v>
      </c>
      <c r="Q1506" s="336" t="str">
        <f t="shared" si="77"/>
        <v/>
      </c>
      <c r="R1506" s="148"/>
      <c r="S1506" s="148"/>
      <c r="T1506" s="350"/>
      <c r="U1506" s="148"/>
      <c r="V1506" s="148"/>
      <c r="W1506" s="350"/>
      <c r="X1506" s="351"/>
      <c r="Y1506" s="148"/>
      <c r="Z1506" s="351"/>
      <c r="AA1506" s="338">
        <v>0</v>
      </c>
      <c r="AB1506" s="339">
        <v>0</v>
      </c>
      <c r="AC1506" s="148">
        <v>0</v>
      </c>
      <c r="AD1506" s="351"/>
      <c r="AE1506" s="148"/>
      <c r="AF1506" s="351"/>
      <c r="AG1506" s="144">
        <v>0</v>
      </c>
      <c r="AH1506" s="144">
        <v>0</v>
      </c>
      <c r="AI1506" s="145"/>
      <c r="AJ1506" s="145"/>
      <c r="AK1506" s="144"/>
      <c r="AL1506" s="145"/>
      <c r="AM1506" s="144"/>
      <c r="AN1506" s="144"/>
      <c r="AO1506" s="340"/>
      <c r="AP1506" s="340"/>
      <c r="AQ1506" s="341"/>
      <c r="AR1506" s="341"/>
      <c r="AS1506" s="341"/>
      <c r="AT1506" s="153"/>
      <c r="AU1506" s="144"/>
      <c r="AV1506" s="145"/>
      <c r="AW1506" s="148">
        <v>0</v>
      </c>
      <c r="AX1506" s="148">
        <v>0</v>
      </c>
      <c r="AY1506" s="351"/>
      <c r="AZ1506" s="148"/>
      <c r="BA1506" s="148"/>
      <c r="BB1506" s="351"/>
      <c r="BC1506" s="351"/>
      <c r="BD1506" s="148"/>
      <c r="BE1506" s="148"/>
      <c r="BF1506" s="338">
        <v>0</v>
      </c>
      <c r="BG1506" s="145"/>
      <c r="BH1506" s="148">
        <v>0</v>
      </c>
      <c r="BI1506" s="350"/>
      <c r="BJ1506" s="360"/>
      <c r="BK1506" s="343"/>
      <c r="BL1506" s="351"/>
      <c r="BM1506" s="351"/>
      <c r="BN1506" s="148"/>
      <c r="BO1506" s="148"/>
      <c r="BP1506" s="351"/>
      <c r="BQ1506" s="144">
        <v>0</v>
      </c>
      <c r="BR1506" s="145"/>
      <c r="BS1506" s="145"/>
      <c r="BT1506" s="145"/>
      <c r="BU1506" s="338"/>
      <c r="BV1506" s="144"/>
      <c r="BW1506" s="145"/>
      <c r="BX1506" s="145"/>
      <c r="BY1506" s="144"/>
      <c r="BZ1506" s="144"/>
      <c r="CA1506" s="149">
        <v>0</v>
      </c>
      <c r="CB1506" s="338">
        <v>0</v>
      </c>
      <c r="CC1506" s="88">
        <v>0</v>
      </c>
      <c r="CD1506" s="145"/>
      <c r="CE1506" s="145"/>
      <c r="CF1506" s="356">
        <v>0</v>
      </c>
      <c r="CG1506" s="349"/>
      <c r="CH1506" s="349"/>
      <c r="CI1506" s="350"/>
      <c r="CJ1506" s="351"/>
      <c r="CK1506" s="338"/>
      <c r="CL1506" s="145"/>
      <c r="CM1506" s="145"/>
      <c r="CN1506" s="338"/>
      <c r="CO1506" s="88"/>
    </row>
    <row r="1507" spans="1:93" ht="24" customHeight="1" x14ac:dyDescent="0.3">
      <c r="A1507" s="327">
        <v>9611290</v>
      </c>
      <c r="B1507" s="328" t="s">
        <v>4516</v>
      </c>
      <c r="C1507" s="329" t="s">
        <v>182</v>
      </c>
      <c r="D1507" s="330">
        <f t="shared" si="65"/>
        <v>0</v>
      </c>
      <c r="E1507" s="331">
        <f t="shared" si="66"/>
        <v>0</v>
      </c>
      <c r="F1507" s="331">
        <f t="shared" si="67"/>
        <v>0</v>
      </c>
      <c r="G1507" s="331">
        <f t="shared" si="68"/>
        <v>0</v>
      </c>
      <c r="H1507" s="331">
        <f t="shared" si="69"/>
        <v>0</v>
      </c>
      <c r="I1507" s="331">
        <f t="shared" si="70"/>
        <v>0</v>
      </c>
      <c r="J1507" s="331">
        <f t="shared" si="71"/>
        <v>0</v>
      </c>
      <c r="K1507" s="331">
        <f t="shared" si="72"/>
        <v>0</v>
      </c>
      <c r="L1507" s="331">
        <f t="shared" si="73"/>
        <v>0</v>
      </c>
      <c r="M1507" s="332">
        <f t="shared" si="74"/>
        <v>0</v>
      </c>
      <c r="N1507" s="333">
        <f t="shared" si="75"/>
        <v>0</v>
      </c>
      <c r="O1507" s="334"/>
      <c r="P1507" s="335">
        <f t="shared" si="76"/>
        <v>0</v>
      </c>
      <c r="Q1507" s="336" t="str">
        <f t="shared" si="77"/>
        <v/>
      </c>
      <c r="R1507" s="349"/>
      <c r="S1507" s="349"/>
      <c r="T1507" s="350"/>
      <c r="U1507" s="349"/>
      <c r="V1507" s="349"/>
      <c r="W1507" s="350"/>
      <c r="X1507" s="351"/>
      <c r="Y1507" s="349"/>
      <c r="Z1507" s="351"/>
      <c r="AA1507" s="354">
        <v>0</v>
      </c>
      <c r="AB1507" s="357">
        <v>0</v>
      </c>
      <c r="AC1507" s="349">
        <v>0</v>
      </c>
      <c r="AD1507" s="351"/>
      <c r="AE1507" s="349"/>
      <c r="AF1507" s="351"/>
      <c r="AG1507" s="144">
        <v>0</v>
      </c>
      <c r="AH1507" s="144">
        <v>0</v>
      </c>
      <c r="AI1507" s="145"/>
      <c r="AJ1507" s="145"/>
      <c r="AK1507" s="144"/>
      <c r="AL1507" s="145"/>
      <c r="AM1507" s="144"/>
      <c r="AN1507" s="144"/>
      <c r="AO1507" s="340"/>
      <c r="AP1507" s="340"/>
      <c r="AQ1507" s="341"/>
      <c r="AR1507" s="341"/>
      <c r="AS1507" s="341"/>
      <c r="AT1507" s="359"/>
      <c r="AU1507" s="144"/>
      <c r="AV1507" s="145"/>
      <c r="AW1507" s="349">
        <v>0</v>
      </c>
      <c r="AX1507" s="349">
        <v>0</v>
      </c>
      <c r="AY1507" s="351"/>
      <c r="AZ1507" s="349"/>
      <c r="BA1507" s="349"/>
      <c r="BB1507" s="351"/>
      <c r="BC1507" s="351"/>
      <c r="BD1507" s="349"/>
      <c r="BE1507" s="349"/>
      <c r="BF1507" s="338">
        <v>0</v>
      </c>
      <c r="BG1507" s="145"/>
      <c r="BH1507" s="148">
        <v>0</v>
      </c>
      <c r="BI1507" s="350"/>
      <c r="BJ1507" s="342"/>
      <c r="BK1507" s="343"/>
      <c r="BL1507" s="351"/>
      <c r="BM1507" s="351"/>
      <c r="BN1507" s="349"/>
      <c r="BO1507" s="349"/>
      <c r="BP1507" s="351"/>
      <c r="BQ1507" s="144">
        <v>0</v>
      </c>
      <c r="BR1507" s="145"/>
      <c r="BS1507" s="145"/>
      <c r="BT1507" s="145"/>
      <c r="BU1507" s="338"/>
      <c r="BV1507" s="144"/>
      <c r="BW1507" s="145"/>
      <c r="BX1507" s="145"/>
      <c r="BY1507" s="144"/>
      <c r="BZ1507" s="144"/>
      <c r="CA1507" s="149">
        <v>0</v>
      </c>
      <c r="CB1507" s="338">
        <v>0</v>
      </c>
      <c r="CC1507" s="344">
        <v>0</v>
      </c>
      <c r="CD1507" s="145"/>
      <c r="CE1507" s="145"/>
      <c r="CF1507" s="356">
        <v>0</v>
      </c>
      <c r="CG1507" s="349"/>
      <c r="CH1507" s="349"/>
      <c r="CI1507" s="350"/>
      <c r="CJ1507" s="351"/>
      <c r="CK1507" s="338"/>
      <c r="CL1507" s="145"/>
      <c r="CM1507" s="145"/>
      <c r="CN1507" s="338"/>
      <c r="CO1507" s="344"/>
    </row>
    <row r="1508" spans="1:93" ht="24" customHeight="1" x14ac:dyDescent="0.3">
      <c r="A1508" s="327">
        <v>9401081</v>
      </c>
      <c r="B1508" s="328" t="s">
        <v>4518</v>
      </c>
      <c r="C1508" s="329" t="s">
        <v>1972</v>
      </c>
      <c r="D1508" s="330">
        <f t="shared" si="65"/>
        <v>0</v>
      </c>
      <c r="E1508" s="331">
        <f t="shared" si="66"/>
        <v>0</v>
      </c>
      <c r="F1508" s="331">
        <f t="shared" si="67"/>
        <v>0</v>
      </c>
      <c r="G1508" s="331">
        <f t="shared" si="68"/>
        <v>0</v>
      </c>
      <c r="H1508" s="331">
        <f t="shared" si="69"/>
        <v>0</v>
      </c>
      <c r="I1508" s="331">
        <f t="shared" si="70"/>
        <v>0</v>
      </c>
      <c r="J1508" s="331">
        <f t="shared" si="71"/>
        <v>0</v>
      </c>
      <c r="K1508" s="331">
        <f t="shared" si="72"/>
        <v>0</v>
      </c>
      <c r="L1508" s="331">
        <f t="shared" si="73"/>
        <v>0</v>
      </c>
      <c r="M1508" s="332">
        <f t="shared" si="74"/>
        <v>0</v>
      </c>
      <c r="N1508" s="333">
        <f t="shared" si="75"/>
        <v>0</v>
      </c>
      <c r="O1508" s="334"/>
      <c r="P1508" s="335">
        <f t="shared" si="76"/>
        <v>0</v>
      </c>
      <c r="Q1508" s="336" t="str">
        <f t="shared" si="77"/>
        <v/>
      </c>
      <c r="R1508" s="148"/>
      <c r="S1508" s="148"/>
      <c r="T1508" s="337"/>
      <c r="U1508" s="148"/>
      <c r="V1508" s="148"/>
      <c r="W1508" s="337"/>
      <c r="X1508" s="147"/>
      <c r="Y1508" s="148"/>
      <c r="Z1508" s="147"/>
      <c r="AA1508" s="338">
        <v>0</v>
      </c>
      <c r="AB1508" s="339">
        <v>0</v>
      </c>
      <c r="AC1508" s="148">
        <v>0</v>
      </c>
      <c r="AD1508" s="147"/>
      <c r="AE1508" s="148"/>
      <c r="AF1508" s="147"/>
      <c r="AG1508" s="144">
        <v>0</v>
      </c>
      <c r="AH1508" s="144">
        <v>0</v>
      </c>
      <c r="AI1508" s="145"/>
      <c r="AJ1508" s="145"/>
      <c r="AK1508" s="144"/>
      <c r="AL1508" s="145"/>
      <c r="AM1508" s="144"/>
      <c r="AN1508" s="144"/>
      <c r="AO1508" s="340"/>
      <c r="AP1508" s="340"/>
      <c r="AQ1508" s="341"/>
      <c r="AR1508" s="341"/>
      <c r="AS1508" s="341"/>
      <c r="AT1508" s="153"/>
      <c r="AU1508" s="144"/>
      <c r="AV1508" s="145"/>
      <c r="AW1508" s="148">
        <v>0</v>
      </c>
      <c r="AX1508" s="148">
        <v>0</v>
      </c>
      <c r="AY1508" s="147"/>
      <c r="AZ1508" s="148"/>
      <c r="BA1508" s="148"/>
      <c r="BB1508" s="147"/>
      <c r="BC1508" s="147"/>
      <c r="BD1508" s="148"/>
      <c r="BE1508" s="148"/>
      <c r="BF1508" s="338">
        <v>0</v>
      </c>
      <c r="BG1508" s="145"/>
      <c r="BH1508" s="349">
        <v>0</v>
      </c>
      <c r="BI1508" s="337"/>
      <c r="BJ1508" s="360"/>
      <c r="BK1508" s="343"/>
      <c r="BL1508" s="147"/>
      <c r="BM1508" s="147"/>
      <c r="BN1508" s="148"/>
      <c r="BO1508" s="148"/>
      <c r="BP1508" s="147"/>
      <c r="BQ1508" s="144">
        <v>0</v>
      </c>
      <c r="BR1508" s="145"/>
      <c r="BS1508" s="145"/>
      <c r="BT1508" s="145"/>
      <c r="BU1508" s="338"/>
      <c r="BV1508" s="144"/>
      <c r="BW1508" s="145"/>
      <c r="BX1508" s="145"/>
      <c r="BY1508" s="144"/>
      <c r="BZ1508" s="144"/>
      <c r="CA1508" s="355">
        <v>0</v>
      </c>
      <c r="CB1508" s="338">
        <v>0</v>
      </c>
      <c r="CC1508" s="344">
        <v>0</v>
      </c>
      <c r="CD1508" s="145"/>
      <c r="CE1508" s="145"/>
      <c r="CF1508" s="146">
        <v>0</v>
      </c>
      <c r="CG1508" s="148"/>
      <c r="CH1508" s="148"/>
      <c r="CI1508" s="337"/>
      <c r="CJ1508" s="147"/>
      <c r="CK1508" s="338"/>
      <c r="CL1508" s="145"/>
      <c r="CM1508" s="145"/>
      <c r="CN1508" s="338"/>
      <c r="CO1508" s="344"/>
    </row>
    <row r="1509" spans="1:93" ht="24" customHeight="1" x14ac:dyDescent="0.3">
      <c r="A1509" s="327" t="s">
        <v>4519</v>
      </c>
      <c r="B1509" s="328" t="s">
        <v>4520</v>
      </c>
      <c r="C1509" s="329" t="s">
        <v>1927</v>
      </c>
      <c r="D1509" s="330">
        <f t="shared" si="65"/>
        <v>0</v>
      </c>
      <c r="E1509" s="331">
        <f t="shared" si="66"/>
        <v>0</v>
      </c>
      <c r="F1509" s="331">
        <f t="shared" si="67"/>
        <v>0</v>
      </c>
      <c r="G1509" s="331">
        <f t="shared" si="68"/>
        <v>0</v>
      </c>
      <c r="H1509" s="331">
        <f t="shared" si="69"/>
        <v>0</v>
      </c>
      <c r="I1509" s="331">
        <f t="shared" si="70"/>
        <v>0</v>
      </c>
      <c r="J1509" s="331">
        <f t="shared" si="71"/>
        <v>0</v>
      </c>
      <c r="K1509" s="331">
        <f t="shared" si="72"/>
        <v>0</v>
      </c>
      <c r="L1509" s="331">
        <f t="shared" si="73"/>
        <v>0</v>
      </c>
      <c r="M1509" s="332">
        <f t="shared" si="74"/>
        <v>0</v>
      </c>
      <c r="N1509" s="333">
        <f t="shared" si="75"/>
        <v>0</v>
      </c>
      <c r="O1509" s="334"/>
      <c r="P1509" s="335">
        <f t="shared" si="76"/>
        <v>0</v>
      </c>
      <c r="Q1509" s="336" t="str">
        <f t="shared" si="77"/>
        <v/>
      </c>
      <c r="R1509" s="148"/>
      <c r="S1509" s="148"/>
      <c r="T1509" s="350"/>
      <c r="U1509" s="148"/>
      <c r="V1509" s="148"/>
      <c r="W1509" s="350"/>
      <c r="X1509" s="351"/>
      <c r="Y1509" s="148"/>
      <c r="Z1509" s="351"/>
      <c r="AA1509" s="338">
        <v>0</v>
      </c>
      <c r="AB1509" s="339">
        <v>0</v>
      </c>
      <c r="AC1509" s="148">
        <v>0</v>
      </c>
      <c r="AD1509" s="351"/>
      <c r="AE1509" s="148"/>
      <c r="AF1509" s="351"/>
      <c r="AG1509" s="144">
        <v>0</v>
      </c>
      <c r="AH1509" s="144">
        <v>0</v>
      </c>
      <c r="AI1509" s="145"/>
      <c r="AJ1509" s="145"/>
      <c r="AK1509" s="144"/>
      <c r="AL1509" s="145"/>
      <c r="AM1509" s="144"/>
      <c r="AN1509" s="144"/>
      <c r="AO1509" s="340"/>
      <c r="AP1509" s="340"/>
      <c r="AQ1509" s="341"/>
      <c r="AR1509" s="341"/>
      <c r="AS1509" s="341"/>
      <c r="AT1509" s="153"/>
      <c r="AU1509" s="144"/>
      <c r="AV1509" s="145"/>
      <c r="AW1509" s="148">
        <v>0</v>
      </c>
      <c r="AX1509" s="148">
        <v>0</v>
      </c>
      <c r="AY1509" s="351"/>
      <c r="AZ1509" s="148"/>
      <c r="BA1509" s="148"/>
      <c r="BB1509" s="351"/>
      <c r="BC1509" s="351"/>
      <c r="BD1509" s="148"/>
      <c r="BE1509" s="148"/>
      <c r="BF1509" s="338">
        <v>0</v>
      </c>
      <c r="BG1509" s="145"/>
      <c r="BH1509" s="349">
        <v>0</v>
      </c>
      <c r="BI1509" s="350"/>
      <c r="BJ1509" s="342"/>
      <c r="BK1509" s="343"/>
      <c r="BL1509" s="351"/>
      <c r="BM1509" s="351"/>
      <c r="BN1509" s="148"/>
      <c r="BO1509" s="148"/>
      <c r="BP1509" s="351"/>
      <c r="BQ1509" s="144">
        <v>0</v>
      </c>
      <c r="BR1509" s="145"/>
      <c r="BS1509" s="145"/>
      <c r="BT1509" s="145"/>
      <c r="BU1509" s="338"/>
      <c r="BV1509" s="144"/>
      <c r="BW1509" s="145"/>
      <c r="BX1509" s="145"/>
      <c r="BY1509" s="144"/>
      <c r="BZ1509" s="144"/>
      <c r="CA1509" s="355">
        <v>0</v>
      </c>
      <c r="CB1509" s="338">
        <v>0</v>
      </c>
      <c r="CC1509" s="344">
        <v>0</v>
      </c>
      <c r="CD1509" s="145"/>
      <c r="CE1509" s="145"/>
      <c r="CF1509" s="146">
        <v>0</v>
      </c>
      <c r="CG1509" s="349"/>
      <c r="CH1509" s="349"/>
      <c r="CI1509" s="350"/>
      <c r="CJ1509" s="351"/>
      <c r="CK1509" s="338"/>
      <c r="CL1509" s="145"/>
      <c r="CM1509" s="145"/>
      <c r="CN1509" s="338"/>
      <c r="CO1509" s="344"/>
    </row>
    <row r="1510" spans="1:93" ht="24" customHeight="1" x14ac:dyDescent="0.3">
      <c r="A1510" s="346" t="s">
        <v>4521</v>
      </c>
      <c r="B1510" s="347" t="s">
        <v>4522</v>
      </c>
      <c r="C1510" s="348" t="s">
        <v>2237</v>
      </c>
      <c r="D1510" s="330">
        <f t="shared" si="65"/>
        <v>9</v>
      </c>
      <c r="E1510" s="331">
        <f t="shared" si="66"/>
        <v>0</v>
      </c>
      <c r="F1510" s="331">
        <f t="shared" si="67"/>
        <v>0</v>
      </c>
      <c r="G1510" s="331">
        <f t="shared" si="68"/>
        <v>0</v>
      </c>
      <c r="H1510" s="331">
        <f t="shared" si="69"/>
        <v>0</v>
      </c>
      <c r="I1510" s="331">
        <f t="shared" si="70"/>
        <v>0</v>
      </c>
      <c r="J1510" s="331">
        <f t="shared" si="71"/>
        <v>0</v>
      </c>
      <c r="K1510" s="331">
        <f t="shared" si="72"/>
        <v>0</v>
      </c>
      <c r="L1510" s="331">
        <f t="shared" si="73"/>
        <v>0</v>
      </c>
      <c r="M1510" s="332">
        <f t="shared" si="74"/>
        <v>0</v>
      </c>
      <c r="N1510" s="333">
        <f t="shared" si="75"/>
        <v>9</v>
      </c>
      <c r="O1510" s="334"/>
      <c r="P1510" s="335">
        <f t="shared" si="76"/>
        <v>9</v>
      </c>
      <c r="Q1510" s="336">
        <f t="shared" si="77"/>
        <v>704</v>
      </c>
      <c r="R1510" s="349"/>
      <c r="S1510" s="349"/>
      <c r="T1510" s="350"/>
      <c r="U1510" s="349"/>
      <c r="V1510" s="349"/>
      <c r="W1510" s="350"/>
      <c r="X1510" s="351"/>
      <c r="Y1510" s="349"/>
      <c r="Z1510" s="351"/>
      <c r="AA1510" s="338">
        <v>0</v>
      </c>
      <c r="AB1510" s="339">
        <v>0</v>
      </c>
      <c r="AC1510" s="148">
        <v>0</v>
      </c>
      <c r="AD1510" s="351"/>
      <c r="AE1510" s="349"/>
      <c r="AF1510" s="351"/>
      <c r="AG1510" s="144">
        <v>0</v>
      </c>
      <c r="AH1510" s="144">
        <v>0</v>
      </c>
      <c r="AI1510" s="352"/>
      <c r="AJ1510" s="352"/>
      <c r="AK1510" s="144"/>
      <c r="AL1510" s="352"/>
      <c r="AM1510" s="144"/>
      <c r="AN1510" s="144"/>
      <c r="AO1510" s="353"/>
      <c r="AP1510" s="353"/>
      <c r="AQ1510" s="341"/>
      <c r="AR1510" s="341"/>
      <c r="AS1510" s="341"/>
      <c r="AT1510" s="153"/>
      <c r="AU1510" s="144"/>
      <c r="AV1510" s="352"/>
      <c r="AW1510" s="349">
        <v>0</v>
      </c>
      <c r="AX1510" s="349">
        <v>0</v>
      </c>
      <c r="AY1510" s="351"/>
      <c r="AZ1510" s="349"/>
      <c r="BA1510" s="349"/>
      <c r="BB1510" s="351"/>
      <c r="BC1510" s="351"/>
      <c r="BD1510" s="349"/>
      <c r="BE1510" s="349"/>
      <c r="BF1510" s="354">
        <v>0</v>
      </c>
      <c r="BG1510" s="352"/>
      <c r="BH1510" s="148">
        <v>0</v>
      </c>
      <c r="BI1510" s="350"/>
      <c r="BJ1510" s="342"/>
      <c r="BK1510" s="343"/>
      <c r="BL1510" s="351"/>
      <c r="BM1510" s="351"/>
      <c r="BN1510" s="349"/>
      <c r="BO1510" s="349">
        <v>9</v>
      </c>
      <c r="BP1510" s="351"/>
      <c r="BQ1510" s="144">
        <v>0</v>
      </c>
      <c r="BR1510" s="352"/>
      <c r="BS1510" s="352"/>
      <c r="BT1510" s="352"/>
      <c r="BU1510" s="354"/>
      <c r="BV1510" s="144"/>
      <c r="BW1510" s="352"/>
      <c r="BX1510" s="352"/>
      <c r="BY1510" s="144"/>
      <c r="BZ1510" s="144"/>
      <c r="CA1510" s="149">
        <v>0</v>
      </c>
      <c r="CB1510" s="338">
        <v>0</v>
      </c>
      <c r="CC1510" s="344">
        <v>0</v>
      </c>
      <c r="CD1510" s="352"/>
      <c r="CE1510" s="352"/>
      <c r="CF1510" s="356">
        <v>0</v>
      </c>
      <c r="CG1510" s="349"/>
      <c r="CH1510" s="349"/>
      <c r="CI1510" s="350"/>
      <c r="CJ1510" s="351"/>
      <c r="CK1510" s="338"/>
      <c r="CL1510" s="352"/>
      <c r="CM1510" s="352"/>
      <c r="CN1510" s="338"/>
      <c r="CO1510" s="344"/>
    </row>
    <row r="1511" spans="1:93" ht="24" customHeight="1" x14ac:dyDescent="0.3">
      <c r="A1511" s="327" t="s">
        <v>4523</v>
      </c>
      <c r="B1511" s="328" t="s">
        <v>4522</v>
      </c>
      <c r="C1511" s="329" t="s">
        <v>2409</v>
      </c>
      <c r="D1511" s="330">
        <f t="shared" si="65"/>
        <v>0</v>
      </c>
      <c r="E1511" s="331">
        <f t="shared" si="66"/>
        <v>0</v>
      </c>
      <c r="F1511" s="331">
        <f t="shared" si="67"/>
        <v>0</v>
      </c>
      <c r="G1511" s="331">
        <f t="shared" si="68"/>
        <v>0</v>
      </c>
      <c r="H1511" s="331">
        <f t="shared" si="69"/>
        <v>0</v>
      </c>
      <c r="I1511" s="331">
        <f t="shared" si="70"/>
        <v>0</v>
      </c>
      <c r="J1511" s="331">
        <f t="shared" si="71"/>
        <v>0</v>
      </c>
      <c r="K1511" s="331">
        <f t="shared" si="72"/>
        <v>0</v>
      </c>
      <c r="L1511" s="331">
        <f t="shared" si="73"/>
        <v>0</v>
      </c>
      <c r="M1511" s="332">
        <f t="shared" si="74"/>
        <v>0</v>
      </c>
      <c r="N1511" s="333">
        <f t="shared" si="75"/>
        <v>0</v>
      </c>
      <c r="O1511" s="334"/>
      <c r="P1511" s="335">
        <f t="shared" si="76"/>
        <v>0</v>
      </c>
      <c r="Q1511" s="336" t="str">
        <f t="shared" si="77"/>
        <v/>
      </c>
      <c r="R1511" s="148"/>
      <c r="S1511" s="148"/>
      <c r="T1511" s="337"/>
      <c r="U1511" s="148"/>
      <c r="V1511" s="148"/>
      <c r="W1511" s="337"/>
      <c r="X1511" s="147"/>
      <c r="Y1511" s="148"/>
      <c r="Z1511" s="147"/>
      <c r="AA1511" s="338">
        <v>0</v>
      </c>
      <c r="AB1511" s="339">
        <v>0</v>
      </c>
      <c r="AC1511" s="349">
        <v>0</v>
      </c>
      <c r="AD1511" s="147"/>
      <c r="AE1511" s="148"/>
      <c r="AF1511" s="147"/>
      <c r="AG1511" s="144">
        <v>0</v>
      </c>
      <c r="AH1511" s="144">
        <v>0</v>
      </c>
      <c r="AI1511" s="145"/>
      <c r="AJ1511" s="145"/>
      <c r="AK1511" s="144"/>
      <c r="AL1511" s="145"/>
      <c r="AM1511" s="144"/>
      <c r="AN1511" s="144"/>
      <c r="AO1511" s="340"/>
      <c r="AP1511" s="340"/>
      <c r="AQ1511" s="341"/>
      <c r="AR1511" s="341"/>
      <c r="AS1511" s="341"/>
      <c r="AT1511" s="153"/>
      <c r="AU1511" s="144"/>
      <c r="AV1511" s="145"/>
      <c r="AW1511" s="148">
        <v>0</v>
      </c>
      <c r="AX1511" s="148">
        <v>0</v>
      </c>
      <c r="AY1511" s="147"/>
      <c r="AZ1511" s="148"/>
      <c r="BA1511" s="148"/>
      <c r="BB1511" s="147"/>
      <c r="BC1511" s="147"/>
      <c r="BD1511" s="148"/>
      <c r="BE1511" s="148"/>
      <c r="BF1511" s="354">
        <v>0</v>
      </c>
      <c r="BG1511" s="145"/>
      <c r="BH1511" s="148">
        <v>0</v>
      </c>
      <c r="BI1511" s="337"/>
      <c r="BJ1511" s="342"/>
      <c r="BK1511" s="343"/>
      <c r="BL1511" s="147"/>
      <c r="BM1511" s="147"/>
      <c r="BN1511" s="148"/>
      <c r="BO1511" s="148"/>
      <c r="BP1511" s="147"/>
      <c r="BQ1511" s="144">
        <v>0</v>
      </c>
      <c r="BR1511" s="145"/>
      <c r="BS1511" s="145"/>
      <c r="BT1511" s="145"/>
      <c r="BU1511" s="354"/>
      <c r="BV1511" s="144"/>
      <c r="BW1511" s="145"/>
      <c r="BX1511" s="145"/>
      <c r="BY1511" s="144"/>
      <c r="BZ1511" s="144"/>
      <c r="CA1511" s="149">
        <v>0</v>
      </c>
      <c r="CB1511" s="338">
        <v>0</v>
      </c>
      <c r="CC1511" s="344">
        <v>0</v>
      </c>
      <c r="CD1511" s="145"/>
      <c r="CE1511" s="145"/>
      <c r="CF1511" s="356">
        <v>0</v>
      </c>
      <c r="CG1511" s="148"/>
      <c r="CH1511" s="148"/>
      <c r="CI1511" s="337"/>
      <c r="CJ1511" s="147"/>
      <c r="CK1511" s="338"/>
      <c r="CL1511" s="145"/>
      <c r="CM1511" s="145"/>
      <c r="CN1511" s="338"/>
      <c r="CO1511" s="344"/>
    </row>
    <row r="1512" spans="1:93" ht="24" customHeight="1" x14ac:dyDescent="0.3">
      <c r="A1512" s="346" t="s">
        <v>4524</v>
      </c>
      <c r="B1512" s="347" t="s">
        <v>4522</v>
      </c>
      <c r="C1512" s="348" t="s">
        <v>270</v>
      </c>
      <c r="D1512" s="330">
        <f t="shared" si="65"/>
        <v>0</v>
      </c>
      <c r="E1512" s="331">
        <f t="shared" si="66"/>
        <v>0</v>
      </c>
      <c r="F1512" s="331">
        <f t="shared" si="67"/>
        <v>0</v>
      </c>
      <c r="G1512" s="331">
        <f t="shared" si="68"/>
        <v>0</v>
      </c>
      <c r="H1512" s="331">
        <f t="shared" si="69"/>
        <v>0</v>
      </c>
      <c r="I1512" s="331">
        <f t="shared" si="70"/>
        <v>0</v>
      </c>
      <c r="J1512" s="331">
        <f t="shared" si="71"/>
        <v>0</v>
      </c>
      <c r="K1512" s="331">
        <f t="shared" si="72"/>
        <v>0</v>
      </c>
      <c r="L1512" s="331">
        <f t="shared" si="73"/>
        <v>0</v>
      </c>
      <c r="M1512" s="332">
        <f t="shared" si="74"/>
        <v>0</v>
      </c>
      <c r="N1512" s="333">
        <f t="shared" si="75"/>
        <v>0</v>
      </c>
      <c r="O1512" s="334"/>
      <c r="P1512" s="335">
        <f t="shared" si="76"/>
        <v>0</v>
      </c>
      <c r="Q1512" s="336" t="str">
        <f t="shared" si="77"/>
        <v/>
      </c>
      <c r="R1512" s="148"/>
      <c r="S1512" s="148"/>
      <c r="T1512" s="337"/>
      <c r="U1512" s="148"/>
      <c r="V1512" s="148"/>
      <c r="W1512" s="337"/>
      <c r="X1512" s="147"/>
      <c r="Y1512" s="148"/>
      <c r="Z1512" s="147"/>
      <c r="AA1512" s="338">
        <v>0</v>
      </c>
      <c r="AB1512" s="339">
        <v>0</v>
      </c>
      <c r="AC1512" s="148">
        <v>0</v>
      </c>
      <c r="AD1512" s="147"/>
      <c r="AE1512" s="148"/>
      <c r="AF1512" s="147"/>
      <c r="AG1512" s="144">
        <v>0</v>
      </c>
      <c r="AH1512" s="144">
        <v>0</v>
      </c>
      <c r="AI1512" s="352"/>
      <c r="AJ1512" s="352"/>
      <c r="AK1512" s="144"/>
      <c r="AL1512" s="352"/>
      <c r="AM1512" s="144"/>
      <c r="AN1512" s="144"/>
      <c r="AO1512" s="353"/>
      <c r="AP1512" s="353"/>
      <c r="AQ1512" s="341"/>
      <c r="AR1512" s="341"/>
      <c r="AS1512" s="341"/>
      <c r="AT1512" s="153"/>
      <c r="AU1512" s="144"/>
      <c r="AV1512" s="352"/>
      <c r="AW1512" s="148">
        <v>0</v>
      </c>
      <c r="AX1512" s="148">
        <v>0</v>
      </c>
      <c r="AY1512" s="147"/>
      <c r="AZ1512" s="148"/>
      <c r="BA1512" s="148"/>
      <c r="BB1512" s="147"/>
      <c r="BC1512" s="147"/>
      <c r="BD1512" s="148"/>
      <c r="BE1512" s="148"/>
      <c r="BF1512" s="354">
        <v>0</v>
      </c>
      <c r="BG1512" s="352"/>
      <c r="BH1512" s="148">
        <v>0</v>
      </c>
      <c r="BI1512" s="337"/>
      <c r="BJ1512" s="342"/>
      <c r="BK1512" s="343"/>
      <c r="BL1512" s="147"/>
      <c r="BM1512" s="147"/>
      <c r="BN1512" s="148"/>
      <c r="BO1512" s="148"/>
      <c r="BP1512" s="147"/>
      <c r="BQ1512" s="144">
        <v>0</v>
      </c>
      <c r="BR1512" s="352"/>
      <c r="BS1512" s="352"/>
      <c r="BT1512" s="352"/>
      <c r="BU1512" s="354"/>
      <c r="BV1512" s="144"/>
      <c r="BW1512" s="352"/>
      <c r="BX1512" s="352"/>
      <c r="BY1512" s="144"/>
      <c r="BZ1512" s="144"/>
      <c r="CA1512" s="149">
        <v>0</v>
      </c>
      <c r="CB1512" s="354">
        <v>0</v>
      </c>
      <c r="CC1512" s="344">
        <v>0</v>
      </c>
      <c r="CD1512" s="352"/>
      <c r="CE1512" s="352"/>
      <c r="CF1512" s="146">
        <v>0</v>
      </c>
      <c r="CG1512" s="148"/>
      <c r="CH1512" s="148"/>
      <c r="CI1512" s="337"/>
      <c r="CJ1512" s="147"/>
      <c r="CK1512" s="354"/>
      <c r="CL1512" s="352"/>
      <c r="CM1512" s="352"/>
      <c r="CN1512" s="354"/>
      <c r="CO1512" s="344"/>
    </row>
    <row r="1513" spans="1:93" ht="24" customHeight="1" x14ac:dyDescent="0.3">
      <c r="A1513" s="345" t="s">
        <v>4525</v>
      </c>
      <c r="B1513" s="328" t="s">
        <v>4526</v>
      </c>
      <c r="C1513" s="329" t="s">
        <v>579</v>
      </c>
      <c r="D1513" s="330">
        <f t="shared" si="65"/>
        <v>0</v>
      </c>
      <c r="E1513" s="331">
        <f t="shared" si="66"/>
        <v>0</v>
      </c>
      <c r="F1513" s="331">
        <f t="shared" si="67"/>
        <v>0</v>
      </c>
      <c r="G1513" s="331">
        <f t="shared" si="68"/>
        <v>0</v>
      </c>
      <c r="H1513" s="331">
        <f t="shared" si="69"/>
        <v>0</v>
      </c>
      <c r="I1513" s="331">
        <f t="shared" si="70"/>
        <v>0</v>
      </c>
      <c r="J1513" s="331">
        <f t="shared" si="71"/>
        <v>0</v>
      </c>
      <c r="K1513" s="331">
        <f t="shared" si="72"/>
        <v>0</v>
      </c>
      <c r="L1513" s="331">
        <f t="shared" si="73"/>
        <v>0</v>
      </c>
      <c r="M1513" s="332">
        <f t="shared" si="74"/>
        <v>0</v>
      </c>
      <c r="N1513" s="333">
        <f t="shared" si="75"/>
        <v>0</v>
      </c>
      <c r="O1513" s="334"/>
      <c r="P1513" s="335">
        <f t="shared" si="76"/>
        <v>0</v>
      </c>
      <c r="Q1513" s="336" t="str">
        <f t="shared" si="77"/>
        <v/>
      </c>
      <c r="R1513" s="148"/>
      <c r="S1513" s="148"/>
      <c r="T1513" s="337"/>
      <c r="U1513" s="148"/>
      <c r="V1513" s="148"/>
      <c r="W1513" s="337"/>
      <c r="X1513" s="147"/>
      <c r="Y1513" s="148"/>
      <c r="Z1513" s="147"/>
      <c r="AA1513" s="338">
        <v>0</v>
      </c>
      <c r="AB1513" s="339">
        <v>0</v>
      </c>
      <c r="AC1513" s="148">
        <v>0</v>
      </c>
      <c r="AD1513" s="147"/>
      <c r="AE1513" s="148"/>
      <c r="AF1513" s="147"/>
      <c r="AG1513" s="88">
        <v>0</v>
      </c>
      <c r="AH1513" s="88">
        <v>0</v>
      </c>
      <c r="AI1513" s="145"/>
      <c r="AJ1513" s="145"/>
      <c r="AK1513" s="88"/>
      <c r="AL1513" s="145"/>
      <c r="AM1513" s="88"/>
      <c r="AN1513" s="88"/>
      <c r="AO1513" s="340"/>
      <c r="AP1513" s="340"/>
      <c r="AQ1513" s="358"/>
      <c r="AR1513" s="358"/>
      <c r="AS1513" s="358"/>
      <c r="AT1513" s="153"/>
      <c r="AU1513" s="88"/>
      <c r="AV1513" s="145"/>
      <c r="AW1513" s="148">
        <v>0</v>
      </c>
      <c r="AX1513" s="148">
        <v>0</v>
      </c>
      <c r="AY1513" s="147"/>
      <c r="AZ1513" s="148"/>
      <c r="BA1513" s="148"/>
      <c r="BB1513" s="147"/>
      <c r="BC1513" s="147"/>
      <c r="BD1513" s="148"/>
      <c r="BE1513" s="148"/>
      <c r="BF1513" s="338">
        <v>0</v>
      </c>
      <c r="BG1513" s="145"/>
      <c r="BH1513" s="148">
        <v>0</v>
      </c>
      <c r="BI1513" s="337"/>
      <c r="BJ1513" s="342"/>
      <c r="BK1513" s="343"/>
      <c r="BL1513" s="147"/>
      <c r="BM1513" s="147"/>
      <c r="BN1513" s="148"/>
      <c r="BO1513" s="148"/>
      <c r="BP1513" s="147"/>
      <c r="BQ1513" s="144">
        <v>0</v>
      </c>
      <c r="BR1513" s="145"/>
      <c r="BS1513" s="145"/>
      <c r="BT1513" s="145"/>
      <c r="BU1513" s="338"/>
      <c r="BV1513" s="144"/>
      <c r="BW1513" s="145"/>
      <c r="BX1513" s="145"/>
      <c r="BY1513" s="88"/>
      <c r="BZ1513" s="88"/>
      <c r="CA1513" s="149">
        <v>0</v>
      </c>
      <c r="CB1513" s="354">
        <v>0</v>
      </c>
      <c r="CC1513" s="88">
        <v>0</v>
      </c>
      <c r="CD1513" s="145"/>
      <c r="CE1513" s="145"/>
      <c r="CF1513" s="146">
        <v>0</v>
      </c>
      <c r="CG1513" s="148"/>
      <c r="CH1513" s="148"/>
      <c r="CI1513" s="337"/>
      <c r="CJ1513" s="147"/>
      <c r="CK1513" s="354"/>
      <c r="CL1513" s="145"/>
      <c r="CM1513" s="145"/>
      <c r="CN1513" s="354"/>
      <c r="CO1513" s="88"/>
    </row>
    <row r="1514" spans="1:93" ht="24" customHeight="1" x14ac:dyDescent="0.3">
      <c r="A1514" s="345" t="s">
        <v>756</v>
      </c>
      <c r="B1514" s="328" t="s">
        <v>757</v>
      </c>
      <c r="C1514" s="329" t="s">
        <v>758</v>
      </c>
      <c r="D1514" s="330">
        <f t="shared" si="65"/>
        <v>3</v>
      </c>
      <c r="E1514" s="331">
        <f t="shared" si="66"/>
        <v>0</v>
      </c>
      <c r="F1514" s="331">
        <f t="shared" si="67"/>
        <v>0</v>
      </c>
      <c r="G1514" s="331">
        <f t="shared" si="68"/>
        <v>0</v>
      </c>
      <c r="H1514" s="331">
        <f t="shared" si="69"/>
        <v>0</v>
      </c>
      <c r="I1514" s="331">
        <f t="shared" si="70"/>
        <v>0</v>
      </c>
      <c r="J1514" s="331">
        <f t="shared" si="71"/>
        <v>0</v>
      </c>
      <c r="K1514" s="331">
        <f t="shared" si="72"/>
        <v>0</v>
      </c>
      <c r="L1514" s="331">
        <f t="shared" si="73"/>
        <v>0</v>
      </c>
      <c r="M1514" s="332">
        <f t="shared" si="74"/>
        <v>0</v>
      </c>
      <c r="N1514" s="333">
        <f t="shared" si="75"/>
        <v>3</v>
      </c>
      <c r="O1514" s="334"/>
      <c r="P1514" s="335">
        <f t="shared" si="76"/>
        <v>3</v>
      </c>
      <c r="Q1514" s="336">
        <f t="shared" si="77"/>
        <v>862</v>
      </c>
      <c r="R1514" s="148"/>
      <c r="S1514" s="148"/>
      <c r="T1514" s="337"/>
      <c r="U1514" s="148"/>
      <c r="V1514" s="148"/>
      <c r="W1514" s="337"/>
      <c r="X1514" s="147"/>
      <c r="Y1514" s="148"/>
      <c r="Z1514" s="147"/>
      <c r="AA1514" s="338">
        <v>0</v>
      </c>
      <c r="AB1514" s="339">
        <v>0</v>
      </c>
      <c r="AC1514" s="148">
        <v>0</v>
      </c>
      <c r="AD1514" s="147"/>
      <c r="AE1514" s="148"/>
      <c r="AF1514" s="147">
        <v>3</v>
      </c>
      <c r="AG1514" s="364">
        <v>0</v>
      </c>
      <c r="AH1514" s="364">
        <v>0</v>
      </c>
      <c r="AI1514" s="145"/>
      <c r="AJ1514" s="145"/>
      <c r="AK1514" s="364"/>
      <c r="AL1514" s="145"/>
      <c r="AM1514" s="364"/>
      <c r="AN1514" s="364"/>
      <c r="AO1514" s="340"/>
      <c r="AP1514" s="340"/>
      <c r="AQ1514" s="365"/>
      <c r="AR1514" s="365"/>
      <c r="AS1514" s="365"/>
      <c r="AT1514" s="153"/>
      <c r="AU1514" s="364"/>
      <c r="AV1514" s="145"/>
      <c r="AW1514" s="148">
        <v>0</v>
      </c>
      <c r="AX1514" s="148">
        <v>0</v>
      </c>
      <c r="AY1514" s="147"/>
      <c r="AZ1514" s="148"/>
      <c r="BA1514" s="148"/>
      <c r="BB1514" s="147"/>
      <c r="BC1514" s="147"/>
      <c r="BD1514" s="148"/>
      <c r="BE1514" s="148"/>
      <c r="BF1514" s="354">
        <v>0</v>
      </c>
      <c r="BG1514" s="145"/>
      <c r="BH1514" s="148">
        <v>0</v>
      </c>
      <c r="BI1514" s="337"/>
      <c r="BJ1514" s="342"/>
      <c r="BK1514" s="343"/>
      <c r="BL1514" s="147"/>
      <c r="BM1514" s="147"/>
      <c r="BN1514" s="148"/>
      <c r="BO1514" s="148"/>
      <c r="BP1514" s="147"/>
      <c r="BQ1514" s="88">
        <v>0</v>
      </c>
      <c r="BR1514" s="352"/>
      <c r="BS1514" s="352"/>
      <c r="BT1514" s="145"/>
      <c r="BU1514" s="354"/>
      <c r="BV1514" s="88"/>
      <c r="BW1514" s="145"/>
      <c r="BX1514" s="145"/>
      <c r="BY1514" s="364"/>
      <c r="BZ1514" s="364"/>
      <c r="CA1514" s="355">
        <v>0</v>
      </c>
      <c r="CB1514" s="338">
        <v>0</v>
      </c>
      <c r="CC1514" s="344">
        <v>0</v>
      </c>
      <c r="CD1514" s="145"/>
      <c r="CE1514" s="145"/>
      <c r="CF1514" s="146">
        <v>0</v>
      </c>
      <c r="CG1514" s="148"/>
      <c r="CH1514" s="148"/>
      <c r="CI1514" s="337"/>
      <c r="CJ1514" s="147"/>
      <c r="CK1514" s="338"/>
      <c r="CL1514" s="145"/>
      <c r="CM1514" s="145"/>
      <c r="CN1514" s="338"/>
      <c r="CO1514" s="344"/>
    </row>
    <row r="1515" spans="1:93" ht="24" customHeight="1" x14ac:dyDescent="0.3">
      <c r="A1515" s="345" t="s">
        <v>759</v>
      </c>
      <c r="B1515" s="328" t="s">
        <v>760</v>
      </c>
      <c r="C1515" s="329" t="s">
        <v>664</v>
      </c>
      <c r="D1515" s="330">
        <f t="shared" si="65"/>
        <v>1</v>
      </c>
      <c r="E1515" s="331">
        <f t="shared" si="66"/>
        <v>0</v>
      </c>
      <c r="F1515" s="331">
        <f t="shared" si="67"/>
        <v>0</v>
      </c>
      <c r="G1515" s="331">
        <f t="shared" si="68"/>
        <v>0</v>
      </c>
      <c r="H1515" s="331">
        <f t="shared" si="69"/>
        <v>0</v>
      </c>
      <c r="I1515" s="331">
        <f t="shared" si="70"/>
        <v>0</v>
      </c>
      <c r="J1515" s="331">
        <f t="shared" si="71"/>
        <v>0</v>
      </c>
      <c r="K1515" s="331">
        <f t="shared" si="72"/>
        <v>0</v>
      </c>
      <c r="L1515" s="331">
        <f t="shared" si="73"/>
        <v>0</v>
      </c>
      <c r="M1515" s="332">
        <f t="shared" si="74"/>
        <v>0</v>
      </c>
      <c r="N1515" s="333">
        <f t="shared" si="75"/>
        <v>1</v>
      </c>
      <c r="O1515" s="334"/>
      <c r="P1515" s="335">
        <f t="shared" si="76"/>
        <v>1</v>
      </c>
      <c r="Q1515" s="336">
        <f t="shared" si="77"/>
        <v>933</v>
      </c>
      <c r="R1515" s="148"/>
      <c r="S1515" s="148"/>
      <c r="T1515" s="350"/>
      <c r="U1515" s="148"/>
      <c r="V1515" s="148"/>
      <c r="W1515" s="350"/>
      <c r="X1515" s="351"/>
      <c r="Y1515" s="148"/>
      <c r="Z1515" s="351"/>
      <c r="AA1515" s="338">
        <v>0</v>
      </c>
      <c r="AB1515" s="339">
        <v>0</v>
      </c>
      <c r="AC1515" s="148">
        <v>0</v>
      </c>
      <c r="AD1515" s="351"/>
      <c r="AE1515" s="148"/>
      <c r="AF1515" s="351"/>
      <c r="AG1515" s="88">
        <v>0</v>
      </c>
      <c r="AH1515" s="88">
        <v>0</v>
      </c>
      <c r="AI1515" s="145"/>
      <c r="AJ1515" s="145"/>
      <c r="AK1515" s="88"/>
      <c r="AL1515" s="145"/>
      <c r="AM1515" s="88"/>
      <c r="AN1515" s="88"/>
      <c r="AO1515" s="340"/>
      <c r="AP1515" s="340"/>
      <c r="AQ1515" s="358"/>
      <c r="AR1515" s="358"/>
      <c r="AS1515" s="358"/>
      <c r="AT1515" s="153"/>
      <c r="AU1515" s="88"/>
      <c r="AV1515" s="145"/>
      <c r="AW1515" s="148">
        <v>0</v>
      </c>
      <c r="AX1515" s="148">
        <v>0</v>
      </c>
      <c r="AY1515" s="351"/>
      <c r="AZ1515" s="148"/>
      <c r="BA1515" s="148"/>
      <c r="BB1515" s="351"/>
      <c r="BC1515" s="351"/>
      <c r="BD1515" s="148"/>
      <c r="BE1515" s="148"/>
      <c r="BF1515" s="338">
        <v>0</v>
      </c>
      <c r="BG1515" s="145"/>
      <c r="BH1515" s="148">
        <v>0</v>
      </c>
      <c r="BI1515" s="350"/>
      <c r="BJ1515" s="360"/>
      <c r="BK1515" s="343">
        <v>1</v>
      </c>
      <c r="BL1515" s="351"/>
      <c r="BM1515" s="351"/>
      <c r="BN1515" s="148"/>
      <c r="BO1515" s="148"/>
      <c r="BP1515" s="351"/>
      <c r="BQ1515" s="88">
        <v>0</v>
      </c>
      <c r="BR1515" s="352"/>
      <c r="BS1515" s="352"/>
      <c r="BT1515" s="145"/>
      <c r="BU1515" s="338"/>
      <c r="BV1515" s="88"/>
      <c r="BW1515" s="145"/>
      <c r="BX1515" s="145"/>
      <c r="BY1515" s="88"/>
      <c r="BZ1515" s="88"/>
      <c r="CA1515" s="355">
        <v>0</v>
      </c>
      <c r="CB1515" s="354">
        <v>0</v>
      </c>
      <c r="CC1515" s="344">
        <v>0</v>
      </c>
      <c r="CD1515" s="145"/>
      <c r="CE1515" s="145"/>
      <c r="CF1515" s="146">
        <v>0</v>
      </c>
      <c r="CG1515" s="349"/>
      <c r="CH1515" s="349"/>
      <c r="CI1515" s="350"/>
      <c r="CJ1515" s="351"/>
      <c r="CK1515" s="354"/>
      <c r="CL1515" s="145"/>
      <c r="CM1515" s="145"/>
      <c r="CN1515" s="354"/>
      <c r="CO1515" s="344"/>
    </row>
    <row r="1516" spans="1:93" ht="24" customHeight="1" x14ac:dyDescent="0.3">
      <c r="A1516" s="327" t="s">
        <v>4527</v>
      </c>
      <c r="B1516" s="328" t="s">
        <v>4528</v>
      </c>
      <c r="C1516" s="329" t="s">
        <v>2156</v>
      </c>
      <c r="D1516" s="330">
        <f t="shared" si="65"/>
        <v>23</v>
      </c>
      <c r="E1516" s="331">
        <f t="shared" si="66"/>
        <v>22</v>
      </c>
      <c r="F1516" s="331">
        <f t="shared" si="67"/>
        <v>0</v>
      </c>
      <c r="G1516" s="331">
        <f t="shared" si="68"/>
        <v>0</v>
      </c>
      <c r="H1516" s="331">
        <f t="shared" si="69"/>
        <v>0</v>
      </c>
      <c r="I1516" s="331">
        <f t="shared" si="70"/>
        <v>0</v>
      </c>
      <c r="J1516" s="331">
        <f t="shared" si="71"/>
        <v>0</v>
      </c>
      <c r="K1516" s="331">
        <f t="shared" si="72"/>
        <v>0</v>
      </c>
      <c r="L1516" s="331">
        <f t="shared" si="73"/>
        <v>0</v>
      </c>
      <c r="M1516" s="332">
        <f t="shared" si="74"/>
        <v>0</v>
      </c>
      <c r="N1516" s="333">
        <f t="shared" si="75"/>
        <v>45</v>
      </c>
      <c r="O1516" s="334"/>
      <c r="P1516" s="335">
        <f t="shared" si="76"/>
        <v>45</v>
      </c>
      <c r="Q1516" s="336">
        <f t="shared" si="77"/>
        <v>231</v>
      </c>
      <c r="R1516" s="148"/>
      <c r="S1516" s="148"/>
      <c r="T1516" s="337"/>
      <c r="U1516" s="148"/>
      <c r="V1516" s="148"/>
      <c r="W1516" s="337"/>
      <c r="X1516" s="147"/>
      <c r="Y1516" s="148"/>
      <c r="Z1516" s="147"/>
      <c r="AA1516" s="338">
        <v>0</v>
      </c>
      <c r="AB1516" s="339">
        <v>0</v>
      </c>
      <c r="AC1516" s="148">
        <v>0</v>
      </c>
      <c r="AD1516" s="147"/>
      <c r="AE1516" s="148"/>
      <c r="AF1516" s="147">
        <v>23</v>
      </c>
      <c r="AG1516" s="344">
        <v>0</v>
      </c>
      <c r="AH1516" s="344">
        <v>0</v>
      </c>
      <c r="AI1516" s="145"/>
      <c r="AJ1516" s="145"/>
      <c r="AK1516" s="344"/>
      <c r="AL1516" s="145"/>
      <c r="AM1516" s="344"/>
      <c r="AN1516" s="344"/>
      <c r="AO1516" s="340"/>
      <c r="AP1516" s="340"/>
      <c r="AQ1516" s="368"/>
      <c r="AR1516" s="368"/>
      <c r="AS1516" s="368"/>
      <c r="AT1516" s="153"/>
      <c r="AU1516" s="344"/>
      <c r="AV1516" s="145"/>
      <c r="AW1516" s="148">
        <v>0</v>
      </c>
      <c r="AX1516" s="148">
        <v>0</v>
      </c>
      <c r="AY1516" s="147"/>
      <c r="AZ1516" s="148"/>
      <c r="BA1516" s="148"/>
      <c r="BB1516" s="147"/>
      <c r="BC1516" s="147"/>
      <c r="BD1516" s="148"/>
      <c r="BE1516" s="148"/>
      <c r="BF1516" s="338">
        <v>0</v>
      </c>
      <c r="BG1516" s="145"/>
      <c r="BH1516" s="349">
        <v>0</v>
      </c>
      <c r="BI1516" s="337"/>
      <c r="BJ1516" s="342"/>
      <c r="BK1516" s="343"/>
      <c r="BL1516" s="147"/>
      <c r="BM1516" s="147"/>
      <c r="BN1516" s="148"/>
      <c r="BO1516" s="148">
        <v>22</v>
      </c>
      <c r="BP1516" s="147"/>
      <c r="BQ1516" s="144">
        <v>0</v>
      </c>
      <c r="BR1516" s="145"/>
      <c r="BS1516" s="145"/>
      <c r="BT1516" s="145"/>
      <c r="BU1516" s="338"/>
      <c r="BV1516" s="144"/>
      <c r="BW1516" s="145"/>
      <c r="BX1516" s="145"/>
      <c r="BY1516" s="344"/>
      <c r="BZ1516" s="344"/>
      <c r="CA1516" s="149">
        <v>0</v>
      </c>
      <c r="CB1516" s="354">
        <v>0</v>
      </c>
      <c r="CC1516" s="344">
        <v>0</v>
      </c>
      <c r="CD1516" s="145"/>
      <c r="CE1516" s="145"/>
      <c r="CF1516" s="146">
        <v>0</v>
      </c>
      <c r="CG1516" s="148"/>
      <c r="CH1516" s="148"/>
      <c r="CI1516" s="337"/>
      <c r="CJ1516" s="147"/>
      <c r="CK1516" s="354"/>
      <c r="CL1516" s="145"/>
      <c r="CM1516" s="145"/>
      <c r="CN1516" s="354"/>
      <c r="CO1516" s="344"/>
    </row>
    <row r="1517" spans="1:93" ht="24" customHeight="1" x14ac:dyDescent="0.3">
      <c r="A1517" s="327">
        <v>970907</v>
      </c>
      <c r="B1517" s="328" t="s">
        <v>4529</v>
      </c>
      <c r="C1517" s="329" t="s">
        <v>89</v>
      </c>
      <c r="D1517" s="330">
        <f t="shared" si="65"/>
        <v>0</v>
      </c>
      <c r="E1517" s="331">
        <f t="shared" si="66"/>
        <v>0</v>
      </c>
      <c r="F1517" s="331">
        <f t="shared" si="67"/>
        <v>0</v>
      </c>
      <c r="G1517" s="331">
        <f t="shared" si="68"/>
        <v>0</v>
      </c>
      <c r="H1517" s="331">
        <f t="shared" si="69"/>
        <v>0</v>
      </c>
      <c r="I1517" s="331">
        <f t="shared" si="70"/>
        <v>0</v>
      </c>
      <c r="J1517" s="331">
        <f t="shared" si="71"/>
        <v>0</v>
      </c>
      <c r="K1517" s="331">
        <f t="shared" si="72"/>
        <v>0</v>
      </c>
      <c r="L1517" s="331">
        <f t="shared" si="73"/>
        <v>0</v>
      </c>
      <c r="M1517" s="332">
        <f t="shared" si="74"/>
        <v>0</v>
      </c>
      <c r="N1517" s="333">
        <f t="shared" si="75"/>
        <v>0</v>
      </c>
      <c r="O1517" s="334"/>
      <c r="P1517" s="335">
        <f t="shared" si="76"/>
        <v>0</v>
      </c>
      <c r="Q1517" s="336" t="str">
        <f t="shared" si="77"/>
        <v/>
      </c>
      <c r="R1517" s="148"/>
      <c r="S1517" s="148"/>
      <c r="T1517" s="337"/>
      <c r="U1517" s="148"/>
      <c r="V1517" s="148"/>
      <c r="W1517" s="337"/>
      <c r="X1517" s="147"/>
      <c r="Y1517" s="148"/>
      <c r="Z1517" s="147"/>
      <c r="AA1517" s="354">
        <v>0</v>
      </c>
      <c r="AB1517" s="357">
        <v>0</v>
      </c>
      <c r="AC1517" s="148">
        <v>0</v>
      </c>
      <c r="AD1517" s="147"/>
      <c r="AE1517" s="148"/>
      <c r="AF1517" s="147"/>
      <c r="AG1517" s="88">
        <v>0</v>
      </c>
      <c r="AH1517" s="88">
        <v>0</v>
      </c>
      <c r="AI1517" s="145"/>
      <c r="AJ1517" s="145"/>
      <c r="AK1517" s="88"/>
      <c r="AL1517" s="145"/>
      <c r="AM1517" s="88"/>
      <c r="AN1517" s="88"/>
      <c r="AO1517" s="340"/>
      <c r="AP1517" s="340"/>
      <c r="AQ1517" s="358"/>
      <c r="AR1517" s="358"/>
      <c r="AS1517" s="358"/>
      <c r="AT1517" s="359"/>
      <c r="AU1517" s="88"/>
      <c r="AV1517" s="145"/>
      <c r="AW1517" s="148">
        <v>0</v>
      </c>
      <c r="AX1517" s="148">
        <v>0</v>
      </c>
      <c r="AY1517" s="147"/>
      <c r="AZ1517" s="148"/>
      <c r="BA1517" s="148"/>
      <c r="BB1517" s="147"/>
      <c r="BC1517" s="147"/>
      <c r="BD1517" s="148"/>
      <c r="BE1517" s="148"/>
      <c r="BF1517" s="338">
        <v>0</v>
      </c>
      <c r="BG1517" s="145"/>
      <c r="BH1517" s="349">
        <v>0</v>
      </c>
      <c r="BI1517" s="337"/>
      <c r="BJ1517" s="360"/>
      <c r="BK1517" s="343"/>
      <c r="BL1517" s="147"/>
      <c r="BM1517" s="147"/>
      <c r="BN1517" s="148"/>
      <c r="BO1517" s="148"/>
      <c r="BP1517" s="147"/>
      <c r="BQ1517" s="88">
        <v>0</v>
      </c>
      <c r="BR1517" s="352"/>
      <c r="BS1517" s="352"/>
      <c r="BT1517" s="145"/>
      <c r="BU1517" s="338"/>
      <c r="BV1517" s="88"/>
      <c r="BW1517" s="145"/>
      <c r="BX1517" s="145"/>
      <c r="BY1517" s="88"/>
      <c r="BZ1517" s="88"/>
      <c r="CA1517" s="355">
        <v>0</v>
      </c>
      <c r="CB1517" s="338">
        <v>0</v>
      </c>
      <c r="CC1517" s="344">
        <v>0</v>
      </c>
      <c r="CD1517" s="145"/>
      <c r="CE1517" s="145"/>
      <c r="CF1517" s="356">
        <v>0</v>
      </c>
      <c r="CG1517" s="148"/>
      <c r="CH1517" s="148"/>
      <c r="CI1517" s="337"/>
      <c r="CJ1517" s="147"/>
      <c r="CK1517" s="338"/>
      <c r="CL1517" s="145"/>
      <c r="CM1517" s="145"/>
      <c r="CN1517" s="338"/>
      <c r="CO1517" s="344"/>
    </row>
    <row r="1518" spans="1:93" ht="24" customHeight="1" x14ac:dyDescent="0.3">
      <c r="A1518" s="327">
        <v>941231</v>
      </c>
      <c r="B1518" s="362" t="s">
        <v>4530</v>
      </c>
      <c r="C1518" s="363" t="s">
        <v>2409</v>
      </c>
      <c r="D1518" s="330">
        <f t="shared" si="65"/>
        <v>12</v>
      </c>
      <c r="E1518" s="331">
        <f t="shared" si="66"/>
        <v>0</v>
      </c>
      <c r="F1518" s="331">
        <f t="shared" si="67"/>
        <v>0</v>
      </c>
      <c r="G1518" s="331">
        <f t="shared" si="68"/>
        <v>0</v>
      </c>
      <c r="H1518" s="331">
        <f t="shared" si="69"/>
        <v>0</v>
      </c>
      <c r="I1518" s="331">
        <f t="shared" si="70"/>
        <v>0</v>
      </c>
      <c r="J1518" s="331">
        <f t="shared" si="71"/>
        <v>0</v>
      </c>
      <c r="K1518" s="331">
        <f t="shared" si="72"/>
        <v>0</v>
      </c>
      <c r="L1518" s="331">
        <f t="shared" si="73"/>
        <v>0</v>
      </c>
      <c r="M1518" s="332">
        <f t="shared" si="74"/>
        <v>0</v>
      </c>
      <c r="N1518" s="333">
        <f t="shared" si="75"/>
        <v>12</v>
      </c>
      <c r="O1518" s="334"/>
      <c r="P1518" s="335">
        <f t="shared" si="76"/>
        <v>12</v>
      </c>
      <c r="Q1518" s="336">
        <f t="shared" si="77"/>
        <v>604</v>
      </c>
      <c r="R1518" s="148"/>
      <c r="S1518" s="148"/>
      <c r="T1518" s="337"/>
      <c r="U1518" s="148"/>
      <c r="V1518" s="148"/>
      <c r="W1518" s="337"/>
      <c r="X1518" s="147"/>
      <c r="Y1518" s="148"/>
      <c r="Z1518" s="147"/>
      <c r="AA1518" s="354">
        <v>0</v>
      </c>
      <c r="AB1518" s="357">
        <v>0</v>
      </c>
      <c r="AC1518" s="148">
        <v>0</v>
      </c>
      <c r="AD1518" s="147"/>
      <c r="AE1518" s="148"/>
      <c r="AF1518" s="147"/>
      <c r="AG1518" s="144">
        <v>0</v>
      </c>
      <c r="AH1518" s="144">
        <v>0</v>
      </c>
      <c r="AI1518" s="145"/>
      <c r="AJ1518" s="145"/>
      <c r="AK1518" s="144"/>
      <c r="AL1518" s="145"/>
      <c r="AM1518" s="144"/>
      <c r="AN1518" s="144"/>
      <c r="AO1518" s="340"/>
      <c r="AP1518" s="340"/>
      <c r="AQ1518" s="341"/>
      <c r="AR1518" s="341"/>
      <c r="AS1518" s="341"/>
      <c r="AT1518" s="359"/>
      <c r="AU1518" s="144"/>
      <c r="AV1518" s="145"/>
      <c r="AW1518" s="349">
        <v>0</v>
      </c>
      <c r="AX1518" s="349">
        <v>0</v>
      </c>
      <c r="AY1518" s="147"/>
      <c r="AZ1518" s="349"/>
      <c r="BA1518" s="349"/>
      <c r="BB1518" s="147"/>
      <c r="BC1518" s="147"/>
      <c r="BD1518" s="349"/>
      <c r="BE1518" s="349"/>
      <c r="BF1518" s="338">
        <v>0</v>
      </c>
      <c r="BG1518" s="145"/>
      <c r="BH1518" s="148">
        <v>0</v>
      </c>
      <c r="BI1518" s="337"/>
      <c r="BJ1518" s="360"/>
      <c r="BK1518" s="343"/>
      <c r="BL1518" s="147"/>
      <c r="BM1518" s="147"/>
      <c r="BN1518" s="349">
        <v>12</v>
      </c>
      <c r="BO1518" s="349"/>
      <c r="BP1518" s="147"/>
      <c r="BQ1518" s="144">
        <v>0</v>
      </c>
      <c r="BR1518" s="145"/>
      <c r="BS1518" s="145"/>
      <c r="BT1518" s="145"/>
      <c r="BU1518" s="338"/>
      <c r="BV1518" s="144"/>
      <c r="BW1518" s="145"/>
      <c r="BX1518" s="145"/>
      <c r="BY1518" s="144"/>
      <c r="BZ1518" s="144"/>
      <c r="CA1518" s="149">
        <v>0</v>
      </c>
      <c r="CB1518" s="354">
        <v>0</v>
      </c>
      <c r="CC1518" s="344">
        <v>0</v>
      </c>
      <c r="CD1518" s="145"/>
      <c r="CE1518" s="145"/>
      <c r="CF1518" s="356">
        <v>0</v>
      </c>
      <c r="CG1518" s="148"/>
      <c r="CH1518" s="148"/>
      <c r="CI1518" s="337"/>
      <c r="CJ1518" s="147"/>
      <c r="CK1518" s="354"/>
      <c r="CL1518" s="145"/>
      <c r="CM1518" s="145"/>
      <c r="CN1518" s="354"/>
      <c r="CO1518" s="344"/>
    </row>
    <row r="1519" spans="1:93" ht="24" customHeight="1" x14ac:dyDescent="0.3">
      <c r="A1519" s="327" t="s">
        <v>4531</v>
      </c>
      <c r="B1519" s="328" t="s">
        <v>4532</v>
      </c>
      <c r="C1519" s="329" t="s">
        <v>237</v>
      </c>
      <c r="D1519" s="330">
        <f t="shared" si="65"/>
        <v>35</v>
      </c>
      <c r="E1519" s="331">
        <f t="shared" si="66"/>
        <v>32</v>
      </c>
      <c r="F1519" s="331">
        <f t="shared" si="67"/>
        <v>0</v>
      </c>
      <c r="G1519" s="331">
        <f t="shared" si="68"/>
        <v>0</v>
      </c>
      <c r="H1519" s="331">
        <f t="shared" si="69"/>
        <v>0</v>
      </c>
      <c r="I1519" s="331">
        <f t="shared" si="70"/>
        <v>0</v>
      </c>
      <c r="J1519" s="331">
        <f t="shared" si="71"/>
        <v>0</v>
      </c>
      <c r="K1519" s="331">
        <f t="shared" si="72"/>
        <v>0</v>
      </c>
      <c r="L1519" s="331">
        <f t="shared" si="73"/>
        <v>0</v>
      </c>
      <c r="M1519" s="332">
        <f t="shared" si="74"/>
        <v>0</v>
      </c>
      <c r="N1519" s="333">
        <f t="shared" si="75"/>
        <v>67</v>
      </c>
      <c r="O1519" s="334"/>
      <c r="P1519" s="335">
        <f t="shared" si="76"/>
        <v>67</v>
      </c>
      <c r="Q1519" s="336">
        <f t="shared" si="77"/>
        <v>162</v>
      </c>
      <c r="R1519" s="349"/>
      <c r="S1519" s="349"/>
      <c r="T1519" s="337"/>
      <c r="U1519" s="349"/>
      <c r="V1519" s="349"/>
      <c r="W1519" s="337"/>
      <c r="X1519" s="147"/>
      <c r="Y1519" s="349"/>
      <c r="Z1519" s="147"/>
      <c r="AA1519" s="338">
        <v>0</v>
      </c>
      <c r="AB1519" s="339">
        <v>0</v>
      </c>
      <c r="AC1519" s="148">
        <v>0</v>
      </c>
      <c r="AD1519" s="147"/>
      <c r="AE1519" s="349">
        <v>35</v>
      </c>
      <c r="AF1519" s="147"/>
      <c r="AG1519" s="88">
        <v>0</v>
      </c>
      <c r="AH1519" s="88">
        <v>0</v>
      </c>
      <c r="AI1519" s="145"/>
      <c r="AJ1519" s="145"/>
      <c r="AK1519" s="88"/>
      <c r="AL1519" s="145"/>
      <c r="AM1519" s="88"/>
      <c r="AN1519" s="88"/>
      <c r="AO1519" s="340"/>
      <c r="AP1519" s="340"/>
      <c r="AQ1519" s="358"/>
      <c r="AR1519" s="358"/>
      <c r="AS1519" s="358"/>
      <c r="AT1519" s="153"/>
      <c r="AU1519" s="88"/>
      <c r="AV1519" s="145"/>
      <c r="AW1519" s="349">
        <v>0</v>
      </c>
      <c r="AX1519" s="349">
        <v>0</v>
      </c>
      <c r="AY1519" s="147"/>
      <c r="AZ1519" s="349"/>
      <c r="BA1519" s="349"/>
      <c r="BB1519" s="147"/>
      <c r="BC1519" s="147"/>
      <c r="BD1519" s="349"/>
      <c r="BE1519" s="349"/>
      <c r="BF1519" s="338">
        <v>0</v>
      </c>
      <c r="BG1519" s="145"/>
      <c r="BH1519" s="148">
        <v>0</v>
      </c>
      <c r="BI1519" s="337"/>
      <c r="BJ1519" s="342"/>
      <c r="BK1519" s="343"/>
      <c r="BL1519" s="147"/>
      <c r="BM1519" s="147"/>
      <c r="BN1519" s="349">
        <v>32</v>
      </c>
      <c r="BO1519" s="349"/>
      <c r="BP1519" s="147"/>
      <c r="BQ1519" s="144">
        <v>0</v>
      </c>
      <c r="BR1519" s="145"/>
      <c r="BS1519" s="145"/>
      <c r="BT1519" s="145"/>
      <c r="BU1519" s="338"/>
      <c r="BV1519" s="144"/>
      <c r="BW1519" s="145"/>
      <c r="BX1519" s="145"/>
      <c r="BY1519" s="88"/>
      <c r="BZ1519" s="88"/>
      <c r="CA1519" s="149">
        <v>0</v>
      </c>
      <c r="CB1519" s="338">
        <v>0</v>
      </c>
      <c r="CC1519" s="344">
        <v>0</v>
      </c>
      <c r="CD1519" s="145"/>
      <c r="CE1519" s="145"/>
      <c r="CF1519" s="146">
        <v>0</v>
      </c>
      <c r="CG1519" s="148"/>
      <c r="CH1519" s="148"/>
      <c r="CI1519" s="337"/>
      <c r="CJ1519" s="147"/>
      <c r="CK1519" s="338"/>
      <c r="CL1519" s="145"/>
      <c r="CM1519" s="145"/>
      <c r="CN1519" s="338"/>
      <c r="CO1519" s="344"/>
    </row>
    <row r="1520" spans="1:93" ht="24" customHeight="1" x14ac:dyDescent="0.3">
      <c r="A1520" s="345" t="s">
        <v>4533</v>
      </c>
      <c r="B1520" s="328" t="s">
        <v>4534</v>
      </c>
      <c r="C1520" s="329" t="s">
        <v>686</v>
      </c>
      <c r="D1520" s="330">
        <f t="shared" si="65"/>
        <v>6</v>
      </c>
      <c r="E1520" s="331">
        <f t="shared" si="66"/>
        <v>0</v>
      </c>
      <c r="F1520" s="331">
        <f t="shared" si="67"/>
        <v>0</v>
      </c>
      <c r="G1520" s="331">
        <f t="shared" si="68"/>
        <v>0</v>
      </c>
      <c r="H1520" s="331">
        <f t="shared" si="69"/>
        <v>0</v>
      </c>
      <c r="I1520" s="331">
        <f t="shared" si="70"/>
        <v>0</v>
      </c>
      <c r="J1520" s="331">
        <f t="shared" si="71"/>
        <v>0</v>
      </c>
      <c r="K1520" s="331">
        <f t="shared" si="72"/>
        <v>0</v>
      </c>
      <c r="L1520" s="331">
        <f t="shared" si="73"/>
        <v>0</v>
      </c>
      <c r="M1520" s="332">
        <f t="shared" si="74"/>
        <v>0</v>
      </c>
      <c r="N1520" s="333">
        <f t="shared" si="75"/>
        <v>6</v>
      </c>
      <c r="O1520" s="334"/>
      <c r="P1520" s="335">
        <f t="shared" si="76"/>
        <v>6</v>
      </c>
      <c r="Q1520" s="336">
        <f t="shared" si="77"/>
        <v>768</v>
      </c>
      <c r="R1520" s="349"/>
      <c r="S1520" s="349"/>
      <c r="T1520" s="337"/>
      <c r="U1520" s="349"/>
      <c r="V1520" s="349"/>
      <c r="W1520" s="337"/>
      <c r="X1520" s="147"/>
      <c r="Y1520" s="349"/>
      <c r="Z1520" s="147"/>
      <c r="AA1520" s="354">
        <v>0</v>
      </c>
      <c r="AB1520" s="357">
        <v>0</v>
      </c>
      <c r="AC1520" s="148">
        <v>0</v>
      </c>
      <c r="AD1520" s="147"/>
      <c r="AE1520" s="349"/>
      <c r="AF1520" s="147">
        <v>6</v>
      </c>
      <c r="AG1520" s="144">
        <v>0</v>
      </c>
      <c r="AH1520" s="144">
        <v>0</v>
      </c>
      <c r="AI1520" s="145"/>
      <c r="AJ1520" s="145"/>
      <c r="AK1520" s="144"/>
      <c r="AL1520" s="145"/>
      <c r="AM1520" s="144"/>
      <c r="AN1520" s="144"/>
      <c r="AO1520" s="340"/>
      <c r="AP1520" s="340"/>
      <c r="AQ1520" s="341"/>
      <c r="AR1520" s="341"/>
      <c r="AS1520" s="341"/>
      <c r="AT1520" s="359"/>
      <c r="AU1520" s="144"/>
      <c r="AV1520" s="145"/>
      <c r="AW1520" s="148">
        <v>0</v>
      </c>
      <c r="AX1520" s="148">
        <v>0</v>
      </c>
      <c r="AY1520" s="147"/>
      <c r="AZ1520" s="148"/>
      <c r="BA1520" s="148"/>
      <c r="BB1520" s="147"/>
      <c r="BC1520" s="147"/>
      <c r="BD1520" s="148"/>
      <c r="BE1520" s="148"/>
      <c r="BF1520" s="338">
        <v>0</v>
      </c>
      <c r="BG1520" s="145"/>
      <c r="BH1520" s="349">
        <v>0</v>
      </c>
      <c r="BI1520" s="337"/>
      <c r="BJ1520" s="360"/>
      <c r="BK1520" s="343"/>
      <c r="BL1520" s="147"/>
      <c r="BM1520" s="147"/>
      <c r="BN1520" s="148"/>
      <c r="BO1520" s="148"/>
      <c r="BP1520" s="147"/>
      <c r="BQ1520" s="144">
        <v>0</v>
      </c>
      <c r="BR1520" s="145"/>
      <c r="BS1520" s="145"/>
      <c r="BT1520" s="145"/>
      <c r="BU1520" s="338"/>
      <c r="BV1520" s="144"/>
      <c r="BW1520" s="145"/>
      <c r="BX1520" s="145"/>
      <c r="BY1520" s="144"/>
      <c r="BZ1520" s="144"/>
      <c r="CA1520" s="149">
        <v>0</v>
      </c>
      <c r="CB1520" s="338">
        <v>0</v>
      </c>
      <c r="CC1520" s="344">
        <v>0</v>
      </c>
      <c r="CD1520" s="145"/>
      <c r="CE1520" s="145"/>
      <c r="CF1520" s="356">
        <v>0</v>
      </c>
      <c r="CG1520" s="148"/>
      <c r="CH1520" s="148"/>
      <c r="CI1520" s="337"/>
      <c r="CJ1520" s="147"/>
      <c r="CK1520" s="338"/>
      <c r="CL1520" s="145"/>
      <c r="CM1520" s="145"/>
      <c r="CN1520" s="338"/>
      <c r="CO1520" s="344"/>
    </row>
    <row r="1521" spans="1:93" ht="24" customHeight="1" x14ac:dyDescent="0.3">
      <c r="A1521" s="327" t="s">
        <v>4535</v>
      </c>
      <c r="B1521" s="328" t="s">
        <v>4536</v>
      </c>
      <c r="C1521" s="329" t="s">
        <v>117</v>
      </c>
      <c r="D1521" s="330">
        <f t="shared" si="65"/>
        <v>0</v>
      </c>
      <c r="E1521" s="331">
        <f t="shared" si="66"/>
        <v>0</v>
      </c>
      <c r="F1521" s="331">
        <f t="shared" si="67"/>
        <v>0</v>
      </c>
      <c r="G1521" s="331">
        <f t="shared" si="68"/>
        <v>0</v>
      </c>
      <c r="H1521" s="331">
        <f t="shared" si="69"/>
        <v>0</v>
      </c>
      <c r="I1521" s="331">
        <f t="shared" si="70"/>
        <v>0</v>
      </c>
      <c r="J1521" s="331">
        <f t="shared" si="71"/>
        <v>0</v>
      </c>
      <c r="K1521" s="331">
        <f t="shared" si="72"/>
        <v>0</v>
      </c>
      <c r="L1521" s="331">
        <f t="shared" si="73"/>
        <v>0</v>
      </c>
      <c r="M1521" s="332">
        <f t="shared" si="74"/>
        <v>0</v>
      </c>
      <c r="N1521" s="333">
        <f t="shared" si="75"/>
        <v>0</v>
      </c>
      <c r="O1521" s="334"/>
      <c r="P1521" s="335">
        <f t="shared" si="76"/>
        <v>0</v>
      </c>
      <c r="Q1521" s="336" t="str">
        <f t="shared" si="77"/>
        <v/>
      </c>
      <c r="R1521" s="148"/>
      <c r="S1521" s="148"/>
      <c r="T1521" s="350"/>
      <c r="U1521" s="148"/>
      <c r="V1521" s="148"/>
      <c r="W1521" s="350"/>
      <c r="X1521" s="351"/>
      <c r="Y1521" s="148"/>
      <c r="Z1521" s="351"/>
      <c r="AA1521" s="338">
        <v>0</v>
      </c>
      <c r="AB1521" s="339">
        <v>0</v>
      </c>
      <c r="AC1521" s="148">
        <v>0</v>
      </c>
      <c r="AD1521" s="351"/>
      <c r="AE1521" s="148"/>
      <c r="AF1521" s="351"/>
      <c r="AG1521" s="144">
        <v>0</v>
      </c>
      <c r="AH1521" s="144">
        <v>0</v>
      </c>
      <c r="AI1521" s="145"/>
      <c r="AJ1521" s="145"/>
      <c r="AK1521" s="144"/>
      <c r="AL1521" s="145"/>
      <c r="AM1521" s="144"/>
      <c r="AN1521" s="144"/>
      <c r="AO1521" s="340"/>
      <c r="AP1521" s="340"/>
      <c r="AQ1521" s="341"/>
      <c r="AR1521" s="341"/>
      <c r="AS1521" s="341"/>
      <c r="AT1521" s="153"/>
      <c r="AU1521" s="144"/>
      <c r="AV1521" s="145"/>
      <c r="AW1521" s="349">
        <v>0</v>
      </c>
      <c r="AX1521" s="349">
        <v>0</v>
      </c>
      <c r="AY1521" s="351"/>
      <c r="AZ1521" s="349"/>
      <c r="BA1521" s="349"/>
      <c r="BB1521" s="351"/>
      <c r="BC1521" s="351"/>
      <c r="BD1521" s="349"/>
      <c r="BE1521" s="349"/>
      <c r="BF1521" s="354">
        <v>0</v>
      </c>
      <c r="BG1521" s="145"/>
      <c r="BH1521" s="148">
        <v>0</v>
      </c>
      <c r="BI1521" s="350"/>
      <c r="BJ1521" s="342"/>
      <c r="BK1521" s="343"/>
      <c r="BL1521" s="351"/>
      <c r="BM1521" s="351"/>
      <c r="BN1521" s="349"/>
      <c r="BO1521" s="349"/>
      <c r="BP1521" s="351"/>
      <c r="BQ1521" s="88">
        <v>0</v>
      </c>
      <c r="BR1521" s="352"/>
      <c r="BS1521" s="352"/>
      <c r="BT1521" s="145"/>
      <c r="BU1521" s="354"/>
      <c r="BV1521" s="88"/>
      <c r="BW1521" s="145"/>
      <c r="BX1521" s="145"/>
      <c r="BY1521" s="144"/>
      <c r="BZ1521" s="144"/>
      <c r="CA1521" s="149">
        <v>0</v>
      </c>
      <c r="CB1521" s="338">
        <v>0</v>
      </c>
      <c r="CC1521" s="344">
        <v>0</v>
      </c>
      <c r="CD1521" s="145"/>
      <c r="CE1521" s="145"/>
      <c r="CF1521" s="146">
        <v>0</v>
      </c>
      <c r="CG1521" s="349"/>
      <c r="CH1521" s="349"/>
      <c r="CI1521" s="350"/>
      <c r="CJ1521" s="351"/>
      <c r="CK1521" s="338"/>
      <c r="CL1521" s="145"/>
      <c r="CM1521" s="145"/>
      <c r="CN1521" s="338"/>
      <c r="CO1521" s="344"/>
    </row>
    <row r="1522" spans="1:93" ht="24" customHeight="1" x14ac:dyDescent="0.3">
      <c r="A1522" s="327" t="s">
        <v>4537</v>
      </c>
      <c r="B1522" s="328" t="s">
        <v>4538</v>
      </c>
      <c r="C1522" s="329" t="s">
        <v>123</v>
      </c>
      <c r="D1522" s="330">
        <f t="shared" si="65"/>
        <v>0</v>
      </c>
      <c r="E1522" s="331">
        <f t="shared" si="66"/>
        <v>0</v>
      </c>
      <c r="F1522" s="331">
        <f t="shared" si="67"/>
        <v>0</v>
      </c>
      <c r="G1522" s="331">
        <f t="shared" si="68"/>
        <v>0</v>
      </c>
      <c r="H1522" s="331">
        <f t="shared" si="69"/>
        <v>0</v>
      </c>
      <c r="I1522" s="331">
        <f t="shared" si="70"/>
        <v>0</v>
      </c>
      <c r="J1522" s="331">
        <f t="shared" si="71"/>
        <v>0</v>
      </c>
      <c r="K1522" s="331">
        <f t="shared" si="72"/>
        <v>0</v>
      </c>
      <c r="L1522" s="331">
        <f t="shared" si="73"/>
        <v>0</v>
      </c>
      <c r="M1522" s="332">
        <f t="shared" si="74"/>
        <v>0</v>
      </c>
      <c r="N1522" s="333">
        <f t="shared" si="75"/>
        <v>0</v>
      </c>
      <c r="O1522" s="334"/>
      <c r="P1522" s="335">
        <f t="shared" si="76"/>
        <v>0</v>
      </c>
      <c r="Q1522" s="336" t="str">
        <f t="shared" si="77"/>
        <v/>
      </c>
      <c r="R1522" s="349"/>
      <c r="S1522" s="349"/>
      <c r="T1522" s="350"/>
      <c r="U1522" s="349"/>
      <c r="V1522" s="349"/>
      <c r="W1522" s="350"/>
      <c r="X1522" s="351"/>
      <c r="Y1522" s="349"/>
      <c r="Z1522" s="351"/>
      <c r="AA1522" s="338">
        <v>0</v>
      </c>
      <c r="AB1522" s="339">
        <v>0</v>
      </c>
      <c r="AC1522" s="349">
        <v>0</v>
      </c>
      <c r="AD1522" s="351"/>
      <c r="AE1522" s="349"/>
      <c r="AF1522" s="351"/>
      <c r="AG1522" s="144">
        <v>0</v>
      </c>
      <c r="AH1522" s="144">
        <v>0</v>
      </c>
      <c r="AI1522" s="145"/>
      <c r="AJ1522" s="145"/>
      <c r="AK1522" s="144"/>
      <c r="AL1522" s="145"/>
      <c r="AM1522" s="144"/>
      <c r="AN1522" s="144"/>
      <c r="AO1522" s="340"/>
      <c r="AP1522" s="340"/>
      <c r="AQ1522" s="341"/>
      <c r="AR1522" s="341"/>
      <c r="AS1522" s="341"/>
      <c r="AT1522" s="153"/>
      <c r="AU1522" s="144"/>
      <c r="AV1522" s="145"/>
      <c r="AW1522" s="148">
        <v>0</v>
      </c>
      <c r="AX1522" s="148">
        <v>0</v>
      </c>
      <c r="AY1522" s="351"/>
      <c r="AZ1522" s="148"/>
      <c r="BA1522" s="148"/>
      <c r="BB1522" s="351"/>
      <c r="BC1522" s="351"/>
      <c r="BD1522" s="148"/>
      <c r="BE1522" s="148"/>
      <c r="BF1522" s="338">
        <v>0</v>
      </c>
      <c r="BG1522" s="145"/>
      <c r="BH1522" s="148">
        <v>0</v>
      </c>
      <c r="BI1522" s="350"/>
      <c r="BJ1522" s="342"/>
      <c r="BK1522" s="343"/>
      <c r="BL1522" s="351"/>
      <c r="BM1522" s="351"/>
      <c r="BN1522" s="148"/>
      <c r="BO1522" s="148"/>
      <c r="BP1522" s="351"/>
      <c r="BQ1522" s="144">
        <v>0</v>
      </c>
      <c r="BR1522" s="145"/>
      <c r="BS1522" s="145"/>
      <c r="BT1522" s="145"/>
      <c r="BU1522" s="338"/>
      <c r="BV1522" s="144"/>
      <c r="BW1522" s="145"/>
      <c r="BX1522" s="145"/>
      <c r="BY1522" s="144"/>
      <c r="BZ1522" s="144"/>
      <c r="CA1522" s="149">
        <v>0</v>
      </c>
      <c r="CB1522" s="338">
        <v>0</v>
      </c>
      <c r="CC1522" s="344">
        <v>0</v>
      </c>
      <c r="CD1522" s="145"/>
      <c r="CE1522" s="145"/>
      <c r="CF1522" s="356">
        <v>0</v>
      </c>
      <c r="CG1522" s="349"/>
      <c r="CH1522" s="349"/>
      <c r="CI1522" s="350"/>
      <c r="CJ1522" s="351"/>
      <c r="CK1522" s="338"/>
      <c r="CL1522" s="145"/>
      <c r="CM1522" s="145"/>
      <c r="CN1522" s="338"/>
      <c r="CO1522" s="344"/>
    </row>
    <row r="1523" spans="1:93" ht="24" customHeight="1" x14ac:dyDescent="0.3">
      <c r="A1523" s="327" t="s">
        <v>4539</v>
      </c>
      <c r="B1523" s="328" t="s">
        <v>4540</v>
      </c>
      <c r="C1523" s="329" t="s">
        <v>117</v>
      </c>
      <c r="D1523" s="330">
        <f t="shared" si="65"/>
        <v>0</v>
      </c>
      <c r="E1523" s="331">
        <f t="shared" si="66"/>
        <v>0</v>
      </c>
      <c r="F1523" s="331">
        <f t="shared" si="67"/>
        <v>0</v>
      </c>
      <c r="G1523" s="331">
        <f t="shared" si="68"/>
        <v>0</v>
      </c>
      <c r="H1523" s="331">
        <f t="shared" si="69"/>
        <v>0</v>
      </c>
      <c r="I1523" s="331">
        <f t="shared" si="70"/>
        <v>0</v>
      </c>
      <c r="J1523" s="331">
        <f t="shared" si="71"/>
        <v>0</v>
      </c>
      <c r="K1523" s="331">
        <f t="shared" si="72"/>
        <v>0</v>
      </c>
      <c r="L1523" s="331">
        <f t="shared" si="73"/>
        <v>0</v>
      </c>
      <c r="M1523" s="332">
        <f t="shared" si="74"/>
        <v>0</v>
      </c>
      <c r="N1523" s="333">
        <f t="shared" si="75"/>
        <v>0</v>
      </c>
      <c r="O1523" s="334"/>
      <c r="P1523" s="335">
        <f t="shared" si="76"/>
        <v>0</v>
      </c>
      <c r="Q1523" s="336" t="str">
        <f t="shared" si="77"/>
        <v/>
      </c>
      <c r="R1523" s="148"/>
      <c r="S1523" s="148"/>
      <c r="T1523" s="337"/>
      <c r="U1523" s="148"/>
      <c r="V1523" s="148"/>
      <c r="W1523" s="337"/>
      <c r="X1523" s="147"/>
      <c r="Y1523" s="148"/>
      <c r="Z1523" s="147"/>
      <c r="AA1523" s="338">
        <v>0</v>
      </c>
      <c r="AB1523" s="339">
        <v>0</v>
      </c>
      <c r="AC1523" s="349">
        <v>0</v>
      </c>
      <c r="AD1523" s="147"/>
      <c r="AE1523" s="148"/>
      <c r="AF1523" s="147"/>
      <c r="AG1523" s="144">
        <v>0</v>
      </c>
      <c r="AH1523" s="144">
        <v>0</v>
      </c>
      <c r="AI1523" s="145"/>
      <c r="AJ1523" s="145"/>
      <c r="AK1523" s="144"/>
      <c r="AL1523" s="145"/>
      <c r="AM1523" s="144"/>
      <c r="AN1523" s="144"/>
      <c r="AO1523" s="340"/>
      <c r="AP1523" s="340"/>
      <c r="AQ1523" s="341"/>
      <c r="AR1523" s="341"/>
      <c r="AS1523" s="341"/>
      <c r="AT1523" s="153"/>
      <c r="AU1523" s="144"/>
      <c r="AV1523" s="145"/>
      <c r="AW1523" s="148">
        <v>0</v>
      </c>
      <c r="AX1523" s="148">
        <v>0</v>
      </c>
      <c r="AY1523" s="147"/>
      <c r="AZ1523" s="148"/>
      <c r="BA1523" s="148"/>
      <c r="BB1523" s="147"/>
      <c r="BC1523" s="147"/>
      <c r="BD1523" s="148"/>
      <c r="BE1523" s="148"/>
      <c r="BF1523" s="338">
        <v>0</v>
      </c>
      <c r="BG1523" s="145"/>
      <c r="BH1523" s="148">
        <v>0</v>
      </c>
      <c r="BI1523" s="337"/>
      <c r="BJ1523" s="342"/>
      <c r="BK1523" s="343"/>
      <c r="BL1523" s="147"/>
      <c r="BM1523" s="147"/>
      <c r="BN1523" s="148"/>
      <c r="BO1523" s="148"/>
      <c r="BP1523" s="147"/>
      <c r="BQ1523" s="144">
        <v>0</v>
      </c>
      <c r="BR1523" s="145"/>
      <c r="BS1523" s="145"/>
      <c r="BT1523" s="145"/>
      <c r="BU1523" s="338"/>
      <c r="BV1523" s="144"/>
      <c r="BW1523" s="145"/>
      <c r="BX1523" s="145"/>
      <c r="BY1523" s="144"/>
      <c r="BZ1523" s="144"/>
      <c r="CA1523" s="149">
        <v>0</v>
      </c>
      <c r="CB1523" s="338">
        <v>0</v>
      </c>
      <c r="CC1523" s="344">
        <v>0</v>
      </c>
      <c r="CD1523" s="145"/>
      <c r="CE1523" s="145"/>
      <c r="CF1523" s="146">
        <v>0</v>
      </c>
      <c r="CG1523" s="148"/>
      <c r="CH1523" s="148"/>
      <c r="CI1523" s="337"/>
      <c r="CJ1523" s="147"/>
      <c r="CK1523" s="338"/>
      <c r="CL1523" s="145"/>
      <c r="CM1523" s="145"/>
      <c r="CN1523" s="338"/>
      <c r="CO1523" s="344"/>
    </row>
    <row r="1524" spans="1:93" ht="24" customHeight="1" x14ac:dyDescent="0.3">
      <c r="A1524" s="346" t="s">
        <v>4541</v>
      </c>
      <c r="B1524" s="347" t="s">
        <v>4542</v>
      </c>
      <c r="C1524" s="348" t="s">
        <v>237</v>
      </c>
      <c r="D1524" s="330">
        <f t="shared" si="65"/>
        <v>0</v>
      </c>
      <c r="E1524" s="331">
        <f t="shared" si="66"/>
        <v>0</v>
      </c>
      <c r="F1524" s="331">
        <f t="shared" si="67"/>
        <v>0</v>
      </c>
      <c r="G1524" s="331">
        <f t="shared" si="68"/>
        <v>0</v>
      </c>
      <c r="H1524" s="331">
        <f t="shared" si="69"/>
        <v>0</v>
      </c>
      <c r="I1524" s="331">
        <f t="shared" si="70"/>
        <v>0</v>
      </c>
      <c r="J1524" s="331">
        <f t="shared" si="71"/>
        <v>0</v>
      </c>
      <c r="K1524" s="331">
        <f t="shared" si="72"/>
        <v>0</v>
      </c>
      <c r="L1524" s="331">
        <f t="shared" si="73"/>
        <v>0</v>
      </c>
      <c r="M1524" s="332">
        <f t="shared" si="74"/>
        <v>0</v>
      </c>
      <c r="N1524" s="333">
        <f t="shared" si="75"/>
        <v>0</v>
      </c>
      <c r="O1524" s="334"/>
      <c r="P1524" s="335">
        <f t="shared" si="76"/>
        <v>0</v>
      </c>
      <c r="Q1524" s="336" t="str">
        <f t="shared" si="77"/>
        <v/>
      </c>
      <c r="R1524" s="148"/>
      <c r="S1524" s="148"/>
      <c r="T1524" s="337"/>
      <c r="U1524" s="148"/>
      <c r="V1524" s="148"/>
      <c r="W1524" s="337"/>
      <c r="X1524" s="147"/>
      <c r="Y1524" s="148"/>
      <c r="Z1524" s="147"/>
      <c r="AA1524" s="338">
        <v>0</v>
      </c>
      <c r="AB1524" s="339">
        <v>0</v>
      </c>
      <c r="AC1524" s="148">
        <v>0</v>
      </c>
      <c r="AD1524" s="147"/>
      <c r="AE1524" s="148"/>
      <c r="AF1524" s="147"/>
      <c r="AG1524" s="144">
        <v>0</v>
      </c>
      <c r="AH1524" s="144">
        <v>0</v>
      </c>
      <c r="AI1524" s="352"/>
      <c r="AJ1524" s="352"/>
      <c r="AK1524" s="144"/>
      <c r="AL1524" s="352"/>
      <c r="AM1524" s="144"/>
      <c r="AN1524" s="144"/>
      <c r="AO1524" s="353"/>
      <c r="AP1524" s="353"/>
      <c r="AQ1524" s="341"/>
      <c r="AR1524" s="341"/>
      <c r="AS1524" s="341"/>
      <c r="AT1524" s="153"/>
      <c r="AU1524" s="144"/>
      <c r="AV1524" s="352"/>
      <c r="AW1524" s="148">
        <v>0</v>
      </c>
      <c r="AX1524" s="148">
        <v>0</v>
      </c>
      <c r="AY1524" s="147"/>
      <c r="AZ1524" s="148"/>
      <c r="BA1524" s="148"/>
      <c r="BB1524" s="147"/>
      <c r="BC1524" s="147"/>
      <c r="BD1524" s="148"/>
      <c r="BE1524" s="148"/>
      <c r="BF1524" s="338">
        <v>0</v>
      </c>
      <c r="BG1524" s="352"/>
      <c r="BH1524" s="148">
        <v>0</v>
      </c>
      <c r="BI1524" s="337"/>
      <c r="BJ1524" s="342"/>
      <c r="BK1524" s="343"/>
      <c r="BL1524" s="147"/>
      <c r="BM1524" s="147"/>
      <c r="BN1524" s="148"/>
      <c r="BO1524" s="148"/>
      <c r="BP1524" s="147"/>
      <c r="BQ1524" s="144">
        <v>0</v>
      </c>
      <c r="BR1524" s="352"/>
      <c r="BS1524" s="352"/>
      <c r="BT1524" s="352"/>
      <c r="BU1524" s="338"/>
      <c r="BV1524" s="144"/>
      <c r="BW1524" s="352"/>
      <c r="BX1524" s="352"/>
      <c r="BY1524" s="144"/>
      <c r="BZ1524" s="144"/>
      <c r="CA1524" s="355">
        <v>0</v>
      </c>
      <c r="CB1524" s="338">
        <v>0</v>
      </c>
      <c r="CC1524" s="344">
        <v>0</v>
      </c>
      <c r="CD1524" s="352"/>
      <c r="CE1524" s="352"/>
      <c r="CF1524" s="146">
        <v>0</v>
      </c>
      <c r="CG1524" s="148"/>
      <c r="CH1524" s="148"/>
      <c r="CI1524" s="337"/>
      <c r="CJ1524" s="147"/>
      <c r="CK1524" s="338"/>
      <c r="CL1524" s="352"/>
      <c r="CM1524" s="352"/>
      <c r="CN1524" s="338"/>
      <c r="CO1524" s="344"/>
    </row>
    <row r="1525" spans="1:93" ht="24" customHeight="1" x14ac:dyDescent="0.3">
      <c r="A1525" s="345" t="s">
        <v>4543</v>
      </c>
      <c r="B1525" s="328" t="s">
        <v>4544</v>
      </c>
      <c r="C1525" s="329" t="s">
        <v>1196</v>
      </c>
      <c r="D1525" s="330">
        <f t="shared" si="65"/>
        <v>7</v>
      </c>
      <c r="E1525" s="331">
        <f t="shared" si="66"/>
        <v>0</v>
      </c>
      <c r="F1525" s="331">
        <f t="shared" si="67"/>
        <v>0</v>
      </c>
      <c r="G1525" s="331">
        <f t="shared" si="68"/>
        <v>0</v>
      </c>
      <c r="H1525" s="331">
        <f t="shared" si="69"/>
        <v>0</v>
      </c>
      <c r="I1525" s="331">
        <f t="shared" si="70"/>
        <v>0</v>
      </c>
      <c r="J1525" s="331">
        <f t="shared" si="71"/>
        <v>0</v>
      </c>
      <c r="K1525" s="331">
        <f t="shared" si="72"/>
        <v>0</v>
      </c>
      <c r="L1525" s="331">
        <f t="shared" si="73"/>
        <v>0</v>
      </c>
      <c r="M1525" s="332">
        <f t="shared" si="74"/>
        <v>0</v>
      </c>
      <c r="N1525" s="333">
        <f t="shared" si="75"/>
        <v>7</v>
      </c>
      <c r="O1525" s="334"/>
      <c r="P1525" s="335">
        <f t="shared" si="76"/>
        <v>7</v>
      </c>
      <c r="Q1525" s="336">
        <f t="shared" si="77"/>
        <v>745</v>
      </c>
      <c r="R1525" s="148"/>
      <c r="S1525" s="148"/>
      <c r="T1525" s="350"/>
      <c r="U1525" s="148"/>
      <c r="V1525" s="148"/>
      <c r="W1525" s="350"/>
      <c r="X1525" s="351"/>
      <c r="Y1525" s="148"/>
      <c r="Z1525" s="351"/>
      <c r="AA1525" s="338">
        <v>0</v>
      </c>
      <c r="AB1525" s="339">
        <v>0</v>
      </c>
      <c r="AC1525" s="349">
        <v>0</v>
      </c>
      <c r="AD1525" s="351"/>
      <c r="AE1525" s="148"/>
      <c r="AF1525" s="351">
        <v>7</v>
      </c>
      <c r="AG1525" s="144">
        <v>0</v>
      </c>
      <c r="AH1525" s="144">
        <v>0</v>
      </c>
      <c r="AI1525" s="145"/>
      <c r="AJ1525" s="145"/>
      <c r="AK1525" s="144"/>
      <c r="AL1525" s="145"/>
      <c r="AM1525" s="144"/>
      <c r="AN1525" s="144"/>
      <c r="AO1525" s="340"/>
      <c r="AP1525" s="340"/>
      <c r="AQ1525" s="341"/>
      <c r="AR1525" s="341"/>
      <c r="AS1525" s="341"/>
      <c r="AT1525" s="153"/>
      <c r="AU1525" s="144"/>
      <c r="AV1525" s="145"/>
      <c r="AW1525" s="148">
        <v>0</v>
      </c>
      <c r="AX1525" s="148">
        <v>0</v>
      </c>
      <c r="AY1525" s="351"/>
      <c r="AZ1525" s="148"/>
      <c r="BA1525" s="148"/>
      <c r="BB1525" s="351"/>
      <c r="BC1525" s="351"/>
      <c r="BD1525" s="148"/>
      <c r="BE1525" s="148"/>
      <c r="BF1525" s="338">
        <v>0</v>
      </c>
      <c r="BG1525" s="145"/>
      <c r="BH1525" s="148">
        <v>0</v>
      </c>
      <c r="BI1525" s="350"/>
      <c r="BJ1525" s="342"/>
      <c r="BK1525" s="343"/>
      <c r="BL1525" s="351"/>
      <c r="BM1525" s="351"/>
      <c r="BN1525" s="148"/>
      <c r="BO1525" s="148"/>
      <c r="BP1525" s="351"/>
      <c r="BQ1525" s="144">
        <v>0</v>
      </c>
      <c r="BR1525" s="145"/>
      <c r="BS1525" s="145"/>
      <c r="BT1525" s="145"/>
      <c r="BU1525" s="338"/>
      <c r="BV1525" s="144"/>
      <c r="BW1525" s="145"/>
      <c r="BX1525" s="145"/>
      <c r="BY1525" s="144"/>
      <c r="BZ1525" s="144"/>
      <c r="CA1525" s="355">
        <v>0</v>
      </c>
      <c r="CB1525" s="338">
        <v>0</v>
      </c>
      <c r="CC1525" s="344">
        <v>0</v>
      </c>
      <c r="CD1525" s="145"/>
      <c r="CE1525" s="145"/>
      <c r="CF1525" s="146">
        <v>0</v>
      </c>
      <c r="CG1525" s="349"/>
      <c r="CH1525" s="349"/>
      <c r="CI1525" s="350"/>
      <c r="CJ1525" s="351"/>
      <c r="CK1525" s="338"/>
      <c r="CL1525" s="145"/>
      <c r="CM1525" s="145"/>
      <c r="CN1525" s="338"/>
      <c r="CO1525" s="344"/>
    </row>
    <row r="1526" spans="1:93" ht="24" customHeight="1" x14ac:dyDescent="0.3">
      <c r="A1526" s="327" t="s">
        <v>4545</v>
      </c>
      <c r="B1526" s="328" t="s">
        <v>4546</v>
      </c>
      <c r="C1526" s="329" t="s">
        <v>4547</v>
      </c>
      <c r="D1526" s="330">
        <f t="shared" si="65"/>
        <v>0</v>
      </c>
      <c r="E1526" s="331">
        <f t="shared" si="66"/>
        <v>0</v>
      </c>
      <c r="F1526" s="331">
        <f t="shared" si="67"/>
        <v>0</v>
      </c>
      <c r="G1526" s="331">
        <f t="shared" si="68"/>
        <v>0</v>
      </c>
      <c r="H1526" s="331">
        <f t="shared" si="69"/>
        <v>0</v>
      </c>
      <c r="I1526" s="331">
        <f t="shared" si="70"/>
        <v>0</v>
      </c>
      <c r="J1526" s="331">
        <f t="shared" si="71"/>
        <v>0</v>
      </c>
      <c r="K1526" s="331">
        <f t="shared" si="72"/>
        <v>0</v>
      </c>
      <c r="L1526" s="331">
        <f t="shared" si="73"/>
        <v>0</v>
      </c>
      <c r="M1526" s="332">
        <f t="shared" si="74"/>
        <v>0</v>
      </c>
      <c r="N1526" s="333">
        <f t="shared" si="75"/>
        <v>0</v>
      </c>
      <c r="O1526" s="334"/>
      <c r="P1526" s="335">
        <f t="shared" si="76"/>
        <v>0</v>
      </c>
      <c r="Q1526" s="336" t="str">
        <f t="shared" si="77"/>
        <v/>
      </c>
      <c r="R1526" s="148"/>
      <c r="S1526" s="148"/>
      <c r="T1526" s="350"/>
      <c r="U1526" s="148"/>
      <c r="V1526" s="148"/>
      <c r="W1526" s="350"/>
      <c r="X1526" s="351"/>
      <c r="Y1526" s="148"/>
      <c r="Z1526" s="351"/>
      <c r="AA1526" s="338">
        <v>0</v>
      </c>
      <c r="AB1526" s="339">
        <v>0</v>
      </c>
      <c r="AC1526" s="148">
        <v>0</v>
      </c>
      <c r="AD1526" s="351"/>
      <c r="AE1526" s="148"/>
      <c r="AF1526" s="351"/>
      <c r="AG1526" s="144">
        <v>0</v>
      </c>
      <c r="AH1526" s="144">
        <v>0</v>
      </c>
      <c r="AI1526" s="145"/>
      <c r="AJ1526" s="145"/>
      <c r="AK1526" s="144"/>
      <c r="AL1526" s="145"/>
      <c r="AM1526" s="144"/>
      <c r="AN1526" s="144"/>
      <c r="AO1526" s="340"/>
      <c r="AP1526" s="340"/>
      <c r="AQ1526" s="341"/>
      <c r="AR1526" s="341"/>
      <c r="AS1526" s="341"/>
      <c r="AT1526" s="153"/>
      <c r="AU1526" s="144"/>
      <c r="AV1526" s="145"/>
      <c r="AW1526" s="148">
        <v>0</v>
      </c>
      <c r="AX1526" s="148">
        <v>0</v>
      </c>
      <c r="AY1526" s="351"/>
      <c r="AZ1526" s="148"/>
      <c r="BA1526" s="148"/>
      <c r="BB1526" s="351"/>
      <c r="BC1526" s="351"/>
      <c r="BD1526" s="148"/>
      <c r="BE1526" s="148"/>
      <c r="BF1526" s="338">
        <v>0</v>
      </c>
      <c r="BG1526" s="145"/>
      <c r="BH1526" s="148">
        <v>0</v>
      </c>
      <c r="BI1526" s="350"/>
      <c r="BJ1526" s="342"/>
      <c r="BK1526" s="343"/>
      <c r="BL1526" s="351"/>
      <c r="BM1526" s="351"/>
      <c r="BN1526" s="148"/>
      <c r="BO1526" s="148"/>
      <c r="BP1526" s="351"/>
      <c r="BQ1526" s="144">
        <v>0</v>
      </c>
      <c r="BR1526" s="145"/>
      <c r="BS1526" s="145"/>
      <c r="BT1526" s="145"/>
      <c r="BU1526" s="338"/>
      <c r="BV1526" s="144"/>
      <c r="BW1526" s="145"/>
      <c r="BX1526" s="145"/>
      <c r="BY1526" s="144"/>
      <c r="BZ1526" s="144"/>
      <c r="CA1526" s="149">
        <v>0</v>
      </c>
      <c r="CB1526" s="338">
        <v>0</v>
      </c>
      <c r="CC1526" s="344">
        <v>0</v>
      </c>
      <c r="CD1526" s="145"/>
      <c r="CE1526" s="145"/>
      <c r="CF1526" s="146">
        <v>0</v>
      </c>
      <c r="CG1526" s="349"/>
      <c r="CH1526" s="349"/>
      <c r="CI1526" s="350"/>
      <c r="CJ1526" s="351"/>
      <c r="CK1526" s="338"/>
      <c r="CL1526" s="145"/>
      <c r="CM1526" s="145"/>
      <c r="CN1526" s="338"/>
      <c r="CO1526" s="344"/>
    </row>
    <row r="1527" spans="1:93" ht="24" customHeight="1" x14ac:dyDescent="0.3">
      <c r="A1527" s="345" t="s">
        <v>1204</v>
      </c>
      <c r="B1527" s="328" t="s">
        <v>1214</v>
      </c>
      <c r="C1527" s="329" t="s">
        <v>4548</v>
      </c>
      <c r="D1527" s="330">
        <f t="shared" si="65"/>
        <v>9</v>
      </c>
      <c r="E1527" s="331">
        <f t="shared" si="66"/>
        <v>1</v>
      </c>
      <c r="F1527" s="331">
        <f t="shared" si="67"/>
        <v>0</v>
      </c>
      <c r="G1527" s="331">
        <f t="shared" si="68"/>
        <v>0</v>
      </c>
      <c r="H1527" s="331">
        <f t="shared" si="69"/>
        <v>0</v>
      </c>
      <c r="I1527" s="331">
        <f t="shared" si="70"/>
        <v>0</v>
      </c>
      <c r="J1527" s="331">
        <f t="shared" si="71"/>
        <v>0</v>
      </c>
      <c r="K1527" s="331">
        <f t="shared" si="72"/>
        <v>0</v>
      </c>
      <c r="L1527" s="331">
        <f t="shared" si="73"/>
        <v>0</v>
      </c>
      <c r="M1527" s="332">
        <f t="shared" si="74"/>
        <v>0</v>
      </c>
      <c r="N1527" s="333">
        <f t="shared" si="75"/>
        <v>10</v>
      </c>
      <c r="O1527" s="334"/>
      <c r="P1527" s="335">
        <f t="shared" si="76"/>
        <v>10</v>
      </c>
      <c r="Q1527" s="336">
        <f t="shared" si="77"/>
        <v>661</v>
      </c>
      <c r="R1527" s="349"/>
      <c r="S1527" s="349"/>
      <c r="T1527" s="337"/>
      <c r="U1527" s="349"/>
      <c r="V1527" s="349"/>
      <c r="W1527" s="337"/>
      <c r="X1527" s="147"/>
      <c r="Y1527" s="349"/>
      <c r="Z1527" s="147"/>
      <c r="AA1527" s="338">
        <v>0</v>
      </c>
      <c r="AB1527" s="339">
        <v>0</v>
      </c>
      <c r="AC1527" s="148">
        <v>0</v>
      </c>
      <c r="AD1527" s="147"/>
      <c r="AE1527" s="349"/>
      <c r="AF1527" s="147"/>
      <c r="AG1527" s="144">
        <v>0</v>
      </c>
      <c r="AH1527" s="144">
        <v>0</v>
      </c>
      <c r="AI1527" s="145"/>
      <c r="AJ1527" s="145"/>
      <c r="AK1527" s="144"/>
      <c r="AL1527" s="145"/>
      <c r="AM1527" s="144"/>
      <c r="AN1527" s="144"/>
      <c r="AO1527" s="340"/>
      <c r="AP1527" s="340"/>
      <c r="AQ1527" s="341"/>
      <c r="AR1527" s="341"/>
      <c r="AS1527" s="341"/>
      <c r="AT1527" s="153"/>
      <c r="AU1527" s="144"/>
      <c r="AV1527" s="145"/>
      <c r="AW1527" s="148">
        <v>0</v>
      </c>
      <c r="AX1527" s="148">
        <v>0</v>
      </c>
      <c r="AY1527" s="147"/>
      <c r="AZ1527" s="148"/>
      <c r="BA1527" s="148"/>
      <c r="BB1527" s="147">
        <v>1</v>
      </c>
      <c r="BC1527" s="147"/>
      <c r="BD1527" s="148"/>
      <c r="BE1527" s="148"/>
      <c r="BF1527" s="338">
        <v>0</v>
      </c>
      <c r="BG1527" s="145"/>
      <c r="BH1527" s="148">
        <v>0</v>
      </c>
      <c r="BI1527" s="337"/>
      <c r="BJ1527" s="342"/>
      <c r="BK1527" s="343"/>
      <c r="BL1527" s="147"/>
      <c r="BM1527" s="147"/>
      <c r="BN1527" s="148"/>
      <c r="BO1527" s="148">
        <v>9</v>
      </c>
      <c r="BP1527" s="147"/>
      <c r="BQ1527" s="88">
        <v>0</v>
      </c>
      <c r="BR1527" s="352"/>
      <c r="BS1527" s="352"/>
      <c r="BT1527" s="145"/>
      <c r="BU1527" s="338"/>
      <c r="BV1527" s="88"/>
      <c r="BW1527" s="145"/>
      <c r="BX1527" s="145"/>
      <c r="BY1527" s="144"/>
      <c r="BZ1527" s="144"/>
      <c r="CA1527" s="355">
        <v>0</v>
      </c>
      <c r="CB1527" s="354">
        <v>0</v>
      </c>
      <c r="CC1527" s="88">
        <v>0</v>
      </c>
      <c r="CD1527" s="145"/>
      <c r="CE1527" s="145"/>
      <c r="CF1527" s="146">
        <v>0</v>
      </c>
      <c r="CG1527" s="148"/>
      <c r="CH1527" s="148"/>
      <c r="CI1527" s="337"/>
      <c r="CJ1527" s="147"/>
      <c r="CK1527" s="354"/>
      <c r="CL1527" s="145"/>
      <c r="CM1527" s="145"/>
      <c r="CN1527" s="354"/>
      <c r="CO1527" s="88"/>
    </row>
    <row r="1528" spans="1:93" ht="24" customHeight="1" x14ac:dyDescent="0.3">
      <c r="A1528" s="327" t="s">
        <v>4549</v>
      </c>
      <c r="B1528" s="328" t="s">
        <v>4550</v>
      </c>
      <c r="C1528" s="329" t="s">
        <v>418</v>
      </c>
      <c r="D1528" s="330">
        <f t="shared" si="65"/>
        <v>0</v>
      </c>
      <c r="E1528" s="331">
        <f t="shared" si="66"/>
        <v>0</v>
      </c>
      <c r="F1528" s="331">
        <f t="shared" si="67"/>
        <v>0</v>
      </c>
      <c r="G1528" s="331">
        <f t="shared" si="68"/>
        <v>0</v>
      </c>
      <c r="H1528" s="331">
        <f t="shared" si="69"/>
        <v>0</v>
      </c>
      <c r="I1528" s="331">
        <f t="shared" si="70"/>
        <v>0</v>
      </c>
      <c r="J1528" s="331">
        <f t="shared" si="71"/>
        <v>0</v>
      </c>
      <c r="K1528" s="331">
        <f t="shared" si="72"/>
        <v>0</v>
      </c>
      <c r="L1528" s="331">
        <f t="shared" si="73"/>
        <v>0</v>
      </c>
      <c r="M1528" s="332">
        <f t="shared" si="74"/>
        <v>0</v>
      </c>
      <c r="N1528" s="333">
        <f t="shared" si="75"/>
        <v>0</v>
      </c>
      <c r="O1528" s="334"/>
      <c r="P1528" s="335">
        <f t="shared" si="76"/>
        <v>0</v>
      </c>
      <c r="Q1528" s="336" t="str">
        <f t="shared" si="77"/>
        <v/>
      </c>
      <c r="R1528" s="148"/>
      <c r="S1528" s="148"/>
      <c r="T1528" s="337"/>
      <c r="U1528" s="148"/>
      <c r="V1528" s="148"/>
      <c r="W1528" s="337"/>
      <c r="X1528" s="147"/>
      <c r="Y1528" s="148"/>
      <c r="Z1528" s="147"/>
      <c r="AA1528" s="338">
        <v>0</v>
      </c>
      <c r="AB1528" s="339">
        <v>0</v>
      </c>
      <c r="AC1528" s="148">
        <v>0</v>
      </c>
      <c r="AD1528" s="147"/>
      <c r="AE1528" s="148"/>
      <c r="AF1528" s="147"/>
      <c r="AG1528" s="144">
        <v>0</v>
      </c>
      <c r="AH1528" s="144">
        <v>0</v>
      </c>
      <c r="AI1528" s="145"/>
      <c r="AJ1528" s="145"/>
      <c r="AK1528" s="144"/>
      <c r="AL1528" s="145"/>
      <c r="AM1528" s="144"/>
      <c r="AN1528" s="144"/>
      <c r="AO1528" s="340"/>
      <c r="AP1528" s="340"/>
      <c r="AQ1528" s="341"/>
      <c r="AR1528" s="341"/>
      <c r="AS1528" s="341"/>
      <c r="AT1528" s="153"/>
      <c r="AU1528" s="144"/>
      <c r="AV1528" s="145"/>
      <c r="AW1528" s="349">
        <v>0</v>
      </c>
      <c r="AX1528" s="349">
        <v>0</v>
      </c>
      <c r="AY1528" s="147"/>
      <c r="AZ1528" s="349"/>
      <c r="BA1528" s="349"/>
      <c r="BB1528" s="147"/>
      <c r="BC1528" s="147"/>
      <c r="BD1528" s="349"/>
      <c r="BE1528" s="349"/>
      <c r="BF1528" s="354">
        <v>0</v>
      </c>
      <c r="BG1528" s="145"/>
      <c r="BH1528" s="148">
        <v>0</v>
      </c>
      <c r="BI1528" s="337"/>
      <c r="BJ1528" s="342"/>
      <c r="BK1528" s="343"/>
      <c r="BL1528" s="147"/>
      <c r="BM1528" s="147"/>
      <c r="BN1528" s="349"/>
      <c r="BO1528" s="349"/>
      <c r="BP1528" s="147"/>
      <c r="BQ1528" s="88">
        <v>0</v>
      </c>
      <c r="BR1528" s="352"/>
      <c r="BS1528" s="352"/>
      <c r="BT1528" s="145"/>
      <c r="BU1528" s="354"/>
      <c r="BV1528" s="88"/>
      <c r="BW1528" s="145"/>
      <c r="BX1528" s="145"/>
      <c r="BY1528" s="144"/>
      <c r="BZ1528" s="144"/>
      <c r="CA1528" s="355">
        <v>0</v>
      </c>
      <c r="CB1528" s="338">
        <v>0</v>
      </c>
      <c r="CC1528" s="344">
        <v>0</v>
      </c>
      <c r="CD1528" s="145"/>
      <c r="CE1528" s="145"/>
      <c r="CF1528" s="146">
        <v>0</v>
      </c>
      <c r="CG1528" s="148"/>
      <c r="CH1528" s="148"/>
      <c r="CI1528" s="337"/>
      <c r="CJ1528" s="147"/>
      <c r="CK1528" s="338"/>
      <c r="CL1528" s="145"/>
      <c r="CM1528" s="145"/>
      <c r="CN1528" s="338"/>
      <c r="CO1528" s="344"/>
    </row>
    <row r="1529" spans="1:93" ht="24" customHeight="1" x14ac:dyDescent="0.3">
      <c r="A1529" s="345" t="s">
        <v>763</v>
      </c>
      <c r="B1529" s="328" t="s">
        <v>764</v>
      </c>
      <c r="C1529" s="329" t="s">
        <v>642</v>
      </c>
      <c r="D1529" s="330">
        <f t="shared" si="65"/>
        <v>25</v>
      </c>
      <c r="E1529" s="331">
        <f t="shared" si="66"/>
        <v>25</v>
      </c>
      <c r="F1529" s="331">
        <f t="shared" si="67"/>
        <v>21</v>
      </c>
      <c r="G1529" s="331">
        <f t="shared" si="68"/>
        <v>15</v>
      </c>
      <c r="H1529" s="331">
        <f t="shared" si="69"/>
        <v>4</v>
      </c>
      <c r="I1529" s="331">
        <f t="shared" si="70"/>
        <v>1</v>
      </c>
      <c r="J1529" s="331">
        <f t="shared" si="71"/>
        <v>0</v>
      </c>
      <c r="K1529" s="331">
        <f t="shared" si="72"/>
        <v>0</v>
      </c>
      <c r="L1529" s="331">
        <f t="shared" si="73"/>
        <v>0</v>
      </c>
      <c r="M1529" s="332">
        <f t="shared" si="74"/>
        <v>0</v>
      </c>
      <c r="N1529" s="333">
        <f t="shared" si="75"/>
        <v>91</v>
      </c>
      <c r="O1529" s="334"/>
      <c r="P1529" s="335">
        <f t="shared" si="76"/>
        <v>91</v>
      </c>
      <c r="Q1529" s="336">
        <f t="shared" si="77"/>
        <v>130</v>
      </c>
      <c r="R1529" s="148"/>
      <c r="S1529" s="148"/>
      <c r="T1529" s="337"/>
      <c r="U1529" s="148"/>
      <c r="V1529" s="148">
        <v>0</v>
      </c>
      <c r="W1529" s="337"/>
      <c r="X1529" s="147"/>
      <c r="Y1529" s="148"/>
      <c r="Z1529" s="147"/>
      <c r="AA1529" s="354">
        <v>0</v>
      </c>
      <c r="AB1529" s="357">
        <v>0</v>
      </c>
      <c r="AC1529" s="148">
        <v>0</v>
      </c>
      <c r="AD1529" s="147"/>
      <c r="AE1529" s="148"/>
      <c r="AF1529" s="147">
        <v>15</v>
      </c>
      <c r="AG1529" s="88">
        <v>0</v>
      </c>
      <c r="AH1529" s="88">
        <v>0</v>
      </c>
      <c r="AI1529" s="145"/>
      <c r="AJ1529" s="145"/>
      <c r="AK1529" s="88"/>
      <c r="AL1529" s="145"/>
      <c r="AM1529" s="88"/>
      <c r="AN1529" s="88">
        <v>4</v>
      </c>
      <c r="AO1529" s="340"/>
      <c r="AP1529" s="340"/>
      <c r="AQ1529" s="358"/>
      <c r="AR1529" s="358"/>
      <c r="AS1529" s="358"/>
      <c r="AT1529" s="359"/>
      <c r="AU1529" s="88"/>
      <c r="AV1529" s="145"/>
      <c r="AW1529" s="148">
        <v>0</v>
      </c>
      <c r="AX1529" s="148">
        <v>0</v>
      </c>
      <c r="AY1529" s="147"/>
      <c r="AZ1529" s="148"/>
      <c r="BA1529" s="148"/>
      <c r="BB1529" s="147"/>
      <c r="BC1529" s="147"/>
      <c r="BD1529" s="148"/>
      <c r="BE1529" s="148"/>
      <c r="BF1529" s="354">
        <v>0</v>
      </c>
      <c r="BG1529" s="145"/>
      <c r="BH1529" s="349">
        <v>0</v>
      </c>
      <c r="BI1529" s="337"/>
      <c r="BJ1529" s="342"/>
      <c r="BK1529" s="343"/>
      <c r="BL1529" s="147"/>
      <c r="BM1529" s="147"/>
      <c r="BN1529" s="148"/>
      <c r="BO1529" s="148">
        <v>21</v>
      </c>
      <c r="BP1529" s="147"/>
      <c r="BQ1529" s="144">
        <v>1</v>
      </c>
      <c r="BR1529" s="145"/>
      <c r="BS1529" s="145"/>
      <c r="BT1529" s="145"/>
      <c r="BU1529" s="354"/>
      <c r="BV1529" s="144"/>
      <c r="BW1529" s="145"/>
      <c r="BX1529" s="145">
        <v>25</v>
      </c>
      <c r="BY1529" s="88"/>
      <c r="BZ1529" s="88"/>
      <c r="CA1529" s="149">
        <v>0</v>
      </c>
      <c r="CB1529" s="354">
        <v>0</v>
      </c>
      <c r="CC1529" s="344">
        <v>0</v>
      </c>
      <c r="CD1529" s="145"/>
      <c r="CE1529" s="145">
        <v>25</v>
      </c>
      <c r="CF1529" s="146">
        <v>0</v>
      </c>
      <c r="CG1529" s="148"/>
      <c r="CH1529" s="148"/>
      <c r="CI1529" s="337"/>
      <c r="CJ1529" s="147"/>
      <c r="CK1529" s="354"/>
      <c r="CL1529" s="145"/>
      <c r="CM1529" s="145"/>
      <c r="CN1529" s="354"/>
      <c r="CO1529" s="344"/>
    </row>
    <row r="1530" spans="1:93" ht="24" customHeight="1" x14ac:dyDescent="0.3">
      <c r="A1530" s="345" t="s">
        <v>4551</v>
      </c>
      <c r="B1530" s="328" t="s">
        <v>4552</v>
      </c>
      <c r="C1530" s="329" t="s">
        <v>642</v>
      </c>
      <c r="D1530" s="330">
        <f t="shared" si="65"/>
        <v>11</v>
      </c>
      <c r="E1530" s="331">
        <f t="shared" si="66"/>
        <v>10</v>
      </c>
      <c r="F1530" s="331">
        <f t="shared" si="67"/>
        <v>7</v>
      </c>
      <c r="G1530" s="331">
        <f t="shared" si="68"/>
        <v>4</v>
      </c>
      <c r="H1530" s="331">
        <f t="shared" si="69"/>
        <v>0</v>
      </c>
      <c r="I1530" s="331">
        <f t="shared" si="70"/>
        <v>0</v>
      </c>
      <c r="J1530" s="331">
        <f t="shared" si="71"/>
        <v>0</v>
      </c>
      <c r="K1530" s="331">
        <f t="shared" si="72"/>
        <v>0</v>
      </c>
      <c r="L1530" s="331">
        <f t="shared" si="73"/>
        <v>0</v>
      </c>
      <c r="M1530" s="332">
        <f t="shared" si="74"/>
        <v>0</v>
      </c>
      <c r="N1530" s="333">
        <f t="shared" si="75"/>
        <v>32</v>
      </c>
      <c r="O1530" s="334"/>
      <c r="P1530" s="335">
        <f t="shared" si="76"/>
        <v>32</v>
      </c>
      <c r="Q1530" s="336">
        <f t="shared" si="77"/>
        <v>331</v>
      </c>
      <c r="R1530" s="148"/>
      <c r="S1530" s="148"/>
      <c r="T1530" s="337"/>
      <c r="U1530" s="148"/>
      <c r="V1530" s="148">
        <v>7</v>
      </c>
      <c r="W1530" s="337"/>
      <c r="X1530" s="147"/>
      <c r="Y1530" s="148"/>
      <c r="Z1530" s="147"/>
      <c r="AA1530" s="354">
        <v>0</v>
      </c>
      <c r="AB1530" s="357">
        <v>0</v>
      </c>
      <c r="AC1530" s="148">
        <v>0</v>
      </c>
      <c r="AD1530" s="147"/>
      <c r="AE1530" s="148"/>
      <c r="AF1530" s="147">
        <v>11</v>
      </c>
      <c r="AG1530" s="88">
        <v>0</v>
      </c>
      <c r="AH1530" s="88">
        <v>0</v>
      </c>
      <c r="AI1530" s="145"/>
      <c r="AJ1530" s="145"/>
      <c r="AK1530" s="88"/>
      <c r="AL1530" s="145"/>
      <c r="AM1530" s="88"/>
      <c r="AN1530" s="88">
        <v>4</v>
      </c>
      <c r="AO1530" s="340"/>
      <c r="AP1530" s="340"/>
      <c r="AQ1530" s="358"/>
      <c r="AR1530" s="358"/>
      <c r="AS1530" s="358"/>
      <c r="AT1530" s="359"/>
      <c r="AU1530" s="88"/>
      <c r="AV1530" s="145"/>
      <c r="AW1530" s="148">
        <v>0</v>
      </c>
      <c r="AX1530" s="148">
        <v>0</v>
      </c>
      <c r="AY1530" s="147"/>
      <c r="AZ1530" s="148"/>
      <c r="BA1530" s="148"/>
      <c r="BB1530" s="147"/>
      <c r="BC1530" s="147"/>
      <c r="BD1530" s="148"/>
      <c r="BE1530" s="148"/>
      <c r="BF1530" s="338">
        <v>0</v>
      </c>
      <c r="BG1530" s="145"/>
      <c r="BH1530" s="148">
        <v>0</v>
      </c>
      <c r="BI1530" s="337"/>
      <c r="BJ1530" s="342"/>
      <c r="BK1530" s="343"/>
      <c r="BL1530" s="147"/>
      <c r="BM1530" s="147"/>
      <c r="BN1530" s="148"/>
      <c r="BO1530" s="148">
        <v>10</v>
      </c>
      <c r="BP1530" s="147"/>
      <c r="BQ1530" s="144">
        <v>0</v>
      </c>
      <c r="BR1530" s="145"/>
      <c r="BS1530" s="145"/>
      <c r="BT1530" s="145"/>
      <c r="BU1530" s="338"/>
      <c r="BV1530" s="144"/>
      <c r="BW1530" s="145"/>
      <c r="BX1530" s="145"/>
      <c r="BY1530" s="88"/>
      <c r="BZ1530" s="88"/>
      <c r="CA1530" s="355">
        <v>0</v>
      </c>
      <c r="CB1530" s="338">
        <v>0</v>
      </c>
      <c r="CC1530" s="344">
        <v>0</v>
      </c>
      <c r="CD1530" s="145"/>
      <c r="CE1530" s="145"/>
      <c r="CF1530" s="146">
        <v>0</v>
      </c>
      <c r="CG1530" s="148"/>
      <c r="CH1530" s="148"/>
      <c r="CI1530" s="337"/>
      <c r="CJ1530" s="147"/>
      <c r="CK1530" s="338"/>
      <c r="CL1530" s="145"/>
      <c r="CM1530" s="145"/>
      <c r="CN1530" s="338"/>
      <c r="CO1530" s="344"/>
    </row>
    <row r="1531" spans="1:93" ht="24" customHeight="1" x14ac:dyDescent="0.3">
      <c r="A1531" s="346" t="s">
        <v>4553</v>
      </c>
      <c r="B1531" s="347" t="s">
        <v>4554</v>
      </c>
      <c r="C1531" s="348" t="s">
        <v>2256</v>
      </c>
      <c r="D1531" s="330">
        <f t="shared" si="65"/>
        <v>0</v>
      </c>
      <c r="E1531" s="331">
        <f t="shared" si="66"/>
        <v>0</v>
      </c>
      <c r="F1531" s="331">
        <f t="shared" si="67"/>
        <v>0</v>
      </c>
      <c r="G1531" s="331">
        <f t="shared" si="68"/>
        <v>0</v>
      </c>
      <c r="H1531" s="331">
        <f t="shared" si="69"/>
        <v>0</v>
      </c>
      <c r="I1531" s="331">
        <f t="shared" si="70"/>
        <v>0</v>
      </c>
      <c r="J1531" s="331">
        <f t="shared" si="71"/>
        <v>0</v>
      </c>
      <c r="K1531" s="331">
        <f t="shared" si="72"/>
        <v>0</v>
      </c>
      <c r="L1531" s="331">
        <f t="shared" si="73"/>
        <v>0</v>
      </c>
      <c r="M1531" s="332">
        <f t="shared" si="74"/>
        <v>0</v>
      </c>
      <c r="N1531" s="369">
        <f t="shared" si="75"/>
        <v>0</v>
      </c>
      <c r="O1531" s="334"/>
      <c r="P1531" s="335">
        <f t="shared" si="76"/>
        <v>0</v>
      </c>
      <c r="Q1531" s="336" t="str">
        <f t="shared" si="77"/>
        <v/>
      </c>
      <c r="R1531" s="349"/>
      <c r="S1531" s="349"/>
      <c r="T1531" s="337"/>
      <c r="U1531" s="349"/>
      <c r="V1531" s="349"/>
      <c r="W1531" s="337"/>
      <c r="X1531" s="147"/>
      <c r="Y1531" s="349"/>
      <c r="Z1531" s="147"/>
      <c r="AA1531" s="354">
        <v>0</v>
      </c>
      <c r="AB1531" s="357">
        <v>0</v>
      </c>
      <c r="AC1531" s="148">
        <v>0</v>
      </c>
      <c r="AD1531" s="147"/>
      <c r="AE1531" s="349"/>
      <c r="AF1531" s="147"/>
      <c r="AG1531" s="144">
        <v>0</v>
      </c>
      <c r="AH1531" s="144">
        <v>0</v>
      </c>
      <c r="AI1531" s="352"/>
      <c r="AJ1531" s="352"/>
      <c r="AK1531" s="144"/>
      <c r="AL1531" s="352"/>
      <c r="AM1531" s="144"/>
      <c r="AN1531" s="144"/>
      <c r="AO1531" s="353"/>
      <c r="AP1531" s="353"/>
      <c r="AQ1531" s="341"/>
      <c r="AR1531" s="341"/>
      <c r="AS1531" s="341"/>
      <c r="AT1531" s="359"/>
      <c r="AU1531" s="144"/>
      <c r="AV1531" s="352"/>
      <c r="AW1531" s="148">
        <v>0</v>
      </c>
      <c r="AX1531" s="148">
        <v>0</v>
      </c>
      <c r="AY1531" s="147"/>
      <c r="AZ1531" s="148"/>
      <c r="BA1531" s="148"/>
      <c r="BB1531" s="147"/>
      <c r="BC1531" s="147"/>
      <c r="BD1531" s="148"/>
      <c r="BE1531" s="148"/>
      <c r="BF1531" s="354">
        <v>0</v>
      </c>
      <c r="BG1531" s="352"/>
      <c r="BH1531" s="349">
        <v>0</v>
      </c>
      <c r="BI1531" s="337"/>
      <c r="BJ1531" s="360"/>
      <c r="BK1531" s="343"/>
      <c r="BL1531" s="147"/>
      <c r="BM1531" s="147"/>
      <c r="BN1531" s="148"/>
      <c r="BO1531" s="148"/>
      <c r="BP1531" s="147"/>
      <c r="BQ1531" s="144">
        <v>0</v>
      </c>
      <c r="BR1531" s="352"/>
      <c r="BS1531" s="352"/>
      <c r="BT1531" s="352"/>
      <c r="BU1531" s="354"/>
      <c r="BV1531" s="144"/>
      <c r="BW1531" s="352"/>
      <c r="BX1531" s="352"/>
      <c r="BY1531" s="144"/>
      <c r="BZ1531" s="144"/>
      <c r="CA1531" s="149">
        <v>0</v>
      </c>
      <c r="CB1531" s="338">
        <v>0</v>
      </c>
      <c r="CC1531" s="344">
        <v>0</v>
      </c>
      <c r="CD1531" s="352"/>
      <c r="CE1531" s="352"/>
      <c r="CF1531" s="146">
        <v>0</v>
      </c>
      <c r="CG1531" s="148"/>
      <c r="CH1531" s="148"/>
      <c r="CI1531" s="337"/>
      <c r="CJ1531" s="147"/>
      <c r="CK1531" s="338"/>
      <c r="CL1531" s="352"/>
      <c r="CM1531" s="352"/>
      <c r="CN1531" s="338"/>
      <c r="CO1531" s="344"/>
    </row>
    <row r="1532" spans="1:93" ht="24" customHeight="1" x14ac:dyDescent="0.3">
      <c r="A1532" s="346" t="s">
        <v>4555</v>
      </c>
      <c r="B1532" s="347" t="s">
        <v>4554</v>
      </c>
      <c r="C1532" s="348" t="s">
        <v>2256</v>
      </c>
      <c r="D1532" s="330">
        <f t="shared" si="65"/>
        <v>12</v>
      </c>
      <c r="E1532" s="331">
        <f t="shared" si="66"/>
        <v>0</v>
      </c>
      <c r="F1532" s="331">
        <f t="shared" si="67"/>
        <v>0</v>
      </c>
      <c r="G1532" s="331">
        <f t="shared" si="68"/>
        <v>0</v>
      </c>
      <c r="H1532" s="331">
        <f t="shared" si="69"/>
        <v>0</v>
      </c>
      <c r="I1532" s="331">
        <f t="shared" si="70"/>
        <v>0</v>
      </c>
      <c r="J1532" s="331">
        <f t="shared" si="71"/>
        <v>0</v>
      </c>
      <c r="K1532" s="331">
        <f t="shared" si="72"/>
        <v>0</v>
      </c>
      <c r="L1532" s="331">
        <f t="shared" si="73"/>
        <v>0</v>
      </c>
      <c r="M1532" s="332">
        <f t="shared" si="74"/>
        <v>0</v>
      </c>
      <c r="N1532" s="333">
        <f t="shared" si="75"/>
        <v>12</v>
      </c>
      <c r="O1532" s="334"/>
      <c r="P1532" s="335">
        <f t="shared" si="76"/>
        <v>12</v>
      </c>
      <c r="Q1532" s="336">
        <f t="shared" si="77"/>
        <v>604</v>
      </c>
      <c r="R1532" s="349"/>
      <c r="S1532" s="349"/>
      <c r="T1532" s="350"/>
      <c r="U1532" s="349"/>
      <c r="V1532" s="349"/>
      <c r="W1532" s="350"/>
      <c r="X1532" s="351"/>
      <c r="Y1532" s="349"/>
      <c r="Z1532" s="351"/>
      <c r="AA1532" s="338">
        <v>0</v>
      </c>
      <c r="AB1532" s="339">
        <v>0</v>
      </c>
      <c r="AC1532" s="148">
        <v>0</v>
      </c>
      <c r="AD1532" s="351"/>
      <c r="AE1532" s="349"/>
      <c r="AF1532" s="351"/>
      <c r="AG1532" s="144">
        <v>0</v>
      </c>
      <c r="AH1532" s="144">
        <v>0</v>
      </c>
      <c r="AI1532" s="352"/>
      <c r="AJ1532" s="352"/>
      <c r="AK1532" s="144"/>
      <c r="AL1532" s="352"/>
      <c r="AM1532" s="144"/>
      <c r="AN1532" s="144"/>
      <c r="AO1532" s="353"/>
      <c r="AP1532" s="353"/>
      <c r="AQ1532" s="341"/>
      <c r="AR1532" s="341"/>
      <c r="AS1532" s="341"/>
      <c r="AT1532" s="153"/>
      <c r="AU1532" s="144"/>
      <c r="AV1532" s="352"/>
      <c r="AW1532" s="349">
        <v>0</v>
      </c>
      <c r="AX1532" s="349">
        <v>0</v>
      </c>
      <c r="AY1532" s="351"/>
      <c r="AZ1532" s="349"/>
      <c r="BA1532" s="349"/>
      <c r="BB1532" s="351"/>
      <c r="BC1532" s="351"/>
      <c r="BD1532" s="349"/>
      <c r="BE1532" s="349"/>
      <c r="BF1532" s="354">
        <v>0</v>
      </c>
      <c r="BG1532" s="352"/>
      <c r="BH1532" s="148">
        <v>0</v>
      </c>
      <c r="BI1532" s="350"/>
      <c r="BJ1532" s="342"/>
      <c r="BK1532" s="343"/>
      <c r="BL1532" s="351"/>
      <c r="BM1532" s="351"/>
      <c r="BN1532" s="349">
        <v>12</v>
      </c>
      <c r="BO1532" s="349"/>
      <c r="BP1532" s="351"/>
      <c r="BQ1532" s="88">
        <v>0</v>
      </c>
      <c r="BR1532" s="352"/>
      <c r="BS1532" s="352"/>
      <c r="BT1532" s="352"/>
      <c r="BU1532" s="354"/>
      <c r="BV1532" s="88"/>
      <c r="BW1532" s="352"/>
      <c r="BX1532" s="352"/>
      <c r="BY1532" s="144"/>
      <c r="BZ1532" s="144"/>
      <c r="CA1532" s="149">
        <v>0</v>
      </c>
      <c r="CB1532" s="354">
        <v>0</v>
      </c>
      <c r="CC1532" s="88">
        <v>0</v>
      </c>
      <c r="CD1532" s="352"/>
      <c r="CE1532" s="352"/>
      <c r="CF1532" s="356">
        <v>0</v>
      </c>
      <c r="CG1532" s="349"/>
      <c r="CH1532" s="349"/>
      <c r="CI1532" s="350"/>
      <c r="CJ1532" s="351"/>
      <c r="CK1532" s="354"/>
      <c r="CL1532" s="352"/>
      <c r="CM1532" s="352"/>
      <c r="CN1532" s="354"/>
      <c r="CO1532" s="88"/>
    </row>
    <row r="1533" spans="1:93" ht="24" customHeight="1" x14ac:dyDescent="0.3">
      <c r="A1533" s="327">
        <v>970611</v>
      </c>
      <c r="B1533" s="328" t="s">
        <v>4556</v>
      </c>
      <c r="C1533" s="329"/>
      <c r="D1533" s="330">
        <f t="shared" ref="D1533:D1664" si="78">MAX(R1533:CO1533)</f>
        <v>0</v>
      </c>
      <c r="E1533" s="331">
        <f t="shared" ref="E1533:E1664" si="79">LARGE(R1533:CO1533,2)</f>
        <v>0</v>
      </c>
      <c r="F1533" s="331">
        <f t="shared" ref="F1533:F1664" si="80">LARGE(R1533:CO1533,3)</f>
        <v>0</v>
      </c>
      <c r="G1533" s="331">
        <f t="shared" ref="G1533:G1664" si="81">LARGE(R1533:CO1533,4)</f>
        <v>0</v>
      </c>
      <c r="H1533" s="331">
        <f t="shared" ref="H1533:H1664" si="82">LARGE(R1533:CO1533,5)</f>
        <v>0</v>
      </c>
      <c r="I1533" s="331">
        <f t="shared" ref="I1533:I1664" si="83">LARGE(R1533:CO1533,6)</f>
        <v>0</v>
      </c>
      <c r="J1533" s="331">
        <f t="shared" ref="J1533:J1664" si="84">LARGE(R1533:CO1533,7)</f>
        <v>0</v>
      </c>
      <c r="K1533" s="331">
        <f t="shared" ref="K1533:K1664" si="85">LARGE(R1533:CO1533,8)</f>
        <v>0</v>
      </c>
      <c r="L1533" s="331">
        <f t="shared" ref="L1533:L1664" si="86">LARGE(R1533:CO1533,9)</f>
        <v>0</v>
      </c>
      <c r="M1533" s="332">
        <f t="shared" ref="M1533:M1664" si="87">LARGE(R1533:CO1533,10)</f>
        <v>0</v>
      </c>
      <c r="N1533" s="333">
        <f t="shared" ref="N1533:N1664" si="88">SUM(D1533:M1533)</f>
        <v>0</v>
      </c>
      <c r="O1533" s="334"/>
      <c r="P1533" s="335">
        <f t="shared" ref="P1533:P1664" si="89">N1533+(O1533*100)</f>
        <v>0</v>
      </c>
      <c r="Q1533" s="336" t="str">
        <f t="shared" ref="Q1533:Q1664" si="90">IF(P1533=0,"",RANK(P1533,P:P,0))</f>
        <v/>
      </c>
      <c r="R1533" s="148"/>
      <c r="S1533" s="148"/>
      <c r="T1533" s="337"/>
      <c r="U1533" s="148"/>
      <c r="V1533" s="148"/>
      <c r="W1533" s="337"/>
      <c r="X1533" s="147"/>
      <c r="Y1533" s="148"/>
      <c r="Z1533" s="147"/>
      <c r="AA1533" s="338">
        <v>0</v>
      </c>
      <c r="AB1533" s="339">
        <v>0</v>
      </c>
      <c r="AC1533" s="148">
        <v>0</v>
      </c>
      <c r="AD1533" s="147"/>
      <c r="AE1533" s="148"/>
      <c r="AF1533" s="147"/>
      <c r="AG1533" s="88">
        <v>0</v>
      </c>
      <c r="AH1533" s="88">
        <v>0</v>
      </c>
      <c r="AI1533" s="145"/>
      <c r="AJ1533" s="145"/>
      <c r="AK1533" s="88"/>
      <c r="AL1533" s="145"/>
      <c r="AM1533" s="88"/>
      <c r="AN1533" s="88"/>
      <c r="AO1533" s="340"/>
      <c r="AP1533" s="340"/>
      <c r="AQ1533" s="358"/>
      <c r="AR1533" s="358"/>
      <c r="AS1533" s="358"/>
      <c r="AT1533" s="153"/>
      <c r="AU1533" s="88"/>
      <c r="AV1533" s="145"/>
      <c r="AW1533" s="148">
        <v>0</v>
      </c>
      <c r="AX1533" s="148">
        <v>0</v>
      </c>
      <c r="AY1533" s="147"/>
      <c r="AZ1533" s="148"/>
      <c r="BA1533" s="148"/>
      <c r="BB1533" s="147"/>
      <c r="BC1533" s="147"/>
      <c r="BD1533" s="148"/>
      <c r="BE1533" s="148"/>
      <c r="BF1533" s="338">
        <v>0</v>
      </c>
      <c r="BG1533" s="145"/>
      <c r="BH1533" s="148">
        <v>0</v>
      </c>
      <c r="BI1533" s="337"/>
      <c r="BJ1533" s="342"/>
      <c r="BK1533" s="343"/>
      <c r="BL1533" s="147"/>
      <c r="BM1533" s="147"/>
      <c r="BN1533" s="148"/>
      <c r="BO1533" s="148"/>
      <c r="BP1533" s="147"/>
      <c r="BQ1533" s="88">
        <v>0</v>
      </c>
      <c r="BR1533" s="352"/>
      <c r="BS1533" s="352"/>
      <c r="BT1533" s="145"/>
      <c r="BU1533" s="338"/>
      <c r="BV1533" s="88"/>
      <c r="BW1533" s="145"/>
      <c r="BX1533" s="145"/>
      <c r="BY1533" s="88"/>
      <c r="BZ1533" s="88"/>
      <c r="CA1533" s="149">
        <v>0</v>
      </c>
      <c r="CB1533" s="338">
        <v>0</v>
      </c>
      <c r="CC1533" s="344">
        <v>0</v>
      </c>
      <c r="CD1533" s="145"/>
      <c r="CE1533" s="145"/>
      <c r="CF1533" s="356">
        <v>0</v>
      </c>
      <c r="CG1533" s="148"/>
      <c r="CH1533" s="148"/>
      <c r="CI1533" s="337"/>
      <c r="CJ1533" s="147"/>
      <c r="CK1533" s="338"/>
      <c r="CL1533" s="145"/>
      <c r="CM1533" s="145"/>
      <c r="CN1533" s="338"/>
      <c r="CO1533" s="344"/>
    </row>
    <row r="1534" spans="1:93" ht="24" customHeight="1" x14ac:dyDescent="0.3">
      <c r="A1534" s="327" t="s">
        <v>4557</v>
      </c>
      <c r="B1534" s="328" t="s">
        <v>4558</v>
      </c>
      <c r="C1534" s="329" t="s">
        <v>89</v>
      </c>
      <c r="D1534" s="330">
        <f t="shared" si="78"/>
        <v>0</v>
      </c>
      <c r="E1534" s="331">
        <f t="shared" si="79"/>
        <v>0</v>
      </c>
      <c r="F1534" s="331">
        <f t="shared" si="80"/>
        <v>0</v>
      </c>
      <c r="G1534" s="331">
        <f t="shared" si="81"/>
        <v>0</v>
      </c>
      <c r="H1534" s="331">
        <f t="shared" si="82"/>
        <v>0</v>
      </c>
      <c r="I1534" s="331">
        <f t="shared" si="83"/>
        <v>0</v>
      </c>
      <c r="J1534" s="331">
        <f t="shared" si="84"/>
        <v>0</v>
      </c>
      <c r="K1534" s="331">
        <f t="shared" si="85"/>
        <v>0</v>
      </c>
      <c r="L1534" s="331">
        <f t="shared" si="86"/>
        <v>0</v>
      </c>
      <c r="M1534" s="332">
        <f t="shared" si="87"/>
        <v>0</v>
      </c>
      <c r="N1534" s="333">
        <f t="shared" si="88"/>
        <v>0</v>
      </c>
      <c r="O1534" s="334"/>
      <c r="P1534" s="335">
        <f t="shared" si="89"/>
        <v>0</v>
      </c>
      <c r="Q1534" s="336" t="str">
        <f t="shared" si="90"/>
        <v/>
      </c>
      <c r="R1534" s="148"/>
      <c r="S1534" s="148"/>
      <c r="T1534" s="337"/>
      <c r="U1534" s="148"/>
      <c r="V1534" s="148"/>
      <c r="W1534" s="337"/>
      <c r="X1534" s="147"/>
      <c r="Y1534" s="148"/>
      <c r="Z1534" s="147"/>
      <c r="AA1534" s="354">
        <v>0</v>
      </c>
      <c r="AB1534" s="357">
        <v>0</v>
      </c>
      <c r="AC1534" s="349">
        <v>0</v>
      </c>
      <c r="AD1534" s="147"/>
      <c r="AE1534" s="148"/>
      <c r="AF1534" s="147"/>
      <c r="AG1534" s="144">
        <v>0</v>
      </c>
      <c r="AH1534" s="144">
        <v>0</v>
      </c>
      <c r="AI1534" s="145"/>
      <c r="AJ1534" s="145"/>
      <c r="AK1534" s="144"/>
      <c r="AL1534" s="145"/>
      <c r="AM1534" s="144"/>
      <c r="AN1534" s="144"/>
      <c r="AO1534" s="340"/>
      <c r="AP1534" s="340"/>
      <c r="AQ1534" s="341"/>
      <c r="AR1534" s="341"/>
      <c r="AS1534" s="341"/>
      <c r="AT1534" s="359"/>
      <c r="AU1534" s="144"/>
      <c r="AV1534" s="145"/>
      <c r="AW1534" s="349">
        <v>0</v>
      </c>
      <c r="AX1534" s="349">
        <v>0</v>
      </c>
      <c r="AY1534" s="147"/>
      <c r="AZ1534" s="349"/>
      <c r="BA1534" s="349"/>
      <c r="BB1534" s="147"/>
      <c r="BC1534" s="147"/>
      <c r="BD1534" s="349"/>
      <c r="BE1534" s="349"/>
      <c r="BF1534" s="338">
        <v>0</v>
      </c>
      <c r="BG1534" s="145"/>
      <c r="BH1534" s="148">
        <v>0</v>
      </c>
      <c r="BI1534" s="337"/>
      <c r="BJ1534" s="360"/>
      <c r="BK1534" s="343"/>
      <c r="BL1534" s="147"/>
      <c r="BM1534" s="147"/>
      <c r="BN1534" s="349"/>
      <c r="BO1534" s="349"/>
      <c r="BP1534" s="147"/>
      <c r="BQ1534" s="144">
        <v>0</v>
      </c>
      <c r="BR1534" s="145"/>
      <c r="BS1534" s="145"/>
      <c r="BT1534" s="145"/>
      <c r="BU1534" s="338"/>
      <c r="BV1534" s="144"/>
      <c r="BW1534" s="145"/>
      <c r="BX1534" s="145"/>
      <c r="BY1534" s="144"/>
      <c r="BZ1534" s="144"/>
      <c r="CA1534" s="149">
        <v>0</v>
      </c>
      <c r="CB1534" s="338">
        <v>0</v>
      </c>
      <c r="CC1534" s="344">
        <v>0</v>
      </c>
      <c r="CD1534" s="145"/>
      <c r="CE1534" s="145"/>
      <c r="CF1534" s="146">
        <v>0</v>
      </c>
      <c r="CG1534" s="148"/>
      <c r="CH1534" s="148"/>
      <c r="CI1534" s="337"/>
      <c r="CJ1534" s="147"/>
      <c r="CK1534" s="338"/>
      <c r="CL1534" s="145"/>
      <c r="CM1534" s="145"/>
      <c r="CN1534" s="338"/>
      <c r="CO1534" s="344"/>
    </row>
    <row r="1535" spans="1:93" ht="24" customHeight="1" x14ac:dyDescent="0.3">
      <c r="A1535" s="346" t="s">
        <v>4559</v>
      </c>
      <c r="B1535" s="347" t="s">
        <v>4560</v>
      </c>
      <c r="C1535" s="348" t="s">
        <v>4561</v>
      </c>
      <c r="D1535" s="330">
        <f t="shared" si="78"/>
        <v>0</v>
      </c>
      <c r="E1535" s="331">
        <f t="shared" si="79"/>
        <v>0</v>
      </c>
      <c r="F1535" s="331">
        <f t="shared" si="80"/>
        <v>0</v>
      </c>
      <c r="G1535" s="331">
        <f t="shared" si="81"/>
        <v>0</v>
      </c>
      <c r="H1535" s="331">
        <f t="shared" si="82"/>
        <v>0</v>
      </c>
      <c r="I1535" s="331">
        <f t="shared" si="83"/>
        <v>0</v>
      </c>
      <c r="J1535" s="331">
        <f t="shared" si="84"/>
        <v>0</v>
      </c>
      <c r="K1535" s="331">
        <f t="shared" si="85"/>
        <v>0</v>
      </c>
      <c r="L1535" s="331">
        <f t="shared" si="86"/>
        <v>0</v>
      </c>
      <c r="M1535" s="332">
        <f t="shared" si="87"/>
        <v>0</v>
      </c>
      <c r="N1535" s="333">
        <f t="shared" si="88"/>
        <v>0</v>
      </c>
      <c r="O1535" s="334"/>
      <c r="P1535" s="335">
        <f t="shared" si="89"/>
        <v>0</v>
      </c>
      <c r="Q1535" s="336" t="str">
        <f t="shared" si="90"/>
        <v/>
      </c>
      <c r="R1535" s="148"/>
      <c r="S1535" s="148"/>
      <c r="T1535" s="337"/>
      <c r="U1535" s="148"/>
      <c r="V1535" s="148"/>
      <c r="W1535" s="337"/>
      <c r="X1535" s="147"/>
      <c r="Y1535" s="148"/>
      <c r="Z1535" s="147"/>
      <c r="AA1535" s="338">
        <v>0</v>
      </c>
      <c r="AB1535" s="339">
        <v>0</v>
      </c>
      <c r="AC1535" s="148">
        <v>0</v>
      </c>
      <c r="AD1535" s="147"/>
      <c r="AE1535" s="148"/>
      <c r="AF1535" s="147"/>
      <c r="AG1535" s="144">
        <v>0</v>
      </c>
      <c r="AH1535" s="144">
        <v>0</v>
      </c>
      <c r="AI1535" s="352"/>
      <c r="AJ1535" s="352"/>
      <c r="AK1535" s="144"/>
      <c r="AL1535" s="352"/>
      <c r="AM1535" s="144"/>
      <c r="AN1535" s="144"/>
      <c r="AO1535" s="353"/>
      <c r="AP1535" s="353"/>
      <c r="AQ1535" s="341"/>
      <c r="AR1535" s="341"/>
      <c r="AS1535" s="341"/>
      <c r="AT1535" s="153"/>
      <c r="AU1535" s="144"/>
      <c r="AV1535" s="352"/>
      <c r="AW1535" s="349">
        <v>0</v>
      </c>
      <c r="AX1535" s="349">
        <v>0</v>
      </c>
      <c r="AY1535" s="147"/>
      <c r="AZ1535" s="349"/>
      <c r="BA1535" s="349"/>
      <c r="BB1535" s="147"/>
      <c r="BC1535" s="147"/>
      <c r="BD1535" s="349"/>
      <c r="BE1535" s="349"/>
      <c r="BF1535" s="338">
        <v>0</v>
      </c>
      <c r="BG1535" s="352"/>
      <c r="BH1535" s="148">
        <v>0</v>
      </c>
      <c r="BI1535" s="337"/>
      <c r="BJ1535" s="342"/>
      <c r="BK1535" s="343"/>
      <c r="BL1535" s="147"/>
      <c r="BM1535" s="147"/>
      <c r="BN1535" s="349"/>
      <c r="BO1535" s="349"/>
      <c r="BP1535" s="147"/>
      <c r="BQ1535" s="144">
        <v>0</v>
      </c>
      <c r="BR1535" s="352"/>
      <c r="BS1535" s="352"/>
      <c r="BT1535" s="352"/>
      <c r="BU1535" s="338"/>
      <c r="BV1535" s="144"/>
      <c r="BW1535" s="352"/>
      <c r="BX1535" s="352"/>
      <c r="BY1535" s="144"/>
      <c r="BZ1535" s="144"/>
      <c r="CA1535" s="149">
        <v>0</v>
      </c>
      <c r="CB1535" s="338">
        <v>0</v>
      </c>
      <c r="CC1535" s="344">
        <v>0</v>
      </c>
      <c r="CD1535" s="352"/>
      <c r="CE1535" s="352"/>
      <c r="CF1535" s="356">
        <v>0</v>
      </c>
      <c r="CG1535" s="148"/>
      <c r="CH1535" s="148"/>
      <c r="CI1535" s="337"/>
      <c r="CJ1535" s="147"/>
      <c r="CK1535" s="338"/>
      <c r="CL1535" s="352"/>
      <c r="CM1535" s="352"/>
      <c r="CN1535" s="338"/>
      <c r="CO1535" s="344"/>
    </row>
    <row r="1536" spans="1:93" ht="24" customHeight="1" x14ac:dyDescent="0.3">
      <c r="A1536" s="327" t="s">
        <v>4562</v>
      </c>
      <c r="B1536" s="328" t="s">
        <v>4560</v>
      </c>
      <c r="C1536" s="329" t="s">
        <v>171</v>
      </c>
      <c r="D1536" s="330">
        <f t="shared" si="78"/>
        <v>0</v>
      </c>
      <c r="E1536" s="331">
        <f t="shared" si="79"/>
        <v>0</v>
      </c>
      <c r="F1536" s="331">
        <f t="shared" si="80"/>
        <v>0</v>
      </c>
      <c r="G1536" s="331">
        <f t="shared" si="81"/>
        <v>0</v>
      </c>
      <c r="H1536" s="331">
        <f t="shared" si="82"/>
        <v>0</v>
      </c>
      <c r="I1536" s="331">
        <f t="shared" si="83"/>
        <v>0</v>
      </c>
      <c r="J1536" s="331">
        <f t="shared" si="84"/>
        <v>0</v>
      </c>
      <c r="K1536" s="331">
        <f t="shared" si="85"/>
        <v>0</v>
      </c>
      <c r="L1536" s="331">
        <f t="shared" si="86"/>
        <v>0</v>
      </c>
      <c r="M1536" s="332">
        <f t="shared" si="87"/>
        <v>0</v>
      </c>
      <c r="N1536" s="333">
        <f t="shared" si="88"/>
        <v>0</v>
      </c>
      <c r="O1536" s="334"/>
      <c r="P1536" s="335">
        <f t="shared" si="89"/>
        <v>0</v>
      </c>
      <c r="Q1536" s="336" t="str">
        <f t="shared" si="90"/>
        <v/>
      </c>
      <c r="R1536" s="148"/>
      <c r="S1536" s="148"/>
      <c r="T1536" s="350"/>
      <c r="U1536" s="148"/>
      <c r="V1536" s="148"/>
      <c r="W1536" s="350"/>
      <c r="X1536" s="351"/>
      <c r="Y1536" s="148"/>
      <c r="Z1536" s="351"/>
      <c r="AA1536" s="338">
        <v>0</v>
      </c>
      <c r="AB1536" s="339">
        <v>0</v>
      </c>
      <c r="AC1536" s="148">
        <v>0</v>
      </c>
      <c r="AD1536" s="351"/>
      <c r="AE1536" s="148"/>
      <c r="AF1536" s="351"/>
      <c r="AG1536" s="144">
        <v>0</v>
      </c>
      <c r="AH1536" s="144">
        <v>0</v>
      </c>
      <c r="AI1536" s="145"/>
      <c r="AJ1536" s="145"/>
      <c r="AK1536" s="144"/>
      <c r="AL1536" s="145"/>
      <c r="AM1536" s="144"/>
      <c r="AN1536" s="144"/>
      <c r="AO1536" s="340"/>
      <c r="AP1536" s="340"/>
      <c r="AQ1536" s="341"/>
      <c r="AR1536" s="341"/>
      <c r="AS1536" s="341"/>
      <c r="AT1536" s="153"/>
      <c r="AU1536" s="144"/>
      <c r="AV1536" s="145"/>
      <c r="AW1536" s="148">
        <v>0</v>
      </c>
      <c r="AX1536" s="148">
        <v>0</v>
      </c>
      <c r="AY1536" s="351"/>
      <c r="AZ1536" s="148"/>
      <c r="BA1536" s="148"/>
      <c r="BB1536" s="351"/>
      <c r="BC1536" s="351"/>
      <c r="BD1536" s="148"/>
      <c r="BE1536" s="148"/>
      <c r="BF1536" s="338">
        <v>0</v>
      </c>
      <c r="BG1536" s="145"/>
      <c r="BH1536" s="349">
        <v>0</v>
      </c>
      <c r="BI1536" s="350"/>
      <c r="BJ1536" s="360"/>
      <c r="BK1536" s="343"/>
      <c r="BL1536" s="351"/>
      <c r="BM1536" s="351"/>
      <c r="BN1536" s="148"/>
      <c r="BO1536" s="148"/>
      <c r="BP1536" s="351"/>
      <c r="BQ1536" s="88">
        <v>0</v>
      </c>
      <c r="BR1536" s="352"/>
      <c r="BS1536" s="352"/>
      <c r="BT1536" s="145"/>
      <c r="BU1536" s="338"/>
      <c r="BV1536" s="88"/>
      <c r="BW1536" s="145"/>
      <c r="BX1536" s="145"/>
      <c r="BY1536" s="144"/>
      <c r="BZ1536" s="144"/>
      <c r="CA1536" s="149">
        <v>0</v>
      </c>
      <c r="CB1536" s="338">
        <v>0</v>
      </c>
      <c r="CC1536" s="344">
        <v>0</v>
      </c>
      <c r="CD1536" s="145"/>
      <c r="CE1536" s="145"/>
      <c r="CF1536" s="356">
        <v>0</v>
      </c>
      <c r="CG1536" s="349"/>
      <c r="CH1536" s="349"/>
      <c r="CI1536" s="350"/>
      <c r="CJ1536" s="351"/>
      <c r="CK1536" s="338"/>
      <c r="CL1536" s="145"/>
      <c r="CM1536" s="145"/>
      <c r="CN1536" s="338"/>
      <c r="CO1536" s="344"/>
    </row>
    <row r="1537" spans="1:93" ht="24" customHeight="1" x14ac:dyDescent="0.3">
      <c r="A1537" s="327" t="s">
        <v>4563</v>
      </c>
      <c r="B1537" s="328" t="s">
        <v>4564</v>
      </c>
      <c r="C1537" s="329" t="s">
        <v>89</v>
      </c>
      <c r="D1537" s="330">
        <f t="shared" si="78"/>
        <v>0</v>
      </c>
      <c r="E1537" s="331">
        <f t="shared" si="79"/>
        <v>0</v>
      </c>
      <c r="F1537" s="331">
        <f t="shared" si="80"/>
        <v>0</v>
      </c>
      <c r="G1537" s="331">
        <f t="shared" si="81"/>
        <v>0</v>
      </c>
      <c r="H1537" s="331">
        <f t="shared" si="82"/>
        <v>0</v>
      </c>
      <c r="I1537" s="331">
        <f t="shared" si="83"/>
        <v>0</v>
      </c>
      <c r="J1537" s="331">
        <f t="shared" si="84"/>
        <v>0</v>
      </c>
      <c r="K1537" s="331">
        <f t="shared" si="85"/>
        <v>0</v>
      </c>
      <c r="L1537" s="331">
        <f t="shared" si="86"/>
        <v>0</v>
      </c>
      <c r="M1537" s="332">
        <f t="shared" si="87"/>
        <v>0</v>
      </c>
      <c r="N1537" s="333">
        <f t="shared" si="88"/>
        <v>0</v>
      </c>
      <c r="O1537" s="334"/>
      <c r="P1537" s="335">
        <f t="shared" si="89"/>
        <v>0</v>
      </c>
      <c r="Q1537" s="336" t="str">
        <f t="shared" si="90"/>
        <v/>
      </c>
      <c r="R1537" s="349"/>
      <c r="S1537" s="349"/>
      <c r="T1537" s="350"/>
      <c r="U1537" s="349"/>
      <c r="V1537" s="349"/>
      <c r="W1537" s="350"/>
      <c r="X1537" s="351"/>
      <c r="Y1537" s="349"/>
      <c r="Z1537" s="351"/>
      <c r="AA1537" s="338">
        <v>0</v>
      </c>
      <c r="AB1537" s="339">
        <v>0</v>
      </c>
      <c r="AC1537" s="148">
        <v>0</v>
      </c>
      <c r="AD1537" s="351"/>
      <c r="AE1537" s="349"/>
      <c r="AF1537" s="351"/>
      <c r="AG1537" s="88">
        <v>0</v>
      </c>
      <c r="AH1537" s="88">
        <v>0</v>
      </c>
      <c r="AI1537" s="145"/>
      <c r="AJ1537" s="145"/>
      <c r="AK1537" s="88"/>
      <c r="AL1537" s="145"/>
      <c r="AM1537" s="88"/>
      <c r="AN1537" s="88"/>
      <c r="AO1537" s="340"/>
      <c r="AP1537" s="340"/>
      <c r="AQ1537" s="358"/>
      <c r="AR1537" s="358"/>
      <c r="AS1537" s="358"/>
      <c r="AT1537" s="153"/>
      <c r="AU1537" s="88"/>
      <c r="AV1537" s="145"/>
      <c r="AW1537" s="148">
        <v>0</v>
      </c>
      <c r="AX1537" s="148">
        <v>0</v>
      </c>
      <c r="AY1537" s="351"/>
      <c r="AZ1537" s="148"/>
      <c r="BA1537" s="148"/>
      <c r="BB1537" s="351"/>
      <c r="BC1537" s="351"/>
      <c r="BD1537" s="148"/>
      <c r="BE1537" s="148"/>
      <c r="BF1537" s="338">
        <v>0</v>
      </c>
      <c r="BG1537" s="145"/>
      <c r="BH1537" s="148">
        <v>0</v>
      </c>
      <c r="BI1537" s="350"/>
      <c r="BJ1537" s="342"/>
      <c r="BK1537" s="343"/>
      <c r="BL1537" s="351"/>
      <c r="BM1537" s="351"/>
      <c r="BN1537" s="148"/>
      <c r="BO1537" s="148"/>
      <c r="BP1537" s="351"/>
      <c r="BQ1537" s="144">
        <v>0</v>
      </c>
      <c r="BR1537" s="145"/>
      <c r="BS1537" s="145"/>
      <c r="BT1537" s="145"/>
      <c r="BU1537" s="338"/>
      <c r="BV1537" s="144"/>
      <c r="BW1537" s="145"/>
      <c r="BX1537" s="145"/>
      <c r="BY1537" s="88"/>
      <c r="BZ1537" s="88"/>
      <c r="CA1537" s="149">
        <v>0</v>
      </c>
      <c r="CB1537" s="338">
        <v>0</v>
      </c>
      <c r="CC1537" s="344">
        <v>0</v>
      </c>
      <c r="CD1537" s="145"/>
      <c r="CE1537" s="145"/>
      <c r="CF1537" s="356">
        <v>0</v>
      </c>
      <c r="CG1537" s="349"/>
      <c r="CH1537" s="349"/>
      <c r="CI1537" s="350"/>
      <c r="CJ1537" s="351"/>
      <c r="CK1537" s="338"/>
      <c r="CL1537" s="145"/>
      <c r="CM1537" s="145"/>
      <c r="CN1537" s="338"/>
      <c r="CO1537" s="344"/>
    </row>
    <row r="1538" spans="1:93" ht="24" customHeight="1" x14ac:dyDescent="0.3">
      <c r="A1538" s="327" t="s">
        <v>4565</v>
      </c>
      <c r="B1538" s="328" t="s">
        <v>4566</v>
      </c>
      <c r="C1538" s="329" t="s">
        <v>354</v>
      </c>
      <c r="D1538" s="330">
        <f t="shared" si="78"/>
        <v>0</v>
      </c>
      <c r="E1538" s="331">
        <f t="shared" si="79"/>
        <v>0</v>
      </c>
      <c r="F1538" s="331">
        <f t="shared" si="80"/>
        <v>0</v>
      </c>
      <c r="G1538" s="331">
        <f t="shared" si="81"/>
        <v>0</v>
      </c>
      <c r="H1538" s="331">
        <f t="shared" si="82"/>
        <v>0</v>
      </c>
      <c r="I1538" s="331">
        <f t="shared" si="83"/>
        <v>0</v>
      </c>
      <c r="J1538" s="331">
        <f t="shared" si="84"/>
        <v>0</v>
      </c>
      <c r="K1538" s="331">
        <f t="shared" si="85"/>
        <v>0</v>
      </c>
      <c r="L1538" s="331">
        <f t="shared" si="86"/>
        <v>0</v>
      </c>
      <c r="M1538" s="332">
        <f t="shared" si="87"/>
        <v>0</v>
      </c>
      <c r="N1538" s="333">
        <f t="shared" si="88"/>
        <v>0</v>
      </c>
      <c r="O1538" s="334"/>
      <c r="P1538" s="335">
        <f t="shared" si="89"/>
        <v>0</v>
      </c>
      <c r="Q1538" s="336" t="str">
        <f t="shared" si="90"/>
        <v/>
      </c>
      <c r="R1538" s="349"/>
      <c r="S1538" s="349"/>
      <c r="T1538" s="337"/>
      <c r="U1538" s="349"/>
      <c r="V1538" s="349"/>
      <c r="W1538" s="337"/>
      <c r="X1538" s="147"/>
      <c r="Y1538" s="349"/>
      <c r="Z1538" s="147"/>
      <c r="AA1538" s="338">
        <v>0</v>
      </c>
      <c r="AB1538" s="339">
        <v>0</v>
      </c>
      <c r="AC1538" s="148">
        <v>0</v>
      </c>
      <c r="AD1538" s="147"/>
      <c r="AE1538" s="349"/>
      <c r="AF1538" s="147"/>
      <c r="AG1538" s="144">
        <v>0</v>
      </c>
      <c r="AH1538" s="144">
        <v>0</v>
      </c>
      <c r="AI1538" s="145"/>
      <c r="AJ1538" s="145"/>
      <c r="AK1538" s="144"/>
      <c r="AL1538" s="145"/>
      <c r="AM1538" s="144"/>
      <c r="AN1538" s="144"/>
      <c r="AO1538" s="340"/>
      <c r="AP1538" s="340"/>
      <c r="AQ1538" s="341"/>
      <c r="AR1538" s="341"/>
      <c r="AS1538" s="341"/>
      <c r="AT1538" s="153"/>
      <c r="AU1538" s="144"/>
      <c r="AV1538" s="145"/>
      <c r="AW1538" s="148">
        <v>0</v>
      </c>
      <c r="AX1538" s="148">
        <v>0</v>
      </c>
      <c r="AY1538" s="147"/>
      <c r="AZ1538" s="148"/>
      <c r="BA1538" s="148"/>
      <c r="BB1538" s="147"/>
      <c r="BC1538" s="147"/>
      <c r="BD1538" s="148"/>
      <c r="BE1538" s="148"/>
      <c r="BF1538" s="338">
        <v>0</v>
      </c>
      <c r="BG1538" s="145"/>
      <c r="BH1538" s="148">
        <v>0</v>
      </c>
      <c r="BI1538" s="337"/>
      <c r="BJ1538" s="342"/>
      <c r="BK1538" s="343"/>
      <c r="BL1538" s="147"/>
      <c r="BM1538" s="147"/>
      <c r="BN1538" s="148"/>
      <c r="BO1538" s="148"/>
      <c r="BP1538" s="147"/>
      <c r="BQ1538" s="144">
        <v>0</v>
      </c>
      <c r="BR1538" s="145"/>
      <c r="BS1538" s="145"/>
      <c r="BT1538" s="145"/>
      <c r="BU1538" s="338"/>
      <c r="BV1538" s="144"/>
      <c r="BW1538" s="145"/>
      <c r="BX1538" s="145"/>
      <c r="BY1538" s="144"/>
      <c r="BZ1538" s="144"/>
      <c r="CA1538" s="149">
        <v>0</v>
      </c>
      <c r="CB1538" s="338">
        <v>0</v>
      </c>
      <c r="CC1538" s="88">
        <v>0</v>
      </c>
      <c r="CD1538" s="145"/>
      <c r="CE1538" s="145"/>
      <c r="CF1538" s="146">
        <v>0</v>
      </c>
      <c r="CG1538" s="148"/>
      <c r="CH1538" s="148"/>
      <c r="CI1538" s="337"/>
      <c r="CJ1538" s="147"/>
      <c r="CK1538" s="338"/>
      <c r="CL1538" s="145"/>
      <c r="CM1538" s="145"/>
      <c r="CN1538" s="338"/>
      <c r="CO1538" s="88"/>
    </row>
    <row r="1539" spans="1:93" ht="24" customHeight="1" x14ac:dyDescent="0.3">
      <c r="A1539" s="346" t="s">
        <v>4567</v>
      </c>
      <c r="B1539" s="347" t="s">
        <v>4568</v>
      </c>
      <c r="C1539" s="348" t="s">
        <v>155</v>
      </c>
      <c r="D1539" s="330">
        <f t="shared" si="78"/>
        <v>0</v>
      </c>
      <c r="E1539" s="331">
        <f t="shared" si="79"/>
        <v>0</v>
      </c>
      <c r="F1539" s="331">
        <f t="shared" si="80"/>
        <v>0</v>
      </c>
      <c r="G1539" s="331">
        <f t="shared" si="81"/>
        <v>0</v>
      </c>
      <c r="H1539" s="331">
        <f t="shared" si="82"/>
        <v>0</v>
      </c>
      <c r="I1539" s="331">
        <f t="shared" si="83"/>
        <v>0</v>
      </c>
      <c r="J1539" s="331">
        <f t="shared" si="84"/>
        <v>0</v>
      </c>
      <c r="K1539" s="331">
        <f t="shared" si="85"/>
        <v>0</v>
      </c>
      <c r="L1539" s="331">
        <f t="shared" si="86"/>
        <v>0</v>
      </c>
      <c r="M1539" s="332">
        <f t="shared" si="87"/>
        <v>0</v>
      </c>
      <c r="N1539" s="333">
        <f t="shared" si="88"/>
        <v>0</v>
      </c>
      <c r="O1539" s="334"/>
      <c r="P1539" s="335">
        <f t="shared" si="89"/>
        <v>0</v>
      </c>
      <c r="Q1539" s="336" t="str">
        <f t="shared" si="90"/>
        <v/>
      </c>
      <c r="R1539" s="148"/>
      <c r="S1539" s="148"/>
      <c r="T1539" s="350"/>
      <c r="U1539" s="148"/>
      <c r="V1539" s="148"/>
      <c r="W1539" s="350"/>
      <c r="X1539" s="351"/>
      <c r="Y1539" s="148"/>
      <c r="Z1539" s="351"/>
      <c r="AA1539" s="338">
        <v>0</v>
      </c>
      <c r="AB1539" s="339">
        <v>0</v>
      </c>
      <c r="AC1539" s="349">
        <v>0</v>
      </c>
      <c r="AD1539" s="351"/>
      <c r="AE1539" s="148"/>
      <c r="AF1539" s="351"/>
      <c r="AG1539" s="144">
        <v>0</v>
      </c>
      <c r="AH1539" s="144">
        <v>0</v>
      </c>
      <c r="AI1539" s="352"/>
      <c r="AJ1539" s="352"/>
      <c r="AK1539" s="144"/>
      <c r="AL1539" s="352"/>
      <c r="AM1539" s="144"/>
      <c r="AN1539" s="144"/>
      <c r="AO1539" s="353"/>
      <c r="AP1539" s="353"/>
      <c r="AQ1539" s="341"/>
      <c r="AR1539" s="341"/>
      <c r="AS1539" s="341"/>
      <c r="AT1539" s="153"/>
      <c r="AU1539" s="144"/>
      <c r="AV1539" s="352"/>
      <c r="AW1539" s="349">
        <v>0</v>
      </c>
      <c r="AX1539" s="349">
        <v>0</v>
      </c>
      <c r="AY1539" s="351"/>
      <c r="AZ1539" s="349"/>
      <c r="BA1539" s="349"/>
      <c r="BB1539" s="351"/>
      <c r="BC1539" s="351"/>
      <c r="BD1539" s="349"/>
      <c r="BE1539" s="349"/>
      <c r="BF1539" s="338">
        <v>0</v>
      </c>
      <c r="BG1539" s="352"/>
      <c r="BH1539" s="148">
        <v>0</v>
      </c>
      <c r="BI1539" s="350"/>
      <c r="BJ1539" s="342"/>
      <c r="BK1539" s="343"/>
      <c r="BL1539" s="351"/>
      <c r="BM1539" s="351"/>
      <c r="BN1539" s="349"/>
      <c r="BO1539" s="349"/>
      <c r="BP1539" s="351"/>
      <c r="BQ1539" s="144">
        <v>0</v>
      </c>
      <c r="BR1539" s="352"/>
      <c r="BS1539" s="352"/>
      <c r="BT1539" s="352"/>
      <c r="BU1539" s="338"/>
      <c r="BV1539" s="144"/>
      <c r="BW1539" s="352"/>
      <c r="BX1539" s="352"/>
      <c r="BY1539" s="144"/>
      <c r="BZ1539" s="144"/>
      <c r="CA1539" s="355">
        <v>0</v>
      </c>
      <c r="CB1539" s="338">
        <v>0</v>
      </c>
      <c r="CC1539" s="344">
        <v>0</v>
      </c>
      <c r="CD1539" s="352"/>
      <c r="CE1539" s="352"/>
      <c r="CF1539" s="356">
        <v>0</v>
      </c>
      <c r="CG1539" s="349"/>
      <c r="CH1539" s="349"/>
      <c r="CI1539" s="350"/>
      <c r="CJ1539" s="351"/>
      <c r="CK1539" s="338"/>
      <c r="CL1539" s="352"/>
      <c r="CM1539" s="352"/>
      <c r="CN1539" s="338"/>
      <c r="CO1539" s="344"/>
    </row>
    <row r="1540" spans="1:93" ht="24" customHeight="1" x14ac:dyDescent="0.3">
      <c r="A1540" s="346" t="s">
        <v>4569</v>
      </c>
      <c r="B1540" s="347" t="s">
        <v>4570</v>
      </c>
      <c r="C1540" s="348" t="s">
        <v>4496</v>
      </c>
      <c r="D1540" s="330">
        <f t="shared" si="78"/>
        <v>10</v>
      </c>
      <c r="E1540" s="331">
        <f t="shared" si="79"/>
        <v>5</v>
      </c>
      <c r="F1540" s="331">
        <f t="shared" si="80"/>
        <v>0</v>
      </c>
      <c r="G1540" s="331">
        <f t="shared" si="81"/>
        <v>0</v>
      </c>
      <c r="H1540" s="331">
        <f t="shared" si="82"/>
        <v>0</v>
      </c>
      <c r="I1540" s="331">
        <f t="shared" si="83"/>
        <v>0</v>
      </c>
      <c r="J1540" s="331">
        <f t="shared" si="84"/>
        <v>0</v>
      </c>
      <c r="K1540" s="331">
        <f t="shared" si="85"/>
        <v>0</v>
      </c>
      <c r="L1540" s="331">
        <f t="shared" si="86"/>
        <v>0</v>
      </c>
      <c r="M1540" s="332">
        <f t="shared" si="87"/>
        <v>0</v>
      </c>
      <c r="N1540" s="333">
        <f t="shared" si="88"/>
        <v>15</v>
      </c>
      <c r="O1540" s="334"/>
      <c r="P1540" s="335">
        <f t="shared" si="89"/>
        <v>15</v>
      </c>
      <c r="Q1540" s="336">
        <f t="shared" si="90"/>
        <v>550</v>
      </c>
      <c r="R1540" s="148"/>
      <c r="S1540" s="148"/>
      <c r="T1540" s="337"/>
      <c r="U1540" s="148"/>
      <c r="V1540" s="148"/>
      <c r="W1540" s="337"/>
      <c r="X1540" s="147"/>
      <c r="Y1540" s="148"/>
      <c r="Z1540" s="147"/>
      <c r="AA1540" s="338">
        <v>0</v>
      </c>
      <c r="AB1540" s="339">
        <v>0</v>
      </c>
      <c r="AC1540" s="349">
        <v>0</v>
      </c>
      <c r="AD1540" s="147"/>
      <c r="AE1540" s="148"/>
      <c r="AF1540" s="147">
        <v>5</v>
      </c>
      <c r="AG1540" s="144">
        <v>0</v>
      </c>
      <c r="AH1540" s="144">
        <v>0</v>
      </c>
      <c r="AI1540" s="352"/>
      <c r="AJ1540" s="352"/>
      <c r="AK1540" s="144"/>
      <c r="AL1540" s="352"/>
      <c r="AM1540" s="144"/>
      <c r="AN1540" s="144"/>
      <c r="AO1540" s="353"/>
      <c r="AP1540" s="353"/>
      <c r="AQ1540" s="341"/>
      <c r="AR1540" s="341"/>
      <c r="AS1540" s="341"/>
      <c r="AT1540" s="153"/>
      <c r="AU1540" s="144"/>
      <c r="AV1540" s="352"/>
      <c r="AW1540" s="349">
        <v>0</v>
      </c>
      <c r="AX1540" s="349">
        <v>0</v>
      </c>
      <c r="AY1540" s="147"/>
      <c r="AZ1540" s="349"/>
      <c r="BA1540" s="349"/>
      <c r="BB1540" s="147"/>
      <c r="BC1540" s="147"/>
      <c r="BD1540" s="349"/>
      <c r="BE1540" s="349"/>
      <c r="BF1540" s="338">
        <v>0</v>
      </c>
      <c r="BG1540" s="352"/>
      <c r="BH1540" s="148">
        <v>0</v>
      </c>
      <c r="BI1540" s="337"/>
      <c r="BJ1540" s="342"/>
      <c r="BK1540" s="343"/>
      <c r="BL1540" s="147"/>
      <c r="BM1540" s="147"/>
      <c r="BN1540" s="349"/>
      <c r="BO1540" s="349">
        <v>10</v>
      </c>
      <c r="BP1540" s="147"/>
      <c r="BQ1540" s="144">
        <v>0</v>
      </c>
      <c r="BR1540" s="352"/>
      <c r="BS1540" s="352"/>
      <c r="BT1540" s="352"/>
      <c r="BU1540" s="338"/>
      <c r="BV1540" s="144"/>
      <c r="BW1540" s="352"/>
      <c r="BX1540" s="352"/>
      <c r="BY1540" s="144"/>
      <c r="BZ1540" s="144"/>
      <c r="CA1540" s="149">
        <v>0</v>
      </c>
      <c r="CB1540" s="338">
        <v>0</v>
      </c>
      <c r="CC1540" s="344">
        <v>0</v>
      </c>
      <c r="CD1540" s="352"/>
      <c r="CE1540" s="352"/>
      <c r="CF1540" s="356">
        <v>0</v>
      </c>
      <c r="CG1540" s="148"/>
      <c r="CH1540" s="148"/>
      <c r="CI1540" s="337"/>
      <c r="CJ1540" s="147"/>
      <c r="CK1540" s="338"/>
      <c r="CL1540" s="352"/>
      <c r="CM1540" s="352"/>
      <c r="CN1540" s="338"/>
      <c r="CO1540" s="344"/>
    </row>
    <row r="1541" spans="1:93" ht="24" customHeight="1" x14ac:dyDescent="0.3">
      <c r="A1541" s="346" t="s">
        <v>4571</v>
      </c>
      <c r="B1541" s="347" t="s">
        <v>1632</v>
      </c>
      <c r="C1541" s="348" t="s">
        <v>4572</v>
      </c>
      <c r="D1541" s="330">
        <f t="shared" si="78"/>
        <v>24</v>
      </c>
      <c r="E1541" s="331">
        <f t="shared" si="79"/>
        <v>22</v>
      </c>
      <c r="F1541" s="331">
        <f t="shared" si="80"/>
        <v>15</v>
      </c>
      <c r="G1541" s="331">
        <f t="shared" si="81"/>
        <v>1</v>
      </c>
      <c r="H1541" s="331">
        <f t="shared" si="82"/>
        <v>0</v>
      </c>
      <c r="I1541" s="331">
        <f t="shared" si="83"/>
        <v>0</v>
      </c>
      <c r="J1541" s="331">
        <f t="shared" si="84"/>
        <v>0</v>
      </c>
      <c r="K1541" s="331">
        <f t="shared" si="85"/>
        <v>0</v>
      </c>
      <c r="L1541" s="331">
        <f t="shared" si="86"/>
        <v>0</v>
      </c>
      <c r="M1541" s="332">
        <f t="shared" si="87"/>
        <v>0</v>
      </c>
      <c r="N1541" s="333">
        <f t="shared" si="88"/>
        <v>62</v>
      </c>
      <c r="O1541" s="334"/>
      <c r="P1541" s="335">
        <f t="shared" si="89"/>
        <v>62</v>
      </c>
      <c r="Q1541" s="336">
        <f t="shared" si="90"/>
        <v>174</v>
      </c>
      <c r="R1541" s="148"/>
      <c r="S1541" s="148"/>
      <c r="T1541" s="350"/>
      <c r="U1541" s="148"/>
      <c r="V1541" s="148"/>
      <c r="W1541" s="350"/>
      <c r="X1541" s="351"/>
      <c r="Y1541" s="148"/>
      <c r="Z1541" s="351"/>
      <c r="AA1541" s="338">
        <v>0</v>
      </c>
      <c r="AB1541" s="339">
        <v>0</v>
      </c>
      <c r="AC1541" s="148">
        <v>0</v>
      </c>
      <c r="AD1541" s="351"/>
      <c r="AE1541" s="148">
        <v>22</v>
      </c>
      <c r="AF1541" s="351"/>
      <c r="AG1541" s="144">
        <v>0</v>
      </c>
      <c r="AH1541" s="144">
        <v>0</v>
      </c>
      <c r="AI1541" s="352"/>
      <c r="AJ1541" s="352"/>
      <c r="AK1541" s="144"/>
      <c r="AL1541" s="352"/>
      <c r="AM1541" s="144"/>
      <c r="AN1541" s="144"/>
      <c r="AO1541" s="353"/>
      <c r="AP1541" s="353"/>
      <c r="AQ1541" s="341"/>
      <c r="AR1541" s="341"/>
      <c r="AS1541" s="341"/>
      <c r="AT1541" s="153"/>
      <c r="AU1541" s="144"/>
      <c r="AV1541" s="352"/>
      <c r="AW1541" s="148">
        <v>1</v>
      </c>
      <c r="AX1541" s="148">
        <v>15</v>
      </c>
      <c r="AY1541" s="351"/>
      <c r="AZ1541" s="148"/>
      <c r="BA1541" s="148"/>
      <c r="BB1541" s="351"/>
      <c r="BC1541" s="351"/>
      <c r="BD1541" s="148"/>
      <c r="BE1541" s="148"/>
      <c r="BF1541" s="354">
        <v>0</v>
      </c>
      <c r="BG1541" s="352"/>
      <c r="BH1541" s="148">
        <v>0</v>
      </c>
      <c r="BI1541" s="350"/>
      <c r="BJ1541" s="342"/>
      <c r="BK1541" s="343"/>
      <c r="BL1541" s="351"/>
      <c r="BM1541" s="351"/>
      <c r="BN1541" s="148">
        <v>24</v>
      </c>
      <c r="BO1541" s="148"/>
      <c r="BP1541" s="351"/>
      <c r="BQ1541" s="144">
        <v>0</v>
      </c>
      <c r="BR1541" s="352"/>
      <c r="BS1541" s="352"/>
      <c r="BT1541" s="352"/>
      <c r="BU1541" s="354"/>
      <c r="BV1541" s="144"/>
      <c r="BW1541" s="352"/>
      <c r="BX1541" s="352"/>
      <c r="BY1541" s="144"/>
      <c r="BZ1541" s="144"/>
      <c r="CA1541" s="355">
        <v>0</v>
      </c>
      <c r="CB1541" s="354">
        <v>0</v>
      </c>
      <c r="CC1541" s="344">
        <v>0</v>
      </c>
      <c r="CD1541" s="352"/>
      <c r="CE1541" s="352"/>
      <c r="CF1541" s="146">
        <v>0</v>
      </c>
      <c r="CG1541" s="349"/>
      <c r="CH1541" s="349"/>
      <c r="CI1541" s="350"/>
      <c r="CJ1541" s="351"/>
      <c r="CK1541" s="354"/>
      <c r="CL1541" s="352"/>
      <c r="CM1541" s="352"/>
      <c r="CN1541" s="354"/>
      <c r="CO1541" s="344"/>
    </row>
    <row r="1542" spans="1:93" ht="24" customHeight="1" x14ac:dyDescent="0.3">
      <c r="A1542" s="345" t="s">
        <v>4573</v>
      </c>
      <c r="B1542" s="328" t="s">
        <v>4574</v>
      </c>
      <c r="C1542" s="329" t="s">
        <v>98</v>
      </c>
      <c r="D1542" s="330">
        <f t="shared" si="78"/>
        <v>7</v>
      </c>
      <c r="E1542" s="331">
        <f t="shared" si="79"/>
        <v>0</v>
      </c>
      <c r="F1542" s="331">
        <f t="shared" si="80"/>
        <v>0</v>
      </c>
      <c r="G1542" s="331">
        <f t="shared" si="81"/>
        <v>0</v>
      </c>
      <c r="H1542" s="331">
        <f t="shared" si="82"/>
        <v>0</v>
      </c>
      <c r="I1542" s="331">
        <f t="shared" si="83"/>
        <v>0</v>
      </c>
      <c r="J1542" s="331">
        <f t="shared" si="84"/>
        <v>0</v>
      </c>
      <c r="K1542" s="331">
        <f t="shared" si="85"/>
        <v>0</v>
      </c>
      <c r="L1542" s="331">
        <f t="shared" si="86"/>
        <v>0</v>
      </c>
      <c r="M1542" s="332">
        <f t="shared" si="87"/>
        <v>0</v>
      </c>
      <c r="N1542" s="333">
        <f t="shared" si="88"/>
        <v>7</v>
      </c>
      <c r="O1542" s="334"/>
      <c r="P1542" s="335">
        <f t="shared" si="89"/>
        <v>7</v>
      </c>
      <c r="Q1542" s="336">
        <f t="shared" si="90"/>
        <v>745</v>
      </c>
      <c r="R1542" s="148"/>
      <c r="S1542" s="148"/>
      <c r="T1542" s="350"/>
      <c r="U1542" s="148"/>
      <c r="V1542" s="148"/>
      <c r="W1542" s="350"/>
      <c r="X1542" s="351"/>
      <c r="Y1542" s="148"/>
      <c r="Z1542" s="351"/>
      <c r="AA1542" s="338">
        <v>0</v>
      </c>
      <c r="AB1542" s="339">
        <v>0</v>
      </c>
      <c r="AC1542" s="148">
        <v>0</v>
      </c>
      <c r="AD1542" s="351"/>
      <c r="AE1542" s="148"/>
      <c r="AF1542" s="351"/>
      <c r="AG1542" s="88">
        <v>0</v>
      </c>
      <c r="AH1542" s="88">
        <v>0</v>
      </c>
      <c r="AI1542" s="145"/>
      <c r="AJ1542" s="145"/>
      <c r="AK1542" s="88"/>
      <c r="AL1542" s="145"/>
      <c r="AM1542" s="88"/>
      <c r="AN1542" s="88"/>
      <c r="AO1542" s="340"/>
      <c r="AP1542" s="340"/>
      <c r="AQ1542" s="358"/>
      <c r="AR1542" s="358"/>
      <c r="AS1542" s="358"/>
      <c r="AT1542" s="153"/>
      <c r="AU1542" s="88"/>
      <c r="AV1542" s="145"/>
      <c r="AW1542" s="349">
        <v>0</v>
      </c>
      <c r="AX1542" s="349">
        <v>0</v>
      </c>
      <c r="AY1542" s="351"/>
      <c r="AZ1542" s="349"/>
      <c r="BA1542" s="349"/>
      <c r="BB1542" s="351"/>
      <c r="BC1542" s="351"/>
      <c r="BD1542" s="349"/>
      <c r="BE1542" s="349"/>
      <c r="BF1542" s="338">
        <v>0</v>
      </c>
      <c r="BG1542" s="145"/>
      <c r="BH1542" s="148">
        <v>0</v>
      </c>
      <c r="BI1542" s="350"/>
      <c r="BJ1542" s="342"/>
      <c r="BK1542" s="343"/>
      <c r="BL1542" s="351"/>
      <c r="BM1542" s="351"/>
      <c r="BN1542" s="349"/>
      <c r="BO1542" s="349"/>
      <c r="BP1542" s="351"/>
      <c r="BQ1542" s="144">
        <v>0</v>
      </c>
      <c r="BR1542" s="145"/>
      <c r="BS1542" s="145"/>
      <c r="BT1542" s="145"/>
      <c r="BU1542" s="338"/>
      <c r="BV1542" s="144"/>
      <c r="BW1542" s="145"/>
      <c r="BX1542" s="145"/>
      <c r="BY1542" s="88"/>
      <c r="BZ1542" s="88"/>
      <c r="CA1542" s="149">
        <v>0</v>
      </c>
      <c r="CB1542" s="338">
        <v>0</v>
      </c>
      <c r="CC1542" s="88">
        <v>0</v>
      </c>
      <c r="CD1542" s="145"/>
      <c r="CE1542" s="145"/>
      <c r="CF1542" s="356">
        <v>0</v>
      </c>
      <c r="CG1542" s="349"/>
      <c r="CH1542" s="349"/>
      <c r="CI1542" s="350"/>
      <c r="CJ1542" s="351"/>
      <c r="CK1542" s="338"/>
      <c r="CL1542" s="145"/>
      <c r="CM1542" s="145">
        <v>7</v>
      </c>
      <c r="CN1542" s="338"/>
      <c r="CO1542" s="88"/>
    </row>
    <row r="1543" spans="1:93" ht="24" customHeight="1" x14ac:dyDescent="0.3">
      <c r="A1543" s="345" t="s">
        <v>4575</v>
      </c>
      <c r="B1543" s="328" t="s">
        <v>4576</v>
      </c>
      <c r="C1543" s="329" t="s">
        <v>2551</v>
      </c>
      <c r="D1543" s="330">
        <f t="shared" si="78"/>
        <v>0</v>
      </c>
      <c r="E1543" s="331">
        <f t="shared" si="79"/>
        <v>0</v>
      </c>
      <c r="F1543" s="331">
        <f t="shared" si="80"/>
        <v>0</v>
      </c>
      <c r="G1543" s="331">
        <f t="shared" si="81"/>
        <v>0</v>
      </c>
      <c r="H1543" s="331">
        <f t="shared" si="82"/>
        <v>0</v>
      </c>
      <c r="I1543" s="331">
        <f t="shared" si="83"/>
        <v>0</v>
      </c>
      <c r="J1543" s="331">
        <f t="shared" si="84"/>
        <v>0</v>
      </c>
      <c r="K1543" s="331">
        <f t="shared" si="85"/>
        <v>0</v>
      </c>
      <c r="L1543" s="331">
        <f t="shared" si="86"/>
        <v>0</v>
      </c>
      <c r="M1543" s="332">
        <f t="shared" si="87"/>
        <v>0</v>
      </c>
      <c r="N1543" s="333">
        <f t="shared" si="88"/>
        <v>0</v>
      </c>
      <c r="O1543" s="334"/>
      <c r="P1543" s="335">
        <f t="shared" si="89"/>
        <v>0</v>
      </c>
      <c r="Q1543" s="336" t="str">
        <f t="shared" si="90"/>
        <v/>
      </c>
      <c r="R1543" s="148"/>
      <c r="S1543" s="148"/>
      <c r="T1543" s="337"/>
      <c r="U1543" s="148"/>
      <c r="V1543" s="148"/>
      <c r="W1543" s="337"/>
      <c r="X1543" s="147"/>
      <c r="Y1543" s="148"/>
      <c r="Z1543" s="147"/>
      <c r="AA1543" s="338">
        <v>0</v>
      </c>
      <c r="AB1543" s="339">
        <v>0</v>
      </c>
      <c r="AC1543" s="148">
        <v>0</v>
      </c>
      <c r="AD1543" s="147"/>
      <c r="AE1543" s="148"/>
      <c r="AF1543" s="147"/>
      <c r="AG1543" s="144">
        <v>0</v>
      </c>
      <c r="AH1543" s="144">
        <v>0</v>
      </c>
      <c r="AI1543" s="352"/>
      <c r="AJ1543" s="352"/>
      <c r="AK1543" s="144"/>
      <c r="AL1543" s="352"/>
      <c r="AM1543" s="144"/>
      <c r="AN1543" s="144"/>
      <c r="AO1543" s="353"/>
      <c r="AP1543" s="353"/>
      <c r="AQ1543" s="341"/>
      <c r="AR1543" s="341"/>
      <c r="AS1543" s="341"/>
      <c r="AT1543" s="153"/>
      <c r="AU1543" s="144"/>
      <c r="AV1543" s="352"/>
      <c r="AW1543" s="349">
        <v>0</v>
      </c>
      <c r="AX1543" s="349">
        <v>0</v>
      </c>
      <c r="AY1543" s="147"/>
      <c r="AZ1543" s="349"/>
      <c r="BA1543" s="349"/>
      <c r="BB1543" s="147"/>
      <c r="BC1543" s="147"/>
      <c r="BD1543" s="349"/>
      <c r="BE1543" s="349"/>
      <c r="BF1543" s="354">
        <v>0</v>
      </c>
      <c r="BG1543" s="352"/>
      <c r="BH1543" s="148">
        <v>0</v>
      </c>
      <c r="BI1543" s="337"/>
      <c r="BJ1543" s="360"/>
      <c r="BK1543" s="343"/>
      <c r="BL1543" s="147"/>
      <c r="BM1543" s="147"/>
      <c r="BN1543" s="349"/>
      <c r="BO1543" s="349"/>
      <c r="BP1543" s="147"/>
      <c r="BQ1543" s="88">
        <v>0</v>
      </c>
      <c r="BR1543" s="352"/>
      <c r="BS1543" s="352"/>
      <c r="BT1543" s="352"/>
      <c r="BU1543" s="354"/>
      <c r="BV1543" s="88"/>
      <c r="BW1543" s="352"/>
      <c r="BX1543" s="352"/>
      <c r="BY1543" s="144"/>
      <c r="BZ1543" s="144"/>
      <c r="CA1543" s="149">
        <v>0</v>
      </c>
      <c r="CB1543" s="354">
        <v>0</v>
      </c>
      <c r="CC1543" s="344">
        <v>0</v>
      </c>
      <c r="CD1543" s="352"/>
      <c r="CE1543" s="352"/>
      <c r="CF1543" s="146">
        <v>0</v>
      </c>
      <c r="CG1543" s="148"/>
      <c r="CH1543" s="148"/>
      <c r="CI1543" s="337"/>
      <c r="CJ1543" s="147"/>
      <c r="CK1543" s="354"/>
      <c r="CL1543" s="352"/>
      <c r="CM1543" s="352"/>
      <c r="CN1543" s="354"/>
      <c r="CO1543" s="344"/>
    </row>
    <row r="1544" spans="1:93" ht="24" customHeight="1" x14ac:dyDescent="0.3">
      <c r="A1544" s="345" t="s">
        <v>4577</v>
      </c>
      <c r="B1544" s="328" t="s">
        <v>4578</v>
      </c>
      <c r="C1544" s="329" t="s">
        <v>1196</v>
      </c>
      <c r="D1544" s="330">
        <f t="shared" si="78"/>
        <v>3</v>
      </c>
      <c r="E1544" s="331">
        <f t="shared" si="79"/>
        <v>3</v>
      </c>
      <c r="F1544" s="331">
        <f t="shared" si="80"/>
        <v>0</v>
      </c>
      <c r="G1544" s="331">
        <f t="shared" si="81"/>
        <v>0</v>
      </c>
      <c r="H1544" s="331">
        <f t="shared" si="82"/>
        <v>0</v>
      </c>
      <c r="I1544" s="331">
        <f t="shared" si="83"/>
        <v>0</v>
      </c>
      <c r="J1544" s="331">
        <f t="shared" si="84"/>
        <v>0</v>
      </c>
      <c r="K1544" s="331">
        <f t="shared" si="85"/>
        <v>0</v>
      </c>
      <c r="L1544" s="331">
        <f t="shared" si="86"/>
        <v>0</v>
      </c>
      <c r="M1544" s="332">
        <f t="shared" si="87"/>
        <v>0</v>
      </c>
      <c r="N1544" s="333">
        <f t="shared" si="88"/>
        <v>6</v>
      </c>
      <c r="O1544" s="334"/>
      <c r="P1544" s="335">
        <f t="shared" si="89"/>
        <v>6</v>
      </c>
      <c r="Q1544" s="336">
        <f t="shared" si="90"/>
        <v>768</v>
      </c>
      <c r="R1544" s="148"/>
      <c r="S1544" s="148"/>
      <c r="T1544" s="337"/>
      <c r="U1544" s="148"/>
      <c r="V1544" s="148"/>
      <c r="W1544" s="337"/>
      <c r="X1544" s="147"/>
      <c r="Y1544" s="148"/>
      <c r="Z1544" s="147"/>
      <c r="AA1544" s="338">
        <v>0</v>
      </c>
      <c r="AB1544" s="339">
        <v>0</v>
      </c>
      <c r="AC1544" s="148">
        <v>0</v>
      </c>
      <c r="AD1544" s="147"/>
      <c r="AE1544" s="148"/>
      <c r="AF1544" s="147">
        <v>3</v>
      </c>
      <c r="AG1544" s="88">
        <v>0</v>
      </c>
      <c r="AH1544" s="88">
        <v>0</v>
      </c>
      <c r="AI1544" s="352"/>
      <c r="AJ1544" s="352"/>
      <c r="AK1544" s="88"/>
      <c r="AL1544" s="352"/>
      <c r="AM1544" s="88"/>
      <c r="AN1544" s="88"/>
      <c r="AO1544" s="353"/>
      <c r="AP1544" s="353"/>
      <c r="AQ1544" s="358"/>
      <c r="AR1544" s="358"/>
      <c r="AS1544" s="358"/>
      <c r="AT1544" s="153"/>
      <c r="AU1544" s="88"/>
      <c r="AV1544" s="352"/>
      <c r="AW1544" s="148">
        <v>0</v>
      </c>
      <c r="AX1544" s="148">
        <v>0</v>
      </c>
      <c r="AY1544" s="147"/>
      <c r="AZ1544" s="148"/>
      <c r="BA1544" s="148"/>
      <c r="BB1544" s="147"/>
      <c r="BC1544" s="147"/>
      <c r="BD1544" s="148"/>
      <c r="BE1544" s="148"/>
      <c r="BF1544" s="338">
        <v>0</v>
      </c>
      <c r="BG1544" s="352"/>
      <c r="BH1544" s="148">
        <v>0</v>
      </c>
      <c r="BI1544" s="337"/>
      <c r="BJ1544" s="360"/>
      <c r="BK1544" s="343"/>
      <c r="BL1544" s="147"/>
      <c r="BM1544" s="147"/>
      <c r="BN1544" s="148"/>
      <c r="BO1544" s="148">
        <v>3</v>
      </c>
      <c r="BP1544" s="147"/>
      <c r="BQ1544" s="144">
        <v>0</v>
      </c>
      <c r="BR1544" s="352"/>
      <c r="BS1544" s="352"/>
      <c r="BT1544" s="352"/>
      <c r="BU1544" s="338"/>
      <c r="BV1544" s="144"/>
      <c r="BW1544" s="352"/>
      <c r="BX1544" s="352"/>
      <c r="BY1544" s="88"/>
      <c r="BZ1544" s="88"/>
      <c r="CA1544" s="149">
        <v>0</v>
      </c>
      <c r="CB1544" s="338">
        <v>0</v>
      </c>
      <c r="CC1544" s="344">
        <v>0</v>
      </c>
      <c r="CD1544" s="352"/>
      <c r="CE1544" s="352"/>
      <c r="CF1544" s="146">
        <v>0</v>
      </c>
      <c r="CG1544" s="148"/>
      <c r="CH1544" s="148"/>
      <c r="CI1544" s="337"/>
      <c r="CJ1544" s="147"/>
      <c r="CK1544" s="338"/>
      <c r="CL1544" s="352"/>
      <c r="CM1544" s="352"/>
      <c r="CN1544" s="338"/>
      <c r="CO1544" s="344"/>
    </row>
    <row r="1545" spans="1:93" ht="24" customHeight="1" x14ac:dyDescent="0.3">
      <c r="A1545" s="327" t="s">
        <v>4579</v>
      </c>
      <c r="B1545" s="328" t="s">
        <v>4580</v>
      </c>
      <c r="C1545" s="329" t="s">
        <v>1863</v>
      </c>
      <c r="D1545" s="330">
        <f t="shared" si="78"/>
        <v>12</v>
      </c>
      <c r="E1545" s="331">
        <f t="shared" si="79"/>
        <v>0</v>
      </c>
      <c r="F1545" s="331">
        <f t="shared" si="80"/>
        <v>0</v>
      </c>
      <c r="G1545" s="331">
        <f t="shared" si="81"/>
        <v>0</v>
      </c>
      <c r="H1545" s="331">
        <f t="shared" si="82"/>
        <v>0</v>
      </c>
      <c r="I1545" s="331">
        <f t="shared" si="83"/>
        <v>0</v>
      </c>
      <c r="J1545" s="331">
        <f t="shared" si="84"/>
        <v>0</v>
      </c>
      <c r="K1545" s="331">
        <f t="shared" si="85"/>
        <v>0</v>
      </c>
      <c r="L1545" s="331">
        <f t="shared" si="86"/>
        <v>0</v>
      </c>
      <c r="M1545" s="332">
        <f t="shared" si="87"/>
        <v>0</v>
      </c>
      <c r="N1545" s="333">
        <f t="shared" si="88"/>
        <v>12</v>
      </c>
      <c r="O1545" s="334"/>
      <c r="P1545" s="335">
        <f t="shared" si="89"/>
        <v>12</v>
      </c>
      <c r="Q1545" s="336">
        <f t="shared" si="90"/>
        <v>604</v>
      </c>
      <c r="R1545" s="349"/>
      <c r="S1545" s="349"/>
      <c r="T1545" s="337"/>
      <c r="U1545" s="349"/>
      <c r="V1545" s="349"/>
      <c r="W1545" s="337"/>
      <c r="X1545" s="147"/>
      <c r="Y1545" s="349"/>
      <c r="Z1545" s="147"/>
      <c r="AA1545" s="354">
        <v>0</v>
      </c>
      <c r="AB1545" s="357">
        <v>0</v>
      </c>
      <c r="AC1545" s="148">
        <v>0</v>
      </c>
      <c r="AD1545" s="147"/>
      <c r="AE1545" s="349"/>
      <c r="AF1545" s="147">
        <v>12</v>
      </c>
      <c r="AG1545" s="88">
        <v>0</v>
      </c>
      <c r="AH1545" s="88">
        <v>0</v>
      </c>
      <c r="AI1545" s="145"/>
      <c r="AJ1545" s="145"/>
      <c r="AK1545" s="88"/>
      <c r="AL1545" s="145"/>
      <c r="AM1545" s="88"/>
      <c r="AN1545" s="88"/>
      <c r="AO1545" s="340"/>
      <c r="AP1545" s="340"/>
      <c r="AQ1545" s="358"/>
      <c r="AR1545" s="358"/>
      <c r="AS1545" s="358"/>
      <c r="AT1545" s="359"/>
      <c r="AU1545" s="88"/>
      <c r="AV1545" s="145"/>
      <c r="AW1545" s="148">
        <v>0</v>
      </c>
      <c r="AX1545" s="148">
        <v>0</v>
      </c>
      <c r="AY1545" s="147"/>
      <c r="AZ1545" s="148"/>
      <c r="BA1545" s="148"/>
      <c r="BB1545" s="147"/>
      <c r="BC1545" s="147"/>
      <c r="BD1545" s="148"/>
      <c r="BE1545" s="148"/>
      <c r="BF1545" s="354">
        <v>0</v>
      </c>
      <c r="BG1545" s="145"/>
      <c r="BH1545" s="148">
        <v>0</v>
      </c>
      <c r="BI1545" s="337"/>
      <c r="BJ1545" s="360"/>
      <c r="BK1545" s="343"/>
      <c r="BL1545" s="147"/>
      <c r="BM1545" s="147"/>
      <c r="BN1545" s="148"/>
      <c r="BO1545" s="148"/>
      <c r="BP1545" s="147"/>
      <c r="BQ1545" s="144">
        <v>0</v>
      </c>
      <c r="BR1545" s="145"/>
      <c r="BS1545" s="145"/>
      <c r="BT1545" s="145"/>
      <c r="BU1545" s="354"/>
      <c r="BV1545" s="144"/>
      <c r="BW1545" s="145"/>
      <c r="BX1545" s="145"/>
      <c r="BY1545" s="88"/>
      <c r="BZ1545" s="88"/>
      <c r="CA1545" s="355">
        <v>0</v>
      </c>
      <c r="CB1545" s="354">
        <v>0</v>
      </c>
      <c r="CC1545" s="344">
        <v>0</v>
      </c>
      <c r="CD1545" s="145"/>
      <c r="CE1545" s="145"/>
      <c r="CF1545" s="146">
        <v>0</v>
      </c>
      <c r="CG1545" s="148"/>
      <c r="CH1545" s="148"/>
      <c r="CI1545" s="337"/>
      <c r="CJ1545" s="147"/>
      <c r="CK1545" s="354"/>
      <c r="CL1545" s="145"/>
      <c r="CM1545" s="145"/>
      <c r="CN1545" s="354"/>
      <c r="CO1545" s="344"/>
    </row>
    <row r="1546" spans="1:93" ht="24" customHeight="1" x14ac:dyDescent="0.3">
      <c r="A1546" s="346" t="s">
        <v>1633</v>
      </c>
      <c r="B1546" s="347" t="s">
        <v>1634</v>
      </c>
      <c r="C1546" s="348" t="s">
        <v>171</v>
      </c>
      <c r="D1546" s="330">
        <f t="shared" si="78"/>
        <v>24</v>
      </c>
      <c r="E1546" s="331">
        <f t="shared" si="79"/>
        <v>15</v>
      </c>
      <c r="F1546" s="331">
        <f t="shared" si="80"/>
        <v>10</v>
      </c>
      <c r="G1546" s="331">
        <f t="shared" si="81"/>
        <v>1</v>
      </c>
      <c r="H1546" s="331">
        <f t="shared" si="82"/>
        <v>0</v>
      </c>
      <c r="I1546" s="331">
        <f t="shared" si="83"/>
        <v>0</v>
      </c>
      <c r="J1546" s="331">
        <f t="shared" si="84"/>
        <v>0</v>
      </c>
      <c r="K1546" s="331">
        <f t="shared" si="85"/>
        <v>0</v>
      </c>
      <c r="L1546" s="331">
        <f t="shared" si="86"/>
        <v>0</v>
      </c>
      <c r="M1546" s="332">
        <f t="shared" si="87"/>
        <v>0</v>
      </c>
      <c r="N1546" s="333">
        <f t="shared" si="88"/>
        <v>50</v>
      </c>
      <c r="O1546" s="334"/>
      <c r="P1546" s="335">
        <f t="shared" si="89"/>
        <v>50</v>
      </c>
      <c r="Q1546" s="336">
        <f t="shared" si="90"/>
        <v>210</v>
      </c>
      <c r="R1546" s="349"/>
      <c r="S1546" s="349"/>
      <c r="T1546" s="337"/>
      <c r="U1546" s="349"/>
      <c r="V1546" s="349"/>
      <c r="W1546" s="337"/>
      <c r="X1546" s="147"/>
      <c r="Y1546" s="349"/>
      <c r="Z1546" s="147"/>
      <c r="AA1546" s="338">
        <v>0</v>
      </c>
      <c r="AB1546" s="339">
        <v>0</v>
      </c>
      <c r="AC1546" s="148">
        <v>0</v>
      </c>
      <c r="AD1546" s="147"/>
      <c r="AE1546" s="349">
        <v>15</v>
      </c>
      <c r="AF1546" s="147"/>
      <c r="AG1546" s="144">
        <v>0</v>
      </c>
      <c r="AH1546" s="144">
        <v>0</v>
      </c>
      <c r="AI1546" s="352"/>
      <c r="AJ1546" s="352"/>
      <c r="AK1546" s="144"/>
      <c r="AL1546" s="352"/>
      <c r="AM1546" s="144"/>
      <c r="AN1546" s="144"/>
      <c r="AO1546" s="353"/>
      <c r="AP1546" s="353"/>
      <c r="AQ1546" s="341"/>
      <c r="AR1546" s="341"/>
      <c r="AS1546" s="341"/>
      <c r="AT1546" s="153"/>
      <c r="AU1546" s="144"/>
      <c r="AV1546" s="352"/>
      <c r="AW1546" s="148">
        <v>0</v>
      </c>
      <c r="AX1546" s="148">
        <v>0</v>
      </c>
      <c r="AY1546" s="147"/>
      <c r="AZ1546" s="148"/>
      <c r="BA1546" s="148"/>
      <c r="BB1546" s="147"/>
      <c r="BC1546" s="147"/>
      <c r="BD1546" s="148"/>
      <c r="BE1546" s="148"/>
      <c r="BF1546" s="338">
        <v>0</v>
      </c>
      <c r="BG1546" s="352"/>
      <c r="BH1546" s="349">
        <v>0</v>
      </c>
      <c r="BI1546" s="337"/>
      <c r="BJ1546" s="342"/>
      <c r="BK1546" s="343"/>
      <c r="BL1546" s="147"/>
      <c r="BM1546" s="147"/>
      <c r="BN1546" s="148">
        <v>24</v>
      </c>
      <c r="BO1546" s="148"/>
      <c r="BP1546" s="147"/>
      <c r="BQ1546" s="144">
        <v>0</v>
      </c>
      <c r="BR1546" s="352"/>
      <c r="BS1546" s="352"/>
      <c r="BT1546" s="352"/>
      <c r="BU1546" s="338"/>
      <c r="BV1546" s="144"/>
      <c r="BW1546" s="352">
        <v>10</v>
      </c>
      <c r="BX1546" s="352"/>
      <c r="BY1546" s="144">
        <v>1</v>
      </c>
      <c r="BZ1546" s="144"/>
      <c r="CA1546" s="149">
        <v>0</v>
      </c>
      <c r="CB1546" s="338">
        <v>0</v>
      </c>
      <c r="CC1546" s="344">
        <v>0</v>
      </c>
      <c r="CD1546" s="352"/>
      <c r="CE1546" s="352"/>
      <c r="CF1546" s="146">
        <v>0</v>
      </c>
      <c r="CG1546" s="148"/>
      <c r="CH1546" s="148"/>
      <c r="CI1546" s="337"/>
      <c r="CJ1546" s="147"/>
      <c r="CK1546" s="338"/>
      <c r="CL1546" s="352"/>
      <c r="CM1546" s="352"/>
      <c r="CN1546" s="338"/>
      <c r="CO1546" s="344"/>
    </row>
    <row r="1547" spans="1:93" ht="24" customHeight="1" x14ac:dyDescent="0.3">
      <c r="A1547" s="345" t="s">
        <v>4581</v>
      </c>
      <c r="B1547" s="328" t="s">
        <v>4582</v>
      </c>
      <c r="C1547" s="329" t="s">
        <v>158</v>
      </c>
      <c r="D1547" s="330">
        <f t="shared" si="78"/>
        <v>0</v>
      </c>
      <c r="E1547" s="331">
        <f t="shared" si="79"/>
        <v>0</v>
      </c>
      <c r="F1547" s="331">
        <f t="shared" si="80"/>
        <v>0</v>
      </c>
      <c r="G1547" s="331">
        <f t="shared" si="81"/>
        <v>0</v>
      </c>
      <c r="H1547" s="331">
        <f t="shared" si="82"/>
        <v>0</v>
      </c>
      <c r="I1547" s="331">
        <f t="shared" si="83"/>
        <v>0</v>
      </c>
      <c r="J1547" s="331">
        <f t="shared" si="84"/>
        <v>0</v>
      </c>
      <c r="K1547" s="331">
        <f t="shared" si="85"/>
        <v>0</v>
      </c>
      <c r="L1547" s="331">
        <f t="shared" si="86"/>
        <v>0</v>
      </c>
      <c r="M1547" s="332">
        <f t="shared" si="87"/>
        <v>0</v>
      </c>
      <c r="N1547" s="333">
        <f t="shared" si="88"/>
        <v>0</v>
      </c>
      <c r="O1547" s="334"/>
      <c r="P1547" s="335">
        <f t="shared" si="89"/>
        <v>0</v>
      </c>
      <c r="Q1547" s="336" t="str">
        <f t="shared" si="90"/>
        <v/>
      </c>
      <c r="R1547" s="148"/>
      <c r="S1547" s="148"/>
      <c r="T1547" s="337"/>
      <c r="U1547" s="148"/>
      <c r="V1547" s="148"/>
      <c r="W1547" s="337"/>
      <c r="X1547" s="147"/>
      <c r="Y1547" s="148"/>
      <c r="Z1547" s="147"/>
      <c r="AA1547" s="354">
        <v>0</v>
      </c>
      <c r="AB1547" s="357">
        <v>0</v>
      </c>
      <c r="AC1547" s="148">
        <v>0</v>
      </c>
      <c r="AD1547" s="147"/>
      <c r="AE1547" s="148"/>
      <c r="AF1547" s="147"/>
      <c r="AG1547" s="144">
        <v>0</v>
      </c>
      <c r="AH1547" s="144">
        <v>0</v>
      </c>
      <c r="AI1547" s="145"/>
      <c r="AJ1547" s="145"/>
      <c r="AK1547" s="144"/>
      <c r="AL1547" s="145"/>
      <c r="AM1547" s="144"/>
      <c r="AN1547" s="144"/>
      <c r="AO1547" s="340"/>
      <c r="AP1547" s="340"/>
      <c r="AQ1547" s="341"/>
      <c r="AR1547" s="341"/>
      <c r="AS1547" s="341"/>
      <c r="AT1547" s="359"/>
      <c r="AU1547" s="144"/>
      <c r="AV1547" s="145"/>
      <c r="AW1547" s="148">
        <v>0</v>
      </c>
      <c r="AX1547" s="148">
        <v>0</v>
      </c>
      <c r="AY1547" s="147"/>
      <c r="AZ1547" s="148"/>
      <c r="BA1547" s="148"/>
      <c r="BB1547" s="147"/>
      <c r="BC1547" s="147"/>
      <c r="BD1547" s="148"/>
      <c r="BE1547" s="148"/>
      <c r="BF1547" s="338">
        <v>0</v>
      </c>
      <c r="BG1547" s="145"/>
      <c r="BH1547" s="349">
        <v>0</v>
      </c>
      <c r="BI1547" s="337"/>
      <c r="BJ1547" s="360"/>
      <c r="BK1547" s="343"/>
      <c r="BL1547" s="147"/>
      <c r="BM1547" s="147"/>
      <c r="BN1547" s="148"/>
      <c r="BO1547" s="148"/>
      <c r="BP1547" s="147"/>
      <c r="BQ1547" s="88">
        <v>0</v>
      </c>
      <c r="BR1547" s="352"/>
      <c r="BS1547" s="352"/>
      <c r="BT1547" s="145"/>
      <c r="BU1547" s="338"/>
      <c r="BV1547" s="88"/>
      <c r="BW1547" s="145"/>
      <c r="BX1547" s="145"/>
      <c r="BY1547" s="144"/>
      <c r="BZ1547" s="144"/>
      <c r="CA1547" s="149">
        <v>0</v>
      </c>
      <c r="CB1547" s="338">
        <v>0</v>
      </c>
      <c r="CC1547" s="344">
        <v>0</v>
      </c>
      <c r="CD1547" s="145"/>
      <c r="CE1547" s="145"/>
      <c r="CF1547" s="146">
        <v>0</v>
      </c>
      <c r="CG1547" s="148"/>
      <c r="CH1547" s="148"/>
      <c r="CI1547" s="337"/>
      <c r="CJ1547" s="147"/>
      <c r="CK1547" s="338"/>
      <c r="CL1547" s="145"/>
      <c r="CM1547" s="145"/>
      <c r="CN1547" s="338"/>
      <c r="CO1547" s="344"/>
    </row>
    <row r="1548" spans="1:93" ht="24" customHeight="1" x14ac:dyDescent="0.3">
      <c r="A1548" s="345" t="s">
        <v>1215</v>
      </c>
      <c r="B1548" s="328" t="s">
        <v>1216</v>
      </c>
      <c r="C1548" s="329" t="s">
        <v>438</v>
      </c>
      <c r="D1548" s="330">
        <f t="shared" si="78"/>
        <v>25</v>
      </c>
      <c r="E1548" s="331">
        <f t="shared" si="79"/>
        <v>10</v>
      </c>
      <c r="F1548" s="331">
        <f t="shared" si="80"/>
        <v>1</v>
      </c>
      <c r="G1548" s="331">
        <f t="shared" si="81"/>
        <v>1</v>
      </c>
      <c r="H1548" s="331">
        <f t="shared" si="82"/>
        <v>0</v>
      </c>
      <c r="I1548" s="331">
        <f t="shared" si="83"/>
        <v>0</v>
      </c>
      <c r="J1548" s="331">
        <f t="shared" si="84"/>
        <v>0</v>
      </c>
      <c r="K1548" s="331">
        <f t="shared" si="85"/>
        <v>0</v>
      </c>
      <c r="L1548" s="331">
        <f t="shared" si="86"/>
        <v>0</v>
      </c>
      <c r="M1548" s="332">
        <f t="shared" si="87"/>
        <v>0</v>
      </c>
      <c r="N1548" s="333">
        <f t="shared" si="88"/>
        <v>37</v>
      </c>
      <c r="O1548" s="334"/>
      <c r="P1548" s="335">
        <f t="shared" si="89"/>
        <v>37</v>
      </c>
      <c r="Q1548" s="336">
        <f t="shared" si="90"/>
        <v>298</v>
      </c>
      <c r="R1548" s="349"/>
      <c r="S1548" s="349"/>
      <c r="T1548" s="337"/>
      <c r="U1548" s="349">
        <v>1</v>
      </c>
      <c r="V1548" s="349"/>
      <c r="W1548" s="337"/>
      <c r="X1548" s="147"/>
      <c r="Y1548" s="349"/>
      <c r="Z1548" s="147"/>
      <c r="AA1548" s="338">
        <v>0</v>
      </c>
      <c r="AB1548" s="339">
        <v>0</v>
      </c>
      <c r="AC1548" s="349">
        <v>0</v>
      </c>
      <c r="AD1548" s="147"/>
      <c r="AE1548" s="349"/>
      <c r="AF1548" s="147"/>
      <c r="AG1548" s="144">
        <v>0</v>
      </c>
      <c r="AH1548" s="144">
        <v>0</v>
      </c>
      <c r="AI1548" s="145"/>
      <c r="AJ1548" s="145"/>
      <c r="AK1548" s="144"/>
      <c r="AL1548" s="145"/>
      <c r="AM1548" s="144"/>
      <c r="AN1548" s="144"/>
      <c r="AO1548" s="340"/>
      <c r="AP1548" s="340"/>
      <c r="AQ1548" s="341"/>
      <c r="AR1548" s="341"/>
      <c r="AS1548" s="341"/>
      <c r="AT1548" s="153"/>
      <c r="AU1548" s="144">
        <v>10</v>
      </c>
      <c r="AV1548" s="145"/>
      <c r="AW1548" s="148">
        <v>0</v>
      </c>
      <c r="AX1548" s="148">
        <v>0</v>
      </c>
      <c r="AY1548" s="147"/>
      <c r="AZ1548" s="148"/>
      <c r="BA1548" s="148"/>
      <c r="BB1548" s="147"/>
      <c r="BC1548" s="147"/>
      <c r="BD1548" s="148"/>
      <c r="BE1548" s="148"/>
      <c r="BF1548" s="338">
        <v>0</v>
      </c>
      <c r="BG1548" s="145"/>
      <c r="BH1548" s="148">
        <v>0</v>
      </c>
      <c r="BI1548" s="337"/>
      <c r="BJ1548" s="342"/>
      <c r="BK1548" s="343"/>
      <c r="BL1548" s="147">
        <v>25</v>
      </c>
      <c r="BM1548" s="147"/>
      <c r="BN1548" s="148"/>
      <c r="BO1548" s="148"/>
      <c r="BP1548" s="147">
        <v>1</v>
      </c>
      <c r="BQ1548" s="88">
        <v>0</v>
      </c>
      <c r="BR1548" s="352"/>
      <c r="BS1548" s="352"/>
      <c r="BT1548" s="145"/>
      <c r="BU1548" s="338"/>
      <c r="BV1548" s="88"/>
      <c r="BW1548" s="145"/>
      <c r="BX1548" s="145"/>
      <c r="BY1548" s="144"/>
      <c r="BZ1548" s="144"/>
      <c r="CA1548" s="149">
        <v>0</v>
      </c>
      <c r="CB1548" s="338">
        <v>0</v>
      </c>
      <c r="CC1548" s="344">
        <v>0</v>
      </c>
      <c r="CD1548" s="145"/>
      <c r="CE1548" s="145"/>
      <c r="CF1548" s="146">
        <v>0</v>
      </c>
      <c r="CG1548" s="148"/>
      <c r="CH1548" s="148"/>
      <c r="CI1548" s="337"/>
      <c r="CJ1548" s="147"/>
      <c r="CK1548" s="338"/>
      <c r="CL1548" s="145"/>
      <c r="CM1548" s="145"/>
      <c r="CN1548" s="338"/>
      <c r="CO1548" s="344"/>
    </row>
    <row r="1549" spans="1:93" ht="24" customHeight="1" x14ac:dyDescent="0.3">
      <c r="A1549" s="327" t="s">
        <v>4583</v>
      </c>
      <c r="B1549" s="328" t="s">
        <v>4584</v>
      </c>
      <c r="C1549" s="329" t="s">
        <v>237</v>
      </c>
      <c r="D1549" s="330">
        <f t="shared" si="78"/>
        <v>280</v>
      </c>
      <c r="E1549" s="331">
        <f t="shared" si="79"/>
        <v>210</v>
      </c>
      <c r="F1549" s="331">
        <f t="shared" si="80"/>
        <v>0</v>
      </c>
      <c r="G1549" s="331">
        <f t="shared" si="81"/>
        <v>0</v>
      </c>
      <c r="H1549" s="331">
        <f t="shared" si="82"/>
        <v>0</v>
      </c>
      <c r="I1549" s="331">
        <f t="shared" si="83"/>
        <v>0</v>
      </c>
      <c r="J1549" s="331">
        <f t="shared" si="84"/>
        <v>0</v>
      </c>
      <c r="K1549" s="331">
        <f t="shared" si="85"/>
        <v>0</v>
      </c>
      <c r="L1549" s="331">
        <f t="shared" si="86"/>
        <v>0</v>
      </c>
      <c r="M1549" s="332">
        <f t="shared" si="87"/>
        <v>0</v>
      </c>
      <c r="N1549" s="333">
        <f t="shared" si="88"/>
        <v>490</v>
      </c>
      <c r="O1549" s="334">
        <f>Nemzetközi!E138</f>
        <v>10</v>
      </c>
      <c r="P1549" s="335">
        <f t="shared" si="89"/>
        <v>1490</v>
      </c>
      <c r="Q1549" s="336">
        <f t="shared" si="90"/>
        <v>8</v>
      </c>
      <c r="R1549" s="148"/>
      <c r="S1549" s="148"/>
      <c r="T1549" s="337"/>
      <c r="U1549" s="148"/>
      <c r="V1549" s="148"/>
      <c r="W1549" s="337"/>
      <c r="X1549" s="147"/>
      <c r="Y1549" s="148"/>
      <c r="Z1549" s="147"/>
      <c r="AA1549" s="338">
        <v>0</v>
      </c>
      <c r="AB1549" s="339">
        <v>0</v>
      </c>
      <c r="AC1549" s="349">
        <v>0</v>
      </c>
      <c r="AD1549" s="147"/>
      <c r="AE1549" s="148"/>
      <c r="AF1549" s="147"/>
      <c r="AG1549" s="88">
        <v>0</v>
      </c>
      <c r="AH1549" s="88">
        <v>0</v>
      </c>
      <c r="AI1549" s="145"/>
      <c r="AJ1549" s="145"/>
      <c r="AK1549" s="88"/>
      <c r="AL1549" s="145"/>
      <c r="AM1549" s="88"/>
      <c r="AN1549" s="88"/>
      <c r="AO1549" s="340"/>
      <c r="AP1549" s="340"/>
      <c r="AQ1549" s="358">
        <v>210</v>
      </c>
      <c r="AR1549" s="358">
        <v>280</v>
      </c>
      <c r="AS1549" s="358"/>
      <c r="AT1549" s="153"/>
      <c r="AU1549" s="88"/>
      <c r="AV1549" s="145"/>
      <c r="AW1549" s="148">
        <v>0</v>
      </c>
      <c r="AX1549" s="148">
        <v>0</v>
      </c>
      <c r="AY1549" s="147"/>
      <c r="AZ1549" s="148"/>
      <c r="BA1549" s="148"/>
      <c r="BB1549" s="147"/>
      <c r="BC1549" s="147"/>
      <c r="BD1549" s="148"/>
      <c r="BE1549" s="148"/>
      <c r="BF1549" s="338">
        <v>0</v>
      </c>
      <c r="BG1549" s="145"/>
      <c r="BH1549" s="349">
        <v>0</v>
      </c>
      <c r="BI1549" s="337"/>
      <c r="BJ1549" s="342"/>
      <c r="BK1549" s="343"/>
      <c r="BL1549" s="147"/>
      <c r="BM1549" s="147"/>
      <c r="BN1549" s="148"/>
      <c r="BO1549" s="148"/>
      <c r="BP1549" s="147"/>
      <c r="BQ1549" s="144">
        <v>0</v>
      </c>
      <c r="BR1549" s="145"/>
      <c r="BS1549" s="145"/>
      <c r="BT1549" s="145"/>
      <c r="BU1549" s="338"/>
      <c r="BV1549" s="144"/>
      <c r="BW1549" s="145"/>
      <c r="BX1549" s="145"/>
      <c r="BY1549" s="88"/>
      <c r="BZ1549" s="88"/>
      <c r="CA1549" s="149">
        <v>0</v>
      </c>
      <c r="CB1549" s="338">
        <v>0</v>
      </c>
      <c r="CC1549" s="344">
        <v>0</v>
      </c>
      <c r="CD1549" s="145"/>
      <c r="CE1549" s="145"/>
      <c r="CF1549" s="146">
        <v>0</v>
      </c>
      <c r="CG1549" s="148"/>
      <c r="CH1549" s="148"/>
      <c r="CI1549" s="337"/>
      <c r="CJ1549" s="147"/>
      <c r="CK1549" s="338"/>
      <c r="CL1549" s="145"/>
      <c r="CM1549" s="145"/>
      <c r="CN1549" s="338"/>
      <c r="CO1549" s="344"/>
    </row>
    <row r="1550" spans="1:93" ht="24" customHeight="1" x14ac:dyDescent="0.3">
      <c r="A1550" s="327" t="s">
        <v>4585</v>
      </c>
      <c r="B1550" s="328" t="s">
        <v>4586</v>
      </c>
      <c r="C1550" s="329" t="s">
        <v>438</v>
      </c>
      <c r="D1550" s="330">
        <f t="shared" si="78"/>
        <v>0</v>
      </c>
      <c r="E1550" s="331">
        <f t="shared" si="79"/>
        <v>0</v>
      </c>
      <c r="F1550" s="331">
        <f t="shared" si="80"/>
        <v>0</v>
      </c>
      <c r="G1550" s="331">
        <f t="shared" si="81"/>
        <v>0</v>
      </c>
      <c r="H1550" s="331">
        <f t="shared" si="82"/>
        <v>0</v>
      </c>
      <c r="I1550" s="331">
        <f t="shared" si="83"/>
        <v>0</v>
      </c>
      <c r="J1550" s="331">
        <f t="shared" si="84"/>
        <v>0</v>
      </c>
      <c r="K1550" s="331">
        <f t="shared" si="85"/>
        <v>0</v>
      </c>
      <c r="L1550" s="331">
        <f t="shared" si="86"/>
        <v>0</v>
      </c>
      <c r="M1550" s="332">
        <f t="shared" si="87"/>
        <v>0</v>
      </c>
      <c r="N1550" s="333">
        <f t="shared" si="88"/>
        <v>0</v>
      </c>
      <c r="O1550" s="334"/>
      <c r="P1550" s="335">
        <f t="shared" si="89"/>
        <v>0</v>
      </c>
      <c r="Q1550" s="336" t="str">
        <f t="shared" si="90"/>
        <v/>
      </c>
      <c r="R1550" s="148"/>
      <c r="S1550" s="148"/>
      <c r="T1550" s="337"/>
      <c r="U1550" s="148"/>
      <c r="V1550" s="148"/>
      <c r="W1550" s="337"/>
      <c r="X1550" s="147"/>
      <c r="Y1550" s="148"/>
      <c r="Z1550" s="147"/>
      <c r="AA1550" s="354">
        <v>0</v>
      </c>
      <c r="AB1550" s="357">
        <v>0</v>
      </c>
      <c r="AC1550" s="148">
        <v>0</v>
      </c>
      <c r="AD1550" s="147"/>
      <c r="AE1550" s="148"/>
      <c r="AF1550" s="147"/>
      <c r="AG1550" s="88">
        <v>0</v>
      </c>
      <c r="AH1550" s="88">
        <v>0</v>
      </c>
      <c r="AI1550" s="145"/>
      <c r="AJ1550" s="145"/>
      <c r="AK1550" s="88"/>
      <c r="AL1550" s="145"/>
      <c r="AM1550" s="88"/>
      <c r="AN1550" s="88"/>
      <c r="AO1550" s="340"/>
      <c r="AP1550" s="340"/>
      <c r="AQ1550" s="358"/>
      <c r="AR1550" s="358"/>
      <c r="AS1550" s="358"/>
      <c r="AT1550" s="359"/>
      <c r="AU1550" s="88"/>
      <c r="AV1550" s="145"/>
      <c r="AW1550" s="148">
        <v>0</v>
      </c>
      <c r="AX1550" s="148">
        <v>0</v>
      </c>
      <c r="AY1550" s="147"/>
      <c r="AZ1550" s="148"/>
      <c r="BA1550" s="148"/>
      <c r="BB1550" s="147"/>
      <c r="BC1550" s="147"/>
      <c r="BD1550" s="148"/>
      <c r="BE1550" s="148"/>
      <c r="BF1550" s="338">
        <v>0</v>
      </c>
      <c r="BG1550" s="145"/>
      <c r="BH1550" s="148">
        <v>0</v>
      </c>
      <c r="BI1550" s="337"/>
      <c r="BJ1550" s="342"/>
      <c r="BK1550" s="343"/>
      <c r="BL1550" s="147"/>
      <c r="BM1550" s="147"/>
      <c r="BN1550" s="148"/>
      <c r="BO1550" s="148"/>
      <c r="BP1550" s="147"/>
      <c r="BQ1550" s="88">
        <v>0</v>
      </c>
      <c r="BR1550" s="352"/>
      <c r="BS1550" s="352"/>
      <c r="BT1550" s="145"/>
      <c r="BU1550" s="338"/>
      <c r="BV1550" s="88"/>
      <c r="BW1550" s="145"/>
      <c r="BX1550" s="145"/>
      <c r="BY1550" s="88"/>
      <c r="BZ1550" s="88"/>
      <c r="CA1550" s="149">
        <v>0</v>
      </c>
      <c r="CB1550" s="338">
        <v>0</v>
      </c>
      <c r="CC1550" s="344">
        <v>0</v>
      </c>
      <c r="CD1550" s="145"/>
      <c r="CE1550" s="145"/>
      <c r="CF1550" s="146">
        <v>0</v>
      </c>
      <c r="CG1550" s="148"/>
      <c r="CH1550" s="148"/>
      <c r="CI1550" s="337"/>
      <c r="CJ1550" s="147"/>
      <c r="CK1550" s="338"/>
      <c r="CL1550" s="145"/>
      <c r="CM1550" s="145"/>
      <c r="CN1550" s="338"/>
      <c r="CO1550" s="344"/>
    </row>
    <row r="1551" spans="1:93" ht="24" customHeight="1" x14ac:dyDescent="0.3">
      <c r="A1551" s="345" t="s">
        <v>4587</v>
      </c>
      <c r="B1551" s="328" t="s">
        <v>4588</v>
      </c>
      <c r="C1551" s="329" t="s">
        <v>89</v>
      </c>
      <c r="D1551" s="330">
        <f t="shared" si="78"/>
        <v>0</v>
      </c>
      <c r="E1551" s="331">
        <f t="shared" si="79"/>
        <v>0</v>
      </c>
      <c r="F1551" s="331">
        <f t="shared" si="80"/>
        <v>0</v>
      </c>
      <c r="G1551" s="331">
        <f t="shared" si="81"/>
        <v>0</v>
      </c>
      <c r="H1551" s="331">
        <f t="shared" si="82"/>
        <v>0</v>
      </c>
      <c r="I1551" s="331">
        <f t="shared" si="83"/>
        <v>0</v>
      </c>
      <c r="J1551" s="331">
        <f t="shared" si="84"/>
        <v>0</v>
      </c>
      <c r="K1551" s="331">
        <f t="shared" si="85"/>
        <v>0</v>
      </c>
      <c r="L1551" s="331">
        <f t="shared" si="86"/>
        <v>0</v>
      </c>
      <c r="M1551" s="332">
        <f t="shared" si="87"/>
        <v>0</v>
      </c>
      <c r="N1551" s="333">
        <f t="shared" si="88"/>
        <v>0</v>
      </c>
      <c r="O1551" s="334"/>
      <c r="P1551" s="335">
        <f t="shared" si="89"/>
        <v>0</v>
      </c>
      <c r="Q1551" s="336" t="str">
        <f t="shared" si="90"/>
        <v/>
      </c>
      <c r="R1551" s="148"/>
      <c r="S1551" s="148"/>
      <c r="T1551" s="337"/>
      <c r="U1551" s="148"/>
      <c r="V1551" s="148"/>
      <c r="W1551" s="337"/>
      <c r="X1551" s="147"/>
      <c r="Y1551" s="148"/>
      <c r="Z1551" s="147"/>
      <c r="AA1551" s="338">
        <v>0</v>
      </c>
      <c r="AB1551" s="339">
        <v>0</v>
      </c>
      <c r="AC1551" s="349">
        <v>0</v>
      </c>
      <c r="AD1551" s="147"/>
      <c r="AE1551" s="148"/>
      <c r="AF1551" s="147"/>
      <c r="AG1551" s="144">
        <v>0</v>
      </c>
      <c r="AH1551" s="144">
        <v>0</v>
      </c>
      <c r="AI1551" s="145"/>
      <c r="AJ1551" s="145"/>
      <c r="AK1551" s="144"/>
      <c r="AL1551" s="145"/>
      <c r="AM1551" s="144"/>
      <c r="AN1551" s="144"/>
      <c r="AO1551" s="340"/>
      <c r="AP1551" s="340"/>
      <c r="AQ1551" s="341"/>
      <c r="AR1551" s="341"/>
      <c r="AS1551" s="341"/>
      <c r="AT1551" s="153"/>
      <c r="AU1551" s="144"/>
      <c r="AV1551" s="145"/>
      <c r="AW1551" s="148">
        <v>0</v>
      </c>
      <c r="AX1551" s="148">
        <v>0</v>
      </c>
      <c r="AY1551" s="147"/>
      <c r="AZ1551" s="148"/>
      <c r="BA1551" s="148"/>
      <c r="BB1551" s="147"/>
      <c r="BC1551" s="147"/>
      <c r="BD1551" s="148"/>
      <c r="BE1551" s="148"/>
      <c r="BF1551" s="338">
        <v>0</v>
      </c>
      <c r="BG1551" s="145"/>
      <c r="BH1551" s="148">
        <v>0</v>
      </c>
      <c r="BI1551" s="337"/>
      <c r="BJ1551" s="342"/>
      <c r="BK1551" s="343"/>
      <c r="BL1551" s="147"/>
      <c r="BM1551" s="147"/>
      <c r="BN1551" s="148"/>
      <c r="BO1551" s="148"/>
      <c r="BP1551" s="147"/>
      <c r="BQ1551" s="144">
        <v>0</v>
      </c>
      <c r="BR1551" s="145"/>
      <c r="BS1551" s="145"/>
      <c r="BT1551" s="145"/>
      <c r="BU1551" s="338"/>
      <c r="BV1551" s="144"/>
      <c r="BW1551" s="145"/>
      <c r="BX1551" s="145"/>
      <c r="BY1551" s="144"/>
      <c r="BZ1551" s="144"/>
      <c r="CA1551" s="149">
        <v>0</v>
      </c>
      <c r="CB1551" s="354">
        <v>0</v>
      </c>
      <c r="CC1551" s="344">
        <v>0</v>
      </c>
      <c r="CD1551" s="145"/>
      <c r="CE1551" s="145"/>
      <c r="CF1551" s="356">
        <v>0</v>
      </c>
      <c r="CG1551" s="148"/>
      <c r="CH1551" s="148"/>
      <c r="CI1551" s="337"/>
      <c r="CJ1551" s="147"/>
      <c r="CK1551" s="354"/>
      <c r="CL1551" s="145"/>
      <c r="CM1551" s="145"/>
      <c r="CN1551" s="354"/>
      <c r="CO1551" s="344"/>
    </row>
    <row r="1552" spans="1:93" ht="24" customHeight="1" x14ac:dyDescent="0.3">
      <c r="A1552" s="327" t="s">
        <v>4589</v>
      </c>
      <c r="B1552" s="328" t="s">
        <v>4590</v>
      </c>
      <c r="C1552" s="329" t="s">
        <v>314</v>
      </c>
      <c r="D1552" s="330">
        <f t="shared" si="78"/>
        <v>0</v>
      </c>
      <c r="E1552" s="331">
        <f t="shared" si="79"/>
        <v>0</v>
      </c>
      <c r="F1552" s="331">
        <f t="shared" si="80"/>
        <v>0</v>
      </c>
      <c r="G1552" s="331">
        <f t="shared" si="81"/>
        <v>0</v>
      </c>
      <c r="H1552" s="331">
        <f t="shared" si="82"/>
        <v>0</v>
      </c>
      <c r="I1552" s="331">
        <f t="shared" si="83"/>
        <v>0</v>
      </c>
      <c r="J1552" s="331">
        <f t="shared" si="84"/>
        <v>0</v>
      </c>
      <c r="K1552" s="331">
        <f t="shared" si="85"/>
        <v>0</v>
      </c>
      <c r="L1552" s="331">
        <f t="shared" si="86"/>
        <v>0</v>
      </c>
      <c r="M1552" s="332">
        <f t="shared" si="87"/>
        <v>0</v>
      </c>
      <c r="N1552" s="333">
        <f t="shared" si="88"/>
        <v>0</v>
      </c>
      <c r="O1552" s="334"/>
      <c r="P1552" s="335">
        <f t="shared" si="89"/>
        <v>0</v>
      </c>
      <c r="Q1552" s="336" t="str">
        <f t="shared" si="90"/>
        <v/>
      </c>
      <c r="R1552" s="148"/>
      <c r="S1552" s="148"/>
      <c r="T1552" s="337"/>
      <c r="U1552" s="148"/>
      <c r="V1552" s="148"/>
      <c r="W1552" s="337"/>
      <c r="X1552" s="147"/>
      <c r="Y1552" s="148"/>
      <c r="Z1552" s="147"/>
      <c r="AA1552" s="338">
        <v>0</v>
      </c>
      <c r="AB1552" s="339">
        <v>0</v>
      </c>
      <c r="AC1552" s="148">
        <v>0</v>
      </c>
      <c r="AD1552" s="147"/>
      <c r="AE1552" s="148"/>
      <c r="AF1552" s="147"/>
      <c r="AG1552" s="144">
        <v>0</v>
      </c>
      <c r="AH1552" s="144">
        <v>0</v>
      </c>
      <c r="AI1552" s="145"/>
      <c r="AJ1552" s="145"/>
      <c r="AK1552" s="144"/>
      <c r="AL1552" s="145"/>
      <c r="AM1552" s="144"/>
      <c r="AN1552" s="144"/>
      <c r="AO1552" s="340"/>
      <c r="AP1552" s="340"/>
      <c r="AQ1552" s="341"/>
      <c r="AR1552" s="341"/>
      <c r="AS1552" s="341"/>
      <c r="AT1552" s="153"/>
      <c r="AU1552" s="144"/>
      <c r="AV1552" s="145"/>
      <c r="AW1552" s="349">
        <v>0</v>
      </c>
      <c r="AX1552" s="349">
        <v>0</v>
      </c>
      <c r="AY1552" s="147"/>
      <c r="AZ1552" s="349"/>
      <c r="BA1552" s="349"/>
      <c r="BB1552" s="147"/>
      <c r="BC1552" s="147"/>
      <c r="BD1552" s="349"/>
      <c r="BE1552" s="349"/>
      <c r="BF1552" s="338">
        <v>0</v>
      </c>
      <c r="BG1552" s="145"/>
      <c r="BH1552" s="148">
        <v>0</v>
      </c>
      <c r="BI1552" s="337"/>
      <c r="BJ1552" s="342"/>
      <c r="BK1552" s="343"/>
      <c r="BL1552" s="147"/>
      <c r="BM1552" s="147"/>
      <c r="BN1552" s="349"/>
      <c r="BO1552" s="349"/>
      <c r="BP1552" s="147"/>
      <c r="BQ1552" s="144">
        <v>0</v>
      </c>
      <c r="BR1552" s="145"/>
      <c r="BS1552" s="145"/>
      <c r="BT1552" s="145"/>
      <c r="BU1552" s="338"/>
      <c r="BV1552" s="144"/>
      <c r="BW1552" s="145"/>
      <c r="BX1552" s="145"/>
      <c r="BY1552" s="144"/>
      <c r="BZ1552" s="144"/>
      <c r="CA1552" s="149">
        <v>0</v>
      </c>
      <c r="CB1552" s="338">
        <v>0</v>
      </c>
      <c r="CC1552" s="344">
        <v>0</v>
      </c>
      <c r="CD1552" s="145"/>
      <c r="CE1552" s="145"/>
      <c r="CF1552" s="356">
        <v>0</v>
      </c>
      <c r="CG1552" s="148"/>
      <c r="CH1552" s="148"/>
      <c r="CI1552" s="337"/>
      <c r="CJ1552" s="147"/>
      <c r="CK1552" s="338"/>
      <c r="CL1552" s="145"/>
      <c r="CM1552" s="145"/>
      <c r="CN1552" s="338"/>
      <c r="CO1552" s="344"/>
    </row>
    <row r="1553" spans="1:93" ht="24" customHeight="1" x14ac:dyDescent="0.3">
      <c r="A1553" s="327" t="s">
        <v>4591</v>
      </c>
      <c r="B1553" s="328" t="s">
        <v>4592</v>
      </c>
      <c r="C1553" s="329" t="s">
        <v>1965</v>
      </c>
      <c r="D1553" s="330">
        <f t="shared" si="78"/>
        <v>0</v>
      </c>
      <c r="E1553" s="331">
        <f t="shared" si="79"/>
        <v>0</v>
      </c>
      <c r="F1553" s="331">
        <f t="shared" si="80"/>
        <v>0</v>
      </c>
      <c r="G1553" s="331">
        <f t="shared" si="81"/>
        <v>0</v>
      </c>
      <c r="H1553" s="331">
        <f t="shared" si="82"/>
        <v>0</v>
      </c>
      <c r="I1553" s="331">
        <f t="shared" si="83"/>
        <v>0</v>
      </c>
      <c r="J1553" s="331">
        <f t="shared" si="84"/>
        <v>0</v>
      </c>
      <c r="K1553" s="331">
        <f t="shared" si="85"/>
        <v>0</v>
      </c>
      <c r="L1553" s="331">
        <f t="shared" si="86"/>
        <v>0</v>
      </c>
      <c r="M1553" s="332">
        <f t="shared" si="87"/>
        <v>0</v>
      </c>
      <c r="N1553" s="333">
        <f t="shared" si="88"/>
        <v>0</v>
      </c>
      <c r="O1553" s="334"/>
      <c r="P1553" s="335">
        <f t="shared" si="89"/>
        <v>0</v>
      </c>
      <c r="Q1553" s="336" t="str">
        <f t="shared" si="90"/>
        <v/>
      </c>
      <c r="R1553" s="148"/>
      <c r="S1553" s="148"/>
      <c r="T1553" s="350"/>
      <c r="U1553" s="148"/>
      <c r="V1553" s="148"/>
      <c r="W1553" s="350"/>
      <c r="X1553" s="351"/>
      <c r="Y1553" s="148"/>
      <c r="Z1553" s="351"/>
      <c r="AA1553" s="338">
        <v>0</v>
      </c>
      <c r="AB1553" s="339">
        <v>0</v>
      </c>
      <c r="AC1553" s="148">
        <v>0</v>
      </c>
      <c r="AD1553" s="351"/>
      <c r="AE1553" s="148"/>
      <c r="AF1553" s="351"/>
      <c r="AG1553" s="88">
        <v>0</v>
      </c>
      <c r="AH1553" s="88">
        <v>0</v>
      </c>
      <c r="AI1553" s="145"/>
      <c r="AJ1553" s="145"/>
      <c r="AK1553" s="88"/>
      <c r="AL1553" s="145"/>
      <c r="AM1553" s="88"/>
      <c r="AN1553" s="88"/>
      <c r="AO1553" s="340"/>
      <c r="AP1553" s="340"/>
      <c r="AQ1553" s="358"/>
      <c r="AR1553" s="358"/>
      <c r="AS1553" s="358"/>
      <c r="AT1553" s="153"/>
      <c r="AU1553" s="88"/>
      <c r="AV1553" s="145"/>
      <c r="AW1553" s="148">
        <v>0</v>
      </c>
      <c r="AX1553" s="148">
        <v>0</v>
      </c>
      <c r="AY1553" s="351"/>
      <c r="AZ1553" s="148"/>
      <c r="BA1553" s="148"/>
      <c r="BB1553" s="351"/>
      <c r="BC1553" s="351"/>
      <c r="BD1553" s="148"/>
      <c r="BE1553" s="148"/>
      <c r="BF1553" s="338">
        <v>0</v>
      </c>
      <c r="BG1553" s="145"/>
      <c r="BH1553" s="148">
        <v>0</v>
      </c>
      <c r="BI1553" s="350"/>
      <c r="BJ1553" s="342"/>
      <c r="BK1553" s="343"/>
      <c r="BL1553" s="351"/>
      <c r="BM1553" s="351"/>
      <c r="BN1553" s="148"/>
      <c r="BO1553" s="148"/>
      <c r="BP1553" s="351"/>
      <c r="BQ1553" s="144">
        <v>0</v>
      </c>
      <c r="BR1553" s="145"/>
      <c r="BS1553" s="145"/>
      <c r="BT1553" s="145"/>
      <c r="BU1553" s="338"/>
      <c r="BV1553" s="144"/>
      <c r="BW1553" s="145"/>
      <c r="BX1553" s="145"/>
      <c r="BY1553" s="88"/>
      <c r="BZ1553" s="88"/>
      <c r="CA1553" s="149">
        <v>0</v>
      </c>
      <c r="CB1553" s="338">
        <v>0</v>
      </c>
      <c r="CC1553" s="344">
        <v>0</v>
      </c>
      <c r="CD1553" s="145"/>
      <c r="CE1553" s="145"/>
      <c r="CF1553" s="146">
        <v>0</v>
      </c>
      <c r="CG1553" s="349"/>
      <c r="CH1553" s="349"/>
      <c r="CI1553" s="350"/>
      <c r="CJ1553" s="351"/>
      <c r="CK1553" s="338"/>
      <c r="CL1553" s="145"/>
      <c r="CM1553" s="145"/>
      <c r="CN1553" s="338"/>
      <c r="CO1553" s="344"/>
    </row>
    <row r="1554" spans="1:93" ht="24" customHeight="1" x14ac:dyDescent="0.3">
      <c r="A1554" s="327" t="s">
        <v>4593</v>
      </c>
      <c r="B1554" s="328" t="s">
        <v>4594</v>
      </c>
      <c r="C1554" s="329" t="s">
        <v>725</v>
      </c>
      <c r="D1554" s="330">
        <f t="shared" si="78"/>
        <v>4</v>
      </c>
      <c r="E1554" s="331">
        <f t="shared" si="79"/>
        <v>0</v>
      </c>
      <c r="F1554" s="331">
        <f t="shared" si="80"/>
        <v>0</v>
      </c>
      <c r="G1554" s="331">
        <f t="shared" si="81"/>
        <v>0</v>
      </c>
      <c r="H1554" s="331">
        <f t="shared" si="82"/>
        <v>0</v>
      </c>
      <c r="I1554" s="331">
        <f t="shared" si="83"/>
        <v>0</v>
      </c>
      <c r="J1554" s="331">
        <f t="shared" si="84"/>
        <v>0</v>
      </c>
      <c r="K1554" s="331">
        <f t="shared" si="85"/>
        <v>0</v>
      </c>
      <c r="L1554" s="331">
        <f t="shared" si="86"/>
        <v>0</v>
      </c>
      <c r="M1554" s="332">
        <f t="shared" si="87"/>
        <v>0</v>
      </c>
      <c r="N1554" s="333">
        <f t="shared" si="88"/>
        <v>4</v>
      </c>
      <c r="O1554" s="334"/>
      <c r="P1554" s="335">
        <f t="shared" si="89"/>
        <v>4</v>
      </c>
      <c r="Q1554" s="336">
        <f t="shared" si="90"/>
        <v>843</v>
      </c>
      <c r="R1554" s="148"/>
      <c r="S1554" s="148"/>
      <c r="T1554" s="337"/>
      <c r="U1554" s="148"/>
      <c r="V1554" s="148"/>
      <c r="W1554" s="337"/>
      <c r="X1554" s="147"/>
      <c r="Y1554" s="148"/>
      <c r="Z1554" s="147"/>
      <c r="AA1554" s="338">
        <v>0</v>
      </c>
      <c r="AB1554" s="339">
        <v>0</v>
      </c>
      <c r="AC1554" s="148">
        <v>0</v>
      </c>
      <c r="AD1554" s="147"/>
      <c r="AE1554" s="148"/>
      <c r="AF1554" s="147"/>
      <c r="AG1554" s="144">
        <v>0</v>
      </c>
      <c r="AH1554" s="144">
        <v>0</v>
      </c>
      <c r="AI1554" s="145"/>
      <c r="AJ1554" s="145"/>
      <c r="AK1554" s="144"/>
      <c r="AL1554" s="145"/>
      <c r="AM1554" s="144"/>
      <c r="AN1554" s="144"/>
      <c r="AO1554" s="340"/>
      <c r="AP1554" s="340"/>
      <c r="AQ1554" s="341"/>
      <c r="AR1554" s="341"/>
      <c r="AS1554" s="341"/>
      <c r="AT1554" s="153"/>
      <c r="AU1554" s="144"/>
      <c r="AV1554" s="145"/>
      <c r="AW1554" s="349">
        <v>0</v>
      </c>
      <c r="AX1554" s="349">
        <v>0</v>
      </c>
      <c r="AY1554" s="147"/>
      <c r="AZ1554" s="349"/>
      <c r="BA1554" s="349"/>
      <c r="BB1554" s="147"/>
      <c r="BC1554" s="147">
        <v>4</v>
      </c>
      <c r="BD1554" s="349"/>
      <c r="BE1554" s="349"/>
      <c r="BF1554" s="338">
        <v>0</v>
      </c>
      <c r="BG1554" s="145"/>
      <c r="BH1554" s="148">
        <v>0</v>
      </c>
      <c r="BI1554" s="337"/>
      <c r="BJ1554" s="342"/>
      <c r="BK1554" s="343"/>
      <c r="BL1554" s="147"/>
      <c r="BM1554" s="147"/>
      <c r="BN1554" s="349"/>
      <c r="BO1554" s="349"/>
      <c r="BP1554" s="147"/>
      <c r="BQ1554" s="144">
        <v>0</v>
      </c>
      <c r="BR1554" s="145"/>
      <c r="BS1554" s="145"/>
      <c r="BT1554" s="145"/>
      <c r="BU1554" s="338"/>
      <c r="BV1554" s="144"/>
      <c r="BW1554" s="145"/>
      <c r="BX1554" s="145"/>
      <c r="BY1554" s="144"/>
      <c r="BZ1554" s="144"/>
      <c r="CA1554" s="355">
        <v>0</v>
      </c>
      <c r="CB1554" s="338">
        <v>0</v>
      </c>
      <c r="CC1554" s="344">
        <v>0</v>
      </c>
      <c r="CD1554" s="145"/>
      <c r="CE1554" s="145"/>
      <c r="CF1554" s="146">
        <v>0</v>
      </c>
      <c r="CG1554" s="148"/>
      <c r="CH1554" s="148"/>
      <c r="CI1554" s="337"/>
      <c r="CJ1554" s="147"/>
      <c r="CK1554" s="338"/>
      <c r="CL1554" s="145"/>
      <c r="CM1554" s="145"/>
      <c r="CN1554" s="338"/>
      <c r="CO1554" s="344"/>
    </row>
    <row r="1555" spans="1:93" ht="24" customHeight="1" x14ac:dyDescent="0.3">
      <c r="A1555" s="327" t="s">
        <v>4595</v>
      </c>
      <c r="B1555" s="328" t="s">
        <v>4594</v>
      </c>
      <c r="C1555" s="329" t="s">
        <v>725</v>
      </c>
      <c r="D1555" s="330">
        <f t="shared" si="78"/>
        <v>40</v>
      </c>
      <c r="E1555" s="331">
        <f t="shared" si="79"/>
        <v>10</v>
      </c>
      <c r="F1555" s="331">
        <f t="shared" si="80"/>
        <v>10</v>
      </c>
      <c r="G1555" s="331">
        <f t="shared" si="81"/>
        <v>7</v>
      </c>
      <c r="H1555" s="331">
        <f t="shared" si="82"/>
        <v>5</v>
      </c>
      <c r="I1555" s="331">
        <f t="shared" si="83"/>
        <v>5</v>
      </c>
      <c r="J1555" s="331">
        <f t="shared" si="84"/>
        <v>5</v>
      </c>
      <c r="K1555" s="331">
        <f t="shared" si="85"/>
        <v>0</v>
      </c>
      <c r="L1555" s="331">
        <f t="shared" si="86"/>
        <v>0</v>
      </c>
      <c r="M1555" s="332">
        <f t="shared" si="87"/>
        <v>0</v>
      </c>
      <c r="N1555" s="333">
        <f t="shared" si="88"/>
        <v>82</v>
      </c>
      <c r="O1555" s="334"/>
      <c r="P1555" s="335">
        <f t="shared" si="89"/>
        <v>82</v>
      </c>
      <c r="Q1555" s="336">
        <f t="shared" si="90"/>
        <v>137</v>
      </c>
      <c r="R1555" s="148"/>
      <c r="S1555" s="148"/>
      <c r="T1555" s="350"/>
      <c r="U1555" s="148"/>
      <c r="V1555" s="148"/>
      <c r="W1555" s="350"/>
      <c r="X1555" s="351"/>
      <c r="Y1555" s="148"/>
      <c r="Z1555" s="351"/>
      <c r="AA1555" s="338">
        <v>5</v>
      </c>
      <c r="AB1555" s="339">
        <v>0</v>
      </c>
      <c r="AC1555" s="148">
        <v>0</v>
      </c>
      <c r="AD1555" s="351"/>
      <c r="AE1555" s="148"/>
      <c r="AF1555" s="351"/>
      <c r="AG1555" s="144">
        <v>0</v>
      </c>
      <c r="AH1555" s="144">
        <v>0</v>
      </c>
      <c r="AI1555" s="145">
        <v>5</v>
      </c>
      <c r="AJ1555" s="145"/>
      <c r="AK1555" s="144"/>
      <c r="AL1555" s="145"/>
      <c r="AM1555" s="144"/>
      <c r="AN1555" s="144"/>
      <c r="AO1555" s="340"/>
      <c r="AP1555" s="340">
        <v>40</v>
      </c>
      <c r="AQ1555" s="341"/>
      <c r="AR1555" s="341"/>
      <c r="AS1555" s="341"/>
      <c r="AT1555" s="153"/>
      <c r="AU1555" s="144"/>
      <c r="AV1555" s="145"/>
      <c r="AW1555" s="148">
        <v>0</v>
      </c>
      <c r="AX1555" s="148">
        <v>0</v>
      </c>
      <c r="AY1555" s="351"/>
      <c r="AZ1555" s="148"/>
      <c r="BA1555" s="148"/>
      <c r="BB1555" s="351">
        <v>10</v>
      </c>
      <c r="BC1555" s="351">
        <v>7</v>
      </c>
      <c r="BD1555" s="148"/>
      <c r="BE1555" s="148"/>
      <c r="BF1555" s="354">
        <v>0</v>
      </c>
      <c r="BG1555" s="145"/>
      <c r="BH1555" s="349">
        <v>0</v>
      </c>
      <c r="BI1555" s="350"/>
      <c r="BJ1555" s="342">
        <v>5</v>
      </c>
      <c r="BK1555" s="343">
        <v>10</v>
      </c>
      <c r="BL1555" s="351"/>
      <c r="BM1555" s="351"/>
      <c r="BN1555" s="148"/>
      <c r="BO1555" s="148"/>
      <c r="BP1555" s="351"/>
      <c r="BQ1555" s="144">
        <v>0</v>
      </c>
      <c r="BR1555" s="145"/>
      <c r="BS1555" s="145"/>
      <c r="BT1555" s="145"/>
      <c r="BU1555" s="354"/>
      <c r="BV1555" s="144"/>
      <c r="BW1555" s="145"/>
      <c r="BX1555" s="145"/>
      <c r="BY1555" s="144"/>
      <c r="BZ1555" s="144"/>
      <c r="CA1555" s="355">
        <v>0</v>
      </c>
      <c r="CB1555" s="338">
        <v>0</v>
      </c>
      <c r="CC1555" s="344">
        <v>0</v>
      </c>
      <c r="CD1555" s="145"/>
      <c r="CE1555" s="145"/>
      <c r="CF1555" s="356">
        <v>0</v>
      </c>
      <c r="CG1555" s="349"/>
      <c r="CH1555" s="349"/>
      <c r="CI1555" s="350"/>
      <c r="CJ1555" s="351"/>
      <c r="CK1555" s="338"/>
      <c r="CL1555" s="145"/>
      <c r="CM1555" s="145"/>
      <c r="CN1555" s="338"/>
      <c r="CO1555" s="344"/>
    </row>
    <row r="1556" spans="1:93" ht="24" customHeight="1" x14ac:dyDescent="0.3">
      <c r="A1556" s="327">
        <v>751122</v>
      </c>
      <c r="B1556" s="328" t="s">
        <v>4596</v>
      </c>
      <c r="C1556" s="329" t="s">
        <v>437</v>
      </c>
      <c r="D1556" s="330">
        <f t="shared" si="78"/>
        <v>1</v>
      </c>
      <c r="E1556" s="331">
        <f t="shared" si="79"/>
        <v>0</v>
      </c>
      <c r="F1556" s="331">
        <f t="shared" si="80"/>
        <v>0</v>
      </c>
      <c r="G1556" s="331">
        <f t="shared" si="81"/>
        <v>0</v>
      </c>
      <c r="H1556" s="331">
        <f t="shared" si="82"/>
        <v>0</v>
      </c>
      <c r="I1556" s="331">
        <f t="shared" si="83"/>
        <v>0</v>
      </c>
      <c r="J1556" s="331">
        <f t="shared" si="84"/>
        <v>0</v>
      </c>
      <c r="K1556" s="331">
        <f t="shared" si="85"/>
        <v>0</v>
      </c>
      <c r="L1556" s="331">
        <f t="shared" si="86"/>
        <v>0</v>
      </c>
      <c r="M1556" s="332">
        <f t="shared" si="87"/>
        <v>0</v>
      </c>
      <c r="N1556" s="333">
        <f t="shared" si="88"/>
        <v>1</v>
      </c>
      <c r="O1556" s="334"/>
      <c r="P1556" s="335">
        <f t="shared" si="89"/>
        <v>1</v>
      </c>
      <c r="Q1556" s="336">
        <f t="shared" si="90"/>
        <v>933</v>
      </c>
      <c r="R1556" s="148"/>
      <c r="S1556" s="148"/>
      <c r="T1556" s="350"/>
      <c r="U1556" s="148"/>
      <c r="V1556" s="148"/>
      <c r="W1556" s="350"/>
      <c r="X1556" s="351"/>
      <c r="Y1556" s="148"/>
      <c r="Z1556" s="351"/>
      <c r="AA1556" s="338">
        <v>0</v>
      </c>
      <c r="AB1556" s="339">
        <v>0</v>
      </c>
      <c r="AC1556" s="148">
        <v>0</v>
      </c>
      <c r="AD1556" s="351"/>
      <c r="AE1556" s="148"/>
      <c r="AF1556" s="351"/>
      <c r="AG1556" s="144">
        <v>0</v>
      </c>
      <c r="AH1556" s="144">
        <v>0</v>
      </c>
      <c r="AI1556" s="145"/>
      <c r="AJ1556" s="145"/>
      <c r="AK1556" s="144"/>
      <c r="AL1556" s="145"/>
      <c r="AM1556" s="144"/>
      <c r="AN1556" s="144"/>
      <c r="AO1556" s="340"/>
      <c r="AP1556" s="340"/>
      <c r="AQ1556" s="341"/>
      <c r="AR1556" s="341"/>
      <c r="AS1556" s="341"/>
      <c r="AT1556" s="153"/>
      <c r="AU1556" s="144"/>
      <c r="AV1556" s="145"/>
      <c r="AW1556" s="148">
        <v>0</v>
      </c>
      <c r="AX1556" s="148">
        <v>0</v>
      </c>
      <c r="AY1556" s="351"/>
      <c r="AZ1556" s="148"/>
      <c r="BA1556" s="148"/>
      <c r="BB1556" s="351"/>
      <c r="BC1556" s="351"/>
      <c r="BD1556" s="148"/>
      <c r="BE1556" s="148"/>
      <c r="BF1556" s="338">
        <v>0</v>
      </c>
      <c r="BG1556" s="145"/>
      <c r="BH1556" s="148">
        <v>0</v>
      </c>
      <c r="BI1556" s="350"/>
      <c r="BJ1556" s="342"/>
      <c r="BK1556" s="343"/>
      <c r="BL1556" s="351"/>
      <c r="BM1556" s="351"/>
      <c r="BN1556" s="148"/>
      <c r="BO1556" s="148"/>
      <c r="BP1556" s="351"/>
      <c r="BQ1556" s="144">
        <v>0</v>
      </c>
      <c r="BR1556" s="145"/>
      <c r="BS1556" s="145"/>
      <c r="BT1556" s="145"/>
      <c r="BU1556" s="338"/>
      <c r="BV1556" s="144"/>
      <c r="BW1556" s="145"/>
      <c r="BX1556" s="145"/>
      <c r="BY1556" s="144"/>
      <c r="BZ1556" s="144"/>
      <c r="CA1556" s="149">
        <v>0</v>
      </c>
      <c r="CB1556" s="338">
        <v>0</v>
      </c>
      <c r="CC1556" s="88">
        <v>0</v>
      </c>
      <c r="CD1556" s="145"/>
      <c r="CE1556" s="145"/>
      <c r="CF1556" s="356">
        <v>0</v>
      </c>
      <c r="CG1556" s="349"/>
      <c r="CH1556" s="349"/>
      <c r="CI1556" s="350"/>
      <c r="CJ1556" s="351"/>
      <c r="CK1556" s="338"/>
      <c r="CL1556" s="145"/>
      <c r="CM1556" s="145"/>
      <c r="CN1556" s="338"/>
      <c r="CO1556" s="88">
        <v>1</v>
      </c>
    </row>
    <row r="1557" spans="1:93" ht="24" customHeight="1" x14ac:dyDescent="0.3">
      <c r="A1557" s="327" t="s">
        <v>4597</v>
      </c>
      <c r="B1557" s="328" t="s">
        <v>4598</v>
      </c>
      <c r="C1557" s="329" t="s">
        <v>2509</v>
      </c>
      <c r="D1557" s="330">
        <f t="shared" si="78"/>
        <v>0</v>
      </c>
      <c r="E1557" s="331">
        <f t="shared" si="79"/>
        <v>0</v>
      </c>
      <c r="F1557" s="331">
        <f t="shared" si="80"/>
        <v>0</v>
      </c>
      <c r="G1557" s="331">
        <f t="shared" si="81"/>
        <v>0</v>
      </c>
      <c r="H1557" s="331">
        <f t="shared" si="82"/>
        <v>0</v>
      </c>
      <c r="I1557" s="331">
        <f t="shared" si="83"/>
        <v>0</v>
      </c>
      <c r="J1557" s="331">
        <f t="shared" si="84"/>
        <v>0</v>
      </c>
      <c r="K1557" s="331">
        <f t="shared" si="85"/>
        <v>0</v>
      </c>
      <c r="L1557" s="331">
        <f t="shared" si="86"/>
        <v>0</v>
      </c>
      <c r="M1557" s="332">
        <f t="shared" si="87"/>
        <v>0</v>
      </c>
      <c r="N1557" s="333">
        <f t="shared" si="88"/>
        <v>0</v>
      </c>
      <c r="O1557" s="334"/>
      <c r="P1557" s="335">
        <f t="shared" si="89"/>
        <v>0</v>
      </c>
      <c r="Q1557" s="336" t="str">
        <f t="shared" si="90"/>
        <v/>
      </c>
      <c r="R1557" s="349"/>
      <c r="S1557" s="349"/>
      <c r="T1557" s="337"/>
      <c r="U1557" s="349"/>
      <c r="V1557" s="349"/>
      <c r="W1557" s="337"/>
      <c r="X1557" s="147"/>
      <c r="Y1557" s="349"/>
      <c r="Z1557" s="147"/>
      <c r="AA1557" s="338">
        <v>0</v>
      </c>
      <c r="AB1557" s="339">
        <v>0</v>
      </c>
      <c r="AC1557" s="148">
        <v>0</v>
      </c>
      <c r="AD1557" s="147"/>
      <c r="AE1557" s="349"/>
      <c r="AF1557" s="147"/>
      <c r="AG1557" s="144">
        <v>0</v>
      </c>
      <c r="AH1557" s="144">
        <v>0</v>
      </c>
      <c r="AI1557" s="145"/>
      <c r="AJ1557" s="145"/>
      <c r="AK1557" s="144"/>
      <c r="AL1557" s="145"/>
      <c r="AM1557" s="144"/>
      <c r="AN1557" s="144"/>
      <c r="AO1557" s="340"/>
      <c r="AP1557" s="340"/>
      <c r="AQ1557" s="341"/>
      <c r="AR1557" s="341"/>
      <c r="AS1557" s="341"/>
      <c r="AT1557" s="153"/>
      <c r="AU1557" s="144"/>
      <c r="AV1557" s="145"/>
      <c r="AW1557" s="349">
        <v>0</v>
      </c>
      <c r="AX1557" s="349">
        <v>0</v>
      </c>
      <c r="AY1557" s="147"/>
      <c r="AZ1557" s="349"/>
      <c r="BA1557" s="349"/>
      <c r="BB1557" s="147"/>
      <c r="BC1557" s="147"/>
      <c r="BD1557" s="349"/>
      <c r="BE1557" s="349"/>
      <c r="BF1557" s="338">
        <v>0</v>
      </c>
      <c r="BG1557" s="145"/>
      <c r="BH1557" s="148">
        <v>0</v>
      </c>
      <c r="BI1557" s="337"/>
      <c r="BJ1557" s="360"/>
      <c r="BK1557" s="343"/>
      <c r="BL1557" s="147"/>
      <c r="BM1557" s="147"/>
      <c r="BN1557" s="349"/>
      <c r="BO1557" s="349"/>
      <c r="BP1557" s="147"/>
      <c r="BQ1557" s="144">
        <v>0</v>
      </c>
      <c r="BR1557" s="145"/>
      <c r="BS1557" s="145"/>
      <c r="BT1557" s="145"/>
      <c r="BU1557" s="338"/>
      <c r="BV1557" s="144"/>
      <c r="BW1557" s="145"/>
      <c r="BX1557" s="145"/>
      <c r="BY1557" s="144"/>
      <c r="BZ1557" s="144"/>
      <c r="CA1557" s="355">
        <v>0</v>
      </c>
      <c r="CB1557" s="338">
        <v>0</v>
      </c>
      <c r="CC1557" s="344">
        <v>0</v>
      </c>
      <c r="CD1557" s="145"/>
      <c r="CE1557" s="145"/>
      <c r="CF1557" s="146">
        <v>0</v>
      </c>
      <c r="CG1557" s="148"/>
      <c r="CH1557" s="148"/>
      <c r="CI1557" s="337"/>
      <c r="CJ1557" s="147"/>
      <c r="CK1557" s="338"/>
      <c r="CL1557" s="145"/>
      <c r="CM1557" s="145"/>
      <c r="CN1557" s="338"/>
      <c r="CO1557" s="344"/>
    </row>
    <row r="1558" spans="1:93" ht="24" customHeight="1" x14ac:dyDescent="0.3">
      <c r="A1558" s="327" t="s">
        <v>4599</v>
      </c>
      <c r="B1558" s="328" t="s">
        <v>4600</v>
      </c>
      <c r="C1558" s="329" t="s">
        <v>2068</v>
      </c>
      <c r="D1558" s="330">
        <f t="shared" si="78"/>
        <v>6</v>
      </c>
      <c r="E1558" s="331">
        <f t="shared" si="79"/>
        <v>3</v>
      </c>
      <c r="F1558" s="331">
        <f t="shared" si="80"/>
        <v>0</v>
      </c>
      <c r="G1558" s="331">
        <f t="shared" si="81"/>
        <v>0</v>
      </c>
      <c r="H1558" s="331">
        <f t="shared" si="82"/>
        <v>0</v>
      </c>
      <c r="I1558" s="331">
        <f t="shared" si="83"/>
        <v>0</v>
      </c>
      <c r="J1558" s="331">
        <f t="shared" si="84"/>
        <v>0</v>
      </c>
      <c r="K1558" s="331">
        <f t="shared" si="85"/>
        <v>0</v>
      </c>
      <c r="L1558" s="331">
        <f t="shared" si="86"/>
        <v>0</v>
      </c>
      <c r="M1558" s="332">
        <f t="shared" si="87"/>
        <v>0</v>
      </c>
      <c r="N1558" s="333">
        <f t="shared" si="88"/>
        <v>9</v>
      </c>
      <c r="O1558" s="334"/>
      <c r="P1558" s="335">
        <f t="shared" si="89"/>
        <v>9</v>
      </c>
      <c r="Q1558" s="336">
        <f t="shared" si="90"/>
        <v>704</v>
      </c>
      <c r="R1558" s="148"/>
      <c r="S1558" s="148"/>
      <c r="T1558" s="350"/>
      <c r="U1558" s="148"/>
      <c r="V1558" s="148"/>
      <c r="W1558" s="350"/>
      <c r="X1558" s="351"/>
      <c r="Y1558" s="148"/>
      <c r="Z1558" s="351"/>
      <c r="AA1558" s="338">
        <v>0</v>
      </c>
      <c r="AB1558" s="339">
        <v>0</v>
      </c>
      <c r="AC1558" s="148">
        <v>0</v>
      </c>
      <c r="AD1558" s="351"/>
      <c r="AE1558" s="148"/>
      <c r="AF1558" s="351">
        <v>6</v>
      </c>
      <c r="AG1558" s="144">
        <v>0</v>
      </c>
      <c r="AH1558" s="144">
        <v>0</v>
      </c>
      <c r="AI1558" s="145"/>
      <c r="AJ1558" s="145"/>
      <c r="AK1558" s="144"/>
      <c r="AL1558" s="145"/>
      <c r="AM1558" s="144"/>
      <c r="AN1558" s="144"/>
      <c r="AO1558" s="340"/>
      <c r="AP1558" s="340"/>
      <c r="AQ1558" s="341"/>
      <c r="AR1558" s="341"/>
      <c r="AS1558" s="341"/>
      <c r="AT1558" s="153"/>
      <c r="AU1558" s="144"/>
      <c r="AV1558" s="145"/>
      <c r="AW1558" s="148">
        <v>0</v>
      </c>
      <c r="AX1558" s="148">
        <v>0</v>
      </c>
      <c r="AY1558" s="351"/>
      <c r="AZ1558" s="148"/>
      <c r="BA1558" s="148"/>
      <c r="BB1558" s="351"/>
      <c r="BC1558" s="351"/>
      <c r="BD1558" s="148"/>
      <c r="BE1558" s="148"/>
      <c r="BF1558" s="338">
        <v>0</v>
      </c>
      <c r="BG1558" s="145"/>
      <c r="BH1558" s="148">
        <v>0</v>
      </c>
      <c r="BI1558" s="350"/>
      <c r="BJ1558" s="342"/>
      <c r="BK1558" s="343"/>
      <c r="BL1558" s="351"/>
      <c r="BM1558" s="351"/>
      <c r="BN1558" s="148"/>
      <c r="BO1558" s="148">
        <v>3</v>
      </c>
      <c r="BP1558" s="351"/>
      <c r="BQ1558" s="144">
        <v>0</v>
      </c>
      <c r="BR1558" s="145"/>
      <c r="BS1558" s="145"/>
      <c r="BT1558" s="145"/>
      <c r="BU1558" s="338"/>
      <c r="BV1558" s="144"/>
      <c r="BW1558" s="145"/>
      <c r="BX1558" s="145"/>
      <c r="BY1558" s="144"/>
      <c r="BZ1558" s="144"/>
      <c r="CA1558" s="149">
        <v>0</v>
      </c>
      <c r="CB1558" s="354">
        <v>0</v>
      </c>
      <c r="CC1558" s="344">
        <v>0</v>
      </c>
      <c r="CD1558" s="145"/>
      <c r="CE1558" s="145"/>
      <c r="CF1558" s="146">
        <v>0</v>
      </c>
      <c r="CG1558" s="349"/>
      <c r="CH1558" s="349"/>
      <c r="CI1558" s="350"/>
      <c r="CJ1558" s="351"/>
      <c r="CK1558" s="354"/>
      <c r="CL1558" s="145"/>
      <c r="CM1558" s="145"/>
      <c r="CN1558" s="354"/>
      <c r="CO1558" s="344"/>
    </row>
    <row r="1559" spans="1:93" ht="24" customHeight="1" x14ac:dyDescent="0.3">
      <c r="A1559" s="345" t="s">
        <v>1217</v>
      </c>
      <c r="B1559" s="328" t="s">
        <v>1218</v>
      </c>
      <c r="C1559" s="329" t="s">
        <v>123</v>
      </c>
      <c r="D1559" s="330">
        <f t="shared" si="78"/>
        <v>25</v>
      </c>
      <c r="E1559" s="331">
        <f t="shared" si="79"/>
        <v>3</v>
      </c>
      <c r="F1559" s="331">
        <f t="shared" si="80"/>
        <v>1</v>
      </c>
      <c r="G1559" s="331">
        <f t="shared" si="81"/>
        <v>0</v>
      </c>
      <c r="H1559" s="331">
        <f t="shared" si="82"/>
        <v>0</v>
      </c>
      <c r="I1559" s="331">
        <f t="shared" si="83"/>
        <v>0</v>
      </c>
      <c r="J1559" s="331">
        <f t="shared" si="84"/>
        <v>0</v>
      </c>
      <c r="K1559" s="331">
        <f t="shared" si="85"/>
        <v>0</v>
      </c>
      <c r="L1559" s="331">
        <f t="shared" si="86"/>
        <v>0</v>
      </c>
      <c r="M1559" s="332">
        <f t="shared" si="87"/>
        <v>0</v>
      </c>
      <c r="N1559" s="333">
        <f t="shared" si="88"/>
        <v>29</v>
      </c>
      <c r="O1559" s="334"/>
      <c r="P1559" s="335">
        <f t="shared" si="89"/>
        <v>29</v>
      </c>
      <c r="Q1559" s="336">
        <f t="shared" si="90"/>
        <v>359</v>
      </c>
      <c r="R1559" s="349"/>
      <c r="S1559" s="349"/>
      <c r="T1559" s="337"/>
      <c r="U1559" s="349"/>
      <c r="V1559" s="349"/>
      <c r="W1559" s="337"/>
      <c r="X1559" s="147"/>
      <c r="Y1559" s="349"/>
      <c r="Z1559" s="147"/>
      <c r="AA1559" s="354">
        <v>0</v>
      </c>
      <c r="AB1559" s="357">
        <v>0</v>
      </c>
      <c r="AC1559" s="148">
        <v>0</v>
      </c>
      <c r="AD1559" s="147"/>
      <c r="AE1559" s="349"/>
      <c r="AF1559" s="147"/>
      <c r="AG1559" s="88">
        <v>0</v>
      </c>
      <c r="AH1559" s="88">
        <v>0</v>
      </c>
      <c r="AI1559" s="145"/>
      <c r="AJ1559" s="145"/>
      <c r="AK1559" s="88"/>
      <c r="AL1559" s="145"/>
      <c r="AM1559" s="88"/>
      <c r="AN1559" s="88"/>
      <c r="AO1559" s="340"/>
      <c r="AP1559" s="340"/>
      <c r="AQ1559" s="358"/>
      <c r="AR1559" s="358"/>
      <c r="AS1559" s="358"/>
      <c r="AT1559" s="359"/>
      <c r="AU1559" s="88"/>
      <c r="AV1559" s="145"/>
      <c r="AW1559" s="148">
        <v>0</v>
      </c>
      <c r="AX1559" s="148">
        <v>0</v>
      </c>
      <c r="AY1559" s="147"/>
      <c r="AZ1559" s="148"/>
      <c r="BA1559" s="148"/>
      <c r="BB1559" s="147"/>
      <c r="BC1559" s="147"/>
      <c r="BD1559" s="148"/>
      <c r="BE1559" s="148"/>
      <c r="BF1559" s="338">
        <v>0</v>
      </c>
      <c r="BG1559" s="145"/>
      <c r="BH1559" s="148">
        <v>0</v>
      </c>
      <c r="BI1559" s="337"/>
      <c r="BJ1559" s="342"/>
      <c r="BK1559" s="343"/>
      <c r="BL1559" s="147"/>
      <c r="BM1559" s="147"/>
      <c r="BN1559" s="148"/>
      <c r="BO1559" s="148">
        <v>3</v>
      </c>
      <c r="BP1559" s="147"/>
      <c r="BQ1559" s="144">
        <v>0</v>
      </c>
      <c r="BR1559" s="145"/>
      <c r="BS1559" s="145"/>
      <c r="BT1559" s="145"/>
      <c r="BU1559" s="338"/>
      <c r="BV1559" s="144"/>
      <c r="BW1559" s="145"/>
      <c r="BX1559" s="145"/>
      <c r="BY1559" s="88"/>
      <c r="BZ1559" s="88"/>
      <c r="CA1559" s="149">
        <v>0</v>
      </c>
      <c r="CB1559" s="354">
        <v>0</v>
      </c>
      <c r="CC1559" s="344">
        <v>0</v>
      </c>
      <c r="CD1559" s="145"/>
      <c r="CE1559" s="145"/>
      <c r="CF1559" s="146">
        <v>0</v>
      </c>
      <c r="CG1559" s="148">
        <v>1</v>
      </c>
      <c r="CH1559" s="148">
        <v>25</v>
      </c>
      <c r="CI1559" s="337"/>
      <c r="CJ1559" s="147"/>
      <c r="CK1559" s="354"/>
      <c r="CL1559" s="145"/>
      <c r="CM1559" s="145"/>
      <c r="CN1559" s="354"/>
      <c r="CO1559" s="344"/>
    </row>
    <row r="1560" spans="1:93" ht="24" customHeight="1" x14ac:dyDescent="0.3">
      <c r="A1560" s="346" t="s">
        <v>4601</v>
      </c>
      <c r="B1560" s="347" t="s">
        <v>4602</v>
      </c>
      <c r="C1560" s="348" t="s">
        <v>1960</v>
      </c>
      <c r="D1560" s="330">
        <f t="shared" si="78"/>
        <v>5</v>
      </c>
      <c r="E1560" s="331">
        <f t="shared" si="79"/>
        <v>1</v>
      </c>
      <c r="F1560" s="331">
        <f t="shared" si="80"/>
        <v>1</v>
      </c>
      <c r="G1560" s="331">
        <f t="shared" si="81"/>
        <v>1</v>
      </c>
      <c r="H1560" s="331">
        <f t="shared" si="82"/>
        <v>1</v>
      </c>
      <c r="I1560" s="331">
        <f t="shared" si="83"/>
        <v>1</v>
      </c>
      <c r="J1560" s="331">
        <f t="shared" si="84"/>
        <v>0</v>
      </c>
      <c r="K1560" s="331">
        <f t="shared" si="85"/>
        <v>0</v>
      </c>
      <c r="L1560" s="331">
        <f t="shared" si="86"/>
        <v>0</v>
      </c>
      <c r="M1560" s="332">
        <f t="shared" si="87"/>
        <v>0</v>
      </c>
      <c r="N1560" s="369">
        <f t="shared" si="88"/>
        <v>10</v>
      </c>
      <c r="O1560" s="334"/>
      <c r="P1560" s="335">
        <f t="shared" si="89"/>
        <v>10</v>
      </c>
      <c r="Q1560" s="336">
        <f t="shared" si="90"/>
        <v>661</v>
      </c>
      <c r="R1560" s="148"/>
      <c r="S1560" s="148"/>
      <c r="T1560" s="337"/>
      <c r="U1560" s="148"/>
      <c r="V1560" s="148"/>
      <c r="W1560" s="337"/>
      <c r="X1560" s="147"/>
      <c r="Y1560" s="148"/>
      <c r="Z1560" s="147"/>
      <c r="AA1560" s="354">
        <v>0</v>
      </c>
      <c r="AB1560" s="357">
        <v>0</v>
      </c>
      <c r="AC1560" s="349">
        <v>0</v>
      </c>
      <c r="AD1560" s="147"/>
      <c r="AE1560" s="148"/>
      <c r="AF1560" s="147"/>
      <c r="AG1560" s="144">
        <v>0</v>
      </c>
      <c r="AH1560" s="144">
        <v>0</v>
      </c>
      <c r="AI1560" s="352"/>
      <c r="AJ1560" s="352"/>
      <c r="AK1560" s="144"/>
      <c r="AL1560" s="352"/>
      <c r="AM1560" s="144">
        <v>1</v>
      </c>
      <c r="AN1560" s="144"/>
      <c r="AO1560" s="353"/>
      <c r="AP1560" s="353"/>
      <c r="AQ1560" s="341"/>
      <c r="AR1560" s="341"/>
      <c r="AS1560" s="341"/>
      <c r="AT1560" s="359"/>
      <c r="AU1560" s="144"/>
      <c r="AV1560" s="352"/>
      <c r="AW1560" s="148">
        <v>0</v>
      </c>
      <c r="AX1560" s="148">
        <v>0</v>
      </c>
      <c r="AY1560" s="147"/>
      <c r="AZ1560" s="148"/>
      <c r="BA1560" s="148"/>
      <c r="BB1560" s="147"/>
      <c r="BC1560" s="147"/>
      <c r="BD1560" s="148"/>
      <c r="BE1560" s="148"/>
      <c r="BF1560" s="354">
        <v>0</v>
      </c>
      <c r="BG1560" s="352"/>
      <c r="BH1560" s="349">
        <v>0</v>
      </c>
      <c r="BI1560" s="337"/>
      <c r="BJ1560" s="360"/>
      <c r="BK1560" s="343"/>
      <c r="BL1560" s="147"/>
      <c r="BM1560" s="147"/>
      <c r="BN1560" s="148"/>
      <c r="BO1560" s="148">
        <v>5</v>
      </c>
      <c r="BP1560" s="147"/>
      <c r="BQ1560" s="344">
        <v>0</v>
      </c>
      <c r="BR1560" s="352"/>
      <c r="BS1560" s="352"/>
      <c r="BT1560" s="352"/>
      <c r="BU1560" s="354"/>
      <c r="BV1560" s="344">
        <v>1</v>
      </c>
      <c r="BW1560" s="352"/>
      <c r="BX1560" s="352"/>
      <c r="BY1560" s="144"/>
      <c r="BZ1560" s="144"/>
      <c r="CA1560" s="149">
        <v>0</v>
      </c>
      <c r="CB1560" s="338">
        <v>0</v>
      </c>
      <c r="CC1560" s="88">
        <v>1</v>
      </c>
      <c r="CD1560" s="352"/>
      <c r="CE1560" s="352"/>
      <c r="CF1560" s="356">
        <v>0</v>
      </c>
      <c r="CG1560" s="148">
        <v>1</v>
      </c>
      <c r="CH1560" s="148"/>
      <c r="CI1560" s="337"/>
      <c r="CJ1560" s="147"/>
      <c r="CK1560" s="338"/>
      <c r="CL1560" s="352"/>
      <c r="CM1560" s="352"/>
      <c r="CN1560" s="338"/>
      <c r="CO1560" s="88">
        <v>1</v>
      </c>
    </row>
    <row r="1561" spans="1:93" ht="24" customHeight="1" x14ac:dyDescent="0.3">
      <c r="A1561" s="346" t="s">
        <v>4434</v>
      </c>
      <c r="B1561" s="366" t="s">
        <v>4603</v>
      </c>
      <c r="C1561" s="367" t="s">
        <v>1960</v>
      </c>
      <c r="D1561" s="330">
        <f t="shared" si="78"/>
        <v>0</v>
      </c>
      <c r="E1561" s="331">
        <f t="shared" si="79"/>
        <v>0</v>
      </c>
      <c r="F1561" s="331">
        <f t="shared" si="80"/>
        <v>0</v>
      </c>
      <c r="G1561" s="331">
        <f t="shared" si="81"/>
        <v>0</v>
      </c>
      <c r="H1561" s="331">
        <f t="shared" si="82"/>
        <v>0</v>
      </c>
      <c r="I1561" s="331">
        <f t="shared" si="83"/>
        <v>0</v>
      </c>
      <c r="J1561" s="331">
        <f t="shared" si="84"/>
        <v>0</v>
      </c>
      <c r="K1561" s="331">
        <f t="shared" si="85"/>
        <v>0</v>
      </c>
      <c r="L1561" s="331">
        <f t="shared" si="86"/>
        <v>0</v>
      </c>
      <c r="M1561" s="332">
        <f t="shared" si="87"/>
        <v>0</v>
      </c>
      <c r="N1561" s="333">
        <f t="shared" si="88"/>
        <v>0</v>
      </c>
      <c r="O1561" s="334"/>
      <c r="P1561" s="335">
        <f t="shared" si="89"/>
        <v>0</v>
      </c>
      <c r="Q1561" s="336" t="str">
        <f t="shared" si="90"/>
        <v/>
      </c>
      <c r="R1561" s="148"/>
      <c r="S1561" s="148"/>
      <c r="T1561" s="337"/>
      <c r="U1561" s="148"/>
      <c r="V1561" s="148"/>
      <c r="W1561" s="337"/>
      <c r="X1561" s="147"/>
      <c r="Y1561" s="148"/>
      <c r="Z1561" s="147"/>
      <c r="AA1561" s="338">
        <v>0</v>
      </c>
      <c r="AB1561" s="339">
        <v>0</v>
      </c>
      <c r="AC1561" s="148">
        <v>0</v>
      </c>
      <c r="AD1561" s="147"/>
      <c r="AE1561" s="148"/>
      <c r="AF1561" s="147"/>
      <c r="AG1561" s="144">
        <v>0</v>
      </c>
      <c r="AH1561" s="144">
        <v>0</v>
      </c>
      <c r="AI1561" s="145"/>
      <c r="AJ1561" s="145"/>
      <c r="AK1561" s="144"/>
      <c r="AL1561" s="145"/>
      <c r="AM1561" s="144"/>
      <c r="AN1561" s="144"/>
      <c r="AO1561" s="340"/>
      <c r="AP1561" s="340"/>
      <c r="AQ1561" s="341"/>
      <c r="AR1561" s="341"/>
      <c r="AS1561" s="341"/>
      <c r="AT1561" s="153"/>
      <c r="AU1561" s="144"/>
      <c r="AV1561" s="145"/>
      <c r="AW1561" s="148">
        <v>0</v>
      </c>
      <c r="AX1561" s="148">
        <v>0</v>
      </c>
      <c r="AY1561" s="147"/>
      <c r="AZ1561" s="148"/>
      <c r="BA1561" s="148"/>
      <c r="BB1561" s="147"/>
      <c r="BC1561" s="147"/>
      <c r="BD1561" s="148"/>
      <c r="BE1561" s="148"/>
      <c r="BF1561" s="354">
        <v>0</v>
      </c>
      <c r="BG1561" s="145"/>
      <c r="BH1561" s="349">
        <v>0</v>
      </c>
      <c r="BI1561" s="337"/>
      <c r="BJ1561" s="360"/>
      <c r="BK1561" s="343"/>
      <c r="BL1561" s="147"/>
      <c r="BM1561" s="147"/>
      <c r="BN1561" s="148"/>
      <c r="BO1561" s="148"/>
      <c r="BP1561" s="147"/>
      <c r="BQ1561" s="88">
        <v>0</v>
      </c>
      <c r="BR1561" s="352"/>
      <c r="BS1561" s="352"/>
      <c r="BT1561" s="145"/>
      <c r="BU1561" s="354"/>
      <c r="BV1561" s="88"/>
      <c r="BW1561" s="145"/>
      <c r="BX1561" s="145"/>
      <c r="BY1561" s="144"/>
      <c r="BZ1561" s="144"/>
      <c r="CA1561" s="149">
        <v>0</v>
      </c>
      <c r="CB1561" s="354">
        <v>0</v>
      </c>
      <c r="CC1561" s="88">
        <v>0</v>
      </c>
      <c r="CD1561" s="145"/>
      <c r="CE1561" s="145"/>
      <c r="CF1561" s="356">
        <v>0</v>
      </c>
      <c r="CG1561" s="148"/>
      <c r="CH1561" s="148"/>
      <c r="CI1561" s="337"/>
      <c r="CJ1561" s="147"/>
      <c r="CK1561" s="354"/>
      <c r="CL1561" s="145"/>
      <c r="CM1561" s="145"/>
      <c r="CN1561" s="354"/>
      <c r="CO1561" s="88"/>
    </row>
    <row r="1562" spans="1:93" ht="24" customHeight="1" x14ac:dyDescent="0.3">
      <c r="A1562" s="345" t="s">
        <v>4604</v>
      </c>
      <c r="B1562" s="362" t="s">
        <v>4605</v>
      </c>
      <c r="C1562" s="363" t="s">
        <v>725</v>
      </c>
      <c r="D1562" s="330">
        <f t="shared" si="78"/>
        <v>0</v>
      </c>
      <c r="E1562" s="331">
        <f t="shared" si="79"/>
        <v>0</v>
      </c>
      <c r="F1562" s="331">
        <f t="shared" si="80"/>
        <v>0</v>
      </c>
      <c r="G1562" s="331">
        <f t="shared" si="81"/>
        <v>0</v>
      </c>
      <c r="H1562" s="331">
        <f t="shared" si="82"/>
        <v>0</v>
      </c>
      <c r="I1562" s="331">
        <f t="shared" si="83"/>
        <v>0</v>
      </c>
      <c r="J1562" s="331">
        <f t="shared" si="84"/>
        <v>0</v>
      </c>
      <c r="K1562" s="331">
        <f t="shared" si="85"/>
        <v>0</v>
      </c>
      <c r="L1562" s="331">
        <f t="shared" si="86"/>
        <v>0</v>
      </c>
      <c r="M1562" s="332">
        <f t="shared" si="87"/>
        <v>0</v>
      </c>
      <c r="N1562" s="369">
        <f t="shared" si="88"/>
        <v>0</v>
      </c>
      <c r="O1562" s="334"/>
      <c r="P1562" s="335">
        <f t="shared" si="89"/>
        <v>0</v>
      </c>
      <c r="Q1562" s="336" t="str">
        <f t="shared" si="90"/>
        <v/>
      </c>
      <c r="R1562" s="349"/>
      <c r="S1562" s="349"/>
      <c r="T1562" s="337"/>
      <c r="U1562" s="349"/>
      <c r="V1562" s="349"/>
      <c r="W1562" s="337"/>
      <c r="X1562" s="147"/>
      <c r="Y1562" s="349"/>
      <c r="Z1562" s="147"/>
      <c r="AA1562" s="354">
        <v>0</v>
      </c>
      <c r="AB1562" s="357">
        <v>0</v>
      </c>
      <c r="AC1562" s="349">
        <v>0</v>
      </c>
      <c r="AD1562" s="147"/>
      <c r="AE1562" s="349"/>
      <c r="AF1562" s="147"/>
      <c r="AG1562" s="144">
        <v>0</v>
      </c>
      <c r="AH1562" s="144">
        <v>0</v>
      </c>
      <c r="AI1562" s="352"/>
      <c r="AJ1562" s="352"/>
      <c r="AK1562" s="144"/>
      <c r="AL1562" s="352"/>
      <c r="AM1562" s="144"/>
      <c r="AN1562" s="144"/>
      <c r="AO1562" s="353"/>
      <c r="AP1562" s="353"/>
      <c r="AQ1562" s="341"/>
      <c r="AR1562" s="341"/>
      <c r="AS1562" s="341"/>
      <c r="AT1562" s="359"/>
      <c r="AU1562" s="144"/>
      <c r="AV1562" s="352"/>
      <c r="AW1562" s="148">
        <v>0</v>
      </c>
      <c r="AX1562" s="148">
        <v>0</v>
      </c>
      <c r="AY1562" s="147"/>
      <c r="AZ1562" s="148"/>
      <c r="BA1562" s="148"/>
      <c r="BB1562" s="147"/>
      <c r="BC1562" s="147"/>
      <c r="BD1562" s="148"/>
      <c r="BE1562" s="148"/>
      <c r="BF1562" s="338">
        <v>0</v>
      </c>
      <c r="BG1562" s="352"/>
      <c r="BH1562" s="148">
        <v>0</v>
      </c>
      <c r="BI1562" s="337"/>
      <c r="BJ1562" s="360"/>
      <c r="BK1562" s="343"/>
      <c r="BL1562" s="147"/>
      <c r="BM1562" s="147"/>
      <c r="BN1562" s="148"/>
      <c r="BO1562" s="148"/>
      <c r="BP1562" s="147"/>
      <c r="BQ1562" s="364">
        <v>0</v>
      </c>
      <c r="BR1562" s="352"/>
      <c r="BS1562" s="352"/>
      <c r="BT1562" s="352"/>
      <c r="BU1562" s="338"/>
      <c r="BV1562" s="364"/>
      <c r="BW1562" s="352"/>
      <c r="BX1562" s="352"/>
      <c r="BY1562" s="144"/>
      <c r="BZ1562" s="144"/>
      <c r="CA1562" s="149">
        <v>0</v>
      </c>
      <c r="CB1562" s="338">
        <v>0</v>
      </c>
      <c r="CC1562" s="344">
        <v>0</v>
      </c>
      <c r="CD1562" s="352"/>
      <c r="CE1562" s="352"/>
      <c r="CF1562" s="146">
        <v>0</v>
      </c>
      <c r="CG1562" s="148"/>
      <c r="CH1562" s="148"/>
      <c r="CI1562" s="337"/>
      <c r="CJ1562" s="147"/>
      <c r="CK1562" s="338"/>
      <c r="CL1562" s="352"/>
      <c r="CM1562" s="352"/>
      <c r="CN1562" s="338"/>
      <c r="CO1562" s="344"/>
    </row>
    <row r="1563" spans="1:93" ht="24" customHeight="1" x14ac:dyDescent="0.3">
      <c r="A1563" s="346" t="s">
        <v>4606</v>
      </c>
      <c r="B1563" s="366" t="s">
        <v>1636</v>
      </c>
      <c r="C1563" s="367" t="s">
        <v>1196</v>
      </c>
      <c r="D1563" s="330">
        <f t="shared" si="78"/>
        <v>0</v>
      </c>
      <c r="E1563" s="331">
        <f t="shared" si="79"/>
        <v>0</v>
      </c>
      <c r="F1563" s="331">
        <f t="shared" si="80"/>
        <v>0</v>
      </c>
      <c r="G1563" s="331">
        <f t="shared" si="81"/>
        <v>0</v>
      </c>
      <c r="H1563" s="331">
        <f t="shared" si="82"/>
        <v>0</v>
      </c>
      <c r="I1563" s="331">
        <f t="shared" si="83"/>
        <v>0</v>
      </c>
      <c r="J1563" s="331">
        <f t="shared" si="84"/>
        <v>0</v>
      </c>
      <c r="K1563" s="331">
        <f t="shared" si="85"/>
        <v>0</v>
      </c>
      <c r="L1563" s="331">
        <f t="shared" si="86"/>
        <v>0</v>
      </c>
      <c r="M1563" s="332">
        <f t="shared" si="87"/>
        <v>0</v>
      </c>
      <c r="N1563" s="333">
        <f t="shared" si="88"/>
        <v>0</v>
      </c>
      <c r="O1563" s="334"/>
      <c r="P1563" s="335">
        <f t="shared" si="89"/>
        <v>0</v>
      </c>
      <c r="Q1563" s="336" t="str">
        <f t="shared" si="90"/>
        <v/>
      </c>
      <c r="R1563" s="148"/>
      <c r="S1563" s="148"/>
      <c r="T1563" s="337"/>
      <c r="U1563" s="148"/>
      <c r="V1563" s="148"/>
      <c r="W1563" s="337"/>
      <c r="X1563" s="147"/>
      <c r="Y1563" s="148"/>
      <c r="Z1563" s="147"/>
      <c r="AA1563" s="338">
        <v>0</v>
      </c>
      <c r="AB1563" s="339">
        <v>0</v>
      </c>
      <c r="AC1563" s="148">
        <v>0</v>
      </c>
      <c r="AD1563" s="147"/>
      <c r="AE1563" s="148"/>
      <c r="AF1563" s="147"/>
      <c r="AG1563" s="364">
        <v>0</v>
      </c>
      <c r="AH1563" s="364">
        <v>0</v>
      </c>
      <c r="AI1563" s="145"/>
      <c r="AJ1563" s="145"/>
      <c r="AK1563" s="364"/>
      <c r="AL1563" s="145"/>
      <c r="AM1563" s="364"/>
      <c r="AN1563" s="364"/>
      <c r="AO1563" s="340"/>
      <c r="AP1563" s="340"/>
      <c r="AQ1563" s="365"/>
      <c r="AR1563" s="365"/>
      <c r="AS1563" s="365"/>
      <c r="AT1563" s="153"/>
      <c r="AU1563" s="364"/>
      <c r="AV1563" s="145"/>
      <c r="AW1563" s="148">
        <v>0</v>
      </c>
      <c r="AX1563" s="148">
        <v>0</v>
      </c>
      <c r="AY1563" s="147"/>
      <c r="AZ1563" s="148"/>
      <c r="BA1563" s="148"/>
      <c r="BB1563" s="147"/>
      <c r="BC1563" s="147"/>
      <c r="BD1563" s="148"/>
      <c r="BE1563" s="148"/>
      <c r="BF1563" s="354">
        <v>0</v>
      </c>
      <c r="BG1563" s="145"/>
      <c r="BH1563" s="148">
        <v>0</v>
      </c>
      <c r="BI1563" s="337"/>
      <c r="BJ1563" s="342"/>
      <c r="BK1563" s="343"/>
      <c r="BL1563" s="147"/>
      <c r="BM1563" s="147"/>
      <c r="BN1563" s="148"/>
      <c r="BO1563" s="148"/>
      <c r="BP1563" s="147"/>
      <c r="BQ1563" s="344">
        <v>0</v>
      </c>
      <c r="BR1563" s="145"/>
      <c r="BS1563" s="145"/>
      <c r="BT1563" s="145"/>
      <c r="BU1563" s="354"/>
      <c r="BV1563" s="344"/>
      <c r="BW1563" s="145"/>
      <c r="BX1563" s="145"/>
      <c r="BY1563" s="364"/>
      <c r="BZ1563" s="364"/>
      <c r="CA1563" s="355">
        <v>0</v>
      </c>
      <c r="CB1563" s="338">
        <v>0</v>
      </c>
      <c r="CC1563" s="88">
        <v>0</v>
      </c>
      <c r="CD1563" s="145"/>
      <c r="CE1563" s="145"/>
      <c r="CF1563" s="356">
        <v>0</v>
      </c>
      <c r="CG1563" s="148"/>
      <c r="CH1563" s="148"/>
      <c r="CI1563" s="337"/>
      <c r="CJ1563" s="147"/>
      <c r="CK1563" s="338"/>
      <c r="CL1563" s="145"/>
      <c r="CM1563" s="145"/>
      <c r="CN1563" s="338"/>
      <c r="CO1563" s="88"/>
    </row>
    <row r="1564" spans="1:93" ht="24" customHeight="1" x14ac:dyDescent="0.3">
      <c r="A1564" s="327" t="s">
        <v>4607</v>
      </c>
      <c r="B1564" s="328" t="s">
        <v>1636</v>
      </c>
      <c r="C1564" s="329" t="s">
        <v>2213</v>
      </c>
      <c r="D1564" s="330">
        <f t="shared" si="78"/>
        <v>16</v>
      </c>
      <c r="E1564" s="331">
        <f t="shared" si="79"/>
        <v>14</v>
      </c>
      <c r="F1564" s="331">
        <f t="shared" si="80"/>
        <v>0</v>
      </c>
      <c r="G1564" s="331">
        <f t="shared" si="81"/>
        <v>0</v>
      </c>
      <c r="H1564" s="331">
        <f t="shared" si="82"/>
        <v>0</v>
      </c>
      <c r="I1564" s="331">
        <f t="shared" si="83"/>
        <v>0</v>
      </c>
      <c r="J1564" s="331">
        <f t="shared" si="84"/>
        <v>0</v>
      </c>
      <c r="K1564" s="331">
        <f t="shared" si="85"/>
        <v>0</v>
      </c>
      <c r="L1564" s="331">
        <f t="shared" si="86"/>
        <v>0</v>
      </c>
      <c r="M1564" s="332">
        <f t="shared" si="87"/>
        <v>0</v>
      </c>
      <c r="N1564" s="333">
        <f t="shared" si="88"/>
        <v>30</v>
      </c>
      <c r="O1564" s="334"/>
      <c r="P1564" s="335">
        <f t="shared" si="89"/>
        <v>30</v>
      </c>
      <c r="Q1564" s="336">
        <f t="shared" si="90"/>
        <v>342</v>
      </c>
      <c r="R1564" s="148"/>
      <c r="S1564" s="148"/>
      <c r="T1564" s="337"/>
      <c r="U1564" s="148"/>
      <c r="V1564" s="148"/>
      <c r="W1564" s="337"/>
      <c r="X1564" s="147"/>
      <c r="Y1564" s="148"/>
      <c r="Z1564" s="147"/>
      <c r="AA1564" s="338">
        <v>0</v>
      </c>
      <c r="AB1564" s="339">
        <v>0</v>
      </c>
      <c r="AC1564" s="148">
        <v>0</v>
      </c>
      <c r="AD1564" s="147"/>
      <c r="AE1564" s="148">
        <v>16</v>
      </c>
      <c r="AF1564" s="147"/>
      <c r="AG1564" s="88">
        <v>0</v>
      </c>
      <c r="AH1564" s="88">
        <v>0</v>
      </c>
      <c r="AI1564" s="145"/>
      <c r="AJ1564" s="145"/>
      <c r="AK1564" s="88"/>
      <c r="AL1564" s="145"/>
      <c r="AM1564" s="88"/>
      <c r="AN1564" s="88"/>
      <c r="AO1564" s="340"/>
      <c r="AP1564" s="340"/>
      <c r="AQ1564" s="358"/>
      <c r="AR1564" s="358"/>
      <c r="AS1564" s="358"/>
      <c r="AT1564" s="153"/>
      <c r="AU1564" s="88"/>
      <c r="AV1564" s="145"/>
      <c r="AW1564" s="148">
        <v>0</v>
      </c>
      <c r="AX1564" s="148">
        <v>0</v>
      </c>
      <c r="AY1564" s="147"/>
      <c r="AZ1564" s="148"/>
      <c r="BA1564" s="148"/>
      <c r="BB1564" s="147"/>
      <c r="BC1564" s="147"/>
      <c r="BD1564" s="148"/>
      <c r="BE1564" s="148"/>
      <c r="BF1564" s="338">
        <v>0</v>
      </c>
      <c r="BG1564" s="145"/>
      <c r="BH1564" s="148">
        <v>0</v>
      </c>
      <c r="BI1564" s="337"/>
      <c r="BJ1564" s="342"/>
      <c r="BK1564" s="343"/>
      <c r="BL1564" s="147"/>
      <c r="BM1564" s="147"/>
      <c r="BN1564" s="148">
        <v>14</v>
      </c>
      <c r="BO1564" s="148"/>
      <c r="BP1564" s="147"/>
      <c r="BQ1564" s="364">
        <v>0</v>
      </c>
      <c r="BR1564" s="352"/>
      <c r="BS1564" s="352"/>
      <c r="BT1564" s="145"/>
      <c r="BU1564" s="338"/>
      <c r="BV1564" s="364"/>
      <c r="BW1564" s="145"/>
      <c r="BX1564" s="145"/>
      <c r="BY1564" s="88"/>
      <c r="BZ1564" s="88"/>
      <c r="CA1564" s="149">
        <v>0</v>
      </c>
      <c r="CB1564" s="338">
        <v>0</v>
      </c>
      <c r="CC1564" s="88">
        <v>0</v>
      </c>
      <c r="CD1564" s="145"/>
      <c r="CE1564" s="145"/>
      <c r="CF1564" s="356">
        <v>0</v>
      </c>
      <c r="CG1564" s="148"/>
      <c r="CH1564" s="148"/>
      <c r="CI1564" s="337"/>
      <c r="CJ1564" s="147"/>
      <c r="CK1564" s="338"/>
      <c r="CL1564" s="145"/>
      <c r="CM1564" s="145"/>
      <c r="CN1564" s="338"/>
      <c r="CO1564" s="88"/>
    </row>
    <row r="1565" spans="1:93" ht="24" customHeight="1" x14ac:dyDescent="0.3">
      <c r="A1565" s="345" t="s">
        <v>1635</v>
      </c>
      <c r="B1565" s="328" t="s">
        <v>1636</v>
      </c>
      <c r="C1565" s="329" t="s">
        <v>123</v>
      </c>
      <c r="D1565" s="330">
        <f t="shared" si="78"/>
        <v>6</v>
      </c>
      <c r="E1565" s="331">
        <f t="shared" si="79"/>
        <v>0</v>
      </c>
      <c r="F1565" s="331">
        <f t="shared" si="80"/>
        <v>0</v>
      </c>
      <c r="G1565" s="331">
        <f t="shared" si="81"/>
        <v>0</v>
      </c>
      <c r="H1565" s="331">
        <f t="shared" si="82"/>
        <v>0</v>
      </c>
      <c r="I1565" s="331">
        <f t="shared" si="83"/>
        <v>0</v>
      </c>
      <c r="J1565" s="331">
        <f t="shared" si="84"/>
        <v>0</v>
      </c>
      <c r="K1565" s="331">
        <f t="shared" si="85"/>
        <v>0</v>
      </c>
      <c r="L1565" s="331">
        <f t="shared" si="86"/>
        <v>0</v>
      </c>
      <c r="M1565" s="332">
        <f t="shared" si="87"/>
        <v>0</v>
      </c>
      <c r="N1565" s="333">
        <f t="shared" si="88"/>
        <v>6</v>
      </c>
      <c r="O1565" s="334"/>
      <c r="P1565" s="335">
        <f t="shared" si="89"/>
        <v>6</v>
      </c>
      <c r="Q1565" s="336">
        <f t="shared" si="90"/>
        <v>768</v>
      </c>
      <c r="R1565" s="148"/>
      <c r="S1565" s="148"/>
      <c r="T1565" s="337"/>
      <c r="U1565" s="148"/>
      <c r="V1565" s="148"/>
      <c r="W1565" s="337"/>
      <c r="X1565" s="147"/>
      <c r="Y1565" s="148"/>
      <c r="Z1565" s="147"/>
      <c r="AA1565" s="338">
        <v>0</v>
      </c>
      <c r="AB1565" s="339">
        <v>0</v>
      </c>
      <c r="AC1565" s="349">
        <v>0</v>
      </c>
      <c r="AD1565" s="147"/>
      <c r="AE1565" s="148">
        <v>6</v>
      </c>
      <c r="AF1565" s="147"/>
      <c r="AG1565" s="344">
        <v>0</v>
      </c>
      <c r="AH1565" s="344">
        <v>0</v>
      </c>
      <c r="AI1565" s="145"/>
      <c r="AJ1565" s="145"/>
      <c r="AK1565" s="344"/>
      <c r="AL1565" s="145"/>
      <c r="AM1565" s="344"/>
      <c r="AN1565" s="344"/>
      <c r="AO1565" s="340"/>
      <c r="AP1565" s="340"/>
      <c r="AQ1565" s="368"/>
      <c r="AR1565" s="368"/>
      <c r="AS1565" s="368"/>
      <c r="AT1565" s="153"/>
      <c r="AU1565" s="344"/>
      <c r="AV1565" s="145"/>
      <c r="AW1565" s="148">
        <v>0</v>
      </c>
      <c r="AX1565" s="148">
        <v>0</v>
      </c>
      <c r="AY1565" s="147"/>
      <c r="AZ1565" s="148"/>
      <c r="BA1565" s="148"/>
      <c r="BB1565" s="147"/>
      <c r="BC1565" s="147"/>
      <c r="BD1565" s="148"/>
      <c r="BE1565" s="148"/>
      <c r="BF1565" s="338">
        <v>0</v>
      </c>
      <c r="BG1565" s="145"/>
      <c r="BH1565" s="148">
        <v>0</v>
      </c>
      <c r="BI1565" s="337"/>
      <c r="BJ1565" s="342"/>
      <c r="BK1565" s="343"/>
      <c r="BL1565" s="147"/>
      <c r="BM1565" s="147"/>
      <c r="BN1565" s="148"/>
      <c r="BO1565" s="148"/>
      <c r="BP1565" s="147"/>
      <c r="BQ1565" s="344">
        <v>0</v>
      </c>
      <c r="BR1565" s="145"/>
      <c r="BS1565" s="145"/>
      <c r="BT1565" s="145"/>
      <c r="BU1565" s="338"/>
      <c r="BV1565" s="344"/>
      <c r="BW1565" s="145"/>
      <c r="BX1565" s="145"/>
      <c r="BY1565" s="344"/>
      <c r="BZ1565" s="344"/>
      <c r="CA1565" s="149">
        <v>0</v>
      </c>
      <c r="CB1565" s="338">
        <v>0</v>
      </c>
      <c r="CC1565" s="344">
        <v>0</v>
      </c>
      <c r="CD1565" s="145"/>
      <c r="CE1565" s="145"/>
      <c r="CF1565" s="146">
        <v>0</v>
      </c>
      <c r="CG1565" s="148"/>
      <c r="CH1565" s="148"/>
      <c r="CI1565" s="337"/>
      <c r="CJ1565" s="147"/>
      <c r="CK1565" s="338"/>
      <c r="CL1565" s="145"/>
      <c r="CM1565" s="145"/>
      <c r="CN1565" s="338"/>
      <c r="CO1565" s="344"/>
    </row>
    <row r="1566" spans="1:93" ht="24" customHeight="1" x14ac:dyDescent="0.3">
      <c r="A1566" s="327" t="s">
        <v>4608</v>
      </c>
      <c r="B1566" s="328" t="s">
        <v>4609</v>
      </c>
      <c r="C1566" s="329" t="s">
        <v>1949</v>
      </c>
      <c r="D1566" s="330">
        <f t="shared" si="78"/>
        <v>0</v>
      </c>
      <c r="E1566" s="331">
        <f t="shared" si="79"/>
        <v>0</v>
      </c>
      <c r="F1566" s="331">
        <f t="shared" si="80"/>
        <v>0</v>
      </c>
      <c r="G1566" s="331">
        <f t="shared" si="81"/>
        <v>0</v>
      </c>
      <c r="H1566" s="331">
        <f t="shared" si="82"/>
        <v>0</v>
      </c>
      <c r="I1566" s="331">
        <f t="shared" si="83"/>
        <v>0</v>
      </c>
      <c r="J1566" s="331">
        <f t="shared" si="84"/>
        <v>0</v>
      </c>
      <c r="K1566" s="331">
        <f t="shared" si="85"/>
        <v>0</v>
      </c>
      <c r="L1566" s="331">
        <f t="shared" si="86"/>
        <v>0</v>
      </c>
      <c r="M1566" s="332">
        <f t="shared" si="87"/>
        <v>0</v>
      </c>
      <c r="N1566" s="333">
        <f t="shared" si="88"/>
        <v>0</v>
      </c>
      <c r="O1566" s="334"/>
      <c r="P1566" s="335">
        <f t="shared" si="89"/>
        <v>0</v>
      </c>
      <c r="Q1566" s="336" t="str">
        <f t="shared" si="90"/>
        <v/>
      </c>
      <c r="R1566" s="148"/>
      <c r="S1566" s="148"/>
      <c r="T1566" s="337"/>
      <c r="U1566" s="148"/>
      <c r="V1566" s="148"/>
      <c r="W1566" s="337"/>
      <c r="X1566" s="147"/>
      <c r="Y1566" s="148"/>
      <c r="Z1566" s="147"/>
      <c r="AA1566" s="338">
        <v>0</v>
      </c>
      <c r="AB1566" s="339">
        <v>0</v>
      </c>
      <c r="AC1566" s="148">
        <v>0</v>
      </c>
      <c r="AD1566" s="147"/>
      <c r="AE1566" s="148"/>
      <c r="AF1566" s="147"/>
      <c r="AG1566" s="364">
        <v>0</v>
      </c>
      <c r="AH1566" s="364">
        <v>0</v>
      </c>
      <c r="AI1566" s="145"/>
      <c r="AJ1566" s="145"/>
      <c r="AK1566" s="364"/>
      <c r="AL1566" s="145"/>
      <c r="AM1566" s="364"/>
      <c r="AN1566" s="364"/>
      <c r="AO1566" s="340"/>
      <c r="AP1566" s="340"/>
      <c r="AQ1566" s="365"/>
      <c r="AR1566" s="365"/>
      <c r="AS1566" s="365"/>
      <c r="AT1566" s="153"/>
      <c r="AU1566" s="364"/>
      <c r="AV1566" s="145"/>
      <c r="AW1566" s="349">
        <v>0</v>
      </c>
      <c r="AX1566" s="349">
        <v>0</v>
      </c>
      <c r="AY1566" s="147"/>
      <c r="AZ1566" s="349"/>
      <c r="BA1566" s="349"/>
      <c r="BB1566" s="147"/>
      <c r="BC1566" s="147"/>
      <c r="BD1566" s="349"/>
      <c r="BE1566" s="349"/>
      <c r="BF1566" s="338">
        <v>0</v>
      </c>
      <c r="BG1566" s="145"/>
      <c r="BH1566" s="148">
        <v>0</v>
      </c>
      <c r="BI1566" s="337"/>
      <c r="BJ1566" s="342"/>
      <c r="BK1566" s="343"/>
      <c r="BL1566" s="147"/>
      <c r="BM1566" s="147"/>
      <c r="BN1566" s="349"/>
      <c r="BO1566" s="349"/>
      <c r="BP1566" s="147"/>
      <c r="BQ1566" s="364">
        <v>0</v>
      </c>
      <c r="BR1566" s="352"/>
      <c r="BS1566" s="352"/>
      <c r="BT1566" s="145"/>
      <c r="BU1566" s="338"/>
      <c r="BV1566" s="364"/>
      <c r="BW1566" s="145"/>
      <c r="BX1566" s="145"/>
      <c r="BY1566" s="364"/>
      <c r="BZ1566" s="364"/>
      <c r="CA1566" s="149">
        <v>0</v>
      </c>
      <c r="CB1566" s="338">
        <v>0</v>
      </c>
      <c r="CC1566" s="88">
        <v>0</v>
      </c>
      <c r="CD1566" s="145"/>
      <c r="CE1566" s="145"/>
      <c r="CF1566" s="356">
        <v>0</v>
      </c>
      <c r="CG1566" s="148"/>
      <c r="CH1566" s="148"/>
      <c r="CI1566" s="337"/>
      <c r="CJ1566" s="147"/>
      <c r="CK1566" s="338"/>
      <c r="CL1566" s="145"/>
      <c r="CM1566" s="145"/>
      <c r="CN1566" s="338"/>
      <c r="CO1566" s="88"/>
    </row>
    <row r="1567" spans="1:93" ht="24" customHeight="1" x14ac:dyDescent="0.3">
      <c r="A1567" s="327">
        <v>810609</v>
      </c>
      <c r="B1567" s="328" t="s">
        <v>4610</v>
      </c>
      <c r="C1567" s="329" t="s">
        <v>314</v>
      </c>
      <c r="D1567" s="330">
        <f t="shared" si="78"/>
        <v>0</v>
      </c>
      <c r="E1567" s="331">
        <f t="shared" si="79"/>
        <v>0</v>
      </c>
      <c r="F1567" s="331">
        <f t="shared" si="80"/>
        <v>0</v>
      </c>
      <c r="G1567" s="331">
        <f t="shared" si="81"/>
        <v>0</v>
      </c>
      <c r="H1567" s="331">
        <f t="shared" si="82"/>
        <v>0</v>
      </c>
      <c r="I1567" s="331">
        <f t="shared" si="83"/>
        <v>0</v>
      </c>
      <c r="J1567" s="331">
        <f t="shared" si="84"/>
        <v>0</v>
      </c>
      <c r="K1567" s="331">
        <f t="shared" si="85"/>
        <v>0</v>
      </c>
      <c r="L1567" s="331">
        <f t="shared" si="86"/>
        <v>0</v>
      </c>
      <c r="M1567" s="332">
        <f t="shared" si="87"/>
        <v>0</v>
      </c>
      <c r="N1567" s="333">
        <f t="shared" si="88"/>
        <v>0</v>
      </c>
      <c r="O1567" s="334"/>
      <c r="P1567" s="335">
        <f t="shared" si="89"/>
        <v>0</v>
      </c>
      <c r="Q1567" s="336" t="str">
        <f t="shared" si="90"/>
        <v/>
      </c>
      <c r="R1567" s="148"/>
      <c r="S1567" s="148"/>
      <c r="T1567" s="337"/>
      <c r="U1567" s="148"/>
      <c r="V1567" s="148"/>
      <c r="W1567" s="337"/>
      <c r="X1567" s="147"/>
      <c r="Y1567" s="148"/>
      <c r="Z1567" s="147"/>
      <c r="AA1567" s="338">
        <v>0</v>
      </c>
      <c r="AB1567" s="339">
        <v>0</v>
      </c>
      <c r="AC1567" s="148">
        <v>0</v>
      </c>
      <c r="AD1567" s="147"/>
      <c r="AE1567" s="148"/>
      <c r="AF1567" s="147"/>
      <c r="AG1567" s="344">
        <v>0</v>
      </c>
      <c r="AH1567" s="344">
        <v>0</v>
      </c>
      <c r="AI1567" s="145"/>
      <c r="AJ1567" s="145"/>
      <c r="AK1567" s="344"/>
      <c r="AL1567" s="145"/>
      <c r="AM1567" s="344"/>
      <c r="AN1567" s="344"/>
      <c r="AO1567" s="340"/>
      <c r="AP1567" s="340"/>
      <c r="AQ1567" s="368"/>
      <c r="AR1567" s="368"/>
      <c r="AS1567" s="368"/>
      <c r="AT1567" s="153"/>
      <c r="AU1567" s="344"/>
      <c r="AV1567" s="145"/>
      <c r="AW1567" s="349">
        <v>0</v>
      </c>
      <c r="AX1567" s="349">
        <v>0</v>
      </c>
      <c r="AY1567" s="147"/>
      <c r="AZ1567" s="349"/>
      <c r="BA1567" s="349"/>
      <c r="BB1567" s="147"/>
      <c r="BC1567" s="147"/>
      <c r="BD1567" s="349"/>
      <c r="BE1567" s="349"/>
      <c r="BF1567" s="338">
        <v>0</v>
      </c>
      <c r="BG1567" s="145"/>
      <c r="BH1567" s="349">
        <v>0</v>
      </c>
      <c r="BI1567" s="337"/>
      <c r="BJ1567" s="342"/>
      <c r="BK1567" s="343"/>
      <c r="BL1567" s="147"/>
      <c r="BM1567" s="147"/>
      <c r="BN1567" s="349"/>
      <c r="BO1567" s="349"/>
      <c r="BP1567" s="147"/>
      <c r="BQ1567" s="144">
        <v>0</v>
      </c>
      <c r="BR1567" s="145"/>
      <c r="BS1567" s="145"/>
      <c r="BT1567" s="145"/>
      <c r="BU1567" s="338"/>
      <c r="BV1567" s="144"/>
      <c r="BW1567" s="145"/>
      <c r="BX1567" s="145"/>
      <c r="BY1567" s="344"/>
      <c r="BZ1567" s="344"/>
      <c r="CA1567" s="149">
        <v>0</v>
      </c>
      <c r="CB1567" s="338">
        <v>0</v>
      </c>
      <c r="CC1567" s="344">
        <v>0</v>
      </c>
      <c r="CD1567" s="145"/>
      <c r="CE1567" s="145"/>
      <c r="CF1567" s="146">
        <v>0</v>
      </c>
      <c r="CG1567" s="148"/>
      <c r="CH1567" s="148"/>
      <c r="CI1567" s="337"/>
      <c r="CJ1567" s="147"/>
      <c r="CK1567" s="338"/>
      <c r="CL1567" s="145"/>
      <c r="CM1567" s="145"/>
      <c r="CN1567" s="338"/>
      <c r="CO1567" s="344"/>
    </row>
    <row r="1568" spans="1:93" ht="24" customHeight="1" x14ac:dyDescent="0.3">
      <c r="A1568" s="327" t="s">
        <v>4611</v>
      </c>
      <c r="B1568" s="328" t="s">
        <v>4612</v>
      </c>
      <c r="C1568" s="329" t="s">
        <v>2391</v>
      </c>
      <c r="D1568" s="330">
        <f t="shared" si="78"/>
        <v>0</v>
      </c>
      <c r="E1568" s="331">
        <f t="shared" si="79"/>
        <v>0</v>
      </c>
      <c r="F1568" s="331">
        <f t="shared" si="80"/>
        <v>0</v>
      </c>
      <c r="G1568" s="331">
        <f t="shared" si="81"/>
        <v>0</v>
      </c>
      <c r="H1568" s="331">
        <f t="shared" si="82"/>
        <v>0</v>
      </c>
      <c r="I1568" s="331">
        <f t="shared" si="83"/>
        <v>0</v>
      </c>
      <c r="J1568" s="331">
        <f t="shared" si="84"/>
        <v>0</v>
      </c>
      <c r="K1568" s="331">
        <f t="shared" si="85"/>
        <v>0</v>
      </c>
      <c r="L1568" s="331">
        <f t="shared" si="86"/>
        <v>0</v>
      </c>
      <c r="M1568" s="332">
        <f t="shared" si="87"/>
        <v>0</v>
      </c>
      <c r="N1568" s="333">
        <f t="shared" si="88"/>
        <v>0</v>
      </c>
      <c r="O1568" s="334"/>
      <c r="P1568" s="335">
        <f t="shared" si="89"/>
        <v>0</v>
      </c>
      <c r="Q1568" s="336" t="str">
        <f t="shared" si="90"/>
        <v/>
      </c>
      <c r="R1568" s="148"/>
      <c r="S1568" s="148"/>
      <c r="T1568" s="350"/>
      <c r="U1568" s="148"/>
      <c r="V1568" s="148"/>
      <c r="W1568" s="350"/>
      <c r="X1568" s="351"/>
      <c r="Y1568" s="148"/>
      <c r="Z1568" s="351"/>
      <c r="AA1568" s="354">
        <v>0</v>
      </c>
      <c r="AB1568" s="357">
        <v>0</v>
      </c>
      <c r="AC1568" s="148">
        <v>0</v>
      </c>
      <c r="AD1568" s="351"/>
      <c r="AE1568" s="148"/>
      <c r="AF1568" s="351"/>
      <c r="AG1568" s="144">
        <v>0</v>
      </c>
      <c r="AH1568" s="144">
        <v>0</v>
      </c>
      <c r="AI1568" s="145"/>
      <c r="AJ1568" s="145"/>
      <c r="AK1568" s="144"/>
      <c r="AL1568" s="145"/>
      <c r="AM1568" s="144"/>
      <c r="AN1568" s="144"/>
      <c r="AO1568" s="340"/>
      <c r="AP1568" s="340"/>
      <c r="AQ1568" s="341"/>
      <c r="AR1568" s="341"/>
      <c r="AS1568" s="341"/>
      <c r="AT1568" s="359"/>
      <c r="AU1568" s="144"/>
      <c r="AV1568" s="145"/>
      <c r="AW1568" s="148">
        <v>0</v>
      </c>
      <c r="AX1568" s="148">
        <v>0</v>
      </c>
      <c r="AY1568" s="351"/>
      <c r="AZ1568" s="148"/>
      <c r="BA1568" s="148"/>
      <c r="BB1568" s="351"/>
      <c r="BC1568" s="351"/>
      <c r="BD1568" s="148"/>
      <c r="BE1568" s="148"/>
      <c r="BF1568" s="338">
        <v>0</v>
      </c>
      <c r="BG1568" s="145"/>
      <c r="BH1568" s="349">
        <v>0</v>
      </c>
      <c r="BI1568" s="350"/>
      <c r="BJ1568" s="360"/>
      <c r="BK1568" s="343"/>
      <c r="BL1568" s="351"/>
      <c r="BM1568" s="351"/>
      <c r="BN1568" s="148"/>
      <c r="BO1568" s="148"/>
      <c r="BP1568" s="351"/>
      <c r="BQ1568" s="144">
        <v>0</v>
      </c>
      <c r="BR1568" s="145"/>
      <c r="BS1568" s="145"/>
      <c r="BT1568" s="145"/>
      <c r="BU1568" s="338"/>
      <c r="BV1568" s="144"/>
      <c r="BW1568" s="145"/>
      <c r="BX1568" s="145"/>
      <c r="BY1568" s="144"/>
      <c r="BZ1568" s="144"/>
      <c r="CA1568" s="355">
        <v>0</v>
      </c>
      <c r="CB1568" s="338">
        <v>0</v>
      </c>
      <c r="CC1568" s="344">
        <v>0</v>
      </c>
      <c r="CD1568" s="145"/>
      <c r="CE1568" s="145"/>
      <c r="CF1568" s="356">
        <v>0</v>
      </c>
      <c r="CG1568" s="349"/>
      <c r="CH1568" s="349"/>
      <c r="CI1568" s="350"/>
      <c r="CJ1568" s="351"/>
      <c r="CK1568" s="338"/>
      <c r="CL1568" s="145"/>
      <c r="CM1568" s="145"/>
      <c r="CN1568" s="338"/>
      <c r="CO1568" s="344"/>
    </row>
    <row r="1569" spans="1:93" ht="24" customHeight="1" x14ac:dyDescent="0.3">
      <c r="A1569" s="345" t="s">
        <v>4613</v>
      </c>
      <c r="B1569" s="328" t="s">
        <v>4614</v>
      </c>
      <c r="C1569" s="329" t="s">
        <v>2020</v>
      </c>
      <c r="D1569" s="330">
        <f t="shared" si="78"/>
        <v>7</v>
      </c>
      <c r="E1569" s="331">
        <f t="shared" si="79"/>
        <v>1</v>
      </c>
      <c r="F1569" s="331">
        <f t="shared" si="80"/>
        <v>1</v>
      </c>
      <c r="G1569" s="331">
        <f t="shared" si="81"/>
        <v>0</v>
      </c>
      <c r="H1569" s="331">
        <f t="shared" si="82"/>
        <v>0</v>
      </c>
      <c r="I1569" s="331">
        <f t="shared" si="83"/>
        <v>0</v>
      </c>
      <c r="J1569" s="331">
        <f t="shared" si="84"/>
        <v>0</v>
      </c>
      <c r="K1569" s="331">
        <f t="shared" si="85"/>
        <v>0</v>
      </c>
      <c r="L1569" s="331">
        <f t="shared" si="86"/>
        <v>0</v>
      </c>
      <c r="M1569" s="332">
        <f t="shared" si="87"/>
        <v>0</v>
      </c>
      <c r="N1569" s="333">
        <f t="shared" si="88"/>
        <v>9</v>
      </c>
      <c r="O1569" s="334"/>
      <c r="P1569" s="335">
        <f t="shared" si="89"/>
        <v>9</v>
      </c>
      <c r="Q1569" s="336">
        <f t="shared" si="90"/>
        <v>704</v>
      </c>
      <c r="R1569" s="148"/>
      <c r="S1569" s="148"/>
      <c r="T1569" s="350"/>
      <c r="U1569" s="148"/>
      <c r="V1569" s="148"/>
      <c r="W1569" s="350"/>
      <c r="X1569" s="351"/>
      <c r="Y1569" s="148"/>
      <c r="Z1569" s="351"/>
      <c r="AA1569" s="338">
        <v>0</v>
      </c>
      <c r="AB1569" s="339">
        <v>0</v>
      </c>
      <c r="AC1569" s="148">
        <v>0</v>
      </c>
      <c r="AD1569" s="351"/>
      <c r="AE1569" s="148"/>
      <c r="AF1569" s="351"/>
      <c r="AG1569" s="144">
        <v>0</v>
      </c>
      <c r="AH1569" s="144">
        <v>0</v>
      </c>
      <c r="AI1569" s="145"/>
      <c r="AJ1569" s="145"/>
      <c r="AK1569" s="144"/>
      <c r="AL1569" s="145"/>
      <c r="AM1569" s="144"/>
      <c r="AN1569" s="144"/>
      <c r="AO1569" s="340"/>
      <c r="AP1569" s="340"/>
      <c r="AQ1569" s="341"/>
      <c r="AR1569" s="341"/>
      <c r="AS1569" s="341"/>
      <c r="AT1569" s="153"/>
      <c r="AU1569" s="144"/>
      <c r="AV1569" s="145"/>
      <c r="AW1569" s="349">
        <v>0</v>
      </c>
      <c r="AX1569" s="349">
        <v>0</v>
      </c>
      <c r="AY1569" s="351"/>
      <c r="AZ1569" s="349"/>
      <c r="BA1569" s="349"/>
      <c r="BB1569" s="351"/>
      <c r="BC1569" s="351"/>
      <c r="BD1569" s="349"/>
      <c r="BE1569" s="349"/>
      <c r="BF1569" s="338">
        <v>0</v>
      </c>
      <c r="BG1569" s="145"/>
      <c r="BH1569" s="148">
        <v>0</v>
      </c>
      <c r="BI1569" s="350"/>
      <c r="BJ1569" s="360"/>
      <c r="BK1569" s="343"/>
      <c r="BL1569" s="351">
        <v>1</v>
      </c>
      <c r="BM1569" s="351"/>
      <c r="BN1569" s="349"/>
      <c r="BO1569" s="349"/>
      <c r="BP1569" s="351"/>
      <c r="BQ1569" s="144">
        <v>0</v>
      </c>
      <c r="BR1569" s="145"/>
      <c r="BS1569" s="145"/>
      <c r="BT1569" s="145"/>
      <c r="BU1569" s="338"/>
      <c r="BV1569" s="144"/>
      <c r="BW1569" s="145"/>
      <c r="BX1569" s="145"/>
      <c r="BY1569" s="144"/>
      <c r="BZ1569" s="144"/>
      <c r="CA1569" s="355">
        <v>0</v>
      </c>
      <c r="CB1569" s="338">
        <v>0</v>
      </c>
      <c r="CC1569" s="344">
        <v>0</v>
      </c>
      <c r="CD1569" s="145"/>
      <c r="CE1569" s="145"/>
      <c r="CF1569" s="146">
        <v>0</v>
      </c>
      <c r="CG1569" s="349"/>
      <c r="CH1569" s="349"/>
      <c r="CI1569" s="350"/>
      <c r="CJ1569" s="351">
        <v>1</v>
      </c>
      <c r="CK1569" s="338"/>
      <c r="CL1569" s="145"/>
      <c r="CM1569" s="145">
        <v>7</v>
      </c>
      <c r="CN1569" s="338"/>
      <c r="CO1569" s="344"/>
    </row>
    <row r="1570" spans="1:93" ht="24" customHeight="1" x14ac:dyDescent="0.3">
      <c r="A1570" s="345" t="s">
        <v>4615</v>
      </c>
      <c r="B1570" s="328" t="s">
        <v>4616</v>
      </c>
      <c r="C1570" s="329" t="s">
        <v>83</v>
      </c>
      <c r="D1570" s="330">
        <f t="shared" si="78"/>
        <v>0</v>
      </c>
      <c r="E1570" s="331">
        <f t="shared" si="79"/>
        <v>0</v>
      </c>
      <c r="F1570" s="331">
        <f t="shared" si="80"/>
        <v>0</v>
      </c>
      <c r="G1570" s="331">
        <f t="shared" si="81"/>
        <v>0</v>
      </c>
      <c r="H1570" s="331">
        <f t="shared" si="82"/>
        <v>0</v>
      </c>
      <c r="I1570" s="331">
        <f t="shared" si="83"/>
        <v>0</v>
      </c>
      <c r="J1570" s="331">
        <f t="shared" si="84"/>
        <v>0</v>
      </c>
      <c r="K1570" s="331">
        <f t="shared" si="85"/>
        <v>0</v>
      </c>
      <c r="L1570" s="331">
        <f t="shared" si="86"/>
        <v>0</v>
      </c>
      <c r="M1570" s="332">
        <f t="shared" si="87"/>
        <v>0</v>
      </c>
      <c r="N1570" s="333">
        <f t="shared" si="88"/>
        <v>0</v>
      </c>
      <c r="O1570" s="334"/>
      <c r="P1570" s="335">
        <f t="shared" si="89"/>
        <v>0</v>
      </c>
      <c r="Q1570" s="336" t="str">
        <f t="shared" si="90"/>
        <v/>
      </c>
      <c r="R1570" s="148"/>
      <c r="S1570" s="148"/>
      <c r="T1570" s="337"/>
      <c r="U1570" s="148"/>
      <c r="V1570" s="148"/>
      <c r="W1570" s="337"/>
      <c r="X1570" s="147"/>
      <c r="Y1570" s="148"/>
      <c r="Z1570" s="147"/>
      <c r="AA1570" s="338">
        <v>0</v>
      </c>
      <c r="AB1570" s="339">
        <v>0</v>
      </c>
      <c r="AC1570" s="148">
        <v>0</v>
      </c>
      <c r="AD1570" s="147"/>
      <c r="AE1570" s="148"/>
      <c r="AF1570" s="147"/>
      <c r="AG1570" s="144">
        <v>0</v>
      </c>
      <c r="AH1570" s="144">
        <v>0</v>
      </c>
      <c r="AI1570" s="145"/>
      <c r="AJ1570" s="145"/>
      <c r="AK1570" s="144"/>
      <c r="AL1570" s="145"/>
      <c r="AM1570" s="144"/>
      <c r="AN1570" s="144"/>
      <c r="AO1570" s="340"/>
      <c r="AP1570" s="340"/>
      <c r="AQ1570" s="341"/>
      <c r="AR1570" s="341"/>
      <c r="AS1570" s="341"/>
      <c r="AT1570" s="153"/>
      <c r="AU1570" s="144"/>
      <c r="AV1570" s="145"/>
      <c r="AW1570" s="148">
        <v>0</v>
      </c>
      <c r="AX1570" s="148">
        <v>0</v>
      </c>
      <c r="AY1570" s="147"/>
      <c r="AZ1570" s="148"/>
      <c r="BA1570" s="148"/>
      <c r="BB1570" s="147"/>
      <c r="BC1570" s="147"/>
      <c r="BD1570" s="148"/>
      <c r="BE1570" s="148"/>
      <c r="BF1570" s="338">
        <v>0</v>
      </c>
      <c r="BG1570" s="145"/>
      <c r="BH1570" s="349">
        <v>0</v>
      </c>
      <c r="BI1570" s="337"/>
      <c r="BJ1570" s="342"/>
      <c r="BK1570" s="343"/>
      <c r="BL1570" s="147"/>
      <c r="BM1570" s="147"/>
      <c r="BN1570" s="148"/>
      <c r="BO1570" s="148"/>
      <c r="BP1570" s="147"/>
      <c r="BQ1570" s="144">
        <v>0</v>
      </c>
      <c r="BR1570" s="145"/>
      <c r="BS1570" s="145"/>
      <c r="BT1570" s="145"/>
      <c r="BU1570" s="338"/>
      <c r="BV1570" s="144"/>
      <c r="BW1570" s="145"/>
      <c r="BX1570" s="145"/>
      <c r="BY1570" s="144"/>
      <c r="BZ1570" s="144"/>
      <c r="CA1570" s="149">
        <v>0</v>
      </c>
      <c r="CB1570" s="354">
        <v>0</v>
      </c>
      <c r="CC1570" s="344">
        <v>0</v>
      </c>
      <c r="CD1570" s="145"/>
      <c r="CE1570" s="145"/>
      <c r="CF1570" s="146">
        <v>0</v>
      </c>
      <c r="CG1570" s="148"/>
      <c r="CH1570" s="148"/>
      <c r="CI1570" s="337"/>
      <c r="CJ1570" s="147"/>
      <c r="CK1570" s="354"/>
      <c r="CL1570" s="145"/>
      <c r="CM1570" s="145"/>
      <c r="CN1570" s="354"/>
      <c r="CO1570" s="344"/>
    </row>
    <row r="1571" spans="1:93" ht="24" customHeight="1" x14ac:dyDescent="0.3">
      <c r="A1571" s="327">
        <v>790501</v>
      </c>
      <c r="B1571" s="328" t="s">
        <v>4617</v>
      </c>
      <c r="C1571" s="329" t="s">
        <v>1116</v>
      </c>
      <c r="D1571" s="330">
        <f t="shared" si="78"/>
        <v>30</v>
      </c>
      <c r="E1571" s="331">
        <f t="shared" si="79"/>
        <v>30</v>
      </c>
      <c r="F1571" s="331">
        <f t="shared" si="80"/>
        <v>0</v>
      </c>
      <c r="G1571" s="331">
        <f t="shared" si="81"/>
        <v>0</v>
      </c>
      <c r="H1571" s="331">
        <f t="shared" si="82"/>
        <v>0</v>
      </c>
      <c r="I1571" s="331">
        <f t="shared" si="83"/>
        <v>0</v>
      </c>
      <c r="J1571" s="331">
        <f t="shared" si="84"/>
        <v>0</v>
      </c>
      <c r="K1571" s="331">
        <f t="shared" si="85"/>
        <v>0</v>
      </c>
      <c r="L1571" s="331">
        <f t="shared" si="86"/>
        <v>0</v>
      </c>
      <c r="M1571" s="332">
        <f t="shared" si="87"/>
        <v>0</v>
      </c>
      <c r="N1571" s="333">
        <f t="shared" si="88"/>
        <v>60</v>
      </c>
      <c r="O1571" s="334"/>
      <c r="P1571" s="335">
        <f t="shared" si="89"/>
        <v>60</v>
      </c>
      <c r="Q1571" s="336">
        <f t="shared" si="90"/>
        <v>178</v>
      </c>
      <c r="R1571" s="349"/>
      <c r="S1571" s="349"/>
      <c r="T1571" s="337"/>
      <c r="U1571" s="349"/>
      <c r="V1571" s="349"/>
      <c r="W1571" s="337"/>
      <c r="X1571" s="147"/>
      <c r="Y1571" s="349"/>
      <c r="Z1571" s="147"/>
      <c r="AA1571" s="338">
        <v>0</v>
      </c>
      <c r="AB1571" s="339">
        <v>0</v>
      </c>
      <c r="AC1571" s="148">
        <v>0</v>
      </c>
      <c r="AD1571" s="147"/>
      <c r="AE1571" s="349"/>
      <c r="AF1571" s="147">
        <v>30</v>
      </c>
      <c r="AG1571" s="144">
        <v>0</v>
      </c>
      <c r="AH1571" s="144">
        <v>0</v>
      </c>
      <c r="AI1571" s="145"/>
      <c r="AJ1571" s="145"/>
      <c r="AK1571" s="144"/>
      <c r="AL1571" s="145"/>
      <c r="AM1571" s="144"/>
      <c r="AN1571" s="144"/>
      <c r="AO1571" s="340"/>
      <c r="AP1571" s="340"/>
      <c r="AQ1571" s="341"/>
      <c r="AR1571" s="341"/>
      <c r="AS1571" s="341"/>
      <c r="AT1571" s="153"/>
      <c r="AU1571" s="144"/>
      <c r="AV1571" s="145"/>
      <c r="AW1571" s="148">
        <v>0</v>
      </c>
      <c r="AX1571" s="148">
        <v>0</v>
      </c>
      <c r="AY1571" s="147"/>
      <c r="AZ1571" s="148"/>
      <c r="BA1571" s="148"/>
      <c r="BB1571" s="147"/>
      <c r="BC1571" s="147"/>
      <c r="BD1571" s="148"/>
      <c r="BE1571" s="148"/>
      <c r="BF1571" s="338">
        <v>0</v>
      </c>
      <c r="BG1571" s="145"/>
      <c r="BH1571" s="148">
        <v>0</v>
      </c>
      <c r="BI1571" s="337"/>
      <c r="BJ1571" s="360"/>
      <c r="BK1571" s="343"/>
      <c r="BL1571" s="147"/>
      <c r="BM1571" s="147"/>
      <c r="BN1571" s="148"/>
      <c r="BO1571" s="148">
        <v>30</v>
      </c>
      <c r="BP1571" s="147"/>
      <c r="BQ1571" s="144">
        <v>0</v>
      </c>
      <c r="BR1571" s="145"/>
      <c r="BS1571" s="145"/>
      <c r="BT1571" s="145"/>
      <c r="BU1571" s="338"/>
      <c r="BV1571" s="144"/>
      <c r="BW1571" s="145"/>
      <c r="BX1571" s="145"/>
      <c r="BY1571" s="144"/>
      <c r="BZ1571" s="144"/>
      <c r="CA1571" s="149">
        <v>0</v>
      </c>
      <c r="CB1571" s="354">
        <v>0</v>
      </c>
      <c r="CC1571" s="344">
        <v>0</v>
      </c>
      <c r="CD1571" s="145"/>
      <c r="CE1571" s="145"/>
      <c r="CF1571" s="146">
        <v>0</v>
      </c>
      <c r="CG1571" s="148"/>
      <c r="CH1571" s="148"/>
      <c r="CI1571" s="337"/>
      <c r="CJ1571" s="147"/>
      <c r="CK1571" s="354"/>
      <c r="CL1571" s="145"/>
      <c r="CM1571" s="145"/>
      <c r="CN1571" s="354"/>
      <c r="CO1571" s="344"/>
    </row>
    <row r="1572" spans="1:93" ht="24" customHeight="1" x14ac:dyDescent="0.3">
      <c r="A1572" s="327" t="s">
        <v>4618</v>
      </c>
      <c r="B1572" s="362" t="s">
        <v>4619</v>
      </c>
      <c r="C1572" s="363" t="s">
        <v>2122</v>
      </c>
      <c r="D1572" s="330">
        <f t="shared" si="78"/>
        <v>15</v>
      </c>
      <c r="E1572" s="331">
        <f t="shared" si="79"/>
        <v>12</v>
      </c>
      <c r="F1572" s="331">
        <f t="shared" si="80"/>
        <v>7</v>
      </c>
      <c r="G1572" s="331">
        <f t="shared" si="81"/>
        <v>5</v>
      </c>
      <c r="H1572" s="331">
        <f t="shared" si="82"/>
        <v>0</v>
      </c>
      <c r="I1572" s="331">
        <f t="shared" si="83"/>
        <v>0</v>
      </c>
      <c r="J1572" s="331">
        <f t="shared" si="84"/>
        <v>0</v>
      </c>
      <c r="K1572" s="331">
        <f t="shared" si="85"/>
        <v>0</v>
      </c>
      <c r="L1572" s="331">
        <f t="shared" si="86"/>
        <v>0</v>
      </c>
      <c r="M1572" s="332">
        <f t="shared" si="87"/>
        <v>0</v>
      </c>
      <c r="N1572" s="369">
        <f t="shared" si="88"/>
        <v>39</v>
      </c>
      <c r="O1572" s="334"/>
      <c r="P1572" s="335">
        <f t="shared" si="89"/>
        <v>39</v>
      </c>
      <c r="Q1572" s="336">
        <f t="shared" si="90"/>
        <v>285</v>
      </c>
      <c r="R1572" s="349"/>
      <c r="S1572" s="349"/>
      <c r="T1572" s="370">
        <v>5</v>
      </c>
      <c r="U1572" s="349"/>
      <c r="V1572" s="349"/>
      <c r="W1572" s="370"/>
      <c r="X1572" s="351"/>
      <c r="Y1572" s="349"/>
      <c r="Z1572" s="351"/>
      <c r="AA1572" s="338">
        <v>0</v>
      </c>
      <c r="AB1572" s="339">
        <v>0</v>
      </c>
      <c r="AC1572" s="148">
        <v>0</v>
      </c>
      <c r="AD1572" s="351"/>
      <c r="AE1572" s="349">
        <v>12</v>
      </c>
      <c r="AF1572" s="351"/>
      <c r="AG1572" s="144">
        <v>0</v>
      </c>
      <c r="AH1572" s="144">
        <v>0</v>
      </c>
      <c r="AI1572" s="352"/>
      <c r="AJ1572" s="352"/>
      <c r="AK1572" s="144"/>
      <c r="AL1572" s="352"/>
      <c r="AM1572" s="144"/>
      <c r="AN1572" s="144"/>
      <c r="AO1572" s="353"/>
      <c r="AP1572" s="353"/>
      <c r="AQ1572" s="341"/>
      <c r="AR1572" s="341"/>
      <c r="AS1572" s="341"/>
      <c r="AT1572" s="153"/>
      <c r="AU1572" s="144"/>
      <c r="AV1572" s="352"/>
      <c r="AW1572" s="148">
        <v>0</v>
      </c>
      <c r="AX1572" s="148">
        <v>7</v>
      </c>
      <c r="AY1572" s="351"/>
      <c r="AZ1572" s="148"/>
      <c r="BA1572" s="148"/>
      <c r="BB1572" s="351"/>
      <c r="BC1572" s="351"/>
      <c r="BD1572" s="148"/>
      <c r="BE1572" s="148">
        <v>15</v>
      </c>
      <c r="BF1572" s="354">
        <v>0</v>
      </c>
      <c r="BG1572" s="352"/>
      <c r="BH1572" s="148">
        <v>0</v>
      </c>
      <c r="BI1572" s="370"/>
      <c r="BJ1572" s="360"/>
      <c r="BK1572" s="343"/>
      <c r="BL1572" s="351"/>
      <c r="BM1572" s="351"/>
      <c r="BN1572" s="148"/>
      <c r="BO1572" s="148"/>
      <c r="BP1572" s="351"/>
      <c r="BQ1572" s="144">
        <v>0</v>
      </c>
      <c r="BR1572" s="352"/>
      <c r="BS1572" s="352"/>
      <c r="BT1572" s="352"/>
      <c r="BU1572" s="354"/>
      <c r="BV1572" s="144"/>
      <c r="BW1572" s="352"/>
      <c r="BX1572" s="352"/>
      <c r="BY1572" s="144"/>
      <c r="BZ1572" s="144"/>
      <c r="CA1572" s="149">
        <v>0</v>
      </c>
      <c r="CB1572" s="338">
        <v>0</v>
      </c>
      <c r="CC1572" s="344">
        <v>0</v>
      </c>
      <c r="CD1572" s="352"/>
      <c r="CE1572" s="352"/>
      <c r="CF1572" s="146">
        <v>0</v>
      </c>
      <c r="CG1572" s="349"/>
      <c r="CH1572" s="349"/>
      <c r="CI1572" s="370"/>
      <c r="CJ1572" s="351"/>
      <c r="CK1572" s="338"/>
      <c r="CL1572" s="352"/>
      <c r="CM1572" s="352"/>
      <c r="CN1572" s="338"/>
      <c r="CO1572" s="344"/>
    </row>
    <row r="1573" spans="1:93" ht="24" customHeight="1" x14ac:dyDescent="0.3">
      <c r="A1573" s="346" t="s">
        <v>4620</v>
      </c>
      <c r="B1573" s="366" t="s">
        <v>4621</v>
      </c>
      <c r="C1573" s="367" t="s">
        <v>4622</v>
      </c>
      <c r="D1573" s="330">
        <f t="shared" si="78"/>
        <v>26</v>
      </c>
      <c r="E1573" s="331">
        <f t="shared" si="79"/>
        <v>0</v>
      </c>
      <c r="F1573" s="331">
        <f t="shared" si="80"/>
        <v>0</v>
      </c>
      <c r="G1573" s="331">
        <f t="shared" si="81"/>
        <v>0</v>
      </c>
      <c r="H1573" s="331">
        <f t="shared" si="82"/>
        <v>0</v>
      </c>
      <c r="I1573" s="331">
        <f t="shared" si="83"/>
        <v>0</v>
      </c>
      <c r="J1573" s="331">
        <f t="shared" si="84"/>
        <v>0</v>
      </c>
      <c r="K1573" s="331">
        <f t="shared" si="85"/>
        <v>0</v>
      </c>
      <c r="L1573" s="331">
        <f t="shared" si="86"/>
        <v>0</v>
      </c>
      <c r="M1573" s="332">
        <f t="shared" si="87"/>
        <v>0</v>
      </c>
      <c r="N1573" s="333">
        <f t="shared" si="88"/>
        <v>26</v>
      </c>
      <c r="O1573" s="334"/>
      <c r="P1573" s="335">
        <f t="shared" si="89"/>
        <v>26</v>
      </c>
      <c r="Q1573" s="336">
        <f t="shared" si="90"/>
        <v>388</v>
      </c>
      <c r="R1573" s="148"/>
      <c r="S1573" s="148"/>
      <c r="T1573" s="350"/>
      <c r="U1573" s="148"/>
      <c r="V1573" s="148"/>
      <c r="W1573" s="350"/>
      <c r="X1573" s="351"/>
      <c r="Y1573" s="148"/>
      <c r="Z1573" s="351"/>
      <c r="AA1573" s="338">
        <v>0</v>
      </c>
      <c r="AB1573" s="339">
        <v>0</v>
      </c>
      <c r="AC1573" s="148">
        <v>0</v>
      </c>
      <c r="AD1573" s="351"/>
      <c r="AE1573" s="148"/>
      <c r="AF1573" s="351"/>
      <c r="AG1573" s="144">
        <v>0</v>
      </c>
      <c r="AH1573" s="144">
        <v>0</v>
      </c>
      <c r="AI1573" s="145"/>
      <c r="AJ1573" s="145"/>
      <c r="AK1573" s="144"/>
      <c r="AL1573" s="145"/>
      <c r="AM1573" s="144"/>
      <c r="AN1573" s="144"/>
      <c r="AO1573" s="340"/>
      <c r="AP1573" s="340"/>
      <c r="AQ1573" s="341"/>
      <c r="AR1573" s="341"/>
      <c r="AS1573" s="341"/>
      <c r="AT1573" s="153"/>
      <c r="AU1573" s="144"/>
      <c r="AV1573" s="145"/>
      <c r="AW1573" s="148">
        <v>0</v>
      </c>
      <c r="AX1573" s="148">
        <v>0</v>
      </c>
      <c r="AY1573" s="351"/>
      <c r="AZ1573" s="148"/>
      <c r="BA1573" s="148"/>
      <c r="BB1573" s="351"/>
      <c r="BC1573" s="351"/>
      <c r="BD1573" s="148"/>
      <c r="BE1573" s="148"/>
      <c r="BF1573" s="338">
        <v>0</v>
      </c>
      <c r="BG1573" s="145"/>
      <c r="BH1573" s="148">
        <v>0</v>
      </c>
      <c r="BI1573" s="350"/>
      <c r="BJ1573" s="342"/>
      <c r="BK1573" s="343"/>
      <c r="BL1573" s="351"/>
      <c r="BM1573" s="351"/>
      <c r="BN1573" s="148">
        <v>26</v>
      </c>
      <c r="BO1573" s="148"/>
      <c r="BP1573" s="351"/>
      <c r="BQ1573" s="144">
        <v>0</v>
      </c>
      <c r="BR1573" s="145"/>
      <c r="BS1573" s="145"/>
      <c r="BT1573" s="145"/>
      <c r="BU1573" s="338"/>
      <c r="BV1573" s="144"/>
      <c r="BW1573" s="145"/>
      <c r="BX1573" s="145"/>
      <c r="BY1573" s="144"/>
      <c r="BZ1573" s="144"/>
      <c r="CA1573" s="149">
        <v>0</v>
      </c>
      <c r="CB1573" s="354">
        <v>0</v>
      </c>
      <c r="CC1573" s="344">
        <v>0</v>
      </c>
      <c r="CD1573" s="145"/>
      <c r="CE1573" s="145"/>
      <c r="CF1573" s="146">
        <v>0</v>
      </c>
      <c r="CG1573" s="349"/>
      <c r="CH1573" s="349"/>
      <c r="CI1573" s="350"/>
      <c r="CJ1573" s="351"/>
      <c r="CK1573" s="354"/>
      <c r="CL1573" s="145"/>
      <c r="CM1573" s="145"/>
      <c r="CN1573" s="354"/>
      <c r="CO1573" s="344"/>
    </row>
    <row r="1574" spans="1:93" ht="24" customHeight="1" x14ac:dyDescent="0.3">
      <c r="A1574" s="327">
        <v>920327</v>
      </c>
      <c r="B1574" s="328" t="s">
        <v>4623</v>
      </c>
      <c r="C1574" s="329" t="s">
        <v>1953</v>
      </c>
      <c r="D1574" s="330">
        <f t="shared" si="78"/>
        <v>28</v>
      </c>
      <c r="E1574" s="331">
        <f t="shared" si="79"/>
        <v>0</v>
      </c>
      <c r="F1574" s="331">
        <f t="shared" si="80"/>
        <v>0</v>
      </c>
      <c r="G1574" s="331">
        <f t="shared" si="81"/>
        <v>0</v>
      </c>
      <c r="H1574" s="331">
        <f t="shared" si="82"/>
        <v>0</v>
      </c>
      <c r="I1574" s="331">
        <f t="shared" si="83"/>
        <v>0</v>
      </c>
      <c r="J1574" s="331">
        <f t="shared" si="84"/>
        <v>0</v>
      </c>
      <c r="K1574" s="331">
        <f t="shared" si="85"/>
        <v>0</v>
      </c>
      <c r="L1574" s="331">
        <f t="shared" si="86"/>
        <v>0</v>
      </c>
      <c r="M1574" s="332">
        <f t="shared" si="87"/>
        <v>0</v>
      </c>
      <c r="N1574" s="333">
        <f t="shared" si="88"/>
        <v>28</v>
      </c>
      <c r="O1574" s="334"/>
      <c r="P1574" s="335">
        <f t="shared" si="89"/>
        <v>28</v>
      </c>
      <c r="Q1574" s="336">
        <f t="shared" si="90"/>
        <v>367</v>
      </c>
      <c r="R1574" s="349"/>
      <c r="S1574" s="349"/>
      <c r="T1574" s="337"/>
      <c r="U1574" s="349"/>
      <c r="V1574" s="349"/>
      <c r="W1574" s="337"/>
      <c r="X1574" s="147"/>
      <c r="Y1574" s="349"/>
      <c r="Z1574" s="147"/>
      <c r="AA1574" s="338">
        <v>0</v>
      </c>
      <c r="AB1574" s="339">
        <v>0</v>
      </c>
      <c r="AC1574" s="349">
        <v>0</v>
      </c>
      <c r="AD1574" s="147"/>
      <c r="AE1574" s="349">
        <v>28</v>
      </c>
      <c r="AF1574" s="147"/>
      <c r="AG1574" s="144">
        <v>0</v>
      </c>
      <c r="AH1574" s="144">
        <v>0</v>
      </c>
      <c r="AI1574" s="145"/>
      <c r="AJ1574" s="145"/>
      <c r="AK1574" s="144"/>
      <c r="AL1574" s="145"/>
      <c r="AM1574" s="144"/>
      <c r="AN1574" s="144"/>
      <c r="AO1574" s="340"/>
      <c r="AP1574" s="340"/>
      <c r="AQ1574" s="341"/>
      <c r="AR1574" s="341"/>
      <c r="AS1574" s="341"/>
      <c r="AT1574" s="153"/>
      <c r="AU1574" s="144"/>
      <c r="AV1574" s="145"/>
      <c r="AW1574" s="148">
        <v>0</v>
      </c>
      <c r="AX1574" s="148">
        <v>0</v>
      </c>
      <c r="AY1574" s="147"/>
      <c r="AZ1574" s="148"/>
      <c r="BA1574" s="148"/>
      <c r="BB1574" s="147"/>
      <c r="BC1574" s="147"/>
      <c r="BD1574" s="148"/>
      <c r="BE1574" s="148"/>
      <c r="BF1574" s="354">
        <v>0</v>
      </c>
      <c r="BG1574" s="145"/>
      <c r="BH1574" s="148">
        <v>0</v>
      </c>
      <c r="BI1574" s="337"/>
      <c r="BJ1574" s="342"/>
      <c r="BK1574" s="343"/>
      <c r="BL1574" s="147"/>
      <c r="BM1574" s="147"/>
      <c r="BN1574" s="148"/>
      <c r="BO1574" s="148"/>
      <c r="BP1574" s="147"/>
      <c r="BQ1574" s="344">
        <v>0</v>
      </c>
      <c r="BR1574" s="145"/>
      <c r="BS1574" s="145"/>
      <c r="BT1574" s="145"/>
      <c r="BU1574" s="354"/>
      <c r="BV1574" s="344"/>
      <c r="BW1574" s="145"/>
      <c r="BX1574" s="145"/>
      <c r="BY1574" s="144"/>
      <c r="BZ1574" s="144"/>
      <c r="CA1574" s="355">
        <v>0</v>
      </c>
      <c r="CB1574" s="338">
        <v>0</v>
      </c>
      <c r="CC1574" s="344">
        <v>0</v>
      </c>
      <c r="CD1574" s="145"/>
      <c r="CE1574" s="145"/>
      <c r="CF1574" s="146">
        <v>0</v>
      </c>
      <c r="CG1574" s="148"/>
      <c r="CH1574" s="148"/>
      <c r="CI1574" s="337"/>
      <c r="CJ1574" s="147"/>
      <c r="CK1574" s="338"/>
      <c r="CL1574" s="145"/>
      <c r="CM1574" s="145"/>
      <c r="CN1574" s="338"/>
      <c r="CO1574" s="344"/>
    </row>
    <row r="1575" spans="1:93" ht="24" customHeight="1" x14ac:dyDescent="0.3">
      <c r="A1575" s="345" t="s">
        <v>4624</v>
      </c>
      <c r="B1575" s="328" t="s">
        <v>4625</v>
      </c>
      <c r="C1575" s="329" t="s">
        <v>809</v>
      </c>
      <c r="D1575" s="330">
        <f t="shared" si="78"/>
        <v>0</v>
      </c>
      <c r="E1575" s="331">
        <f t="shared" si="79"/>
        <v>0</v>
      </c>
      <c r="F1575" s="331">
        <f t="shared" si="80"/>
        <v>0</v>
      </c>
      <c r="G1575" s="331">
        <f t="shared" si="81"/>
        <v>0</v>
      </c>
      <c r="H1575" s="331">
        <f t="shared" si="82"/>
        <v>0</v>
      </c>
      <c r="I1575" s="331">
        <f t="shared" si="83"/>
        <v>0</v>
      </c>
      <c r="J1575" s="331">
        <f t="shared" si="84"/>
        <v>0</v>
      </c>
      <c r="K1575" s="331">
        <f t="shared" si="85"/>
        <v>0</v>
      </c>
      <c r="L1575" s="331">
        <f t="shared" si="86"/>
        <v>0</v>
      </c>
      <c r="M1575" s="332">
        <f t="shared" si="87"/>
        <v>0</v>
      </c>
      <c r="N1575" s="333">
        <f t="shared" si="88"/>
        <v>0</v>
      </c>
      <c r="O1575" s="334"/>
      <c r="P1575" s="335">
        <f t="shared" si="89"/>
        <v>0</v>
      </c>
      <c r="Q1575" s="336" t="str">
        <f t="shared" si="90"/>
        <v/>
      </c>
      <c r="R1575" s="148"/>
      <c r="S1575" s="148"/>
      <c r="T1575" s="337"/>
      <c r="U1575" s="148"/>
      <c r="V1575" s="148"/>
      <c r="W1575" s="337"/>
      <c r="X1575" s="147"/>
      <c r="Y1575" s="148"/>
      <c r="Z1575" s="147"/>
      <c r="AA1575" s="354">
        <v>0</v>
      </c>
      <c r="AB1575" s="357">
        <v>0</v>
      </c>
      <c r="AC1575" s="349">
        <v>0</v>
      </c>
      <c r="AD1575" s="147"/>
      <c r="AE1575" s="148"/>
      <c r="AF1575" s="147"/>
      <c r="AG1575" s="144">
        <v>0</v>
      </c>
      <c r="AH1575" s="144">
        <v>0</v>
      </c>
      <c r="AI1575" s="145"/>
      <c r="AJ1575" s="145"/>
      <c r="AK1575" s="144"/>
      <c r="AL1575" s="145"/>
      <c r="AM1575" s="144"/>
      <c r="AN1575" s="144"/>
      <c r="AO1575" s="340"/>
      <c r="AP1575" s="340"/>
      <c r="AQ1575" s="341"/>
      <c r="AR1575" s="341"/>
      <c r="AS1575" s="341"/>
      <c r="AT1575" s="359"/>
      <c r="AU1575" s="144"/>
      <c r="AV1575" s="145"/>
      <c r="AW1575" s="349">
        <v>0</v>
      </c>
      <c r="AX1575" s="349">
        <v>0</v>
      </c>
      <c r="AY1575" s="147"/>
      <c r="AZ1575" s="349"/>
      <c r="BA1575" s="349"/>
      <c r="BB1575" s="147"/>
      <c r="BC1575" s="147"/>
      <c r="BD1575" s="349"/>
      <c r="BE1575" s="349"/>
      <c r="BF1575" s="338">
        <v>0</v>
      </c>
      <c r="BG1575" s="145"/>
      <c r="BH1575" s="148">
        <v>0</v>
      </c>
      <c r="BI1575" s="337"/>
      <c r="BJ1575" s="342"/>
      <c r="BK1575" s="343"/>
      <c r="BL1575" s="147"/>
      <c r="BM1575" s="147"/>
      <c r="BN1575" s="349"/>
      <c r="BO1575" s="349"/>
      <c r="BP1575" s="147"/>
      <c r="BQ1575" s="88">
        <v>0</v>
      </c>
      <c r="BR1575" s="352"/>
      <c r="BS1575" s="352"/>
      <c r="BT1575" s="145"/>
      <c r="BU1575" s="338"/>
      <c r="BV1575" s="88"/>
      <c r="BW1575" s="145"/>
      <c r="BX1575" s="145"/>
      <c r="BY1575" s="144"/>
      <c r="BZ1575" s="144"/>
      <c r="CA1575" s="355">
        <v>0</v>
      </c>
      <c r="CB1575" s="338">
        <v>0</v>
      </c>
      <c r="CC1575" s="344">
        <v>0</v>
      </c>
      <c r="CD1575" s="145"/>
      <c r="CE1575" s="145"/>
      <c r="CF1575" s="146">
        <v>0</v>
      </c>
      <c r="CG1575" s="148"/>
      <c r="CH1575" s="148"/>
      <c r="CI1575" s="337"/>
      <c r="CJ1575" s="147"/>
      <c r="CK1575" s="338"/>
      <c r="CL1575" s="145"/>
      <c r="CM1575" s="145"/>
      <c r="CN1575" s="338"/>
      <c r="CO1575" s="344"/>
    </row>
    <row r="1576" spans="1:93" ht="24" customHeight="1" x14ac:dyDescent="0.3">
      <c r="A1576" s="345" t="s">
        <v>1221</v>
      </c>
      <c r="B1576" s="328" t="s">
        <v>1222</v>
      </c>
      <c r="C1576" s="329" t="s">
        <v>1048</v>
      </c>
      <c r="D1576" s="330">
        <f t="shared" si="78"/>
        <v>25</v>
      </c>
      <c r="E1576" s="331">
        <f t="shared" si="79"/>
        <v>25</v>
      </c>
      <c r="F1576" s="331">
        <f t="shared" si="80"/>
        <v>25</v>
      </c>
      <c r="G1576" s="331">
        <f t="shared" si="81"/>
        <v>20</v>
      </c>
      <c r="H1576" s="331">
        <f t="shared" si="82"/>
        <v>20</v>
      </c>
      <c r="I1576" s="331">
        <f t="shared" si="83"/>
        <v>5</v>
      </c>
      <c r="J1576" s="331">
        <f t="shared" si="84"/>
        <v>5</v>
      </c>
      <c r="K1576" s="331">
        <f t="shared" si="85"/>
        <v>1</v>
      </c>
      <c r="L1576" s="331">
        <f t="shared" si="86"/>
        <v>0</v>
      </c>
      <c r="M1576" s="332">
        <f t="shared" si="87"/>
        <v>0</v>
      </c>
      <c r="N1576" s="333">
        <f t="shared" si="88"/>
        <v>126</v>
      </c>
      <c r="O1576" s="334"/>
      <c r="P1576" s="335">
        <f t="shared" si="89"/>
        <v>126</v>
      </c>
      <c r="Q1576" s="336">
        <f t="shared" si="90"/>
        <v>108</v>
      </c>
      <c r="R1576" s="148"/>
      <c r="S1576" s="148"/>
      <c r="T1576" s="337"/>
      <c r="U1576" s="148"/>
      <c r="V1576" s="148"/>
      <c r="W1576" s="337"/>
      <c r="X1576" s="147"/>
      <c r="Y1576" s="148"/>
      <c r="Z1576" s="147"/>
      <c r="AA1576" s="354">
        <v>0</v>
      </c>
      <c r="AB1576" s="357">
        <v>0</v>
      </c>
      <c r="AC1576" s="349">
        <v>0</v>
      </c>
      <c r="AD1576" s="147"/>
      <c r="AE1576" s="148">
        <v>5</v>
      </c>
      <c r="AF1576" s="147"/>
      <c r="AG1576" s="144">
        <v>0</v>
      </c>
      <c r="AH1576" s="144">
        <v>0</v>
      </c>
      <c r="AI1576" s="145"/>
      <c r="AJ1576" s="145"/>
      <c r="AK1576" s="144"/>
      <c r="AL1576" s="145"/>
      <c r="AM1576" s="144"/>
      <c r="AN1576" s="144"/>
      <c r="AO1576" s="340"/>
      <c r="AP1576" s="340"/>
      <c r="AQ1576" s="341"/>
      <c r="AR1576" s="341"/>
      <c r="AS1576" s="341"/>
      <c r="AT1576" s="359"/>
      <c r="AU1576" s="144"/>
      <c r="AV1576" s="145"/>
      <c r="AW1576" s="148">
        <v>0</v>
      </c>
      <c r="AX1576" s="148">
        <v>0</v>
      </c>
      <c r="AY1576" s="147"/>
      <c r="AZ1576" s="148">
        <v>25</v>
      </c>
      <c r="BA1576" s="148">
        <v>25</v>
      </c>
      <c r="BB1576" s="147"/>
      <c r="BC1576" s="147"/>
      <c r="BD1576" s="148"/>
      <c r="BE1576" s="148"/>
      <c r="BF1576" s="338">
        <v>0</v>
      </c>
      <c r="BG1576" s="145"/>
      <c r="BH1576" s="148">
        <v>0</v>
      </c>
      <c r="BI1576" s="337"/>
      <c r="BJ1576" s="342"/>
      <c r="BK1576" s="343"/>
      <c r="BL1576" s="147">
        <v>1</v>
      </c>
      <c r="BM1576" s="147"/>
      <c r="BN1576" s="148"/>
      <c r="BO1576" s="148"/>
      <c r="BP1576" s="147"/>
      <c r="BQ1576" s="364">
        <v>25</v>
      </c>
      <c r="BR1576" s="352"/>
      <c r="BS1576" s="352"/>
      <c r="BT1576" s="145"/>
      <c r="BU1576" s="338"/>
      <c r="BV1576" s="364"/>
      <c r="BW1576" s="145"/>
      <c r="BX1576" s="145"/>
      <c r="BY1576" s="144"/>
      <c r="BZ1576" s="144"/>
      <c r="CA1576" s="149">
        <v>0</v>
      </c>
      <c r="CB1576" s="338">
        <v>0</v>
      </c>
      <c r="CC1576" s="344">
        <v>0</v>
      </c>
      <c r="CD1576" s="145"/>
      <c r="CE1576" s="145"/>
      <c r="CF1576" s="146">
        <v>20</v>
      </c>
      <c r="CG1576" s="148">
        <v>5</v>
      </c>
      <c r="CH1576" s="148"/>
      <c r="CI1576" s="337"/>
      <c r="CJ1576" s="147"/>
      <c r="CK1576" s="338"/>
      <c r="CL1576" s="145"/>
      <c r="CM1576" s="145"/>
      <c r="CN1576" s="338">
        <v>20</v>
      </c>
      <c r="CO1576" s="344"/>
    </row>
    <row r="1577" spans="1:93" ht="24" customHeight="1" x14ac:dyDescent="0.3">
      <c r="A1577" s="327" t="s">
        <v>4626</v>
      </c>
      <c r="B1577" s="328" t="s">
        <v>4627</v>
      </c>
      <c r="C1577" s="329" t="s">
        <v>2156</v>
      </c>
      <c r="D1577" s="330">
        <f t="shared" si="78"/>
        <v>0</v>
      </c>
      <c r="E1577" s="331">
        <f t="shared" si="79"/>
        <v>0</v>
      </c>
      <c r="F1577" s="331">
        <f t="shared" si="80"/>
        <v>0</v>
      </c>
      <c r="G1577" s="331">
        <f t="shared" si="81"/>
        <v>0</v>
      </c>
      <c r="H1577" s="331">
        <f t="shared" si="82"/>
        <v>0</v>
      </c>
      <c r="I1577" s="331">
        <f t="shared" si="83"/>
        <v>0</v>
      </c>
      <c r="J1577" s="331">
        <f t="shared" si="84"/>
        <v>0</v>
      </c>
      <c r="K1577" s="331">
        <f t="shared" si="85"/>
        <v>0</v>
      </c>
      <c r="L1577" s="331">
        <f t="shared" si="86"/>
        <v>0</v>
      </c>
      <c r="M1577" s="332">
        <f t="shared" si="87"/>
        <v>0</v>
      </c>
      <c r="N1577" s="333">
        <f t="shared" si="88"/>
        <v>0</v>
      </c>
      <c r="O1577" s="334"/>
      <c r="P1577" s="335">
        <f t="shared" si="89"/>
        <v>0</v>
      </c>
      <c r="Q1577" s="336" t="str">
        <f t="shared" si="90"/>
        <v/>
      </c>
      <c r="R1577" s="148"/>
      <c r="S1577" s="148"/>
      <c r="T1577" s="337"/>
      <c r="U1577" s="148"/>
      <c r="V1577" s="148"/>
      <c r="W1577" s="337"/>
      <c r="X1577" s="147"/>
      <c r="Y1577" s="148"/>
      <c r="Z1577" s="147"/>
      <c r="AA1577" s="354">
        <v>0</v>
      </c>
      <c r="AB1577" s="357">
        <v>0</v>
      </c>
      <c r="AC1577" s="148">
        <v>0</v>
      </c>
      <c r="AD1577" s="147"/>
      <c r="AE1577" s="148"/>
      <c r="AF1577" s="147"/>
      <c r="AG1577" s="364">
        <v>0</v>
      </c>
      <c r="AH1577" s="364">
        <v>0</v>
      </c>
      <c r="AI1577" s="145"/>
      <c r="AJ1577" s="145"/>
      <c r="AK1577" s="364"/>
      <c r="AL1577" s="145"/>
      <c r="AM1577" s="364"/>
      <c r="AN1577" s="364"/>
      <c r="AO1577" s="340"/>
      <c r="AP1577" s="340"/>
      <c r="AQ1577" s="365"/>
      <c r="AR1577" s="365"/>
      <c r="AS1577" s="365"/>
      <c r="AT1577" s="359"/>
      <c r="AU1577" s="364"/>
      <c r="AV1577" s="145"/>
      <c r="AW1577" s="148">
        <v>0</v>
      </c>
      <c r="AX1577" s="148">
        <v>0</v>
      </c>
      <c r="AY1577" s="147"/>
      <c r="AZ1577" s="148"/>
      <c r="BA1577" s="148"/>
      <c r="BB1577" s="147"/>
      <c r="BC1577" s="147"/>
      <c r="BD1577" s="148"/>
      <c r="BE1577" s="148"/>
      <c r="BF1577" s="354">
        <v>0</v>
      </c>
      <c r="BG1577" s="145"/>
      <c r="BH1577" s="148">
        <v>0</v>
      </c>
      <c r="BI1577" s="337"/>
      <c r="BJ1577" s="342"/>
      <c r="BK1577" s="343"/>
      <c r="BL1577" s="147"/>
      <c r="BM1577" s="147"/>
      <c r="BN1577" s="148"/>
      <c r="BO1577" s="148"/>
      <c r="BP1577" s="147"/>
      <c r="BQ1577" s="344">
        <v>0</v>
      </c>
      <c r="BR1577" s="145"/>
      <c r="BS1577" s="145"/>
      <c r="BT1577" s="145"/>
      <c r="BU1577" s="354"/>
      <c r="BV1577" s="344"/>
      <c r="BW1577" s="145"/>
      <c r="BX1577" s="145"/>
      <c r="BY1577" s="364"/>
      <c r="BZ1577" s="364"/>
      <c r="CA1577" s="149">
        <v>0</v>
      </c>
      <c r="CB1577" s="354">
        <v>0</v>
      </c>
      <c r="CC1577" s="88">
        <v>0</v>
      </c>
      <c r="CD1577" s="145"/>
      <c r="CE1577" s="145"/>
      <c r="CF1577" s="146">
        <v>0</v>
      </c>
      <c r="CG1577" s="148"/>
      <c r="CH1577" s="148"/>
      <c r="CI1577" s="337"/>
      <c r="CJ1577" s="147"/>
      <c r="CK1577" s="354"/>
      <c r="CL1577" s="145"/>
      <c r="CM1577" s="145"/>
      <c r="CN1577" s="354"/>
      <c r="CO1577" s="88"/>
    </row>
    <row r="1578" spans="1:93" ht="24" customHeight="1" x14ac:dyDescent="0.3">
      <c r="A1578" s="327">
        <v>510823</v>
      </c>
      <c r="B1578" s="328" t="s">
        <v>4628</v>
      </c>
      <c r="C1578" s="363" t="s">
        <v>1116</v>
      </c>
      <c r="D1578" s="330">
        <f t="shared" si="78"/>
        <v>3</v>
      </c>
      <c r="E1578" s="331">
        <f t="shared" si="79"/>
        <v>0</v>
      </c>
      <c r="F1578" s="331">
        <f t="shared" si="80"/>
        <v>0</v>
      </c>
      <c r="G1578" s="331">
        <f t="shared" si="81"/>
        <v>0</v>
      </c>
      <c r="H1578" s="331">
        <f t="shared" si="82"/>
        <v>0</v>
      </c>
      <c r="I1578" s="331">
        <f t="shared" si="83"/>
        <v>0</v>
      </c>
      <c r="J1578" s="331">
        <f t="shared" si="84"/>
        <v>0</v>
      </c>
      <c r="K1578" s="331">
        <f t="shared" si="85"/>
        <v>0</v>
      </c>
      <c r="L1578" s="331">
        <f t="shared" si="86"/>
        <v>0</v>
      </c>
      <c r="M1578" s="332">
        <f t="shared" si="87"/>
        <v>0</v>
      </c>
      <c r="N1578" s="333">
        <f t="shared" si="88"/>
        <v>3</v>
      </c>
      <c r="O1578" s="334"/>
      <c r="P1578" s="335">
        <f t="shared" si="89"/>
        <v>3</v>
      </c>
      <c r="Q1578" s="336">
        <f t="shared" si="90"/>
        <v>862</v>
      </c>
      <c r="R1578" s="148"/>
      <c r="S1578" s="148"/>
      <c r="T1578" s="337"/>
      <c r="U1578" s="148"/>
      <c r="V1578" s="148"/>
      <c r="W1578" s="337"/>
      <c r="X1578" s="147"/>
      <c r="Y1578" s="148"/>
      <c r="Z1578" s="147"/>
      <c r="AA1578" s="338">
        <v>0</v>
      </c>
      <c r="AB1578" s="339">
        <v>0</v>
      </c>
      <c r="AC1578" s="349">
        <v>0</v>
      </c>
      <c r="AD1578" s="147"/>
      <c r="AE1578" s="148"/>
      <c r="AF1578" s="147"/>
      <c r="AG1578" s="88">
        <v>0</v>
      </c>
      <c r="AH1578" s="88">
        <v>0</v>
      </c>
      <c r="AI1578" s="352"/>
      <c r="AJ1578" s="352"/>
      <c r="AK1578" s="88"/>
      <c r="AL1578" s="352"/>
      <c r="AM1578" s="88"/>
      <c r="AN1578" s="88"/>
      <c r="AO1578" s="353"/>
      <c r="AP1578" s="353"/>
      <c r="AQ1578" s="358"/>
      <c r="AR1578" s="358"/>
      <c r="AS1578" s="358"/>
      <c r="AT1578" s="153"/>
      <c r="AU1578" s="88"/>
      <c r="AV1578" s="352"/>
      <c r="AW1578" s="148">
        <v>0</v>
      </c>
      <c r="AX1578" s="148">
        <v>0</v>
      </c>
      <c r="AY1578" s="147"/>
      <c r="AZ1578" s="148"/>
      <c r="BA1578" s="148"/>
      <c r="BB1578" s="147"/>
      <c r="BC1578" s="147"/>
      <c r="BD1578" s="148"/>
      <c r="BE1578" s="148"/>
      <c r="BF1578" s="338">
        <v>0</v>
      </c>
      <c r="BG1578" s="352"/>
      <c r="BH1578" s="148">
        <v>0</v>
      </c>
      <c r="BI1578" s="337"/>
      <c r="BJ1578" s="342"/>
      <c r="BK1578" s="343"/>
      <c r="BL1578" s="147"/>
      <c r="BM1578" s="147"/>
      <c r="BN1578" s="148"/>
      <c r="BO1578" s="148">
        <v>3</v>
      </c>
      <c r="BP1578" s="147"/>
      <c r="BQ1578" s="364">
        <v>0</v>
      </c>
      <c r="BR1578" s="352"/>
      <c r="BS1578" s="352"/>
      <c r="BT1578" s="352"/>
      <c r="BU1578" s="338"/>
      <c r="BV1578" s="364"/>
      <c r="BW1578" s="352"/>
      <c r="BX1578" s="352"/>
      <c r="BY1578" s="88"/>
      <c r="BZ1578" s="88"/>
      <c r="CA1578" s="355">
        <v>0</v>
      </c>
      <c r="CB1578" s="338">
        <v>0</v>
      </c>
      <c r="CC1578" s="344">
        <v>0</v>
      </c>
      <c r="CD1578" s="352"/>
      <c r="CE1578" s="352"/>
      <c r="CF1578" s="356">
        <v>0</v>
      </c>
      <c r="CG1578" s="148"/>
      <c r="CH1578" s="148"/>
      <c r="CI1578" s="337"/>
      <c r="CJ1578" s="147"/>
      <c r="CK1578" s="338"/>
      <c r="CL1578" s="352"/>
      <c r="CM1578" s="352"/>
      <c r="CN1578" s="338"/>
      <c r="CO1578" s="344"/>
    </row>
    <row r="1579" spans="1:93" ht="24" customHeight="1" x14ac:dyDescent="0.3">
      <c r="A1579" s="346" t="s">
        <v>4629</v>
      </c>
      <c r="B1579" s="328" t="s">
        <v>4628</v>
      </c>
      <c r="C1579" s="367" t="s">
        <v>411</v>
      </c>
      <c r="D1579" s="330">
        <f t="shared" si="78"/>
        <v>0</v>
      </c>
      <c r="E1579" s="331">
        <f t="shared" si="79"/>
        <v>0</v>
      </c>
      <c r="F1579" s="331">
        <f t="shared" si="80"/>
        <v>0</v>
      </c>
      <c r="G1579" s="331">
        <f t="shared" si="81"/>
        <v>0</v>
      </c>
      <c r="H1579" s="331">
        <f t="shared" si="82"/>
        <v>0</v>
      </c>
      <c r="I1579" s="331">
        <f t="shared" si="83"/>
        <v>0</v>
      </c>
      <c r="J1579" s="331">
        <f t="shared" si="84"/>
        <v>0</v>
      </c>
      <c r="K1579" s="331">
        <f t="shared" si="85"/>
        <v>0</v>
      </c>
      <c r="L1579" s="331">
        <f t="shared" si="86"/>
        <v>0</v>
      </c>
      <c r="M1579" s="332">
        <f t="shared" si="87"/>
        <v>0</v>
      </c>
      <c r="N1579" s="333">
        <f t="shared" si="88"/>
        <v>0</v>
      </c>
      <c r="O1579" s="334"/>
      <c r="P1579" s="335">
        <f t="shared" si="89"/>
        <v>0</v>
      </c>
      <c r="Q1579" s="336" t="str">
        <f t="shared" si="90"/>
        <v/>
      </c>
      <c r="R1579" s="148"/>
      <c r="S1579" s="148"/>
      <c r="T1579" s="337"/>
      <c r="U1579" s="148"/>
      <c r="V1579" s="148"/>
      <c r="W1579" s="337"/>
      <c r="X1579" s="147"/>
      <c r="Y1579" s="148"/>
      <c r="Z1579" s="147"/>
      <c r="AA1579" s="354">
        <v>0</v>
      </c>
      <c r="AB1579" s="357">
        <v>0</v>
      </c>
      <c r="AC1579" s="148">
        <v>0</v>
      </c>
      <c r="AD1579" s="147"/>
      <c r="AE1579" s="148"/>
      <c r="AF1579" s="147"/>
      <c r="AG1579" s="344">
        <v>0</v>
      </c>
      <c r="AH1579" s="344">
        <v>0</v>
      </c>
      <c r="AI1579" s="145"/>
      <c r="AJ1579" s="145"/>
      <c r="AK1579" s="344"/>
      <c r="AL1579" s="145"/>
      <c r="AM1579" s="344"/>
      <c r="AN1579" s="344"/>
      <c r="AO1579" s="340"/>
      <c r="AP1579" s="340"/>
      <c r="AQ1579" s="368"/>
      <c r="AR1579" s="368"/>
      <c r="AS1579" s="368"/>
      <c r="AT1579" s="359"/>
      <c r="AU1579" s="344"/>
      <c r="AV1579" s="145"/>
      <c r="AW1579" s="148">
        <v>0</v>
      </c>
      <c r="AX1579" s="148">
        <v>0</v>
      </c>
      <c r="AY1579" s="147"/>
      <c r="AZ1579" s="148"/>
      <c r="BA1579" s="148"/>
      <c r="BB1579" s="147"/>
      <c r="BC1579" s="147"/>
      <c r="BD1579" s="148"/>
      <c r="BE1579" s="148"/>
      <c r="BF1579" s="338">
        <v>0</v>
      </c>
      <c r="BG1579" s="145"/>
      <c r="BH1579" s="349">
        <v>0</v>
      </c>
      <c r="BI1579" s="337"/>
      <c r="BJ1579" s="342"/>
      <c r="BK1579" s="343"/>
      <c r="BL1579" s="147"/>
      <c r="BM1579" s="147"/>
      <c r="BN1579" s="148"/>
      <c r="BO1579" s="148"/>
      <c r="BP1579" s="147"/>
      <c r="BQ1579" s="144">
        <v>0</v>
      </c>
      <c r="BR1579" s="145"/>
      <c r="BS1579" s="145"/>
      <c r="BT1579" s="145"/>
      <c r="BU1579" s="338"/>
      <c r="BV1579" s="144"/>
      <c r="BW1579" s="145"/>
      <c r="BX1579" s="145"/>
      <c r="BY1579" s="344"/>
      <c r="BZ1579" s="344"/>
      <c r="CA1579" s="149">
        <v>0</v>
      </c>
      <c r="CB1579" s="338">
        <v>0</v>
      </c>
      <c r="CC1579" s="344">
        <v>0</v>
      </c>
      <c r="CD1579" s="145"/>
      <c r="CE1579" s="145"/>
      <c r="CF1579" s="146">
        <v>0</v>
      </c>
      <c r="CG1579" s="148"/>
      <c r="CH1579" s="148"/>
      <c r="CI1579" s="337"/>
      <c r="CJ1579" s="147"/>
      <c r="CK1579" s="338"/>
      <c r="CL1579" s="145"/>
      <c r="CM1579" s="145"/>
      <c r="CN1579" s="338"/>
      <c r="CO1579" s="344"/>
    </row>
    <row r="1580" spans="1:93" ht="24" customHeight="1" x14ac:dyDescent="0.3">
      <c r="A1580" s="327">
        <v>760329</v>
      </c>
      <c r="B1580" s="328" t="s">
        <v>4630</v>
      </c>
      <c r="C1580" s="329" t="s">
        <v>2119</v>
      </c>
      <c r="D1580" s="330">
        <f t="shared" si="78"/>
        <v>0</v>
      </c>
      <c r="E1580" s="331">
        <f t="shared" si="79"/>
        <v>0</v>
      </c>
      <c r="F1580" s="331">
        <f t="shared" si="80"/>
        <v>0</v>
      </c>
      <c r="G1580" s="331">
        <f t="shared" si="81"/>
        <v>0</v>
      </c>
      <c r="H1580" s="331">
        <f t="shared" si="82"/>
        <v>0</v>
      </c>
      <c r="I1580" s="331">
        <f t="shared" si="83"/>
        <v>0</v>
      </c>
      <c r="J1580" s="331">
        <f t="shared" si="84"/>
        <v>0</v>
      </c>
      <c r="K1580" s="331">
        <f t="shared" si="85"/>
        <v>0</v>
      </c>
      <c r="L1580" s="331">
        <f t="shared" si="86"/>
        <v>0</v>
      </c>
      <c r="M1580" s="332">
        <f t="shared" si="87"/>
        <v>0</v>
      </c>
      <c r="N1580" s="333">
        <f t="shared" si="88"/>
        <v>0</v>
      </c>
      <c r="O1580" s="334"/>
      <c r="P1580" s="335">
        <f t="shared" si="89"/>
        <v>0</v>
      </c>
      <c r="Q1580" s="336" t="str">
        <f t="shared" si="90"/>
        <v/>
      </c>
      <c r="R1580" s="148"/>
      <c r="S1580" s="148"/>
      <c r="T1580" s="350"/>
      <c r="U1580" s="148"/>
      <c r="V1580" s="148"/>
      <c r="W1580" s="350"/>
      <c r="X1580" s="351"/>
      <c r="Y1580" s="148"/>
      <c r="Z1580" s="351"/>
      <c r="AA1580" s="338">
        <v>0</v>
      </c>
      <c r="AB1580" s="339">
        <v>0</v>
      </c>
      <c r="AC1580" s="148">
        <v>0</v>
      </c>
      <c r="AD1580" s="351"/>
      <c r="AE1580" s="148"/>
      <c r="AF1580" s="351"/>
      <c r="AG1580" s="88">
        <v>0</v>
      </c>
      <c r="AH1580" s="88">
        <v>0</v>
      </c>
      <c r="AI1580" s="145"/>
      <c r="AJ1580" s="145"/>
      <c r="AK1580" s="88"/>
      <c r="AL1580" s="145"/>
      <c r="AM1580" s="88"/>
      <c r="AN1580" s="88"/>
      <c r="AO1580" s="340"/>
      <c r="AP1580" s="340"/>
      <c r="AQ1580" s="358"/>
      <c r="AR1580" s="358"/>
      <c r="AS1580" s="358"/>
      <c r="AT1580" s="153"/>
      <c r="AU1580" s="88"/>
      <c r="AV1580" s="145"/>
      <c r="AW1580" s="349">
        <v>0</v>
      </c>
      <c r="AX1580" s="349">
        <v>0</v>
      </c>
      <c r="AY1580" s="351"/>
      <c r="AZ1580" s="349"/>
      <c r="BA1580" s="349"/>
      <c r="BB1580" s="351"/>
      <c r="BC1580" s="351"/>
      <c r="BD1580" s="349"/>
      <c r="BE1580" s="349"/>
      <c r="BF1580" s="338">
        <v>0</v>
      </c>
      <c r="BG1580" s="145"/>
      <c r="BH1580" s="148">
        <v>0</v>
      </c>
      <c r="BI1580" s="350"/>
      <c r="BJ1580" s="342"/>
      <c r="BK1580" s="343"/>
      <c r="BL1580" s="351"/>
      <c r="BM1580" s="351"/>
      <c r="BN1580" s="349"/>
      <c r="BO1580" s="349"/>
      <c r="BP1580" s="351"/>
      <c r="BQ1580" s="144">
        <v>0</v>
      </c>
      <c r="BR1580" s="145"/>
      <c r="BS1580" s="145"/>
      <c r="BT1580" s="145"/>
      <c r="BU1580" s="338"/>
      <c r="BV1580" s="144"/>
      <c r="BW1580" s="145"/>
      <c r="BX1580" s="145"/>
      <c r="BY1580" s="88"/>
      <c r="BZ1580" s="88"/>
      <c r="CA1580" s="149">
        <v>0</v>
      </c>
      <c r="CB1580" s="338">
        <v>0</v>
      </c>
      <c r="CC1580" s="88">
        <v>0</v>
      </c>
      <c r="CD1580" s="145"/>
      <c r="CE1580" s="145"/>
      <c r="CF1580" s="356">
        <v>0</v>
      </c>
      <c r="CG1580" s="349"/>
      <c r="CH1580" s="349"/>
      <c r="CI1580" s="350"/>
      <c r="CJ1580" s="351"/>
      <c r="CK1580" s="338"/>
      <c r="CL1580" s="145"/>
      <c r="CM1580" s="145"/>
      <c r="CN1580" s="338"/>
      <c r="CO1580" s="88"/>
    </row>
    <row r="1581" spans="1:93" ht="24" customHeight="1" x14ac:dyDescent="0.3">
      <c r="A1581" s="345" t="s">
        <v>4631</v>
      </c>
      <c r="B1581" s="362" t="s">
        <v>4632</v>
      </c>
      <c r="C1581" s="363" t="s">
        <v>198</v>
      </c>
      <c r="D1581" s="330">
        <f t="shared" si="78"/>
        <v>0</v>
      </c>
      <c r="E1581" s="331">
        <f t="shared" si="79"/>
        <v>0</v>
      </c>
      <c r="F1581" s="331">
        <f t="shared" si="80"/>
        <v>0</v>
      </c>
      <c r="G1581" s="331">
        <f t="shared" si="81"/>
        <v>0</v>
      </c>
      <c r="H1581" s="331">
        <f t="shared" si="82"/>
        <v>0</v>
      </c>
      <c r="I1581" s="331">
        <f t="shared" si="83"/>
        <v>0</v>
      </c>
      <c r="J1581" s="331">
        <f t="shared" si="84"/>
        <v>0</v>
      </c>
      <c r="K1581" s="331">
        <f t="shared" si="85"/>
        <v>0</v>
      </c>
      <c r="L1581" s="331">
        <f t="shared" si="86"/>
        <v>0</v>
      </c>
      <c r="M1581" s="332">
        <f t="shared" si="87"/>
        <v>0</v>
      </c>
      <c r="N1581" s="369">
        <f t="shared" si="88"/>
        <v>0</v>
      </c>
      <c r="O1581" s="334"/>
      <c r="P1581" s="335">
        <f t="shared" si="89"/>
        <v>0</v>
      </c>
      <c r="Q1581" s="336" t="str">
        <f t="shared" si="90"/>
        <v/>
      </c>
      <c r="R1581" s="349"/>
      <c r="S1581" s="349"/>
      <c r="T1581" s="350"/>
      <c r="U1581" s="349"/>
      <c r="V1581" s="349"/>
      <c r="W1581" s="350"/>
      <c r="X1581" s="351"/>
      <c r="Y1581" s="349"/>
      <c r="Z1581" s="351"/>
      <c r="AA1581" s="338">
        <v>0</v>
      </c>
      <c r="AB1581" s="339">
        <v>0</v>
      </c>
      <c r="AC1581" s="148">
        <v>0</v>
      </c>
      <c r="AD1581" s="351"/>
      <c r="AE1581" s="349"/>
      <c r="AF1581" s="351"/>
      <c r="AG1581" s="344">
        <v>0</v>
      </c>
      <c r="AH1581" s="344">
        <v>0</v>
      </c>
      <c r="AI1581" s="352"/>
      <c r="AJ1581" s="352"/>
      <c r="AK1581" s="344"/>
      <c r="AL1581" s="352"/>
      <c r="AM1581" s="344"/>
      <c r="AN1581" s="344"/>
      <c r="AO1581" s="353"/>
      <c r="AP1581" s="353"/>
      <c r="AQ1581" s="368"/>
      <c r="AR1581" s="368"/>
      <c r="AS1581" s="368"/>
      <c r="AT1581" s="153"/>
      <c r="AU1581" s="344"/>
      <c r="AV1581" s="352"/>
      <c r="AW1581" s="349">
        <v>0</v>
      </c>
      <c r="AX1581" s="349">
        <v>0</v>
      </c>
      <c r="AY1581" s="351"/>
      <c r="AZ1581" s="349"/>
      <c r="BA1581" s="349"/>
      <c r="BB1581" s="351"/>
      <c r="BC1581" s="351"/>
      <c r="BD1581" s="349"/>
      <c r="BE1581" s="349"/>
      <c r="BF1581" s="338">
        <v>0</v>
      </c>
      <c r="BG1581" s="352"/>
      <c r="BH1581" s="349">
        <v>0</v>
      </c>
      <c r="BI1581" s="350"/>
      <c r="BJ1581" s="360"/>
      <c r="BK1581" s="343"/>
      <c r="BL1581" s="351"/>
      <c r="BM1581" s="351"/>
      <c r="BN1581" s="349"/>
      <c r="BO1581" s="349"/>
      <c r="BP1581" s="351"/>
      <c r="BQ1581" s="344">
        <v>0</v>
      </c>
      <c r="BR1581" s="352"/>
      <c r="BS1581" s="352"/>
      <c r="BT1581" s="352"/>
      <c r="BU1581" s="338"/>
      <c r="BV1581" s="344"/>
      <c r="BW1581" s="352"/>
      <c r="BX1581" s="352"/>
      <c r="BY1581" s="344"/>
      <c r="BZ1581" s="344"/>
      <c r="CA1581" s="149">
        <v>0</v>
      </c>
      <c r="CB1581" s="338">
        <v>0</v>
      </c>
      <c r="CC1581" s="344">
        <v>0</v>
      </c>
      <c r="CD1581" s="352"/>
      <c r="CE1581" s="352"/>
      <c r="CF1581" s="356">
        <v>0</v>
      </c>
      <c r="CG1581" s="349"/>
      <c r="CH1581" s="349"/>
      <c r="CI1581" s="350"/>
      <c r="CJ1581" s="351"/>
      <c r="CK1581" s="338"/>
      <c r="CL1581" s="352"/>
      <c r="CM1581" s="352"/>
      <c r="CN1581" s="338"/>
      <c r="CO1581" s="344"/>
    </row>
    <row r="1582" spans="1:93" ht="24" customHeight="1" x14ac:dyDescent="0.3">
      <c r="A1582" s="345" t="s">
        <v>1637</v>
      </c>
      <c r="B1582" s="328" t="s">
        <v>1638</v>
      </c>
      <c r="C1582" s="329" t="s">
        <v>120</v>
      </c>
      <c r="D1582" s="330">
        <f t="shared" si="78"/>
        <v>60</v>
      </c>
      <c r="E1582" s="331">
        <f t="shared" si="79"/>
        <v>60</v>
      </c>
      <c r="F1582" s="331">
        <f t="shared" si="80"/>
        <v>60</v>
      </c>
      <c r="G1582" s="331">
        <f t="shared" si="81"/>
        <v>35</v>
      </c>
      <c r="H1582" s="331">
        <f t="shared" si="82"/>
        <v>20</v>
      </c>
      <c r="I1582" s="331">
        <f t="shared" si="83"/>
        <v>5</v>
      </c>
      <c r="J1582" s="331">
        <f t="shared" si="84"/>
        <v>5</v>
      </c>
      <c r="K1582" s="331">
        <f t="shared" si="85"/>
        <v>0</v>
      </c>
      <c r="L1582" s="331">
        <f t="shared" si="86"/>
        <v>0</v>
      </c>
      <c r="M1582" s="332">
        <f t="shared" si="87"/>
        <v>0</v>
      </c>
      <c r="N1582" s="333">
        <f t="shared" si="88"/>
        <v>245</v>
      </c>
      <c r="O1582" s="334"/>
      <c r="P1582" s="335">
        <f t="shared" si="89"/>
        <v>245</v>
      </c>
      <c r="Q1582" s="336">
        <f t="shared" si="90"/>
        <v>49</v>
      </c>
      <c r="R1582" s="148"/>
      <c r="S1582" s="148"/>
      <c r="T1582" s="350"/>
      <c r="U1582" s="148"/>
      <c r="V1582" s="148"/>
      <c r="W1582" s="350"/>
      <c r="X1582" s="351"/>
      <c r="Y1582" s="148"/>
      <c r="Z1582" s="351"/>
      <c r="AA1582" s="338">
        <v>0</v>
      </c>
      <c r="AB1582" s="339">
        <v>0</v>
      </c>
      <c r="AC1582" s="148">
        <v>0</v>
      </c>
      <c r="AD1582" s="351"/>
      <c r="AE1582" s="148"/>
      <c r="AF1582" s="351"/>
      <c r="AG1582" s="364">
        <v>0</v>
      </c>
      <c r="AH1582" s="364">
        <v>0</v>
      </c>
      <c r="AI1582" s="145"/>
      <c r="AJ1582" s="145"/>
      <c r="AK1582" s="364">
        <v>60</v>
      </c>
      <c r="AL1582" s="145"/>
      <c r="AM1582" s="364"/>
      <c r="AN1582" s="364"/>
      <c r="AO1582" s="340">
        <v>35</v>
      </c>
      <c r="AP1582" s="340"/>
      <c r="AQ1582" s="365"/>
      <c r="AR1582" s="365"/>
      <c r="AS1582" s="365"/>
      <c r="AT1582" s="153"/>
      <c r="AU1582" s="364"/>
      <c r="AV1582" s="145"/>
      <c r="AW1582" s="148">
        <v>0</v>
      </c>
      <c r="AX1582" s="148">
        <v>0</v>
      </c>
      <c r="AY1582" s="351"/>
      <c r="AZ1582" s="148"/>
      <c r="BA1582" s="148"/>
      <c r="BB1582" s="351"/>
      <c r="BC1582" s="351"/>
      <c r="BD1582" s="148"/>
      <c r="BE1582" s="148"/>
      <c r="BF1582" s="338">
        <v>0</v>
      </c>
      <c r="BG1582" s="145"/>
      <c r="BH1582" s="148">
        <v>0</v>
      </c>
      <c r="BI1582" s="350"/>
      <c r="BJ1582" s="360"/>
      <c r="BK1582" s="343"/>
      <c r="BL1582" s="351"/>
      <c r="BM1582" s="351"/>
      <c r="BN1582" s="148"/>
      <c r="BO1582" s="148"/>
      <c r="BP1582" s="351"/>
      <c r="BQ1582" s="364">
        <v>0</v>
      </c>
      <c r="BR1582" s="352"/>
      <c r="BS1582" s="352"/>
      <c r="BT1582" s="145"/>
      <c r="BU1582" s="338"/>
      <c r="BV1582" s="364"/>
      <c r="BW1582" s="145"/>
      <c r="BX1582" s="145"/>
      <c r="BY1582" s="364"/>
      <c r="BZ1582" s="364"/>
      <c r="CA1582" s="149">
        <v>0</v>
      </c>
      <c r="CB1582" s="338">
        <v>0</v>
      </c>
      <c r="CC1582" s="344">
        <v>0</v>
      </c>
      <c r="CD1582" s="145"/>
      <c r="CE1582" s="145"/>
      <c r="CF1582" s="146">
        <v>20</v>
      </c>
      <c r="CG1582" s="349">
        <v>60</v>
      </c>
      <c r="CH1582" s="349"/>
      <c r="CI1582" s="370">
        <v>5</v>
      </c>
      <c r="CJ1582" s="351">
        <v>60</v>
      </c>
      <c r="CK1582" s="338"/>
      <c r="CL1582" s="145"/>
      <c r="CM1582" s="145"/>
      <c r="CN1582" s="338">
        <v>5</v>
      </c>
      <c r="CO1582" s="344"/>
    </row>
    <row r="1583" spans="1:93" ht="24" customHeight="1" x14ac:dyDescent="0.3">
      <c r="A1583" s="327" t="s">
        <v>4633</v>
      </c>
      <c r="B1583" s="328" t="s">
        <v>4634</v>
      </c>
      <c r="C1583" s="329" t="s">
        <v>598</v>
      </c>
      <c r="D1583" s="330">
        <f t="shared" si="78"/>
        <v>150</v>
      </c>
      <c r="E1583" s="331">
        <f t="shared" si="79"/>
        <v>110</v>
      </c>
      <c r="F1583" s="331">
        <f t="shared" si="80"/>
        <v>70</v>
      </c>
      <c r="G1583" s="331">
        <f t="shared" si="81"/>
        <v>0</v>
      </c>
      <c r="H1583" s="331">
        <f t="shared" si="82"/>
        <v>0</v>
      </c>
      <c r="I1583" s="331">
        <f t="shared" si="83"/>
        <v>0</v>
      </c>
      <c r="J1583" s="331">
        <f t="shared" si="84"/>
        <v>0</v>
      </c>
      <c r="K1583" s="331">
        <f t="shared" si="85"/>
        <v>0</v>
      </c>
      <c r="L1583" s="331">
        <f t="shared" si="86"/>
        <v>0</v>
      </c>
      <c r="M1583" s="332">
        <f t="shared" si="87"/>
        <v>0</v>
      </c>
      <c r="N1583" s="333">
        <f t="shared" si="88"/>
        <v>330</v>
      </c>
      <c r="O1583" s="334"/>
      <c r="P1583" s="335">
        <f t="shared" si="89"/>
        <v>330</v>
      </c>
      <c r="Q1583" s="336">
        <f t="shared" si="90"/>
        <v>32</v>
      </c>
      <c r="R1583" s="148"/>
      <c r="S1583" s="148"/>
      <c r="T1583" s="337"/>
      <c r="U1583" s="148"/>
      <c r="V1583" s="148"/>
      <c r="W1583" s="337"/>
      <c r="X1583" s="147"/>
      <c r="Y1583" s="148"/>
      <c r="Z1583" s="147"/>
      <c r="AA1583" s="338">
        <v>0</v>
      </c>
      <c r="AB1583" s="339">
        <v>0</v>
      </c>
      <c r="AC1583" s="148">
        <v>0</v>
      </c>
      <c r="AD1583" s="147"/>
      <c r="AE1583" s="148"/>
      <c r="AF1583" s="147"/>
      <c r="AG1583" s="144">
        <v>0</v>
      </c>
      <c r="AH1583" s="144">
        <v>0</v>
      </c>
      <c r="AI1583" s="145"/>
      <c r="AJ1583" s="145"/>
      <c r="AK1583" s="144"/>
      <c r="AL1583" s="145"/>
      <c r="AM1583" s="144"/>
      <c r="AN1583" s="144"/>
      <c r="AO1583" s="340"/>
      <c r="AP1583" s="340"/>
      <c r="AQ1583" s="341">
        <v>110</v>
      </c>
      <c r="AR1583" s="341">
        <v>150</v>
      </c>
      <c r="AS1583" s="341">
        <v>70</v>
      </c>
      <c r="AT1583" s="153"/>
      <c r="AU1583" s="144"/>
      <c r="AV1583" s="145"/>
      <c r="AW1583" s="148">
        <v>0</v>
      </c>
      <c r="AX1583" s="148">
        <v>0</v>
      </c>
      <c r="AY1583" s="147"/>
      <c r="AZ1583" s="148"/>
      <c r="BA1583" s="148"/>
      <c r="BB1583" s="147"/>
      <c r="BC1583" s="147"/>
      <c r="BD1583" s="148"/>
      <c r="BE1583" s="148"/>
      <c r="BF1583" s="338">
        <v>0</v>
      </c>
      <c r="BG1583" s="145"/>
      <c r="BH1583" s="148">
        <v>0</v>
      </c>
      <c r="BI1583" s="337"/>
      <c r="BJ1583" s="342"/>
      <c r="BK1583" s="343"/>
      <c r="BL1583" s="147"/>
      <c r="BM1583" s="147"/>
      <c r="BN1583" s="148"/>
      <c r="BO1583" s="148"/>
      <c r="BP1583" s="147"/>
      <c r="BQ1583" s="144">
        <v>0</v>
      </c>
      <c r="BR1583" s="145"/>
      <c r="BS1583" s="145"/>
      <c r="BT1583" s="145"/>
      <c r="BU1583" s="338"/>
      <c r="BV1583" s="144"/>
      <c r="BW1583" s="145"/>
      <c r="BX1583" s="145"/>
      <c r="BY1583" s="144"/>
      <c r="BZ1583" s="144"/>
      <c r="CA1583" s="149">
        <v>0</v>
      </c>
      <c r="CB1583" s="338">
        <v>0</v>
      </c>
      <c r="CC1583" s="344">
        <v>0</v>
      </c>
      <c r="CD1583" s="145"/>
      <c r="CE1583" s="145"/>
      <c r="CF1583" s="356">
        <v>0</v>
      </c>
      <c r="CG1583" s="148"/>
      <c r="CH1583" s="148"/>
      <c r="CI1583" s="337"/>
      <c r="CJ1583" s="147"/>
      <c r="CK1583" s="338"/>
      <c r="CL1583" s="145"/>
      <c r="CM1583" s="145"/>
      <c r="CN1583" s="338"/>
      <c r="CO1583" s="344"/>
    </row>
    <row r="1584" spans="1:93" ht="24" customHeight="1" x14ac:dyDescent="0.3">
      <c r="A1584" s="345" t="s">
        <v>4635</v>
      </c>
      <c r="B1584" s="328" t="s">
        <v>4636</v>
      </c>
      <c r="C1584" s="329" t="s">
        <v>1866</v>
      </c>
      <c r="D1584" s="330">
        <f t="shared" si="78"/>
        <v>36</v>
      </c>
      <c r="E1584" s="331">
        <f t="shared" si="79"/>
        <v>26</v>
      </c>
      <c r="F1584" s="331">
        <f t="shared" si="80"/>
        <v>0</v>
      </c>
      <c r="G1584" s="331">
        <f t="shared" si="81"/>
        <v>0</v>
      </c>
      <c r="H1584" s="331">
        <f t="shared" si="82"/>
        <v>0</v>
      </c>
      <c r="I1584" s="331">
        <f t="shared" si="83"/>
        <v>0</v>
      </c>
      <c r="J1584" s="331">
        <f t="shared" si="84"/>
        <v>0</v>
      </c>
      <c r="K1584" s="331">
        <f t="shared" si="85"/>
        <v>0</v>
      </c>
      <c r="L1584" s="331">
        <f t="shared" si="86"/>
        <v>0</v>
      </c>
      <c r="M1584" s="332">
        <f t="shared" si="87"/>
        <v>0</v>
      </c>
      <c r="N1584" s="333">
        <f t="shared" si="88"/>
        <v>62</v>
      </c>
      <c r="O1584" s="334"/>
      <c r="P1584" s="335">
        <f t="shared" si="89"/>
        <v>62</v>
      </c>
      <c r="Q1584" s="336">
        <f t="shared" si="90"/>
        <v>174</v>
      </c>
      <c r="R1584" s="148"/>
      <c r="S1584" s="148"/>
      <c r="T1584" s="350"/>
      <c r="U1584" s="148"/>
      <c r="V1584" s="148"/>
      <c r="W1584" s="350"/>
      <c r="X1584" s="351"/>
      <c r="Y1584" s="148"/>
      <c r="Z1584" s="351"/>
      <c r="AA1584" s="338">
        <v>0</v>
      </c>
      <c r="AB1584" s="339">
        <v>0</v>
      </c>
      <c r="AC1584" s="349">
        <v>0</v>
      </c>
      <c r="AD1584" s="351"/>
      <c r="AE1584" s="148"/>
      <c r="AF1584" s="351">
        <v>26</v>
      </c>
      <c r="AG1584" s="144">
        <v>0</v>
      </c>
      <c r="AH1584" s="144">
        <v>0</v>
      </c>
      <c r="AI1584" s="145"/>
      <c r="AJ1584" s="145"/>
      <c r="AK1584" s="144"/>
      <c r="AL1584" s="145"/>
      <c r="AM1584" s="144"/>
      <c r="AN1584" s="144"/>
      <c r="AO1584" s="340"/>
      <c r="AP1584" s="340"/>
      <c r="AQ1584" s="341"/>
      <c r="AR1584" s="341"/>
      <c r="AS1584" s="341"/>
      <c r="AT1584" s="153"/>
      <c r="AU1584" s="144"/>
      <c r="AV1584" s="145"/>
      <c r="AW1584" s="148">
        <v>0</v>
      </c>
      <c r="AX1584" s="148">
        <v>0</v>
      </c>
      <c r="AY1584" s="351"/>
      <c r="AZ1584" s="148"/>
      <c r="BA1584" s="148"/>
      <c r="BB1584" s="351"/>
      <c r="BC1584" s="351"/>
      <c r="BD1584" s="148"/>
      <c r="BE1584" s="148"/>
      <c r="BF1584" s="338">
        <v>0</v>
      </c>
      <c r="BG1584" s="145"/>
      <c r="BH1584" s="349">
        <v>0</v>
      </c>
      <c r="BI1584" s="350"/>
      <c r="BJ1584" s="360"/>
      <c r="BK1584" s="343"/>
      <c r="BL1584" s="351"/>
      <c r="BM1584" s="351"/>
      <c r="BN1584" s="148"/>
      <c r="BO1584" s="148">
        <v>36</v>
      </c>
      <c r="BP1584" s="351"/>
      <c r="BQ1584" s="144">
        <v>0</v>
      </c>
      <c r="BR1584" s="145"/>
      <c r="BS1584" s="145"/>
      <c r="BT1584" s="145"/>
      <c r="BU1584" s="338"/>
      <c r="BV1584" s="144"/>
      <c r="BW1584" s="145"/>
      <c r="BX1584" s="145"/>
      <c r="BY1584" s="144"/>
      <c r="BZ1584" s="144"/>
      <c r="CA1584" s="149">
        <v>0</v>
      </c>
      <c r="CB1584" s="354">
        <v>0</v>
      </c>
      <c r="CC1584" s="344">
        <v>0</v>
      </c>
      <c r="CD1584" s="145"/>
      <c r="CE1584" s="145"/>
      <c r="CF1584" s="146">
        <v>0</v>
      </c>
      <c r="CG1584" s="349"/>
      <c r="CH1584" s="349"/>
      <c r="CI1584" s="350"/>
      <c r="CJ1584" s="351"/>
      <c r="CK1584" s="354"/>
      <c r="CL1584" s="145"/>
      <c r="CM1584" s="145"/>
      <c r="CN1584" s="354"/>
      <c r="CO1584" s="344"/>
    </row>
    <row r="1585" spans="1:93" ht="24" customHeight="1" x14ac:dyDescent="0.3">
      <c r="A1585" s="345" t="s">
        <v>1505</v>
      </c>
      <c r="B1585" s="328" t="s">
        <v>1225</v>
      </c>
      <c r="C1585" s="329" t="s">
        <v>198</v>
      </c>
      <c r="D1585" s="330">
        <f t="shared" si="78"/>
        <v>0</v>
      </c>
      <c r="E1585" s="331">
        <f t="shared" si="79"/>
        <v>0</v>
      </c>
      <c r="F1585" s="331">
        <f t="shared" si="80"/>
        <v>0</v>
      </c>
      <c r="G1585" s="331">
        <f t="shared" si="81"/>
        <v>0</v>
      </c>
      <c r="H1585" s="331">
        <f t="shared" si="82"/>
        <v>0</v>
      </c>
      <c r="I1585" s="331">
        <f t="shared" si="83"/>
        <v>0</v>
      </c>
      <c r="J1585" s="331">
        <f t="shared" si="84"/>
        <v>0</v>
      </c>
      <c r="K1585" s="331">
        <f t="shared" si="85"/>
        <v>0</v>
      </c>
      <c r="L1585" s="331">
        <f t="shared" si="86"/>
        <v>0</v>
      </c>
      <c r="M1585" s="332">
        <f t="shared" si="87"/>
        <v>0</v>
      </c>
      <c r="N1585" s="333">
        <f t="shared" si="88"/>
        <v>0</v>
      </c>
      <c r="O1585" s="334"/>
      <c r="P1585" s="335">
        <f t="shared" si="89"/>
        <v>0</v>
      </c>
      <c r="Q1585" s="336" t="str">
        <f t="shared" si="90"/>
        <v/>
      </c>
      <c r="R1585" s="148"/>
      <c r="S1585" s="148"/>
      <c r="T1585" s="350"/>
      <c r="U1585" s="148"/>
      <c r="V1585" s="148"/>
      <c r="W1585" s="350"/>
      <c r="X1585" s="351"/>
      <c r="Y1585" s="148"/>
      <c r="Z1585" s="351"/>
      <c r="AA1585" s="338">
        <v>0</v>
      </c>
      <c r="AB1585" s="339">
        <v>0</v>
      </c>
      <c r="AC1585" s="349">
        <v>0</v>
      </c>
      <c r="AD1585" s="351"/>
      <c r="AE1585" s="148"/>
      <c r="AF1585" s="351"/>
      <c r="AG1585" s="144">
        <v>0</v>
      </c>
      <c r="AH1585" s="144">
        <v>0</v>
      </c>
      <c r="AI1585" s="145"/>
      <c r="AJ1585" s="145"/>
      <c r="AK1585" s="144"/>
      <c r="AL1585" s="145"/>
      <c r="AM1585" s="144"/>
      <c r="AN1585" s="144"/>
      <c r="AO1585" s="340"/>
      <c r="AP1585" s="340"/>
      <c r="AQ1585" s="341"/>
      <c r="AR1585" s="341"/>
      <c r="AS1585" s="341"/>
      <c r="AT1585" s="153"/>
      <c r="AU1585" s="144"/>
      <c r="AV1585" s="145"/>
      <c r="AW1585" s="349">
        <v>0</v>
      </c>
      <c r="AX1585" s="349">
        <v>0</v>
      </c>
      <c r="AY1585" s="351"/>
      <c r="AZ1585" s="349"/>
      <c r="BA1585" s="349"/>
      <c r="BB1585" s="351"/>
      <c r="BC1585" s="351"/>
      <c r="BD1585" s="349"/>
      <c r="BE1585" s="349"/>
      <c r="BF1585" s="338">
        <v>0</v>
      </c>
      <c r="BG1585" s="145"/>
      <c r="BH1585" s="148">
        <v>0</v>
      </c>
      <c r="BI1585" s="350"/>
      <c r="BJ1585" s="360"/>
      <c r="BK1585" s="343"/>
      <c r="BL1585" s="351"/>
      <c r="BM1585" s="351"/>
      <c r="BN1585" s="349"/>
      <c r="BO1585" s="349"/>
      <c r="BP1585" s="351"/>
      <c r="BQ1585" s="144">
        <v>0</v>
      </c>
      <c r="BR1585" s="145"/>
      <c r="BS1585" s="145"/>
      <c r="BT1585" s="145"/>
      <c r="BU1585" s="338"/>
      <c r="BV1585" s="144"/>
      <c r="BW1585" s="145"/>
      <c r="BX1585" s="145"/>
      <c r="BY1585" s="144"/>
      <c r="BZ1585" s="144"/>
      <c r="CA1585" s="149">
        <v>0</v>
      </c>
      <c r="CB1585" s="338">
        <v>0</v>
      </c>
      <c r="CC1585" s="88">
        <v>0</v>
      </c>
      <c r="CD1585" s="145"/>
      <c r="CE1585" s="145"/>
      <c r="CF1585" s="146">
        <v>0</v>
      </c>
      <c r="CG1585" s="349"/>
      <c r="CH1585" s="349"/>
      <c r="CI1585" s="350"/>
      <c r="CJ1585" s="351"/>
      <c r="CK1585" s="338"/>
      <c r="CL1585" s="145"/>
      <c r="CM1585" s="145"/>
      <c r="CN1585" s="338"/>
      <c r="CO1585" s="88"/>
    </row>
    <row r="1586" spans="1:93" ht="24" customHeight="1" x14ac:dyDescent="0.3">
      <c r="A1586" s="327" t="s">
        <v>4637</v>
      </c>
      <c r="B1586" s="328" t="s">
        <v>4638</v>
      </c>
      <c r="C1586" s="329" t="s">
        <v>1243</v>
      </c>
      <c r="D1586" s="330">
        <f t="shared" si="78"/>
        <v>60</v>
      </c>
      <c r="E1586" s="331">
        <f t="shared" si="79"/>
        <v>40</v>
      </c>
      <c r="F1586" s="331">
        <f t="shared" si="80"/>
        <v>20</v>
      </c>
      <c r="G1586" s="331">
        <f t="shared" si="81"/>
        <v>10</v>
      </c>
      <c r="H1586" s="331">
        <f t="shared" si="82"/>
        <v>5</v>
      </c>
      <c r="I1586" s="331">
        <f t="shared" si="83"/>
        <v>0</v>
      </c>
      <c r="J1586" s="331">
        <f t="shared" si="84"/>
        <v>0</v>
      </c>
      <c r="K1586" s="331">
        <f t="shared" si="85"/>
        <v>0</v>
      </c>
      <c r="L1586" s="331">
        <f t="shared" si="86"/>
        <v>0</v>
      </c>
      <c r="M1586" s="332">
        <f t="shared" si="87"/>
        <v>0</v>
      </c>
      <c r="N1586" s="333">
        <f t="shared" si="88"/>
        <v>135</v>
      </c>
      <c r="O1586" s="334"/>
      <c r="P1586" s="335">
        <f t="shared" si="89"/>
        <v>135</v>
      </c>
      <c r="Q1586" s="336">
        <f t="shared" si="90"/>
        <v>103</v>
      </c>
      <c r="R1586" s="148"/>
      <c r="S1586" s="148"/>
      <c r="T1586" s="337"/>
      <c r="U1586" s="148"/>
      <c r="V1586" s="148"/>
      <c r="W1586" s="337"/>
      <c r="X1586" s="147"/>
      <c r="Y1586" s="148"/>
      <c r="Z1586" s="147"/>
      <c r="AA1586" s="338">
        <v>0</v>
      </c>
      <c r="AB1586" s="339">
        <v>0</v>
      </c>
      <c r="AC1586" s="148">
        <v>0</v>
      </c>
      <c r="AD1586" s="147"/>
      <c r="AE1586" s="148"/>
      <c r="AF1586" s="147"/>
      <c r="AG1586" s="144">
        <v>60</v>
      </c>
      <c r="AH1586" s="144">
        <v>0</v>
      </c>
      <c r="AI1586" s="145"/>
      <c r="AJ1586" s="145"/>
      <c r="AK1586" s="144"/>
      <c r="AL1586" s="145"/>
      <c r="AM1586" s="144"/>
      <c r="AN1586" s="144"/>
      <c r="AO1586" s="340"/>
      <c r="AP1586" s="340"/>
      <c r="AQ1586" s="341"/>
      <c r="AR1586" s="341"/>
      <c r="AS1586" s="341"/>
      <c r="AT1586" s="153"/>
      <c r="AU1586" s="144"/>
      <c r="AV1586" s="145"/>
      <c r="AW1586" s="349">
        <v>40</v>
      </c>
      <c r="AX1586" s="349">
        <v>0</v>
      </c>
      <c r="AY1586" s="147"/>
      <c r="AZ1586" s="349"/>
      <c r="BA1586" s="349"/>
      <c r="BB1586" s="147"/>
      <c r="BC1586" s="147"/>
      <c r="BD1586" s="349"/>
      <c r="BE1586" s="349"/>
      <c r="BF1586" s="354">
        <v>20</v>
      </c>
      <c r="BG1586" s="145"/>
      <c r="BH1586" s="148">
        <v>0</v>
      </c>
      <c r="BI1586" s="361">
        <v>5</v>
      </c>
      <c r="BJ1586" s="342"/>
      <c r="BK1586" s="343"/>
      <c r="BL1586" s="147"/>
      <c r="BM1586" s="147"/>
      <c r="BN1586" s="349"/>
      <c r="BO1586" s="349"/>
      <c r="BP1586" s="147"/>
      <c r="BQ1586" s="144">
        <v>0</v>
      </c>
      <c r="BR1586" s="145"/>
      <c r="BS1586" s="145"/>
      <c r="BT1586" s="145"/>
      <c r="BU1586" s="354"/>
      <c r="BV1586" s="144"/>
      <c r="BW1586" s="145"/>
      <c r="BX1586" s="145"/>
      <c r="BY1586" s="144">
        <v>10</v>
      </c>
      <c r="BZ1586" s="144"/>
      <c r="CA1586" s="149">
        <v>0</v>
      </c>
      <c r="CB1586" s="338">
        <v>0</v>
      </c>
      <c r="CC1586" s="344">
        <v>0</v>
      </c>
      <c r="CD1586" s="145"/>
      <c r="CE1586" s="145"/>
      <c r="CF1586" s="146">
        <v>0</v>
      </c>
      <c r="CG1586" s="148"/>
      <c r="CH1586" s="148"/>
      <c r="CI1586" s="337"/>
      <c r="CJ1586" s="147"/>
      <c r="CK1586" s="338"/>
      <c r="CL1586" s="145"/>
      <c r="CM1586" s="145"/>
      <c r="CN1586" s="338"/>
      <c r="CO1586" s="344"/>
    </row>
    <row r="1587" spans="1:93" ht="24" customHeight="1" x14ac:dyDescent="0.3">
      <c r="A1587" s="345" t="s">
        <v>4639</v>
      </c>
      <c r="B1587" s="328" t="s">
        <v>4640</v>
      </c>
      <c r="C1587" s="329" t="s">
        <v>2253</v>
      </c>
      <c r="D1587" s="330">
        <f t="shared" si="78"/>
        <v>14</v>
      </c>
      <c r="E1587" s="331">
        <f t="shared" si="79"/>
        <v>10</v>
      </c>
      <c r="F1587" s="331">
        <f t="shared" si="80"/>
        <v>5</v>
      </c>
      <c r="G1587" s="331">
        <f t="shared" si="81"/>
        <v>5</v>
      </c>
      <c r="H1587" s="331">
        <f t="shared" si="82"/>
        <v>0</v>
      </c>
      <c r="I1587" s="331">
        <f t="shared" si="83"/>
        <v>0</v>
      </c>
      <c r="J1587" s="331">
        <f t="shared" si="84"/>
        <v>0</v>
      </c>
      <c r="K1587" s="331">
        <f t="shared" si="85"/>
        <v>0</v>
      </c>
      <c r="L1587" s="331">
        <f t="shared" si="86"/>
        <v>0</v>
      </c>
      <c r="M1587" s="332">
        <f t="shared" si="87"/>
        <v>0</v>
      </c>
      <c r="N1587" s="333">
        <f t="shared" si="88"/>
        <v>34</v>
      </c>
      <c r="O1587" s="334"/>
      <c r="P1587" s="335">
        <f t="shared" si="89"/>
        <v>34</v>
      </c>
      <c r="Q1587" s="336">
        <f t="shared" si="90"/>
        <v>315</v>
      </c>
      <c r="R1587" s="148"/>
      <c r="S1587" s="148"/>
      <c r="T1587" s="350"/>
      <c r="U1587" s="148"/>
      <c r="V1587" s="148"/>
      <c r="W1587" s="350"/>
      <c r="X1587" s="351"/>
      <c r="Y1587" s="148"/>
      <c r="Z1587" s="351"/>
      <c r="AA1587" s="338">
        <v>0</v>
      </c>
      <c r="AB1587" s="339">
        <v>0</v>
      </c>
      <c r="AC1587" s="148">
        <v>0</v>
      </c>
      <c r="AD1587" s="351"/>
      <c r="AE1587" s="148">
        <v>5</v>
      </c>
      <c r="AF1587" s="351">
        <v>5</v>
      </c>
      <c r="AG1587" s="144">
        <v>0</v>
      </c>
      <c r="AH1587" s="144">
        <v>0</v>
      </c>
      <c r="AI1587" s="145"/>
      <c r="AJ1587" s="145"/>
      <c r="AK1587" s="144"/>
      <c r="AL1587" s="145"/>
      <c r="AM1587" s="144"/>
      <c r="AN1587" s="144"/>
      <c r="AO1587" s="340"/>
      <c r="AP1587" s="340"/>
      <c r="AQ1587" s="341"/>
      <c r="AR1587" s="341"/>
      <c r="AS1587" s="341"/>
      <c r="AT1587" s="153"/>
      <c r="AU1587" s="144"/>
      <c r="AV1587" s="145"/>
      <c r="AW1587" s="148">
        <v>0</v>
      </c>
      <c r="AX1587" s="148">
        <v>0</v>
      </c>
      <c r="AY1587" s="351"/>
      <c r="AZ1587" s="148"/>
      <c r="BA1587" s="148"/>
      <c r="BB1587" s="351"/>
      <c r="BC1587" s="351"/>
      <c r="BD1587" s="148"/>
      <c r="BE1587" s="148"/>
      <c r="BF1587" s="354">
        <v>0</v>
      </c>
      <c r="BG1587" s="145"/>
      <c r="BH1587" s="148">
        <v>0</v>
      </c>
      <c r="BI1587" s="350"/>
      <c r="BJ1587" s="360"/>
      <c r="BK1587" s="343"/>
      <c r="BL1587" s="351"/>
      <c r="BM1587" s="351"/>
      <c r="BN1587" s="148">
        <v>14</v>
      </c>
      <c r="BO1587" s="148">
        <v>10</v>
      </c>
      <c r="BP1587" s="351"/>
      <c r="BQ1587" s="344">
        <v>0</v>
      </c>
      <c r="BR1587" s="145"/>
      <c r="BS1587" s="145"/>
      <c r="BT1587" s="145"/>
      <c r="BU1587" s="354"/>
      <c r="BV1587" s="344"/>
      <c r="BW1587" s="145"/>
      <c r="BX1587" s="145"/>
      <c r="BY1587" s="144"/>
      <c r="BZ1587" s="144"/>
      <c r="CA1587" s="355">
        <v>0</v>
      </c>
      <c r="CB1587" s="338">
        <v>0</v>
      </c>
      <c r="CC1587" s="344">
        <v>0</v>
      </c>
      <c r="CD1587" s="145"/>
      <c r="CE1587" s="145"/>
      <c r="CF1587" s="356">
        <v>0</v>
      </c>
      <c r="CG1587" s="349"/>
      <c r="CH1587" s="349"/>
      <c r="CI1587" s="350"/>
      <c r="CJ1587" s="351"/>
      <c r="CK1587" s="338"/>
      <c r="CL1587" s="145"/>
      <c r="CM1587" s="145"/>
      <c r="CN1587" s="338"/>
      <c r="CO1587" s="344"/>
    </row>
    <row r="1588" spans="1:93" ht="24" customHeight="1" x14ac:dyDescent="0.3">
      <c r="A1588" s="345" t="s">
        <v>4641</v>
      </c>
      <c r="B1588" s="328" t="s">
        <v>4642</v>
      </c>
      <c r="C1588" s="329" t="s">
        <v>1900</v>
      </c>
      <c r="D1588" s="330">
        <f t="shared" si="78"/>
        <v>0</v>
      </c>
      <c r="E1588" s="331">
        <f t="shared" si="79"/>
        <v>0</v>
      </c>
      <c r="F1588" s="331">
        <f t="shared" si="80"/>
        <v>0</v>
      </c>
      <c r="G1588" s="331">
        <f t="shared" si="81"/>
        <v>0</v>
      </c>
      <c r="H1588" s="331">
        <f t="shared" si="82"/>
        <v>0</v>
      </c>
      <c r="I1588" s="331">
        <f t="shared" si="83"/>
        <v>0</v>
      </c>
      <c r="J1588" s="331">
        <f t="shared" si="84"/>
        <v>0</v>
      </c>
      <c r="K1588" s="331">
        <f t="shared" si="85"/>
        <v>0</v>
      </c>
      <c r="L1588" s="331">
        <f t="shared" si="86"/>
        <v>0</v>
      </c>
      <c r="M1588" s="332">
        <f t="shared" si="87"/>
        <v>0</v>
      </c>
      <c r="N1588" s="333">
        <f t="shared" si="88"/>
        <v>0</v>
      </c>
      <c r="O1588" s="334"/>
      <c r="P1588" s="335">
        <f t="shared" si="89"/>
        <v>0</v>
      </c>
      <c r="Q1588" s="336" t="str">
        <f t="shared" si="90"/>
        <v/>
      </c>
      <c r="R1588" s="349"/>
      <c r="S1588" s="349"/>
      <c r="T1588" s="337"/>
      <c r="U1588" s="349"/>
      <c r="V1588" s="349"/>
      <c r="W1588" s="337"/>
      <c r="X1588" s="147"/>
      <c r="Y1588" s="349"/>
      <c r="Z1588" s="147"/>
      <c r="AA1588" s="354">
        <v>0</v>
      </c>
      <c r="AB1588" s="357">
        <v>0</v>
      </c>
      <c r="AC1588" s="148">
        <v>0</v>
      </c>
      <c r="AD1588" s="147"/>
      <c r="AE1588" s="349"/>
      <c r="AF1588" s="147"/>
      <c r="AG1588" s="144">
        <v>0</v>
      </c>
      <c r="AH1588" s="144">
        <v>0</v>
      </c>
      <c r="AI1588" s="145"/>
      <c r="AJ1588" s="145"/>
      <c r="AK1588" s="144"/>
      <c r="AL1588" s="145"/>
      <c r="AM1588" s="144"/>
      <c r="AN1588" s="144"/>
      <c r="AO1588" s="340"/>
      <c r="AP1588" s="340"/>
      <c r="AQ1588" s="341"/>
      <c r="AR1588" s="341"/>
      <c r="AS1588" s="341"/>
      <c r="AT1588" s="359"/>
      <c r="AU1588" s="144"/>
      <c r="AV1588" s="145"/>
      <c r="AW1588" s="349">
        <v>0</v>
      </c>
      <c r="AX1588" s="349">
        <v>0</v>
      </c>
      <c r="AY1588" s="147"/>
      <c r="AZ1588" s="349"/>
      <c r="BA1588" s="349"/>
      <c r="BB1588" s="147"/>
      <c r="BC1588" s="147"/>
      <c r="BD1588" s="349"/>
      <c r="BE1588" s="349"/>
      <c r="BF1588" s="338">
        <v>0</v>
      </c>
      <c r="BG1588" s="145"/>
      <c r="BH1588" s="148">
        <v>0</v>
      </c>
      <c r="BI1588" s="337"/>
      <c r="BJ1588" s="342"/>
      <c r="BK1588" s="343"/>
      <c r="BL1588" s="147"/>
      <c r="BM1588" s="147"/>
      <c r="BN1588" s="349"/>
      <c r="BO1588" s="349"/>
      <c r="BP1588" s="147"/>
      <c r="BQ1588" s="88">
        <v>0</v>
      </c>
      <c r="BR1588" s="352"/>
      <c r="BS1588" s="352"/>
      <c r="BT1588" s="145"/>
      <c r="BU1588" s="338"/>
      <c r="BV1588" s="88"/>
      <c r="BW1588" s="145"/>
      <c r="BX1588" s="145"/>
      <c r="BY1588" s="144"/>
      <c r="BZ1588" s="144"/>
      <c r="CA1588" s="149">
        <v>0</v>
      </c>
      <c r="CB1588" s="338">
        <v>0</v>
      </c>
      <c r="CC1588" s="344">
        <v>0</v>
      </c>
      <c r="CD1588" s="145"/>
      <c r="CE1588" s="145"/>
      <c r="CF1588" s="146">
        <v>0</v>
      </c>
      <c r="CG1588" s="148"/>
      <c r="CH1588" s="148"/>
      <c r="CI1588" s="337"/>
      <c r="CJ1588" s="147"/>
      <c r="CK1588" s="338"/>
      <c r="CL1588" s="145"/>
      <c r="CM1588" s="145"/>
      <c r="CN1588" s="338"/>
      <c r="CO1588" s="344"/>
    </row>
    <row r="1589" spans="1:93" ht="24" customHeight="1" x14ac:dyDescent="0.3">
      <c r="A1589" s="327">
        <v>760811</v>
      </c>
      <c r="B1589" s="328" t="s">
        <v>4643</v>
      </c>
      <c r="C1589" s="329" t="s">
        <v>2156</v>
      </c>
      <c r="D1589" s="330">
        <f t="shared" si="78"/>
        <v>0</v>
      </c>
      <c r="E1589" s="331">
        <f t="shared" si="79"/>
        <v>0</v>
      </c>
      <c r="F1589" s="331">
        <f t="shared" si="80"/>
        <v>0</v>
      </c>
      <c r="G1589" s="331">
        <f t="shared" si="81"/>
        <v>0</v>
      </c>
      <c r="H1589" s="331">
        <f t="shared" si="82"/>
        <v>0</v>
      </c>
      <c r="I1589" s="331">
        <f t="shared" si="83"/>
        <v>0</v>
      </c>
      <c r="J1589" s="331">
        <f t="shared" si="84"/>
        <v>0</v>
      </c>
      <c r="K1589" s="331">
        <f t="shared" si="85"/>
        <v>0</v>
      </c>
      <c r="L1589" s="331">
        <f t="shared" si="86"/>
        <v>0</v>
      </c>
      <c r="M1589" s="332">
        <f t="shared" si="87"/>
        <v>0</v>
      </c>
      <c r="N1589" s="333">
        <f t="shared" si="88"/>
        <v>0</v>
      </c>
      <c r="O1589" s="334"/>
      <c r="P1589" s="335">
        <f t="shared" si="89"/>
        <v>0</v>
      </c>
      <c r="Q1589" s="336" t="str">
        <f t="shared" si="90"/>
        <v/>
      </c>
      <c r="R1589" s="349"/>
      <c r="S1589" s="349"/>
      <c r="T1589" s="337"/>
      <c r="U1589" s="349"/>
      <c r="V1589" s="349"/>
      <c r="W1589" s="337"/>
      <c r="X1589" s="147"/>
      <c r="Y1589" s="349"/>
      <c r="Z1589" s="147"/>
      <c r="AA1589" s="354">
        <v>0</v>
      </c>
      <c r="AB1589" s="357">
        <v>0</v>
      </c>
      <c r="AC1589" s="148">
        <v>0</v>
      </c>
      <c r="AD1589" s="147"/>
      <c r="AE1589" s="349"/>
      <c r="AF1589" s="147"/>
      <c r="AG1589" s="144">
        <v>0</v>
      </c>
      <c r="AH1589" s="144">
        <v>0</v>
      </c>
      <c r="AI1589" s="145"/>
      <c r="AJ1589" s="145"/>
      <c r="AK1589" s="144"/>
      <c r="AL1589" s="145"/>
      <c r="AM1589" s="144"/>
      <c r="AN1589" s="144"/>
      <c r="AO1589" s="340"/>
      <c r="AP1589" s="340"/>
      <c r="AQ1589" s="341"/>
      <c r="AR1589" s="341"/>
      <c r="AS1589" s="341"/>
      <c r="AT1589" s="359"/>
      <c r="AU1589" s="144"/>
      <c r="AV1589" s="145"/>
      <c r="AW1589" s="148">
        <v>0</v>
      </c>
      <c r="AX1589" s="148">
        <v>0</v>
      </c>
      <c r="AY1589" s="147"/>
      <c r="AZ1589" s="148"/>
      <c r="BA1589" s="148"/>
      <c r="BB1589" s="147"/>
      <c r="BC1589" s="147"/>
      <c r="BD1589" s="148"/>
      <c r="BE1589" s="148"/>
      <c r="BF1589" s="354">
        <v>0</v>
      </c>
      <c r="BG1589" s="145"/>
      <c r="BH1589" s="148">
        <v>0</v>
      </c>
      <c r="BI1589" s="337"/>
      <c r="BJ1589" s="342"/>
      <c r="BK1589" s="343"/>
      <c r="BL1589" s="147"/>
      <c r="BM1589" s="147"/>
      <c r="BN1589" s="148"/>
      <c r="BO1589" s="148"/>
      <c r="BP1589" s="147"/>
      <c r="BQ1589" s="364">
        <v>0</v>
      </c>
      <c r="BR1589" s="352"/>
      <c r="BS1589" s="352"/>
      <c r="BT1589" s="145"/>
      <c r="BU1589" s="354"/>
      <c r="BV1589" s="364"/>
      <c r="BW1589" s="145"/>
      <c r="BX1589" s="145"/>
      <c r="BY1589" s="144"/>
      <c r="BZ1589" s="144"/>
      <c r="CA1589" s="355">
        <v>0</v>
      </c>
      <c r="CB1589" s="354">
        <v>0</v>
      </c>
      <c r="CC1589" s="344">
        <v>0</v>
      </c>
      <c r="CD1589" s="145"/>
      <c r="CE1589" s="145"/>
      <c r="CF1589" s="146">
        <v>0</v>
      </c>
      <c r="CG1589" s="148"/>
      <c r="CH1589" s="148"/>
      <c r="CI1589" s="337"/>
      <c r="CJ1589" s="147"/>
      <c r="CK1589" s="354"/>
      <c r="CL1589" s="145"/>
      <c r="CM1589" s="145"/>
      <c r="CN1589" s="354"/>
      <c r="CO1589" s="344"/>
    </row>
    <row r="1590" spans="1:93" ht="24" customHeight="1" x14ac:dyDescent="0.3">
      <c r="A1590" s="327" t="s">
        <v>4644</v>
      </c>
      <c r="B1590" s="328" t="s">
        <v>4645</v>
      </c>
      <c r="C1590" s="329" t="s">
        <v>2068</v>
      </c>
      <c r="D1590" s="330">
        <f t="shared" si="78"/>
        <v>0</v>
      </c>
      <c r="E1590" s="331">
        <f t="shared" si="79"/>
        <v>0</v>
      </c>
      <c r="F1590" s="331">
        <f t="shared" si="80"/>
        <v>0</v>
      </c>
      <c r="G1590" s="331">
        <f t="shared" si="81"/>
        <v>0</v>
      </c>
      <c r="H1590" s="331">
        <f t="shared" si="82"/>
        <v>0</v>
      </c>
      <c r="I1590" s="331">
        <f t="shared" si="83"/>
        <v>0</v>
      </c>
      <c r="J1590" s="331">
        <f t="shared" si="84"/>
        <v>0</v>
      </c>
      <c r="K1590" s="331">
        <f t="shared" si="85"/>
        <v>0</v>
      </c>
      <c r="L1590" s="331">
        <f t="shared" si="86"/>
        <v>0</v>
      </c>
      <c r="M1590" s="332">
        <f t="shared" si="87"/>
        <v>0</v>
      </c>
      <c r="N1590" s="333">
        <f t="shared" si="88"/>
        <v>0</v>
      </c>
      <c r="O1590" s="334"/>
      <c r="P1590" s="335">
        <f t="shared" si="89"/>
        <v>0</v>
      </c>
      <c r="Q1590" s="336" t="str">
        <f t="shared" si="90"/>
        <v/>
      </c>
      <c r="R1590" s="148"/>
      <c r="S1590" s="148"/>
      <c r="T1590" s="337"/>
      <c r="U1590" s="148"/>
      <c r="V1590" s="148"/>
      <c r="W1590" s="337"/>
      <c r="X1590" s="147"/>
      <c r="Y1590" s="148"/>
      <c r="Z1590" s="147"/>
      <c r="AA1590" s="338">
        <v>0</v>
      </c>
      <c r="AB1590" s="339">
        <v>0</v>
      </c>
      <c r="AC1590" s="349">
        <v>0</v>
      </c>
      <c r="AD1590" s="147"/>
      <c r="AE1590" s="148"/>
      <c r="AF1590" s="147"/>
      <c r="AG1590" s="144">
        <v>0</v>
      </c>
      <c r="AH1590" s="144">
        <v>0</v>
      </c>
      <c r="AI1590" s="145"/>
      <c r="AJ1590" s="145"/>
      <c r="AK1590" s="144"/>
      <c r="AL1590" s="145"/>
      <c r="AM1590" s="144"/>
      <c r="AN1590" s="144"/>
      <c r="AO1590" s="340"/>
      <c r="AP1590" s="340"/>
      <c r="AQ1590" s="341"/>
      <c r="AR1590" s="341"/>
      <c r="AS1590" s="341"/>
      <c r="AT1590" s="153"/>
      <c r="AU1590" s="144"/>
      <c r="AV1590" s="145"/>
      <c r="AW1590" s="148">
        <v>0</v>
      </c>
      <c r="AX1590" s="148">
        <v>0</v>
      </c>
      <c r="AY1590" s="147"/>
      <c r="AZ1590" s="148"/>
      <c r="BA1590" s="148"/>
      <c r="BB1590" s="147"/>
      <c r="BC1590" s="147"/>
      <c r="BD1590" s="148"/>
      <c r="BE1590" s="148"/>
      <c r="BF1590" s="338">
        <v>0</v>
      </c>
      <c r="BG1590" s="145"/>
      <c r="BH1590" s="148">
        <v>0</v>
      </c>
      <c r="BI1590" s="337"/>
      <c r="BJ1590" s="342"/>
      <c r="BK1590" s="343"/>
      <c r="BL1590" s="147"/>
      <c r="BM1590" s="147"/>
      <c r="BN1590" s="148"/>
      <c r="BO1590" s="148"/>
      <c r="BP1590" s="147"/>
      <c r="BQ1590" s="144">
        <v>0</v>
      </c>
      <c r="BR1590" s="145"/>
      <c r="BS1590" s="145"/>
      <c r="BT1590" s="145"/>
      <c r="BU1590" s="338"/>
      <c r="BV1590" s="144"/>
      <c r="BW1590" s="145"/>
      <c r="BX1590" s="145"/>
      <c r="BY1590" s="144"/>
      <c r="BZ1590" s="144"/>
      <c r="CA1590" s="355">
        <v>0</v>
      </c>
      <c r="CB1590" s="354">
        <v>0</v>
      </c>
      <c r="CC1590" s="344">
        <v>0</v>
      </c>
      <c r="CD1590" s="145"/>
      <c r="CE1590" s="145"/>
      <c r="CF1590" s="146">
        <v>0</v>
      </c>
      <c r="CG1590" s="148"/>
      <c r="CH1590" s="148"/>
      <c r="CI1590" s="337"/>
      <c r="CJ1590" s="147"/>
      <c r="CK1590" s="354"/>
      <c r="CL1590" s="145"/>
      <c r="CM1590" s="145"/>
      <c r="CN1590" s="354"/>
      <c r="CO1590" s="344"/>
    </row>
    <row r="1591" spans="1:93" ht="24" customHeight="1" x14ac:dyDescent="0.3">
      <c r="A1591" s="327" t="s">
        <v>4646</v>
      </c>
      <c r="B1591" s="328" t="s">
        <v>4647</v>
      </c>
      <c r="C1591" s="329" t="s">
        <v>1965</v>
      </c>
      <c r="D1591" s="330">
        <f t="shared" si="78"/>
        <v>0</v>
      </c>
      <c r="E1591" s="331">
        <f t="shared" si="79"/>
        <v>0</v>
      </c>
      <c r="F1591" s="331">
        <f t="shared" si="80"/>
        <v>0</v>
      </c>
      <c r="G1591" s="331">
        <f t="shared" si="81"/>
        <v>0</v>
      </c>
      <c r="H1591" s="331">
        <f t="shared" si="82"/>
        <v>0</v>
      </c>
      <c r="I1591" s="331">
        <f t="shared" si="83"/>
        <v>0</v>
      </c>
      <c r="J1591" s="331">
        <f t="shared" si="84"/>
        <v>0</v>
      </c>
      <c r="K1591" s="331">
        <f t="shared" si="85"/>
        <v>0</v>
      </c>
      <c r="L1591" s="331">
        <f t="shared" si="86"/>
        <v>0</v>
      </c>
      <c r="M1591" s="332">
        <f t="shared" si="87"/>
        <v>0</v>
      </c>
      <c r="N1591" s="333">
        <f t="shared" si="88"/>
        <v>0</v>
      </c>
      <c r="O1591" s="334"/>
      <c r="P1591" s="335">
        <f t="shared" si="89"/>
        <v>0</v>
      </c>
      <c r="Q1591" s="336" t="str">
        <f t="shared" si="90"/>
        <v/>
      </c>
      <c r="R1591" s="148"/>
      <c r="S1591" s="148"/>
      <c r="T1591" s="337"/>
      <c r="U1591" s="148"/>
      <c r="V1591" s="148"/>
      <c r="W1591" s="337"/>
      <c r="X1591" s="147"/>
      <c r="Y1591" s="148"/>
      <c r="Z1591" s="147"/>
      <c r="AA1591" s="354">
        <v>0</v>
      </c>
      <c r="AB1591" s="357">
        <v>0</v>
      </c>
      <c r="AC1591" s="349">
        <v>0</v>
      </c>
      <c r="AD1591" s="147"/>
      <c r="AE1591" s="148"/>
      <c r="AF1591" s="147"/>
      <c r="AG1591" s="88">
        <v>0</v>
      </c>
      <c r="AH1591" s="88">
        <v>0</v>
      </c>
      <c r="AI1591" s="145"/>
      <c r="AJ1591" s="145"/>
      <c r="AK1591" s="88"/>
      <c r="AL1591" s="145"/>
      <c r="AM1591" s="88"/>
      <c r="AN1591" s="88"/>
      <c r="AO1591" s="340"/>
      <c r="AP1591" s="340"/>
      <c r="AQ1591" s="358"/>
      <c r="AR1591" s="358"/>
      <c r="AS1591" s="358"/>
      <c r="AT1591" s="359"/>
      <c r="AU1591" s="88"/>
      <c r="AV1591" s="145"/>
      <c r="AW1591" s="148">
        <v>0</v>
      </c>
      <c r="AX1591" s="148">
        <v>0</v>
      </c>
      <c r="AY1591" s="147"/>
      <c r="AZ1591" s="148"/>
      <c r="BA1591" s="148"/>
      <c r="BB1591" s="147"/>
      <c r="BC1591" s="147"/>
      <c r="BD1591" s="148"/>
      <c r="BE1591" s="148"/>
      <c r="BF1591" s="338">
        <v>0</v>
      </c>
      <c r="BG1591" s="145"/>
      <c r="BH1591" s="148">
        <v>0</v>
      </c>
      <c r="BI1591" s="337"/>
      <c r="BJ1591" s="342"/>
      <c r="BK1591" s="343"/>
      <c r="BL1591" s="147"/>
      <c r="BM1591" s="147"/>
      <c r="BN1591" s="148"/>
      <c r="BO1591" s="148"/>
      <c r="BP1591" s="147"/>
      <c r="BQ1591" s="144">
        <v>0</v>
      </c>
      <c r="BR1591" s="145"/>
      <c r="BS1591" s="145"/>
      <c r="BT1591" s="145"/>
      <c r="BU1591" s="338"/>
      <c r="BV1591" s="144"/>
      <c r="BW1591" s="145"/>
      <c r="BX1591" s="145"/>
      <c r="BY1591" s="88"/>
      <c r="BZ1591" s="88"/>
      <c r="CA1591" s="149">
        <v>0</v>
      </c>
      <c r="CB1591" s="338">
        <v>0</v>
      </c>
      <c r="CC1591" s="344">
        <v>0</v>
      </c>
      <c r="CD1591" s="145"/>
      <c r="CE1591" s="145"/>
      <c r="CF1591" s="146">
        <v>0</v>
      </c>
      <c r="CG1591" s="148"/>
      <c r="CH1591" s="148"/>
      <c r="CI1591" s="337"/>
      <c r="CJ1591" s="147"/>
      <c r="CK1591" s="338"/>
      <c r="CL1591" s="145"/>
      <c r="CM1591" s="145"/>
      <c r="CN1591" s="338"/>
      <c r="CO1591" s="344"/>
    </row>
    <row r="1592" spans="1:93" ht="24" customHeight="1" x14ac:dyDescent="0.3">
      <c r="A1592" s="327">
        <v>790212</v>
      </c>
      <c r="B1592" s="328" t="s">
        <v>4648</v>
      </c>
      <c r="C1592" s="329" t="s">
        <v>354</v>
      </c>
      <c r="D1592" s="330">
        <f t="shared" si="78"/>
        <v>0</v>
      </c>
      <c r="E1592" s="331">
        <f t="shared" si="79"/>
        <v>0</v>
      </c>
      <c r="F1592" s="331">
        <f t="shared" si="80"/>
        <v>0</v>
      </c>
      <c r="G1592" s="331">
        <f t="shared" si="81"/>
        <v>0</v>
      </c>
      <c r="H1592" s="331">
        <f t="shared" si="82"/>
        <v>0</v>
      </c>
      <c r="I1592" s="331">
        <f t="shared" si="83"/>
        <v>0</v>
      </c>
      <c r="J1592" s="331">
        <f t="shared" si="84"/>
        <v>0</v>
      </c>
      <c r="K1592" s="331">
        <f t="shared" si="85"/>
        <v>0</v>
      </c>
      <c r="L1592" s="331">
        <f t="shared" si="86"/>
        <v>0</v>
      </c>
      <c r="M1592" s="332">
        <f t="shared" si="87"/>
        <v>0</v>
      </c>
      <c r="N1592" s="333">
        <f t="shared" si="88"/>
        <v>0</v>
      </c>
      <c r="O1592" s="334"/>
      <c r="P1592" s="335">
        <f t="shared" si="89"/>
        <v>0</v>
      </c>
      <c r="Q1592" s="336" t="str">
        <f t="shared" si="90"/>
        <v/>
      </c>
      <c r="R1592" s="148"/>
      <c r="S1592" s="148"/>
      <c r="T1592" s="337"/>
      <c r="U1592" s="148"/>
      <c r="V1592" s="148"/>
      <c r="W1592" s="337"/>
      <c r="X1592" s="147"/>
      <c r="Y1592" s="148"/>
      <c r="Z1592" s="147"/>
      <c r="AA1592" s="338">
        <v>0</v>
      </c>
      <c r="AB1592" s="339">
        <v>0</v>
      </c>
      <c r="AC1592" s="148">
        <v>0</v>
      </c>
      <c r="AD1592" s="147"/>
      <c r="AE1592" s="148"/>
      <c r="AF1592" s="147"/>
      <c r="AG1592" s="88">
        <v>0</v>
      </c>
      <c r="AH1592" s="88">
        <v>0</v>
      </c>
      <c r="AI1592" s="145"/>
      <c r="AJ1592" s="145"/>
      <c r="AK1592" s="88"/>
      <c r="AL1592" s="145"/>
      <c r="AM1592" s="88"/>
      <c r="AN1592" s="88"/>
      <c r="AO1592" s="340"/>
      <c r="AP1592" s="340"/>
      <c r="AQ1592" s="358"/>
      <c r="AR1592" s="358"/>
      <c r="AS1592" s="358"/>
      <c r="AT1592" s="153"/>
      <c r="AU1592" s="88"/>
      <c r="AV1592" s="145"/>
      <c r="AW1592" s="148">
        <v>0</v>
      </c>
      <c r="AX1592" s="148">
        <v>0</v>
      </c>
      <c r="AY1592" s="147"/>
      <c r="AZ1592" s="148"/>
      <c r="BA1592" s="148"/>
      <c r="BB1592" s="147"/>
      <c r="BC1592" s="147"/>
      <c r="BD1592" s="148"/>
      <c r="BE1592" s="148"/>
      <c r="BF1592" s="338">
        <v>0</v>
      </c>
      <c r="BG1592" s="145"/>
      <c r="BH1592" s="148">
        <v>0</v>
      </c>
      <c r="BI1592" s="337"/>
      <c r="BJ1592" s="342"/>
      <c r="BK1592" s="343"/>
      <c r="BL1592" s="147"/>
      <c r="BM1592" s="147"/>
      <c r="BN1592" s="148"/>
      <c r="BO1592" s="148"/>
      <c r="BP1592" s="147"/>
      <c r="BQ1592" s="344">
        <v>0</v>
      </c>
      <c r="BR1592" s="145"/>
      <c r="BS1592" s="145"/>
      <c r="BT1592" s="145"/>
      <c r="BU1592" s="338"/>
      <c r="BV1592" s="344"/>
      <c r="BW1592" s="145"/>
      <c r="BX1592" s="145"/>
      <c r="BY1592" s="88"/>
      <c r="BZ1592" s="88"/>
      <c r="CA1592" s="149">
        <v>0</v>
      </c>
      <c r="CB1592" s="354">
        <v>0</v>
      </c>
      <c r="CC1592" s="344">
        <v>0</v>
      </c>
      <c r="CD1592" s="145"/>
      <c r="CE1592" s="145"/>
      <c r="CF1592" s="146">
        <v>0</v>
      </c>
      <c r="CG1592" s="148"/>
      <c r="CH1592" s="148"/>
      <c r="CI1592" s="337"/>
      <c r="CJ1592" s="147"/>
      <c r="CK1592" s="354"/>
      <c r="CL1592" s="145"/>
      <c r="CM1592" s="145"/>
      <c r="CN1592" s="354"/>
      <c r="CO1592" s="344"/>
    </row>
    <row r="1593" spans="1:93" ht="24" customHeight="1" x14ac:dyDescent="0.3">
      <c r="A1593" s="327">
        <v>7304180</v>
      </c>
      <c r="B1593" s="328" t="s">
        <v>4649</v>
      </c>
      <c r="C1593" s="329" t="s">
        <v>2026</v>
      </c>
      <c r="D1593" s="330">
        <f t="shared" si="78"/>
        <v>0</v>
      </c>
      <c r="E1593" s="331">
        <f t="shared" si="79"/>
        <v>0</v>
      </c>
      <c r="F1593" s="331">
        <f t="shared" si="80"/>
        <v>0</v>
      </c>
      <c r="G1593" s="331">
        <f t="shared" si="81"/>
        <v>0</v>
      </c>
      <c r="H1593" s="331">
        <f t="shared" si="82"/>
        <v>0</v>
      </c>
      <c r="I1593" s="331">
        <f t="shared" si="83"/>
        <v>0</v>
      </c>
      <c r="J1593" s="331">
        <f t="shared" si="84"/>
        <v>0</v>
      </c>
      <c r="K1593" s="331">
        <f t="shared" si="85"/>
        <v>0</v>
      </c>
      <c r="L1593" s="331">
        <f t="shared" si="86"/>
        <v>0</v>
      </c>
      <c r="M1593" s="332">
        <f t="shared" si="87"/>
        <v>0</v>
      </c>
      <c r="N1593" s="333">
        <f t="shared" si="88"/>
        <v>0</v>
      </c>
      <c r="O1593" s="334"/>
      <c r="P1593" s="335">
        <f t="shared" si="89"/>
        <v>0</v>
      </c>
      <c r="Q1593" s="336" t="str">
        <f t="shared" si="90"/>
        <v/>
      </c>
      <c r="R1593" s="148"/>
      <c r="S1593" s="148"/>
      <c r="T1593" s="337"/>
      <c r="U1593" s="148"/>
      <c r="V1593" s="148"/>
      <c r="W1593" s="337"/>
      <c r="X1593" s="147"/>
      <c r="Y1593" s="148"/>
      <c r="Z1593" s="147"/>
      <c r="AA1593" s="338">
        <v>0</v>
      </c>
      <c r="AB1593" s="339">
        <v>0</v>
      </c>
      <c r="AC1593" s="148">
        <v>0</v>
      </c>
      <c r="AD1593" s="147"/>
      <c r="AE1593" s="148"/>
      <c r="AF1593" s="147"/>
      <c r="AG1593" s="144">
        <v>0</v>
      </c>
      <c r="AH1593" s="144">
        <v>0</v>
      </c>
      <c r="AI1593" s="145"/>
      <c r="AJ1593" s="145"/>
      <c r="AK1593" s="144"/>
      <c r="AL1593" s="145"/>
      <c r="AM1593" s="144"/>
      <c r="AN1593" s="144"/>
      <c r="AO1593" s="340"/>
      <c r="AP1593" s="340"/>
      <c r="AQ1593" s="341"/>
      <c r="AR1593" s="341"/>
      <c r="AS1593" s="341"/>
      <c r="AT1593" s="153"/>
      <c r="AU1593" s="144"/>
      <c r="AV1593" s="145"/>
      <c r="AW1593" s="148">
        <v>0</v>
      </c>
      <c r="AX1593" s="148">
        <v>0</v>
      </c>
      <c r="AY1593" s="147"/>
      <c r="AZ1593" s="148"/>
      <c r="BA1593" s="148"/>
      <c r="BB1593" s="147"/>
      <c r="BC1593" s="147"/>
      <c r="BD1593" s="148"/>
      <c r="BE1593" s="148"/>
      <c r="BF1593" s="338">
        <v>0</v>
      </c>
      <c r="BG1593" s="145"/>
      <c r="BH1593" s="349">
        <v>0</v>
      </c>
      <c r="BI1593" s="337"/>
      <c r="BJ1593" s="360"/>
      <c r="BK1593" s="343"/>
      <c r="BL1593" s="147"/>
      <c r="BM1593" s="147"/>
      <c r="BN1593" s="148"/>
      <c r="BO1593" s="148"/>
      <c r="BP1593" s="147"/>
      <c r="BQ1593" s="88">
        <v>0</v>
      </c>
      <c r="BR1593" s="352"/>
      <c r="BS1593" s="352"/>
      <c r="BT1593" s="145"/>
      <c r="BU1593" s="338"/>
      <c r="BV1593" s="88"/>
      <c r="BW1593" s="145"/>
      <c r="BX1593" s="145"/>
      <c r="BY1593" s="144"/>
      <c r="BZ1593" s="144"/>
      <c r="CA1593" s="149">
        <v>0</v>
      </c>
      <c r="CB1593" s="338">
        <v>0</v>
      </c>
      <c r="CC1593" s="344">
        <v>0</v>
      </c>
      <c r="CD1593" s="145"/>
      <c r="CE1593" s="145"/>
      <c r="CF1593" s="356">
        <v>0</v>
      </c>
      <c r="CG1593" s="148"/>
      <c r="CH1593" s="148"/>
      <c r="CI1593" s="337"/>
      <c r="CJ1593" s="147"/>
      <c r="CK1593" s="338"/>
      <c r="CL1593" s="145"/>
      <c r="CM1593" s="145"/>
      <c r="CN1593" s="338"/>
      <c r="CO1593" s="344"/>
    </row>
    <row r="1594" spans="1:93" ht="24" customHeight="1" x14ac:dyDescent="0.3">
      <c r="A1594" s="346" t="s">
        <v>4650</v>
      </c>
      <c r="B1594" s="347" t="s">
        <v>4651</v>
      </c>
      <c r="C1594" s="348" t="s">
        <v>2242</v>
      </c>
      <c r="D1594" s="330">
        <f t="shared" si="78"/>
        <v>3</v>
      </c>
      <c r="E1594" s="331">
        <f t="shared" si="79"/>
        <v>0</v>
      </c>
      <c r="F1594" s="331">
        <f t="shared" si="80"/>
        <v>0</v>
      </c>
      <c r="G1594" s="331">
        <f t="shared" si="81"/>
        <v>0</v>
      </c>
      <c r="H1594" s="331">
        <f t="shared" si="82"/>
        <v>0</v>
      </c>
      <c r="I1594" s="331">
        <f t="shared" si="83"/>
        <v>0</v>
      </c>
      <c r="J1594" s="331">
        <f t="shared" si="84"/>
        <v>0</v>
      </c>
      <c r="K1594" s="331">
        <f t="shared" si="85"/>
        <v>0</v>
      </c>
      <c r="L1594" s="331">
        <f t="shared" si="86"/>
        <v>0</v>
      </c>
      <c r="M1594" s="332">
        <f t="shared" si="87"/>
        <v>0</v>
      </c>
      <c r="N1594" s="333">
        <f t="shared" si="88"/>
        <v>3</v>
      </c>
      <c r="O1594" s="334"/>
      <c r="P1594" s="335">
        <f t="shared" si="89"/>
        <v>3</v>
      </c>
      <c r="Q1594" s="336">
        <f t="shared" si="90"/>
        <v>862</v>
      </c>
      <c r="R1594" s="349"/>
      <c r="S1594" s="349"/>
      <c r="T1594" s="350"/>
      <c r="U1594" s="349"/>
      <c r="V1594" s="349"/>
      <c r="W1594" s="350"/>
      <c r="X1594" s="351"/>
      <c r="Y1594" s="349"/>
      <c r="Z1594" s="351"/>
      <c r="AA1594" s="338">
        <v>0</v>
      </c>
      <c r="AB1594" s="339">
        <v>0</v>
      </c>
      <c r="AC1594" s="148">
        <v>0</v>
      </c>
      <c r="AD1594" s="351"/>
      <c r="AE1594" s="349"/>
      <c r="AF1594" s="351"/>
      <c r="AG1594" s="144">
        <v>0</v>
      </c>
      <c r="AH1594" s="144">
        <v>0</v>
      </c>
      <c r="AI1594" s="352"/>
      <c r="AJ1594" s="352"/>
      <c r="AK1594" s="144"/>
      <c r="AL1594" s="352"/>
      <c r="AM1594" s="144"/>
      <c r="AN1594" s="144"/>
      <c r="AO1594" s="353"/>
      <c r="AP1594" s="353"/>
      <c r="AQ1594" s="341"/>
      <c r="AR1594" s="341"/>
      <c r="AS1594" s="341"/>
      <c r="AT1594" s="153"/>
      <c r="AU1594" s="144"/>
      <c r="AV1594" s="352"/>
      <c r="AW1594" s="349">
        <v>0</v>
      </c>
      <c r="AX1594" s="349">
        <v>0</v>
      </c>
      <c r="AY1594" s="351"/>
      <c r="AZ1594" s="349"/>
      <c r="BA1594" s="349"/>
      <c r="BB1594" s="351"/>
      <c r="BC1594" s="351"/>
      <c r="BD1594" s="349"/>
      <c r="BE1594" s="349"/>
      <c r="BF1594" s="354">
        <v>0</v>
      </c>
      <c r="BG1594" s="352"/>
      <c r="BH1594" s="148">
        <v>0</v>
      </c>
      <c r="BI1594" s="350"/>
      <c r="BJ1594" s="342"/>
      <c r="BK1594" s="343"/>
      <c r="BL1594" s="351"/>
      <c r="BM1594" s="351"/>
      <c r="BN1594" s="349"/>
      <c r="BO1594" s="349">
        <v>3</v>
      </c>
      <c r="BP1594" s="351"/>
      <c r="BQ1594" s="364">
        <v>0</v>
      </c>
      <c r="BR1594" s="352"/>
      <c r="BS1594" s="352"/>
      <c r="BT1594" s="352"/>
      <c r="BU1594" s="354"/>
      <c r="BV1594" s="364"/>
      <c r="BW1594" s="352"/>
      <c r="BX1594" s="352"/>
      <c r="BY1594" s="144"/>
      <c r="BZ1594" s="144"/>
      <c r="CA1594" s="355">
        <v>0</v>
      </c>
      <c r="CB1594" s="338">
        <v>0</v>
      </c>
      <c r="CC1594" s="88">
        <v>0</v>
      </c>
      <c r="CD1594" s="352"/>
      <c r="CE1594" s="352"/>
      <c r="CF1594" s="356">
        <v>0</v>
      </c>
      <c r="CG1594" s="349"/>
      <c r="CH1594" s="349"/>
      <c r="CI1594" s="350"/>
      <c r="CJ1594" s="351"/>
      <c r="CK1594" s="338"/>
      <c r="CL1594" s="352"/>
      <c r="CM1594" s="352"/>
      <c r="CN1594" s="338"/>
      <c r="CO1594" s="88"/>
    </row>
    <row r="1595" spans="1:93" ht="24" customHeight="1" x14ac:dyDescent="0.3">
      <c r="A1595" s="327" t="s">
        <v>4652</v>
      </c>
      <c r="B1595" s="328" t="s">
        <v>4653</v>
      </c>
      <c r="C1595" s="329" t="s">
        <v>2253</v>
      </c>
      <c r="D1595" s="330">
        <f t="shared" si="78"/>
        <v>60</v>
      </c>
      <c r="E1595" s="331">
        <f t="shared" si="79"/>
        <v>25</v>
      </c>
      <c r="F1595" s="331">
        <f t="shared" si="80"/>
        <v>25</v>
      </c>
      <c r="G1595" s="331">
        <f t="shared" si="81"/>
        <v>21</v>
      </c>
      <c r="H1595" s="331">
        <f t="shared" si="82"/>
        <v>18</v>
      </c>
      <c r="I1595" s="331">
        <f t="shared" si="83"/>
        <v>10</v>
      </c>
      <c r="J1595" s="331">
        <f t="shared" si="84"/>
        <v>10</v>
      </c>
      <c r="K1595" s="331">
        <f t="shared" si="85"/>
        <v>10</v>
      </c>
      <c r="L1595" s="331">
        <f t="shared" si="86"/>
        <v>1</v>
      </c>
      <c r="M1595" s="332">
        <f t="shared" si="87"/>
        <v>0</v>
      </c>
      <c r="N1595" s="333">
        <f t="shared" si="88"/>
        <v>180</v>
      </c>
      <c r="O1595" s="334"/>
      <c r="P1595" s="335">
        <f t="shared" si="89"/>
        <v>180</v>
      </c>
      <c r="Q1595" s="336">
        <f t="shared" si="90"/>
        <v>75</v>
      </c>
      <c r="R1595" s="349"/>
      <c r="S1595" s="349"/>
      <c r="T1595" s="337"/>
      <c r="U1595" s="349"/>
      <c r="V1595" s="349"/>
      <c r="W1595" s="337"/>
      <c r="X1595" s="147"/>
      <c r="Y1595" s="349"/>
      <c r="Z1595" s="147">
        <v>25</v>
      </c>
      <c r="AA1595" s="338">
        <v>0</v>
      </c>
      <c r="AB1595" s="339">
        <v>0</v>
      </c>
      <c r="AC1595" s="148">
        <v>0</v>
      </c>
      <c r="AD1595" s="147"/>
      <c r="AE1595" s="349">
        <v>21</v>
      </c>
      <c r="AF1595" s="147"/>
      <c r="AG1595" s="88">
        <v>10</v>
      </c>
      <c r="AH1595" s="88">
        <v>0</v>
      </c>
      <c r="AI1595" s="145"/>
      <c r="AJ1595" s="145"/>
      <c r="AK1595" s="88"/>
      <c r="AL1595" s="145"/>
      <c r="AM1595" s="88"/>
      <c r="AN1595" s="88"/>
      <c r="AO1595" s="340"/>
      <c r="AP1595" s="340"/>
      <c r="AQ1595" s="358"/>
      <c r="AR1595" s="358"/>
      <c r="AS1595" s="358"/>
      <c r="AT1595" s="153"/>
      <c r="AU1595" s="88"/>
      <c r="AV1595" s="145"/>
      <c r="AW1595" s="148">
        <v>0</v>
      </c>
      <c r="AX1595" s="148">
        <v>25</v>
      </c>
      <c r="AY1595" s="147"/>
      <c r="AZ1595" s="148"/>
      <c r="BA1595" s="148"/>
      <c r="BB1595" s="147"/>
      <c r="BC1595" s="147"/>
      <c r="BD1595" s="148"/>
      <c r="BE1595" s="148"/>
      <c r="BF1595" s="338">
        <v>0</v>
      </c>
      <c r="BG1595" s="145"/>
      <c r="BH1595" s="349">
        <v>0</v>
      </c>
      <c r="BI1595" s="337"/>
      <c r="BJ1595" s="360"/>
      <c r="BK1595" s="343"/>
      <c r="BL1595" s="147">
        <v>10</v>
      </c>
      <c r="BM1595" s="147"/>
      <c r="BN1595" s="148">
        <v>18</v>
      </c>
      <c r="BO1595" s="148"/>
      <c r="BP1595" s="147">
        <v>1</v>
      </c>
      <c r="BQ1595" s="144">
        <v>0</v>
      </c>
      <c r="BR1595" s="145">
        <v>60</v>
      </c>
      <c r="BS1595" s="145"/>
      <c r="BT1595" s="145"/>
      <c r="BU1595" s="338"/>
      <c r="BV1595" s="144"/>
      <c r="BW1595" s="145"/>
      <c r="BX1595" s="145"/>
      <c r="BY1595" s="88">
        <v>10</v>
      </c>
      <c r="BZ1595" s="88"/>
      <c r="CA1595" s="149">
        <v>0</v>
      </c>
      <c r="CB1595" s="338">
        <v>0</v>
      </c>
      <c r="CC1595" s="344">
        <v>0</v>
      </c>
      <c r="CD1595" s="145"/>
      <c r="CE1595" s="145"/>
      <c r="CF1595" s="146">
        <v>0</v>
      </c>
      <c r="CG1595" s="148"/>
      <c r="CH1595" s="148"/>
      <c r="CI1595" s="337"/>
      <c r="CJ1595" s="147"/>
      <c r="CK1595" s="338"/>
      <c r="CL1595" s="145"/>
      <c r="CM1595" s="145"/>
      <c r="CN1595" s="338"/>
      <c r="CO1595" s="344"/>
    </row>
    <row r="1596" spans="1:93" ht="24" customHeight="1" x14ac:dyDescent="0.3">
      <c r="A1596" s="327" t="s">
        <v>4654</v>
      </c>
      <c r="B1596" s="328" t="s">
        <v>4655</v>
      </c>
      <c r="C1596" s="329" t="s">
        <v>1322</v>
      </c>
      <c r="D1596" s="330">
        <f t="shared" si="78"/>
        <v>0</v>
      </c>
      <c r="E1596" s="331">
        <f t="shared" si="79"/>
        <v>0</v>
      </c>
      <c r="F1596" s="331">
        <f t="shared" si="80"/>
        <v>0</v>
      </c>
      <c r="G1596" s="331">
        <f t="shared" si="81"/>
        <v>0</v>
      </c>
      <c r="H1596" s="331">
        <f t="shared" si="82"/>
        <v>0</v>
      </c>
      <c r="I1596" s="331">
        <f t="shared" si="83"/>
        <v>0</v>
      </c>
      <c r="J1596" s="331">
        <f t="shared" si="84"/>
        <v>0</v>
      </c>
      <c r="K1596" s="331">
        <f t="shared" si="85"/>
        <v>0</v>
      </c>
      <c r="L1596" s="331">
        <f t="shared" si="86"/>
        <v>0</v>
      </c>
      <c r="M1596" s="332">
        <f t="shared" si="87"/>
        <v>0</v>
      </c>
      <c r="N1596" s="333">
        <f t="shared" si="88"/>
        <v>0</v>
      </c>
      <c r="O1596" s="334"/>
      <c r="P1596" s="335">
        <f t="shared" si="89"/>
        <v>0</v>
      </c>
      <c r="Q1596" s="336" t="str">
        <f t="shared" si="90"/>
        <v/>
      </c>
      <c r="R1596" s="349"/>
      <c r="S1596" s="349"/>
      <c r="T1596" s="337"/>
      <c r="U1596" s="349"/>
      <c r="V1596" s="349"/>
      <c r="W1596" s="337"/>
      <c r="X1596" s="147"/>
      <c r="Y1596" s="349"/>
      <c r="Z1596" s="147"/>
      <c r="AA1596" s="338">
        <v>0</v>
      </c>
      <c r="AB1596" s="339">
        <v>0</v>
      </c>
      <c r="AC1596" s="148">
        <v>0</v>
      </c>
      <c r="AD1596" s="147"/>
      <c r="AE1596" s="349"/>
      <c r="AF1596" s="147"/>
      <c r="AG1596" s="144">
        <v>0</v>
      </c>
      <c r="AH1596" s="144">
        <v>0</v>
      </c>
      <c r="AI1596" s="145"/>
      <c r="AJ1596" s="145"/>
      <c r="AK1596" s="144"/>
      <c r="AL1596" s="145"/>
      <c r="AM1596" s="144"/>
      <c r="AN1596" s="144"/>
      <c r="AO1596" s="340"/>
      <c r="AP1596" s="340"/>
      <c r="AQ1596" s="341"/>
      <c r="AR1596" s="341"/>
      <c r="AS1596" s="341"/>
      <c r="AT1596" s="153"/>
      <c r="AU1596" s="144"/>
      <c r="AV1596" s="145"/>
      <c r="AW1596" s="148">
        <v>0</v>
      </c>
      <c r="AX1596" s="148">
        <v>0</v>
      </c>
      <c r="AY1596" s="147"/>
      <c r="AZ1596" s="148"/>
      <c r="BA1596" s="148"/>
      <c r="BB1596" s="147"/>
      <c r="BC1596" s="147"/>
      <c r="BD1596" s="148"/>
      <c r="BE1596" s="148"/>
      <c r="BF1596" s="354">
        <v>0</v>
      </c>
      <c r="BG1596" s="145"/>
      <c r="BH1596" s="148">
        <v>0</v>
      </c>
      <c r="BI1596" s="337"/>
      <c r="BJ1596" s="342"/>
      <c r="BK1596" s="343"/>
      <c r="BL1596" s="147"/>
      <c r="BM1596" s="147"/>
      <c r="BN1596" s="148"/>
      <c r="BO1596" s="148"/>
      <c r="BP1596" s="147"/>
      <c r="BQ1596" s="344">
        <v>0</v>
      </c>
      <c r="BR1596" s="145"/>
      <c r="BS1596" s="145"/>
      <c r="BT1596" s="145"/>
      <c r="BU1596" s="354"/>
      <c r="BV1596" s="344"/>
      <c r="BW1596" s="145"/>
      <c r="BX1596" s="145"/>
      <c r="BY1596" s="144"/>
      <c r="BZ1596" s="144"/>
      <c r="CA1596" s="149">
        <v>0</v>
      </c>
      <c r="CB1596" s="338">
        <v>0</v>
      </c>
      <c r="CC1596" s="344">
        <v>0</v>
      </c>
      <c r="CD1596" s="145"/>
      <c r="CE1596" s="145"/>
      <c r="CF1596" s="146">
        <v>0</v>
      </c>
      <c r="CG1596" s="148"/>
      <c r="CH1596" s="148"/>
      <c r="CI1596" s="337"/>
      <c r="CJ1596" s="147"/>
      <c r="CK1596" s="338"/>
      <c r="CL1596" s="145"/>
      <c r="CM1596" s="145"/>
      <c r="CN1596" s="338"/>
      <c r="CO1596" s="344"/>
    </row>
    <row r="1597" spans="1:93" ht="24" customHeight="1" x14ac:dyDescent="0.3">
      <c r="A1597" s="327" t="s">
        <v>4656</v>
      </c>
      <c r="B1597" s="328" t="s">
        <v>4657</v>
      </c>
      <c r="C1597" s="329" t="s">
        <v>1519</v>
      </c>
      <c r="D1597" s="330">
        <f t="shared" si="78"/>
        <v>3</v>
      </c>
      <c r="E1597" s="331">
        <f t="shared" si="79"/>
        <v>0</v>
      </c>
      <c r="F1597" s="331">
        <f t="shared" si="80"/>
        <v>0</v>
      </c>
      <c r="G1597" s="331">
        <f t="shared" si="81"/>
        <v>0</v>
      </c>
      <c r="H1597" s="331">
        <f t="shared" si="82"/>
        <v>0</v>
      </c>
      <c r="I1597" s="331">
        <f t="shared" si="83"/>
        <v>0</v>
      </c>
      <c r="J1597" s="331">
        <f t="shared" si="84"/>
        <v>0</v>
      </c>
      <c r="K1597" s="331">
        <f t="shared" si="85"/>
        <v>0</v>
      </c>
      <c r="L1597" s="331">
        <f t="shared" si="86"/>
        <v>0</v>
      </c>
      <c r="M1597" s="332">
        <f t="shared" si="87"/>
        <v>0</v>
      </c>
      <c r="N1597" s="333">
        <f t="shared" si="88"/>
        <v>3</v>
      </c>
      <c r="O1597" s="334"/>
      <c r="P1597" s="335">
        <f t="shared" si="89"/>
        <v>3</v>
      </c>
      <c r="Q1597" s="336">
        <f t="shared" si="90"/>
        <v>862</v>
      </c>
      <c r="R1597" s="148"/>
      <c r="S1597" s="148"/>
      <c r="T1597" s="350"/>
      <c r="U1597" s="148"/>
      <c r="V1597" s="148"/>
      <c r="W1597" s="350"/>
      <c r="X1597" s="351"/>
      <c r="Y1597" s="148"/>
      <c r="Z1597" s="351"/>
      <c r="AA1597" s="338">
        <v>0</v>
      </c>
      <c r="AB1597" s="339">
        <v>0</v>
      </c>
      <c r="AC1597" s="349">
        <v>0</v>
      </c>
      <c r="AD1597" s="351"/>
      <c r="AE1597" s="148"/>
      <c r="AF1597" s="351">
        <v>3</v>
      </c>
      <c r="AG1597" s="144">
        <v>0</v>
      </c>
      <c r="AH1597" s="144">
        <v>0</v>
      </c>
      <c r="AI1597" s="145"/>
      <c r="AJ1597" s="145"/>
      <c r="AK1597" s="144"/>
      <c r="AL1597" s="145"/>
      <c r="AM1597" s="144"/>
      <c r="AN1597" s="144"/>
      <c r="AO1597" s="340"/>
      <c r="AP1597" s="340"/>
      <c r="AQ1597" s="341"/>
      <c r="AR1597" s="341"/>
      <c r="AS1597" s="341"/>
      <c r="AT1597" s="153"/>
      <c r="AU1597" s="144"/>
      <c r="AV1597" s="145"/>
      <c r="AW1597" s="148">
        <v>0</v>
      </c>
      <c r="AX1597" s="148">
        <v>0</v>
      </c>
      <c r="AY1597" s="351"/>
      <c r="AZ1597" s="148"/>
      <c r="BA1597" s="148"/>
      <c r="BB1597" s="351"/>
      <c r="BC1597" s="351"/>
      <c r="BD1597" s="148"/>
      <c r="BE1597" s="148"/>
      <c r="BF1597" s="338">
        <v>0</v>
      </c>
      <c r="BG1597" s="145"/>
      <c r="BH1597" s="349">
        <v>0</v>
      </c>
      <c r="BI1597" s="350"/>
      <c r="BJ1597" s="360"/>
      <c r="BK1597" s="343"/>
      <c r="BL1597" s="351"/>
      <c r="BM1597" s="351"/>
      <c r="BN1597" s="148"/>
      <c r="BO1597" s="148"/>
      <c r="BP1597" s="351"/>
      <c r="BQ1597" s="364">
        <v>0</v>
      </c>
      <c r="BR1597" s="352"/>
      <c r="BS1597" s="352"/>
      <c r="BT1597" s="145"/>
      <c r="BU1597" s="338"/>
      <c r="BV1597" s="364"/>
      <c r="BW1597" s="145"/>
      <c r="BX1597" s="145"/>
      <c r="BY1597" s="144"/>
      <c r="BZ1597" s="144"/>
      <c r="CA1597" s="149">
        <v>0</v>
      </c>
      <c r="CB1597" s="338">
        <v>0</v>
      </c>
      <c r="CC1597" s="344">
        <v>0</v>
      </c>
      <c r="CD1597" s="145"/>
      <c r="CE1597" s="145"/>
      <c r="CF1597" s="356">
        <v>0</v>
      </c>
      <c r="CG1597" s="349"/>
      <c r="CH1597" s="349"/>
      <c r="CI1597" s="350"/>
      <c r="CJ1597" s="351"/>
      <c r="CK1597" s="338"/>
      <c r="CL1597" s="145"/>
      <c r="CM1597" s="145"/>
      <c r="CN1597" s="338"/>
      <c r="CO1597" s="344"/>
    </row>
    <row r="1598" spans="1:93" ht="24" customHeight="1" x14ac:dyDescent="0.3">
      <c r="A1598" s="346" t="s">
        <v>4658</v>
      </c>
      <c r="B1598" s="347" t="s">
        <v>4659</v>
      </c>
      <c r="C1598" s="348" t="s">
        <v>1863</v>
      </c>
      <c r="D1598" s="330">
        <f t="shared" si="78"/>
        <v>9</v>
      </c>
      <c r="E1598" s="331">
        <f t="shared" si="79"/>
        <v>6</v>
      </c>
      <c r="F1598" s="331">
        <f t="shared" si="80"/>
        <v>0</v>
      </c>
      <c r="G1598" s="331">
        <f t="shared" si="81"/>
        <v>0</v>
      </c>
      <c r="H1598" s="331">
        <f t="shared" si="82"/>
        <v>0</v>
      </c>
      <c r="I1598" s="331">
        <f t="shared" si="83"/>
        <v>0</v>
      </c>
      <c r="J1598" s="331">
        <f t="shared" si="84"/>
        <v>0</v>
      </c>
      <c r="K1598" s="331">
        <f t="shared" si="85"/>
        <v>0</v>
      </c>
      <c r="L1598" s="331">
        <f t="shared" si="86"/>
        <v>0</v>
      </c>
      <c r="M1598" s="332">
        <f t="shared" si="87"/>
        <v>0</v>
      </c>
      <c r="N1598" s="369">
        <f t="shared" si="88"/>
        <v>15</v>
      </c>
      <c r="O1598" s="334"/>
      <c r="P1598" s="335">
        <f t="shared" si="89"/>
        <v>15</v>
      </c>
      <c r="Q1598" s="336">
        <f t="shared" si="90"/>
        <v>550</v>
      </c>
      <c r="R1598" s="349"/>
      <c r="S1598" s="349"/>
      <c r="T1598" s="337"/>
      <c r="U1598" s="349"/>
      <c r="V1598" s="349"/>
      <c r="W1598" s="337"/>
      <c r="X1598" s="147"/>
      <c r="Y1598" s="349"/>
      <c r="Z1598" s="147"/>
      <c r="AA1598" s="338">
        <v>0</v>
      </c>
      <c r="AB1598" s="339">
        <v>0</v>
      </c>
      <c r="AC1598" s="349">
        <v>0</v>
      </c>
      <c r="AD1598" s="147"/>
      <c r="AE1598" s="349"/>
      <c r="AF1598" s="147">
        <v>6</v>
      </c>
      <c r="AG1598" s="144">
        <v>0</v>
      </c>
      <c r="AH1598" s="144">
        <v>0</v>
      </c>
      <c r="AI1598" s="352"/>
      <c r="AJ1598" s="352"/>
      <c r="AK1598" s="144"/>
      <c r="AL1598" s="352"/>
      <c r="AM1598" s="144"/>
      <c r="AN1598" s="144"/>
      <c r="AO1598" s="353"/>
      <c r="AP1598" s="353"/>
      <c r="AQ1598" s="341"/>
      <c r="AR1598" s="341"/>
      <c r="AS1598" s="341"/>
      <c r="AT1598" s="153"/>
      <c r="AU1598" s="144"/>
      <c r="AV1598" s="352"/>
      <c r="AW1598" s="349">
        <v>0</v>
      </c>
      <c r="AX1598" s="349">
        <v>0</v>
      </c>
      <c r="AY1598" s="147"/>
      <c r="AZ1598" s="349"/>
      <c r="BA1598" s="349"/>
      <c r="BB1598" s="147"/>
      <c r="BC1598" s="147"/>
      <c r="BD1598" s="349"/>
      <c r="BE1598" s="349"/>
      <c r="BF1598" s="338">
        <v>0</v>
      </c>
      <c r="BG1598" s="352"/>
      <c r="BH1598" s="148">
        <v>0</v>
      </c>
      <c r="BI1598" s="337"/>
      <c r="BJ1598" s="360"/>
      <c r="BK1598" s="343"/>
      <c r="BL1598" s="147"/>
      <c r="BM1598" s="147"/>
      <c r="BN1598" s="349"/>
      <c r="BO1598" s="349">
        <v>9</v>
      </c>
      <c r="BP1598" s="147"/>
      <c r="BQ1598" s="144">
        <v>0</v>
      </c>
      <c r="BR1598" s="352"/>
      <c r="BS1598" s="352"/>
      <c r="BT1598" s="352"/>
      <c r="BU1598" s="338"/>
      <c r="BV1598" s="144"/>
      <c r="BW1598" s="352"/>
      <c r="BX1598" s="352"/>
      <c r="BY1598" s="144"/>
      <c r="BZ1598" s="144"/>
      <c r="CA1598" s="149">
        <v>0</v>
      </c>
      <c r="CB1598" s="338">
        <v>0</v>
      </c>
      <c r="CC1598" s="88">
        <v>0</v>
      </c>
      <c r="CD1598" s="352"/>
      <c r="CE1598" s="352"/>
      <c r="CF1598" s="356">
        <v>0</v>
      </c>
      <c r="CG1598" s="148"/>
      <c r="CH1598" s="148"/>
      <c r="CI1598" s="337"/>
      <c r="CJ1598" s="147"/>
      <c r="CK1598" s="338"/>
      <c r="CL1598" s="352"/>
      <c r="CM1598" s="352"/>
      <c r="CN1598" s="338"/>
      <c r="CO1598" s="88"/>
    </row>
    <row r="1599" spans="1:93" ht="24" customHeight="1" x14ac:dyDescent="0.3">
      <c r="A1599" s="327" t="s">
        <v>4660</v>
      </c>
      <c r="B1599" s="328" t="s">
        <v>4661</v>
      </c>
      <c r="C1599" s="329" t="s">
        <v>237</v>
      </c>
      <c r="D1599" s="330">
        <f t="shared" si="78"/>
        <v>160</v>
      </c>
      <c r="E1599" s="331">
        <f t="shared" si="79"/>
        <v>125</v>
      </c>
      <c r="F1599" s="331">
        <f t="shared" si="80"/>
        <v>0</v>
      </c>
      <c r="G1599" s="331">
        <f t="shared" si="81"/>
        <v>0</v>
      </c>
      <c r="H1599" s="331">
        <f t="shared" si="82"/>
        <v>0</v>
      </c>
      <c r="I1599" s="331">
        <f t="shared" si="83"/>
        <v>0</v>
      </c>
      <c r="J1599" s="331">
        <f t="shared" si="84"/>
        <v>0</v>
      </c>
      <c r="K1599" s="331">
        <f t="shared" si="85"/>
        <v>0</v>
      </c>
      <c r="L1599" s="331">
        <f t="shared" si="86"/>
        <v>0</v>
      </c>
      <c r="M1599" s="332">
        <f t="shared" si="87"/>
        <v>0</v>
      </c>
      <c r="N1599" s="333">
        <f t="shared" si="88"/>
        <v>285</v>
      </c>
      <c r="O1599" s="334">
        <f>Nemzetközi!E143</f>
        <v>2</v>
      </c>
      <c r="P1599" s="335">
        <f t="shared" si="89"/>
        <v>485</v>
      </c>
      <c r="Q1599" s="336">
        <f t="shared" si="90"/>
        <v>22</v>
      </c>
      <c r="R1599" s="148"/>
      <c r="S1599" s="148"/>
      <c r="T1599" s="350"/>
      <c r="U1599" s="148"/>
      <c r="V1599" s="148"/>
      <c r="W1599" s="350"/>
      <c r="X1599" s="351"/>
      <c r="Y1599" s="148"/>
      <c r="Z1599" s="351"/>
      <c r="AA1599" s="338">
        <v>0</v>
      </c>
      <c r="AB1599" s="339">
        <v>0</v>
      </c>
      <c r="AC1599" s="148">
        <v>0</v>
      </c>
      <c r="AD1599" s="351"/>
      <c r="AE1599" s="148"/>
      <c r="AF1599" s="351"/>
      <c r="AG1599" s="88">
        <v>0</v>
      </c>
      <c r="AH1599" s="88">
        <v>0</v>
      </c>
      <c r="AI1599" s="145"/>
      <c r="AJ1599" s="145"/>
      <c r="AK1599" s="88"/>
      <c r="AL1599" s="145"/>
      <c r="AM1599" s="88"/>
      <c r="AN1599" s="88"/>
      <c r="AO1599" s="340"/>
      <c r="AP1599" s="340"/>
      <c r="AQ1599" s="358">
        <v>160</v>
      </c>
      <c r="AR1599" s="358">
        <v>125</v>
      </c>
      <c r="AS1599" s="358"/>
      <c r="AT1599" s="153"/>
      <c r="AU1599" s="88"/>
      <c r="AV1599" s="145"/>
      <c r="AW1599" s="148">
        <v>0</v>
      </c>
      <c r="AX1599" s="148">
        <v>0</v>
      </c>
      <c r="AY1599" s="351"/>
      <c r="AZ1599" s="148"/>
      <c r="BA1599" s="148"/>
      <c r="BB1599" s="351"/>
      <c r="BC1599" s="351"/>
      <c r="BD1599" s="148"/>
      <c r="BE1599" s="148"/>
      <c r="BF1599" s="338">
        <v>0</v>
      </c>
      <c r="BG1599" s="145"/>
      <c r="BH1599" s="148">
        <v>0</v>
      </c>
      <c r="BI1599" s="350"/>
      <c r="BJ1599" s="342"/>
      <c r="BK1599" s="343"/>
      <c r="BL1599" s="351"/>
      <c r="BM1599" s="351"/>
      <c r="BN1599" s="148"/>
      <c r="BO1599" s="148"/>
      <c r="BP1599" s="351"/>
      <c r="BQ1599" s="144">
        <v>0</v>
      </c>
      <c r="BR1599" s="145"/>
      <c r="BS1599" s="145"/>
      <c r="BT1599" s="145"/>
      <c r="BU1599" s="338"/>
      <c r="BV1599" s="144"/>
      <c r="BW1599" s="145"/>
      <c r="BX1599" s="145"/>
      <c r="BY1599" s="88"/>
      <c r="BZ1599" s="88"/>
      <c r="CA1599" s="149">
        <v>0</v>
      </c>
      <c r="CB1599" s="338">
        <v>0</v>
      </c>
      <c r="CC1599" s="344">
        <v>0</v>
      </c>
      <c r="CD1599" s="145"/>
      <c r="CE1599" s="145"/>
      <c r="CF1599" s="146">
        <v>0</v>
      </c>
      <c r="CG1599" s="349"/>
      <c r="CH1599" s="349"/>
      <c r="CI1599" s="350"/>
      <c r="CJ1599" s="351"/>
      <c r="CK1599" s="338"/>
      <c r="CL1599" s="145"/>
      <c r="CM1599" s="145"/>
      <c r="CN1599" s="338"/>
      <c r="CO1599" s="344"/>
    </row>
    <row r="1600" spans="1:93" ht="24" customHeight="1" x14ac:dyDescent="0.3">
      <c r="A1600" s="345" t="s">
        <v>1230</v>
      </c>
      <c r="B1600" s="328" t="s">
        <v>1231</v>
      </c>
      <c r="C1600" s="379" t="s">
        <v>155</v>
      </c>
      <c r="D1600" s="330">
        <f t="shared" si="78"/>
        <v>40</v>
      </c>
      <c r="E1600" s="331">
        <f t="shared" si="79"/>
        <v>29</v>
      </c>
      <c r="F1600" s="331">
        <f t="shared" si="80"/>
        <v>25</v>
      </c>
      <c r="G1600" s="331">
        <f t="shared" si="81"/>
        <v>0</v>
      </c>
      <c r="H1600" s="331">
        <f t="shared" si="82"/>
        <v>0</v>
      </c>
      <c r="I1600" s="331">
        <f t="shared" si="83"/>
        <v>0</v>
      </c>
      <c r="J1600" s="331">
        <f t="shared" si="84"/>
        <v>0</v>
      </c>
      <c r="K1600" s="331">
        <f t="shared" si="85"/>
        <v>0</v>
      </c>
      <c r="L1600" s="331">
        <f t="shared" si="86"/>
        <v>0</v>
      </c>
      <c r="M1600" s="332">
        <f t="shared" si="87"/>
        <v>0</v>
      </c>
      <c r="N1600" s="333">
        <f t="shared" si="88"/>
        <v>94</v>
      </c>
      <c r="O1600" s="334"/>
      <c r="P1600" s="335">
        <f t="shared" si="89"/>
        <v>94</v>
      </c>
      <c r="Q1600" s="336">
        <f t="shared" si="90"/>
        <v>127</v>
      </c>
      <c r="R1600" s="148"/>
      <c r="S1600" s="148"/>
      <c r="T1600" s="350"/>
      <c r="U1600" s="148"/>
      <c r="V1600" s="148"/>
      <c r="W1600" s="350"/>
      <c r="X1600" s="351"/>
      <c r="Y1600" s="148"/>
      <c r="Z1600" s="351"/>
      <c r="AA1600" s="338">
        <v>0</v>
      </c>
      <c r="AB1600" s="339">
        <v>0</v>
      </c>
      <c r="AC1600" s="349">
        <v>0</v>
      </c>
      <c r="AD1600" s="351"/>
      <c r="AE1600" s="148"/>
      <c r="AF1600" s="351">
        <v>29</v>
      </c>
      <c r="AG1600" s="144">
        <v>0</v>
      </c>
      <c r="AH1600" s="144">
        <v>0</v>
      </c>
      <c r="AI1600" s="145"/>
      <c r="AJ1600" s="145"/>
      <c r="AK1600" s="144"/>
      <c r="AL1600" s="145"/>
      <c r="AM1600" s="144"/>
      <c r="AN1600" s="144"/>
      <c r="AO1600" s="340"/>
      <c r="AP1600" s="340"/>
      <c r="AQ1600" s="341"/>
      <c r="AR1600" s="341"/>
      <c r="AS1600" s="341"/>
      <c r="AT1600" s="153"/>
      <c r="AU1600" s="144"/>
      <c r="AV1600" s="145"/>
      <c r="AW1600" s="349">
        <v>0</v>
      </c>
      <c r="AX1600" s="349">
        <v>0</v>
      </c>
      <c r="AY1600" s="351"/>
      <c r="AZ1600" s="349"/>
      <c r="BA1600" s="349"/>
      <c r="BB1600" s="351"/>
      <c r="BC1600" s="351"/>
      <c r="BD1600" s="349"/>
      <c r="BE1600" s="349"/>
      <c r="BF1600" s="338">
        <v>0</v>
      </c>
      <c r="BG1600" s="145"/>
      <c r="BH1600" s="148">
        <v>0</v>
      </c>
      <c r="BI1600" s="350"/>
      <c r="BJ1600" s="342"/>
      <c r="BK1600" s="343"/>
      <c r="BL1600" s="351"/>
      <c r="BM1600" s="351"/>
      <c r="BN1600" s="349"/>
      <c r="BO1600" s="349">
        <v>25</v>
      </c>
      <c r="BP1600" s="351"/>
      <c r="BQ1600" s="144">
        <v>0</v>
      </c>
      <c r="BR1600" s="145"/>
      <c r="BS1600" s="145"/>
      <c r="BT1600" s="145">
        <v>40</v>
      </c>
      <c r="BU1600" s="338"/>
      <c r="BV1600" s="144"/>
      <c r="BW1600" s="145"/>
      <c r="BX1600" s="145"/>
      <c r="BY1600" s="144"/>
      <c r="BZ1600" s="144"/>
      <c r="CA1600" s="149">
        <v>0</v>
      </c>
      <c r="CB1600" s="338">
        <v>0</v>
      </c>
      <c r="CC1600" s="344">
        <v>0</v>
      </c>
      <c r="CD1600" s="145"/>
      <c r="CE1600" s="145"/>
      <c r="CF1600" s="146">
        <v>0</v>
      </c>
      <c r="CG1600" s="349"/>
      <c r="CH1600" s="349"/>
      <c r="CI1600" s="350"/>
      <c r="CJ1600" s="351"/>
      <c r="CK1600" s="338"/>
      <c r="CL1600" s="145"/>
      <c r="CM1600" s="145"/>
      <c r="CN1600" s="338"/>
      <c r="CO1600" s="344"/>
    </row>
    <row r="1601" spans="1:93" ht="24" customHeight="1" x14ac:dyDescent="0.3">
      <c r="A1601" s="345" t="s">
        <v>4662</v>
      </c>
      <c r="B1601" s="328" t="s">
        <v>4663</v>
      </c>
      <c r="C1601" s="329" t="s">
        <v>3144</v>
      </c>
      <c r="D1601" s="330">
        <f t="shared" si="78"/>
        <v>1</v>
      </c>
      <c r="E1601" s="331">
        <f t="shared" si="79"/>
        <v>0</v>
      </c>
      <c r="F1601" s="331">
        <f t="shared" si="80"/>
        <v>0</v>
      </c>
      <c r="G1601" s="331">
        <f t="shared" si="81"/>
        <v>0</v>
      </c>
      <c r="H1601" s="331">
        <f t="shared" si="82"/>
        <v>0</v>
      </c>
      <c r="I1601" s="331">
        <f t="shared" si="83"/>
        <v>0</v>
      </c>
      <c r="J1601" s="331">
        <f t="shared" si="84"/>
        <v>0</v>
      </c>
      <c r="K1601" s="331">
        <f t="shared" si="85"/>
        <v>0</v>
      </c>
      <c r="L1601" s="331">
        <f t="shared" si="86"/>
        <v>0</v>
      </c>
      <c r="M1601" s="332">
        <f t="shared" si="87"/>
        <v>0</v>
      </c>
      <c r="N1601" s="333">
        <f t="shared" si="88"/>
        <v>1</v>
      </c>
      <c r="O1601" s="334"/>
      <c r="P1601" s="335">
        <f t="shared" si="89"/>
        <v>1</v>
      </c>
      <c r="Q1601" s="336">
        <f t="shared" si="90"/>
        <v>933</v>
      </c>
      <c r="R1601" s="148"/>
      <c r="S1601" s="148"/>
      <c r="T1601" s="350"/>
      <c r="U1601" s="148"/>
      <c r="V1601" s="148"/>
      <c r="W1601" s="350"/>
      <c r="X1601" s="351"/>
      <c r="Y1601" s="148"/>
      <c r="Z1601" s="351"/>
      <c r="AA1601" s="338">
        <v>0</v>
      </c>
      <c r="AB1601" s="339">
        <v>0</v>
      </c>
      <c r="AC1601" s="148">
        <v>0</v>
      </c>
      <c r="AD1601" s="351"/>
      <c r="AE1601" s="148"/>
      <c r="AF1601" s="351"/>
      <c r="AG1601" s="88">
        <v>0</v>
      </c>
      <c r="AH1601" s="88">
        <v>0</v>
      </c>
      <c r="AI1601" s="145"/>
      <c r="AJ1601" s="145"/>
      <c r="AK1601" s="88"/>
      <c r="AL1601" s="145"/>
      <c r="AM1601" s="88"/>
      <c r="AN1601" s="88"/>
      <c r="AO1601" s="340"/>
      <c r="AP1601" s="340"/>
      <c r="AQ1601" s="358"/>
      <c r="AR1601" s="358"/>
      <c r="AS1601" s="358"/>
      <c r="AT1601" s="153"/>
      <c r="AU1601" s="88"/>
      <c r="AV1601" s="145"/>
      <c r="AW1601" s="148">
        <v>0</v>
      </c>
      <c r="AX1601" s="148">
        <v>0</v>
      </c>
      <c r="AY1601" s="351"/>
      <c r="AZ1601" s="148"/>
      <c r="BA1601" s="148"/>
      <c r="BB1601" s="351"/>
      <c r="BC1601" s="351"/>
      <c r="BD1601" s="148"/>
      <c r="BE1601" s="148"/>
      <c r="BF1601" s="338">
        <v>0</v>
      </c>
      <c r="BG1601" s="145"/>
      <c r="BH1601" s="148">
        <v>0</v>
      </c>
      <c r="BI1601" s="350"/>
      <c r="BJ1601" s="360"/>
      <c r="BK1601" s="343">
        <v>1</v>
      </c>
      <c r="BL1601" s="351"/>
      <c r="BM1601" s="351"/>
      <c r="BN1601" s="148"/>
      <c r="BO1601" s="148"/>
      <c r="BP1601" s="351"/>
      <c r="BQ1601" s="144">
        <v>0</v>
      </c>
      <c r="BR1601" s="145"/>
      <c r="BS1601" s="145"/>
      <c r="BT1601" s="145"/>
      <c r="BU1601" s="338"/>
      <c r="BV1601" s="144"/>
      <c r="BW1601" s="145"/>
      <c r="BX1601" s="145"/>
      <c r="BY1601" s="88"/>
      <c r="BZ1601" s="88"/>
      <c r="CA1601" s="149">
        <v>0</v>
      </c>
      <c r="CB1601" s="354">
        <v>0</v>
      </c>
      <c r="CC1601" s="344">
        <v>0</v>
      </c>
      <c r="CD1601" s="145"/>
      <c r="CE1601" s="145"/>
      <c r="CF1601" s="146">
        <v>0</v>
      </c>
      <c r="CG1601" s="349"/>
      <c r="CH1601" s="349"/>
      <c r="CI1601" s="350"/>
      <c r="CJ1601" s="351"/>
      <c r="CK1601" s="354"/>
      <c r="CL1601" s="145"/>
      <c r="CM1601" s="145"/>
      <c r="CN1601" s="354"/>
      <c r="CO1601" s="344"/>
    </row>
    <row r="1602" spans="1:93" ht="24" customHeight="1" x14ac:dyDescent="0.3">
      <c r="A1602" s="345" t="s">
        <v>4664</v>
      </c>
      <c r="B1602" s="328" t="s">
        <v>4665</v>
      </c>
      <c r="C1602" s="379" t="s">
        <v>1651</v>
      </c>
      <c r="D1602" s="330">
        <f t="shared" si="78"/>
        <v>0</v>
      </c>
      <c r="E1602" s="331">
        <f t="shared" si="79"/>
        <v>0</v>
      </c>
      <c r="F1602" s="331">
        <f t="shared" si="80"/>
        <v>0</v>
      </c>
      <c r="G1602" s="331">
        <f t="shared" si="81"/>
        <v>0</v>
      </c>
      <c r="H1602" s="331">
        <f t="shared" si="82"/>
        <v>0</v>
      </c>
      <c r="I1602" s="331">
        <f t="shared" si="83"/>
        <v>0</v>
      </c>
      <c r="J1602" s="331">
        <f t="shared" si="84"/>
        <v>0</v>
      </c>
      <c r="K1602" s="331">
        <f t="shared" si="85"/>
        <v>0</v>
      </c>
      <c r="L1602" s="331">
        <f t="shared" si="86"/>
        <v>0</v>
      </c>
      <c r="M1602" s="332">
        <f t="shared" si="87"/>
        <v>0</v>
      </c>
      <c r="N1602" s="333">
        <f t="shared" si="88"/>
        <v>0</v>
      </c>
      <c r="O1602" s="334"/>
      <c r="P1602" s="335">
        <f t="shared" si="89"/>
        <v>0</v>
      </c>
      <c r="Q1602" s="336" t="str">
        <f t="shared" si="90"/>
        <v/>
      </c>
      <c r="R1602" s="148"/>
      <c r="S1602" s="148"/>
      <c r="T1602" s="350"/>
      <c r="U1602" s="148"/>
      <c r="V1602" s="148"/>
      <c r="W1602" s="350"/>
      <c r="X1602" s="351"/>
      <c r="Y1602" s="148"/>
      <c r="Z1602" s="351"/>
      <c r="AA1602" s="338">
        <v>0</v>
      </c>
      <c r="AB1602" s="339">
        <v>0</v>
      </c>
      <c r="AC1602" s="349">
        <v>0</v>
      </c>
      <c r="AD1602" s="351"/>
      <c r="AE1602" s="148"/>
      <c r="AF1602" s="351"/>
      <c r="AG1602" s="144">
        <v>0</v>
      </c>
      <c r="AH1602" s="144">
        <v>0</v>
      </c>
      <c r="AI1602" s="145"/>
      <c r="AJ1602" s="145"/>
      <c r="AK1602" s="144"/>
      <c r="AL1602" s="145"/>
      <c r="AM1602" s="144"/>
      <c r="AN1602" s="144"/>
      <c r="AO1602" s="340"/>
      <c r="AP1602" s="340"/>
      <c r="AQ1602" s="341"/>
      <c r="AR1602" s="341"/>
      <c r="AS1602" s="341"/>
      <c r="AT1602" s="153"/>
      <c r="AU1602" s="144"/>
      <c r="AV1602" s="145"/>
      <c r="AW1602" s="148">
        <v>0</v>
      </c>
      <c r="AX1602" s="148">
        <v>0</v>
      </c>
      <c r="AY1602" s="351"/>
      <c r="AZ1602" s="148"/>
      <c r="BA1602" s="148"/>
      <c r="BB1602" s="351"/>
      <c r="BC1602" s="351"/>
      <c r="BD1602" s="148"/>
      <c r="BE1602" s="148"/>
      <c r="BF1602" s="338">
        <v>0</v>
      </c>
      <c r="BG1602" s="145"/>
      <c r="BH1602" s="148">
        <v>0</v>
      </c>
      <c r="BI1602" s="350"/>
      <c r="BJ1602" s="342"/>
      <c r="BK1602" s="343"/>
      <c r="BL1602" s="351"/>
      <c r="BM1602" s="351"/>
      <c r="BN1602" s="148"/>
      <c r="BO1602" s="148"/>
      <c r="BP1602" s="351"/>
      <c r="BQ1602" s="344">
        <v>0</v>
      </c>
      <c r="BR1602" s="145"/>
      <c r="BS1602" s="145"/>
      <c r="BT1602" s="145"/>
      <c r="BU1602" s="338"/>
      <c r="BV1602" s="344"/>
      <c r="BW1602" s="145"/>
      <c r="BX1602" s="145"/>
      <c r="BY1602" s="144"/>
      <c r="BZ1602" s="144"/>
      <c r="CA1602" s="149">
        <v>0</v>
      </c>
      <c r="CB1602" s="338">
        <v>0</v>
      </c>
      <c r="CC1602" s="344">
        <v>0</v>
      </c>
      <c r="CD1602" s="145"/>
      <c r="CE1602" s="145"/>
      <c r="CF1602" s="146">
        <v>0</v>
      </c>
      <c r="CG1602" s="349"/>
      <c r="CH1602" s="349"/>
      <c r="CI1602" s="350"/>
      <c r="CJ1602" s="351"/>
      <c r="CK1602" s="338"/>
      <c r="CL1602" s="145"/>
      <c r="CM1602" s="145"/>
      <c r="CN1602" s="338"/>
      <c r="CO1602" s="344"/>
    </row>
    <row r="1603" spans="1:93" ht="24" customHeight="1" x14ac:dyDescent="0.3">
      <c r="A1603" s="327" t="s">
        <v>4666</v>
      </c>
      <c r="B1603" s="328" t="s">
        <v>4667</v>
      </c>
      <c r="C1603" s="329" t="s">
        <v>2409</v>
      </c>
      <c r="D1603" s="330">
        <f t="shared" si="78"/>
        <v>36</v>
      </c>
      <c r="E1603" s="331">
        <f t="shared" si="79"/>
        <v>16</v>
      </c>
      <c r="F1603" s="331">
        <f t="shared" si="80"/>
        <v>0</v>
      </c>
      <c r="G1603" s="331">
        <f t="shared" si="81"/>
        <v>0</v>
      </c>
      <c r="H1603" s="331">
        <f t="shared" si="82"/>
        <v>0</v>
      </c>
      <c r="I1603" s="331">
        <f t="shared" si="83"/>
        <v>0</v>
      </c>
      <c r="J1603" s="331">
        <f t="shared" si="84"/>
        <v>0</v>
      </c>
      <c r="K1603" s="331">
        <f t="shared" si="85"/>
        <v>0</v>
      </c>
      <c r="L1603" s="331">
        <f t="shared" si="86"/>
        <v>0</v>
      </c>
      <c r="M1603" s="332">
        <f t="shared" si="87"/>
        <v>0</v>
      </c>
      <c r="N1603" s="333">
        <f t="shared" si="88"/>
        <v>52</v>
      </c>
      <c r="O1603" s="334"/>
      <c r="P1603" s="335">
        <f t="shared" si="89"/>
        <v>52</v>
      </c>
      <c r="Q1603" s="336">
        <f t="shared" si="90"/>
        <v>201</v>
      </c>
      <c r="R1603" s="148"/>
      <c r="S1603" s="148"/>
      <c r="T1603" s="337"/>
      <c r="U1603" s="148"/>
      <c r="V1603" s="148"/>
      <c r="W1603" s="337"/>
      <c r="X1603" s="147"/>
      <c r="Y1603" s="148"/>
      <c r="Z1603" s="147"/>
      <c r="AA1603" s="354">
        <v>0</v>
      </c>
      <c r="AB1603" s="357">
        <v>0</v>
      </c>
      <c r="AC1603" s="148">
        <v>0</v>
      </c>
      <c r="AD1603" s="147"/>
      <c r="AE1603" s="148">
        <v>16</v>
      </c>
      <c r="AF1603" s="147"/>
      <c r="AG1603" s="144">
        <v>0</v>
      </c>
      <c r="AH1603" s="144">
        <v>0</v>
      </c>
      <c r="AI1603" s="145"/>
      <c r="AJ1603" s="145"/>
      <c r="AK1603" s="144"/>
      <c r="AL1603" s="145"/>
      <c r="AM1603" s="144"/>
      <c r="AN1603" s="144"/>
      <c r="AO1603" s="340"/>
      <c r="AP1603" s="340"/>
      <c r="AQ1603" s="341"/>
      <c r="AR1603" s="341"/>
      <c r="AS1603" s="341"/>
      <c r="AT1603" s="359"/>
      <c r="AU1603" s="144"/>
      <c r="AV1603" s="145"/>
      <c r="AW1603" s="148">
        <v>0</v>
      </c>
      <c r="AX1603" s="148">
        <v>0</v>
      </c>
      <c r="AY1603" s="147"/>
      <c r="AZ1603" s="148"/>
      <c r="BA1603" s="148"/>
      <c r="BB1603" s="147"/>
      <c r="BC1603" s="147"/>
      <c r="BD1603" s="148"/>
      <c r="BE1603" s="148"/>
      <c r="BF1603" s="338">
        <v>0</v>
      </c>
      <c r="BG1603" s="145"/>
      <c r="BH1603" s="148">
        <v>0</v>
      </c>
      <c r="BI1603" s="337"/>
      <c r="BJ1603" s="342"/>
      <c r="BK1603" s="343"/>
      <c r="BL1603" s="147"/>
      <c r="BM1603" s="147"/>
      <c r="BN1603" s="148">
        <v>36</v>
      </c>
      <c r="BO1603" s="148"/>
      <c r="BP1603" s="147"/>
      <c r="BQ1603" s="364">
        <v>0</v>
      </c>
      <c r="BR1603" s="352"/>
      <c r="BS1603" s="352"/>
      <c r="BT1603" s="145"/>
      <c r="BU1603" s="338"/>
      <c r="BV1603" s="364"/>
      <c r="BW1603" s="145"/>
      <c r="BX1603" s="145"/>
      <c r="BY1603" s="144"/>
      <c r="BZ1603" s="144"/>
      <c r="CA1603" s="355">
        <v>0</v>
      </c>
      <c r="CB1603" s="354">
        <v>0</v>
      </c>
      <c r="CC1603" s="344">
        <v>0</v>
      </c>
      <c r="CD1603" s="145"/>
      <c r="CE1603" s="145"/>
      <c r="CF1603" s="146">
        <v>0</v>
      </c>
      <c r="CG1603" s="148"/>
      <c r="CH1603" s="148"/>
      <c r="CI1603" s="337"/>
      <c r="CJ1603" s="147"/>
      <c r="CK1603" s="354"/>
      <c r="CL1603" s="145"/>
      <c r="CM1603" s="145"/>
      <c r="CN1603" s="354"/>
      <c r="CO1603" s="344"/>
    </row>
    <row r="1604" spans="1:93" ht="24" customHeight="1" x14ac:dyDescent="0.3">
      <c r="A1604" s="327" t="s">
        <v>4668</v>
      </c>
      <c r="B1604" s="328" t="s">
        <v>4669</v>
      </c>
      <c r="C1604" s="329" t="s">
        <v>2409</v>
      </c>
      <c r="D1604" s="330">
        <f t="shared" si="78"/>
        <v>6</v>
      </c>
      <c r="E1604" s="331">
        <f t="shared" si="79"/>
        <v>0</v>
      </c>
      <c r="F1604" s="331">
        <f t="shared" si="80"/>
        <v>0</v>
      </c>
      <c r="G1604" s="331">
        <f t="shared" si="81"/>
        <v>0</v>
      </c>
      <c r="H1604" s="331">
        <f t="shared" si="82"/>
        <v>0</v>
      </c>
      <c r="I1604" s="331">
        <f t="shared" si="83"/>
        <v>0</v>
      </c>
      <c r="J1604" s="331">
        <f t="shared" si="84"/>
        <v>0</v>
      </c>
      <c r="K1604" s="331">
        <f t="shared" si="85"/>
        <v>0</v>
      </c>
      <c r="L1604" s="331">
        <f t="shared" si="86"/>
        <v>0</v>
      </c>
      <c r="M1604" s="332">
        <f t="shared" si="87"/>
        <v>0</v>
      </c>
      <c r="N1604" s="333">
        <f t="shared" si="88"/>
        <v>6</v>
      </c>
      <c r="O1604" s="334"/>
      <c r="P1604" s="335">
        <f t="shared" si="89"/>
        <v>6</v>
      </c>
      <c r="Q1604" s="336">
        <f t="shared" si="90"/>
        <v>768</v>
      </c>
      <c r="R1604" s="148"/>
      <c r="S1604" s="148"/>
      <c r="T1604" s="350"/>
      <c r="U1604" s="148"/>
      <c r="V1604" s="148"/>
      <c r="W1604" s="350"/>
      <c r="X1604" s="351"/>
      <c r="Y1604" s="148"/>
      <c r="Z1604" s="351"/>
      <c r="AA1604" s="338">
        <v>0</v>
      </c>
      <c r="AB1604" s="339">
        <v>0</v>
      </c>
      <c r="AC1604" s="148">
        <v>0</v>
      </c>
      <c r="AD1604" s="351"/>
      <c r="AE1604" s="148">
        <v>6</v>
      </c>
      <c r="AF1604" s="351"/>
      <c r="AG1604" s="144">
        <v>0</v>
      </c>
      <c r="AH1604" s="144">
        <v>0</v>
      </c>
      <c r="AI1604" s="145"/>
      <c r="AJ1604" s="145"/>
      <c r="AK1604" s="144"/>
      <c r="AL1604" s="145"/>
      <c r="AM1604" s="144"/>
      <c r="AN1604" s="144"/>
      <c r="AO1604" s="340"/>
      <c r="AP1604" s="340"/>
      <c r="AQ1604" s="341"/>
      <c r="AR1604" s="341"/>
      <c r="AS1604" s="341"/>
      <c r="AT1604" s="153"/>
      <c r="AU1604" s="144"/>
      <c r="AV1604" s="145"/>
      <c r="AW1604" s="349">
        <v>0</v>
      </c>
      <c r="AX1604" s="349">
        <v>0</v>
      </c>
      <c r="AY1604" s="351"/>
      <c r="AZ1604" s="349"/>
      <c r="BA1604" s="349"/>
      <c r="BB1604" s="351"/>
      <c r="BC1604" s="351"/>
      <c r="BD1604" s="349"/>
      <c r="BE1604" s="349"/>
      <c r="BF1604" s="354">
        <v>0</v>
      </c>
      <c r="BG1604" s="145"/>
      <c r="BH1604" s="349">
        <v>0</v>
      </c>
      <c r="BI1604" s="350"/>
      <c r="BJ1604" s="342"/>
      <c r="BK1604" s="343"/>
      <c r="BL1604" s="351"/>
      <c r="BM1604" s="351"/>
      <c r="BN1604" s="349"/>
      <c r="BO1604" s="349"/>
      <c r="BP1604" s="351"/>
      <c r="BQ1604" s="144">
        <v>0</v>
      </c>
      <c r="BR1604" s="145"/>
      <c r="BS1604" s="145"/>
      <c r="BT1604" s="145"/>
      <c r="BU1604" s="354"/>
      <c r="BV1604" s="144"/>
      <c r="BW1604" s="145"/>
      <c r="BX1604" s="145"/>
      <c r="BY1604" s="144"/>
      <c r="BZ1604" s="144"/>
      <c r="CA1604" s="355">
        <v>0</v>
      </c>
      <c r="CB1604" s="338">
        <v>0</v>
      </c>
      <c r="CC1604" s="344">
        <v>0</v>
      </c>
      <c r="CD1604" s="145"/>
      <c r="CE1604" s="145"/>
      <c r="CF1604" s="356">
        <v>0</v>
      </c>
      <c r="CG1604" s="349"/>
      <c r="CH1604" s="349"/>
      <c r="CI1604" s="350"/>
      <c r="CJ1604" s="351"/>
      <c r="CK1604" s="338"/>
      <c r="CL1604" s="145"/>
      <c r="CM1604" s="145"/>
      <c r="CN1604" s="338"/>
      <c r="CO1604" s="344"/>
    </row>
    <row r="1605" spans="1:93" ht="24" customHeight="1" x14ac:dyDescent="0.3">
      <c r="A1605" s="345" t="s">
        <v>4670</v>
      </c>
      <c r="B1605" s="328" t="s">
        <v>4671</v>
      </c>
      <c r="C1605" s="329" t="s">
        <v>2400</v>
      </c>
      <c r="D1605" s="330">
        <f t="shared" si="78"/>
        <v>4</v>
      </c>
      <c r="E1605" s="331">
        <f t="shared" si="79"/>
        <v>1</v>
      </c>
      <c r="F1605" s="331">
        <f t="shared" si="80"/>
        <v>0</v>
      </c>
      <c r="G1605" s="331">
        <f t="shared" si="81"/>
        <v>0</v>
      </c>
      <c r="H1605" s="331">
        <f t="shared" si="82"/>
        <v>0</v>
      </c>
      <c r="I1605" s="331">
        <f t="shared" si="83"/>
        <v>0</v>
      </c>
      <c r="J1605" s="331">
        <f t="shared" si="84"/>
        <v>0</v>
      </c>
      <c r="K1605" s="331">
        <f t="shared" si="85"/>
        <v>0</v>
      </c>
      <c r="L1605" s="331">
        <f t="shared" si="86"/>
        <v>0</v>
      </c>
      <c r="M1605" s="332">
        <f t="shared" si="87"/>
        <v>0</v>
      </c>
      <c r="N1605" s="333">
        <f t="shared" si="88"/>
        <v>5</v>
      </c>
      <c r="O1605" s="334"/>
      <c r="P1605" s="335">
        <f t="shared" si="89"/>
        <v>5</v>
      </c>
      <c r="Q1605" s="336">
        <f t="shared" si="90"/>
        <v>814</v>
      </c>
      <c r="R1605" s="148"/>
      <c r="S1605" s="148"/>
      <c r="T1605" s="337"/>
      <c r="U1605" s="148"/>
      <c r="V1605" s="148"/>
      <c r="W1605" s="337"/>
      <c r="X1605" s="147">
        <v>1</v>
      </c>
      <c r="Y1605" s="148"/>
      <c r="Z1605" s="147"/>
      <c r="AA1605" s="354">
        <v>0</v>
      </c>
      <c r="AB1605" s="357">
        <v>0</v>
      </c>
      <c r="AC1605" s="148">
        <v>0</v>
      </c>
      <c r="AD1605" s="147"/>
      <c r="AE1605" s="148"/>
      <c r="AF1605" s="147">
        <v>4</v>
      </c>
      <c r="AG1605" s="144">
        <v>0</v>
      </c>
      <c r="AH1605" s="144">
        <v>0</v>
      </c>
      <c r="AI1605" s="145"/>
      <c r="AJ1605" s="145"/>
      <c r="AK1605" s="144"/>
      <c r="AL1605" s="145"/>
      <c r="AM1605" s="144"/>
      <c r="AN1605" s="144"/>
      <c r="AO1605" s="340"/>
      <c r="AP1605" s="340"/>
      <c r="AQ1605" s="341"/>
      <c r="AR1605" s="341"/>
      <c r="AS1605" s="341"/>
      <c r="AT1605" s="359"/>
      <c r="AU1605" s="144"/>
      <c r="AV1605" s="145"/>
      <c r="AW1605" s="148">
        <v>0</v>
      </c>
      <c r="AX1605" s="148">
        <v>0</v>
      </c>
      <c r="AY1605" s="147"/>
      <c r="AZ1605" s="148"/>
      <c r="BA1605" s="148"/>
      <c r="BB1605" s="147"/>
      <c r="BC1605" s="147"/>
      <c r="BD1605" s="148"/>
      <c r="BE1605" s="148"/>
      <c r="BF1605" s="354">
        <v>0</v>
      </c>
      <c r="BG1605" s="145"/>
      <c r="BH1605" s="148">
        <v>0</v>
      </c>
      <c r="BI1605" s="337"/>
      <c r="BJ1605" s="342"/>
      <c r="BK1605" s="343"/>
      <c r="BL1605" s="147"/>
      <c r="BM1605" s="147"/>
      <c r="BN1605" s="148"/>
      <c r="BO1605" s="148"/>
      <c r="BP1605" s="147"/>
      <c r="BQ1605" s="144">
        <v>0</v>
      </c>
      <c r="BR1605" s="145"/>
      <c r="BS1605" s="145"/>
      <c r="BT1605" s="145"/>
      <c r="BU1605" s="354"/>
      <c r="BV1605" s="144"/>
      <c r="BW1605" s="145"/>
      <c r="BX1605" s="145"/>
      <c r="BY1605" s="144"/>
      <c r="BZ1605" s="144"/>
      <c r="CA1605" s="149">
        <v>0</v>
      </c>
      <c r="CB1605" s="338">
        <v>0</v>
      </c>
      <c r="CC1605" s="88">
        <v>0</v>
      </c>
      <c r="CD1605" s="145"/>
      <c r="CE1605" s="145"/>
      <c r="CF1605" s="356">
        <v>0</v>
      </c>
      <c r="CG1605" s="148"/>
      <c r="CH1605" s="148"/>
      <c r="CI1605" s="337"/>
      <c r="CJ1605" s="147"/>
      <c r="CK1605" s="338"/>
      <c r="CL1605" s="145"/>
      <c r="CM1605" s="145"/>
      <c r="CN1605" s="338"/>
      <c r="CO1605" s="88"/>
    </row>
    <row r="1606" spans="1:93" ht="24" customHeight="1" x14ac:dyDescent="0.3">
      <c r="A1606" s="346" t="s">
        <v>2425</v>
      </c>
      <c r="B1606" s="347" t="s">
        <v>4672</v>
      </c>
      <c r="C1606" s="348" t="s">
        <v>1116</v>
      </c>
      <c r="D1606" s="330">
        <f t="shared" si="78"/>
        <v>0</v>
      </c>
      <c r="E1606" s="331">
        <f t="shared" si="79"/>
        <v>0</v>
      </c>
      <c r="F1606" s="331">
        <f t="shared" si="80"/>
        <v>0</v>
      </c>
      <c r="G1606" s="331">
        <f t="shared" si="81"/>
        <v>0</v>
      </c>
      <c r="H1606" s="331">
        <f t="shared" si="82"/>
        <v>0</v>
      </c>
      <c r="I1606" s="331">
        <f t="shared" si="83"/>
        <v>0</v>
      </c>
      <c r="J1606" s="331">
        <f t="shared" si="84"/>
        <v>0</v>
      </c>
      <c r="K1606" s="331">
        <f t="shared" si="85"/>
        <v>0</v>
      </c>
      <c r="L1606" s="331">
        <f t="shared" si="86"/>
        <v>0</v>
      </c>
      <c r="M1606" s="332">
        <f t="shared" si="87"/>
        <v>0</v>
      </c>
      <c r="N1606" s="333">
        <f t="shared" si="88"/>
        <v>0</v>
      </c>
      <c r="O1606" s="334"/>
      <c r="P1606" s="335">
        <f t="shared" si="89"/>
        <v>0</v>
      </c>
      <c r="Q1606" s="336" t="str">
        <f t="shared" si="90"/>
        <v/>
      </c>
      <c r="R1606" s="148"/>
      <c r="S1606" s="148"/>
      <c r="T1606" s="337"/>
      <c r="U1606" s="148"/>
      <c r="V1606" s="148"/>
      <c r="W1606" s="337"/>
      <c r="X1606" s="147"/>
      <c r="Y1606" s="148"/>
      <c r="Z1606" s="147"/>
      <c r="AA1606" s="338">
        <v>0</v>
      </c>
      <c r="AB1606" s="339">
        <v>0</v>
      </c>
      <c r="AC1606" s="148">
        <v>0</v>
      </c>
      <c r="AD1606" s="147"/>
      <c r="AE1606" s="148"/>
      <c r="AF1606" s="147"/>
      <c r="AG1606" s="88">
        <v>0</v>
      </c>
      <c r="AH1606" s="88">
        <v>0</v>
      </c>
      <c r="AI1606" s="352"/>
      <c r="AJ1606" s="352"/>
      <c r="AK1606" s="88"/>
      <c r="AL1606" s="352"/>
      <c r="AM1606" s="88"/>
      <c r="AN1606" s="88"/>
      <c r="AO1606" s="353"/>
      <c r="AP1606" s="353"/>
      <c r="AQ1606" s="358"/>
      <c r="AR1606" s="358"/>
      <c r="AS1606" s="358"/>
      <c r="AT1606" s="153"/>
      <c r="AU1606" s="88"/>
      <c r="AV1606" s="352"/>
      <c r="AW1606" s="148">
        <v>0</v>
      </c>
      <c r="AX1606" s="148">
        <v>0</v>
      </c>
      <c r="AY1606" s="147"/>
      <c r="AZ1606" s="148"/>
      <c r="BA1606" s="148"/>
      <c r="BB1606" s="147"/>
      <c r="BC1606" s="147"/>
      <c r="BD1606" s="148"/>
      <c r="BE1606" s="148"/>
      <c r="BF1606" s="338">
        <v>0</v>
      </c>
      <c r="BG1606" s="352"/>
      <c r="BH1606" s="148">
        <v>0</v>
      </c>
      <c r="BI1606" s="337"/>
      <c r="BJ1606" s="342"/>
      <c r="BK1606" s="343"/>
      <c r="BL1606" s="147"/>
      <c r="BM1606" s="147"/>
      <c r="BN1606" s="148"/>
      <c r="BO1606" s="148"/>
      <c r="BP1606" s="147"/>
      <c r="BQ1606" s="344">
        <v>0</v>
      </c>
      <c r="BR1606" s="352"/>
      <c r="BS1606" s="352"/>
      <c r="BT1606" s="352"/>
      <c r="BU1606" s="338"/>
      <c r="BV1606" s="344"/>
      <c r="BW1606" s="352"/>
      <c r="BX1606" s="352"/>
      <c r="BY1606" s="88"/>
      <c r="BZ1606" s="88"/>
      <c r="CA1606" s="355">
        <v>0</v>
      </c>
      <c r="CB1606" s="354">
        <v>0</v>
      </c>
      <c r="CC1606" s="344">
        <v>0</v>
      </c>
      <c r="CD1606" s="352"/>
      <c r="CE1606" s="352"/>
      <c r="CF1606" s="146">
        <v>0</v>
      </c>
      <c r="CG1606" s="148"/>
      <c r="CH1606" s="148"/>
      <c r="CI1606" s="337"/>
      <c r="CJ1606" s="147"/>
      <c r="CK1606" s="354"/>
      <c r="CL1606" s="352"/>
      <c r="CM1606" s="352"/>
      <c r="CN1606" s="354"/>
      <c r="CO1606" s="344"/>
    </row>
    <row r="1607" spans="1:93" ht="24" customHeight="1" x14ac:dyDescent="0.3">
      <c r="A1607" s="327">
        <v>840920</v>
      </c>
      <c r="B1607" s="328" t="s">
        <v>4673</v>
      </c>
      <c r="C1607" s="329" t="s">
        <v>1070</v>
      </c>
      <c r="D1607" s="330">
        <f t="shared" si="78"/>
        <v>0</v>
      </c>
      <c r="E1607" s="331">
        <f t="shared" si="79"/>
        <v>0</v>
      </c>
      <c r="F1607" s="331">
        <f t="shared" si="80"/>
        <v>0</v>
      </c>
      <c r="G1607" s="331">
        <f t="shared" si="81"/>
        <v>0</v>
      </c>
      <c r="H1607" s="331">
        <f t="shared" si="82"/>
        <v>0</v>
      </c>
      <c r="I1607" s="331">
        <f t="shared" si="83"/>
        <v>0</v>
      </c>
      <c r="J1607" s="331">
        <f t="shared" si="84"/>
        <v>0</v>
      </c>
      <c r="K1607" s="331">
        <f t="shared" si="85"/>
        <v>0</v>
      </c>
      <c r="L1607" s="331">
        <f t="shared" si="86"/>
        <v>0</v>
      </c>
      <c r="M1607" s="332">
        <f t="shared" si="87"/>
        <v>0</v>
      </c>
      <c r="N1607" s="333">
        <f t="shared" si="88"/>
        <v>0</v>
      </c>
      <c r="O1607" s="334"/>
      <c r="P1607" s="335">
        <f t="shared" si="89"/>
        <v>0</v>
      </c>
      <c r="Q1607" s="336" t="str">
        <f t="shared" si="90"/>
        <v/>
      </c>
      <c r="R1607" s="148"/>
      <c r="S1607" s="148"/>
      <c r="T1607" s="337"/>
      <c r="U1607" s="148"/>
      <c r="V1607" s="148"/>
      <c r="W1607" s="337"/>
      <c r="X1607" s="147"/>
      <c r="Y1607" s="148"/>
      <c r="Z1607" s="147"/>
      <c r="AA1607" s="338">
        <v>0</v>
      </c>
      <c r="AB1607" s="339">
        <v>0</v>
      </c>
      <c r="AC1607" s="148">
        <v>0</v>
      </c>
      <c r="AD1607" s="147"/>
      <c r="AE1607" s="148"/>
      <c r="AF1607" s="147"/>
      <c r="AG1607" s="88">
        <v>0</v>
      </c>
      <c r="AH1607" s="88">
        <v>0</v>
      </c>
      <c r="AI1607" s="145"/>
      <c r="AJ1607" s="145"/>
      <c r="AK1607" s="88"/>
      <c r="AL1607" s="145"/>
      <c r="AM1607" s="88"/>
      <c r="AN1607" s="88"/>
      <c r="AO1607" s="340"/>
      <c r="AP1607" s="340"/>
      <c r="AQ1607" s="358"/>
      <c r="AR1607" s="358"/>
      <c r="AS1607" s="358"/>
      <c r="AT1607" s="153"/>
      <c r="AU1607" s="88"/>
      <c r="AV1607" s="145"/>
      <c r="AW1607" s="148">
        <v>0</v>
      </c>
      <c r="AX1607" s="148">
        <v>0</v>
      </c>
      <c r="AY1607" s="147"/>
      <c r="AZ1607" s="148"/>
      <c r="BA1607" s="148"/>
      <c r="BB1607" s="147"/>
      <c r="BC1607" s="147"/>
      <c r="BD1607" s="148"/>
      <c r="BE1607" s="148"/>
      <c r="BF1607" s="354">
        <v>0</v>
      </c>
      <c r="BG1607" s="145"/>
      <c r="BH1607" s="148">
        <v>0</v>
      </c>
      <c r="BI1607" s="337"/>
      <c r="BJ1607" s="342"/>
      <c r="BK1607" s="343"/>
      <c r="BL1607" s="147"/>
      <c r="BM1607" s="147"/>
      <c r="BN1607" s="148"/>
      <c r="BO1607" s="148"/>
      <c r="BP1607" s="147"/>
      <c r="BQ1607" s="88">
        <v>0</v>
      </c>
      <c r="BR1607" s="352"/>
      <c r="BS1607" s="352"/>
      <c r="BT1607" s="145"/>
      <c r="BU1607" s="354"/>
      <c r="BV1607" s="88"/>
      <c r="BW1607" s="145"/>
      <c r="BX1607" s="145"/>
      <c r="BY1607" s="88"/>
      <c r="BZ1607" s="88"/>
      <c r="CA1607" s="149">
        <v>0</v>
      </c>
      <c r="CB1607" s="338">
        <v>0</v>
      </c>
      <c r="CC1607" s="344">
        <v>0</v>
      </c>
      <c r="CD1607" s="145"/>
      <c r="CE1607" s="145"/>
      <c r="CF1607" s="356">
        <v>0</v>
      </c>
      <c r="CG1607" s="148"/>
      <c r="CH1607" s="148"/>
      <c r="CI1607" s="337"/>
      <c r="CJ1607" s="147"/>
      <c r="CK1607" s="338"/>
      <c r="CL1607" s="145"/>
      <c r="CM1607" s="145"/>
      <c r="CN1607" s="338"/>
      <c r="CO1607" s="344"/>
    </row>
    <row r="1608" spans="1:93" ht="24" customHeight="1" x14ac:dyDescent="0.3">
      <c r="A1608" s="327" t="s">
        <v>4674</v>
      </c>
      <c r="B1608" s="328" t="s">
        <v>4675</v>
      </c>
      <c r="C1608" s="329" t="s">
        <v>576</v>
      </c>
      <c r="D1608" s="330">
        <f t="shared" si="78"/>
        <v>1</v>
      </c>
      <c r="E1608" s="331">
        <f t="shared" si="79"/>
        <v>0</v>
      </c>
      <c r="F1608" s="331">
        <f t="shared" si="80"/>
        <v>0</v>
      </c>
      <c r="G1608" s="331">
        <f t="shared" si="81"/>
        <v>0</v>
      </c>
      <c r="H1608" s="331">
        <f t="shared" si="82"/>
        <v>0</v>
      </c>
      <c r="I1608" s="331">
        <f t="shared" si="83"/>
        <v>0</v>
      </c>
      <c r="J1608" s="331">
        <f t="shared" si="84"/>
        <v>0</v>
      </c>
      <c r="K1608" s="331">
        <f t="shared" si="85"/>
        <v>0</v>
      </c>
      <c r="L1608" s="331">
        <f t="shared" si="86"/>
        <v>0</v>
      </c>
      <c r="M1608" s="332">
        <f t="shared" si="87"/>
        <v>0</v>
      </c>
      <c r="N1608" s="333">
        <f t="shared" si="88"/>
        <v>1</v>
      </c>
      <c r="O1608" s="334"/>
      <c r="P1608" s="335">
        <f t="shared" si="89"/>
        <v>1</v>
      </c>
      <c r="Q1608" s="336">
        <f t="shared" si="90"/>
        <v>933</v>
      </c>
      <c r="R1608" s="148"/>
      <c r="S1608" s="148"/>
      <c r="T1608" s="337"/>
      <c r="U1608" s="148"/>
      <c r="V1608" s="148"/>
      <c r="W1608" s="337"/>
      <c r="X1608" s="147"/>
      <c r="Y1608" s="148"/>
      <c r="Z1608" s="147"/>
      <c r="AA1608" s="354">
        <v>0</v>
      </c>
      <c r="AB1608" s="357">
        <v>0</v>
      </c>
      <c r="AC1608" s="148">
        <v>0</v>
      </c>
      <c r="AD1608" s="147"/>
      <c r="AE1608" s="148"/>
      <c r="AF1608" s="147"/>
      <c r="AG1608" s="144">
        <v>0</v>
      </c>
      <c r="AH1608" s="144">
        <v>0</v>
      </c>
      <c r="AI1608" s="145">
        <v>1</v>
      </c>
      <c r="AJ1608" s="145"/>
      <c r="AK1608" s="144"/>
      <c r="AL1608" s="145"/>
      <c r="AM1608" s="144"/>
      <c r="AN1608" s="144"/>
      <c r="AO1608" s="340"/>
      <c r="AP1608" s="340"/>
      <c r="AQ1608" s="341"/>
      <c r="AR1608" s="341"/>
      <c r="AS1608" s="341"/>
      <c r="AT1608" s="359"/>
      <c r="AU1608" s="144"/>
      <c r="AV1608" s="145"/>
      <c r="AW1608" s="148">
        <v>0</v>
      </c>
      <c r="AX1608" s="148">
        <v>0</v>
      </c>
      <c r="AY1608" s="147"/>
      <c r="AZ1608" s="148"/>
      <c r="BA1608" s="148"/>
      <c r="BB1608" s="147"/>
      <c r="BC1608" s="147"/>
      <c r="BD1608" s="148"/>
      <c r="BE1608" s="148"/>
      <c r="BF1608" s="338">
        <v>0</v>
      </c>
      <c r="BG1608" s="145"/>
      <c r="BH1608" s="148">
        <v>0</v>
      </c>
      <c r="BI1608" s="337"/>
      <c r="BJ1608" s="342"/>
      <c r="BK1608" s="343"/>
      <c r="BL1608" s="147"/>
      <c r="BM1608" s="147"/>
      <c r="BN1608" s="148"/>
      <c r="BO1608" s="148"/>
      <c r="BP1608" s="147"/>
      <c r="BQ1608" s="364">
        <v>0</v>
      </c>
      <c r="BR1608" s="352"/>
      <c r="BS1608" s="352"/>
      <c r="BT1608" s="145"/>
      <c r="BU1608" s="338"/>
      <c r="BV1608" s="364"/>
      <c r="BW1608" s="145"/>
      <c r="BX1608" s="145"/>
      <c r="BY1608" s="144"/>
      <c r="BZ1608" s="144"/>
      <c r="CA1608" s="149">
        <v>0</v>
      </c>
      <c r="CB1608" s="338">
        <v>0</v>
      </c>
      <c r="CC1608" s="344">
        <v>0</v>
      </c>
      <c r="CD1608" s="145"/>
      <c r="CE1608" s="145"/>
      <c r="CF1608" s="146">
        <v>0</v>
      </c>
      <c r="CG1608" s="148"/>
      <c r="CH1608" s="148"/>
      <c r="CI1608" s="337"/>
      <c r="CJ1608" s="147"/>
      <c r="CK1608" s="338"/>
      <c r="CL1608" s="145"/>
      <c r="CM1608" s="145"/>
      <c r="CN1608" s="338"/>
      <c r="CO1608" s="344"/>
    </row>
    <row r="1609" spans="1:93" ht="24" customHeight="1" x14ac:dyDescent="0.3">
      <c r="A1609" s="345" t="s">
        <v>4676</v>
      </c>
      <c r="B1609" s="328" t="s">
        <v>4677</v>
      </c>
      <c r="C1609" s="329" t="s">
        <v>86</v>
      </c>
      <c r="D1609" s="330">
        <f t="shared" si="78"/>
        <v>0</v>
      </c>
      <c r="E1609" s="331">
        <f t="shared" si="79"/>
        <v>0</v>
      </c>
      <c r="F1609" s="331">
        <f t="shared" si="80"/>
        <v>0</v>
      </c>
      <c r="G1609" s="331">
        <f t="shared" si="81"/>
        <v>0</v>
      </c>
      <c r="H1609" s="331">
        <f t="shared" si="82"/>
        <v>0</v>
      </c>
      <c r="I1609" s="331">
        <f t="shared" si="83"/>
        <v>0</v>
      </c>
      <c r="J1609" s="331">
        <f t="shared" si="84"/>
        <v>0</v>
      </c>
      <c r="K1609" s="331">
        <f t="shared" si="85"/>
        <v>0</v>
      </c>
      <c r="L1609" s="331">
        <f t="shared" si="86"/>
        <v>0</v>
      </c>
      <c r="M1609" s="332">
        <f t="shared" si="87"/>
        <v>0</v>
      </c>
      <c r="N1609" s="333">
        <f t="shared" si="88"/>
        <v>0</v>
      </c>
      <c r="O1609" s="334"/>
      <c r="P1609" s="335">
        <f t="shared" si="89"/>
        <v>0</v>
      </c>
      <c r="Q1609" s="336" t="str">
        <f t="shared" si="90"/>
        <v/>
      </c>
      <c r="R1609" s="349"/>
      <c r="S1609" s="349"/>
      <c r="T1609" s="337"/>
      <c r="U1609" s="349"/>
      <c r="V1609" s="349"/>
      <c r="W1609" s="337"/>
      <c r="X1609" s="147"/>
      <c r="Y1609" s="349"/>
      <c r="Z1609" s="147"/>
      <c r="AA1609" s="338">
        <v>0</v>
      </c>
      <c r="AB1609" s="339">
        <v>0</v>
      </c>
      <c r="AC1609" s="148">
        <v>0</v>
      </c>
      <c r="AD1609" s="147"/>
      <c r="AE1609" s="349"/>
      <c r="AF1609" s="147"/>
      <c r="AG1609" s="144">
        <v>0</v>
      </c>
      <c r="AH1609" s="144">
        <v>0</v>
      </c>
      <c r="AI1609" s="145"/>
      <c r="AJ1609" s="145"/>
      <c r="AK1609" s="144"/>
      <c r="AL1609" s="145"/>
      <c r="AM1609" s="144"/>
      <c r="AN1609" s="144"/>
      <c r="AO1609" s="340"/>
      <c r="AP1609" s="340"/>
      <c r="AQ1609" s="341"/>
      <c r="AR1609" s="341"/>
      <c r="AS1609" s="341"/>
      <c r="AT1609" s="153"/>
      <c r="AU1609" s="144"/>
      <c r="AV1609" s="145"/>
      <c r="AW1609" s="148">
        <v>0</v>
      </c>
      <c r="AX1609" s="148">
        <v>0</v>
      </c>
      <c r="AY1609" s="147"/>
      <c r="AZ1609" s="148"/>
      <c r="BA1609" s="148"/>
      <c r="BB1609" s="147"/>
      <c r="BC1609" s="147"/>
      <c r="BD1609" s="148"/>
      <c r="BE1609" s="148"/>
      <c r="BF1609" s="338">
        <v>0</v>
      </c>
      <c r="BG1609" s="145"/>
      <c r="BH1609" s="349">
        <v>0</v>
      </c>
      <c r="BI1609" s="337"/>
      <c r="BJ1609" s="360"/>
      <c r="BK1609" s="343"/>
      <c r="BL1609" s="147"/>
      <c r="BM1609" s="147"/>
      <c r="BN1609" s="148"/>
      <c r="BO1609" s="148"/>
      <c r="BP1609" s="147"/>
      <c r="BQ1609" s="344">
        <v>0</v>
      </c>
      <c r="BR1609" s="145"/>
      <c r="BS1609" s="145"/>
      <c r="BT1609" s="145"/>
      <c r="BU1609" s="338"/>
      <c r="BV1609" s="344"/>
      <c r="BW1609" s="145"/>
      <c r="BX1609" s="145"/>
      <c r="BY1609" s="144"/>
      <c r="BZ1609" s="144"/>
      <c r="CA1609" s="149">
        <v>0</v>
      </c>
      <c r="CB1609" s="338">
        <v>0</v>
      </c>
      <c r="CC1609" s="344">
        <v>0</v>
      </c>
      <c r="CD1609" s="145"/>
      <c r="CE1609" s="145"/>
      <c r="CF1609" s="356">
        <v>0</v>
      </c>
      <c r="CG1609" s="148"/>
      <c r="CH1609" s="148"/>
      <c r="CI1609" s="337"/>
      <c r="CJ1609" s="147"/>
      <c r="CK1609" s="338"/>
      <c r="CL1609" s="145"/>
      <c r="CM1609" s="145"/>
      <c r="CN1609" s="338"/>
      <c r="CO1609" s="344"/>
    </row>
    <row r="1610" spans="1:93" ht="24" customHeight="1" x14ac:dyDescent="0.3">
      <c r="A1610" s="345" t="s">
        <v>4678</v>
      </c>
      <c r="B1610" s="328" t="s">
        <v>4679</v>
      </c>
      <c r="C1610" s="329" t="s">
        <v>4680</v>
      </c>
      <c r="D1610" s="330">
        <f t="shared" si="78"/>
        <v>0</v>
      </c>
      <c r="E1610" s="331">
        <f t="shared" si="79"/>
        <v>0</v>
      </c>
      <c r="F1610" s="331">
        <f t="shared" si="80"/>
        <v>0</v>
      </c>
      <c r="G1610" s="331">
        <f t="shared" si="81"/>
        <v>0</v>
      </c>
      <c r="H1610" s="331">
        <f t="shared" si="82"/>
        <v>0</v>
      </c>
      <c r="I1610" s="331">
        <f t="shared" si="83"/>
        <v>0</v>
      </c>
      <c r="J1610" s="331">
        <f t="shared" si="84"/>
        <v>0</v>
      </c>
      <c r="K1610" s="331">
        <f t="shared" si="85"/>
        <v>0</v>
      </c>
      <c r="L1610" s="331">
        <f t="shared" si="86"/>
        <v>0</v>
      </c>
      <c r="M1610" s="332">
        <f t="shared" si="87"/>
        <v>0</v>
      </c>
      <c r="N1610" s="333">
        <f t="shared" si="88"/>
        <v>0</v>
      </c>
      <c r="O1610" s="334"/>
      <c r="P1610" s="335">
        <f t="shared" si="89"/>
        <v>0</v>
      </c>
      <c r="Q1610" s="336" t="str">
        <f t="shared" si="90"/>
        <v/>
      </c>
      <c r="R1610" s="148"/>
      <c r="S1610" s="148"/>
      <c r="T1610" s="337"/>
      <c r="U1610" s="148"/>
      <c r="V1610" s="148"/>
      <c r="W1610" s="337"/>
      <c r="X1610" s="147"/>
      <c r="Y1610" s="148"/>
      <c r="Z1610" s="147"/>
      <c r="AA1610" s="338">
        <v>0</v>
      </c>
      <c r="AB1610" s="339">
        <v>0</v>
      </c>
      <c r="AC1610" s="148">
        <v>0</v>
      </c>
      <c r="AD1610" s="147"/>
      <c r="AE1610" s="148"/>
      <c r="AF1610" s="147"/>
      <c r="AG1610" s="144">
        <v>0</v>
      </c>
      <c r="AH1610" s="144">
        <v>0</v>
      </c>
      <c r="AI1610" s="145"/>
      <c r="AJ1610" s="145"/>
      <c r="AK1610" s="144"/>
      <c r="AL1610" s="145"/>
      <c r="AM1610" s="144"/>
      <c r="AN1610" s="144"/>
      <c r="AO1610" s="340"/>
      <c r="AP1610" s="340"/>
      <c r="AQ1610" s="341"/>
      <c r="AR1610" s="341"/>
      <c r="AS1610" s="341"/>
      <c r="AT1610" s="153"/>
      <c r="AU1610" s="144"/>
      <c r="AV1610" s="145"/>
      <c r="AW1610" s="148">
        <v>0</v>
      </c>
      <c r="AX1610" s="148">
        <v>0</v>
      </c>
      <c r="AY1610" s="147"/>
      <c r="AZ1610" s="148"/>
      <c r="BA1610" s="148"/>
      <c r="BB1610" s="147"/>
      <c r="BC1610" s="147"/>
      <c r="BD1610" s="148"/>
      <c r="BE1610" s="148"/>
      <c r="BF1610" s="338">
        <v>0</v>
      </c>
      <c r="BG1610" s="145"/>
      <c r="BH1610" s="349">
        <v>0</v>
      </c>
      <c r="BI1610" s="337"/>
      <c r="BJ1610" s="342"/>
      <c r="BK1610" s="343"/>
      <c r="BL1610" s="147"/>
      <c r="BM1610" s="147"/>
      <c r="BN1610" s="148"/>
      <c r="BO1610" s="148"/>
      <c r="BP1610" s="147"/>
      <c r="BQ1610" s="364">
        <v>0</v>
      </c>
      <c r="BR1610" s="352"/>
      <c r="BS1610" s="352"/>
      <c r="BT1610" s="145"/>
      <c r="BU1610" s="338"/>
      <c r="BV1610" s="364"/>
      <c r="BW1610" s="145"/>
      <c r="BX1610" s="145"/>
      <c r="BY1610" s="144"/>
      <c r="BZ1610" s="144"/>
      <c r="CA1610" s="149">
        <v>0</v>
      </c>
      <c r="CB1610" s="338">
        <v>0</v>
      </c>
      <c r="CC1610" s="344">
        <v>0</v>
      </c>
      <c r="CD1610" s="145"/>
      <c r="CE1610" s="145"/>
      <c r="CF1610" s="146">
        <v>0</v>
      </c>
      <c r="CG1610" s="148"/>
      <c r="CH1610" s="148"/>
      <c r="CI1610" s="337"/>
      <c r="CJ1610" s="147"/>
      <c r="CK1610" s="338"/>
      <c r="CL1610" s="145"/>
      <c r="CM1610" s="145"/>
      <c r="CN1610" s="338"/>
      <c r="CO1610" s="344"/>
    </row>
    <row r="1611" spans="1:93" ht="24" customHeight="1" x14ac:dyDescent="0.3">
      <c r="A1611" s="345" t="s">
        <v>4681</v>
      </c>
      <c r="B1611" s="328" t="s">
        <v>4682</v>
      </c>
      <c r="C1611" s="329" t="s">
        <v>725</v>
      </c>
      <c r="D1611" s="330">
        <f t="shared" si="78"/>
        <v>12</v>
      </c>
      <c r="E1611" s="331">
        <f t="shared" si="79"/>
        <v>0</v>
      </c>
      <c r="F1611" s="331">
        <f t="shared" si="80"/>
        <v>0</v>
      </c>
      <c r="G1611" s="331">
        <f t="shared" si="81"/>
        <v>0</v>
      </c>
      <c r="H1611" s="331">
        <f t="shared" si="82"/>
        <v>0</v>
      </c>
      <c r="I1611" s="331">
        <f t="shared" si="83"/>
        <v>0</v>
      </c>
      <c r="J1611" s="331">
        <f t="shared" si="84"/>
        <v>0</v>
      </c>
      <c r="K1611" s="331">
        <f t="shared" si="85"/>
        <v>0</v>
      </c>
      <c r="L1611" s="331">
        <f t="shared" si="86"/>
        <v>0</v>
      </c>
      <c r="M1611" s="332">
        <f t="shared" si="87"/>
        <v>0</v>
      </c>
      <c r="N1611" s="333">
        <f t="shared" si="88"/>
        <v>12</v>
      </c>
      <c r="O1611" s="334"/>
      <c r="P1611" s="335">
        <f t="shared" si="89"/>
        <v>12</v>
      </c>
      <c r="Q1611" s="336">
        <f t="shared" si="90"/>
        <v>604</v>
      </c>
      <c r="R1611" s="349"/>
      <c r="S1611" s="349"/>
      <c r="T1611" s="337"/>
      <c r="U1611" s="349"/>
      <c r="V1611" s="349"/>
      <c r="W1611" s="337"/>
      <c r="X1611" s="147"/>
      <c r="Y1611" s="349"/>
      <c r="Z1611" s="147"/>
      <c r="AA1611" s="338">
        <v>0</v>
      </c>
      <c r="AB1611" s="339">
        <v>0</v>
      </c>
      <c r="AC1611" s="349">
        <v>0</v>
      </c>
      <c r="AD1611" s="147"/>
      <c r="AE1611" s="349">
        <v>12</v>
      </c>
      <c r="AF1611" s="147"/>
      <c r="AG1611" s="88">
        <v>0</v>
      </c>
      <c r="AH1611" s="88">
        <v>0</v>
      </c>
      <c r="AI1611" s="145"/>
      <c r="AJ1611" s="145"/>
      <c r="AK1611" s="88"/>
      <c r="AL1611" s="145"/>
      <c r="AM1611" s="88"/>
      <c r="AN1611" s="88"/>
      <c r="AO1611" s="340"/>
      <c r="AP1611" s="340"/>
      <c r="AQ1611" s="358"/>
      <c r="AR1611" s="358"/>
      <c r="AS1611" s="358"/>
      <c r="AT1611" s="153"/>
      <c r="AU1611" s="88"/>
      <c r="AV1611" s="145"/>
      <c r="AW1611" s="148">
        <v>0</v>
      </c>
      <c r="AX1611" s="148">
        <v>0</v>
      </c>
      <c r="AY1611" s="147"/>
      <c r="AZ1611" s="148"/>
      <c r="BA1611" s="148"/>
      <c r="BB1611" s="147"/>
      <c r="BC1611" s="147"/>
      <c r="BD1611" s="148"/>
      <c r="BE1611" s="148"/>
      <c r="BF1611" s="338">
        <v>0</v>
      </c>
      <c r="BG1611" s="145"/>
      <c r="BH1611" s="148">
        <v>0</v>
      </c>
      <c r="BI1611" s="337"/>
      <c r="BJ1611" s="360"/>
      <c r="BK1611" s="343"/>
      <c r="BL1611" s="147"/>
      <c r="BM1611" s="147"/>
      <c r="BN1611" s="148"/>
      <c r="BO1611" s="148"/>
      <c r="BP1611" s="147"/>
      <c r="BQ1611" s="144">
        <v>0</v>
      </c>
      <c r="BR1611" s="145"/>
      <c r="BS1611" s="145"/>
      <c r="BT1611" s="145"/>
      <c r="BU1611" s="338"/>
      <c r="BV1611" s="144"/>
      <c r="BW1611" s="145"/>
      <c r="BX1611" s="145"/>
      <c r="BY1611" s="88"/>
      <c r="BZ1611" s="88"/>
      <c r="CA1611" s="149">
        <v>0</v>
      </c>
      <c r="CB1611" s="338">
        <v>0</v>
      </c>
      <c r="CC1611" s="344">
        <v>0</v>
      </c>
      <c r="CD1611" s="145"/>
      <c r="CE1611" s="145"/>
      <c r="CF1611" s="146">
        <v>0</v>
      </c>
      <c r="CG1611" s="148"/>
      <c r="CH1611" s="148"/>
      <c r="CI1611" s="337"/>
      <c r="CJ1611" s="147"/>
      <c r="CK1611" s="338"/>
      <c r="CL1611" s="145"/>
      <c r="CM1611" s="145"/>
      <c r="CN1611" s="338"/>
      <c r="CO1611" s="344"/>
    </row>
    <row r="1612" spans="1:93" ht="24" customHeight="1" x14ac:dyDescent="0.3">
      <c r="A1612" s="345" t="s">
        <v>4683</v>
      </c>
      <c r="B1612" s="328" t="s">
        <v>4684</v>
      </c>
      <c r="C1612" s="329" t="s">
        <v>2984</v>
      </c>
      <c r="D1612" s="330">
        <f t="shared" si="78"/>
        <v>10</v>
      </c>
      <c r="E1612" s="331">
        <f t="shared" si="79"/>
        <v>10</v>
      </c>
      <c r="F1612" s="331">
        <f t="shared" si="80"/>
        <v>5</v>
      </c>
      <c r="G1612" s="331">
        <f t="shared" si="81"/>
        <v>4</v>
      </c>
      <c r="H1612" s="331">
        <f t="shared" si="82"/>
        <v>0</v>
      </c>
      <c r="I1612" s="331">
        <f t="shared" si="83"/>
        <v>0</v>
      </c>
      <c r="J1612" s="331">
        <f t="shared" si="84"/>
        <v>0</v>
      </c>
      <c r="K1612" s="331">
        <f t="shared" si="85"/>
        <v>0</v>
      </c>
      <c r="L1612" s="331">
        <f t="shared" si="86"/>
        <v>0</v>
      </c>
      <c r="M1612" s="332">
        <f t="shared" si="87"/>
        <v>0</v>
      </c>
      <c r="N1612" s="333">
        <f t="shared" si="88"/>
        <v>29</v>
      </c>
      <c r="O1612" s="334"/>
      <c r="P1612" s="335">
        <f t="shared" si="89"/>
        <v>29</v>
      </c>
      <c r="Q1612" s="336">
        <f t="shared" si="90"/>
        <v>359</v>
      </c>
      <c r="R1612" s="349"/>
      <c r="S1612" s="349"/>
      <c r="T1612" s="337"/>
      <c r="U1612" s="349"/>
      <c r="V1612" s="349"/>
      <c r="W1612" s="337"/>
      <c r="X1612" s="147"/>
      <c r="Y1612" s="349"/>
      <c r="Z1612" s="147"/>
      <c r="AA1612" s="338">
        <v>0</v>
      </c>
      <c r="AB1612" s="339">
        <v>0</v>
      </c>
      <c r="AC1612" s="349">
        <v>0</v>
      </c>
      <c r="AD1612" s="147"/>
      <c r="AE1612" s="349"/>
      <c r="AF1612" s="147">
        <v>10</v>
      </c>
      <c r="AG1612" s="88">
        <v>0</v>
      </c>
      <c r="AH1612" s="88">
        <v>0</v>
      </c>
      <c r="AI1612" s="145"/>
      <c r="AJ1612" s="145"/>
      <c r="AK1612" s="88"/>
      <c r="AL1612" s="145"/>
      <c r="AM1612" s="88"/>
      <c r="AN1612" s="88"/>
      <c r="AO1612" s="340"/>
      <c r="AP1612" s="340"/>
      <c r="AQ1612" s="358"/>
      <c r="AR1612" s="358"/>
      <c r="AS1612" s="358"/>
      <c r="AT1612" s="153"/>
      <c r="AU1612" s="88"/>
      <c r="AV1612" s="145"/>
      <c r="AW1612" s="148">
        <v>0</v>
      </c>
      <c r="AX1612" s="148">
        <v>0</v>
      </c>
      <c r="AY1612" s="147"/>
      <c r="AZ1612" s="148"/>
      <c r="BA1612" s="148"/>
      <c r="BB1612" s="147">
        <v>5</v>
      </c>
      <c r="BC1612" s="147">
        <v>4</v>
      </c>
      <c r="BD1612" s="148"/>
      <c r="BE1612" s="148"/>
      <c r="BF1612" s="338">
        <v>0</v>
      </c>
      <c r="BG1612" s="145"/>
      <c r="BH1612" s="148">
        <v>0</v>
      </c>
      <c r="BI1612" s="337"/>
      <c r="BJ1612" s="360"/>
      <c r="BK1612" s="343"/>
      <c r="BL1612" s="147"/>
      <c r="BM1612" s="147"/>
      <c r="BN1612" s="148"/>
      <c r="BO1612" s="148">
        <v>10</v>
      </c>
      <c r="BP1612" s="147"/>
      <c r="BQ1612" s="144">
        <v>0</v>
      </c>
      <c r="BR1612" s="145"/>
      <c r="BS1612" s="145"/>
      <c r="BT1612" s="145"/>
      <c r="BU1612" s="338"/>
      <c r="BV1612" s="144"/>
      <c r="BW1612" s="145"/>
      <c r="BX1612" s="145"/>
      <c r="BY1612" s="88"/>
      <c r="BZ1612" s="88"/>
      <c r="CA1612" s="355">
        <v>0</v>
      </c>
      <c r="CB1612" s="338">
        <v>0</v>
      </c>
      <c r="CC1612" s="344">
        <v>0</v>
      </c>
      <c r="CD1612" s="145"/>
      <c r="CE1612" s="145"/>
      <c r="CF1612" s="146">
        <v>0</v>
      </c>
      <c r="CG1612" s="148"/>
      <c r="CH1612" s="148"/>
      <c r="CI1612" s="337"/>
      <c r="CJ1612" s="147"/>
      <c r="CK1612" s="338"/>
      <c r="CL1612" s="145"/>
      <c r="CM1612" s="145"/>
      <c r="CN1612" s="338"/>
      <c r="CO1612" s="344"/>
    </row>
    <row r="1613" spans="1:93" ht="24" customHeight="1" x14ac:dyDescent="0.3">
      <c r="A1613" s="345" t="s">
        <v>1644</v>
      </c>
      <c r="B1613" s="328" t="s">
        <v>1645</v>
      </c>
      <c r="C1613" s="329" t="s">
        <v>270</v>
      </c>
      <c r="D1613" s="330">
        <f t="shared" si="78"/>
        <v>100</v>
      </c>
      <c r="E1613" s="331">
        <f t="shared" si="79"/>
        <v>90</v>
      </c>
      <c r="F1613" s="331">
        <f t="shared" si="80"/>
        <v>55</v>
      </c>
      <c r="G1613" s="331">
        <f t="shared" si="81"/>
        <v>10</v>
      </c>
      <c r="H1613" s="331">
        <f t="shared" si="82"/>
        <v>0</v>
      </c>
      <c r="I1613" s="331">
        <f t="shared" si="83"/>
        <v>0</v>
      </c>
      <c r="J1613" s="331">
        <f t="shared" si="84"/>
        <v>0</v>
      </c>
      <c r="K1613" s="331">
        <f t="shared" si="85"/>
        <v>0</v>
      </c>
      <c r="L1613" s="331">
        <f t="shared" si="86"/>
        <v>0</v>
      </c>
      <c r="M1613" s="332">
        <f t="shared" si="87"/>
        <v>0</v>
      </c>
      <c r="N1613" s="333">
        <f t="shared" si="88"/>
        <v>255</v>
      </c>
      <c r="O1613" s="334"/>
      <c r="P1613" s="335">
        <f t="shared" si="89"/>
        <v>255</v>
      </c>
      <c r="Q1613" s="336">
        <f t="shared" si="90"/>
        <v>45</v>
      </c>
      <c r="R1613" s="148"/>
      <c r="S1613" s="148"/>
      <c r="T1613" s="361"/>
      <c r="U1613" s="148"/>
      <c r="V1613" s="148"/>
      <c r="W1613" s="361"/>
      <c r="X1613" s="147"/>
      <c r="Y1613" s="148"/>
      <c r="Z1613" s="147"/>
      <c r="AA1613" s="338">
        <v>0</v>
      </c>
      <c r="AB1613" s="339">
        <v>0</v>
      </c>
      <c r="AC1613" s="148">
        <v>0</v>
      </c>
      <c r="AD1613" s="147"/>
      <c r="AE1613" s="148"/>
      <c r="AF1613" s="147"/>
      <c r="AG1613" s="144">
        <v>0</v>
      </c>
      <c r="AH1613" s="144">
        <v>0</v>
      </c>
      <c r="AI1613" s="145"/>
      <c r="AJ1613" s="145"/>
      <c r="AK1613" s="144"/>
      <c r="AL1613" s="145"/>
      <c r="AM1613" s="144"/>
      <c r="AN1613" s="144"/>
      <c r="AO1613" s="340">
        <v>90</v>
      </c>
      <c r="AP1613" s="340">
        <v>55</v>
      </c>
      <c r="AQ1613" s="341"/>
      <c r="AR1613" s="341"/>
      <c r="AS1613" s="341"/>
      <c r="AT1613" s="153"/>
      <c r="AU1613" s="144"/>
      <c r="AV1613" s="145"/>
      <c r="AW1613" s="349">
        <v>0</v>
      </c>
      <c r="AX1613" s="349">
        <v>0</v>
      </c>
      <c r="AY1613" s="147"/>
      <c r="AZ1613" s="349"/>
      <c r="BA1613" s="349"/>
      <c r="BB1613" s="147"/>
      <c r="BC1613" s="147"/>
      <c r="BD1613" s="349"/>
      <c r="BE1613" s="349"/>
      <c r="BF1613" s="338">
        <v>0</v>
      </c>
      <c r="BG1613" s="145">
        <v>10</v>
      </c>
      <c r="BH1613" s="148">
        <v>0</v>
      </c>
      <c r="BI1613" s="361"/>
      <c r="BJ1613" s="342"/>
      <c r="BK1613" s="343"/>
      <c r="BL1613" s="147"/>
      <c r="BM1613" s="147"/>
      <c r="BN1613" s="349"/>
      <c r="BO1613" s="349"/>
      <c r="BP1613" s="147"/>
      <c r="BQ1613" s="144">
        <v>0</v>
      </c>
      <c r="BR1613" s="145"/>
      <c r="BS1613" s="145"/>
      <c r="BT1613" s="145"/>
      <c r="BU1613" s="338"/>
      <c r="BV1613" s="144"/>
      <c r="BW1613" s="145"/>
      <c r="BX1613" s="145"/>
      <c r="BY1613" s="144"/>
      <c r="BZ1613" s="144"/>
      <c r="CA1613" s="149">
        <v>100</v>
      </c>
      <c r="CB1613" s="354">
        <v>0</v>
      </c>
      <c r="CC1613" s="344">
        <v>0</v>
      </c>
      <c r="CD1613" s="145"/>
      <c r="CE1613" s="145"/>
      <c r="CF1613" s="146">
        <v>0</v>
      </c>
      <c r="CG1613" s="148"/>
      <c r="CH1613" s="148"/>
      <c r="CI1613" s="361"/>
      <c r="CJ1613" s="147"/>
      <c r="CK1613" s="354"/>
      <c r="CL1613" s="145"/>
      <c r="CM1613" s="145"/>
      <c r="CN1613" s="354"/>
      <c r="CO1613" s="344"/>
    </row>
    <row r="1614" spans="1:93" ht="24" customHeight="1" x14ac:dyDescent="0.3">
      <c r="A1614" s="327" t="s">
        <v>4685</v>
      </c>
      <c r="B1614" s="328" t="s">
        <v>4686</v>
      </c>
      <c r="C1614" s="329" t="s">
        <v>314</v>
      </c>
      <c r="D1614" s="330">
        <f t="shared" si="78"/>
        <v>0</v>
      </c>
      <c r="E1614" s="331">
        <f t="shared" si="79"/>
        <v>0</v>
      </c>
      <c r="F1614" s="331">
        <f t="shared" si="80"/>
        <v>0</v>
      </c>
      <c r="G1614" s="331">
        <f t="shared" si="81"/>
        <v>0</v>
      </c>
      <c r="H1614" s="331">
        <f t="shared" si="82"/>
        <v>0</v>
      </c>
      <c r="I1614" s="331">
        <f t="shared" si="83"/>
        <v>0</v>
      </c>
      <c r="J1614" s="331">
        <f t="shared" si="84"/>
        <v>0</v>
      </c>
      <c r="K1614" s="331">
        <f t="shared" si="85"/>
        <v>0</v>
      </c>
      <c r="L1614" s="331">
        <f t="shared" si="86"/>
        <v>0</v>
      </c>
      <c r="M1614" s="332">
        <f t="shared" si="87"/>
        <v>0</v>
      </c>
      <c r="N1614" s="333">
        <f t="shared" si="88"/>
        <v>0</v>
      </c>
      <c r="O1614" s="334"/>
      <c r="P1614" s="335">
        <f t="shared" si="89"/>
        <v>0</v>
      </c>
      <c r="Q1614" s="336" t="str">
        <f t="shared" si="90"/>
        <v/>
      </c>
      <c r="R1614" s="148"/>
      <c r="S1614" s="148"/>
      <c r="T1614" s="350"/>
      <c r="U1614" s="148"/>
      <c r="V1614" s="148"/>
      <c r="W1614" s="350"/>
      <c r="X1614" s="351"/>
      <c r="Y1614" s="148"/>
      <c r="Z1614" s="351"/>
      <c r="AA1614" s="338">
        <v>0</v>
      </c>
      <c r="AB1614" s="339">
        <v>0</v>
      </c>
      <c r="AC1614" s="349">
        <v>0</v>
      </c>
      <c r="AD1614" s="351"/>
      <c r="AE1614" s="148"/>
      <c r="AF1614" s="351"/>
      <c r="AG1614" s="144">
        <v>0</v>
      </c>
      <c r="AH1614" s="144">
        <v>0</v>
      </c>
      <c r="AI1614" s="145"/>
      <c r="AJ1614" s="145"/>
      <c r="AK1614" s="144"/>
      <c r="AL1614" s="145"/>
      <c r="AM1614" s="144"/>
      <c r="AN1614" s="144"/>
      <c r="AO1614" s="340"/>
      <c r="AP1614" s="340"/>
      <c r="AQ1614" s="341"/>
      <c r="AR1614" s="341"/>
      <c r="AS1614" s="341"/>
      <c r="AT1614" s="153"/>
      <c r="AU1614" s="144"/>
      <c r="AV1614" s="145"/>
      <c r="AW1614" s="349">
        <v>0</v>
      </c>
      <c r="AX1614" s="349">
        <v>0</v>
      </c>
      <c r="AY1614" s="351"/>
      <c r="AZ1614" s="349"/>
      <c r="BA1614" s="349"/>
      <c r="BB1614" s="351"/>
      <c r="BC1614" s="351"/>
      <c r="BD1614" s="349"/>
      <c r="BE1614" s="349"/>
      <c r="BF1614" s="338">
        <v>0</v>
      </c>
      <c r="BG1614" s="145"/>
      <c r="BH1614" s="148">
        <v>0</v>
      </c>
      <c r="BI1614" s="350"/>
      <c r="BJ1614" s="342"/>
      <c r="BK1614" s="343"/>
      <c r="BL1614" s="351"/>
      <c r="BM1614" s="351"/>
      <c r="BN1614" s="349"/>
      <c r="BO1614" s="349"/>
      <c r="BP1614" s="351"/>
      <c r="BQ1614" s="144">
        <v>0</v>
      </c>
      <c r="BR1614" s="145"/>
      <c r="BS1614" s="145"/>
      <c r="BT1614" s="145"/>
      <c r="BU1614" s="338"/>
      <c r="BV1614" s="144"/>
      <c r="BW1614" s="145"/>
      <c r="BX1614" s="145"/>
      <c r="BY1614" s="144"/>
      <c r="BZ1614" s="144"/>
      <c r="CA1614" s="149">
        <v>0</v>
      </c>
      <c r="CB1614" s="354">
        <v>0</v>
      </c>
      <c r="CC1614" s="344">
        <v>0</v>
      </c>
      <c r="CD1614" s="145"/>
      <c r="CE1614" s="145"/>
      <c r="CF1614" s="146">
        <v>0</v>
      </c>
      <c r="CG1614" s="349"/>
      <c r="CH1614" s="349"/>
      <c r="CI1614" s="350"/>
      <c r="CJ1614" s="351"/>
      <c r="CK1614" s="354"/>
      <c r="CL1614" s="145"/>
      <c r="CM1614" s="145"/>
      <c r="CN1614" s="354"/>
      <c r="CO1614" s="344"/>
    </row>
    <row r="1615" spans="1:93" ht="24" customHeight="1" x14ac:dyDescent="0.3">
      <c r="A1615" s="327" t="s">
        <v>4687</v>
      </c>
      <c r="B1615" s="328" t="s">
        <v>4688</v>
      </c>
      <c r="C1615" s="329" t="s">
        <v>83</v>
      </c>
      <c r="D1615" s="330">
        <f t="shared" si="78"/>
        <v>0</v>
      </c>
      <c r="E1615" s="331">
        <f t="shared" si="79"/>
        <v>0</v>
      </c>
      <c r="F1615" s="331">
        <f t="shared" si="80"/>
        <v>0</v>
      </c>
      <c r="G1615" s="331">
        <f t="shared" si="81"/>
        <v>0</v>
      </c>
      <c r="H1615" s="331">
        <f t="shared" si="82"/>
        <v>0</v>
      </c>
      <c r="I1615" s="331">
        <f t="shared" si="83"/>
        <v>0</v>
      </c>
      <c r="J1615" s="331">
        <f t="shared" si="84"/>
        <v>0</v>
      </c>
      <c r="K1615" s="331">
        <f t="shared" si="85"/>
        <v>0</v>
      </c>
      <c r="L1615" s="331">
        <f t="shared" si="86"/>
        <v>0</v>
      </c>
      <c r="M1615" s="332">
        <f t="shared" si="87"/>
        <v>0</v>
      </c>
      <c r="N1615" s="333">
        <f t="shared" si="88"/>
        <v>0</v>
      </c>
      <c r="O1615" s="334"/>
      <c r="P1615" s="335">
        <f t="shared" si="89"/>
        <v>0</v>
      </c>
      <c r="Q1615" s="336" t="str">
        <f t="shared" si="90"/>
        <v/>
      </c>
      <c r="R1615" s="349"/>
      <c r="S1615" s="349"/>
      <c r="T1615" s="350"/>
      <c r="U1615" s="349"/>
      <c r="V1615" s="349"/>
      <c r="W1615" s="350"/>
      <c r="X1615" s="351"/>
      <c r="Y1615" s="349"/>
      <c r="Z1615" s="351"/>
      <c r="AA1615" s="338">
        <v>0</v>
      </c>
      <c r="AB1615" s="339">
        <v>0</v>
      </c>
      <c r="AC1615" s="148">
        <v>0</v>
      </c>
      <c r="AD1615" s="351"/>
      <c r="AE1615" s="349"/>
      <c r="AF1615" s="351"/>
      <c r="AG1615" s="88">
        <v>0</v>
      </c>
      <c r="AH1615" s="88">
        <v>0</v>
      </c>
      <c r="AI1615" s="145"/>
      <c r="AJ1615" s="145"/>
      <c r="AK1615" s="88"/>
      <c r="AL1615" s="145"/>
      <c r="AM1615" s="88"/>
      <c r="AN1615" s="88"/>
      <c r="AO1615" s="340"/>
      <c r="AP1615" s="340"/>
      <c r="AQ1615" s="358"/>
      <c r="AR1615" s="358"/>
      <c r="AS1615" s="358"/>
      <c r="AT1615" s="153"/>
      <c r="AU1615" s="88"/>
      <c r="AV1615" s="145"/>
      <c r="AW1615" s="148">
        <v>0</v>
      </c>
      <c r="AX1615" s="148">
        <v>0</v>
      </c>
      <c r="AY1615" s="351"/>
      <c r="AZ1615" s="148"/>
      <c r="BA1615" s="148"/>
      <c r="BB1615" s="351"/>
      <c r="BC1615" s="351"/>
      <c r="BD1615" s="148"/>
      <c r="BE1615" s="148"/>
      <c r="BF1615" s="338">
        <v>0</v>
      </c>
      <c r="BG1615" s="145"/>
      <c r="BH1615" s="349">
        <v>0</v>
      </c>
      <c r="BI1615" s="350"/>
      <c r="BJ1615" s="342"/>
      <c r="BK1615" s="343"/>
      <c r="BL1615" s="351"/>
      <c r="BM1615" s="351"/>
      <c r="BN1615" s="148"/>
      <c r="BO1615" s="148"/>
      <c r="BP1615" s="351"/>
      <c r="BQ1615" s="144">
        <v>0</v>
      </c>
      <c r="BR1615" s="145"/>
      <c r="BS1615" s="145"/>
      <c r="BT1615" s="145"/>
      <c r="BU1615" s="338"/>
      <c r="BV1615" s="144"/>
      <c r="BW1615" s="145"/>
      <c r="BX1615" s="145"/>
      <c r="BY1615" s="88"/>
      <c r="BZ1615" s="88"/>
      <c r="CA1615" s="149">
        <v>0</v>
      </c>
      <c r="CB1615" s="338">
        <v>0</v>
      </c>
      <c r="CC1615" s="344">
        <v>0</v>
      </c>
      <c r="CD1615" s="145"/>
      <c r="CE1615" s="145"/>
      <c r="CF1615" s="146">
        <v>0</v>
      </c>
      <c r="CG1615" s="349"/>
      <c r="CH1615" s="349"/>
      <c r="CI1615" s="350"/>
      <c r="CJ1615" s="351"/>
      <c r="CK1615" s="338"/>
      <c r="CL1615" s="145"/>
      <c r="CM1615" s="145"/>
      <c r="CN1615" s="338"/>
      <c r="CO1615" s="344"/>
    </row>
    <row r="1616" spans="1:93" ht="24" customHeight="1" x14ac:dyDescent="0.3">
      <c r="A1616" s="327" t="s">
        <v>4689</v>
      </c>
      <c r="B1616" s="328" t="s">
        <v>4690</v>
      </c>
      <c r="C1616" s="329" t="s">
        <v>117</v>
      </c>
      <c r="D1616" s="330">
        <f t="shared" si="78"/>
        <v>0</v>
      </c>
      <c r="E1616" s="331">
        <f t="shared" si="79"/>
        <v>0</v>
      </c>
      <c r="F1616" s="331">
        <f t="shared" si="80"/>
        <v>0</v>
      </c>
      <c r="G1616" s="331">
        <f t="shared" si="81"/>
        <v>0</v>
      </c>
      <c r="H1616" s="331">
        <f t="shared" si="82"/>
        <v>0</v>
      </c>
      <c r="I1616" s="331">
        <f t="shared" si="83"/>
        <v>0</v>
      </c>
      <c r="J1616" s="331">
        <f t="shared" si="84"/>
        <v>0</v>
      </c>
      <c r="K1616" s="331">
        <f t="shared" si="85"/>
        <v>0</v>
      </c>
      <c r="L1616" s="331">
        <f t="shared" si="86"/>
        <v>0</v>
      </c>
      <c r="M1616" s="332">
        <f t="shared" si="87"/>
        <v>0</v>
      </c>
      <c r="N1616" s="333">
        <f t="shared" si="88"/>
        <v>0</v>
      </c>
      <c r="O1616" s="334"/>
      <c r="P1616" s="335">
        <f t="shared" si="89"/>
        <v>0</v>
      </c>
      <c r="Q1616" s="336" t="str">
        <f t="shared" si="90"/>
        <v/>
      </c>
      <c r="R1616" s="148"/>
      <c r="S1616" s="148"/>
      <c r="T1616" s="337"/>
      <c r="U1616" s="148"/>
      <c r="V1616" s="148"/>
      <c r="W1616" s="337"/>
      <c r="X1616" s="147"/>
      <c r="Y1616" s="148"/>
      <c r="Z1616" s="147"/>
      <c r="AA1616" s="338">
        <v>0</v>
      </c>
      <c r="AB1616" s="339">
        <v>0</v>
      </c>
      <c r="AC1616" s="148">
        <v>0</v>
      </c>
      <c r="AD1616" s="147"/>
      <c r="AE1616" s="148"/>
      <c r="AF1616" s="147"/>
      <c r="AG1616" s="144">
        <v>0</v>
      </c>
      <c r="AH1616" s="144">
        <v>0</v>
      </c>
      <c r="AI1616" s="145"/>
      <c r="AJ1616" s="145"/>
      <c r="AK1616" s="144"/>
      <c r="AL1616" s="145"/>
      <c r="AM1616" s="144"/>
      <c r="AN1616" s="144"/>
      <c r="AO1616" s="340"/>
      <c r="AP1616" s="340"/>
      <c r="AQ1616" s="341"/>
      <c r="AR1616" s="341"/>
      <c r="AS1616" s="341"/>
      <c r="AT1616" s="153"/>
      <c r="AU1616" s="144"/>
      <c r="AV1616" s="145"/>
      <c r="AW1616" s="349">
        <v>0</v>
      </c>
      <c r="AX1616" s="349">
        <v>0</v>
      </c>
      <c r="AY1616" s="147"/>
      <c r="AZ1616" s="349"/>
      <c r="BA1616" s="349"/>
      <c r="BB1616" s="147"/>
      <c r="BC1616" s="147"/>
      <c r="BD1616" s="349"/>
      <c r="BE1616" s="349"/>
      <c r="BF1616" s="354">
        <v>0</v>
      </c>
      <c r="BG1616" s="145"/>
      <c r="BH1616" s="349">
        <v>0</v>
      </c>
      <c r="BI1616" s="337"/>
      <c r="BJ1616" s="342"/>
      <c r="BK1616" s="343"/>
      <c r="BL1616" s="147"/>
      <c r="BM1616" s="147"/>
      <c r="BN1616" s="349"/>
      <c r="BO1616" s="349"/>
      <c r="BP1616" s="147"/>
      <c r="BQ1616" s="144">
        <v>0</v>
      </c>
      <c r="BR1616" s="145"/>
      <c r="BS1616" s="145"/>
      <c r="BT1616" s="145"/>
      <c r="BU1616" s="354"/>
      <c r="BV1616" s="144"/>
      <c r="BW1616" s="145"/>
      <c r="BX1616" s="145"/>
      <c r="BY1616" s="144"/>
      <c r="BZ1616" s="144"/>
      <c r="CA1616" s="149">
        <v>0</v>
      </c>
      <c r="CB1616" s="354">
        <v>0</v>
      </c>
      <c r="CC1616" s="344">
        <v>0</v>
      </c>
      <c r="CD1616" s="145"/>
      <c r="CE1616" s="145"/>
      <c r="CF1616" s="146">
        <v>0</v>
      </c>
      <c r="CG1616" s="148"/>
      <c r="CH1616" s="148"/>
      <c r="CI1616" s="337"/>
      <c r="CJ1616" s="147"/>
      <c r="CK1616" s="354"/>
      <c r="CL1616" s="145"/>
      <c r="CM1616" s="145"/>
      <c r="CN1616" s="354"/>
      <c r="CO1616" s="344"/>
    </row>
    <row r="1617" spans="1:93" ht="24" customHeight="1" x14ac:dyDescent="0.3">
      <c r="A1617" s="327">
        <v>780524</v>
      </c>
      <c r="B1617" s="328" t="s">
        <v>4691</v>
      </c>
      <c r="C1617" s="329" t="s">
        <v>83</v>
      </c>
      <c r="D1617" s="330">
        <f t="shared" si="78"/>
        <v>5</v>
      </c>
      <c r="E1617" s="331">
        <f t="shared" si="79"/>
        <v>4</v>
      </c>
      <c r="F1617" s="331">
        <f t="shared" si="80"/>
        <v>0</v>
      </c>
      <c r="G1617" s="331">
        <f t="shared" si="81"/>
        <v>0</v>
      </c>
      <c r="H1617" s="331">
        <f t="shared" si="82"/>
        <v>0</v>
      </c>
      <c r="I1617" s="331">
        <f t="shared" si="83"/>
        <v>0</v>
      </c>
      <c r="J1617" s="331">
        <f t="shared" si="84"/>
        <v>0</v>
      </c>
      <c r="K1617" s="331">
        <f t="shared" si="85"/>
        <v>0</v>
      </c>
      <c r="L1617" s="331">
        <f t="shared" si="86"/>
        <v>0</v>
      </c>
      <c r="M1617" s="332">
        <f t="shared" si="87"/>
        <v>0</v>
      </c>
      <c r="N1617" s="333">
        <f t="shared" si="88"/>
        <v>9</v>
      </c>
      <c r="O1617" s="334"/>
      <c r="P1617" s="335">
        <f t="shared" si="89"/>
        <v>9</v>
      </c>
      <c r="Q1617" s="336">
        <f t="shared" si="90"/>
        <v>704</v>
      </c>
      <c r="R1617" s="148"/>
      <c r="S1617" s="148"/>
      <c r="T1617" s="337"/>
      <c r="U1617" s="148"/>
      <c r="V1617" s="148"/>
      <c r="W1617" s="337"/>
      <c r="X1617" s="147"/>
      <c r="Y1617" s="148"/>
      <c r="Z1617" s="147"/>
      <c r="AA1617" s="338">
        <v>0</v>
      </c>
      <c r="AB1617" s="339">
        <v>0</v>
      </c>
      <c r="AC1617" s="349">
        <v>0</v>
      </c>
      <c r="AD1617" s="147"/>
      <c r="AE1617" s="148"/>
      <c r="AF1617" s="147">
        <v>4</v>
      </c>
      <c r="AG1617" s="144">
        <v>0</v>
      </c>
      <c r="AH1617" s="144">
        <v>0</v>
      </c>
      <c r="AI1617" s="145"/>
      <c r="AJ1617" s="145"/>
      <c r="AK1617" s="144"/>
      <c r="AL1617" s="145"/>
      <c r="AM1617" s="144"/>
      <c r="AN1617" s="144"/>
      <c r="AO1617" s="340"/>
      <c r="AP1617" s="340"/>
      <c r="AQ1617" s="341"/>
      <c r="AR1617" s="341"/>
      <c r="AS1617" s="341"/>
      <c r="AT1617" s="153"/>
      <c r="AU1617" s="144"/>
      <c r="AV1617" s="145"/>
      <c r="AW1617" s="148">
        <v>0</v>
      </c>
      <c r="AX1617" s="148">
        <v>0</v>
      </c>
      <c r="AY1617" s="147"/>
      <c r="AZ1617" s="148"/>
      <c r="BA1617" s="148"/>
      <c r="BB1617" s="147"/>
      <c r="BC1617" s="147"/>
      <c r="BD1617" s="148"/>
      <c r="BE1617" s="148"/>
      <c r="BF1617" s="354">
        <v>0</v>
      </c>
      <c r="BG1617" s="145"/>
      <c r="BH1617" s="148">
        <v>0</v>
      </c>
      <c r="BI1617" s="337"/>
      <c r="BJ1617" s="342"/>
      <c r="BK1617" s="343"/>
      <c r="BL1617" s="147"/>
      <c r="BM1617" s="147"/>
      <c r="BN1617" s="148"/>
      <c r="BO1617" s="148">
        <v>5</v>
      </c>
      <c r="BP1617" s="147"/>
      <c r="BQ1617" s="144">
        <v>0</v>
      </c>
      <c r="BR1617" s="145"/>
      <c r="BS1617" s="145"/>
      <c r="BT1617" s="145"/>
      <c r="BU1617" s="354"/>
      <c r="BV1617" s="144"/>
      <c r="BW1617" s="145"/>
      <c r="BX1617" s="145"/>
      <c r="BY1617" s="144"/>
      <c r="BZ1617" s="144"/>
      <c r="CA1617" s="355">
        <v>0</v>
      </c>
      <c r="CB1617" s="354">
        <v>0</v>
      </c>
      <c r="CC1617" s="344">
        <v>0</v>
      </c>
      <c r="CD1617" s="145"/>
      <c r="CE1617" s="145"/>
      <c r="CF1617" s="146">
        <v>0</v>
      </c>
      <c r="CG1617" s="148"/>
      <c r="CH1617" s="148"/>
      <c r="CI1617" s="337"/>
      <c r="CJ1617" s="147"/>
      <c r="CK1617" s="354"/>
      <c r="CL1617" s="145"/>
      <c r="CM1617" s="145"/>
      <c r="CN1617" s="354"/>
      <c r="CO1617" s="344"/>
    </row>
    <row r="1618" spans="1:93" ht="24" customHeight="1" x14ac:dyDescent="0.3">
      <c r="A1618" s="345" t="s">
        <v>1646</v>
      </c>
      <c r="B1618" s="328" t="s">
        <v>1647</v>
      </c>
      <c r="C1618" s="329" t="s">
        <v>1648</v>
      </c>
      <c r="D1618" s="330">
        <f t="shared" si="78"/>
        <v>60</v>
      </c>
      <c r="E1618" s="331">
        <f t="shared" si="79"/>
        <v>50</v>
      </c>
      <c r="F1618" s="331">
        <f t="shared" si="80"/>
        <v>30</v>
      </c>
      <c r="G1618" s="331">
        <f t="shared" si="81"/>
        <v>30</v>
      </c>
      <c r="H1618" s="331">
        <f t="shared" si="82"/>
        <v>25</v>
      </c>
      <c r="I1618" s="331">
        <f t="shared" si="83"/>
        <v>20</v>
      </c>
      <c r="J1618" s="331">
        <f t="shared" si="84"/>
        <v>10</v>
      </c>
      <c r="K1618" s="331">
        <f t="shared" si="85"/>
        <v>5</v>
      </c>
      <c r="L1618" s="331">
        <f t="shared" si="86"/>
        <v>1</v>
      </c>
      <c r="M1618" s="332">
        <f t="shared" si="87"/>
        <v>1</v>
      </c>
      <c r="N1618" s="333">
        <f t="shared" si="88"/>
        <v>232</v>
      </c>
      <c r="O1618" s="334"/>
      <c r="P1618" s="335">
        <f t="shared" si="89"/>
        <v>232</v>
      </c>
      <c r="Q1618" s="336">
        <f t="shared" si="90"/>
        <v>54</v>
      </c>
      <c r="R1618" s="148"/>
      <c r="S1618" s="148"/>
      <c r="T1618" s="350"/>
      <c r="U1618" s="148"/>
      <c r="V1618" s="148"/>
      <c r="W1618" s="350"/>
      <c r="X1618" s="351"/>
      <c r="Y1618" s="148"/>
      <c r="Z1618" s="351"/>
      <c r="AA1618" s="354">
        <v>0</v>
      </c>
      <c r="AB1618" s="357">
        <v>0</v>
      </c>
      <c r="AC1618" s="148">
        <v>0</v>
      </c>
      <c r="AD1618" s="351"/>
      <c r="AE1618" s="148">
        <v>30</v>
      </c>
      <c r="AF1618" s="351"/>
      <c r="AG1618" s="144">
        <v>0</v>
      </c>
      <c r="AH1618" s="144">
        <v>0</v>
      </c>
      <c r="AI1618" s="352"/>
      <c r="AJ1618" s="352"/>
      <c r="AK1618" s="144"/>
      <c r="AL1618" s="352"/>
      <c r="AM1618" s="144"/>
      <c r="AN1618" s="144"/>
      <c r="AO1618" s="353"/>
      <c r="AP1618" s="353"/>
      <c r="AQ1618" s="341"/>
      <c r="AR1618" s="341"/>
      <c r="AS1618" s="341"/>
      <c r="AT1618" s="359"/>
      <c r="AU1618" s="144">
        <v>1</v>
      </c>
      <c r="AV1618" s="352"/>
      <c r="AW1618" s="148">
        <v>0</v>
      </c>
      <c r="AX1618" s="148">
        <v>0</v>
      </c>
      <c r="AY1618" s="351"/>
      <c r="AZ1618" s="148"/>
      <c r="BA1618" s="148"/>
      <c r="BB1618" s="351"/>
      <c r="BC1618" s="351"/>
      <c r="BD1618" s="148"/>
      <c r="BE1618" s="148"/>
      <c r="BF1618" s="338">
        <v>0</v>
      </c>
      <c r="BG1618" s="352"/>
      <c r="BH1618" s="148">
        <v>0</v>
      </c>
      <c r="BI1618" s="350"/>
      <c r="BJ1618" s="360">
        <v>5</v>
      </c>
      <c r="BK1618" s="343">
        <v>10</v>
      </c>
      <c r="BL1618" s="351"/>
      <c r="BM1618" s="351"/>
      <c r="BN1618" s="148"/>
      <c r="BO1618" s="148"/>
      <c r="BP1618" s="351"/>
      <c r="BQ1618" s="144">
        <v>0</v>
      </c>
      <c r="BR1618" s="352"/>
      <c r="BS1618" s="352"/>
      <c r="BT1618" s="352"/>
      <c r="BU1618" s="338"/>
      <c r="BV1618" s="144"/>
      <c r="BW1618" s="352"/>
      <c r="BX1618" s="352"/>
      <c r="BY1618" s="144"/>
      <c r="BZ1618" s="144"/>
      <c r="CA1618" s="355">
        <v>0</v>
      </c>
      <c r="CB1618" s="338">
        <v>30</v>
      </c>
      <c r="CC1618" s="344">
        <v>1</v>
      </c>
      <c r="CD1618" s="352"/>
      <c r="CE1618" s="352"/>
      <c r="CF1618" s="146">
        <v>50</v>
      </c>
      <c r="CG1618" s="349">
        <v>25</v>
      </c>
      <c r="CH1618" s="349"/>
      <c r="CI1618" s="370">
        <v>20</v>
      </c>
      <c r="CJ1618" s="351">
        <v>1</v>
      </c>
      <c r="CK1618" s="338"/>
      <c r="CL1618" s="352"/>
      <c r="CM1618" s="352"/>
      <c r="CN1618" s="338"/>
      <c r="CO1618" s="344">
        <v>60</v>
      </c>
    </row>
    <row r="1619" spans="1:93" ht="24" customHeight="1" x14ac:dyDescent="0.3">
      <c r="A1619" s="327">
        <v>6902250</v>
      </c>
      <c r="B1619" s="328" t="s">
        <v>4692</v>
      </c>
      <c r="C1619" s="329" t="s">
        <v>661</v>
      </c>
      <c r="D1619" s="330">
        <f t="shared" si="78"/>
        <v>11</v>
      </c>
      <c r="E1619" s="331">
        <f t="shared" si="79"/>
        <v>0</v>
      </c>
      <c r="F1619" s="331">
        <f t="shared" si="80"/>
        <v>0</v>
      </c>
      <c r="G1619" s="331">
        <f t="shared" si="81"/>
        <v>0</v>
      </c>
      <c r="H1619" s="331">
        <f t="shared" si="82"/>
        <v>0</v>
      </c>
      <c r="I1619" s="331">
        <f t="shared" si="83"/>
        <v>0</v>
      </c>
      <c r="J1619" s="331">
        <f t="shared" si="84"/>
        <v>0</v>
      </c>
      <c r="K1619" s="331">
        <f t="shared" si="85"/>
        <v>0</v>
      </c>
      <c r="L1619" s="331">
        <f t="shared" si="86"/>
        <v>0</v>
      </c>
      <c r="M1619" s="332">
        <f t="shared" si="87"/>
        <v>0</v>
      </c>
      <c r="N1619" s="333">
        <f t="shared" si="88"/>
        <v>11</v>
      </c>
      <c r="O1619" s="334"/>
      <c r="P1619" s="335">
        <f t="shared" si="89"/>
        <v>11</v>
      </c>
      <c r="Q1619" s="336">
        <f t="shared" si="90"/>
        <v>644</v>
      </c>
      <c r="R1619" s="148"/>
      <c r="S1619" s="148"/>
      <c r="T1619" s="350"/>
      <c r="U1619" s="148"/>
      <c r="V1619" s="148"/>
      <c r="W1619" s="350"/>
      <c r="X1619" s="351"/>
      <c r="Y1619" s="148"/>
      <c r="Z1619" s="351"/>
      <c r="AA1619" s="354">
        <v>0</v>
      </c>
      <c r="AB1619" s="357">
        <v>0</v>
      </c>
      <c r="AC1619" s="148">
        <v>0</v>
      </c>
      <c r="AD1619" s="351"/>
      <c r="AE1619" s="148">
        <v>11</v>
      </c>
      <c r="AF1619" s="351"/>
      <c r="AG1619" s="144">
        <v>0</v>
      </c>
      <c r="AH1619" s="144">
        <v>0</v>
      </c>
      <c r="AI1619" s="145"/>
      <c r="AJ1619" s="145"/>
      <c r="AK1619" s="144"/>
      <c r="AL1619" s="145"/>
      <c r="AM1619" s="144"/>
      <c r="AN1619" s="144"/>
      <c r="AO1619" s="340"/>
      <c r="AP1619" s="340"/>
      <c r="AQ1619" s="341"/>
      <c r="AR1619" s="341"/>
      <c r="AS1619" s="341"/>
      <c r="AT1619" s="359"/>
      <c r="AU1619" s="144"/>
      <c r="AV1619" s="145"/>
      <c r="AW1619" s="148">
        <v>0</v>
      </c>
      <c r="AX1619" s="148">
        <v>0</v>
      </c>
      <c r="AY1619" s="351"/>
      <c r="AZ1619" s="148"/>
      <c r="BA1619" s="148"/>
      <c r="BB1619" s="351"/>
      <c r="BC1619" s="351"/>
      <c r="BD1619" s="148"/>
      <c r="BE1619" s="148"/>
      <c r="BF1619" s="354">
        <v>0</v>
      </c>
      <c r="BG1619" s="145"/>
      <c r="BH1619" s="349">
        <v>0</v>
      </c>
      <c r="BI1619" s="350"/>
      <c r="BJ1619" s="360"/>
      <c r="BK1619" s="343"/>
      <c r="BL1619" s="351"/>
      <c r="BM1619" s="351"/>
      <c r="BN1619" s="148"/>
      <c r="BO1619" s="148"/>
      <c r="BP1619" s="351"/>
      <c r="BQ1619" s="144">
        <v>0</v>
      </c>
      <c r="BR1619" s="145"/>
      <c r="BS1619" s="145"/>
      <c r="BT1619" s="145"/>
      <c r="BU1619" s="354"/>
      <c r="BV1619" s="144"/>
      <c r="BW1619" s="145"/>
      <c r="BX1619" s="145"/>
      <c r="BY1619" s="144"/>
      <c r="BZ1619" s="144"/>
      <c r="CA1619" s="149">
        <v>0</v>
      </c>
      <c r="CB1619" s="354">
        <v>0</v>
      </c>
      <c r="CC1619" s="88">
        <v>0</v>
      </c>
      <c r="CD1619" s="145"/>
      <c r="CE1619" s="145"/>
      <c r="CF1619" s="356">
        <v>0</v>
      </c>
      <c r="CG1619" s="349"/>
      <c r="CH1619" s="349"/>
      <c r="CI1619" s="350"/>
      <c r="CJ1619" s="351"/>
      <c r="CK1619" s="354"/>
      <c r="CL1619" s="145"/>
      <c r="CM1619" s="145"/>
      <c r="CN1619" s="354"/>
      <c r="CO1619" s="88"/>
    </row>
    <row r="1620" spans="1:93" ht="24" customHeight="1" x14ac:dyDescent="0.3">
      <c r="A1620" s="327" t="s">
        <v>4693</v>
      </c>
      <c r="B1620" s="328" t="s">
        <v>4694</v>
      </c>
      <c r="C1620" s="329" t="s">
        <v>2242</v>
      </c>
      <c r="D1620" s="330">
        <f t="shared" si="78"/>
        <v>3</v>
      </c>
      <c r="E1620" s="331">
        <f t="shared" si="79"/>
        <v>0</v>
      </c>
      <c r="F1620" s="331">
        <f t="shared" si="80"/>
        <v>0</v>
      </c>
      <c r="G1620" s="331">
        <f t="shared" si="81"/>
        <v>0</v>
      </c>
      <c r="H1620" s="331">
        <f t="shared" si="82"/>
        <v>0</v>
      </c>
      <c r="I1620" s="331">
        <f t="shared" si="83"/>
        <v>0</v>
      </c>
      <c r="J1620" s="331">
        <f t="shared" si="84"/>
        <v>0</v>
      </c>
      <c r="K1620" s="331">
        <f t="shared" si="85"/>
        <v>0</v>
      </c>
      <c r="L1620" s="331">
        <f t="shared" si="86"/>
        <v>0</v>
      </c>
      <c r="M1620" s="332">
        <f t="shared" si="87"/>
        <v>0</v>
      </c>
      <c r="N1620" s="333">
        <f t="shared" si="88"/>
        <v>3</v>
      </c>
      <c r="O1620" s="334"/>
      <c r="P1620" s="335">
        <f t="shared" si="89"/>
        <v>3</v>
      </c>
      <c r="Q1620" s="336">
        <f t="shared" si="90"/>
        <v>862</v>
      </c>
      <c r="R1620" s="148"/>
      <c r="S1620" s="148"/>
      <c r="T1620" s="337"/>
      <c r="U1620" s="148"/>
      <c r="V1620" s="148"/>
      <c r="W1620" s="337"/>
      <c r="X1620" s="147"/>
      <c r="Y1620" s="148"/>
      <c r="Z1620" s="147"/>
      <c r="AA1620" s="338">
        <v>0</v>
      </c>
      <c r="AB1620" s="339">
        <v>0</v>
      </c>
      <c r="AC1620" s="148">
        <v>0</v>
      </c>
      <c r="AD1620" s="147"/>
      <c r="AE1620" s="148"/>
      <c r="AF1620" s="147"/>
      <c r="AG1620" s="344">
        <v>0</v>
      </c>
      <c r="AH1620" s="344">
        <v>0</v>
      </c>
      <c r="AI1620" s="145"/>
      <c r="AJ1620" s="145"/>
      <c r="AK1620" s="344"/>
      <c r="AL1620" s="145"/>
      <c r="AM1620" s="344"/>
      <c r="AN1620" s="344"/>
      <c r="AO1620" s="340"/>
      <c r="AP1620" s="340"/>
      <c r="AQ1620" s="368"/>
      <c r="AR1620" s="368"/>
      <c r="AS1620" s="368"/>
      <c r="AT1620" s="153"/>
      <c r="AU1620" s="344"/>
      <c r="AV1620" s="145"/>
      <c r="AW1620" s="148">
        <v>0</v>
      </c>
      <c r="AX1620" s="148">
        <v>0</v>
      </c>
      <c r="AY1620" s="147"/>
      <c r="AZ1620" s="148"/>
      <c r="BA1620" s="148"/>
      <c r="BB1620" s="147"/>
      <c r="BC1620" s="147"/>
      <c r="BD1620" s="148"/>
      <c r="BE1620" s="148"/>
      <c r="BF1620" s="338">
        <v>0</v>
      </c>
      <c r="BG1620" s="145"/>
      <c r="BH1620" s="148">
        <v>0</v>
      </c>
      <c r="BI1620" s="337"/>
      <c r="BJ1620" s="342"/>
      <c r="BK1620" s="343"/>
      <c r="BL1620" s="147"/>
      <c r="BM1620" s="147"/>
      <c r="BN1620" s="148"/>
      <c r="BO1620" s="148">
        <v>3</v>
      </c>
      <c r="BP1620" s="147"/>
      <c r="BQ1620" s="344">
        <v>0</v>
      </c>
      <c r="BR1620" s="145"/>
      <c r="BS1620" s="145"/>
      <c r="BT1620" s="145"/>
      <c r="BU1620" s="338"/>
      <c r="BV1620" s="344"/>
      <c r="BW1620" s="145"/>
      <c r="BX1620" s="145"/>
      <c r="BY1620" s="344"/>
      <c r="BZ1620" s="344"/>
      <c r="CA1620" s="149">
        <v>0</v>
      </c>
      <c r="CB1620" s="338">
        <v>0</v>
      </c>
      <c r="CC1620" s="344">
        <v>0</v>
      </c>
      <c r="CD1620" s="145"/>
      <c r="CE1620" s="145"/>
      <c r="CF1620" s="356">
        <v>0</v>
      </c>
      <c r="CG1620" s="148"/>
      <c r="CH1620" s="148"/>
      <c r="CI1620" s="337"/>
      <c r="CJ1620" s="147"/>
      <c r="CK1620" s="338"/>
      <c r="CL1620" s="145"/>
      <c r="CM1620" s="145"/>
      <c r="CN1620" s="338"/>
      <c r="CO1620" s="344"/>
    </row>
    <row r="1621" spans="1:93" ht="24" customHeight="1" x14ac:dyDescent="0.3">
      <c r="A1621" s="327" t="s">
        <v>4695</v>
      </c>
      <c r="B1621" s="328" t="s">
        <v>4696</v>
      </c>
      <c r="C1621" s="329" t="s">
        <v>2690</v>
      </c>
      <c r="D1621" s="330">
        <f t="shared" si="78"/>
        <v>120</v>
      </c>
      <c r="E1621" s="331">
        <f t="shared" si="79"/>
        <v>60</v>
      </c>
      <c r="F1621" s="331">
        <f t="shared" si="80"/>
        <v>60</v>
      </c>
      <c r="G1621" s="331">
        <f t="shared" si="81"/>
        <v>60</v>
      </c>
      <c r="H1621" s="331">
        <f t="shared" si="82"/>
        <v>60</v>
      </c>
      <c r="I1621" s="331">
        <f t="shared" si="83"/>
        <v>0</v>
      </c>
      <c r="J1621" s="331">
        <f t="shared" si="84"/>
        <v>0</v>
      </c>
      <c r="K1621" s="331">
        <f t="shared" si="85"/>
        <v>0</v>
      </c>
      <c r="L1621" s="331">
        <f t="shared" si="86"/>
        <v>0</v>
      </c>
      <c r="M1621" s="332">
        <f t="shared" si="87"/>
        <v>0</v>
      </c>
      <c r="N1621" s="333">
        <f t="shared" si="88"/>
        <v>360</v>
      </c>
      <c r="O1621" s="334"/>
      <c r="P1621" s="335">
        <f t="shared" si="89"/>
        <v>360</v>
      </c>
      <c r="Q1621" s="336">
        <f t="shared" si="90"/>
        <v>28</v>
      </c>
      <c r="R1621" s="148"/>
      <c r="S1621" s="148"/>
      <c r="T1621" s="337"/>
      <c r="U1621" s="148"/>
      <c r="V1621" s="148"/>
      <c r="W1621" s="337"/>
      <c r="X1621" s="147"/>
      <c r="Y1621" s="148"/>
      <c r="Z1621" s="147">
        <v>60</v>
      </c>
      <c r="AA1621" s="354">
        <v>0</v>
      </c>
      <c r="AB1621" s="357">
        <v>0</v>
      </c>
      <c r="AC1621" s="148">
        <v>0</v>
      </c>
      <c r="AD1621" s="147"/>
      <c r="AE1621" s="148"/>
      <c r="AF1621" s="147"/>
      <c r="AG1621" s="364">
        <v>0</v>
      </c>
      <c r="AH1621" s="364">
        <v>0</v>
      </c>
      <c r="AI1621" s="145">
        <v>60</v>
      </c>
      <c r="AJ1621" s="145"/>
      <c r="AK1621" s="364"/>
      <c r="AL1621" s="145">
        <v>60</v>
      </c>
      <c r="AM1621" s="364"/>
      <c r="AN1621" s="364"/>
      <c r="AO1621" s="340">
        <v>60</v>
      </c>
      <c r="AP1621" s="340">
        <v>120</v>
      </c>
      <c r="AQ1621" s="365"/>
      <c r="AR1621" s="365"/>
      <c r="AS1621" s="365"/>
      <c r="AT1621" s="359"/>
      <c r="AU1621" s="364"/>
      <c r="AV1621" s="145"/>
      <c r="AW1621" s="148">
        <v>0</v>
      </c>
      <c r="AX1621" s="148">
        <v>0</v>
      </c>
      <c r="AY1621" s="147"/>
      <c r="AZ1621" s="148"/>
      <c r="BA1621" s="148"/>
      <c r="BB1621" s="147"/>
      <c r="BC1621" s="147"/>
      <c r="BD1621" s="148"/>
      <c r="BE1621" s="148"/>
      <c r="BF1621" s="338">
        <v>0</v>
      </c>
      <c r="BG1621" s="145"/>
      <c r="BH1621" s="148">
        <v>0</v>
      </c>
      <c r="BI1621" s="337"/>
      <c r="BJ1621" s="360"/>
      <c r="BK1621" s="343"/>
      <c r="BL1621" s="147"/>
      <c r="BM1621" s="147"/>
      <c r="BN1621" s="148"/>
      <c r="BO1621" s="148"/>
      <c r="BP1621" s="147"/>
      <c r="BQ1621" s="88">
        <v>0</v>
      </c>
      <c r="BR1621" s="352"/>
      <c r="BS1621" s="352"/>
      <c r="BT1621" s="145"/>
      <c r="BU1621" s="338"/>
      <c r="BV1621" s="88"/>
      <c r="BW1621" s="145"/>
      <c r="BX1621" s="145"/>
      <c r="BY1621" s="364"/>
      <c r="BZ1621" s="364"/>
      <c r="CA1621" s="149">
        <v>0</v>
      </c>
      <c r="CB1621" s="338">
        <v>0</v>
      </c>
      <c r="CC1621" s="344">
        <v>0</v>
      </c>
      <c r="CD1621" s="145"/>
      <c r="CE1621" s="145"/>
      <c r="CF1621" s="146">
        <v>0</v>
      </c>
      <c r="CG1621" s="148"/>
      <c r="CH1621" s="148"/>
      <c r="CI1621" s="337"/>
      <c r="CJ1621" s="147"/>
      <c r="CK1621" s="338"/>
      <c r="CL1621" s="145"/>
      <c r="CM1621" s="145"/>
      <c r="CN1621" s="338"/>
      <c r="CO1621" s="344"/>
    </row>
    <row r="1622" spans="1:93" ht="24" customHeight="1" x14ac:dyDescent="0.3">
      <c r="A1622" s="345" t="s">
        <v>4697</v>
      </c>
      <c r="B1622" s="328" t="s">
        <v>4698</v>
      </c>
      <c r="C1622" s="329" t="s">
        <v>2107</v>
      </c>
      <c r="D1622" s="330">
        <f t="shared" si="78"/>
        <v>12</v>
      </c>
      <c r="E1622" s="331">
        <f t="shared" si="79"/>
        <v>6</v>
      </c>
      <c r="F1622" s="331">
        <f t="shared" si="80"/>
        <v>0</v>
      </c>
      <c r="G1622" s="331">
        <f t="shared" si="81"/>
        <v>0</v>
      </c>
      <c r="H1622" s="331">
        <f t="shared" si="82"/>
        <v>0</v>
      </c>
      <c r="I1622" s="331">
        <f t="shared" si="83"/>
        <v>0</v>
      </c>
      <c r="J1622" s="331">
        <f t="shared" si="84"/>
        <v>0</v>
      </c>
      <c r="K1622" s="331">
        <f t="shared" si="85"/>
        <v>0</v>
      </c>
      <c r="L1622" s="331">
        <f t="shared" si="86"/>
        <v>0</v>
      </c>
      <c r="M1622" s="332">
        <f t="shared" si="87"/>
        <v>0</v>
      </c>
      <c r="N1622" s="333">
        <f t="shared" si="88"/>
        <v>18</v>
      </c>
      <c r="O1622" s="334"/>
      <c r="P1622" s="335">
        <f t="shared" si="89"/>
        <v>18</v>
      </c>
      <c r="Q1622" s="336">
        <f t="shared" si="90"/>
        <v>498</v>
      </c>
      <c r="R1622" s="148"/>
      <c r="S1622" s="148"/>
      <c r="T1622" s="337"/>
      <c r="U1622" s="148"/>
      <c r="V1622" s="148"/>
      <c r="W1622" s="337"/>
      <c r="X1622" s="147"/>
      <c r="Y1622" s="148"/>
      <c r="Z1622" s="147"/>
      <c r="AA1622" s="338">
        <v>0</v>
      </c>
      <c r="AB1622" s="339">
        <v>0</v>
      </c>
      <c r="AC1622" s="148">
        <v>0</v>
      </c>
      <c r="AD1622" s="147"/>
      <c r="AE1622" s="148"/>
      <c r="AF1622" s="147">
        <v>6</v>
      </c>
      <c r="AG1622" s="144">
        <v>0</v>
      </c>
      <c r="AH1622" s="144">
        <v>0</v>
      </c>
      <c r="AI1622" s="145"/>
      <c r="AJ1622" s="145"/>
      <c r="AK1622" s="144"/>
      <c r="AL1622" s="145"/>
      <c r="AM1622" s="144"/>
      <c r="AN1622" s="144"/>
      <c r="AO1622" s="340"/>
      <c r="AP1622" s="340"/>
      <c r="AQ1622" s="341"/>
      <c r="AR1622" s="341"/>
      <c r="AS1622" s="341"/>
      <c r="AT1622" s="153"/>
      <c r="AU1622" s="144"/>
      <c r="AV1622" s="145"/>
      <c r="AW1622" s="349">
        <v>0</v>
      </c>
      <c r="AX1622" s="349">
        <v>0</v>
      </c>
      <c r="AY1622" s="147"/>
      <c r="AZ1622" s="349"/>
      <c r="BA1622" s="349"/>
      <c r="BB1622" s="147"/>
      <c r="BC1622" s="147"/>
      <c r="BD1622" s="349"/>
      <c r="BE1622" s="349"/>
      <c r="BF1622" s="338">
        <v>0</v>
      </c>
      <c r="BG1622" s="145"/>
      <c r="BH1622" s="148">
        <v>0</v>
      </c>
      <c r="BI1622" s="337"/>
      <c r="BJ1622" s="342"/>
      <c r="BK1622" s="343"/>
      <c r="BL1622" s="147"/>
      <c r="BM1622" s="147"/>
      <c r="BN1622" s="349"/>
      <c r="BO1622" s="349">
        <v>12</v>
      </c>
      <c r="BP1622" s="147"/>
      <c r="BQ1622" s="144">
        <v>0</v>
      </c>
      <c r="BR1622" s="145"/>
      <c r="BS1622" s="145"/>
      <c r="BT1622" s="145"/>
      <c r="BU1622" s="338"/>
      <c r="BV1622" s="144"/>
      <c r="BW1622" s="145"/>
      <c r="BX1622" s="145"/>
      <c r="BY1622" s="144"/>
      <c r="BZ1622" s="144"/>
      <c r="CA1622" s="149">
        <v>0</v>
      </c>
      <c r="CB1622" s="338">
        <v>0</v>
      </c>
      <c r="CC1622" s="344">
        <v>0</v>
      </c>
      <c r="CD1622" s="145"/>
      <c r="CE1622" s="145"/>
      <c r="CF1622" s="356">
        <v>0</v>
      </c>
      <c r="CG1622" s="148"/>
      <c r="CH1622" s="148"/>
      <c r="CI1622" s="337"/>
      <c r="CJ1622" s="147"/>
      <c r="CK1622" s="338"/>
      <c r="CL1622" s="145"/>
      <c r="CM1622" s="145"/>
      <c r="CN1622" s="338"/>
      <c r="CO1622" s="344"/>
    </row>
    <row r="1623" spans="1:93" ht="24" customHeight="1" x14ac:dyDescent="0.3">
      <c r="A1623" s="345" t="s">
        <v>4699</v>
      </c>
      <c r="B1623" s="328" t="s">
        <v>4700</v>
      </c>
      <c r="C1623" s="329" t="s">
        <v>237</v>
      </c>
      <c r="D1623" s="330">
        <f t="shared" si="78"/>
        <v>40</v>
      </c>
      <c r="E1623" s="331">
        <f t="shared" si="79"/>
        <v>30</v>
      </c>
      <c r="F1623" s="331">
        <f t="shared" si="80"/>
        <v>25</v>
      </c>
      <c r="G1623" s="331">
        <f t="shared" si="81"/>
        <v>25</v>
      </c>
      <c r="H1623" s="331">
        <f t="shared" si="82"/>
        <v>18</v>
      </c>
      <c r="I1623" s="331">
        <f t="shared" si="83"/>
        <v>16</v>
      </c>
      <c r="J1623" s="331">
        <f t="shared" si="84"/>
        <v>10</v>
      </c>
      <c r="K1623" s="331">
        <f t="shared" si="85"/>
        <v>10</v>
      </c>
      <c r="L1623" s="331">
        <f t="shared" si="86"/>
        <v>10</v>
      </c>
      <c r="M1623" s="332">
        <f t="shared" si="87"/>
        <v>10</v>
      </c>
      <c r="N1623" s="333">
        <f t="shared" si="88"/>
        <v>194</v>
      </c>
      <c r="O1623" s="334"/>
      <c r="P1623" s="335">
        <f t="shared" si="89"/>
        <v>194</v>
      </c>
      <c r="Q1623" s="336">
        <f t="shared" si="90"/>
        <v>69</v>
      </c>
      <c r="R1623" s="148">
        <v>1</v>
      </c>
      <c r="S1623" s="148"/>
      <c r="T1623" s="337"/>
      <c r="U1623" s="148">
        <v>10</v>
      </c>
      <c r="V1623" s="148"/>
      <c r="W1623" s="337"/>
      <c r="X1623" s="147">
        <v>25</v>
      </c>
      <c r="Y1623" s="148"/>
      <c r="Z1623" s="147"/>
      <c r="AA1623" s="338">
        <v>0</v>
      </c>
      <c r="AB1623" s="339">
        <v>0</v>
      </c>
      <c r="AC1623" s="148">
        <v>0</v>
      </c>
      <c r="AD1623" s="147"/>
      <c r="AE1623" s="148">
        <v>16</v>
      </c>
      <c r="AF1623" s="147"/>
      <c r="AG1623" s="144">
        <v>0</v>
      </c>
      <c r="AH1623" s="144">
        <v>0</v>
      </c>
      <c r="AI1623" s="352"/>
      <c r="AJ1623" s="352"/>
      <c r="AK1623" s="144"/>
      <c r="AL1623" s="352"/>
      <c r="AM1623" s="144"/>
      <c r="AN1623" s="144"/>
      <c r="AO1623" s="353"/>
      <c r="AP1623" s="353"/>
      <c r="AQ1623" s="341"/>
      <c r="AR1623" s="341"/>
      <c r="AS1623" s="341"/>
      <c r="AT1623" s="153"/>
      <c r="AU1623" s="144"/>
      <c r="AV1623" s="352"/>
      <c r="AW1623" s="148">
        <v>10</v>
      </c>
      <c r="AX1623" s="148">
        <v>7</v>
      </c>
      <c r="AY1623" s="147"/>
      <c r="AZ1623" s="148">
        <v>1</v>
      </c>
      <c r="BA1623" s="148">
        <v>7</v>
      </c>
      <c r="BB1623" s="147"/>
      <c r="BC1623" s="147"/>
      <c r="BD1623" s="148"/>
      <c r="BE1623" s="148"/>
      <c r="BF1623" s="338">
        <v>30</v>
      </c>
      <c r="BG1623" s="352">
        <v>1</v>
      </c>
      <c r="BH1623" s="148">
        <v>0</v>
      </c>
      <c r="BI1623" s="337"/>
      <c r="BJ1623" s="342"/>
      <c r="BK1623" s="343"/>
      <c r="BL1623" s="147">
        <v>40</v>
      </c>
      <c r="BM1623" s="147"/>
      <c r="BN1623" s="148">
        <v>18</v>
      </c>
      <c r="BO1623" s="148"/>
      <c r="BP1623" s="147"/>
      <c r="BQ1623" s="144">
        <v>0</v>
      </c>
      <c r="BR1623" s="352"/>
      <c r="BS1623" s="352"/>
      <c r="BT1623" s="352"/>
      <c r="BU1623" s="338"/>
      <c r="BV1623" s="144"/>
      <c r="BW1623" s="352"/>
      <c r="BX1623" s="352"/>
      <c r="BY1623" s="144">
        <v>25</v>
      </c>
      <c r="BZ1623" s="144"/>
      <c r="CA1623" s="355">
        <v>0</v>
      </c>
      <c r="CB1623" s="338">
        <v>5</v>
      </c>
      <c r="CC1623" s="344">
        <v>1</v>
      </c>
      <c r="CD1623" s="352">
        <v>10</v>
      </c>
      <c r="CE1623" s="352"/>
      <c r="CF1623" s="356">
        <v>5</v>
      </c>
      <c r="CG1623" s="148">
        <v>5</v>
      </c>
      <c r="CH1623" s="148"/>
      <c r="CI1623" s="337"/>
      <c r="CJ1623" s="147"/>
      <c r="CK1623" s="338"/>
      <c r="CL1623" s="352">
        <v>1</v>
      </c>
      <c r="CM1623" s="352"/>
      <c r="CN1623" s="338"/>
      <c r="CO1623" s="344">
        <v>10</v>
      </c>
    </row>
    <row r="1624" spans="1:93" ht="24" customHeight="1" x14ac:dyDescent="0.3">
      <c r="A1624" s="327" t="s">
        <v>4701</v>
      </c>
      <c r="B1624" s="328" t="s">
        <v>4702</v>
      </c>
      <c r="C1624" s="329" t="s">
        <v>2393</v>
      </c>
      <c r="D1624" s="330">
        <f t="shared" si="78"/>
        <v>0</v>
      </c>
      <c r="E1624" s="331">
        <f t="shared" si="79"/>
        <v>0</v>
      </c>
      <c r="F1624" s="331">
        <f t="shared" si="80"/>
        <v>0</v>
      </c>
      <c r="G1624" s="331">
        <f t="shared" si="81"/>
        <v>0</v>
      </c>
      <c r="H1624" s="331">
        <f t="shared" si="82"/>
        <v>0</v>
      </c>
      <c r="I1624" s="331">
        <f t="shared" si="83"/>
        <v>0</v>
      </c>
      <c r="J1624" s="331">
        <f t="shared" si="84"/>
        <v>0</v>
      </c>
      <c r="K1624" s="331">
        <f t="shared" si="85"/>
        <v>0</v>
      </c>
      <c r="L1624" s="331">
        <f t="shared" si="86"/>
        <v>0</v>
      </c>
      <c r="M1624" s="332">
        <f t="shared" si="87"/>
        <v>0</v>
      </c>
      <c r="N1624" s="333">
        <f t="shared" si="88"/>
        <v>0</v>
      </c>
      <c r="O1624" s="334"/>
      <c r="P1624" s="335">
        <f t="shared" si="89"/>
        <v>0</v>
      </c>
      <c r="Q1624" s="336" t="str">
        <f t="shared" si="90"/>
        <v/>
      </c>
      <c r="R1624" s="349"/>
      <c r="S1624" s="349"/>
      <c r="T1624" s="337"/>
      <c r="U1624" s="349"/>
      <c r="V1624" s="349"/>
      <c r="W1624" s="337"/>
      <c r="X1624" s="147"/>
      <c r="Y1624" s="349"/>
      <c r="Z1624" s="147"/>
      <c r="AA1624" s="338">
        <v>0</v>
      </c>
      <c r="AB1624" s="339">
        <v>0</v>
      </c>
      <c r="AC1624" s="148">
        <v>0</v>
      </c>
      <c r="AD1624" s="147"/>
      <c r="AE1624" s="349"/>
      <c r="AF1624" s="147"/>
      <c r="AG1624" s="144">
        <v>0</v>
      </c>
      <c r="AH1624" s="144">
        <v>0</v>
      </c>
      <c r="AI1624" s="145"/>
      <c r="AJ1624" s="145"/>
      <c r="AK1624" s="144"/>
      <c r="AL1624" s="145"/>
      <c r="AM1624" s="144"/>
      <c r="AN1624" s="144"/>
      <c r="AO1624" s="340"/>
      <c r="AP1624" s="340"/>
      <c r="AQ1624" s="341"/>
      <c r="AR1624" s="341"/>
      <c r="AS1624" s="341"/>
      <c r="AT1624" s="153"/>
      <c r="AU1624" s="144"/>
      <c r="AV1624" s="145"/>
      <c r="AW1624" s="148">
        <v>0</v>
      </c>
      <c r="AX1624" s="148">
        <v>0</v>
      </c>
      <c r="AY1624" s="147"/>
      <c r="AZ1624" s="148"/>
      <c r="BA1624" s="148"/>
      <c r="BB1624" s="147"/>
      <c r="BC1624" s="147"/>
      <c r="BD1624" s="148"/>
      <c r="BE1624" s="148"/>
      <c r="BF1624" s="338">
        <v>0</v>
      </c>
      <c r="BG1624" s="145"/>
      <c r="BH1624" s="148">
        <v>0</v>
      </c>
      <c r="BI1624" s="337"/>
      <c r="BJ1624" s="342"/>
      <c r="BK1624" s="343"/>
      <c r="BL1624" s="147"/>
      <c r="BM1624" s="147"/>
      <c r="BN1624" s="148"/>
      <c r="BO1624" s="148"/>
      <c r="BP1624" s="147"/>
      <c r="BQ1624" s="144">
        <v>0</v>
      </c>
      <c r="BR1624" s="145"/>
      <c r="BS1624" s="145"/>
      <c r="BT1624" s="145"/>
      <c r="BU1624" s="338"/>
      <c r="BV1624" s="144"/>
      <c r="BW1624" s="145"/>
      <c r="BX1624" s="145"/>
      <c r="BY1624" s="144"/>
      <c r="BZ1624" s="144"/>
      <c r="CA1624" s="355">
        <v>0</v>
      </c>
      <c r="CB1624" s="338">
        <v>0</v>
      </c>
      <c r="CC1624" s="88">
        <v>0</v>
      </c>
      <c r="CD1624" s="145"/>
      <c r="CE1624" s="145"/>
      <c r="CF1624" s="356">
        <v>0</v>
      </c>
      <c r="CG1624" s="148"/>
      <c r="CH1624" s="148"/>
      <c r="CI1624" s="337"/>
      <c r="CJ1624" s="147"/>
      <c r="CK1624" s="338"/>
      <c r="CL1624" s="145"/>
      <c r="CM1624" s="145"/>
      <c r="CN1624" s="338"/>
      <c r="CO1624" s="88"/>
    </row>
    <row r="1625" spans="1:93" ht="24" customHeight="1" x14ac:dyDescent="0.3">
      <c r="A1625" s="327">
        <v>950317</v>
      </c>
      <c r="B1625" s="328" t="s">
        <v>4703</v>
      </c>
      <c r="C1625" s="329" t="s">
        <v>598</v>
      </c>
      <c r="D1625" s="330">
        <f t="shared" si="78"/>
        <v>31</v>
      </c>
      <c r="E1625" s="331">
        <f t="shared" si="79"/>
        <v>24</v>
      </c>
      <c r="F1625" s="331">
        <f t="shared" si="80"/>
        <v>0</v>
      </c>
      <c r="G1625" s="331">
        <f t="shared" si="81"/>
        <v>0</v>
      </c>
      <c r="H1625" s="331">
        <f t="shared" si="82"/>
        <v>0</v>
      </c>
      <c r="I1625" s="331">
        <f t="shared" si="83"/>
        <v>0</v>
      </c>
      <c r="J1625" s="331">
        <f t="shared" si="84"/>
        <v>0</v>
      </c>
      <c r="K1625" s="331">
        <f t="shared" si="85"/>
        <v>0</v>
      </c>
      <c r="L1625" s="331">
        <f t="shared" si="86"/>
        <v>0</v>
      </c>
      <c r="M1625" s="332">
        <f t="shared" si="87"/>
        <v>0</v>
      </c>
      <c r="N1625" s="333">
        <f t="shared" si="88"/>
        <v>55</v>
      </c>
      <c r="O1625" s="334"/>
      <c r="P1625" s="335">
        <f t="shared" si="89"/>
        <v>55</v>
      </c>
      <c r="Q1625" s="336">
        <f t="shared" si="90"/>
        <v>190</v>
      </c>
      <c r="R1625" s="349"/>
      <c r="S1625" s="349"/>
      <c r="T1625" s="350"/>
      <c r="U1625" s="349"/>
      <c r="V1625" s="349"/>
      <c r="W1625" s="350"/>
      <c r="X1625" s="351"/>
      <c r="Y1625" s="349"/>
      <c r="Z1625" s="351"/>
      <c r="AA1625" s="338">
        <v>0</v>
      </c>
      <c r="AB1625" s="339">
        <v>0</v>
      </c>
      <c r="AC1625" s="148">
        <v>0</v>
      </c>
      <c r="AD1625" s="351"/>
      <c r="AE1625" s="349"/>
      <c r="AF1625" s="351">
        <v>31</v>
      </c>
      <c r="AG1625" s="88">
        <v>0</v>
      </c>
      <c r="AH1625" s="88">
        <v>0</v>
      </c>
      <c r="AI1625" s="145"/>
      <c r="AJ1625" s="145"/>
      <c r="AK1625" s="88"/>
      <c r="AL1625" s="145"/>
      <c r="AM1625" s="88"/>
      <c r="AN1625" s="88"/>
      <c r="AO1625" s="340"/>
      <c r="AP1625" s="340"/>
      <c r="AQ1625" s="358"/>
      <c r="AR1625" s="358"/>
      <c r="AS1625" s="358"/>
      <c r="AT1625" s="153"/>
      <c r="AU1625" s="88"/>
      <c r="AV1625" s="145"/>
      <c r="AW1625" s="148">
        <v>0</v>
      </c>
      <c r="AX1625" s="148">
        <v>0</v>
      </c>
      <c r="AY1625" s="351"/>
      <c r="AZ1625" s="148"/>
      <c r="BA1625" s="148"/>
      <c r="BB1625" s="351"/>
      <c r="BC1625" s="351"/>
      <c r="BD1625" s="148"/>
      <c r="BE1625" s="148"/>
      <c r="BF1625" s="338">
        <v>0</v>
      </c>
      <c r="BG1625" s="145"/>
      <c r="BH1625" s="148">
        <v>0</v>
      </c>
      <c r="BI1625" s="350"/>
      <c r="BJ1625" s="342"/>
      <c r="BK1625" s="343"/>
      <c r="BL1625" s="351"/>
      <c r="BM1625" s="351"/>
      <c r="BN1625" s="148"/>
      <c r="BO1625" s="148">
        <v>24</v>
      </c>
      <c r="BP1625" s="351"/>
      <c r="BQ1625" s="144">
        <v>0</v>
      </c>
      <c r="BR1625" s="145"/>
      <c r="BS1625" s="145"/>
      <c r="BT1625" s="145"/>
      <c r="BU1625" s="338"/>
      <c r="BV1625" s="144"/>
      <c r="BW1625" s="145"/>
      <c r="BX1625" s="145"/>
      <c r="BY1625" s="88"/>
      <c r="BZ1625" s="88"/>
      <c r="CA1625" s="149">
        <v>0</v>
      </c>
      <c r="CB1625" s="338">
        <v>0</v>
      </c>
      <c r="CC1625" s="344">
        <v>0</v>
      </c>
      <c r="CD1625" s="145"/>
      <c r="CE1625" s="145"/>
      <c r="CF1625" s="146">
        <v>0</v>
      </c>
      <c r="CG1625" s="349"/>
      <c r="CH1625" s="349"/>
      <c r="CI1625" s="350"/>
      <c r="CJ1625" s="351"/>
      <c r="CK1625" s="338"/>
      <c r="CL1625" s="145"/>
      <c r="CM1625" s="145"/>
      <c r="CN1625" s="338"/>
      <c r="CO1625" s="344"/>
    </row>
    <row r="1626" spans="1:93" ht="24" customHeight="1" x14ac:dyDescent="0.3">
      <c r="A1626" s="345" t="s">
        <v>4704</v>
      </c>
      <c r="B1626" s="328" t="s">
        <v>4705</v>
      </c>
      <c r="C1626" s="329" t="s">
        <v>89</v>
      </c>
      <c r="D1626" s="330">
        <f t="shared" si="78"/>
        <v>0</v>
      </c>
      <c r="E1626" s="331">
        <f t="shared" si="79"/>
        <v>0</v>
      </c>
      <c r="F1626" s="331">
        <f t="shared" si="80"/>
        <v>0</v>
      </c>
      <c r="G1626" s="331">
        <f t="shared" si="81"/>
        <v>0</v>
      </c>
      <c r="H1626" s="331">
        <f t="shared" si="82"/>
        <v>0</v>
      </c>
      <c r="I1626" s="331">
        <f t="shared" si="83"/>
        <v>0</v>
      </c>
      <c r="J1626" s="331">
        <f t="shared" si="84"/>
        <v>0</v>
      </c>
      <c r="K1626" s="331">
        <f t="shared" si="85"/>
        <v>0</v>
      </c>
      <c r="L1626" s="331">
        <f t="shared" si="86"/>
        <v>0</v>
      </c>
      <c r="M1626" s="332">
        <f t="shared" si="87"/>
        <v>0</v>
      </c>
      <c r="N1626" s="333">
        <f t="shared" si="88"/>
        <v>0</v>
      </c>
      <c r="O1626" s="334"/>
      <c r="P1626" s="335">
        <f t="shared" si="89"/>
        <v>0</v>
      </c>
      <c r="Q1626" s="336" t="str">
        <f t="shared" si="90"/>
        <v/>
      </c>
      <c r="R1626" s="148"/>
      <c r="S1626" s="148"/>
      <c r="T1626" s="350"/>
      <c r="U1626" s="148"/>
      <c r="V1626" s="148"/>
      <c r="W1626" s="350"/>
      <c r="X1626" s="351"/>
      <c r="Y1626" s="148"/>
      <c r="Z1626" s="351"/>
      <c r="AA1626" s="338">
        <v>0</v>
      </c>
      <c r="AB1626" s="339">
        <v>0</v>
      </c>
      <c r="AC1626" s="349">
        <v>0</v>
      </c>
      <c r="AD1626" s="351"/>
      <c r="AE1626" s="148"/>
      <c r="AF1626" s="351"/>
      <c r="AG1626" s="88">
        <v>0</v>
      </c>
      <c r="AH1626" s="88">
        <v>0</v>
      </c>
      <c r="AI1626" s="145"/>
      <c r="AJ1626" s="145"/>
      <c r="AK1626" s="88"/>
      <c r="AL1626" s="145"/>
      <c r="AM1626" s="88"/>
      <c r="AN1626" s="88"/>
      <c r="AO1626" s="340"/>
      <c r="AP1626" s="340"/>
      <c r="AQ1626" s="358"/>
      <c r="AR1626" s="358"/>
      <c r="AS1626" s="358"/>
      <c r="AT1626" s="153"/>
      <c r="AU1626" s="88"/>
      <c r="AV1626" s="145"/>
      <c r="AW1626" s="148">
        <v>0</v>
      </c>
      <c r="AX1626" s="148">
        <v>0</v>
      </c>
      <c r="AY1626" s="351"/>
      <c r="AZ1626" s="148"/>
      <c r="BA1626" s="148"/>
      <c r="BB1626" s="351"/>
      <c r="BC1626" s="351"/>
      <c r="BD1626" s="148"/>
      <c r="BE1626" s="148"/>
      <c r="BF1626" s="338">
        <v>0</v>
      </c>
      <c r="BG1626" s="145"/>
      <c r="BH1626" s="148">
        <v>0</v>
      </c>
      <c r="BI1626" s="350"/>
      <c r="BJ1626" s="342"/>
      <c r="BK1626" s="343"/>
      <c r="BL1626" s="351"/>
      <c r="BM1626" s="351"/>
      <c r="BN1626" s="148"/>
      <c r="BO1626" s="148"/>
      <c r="BP1626" s="351"/>
      <c r="BQ1626" s="144">
        <v>0</v>
      </c>
      <c r="BR1626" s="145"/>
      <c r="BS1626" s="145"/>
      <c r="BT1626" s="145"/>
      <c r="BU1626" s="338"/>
      <c r="BV1626" s="144"/>
      <c r="BW1626" s="145"/>
      <c r="BX1626" s="145"/>
      <c r="BY1626" s="88"/>
      <c r="BZ1626" s="88"/>
      <c r="CA1626" s="355">
        <v>0</v>
      </c>
      <c r="CB1626" s="338">
        <v>0</v>
      </c>
      <c r="CC1626" s="344">
        <v>0</v>
      </c>
      <c r="CD1626" s="145"/>
      <c r="CE1626" s="145"/>
      <c r="CF1626" s="356">
        <v>0</v>
      </c>
      <c r="CG1626" s="349"/>
      <c r="CH1626" s="349"/>
      <c r="CI1626" s="350"/>
      <c r="CJ1626" s="351"/>
      <c r="CK1626" s="338"/>
      <c r="CL1626" s="145"/>
      <c r="CM1626" s="145"/>
      <c r="CN1626" s="338"/>
      <c r="CO1626" s="344"/>
    </row>
    <row r="1627" spans="1:93" ht="24" customHeight="1" x14ac:dyDescent="0.3">
      <c r="A1627" s="327" t="s">
        <v>4706</v>
      </c>
      <c r="B1627" s="328" t="s">
        <v>4707</v>
      </c>
      <c r="C1627" s="329" t="s">
        <v>237</v>
      </c>
      <c r="D1627" s="330">
        <f t="shared" si="78"/>
        <v>0</v>
      </c>
      <c r="E1627" s="331">
        <f t="shared" si="79"/>
        <v>0</v>
      </c>
      <c r="F1627" s="331">
        <f t="shared" si="80"/>
        <v>0</v>
      </c>
      <c r="G1627" s="331">
        <f t="shared" si="81"/>
        <v>0</v>
      </c>
      <c r="H1627" s="331">
        <f t="shared" si="82"/>
        <v>0</v>
      </c>
      <c r="I1627" s="331">
        <f t="shared" si="83"/>
        <v>0</v>
      </c>
      <c r="J1627" s="331">
        <f t="shared" si="84"/>
        <v>0</v>
      </c>
      <c r="K1627" s="331">
        <f t="shared" si="85"/>
        <v>0</v>
      </c>
      <c r="L1627" s="331">
        <f t="shared" si="86"/>
        <v>0</v>
      </c>
      <c r="M1627" s="332">
        <f t="shared" si="87"/>
        <v>0</v>
      </c>
      <c r="N1627" s="333">
        <f t="shared" si="88"/>
        <v>0</v>
      </c>
      <c r="O1627" s="334"/>
      <c r="P1627" s="335">
        <f t="shared" si="89"/>
        <v>0</v>
      </c>
      <c r="Q1627" s="336" t="str">
        <f t="shared" si="90"/>
        <v/>
      </c>
      <c r="R1627" s="349"/>
      <c r="S1627" s="349"/>
      <c r="T1627" s="337"/>
      <c r="U1627" s="349"/>
      <c r="V1627" s="349"/>
      <c r="W1627" s="337"/>
      <c r="X1627" s="147"/>
      <c r="Y1627" s="349"/>
      <c r="Z1627" s="147"/>
      <c r="AA1627" s="354">
        <v>0</v>
      </c>
      <c r="AB1627" s="357">
        <v>0</v>
      </c>
      <c r="AC1627" s="349">
        <v>0</v>
      </c>
      <c r="AD1627" s="147"/>
      <c r="AE1627" s="349"/>
      <c r="AF1627" s="147"/>
      <c r="AG1627" s="144">
        <v>0</v>
      </c>
      <c r="AH1627" s="144">
        <v>0</v>
      </c>
      <c r="AI1627" s="145"/>
      <c r="AJ1627" s="145"/>
      <c r="AK1627" s="144"/>
      <c r="AL1627" s="145"/>
      <c r="AM1627" s="144"/>
      <c r="AN1627" s="144"/>
      <c r="AO1627" s="340"/>
      <c r="AP1627" s="340"/>
      <c r="AQ1627" s="341"/>
      <c r="AR1627" s="341"/>
      <c r="AS1627" s="341"/>
      <c r="AT1627" s="359"/>
      <c r="AU1627" s="144"/>
      <c r="AV1627" s="145"/>
      <c r="AW1627" s="349">
        <v>0</v>
      </c>
      <c r="AX1627" s="349">
        <v>0</v>
      </c>
      <c r="AY1627" s="147"/>
      <c r="AZ1627" s="349"/>
      <c r="BA1627" s="349"/>
      <c r="BB1627" s="147"/>
      <c r="BC1627" s="147"/>
      <c r="BD1627" s="349"/>
      <c r="BE1627" s="349"/>
      <c r="BF1627" s="338">
        <v>0</v>
      </c>
      <c r="BG1627" s="145"/>
      <c r="BH1627" s="148">
        <v>0</v>
      </c>
      <c r="BI1627" s="337"/>
      <c r="BJ1627" s="342"/>
      <c r="BK1627" s="343"/>
      <c r="BL1627" s="147"/>
      <c r="BM1627" s="147"/>
      <c r="BN1627" s="349"/>
      <c r="BO1627" s="349"/>
      <c r="BP1627" s="147"/>
      <c r="BQ1627" s="88">
        <v>0</v>
      </c>
      <c r="BR1627" s="352"/>
      <c r="BS1627" s="352"/>
      <c r="BT1627" s="145"/>
      <c r="BU1627" s="338"/>
      <c r="BV1627" s="88"/>
      <c r="BW1627" s="145"/>
      <c r="BX1627" s="145"/>
      <c r="BY1627" s="144"/>
      <c r="BZ1627" s="144"/>
      <c r="CA1627" s="149">
        <v>0</v>
      </c>
      <c r="CB1627" s="338">
        <v>0</v>
      </c>
      <c r="CC1627" s="344">
        <v>0</v>
      </c>
      <c r="CD1627" s="145"/>
      <c r="CE1627" s="145"/>
      <c r="CF1627" s="356">
        <v>0</v>
      </c>
      <c r="CG1627" s="148"/>
      <c r="CH1627" s="148"/>
      <c r="CI1627" s="337"/>
      <c r="CJ1627" s="147"/>
      <c r="CK1627" s="338"/>
      <c r="CL1627" s="145"/>
      <c r="CM1627" s="145"/>
      <c r="CN1627" s="338"/>
      <c r="CO1627" s="344"/>
    </row>
    <row r="1628" spans="1:93" ht="24" customHeight="1" x14ac:dyDescent="0.3">
      <c r="A1628" s="327" t="s">
        <v>4708</v>
      </c>
      <c r="B1628" s="328" t="s">
        <v>4709</v>
      </c>
      <c r="C1628" s="329" t="s">
        <v>3708</v>
      </c>
      <c r="D1628" s="330">
        <f t="shared" si="78"/>
        <v>0</v>
      </c>
      <c r="E1628" s="331">
        <f t="shared" si="79"/>
        <v>0</v>
      </c>
      <c r="F1628" s="331">
        <f t="shared" si="80"/>
        <v>0</v>
      </c>
      <c r="G1628" s="331">
        <f t="shared" si="81"/>
        <v>0</v>
      </c>
      <c r="H1628" s="331">
        <f t="shared" si="82"/>
        <v>0</v>
      </c>
      <c r="I1628" s="331">
        <f t="shared" si="83"/>
        <v>0</v>
      </c>
      <c r="J1628" s="331">
        <f t="shared" si="84"/>
        <v>0</v>
      </c>
      <c r="K1628" s="331">
        <f t="shared" si="85"/>
        <v>0</v>
      </c>
      <c r="L1628" s="331">
        <f t="shared" si="86"/>
        <v>0</v>
      </c>
      <c r="M1628" s="332">
        <f t="shared" si="87"/>
        <v>0</v>
      </c>
      <c r="N1628" s="333">
        <f t="shared" si="88"/>
        <v>0</v>
      </c>
      <c r="O1628" s="334"/>
      <c r="P1628" s="335">
        <f t="shared" si="89"/>
        <v>0</v>
      </c>
      <c r="Q1628" s="336" t="str">
        <f t="shared" si="90"/>
        <v/>
      </c>
      <c r="R1628" s="148"/>
      <c r="S1628" s="148"/>
      <c r="T1628" s="350"/>
      <c r="U1628" s="148"/>
      <c r="V1628" s="148"/>
      <c r="W1628" s="350"/>
      <c r="X1628" s="351"/>
      <c r="Y1628" s="148"/>
      <c r="Z1628" s="351"/>
      <c r="AA1628" s="338">
        <v>0</v>
      </c>
      <c r="AB1628" s="339">
        <v>0</v>
      </c>
      <c r="AC1628" s="148">
        <v>0</v>
      </c>
      <c r="AD1628" s="351"/>
      <c r="AE1628" s="148"/>
      <c r="AF1628" s="351"/>
      <c r="AG1628" s="88">
        <v>0</v>
      </c>
      <c r="AH1628" s="88">
        <v>0</v>
      </c>
      <c r="AI1628" s="145"/>
      <c r="AJ1628" s="145"/>
      <c r="AK1628" s="88"/>
      <c r="AL1628" s="145"/>
      <c r="AM1628" s="88"/>
      <c r="AN1628" s="88"/>
      <c r="AO1628" s="340"/>
      <c r="AP1628" s="340"/>
      <c r="AQ1628" s="358"/>
      <c r="AR1628" s="358"/>
      <c r="AS1628" s="358"/>
      <c r="AT1628" s="153"/>
      <c r="AU1628" s="88"/>
      <c r="AV1628" s="145"/>
      <c r="AW1628" s="349">
        <v>0</v>
      </c>
      <c r="AX1628" s="349">
        <v>0</v>
      </c>
      <c r="AY1628" s="351"/>
      <c r="AZ1628" s="349"/>
      <c r="BA1628" s="349"/>
      <c r="BB1628" s="351"/>
      <c r="BC1628" s="351"/>
      <c r="BD1628" s="349"/>
      <c r="BE1628" s="349"/>
      <c r="BF1628" s="338">
        <v>0</v>
      </c>
      <c r="BG1628" s="145"/>
      <c r="BH1628" s="349">
        <v>0</v>
      </c>
      <c r="BI1628" s="350"/>
      <c r="BJ1628" s="342"/>
      <c r="BK1628" s="343"/>
      <c r="BL1628" s="351"/>
      <c r="BM1628" s="351"/>
      <c r="BN1628" s="349"/>
      <c r="BO1628" s="349"/>
      <c r="BP1628" s="351"/>
      <c r="BQ1628" s="88">
        <v>0</v>
      </c>
      <c r="BR1628" s="352"/>
      <c r="BS1628" s="352"/>
      <c r="BT1628" s="145"/>
      <c r="BU1628" s="338"/>
      <c r="BV1628" s="88"/>
      <c r="BW1628" s="145"/>
      <c r="BX1628" s="145"/>
      <c r="BY1628" s="88"/>
      <c r="BZ1628" s="88"/>
      <c r="CA1628" s="149">
        <v>0</v>
      </c>
      <c r="CB1628" s="354">
        <v>0</v>
      </c>
      <c r="CC1628" s="344">
        <v>0</v>
      </c>
      <c r="CD1628" s="145"/>
      <c r="CE1628" s="145"/>
      <c r="CF1628" s="146">
        <v>0</v>
      </c>
      <c r="CG1628" s="349"/>
      <c r="CH1628" s="349"/>
      <c r="CI1628" s="350"/>
      <c r="CJ1628" s="351"/>
      <c r="CK1628" s="354"/>
      <c r="CL1628" s="145"/>
      <c r="CM1628" s="145"/>
      <c r="CN1628" s="354"/>
      <c r="CO1628" s="344"/>
    </row>
    <row r="1629" spans="1:93" ht="24" customHeight="1" x14ac:dyDescent="0.3">
      <c r="A1629" s="345" t="s">
        <v>1232</v>
      </c>
      <c r="B1629" s="328" t="s">
        <v>1233</v>
      </c>
      <c r="C1629" s="329" t="s">
        <v>237</v>
      </c>
      <c r="D1629" s="330">
        <f t="shared" si="78"/>
        <v>24</v>
      </c>
      <c r="E1629" s="331">
        <f t="shared" si="79"/>
        <v>20</v>
      </c>
      <c r="F1629" s="331">
        <f t="shared" si="80"/>
        <v>10</v>
      </c>
      <c r="G1629" s="331">
        <f t="shared" si="81"/>
        <v>10</v>
      </c>
      <c r="H1629" s="331">
        <f t="shared" si="82"/>
        <v>10</v>
      </c>
      <c r="I1629" s="331">
        <f t="shared" si="83"/>
        <v>0</v>
      </c>
      <c r="J1629" s="331">
        <f t="shared" si="84"/>
        <v>0</v>
      </c>
      <c r="K1629" s="331">
        <f t="shared" si="85"/>
        <v>0</v>
      </c>
      <c r="L1629" s="331">
        <f t="shared" si="86"/>
        <v>0</v>
      </c>
      <c r="M1629" s="332">
        <f t="shared" si="87"/>
        <v>0</v>
      </c>
      <c r="N1629" s="333">
        <f t="shared" si="88"/>
        <v>74</v>
      </c>
      <c r="O1629" s="334"/>
      <c r="P1629" s="335">
        <f t="shared" si="89"/>
        <v>74</v>
      </c>
      <c r="Q1629" s="336">
        <f t="shared" si="90"/>
        <v>146</v>
      </c>
      <c r="R1629" s="148"/>
      <c r="S1629" s="148"/>
      <c r="T1629" s="350"/>
      <c r="U1629" s="148"/>
      <c r="V1629" s="148"/>
      <c r="W1629" s="350"/>
      <c r="X1629" s="351"/>
      <c r="Y1629" s="148"/>
      <c r="Z1629" s="351"/>
      <c r="AA1629" s="338">
        <v>0</v>
      </c>
      <c r="AB1629" s="339">
        <v>0</v>
      </c>
      <c r="AC1629" s="148">
        <v>0</v>
      </c>
      <c r="AD1629" s="351"/>
      <c r="AE1629" s="148">
        <v>10</v>
      </c>
      <c r="AF1629" s="351"/>
      <c r="AG1629" s="144">
        <v>0</v>
      </c>
      <c r="AH1629" s="144">
        <v>0</v>
      </c>
      <c r="AI1629" s="145"/>
      <c r="AJ1629" s="145"/>
      <c r="AK1629" s="144"/>
      <c r="AL1629" s="145"/>
      <c r="AM1629" s="144"/>
      <c r="AN1629" s="144"/>
      <c r="AO1629" s="340"/>
      <c r="AP1629" s="340"/>
      <c r="AQ1629" s="341"/>
      <c r="AR1629" s="341"/>
      <c r="AS1629" s="341"/>
      <c r="AT1629" s="153"/>
      <c r="AU1629" s="144"/>
      <c r="AV1629" s="145"/>
      <c r="AW1629" s="148">
        <v>0</v>
      </c>
      <c r="AX1629" s="148">
        <v>0</v>
      </c>
      <c r="AY1629" s="351"/>
      <c r="AZ1629" s="148"/>
      <c r="BA1629" s="148"/>
      <c r="BB1629" s="351"/>
      <c r="BC1629" s="351"/>
      <c r="BD1629" s="148"/>
      <c r="BE1629" s="148"/>
      <c r="BF1629" s="354">
        <v>0</v>
      </c>
      <c r="BG1629" s="145"/>
      <c r="BH1629" s="148">
        <v>0</v>
      </c>
      <c r="BI1629" s="350"/>
      <c r="BJ1629" s="342"/>
      <c r="BK1629" s="343"/>
      <c r="BL1629" s="351"/>
      <c r="BM1629" s="351"/>
      <c r="BN1629" s="148">
        <v>24</v>
      </c>
      <c r="BO1629" s="148"/>
      <c r="BP1629" s="351"/>
      <c r="BQ1629" s="144">
        <v>0</v>
      </c>
      <c r="BR1629" s="145"/>
      <c r="BS1629" s="145"/>
      <c r="BT1629" s="145"/>
      <c r="BU1629" s="354"/>
      <c r="BV1629" s="144"/>
      <c r="BW1629" s="145"/>
      <c r="BX1629" s="145"/>
      <c r="BY1629" s="144">
        <v>10</v>
      </c>
      <c r="BZ1629" s="144"/>
      <c r="CA1629" s="149">
        <v>0</v>
      </c>
      <c r="CB1629" s="338">
        <v>20</v>
      </c>
      <c r="CC1629" s="344">
        <v>10</v>
      </c>
      <c r="CD1629" s="145"/>
      <c r="CE1629" s="145"/>
      <c r="CF1629" s="146">
        <v>0</v>
      </c>
      <c r="CG1629" s="349"/>
      <c r="CH1629" s="349"/>
      <c r="CI1629" s="350"/>
      <c r="CJ1629" s="351"/>
      <c r="CK1629" s="338"/>
      <c r="CL1629" s="145"/>
      <c r="CM1629" s="145"/>
      <c r="CN1629" s="338"/>
      <c r="CO1629" s="344"/>
    </row>
    <row r="1630" spans="1:93" ht="24" customHeight="1" x14ac:dyDescent="0.3">
      <c r="A1630" s="327" t="s">
        <v>4710</v>
      </c>
      <c r="B1630" s="328" t="s">
        <v>4711</v>
      </c>
      <c r="C1630" s="329" t="s">
        <v>198</v>
      </c>
      <c r="D1630" s="330">
        <f t="shared" si="78"/>
        <v>95</v>
      </c>
      <c r="E1630" s="331">
        <f t="shared" si="79"/>
        <v>75</v>
      </c>
      <c r="F1630" s="331">
        <f t="shared" si="80"/>
        <v>0</v>
      </c>
      <c r="G1630" s="331">
        <f t="shared" si="81"/>
        <v>0</v>
      </c>
      <c r="H1630" s="331">
        <f t="shared" si="82"/>
        <v>0</v>
      </c>
      <c r="I1630" s="331">
        <f t="shared" si="83"/>
        <v>0</v>
      </c>
      <c r="J1630" s="331">
        <f t="shared" si="84"/>
        <v>0</v>
      </c>
      <c r="K1630" s="331">
        <f t="shared" si="85"/>
        <v>0</v>
      </c>
      <c r="L1630" s="331">
        <f t="shared" si="86"/>
        <v>0</v>
      </c>
      <c r="M1630" s="332">
        <f t="shared" si="87"/>
        <v>0</v>
      </c>
      <c r="N1630" s="333">
        <f t="shared" si="88"/>
        <v>170</v>
      </c>
      <c r="O1630" s="334"/>
      <c r="P1630" s="335">
        <f t="shared" si="89"/>
        <v>170</v>
      </c>
      <c r="Q1630" s="336">
        <f t="shared" si="90"/>
        <v>81</v>
      </c>
      <c r="R1630" s="148"/>
      <c r="S1630" s="148"/>
      <c r="T1630" s="337"/>
      <c r="U1630" s="148"/>
      <c r="V1630" s="148"/>
      <c r="W1630" s="337"/>
      <c r="X1630" s="147"/>
      <c r="Y1630" s="148"/>
      <c r="Z1630" s="147"/>
      <c r="AA1630" s="338">
        <v>0</v>
      </c>
      <c r="AB1630" s="339">
        <v>0</v>
      </c>
      <c r="AC1630" s="349">
        <v>0</v>
      </c>
      <c r="AD1630" s="147"/>
      <c r="AE1630" s="148"/>
      <c r="AF1630" s="147"/>
      <c r="AG1630" s="144">
        <v>0</v>
      </c>
      <c r="AH1630" s="144">
        <v>0</v>
      </c>
      <c r="AI1630" s="145"/>
      <c r="AJ1630" s="145"/>
      <c r="AK1630" s="144"/>
      <c r="AL1630" s="145"/>
      <c r="AM1630" s="144"/>
      <c r="AN1630" s="144"/>
      <c r="AO1630" s="340"/>
      <c r="AP1630" s="340"/>
      <c r="AQ1630" s="341">
        <v>75</v>
      </c>
      <c r="AR1630" s="341">
        <v>95</v>
      </c>
      <c r="AS1630" s="341"/>
      <c r="AT1630" s="153"/>
      <c r="AU1630" s="144"/>
      <c r="AV1630" s="145"/>
      <c r="AW1630" s="148">
        <v>0</v>
      </c>
      <c r="AX1630" s="148">
        <v>0</v>
      </c>
      <c r="AY1630" s="147"/>
      <c r="AZ1630" s="148"/>
      <c r="BA1630" s="148"/>
      <c r="BB1630" s="147"/>
      <c r="BC1630" s="147"/>
      <c r="BD1630" s="148"/>
      <c r="BE1630" s="148"/>
      <c r="BF1630" s="338">
        <v>0</v>
      </c>
      <c r="BG1630" s="145"/>
      <c r="BH1630" s="349">
        <v>0</v>
      </c>
      <c r="BI1630" s="337"/>
      <c r="BJ1630" s="342"/>
      <c r="BK1630" s="343"/>
      <c r="BL1630" s="147"/>
      <c r="BM1630" s="147"/>
      <c r="BN1630" s="148"/>
      <c r="BO1630" s="148"/>
      <c r="BP1630" s="147"/>
      <c r="BQ1630" s="88">
        <v>0</v>
      </c>
      <c r="BR1630" s="352"/>
      <c r="BS1630" s="352"/>
      <c r="BT1630" s="145"/>
      <c r="BU1630" s="338"/>
      <c r="BV1630" s="88"/>
      <c r="BW1630" s="145"/>
      <c r="BX1630" s="145"/>
      <c r="BY1630" s="144"/>
      <c r="BZ1630" s="144"/>
      <c r="CA1630" s="149">
        <v>0</v>
      </c>
      <c r="CB1630" s="354">
        <v>0</v>
      </c>
      <c r="CC1630" s="88">
        <v>0</v>
      </c>
      <c r="CD1630" s="145"/>
      <c r="CE1630" s="145"/>
      <c r="CF1630" s="146">
        <v>0</v>
      </c>
      <c r="CG1630" s="148"/>
      <c r="CH1630" s="148"/>
      <c r="CI1630" s="337"/>
      <c r="CJ1630" s="147"/>
      <c r="CK1630" s="354"/>
      <c r="CL1630" s="145"/>
      <c r="CM1630" s="145"/>
      <c r="CN1630" s="354"/>
      <c r="CO1630" s="88"/>
    </row>
    <row r="1631" spans="1:93" ht="24" customHeight="1" x14ac:dyDescent="0.3">
      <c r="A1631" s="327">
        <v>960418</v>
      </c>
      <c r="B1631" s="328" t="s">
        <v>4712</v>
      </c>
      <c r="C1631" s="329" t="s">
        <v>2571</v>
      </c>
      <c r="D1631" s="330">
        <f t="shared" si="78"/>
        <v>11</v>
      </c>
      <c r="E1631" s="331">
        <f t="shared" si="79"/>
        <v>5</v>
      </c>
      <c r="F1631" s="331">
        <f t="shared" si="80"/>
        <v>0</v>
      </c>
      <c r="G1631" s="331">
        <f t="shared" si="81"/>
        <v>0</v>
      </c>
      <c r="H1631" s="331">
        <f t="shared" si="82"/>
        <v>0</v>
      </c>
      <c r="I1631" s="331">
        <f t="shared" si="83"/>
        <v>0</v>
      </c>
      <c r="J1631" s="331">
        <f t="shared" si="84"/>
        <v>0</v>
      </c>
      <c r="K1631" s="331">
        <f t="shared" si="85"/>
        <v>0</v>
      </c>
      <c r="L1631" s="331">
        <f t="shared" si="86"/>
        <v>0</v>
      </c>
      <c r="M1631" s="332">
        <f t="shared" si="87"/>
        <v>0</v>
      </c>
      <c r="N1631" s="333">
        <f t="shared" si="88"/>
        <v>16</v>
      </c>
      <c r="O1631" s="334"/>
      <c r="P1631" s="335">
        <f t="shared" si="89"/>
        <v>16</v>
      </c>
      <c r="Q1631" s="336">
        <f t="shared" si="90"/>
        <v>530</v>
      </c>
      <c r="R1631" s="148"/>
      <c r="S1631" s="148"/>
      <c r="T1631" s="350"/>
      <c r="U1631" s="148"/>
      <c r="V1631" s="148"/>
      <c r="W1631" s="350"/>
      <c r="X1631" s="351"/>
      <c r="Y1631" s="148"/>
      <c r="Z1631" s="351"/>
      <c r="AA1631" s="338">
        <v>0</v>
      </c>
      <c r="AB1631" s="339">
        <v>0</v>
      </c>
      <c r="AC1631" s="148">
        <v>0</v>
      </c>
      <c r="AD1631" s="351"/>
      <c r="AE1631" s="148"/>
      <c r="AF1631" s="351">
        <v>5</v>
      </c>
      <c r="AG1631" s="144">
        <v>0</v>
      </c>
      <c r="AH1631" s="144">
        <v>0</v>
      </c>
      <c r="AI1631" s="145"/>
      <c r="AJ1631" s="145"/>
      <c r="AK1631" s="144"/>
      <c r="AL1631" s="145"/>
      <c r="AM1631" s="144"/>
      <c r="AN1631" s="144"/>
      <c r="AO1631" s="340"/>
      <c r="AP1631" s="340"/>
      <c r="AQ1631" s="341"/>
      <c r="AR1631" s="341"/>
      <c r="AS1631" s="341"/>
      <c r="AT1631" s="153"/>
      <c r="AU1631" s="144"/>
      <c r="AV1631" s="145"/>
      <c r="AW1631" s="148">
        <v>0</v>
      </c>
      <c r="AX1631" s="148">
        <v>0</v>
      </c>
      <c r="AY1631" s="351"/>
      <c r="AZ1631" s="148"/>
      <c r="BA1631" s="148"/>
      <c r="BB1631" s="351"/>
      <c r="BC1631" s="351"/>
      <c r="BD1631" s="148"/>
      <c r="BE1631" s="148"/>
      <c r="BF1631" s="338">
        <v>0</v>
      </c>
      <c r="BG1631" s="145"/>
      <c r="BH1631" s="148">
        <v>0</v>
      </c>
      <c r="BI1631" s="350"/>
      <c r="BJ1631" s="360"/>
      <c r="BK1631" s="343"/>
      <c r="BL1631" s="351"/>
      <c r="BM1631" s="351"/>
      <c r="BN1631" s="148"/>
      <c r="BO1631" s="148">
        <v>11</v>
      </c>
      <c r="BP1631" s="351"/>
      <c r="BQ1631" s="144">
        <v>0</v>
      </c>
      <c r="BR1631" s="145"/>
      <c r="BS1631" s="145"/>
      <c r="BT1631" s="145"/>
      <c r="BU1631" s="338"/>
      <c r="BV1631" s="144"/>
      <c r="BW1631" s="145"/>
      <c r="BX1631" s="145"/>
      <c r="BY1631" s="144"/>
      <c r="BZ1631" s="144"/>
      <c r="CA1631" s="149">
        <v>0</v>
      </c>
      <c r="CB1631" s="338">
        <v>0</v>
      </c>
      <c r="CC1631" s="344">
        <v>0</v>
      </c>
      <c r="CD1631" s="145"/>
      <c r="CE1631" s="145"/>
      <c r="CF1631" s="146">
        <v>0</v>
      </c>
      <c r="CG1631" s="349"/>
      <c r="CH1631" s="349"/>
      <c r="CI1631" s="350"/>
      <c r="CJ1631" s="351"/>
      <c r="CK1631" s="338"/>
      <c r="CL1631" s="145"/>
      <c r="CM1631" s="145"/>
      <c r="CN1631" s="338"/>
      <c r="CO1631" s="344"/>
    </row>
    <row r="1632" spans="1:93" ht="24" customHeight="1" x14ac:dyDescent="0.3">
      <c r="A1632" s="346" t="s">
        <v>4713</v>
      </c>
      <c r="B1632" s="347" t="s">
        <v>4714</v>
      </c>
      <c r="C1632" s="348" t="s">
        <v>418</v>
      </c>
      <c r="D1632" s="330">
        <f t="shared" si="78"/>
        <v>36</v>
      </c>
      <c r="E1632" s="331">
        <f t="shared" si="79"/>
        <v>0</v>
      </c>
      <c r="F1632" s="331">
        <f t="shared" si="80"/>
        <v>0</v>
      </c>
      <c r="G1632" s="331">
        <f t="shared" si="81"/>
        <v>0</v>
      </c>
      <c r="H1632" s="331">
        <f t="shared" si="82"/>
        <v>0</v>
      </c>
      <c r="I1632" s="331">
        <f t="shared" si="83"/>
        <v>0</v>
      </c>
      <c r="J1632" s="331">
        <f t="shared" si="84"/>
        <v>0</v>
      </c>
      <c r="K1632" s="331">
        <f t="shared" si="85"/>
        <v>0</v>
      </c>
      <c r="L1632" s="331">
        <f t="shared" si="86"/>
        <v>0</v>
      </c>
      <c r="M1632" s="332">
        <f t="shared" si="87"/>
        <v>0</v>
      </c>
      <c r="N1632" s="333">
        <f t="shared" si="88"/>
        <v>36</v>
      </c>
      <c r="O1632" s="334"/>
      <c r="P1632" s="335">
        <f t="shared" si="89"/>
        <v>36</v>
      </c>
      <c r="Q1632" s="336">
        <f t="shared" si="90"/>
        <v>302</v>
      </c>
      <c r="R1632" s="349"/>
      <c r="S1632" s="349"/>
      <c r="T1632" s="350"/>
      <c r="U1632" s="349"/>
      <c r="V1632" s="349"/>
      <c r="W1632" s="350"/>
      <c r="X1632" s="351"/>
      <c r="Y1632" s="349"/>
      <c r="Z1632" s="351"/>
      <c r="AA1632" s="338">
        <v>0</v>
      </c>
      <c r="AB1632" s="339">
        <v>0</v>
      </c>
      <c r="AC1632" s="148">
        <v>0</v>
      </c>
      <c r="AD1632" s="351"/>
      <c r="AE1632" s="349"/>
      <c r="AF1632" s="351"/>
      <c r="AG1632" s="144">
        <v>0</v>
      </c>
      <c r="AH1632" s="144">
        <v>0</v>
      </c>
      <c r="AI1632" s="352"/>
      <c r="AJ1632" s="352"/>
      <c r="AK1632" s="144"/>
      <c r="AL1632" s="352"/>
      <c r="AM1632" s="144"/>
      <c r="AN1632" s="144"/>
      <c r="AO1632" s="353"/>
      <c r="AP1632" s="353"/>
      <c r="AQ1632" s="341"/>
      <c r="AR1632" s="341"/>
      <c r="AS1632" s="341"/>
      <c r="AT1632" s="153"/>
      <c r="AU1632" s="144"/>
      <c r="AV1632" s="352"/>
      <c r="AW1632" s="349">
        <v>0</v>
      </c>
      <c r="AX1632" s="349">
        <v>0</v>
      </c>
      <c r="AY1632" s="351"/>
      <c r="AZ1632" s="349"/>
      <c r="BA1632" s="349"/>
      <c r="BB1632" s="351"/>
      <c r="BC1632" s="351"/>
      <c r="BD1632" s="349"/>
      <c r="BE1632" s="349"/>
      <c r="BF1632" s="354">
        <v>0</v>
      </c>
      <c r="BG1632" s="352"/>
      <c r="BH1632" s="148">
        <v>0</v>
      </c>
      <c r="BI1632" s="350"/>
      <c r="BJ1632" s="342"/>
      <c r="BK1632" s="343"/>
      <c r="BL1632" s="351"/>
      <c r="BM1632" s="351"/>
      <c r="BN1632" s="349">
        <v>36</v>
      </c>
      <c r="BO1632" s="349"/>
      <c r="BP1632" s="351"/>
      <c r="BQ1632" s="144">
        <v>0</v>
      </c>
      <c r="BR1632" s="352"/>
      <c r="BS1632" s="352"/>
      <c r="BT1632" s="352"/>
      <c r="BU1632" s="354"/>
      <c r="BV1632" s="144"/>
      <c r="BW1632" s="352"/>
      <c r="BX1632" s="352"/>
      <c r="BY1632" s="144"/>
      <c r="BZ1632" s="144"/>
      <c r="CA1632" s="149">
        <v>0</v>
      </c>
      <c r="CB1632" s="338">
        <v>0</v>
      </c>
      <c r="CC1632" s="344">
        <v>0</v>
      </c>
      <c r="CD1632" s="352"/>
      <c r="CE1632" s="352"/>
      <c r="CF1632" s="146">
        <v>0</v>
      </c>
      <c r="CG1632" s="349"/>
      <c r="CH1632" s="349"/>
      <c r="CI1632" s="350"/>
      <c r="CJ1632" s="351"/>
      <c r="CK1632" s="338"/>
      <c r="CL1632" s="352"/>
      <c r="CM1632" s="352"/>
      <c r="CN1632" s="338"/>
      <c r="CO1632" s="344"/>
    </row>
    <row r="1633" spans="1:93" ht="24" customHeight="1" x14ac:dyDescent="0.3">
      <c r="A1633" s="327">
        <v>831021</v>
      </c>
      <c r="B1633" s="328" t="s">
        <v>4715</v>
      </c>
      <c r="C1633" s="329" t="s">
        <v>4034</v>
      </c>
      <c r="D1633" s="330">
        <f t="shared" si="78"/>
        <v>12</v>
      </c>
      <c r="E1633" s="331">
        <f t="shared" si="79"/>
        <v>7</v>
      </c>
      <c r="F1633" s="331">
        <f t="shared" si="80"/>
        <v>0</v>
      </c>
      <c r="G1633" s="331">
        <f t="shared" si="81"/>
        <v>0</v>
      </c>
      <c r="H1633" s="331">
        <f t="shared" si="82"/>
        <v>0</v>
      </c>
      <c r="I1633" s="331">
        <f t="shared" si="83"/>
        <v>0</v>
      </c>
      <c r="J1633" s="331">
        <f t="shared" si="84"/>
        <v>0</v>
      </c>
      <c r="K1633" s="331">
        <f t="shared" si="85"/>
        <v>0</v>
      </c>
      <c r="L1633" s="331">
        <f t="shared" si="86"/>
        <v>0</v>
      </c>
      <c r="M1633" s="332">
        <f t="shared" si="87"/>
        <v>0</v>
      </c>
      <c r="N1633" s="333">
        <f t="shared" si="88"/>
        <v>19</v>
      </c>
      <c r="O1633" s="334"/>
      <c r="P1633" s="335">
        <f t="shared" si="89"/>
        <v>19</v>
      </c>
      <c r="Q1633" s="336">
        <f t="shared" si="90"/>
        <v>484</v>
      </c>
      <c r="R1633" s="148"/>
      <c r="S1633" s="148"/>
      <c r="T1633" s="337"/>
      <c r="U1633" s="148"/>
      <c r="V1633" s="148"/>
      <c r="W1633" s="337"/>
      <c r="X1633" s="147"/>
      <c r="Y1633" s="148"/>
      <c r="Z1633" s="147"/>
      <c r="AA1633" s="338">
        <v>0</v>
      </c>
      <c r="AB1633" s="339">
        <v>0</v>
      </c>
      <c r="AC1633" s="148">
        <v>0</v>
      </c>
      <c r="AD1633" s="147"/>
      <c r="AE1633" s="148">
        <v>7</v>
      </c>
      <c r="AF1633" s="147"/>
      <c r="AG1633" s="144">
        <v>0</v>
      </c>
      <c r="AH1633" s="144">
        <v>0</v>
      </c>
      <c r="AI1633" s="145"/>
      <c r="AJ1633" s="145"/>
      <c r="AK1633" s="144"/>
      <c r="AL1633" s="145"/>
      <c r="AM1633" s="144"/>
      <c r="AN1633" s="144"/>
      <c r="AO1633" s="340"/>
      <c r="AP1633" s="340"/>
      <c r="AQ1633" s="341"/>
      <c r="AR1633" s="341"/>
      <c r="AS1633" s="341"/>
      <c r="AT1633" s="153"/>
      <c r="AU1633" s="144"/>
      <c r="AV1633" s="145"/>
      <c r="AW1633" s="349">
        <v>0</v>
      </c>
      <c r="AX1633" s="349">
        <v>0</v>
      </c>
      <c r="AY1633" s="147"/>
      <c r="AZ1633" s="349"/>
      <c r="BA1633" s="349"/>
      <c r="BB1633" s="147"/>
      <c r="BC1633" s="147"/>
      <c r="BD1633" s="349"/>
      <c r="BE1633" s="349"/>
      <c r="BF1633" s="338">
        <v>0</v>
      </c>
      <c r="BG1633" s="145"/>
      <c r="BH1633" s="148">
        <v>0</v>
      </c>
      <c r="BI1633" s="337"/>
      <c r="BJ1633" s="342"/>
      <c r="BK1633" s="343"/>
      <c r="BL1633" s="147"/>
      <c r="BM1633" s="147"/>
      <c r="BN1633" s="349">
        <v>12</v>
      </c>
      <c r="BO1633" s="349"/>
      <c r="BP1633" s="147"/>
      <c r="BQ1633" s="144">
        <v>0</v>
      </c>
      <c r="BR1633" s="145"/>
      <c r="BS1633" s="145"/>
      <c r="BT1633" s="145"/>
      <c r="BU1633" s="338"/>
      <c r="BV1633" s="144"/>
      <c r="BW1633" s="145"/>
      <c r="BX1633" s="145"/>
      <c r="BY1633" s="144"/>
      <c r="BZ1633" s="144"/>
      <c r="CA1633" s="355">
        <v>0</v>
      </c>
      <c r="CB1633" s="354">
        <v>0</v>
      </c>
      <c r="CC1633" s="344">
        <v>0</v>
      </c>
      <c r="CD1633" s="145"/>
      <c r="CE1633" s="145"/>
      <c r="CF1633" s="146">
        <v>0</v>
      </c>
      <c r="CG1633" s="148"/>
      <c r="CH1633" s="148"/>
      <c r="CI1633" s="337"/>
      <c r="CJ1633" s="147"/>
      <c r="CK1633" s="354"/>
      <c r="CL1633" s="145"/>
      <c r="CM1633" s="145"/>
      <c r="CN1633" s="354"/>
      <c r="CO1633" s="344"/>
    </row>
    <row r="1634" spans="1:93" ht="24" customHeight="1" x14ac:dyDescent="0.3">
      <c r="A1634" s="345" t="s">
        <v>4716</v>
      </c>
      <c r="B1634" s="328" t="s">
        <v>4717</v>
      </c>
      <c r="C1634" s="329" t="s">
        <v>4718</v>
      </c>
      <c r="D1634" s="330">
        <f t="shared" si="78"/>
        <v>0</v>
      </c>
      <c r="E1634" s="331">
        <f t="shared" si="79"/>
        <v>0</v>
      </c>
      <c r="F1634" s="331">
        <f t="shared" si="80"/>
        <v>0</v>
      </c>
      <c r="G1634" s="331">
        <f t="shared" si="81"/>
        <v>0</v>
      </c>
      <c r="H1634" s="331">
        <f t="shared" si="82"/>
        <v>0</v>
      </c>
      <c r="I1634" s="331">
        <f t="shared" si="83"/>
        <v>0</v>
      </c>
      <c r="J1634" s="331">
        <f t="shared" si="84"/>
        <v>0</v>
      </c>
      <c r="K1634" s="331">
        <f t="shared" si="85"/>
        <v>0</v>
      </c>
      <c r="L1634" s="331">
        <f t="shared" si="86"/>
        <v>0</v>
      </c>
      <c r="M1634" s="332">
        <f t="shared" si="87"/>
        <v>0</v>
      </c>
      <c r="N1634" s="333">
        <f t="shared" si="88"/>
        <v>0</v>
      </c>
      <c r="O1634" s="334"/>
      <c r="P1634" s="335">
        <f t="shared" si="89"/>
        <v>0</v>
      </c>
      <c r="Q1634" s="336" t="str">
        <f t="shared" si="90"/>
        <v/>
      </c>
      <c r="R1634" s="148"/>
      <c r="S1634" s="148"/>
      <c r="T1634" s="337"/>
      <c r="U1634" s="148"/>
      <c r="V1634" s="148"/>
      <c r="W1634" s="337"/>
      <c r="X1634" s="147"/>
      <c r="Y1634" s="148"/>
      <c r="Z1634" s="147"/>
      <c r="AA1634" s="338">
        <v>0</v>
      </c>
      <c r="AB1634" s="339">
        <v>0</v>
      </c>
      <c r="AC1634" s="148">
        <v>0</v>
      </c>
      <c r="AD1634" s="147"/>
      <c r="AE1634" s="148"/>
      <c r="AF1634" s="147"/>
      <c r="AG1634" s="144">
        <v>0</v>
      </c>
      <c r="AH1634" s="144">
        <v>0</v>
      </c>
      <c r="AI1634" s="145"/>
      <c r="AJ1634" s="145"/>
      <c r="AK1634" s="144"/>
      <c r="AL1634" s="145"/>
      <c r="AM1634" s="144"/>
      <c r="AN1634" s="144"/>
      <c r="AO1634" s="340"/>
      <c r="AP1634" s="340"/>
      <c r="AQ1634" s="341"/>
      <c r="AR1634" s="341"/>
      <c r="AS1634" s="341"/>
      <c r="AT1634" s="153"/>
      <c r="AU1634" s="144"/>
      <c r="AV1634" s="145"/>
      <c r="AW1634" s="349">
        <v>0</v>
      </c>
      <c r="AX1634" s="349">
        <v>0</v>
      </c>
      <c r="AY1634" s="147"/>
      <c r="AZ1634" s="349"/>
      <c r="BA1634" s="349"/>
      <c r="BB1634" s="147"/>
      <c r="BC1634" s="147"/>
      <c r="BD1634" s="349"/>
      <c r="BE1634" s="349"/>
      <c r="BF1634" s="338">
        <v>0</v>
      </c>
      <c r="BG1634" s="145"/>
      <c r="BH1634" s="148">
        <v>0</v>
      </c>
      <c r="BI1634" s="337"/>
      <c r="BJ1634" s="360"/>
      <c r="BK1634" s="343"/>
      <c r="BL1634" s="147"/>
      <c r="BM1634" s="147"/>
      <c r="BN1634" s="349"/>
      <c r="BO1634" s="349"/>
      <c r="BP1634" s="147"/>
      <c r="BQ1634" s="144">
        <v>0</v>
      </c>
      <c r="BR1634" s="145"/>
      <c r="BS1634" s="145"/>
      <c r="BT1634" s="145"/>
      <c r="BU1634" s="338"/>
      <c r="BV1634" s="144"/>
      <c r="BW1634" s="145"/>
      <c r="BX1634" s="145"/>
      <c r="BY1634" s="144"/>
      <c r="BZ1634" s="144"/>
      <c r="CA1634" s="355">
        <v>0</v>
      </c>
      <c r="CB1634" s="338">
        <v>0</v>
      </c>
      <c r="CC1634" s="344">
        <v>0</v>
      </c>
      <c r="CD1634" s="145"/>
      <c r="CE1634" s="145"/>
      <c r="CF1634" s="146">
        <v>0</v>
      </c>
      <c r="CG1634" s="148"/>
      <c r="CH1634" s="148"/>
      <c r="CI1634" s="337"/>
      <c r="CJ1634" s="147"/>
      <c r="CK1634" s="338"/>
      <c r="CL1634" s="145"/>
      <c r="CM1634" s="145"/>
      <c r="CN1634" s="338"/>
      <c r="CO1634" s="344"/>
    </row>
    <row r="1635" spans="1:93" ht="24" customHeight="1" x14ac:dyDescent="0.3">
      <c r="A1635" s="345" t="s">
        <v>4719</v>
      </c>
      <c r="B1635" s="328" t="s">
        <v>4720</v>
      </c>
      <c r="C1635" s="329" t="s">
        <v>335</v>
      </c>
      <c r="D1635" s="330">
        <f t="shared" si="78"/>
        <v>0</v>
      </c>
      <c r="E1635" s="331">
        <f t="shared" si="79"/>
        <v>0</v>
      </c>
      <c r="F1635" s="331">
        <f t="shared" si="80"/>
        <v>0</v>
      </c>
      <c r="G1635" s="331">
        <f t="shared" si="81"/>
        <v>0</v>
      </c>
      <c r="H1635" s="331">
        <f t="shared" si="82"/>
        <v>0</v>
      </c>
      <c r="I1635" s="331">
        <f t="shared" si="83"/>
        <v>0</v>
      </c>
      <c r="J1635" s="331">
        <f t="shared" si="84"/>
        <v>0</v>
      </c>
      <c r="K1635" s="331">
        <f t="shared" si="85"/>
        <v>0</v>
      </c>
      <c r="L1635" s="331">
        <f t="shared" si="86"/>
        <v>0</v>
      </c>
      <c r="M1635" s="332">
        <f t="shared" si="87"/>
        <v>0</v>
      </c>
      <c r="N1635" s="333">
        <f t="shared" si="88"/>
        <v>0</v>
      </c>
      <c r="O1635" s="334"/>
      <c r="P1635" s="335">
        <f t="shared" si="89"/>
        <v>0</v>
      </c>
      <c r="Q1635" s="336" t="str">
        <f t="shared" si="90"/>
        <v/>
      </c>
      <c r="R1635" s="349"/>
      <c r="S1635" s="349"/>
      <c r="T1635" s="337"/>
      <c r="U1635" s="349"/>
      <c r="V1635" s="349"/>
      <c r="W1635" s="337"/>
      <c r="X1635" s="147"/>
      <c r="Y1635" s="349"/>
      <c r="Z1635" s="147"/>
      <c r="AA1635" s="338">
        <v>0</v>
      </c>
      <c r="AB1635" s="339">
        <v>0</v>
      </c>
      <c r="AC1635" s="148">
        <v>0</v>
      </c>
      <c r="AD1635" s="147"/>
      <c r="AE1635" s="349"/>
      <c r="AF1635" s="147"/>
      <c r="AG1635" s="144">
        <v>0</v>
      </c>
      <c r="AH1635" s="144">
        <v>0</v>
      </c>
      <c r="AI1635" s="145"/>
      <c r="AJ1635" s="145"/>
      <c r="AK1635" s="144"/>
      <c r="AL1635" s="145"/>
      <c r="AM1635" s="144"/>
      <c r="AN1635" s="144"/>
      <c r="AO1635" s="340"/>
      <c r="AP1635" s="340"/>
      <c r="AQ1635" s="341"/>
      <c r="AR1635" s="341"/>
      <c r="AS1635" s="341"/>
      <c r="AT1635" s="153"/>
      <c r="AU1635" s="144"/>
      <c r="AV1635" s="145"/>
      <c r="AW1635" s="148">
        <v>0</v>
      </c>
      <c r="AX1635" s="148">
        <v>0</v>
      </c>
      <c r="AY1635" s="147"/>
      <c r="AZ1635" s="148"/>
      <c r="BA1635" s="148"/>
      <c r="BB1635" s="147"/>
      <c r="BC1635" s="147"/>
      <c r="BD1635" s="148"/>
      <c r="BE1635" s="148"/>
      <c r="BF1635" s="354">
        <v>0</v>
      </c>
      <c r="BG1635" s="145"/>
      <c r="BH1635" s="349">
        <v>0</v>
      </c>
      <c r="BI1635" s="337"/>
      <c r="BJ1635" s="342"/>
      <c r="BK1635" s="343"/>
      <c r="BL1635" s="147"/>
      <c r="BM1635" s="147"/>
      <c r="BN1635" s="148"/>
      <c r="BO1635" s="148"/>
      <c r="BP1635" s="147"/>
      <c r="BQ1635" s="144">
        <v>0</v>
      </c>
      <c r="BR1635" s="145"/>
      <c r="BS1635" s="145"/>
      <c r="BT1635" s="145"/>
      <c r="BU1635" s="354"/>
      <c r="BV1635" s="144"/>
      <c r="BW1635" s="145"/>
      <c r="BX1635" s="145"/>
      <c r="BY1635" s="144"/>
      <c r="BZ1635" s="144"/>
      <c r="CA1635" s="149">
        <v>0</v>
      </c>
      <c r="CB1635" s="338">
        <v>0</v>
      </c>
      <c r="CC1635" s="344">
        <v>0</v>
      </c>
      <c r="CD1635" s="145"/>
      <c r="CE1635" s="145"/>
      <c r="CF1635" s="146">
        <v>0</v>
      </c>
      <c r="CG1635" s="148"/>
      <c r="CH1635" s="148"/>
      <c r="CI1635" s="337"/>
      <c r="CJ1635" s="147"/>
      <c r="CK1635" s="338"/>
      <c r="CL1635" s="145"/>
      <c r="CM1635" s="145"/>
      <c r="CN1635" s="338"/>
      <c r="CO1635" s="344"/>
    </row>
    <row r="1636" spans="1:93" ht="24" customHeight="1" x14ac:dyDescent="0.3">
      <c r="A1636" s="327" t="s">
        <v>4721</v>
      </c>
      <c r="B1636" s="328" t="s">
        <v>4722</v>
      </c>
      <c r="C1636" s="329" t="s">
        <v>535</v>
      </c>
      <c r="D1636" s="330">
        <f t="shared" si="78"/>
        <v>0</v>
      </c>
      <c r="E1636" s="331">
        <f t="shared" si="79"/>
        <v>0</v>
      </c>
      <c r="F1636" s="331">
        <f t="shared" si="80"/>
        <v>0</v>
      </c>
      <c r="G1636" s="331">
        <f t="shared" si="81"/>
        <v>0</v>
      </c>
      <c r="H1636" s="331">
        <f t="shared" si="82"/>
        <v>0</v>
      </c>
      <c r="I1636" s="331">
        <f t="shared" si="83"/>
        <v>0</v>
      </c>
      <c r="J1636" s="331">
        <f t="shared" si="84"/>
        <v>0</v>
      </c>
      <c r="K1636" s="331">
        <f t="shared" si="85"/>
        <v>0</v>
      </c>
      <c r="L1636" s="331">
        <f t="shared" si="86"/>
        <v>0</v>
      </c>
      <c r="M1636" s="332">
        <f t="shared" si="87"/>
        <v>0</v>
      </c>
      <c r="N1636" s="333">
        <f t="shared" si="88"/>
        <v>0</v>
      </c>
      <c r="O1636" s="334"/>
      <c r="P1636" s="335">
        <f t="shared" si="89"/>
        <v>0</v>
      </c>
      <c r="Q1636" s="336" t="str">
        <f t="shared" si="90"/>
        <v/>
      </c>
      <c r="R1636" s="148"/>
      <c r="S1636" s="148"/>
      <c r="T1636" s="337"/>
      <c r="U1636" s="148"/>
      <c r="V1636" s="148"/>
      <c r="W1636" s="337"/>
      <c r="X1636" s="147"/>
      <c r="Y1636" s="148"/>
      <c r="Z1636" s="147"/>
      <c r="AA1636" s="354">
        <v>0</v>
      </c>
      <c r="AB1636" s="357">
        <v>0</v>
      </c>
      <c r="AC1636" s="148">
        <v>0</v>
      </c>
      <c r="AD1636" s="147"/>
      <c r="AE1636" s="148"/>
      <c r="AF1636" s="147"/>
      <c r="AG1636" s="144">
        <v>0</v>
      </c>
      <c r="AH1636" s="144">
        <v>0</v>
      </c>
      <c r="AI1636" s="145"/>
      <c r="AJ1636" s="145"/>
      <c r="AK1636" s="144"/>
      <c r="AL1636" s="145"/>
      <c r="AM1636" s="144"/>
      <c r="AN1636" s="144"/>
      <c r="AO1636" s="340"/>
      <c r="AP1636" s="340"/>
      <c r="AQ1636" s="341"/>
      <c r="AR1636" s="341"/>
      <c r="AS1636" s="341"/>
      <c r="AT1636" s="359"/>
      <c r="AU1636" s="144"/>
      <c r="AV1636" s="145"/>
      <c r="AW1636" s="349">
        <v>0</v>
      </c>
      <c r="AX1636" s="349">
        <v>0</v>
      </c>
      <c r="AY1636" s="147"/>
      <c r="AZ1636" s="349"/>
      <c r="BA1636" s="349"/>
      <c r="BB1636" s="147"/>
      <c r="BC1636" s="147"/>
      <c r="BD1636" s="349"/>
      <c r="BE1636" s="349"/>
      <c r="BF1636" s="354">
        <v>0</v>
      </c>
      <c r="BG1636" s="145"/>
      <c r="BH1636" s="148">
        <v>0</v>
      </c>
      <c r="BI1636" s="337"/>
      <c r="BJ1636" s="342"/>
      <c r="BK1636" s="343"/>
      <c r="BL1636" s="147"/>
      <c r="BM1636" s="147"/>
      <c r="BN1636" s="349"/>
      <c r="BO1636" s="349"/>
      <c r="BP1636" s="147"/>
      <c r="BQ1636" s="144">
        <v>0</v>
      </c>
      <c r="BR1636" s="145"/>
      <c r="BS1636" s="145"/>
      <c r="BT1636" s="145"/>
      <c r="BU1636" s="354"/>
      <c r="BV1636" s="144"/>
      <c r="BW1636" s="145"/>
      <c r="BX1636" s="145"/>
      <c r="BY1636" s="144"/>
      <c r="BZ1636" s="144"/>
      <c r="CA1636" s="355">
        <v>0</v>
      </c>
      <c r="CB1636" s="338">
        <v>0</v>
      </c>
      <c r="CC1636" s="344">
        <v>0</v>
      </c>
      <c r="CD1636" s="145"/>
      <c r="CE1636" s="145"/>
      <c r="CF1636" s="146">
        <v>0</v>
      </c>
      <c r="CG1636" s="148"/>
      <c r="CH1636" s="148"/>
      <c r="CI1636" s="337"/>
      <c r="CJ1636" s="147"/>
      <c r="CK1636" s="338"/>
      <c r="CL1636" s="145"/>
      <c r="CM1636" s="145"/>
      <c r="CN1636" s="338"/>
      <c r="CO1636" s="344"/>
    </row>
    <row r="1637" spans="1:93" ht="24" customHeight="1" x14ac:dyDescent="0.3">
      <c r="A1637" s="327">
        <v>890418</v>
      </c>
      <c r="B1637" s="328" t="s">
        <v>4723</v>
      </c>
      <c r="C1637" s="329" t="s">
        <v>1322</v>
      </c>
      <c r="D1637" s="330">
        <f t="shared" si="78"/>
        <v>0</v>
      </c>
      <c r="E1637" s="331">
        <f t="shared" si="79"/>
        <v>0</v>
      </c>
      <c r="F1637" s="331">
        <f t="shared" si="80"/>
        <v>0</v>
      </c>
      <c r="G1637" s="331">
        <f t="shared" si="81"/>
        <v>0</v>
      </c>
      <c r="H1637" s="331">
        <f t="shared" si="82"/>
        <v>0</v>
      </c>
      <c r="I1637" s="331">
        <f t="shared" si="83"/>
        <v>0</v>
      </c>
      <c r="J1637" s="331">
        <f t="shared" si="84"/>
        <v>0</v>
      </c>
      <c r="K1637" s="331">
        <f t="shared" si="85"/>
        <v>0</v>
      </c>
      <c r="L1637" s="331">
        <f t="shared" si="86"/>
        <v>0</v>
      </c>
      <c r="M1637" s="332">
        <f t="shared" si="87"/>
        <v>0</v>
      </c>
      <c r="N1637" s="333">
        <f t="shared" si="88"/>
        <v>0</v>
      </c>
      <c r="O1637" s="334"/>
      <c r="P1637" s="335">
        <f t="shared" si="89"/>
        <v>0</v>
      </c>
      <c r="Q1637" s="336" t="str">
        <f t="shared" si="90"/>
        <v/>
      </c>
      <c r="R1637" s="148"/>
      <c r="S1637" s="148"/>
      <c r="T1637" s="337"/>
      <c r="U1637" s="148"/>
      <c r="V1637" s="148"/>
      <c r="W1637" s="337"/>
      <c r="X1637" s="147"/>
      <c r="Y1637" s="148"/>
      <c r="Z1637" s="147"/>
      <c r="AA1637" s="354">
        <v>0</v>
      </c>
      <c r="AB1637" s="357">
        <v>0</v>
      </c>
      <c r="AC1637" s="349">
        <v>0</v>
      </c>
      <c r="AD1637" s="147"/>
      <c r="AE1637" s="148"/>
      <c r="AF1637" s="147"/>
      <c r="AG1637" s="144">
        <v>0</v>
      </c>
      <c r="AH1637" s="144">
        <v>0</v>
      </c>
      <c r="AI1637" s="145"/>
      <c r="AJ1637" s="145"/>
      <c r="AK1637" s="144"/>
      <c r="AL1637" s="145"/>
      <c r="AM1637" s="144"/>
      <c r="AN1637" s="144"/>
      <c r="AO1637" s="340"/>
      <c r="AP1637" s="340"/>
      <c r="AQ1637" s="341"/>
      <c r="AR1637" s="341"/>
      <c r="AS1637" s="341"/>
      <c r="AT1637" s="359"/>
      <c r="AU1637" s="144"/>
      <c r="AV1637" s="145"/>
      <c r="AW1637" s="148">
        <v>0</v>
      </c>
      <c r="AX1637" s="148">
        <v>0</v>
      </c>
      <c r="AY1637" s="147"/>
      <c r="AZ1637" s="148"/>
      <c r="BA1637" s="148"/>
      <c r="BB1637" s="147"/>
      <c r="BC1637" s="147"/>
      <c r="BD1637" s="148"/>
      <c r="BE1637" s="148"/>
      <c r="BF1637" s="338">
        <v>0</v>
      </c>
      <c r="BG1637" s="145"/>
      <c r="BH1637" s="148">
        <v>0</v>
      </c>
      <c r="BI1637" s="337"/>
      <c r="BJ1637" s="342"/>
      <c r="BK1637" s="343"/>
      <c r="BL1637" s="147"/>
      <c r="BM1637" s="147"/>
      <c r="BN1637" s="148"/>
      <c r="BO1637" s="148"/>
      <c r="BP1637" s="147"/>
      <c r="BQ1637" s="144">
        <v>0</v>
      </c>
      <c r="BR1637" s="145"/>
      <c r="BS1637" s="145"/>
      <c r="BT1637" s="145"/>
      <c r="BU1637" s="338"/>
      <c r="BV1637" s="144"/>
      <c r="BW1637" s="145"/>
      <c r="BX1637" s="145"/>
      <c r="BY1637" s="144"/>
      <c r="BZ1637" s="144"/>
      <c r="CA1637" s="355">
        <v>0</v>
      </c>
      <c r="CB1637" s="338">
        <v>0</v>
      </c>
      <c r="CC1637" s="344">
        <v>0</v>
      </c>
      <c r="CD1637" s="145"/>
      <c r="CE1637" s="145"/>
      <c r="CF1637" s="356">
        <v>0</v>
      </c>
      <c r="CG1637" s="148"/>
      <c r="CH1637" s="148"/>
      <c r="CI1637" s="337"/>
      <c r="CJ1637" s="147"/>
      <c r="CK1637" s="338"/>
      <c r="CL1637" s="145"/>
      <c r="CM1637" s="145"/>
      <c r="CN1637" s="338"/>
      <c r="CO1637" s="344"/>
    </row>
    <row r="1638" spans="1:93" ht="24" customHeight="1" x14ac:dyDescent="0.3">
      <c r="A1638" s="327" t="s">
        <v>4724</v>
      </c>
      <c r="B1638" s="328" t="s">
        <v>4725</v>
      </c>
      <c r="C1638" s="329" t="s">
        <v>1713</v>
      </c>
      <c r="D1638" s="330">
        <f t="shared" si="78"/>
        <v>0</v>
      </c>
      <c r="E1638" s="331">
        <f t="shared" si="79"/>
        <v>0</v>
      </c>
      <c r="F1638" s="331">
        <f t="shared" si="80"/>
        <v>0</v>
      </c>
      <c r="G1638" s="331">
        <f t="shared" si="81"/>
        <v>0</v>
      </c>
      <c r="H1638" s="331">
        <f t="shared" si="82"/>
        <v>0</v>
      </c>
      <c r="I1638" s="331">
        <f t="shared" si="83"/>
        <v>0</v>
      </c>
      <c r="J1638" s="331">
        <f t="shared" si="84"/>
        <v>0</v>
      </c>
      <c r="K1638" s="331">
        <f t="shared" si="85"/>
        <v>0</v>
      </c>
      <c r="L1638" s="331">
        <f t="shared" si="86"/>
        <v>0</v>
      </c>
      <c r="M1638" s="332">
        <f t="shared" si="87"/>
        <v>0</v>
      </c>
      <c r="N1638" s="333">
        <f t="shared" si="88"/>
        <v>0</v>
      </c>
      <c r="O1638" s="334"/>
      <c r="P1638" s="335">
        <f t="shared" si="89"/>
        <v>0</v>
      </c>
      <c r="Q1638" s="336" t="str">
        <f t="shared" si="90"/>
        <v/>
      </c>
      <c r="R1638" s="148"/>
      <c r="S1638" s="148"/>
      <c r="T1638" s="337"/>
      <c r="U1638" s="148"/>
      <c r="V1638" s="148"/>
      <c r="W1638" s="337"/>
      <c r="X1638" s="147"/>
      <c r="Y1638" s="148"/>
      <c r="Z1638" s="147"/>
      <c r="AA1638" s="338">
        <v>0</v>
      </c>
      <c r="AB1638" s="339">
        <v>0</v>
      </c>
      <c r="AC1638" s="148">
        <v>0</v>
      </c>
      <c r="AD1638" s="147"/>
      <c r="AE1638" s="148"/>
      <c r="AF1638" s="147"/>
      <c r="AG1638" s="144">
        <v>0</v>
      </c>
      <c r="AH1638" s="144">
        <v>0</v>
      </c>
      <c r="AI1638" s="145"/>
      <c r="AJ1638" s="145"/>
      <c r="AK1638" s="144"/>
      <c r="AL1638" s="145"/>
      <c r="AM1638" s="144"/>
      <c r="AN1638" s="144"/>
      <c r="AO1638" s="340"/>
      <c r="AP1638" s="340"/>
      <c r="AQ1638" s="341"/>
      <c r="AR1638" s="341"/>
      <c r="AS1638" s="341"/>
      <c r="AT1638" s="153"/>
      <c r="AU1638" s="144"/>
      <c r="AV1638" s="145"/>
      <c r="AW1638" s="148">
        <v>0</v>
      </c>
      <c r="AX1638" s="148">
        <v>0</v>
      </c>
      <c r="AY1638" s="147"/>
      <c r="AZ1638" s="148"/>
      <c r="BA1638" s="148"/>
      <c r="BB1638" s="147"/>
      <c r="BC1638" s="147"/>
      <c r="BD1638" s="148"/>
      <c r="BE1638" s="148"/>
      <c r="BF1638" s="354">
        <v>0</v>
      </c>
      <c r="BG1638" s="145"/>
      <c r="BH1638" s="148">
        <v>0</v>
      </c>
      <c r="BI1638" s="337"/>
      <c r="BJ1638" s="342"/>
      <c r="BK1638" s="343"/>
      <c r="BL1638" s="147"/>
      <c r="BM1638" s="147"/>
      <c r="BN1638" s="148"/>
      <c r="BO1638" s="148"/>
      <c r="BP1638" s="147"/>
      <c r="BQ1638" s="144">
        <v>0</v>
      </c>
      <c r="BR1638" s="145"/>
      <c r="BS1638" s="145"/>
      <c r="BT1638" s="145"/>
      <c r="BU1638" s="354"/>
      <c r="BV1638" s="144"/>
      <c r="BW1638" s="145"/>
      <c r="BX1638" s="145"/>
      <c r="BY1638" s="144"/>
      <c r="BZ1638" s="144"/>
      <c r="CA1638" s="149">
        <v>0</v>
      </c>
      <c r="CB1638" s="338">
        <v>0</v>
      </c>
      <c r="CC1638" s="344">
        <v>0</v>
      </c>
      <c r="CD1638" s="145"/>
      <c r="CE1638" s="145"/>
      <c r="CF1638" s="356">
        <v>0</v>
      </c>
      <c r="CG1638" s="148"/>
      <c r="CH1638" s="148"/>
      <c r="CI1638" s="337"/>
      <c r="CJ1638" s="147"/>
      <c r="CK1638" s="338"/>
      <c r="CL1638" s="145"/>
      <c r="CM1638" s="145"/>
      <c r="CN1638" s="338"/>
      <c r="CO1638" s="344"/>
    </row>
    <row r="1639" spans="1:93" ht="24" customHeight="1" x14ac:dyDescent="0.3">
      <c r="A1639" s="346" t="s">
        <v>4726</v>
      </c>
      <c r="B1639" s="347" t="s">
        <v>4727</v>
      </c>
      <c r="C1639" s="348" t="s">
        <v>725</v>
      </c>
      <c r="D1639" s="330">
        <f t="shared" si="78"/>
        <v>0</v>
      </c>
      <c r="E1639" s="331">
        <f t="shared" si="79"/>
        <v>0</v>
      </c>
      <c r="F1639" s="331">
        <f t="shared" si="80"/>
        <v>0</v>
      </c>
      <c r="G1639" s="331">
        <f t="shared" si="81"/>
        <v>0</v>
      </c>
      <c r="H1639" s="331">
        <f t="shared" si="82"/>
        <v>0</v>
      </c>
      <c r="I1639" s="331">
        <f t="shared" si="83"/>
        <v>0</v>
      </c>
      <c r="J1639" s="331">
        <f t="shared" si="84"/>
        <v>0</v>
      </c>
      <c r="K1639" s="331">
        <f t="shared" si="85"/>
        <v>0</v>
      </c>
      <c r="L1639" s="331">
        <f t="shared" si="86"/>
        <v>0</v>
      </c>
      <c r="M1639" s="332">
        <f t="shared" si="87"/>
        <v>0</v>
      </c>
      <c r="N1639" s="369">
        <f t="shared" si="88"/>
        <v>0</v>
      </c>
      <c r="O1639" s="334"/>
      <c r="P1639" s="335">
        <f t="shared" si="89"/>
        <v>0</v>
      </c>
      <c r="Q1639" s="336" t="str">
        <f t="shared" si="90"/>
        <v/>
      </c>
      <c r="R1639" s="148"/>
      <c r="S1639" s="148"/>
      <c r="T1639" s="337"/>
      <c r="U1639" s="148"/>
      <c r="V1639" s="148"/>
      <c r="W1639" s="337"/>
      <c r="X1639" s="147"/>
      <c r="Y1639" s="148"/>
      <c r="Z1639" s="147"/>
      <c r="AA1639" s="354">
        <v>0</v>
      </c>
      <c r="AB1639" s="357">
        <v>0</v>
      </c>
      <c r="AC1639" s="148">
        <v>0</v>
      </c>
      <c r="AD1639" s="147"/>
      <c r="AE1639" s="148"/>
      <c r="AF1639" s="147"/>
      <c r="AG1639" s="144">
        <v>0</v>
      </c>
      <c r="AH1639" s="144">
        <v>0</v>
      </c>
      <c r="AI1639" s="352"/>
      <c r="AJ1639" s="352"/>
      <c r="AK1639" s="144"/>
      <c r="AL1639" s="352"/>
      <c r="AM1639" s="144"/>
      <c r="AN1639" s="144"/>
      <c r="AO1639" s="353"/>
      <c r="AP1639" s="353"/>
      <c r="AQ1639" s="341"/>
      <c r="AR1639" s="341"/>
      <c r="AS1639" s="341"/>
      <c r="AT1639" s="359"/>
      <c r="AU1639" s="144"/>
      <c r="AV1639" s="352"/>
      <c r="AW1639" s="148">
        <v>0</v>
      </c>
      <c r="AX1639" s="148">
        <v>0</v>
      </c>
      <c r="AY1639" s="147"/>
      <c r="AZ1639" s="148"/>
      <c r="BA1639" s="148"/>
      <c r="BB1639" s="147"/>
      <c r="BC1639" s="147"/>
      <c r="BD1639" s="148"/>
      <c r="BE1639" s="148"/>
      <c r="BF1639" s="338">
        <v>0</v>
      </c>
      <c r="BG1639" s="352"/>
      <c r="BH1639" s="148">
        <v>0</v>
      </c>
      <c r="BI1639" s="337"/>
      <c r="BJ1639" s="342"/>
      <c r="BK1639" s="343"/>
      <c r="BL1639" s="147"/>
      <c r="BM1639" s="147"/>
      <c r="BN1639" s="148"/>
      <c r="BO1639" s="148"/>
      <c r="BP1639" s="147"/>
      <c r="BQ1639" s="144">
        <v>0</v>
      </c>
      <c r="BR1639" s="352"/>
      <c r="BS1639" s="352"/>
      <c r="BT1639" s="352"/>
      <c r="BU1639" s="338"/>
      <c r="BV1639" s="144"/>
      <c r="BW1639" s="352"/>
      <c r="BX1639" s="352"/>
      <c r="BY1639" s="144"/>
      <c r="BZ1639" s="144"/>
      <c r="CA1639" s="355">
        <v>0</v>
      </c>
      <c r="CB1639" s="338">
        <v>0</v>
      </c>
      <c r="CC1639" s="344">
        <v>0</v>
      </c>
      <c r="CD1639" s="352"/>
      <c r="CE1639" s="352"/>
      <c r="CF1639" s="146">
        <v>0</v>
      </c>
      <c r="CG1639" s="148"/>
      <c r="CH1639" s="148"/>
      <c r="CI1639" s="337"/>
      <c r="CJ1639" s="147"/>
      <c r="CK1639" s="338"/>
      <c r="CL1639" s="352"/>
      <c r="CM1639" s="352"/>
      <c r="CN1639" s="338"/>
      <c r="CO1639" s="344"/>
    </row>
    <row r="1640" spans="1:93" ht="24" customHeight="1" x14ac:dyDescent="0.3">
      <c r="A1640" s="345" t="s">
        <v>4728</v>
      </c>
      <c r="B1640" s="328" t="s">
        <v>4729</v>
      </c>
      <c r="C1640" s="329" t="s">
        <v>4730</v>
      </c>
      <c r="D1640" s="330">
        <f t="shared" si="78"/>
        <v>0</v>
      </c>
      <c r="E1640" s="331">
        <f t="shared" si="79"/>
        <v>0</v>
      </c>
      <c r="F1640" s="331">
        <f t="shared" si="80"/>
        <v>0</v>
      </c>
      <c r="G1640" s="331">
        <f t="shared" si="81"/>
        <v>0</v>
      </c>
      <c r="H1640" s="331">
        <f t="shared" si="82"/>
        <v>0</v>
      </c>
      <c r="I1640" s="331">
        <f t="shared" si="83"/>
        <v>0</v>
      </c>
      <c r="J1640" s="331">
        <f t="shared" si="84"/>
        <v>0</v>
      </c>
      <c r="K1640" s="331">
        <f t="shared" si="85"/>
        <v>0</v>
      </c>
      <c r="L1640" s="331">
        <f t="shared" si="86"/>
        <v>0</v>
      </c>
      <c r="M1640" s="332">
        <f t="shared" si="87"/>
        <v>0</v>
      </c>
      <c r="N1640" s="333">
        <f t="shared" si="88"/>
        <v>0</v>
      </c>
      <c r="O1640" s="334"/>
      <c r="P1640" s="335">
        <f t="shared" si="89"/>
        <v>0</v>
      </c>
      <c r="Q1640" s="336" t="str">
        <f t="shared" si="90"/>
        <v/>
      </c>
      <c r="R1640" s="349"/>
      <c r="S1640" s="349"/>
      <c r="T1640" s="337"/>
      <c r="U1640" s="349"/>
      <c r="V1640" s="349"/>
      <c r="W1640" s="337"/>
      <c r="X1640" s="147"/>
      <c r="Y1640" s="349"/>
      <c r="Z1640" s="147"/>
      <c r="AA1640" s="338">
        <v>0</v>
      </c>
      <c r="AB1640" s="339">
        <v>0</v>
      </c>
      <c r="AC1640" s="148">
        <v>0</v>
      </c>
      <c r="AD1640" s="147"/>
      <c r="AE1640" s="349"/>
      <c r="AF1640" s="147"/>
      <c r="AG1640" s="88">
        <v>0</v>
      </c>
      <c r="AH1640" s="88">
        <v>0</v>
      </c>
      <c r="AI1640" s="145"/>
      <c r="AJ1640" s="145"/>
      <c r="AK1640" s="88"/>
      <c r="AL1640" s="145"/>
      <c r="AM1640" s="88"/>
      <c r="AN1640" s="88"/>
      <c r="AO1640" s="340"/>
      <c r="AP1640" s="340"/>
      <c r="AQ1640" s="358"/>
      <c r="AR1640" s="358"/>
      <c r="AS1640" s="358"/>
      <c r="AT1640" s="153"/>
      <c r="AU1640" s="88"/>
      <c r="AV1640" s="145"/>
      <c r="AW1640" s="148">
        <v>0</v>
      </c>
      <c r="AX1640" s="148">
        <v>0</v>
      </c>
      <c r="AY1640" s="147"/>
      <c r="AZ1640" s="148"/>
      <c r="BA1640" s="148"/>
      <c r="BB1640" s="147"/>
      <c r="BC1640" s="147"/>
      <c r="BD1640" s="148"/>
      <c r="BE1640" s="148"/>
      <c r="BF1640" s="338">
        <v>0</v>
      </c>
      <c r="BG1640" s="145"/>
      <c r="BH1640" s="148">
        <v>0</v>
      </c>
      <c r="BI1640" s="337"/>
      <c r="BJ1640" s="360"/>
      <c r="BK1640" s="343"/>
      <c r="BL1640" s="147"/>
      <c r="BM1640" s="147"/>
      <c r="BN1640" s="148"/>
      <c r="BO1640" s="148"/>
      <c r="BP1640" s="147"/>
      <c r="BQ1640" s="144">
        <v>0</v>
      </c>
      <c r="BR1640" s="145"/>
      <c r="BS1640" s="145"/>
      <c r="BT1640" s="145"/>
      <c r="BU1640" s="338"/>
      <c r="BV1640" s="144"/>
      <c r="BW1640" s="145"/>
      <c r="BX1640" s="145"/>
      <c r="BY1640" s="88"/>
      <c r="BZ1640" s="88"/>
      <c r="CA1640" s="149">
        <v>0</v>
      </c>
      <c r="CB1640" s="338">
        <v>0</v>
      </c>
      <c r="CC1640" s="344">
        <v>0</v>
      </c>
      <c r="CD1640" s="145"/>
      <c r="CE1640" s="145"/>
      <c r="CF1640" s="146">
        <v>0</v>
      </c>
      <c r="CG1640" s="148"/>
      <c r="CH1640" s="148"/>
      <c r="CI1640" s="337"/>
      <c r="CJ1640" s="147"/>
      <c r="CK1640" s="338"/>
      <c r="CL1640" s="145"/>
      <c r="CM1640" s="145"/>
      <c r="CN1640" s="338"/>
      <c r="CO1640" s="344"/>
    </row>
    <row r="1641" spans="1:93" ht="24" customHeight="1" x14ac:dyDescent="0.3">
      <c r="A1641" s="327" t="s">
        <v>4731</v>
      </c>
      <c r="B1641" s="328" t="s">
        <v>4732</v>
      </c>
      <c r="C1641" s="329" t="s">
        <v>1876</v>
      </c>
      <c r="D1641" s="330">
        <f t="shared" si="78"/>
        <v>0</v>
      </c>
      <c r="E1641" s="331">
        <f t="shared" si="79"/>
        <v>0</v>
      </c>
      <c r="F1641" s="331">
        <f t="shared" si="80"/>
        <v>0</v>
      </c>
      <c r="G1641" s="331">
        <f t="shared" si="81"/>
        <v>0</v>
      </c>
      <c r="H1641" s="331">
        <f t="shared" si="82"/>
        <v>0</v>
      </c>
      <c r="I1641" s="331">
        <f t="shared" si="83"/>
        <v>0</v>
      </c>
      <c r="J1641" s="331">
        <f t="shared" si="84"/>
        <v>0</v>
      </c>
      <c r="K1641" s="331">
        <f t="shared" si="85"/>
        <v>0</v>
      </c>
      <c r="L1641" s="331">
        <f t="shared" si="86"/>
        <v>0</v>
      </c>
      <c r="M1641" s="332">
        <f t="shared" si="87"/>
        <v>0</v>
      </c>
      <c r="N1641" s="333">
        <f t="shared" si="88"/>
        <v>0</v>
      </c>
      <c r="O1641" s="334"/>
      <c r="P1641" s="335">
        <f t="shared" si="89"/>
        <v>0</v>
      </c>
      <c r="Q1641" s="336" t="str">
        <f t="shared" si="90"/>
        <v/>
      </c>
      <c r="R1641" s="349"/>
      <c r="S1641" s="349"/>
      <c r="T1641" s="350"/>
      <c r="U1641" s="349"/>
      <c r="V1641" s="349"/>
      <c r="W1641" s="350"/>
      <c r="X1641" s="351"/>
      <c r="Y1641" s="349"/>
      <c r="Z1641" s="351"/>
      <c r="AA1641" s="338">
        <v>0</v>
      </c>
      <c r="AB1641" s="339">
        <v>0</v>
      </c>
      <c r="AC1641" s="148">
        <v>0</v>
      </c>
      <c r="AD1641" s="351"/>
      <c r="AE1641" s="349"/>
      <c r="AF1641" s="351"/>
      <c r="AG1641" s="88">
        <v>0</v>
      </c>
      <c r="AH1641" s="88">
        <v>0</v>
      </c>
      <c r="AI1641" s="145"/>
      <c r="AJ1641" s="145"/>
      <c r="AK1641" s="88"/>
      <c r="AL1641" s="145"/>
      <c r="AM1641" s="88"/>
      <c r="AN1641" s="88"/>
      <c r="AO1641" s="340"/>
      <c r="AP1641" s="340"/>
      <c r="AQ1641" s="358"/>
      <c r="AR1641" s="358"/>
      <c r="AS1641" s="358"/>
      <c r="AT1641" s="153"/>
      <c r="AU1641" s="88"/>
      <c r="AV1641" s="145"/>
      <c r="AW1641" s="148">
        <v>0</v>
      </c>
      <c r="AX1641" s="148">
        <v>0</v>
      </c>
      <c r="AY1641" s="351"/>
      <c r="AZ1641" s="148"/>
      <c r="BA1641" s="148"/>
      <c r="BB1641" s="351"/>
      <c r="BC1641" s="351"/>
      <c r="BD1641" s="148"/>
      <c r="BE1641" s="148"/>
      <c r="BF1641" s="338">
        <v>0</v>
      </c>
      <c r="BG1641" s="145"/>
      <c r="BH1641" s="148">
        <v>0</v>
      </c>
      <c r="BI1641" s="350"/>
      <c r="BJ1641" s="360"/>
      <c r="BK1641" s="343"/>
      <c r="BL1641" s="351"/>
      <c r="BM1641" s="351"/>
      <c r="BN1641" s="148"/>
      <c r="BO1641" s="148"/>
      <c r="BP1641" s="351"/>
      <c r="BQ1641" s="364">
        <v>0</v>
      </c>
      <c r="BR1641" s="352"/>
      <c r="BS1641" s="352"/>
      <c r="BT1641" s="145"/>
      <c r="BU1641" s="338"/>
      <c r="BV1641" s="364"/>
      <c r="BW1641" s="145"/>
      <c r="BX1641" s="145"/>
      <c r="BY1641" s="88"/>
      <c r="BZ1641" s="88"/>
      <c r="CA1641" s="149">
        <v>0</v>
      </c>
      <c r="CB1641" s="338">
        <v>0</v>
      </c>
      <c r="CC1641" s="344">
        <v>0</v>
      </c>
      <c r="CD1641" s="145"/>
      <c r="CE1641" s="145"/>
      <c r="CF1641" s="356">
        <v>0</v>
      </c>
      <c r="CG1641" s="349"/>
      <c r="CH1641" s="349"/>
      <c r="CI1641" s="350"/>
      <c r="CJ1641" s="351"/>
      <c r="CK1641" s="338"/>
      <c r="CL1641" s="145"/>
      <c r="CM1641" s="145"/>
      <c r="CN1641" s="338"/>
      <c r="CO1641" s="344"/>
    </row>
    <row r="1642" spans="1:93" ht="24" customHeight="1" x14ac:dyDescent="0.3">
      <c r="A1642" s="327" t="s">
        <v>4733</v>
      </c>
      <c r="B1642" s="328" t="s">
        <v>4734</v>
      </c>
      <c r="C1642" s="329" t="s">
        <v>2485</v>
      </c>
      <c r="D1642" s="330">
        <f t="shared" si="78"/>
        <v>20</v>
      </c>
      <c r="E1642" s="331">
        <f t="shared" si="79"/>
        <v>12</v>
      </c>
      <c r="F1642" s="331">
        <f t="shared" si="80"/>
        <v>0</v>
      </c>
      <c r="G1642" s="331">
        <f t="shared" si="81"/>
        <v>0</v>
      </c>
      <c r="H1642" s="331">
        <f t="shared" si="82"/>
        <v>0</v>
      </c>
      <c r="I1642" s="331">
        <f t="shared" si="83"/>
        <v>0</v>
      </c>
      <c r="J1642" s="331">
        <f t="shared" si="84"/>
        <v>0</v>
      </c>
      <c r="K1642" s="331">
        <f t="shared" si="85"/>
        <v>0</v>
      </c>
      <c r="L1642" s="331">
        <f t="shared" si="86"/>
        <v>0</v>
      </c>
      <c r="M1642" s="332">
        <f t="shared" si="87"/>
        <v>0</v>
      </c>
      <c r="N1642" s="333">
        <f t="shared" si="88"/>
        <v>32</v>
      </c>
      <c r="O1642" s="334"/>
      <c r="P1642" s="335">
        <f t="shared" si="89"/>
        <v>32</v>
      </c>
      <c r="Q1642" s="336">
        <f t="shared" si="90"/>
        <v>331</v>
      </c>
      <c r="R1642" s="148"/>
      <c r="S1642" s="148"/>
      <c r="T1642" s="337"/>
      <c r="U1642" s="148"/>
      <c r="V1642" s="148"/>
      <c r="W1642" s="337"/>
      <c r="X1642" s="147"/>
      <c r="Y1642" s="148"/>
      <c r="Z1642" s="147"/>
      <c r="AA1642" s="338">
        <v>0</v>
      </c>
      <c r="AB1642" s="339">
        <v>0</v>
      </c>
      <c r="AC1642" s="349">
        <v>0</v>
      </c>
      <c r="AD1642" s="147"/>
      <c r="AE1642" s="148"/>
      <c r="AF1642" s="147">
        <v>12</v>
      </c>
      <c r="AG1642" s="144">
        <v>0</v>
      </c>
      <c r="AH1642" s="144">
        <v>0</v>
      </c>
      <c r="AI1642" s="145"/>
      <c r="AJ1642" s="145"/>
      <c r="AK1642" s="144"/>
      <c r="AL1642" s="145"/>
      <c r="AM1642" s="144"/>
      <c r="AN1642" s="144"/>
      <c r="AO1642" s="340"/>
      <c r="AP1642" s="340"/>
      <c r="AQ1642" s="341"/>
      <c r="AR1642" s="341"/>
      <c r="AS1642" s="341"/>
      <c r="AT1642" s="153"/>
      <c r="AU1642" s="144"/>
      <c r="AV1642" s="145"/>
      <c r="AW1642" s="148">
        <v>0</v>
      </c>
      <c r="AX1642" s="148">
        <v>0</v>
      </c>
      <c r="AY1642" s="147"/>
      <c r="AZ1642" s="148"/>
      <c r="BA1642" s="148"/>
      <c r="BB1642" s="147"/>
      <c r="BC1642" s="147"/>
      <c r="BD1642" s="148"/>
      <c r="BE1642" s="148"/>
      <c r="BF1642" s="338">
        <v>0</v>
      </c>
      <c r="BG1642" s="145"/>
      <c r="BH1642" s="148">
        <v>0</v>
      </c>
      <c r="BI1642" s="337"/>
      <c r="BJ1642" s="342"/>
      <c r="BK1642" s="343"/>
      <c r="BL1642" s="147"/>
      <c r="BM1642" s="147"/>
      <c r="BN1642" s="148"/>
      <c r="BO1642" s="148">
        <v>20</v>
      </c>
      <c r="BP1642" s="147"/>
      <c r="BQ1642" s="88">
        <v>0</v>
      </c>
      <c r="BR1642" s="352"/>
      <c r="BS1642" s="352"/>
      <c r="BT1642" s="145"/>
      <c r="BU1642" s="338"/>
      <c r="BV1642" s="88"/>
      <c r="BW1642" s="145"/>
      <c r="BX1642" s="145"/>
      <c r="BY1642" s="144"/>
      <c r="BZ1642" s="144"/>
      <c r="CA1642" s="149">
        <v>0</v>
      </c>
      <c r="CB1642" s="354">
        <v>0</v>
      </c>
      <c r="CC1642" s="344">
        <v>0</v>
      </c>
      <c r="CD1642" s="145"/>
      <c r="CE1642" s="145"/>
      <c r="CF1642" s="356">
        <v>0</v>
      </c>
      <c r="CG1642" s="148"/>
      <c r="CH1642" s="148"/>
      <c r="CI1642" s="337"/>
      <c r="CJ1642" s="147"/>
      <c r="CK1642" s="354"/>
      <c r="CL1642" s="145"/>
      <c r="CM1642" s="145"/>
      <c r="CN1642" s="354"/>
      <c r="CO1642" s="344"/>
    </row>
    <row r="1643" spans="1:93" ht="24" customHeight="1" x14ac:dyDescent="0.3">
      <c r="A1643" s="327" t="s">
        <v>4735</v>
      </c>
      <c r="B1643" s="328" t="s">
        <v>4736</v>
      </c>
      <c r="C1643" s="329" t="s">
        <v>1922</v>
      </c>
      <c r="D1643" s="330">
        <f t="shared" si="78"/>
        <v>0</v>
      </c>
      <c r="E1643" s="331">
        <f t="shared" si="79"/>
        <v>0</v>
      </c>
      <c r="F1643" s="331">
        <f t="shared" si="80"/>
        <v>0</v>
      </c>
      <c r="G1643" s="331">
        <f t="shared" si="81"/>
        <v>0</v>
      </c>
      <c r="H1643" s="331">
        <f t="shared" si="82"/>
        <v>0</v>
      </c>
      <c r="I1643" s="331">
        <f t="shared" si="83"/>
        <v>0</v>
      </c>
      <c r="J1643" s="331">
        <f t="shared" si="84"/>
        <v>0</v>
      </c>
      <c r="K1643" s="331">
        <f t="shared" si="85"/>
        <v>0</v>
      </c>
      <c r="L1643" s="331">
        <f t="shared" si="86"/>
        <v>0</v>
      </c>
      <c r="M1643" s="332">
        <f t="shared" si="87"/>
        <v>0</v>
      </c>
      <c r="N1643" s="333">
        <f t="shared" si="88"/>
        <v>0</v>
      </c>
      <c r="O1643" s="334"/>
      <c r="P1643" s="335">
        <f t="shared" si="89"/>
        <v>0</v>
      </c>
      <c r="Q1643" s="336" t="str">
        <f t="shared" si="90"/>
        <v/>
      </c>
      <c r="R1643" s="148"/>
      <c r="S1643" s="148"/>
      <c r="T1643" s="350"/>
      <c r="U1643" s="148"/>
      <c r="V1643" s="148"/>
      <c r="W1643" s="350"/>
      <c r="X1643" s="351"/>
      <c r="Y1643" s="148"/>
      <c r="Z1643" s="351"/>
      <c r="AA1643" s="338">
        <v>0</v>
      </c>
      <c r="AB1643" s="339">
        <v>0</v>
      </c>
      <c r="AC1643" s="349">
        <v>0</v>
      </c>
      <c r="AD1643" s="351"/>
      <c r="AE1643" s="148"/>
      <c r="AF1643" s="351"/>
      <c r="AG1643" s="88">
        <v>0</v>
      </c>
      <c r="AH1643" s="88">
        <v>0</v>
      </c>
      <c r="AI1643" s="145"/>
      <c r="AJ1643" s="145"/>
      <c r="AK1643" s="88"/>
      <c r="AL1643" s="145"/>
      <c r="AM1643" s="88"/>
      <c r="AN1643" s="88"/>
      <c r="AO1643" s="340"/>
      <c r="AP1643" s="340"/>
      <c r="AQ1643" s="358"/>
      <c r="AR1643" s="358"/>
      <c r="AS1643" s="358"/>
      <c r="AT1643" s="153"/>
      <c r="AU1643" s="88"/>
      <c r="AV1643" s="145"/>
      <c r="AW1643" s="148">
        <v>0</v>
      </c>
      <c r="AX1643" s="148">
        <v>0</v>
      </c>
      <c r="AY1643" s="351"/>
      <c r="AZ1643" s="148"/>
      <c r="BA1643" s="148"/>
      <c r="BB1643" s="351"/>
      <c r="BC1643" s="351"/>
      <c r="BD1643" s="148"/>
      <c r="BE1643" s="148"/>
      <c r="BF1643" s="338">
        <v>0</v>
      </c>
      <c r="BG1643" s="145"/>
      <c r="BH1643" s="148">
        <v>0</v>
      </c>
      <c r="BI1643" s="350"/>
      <c r="BJ1643" s="360"/>
      <c r="BK1643" s="343"/>
      <c r="BL1643" s="351"/>
      <c r="BM1643" s="351"/>
      <c r="BN1643" s="148"/>
      <c r="BO1643" s="148"/>
      <c r="BP1643" s="351"/>
      <c r="BQ1643" s="344">
        <v>0</v>
      </c>
      <c r="BR1643" s="145"/>
      <c r="BS1643" s="145"/>
      <c r="BT1643" s="145"/>
      <c r="BU1643" s="338"/>
      <c r="BV1643" s="344"/>
      <c r="BW1643" s="145"/>
      <c r="BX1643" s="145"/>
      <c r="BY1643" s="88"/>
      <c r="BZ1643" s="88"/>
      <c r="CA1643" s="149">
        <v>0</v>
      </c>
      <c r="CB1643" s="354">
        <v>0</v>
      </c>
      <c r="CC1643" s="344">
        <v>0</v>
      </c>
      <c r="CD1643" s="145"/>
      <c r="CE1643" s="145"/>
      <c r="CF1643" s="146">
        <v>0</v>
      </c>
      <c r="CG1643" s="349"/>
      <c r="CH1643" s="349"/>
      <c r="CI1643" s="350"/>
      <c r="CJ1643" s="351"/>
      <c r="CK1643" s="354"/>
      <c r="CL1643" s="145"/>
      <c r="CM1643" s="145"/>
      <c r="CN1643" s="354"/>
      <c r="CO1643" s="344"/>
    </row>
    <row r="1644" spans="1:93" ht="24" customHeight="1" x14ac:dyDescent="0.3">
      <c r="A1644" s="327" t="s">
        <v>4737</v>
      </c>
      <c r="B1644" s="328" t="s">
        <v>4738</v>
      </c>
      <c r="C1644" s="329" t="s">
        <v>1922</v>
      </c>
      <c r="D1644" s="330">
        <f t="shared" si="78"/>
        <v>30</v>
      </c>
      <c r="E1644" s="331">
        <f t="shared" si="79"/>
        <v>6</v>
      </c>
      <c r="F1644" s="331">
        <f t="shared" si="80"/>
        <v>0</v>
      </c>
      <c r="G1644" s="331">
        <f t="shared" si="81"/>
        <v>0</v>
      </c>
      <c r="H1644" s="331">
        <f t="shared" si="82"/>
        <v>0</v>
      </c>
      <c r="I1644" s="331">
        <f t="shared" si="83"/>
        <v>0</v>
      </c>
      <c r="J1644" s="331">
        <f t="shared" si="84"/>
        <v>0</v>
      </c>
      <c r="K1644" s="331">
        <f t="shared" si="85"/>
        <v>0</v>
      </c>
      <c r="L1644" s="331">
        <f t="shared" si="86"/>
        <v>0</v>
      </c>
      <c r="M1644" s="332">
        <f t="shared" si="87"/>
        <v>0</v>
      </c>
      <c r="N1644" s="333">
        <f t="shared" si="88"/>
        <v>36</v>
      </c>
      <c r="O1644" s="334"/>
      <c r="P1644" s="335">
        <f t="shared" si="89"/>
        <v>36</v>
      </c>
      <c r="Q1644" s="336">
        <f t="shared" si="90"/>
        <v>302</v>
      </c>
      <c r="R1644" s="148"/>
      <c r="S1644" s="148"/>
      <c r="T1644" s="350"/>
      <c r="U1644" s="148"/>
      <c r="V1644" s="148"/>
      <c r="W1644" s="350"/>
      <c r="X1644" s="351"/>
      <c r="Y1644" s="148"/>
      <c r="Z1644" s="351"/>
      <c r="AA1644" s="338">
        <v>0</v>
      </c>
      <c r="AB1644" s="339">
        <v>0</v>
      </c>
      <c r="AC1644" s="148">
        <v>0</v>
      </c>
      <c r="AD1644" s="351"/>
      <c r="AE1644" s="148"/>
      <c r="AF1644" s="351">
        <v>30</v>
      </c>
      <c r="AG1644" s="144">
        <v>0</v>
      </c>
      <c r="AH1644" s="144">
        <v>0</v>
      </c>
      <c r="AI1644" s="145"/>
      <c r="AJ1644" s="145"/>
      <c r="AK1644" s="144"/>
      <c r="AL1644" s="145"/>
      <c r="AM1644" s="144"/>
      <c r="AN1644" s="144"/>
      <c r="AO1644" s="340"/>
      <c r="AP1644" s="340"/>
      <c r="AQ1644" s="341"/>
      <c r="AR1644" s="341"/>
      <c r="AS1644" s="341"/>
      <c r="AT1644" s="153"/>
      <c r="AU1644" s="144"/>
      <c r="AV1644" s="145"/>
      <c r="AW1644" s="148">
        <v>0</v>
      </c>
      <c r="AX1644" s="148">
        <v>0</v>
      </c>
      <c r="AY1644" s="351"/>
      <c r="AZ1644" s="148"/>
      <c r="BA1644" s="148"/>
      <c r="BB1644" s="351"/>
      <c r="BC1644" s="351"/>
      <c r="BD1644" s="148"/>
      <c r="BE1644" s="148"/>
      <c r="BF1644" s="338">
        <v>0</v>
      </c>
      <c r="BG1644" s="145"/>
      <c r="BH1644" s="349">
        <v>0</v>
      </c>
      <c r="BI1644" s="350"/>
      <c r="BJ1644" s="342"/>
      <c r="BK1644" s="343"/>
      <c r="BL1644" s="351"/>
      <c r="BM1644" s="351"/>
      <c r="BN1644" s="148"/>
      <c r="BO1644" s="148">
        <v>6</v>
      </c>
      <c r="BP1644" s="351"/>
      <c r="BQ1644" s="88">
        <v>0</v>
      </c>
      <c r="BR1644" s="352"/>
      <c r="BS1644" s="352"/>
      <c r="BT1644" s="145"/>
      <c r="BU1644" s="338"/>
      <c r="BV1644" s="88"/>
      <c r="BW1644" s="145"/>
      <c r="BX1644" s="145"/>
      <c r="BY1644" s="144"/>
      <c r="BZ1644" s="144"/>
      <c r="CA1644" s="149">
        <v>0</v>
      </c>
      <c r="CB1644" s="338">
        <v>0</v>
      </c>
      <c r="CC1644" s="344">
        <v>0</v>
      </c>
      <c r="CD1644" s="145"/>
      <c r="CE1644" s="145"/>
      <c r="CF1644" s="146">
        <v>0</v>
      </c>
      <c r="CG1644" s="349"/>
      <c r="CH1644" s="349"/>
      <c r="CI1644" s="350"/>
      <c r="CJ1644" s="351"/>
      <c r="CK1644" s="338"/>
      <c r="CL1644" s="145"/>
      <c r="CM1644" s="145"/>
      <c r="CN1644" s="338"/>
      <c r="CO1644" s="344"/>
    </row>
    <row r="1645" spans="1:93" ht="24" customHeight="1" x14ac:dyDescent="0.3">
      <c r="A1645" s="345" t="s">
        <v>1654</v>
      </c>
      <c r="B1645" s="328" t="s">
        <v>4739</v>
      </c>
      <c r="C1645" s="329" t="s">
        <v>579</v>
      </c>
      <c r="D1645" s="330">
        <f t="shared" si="78"/>
        <v>32</v>
      </c>
      <c r="E1645" s="331">
        <f t="shared" si="79"/>
        <v>28</v>
      </c>
      <c r="F1645" s="331">
        <f t="shared" si="80"/>
        <v>0</v>
      </c>
      <c r="G1645" s="331">
        <f t="shared" si="81"/>
        <v>0</v>
      </c>
      <c r="H1645" s="331">
        <f t="shared" si="82"/>
        <v>0</v>
      </c>
      <c r="I1645" s="331">
        <f t="shared" si="83"/>
        <v>0</v>
      </c>
      <c r="J1645" s="331">
        <f t="shared" si="84"/>
        <v>0</v>
      </c>
      <c r="K1645" s="331">
        <f t="shared" si="85"/>
        <v>0</v>
      </c>
      <c r="L1645" s="331">
        <f t="shared" si="86"/>
        <v>0</v>
      </c>
      <c r="M1645" s="332">
        <f t="shared" si="87"/>
        <v>0</v>
      </c>
      <c r="N1645" s="333">
        <f t="shared" si="88"/>
        <v>60</v>
      </c>
      <c r="O1645" s="334"/>
      <c r="P1645" s="335">
        <f t="shared" si="89"/>
        <v>60</v>
      </c>
      <c r="Q1645" s="336">
        <f t="shared" si="90"/>
        <v>178</v>
      </c>
      <c r="R1645" s="148"/>
      <c r="S1645" s="148"/>
      <c r="T1645" s="337"/>
      <c r="U1645" s="148"/>
      <c r="V1645" s="148"/>
      <c r="W1645" s="337"/>
      <c r="X1645" s="147"/>
      <c r="Y1645" s="148"/>
      <c r="Z1645" s="147"/>
      <c r="AA1645" s="338">
        <v>0</v>
      </c>
      <c r="AB1645" s="339">
        <v>0</v>
      </c>
      <c r="AC1645" s="148">
        <v>0</v>
      </c>
      <c r="AD1645" s="147"/>
      <c r="AE1645" s="148">
        <v>28</v>
      </c>
      <c r="AF1645" s="147"/>
      <c r="AG1645" s="88">
        <v>0</v>
      </c>
      <c r="AH1645" s="88">
        <v>0</v>
      </c>
      <c r="AI1645" s="145"/>
      <c r="AJ1645" s="145"/>
      <c r="AK1645" s="88"/>
      <c r="AL1645" s="145"/>
      <c r="AM1645" s="88"/>
      <c r="AN1645" s="88"/>
      <c r="AO1645" s="340"/>
      <c r="AP1645" s="340"/>
      <c r="AQ1645" s="358"/>
      <c r="AR1645" s="358"/>
      <c r="AS1645" s="358"/>
      <c r="AT1645" s="153"/>
      <c r="AU1645" s="88"/>
      <c r="AV1645" s="145"/>
      <c r="AW1645" s="349">
        <v>0</v>
      </c>
      <c r="AX1645" s="349">
        <v>0</v>
      </c>
      <c r="AY1645" s="147"/>
      <c r="AZ1645" s="349"/>
      <c r="BA1645" s="349"/>
      <c r="BB1645" s="147"/>
      <c r="BC1645" s="147"/>
      <c r="BD1645" s="349"/>
      <c r="BE1645" s="349"/>
      <c r="BF1645" s="338">
        <v>0</v>
      </c>
      <c r="BG1645" s="145"/>
      <c r="BH1645" s="349">
        <v>0</v>
      </c>
      <c r="BI1645" s="337"/>
      <c r="BJ1645" s="342"/>
      <c r="BK1645" s="343"/>
      <c r="BL1645" s="147"/>
      <c r="BM1645" s="147"/>
      <c r="BN1645" s="349">
        <v>32</v>
      </c>
      <c r="BO1645" s="349"/>
      <c r="BP1645" s="147"/>
      <c r="BQ1645" s="144">
        <v>0</v>
      </c>
      <c r="BR1645" s="145"/>
      <c r="BS1645" s="145"/>
      <c r="BT1645" s="145"/>
      <c r="BU1645" s="338"/>
      <c r="BV1645" s="144"/>
      <c r="BW1645" s="145"/>
      <c r="BX1645" s="145"/>
      <c r="BY1645" s="88"/>
      <c r="BZ1645" s="88"/>
      <c r="CA1645" s="149">
        <v>0</v>
      </c>
      <c r="CB1645" s="354">
        <v>0</v>
      </c>
      <c r="CC1645" s="344">
        <v>0</v>
      </c>
      <c r="CD1645" s="145"/>
      <c r="CE1645" s="145"/>
      <c r="CF1645" s="146">
        <v>0</v>
      </c>
      <c r="CG1645" s="148"/>
      <c r="CH1645" s="148"/>
      <c r="CI1645" s="337"/>
      <c r="CJ1645" s="147"/>
      <c r="CK1645" s="354"/>
      <c r="CL1645" s="145"/>
      <c r="CM1645" s="145"/>
      <c r="CN1645" s="354"/>
      <c r="CO1645" s="344"/>
    </row>
    <row r="1646" spans="1:93" ht="24" customHeight="1" x14ac:dyDescent="0.3">
      <c r="A1646" s="327">
        <v>820814</v>
      </c>
      <c r="B1646" s="328" t="s">
        <v>4740</v>
      </c>
      <c r="C1646" s="329" t="s">
        <v>1519</v>
      </c>
      <c r="D1646" s="330">
        <f t="shared" si="78"/>
        <v>0</v>
      </c>
      <c r="E1646" s="331">
        <f t="shared" si="79"/>
        <v>0</v>
      </c>
      <c r="F1646" s="331">
        <f t="shared" si="80"/>
        <v>0</v>
      </c>
      <c r="G1646" s="331">
        <f t="shared" si="81"/>
        <v>0</v>
      </c>
      <c r="H1646" s="331">
        <f t="shared" si="82"/>
        <v>0</v>
      </c>
      <c r="I1646" s="331">
        <f t="shared" si="83"/>
        <v>0</v>
      </c>
      <c r="J1646" s="331">
        <f t="shared" si="84"/>
        <v>0</v>
      </c>
      <c r="K1646" s="331">
        <f t="shared" si="85"/>
        <v>0</v>
      </c>
      <c r="L1646" s="331">
        <f t="shared" si="86"/>
        <v>0</v>
      </c>
      <c r="M1646" s="332">
        <f t="shared" si="87"/>
        <v>0</v>
      </c>
      <c r="N1646" s="333">
        <f t="shared" si="88"/>
        <v>0</v>
      </c>
      <c r="O1646" s="334"/>
      <c r="P1646" s="335">
        <f t="shared" si="89"/>
        <v>0</v>
      </c>
      <c r="Q1646" s="336" t="str">
        <f t="shared" si="90"/>
        <v/>
      </c>
      <c r="R1646" s="349"/>
      <c r="S1646" s="349"/>
      <c r="T1646" s="350"/>
      <c r="U1646" s="349"/>
      <c r="V1646" s="349"/>
      <c r="W1646" s="350"/>
      <c r="X1646" s="351"/>
      <c r="Y1646" s="349"/>
      <c r="Z1646" s="351"/>
      <c r="AA1646" s="338">
        <v>0</v>
      </c>
      <c r="AB1646" s="339">
        <v>0</v>
      </c>
      <c r="AC1646" s="148">
        <v>0</v>
      </c>
      <c r="AD1646" s="351"/>
      <c r="AE1646" s="349"/>
      <c r="AF1646" s="351"/>
      <c r="AG1646" s="144">
        <v>0</v>
      </c>
      <c r="AH1646" s="144">
        <v>0</v>
      </c>
      <c r="AI1646" s="145"/>
      <c r="AJ1646" s="145"/>
      <c r="AK1646" s="144"/>
      <c r="AL1646" s="145"/>
      <c r="AM1646" s="144"/>
      <c r="AN1646" s="144"/>
      <c r="AO1646" s="340"/>
      <c r="AP1646" s="340"/>
      <c r="AQ1646" s="341"/>
      <c r="AR1646" s="341"/>
      <c r="AS1646" s="341"/>
      <c r="AT1646" s="153"/>
      <c r="AU1646" s="144"/>
      <c r="AV1646" s="145"/>
      <c r="AW1646" s="148">
        <v>0</v>
      </c>
      <c r="AX1646" s="148">
        <v>0</v>
      </c>
      <c r="AY1646" s="351"/>
      <c r="AZ1646" s="148"/>
      <c r="BA1646" s="148"/>
      <c r="BB1646" s="351"/>
      <c r="BC1646" s="351"/>
      <c r="BD1646" s="148"/>
      <c r="BE1646" s="148"/>
      <c r="BF1646" s="338">
        <v>0</v>
      </c>
      <c r="BG1646" s="145"/>
      <c r="BH1646" s="148">
        <v>0</v>
      </c>
      <c r="BI1646" s="350"/>
      <c r="BJ1646" s="342"/>
      <c r="BK1646" s="343"/>
      <c r="BL1646" s="351"/>
      <c r="BM1646" s="351"/>
      <c r="BN1646" s="148"/>
      <c r="BO1646" s="148"/>
      <c r="BP1646" s="351"/>
      <c r="BQ1646" s="88">
        <v>0</v>
      </c>
      <c r="BR1646" s="352"/>
      <c r="BS1646" s="352"/>
      <c r="BT1646" s="145"/>
      <c r="BU1646" s="338"/>
      <c r="BV1646" s="88"/>
      <c r="BW1646" s="145"/>
      <c r="BX1646" s="145"/>
      <c r="BY1646" s="144"/>
      <c r="BZ1646" s="144"/>
      <c r="CA1646" s="149">
        <v>0</v>
      </c>
      <c r="CB1646" s="338">
        <v>0</v>
      </c>
      <c r="CC1646" s="344">
        <v>0</v>
      </c>
      <c r="CD1646" s="145"/>
      <c r="CE1646" s="145"/>
      <c r="CF1646" s="356">
        <v>0</v>
      </c>
      <c r="CG1646" s="349"/>
      <c r="CH1646" s="349"/>
      <c r="CI1646" s="350"/>
      <c r="CJ1646" s="351"/>
      <c r="CK1646" s="338"/>
      <c r="CL1646" s="145"/>
      <c r="CM1646" s="145"/>
      <c r="CN1646" s="338"/>
      <c r="CO1646" s="344"/>
    </row>
    <row r="1647" spans="1:93" ht="24" customHeight="1" x14ac:dyDescent="0.3">
      <c r="A1647" s="327">
        <v>710402</v>
      </c>
      <c r="B1647" s="328" t="s">
        <v>4741</v>
      </c>
      <c r="C1647" s="329" t="s">
        <v>1900</v>
      </c>
      <c r="D1647" s="330">
        <f t="shared" si="78"/>
        <v>0</v>
      </c>
      <c r="E1647" s="331">
        <f t="shared" si="79"/>
        <v>0</v>
      </c>
      <c r="F1647" s="331">
        <f t="shared" si="80"/>
        <v>0</v>
      </c>
      <c r="G1647" s="331">
        <f t="shared" si="81"/>
        <v>0</v>
      </c>
      <c r="H1647" s="331">
        <f t="shared" si="82"/>
        <v>0</v>
      </c>
      <c r="I1647" s="331">
        <f t="shared" si="83"/>
        <v>0</v>
      </c>
      <c r="J1647" s="331">
        <f t="shared" si="84"/>
        <v>0</v>
      </c>
      <c r="K1647" s="331">
        <f t="shared" si="85"/>
        <v>0</v>
      </c>
      <c r="L1647" s="331">
        <f t="shared" si="86"/>
        <v>0</v>
      </c>
      <c r="M1647" s="332">
        <f t="shared" si="87"/>
        <v>0</v>
      </c>
      <c r="N1647" s="333">
        <f t="shared" si="88"/>
        <v>0</v>
      </c>
      <c r="O1647" s="334"/>
      <c r="P1647" s="335">
        <f t="shared" si="89"/>
        <v>0</v>
      </c>
      <c r="Q1647" s="336" t="str">
        <f t="shared" si="90"/>
        <v/>
      </c>
      <c r="R1647" s="349"/>
      <c r="S1647" s="349"/>
      <c r="T1647" s="337"/>
      <c r="U1647" s="349"/>
      <c r="V1647" s="349"/>
      <c r="W1647" s="337"/>
      <c r="X1647" s="147"/>
      <c r="Y1647" s="349"/>
      <c r="Z1647" s="147"/>
      <c r="AA1647" s="354">
        <v>0</v>
      </c>
      <c r="AB1647" s="357">
        <v>0</v>
      </c>
      <c r="AC1647" s="148">
        <v>0</v>
      </c>
      <c r="AD1647" s="147"/>
      <c r="AE1647" s="349"/>
      <c r="AF1647" s="147"/>
      <c r="AG1647" s="144">
        <v>0</v>
      </c>
      <c r="AH1647" s="144">
        <v>0</v>
      </c>
      <c r="AI1647" s="145"/>
      <c r="AJ1647" s="145"/>
      <c r="AK1647" s="144"/>
      <c r="AL1647" s="145"/>
      <c r="AM1647" s="144"/>
      <c r="AN1647" s="144"/>
      <c r="AO1647" s="340"/>
      <c r="AP1647" s="340"/>
      <c r="AQ1647" s="341"/>
      <c r="AR1647" s="341"/>
      <c r="AS1647" s="341"/>
      <c r="AT1647" s="359"/>
      <c r="AU1647" s="144"/>
      <c r="AV1647" s="145"/>
      <c r="AW1647" s="349">
        <v>0</v>
      </c>
      <c r="AX1647" s="349">
        <v>0</v>
      </c>
      <c r="AY1647" s="147"/>
      <c r="AZ1647" s="349"/>
      <c r="BA1647" s="349"/>
      <c r="BB1647" s="147"/>
      <c r="BC1647" s="147"/>
      <c r="BD1647" s="349"/>
      <c r="BE1647" s="349"/>
      <c r="BF1647" s="354">
        <v>0</v>
      </c>
      <c r="BG1647" s="145"/>
      <c r="BH1647" s="349">
        <v>0</v>
      </c>
      <c r="BI1647" s="337"/>
      <c r="BJ1647" s="342"/>
      <c r="BK1647" s="343"/>
      <c r="BL1647" s="147"/>
      <c r="BM1647" s="147"/>
      <c r="BN1647" s="349"/>
      <c r="BO1647" s="349"/>
      <c r="BP1647" s="147"/>
      <c r="BQ1647" s="144">
        <v>0</v>
      </c>
      <c r="BR1647" s="145"/>
      <c r="BS1647" s="145"/>
      <c r="BT1647" s="145"/>
      <c r="BU1647" s="354"/>
      <c r="BV1647" s="144"/>
      <c r="BW1647" s="145"/>
      <c r="BX1647" s="145"/>
      <c r="BY1647" s="144"/>
      <c r="BZ1647" s="144"/>
      <c r="CA1647" s="149">
        <v>0</v>
      </c>
      <c r="CB1647" s="338">
        <v>0</v>
      </c>
      <c r="CC1647" s="88">
        <v>0</v>
      </c>
      <c r="CD1647" s="145"/>
      <c r="CE1647" s="145"/>
      <c r="CF1647" s="356">
        <v>0</v>
      </c>
      <c r="CG1647" s="148"/>
      <c r="CH1647" s="148"/>
      <c r="CI1647" s="337"/>
      <c r="CJ1647" s="147"/>
      <c r="CK1647" s="338"/>
      <c r="CL1647" s="145"/>
      <c r="CM1647" s="145"/>
      <c r="CN1647" s="338"/>
      <c r="CO1647" s="88"/>
    </row>
    <row r="1648" spans="1:93" ht="24" customHeight="1" x14ac:dyDescent="0.3">
      <c r="A1648" s="327" t="s">
        <v>4742</v>
      </c>
      <c r="B1648" s="328" t="s">
        <v>4743</v>
      </c>
      <c r="C1648" s="329" t="s">
        <v>509</v>
      </c>
      <c r="D1648" s="330">
        <f t="shared" si="78"/>
        <v>36</v>
      </c>
      <c r="E1648" s="331">
        <f t="shared" si="79"/>
        <v>32</v>
      </c>
      <c r="F1648" s="331">
        <f t="shared" si="80"/>
        <v>20</v>
      </c>
      <c r="G1648" s="331">
        <f t="shared" si="81"/>
        <v>5</v>
      </c>
      <c r="H1648" s="331">
        <f t="shared" si="82"/>
        <v>5</v>
      </c>
      <c r="I1648" s="331">
        <f t="shared" si="83"/>
        <v>0</v>
      </c>
      <c r="J1648" s="331">
        <f t="shared" si="84"/>
        <v>0</v>
      </c>
      <c r="K1648" s="331">
        <f t="shared" si="85"/>
        <v>0</v>
      </c>
      <c r="L1648" s="331">
        <f t="shared" si="86"/>
        <v>0</v>
      </c>
      <c r="M1648" s="332">
        <f t="shared" si="87"/>
        <v>0</v>
      </c>
      <c r="N1648" s="333">
        <f t="shared" si="88"/>
        <v>98</v>
      </c>
      <c r="O1648" s="334"/>
      <c r="P1648" s="335">
        <f t="shared" si="89"/>
        <v>98</v>
      </c>
      <c r="Q1648" s="336">
        <f t="shared" si="90"/>
        <v>124</v>
      </c>
      <c r="R1648" s="148"/>
      <c r="S1648" s="148"/>
      <c r="T1648" s="337"/>
      <c r="U1648" s="148"/>
      <c r="V1648" s="148"/>
      <c r="W1648" s="337"/>
      <c r="X1648" s="147"/>
      <c r="Y1648" s="148"/>
      <c r="Z1648" s="147"/>
      <c r="AA1648" s="354">
        <v>0</v>
      </c>
      <c r="AB1648" s="357">
        <v>0</v>
      </c>
      <c r="AC1648" s="148">
        <v>0</v>
      </c>
      <c r="AD1648" s="147"/>
      <c r="AE1648" s="148">
        <v>32</v>
      </c>
      <c r="AF1648" s="147"/>
      <c r="AG1648" s="144">
        <v>0</v>
      </c>
      <c r="AH1648" s="144">
        <v>0</v>
      </c>
      <c r="AI1648" s="145">
        <v>5</v>
      </c>
      <c r="AJ1648" s="145"/>
      <c r="AK1648" s="144"/>
      <c r="AL1648" s="145">
        <v>5</v>
      </c>
      <c r="AM1648" s="144"/>
      <c r="AN1648" s="144"/>
      <c r="AO1648" s="340"/>
      <c r="AP1648" s="340"/>
      <c r="AQ1648" s="341"/>
      <c r="AR1648" s="341"/>
      <c r="AS1648" s="341"/>
      <c r="AT1648" s="359"/>
      <c r="AU1648" s="144"/>
      <c r="AV1648" s="145"/>
      <c r="AW1648" s="148">
        <v>0</v>
      </c>
      <c r="AX1648" s="148">
        <v>0</v>
      </c>
      <c r="AY1648" s="147"/>
      <c r="AZ1648" s="148"/>
      <c r="BA1648" s="148"/>
      <c r="BB1648" s="147"/>
      <c r="BC1648" s="147"/>
      <c r="BD1648" s="148"/>
      <c r="BE1648" s="148"/>
      <c r="BF1648" s="338">
        <v>0</v>
      </c>
      <c r="BG1648" s="145"/>
      <c r="BH1648" s="148">
        <v>0</v>
      </c>
      <c r="BI1648" s="337"/>
      <c r="BJ1648" s="342">
        <v>20</v>
      </c>
      <c r="BK1648" s="343"/>
      <c r="BL1648" s="147"/>
      <c r="BM1648" s="147"/>
      <c r="BN1648" s="148">
        <v>36</v>
      </c>
      <c r="BO1648" s="148"/>
      <c r="BP1648" s="147"/>
      <c r="BQ1648" s="144">
        <v>0</v>
      </c>
      <c r="BR1648" s="145"/>
      <c r="BS1648" s="145"/>
      <c r="BT1648" s="145"/>
      <c r="BU1648" s="338"/>
      <c r="BV1648" s="144"/>
      <c r="BW1648" s="145"/>
      <c r="BX1648" s="145"/>
      <c r="BY1648" s="144"/>
      <c r="BZ1648" s="144"/>
      <c r="CA1648" s="355">
        <v>0</v>
      </c>
      <c r="CB1648" s="338">
        <v>0</v>
      </c>
      <c r="CC1648" s="344">
        <v>0</v>
      </c>
      <c r="CD1648" s="145"/>
      <c r="CE1648" s="145"/>
      <c r="CF1648" s="146">
        <v>0</v>
      </c>
      <c r="CG1648" s="148"/>
      <c r="CH1648" s="148"/>
      <c r="CI1648" s="337"/>
      <c r="CJ1648" s="147"/>
      <c r="CK1648" s="338"/>
      <c r="CL1648" s="145"/>
      <c r="CM1648" s="145"/>
      <c r="CN1648" s="338"/>
      <c r="CO1648" s="344"/>
    </row>
    <row r="1649" spans="1:93" ht="24" customHeight="1" x14ac:dyDescent="0.3">
      <c r="A1649" s="345" t="s">
        <v>1656</v>
      </c>
      <c r="B1649" s="328" t="s">
        <v>1657</v>
      </c>
      <c r="C1649" s="329" t="s">
        <v>509</v>
      </c>
      <c r="D1649" s="330">
        <f t="shared" si="78"/>
        <v>72</v>
      </c>
      <c r="E1649" s="331">
        <f t="shared" si="79"/>
        <v>70</v>
      </c>
      <c r="F1649" s="331">
        <f t="shared" si="80"/>
        <v>42</v>
      </c>
      <c r="G1649" s="331">
        <f t="shared" si="81"/>
        <v>25</v>
      </c>
      <c r="H1649" s="331">
        <f t="shared" si="82"/>
        <v>10</v>
      </c>
      <c r="I1649" s="331">
        <f t="shared" si="83"/>
        <v>0</v>
      </c>
      <c r="J1649" s="331">
        <f t="shared" si="84"/>
        <v>0</v>
      </c>
      <c r="K1649" s="331">
        <f t="shared" si="85"/>
        <v>0</v>
      </c>
      <c r="L1649" s="331">
        <f t="shared" si="86"/>
        <v>0</v>
      </c>
      <c r="M1649" s="332">
        <f t="shared" si="87"/>
        <v>0</v>
      </c>
      <c r="N1649" s="333">
        <f t="shared" si="88"/>
        <v>219</v>
      </c>
      <c r="O1649" s="334"/>
      <c r="P1649" s="335">
        <f t="shared" si="89"/>
        <v>219</v>
      </c>
      <c r="Q1649" s="336">
        <f t="shared" si="90"/>
        <v>58</v>
      </c>
      <c r="R1649" s="349"/>
      <c r="S1649" s="349"/>
      <c r="T1649" s="337"/>
      <c r="U1649" s="349"/>
      <c r="V1649" s="349"/>
      <c r="W1649" s="337"/>
      <c r="X1649" s="147"/>
      <c r="Y1649" s="349"/>
      <c r="Z1649" s="147"/>
      <c r="AA1649" s="338">
        <v>0</v>
      </c>
      <c r="AB1649" s="339">
        <v>0</v>
      </c>
      <c r="AC1649" s="349">
        <v>0</v>
      </c>
      <c r="AD1649" s="147"/>
      <c r="AE1649" s="349">
        <v>42</v>
      </c>
      <c r="AF1649" s="147"/>
      <c r="AG1649" s="144">
        <v>0</v>
      </c>
      <c r="AH1649" s="144">
        <v>0</v>
      </c>
      <c r="AI1649" s="145">
        <v>25</v>
      </c>
      <c r="AJ1649" s="145"/>
      <c r="AK1649" s="144"/>
      <c r="AL1649" s="145">
        <v>10</v>
      </c>
      <c r="AM1649" s="144"/>
      <c r="AN1649" s="144"/>
      <c r="AO1649" s="340"/>
      <c r="AP1649" s="340"/>
      <c r="AQ1649" s="341"/>
      <c r="AR1649" s="341"/>
      <c r="AS1649" s="341"/>
      <c r="AT1649" s="153"/>
      <c r="AU1649" s="144"/>
      <c r="AV1649" s="145"/>
      <c r="AW1649" s="148">
        <v>0</v>
      </c>
      <c r="AX1649" s="148">
        <v>0</v>
      </c>
      <c r="AY1649" s="147"/>
      <c r="AZ1649" s="148"/>
      <c r="BA1649" s="148"/>
      <c r="BB1649" s="147"/>
      <c r="BC1649" s="147"/>
      <c r="BD1649" s="148"/>
      <c r="BE1649" s="148"/>
      <c r="BF1649" s="354">
        <v>0</v>
      </c>
      <c r="BG1649" s="145"/>
      <c r="BH1649" s="148">
        <v>0</v>
      </c>
      <c r="BI1649" s="337"/>
      <c r="BJ1649" s="342">
        <v>70</v>
      </c>
      <c r="BK1649" s="343"/>
      <c r="BL1649" s="147"/>
      <c r="BM1649" s="147"/>
      <c r="BN1649" s="148">
        <v>72</v>
      </c>
      <c r="BO1649" s="148"/>
      <c r="BP1649" s="147"/>
      <c r="BQ1649" s="144">
        <v>0</v>
      </c>
      <c r="BR1649" s="145"/>
      <c r="BS1649" s="145"/>
      <c r="BT1649" s="145"/>
      <c r="BU1649" s="354"/>
      <c r="BV1649" s="144"/>
      <c r="BW1649" s="145"/>
      <c r="BX1649" s="145"/>
      <c r="BY1649" s="144"/>
      <c r="BZ1649" s="144"/>
      <c r="CA1649" s="149">
        <v>0</v>
      </c>
      <c r="CB1649" s="338">
        <v>0</v>
      </c>
      <c r="CC1649" s="344">
        <v>0</v>
      </c>
      <c r="CD1649" s="145"/>
      <c r="CE1649" s="145"/>
      <c r="CF1649" s="356">
        <v>0</v>
      </c>
      <c r="CG1649" s="148"/>
      <c r="CH1649" s="148"/>
      <c r="CI1649" s="337"/>
      <c r="CJ1649" s="147"/>
      <c r="CK1649" s="338"/>
      <c r="CL1649" s="145"/>
      <c r="CM1649" s="145"/>
      <c r="CN1649" s="338"/>
      <c r="CO1649" s="344"/>
    </row>
    <row r="1650" spans="1:93" ht="24" customHeight="1" x14ac:dyDescent="0.3">
      <c r="A1650" s="327" t="s">
        <v>4744</v>
      </c>
      <c r="B1650" s="328" t="s">
        <v>4745</v>
      </c>
      <c r="C1650" s="329" t="s">
        <v>198</v>
      </c>
      <c r="D1650" s="330">
        <f t="shared" si="78"/>
        <v>140</v>
      </c>
      <c r="E1650" s="331">
        <f t="shared" si="79"/>
        <v>80</v>
      </c>
      <c r="F1650" s="331">
        <f t="shared" si="80"/>
        <v>0</v>
      </c>
      <c r="G1650" s="331">
        <f t="shared" si="81"/>
        <v>0</v>
      </c>
      <c r="H1650" s="331">
        <f t="shared" si="82"/>
        <v>0</v>
      </c>
      <c r="I1650" s="331">
        <f t="shared" si="83"/>
        <v>0</v>
      </c>
      <c r="J1650" s="331">
        <f t="shared" si="84"/>
        <v>0</v>
      </c>
      <c r="K1650" s="331">
        <f t="shared" si="85"/>
        <v>0</v>
      </c>
      <c r="L1650" s="331">
        <f t="shared" si="86"/>
        <v>0</v>
      </c>
      <c r="M1650" s="332">
        <f t="shared" si="87"/>
        <v>0</v>
      </c>
      <c r="N1650" s="333">
        <f t="shared" si="88"/>
        <v>220</v>
      </c>
      <c r="O1650" s="334">
        <f>Nemzetközi!E150</f>
        <v>0</v>
      </c>
      <c r="P1650" s="335">
        <f t="shared" si="89"/>
        <v>220</v>
      </c>
      <c r="Q1650" s="336">
        <f t="shared" si="90"/>
        <v>55</v>
      </c>
      <c r="R1650" s="148"/>
      <c r="S1650" s="148"/>
      <c r="T1650" s="337"/>
      <c r="U1650" s="148"/>
      <c r="V1650" s="148"/>
      <c r="W1650" s="361">
        <v>80</v>
      </c>
      <c r="X1650" s="147"/>
      <c r="Y1650" s="148"/>
      <c r="Z1650" s="147"/>
      <c r="AA1650" s="354">
        <v>0</v>
      </c>
      <c r="AB1650" s="357">
        <v>0</v>
      </c>
      <c r="AC1650" s="349">
        <v>0</v>
      </c>
      <c r="AD1650" s="147"/>
      <c r="AE1650" s="148"/>
      <c r="AF1650" s="147"/>
      <c r="AG1650" s="144">
        <v>0</v>
      </c>
      <c r="AH1650" s="144">
        <v>0</v>
      </c>
      <c r="AI1650" s="145"/>
      <c r="AJ1650" s="145"/>
      <c r="AK1650" s="144"/>
      <c r="AL1650" s="145"/>
      <c r="AM1650" s="144"/>
      <c r="AN1650" s="144"/>
      <c r="AO1650" s="340"/>
      <c r="AP1650" s="340"/>
      <c r="AQ1650" s="341">
        <v>140</v>
      </c>
      <c r="AR1650" s="341"/>
      <c r="AS1650" s="341"/>
      <c r="AT1650" s="359"/>
      <c r="AU1650" s="144"/>
      <c r="AV1650" s="145"/>
      <c r="AW1650" s="349">
        <v>0</v>
      </c>
      <c r="AX1650" s="349">
        <v>0</v>
      </c>
      <c r="AY1650" s="147"/>
      <c r="AZ1650" s="349"/>
      <c r="BA1650" s="349"/>
      <c r="BB1650" s="147"/>
      <c r="BC1650" s="147"/>
      <c r="BD1650" s="349"/>
      <c r="BE1650" s="349"/>
      <c r="BF1650" s="338">
        <v>0</v>
      </c>
      <c r="BG1650" s="145"/>
      <c r="BH1650" s="148">
        <v>0</v>
      </c>
      <c r="BI1650" s="337"/>
      <c r="BJ1650" s="342"/>
      <c r="BK1650" s="343"/>
      <c r="BL1650" s="147"/>
      <c r="BM1650" s="147"/>
      <c r="BN1650" s="349"/>
      <c r="BO1650" s="349"/>
      <c r="BP1650" s="147"/>
      <c r="BQ1650" s="144">
        <v>0</v>
      </c>
      <c r="BR1650" s="145"/>
      <c r="BS1650" s="145"/>
      <c r="BT1650" s="145"/>
      <c r="BU1650" s="338"/>
      <c r="BV1650" s="144"/>
      <c r="BW1650" s="145"/>
      <c r="BX1650" s="145"/>
      <c r="BY1650" s="144"/>
      <c r="BZ1650" s="144"/>
      <c r="CA1650" s="355">
        <v>0</v>
      </c>
      <c r="CB1650" s="338">
        <v>0</v>
      </c>
      <c r="CC1650" s="344">
        <v>0</v>
      </c>
      <c r="CD1650" s="145"/>
      <c r="CE1650" s="145"/>
      <c r="CF1650" s="356">
        <v>0</v>
      </c>
      <c r="CG1650" s="148"/>
      <c r="CH1650" s="148"/>
      <c r="CI1650" s="361"/>
      <c r="CJ1650" s="147"/>
      <c r="CK1650" s="338"/>
      <c r="CL1650" s="145"/>
      <c r="CM1650" s="145"/>
      <c r="CN1650" s="338"/>
      <c r="CO1650" s="344"/>
    </row>
    <row r="1651" spans="1:93" ht="24" customHeight="1" x14ac:dyDescent="0.3">
      <c r="A1651" s="345" t="s">
        <v>4746</v>
      </c>
      <c r="B1651" s="328" t="s">
        <v>4747</v>
      </c>
      <c r="C1651" s="329" t="s">
        <v>1236</v>
      </c>
      <c r="D1651" s="330">
        <f t="shared" si="78"/>
        <v>0</v>
      </c>
      <c r="E1651" s="331">
        <f t="shared" si="79"/>
        <v>0</v>
      </c>
      <c r="F1651" s="331">
        <f t="shared" si="80"/>
        <v>0</v>
      </c>
      <c r="G1651" s="331">
        <f t="shared" si="81"/>
        <v>0</v>
      </c>
      <c r="H1651" s="331">
        <f t="shared" si="82"/>
        <v>0</v>
      </c>
      <c r="I1651" s="331">
        <f t="shared" si="83"/>
        <v>0</v>
      </c>
      <c r="J1651" s="331">
        <f t="shared" si="84"/>
        <v>0</v>
      </c>
      <c r="K1651" s="331">
        <f t="shared" si="85"/>
        <v>0</v>
      </c>
      <c r="L1651" s="331">
        <f t="shared" si="86"/>
        <v>0</v>
      </c>
      <c r="M1651" s="332">
        <f t="shared" si="87"/>
        <v>0</v>
      </c>
      <c r="N1651" s="333">
        <f t="shared" si="88"/>
        <v>0</v>
      </c>
      <c r="O1651" s="334"/>
      <c r="P1651" s="335">
        <f t="shared" si="89"/>
        <v>0</v>
      </c>
      <c r="Q1651" s="336" t="str">
        <f t="shared" si="90"/>
        <v/>
      </c>
      <c r="R1651" s="148"/>
      <c r="S1651" s="148"/>
      <c r="T1651" s="337"/>
      <c r="U1651" s="148"/>
      <c r="V1651" s="148"/>
      <c r="W1651" s="337"/>
      <c r="X1651" s="147"/>
      <c r="Y1651" s="148"/>
      <c r="Z1651" s="147"/>
      <c r="AA1651" s="338">
        <v>0</v>
      </c>
      <c r="AB1651" s="339">
        <v>0</v>
      </c>
      <c r="AC1651" s="148">
        <v>0</v>
      </c>
      <c r="AD1651" s="147"/>
      <c r="AE1651" s="148"/>
      <c r="AF1651" s="147"/>
      <c r="AG1651" s="144">
        <v>0</v>
      </c>
      <c r="AH1651" s="144">
        <v>0</v>
      </c>
      <c r="AI1651" s="145"/>
      <c r="AJ1651" s="145"/>
      <c r="AK1651" s="144"/>
      <c r="AL1651" s="145"/>
      <c r="AM1651" s="144"/>
      <c r="AN1651" s="144"/>
      <c r="AO1651" s="340"/>
      <c r="AP1651" s="340"/>
      <c r="AQ1651" s="341"/>
      <c r="AR1651" s="341"/>
      <c r="AS1651" s="341"/>
      <c r="AT1651" s="153"/>
      <c r="AU1651" s="144"/>
      <c r="AV1651" s="145"/>
      <c r="AW1651" s="148">
        <v>0</v>
      </c>
      <c r="AX1651" s="148">
        <v>0</v>
      </c>
      <c r="AY1651" s="147"/>
      <c r="AZ1651" s="148"/>
      <c r="BA1651" s="148"/>
      <c r="BB1651" s="147"/>
      <c r="BC1651" s="147"/>
      <c r="BD1651" s="148"/>
      <c r="BE1651" s="148"/>
      <c r="BF1651" s="338">
        <v>0</v>
      </c>
      <c r="BG1651" s="145"/>
      <c r="BH1651" s="148">
        <v>0</v>
      </c>
      <c r="BI1651" s="337"/>
      <c r="BJ1651" s="342"/>
      <c r="BK1651" s="343"/>
      <c r="BL1651" s="147"/>
      <c r="BM1651" s="147"/>
      <c r="BN1651" s="148"/>
      <c r="BO1651" s="148"/>
      <c r="BP1651" s="147"/>
      <c r="BQ1651" s="144">
        <v>0</v>
      </c>
      <c r="BR1651" s="145"/>
      <c r="BS1651" s="145"/>
      <c r="BT1651" s="145"/>
      <c r="BU1651" s="338"/>
      <c r="BV1651" s="144"/>
      <c r="BW1651" s="145"/>
      <c r="BX1651" s="145"/>
      <c r="BY1651" s="144"/>
      <c r="BZ1651" s="144"/>
      <c r="CA1651" s="149">
        <v>0</v>
      </c>
      <c r="CB1651" s="354">
        <v>0</v>
      </c>
      <c r="CC1651" s="88">
        <v>0</v>
      </c>
      <c r="CD1651" s="145"/>
      <c r="CE1651" s="145"/>
      <c r="CF1651" s="146">
        <v>0</v>
      </c>
      <c r="CG1651" s="148"/>
      <c r="CH1651" s="148"/>
      <c r="CI1651" s="337"/>
      <c r="CJ1651" s="147"/>
      <c r="CK1651" s="354"/>
      <c r="CL1651" s="145"/>
      <c r="CM1651" s="145"/>
      <c r="CN1651" s="354"/>
      <c r="CO1651" s="88"/>
    </row>
    <row r="1652" spans="1:93" ht="24" customHeight="1" x14ac:dyDescent="0.3">
      <c r="A1652" s="327" t="s">
        <v>4748</v>
      </c>
      <c r="B1652" s="328" t="s">
        <v>4749</v>
      </c>
      <c r="C1652" s="329" t="s">
        <v>2068</v>
      </c>
      <c r="D1652" s="330">
        <f t="shared" si="78"/>
        <v>25</v>
      </c>
      <c r="E1652" s="331">
        <f t="shared" si="79"/>
        <v>17</v>
      </c>
      <c r="F1652" s="331">
        <f t="shared" si="80"/>
        <v>0</v>
      </c>
      <c r="G1652" s="331">
        <f t="shared" si="81"/>
        <v>0</v>
      </c>
      <c r="H1652" s="331">
        <f t="shared" si="82"/>
        <v>0</v>
      </c>
      <c r="I1652" s="331">
        <f t="shared" si="83"/>
        <v>0</v>
      </c>
      <c r="J1652" s="331">
        <f t="shared" si="84"/>
        <v>0</v>
      </c>
      <c r="K1652" s="331">
        <f t="shared" si="85"/>
        <v>0</v>
      </c>
      <c r="L1652" s="331">
        <f t="shared" si="86"/>
        <v>0</v>
      </c>
      <c r="M1652" s="332">
        <f t="shared" si="87"/>
        <v>0</v>
      </c>
      <c r="N1652" s="333">
        <f t="shared" si="88"/>
        <v>42</v>
      </c>
      <c r="O1652" s="334"/>
      <c r="P1652" s="335">
        <f t="shared" si="89"/>
        <v>42</v>
      </c>
      <c r="Q1652" s="336">
        <f t="shared" si="90"/>
        <v>248</v>
      </c>
      <c r="R1652" s="148"/>
      <c r="S1652" s="148"/>
      <c r="T1652" s="337"/>
      <c r="U1652" s="148"/>
      <c r="V1652" s="148"/>
      <c r="W1652" s="337"/>
      <c r="X1652" s="147"/>
      <c r="Y1652" s="148"/>
      <c r="Z1652" s="147"/>
      <c r="AA1652" s="338">
        <v>0</v>
      </c>
      <c r="AB1652" s="339">
        <v>0</v>
      </c>
      <c r="AC1652" s="349">
        <v>0</v>
      </c>
      <c r="AD1652" s="147"/>
      <c r="AE1652" s="148"/>
      <c r="AF1652" s="147">
        <v>17</v>
      </c>
      <c r="AG1652" s="144">
        <v>0</v>
      </c>
      <c r="AH1652" s="144">
        <v>0</v>
      </c>
      <c r="AI1652" s="145"/>
      <c r="AJ1652" s="145"/>
      <c r="AK1652" s="144"/>
      <c r="AL1652" s="145"/>
      <c r="AM1652" s="144"/>
      <c r="AN1652" s="144"/>
      <c r="AO1652" s="340"/>
      <c r="AP1652" s="340"/>
      <c r="AQ1652" s="341"/>
      <c r="AR1652" s="341"/>
      <c r="AS1652" s="341"/>
      <c r="AT1652" s="153"/>
      <c r="AU1652" s="144"/>
      <c r="AV1652" s="145"/>
      <c r="AW1652" s="148">
        <v>0</v>
      </c>
      <c r="AX1652" s="148">
        <v>0</v>
      </c>
      <c r="AY1652" s="147"/>
      <c r="AZ1652" s="148"/>
      <c r="BA1652" s="148"/>
      <c r="BB1652" s="147"/>
      <c r="BC1652" s="147"/>
      <c r="BD1652" s="148"/>
      <c r="BE1652" s="148"/>
      <c r="BF1652" s="354">
        <v>0</v>
      </c>
      <c r="BG1652" s="145"/>
      <c r="BH1652" s="148">
        <v>0</v>
      </c>
      <c r="BI1652" s="337"/>
      <c r="BJ1652" s="360"/>
      <c r="BK1652" s="343"/>
      <c r="BL1652" s="147"/>
      <c r="BM1652" s="147"/>
      <c r="BN1652" s="148"/>
      <c r="BO1652" s="148">
        <v>25</v>
      </c>
      <c r="BP1652" s="147"/>
      <c r="BQ1652" s="144">
        <v>0</v>
      </c>
      <c r="BR1652" s="145"/>
      <c r="BS1652" s="145"/>
      <c r="BT1652" s="145"/>
      <c r="BU1652" s="354"/>
      <c r="BV1652" s="144"/>
      <c r="BW1652" s="145"/>
      <c r="BX1652" s="145"/>
      <c r="BY1652" s="144"/>
      <c r="BZ1652" s="144"/>
      <c r="CA1652" s="149">
        <v>0</v>
      </c>
      <c r="CB1652" s="338">
        <v>0</v>
      </c>
      <c r="CC1652" s="88">
        <v>0</v>
      </c>
      <c r="CD1652" s="145"/>
      <c r="CE1652" s="145"/>
      <c r="CF1652" s="356">
        <v>0</v>
      </c>
      <c r="CG1652" s="148"/>
      <c r="CH1652" s="148"/>
      <c r="CI1652" s="337"/>
      <c r="CJ1652" s="147"/>
      <c r="CK1652" s="338"/>
      <c r="CL1652" s="145"/>
      <c r="CM1652" s="145"/>
      <c r="CN1652" s="338"/>
      <c r="CO1652" s="88"/>
    </row>
    <row r="1653" spans="1:93" ht="24" customHeight="1" x14ac:dyDescent="0.3">
      <c r="A1653" s="345" t="s">
        <v>4750</v>
      </c>
      <c r="B1653" s="328" t="s">
        <v>4751</v>
      </c>
      <c r="C1653" s="329" t="s">
        <v>2068</v>
      </c>
      <c r="D1653" s="330">
        <f t="shared" si="78"/>
        <v>3</v>
      </c>
      <c r="E1653" s="331">
        <f t="shared" si="79"/>
        <v>0</v>
      </c>
      <c r="F1653" s="331">
        <f t="shared" si="80"/>
        <v>0</v>
      </c>
      <c r="G1653" s="331">
        <f t="shared" si="81"/>
        <v>0</v>
      </c>
      <c r="H1653" s="331">
        <f t="shared" si="82"/>
        <v>0</v>
      </c>
      <c r="I1653" s="331">
        <f t="shared" si="83"/>
        <v>0</v>
      </c>
      <c r="J1653" s="331">
        <f t="shared" si="84"/>
        <v>0</v>
      </c>
      <c r="K1653" s="331">
        <f t="shared" si="85"/>
        <v>0</v>
      </c>
      <c r="L1653" s="331">
        <f t="shared" si="86"/>
        <v>0</v>
      </c>
      <c r="M1653" s="332">
        <f t="shared" si="87"/>
        <v>0</v>
      </c>
      <c r="N1653" s="333">
        <f t="shared" si="88"/>
        <v>3</v>
      </c>
      <c r="O1653" s="334"/>
      <c r="P1653" s="335">
        <f t="shared" si="89"/>
        <v>3</v>
      </c>
      <c r="Q1653" s="336">
        <f t="shared" si="90"/>
        <v>862</v>
      </c>
      <c r="R1653" s="148"/>
      <c r="S1653" s="148"/>
      <c r="T1653" s="337"/>
      <c r="U1653" s="148"/>
      <c r="V1653" s="148"/>
      <c r="W1653" s="337"/>
      <c r="X1653" s="147"/>
      <c r="Y1653" s="148"/>
      <c r="Z1653" s="147"/>
      <c r="AA1653" s="338">
        <v>0</v>
      </c>
      <c r="AB1653" s="339">
        <v>0</v>
      </c>
      <c r="AC1653" s="349">
        <v>0</v>
      </c>
      <c r="AD1653" s="147"/>
      <c r="AE1653" s="148"/>
      <c r="AF1653" s="147">
        <v>3</v>
      </c>
      <c r="AG1653" s="144">
        <v>0</v>
      </c>
      <c r="AH1653" s="144">
        <v>0</v>
      </c>
      <c r="AI1653" s="145"/>
      <c r="AJ1653" s="145"/>
      <c r="AK1653" s="144"/>
      <c r="AL1653" s="145"/>
      <c r="AM1653" s="144"/>
      <c r="AN1653" s="144"/>
      <c r="AO1653" s="340"/>
      <c r="AP1653" s="340"/>
      <c r="AQ1653" s="341"/>
      <c r="AR1653" s="341"/>
      <c r="AS1653" s="341"/>
      <c r="AT1653" s="153"/>
      <c r="AU1653" s="144"/>
      <c r="AV1653" s="145"/>
      <c r="AW1653" s="148">
        <v>0</v>
      </c>
      <c r="AX1653" s="148">
        <v>0</v>
      </c>
      <c r="AY1653" s="147"/>
      <c r="AZ1653" s="148"/>
      <c r="BA1653" s="148"/>
      <c r="BB1653" s="147"/>
      <c r="BC1653" s="147"/>
      <c r="BD1653" s="148"/>
      <c r="BE1653" s="148"/>
      <c r="BF1653" s="338">
        <v>0</v>
      </c>
      <c r="BG1653" s="145"/>
      <c r="BH1653" s="349">
        <v>0</v>
      </c>
      <c r="BI1653" s="337"/>
      <c r="BJ1653" s="360"/>
      <c r="BK1653" s="343"/>
      <c r="BL1653" s="147"/>
      <c r="BM1653" s="147"/>
      <c r="BN1653" s="148"/>
      <c r="BO1653" s="148"/>
      <c r="BP1653" s="147"/>
      <c r="BQ1653" s="144">
        <v>0</v>
      </c>
      <c r="BR1653" s="145"/>
      <c r="BS1653" s="145"/>
      <c r="BT1653" s="145"/>
      <c r="BU1653" s="338"/>
      <c r="BV1653" s="144"/>
      <c r="BW1653" s="145"/>
      <c r="BX1653" s="145"/>
      <c r="BY1653" s="144"/>
      <c r="BZ1653" s="144"/>
      <c r="CA1653" s="355">
        <v>0</v>
      </c>
      <c r="CB1653" s="338">
        <v>0</v>
      </c>
      <c r="CC1653" s="344">
        <v>0</v>
      </c>
      <c r="CD1653" s="145"/>
      <c r="CE1653" s="145"/>
      <c r="CF1653" s="146">
        <v>0</v>
      </c>
      <c r="CG1653" s="148"/>
      <c r="CH1653" s="148"/>
      <c r="CI1653" s="337"/>
      <c r="CJ1653" s="147"/>
      <c r="CK1653" s="338"/>
      <c r="CL1653" s="145"/>
      <c r="CM1653" s="145"/>
      <c r="CN1653" s="338"/>
      <c r="CO1653" s="344"/>
    </row>
    <row r="1654" spans="1:93" ht="24" customHeight="1" x14ac:dyDescent="0.3">
      <c r="A1654" s="327" t="s">
        <v>4752</v>
      </c>
      <c r="B1654" s="328" t="s">
        <v>4753</v>
      </c>
      <c r="C1654" s="329" t="s">
        <v>1897</v>
      </c>
      <c r="D1654" s="330">
        <f t="shared" si="78"/>
        <v>15</v>
      </c>
      <c r="E1654" s="331">
        <f t="shared" si="79"/>
        <v>10</v>
      </c>
      <c r="F1654" s="331">
        <f t="shared" si="80"/>
        <v>0</v>
      </c>
      <c r="G1654" s="331">
        <f t="shared" si="81"/>
        <v>0</v>
      </c>
      <c r="H1654" s="331">
        <f t="shared" si="82"/>
        <v>0</v>
      </c>
      <c r="I1654" s="331">
        <f t="shared" si="83"/>
        <v>0</v>
      </c>
      <c r="J1654" s="331">
        <f t="shared" si="84"/>
        <v>0</v>
      </c>
      <c r="K1654" s="331">
        <f t="shared" si="85"/>
        <v>0</v>
      </c>
      <c r="L1654" s="331">
        <f t="shared" si="86"/>
        <v>0</v>
      </c>
      <c r="M1654" s="332">
        <f t="shared" si="87"/>
        <v>0</v>
      </c>
      <c r="N1654" s="333">
        <f t="shared" si="88"/>
        <v>25</v>
      </c>
      <c r="O1654" s="334"/>
      <c r="P1654" s="335">
        <f t="shared" si="89"/>
        <v>25</v>
      </c>
      <c r="Q1654" s="336">
        <f t="shared" si="90"/>
        <v>396</v>
      </c>
      <c r="R1654" s="148"/>
      <c r="S1654" s="148"/>
      <c r="T1654" s="337"/>
      <c r="U1654" s="148"/>
      <c r="V1654" s="148"/>
      <c r="W1654" s="337"/>
      <c r="X1654" s="147"/>
      <c r="Y1654" s="148"/>
      <c r="Z1654" s="147"/>
      <c r="AA1654" s="338">
        <v>0</v>
      </c>
      <c r="AB1654" s="339">
        <v>0</v>
      </c>
      <c r="AC1654" s="148">
        <v>0</v>
      </c>
      <c r="AD1654" s="147"/>
      <c r="AE1654" s="148"/>
      <c r="AF1654" s="147">
        <v>10</v>
      </c>
      <c r="AG1654" s="88">
        <v>0</v>
      </c>
      <c r="AH1654" s="88">
        <v>0</v>
      </c>
      <c r="AI1654" s="145"/>
      <c r="AJ1654" s="145"/>
      <c r="AK1654" s="88"/>
      <c r="AL1654" s="145"/>
      <c r="AM1654" s="88"/>
      <c r="AN1654" s="88"/>
      <c r="AO1654" s="340"/>
      <c r="AP1654" s="340"/>
      <c r="AQ1654" s="358"/>
      <c r="AR1654" s="358"/>
      <c r="AS1654" s="358"/>
      <c r="AT1654" s="153"/>
      <c r="AU1654" s="88"/>
      <c r="AV1654" s="145"/>
      <c r="AW1654" s="148">
        <v>0</v>
      </c>
      <c r="AX1654" s="148">
        <v>0</v>
      </c>
      <c r="AY1654" s="147"/>
      <c r="AZ1654" s="148"/>
      <c r="BA1654" s="148"/>
      <c r="BB1654" s="147"/>
      <c r="BC1654" s="147"/>
      <c r="BD1654" s="148"/>
      <c r="BE1654" s="148"/>
      <c r="BF1654" s="338">
        <v>0</v>
      </c>
      <c r="BG1654" s="145"/>
      <c r="BH1654" s="148">
        <v>0</v>
      </c>
      <c r="BI1654" s="337"/>
      <c r="BJ1654" s="342"/>
      <c r="BK1654" s="343"/>
      <c r="BL1654" s="147"/>
      <c r="BM1654" s="147"/>
      <c r="BN1654" s="148"/>
      <c r="BO1654" s="148">
        <v>15</v>
      </c>
      <c r="BP1654" s="147"/>
      <c r="BQ1654" s="144">
        <v>0</v>
      </c>
      <c r="BR1654" s="145"/>
      <c r="BS1654" s="145"/>
      <c r="BT1654" s="145"/>
      <c r="BU1654" s="338"/>
      <c r="BV1654" s="144"/>
      <c r="BW1654" s="145"/>
      <c r="BX1654" s="145"/>
      <c r="BY1654" s="88"/>
      <c r="BZ1654" s="88"/>
      <c r="CA1654" s="149">
        <v>0</v>
      </c>
      <c r="CB1654" s="338">
        <v>0</v>
      </c>
      <c r="CC1654" s="88">
        <v>0</v>
      </c>
      <c r="CD1654" s="145"/>
      <c r="CE1654" s="145"/>
      <c r="CF1654" s="356">
        <v>0</v>
      </c>
      <c r="CG1654" s="148"/>
      <c r="CH1654" s="148"/>
      <c r="CI1654" s="337"/>
      <c r="CJ1654" s="147"/>
      <c r="CK1654" s="338"/>
      <c r="CL1654" s="145"/>
      <c r="CM1654" s="145"/>
      <c r="CN1654" s="338"/>
      <c r="CO1654" s="88"/>
    </row>
    <row r="1655" spans="1:93" ht="24" customHeight="1" x14ac:dyDescent="0.3">
      <c r="A1655" s="345" t="s">
        <v>4754</v>
      </c>
      <c r="B1655" s="328" t="s">
        <v>4755</v>
      </c>
      <c r="C1655" s="329" t="s">
        <v>1196</v>
      </c>
      <c r="D1655" s="330">
        <f t="shared" si="78"/>
        <v>3</v>
      </c>
      <c r="E1655" s="331">
        <f t="shared" si="79"/>
        <v>0</v>
      </c>
      <c r="F1655" s="331">
        <f t="shared" si="80"/>
        <v>0</v>
      </c>
      <c r="G1655" s="331">
        <f t="shared" si="81"/>
        <v>0</v>
      </c>
      <c r="H1655" s="331">
        <f t="shared" si="82"/>
        <v>0</v>
      </c>
      <c r="I1655" s="331">
        <f t="shared" si="83"/>
        <v>0</v>
      </c>
      <c r="J1655" s="331">
        <f t="shared" si="84"/>
        <v>0</v>
      </c>
      <c r="K1655" s="331">
        <f t="shared" si="85"/>
        <v>0</v>
      </c>
      <c r="L1655" s="331">
        <f t="shared" si="86"/>
        <v>0</v>
      </c>
      <c r="M1655" s="332">
        <f t="shared" si="87"/>
        <v>0</v>
      </c>
      <c r="N1655" s="369">
        <f t="shared" si="88"/>
        <v>3</v>
      </c>
      <c r="O1655" s="334"/>
      <c r="P1655" s="335">
        <f t="shared" si="89"/>
        <v>3</v>
      </c>
      <c r="Q1655" s="336">
        <f t="shared" si="90"/>
        <v>862</v>
      </c>
      <c r="R1655" s="148"/>
      <c r="S1655" s="148"/>
      <c r="T1655" s="337"/>
      <c r="U1655" s="148"/>
      <c r="V1655" s="148"/>
      <c r="W1655" s="337"/>
      <c r="X1655" s="147"/>
      <c r="Y1655" s="148"/>
      <c r="Z1655" s="147"/>
      <c r="AA1655" s="338">
        <v>0</v>
      </c>
      <c r="AB1655" s="339">
        <v>0</v>
      </c>
      <c r="AC1655" s="148">
        <v>0</v>
      </c>
      <c r="AD1655" s="147"/>
      <c r="AE1655" s="148"/>
      <c r="AF1655" s="147">
        <v>3</v>
      </c>
      <c r="AG1655" s="88">
        <v>0</v>
      </c>
      <c r="AH1655" s="88">
        <v>0</v>
      </c>
      <c r="AI1655" s="352"/>
      <c r="AJ1655" s="352"/>
      <c r="AK1655" s="88"/>
      <c r="AL1655" s="352"/>
      <c r="AM1655" s="88"/>
      <c r="AN1655" s="88"/>
      <c r="AO1655" s="353"/>
      <c r="AP1655" s="353"/>
      <c r="AQ1655" s="358"/>
      <c r="AR1655" s="358"/>
      <c r="AS1655" s="358"/>
      <c r="AT1655" s="153"/>
      <c r="AU1655" s="88"/>
      <c r="AV1655" s="352"/>
      <c r="AW1655" s="148">
        <v>0</v>
      </c>
      <c r="AX1655" s="148">
        <v>0</v>
      </c>
      <c r="AY1655" s="147"/>
      <c r="AZ1655" s="148"/>
      <c r="BA1655" s="148"/>
      <c r="BB1655" s="147"/>
      <c r="BC1655" s="147"/>
      <c r="BD1655" s="148"/>
      <c r="BE1655" s="148"/>
      <c r="BF1655" s="338">
        <v>0</v>
      </c>
      <c r="BG1655" s="352"/>
      <c r="BH1655" s="148">
        <v>0</v>
      </c>
      <c r="BI1655" s="337"/>
      <c r="BJ1655" s="360"/>
      <c r="BK1655" s="343"/>
      <c r="BL1655" s="147"/>
      <c r="BM1655" s="147"/>
      <c r="BN1655" s="148"/>
      <c r="BO1655" s="148"/>
      <c r="BP1655" s="147"/>
      <c r="BQ1655" s="88">
        <v>0</v>
      </c>
      <c r="BR1655" s="352"/>
      <c r="BS1655" s="352"/>
      <c r="BT1655" s="352"/>
      <c r="BU1655" s="338"/>
      <c r="BV1655" s="88"/>
      <c r="BW1655" s="352"/>
      <c r="BX1655" s="352"/>
      <c r="BY1655" s="88"/>
      <c r="BZ1655" s="88"/>
      <c r="CA1655" s="149">
        <v>0</v>
      </c>
      <c r="CB1655" s="338">
        <v>0</v>
      </c>
      <c r="CC1655" s="88">
        <v>0</v>
      </c>
      <c r="CD1655" s="352"/>
      <c r="CE1655" s="352"/>
      <c r="CF1655" s="146">
        <v>0</v>
      </c>
      <c r="CG1655" s="148"/>
      <c r="CH1655" s="148"/>
      <c r="CI1655" s="337"/>
      <c r="CJ1655" s="147"/>
      <c r="CK1655" s="338"/>
      <c r="CL1655" s="352"/>
      <c r="CM1655" s="352"/>
      <c r="CN1655" s="338"/>
      <c r="CO1655" s="88"/>
    </row>
    <row r="1656" spans="1:93" ht="24" customHeight="1" x14ac:dyDescent="0.3">
      <c r="A1656" s="345" t="s">
        <v>4756</v>
      </c>
      <c r="B1656" s="328" t="s">
        <v>4757</v>
      </c>
      <c r="C1656" s="329" t="s">
        <v>4758</v>
      </c>
      <c r="D1656" s="330">
        <f t="shared" si="78"/>
        <v>0</v>
      </c>
      <c r="E1656" s="331">
        <f t="shared" si="79"/>
        <v>0</v>
      </c>
      <c r="F1656" s="331">
        <f t="shared" si="80"/>
        <v>0</v>
      </c>
      <c r="G1656" s="331">
        <f t="shared" si="81"/>
        <v>0</v>
      </c>
      <c r="H1656" s="331">
        <f t="shared" si="82"/>
        <v>0</v>
      </c>
      <c r="I1656" s="331">
        <f t="shared" si="83"/>
        <v>0</v>
      </c>
      <c r="J1656" s="331">
        <f t="shared" si="84"/>
        <v>0</v>
      </c>
      <c r="K1656" s="331">
        <f t="shared" si="85"/>
        <v>0</v>
      </c>
      <c r="L1656" s="331">
        <f t="shared" si="86"/>
        <v>0</v>
      </c>
      <c r="M1656" s="332">
        <f t="shared" si="87"/>
        <v>0</v>
      </c>
      <c r="N1656" s="369">
        <f t="shared" si="88"/>
        <v>0</v>
      </c>
      <c r="O1656" s="334"/>
      <c r="P1656" s="335">
        <f t="shared" si="89"/>
        <v>0</v>
      </c>
      <c r="Q1656" s="336" t="str">
        <f t="shared" si="90"/>
        <v/>
      </c>
      <c r="R1656" s="148"/>
      <c r="S1656" s="148"/>
      <c r="T1656" s="337"/>
      <c r="U1656" s="148"/>
      <c r="V1656" s="148"/>
      <c r="W1656" s="337"/>
      <c r="X1656" s="147"/>
      <c r="Y1656" s="148"/>
      <c r="Z1656" s="147"/>
      <c r="AA1656" s="338">
        <v>0</v>
      </c>
      <c r="AB1656" s="339">
        <v>0</v>
      </c>
      <c r="AC1656" s="148">
        <v>0</v>
      </c>
      <c r="AD1656" s="147"/>
      <c r="AE1656" s="148"/>
      <c r="AF1656" s="147"/>
      <c r="AG1656" s="144">
        <v>0</v>
      </c>
      <c r="AH1656" s="144">
        <v>0</v>
      </c>
      <c r="AI1656" s="352"/>
      <c r="AJ1656" s="352"/>
      <c r="AK1656" s="144"/>
      <c r="AL1656" s="352"/>
      <c r="AM1656" s="144"/>
      <c r="AN1656" s="144"/>
      <c r="AO1656" s="353"/>
      <c r="AP1656" s="353"/>
      <c r="AQ1656" s="341"/>
      <c r="AR1656" s="341"/>
      <c r="AS1656" s="341"/>
      <c r="AT1656" s="153"/>
      <c r="AU1656" s="144"/>
      <c r="AV1656" s="352"/>
      <c r="AW1656" s="148">
        <v>0</v>
      </c>
      <c r="AX1656" s="148">
        <v>0</v>
      </c>
      <c r="AY1656" s="147"/>
      <c r="AZ1656" s="148"/>
      <c r="BA1656" s="148"/>
      <c r="BB1656" s="147"/>
      <c r="BC1656" s="147"/>
      <c r="BD1656" s="148"/>
      <c r="BE1656" s="148"/>
      <c r="BF1656" s="338">
        <v>0</v>
      </c>
      <c r="BG1656" s="352"/>
      <c r="BH1656" s="148">
        <v>0</v>
      </c>
      <c r="BI1656" s="337"/>
      <c r="BJ1656" s="360"/>
      <c r="BK1656" s="343"/>
      <c r="BL1656" s="147"/>
      <c r="BM1656" s="147"/>
      <c r="BN1656" s="148"/>
      <c r="BO1656" s="148"/>
      <c r="BP1656" s="147"/>
      <c r="BQ1656" s="88">
        <v>0</v>
      </c>
      <c r="BR1656" s="352"/>
      <c r="BS1656" s="352"/>
      <c r="BT1656" s="352"/>
      <c r="BU1656" s="338"/>
      <c r="BV1656" s="88"/>
      <c r="BW1656" s="352"/>
      <c r="BX1656" s="352"/>
      <c r="BY1656" s="144"/>
      <c r="BZ1656" s="144"/>
      <c r="CA1656" s="149">
        <v>0</v>
      </c>
      <c r="CB1656" s="338">
        <v>0</v>
      </c>
      <c r="CC1656" s="344">
        <v>0</v>
      </c>
      <c r="CD1656" s="352"/>
      <c r="CE1656" s="352"/>
      <c r="CF1656" s="146">
        <v>0</v>
      </c>
      <c r="CG1656" s="148"/>
      <c r="CH1656" s="148"/>
      <c r="CI1656" s="337"/>
      <c r="CJ1656" s="147"/>
      <c r="CK1656" s="338"/>
      <c r="CL1656" s="352"/>
      <c r="CM1656" s="352"/>
      <c r="CN1656" s="338"/>
      <c r="CO1656" s="344"/>
    </row>
    <row r="1657" spans="1:93" ht="24" customHeight="1" x14ac:dyDescent="0.3">
      <c r="A1657" s="327" t="s">
        <v>4759</v>
      </c>
      <c r="B1657" s="328" t="s">
        <v>4760</v>
      </c>
      <c r="C1657" s="329" t="s">
        <v>1713</v>
      </c>
      <c r="D1657" s="330">
        <f t="shared" si="78"/>
        <v>90</v>
      </c>
      <c r="E1657" s="331">
        <f t="shared" si="79"/>
        <v>90</v>
      </c>
      <c r="F1657" s="331">
        <f t="shared" si="80"/>
        <v>40</v>
      </c>
      <c r="G1657" s="331">
        <f t="shared" si="81"/>
        <v>0</v>
      </c>
      <c r="H1657" s="331">
        <f t="shared" si="82"/>
        <v>0</v>
      </c>
      <c r="I1657" s="331">
        <f t="shared" si="83"/>
        <v>0</v>
      </c>
      <c r="J1657" s="331">
        <f t="shared" si="84"/>
        <v>0</v>
      </c>
      <c r="K1657" s="331">
        <f t="shared" si="85"/>
        <v>0</v>
      </c>
      <c r="L1657" s="331">
        <f t="shared" si="86"/>
        <v>0</v>
      </c>
      <c r="M1657" s="332">
        <f t="shared" si="87"/>
        <v>0</v>
      </c>
      <c r="N1657" s="333">
        <f t="shared" si="88"/>
        <v>220</v>
      </c>
      <c r="O1657" s="334"/>
      <c r="P1657" s="335">
        <f t="shared" si="89"/>
        <v>220</v>
      </c>
      <c r="Q1657" s="336">
        <f t="shared" si="90"/>
        <v>55</v>
      </c>
      <c r="R1657" s="148"/>
      <c r="S1657" s="148"/>
      <c r="T1657" s="350"/>
      <c r="U1657" s="148"/>
      <c r="V1657" s="148"/>
      <c r="W1657" s="350"/>
      <c r="X1657" s="351"/>
      <c r="Y1657" s="148"/>
      <c r="Z1657" s="351"/>
      <c r="AA1657" s="338">
        <v>0</v>
      </c>
      <c r="AB1657" s="339">
        <v>0</v>
      </c>
      <c r="AC1657" s="148">
        <v>0</v>
      </c>
      <c r="AD1657" s="351"/>
      <c r="AE1657" s="148"/>
      <c r="AF1657" s="351"/>
      <c r="AG1657" s="88">
        <v>0</v>
      </c>
      <c r="AH1657" s="88">
        <v>0</v>
      </c>
      <c r="AI1657" s="145"/>
      <c r="AJ1657" s="145"/>
      <c r="AK1657" s="88"/>
      <c r="AL1657" s="145"/>
      <c r="AM1657" s="88"/>
      <c r="AN1657" s="88"/>
      <c r="AO1657" s="340">
        <v>90</v>
      </c>
      <c r="AP1657" s="340">
        <v>90</v>
      </c>
      <c r="AQ1657" s="358"/>
      <c r="AR1657" s="358"/>
      <c r="AS1657" s="358"/>
      <c r="AT1657" s="153">
        <v>40</v>
      </c>
      <c r="AU1657" s="88"/>
      <c r="AV1657" s="145"/>
      <c r="AW1657" s="148">
        <v>0</v>
      </c>
      <c r="AX1657" s="148">
        <v>0</v>
      </c>
      <c r="AY1657" s="351"/>
      <c r="AZ1657" s="148"/>
      <c r="BA1657" s="148"/>
      <c r="BB1657" s="351"/>
      <c r="BC1657" s="351"/>
      <c r="BD1657" s="148"/>
      <c r="BE1657" s="148"/>
      <c r="BF1657" s="338">
        <v>0</v>
      </c>
      <c r="BG1657" s="145"/>
      <c r="BH1657" s="148">
        <v>0</v>
      </c>
      <c r="BI1657" s="350"/>
      <c r="BJ1657" s="342"/>
      <c r="BK1657" s="343"/>
      <c r="BL1657" s="351"/>
      <c r="BM1657" s="351"/>
      <c r="BN1657" s="148"/>
      <c r="BO1657" s="148"/>
      <c r="BP1657" s="351"/>
      <c r="BQ1657" s="144">
        <v>0</v>
      </c>
      <c r="BR1657" s="145"/>
      <c r="BS1657" s="145"/>
      <c r="BT1657" s="145"/>
      <c r="BU1657" s="338"/>
      <c r="BV1657" s="144"/>
      <c r="BW1657" s="145"/>
      <c r="BX1657" s="145"/>
      <c r="BY1657" s="88"/>
      <c r="BZ1657" s="88"/>
      <c r="CA1657" s="149">
        <v>0</v>
      </c>
      <c r="CB1657" s="338">
        <v>0</v>
      </c>
      <c r="CC1657" s="88">
        <v>0</v>
      </c>
      <c r="CD1657" s="145"/>
      <c r="CE1657" s="145"/>
      <c r="CF1657" s="146">
        <v>0</v>
      </c>
      <c r="CG1657" s="349"/>
      <c r="CH1657" s="349"/>
      <c r="CI1657" s="350"/>
      <c r="CJ1657" s="351"/>
      <c r="CK1657" s="338"/>
      <c r="CL1657" s="145"/>
      <c r="CM1657" s="145"/>
      <c r="CN1657" s="338"/>
      <c r="CO1657" s="88"/>
    </row>
    <row r="1658" spans="1:93" ht="24" customHeight="1" x14ac:dyDescent="0.3">
      <c r="A1658" s="327" t="s">
        <v>4761</v>
      </c>
      <c r="B1658" s="328" t="s">
        <v>4762</v>
      </c>
      <c r="C1658" s="329" t="s">
        <v>2152</v>
      </c>
      <c r="D1658" s="330">
        <f t="shared" si="78"/>
        <v>0</v>
      </c>
      <c r="E1658" s="331">
        <f t="shared" si="79"/>
        <v>0</v>
      </c>
      <c r="F1658" s="331">
        <f t="shared" si="80"/>
        <v>0</v>
      </c>
      <c r="G1658" s="331">
        <f t="shared" si="81"/>
        <v>0</v>
      </c>
      <c r="H1658" s="331">
        <f t="shared" si="82"/>
        <v>0</v>
      </c>
      <c r="I1658" s="331">
        <f t="shared" si="83"/>
        <v>0</v>
      </c>
      <c r="J1658" s="331">
        <f t="shared" si="84"/>
        <v>0</v>
      </c>
      <c r="K1658" s="331">
        <f t="shared" si="85"/>
        <v>0</v>
      </c>
      <c r="L1658" s="331">
        <f t="shared" si="86"/>
        <v>0</v>
      </c>
      <c r="M1658" s="332">
        <f t="shared" si="87"/>
        <v>0</v>
      </c>
      <c r="N1658" s="333">
        <f t="shared" si="88"/>
        <v>0</v>
      </c>
      <c r="O1658" s="334"/>
      <c r="P1658" s="335">
        <f t="shared" si="89"/>
        <v>0</v>
      </c>
      <c r="Q1658" s="336" t="str">
        <f t="shared" si="90"/>
        <v/>
      </c>
      <c r="R1658" s="148"/>
      <c r="S1658" s="148"/>
      <c r="T1658" s="350"/>
      <c r="U1658" s="148"/>
      <c r="V1658" s="148"/>
      <c r="W1658" s="350"/>
      <c r="X1658" s="351"/>
      <c r="Y1658" s="148"/>
      <c r="Z1658" s="351"/>
      <c r="AA1658" s="338">
        <v>0</v>
      </c>
      <c r="AB1658" s="339">
        <v>0</v>
      </c>
      <c r="AC1658" s="148">
        <v>0</v>
      </c>
      <c r="AD1658" s="351"/>
      <c r="AE1658" s="148"/>
      <c r="AF1658" s="351"/>
      <c r="AG1658" s="144">
        <v>0</v>
      </c>
      <c r="AH1658" s="144">
        <v>0</v>
      </c>
      <c r="AI1658" s="145"/>
      <c r="AJ1658" s="145"/>
      <c r="AK1658" s="144"/>
      <c r="AL1658" s="145"/>
      <c r="AM1658" s="144"/>
      <c r="AN1658" s="144"/>
      <c r="AO1658" s="340"/>
      <c r="AP1658" s="340"/>
      <c r="AQ1658" s="341"/>
      <c r="AR1658" s="341"/>
      <c r="AS1658" s="341"/>
      <c r="AT1658" s="153"/>
      <c r="AU1658" s="144"/>
      <c r="AV1658" s="145"/>
      <c r="AW1658" s="148">
        <v>0</v>
      </c>
      <c r="AX1658" s="148">
        <v>0</v>
      </c>
      <c r="AY1658" s="351"/>
      <c r="AZ1658" s="148"/>
      <c r="BA1658" s="148"/>
      <c r="BB1658" s="351"/>
      <c r="BC1658" s="351"/>
      <c r="BD1658" s="148"/>
      <c r="BE1658" s="148"/>
      <c r="BF1658" s="338">
        <v>0</v>
      </c>
      <c r="BG1658" s="145"/>
      <c r="BH1658" s="349">
        <v>0</v>
      </c>
      <c r="BI1658" s="350"/>
      <c r="BJ1658" s="342"/>
      <c r="BK1658" s="343"/>
      <c r="BL1658" s="351"/>
      <c r="BM1658" s="351"/>
      <c r="BN1658" s="148"/>
      <c r="BO1658" s="148"/>
      <c r="BP1658" s="351"/>
      <c r="BQ1658" s="88">
        <v>0</v>
      </c>
      <c r="BR1658" s="352"/>
      <c r="BS1658" s="352"/>
      <c r="BT1658" s="145"/>
      <c r="BU1658" s="338"/>
      <c r="BV1658" s="88"/>
      <c r="BW1658" s="145"/>
      <c r="BX1658" s="145"/>
      <c r="BY1658" s="144"/>
      <c r="BZ1658" s="144"/>
      <c r="CA1658" s="149">
        <v>0</v>
      </c>
      <c r="CB1658" s="354">
        <v>0</v>
      </c>
      <c r="CC1658" s="344">
        <v>0</v>
      </c>
      <c r="CD1658" s="145"/>
      <c r="CE1658" s="145"/>
      <c r="CF1658" s="146">
        <v>0</v>
      </c>
      <c r="CG1658" s="349"/>
      <c r="CH1658" s="349"/>
      <c r="CI1658" s="350"/>
      <c r="CJ1658" s="351"/>
      <c r="CK1658" s="354"/>
      <c r="CL1658" s="145"/>
      <c r="CM1658" s="145"/>
      <c r="CN1658" s="354"/>
      <c r="CO1658" s="344"/>
    </row>
    <row r="1659" spans="1:93" ht="24" customHeight="1" x14ac:dyDescent="0.3">
      <c r="A1659" s="327" t="s">
        <v>4763</v>
      </c>
      <c r="B1659" s="328" t="s">
        <v>4764</v>
      </c>
      <c r="C1659" s="329" t="s">
        <v>270</v>
      </c>
      <c r="D1659" s="330">
        <f t="shared" si="78"/>
        <v>50</v>
      </c>
      <c r="E1659" s="331">
        <f t="shared" si="79"/>
        <v>40</v>
      </c>
      <c r="F1659" s="331">
        <f t="shared" si="80"/>
        <v>40</v>
      </c>
      <c r="G1659" s="331">
        <f t="shared" si="81"/>
        <v>10</v>
      </c>
      <c r="H1659" s="331">
        <f t="shared" si="82"/>
        <v>5</v>
      </c>
      <c r="I1659" s="331">
        <f t="shared" si="83"/>
        <v>0</v>
      </c>
      <c r="J1659" s="331">
        <f t="shared" si="84"/>
        <v>0</v>
      </c>
      <c r="K1659" s="331">
        <f t="shared" si="85"/>
        <v>0</v>
      </c>
      <c r="L1659" s="331">
        <f t="shared" si="86"/>
        <v>0</v>
      </c>
      <c r="M1659" s="332">
        <f t="shared" si="87"/>
        <v>0</v>
      </c>
      <c r="N1659" s="333">
        <f t="shared" si="88"/>
        <v>145</v>
      </c>
      <c r="O1659" s="334"/>
      <c r="P1659" s="335">
        <f t="shared" si="89"/>
        <v>145</v>
      </c>
      <c r="Q1659" s="336">
        <f t="shared" si="90"/>
        <v>96</v>
      </c>
      <c r="R1659" s="148"/>
      <c r="S1659" s="148"/>
      <c r="T1659" s="337"/>
      <c r="U1659" s="148"/>
      <c r="V1659" s="148"/>
      <c r="W1659" s="337"/>
      <c r="X1659" s="147"/>
      <c r="Y1659" s="148"/>
      <c r="Z1659" s="147"/>
      <c r="AA1659" s="338">
        <v>0</v>
      </c>
      <c r="AB1659" s="339">
        <v>0</v>
      </c>
      <c r="AC1659" s="148">
        <v>0</v>
      </c>
      <c r="AD1659" s="147"/>
      <c r="AE1659" s="148"/>
      <c r="AF1659" s="147"/>
      <c r="AG1659" s="144">
        <v>0</v>
      </c>
      <c r="AH1659" s="144">
        <v>0</v>
      </c>
      <c r="AI1659" s="145"/>
      <c r="AJ1659" s="145"/>
      <c r="AK1659" s="144"/>
      <c r="AL1659" s="145"/>
      <c r="AM1659" s="144"/>
      <c r="AN1659" s="144"/>
      <c r="AO1659" s="340">
        <v>50</v>
      </c>
      <c r="AP1659" s="340">
        <v>40</v>
      </c>
      <c r="AQ1659" s="341"/>
      <c r="AR1659" s="341"/>
      <c r="AS1659" s="341"/>
      <c r="AT1659" s="153"/>
      <c r="AU1659" s="144"/>
      <c r="AV1659" s="145"/>
      <c r="AW1659" s="349">
        <v>0</v>
      </c>
      <c r="AX1659" s="349">
        <v>0</v>
      </c>
      <c r="AY1659" s="147"/>
      <c r="AZ1659" s="349"/>
      <c r="BA1659" s="349"/>
      <c r="BB1659" s="147"/>
      <c r="BC1659" s="147"/>
      <c r="BD1659" s="349"/>
      <c r="BE1659" s="349"/>
      <c r="BF1659" s="338">
        <v>0</v>
      </c>
      <c r="BG1659" s="145"/>
      <c r="BH1659" s="349">
        <v>0</v>
      </c>
      <c r="BI1659" s="337"/>
      <c r="BJ1659" s="342"/>
      <c r="BK1659" s="343"/>
      <c r="BL1659" s="147"/>
      <c r="BM1659" s="147"/>
      <c r="BN1659" s="349"/>
      <c r="BO1659" s="349"/>
      <c r="BP1659" s="147"/>
      <c r="BQ1659" s="144">
        <v>10</v>
      </c>
      <c r="BR1659" s="145"/>
      <c r="BS1659" s="145"/>
      <c r="BT1659" s="145"/>
      <c r="BU1659" s="338">
        <v>5</v>
      </c>
      <c r="BV1659" s="144"/>
      <c r="BW1659" s="145"/>
      <c r="BX1659" s="145"/>
      <c r="BY1659" s="144">
        <v>40</v>
      </c>
      <c r="BZ1659" s="144"/>
      <c r="CA1659" s="149">
        <v>0</v>
      </c>
      <c r="CB1659" s="354">
        <v>0</v>
      </c>
      <c r="CC1659" s="344">
        <v>0</v>
      </c>
      <c r="CD1659" s="145"/>
      <c r="CE1659" s="145"/>
      <c r="CF1659" s="146">
        <v>0</v>
      </c>
      <c r="CG1659" s="148"/>
      <c r="CH1659" s="148"/>
      <c r="CI1659" s="337"/>
      <c r="CJ1659" s="147"/>
      <c r="CK1659" s="354"/>
      <c r="CL1659" s="145"/>
      <c r="CM1659" s="145"/>
      <c r="CN1659" s="354"/>
      <c r="CO1659" s="344"/>
    </row>
    <row r="1660" spans="1:93" ht="24" customHeight="1" x14ac:dyDescent="0.3">
      <c r="A1660" s="346" t="s">
        <v>4765</v>
      </c>
      <c r="B1660" s="347" t="s">
        <v>4766</v>
      </c>
      <c r="C1660" s="348" t="s">
        <v>1196</v>
      </c>
      <c r="D1660" s="330">
        <f t="shared" si="78"/>
        <v>0</v>
      </c>
      <c r="E1660" s="331">
        <f t="shared" si="79"/>
        <v>0</v>
      </c>
      <c r="F1660" s="331">
        <f t="shared" si="80"/>
        <v>0</v>
      </c>
      <c r="G1660" s="331">
        <f t="shared" si="81"/>
        <v>0</v>
      </c>
      <c r="H1660" s="331">
        <f t="shared" si="82"/>
        <v>0</v>
      </c>
      <c r="I1660" s="331">
        <f t="shared" si="83"/>
        <v>0</v>
      </c>
      <c r="J1660" s="331">
        <f t="shared" si="84"/>
        <v>0</v>
      </c>
      <c r="K1660" s="331">
        <f t="shared" si="85"/>
        <v>0</v>
      </c>
      <c r="L1660" s="331">
        <f t="shared" si="86"/>
        <v>0</v>
      </c>
      <c r="M1660" s="332">
        <f t="shared" si="87"/>
        <v>0</v>
      </c>
      <c r="N1660" s="369">
        <f t="shared" si="88"/>
        <v>0</v>
      </c>
      <c r="O1660" s="334"/>
      <c r="P1660" s="335">
        <f t="shared" si="89"/>
        <v>0</v>
      </c>
      <c r="Q1660" s="336" t="str">
        <f t="shared" si="90"/>
        <v/>
      </c>
      <c r="R1660" s="349"/>
      <c r="S1660" s="349"/>
      <c r="T1660" s="337"/>
      <c r="U1660" s="349"/>
      <c r="V1660" s="349"/>
      <c r="W1660" s="337"/>
      <c r="X1660" s="147"/>
      <c r="Y1660" s="349"/>
      <c r="Z1660" s="147"/>
      <c r="AA1660" s="338">
        <v>0</v>
      </c>
      <c r="AB1660" s="339">
        <v>0</v>
      </c>
      <c r="AC1660" s="148">
        <v>0</v>
      </c>
      <c r="AD1660" s="147"/>
      <c r="AE1660" s="349"/>
      <c r="AF1660" s="147"/>
      <c r="AG1660" s="144">
        <v>0</v>
      </c>
      <c r="AH1660" s="144">
        <v>0</v>
      </c>
      <c r="AI1660" s="352"/>
      <c r="AJ1660" s="352"/>
      <c r="AK1660" s="144"/>
      <c r="AL1660" s="352"/>
      <c r="AM1660" s="144"/>
      <c r="AN1660" s="144"/>
      <c r="AO1660" s="353"/>
      <c r="AP1660" s="353"/>
      <c r="AQ1660" s="341"/>
      <c r="AR1660" s="341"/>
      <c r="AS1660" s="341"/>
      <c r="AT1660" s="153"/>
      <c r="AU1660" s="144"/>
      <c r="AV1660" s="352"/>
      <c r="AW1660" s="349">
        <v>0</v>
      </c>
      <c r="AX1660" s="349">
        <v>0</v>
      </c>
      <c r="AY1660" s="147"/>
      <c r="AZ1660" s="349"/>
      <c r="BA1660" s="349"/>
      <c r="BB1660" s="147"/>
      <c r="BC1660" s="147"/>
      <c r="BD1660" s="349"/>
      <c r="BE1660" s="349"/>
      <c r="BF1660" s="338">
        <v>0</v>
      </c>
      <c r="BG1660" s="352"/>
      <c r="BH1660" s="148">
        <v>0</v>
      </c>
      <c r="BI1660" s="337"/>
      <c r="BJ1660" s="360"/>
      <c r="BK1660" s="343"/>
      <c r="BL1660" s="147"/>
      <c r="BM1660" s="147"/>
      <c r="BN1660" s="349"/>
      <c r="BO1660" s="349"/>
      <c r="BP1660" s="147"/>
      <c r="BQ1660" s="144">
        <v>0</v>
      </c>
      <c r="BR1660" s="352"/>
      <c r="BS1660" s="352"/>
      <c r="BT1660" s="352"/>
      <c r="BU1660" s="338"/>
      <c r="BV1660" s="144"/>
      <c r="BW1660" s="352"/>
      <c r="BX1660" s="352"/>
      <c r="BY1660" s="144"/>
      <c r="BZ1660" s="144"/>
      <c r="CA1660" s="149">
        <v>0</v>
      </c>
      <c r="CB1660" s="338">
        <v>0</v>
      </c>
      <c r="CC1660" s="344">
        <v>0</v>
      </c>
      <c r="CD1660" s="352"/>
      <c r="CE1660" s="352"/>
      <c r="CF1660" s="146">
        <v>0</v>
      </c>
      <c r="CG1660" s="148"/>
      <c r="CH1660" s="148"/>
      <c r="CI1660" s="337"/>
      <c r="CJ1660" s="147"/>
      <c r="CK1660" s="338"/>
      <c r="CL1660" s="352"/>
      <c r="CM1660" s="352"/>
      <c r="CN1660" s="338"/>
      <c r="CO1660" s="344"/>
    </row>
    <row r="1661" spans="1:93" ht="24" customHeight="1" x14ac:dyDescent="0.3">
      <c r="A1661" s="327">
        <v>740604</v>
      </c>
      <c r="B1661" s="328" t="s">
        <v>4767</v>
      </c>
      <c r="C1661" s="329" t="s">
        <v>2400</v>
      </c>
      <c r="D1661" s="330">
        <f t="shared" si="78"/>
        <v>0</v>
      </c>
      <c r="E1661" s="331">
        <f t="shared" si="79"/>
        <v>0</v>
      </c>
      <c r="F1661" s="331">
        <f t="shared" si="80"/>
        <v>0</v>
      </c>
      <c r="G1661" s="331">
        <f t="shared" si="81"/>
        <v>0</v>
      </c>
      <c r="H1661" s="331">
        <f t="shared" si="82"/>
        <v>0</v>
      </c>
      <c r="I1661" s="331">
        <f t="shared" si="83"/>
        <v>0</v>
      </c>
      <c r="J1661" s="331">
        <f t="shared" si="84"/>
        <v>0</v>
      </c>
      <c r="K1661" s="331">
        <f t="shared" si="85"/>
        <v>0</v>
      </c>
      <c r="L1661" s="331">
        <f t="shared" si="86"/>
        <v>0</v>
      </c>
      <c r="M1661" s="332">
        <f t="shared" si="87"/>
        <v>0</v>
      </c>
      <c r="N1661" s="333">
        <f t="shared" si="88"/>
        <v>0</v>
      </c>
      <c r="O1661" s="334"/>
      <c r="P1661" s="335">
        <f t="shared" si="89"/>
        <v>0</v>
      </c>
      <c r="Q1661" s="336" t="str">
        <f t="shared" si="90"/>
        <v/>
      </c>
      <c r="R1661" s="148"/>
      <c r="S1661" s="148"/>
      <c r="T1661" s="350"/>
      <c r="U1661" s="148"/>
      <c r="V1661" s="148"/>
      <c r="W1661" s="350"/>
      <c r="X1661" s="351"/>
      <c r="Y1661" s="148"/>
      <c r="Z1661" s="351"/>
      <c r="AA1661" s="354">
        <v>0</v>
      </c>
      <c r="AB1661" s="357">
        <v>0</v>
      </c>
      <c r="AC1661" s="148">
        <v>0</v>
      </c>
      <c r="AD1661" s="351"/>
      <c r="AE1661" s="148"/>
      <c r="AF1661" s="351"/>
      <c r="AG1661" s="88">
        <v>0</v>
      </c>
      <c r="AH1661" s="88">
        <v>0</v>
      </c>
      <c r="AI1661" s="145"/>
      <c r="AJ1661" s="145"/>
      <c r="AK1661" s="88"/>
      <c r="AL1661" s="145"/>
      <c r="AM1661" s="88"/>
      <c r="AN1661" s="88"/>
      <c r="AO1661" s="340"/>
      <c r="AP1661" s="340"/>
      <c r="AQ1661" s="358"/>
      <c r="AR1661" s="358"/>
      <c r="AS1661" s="358"/>
      <c r="AT1661" s="359"/>
      <c r="AU1661" s="88"/>
      <c r="AV1661" s="145"/>
      <c r="AW1661" s="148">
        <v>0</v>
      </c>
      <c r="AX1661" s="148">
        <v>0</v>
      </c>
      <c r="AY1661" s="351"/>
      <c r="AZ1661" s="148"/>
      <c r="BA1661" s="148"/>
      <c r="BB1661" s="351"/>
      <c r="BC1661" s="351"/>
      <c r="BD1661" s="148"/>
      <c r="BE1661" s="148"/>
      <c r="BF1661" s="354">
        <v>0</v>
      </c>
      <c r="BG1661" s="145"/>
      <c r="BH1661" s="148">
        <v>0</v>
      </c>
      <c r="BI1661" s="350"/>
      <c r="BJ1661" s="342"/>
      <c r="BK1661" s="343"/>
      <c r="BL1661" s="351"/>
      <c r="BM1661" s="351"/>
      <c r="BN1661" s="148"/>
      <c r="BO1661" s="148"/>
      <c r="BP1661" s="351"/>
      <c r="BQ1661" s="144">
        <v>0</v>
      </c>
      <c r="BR1661" s="145"/>
      <c r="BS1661" s="145"/>
      <c r="BT1661" s="145"/>
      <c r="BU1661" s="354"/>
      <c r="BV1661" s="144"/>
      <c r="BW1661" s="145"/>
      <c r="BX1661" s="145"/>
      <c r="BY1661" s="88"/>
      <c r="BZ1661" s="88"/>
      <c r="CA1661" s="149">
        <v>0</v>
      </c>
      <c r="CB1661" s="354">
        <v>0</v>
      </c>
      <c r="CC1661" s="344">
        <v>0</v>
      </c>
      <c r="CD1661" s="145"/>
      <c r="CE1661" s="145"/>
      <c r="CF1661" s="146">
        <v>0</v>
      </c>
      <c r="CG1661" s="349"/>
      <c r="CH1661" s="349"/>
      <c r="CI1661" s="350"/>
      <c r="CJ1661" s="351"/>
      <c r="CK1661" s="354"/>
      <c r="CL1661" s="145"/>
      <c r="CM1661" s="145"/>
      <c r="CN1661" s="354"/>
      <c r="CO1661" s="344"/>
    </row>
    <row r="1662" spans="1:93" ht="24" customHeight="1" x14ac:dyDescent="0.3">
      <c r="A1662" s="346" t="s">
        <v>4768</v>
      </c>
      <c r="B1662" s="347" t="s">
        <v>4769</v>
      </c>
      <c r="C1662" s="348" t="s">
        <v>2156</v>
      </c>
      <c r="D1662" s="330">
        <f t="shared" si="78"/>
        <v>0</v>
      </c>
      <c r="E1662" s="331">
        <f t="shared" si="79"/>
        <v>0</v>
      </c>
      <c r="F1662" s="331">
        <f t="shared" si="80"/>
        <v>0</v>
      </c>
      <c r="G1662" s="331">
        <f t="shared" si="81"/>
        <v>0</v>
      </c>
      <c r="H1662" s="331">
        <f t="shared" si="82"/>
        <v>0</v>
      </c>
      <c r="I1662" s="331">
        <f t="shared" si="83"/>
        <v>0</v>
      </c>
      <c r="J1662" s="331">
        <f t="shared" si="84"/>
        <v>0</v>
      </c>
      <c r="K1662" s="331">
        <f t="shared" si="85"/>
        <v>0</v>
      </c>
      <c r="L1662" s="331">
        <f t="shared" si="86"/>
        <v>0</v>
      </c>
      <c r="M1662" s="332">
        <f t="shared" si="87"/>
        <v>0</v>
      </c>
      <c r="N1662" s="333">
        <f t="shared" si="88"/>
        <v>0</v>
      </c>
      <c r="O1662" s="334"/>
      <c r="P1662" s="335">
        <f t="shared" si="89"/>
        <v>0</v>
      </c>
      <c r="Q1662" s="336" t="str">
        <f t="shared" si="90"/>
        <v/>
      </c>
      <c r="R1662" s="349"/>
      <c r="S1662" s="349"/>
      <c r="T1662" s="350"/>
      <c r="U1662" s="349"/>
      <c r="V1662" s="349"/>
      <c r="W1662" s="350"/>
      <c r="X1662" s="351"/>
      <c r="Y1662" s="349"/>
      <c r="Z1662" s="351"/>
      <c r="AA1662" s="338">
        <v>0</v>
      </c>
      <c r="AB1662" s="339">
        <v>0</v>
      </c>
      <c r="AC1662" s="148">
        <v>0</v>
      </c>
      <c r="AD1662" s="351"/>
      <c r="AE1662" s="349"/>
      <c r="AF1662" s="351"/>
      <c r="AG1662" s="144">
        <v>0</v>
      </c>
      <c r="AH1662" s="144">
        <v>0</v>
      </c>
      <c r="AI1662" s="352"/>
      <c r="AJ1662" s="352"/>
      <c r="AK1662" s="144"/>
      <c r="AL1662" s="352"/>
      <c r="AM1662" s="144"/>
      <c r="AN1662" s="144"/>
      <c r="AO1662" s="353"/>
      <c r="AP1662" s="353"/>
      <c r="AQ1662" s="341"/>
      <c r="AR1662" s="341"/>
      <c r="AS1662" s="341"/>
      <c r="AT1662" s="153"/>
      <c r="AU1662" s="144"/>
      <c r="AV1662" s="352"/>
      <c r="AW1662" s="349">
        <v>0</v>
      </c>
      <c r="AX1662" s="349">
        <v>0</v>
      </c>
      <c r="AY1662" s="351"/>
      <c r="AZ1662" s="349"/>
      <c r="BA1662" s="349"/>
      <c r="BB1662" s="351"/>
      <c r="BC1662" s="351"/>
      <c r="BD1662" s="349"/>
      <c r="BE1662" s="349"/>
      <c r="BF1662" s="354">
        <v>0</v>
      </c>
      <c r="BG1662" s="352"/>
      <c r="BH1662" s="148">
        <v>0</v>
      </c>
      <c r="BI1662" s="350"/>
      <c r="BJ1662" s="342"/>
      <c r="BK1662" s="343"/>
      <c r="BL1662" s="351"/>
      <c r="BM1662" s="351"/>
      <c r="BN1662" s="349"/>
      <c r="BO1662" s="349"/>
      <c r="BP1662" s="351"/>
      <c r="BQ1662" s="88">
        <v>0</v>
      </c>
      <c r="BR1662" s="352"/>
      <c r="BS1662" s="352"/>
      <c r="BT1662" s="352"/>
      <c r="BU1662" s="354"/>
      <c r="BV1662" s="88"/>
      <c r="BW1662" s="352"/>
      <c r="BX1662" s="352"/>
      <c r="BY1662" s="144"/>
      <c r="BZ1662" s="144"/>
      <c r="CA1662" s="355">
        <v>0</v>
      </c>
      <c r="CB1662" s="338">
        <v>0</v>
      </c>
      <c r="CC1662" s="344">
        <v>0</v>
      </c>
      <c r="CD1662" s="352"/>
      <c r="CE1662" s="352"/>
      <c r="CF1662" s="146">
        <v>0</v>
      </c>
      <c r="CG1662" s="349"/>
      <c r="CH1662" s="349"/>
      <c r="CI1662" s="350"/>
      <c r="CJ1662" s="351"/>
      <c r="CK1662" s="338"/>
      <c r="CL1662" s="352"/>
      <c r="CM1662" s="352"/>
      <c r="CN1662" s="338"/>
      <c r="CO1662" s="344"/>
    </row>
    <row r="1663" spans="1:93" ht="24" customHeight="1" x14ac:dyDescent="0.3">
      <c r="A1663" s="346" t="s">
        <v>4770</v>
      </c>
      <c r="B1663" s="347" t="s">
        <v>4771</v>
      </c>
      <c r="C1663" s="348" t="s">
        <v>4496</v>
      </c>
      <c r="D1663" s="330">
        <f t="shared" si="78"/>
        <v>10</v>
      </c>
      <c r="E1663" s="331">
        <f t="shared" si="79"/>
        <v>0</v>
      </c>
      <c r="F1663" s="331">
        <f t="shared" si="80"/>
        <v>0</v>
      </c>
      <c r="G1663" s="331">
        <f t="shared" si="81"/>
        <v>0</v>
      </c>
      <c r="H1663" s="331">
        <f t="shared" si="82"/>
        <v>0</v>
      </c>
      <c r="I1663" s="331">
        <f t="shared" si="83"/>
        <v>0</v>
      </c>
      <c r="J1663" s="331">
        <f t="shared" si="84"/>
        <v>0</v>
      </c>
      <c r="K1663" s="331">
        <f t="shared" si="85"/>
        <v>0</v>
      </c>
      <c r="L1663" s="331">
        <f t="shared" si="86"/>
        <v>0</v>
      </c>
      <c r="M1663" s="332">
        <f t="shared" si="87"/>
        <v>0</v>
      </c>
      <c r="N1663" s="333">
        <f t="shared" si="88"/>
        <v>10</v>
      </c>
      <c r="O1663" s="334"/>
      <c r="P1663" s="335">
        <f t="shared" si="89"/>
        <v>10</v>
      </c>
      <c r="Q1663" s="336">
        <f t="shared" si="90"/>
        <v>661</v>
      </c>
      <c r="R1663" s="148"/>
      <c r="S1663" s="148"/>
      <c r="T1663" s="337"/>
      <c r="U1663" s="148"/>
      <c r="V1663" s="148"/>
      <c r="W1663" s="337"/>
      <c r="X1663" s="147"/>
      <c r="Y1663" s="148"/>
      <c r="Z1663" s="147"/>
      <c r="AA1663" s="354">
        <v>0</v>
      </c>
      <c r="AB1663" s="357">
        <v>0</v>
      </c>
      <c r="AC1663" s="349">
        <v>0</v>
      </c>
      <c r="AD1663" s="147"/>
      <c r="AE1663" s="148"/>
      <c r="AF1663" s="147">
        <v>10</v>
      </c>
      <c r="AG1663" s="144">
        <v>0</v>
      </c>
      <c r="AH1663" s="144">
        <v>0</v>
      </c>
      <c r="AI1663" s="352"/>
      <c r="AJ1663" s="352"/>
      <c r="AK1663" s="144"/>
      <c r="AL1663" s="352"/>
      <c r="AM1663" s="144"/>
      <c r="AN1663" s="144"/>
      <c r="AO1663" s="353"/>
      <c r="AP1663" s="353"/>
      <c r="AQ1663" s="341"/>
      <c r="AR1663" s="341"/>
      <c r="AS1663" s="341"/>
      <c r="AT1663" s="359"/>
      <c r="AU1663" s="144"/>
      <c r="AV1663" s="352"/>
      <c r="AW1663" s="148">
        <v>0</v>
      </c>
      <c r="AX1663" s="148">
        <v>0</v>
      </c>
      <c r="AY1663" s="147"/>
      <c r="AZ1663" s="148"/>
      <c r="BA1663" s="148"/>
      <c r="BB1663" s="147"/>
      <c r="BC1663" s="147"/>
      <c r="BD1663" s="148"/>
      <c r="BE1663" s="148"/>
      <c r="BF1663" s="338">
        <v>0</v>
      </c>
      <c r="BG1663" s="352"/>
      <c r="BH1663" s="148">
        <v>0</v>
      </c>
      <c r="BI1663" s="337"/>
      <c r="BJ1663" s="360"/>
      <c r="BK1663" s="343"/>
      <c r="BL1663" s="147"/>
      <c r="BM1663" s="147"/>
      <c r="BN1663" s="148"/>
      <c r="BO1663" s="148"/>
      <c r="BP1663" s="147"/>
      <c r="BQ1663" s="144">
        <v>0</v>
      </c>
      <c r="BR1663" s="352"/>
      <c r="BS1663" s="352"/>
      <c r="BT1663" s="352"/>
      <c r="BU1663" s="338"/>
      <c r="BV1663" s="144"/>
      <c r="BW1663" s="352"/>
      <c r="BX1663" s="352"/>
      <c r="BY1663" s="144"/>
      <c r="BZ1663" s="144"/>
      <c r="CA1663" s="355">
        <v>0</v>
      </c>
      <c r="CB1663" s="338">
        <v>0</v>
      </c>
      <c r="CC1663" s="344">
        <v>0</v>
      </c>
      <c r="CD1663" s="352"/>
      <c r="CE1663" s="352"/>
      <c r="CF1663" s="146">
        <v>0</v>
      </c>
      <c r="CG1663" s="148"/>
      <c r="CH1663" s="148"/>
      <c r="CI1663" s="337"/>
      <c r="CJ1663" s="147"/>
      <c r="CK1663" s="338"/>
      <c r="CL1663" s="352"/>
      <c r="CM1663" s="352"/>
      <c r="CN1663" s="338"/>
      <c r="CO1663" s="344"/>
    </row>
    <row r="1664" spans="1:93" ht="24" customHeight="1" x14ac:dyDescent="0.3">
      <c r="A1664" s="346" t="s">
        <v>4772</v>
      </c>
      <c r="B1664" s="347" t="s">
        <v>4773</v>
      </c>
      <c r="C1664" s="348" t="s">
        <v>630</v>
      </c>
      <c r="D1664" s="330">
        <f t="shared" si="78"/>
        <v>4</v>
      </c>
      <c r="E1664" s="331">
        <f t="shared" si="79"/>
        <v>0</v>
      </c>
      <c r="F1664" s="331">
        <f t="shared" si="80"/>
        <v>0</v>
      </c>
      <c r="G1664" s="331">
        <f t="shared" si="81"/>
        <v>0</v>
      </c>
      <c r="H1664" s="331">
        <f t="shared" si="82"/>
        <v>0</v>
      </c>
      <c r="I1664" s="331">
        <f t="shared" si="83"/>
        <v>0</v>
      </c>
      <c r="J1664" s="331">
        <f t="shared" si="84"/>
        <v>0</v>
      </c>
      <c r="K1664" s="331">
        <f t="shared" si="85"/>
        <v>0</v>
      </c>
      <c r="L1664" s="331">
        <f t="shared" si="86"/>
        <v>0</v>
      </c>
      <c r="M1664" s="332">
        <f t="shared" si="87"/>
        <v>0</v>
      </c>
      <c r="N1664" s="333">
        <f t="shared" si="88"/>
        <v>4</v>
      </c>
      <c r="O1664" s="334"/>
      <c r="P1664" s="335">
        <f t="shared" si="89"/>
        <v>4</v>
      </c>
      <c r="Q1664" s="336">
        <f t="shared" si="90"/>
        <v>843</v>
      </c>
      <c r="R1664" s="148"/>
      <c r="S1664" s="148"/>
      <c r="T1664" s="337"/>
      <c r="U1664" s="148"/>
      <c r="V1664" s="148"/>
      <c r="W1664" s="337"/>
      <c r="X1664" s="147"/>
      <c r="Y1664" s="148"/>
      <c r="Z1664" s="147"/>
      <c r="AA1664" s="354">
        <v>0</v>
      </c>
      <c r="AB1664" s="357">
        <v>0</v>
      </c>
      <c r="AC1664" s="349">
        <v>0</v>
      </c>
      <c r="AD1664" s="147"/>
      <c r="AE1664" s="148"/>
      <c r="AF1664" s="147">
        <v>4</v>
      </c>
      <c r="AG1664" s="144">
        <v>0</v>
      </c>
      <c r="AH1664" s="144">
        <v>0</v>
      </c>
      <c r="AI1664" s="352"/>
      <c r="AJ1664" s="352"/>
      <c r="AK1664" s="144"/>
      <c r="AL1664" s="352"/>
      <c r="AM1664" s="144"/>
      <c r="AN1664" s="144"/>
      <c r="AO1664" s="353"/>
      <c r="AP1664" s="353"/>
      <c r="AQ1664" s="341"/>
      <c r="AR1664" s="341"/>
      <c r="AS1664" s="341"/>
      <c r="AT1664" s="359"/>
      <c r="AU1664" s="144"/>
      <c r="AV1664" s="352"/>
      <c r="AW1664" s="148">
        <v>0</v>
      </c>
      <c r="AX1664" s="148">
        <v>0</v>
      </c>
      <c r="AY1664" s="147"/>
      <c r="AZ1664" s="148"/>
      <c r="BA1664" s="148"/>
      <c r="BB1664" s="147"/>
      <c r="BC1664" s="147"/>
      <c r="BD1664" s="148"/>
      <c r="BE1664" s="148"/>
      <c r="BF1664" s="354">
        <v>0</v>
      </c>
      <c r="BG1664" s="352"/>
      <c r="BH1664" s="148">
        <v>0</v>
      </c>
      <c r="BI1664" s="337"/>
      <c r="BJ1664" s="360"/>
      <c r="BK1664" s="343"/>
      <c r="BL1664" s="147"/>
      <c r="BM1664" s="147"/>
      <c r="BN1664" s="148"/>
      <c r="BO1664" s="148"/>
      <c r="BP1664" s="147"/>
      <c r="BQ1664" s="144">
        <v>0</v>
      </c>
      <c r="BR1664" s="352"/>
      <c r="BS1664" s="352"/>
      <c r="BT1664" s="352"/>
      <c r="BU1664" s="354"/>
      <c r="BV1664" s="144"/>
      <c r="BW1664" s="352"/>
      <c r="BX1664" s="352"/>
      <c r="BY1664" s="144"/>
      <c r="BZ1664" s="144"/>
      <c r="CA1664" s="149">
        <v>0</v>
      </c>
      <c r="CB1664" s="338">
        <v>0</v>
      </c>
      <c r="CC1664" s="344">
        <v>0</v>
      </c>
      <c r="CD1664" s="352"/>
      <c r="CE1664" s="352"/>
      <c r="CF1664" s="356">
        <v>0</v>
      </c>
      <c r="CG1664" s="148"/>
      <c r="CH1664" s="148"/>
      <c r="CI1664" s="337"/>
      <c r="CJ1664" s="147"/>
      <c r="CK1664" s="338"/>
      <c r="CL1664" s="352"/>
      <c r="CM1664" s="352"/>
      <c r="CN1664" s="338"/>
      <c r="CO1664" s="344"/>
    </row>
    <row r="1665" spans="2:81" ht="15" customHeight="1" x14ac:dyDescent="0.3">
      <c r="B1665" s="381"/>
      <c r="C1665" s="381"/>
      <c r="AO1665" s="382"/>
      <c r="AP1665" s="382"/>
      <c r="AR1665" s="139"/>
      <c r="AS1665" s="139"/>
      <c r="AT1665" s="383"/>
      <c r="AU1665" s="383"/>
      <c r="AV1665" s="383"/>
      <c r="AW1665" s="383"/>
      <c r="AX1665" s="383"/>
      <c r="AY1665" s="383"/>
      <c r="CA1665" s="384"/>
      <c r="CC1665" s="385"/>
    </row>
  </sheetData>
  <mergeCells count="17">
    <mergeCell ref="A1:C2"/>
    <mergeCell ref="D1:M1"/>
    <mergeCell ref="N1:N2"/>
    <mergeCell ref="O1:O2"/>
    <mergeCell ref="P1:P2"/>
    <mergeCell ref="Q1:Q2"/>
    <mergeCell ref="BQ1:BZ1"/>
    <mergeCell ref="CB1:CE1"/>
    <mergeCell ref="CF1:CJ1"/>
    <mergeCell ref="CK1:CM1"/>
    <mergeCell ref="R1:Z1"/>
    <mergeCell ref="AA1:AB1"/>
    <mergeCell ref="AC1:AF1"/>
    <mergeCell ref="AG1:AV1"/>
    <mergeCell ref="AW1:BE1"/>
    <mergeCell ref="BF1:BG1"/>
    <mergeCell ref="BH1:BP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588"/>
  <sheetViews>
    <sheetView workbookViewId="0">
      <pane xSplit="3" ySplit="2" topLeftCell="D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31" width="4.6640625" customWidth="1"/>
    <col min="32" max="38" width="4.6640625" hidden="1" customWidth="1"/>
    <col min="39" max="41" width="4.6640625" customWidth="1"/>
  </cols>
  <sheetData>
    <row r="1" spans="1:41" ht="26.25" customHeight="1" x14ac:dyDescent="0.3">
      <c r="A1" s="551" t="s">
        <v>4774</v>
      </c>
      <c r="B1" s="533"/>
      <c r="C1" s="534"/>
      <c r="D1" s="552" t="s">
        <v>18</v>
      </c>
      <c r="E1" s="539"/>
      <c r="F1" s="539"/>
      <c r="G1" s="539"/>
      <c r="H1" s="539"/>
      <c r="I1" s="539"/>
      <c r="J1" s="539"/>
      <c r="K1" s="539"/>
      <c r="L1" s="539"/>
      <c r="M1" s="540"/>
      <c r="N1" s="572" t="s">
        <v>19</v>
      </c>
      <c r="O1" s="668" t="s">
        <v>1781</v>
      </c>
      <c r="P1" s="670" t="s">
        <v>20</v>
      </c>
      <c r="Q1" s="572" t="s">
        <v>21</v>
      </c>
      <c r="R1" s="671" t="s">
        <v>4775</v>
      </c>
      <c r="S1" s="672"/>
      <c r="T1" s="666" t="s">
        <v>25</v>
      </c>
      <c r="U1" s="548"/>
      <c r="V1" s="548"/>
      <c r="W1" s="548"/>
      <c r="X1" s="548"/>
      <c r="Y1" s="548"/>
      <c r="Z1" s="548"/>
      <c r="AA1" s="549"/>
      <c r="AB1" s="663" t="s">
        <v>26</v>
      </c>
      <c r="AC1" s="548"/>
      <c r="AD1" s="549"/>
      <c r="AE1" s="666" t="s">
        <v>28</v>
      </c>
      <c r="AF1" s="548"/>
      <c r="AG1" s="548"/>
      <c r="AH1" s="548"/>
      <c r="AI1" s="548"/>
      <c r="AJ1" s="548"/>
      <c r="AK1" s="548"/>
      <c r="AL1" s="548"/>
      <c r="AM1" s="548"/>
      <c r="AN1" s="549"/>
      <c r="AO1" s="386" t="s">
        <v>30</v>
      </c>
    </row>
    <row r="2" spans="1:41" ht="54" customHeight="1" x14ac:dyDescent="0.3">
      <c r="A2" s="576"/>
      <c r="B2" s="577"/>
      <c r="C2" s="626"/>
      <c r="D2" s="64">
        <v>1</v>
      </c>
      <c r="E2" s="65">
        <v>2</v>
      </c>
      <c r="F2" s="65">
        <v>3</v>
      </c>
      <c r="G2" s="65">
        <v>4</v>
      </c>
      <c r="H2" s="66">
        <v>5</v>
      </c>
      <c r="I2" s="64">
        <v>6</v>
      </c>
      <c r="J2" s="65">
        <v>7</v>
      </c>
      <c r="K2" s="65">
        <v>8</v>
      </c>
      <c r="L2" s="65">
        <v>9</v>
      </c>
      <c r="M2" s="66">
        <v>10</v>
      </c>
      <c r="N2" s="554"/>
      <c r="O2" s="669"/>
      <c r="P2" s="554"/>
      <c r="Q2" s="554"/>
      <c r="R2" s="139" t="s">
        <v>4776</v>
      </c>
      <c r="S2" s="136" t="s">
        <v>4777</v>
      </c>
      <c r="T2" s="137" t="s">
        <v>1795</v>
      </c>
      <c r="U2" s="138" t="s">
        <v>1798</v>
      </c>
      <c r="V2" s="137" t="s">
        <v>1799</v>
      </c>
      <c r="W2" s="387" t="s">
        <v>4778</v>
      </c>
      <c r="X2" s="388" t="s">
        <v>4779</v>
      </c>
      <c r="Y2" s="389" t="s">
        <v>4780</v>
      </c>
      <c r="Z2" s="389" t="s">
        <v>1805</v>
      </c>
      <c r="AA2" s="389" t="s">
        <v>1806</v>
      </c>
      <c r="AB2" s="139" t="s">
        <v>435</v>
      </c>
      <c r="AC2" s="136" t="s">
        <v>4781</v>
      </c>
      <c r="AD2" s="139" t="s">
        <v>1812</v>
      </c>
      <c r="AE2" s="390" t="s">
        <v>1818</v>
      </c>
      <c r="AF2" s="279"/>
      <c r="AG2" s="279"/>
      <c r="AH2" s="279"/>
      <c r="AI2" s="279"/>
      <c r="AJ2" s="279"/>
      <c r="AK2" s="279"/>
      <c r="AL2" s="279"/>
      <c r="AM2" s="279" t="s">
        <v>1822</v>
      </c>
      <c r="AN2" s="279" t="s">
        <v>1823</v>
      </c>
      <c r="AO2" s="227" t="s">
        <v>56</v>
      </c>
    </row>
    <row r="3" spans="1:41" ht="24" customHeight="1" x14ac:dyDescent="0.3">
      <c r="A3" s="391" t="s">
        <v>1832</v>
      </c>
      <c r="B3" s="392" t="s">
        <v>1833</v>
      </c>
      <c r="C3" s="393" t="s">
        <v>809</v>
      </c>
      <c r="D3" s="330">
        <f t="shared" ref="D3:D257" si="0">MAX(R3:AO3)</f>
        <v>0</v>
      </c>
      <c r="E3" s="331">
        <f t="shared" ref="E3:E257" si="1">LARGE(R3:AO3,2)</f>
        <v>0</v>
      </c>
      <c r="F3" s="331">
        <f t="shared" ref="F3:F257" si="2">LARGE(R3:AO3,3)</f>
        <v>0</v>
      </c>
      <c r="G3" s="331">
        <f t="shared" ref="G3:G257" si="3">LARGE(R3:AO3,4)</f>
        <v>0</v>
      </c>
      <c r="H3" s="331">
        <f t="shared" ref="H3:H257" si="4">LARGE(R3:AO3,5)</f>
        <v>0</v>
      </c>
      <c r="I3" s="331">
        <f t="shared" ref="I3:I257" si="5">LARGE(R3:AO3,6)</f>
        <v>0</v>
      </c>
      <c r="J3" s="331">
        <f t="shared" ref="J3:J257" si="6">LARGE(R3:AO3,7)</f>
        <v>0</v>
      </c>
      <c r="K3" s="331">
        <f t="shared" ref="K3:K257" si="7">LARGE(R3:AO3,8)</f>
        <v>0</v>
      </c>
      <c r="L3" s="331">
        <f t="shared" ref="L3:L257" si="8">LARGE(R3:AO3,9)</f>
        <v>0</v>
      </c>
      <c r="M3" s="331">
        <f t="shared" ref="M3:M257" si="9">LARGE(R3:AO3,10)</f>
        <v>0</v>
      </c>
      <c r="N3" s="333">
        <f t="shared" ref="N3:N257" si="10">SUM(D3:M3)</f>
        <v>0</v>
      </c>
      <c r="O3" s="394"/>
      <c r="P3" s="395">
        <f t="shared" ref="P3:P257" si="11">N3+O3*100</f>
        <v>0</v>
      </c>
      <c r="Q3" s="336" t="str">
        <f t="shared" ref="Q3:Q257" si="12">IF(P3=0,"",RANK(P3,P:P,0))</f>
        <v/>
      </c>
      <c r="R3" s="144"/>
      <c r="S3" s="145"/>
      <c r="T3" s="148">
        <v>0</v>
      </c>
      <c r="U3" s="147"/>
      <c r="V3" s="148"/>
      <c r="W3" s="337"/>
      <c r="X3" s="337"/>
      <c r="Y3" s="149"/>
      <c r="Z3" s="149"/>
      <c r="AA3" s="149"/>
      <c r="AB3" s="144">
        <v>0</v>
      </c>
      <c r="AC3" s="145"/>
      <c r="AD3" s="144"/>
      <c r="AE3" s="396"/>
      <c r="AF3" s="397">
        <v>0</v>
      </c>
      <c r="AG3" s="397">
        <v>0</v>
      </c>
      <c r="AH3" s="397">
        <v>0</v>
      </c>
      <c r="AI3" s="397">
        <v>0</v>
      </c>
      <c r="AJ3" s="397">
        <v>0</v>
      </c>
      <c r="AK3" s="397">
        <v>0</v>
      </c>
      <c r="AL3" s="397">
        <v>0</v>
      </c>
      <c r="AM3" s="397"/>
      <c r="AN3" s="397">
        <v>0</v>
      </c>
      <c r="AO3" s="341">
        <v>0</v>
      </c>
    </row>
    <row r="4" spans="1:41" ht="24" customHeight="1" x14ac:dyDescent="0.3">
      <c r="A4" s="398" t="s">
        <v>1834</v>
      </c>
      <c r="B4" s="392" t="s">
        <v>4782</v>
      </c>
      <c r="C4" s="393" t="s">
        <v>2256</v>
      </c>
      <c r="D4" s="330">
        <f t="shared" si="0"/>
        <v>0</v>
      </c>
      <c r="E4" s="331">
        <f t="shared" si="1"/>
        <v>0</v>
      </c>
      <c r="F4" s="331">
        <f t="shared" si="2"/>
        <v>0</v>
      </c>
      <c r="G4" s="331">
        <f t="shared" si="3"/>
        <v>0</v>
      </c>
      <c r="H4" s="331">
        <f t="shared" si="4"/>
        <v>0</v>
      </c>
      <c r="I4" s="331">
        <f t="shared" si="5"/>
        <v>0</v>
      </c>
      <c r="J4" s="331">
        <f t="shared" si="6"/>
        <v>0</v>
      </c>
      <c r="K4" s="331">
        <f t="shared" si="7"/>
        <v>0</v>
      </c>
      <c r="L4" s="331">
        <f t="shared" si="8"/>
        <v>0</v>
      </c>
      <c r="M4" s="331">
        <f t="shared" si="9"/>
        <v>0</v>
      </c>
      <c r="N4" s="333">
        <f t="shared" si="10"/>
        <v>0</v>
      </c>
      <c r="O4" s="394"/>
      <c r="P4" s="395">
        <f t="shared" si="11"/>
        <v>0</v>
      </c>
      <c r="Q4" s="336" t="str">
        <f t="shared" si="12"/>
        <v/>
      </c>
      <c r="R4" s="399"/>
      <c r="S4" s="145"/>
      <c r="T4" s="148">
        <v>0</v>
      </c>
      <c r="U4" s="147"/>
      <c r="V4" s="148"/>
      <c r="W4" s="337"/>
      <c r="X4" s="337"/>
      <c r="Y4" s="149"/>
      <c r="Z4" s="149"/>
      <c r="AA4" s="149"/>
      <c r="AB4" s="399">
        <v>0</v>
      </c>
      <c r="AC4" s="145"/>
      <c r="AD4" s="399"/>
      <c r="AE4" s="396"/>
      <c r="AF4" s="397">
        <v>0</v>
      </c>
      <c r="AG4" s="397">
        <v>0</v>
      </c>
      <c r="AH4" s="397">
        <v>0</v>
      </c>
      <c r="AI4" s="397">
        <v>0</v>
      </c>
      <c r="AJ4" s="397">
        <v>0</v>
      </c>
      <c r="AK4" s="397">
        <v>0</v>
      </c>
      <c r="AL4" s="397">
        <v>0</v>
      </c>
      <c r="AM4" s="397"/>
      <c r="AN4" s="397">
        <v>0</v>
      </c>
      <c r="AO4" s="400">
        <v>0</v>
      </c>
    </row>
    <row r="5" spans="1:41" ht="24" customHeight="1" x14ac:dyDescent="0.3">
      <c r="A5" s="401" t="s">
        <v>1837</v>
      </c>
      <c r="B5" s="402" t="s">
        <v>1838</v>
      </c>
      <c r="C5" s="403" t="s">
        <v>1839</v>
      </c>
      <c r="D5" s="330">
        <f t="shared" si="0"/>
        <v>6</v>
      </c>
      <c r="E5" s="331">
        <f t="shared" si="1"/>
        <v>0</v>
      </c>
      <c r="F5" s="331">
        <f t="shared" si="2"/>
        <v>0</v>
      </c>
      <c r="G5" s="331">
        <f t="shared" si="3"/>
        <v>0</v>
      </c>
      <c r="H5" s="331">
        <f t="shared" si="4"/>
        <v>0</v>
      </c>
      <c r="I5" s="331">
        <f t="shared" si="5"/>
        <v>0</v>
      </c>
      <c r="J5" s="331">
        <f t="shared" si="6"/>
        <v>0</v>
      </c>
      <c r="K5" s="331">
        <f t="shared" si="7"/>
        <v>0</v>
      </c>
      <c r="L5" s="331">
        <f t="shared" si="8"/>
        <v>0</v>
      </c>
      <c r="M5" s="331">
        <f t="shared" si="9"/>
        <v>0</v>
      </c>
      <c r="N5" s="333">
        <f t="shared" si="10"/>
        <v>6</v>
      </c>
      <c r="O5" s="394"/>
      <c r="P5" s="395">
        <f t="shared" si="11"/>
        <v>6</v>
      </c>
      <c r="Q5" s="336">
        <f t="shared" si="12"/>
        <v>777</v>
      </c>
      <c r="R5" s="404"/>
      <c r="S5" s="145"/>
      <c r="T5" s="405">
        <v>0</v>
      </c>
      <c r="U5" s="147"/>
      <c r="V5" s="405"/>
      <c r="W5" s="337"/>
      <c r="X5" s="337"/>
      <c r="Y5" s="406"/>
      <c r="Z5" s="406"/>
      <c r="AA5" s="406"/>
      <c r="AB5" s="404">
        <v>0</v>
      </c>
      <c r="AC5" s="145"/>
      <c r="AD5" s="404"/>
      <c r="AE5" s="396"/>
      <c r="AF5" s="397">
        <v>0</v>
      </c>
      <c r="AG5" s="397">
        <v>0</v>
      </c>
      <c r="AH5" s="397">
        <v>0</v>
      </c>
      <c r="AI5" s="397">
        <v>0</v>
      </c>
      <c r="AJ5" s="397">
        <v>0</v>
      </c>
      <c r="AK5" s="397">
        <v>0</v>
      </c>
      <c r="AL5" s="397">
        <v>0</v>
      </c>
      <c r="AM5" s="397"/>
      <c r="AN5" s="397">
        <v>6</v>
      </c>
      <c r="AO5" s="407">
        <v>0</v>
      </c>
    </row>
    <row r="6" spans="1:41" ht="24" customHeight="1" x14ac:dyDescent="0.3">
      <c r="A6" s="398" t="s">
        <v>4783</v>
      </c>
      <c r="B6" s="392" t="s">
        <v>4784</v>
      </c>
      <c r="C6" s="393" t="s">
        <v>1196</v>
      </c>
      <c r="D6" s="330">
        <f t="shared" si="0"/>
        <v>4</v>
      </c>
      <c r="E6" s="331">
        <f t="shared" si="1"/>
        <v>4</v>
      </c>
      <c r="F6" s="331">
        <f t="shared" si="2"/>
        <v>0</v>
      </c>
      <c r="G6" s="331">
        <f t="shared" si="3"/>
        <v>0</v>
      </c>
      <c r="H6" s="331">
        <f t="shared" si="4"/>
        <v>0</v>
      </c>
      <c r="I6" s="331">
        <f t="shared" si="5"/>
        <v>0</v>
      </c>
      <c r="J6" s="331">
        <f t="shared" si="6"/>
        <v>0</v>
      </c>
      <c r="K6" s="331">
        <f t="shared" si="7"/>
        <v>0</v>
      </c>
      <c r="L6" s="331">
        <f t="shared" si="8"/>
        <v>0</v>
      </c>
      <c r="M6" s="331">
        <f t="shared" si="9"/>
        <v>0</v>
      </c>
      <c r="N6" s="333">
        <f t="shared" si="10"/>
        <v>8</v>
      </c>
      <c r="O6" s="394"/>
      <c r="P6" s="395">
        <f t="shared" si="11"/>
        <v>8</v>
      </c>
      <c r="Q6" s="336">
        <f t="shared" si="12"/>
        <v>741</v>
      </c>
      <c r="R6" s="156"/>
      <c r="S6" s="145">
        <v>4</v>
      </c>
      <c r="T6" s="148">
        <v>0</v>
      </c>
      <c r="U6" s="147"/>
      <c r="V6" s="148"/>
      <c r="W6" s="337"/>
      <c r="X6" s="337"/>
      <c r="Y6" s="149"/>
      <c r="Z6" s="149"/>
      <c r="AA6" s="149"/>
      <c r="AB6" s="156">
        <v>0</v>
      </c>
      <c r="AC6" s="145"/>
      <c r="AD6" s="156"/>
      <c r="AE6" s="396"/>
      <c r="AF6" s="397">
        <v>0</v>
      </c>
      <c r="AG6" s="397">
        <v>0</v>
      </c>
      <c r="AH6" s="397">
        <v>0</v>
      </c>
      <c r="AI6" s="397">
        <v>0</v>
      </c>
      <c r="AJ6" s="397">
        <v>0</v>
      </c>
      <c r="AK6" s="397">
        <v>0</v>
      </c>
      <c r="AL6" s="397">
        <v>0</v>
      </c>
      <c r="AM6" s="397"/>
      <c r="AN6" s="397">
        <v>4</v>
      </c>
      <c r="AO6" s="408">
        <v>0</v>
      </c>
    </row>
    <row r="7" spans="1:41" ht="24" customHeight="1" x14ac:dyDescent="0.3">
      <c r="A7" s="398" t="s">
        <v>1840</v>
      </c>
      <c r="B7" s="392" t="s">
        <v>1841</v>
      </c>
      <c r="C7" s="393" t="s">
        <v>1842</v>
      </c>
      <c r="D7" s="330">
        <f t="shared" si="0"/>
        <v>11</v>
      </c>
      <c r="E7" s="331">
        <f t="shared" si="1"/>
        <v>0</v>
      </c>
      <c r="F7" s="331">
        <f t="shared" si="2"/>
        <v>0</v>
      </c>
      <c r="G7" s="331">
        <f t="shared" si="3"/>
        <v>0</v>
      </c>
      <c r="H7" s="331">
        <f t="shared" si="4"/>
        <v>0</v>
      </c>
      <c r="I7" s="331">
        <f t="shared" si="5"/>
        <v>0</v>
      </c>
      <c r="J7" s="331">
        <f t="shared" si="6"/>
        <v>0</v>
      </c>
      <c r="K7" s="331">
        <f t="shared" si="7"/>
        <v>0</v>
      </c>
      <c r="L7" s="331">
        <f t="shared" si="8"/>
        <v>0</v>
      </c>
      <c r="M7" s="331">
        <f t="shared" si="9"/>
        <v>0</v>
      </c>
      <c r="N7" s="333">
        <f t="shared" si="10"/>
        <v>11</v>
      </c>
      <c r="O7" s="394"/>
      <c r="P7" s="395">
        <f t="shared" si="11"/>
        <v>11</v>
      </c>
      <c r="Q7" s="336">
        <f t="shared" si="12"/>
        <v>679</v>
      </c>
      <c r="R7" s="399"/>
      <c r="S7" s="145"/>
      <c r="T7" s="148">
        <v>0</v>
      </c>
      <c r="U7" s="147"/>
      <c r="V7" s="148"/>
      <c r="W7" s="337"/>
      <c r="X7" s="337"/>
      <c r="Y7" s="149"/>
      <c r="Z7" s="149"/>
      <c r="AA7" s="149"/>
      <c r="AB7" s="399">
        <v>0</v>
      </c>
      <c r="AC7" s="145"/>
      <c r="AD7" s="399"/>
      <c r="AE7" s="396"/>
      <c r="AF7" s="397">
        <v>0</v>
      </c>
      <c r="AG7" s="397">
        <v>0</v>
      </c>
      <c r="AH7" s="397">
        <v>0</v>
      </c>
      <c r="AI7" s="397">
        <v>0</v>
      </c>
      <c r="AJ7" s="397">
        <v>0</v>
      </c>
      <c r="AK7" s="397">
        <v>0</v>
      </c>
      <c r="AL7" s="397">
        <v>0</v>
      </c>
      <c r="AM7" s="397"/>
      <c r="AN7" s="397">
        <v>11</v>
      </c>
      <c r="AO7" s="400">
        <v>0</v>
      </c>
    </row>
    <row r="8" spans="1:41" ht="24" customHeight="1" x14ac:dyDescent="0.3">
      <c r="A8" s="398" t="s">
        <v>1843</v>
      </c>
      <c r="B8" s="392" t="s">
        <v>1844</v>
      </c>
      <c r="C8" s="393" t="s">
        <v>1070</v>
      </c>
      <c r="D8" s="330">
        <f t="shared" si="0"/>
        <v>18</v>
      </c>
      <c r="E8" s="331">
        <f t="shared" si="1"/>
        <v>14</v>
      </c>
      <c r="F8" s="331">
        <f t="shared" si="2"/>
        <v>0</v>
      </c>
      <c r="G8" s="331">
        <f t="shared" si="3"/>
        <v>0</v>
      </c>
      <c r="H8" s="331">
        <f t="shared" si="4"/>
        <v>0</v>
      </c>
      <c r="I8" s="331">
        <f t="shared" si="5"/>
        <v>0</v>
      </c>
      <c r="J8" s="331">
        <f t="shared" si="6"/>
        <v>0</v>
      </c>
      <c r="K8" s="331">
        <f t="shared" si="7"/>
        <v>0</v>
      </c>
      <c r="L8" s="331">
        <f t="shared" si="8"/>
        <v>0</v>
      </c>
      <c r="M8" s="331">
        <f t="shared" si="9"/>
        <v>0</v>
      </c>
      <c r="N8" s="333">
        <f t="shared" si="10"/>
        <v>32</v>
      </c>
      <c r="O8" s="394"/>
      <c r="P8" s="395">
        <f t="shared" si="11"/>
        <v>32</v>
      </c>
      <c r="Q8" s="336">
        <f t="shared" si="12"/>
        <v>296</v>
      </c>
      <c r="R8" s="156"/>
      <c r="S8" s="145">
        <v>18</v>
      </c>
      <c r="T8" s="148">
        <v>0</v>
      </c>
      <c r="U8" s="147"/>
      <c r="V8" s="148"/>
      <c r="W8" s="337"/>
      <c r="X8" s="337"/>
      <c r="Y8" s="149"/>
      <c r="Z8" s="149"/>
      <c r="AA8" s="149"/>
      <c r="AB8" s="156">
        <v>0</v>
      </c>
      <c r="AC8" s="145"/>
      <c r="AD8" s="156"/>
      <c r="AE8" s="396"/>
      <c r="AF8" s="397">
        <v>0</v>
      </c>
      <c r="AG8" s="397">
        <v>0</v>
      </c>
      <c r="AH8" s="397">
        <v>0</v>
      </c>
      <c r="AI8" s="397">
        <v>0</v>
      </c>
      <c r="AJ8" s="397">
        <v>0</v>
      </c>
      <c r="AK8" s="397">
        <v>0</v>
      </c>
      <c r="AL8" s="397">
        <v>0</v>
      </c>
      <c r="AM8" s="397"/>
      <c r="AN8" s="397">
        <v>14</v>
      </c>
      <c r="AO8" s="408">
        <v>0</v>
      </c>
    </row>
    <row r="9" spans="1:41" ht="24" customHeight="1" x14ac:dyDescent="0.3">
      <c r="A9" s="398" t="s">
        <v>1845</v>
      </c>
      <c r="B9" s="392" t="s">
        <v>1846</v>
      </c>
      <c r="C9" s="393" t="s">
        <v>1847</v>
      </c>
      <c r="D9" s="330">
        <f t="shared" si="0"/>
        <v>0</v>
      </c>
      <c r="E9" s="331">
        <f t="shared" si="1"/>
        <v>0</v>
      </c>
      <c r="F9" s="331">
        <f t="shared" si="2"/>
        <v>0</v>
      </c>
      <c r="G9" s="331">
        <f t="shared" si="3"/>
        <v>0</v>
      </c>
      <c r="H9" s="331">
        <f t="shared" si="4"/>
        <v>0</v>
      </c>
      <c r="I9" s="331">
        <f t="shared" si="5"/>
        <v>0</v>
      </c>
      <c r="J9" s="331">
        <f t="shared" si="6"/>
        <v>0</v>
      </c>
      <c r="K9" s="331">
        <f t="shared" si="7"/>
        <v>0</v>
      </c>
      <c r="L9" s="331">
        <f t="shared" si="8"/>
        <v>0</v>
      </c>
      <c r="M9" s="331">
        <f t="shared" si="9"/>
        <v>0</v>
      </c>
      <c r="N9" s="333">
        <f t="shared" si="10"/>
        <v>0</v>
      </c>
      <c r="O9" s="394"/>
      <c r="P9" s="395">
        <f t="shared" si="11"/>
        <v>0</v>
      </c>
      <c r="Q9" s="336" t="str">
        <f t="shared" si="12"/>
        <v/>
      </c>
      <c r="R9" s="399"/>
      <c r="S9" s="145"/>
      <c r="T9" s="148">
        <v>0</v>
      </c>
      <c r="U9" s="147"/>
      <c r="V9" s="148"/>
      <c r="W9" s="337"/>
      <c r="X9" s="337"/>
      <c r="Y9" s="149"/>
      <c r="Z9" s="149"/>
      <c r="AA9" s="149"/>
      <c r="AB9" s="399">
        <v>0</v>
      </c>
      <c r="AC9" s="145"/>
      <c r="AD9" s="399"/>
      <c r="AE9" s="396"/>
      <c r="AF9" s="397">
        <v>0</v>
      </c>
      <c r="AG9" s="397">
        <v>0</v>
      </c>
      <c r="AH9" s="397">
        <v>0</v>
      </c>
      <c r="AI9" s="397">
        <v>0</v>
      </c>
      <c r="AJ9" s="397">
        <v>0</v>
      </c>
      <c r="AK9" s="397">
        <v>0</v>
      </c>
      <c r="AL9" s="397">
        <v>0</v>
      </c>
      <c r="AM9" s="397"/>
      <c r="AN9" s="397">
        <v>0</v>
      </c>
      <c r="AO9" s="400">
        <v>0</v>
      </c>
    </row>
    <row r="10" spans="1:41" ht="24" customHeight="1" x14ac:dyDescent="0.3">
      <c r="A10" s="391" t="s">
        <v>1848</v>
      </c>
      <c r="B10" s="392" t="s">
        <v>1849</v>
      </c>
      <c r="C10" s="393" t="s">
        <v>171</v>
      </c>
      <c r="D10" s="330">
        <f t="shared" si="0"/>
        <v>0</v>
      </c>
      <c r="E10" s="331">
        <f t="shared" si="1"/>
        <v>0</v>
      </c>
      <c r="F10" s="331">
        <f t="shared" si="2"/>
        <v>0</v>
      </c>
      <c r="G10" s="331">
        <f t="shared" si="3"/>
        <v>0</v>
      </c>
      <c r="H10" s="331">
        <f t="shared" si="4"/>
        <v>0</v>
      </c>
      <c r="I10" s="331">
        <f t="shared" si="5"/>
        <v>0</v>
      </c>
      <c r="J10" s="331">
        <f t="shared" si="6"/>
        <v>0</v>
      </c>
      <c r="K10" s="331">
        <f t="shared" si="7"/>
        <v>0</v>
      </c>
      <c r="L10" s="331">
        <f t="shared" si="8"/>
        <v>0</v>
      </c>
      <c r="M10" s="331">
        <f t="shared" si="9"/>
        <v>0</v>
      </c>
      <c r="N10" s="333">
        <f t="shared" si="10"/>
        <v>0</v>
      </c>
      <c r="O10" s="394"/>
      <c r="P10" s="395">
        <f t="shared" si="11"/>
        <v>0</v>
      </c>
      <c r="Q10" s="336" t="str">
        <f t="shared" si="12"/>
        <v/>
      </c>
      <c r="R10" s="156"/>
      <c r="S10" s="145"/>
      <c r="T10" s="148">
        <v>0</v>
      </c>
      <c r="U10" s="147"/>
      <c r="V10" s="148"/>
      <c r="W10" s="337"/>
      <c r="X10" s="337"/>
      <c r="Y10" s="149"/>
      <c r="Z10" s="149"/>
      <c r="AA10" s="149"/>
      <c r="AB10" s="156">
        <v>0</v>
      </c>
      <c r="AC10" s="145"/>
      <c r="AD10" s="156"/>
      <c r="AE10" s="396"/>
      <c r="AF10" s="397">
        <v>0</v>
      </c>
      <c r="AG10" s="397">
        <v>0</v>
      </c>
      <c r="AH10" s="397">
        <v>0</v>
      </c>
      <c r="AI10" s="397">
        <v>0</v>
      </c>
      <c r="AJ10" s="397">
        <v>0</v>
      </c>
      <c r="AK10" s="397">
        <v>0</v>
      </c>
      <c r="AL10" s="397">
        <v>0</v>
      </c>
      <c r="AM10" s="397"/>
      <c r="AN10" s="397">
        <v>0</v>
      </c>
      <c r="AO10" s="408">
        <v>0</v>
      </c>
    </row>
    <row r="11" spans="1:41" ht="24" customHeight="1" x14ac:dyDescent="0.3">
      <c r="A11" s="398" t="s">
        <v>4785</v>
      </c>
      <c r="B11" s="392" t="s">
        <v>1850</v>
      </c>
      <c r="C11" s="393" t="s">
        <v>579</v>
      </c>
      <c r="D11" s="330">
        <f t="shared" si="0"/>
        <v>0</v>
      </c>
      <c r="E11" s="331">
        <f t="shared" si="1"/>
        <v>0</v>
      </c>
      <c r="F11" s="331">
        <f t="shared" si="2"/>
        <v>0</v>
      </c>
      <c r="G11" s="331">
        <f t="shared" si="3"/>
        <v>0</v>
      </c>
      <c r="H11" s="331">
        <f t="shared" si="4"/>
        <v>0</v>
      </c>
      <c r="I11" s="331">
        <f t="shared" si="5"/>
        <v>0</v>
      </c>
      <c r="J11" s="331">
        <f t="shared" si="6"/>
        <v>0</v>
      </c>
      <c r="K11" s="331">
        <f t="shared" si="7"/>
        <v>0</v>
      </c>
      <c r="L11" s="331">
        <f t="shared" si="8"/>
        <v>0</v>
      </c>
      <c r="M11" s="331">
        <f t="shared" si="9"/>
        <v>0</v>
      </c>
      <c r="N11" s="333">
        <f t="shared" si="10"/>
        <v>0</v>
      </c>
      <c r="O11" s="394"/>
      <c r="P11" s="395">
        <f t="shared" si="11"/>
        <v>0</v>
      </c>
      <c r="Q11" s="336" t="str">
        <f t="shared" si="12"/>
        <v/>
      </c>
      <c r="R11" s="399"/>
      <c r="S11" s="145"/>
      <c r="T11" s="148">
        <v>0</v>
      </c>
      <c r="U11" s="147"/>
      <c r="V11" s="148"/>
      <c r="W11" s="337"/>
      <c r="X11" s="337"/>
      <c r="Y11" s="149"/>
      <c r="Z11" s="149"/>
      <c r="AA11" s="149"/>
      <c r="AB11" s="399">
        <v>0</v>
      </c>
      <c r="AC11" s="145"/>
      <c r="AD11" s="399"/>
      <c r="AE11" s="396"/>
      <c r="AF11" s="397">
        <v>0</v>
      </c>
      <c r="AG11" s="397">
        <v>0</v>
      </c>
      <c r="AH11" s="397">
        <v>0</v>
      </c>
      <c r="AI11" s="397">
        <v>0</v>
      </c>
      <c r="AJ11" s="397">
        <v>0</v>
      </c>
      <c r="AK11" s="397">
        <v>0</v>
      </c>
      <c r="AL11" s="397">
        <v>0</v>
      </c>
      <c r="AM11" s="397"/>
      <c r="AN11" s="397">
        <v>0</v>
      </c>
      <c r="AO11" s="400">
        <v>0</v>
      </c>
    </row>
    <row r="12" spans="1:41" ht="24" customHeight="1" x14ac:dyDescent="0.3">
      <c r="A12" s="401" t="s">
        <v>1851</v>
      </c>
      <c r="B12" s="402" t="s">
        <v>1852</v>
      </c>
      <c r="C12" s="403" t="s">
        <v>809</v>
      </c>
      <c r="D12" s="330">
        <f t="shared" si="0"/>
        <v>12</v>
      </c>
      <c r="E12" s="331">
        <f t="shared" si="1"/>
        <v>5</v>
      </c>
      <c r="F12" s="331">
        <f t="shared" si="2"/>
        <v>0</v>
      </c>
      <c r="G12" s="331">
        <f t="shared" si="3"/>
        <v>0</v>
      </c>
      <c r="H12" s="331">
        <f t="shared" si="4"/>
        <v>0</v>
      </c>
      <c r="I12" s="331">
        <f t="shared" si="5"/>
        <v>0</v>
      </c>
      <c r="J12" s="331">
        <f t="shared" si="6"/>
        <v>0</v>
      </c>
      <c r="K12" s="331">
        <f t="shared" si="7"/>
        <v>0</v>
      </c>
      <c r="L12" s="331">
        <f t="shared" si="8"/>
        <v>0</v>
      </c>
      <c r="M12" s="331">
        <f t="shared" si="9"/>
        <v>0</v>
      </c>
      <c r="N12" s="333">
        <f t="shared" si="10"/>
        <v>17</v>
      </c>
      <c r="O12" s="394"/>
      <c r="P12" s="395">
        <f t="shared" si="11"/>
        <v>17</v>
      </c>
      <c r="Q12" s="336">
        <f t="shared" si="12"/>
        <v>533</v>
      </c>
      <c r="R12" s="409"/>
      <c r="S12" s="410">
        <v>5</v>
      </c>
      <c r="T12" s="405">
        <v>0</v>
      </c>
      <c r="U12" s="411"/>
      <c r="V12" s="405"/>
      <c r="W12" s="412"/>
      <c r="X12" s="337"/>
      <c r="Y12" s="406"/>
      <c r="Z12" s="406"/>
      <c r="AA12" s="406"/>
      <c r="AB12" s="409">
        <v>0</v>
      </c>
      <c r="AC12" s="410"/>
      <c r="AD12" s="409"/>
      <c r="AE12" s="396"/>
      <c r="AF12" s="397">
        <v>0</v>
      </c>
      <c r="AG12" s="397">
        <v>0</v>
      </c>
      <c r="AH12" s="397">
        <v>0</v>
      </c>
      <c r="AI12" s="397">
        <v>0</v>
      </c>
      <c r="AJ12" s="397">
        <v>0</v>
      </c>
      <c r="AK12" s="397">
        <v>0</v>
      </c>
      <c r="AL12" s="397">
        <v>0</v>
      </c>
      <c r="AM12" s="413">
        <v>12</v>
      </c>
      <c r="AN12" s="397">
        <v>0</v>
      </c>
      <c r="AO12" s="414">
        <v>0</v>
      </c>
    </row>
    <row r="13" spans="1:41" ht="24" customHeight="1" x14ac:dyDescent="0.3">
      <c r="A13" s="398" t="s">
        <v>1855</v>
      </c>
      <c r="B13" s="415" t="s">
        <v>1856</v>
      </c>
      <c r="C13" s="416" t="s">
        <v>1075</v>
      </c>
      <c r="D13" s="330">
        <f t="shared" si="0"/>
        <v>16</v>
      </c>
      <c r="E13" s="331">
        <f t="shared" si="1"/>
        <v>0</v>
      </c>
      <c r="F13" s="331">
        <f t="shared" si="2"/>
        <v>0</v>
      </c>
      <c r="G13" s="331">
        <f t="shared" si="3"/>
        <v>0</v>
      </c>
      <c r="H13" s="331">
        <f t="shared" si="4"/>
        <v>0</v>
      </c>
      <c r="I13" s="331">
        <f t="shared" si="5"/>
        <v>0</v>
      </c>
      <c r="J13" s="331">
        <f t="shared" si="6"/>
        <v>0</v>
      </c>
      <c r="K13" s="331">
        <f t="shared" si="7"/>
        <v>0</v>
      </c>
      <c r="L13" s="331">
        <f t="shared" si="8"/>
        <v>0</v>
      </c>
      <c r="M13" s="331">
        <f t="shared" si="9"/>
        <v>0</v>
      </c>
      <c r="N13" s="333">
        <f t="shared" si="10"/>
        <v>16</v>
      </c>
      <c r="O13" s="394"/>
      <c r="P13" s="395">
        <f t="shared" si="11"/>
        <v>16</v>
      </c>
      <c r="Q13" s="336">
        <f t="shared" si="12"/>
        <v>551</v>
      </c>
      <c r="R13" s="404">
        <v>16</v>
      </c>
      <c r="S13" s="410"/>
      <c r="T13" s="148">
        <v>0</v>
      </c>
      <c r="U13" s="147"/>
      <c r="V13" s="148"/>
      <c r="W13" s="337"/>
      <c r="X13" s="337"/>
      <c r="Y13" s="149"/>
      <c r="Z13" s="149"/>
      <c r="AA13" s="149"/>
      <c r="AB13" s="404">
        <v>0</v>
      </c>
      <c r="AC13" s="410"/>
      <c r="AD13" s="404"/>
      <c r="AE13" s="396"/>
      <c r="AF13" s="397">
        <v>0</v>
      </c>
      <c r="AG13" s="397">
        <v>0</v>
      </c>
      <c r="AH13" s="397">
        <v>0</v>
      </c>
      <c r="AI13" s="397">
        <v>0</v>
      </c>
      <c r="AJ13" s="397">
        <v>0</v>
      </c>
      <c r="AK13" s="397">
        <v>0</v>
      </c>
      <c r="AL13" s="397">
        <v>0</v>
      </c>
      <c r="AM13" s="397"/>
      <c r="AN13" s="397">
        <v>0</v>
      </c>
      <c r="AO13" s="407">
        <v>0</v>
      </c>
    </row>
    <row r="14" spans="1:41" ht="24" customHeight="1" x14ac:dyDescent="0.3">
      <c r="A14" s="398" t="s">
        <v>1857</v>
      </c>
      <c r="B14" s="415" t="s">
        <v>1858</v>
      </c>
      <c r="C14" s="416" t="s">
        <v>314</v>
      </c>
      <c r="D14" s="330">
        <f t="shared" si="0"/>
        <v>0</v>
      </c>
      <c r="E14" s="331">
        <f t="shared" si="1"/>
        <v>0</v>
      </c>
      <c r="F14" s="331">
        <f t="shared" si="2"/>
        <v>0</v>
      </c>
      <c r="G14" s="331">
        <f t="shared" si="3"/>
        <v>0</v>
      </c>
      <c r="H14" s="331">
        <f t="shared" si="4"/>
        <v>0</v>
      </c>
      <c r="I14" s="331">
        <f t="shared" si="5"/>
        <v>0</v>
      </c>
      <c r="J14" s="331">
        <f t="shared" si="6"/>
        <v>0</v>
      </c>
      <c r="K14" s="331">
        <f t="shared" si="7"/>
        <v>0</v>
      </c>
      <c r="L14" s="331">
        <f t="shared" si="8"/>
        <v>0</v>
      </c>
      <c r="M14" s="331">
        <f t="shared" si="9"/>
        <v>0</v>
      </c>
      <c r="N14" s="333">
        <f t="shared" si="10"/>
        <v>0</v>
      </c>
      <c r="O14" s="394"/>
      <c r="P14" s="395">
        <f t="shared" si="11"/>
        <v>0</v>
      </c>
      <c r="Q14" s="336" t="str">
        <f t="shared" si="12"/>
        <v/>
      </c>
      <c r="R14" s="88"/>
      <c r="S14" s="410"/>
      <c r="T14" s="148">
        <v>0</v>
      </c>
      <c r="U14" s="147"/>
      <c r="V14" s="148"/>
      <c r="W14" s="337"/>
      <c r="X14" s="337"/>
      <c r="Y14" s="149"/>
      <c r="Z14" s="149"/>
      <c r="AA14" s="149"/>
      <c r="AB14" s="88">
        <v>0</v>
      </c>
      <c r="AC14" s="410"/>
      <c r="AD14" s="88"/>
      <c r="AE14" s="396"/>
      <c r="AF14" s="397">
        <v>0</v>
      </c>
      <c r="AG14" s="397">
        <v>0</v>
      </c>
      <c r="AH14" s="397">
        <v>0</v>
      </c>
      <c r="AI14" s="397">
        <v>0</v>
      </c>
      <c r="AJ14" s="397">
        <v>0</v>
      </c>
      <c r="AK14" s="397">
        <v>0</v>
      </c>
      <c r="AL14" s="397">
        <v>0</v>
      </c>
      <c r="AM14" s="397"/>
      <c r="AN14" s="397">
        <v>0</v>
      </c>
      <c r="AO14" s="358">
        <v>0</v>
      </c>
    </row>
    <row r="15" spans="1:41" ht="24" customHeight="1" x14ac:dyDescent="0.3">
      <c r="A15" s="391" t="s">
        <v>1416</v>
      </c>
      <c r="B15" s="392" t="s">
        <v>1417</v>
      </c>
      <c r="C15" s="393" t="s">
        <v>314</v>
      </c>
      <c r="D15" s="330">
        <f t="shared" si="0"/>
        <v>98</v>
      </c>
      <c r="E15" s="331">
        <f t="shared" si="1"/>
        <v>0</v>
      </c>
      <c r="F15" s="331">
        <f t="shared" si="2"/>
        <v>0</v>
      </c>
      <c r="G15" s="331">
        <f t="shared" si="3"/>
        <v>0</v>
      </c>
      <c r="H15" s="331">
        <f t="shared" si="4"/>
        <v>0</v>
      </c>
      <c r="I15" s="331">
        <f t="shared" si="5"/>
        <v>0</v>
      </c>
      <c r="J15" s="331">
        <f t="shared" si="6"/>
        <v>0</v>
      </c>
      <c r="K15" s="331">
        <f t="shared" si="7"/>
        <v>0</v>
      </c>
      <c r="L15" s="331">
        <f t="shared" si="8"/>
        <v>0</v>
      </c>
      <c r="M15" s="331">
        <f t="shared" si="9"/>
        <v>0</v>
      </c>
      <c r="N15" s="333">
        <f t="shared" si="10"/>
        <v>98</v>
      </c>
      <c r="O15" s="394"/>
      <c r="P15" s="395">
        <f t="shared" si="11"/>
        <v>98</v>
      </c>
      <c r="Q15" s="336">
        <f t="shared" si="12"/>
        <v>75</v>
      </c>
      <c r="R15" s="399"/>
      <c r="S15" s="145"/>
      <c r="T15" s="148">
        <v>0</v>
      </c>
      <c r="U15" s="147"/>
      <c r="V15" s="148"/>
      <c r="W15" s="337">
        <v>98</v>
      </c>
      <c r="X15" s="337"/>
      <c r="Y15" s="149"/>
      <c r="Z15" s="149"/>
      <c r="AA15" s="149"/>
      <c r="AB15" s="399">
        <v>0</v>
      </c>
      <c r="AC15" s="145"/>
      <c r="AD15" s="399"/>
      <c r="AE15" s="396"/>
      <c r="AF15" s="397">
        <v>0</v>
      </c>
      <c r="AG15" s="397">
        <v>0</v>
      </c>
      <c r="AH15" s="397">
        <v>0</v>
      </c>
      <c r="AI15" s="397">
        <v>0</v>
      </c>
      <c r="AJ15" s="397">
        <v>0</v>
      </c>
      <c r="AK15" s="397">
        <v>0</v>
      </c>
      <c r="AL15" s="397">
        <v>0</v>
      </c>
      <c r="AM15" s="397"/>
      <c r="AN15" s="397">
        <v>0</v>
      </c>
      <c r="AO15" s="400">
        <v>0</v>
      </c>
    </row>
    <row r="16" spans="1:41" ht="24" customHeight="1" x14ac:dyDescent="0.3">
      <c r="A16" s="401" t="s">
        <v>1859</v>
      </c>
      <c r="B16" s="402" t="s">
        <v>1860</v>
      </c>
      <c r="C16" s="403" t="s">
        <v>725</v>
      </c>
      <c r="D16" s="330">
        <f t="shared" si="0"/>
        <v>0</v>
      </c>
      <c r="E16" s="331">
        <f t="shared" si="1"/>
        <v>0</v>
      </c>
      <c r="F16" s="331">
        <f t="shared" si="2"/>
        <v>0</v>
      </c>
      <c r="G16" s="331">
        <f t="shared" si="3"/>
        <v>0</v>
      </c>
      <c r="H16" s="331">
        <f t="shared" si="4"/>
        <v>0</v>
      </c>
      <c r="I16" s="331">
        <f t="shared" si="5"/>
        <v>0</v>
      </c>
      <c r="J16" s="331">
        <f t="shared" si="6"/>
        <v>0</v>
      </c>
      <c r="K16" s="331">
        <f t="shared" si="7"/>
        <v>0</v>
      </c>
      <c r="L16" s="331">
        <f t="shared" si="8"/>
        <v>0</v>
      </c>
      <c r="M16" s="331">
        <f t="shared" si="9"/>
        <v>0</v>
      </c>
      <c r="N16" s="333">
        <f t="shared" si="10"/>
        <v>0</v>
      </c>
      <c r="O16" s="394"/>
      <c r="P16" s="395">
        <f t="shared" si="11"/>
        <v>0</v>
      </c>
      <c r="Q16" s="336" t="str">
        <f t="shared" si="12"/>
        <v/>
      </c>
      <c r="R16" s="404"/>
      <c r="S16" s="410"/>
      <c r="T16" s="405">
        <v>0</v>
      </c>
      <c r="U16" s="411"/>
      <c r="V16" s="405"/>
      <c r="W16" s="412"/>
      <c r="X16" s="337"/>
      <c r="Y16" s="406"/>
      <c r="Z16" s="406"/>
      <c r="AA16" s="406"/>
      <c r="AB16" s="404">
        <v>0</v>
      </c>
      <c r="AC16" s="410"/>
      <c r="AD16" s="404"/>
      <c r="AE16" s="396"/>
      <c r="AF16" s="397">
        <v>0</v>
      </c>
      <c r="AG16" s="397">
        <v>0</v>
      </c>
      <c r="AH16" s="397">
        <v>0</v>
      </c>
      <c r="AI16" s="397">
        <v>0</v>
      </c>
      <c r="AJ16" s="397">
        <v>0</v>
      </c>
      <c r="AK16" s="397">
        <v>0</v>
      </c>
      <c r="AL16" s="397">
        <v>0</v>
      </c>
      <c r="AM16" s="413"/>
      <c r="AN16" s="397">
        <v>0</v>
      </c>
      <c r="AO16" s="407">
        <v>0</v>
      </c>
    </row>
    <row r="17" spans="1:41" ht="24" customHeight="1" x14ac:dyDescent="0.3">
      <c r="A17" s="391" t="s">
        <v>1861</v>
      </c>
      <c r="B17" s="392" t="s">
        <v>1862</v>
      </c>
      <c r="C17" s="393" t="s">
        <v>1863</v>
      </c>
      <c r="D17" s="330">
        <f t="shared" si="0"/>
        <v>36</v>
      </c>
      <c r="E17" s="331">
        <f t="shared" si="1"/>
        <v>29</v>
      </c>
      <c r="F17" s="331">
        <f t="shared" si="2"/>
        <v>0</v>
      </c>
      <c r="G17" s="331">
        <f t="shared" si="3"/>
        <v>0</v>
      </c>
      <c r="H17" s="331">
        <f t="shared" si="4"/>
        <v>0</v>
      </c>
      <c r="I17" s="331">
        <f t="shared" si="5"/>
        <v>0</v>
      </c>
      <c r="J17" s="331">
        <f t="shared" si="6"/>
        <v>0</v>
      </c>
      <c r="K17" s="331">
        <f t="shared" si="7"/>
        <v>0</v>
      </c>
      <c r="L17" s="331">
        <f t="shared" si="8"/>
        <v>0</v>
      </c>
      <c r="M17" s="331">
        <f t="shared" si="9"/>
        <v>0</v>
      </c>
      <c r="N17" s="333">
        <f t="shared" si="10"/>
        <v>65</v>
      </c>
      <c r="O17" s="394"/>
      <c r="P17" s="395">
        <f t="shared" si="11"/>
        <v>65</v>
      </c>
      <c r="Q17" s="336">
        <f t="shared" si="12"/>
        <v>105</v>
      </c>
      <c r="R17" s="144"/>
      <c r="S17" s="145">
        <v>36</v>
      </c>
      <c r="T17" s="148">
        <v>0</v>
      </c>
      <c r="U17" s="147"/>
      <c r="V17" s="148"/>
      <c r="W17" s="337"/>
      <c r="X17" s="337"/>
      <c r="Y17" s="149"/>
      <c r="Z17" s="149"/>
      <c r="AA17" s="149"/>
      <c r="AB17" s="144">
        <v>0</v>
      </c>
      <c r="AC17" s="145"/>
      <c r="AD17" s="144"/>
      <c r="AE17" s="396"/>
      <c r="AF17" s="397">
        <v>0</v>
      </c>
      <c r="AG17" s="397">
        <v>0</v>
      </c>
      <c r="AH17" s="397">
        <v>0</v>
      </c>
      <c r="AI17" s="397">
        <v>0</v>
      </c>
      <c r="AJ17" s="397">
        <v>0</v>
      </c>
      <c r="AK17" s="397">
        <v>0</v>
      </c>
      <c r="AL17" s="397">
        <v>0</v>
      </c>
      <c r="AM17" s="397"/>
      <c r="AN17" s="397">
        <v>29</v>
      </c>
      <c r="AO17" s="341">
        <v>0</v>
      </c>
    </row>
    <row r="18" spans="1:41" ht="24" customHeight="1" x14ac:dyDescent="0.3">
      <c r="A18" s="398" t="s">
        <v>1418</v>
      </c>
      <c r="B18" s="392" t="s">
        <v>1419</v>
      </c>
      <c r="C18" s="393" t="s">
        <v>809</v>
      </c>
      <c r="D18" s="330">
        <f t="shared" si="0"/>
        <v>0</v>
      </c>
      <c r="E18" s="331">
        <f t="shared" si="1"/>
        <v>0</v>
      </c>
      <c r="F18" s="331">
        <f t="shared" si="2"/>
        <v>0</v>
      </c>
      <c r="G18" s="331">
        <f t="shared" si="3"/>
        <v>0</v>
      </c>
      <c r="H18" s="331">
        <f t="shared" si="4"/>
        <v>0</v>
      </c>
      <c r="I18" s="331">
        <f t="shared" si="5"/>
        <v>0</v>
      </c>
      <c r="J18" s="331">
        <f t="shared" si="6"/>
        <v>0</v>
      </c>
      <c r="K18" s="331">
        <f t="shared" si="7"/>
        <v>0</v>
      </c>
      <c r="L18" s="331">
        <f t="shared" si="8"/>
        <v>0</v>
      </c>
      <c r="M18" s="331">
        <f t="shared" si="9"/>
        <v>0</v>
      </c>
      <c r="N18" s="333">
        <f t="shared" si="10"/>
        <v>0</v>
      </c>
      <c r="O18" s="394"/>
      <c r="P18" s="395">
        <f t="shared" si="11"/>
        <v>0</v>
      </c>
      <c r="Q18" s="336" t="str">
        <f t="shared" si="12"/>
        <v/>
      </c>
      <c r="R18" s="399"/>
      <c r="S18" s="145"/>
      <c r="T18" s="148">
        <v>0</v>
      </c>
      <c r="U18" s="147"/>
      <c r="V18" s="148"/>
      <c r="W18" s="337"/>
      <c r="X18" s="337"/>
      <c r="Y18" s="149"/>
      <c r="Z18" s="149"/>
      <c r="AA18" s="149"/>
      <c r="AB18" s="399">
        <v>0</v>
      </c>
      <c r="AC18" s="145"/>
      <c r="AD18" s="399"/>
      <c r="AE18" s="396"/>
      <c r="AF18" s="397">
        <v>0</v>
      </c>
      <c r="AG18" s="397">
        <v>0</v>
      </c>
      <c r="AH18" s="397">
        <v>0</v>
      </c>
      <c r="AI18" s="397">
        <v>0</v>
      </c>
      <c r="AJ18" s="397">
        <v>0</v>
      </c>
      <c r="AK18" s="397">
        <v>0</v>
      </c>
      <c r="AL18" s="397">
        <v>0</v>
      </c>
      <c r="AM18" s="397"/>
      <c r="AN18" s="397">
        <v>0</v>
      </c>
      <c r="AO18" s="400">
        <v>0</v>
      </c>
    </row>
    <row r="19" spans="1:41" ht="24" customHeight="1" x14ac:dyDescent="0.3">
      <c r="A19" s="391" t="s">
        <v>1864</v>
      </c>
      <c r="B19" s="392" t="s">
        <v>1865</v>
      </c>
      <c r="C19" s="393" t="s">
        <v>1866</v>
      </c>
      <c r="D19" s="330">
        <f t="shared" si="0"/>
        <v>24</v>
      </c>
      <c r="E19" s="331">
        <f t="shared" si="1"/>
        <v>6</v>
      </c>
      <c r="F19" s="331">
        <f t="shared" si="2"/>
        <v>0</v>
      </c>
      <c r="G19" s="331">
        <f t="shared" si="3"/>
        <v>0</v>
      </c>
      <c r="H19" s="331">
        <f t="shared" si="4"/>
        <v>0</v>
      </c>
      <c r="I19" s="331">
        <f t="shared" si="5"/>
        <v>0</v>
      </c>
      <c r="J19" s="331">
        <f t="shared" si="6"/>
        <v>0</v>
      </c>
      <c r="K19" s="331">
        <f t="shared" si="7"/>
        <v>0</v>
      </c>
      <c r="L19" s="331">
        <f t="shared" si="8"/>
        <v>0</v>
      </c>
      <c r="M19" s="331">
        <f t="shared" si="9"/>
        <v>0</v>
      </c>
      <c r="N19" s="333">
        <f t="shared" si="10"/>
        <v>30</v>
      </c>
      <c r="O19" s="394"/>
      <c r="P19" s="395">
        <f t="shared" si="11"/>
        <v>30</v>
      </c>
      <c r="Q19" s="336">
        <f t="shared" si="12"/>
        <v>320</v>
      </c>
      <c r="R19" s="156"/>
      <c r="S19" s="145">
        <v>6</v>
      </c>
      <c r="T19" s="148">
        <v>0</v>
      </c>
      <c r="U19" s="147"/>
      <c r="V19" s="148"/>
      <c r="W19" s="337"/>
      <c r="X19" s="337"/>
      <c r="Y19" s="149"/>
      <c r="Z19" s="149"/>
      <c r="AA19" s="149"/>
      <c r="AB19" s="156">
        <v>0</v>
      </c>
      <c r="AC19" s="145"/>
      <c r="AD19" s="156"/>
      <c r="AE19" s="396"/>
      <c r="AF19" s="397">
        <v>0</v>
      </c>
      <c r="AG19" s="397">
        <v>0</v>
      </c>
      <c r="AH19" s="397">
        <v>0</v>
      </c>
      <c r="AI19" s="397">
        <v>0</v>
      </c>
      <c r="AJ19" s="397">
        <v>0</v>
      </c>
      <c r="AK19" s="397">
        <v>0</v>
      </c>
      <c r="AL19" s="397">
        <v>0</v>
      </c>
      <c r="AM19" s="397"/>
      <c r="AN19" s="397">
        <v>24</v>
      </c>
      <c r="AO19" s="408">
        <v>0</v>
      </c>
    </row>
    <row r="20" spans="1:41" ht="24" customHeight="1" x14ac:dyDescent="0.3">
      <c r="A20" s="398" t="s">
        <v>4786</v>
      </c>
      <c r="B20" s="392" t="s">
        <v>4787</v>
      </c>
      <c r="C20" s="393" t="s">
        <v>4788</v>
      </c>
      <c r="D20" s="330">
        <f t="shared" si="0"/>
        <v>0</v>
      </c>
      <c r="E20" s="331">
        <f t="shared" si="1"/>
        <v>0</v>
      </c>
      <c r="F20" s="331">
        <f t="shared" si="2"/>
        <v>0</v>
      </c>
      <c r="G20" s="331">
        <f t="shared" si="3"/>
        <v>0</v>
      </c>
      <c r="H20" s="331">
        <f t="shared" si="4"/>
        <v>0</v>
      </c>
      <c r="I20" s="331">
        <f t="shared" si="5"/>
        <v>0</v>
      </c>
      <c r="J20" s="331">
        <f t="shared" si="6"/>
        <v>0</v>
      </c>
      <c r="K20" s="331">
        <f t="shared" si="7"/>
        <v>0</v>
      </c>
      <c r="L20" s="331">
        <f t="shared" si="8"/>
        <v>0</v>
      </c>
      <c r="M20" s="331">
        <f t="shared" si="9"/>
        <v>0</v>
      </c>
      <c r="N20" s="333">
        <f t="shared" si="10"/>
        <v>0</v>
      </c>
      <c r="O20" s="394"/>
      <c r="P20" s="395">
        <f t="shared" si="11"/>
        <v>0</v>
      </c>
      <c r="Q20" s="336" t="str">
        <f t="shared" si="12"/>
        <v/>
      </c>
      <c r="R20" s="399"/>
      <c r="S20" s="145"/>
      <c r="T20" s="148">
        <v>0</v>
      </c>
      <c r="U20" s="147"/>
      <c r="V20" s="148"/>
      <c r="W20" s="337"/>
      <c r="X20" s="337"/>
      <c r="Y20" s="149"/>
      <c r="Z20" s="149"/>
      <c r="AA20" s="149"/>
      <c r="AB20" s="399">
        <v>0</v>
      </c>
      <c r="AC20" s="145"/>
      <c r="AD20" s="399"/>
      <c r="AE20" s="396"/>
      <c r="AF20" s="397">
        <v>0</v>
      </c>
      <c r="AG20" s="397">
        <v>0</v>
      </c>
      <c r="AH20" s="397">
        <v>0</v>
      </c>
      <c r="AI20" s="397">
        <v>0</v>
      </c>
      <c r="AJ20" s="397">
        <v>0</v>
      </c>
      <c r="AK20" s="397">
        <v>0</v>
      </c>
      <c r="AL20" s="397">
        <v>0</v>
      </c>
      <c r="AM20" s="397"/>
      <c r="AN20" s="397">
        <v>0</v>
      </c>
      <c r="AO20" s="400">
        <v>0</v>
      </c>
    </row>
    <row r="21" spans="1:41" ht="24" customHeight="1" x14ac:dyDescent="0.3">
      <c r="A21" s="398" t="s">
        <v>1869</v>
      </c>
      <c r="B21" s="392" t="s">
        <v>4789</v>
      </c>
      <c r="C21" s="393" t="s">
        <v>418</v>
      </c>
      <c r="D21" s="330">
        <f t="shared" si="0"/>
        <v>0</v>
      </c>
      <c r="E21" s="331">
        <f t="shared" si="1"/>
        <v>0</v>
      </c>
      <c r="F21" s="331">
        <f t="shared" si="2"/>
        <v>0</v>
      </c>
      <c r="G21" s="331">
        <f t="shared" si="3"/>
        <v>0</v>
      </c>
      <c r="H21" s="331">
        <f t="shared" si="4"/>
        <v>0</v>
      </c>
      <c r="I21" s="331">
        <f t="shared" si="5"/>
        <v>0</v>
      </c>
      <c r="J21" s="331">
        <f t="shared" si="6"/>
        <v>0</v>
      </c>
      <c r="K21" s="331">
        <f t="shared" si="7"/>
        <v>0</v>
      </c>
      <c r="L21" s="331">
        <f t="shared" si="8"/>
        <v>0</v>
      </c>
      <c r="M21" s="331">
        <f t="shared" si="9"/>
        <v>0</v>
      </c>
      <c r="N21" s="333">
        <f t="shared" si="10"/>
        <v>0</v>
      </c>
      <c r="O21" s="394"/>
      <c r="P21" s="395">
        <f t="shared" si="11"/>
        <v>0</v>
      </c>
      <c r="Q21" s="336" t="str">
        <f t="shared" si="12"/>
        <v/>
      </c>
      <c r="R21" s="399"/>
      <c r="S21" s="145"/>
      <c r="T21" s="148">
        <v>0</v>
      </c>
      <c r="U21" s="147"/>
      <c r="V21" s="148"/>
      <c r="W21" s="337"/>
      <c r="X21" s="337"/>
      <c r="Y21" s="149"/>
      <c r="Z21" s="149"/>
      <c r="AA21" s="149"/>
      <c r="AB21" s="399">
        <v>0</v>
      </c>
      <c r="AC21" s="145"/>
      <c r="AD21" s="399"/>
      <c r="AE21" s="396"/>
      <c r="AF21" s="397">
        <v>0</v>
      </c>
      <c r="AG21" s="397">
        <v>0</v>
      </c>
      <c r="AH21" s="397">
        <v>0</v>
      </c>
      <c r="AI21" s="397">
        <v>0</v>
      </c>
      <c r="AJ21" s="397">
        <v>0</v>
      </c>
      <c r="AK21" s="397">
        <v>0</v>
      </c>
      <c r="AL21" s="397">
        <v>0</v>
      </c>
      <c r="AM21" s="397"/>
      <c r="AN21" s="397">
        <v>0</v>
      </c>
      <c r="AO21" s="400">
        <v>0</v>
      </c>
    </row>
    <row r="22" spans="1:41" ht="24" customHeight="1" x14ac:dyDescent="0.3">
      <c r="A22" s="401" t="s">
        <v>1874</v>
      </c>
      <c r="B22" s="402" t="s">
        <v>4790</v>
      </c>
      <c r="C22" s="403" t="s">
        <v>1876</v>
      </c>
      <c r="D22" s="330">
        <f t="shared" si="0"/>
        <v>17</v>
      </c>
      <c r="E22" s="331">
        <f t="shared" si="1"/>
        <v>6</v>
      </c>
      <c r="F22" s="331">
        <f t="shared" si="2"/>
        <v>0</v>
      </c>
      <c r="G22" s="331">
        <f t="shared" si="3"/>
        <v>0</v>
      </c>
      <c r="H22" s="331">
        <f t="shared" si="4"/>
        <v>0</v>
      </c>
      <c r="I22" s="331">
        <f t="shared" si="5"/>
        <v>0</v>
      </c>
      <c r="J22" s="331">
        <f t="shared" si="6"/>
        <v>0</v>
      </c>
      <c r="K22" s="331">
        <f t="shared" si="7"/>
        <v>0</v>
      </c>
      <c r="L22" s="331">
        <f t="shared" si="8"/>
        <v>0</v>
      </c>
      <c r="M22" s="331">
        <f t="shared" si="9"/>
        <v>0</v>
      </c>
      <c r="N22" s="333">
        <f t="shared" si="10"/>
        <v>23</v>
      </c>
      <c r="O22" s="394"/>
      <c r="P22" s="395">
        <f t="shared" si="11"/>
        <v>23</v>
      </c>
      <c r="Q22" s="336">
        <f t="shared" si="12"/>
        <v>429</v>
      </c>
      <c r="R22" s="409"/>
      <c r="S22" s="410">
        <v>6</v>
      </c>
      <c r="T22" s="405">
        <v>0</v>
      </c>
      <c r="U22" s="411"/>
      <c r="V22" s="405"/>
      <c r="W22" s="412"/>
      <c r="X22" s="337"/>
      <c r="Y22" s="406"/>
      <c r="Z22" s="406"/>
      <c r="AA22" s="406"/>
      <c r="AB22" s="409">
        <v>0</v>
      </c>
      <c r="AC22" s="410"/>
      <c r="AD22" s="409"/>
      <c r="AE22" s="396"/>
      <c r="AF22" s="397">
        <v>0</v>
      </c>
      <c r="AG22" s="397">
        <v>0</v>
      </c>
      <c r="AH22" s="397">
        <v>0</v>
      </c>
      <c r="AI22" s="397">
        <v>0</v>
      </c>
      <c r="AJ22" s="397">
        <v>0</v>
      </c>
      <c r="AK22" s="397">
        <v>0</v>
      </c>
      <c r="AL22" s="397">
        <v>0</v>
      </c>
      <c r="AM22" s="413"/>
      <c r="AN22" s="397">
        <v>17</v>
      </c>
      <c r="AO22" s="414">
        <v>0</v>
      </c>
    </row>
    <row r="23" spans="1:41" ht="24" customHeight="1" x14ac:dyDescent="0.3">
      <c r="A23" s="398" t="s">
        <v>1880</v>
      </c>
      <c r="B23" s="392" t="s">
        <v>1881</v>
      </c>
      <c r="C23" s="393" t="s">
        <v>623</v>
      </c>
      <c r="D23" s="330">
        <f t="shared" si="0"/>
        <v>16</v>
      </c>
      <c r="E23" s="331">
        <f t="shared" si="1"/>
        <v>0</v>
      </c>
      <c r="F23" s="331">
        <f t="shared" si="2"/>
        <v>0</v>
      </c>
      <c r="G23" s="331">
        <f t="shared" si="3"/>
        <v>0</v>
      </c>
      <c r="H23" s="331">
        <f t="shared" si="4"/>
        <v>0</v>
      </c>
      <c r="I23" s="331">
        <f t="shared" si="5"/>
        <v>0</v>
      </c>
      <c r="J23" s="331">
        <f t="shared" si="6"/>
        <v>0</v>
      </c>
      <c r="K23" s="331">
        <f t="shared" si="7"/>
        <v>0</v>
      </c>
      <c r="L23" s="331">
        <f t="shared" si="8"/>
        <v>0</v>
      </c>
      <c r="M23" s="331">
        <f t="shared" si="9"/>
        <v>0</v>
      </c>
      <c r="N23" s="333">
        <f t="shared" si="10"/>
        <v>16</v>
      </c>
      <c r="O23" s="394"/>
      <c r="P23" s="395">
        <f t="shared" si="11"/>
        <v>16</v>
      </c>
      <c r="Q23" s="336">
        <f t="shared" si="12"/>
        <v>551</v>
      </c>
      <c r="R23" s="399"/>
      <c r="S23" s="145">
        <v>16</v>
      </c>
      <c r="T23" s="148">
        <v>0</v>
      </c>
      <c r="U23" s="147"/>
      <c r="V23" s="148"/>
      <c r="W23" s="337"/>
      <c r="X23" s="337"/>
      <c r="Y23" s="149"/>
      <c r="Z23" s="149"/>
      <c r="AA23" s="149"/>
      <c r="AB23" s="399">
        <v>0</v>
      </c>
      <c r="AC23" s="145"/>
      <c r="AD23" s="399"/>
      <c r="AE23" s="396"/>
      <c r="AF23" s="397">
        <v>0</v>
      </c>
      <c r="AG23" s="397">
        <v>0</v>
      </c>
      <c r="AH23" s="397">
        <v>0</v>
      </c>
      <c r="AI23" s="397">
        <v>0</v>
      </c>
      <c r="AJ23" s="397">
        <v>0</v>
      </c>
      <c r="AK23" s="397">
        <v>0</v>
      </c>
      <c r="AL23" s="397">
        <v>0</v>
      </c>
      <c r="AM23" s="397"/>
      <c r="AN23" s="397">
        <v>0</v>
      </c>
      <c r="AO23" s="400">
        <v>0</v>
      </c>
    </row>
    <row r="24" spans="1:41" ht="24" customHeight="1" x14ac:dyDescent="0.3">
      <c r="A24" s="398" t="s">
        <v>4791</v>
      </c>
      <c r="B24" s="392" t="s">
        <v>1882</v>
      </c>
      <c r="C24" s="393" t="s">
        <v>1070</v>
      </c>
      <c r="D24" s="330">
        <f t="shared" si="0"/>
        <v>0</v>
      </c>
      <c r="E24" s="331">
        <f t="shared" si="1"/>
        <v>0</v>
      </c>
      <c r="F24" s="331">
        <f t="shared" si="2"/>
        <v>0</v>
      </c>
      <c r="G24" s="331">
        <f t="shared" si="3"/>
        <v>0</v>
      </c>
      <c r="H24" s="331">
        <f t="shared" si="4"/>
        <v>0</v>
      </c>
      <c r="I24" s="331">
        <f t="shared" si="5"/>
        <v>0</v>
      </c>
      <c r="J24" s="331">
        <f t="shared" si="6"/>
        <v>0</v>
      </c>
      <c r="K24" s="331">
        <f t="shared" si="7"/>
        <v>0</v>
      </c>
      <c r="L24" s="331">
        <f t="shared" si="8"/>
        <v>0</v>
      </c>
      <c r="M24" s="331">
        <f t="shared" si="9"/>
        <v>0</v>
      </c>
      <c r="N24" s="333">
        <f t="shared" si="10"/>
        <v>0</v>
      </c>
      <c r="O24" s="394"/>
      <c r="P24" s="395">
        <f t="shared" si="11"/>
        <v>0</v>
      </c>
      <c r="Q24" s="336" t="str">
        <f t="shared" si="12"/>
        <v/>
      </c>
      <c r="R24" s="399"/>
      <c r="S24" s="145"/>
      <c r="T24" s="148">
        <v>0</v>
      </c>
      <c r="U24" s="147"/>
      <c r="V24" s="148"/>
      <c r="W24" s="337"/>
      <c r="X24" s="337"/>
      <c r="Y24" s="149"/>
      <c r="Z24" s="149"/>
      <c r="AA24" s="149"/>
      <c r="AB24" s="399">
        <v>0</v>
      </c>
      <c r="AC24" s="145"/>
      <c r="AD24" s="399"/>
      <c r="AE24" s="396"/>
      <c r="AF24" s="397">
        <v>0</v>
      </c>
      <c r="AG24" s="397">
        <v>0</v>
      </c>
      <c r="AH24" s="397">
        <v>0</v>
      </c>
      <c r="AI24" s="397">
        <v>0</v>
      </c>
      <c r="AJ24" s="397">
        <v>0</v>
      </c>
      <c r="AK24" s="397">
        <v>0</v>
      </c>
      <c r="AL24" s="397">
        <v>0</v>
      </c>
      <c r="AM24" s="397"/>
      <c r="AN24" s="397">
        <v>0</v>
      </c>
      <c r="AO24" s="400">
        <v>0</v>
      </c>
    </row>
    <row r="25" spans="1:41" ht="24" customHeight="1" x14ac:dyDescent="0.3">
      <c r="A25" s="398" t="s">
        <v>4792</v>
      </c>
      <c r="B25" s="415" t="s">
        <v>4793</v>
      </c>
      <c r="C25" s="416" t="s">
        <v>1884</v>
      </c>
      <c r="D25" s="330">
        <f t="shared" si="0"/>
        <v>8</v>
      </c>
      <c r="E25" s="331">
        <f t="shared" si="1"/>
        <v>4</v>
      </c>
      <c r="F25" s="331">
        <f t="shared" si="2"/>
        <v>0</v>
      </c>
      <c r="G25" s="331">
        <f t="shared" si="3"/>
        <v>0</v>
      </c>
      <c r="H25" s="331">
        <f t="shared" si="4"/>
        <v>0</v>
      </c>
      <c r="I25" s="331">
        <f t="shared" si="5"/>
        <v>0</v>
      </c>
      <c r="J25" s="331">
        <f t="shared" si="6"/>
        <v>0</v>
      </c>
      <c r="K25" s="331">
        <f t="shared" si="7"/>
        <v>0</v>
      </c>
      <c r="L25" s="331">
        <f t="shared" si="8"/>
        <v>0</v>
      </c>
      <c r="M25" s="331">
        <f t="shared" si="9"/>
        <v>0</v>
      </c>
      <c r="N25" s="333">
        <f t="shared" si="10"/>
        <v>12</v>
      </c>
      <c r="O25" s="394"/>
      <c r="P25" s="395">
        <f t="shared" si="11"/>
        <v>12</v>
      </c>
      <c r="Q25" s="336">
        <f t="shared" si="12"/>
        <v>646</v>
      </c>
      <c r="R25" s="404"/>
      <c r="S25" s="410">
        <v>4</v>
      </c>
      <c r="T25" s="148">
        <v>0</v>
      </c>
      <c r="U25" s="147"/>
      <c r="V25" s="148"/>
      <c r="W25" s="337"/>
      <c r="X25" s="337"/>
      <c r="Y25" s="149"/>
      <c r="Z25" s="149"/>
      <c r="AA25" s="149"/>
      <c r="AB25" s="404">
        <v>0</v>
      </c>
      <c r="AC25" s="410"/>
      <c r="AD25" s="404"/>
      <c r="AE25" s="396"/>
      <c r="AF25" s="397">
        <v>0</v>
      </c>
      <c r="AG25" s="397">
        <v>0</v>
      </c>
      <c r="AH25" s="397">
        <v>0</v>
      </c>
      <c r="AI25" s="397">
        <v>0</v>
      </c>
      <c r="AJ25" s="397">
        <v>0</v>
      </c>
      <c r="AK25" s="397">
        <v>0</v>
      </c>
      <c r="AL25" s="397">
        <v>0</v>
      </c>
      <c r="AM25" s="397"/>
      <c r="AN25" s="397">
        <v>8</v>
      </c>
      <c r="AO25" s="407">
        <v>0</v>
      </c>
    </row>
    <row r="26" spans="1:41" ht="24" customHeight="1" x14ac:dyDescent="0.3">
      <c r="A26" s="398" t="s">
        <v>4794</v>
      </c>
      <c r="B26" s="415" t="s">
        <v>1885</v>
      </c>
      <c r="C26" s="416" t="s">
        <v>1884</v>
      </c>
      <c r="D26" s="330">
        <f t="shared" si="0"/>
        <v>0</v>
      </c>
      <c r="E26" s="331">
        <f t="shared" si="1"/>
        <v>0</v>
      </c>
      <c r="F26" s="331">
        <f t="shared" si="2"/>
        <v>0</v>
      </c>
      <c r="G26" s="331">
        <f t="shared" si="3"/>
        <v>0</v>
      </c>
      <c r="H26" s="331">
        <f t="shared" si="4"/>
        <v>0</v>
      </c>
      <c r="I26" s="331">
        <f t="shared" si="5"/>
        <v>0</v>
      </c>
      <c r="J26" s="331">
        <f t="shared" si="6"/>
        <v>0</v>
      </c>
      <c r="K26" s="331">
        <f t="shared" si="7"/>
        <v>0</v>
      </c>
      <c r="L26" s="331">
        <f t="shared" si="8"/>
        <v>0</v>
      </c>
      <c r="M26" s="331">
        <f t="shared" si="9"/>
        <v>0</v>
      </c>
      <c r="N26" s="333">
        <f t="shared" si="10"/>
        <v>0</v>
      </c>
      <c r="O26" s="394"/>
      <c r="P26" s="395">
        <f t="shared" si="11"/>
        <v>0</v>
      </c>
      <c r="Q26" s="336" t="str">
        <f t="shared" si="12"/>
        <v/>
      </c>
      <c r="R26" s="404"/>
      <c r="S26" s="410"/>
      <c r="T26" s="148">
        <v>0</v>
      </c>
      <c r="U26" s="147"/>
      <c r="V26" s="148"/>
      <c r="W26" s="337"/>
      <c r="X26" s="337"/>
      <c r="Y26" s="149"/>
      <c r="Z26" s="149"/>
      <c r="AA26" s="149"/>
      <c r="AB26" s="404">
        <v>0</v>
      </c>
      <c r="AC26" s="410"/>
      <c r="AD26" s="404"/>
      <c r="AE26" s="396"/>
      <c r="AF26" s="397">
        <v>0</v>
      </c>
      <c r="AG26" s="397">
        <v>0</v>
      </c>
      <c r="AH26" s="397">
        <v>0</v>
      </c>
      <c r="AI26" s="397">
        <v>0</v>
      </c>
      <c r="AJ26" s="397">
        <v>0</v>
      </c>
      <c r="AK26" s="397">
        <v>0</v>
      </c>
      <c r="AL26" s="397">
        <v>0</v>
      </c>
      <c r="AM26" s="397"/>
      <c r="AN26" s="397">
        <v>0</v>
      </c>
      <c r="AO26" s="407">
        <v>0</v>
      </c>
    </row>
    <row r="27" spans="1:41" ht="24" customHeight="1" x14ac:dyDescent="0.3">
      <c r="A27" s="398" t="s">
        <v>1890</v>
      </c>
      <c r="B27" s="392" t="s">
        <v>1891</v>
      </c>
      <c r="C27" s="393" t="s">
        <v>1424</v>
      </c>
      <c r="D27" s="330">
        <f t="shared" si="0"/>
        <v>26</v>
      </c>
      <c r="E27" s="331">
        <f t="shared" si="1"/>
        <v>19</v>
      </c>
      <c r="F27" s="331">
        <f t="shared" si="2"/>
        <v>0</v>
      </c>
      <c r="G27" s="331">
        <f t="shared" si="3"/>
        <v>0</v>
      </c>
      <c r="H27" s="331">
        <f t="shared" si="4"/>
        <v>0</v>
      </c>
      <c r="I27" s="331">
        <f t="shared" si="5"/>
        <v>0</v>
      </c>
      <c r="J27" s="331">
        <f t="shared" si="6"/>
        <v>0</v>
      </c>
      <c r="K27" s="331">
        <f t="shared" si="7"/>
        <v>0</v>
      </c>
      <c r="L27" s="331">
        <f t="shared" si="8"/>
        <v>0</v>
      </c>
      <c r="M27" s="331">
        <f t="shared" si="9"/>
        <v>0</v>
      </c>
      <c r="N27" s="333">
        <f t="shared" si="10"/>
        <v>45</v>
      </c>
      <c r="O27" s="394"/>
      <c r="P27" s="395">
        <f t="shared" si="11"/>
        <v>45</v>
      </c>
      <c r="Q27" s="336">
        <f t="shared" si="12"/>
        <v>184</v>
      </c>
      <c r="R27" s="399">
        <v>19</v>
      </c>
      <c r="S27" s="145"/>
      <c r="T27" s="148">
        <v>0</v>
      </c>
      <c r="U27" s="147"/>
      <c r="V27" s="148"/>
      <c r="W27" s="337"/>
      <c r="X27" s="337"/>
      <c r="Y27" s="149"/>
      <c r="Z27" s="149"/>
      <c r="AA27" s="149"/>
      <c r="AB27" s="399">
        <v>0</v>
      </c>
      <c r="AC27" s="145"/>
      <c r="AD27" s="399"/>
      <c r="AE27" s="396"/>
      <c r="AF27" s="397">
        <v>0</v>
      </c>
      <c r="AG27" s="397">
        <v>0</v>
      </c>
      <c r="AH27" s="397">
        <v>0</v>
      </c>
      <c r="AI27" s="397">
        <v>0</v>
      </c>
      <c r="AJ27" s="397">
        <v>0</v>
      </c>
      <c r="AK27" s="397">
        <v>0</v>
      </c>
      <c r="AL27" s="397">
        <v>0</v>
      </c>
      <c r="AM27" s="397">
        <v>26</v>
      </c>
      <c r="AN27" s="397">
        <v>0</v>
      </c>
      <c r="AO27" s="400">
        <v>0</v>
      </c>
    </row>
    <row r="28" spans="1:41" ht="24" customHeight="1" x14ac:dyDescent="0.3">
      <c r="A28" s="401" t="s">
        <v>1422</v>
      </c>
      <c r="B28" s="402" t="s">
        <v>1423</v>
      </c>
      <c r="C28" s="403" t="s">
        <v>1424</v>
      </c>
      <c r="D28" s="330">
        <f t="shared" si="0"/>
        <v>29</v>
      </c>
      <c r="E28" s="331">
        <f t="shared" si="1"/>
        <v>21</v>
      </c>
      <c r="F28" s="331">
        <f t="shared" si="2"/>
        <v>0</v>
      </c>
      <c r="G28" s="331">
        <f t="shared" si="3"/>
        <v>0</v>
      </c>
      <c r="H28" s="331">
        <f t="shared" si="4"/>
        <v>0</v>
      </c>
      <c r="I28" s="331">
        <f t="shared" si="5"/>
        <v>0</v>
      </c>
      <c r="J28" s="331">
        <f t="shared" si="6"/>
        <v>0</v>
      </c>
      <c r="K28" s="331">
        <f t="shared" si="7"/>
        <v>0</v>
      </c>
      <c r="L28" s="331">
        <f t="shared" si="8"/>
        <v>0</v>
      </c>
      <c r="M28" s="331">
        <f t="shared" si="9"/>
        <v>0</v>
      </c>
      <c r="N28" s="333">
        <f t="shared" si="10"/>
        <v>50</v>
      </c>
      <c r="O28" s="394"/>
      <c r="P28" s="395">
        <f t="shared" si="11"/>
        <v>50</v>
      </c>
      <c r="Q28" s="336">
        <f t="shared" si="12"/>
        <v>157</v>
      </c>
      <c r="R28" s="404">
        <v>21</v>
      </c>
      <c r="S28" s="145"/>
      <c r="T28" s="148">
        <v>0</v>
      </c>
      <c r="U28" s="147"/>
      <c r="V28" s="148"/>
      <c r="W28" s="337"/>
      <c r="X28" s="337"/>
      <c r="Y28" s="149"/>
      <c r="Z28" s="149"/>
      <c r="AA28" s="149"/>
      <c r="AB28" s="404">
        <v>0</v>
      </c>
      <c r="AC28" s="145"/>
      <c r="AD28" s="404"/>
      <c r="AE28" s="396"/>
      <c r="AF28" s="397">
        <v>0</v>
      </c>
      <c r="AG28" s="397">
        <v>0</v>
      </c>
      <c r="AH28" s="397">
        <v>0</v>
      </c>
      <c r="AI28" s="397">
        <v>0</v>
      </c>
      <c r="AJ28" s="397">
        <v>0</v>
      </c>
      <c r="AK28" s="397">
        <v>0</v>
      </c>
      <c r="AL28" s="397">
        <v>0</v>
      </c>
      <c r="AM28" s="397">
        <v>29</v>
      </c>
      <c r="AN28" s="397">
        <v>0</v>
      </c>
      <c r="AO28" s="407">
        <v>0</v>
      </c>
    </row>
    <row r="29" spans="1:41" ht="24" customHeight="1" x14ac:dyDescent="0.3">
      <c r="A29" s="398" t="s">
        <v>4795</v>
      </c>
      <c r="B29" s="415" t="s">
        <v>1892</v>
      </c>
      <c r="C29" s="416" t="s">
        <v>1540</v>
      </c>
      <c r="D29" s="330">
        <f t="shared" si="0"/>
        <v>0</v>
      </c>
      <c r="E29" s="331">
        <f t="shared" si="1"/>
        <v>0</v>
      </c>
      <c r="F29" s="331">
        <f t="shared" si="2"/>
        <v>0</v>
      </c>
      <c r="G29" s="331">
        <f t="shared" si="3"/>
        <v>0</v>
      </c>
      <c r="H29" s="331">
        <f t="shared" si="4"/>
        <v>0</v>
      </c>
      <c r="I29" s="331">
        <f t="shared" si="5"/>
        <v>0</v>
      </c>
      <c r="J29" s="331">
        <f t="shared" si="6"/>
        <v>0</v>
      </c>
      <c r="K29" s="331">
        <f t="shared" si="7"/>
        <v>0</v>
      </c>
      <c r="L29" s="331">
        <f t="shared" si="8"/>
        <v>0</v>
      </c>
      <c r="M29" s="331">
        <f t="shared" si="9"/>
        <v>0</v>
      </c>
      <c r="N29" s="333">
        <f t="shared" si="10"/>
        <v>0</v>
      </c>
      <c r="O29" s="394"/>
      <c r="P29" s="395">
        <f t="shared" si="11"/>
        <v>0</v>
      </c>
      <c r="Q29" s="336" t="str">
        <f t="shared" si="12"/>
        <v/>
      </c>
      <c r="R29" s="404"/>
      <c r="S29" s="410"/>
      <c r="T29" s="148">
        <v>0</v>
      </c>
      <c r="U29" s="147"/>
      <c r="V29" s="148"/>
      <c r="W29" s="337"/>
      <c r="X29" s="337"/>
      <c r="Y29" s="149"/>
      <c r="Z29" s="149"/>
      <c r="AA29" s="149"/>
      <c r="AB29" s="404">
        <v>0</v>
      </c>
      <c r="AC29" s="410"/>
      <c r="AD29" s="404"/>
      <c r="AE29" s="396"/>
      <c r="AF29" s="397">
        <v>0</v>
      </c>
      <c r="AG29" s="397">
        <v>0</v>
      </c>
      <c r="AH29" s="397">
        <v>0</v>
      </c>
      <c r="AI29" s="397">
        <v>0</v>
      </c>
      <c r="AJ29" s="397">
        <v>0</v>
      </c>
      <c r="AK29" s="397">
        <v>0</v>
      </c>
      <c r="AL29" s="397">
        <v>0</v>
      </c>
      <c r="AM29" s="397"/>
      <c r="AN29" s="397">
        <v>0</v>
      </c>
      <c r="AO29" s="407">
        <v>0</v>
      </c>
    </row>
    <row r="30" spans="1:41" ht="24" customHeight="1" x14ac:dyDescent="0.3">
      <c r="A30" s="398" t="s">
        <v>1894</v>
      </c>
      <c r="B30" s="392" t="s">
        <v>1895</v>
      </c>
      <c r="C30" s="393" t="s">
        <v>1540</v>
      </c>
      <c r="D30" s="330">
        <f t="shared" si="0"/>
        <v>13</v>
      </c>
      <c r="E30" s="331">
        <f t="shared" si="1"/>
        <v>0</v>
      </c>
      <c r="F30" s="331">
        <f t="shared" si="2"/>
        <v>0</v>
      </c>
      <c r="G30" s="331">
        <f t="shared" si="3"/>
        <v>0</v>
      </c>
      <c r="H30" s="331">
        <f t="shared" si="4"/>
        <v>0</v>
      </c>
      <c r="I30" s="331">
        <f t="shared" si="5"/>
        <v>0</v>
      </c>
      <c r="J30" s="331">
        <f t="shared" si="6"/>
        <v>0</v>
      </c>
      <c r="K30" s="331">
        <f t="shared" si="7"/>
        <v>0</v>
      </c>
      <c r="L30" s="331">
        <f t="shared" si="8"/>
        <v>0</v>
      </c>
      <c r="M30" s="331">
        <f t="shared" si="9"/>
        <v>0</v>
      </c>
      <c r="N30" s="333">
        <f t="shared" si="10"/>
        <v>13</v>
      </c>
      <c r="O30" s="394"/>
      <c r="P30" s="395">
        <f t="shared" si="11"/>
        <v>13</v>
      </c>
      <c r="Q30" s="336">
        <f t="shared" si="12"/>
        <v>616</v>
      </c>
      <c r="R30" s="399"/>
      <c r="S30" s="145"/>
      <c r="T30" s="148">
        <v>0</v>
      </c>
      <c r="U30" s="147"/>
      <c r="V30" s="148"/>
      <c r="W30" s="337"/>
      <c r="X30" s="337"/>
      <c r="Y30" s="149"/>
      <c r="Z30" s="149"/>
      <c r="AA30" s="149"/>
      <c r="AB30" s="399">
        <v>0</v>
      </c>
      <c r="AC30" s="145"/>
      <c r="AD30" s="399"/>
      <c r="AE30" s="396"/>
      <c r="AF30" s="397">
        <v>0</v>
      </c>
      <c r="AG30" s="397">
        <v>0</v>
      </c>
      <c r="AH30" s="397">
        <v>0</v>
      </c>
      <c r="AI30" s="397">
        <v>0</v>
      </c>
      <c r="AJ30" s="397">
        <v>0</v>
      </c>
      <c r="AK30" s="397">
        <v>0</v>
      </c>
      <c r="AL30" s="397">
        <v>0</v>
      </c>
      <c r="AM30" s="397"/>
      <c r="AN30" s="397">
        <v>13</v>
      </c>
      <c r="AO30" s="400">
        <v>0</v>
      </c>
    </row>
    <row r="31" spans="1:41" ht="24" customHeight="1" x14ac:dyDescent="0.3">
      <c r="A31" s="398" t="s">
        <v>4796</v>
      </c>
      <c r="B31" s="392" t="s">
        <v>1896</v>
      </c>
      <c r="C31" s="393" t="s">
        <v>1897</v>
      </c>
      <c r="D31" s="330">
        <f t="shared" si="0"/>
        <v>15</v>
      </c>
      <c r="E31" s="331">
        <f t="shared" si="1"/>
        <v>4</v>
      </c>
      <c r="F31" s="331">
        <f t="shared" si="2"/>
        <v>0</v>
      </c>
      <c r="G31" s="331">
        <f t="shared" si="3"/>
        <v>0</v>
      </c>
      <c r="H31" s="331">
        <f t="shared" si="4"/>
        <v>0</v>
      </c>
      <c r="I31" s="331">
        <f t="shared" si="5"/>
        <v>0</v>
      </c>
      <c r="J31" s="331">
        <f t="shared" si="6"/>
        <v>0</v>
      </c>
      <c r="K31" s="331">
        <f t="shared" si="7"/>
        <v>0</v>
      </c>
      <c r="L31" s="331">
        <f t="shared" si="8"/>
        <v>0</v>
      </c>
      <c r="M31" s="331">
        <f t="shared" si="9"/>
        <v>0</v>
      </c>
      <c r="N31" s="333">
        <f t="shared" si="10"/>
        <v>19</v>
      </c>
      <c r="O31" s="394"/>
      <c r="P31" s="395">
        <f t="shared" si="11"/>
        <v>19</v>
      </c>
      <c r="Q31" s="336">
        <f t="shared" si="12"/>
        <v>491</v>
      </c>
      <c r="R31" s="144"/>
      <c r="S31" s="145">
        <v>4</v>
      </c>
      <c r="T31" s="148">
        <v>0</v>
      </c>
      <c r="U31" s="147"/>
      <c r="V31" s="148"/>
      <c r="W31" s="337"/>
      <c r="X31" s="337"/>
      <c r="Y31" s="149"/>
      <c r="Z31" s="149"/>
      <c r="AA31" s="149"/>
      <c r="AB31" s="144">
        <v>0</v>
      </c>
      <c r="AC31" s="145"/>
      <c r="AD31" s="144"/>
      <c r="AE31" s="396"/>
      <c r="AF31" s="397">
        <v>0</v>
      </c>
      <c r="AG31" s="397">
        <v>0</v>
      </c>
      <c r="AH31" s="397">
        <v>0</v>
      </c>
      <c r="AI31" s="397">
        <v>0</v>
      </c>
      <c r="AJ31" s="397">
        <v>0</v>
      </c>
      <c r="AK31" s="397">
        <v>0</v>
      </c>
      <c r="AL31" s="397">
        <v>0</v>
      </c>
      <c r="AM31" s="397"/>
      <c r="AN31" s="397">
        <v>15</v>
      </c>
      <c r="AO31" s="341">
        <v>0</v>
      </c>
    </row>
    <row r="32" spans="1:41" ht="24" customHeight="1" x14ac:dyDescent="0.3">
      <c r="A32" s="391" t="s">
        <v>1901</v>
      </c>
      <c r="B32" s="392" t="s">
        <v>1902</v>
      </c>
      <c r="C32" s="393" t="s">
        <v>637</v>
      </c>
      <c r="D32" s="330">
        <f t="shared" si="0"/>
        <v>0</v>
      </c>
      <c r="E32" s="331">
        <f t="shared" si="1"/>
        <v>0</v>
      </c>
      <c r="F32" s="331">
        <f t="shared" si="2"/>
        <v>0</v>
      </c>
      <c r="G32" s="331">
        <f t="shared" si="3"/>
        <v>0</v>
      </c>
      <c r="H32" s="331">
        <f t="shared" si="4"/>
        <v>0</v>
      </c>
      <c r="I32" s="331">
        <f t="shared" si="5"/>
        <v>0</v>
      </c>
      <c r="J32" s="331">
        <f t="shared" si="6"/>
        <v>0</v>
      </c>
      <c r="K32" s="331">
        <f t="shared" si="7"/>
        <v>0</v>
      </c>
      <c r="L32" s="331">
        <f t="shared" si="8"/>
        <v>0</v>
      </c>
      <c r="M32" s="331">
        <f t="shared" si="9"/>
        <v>0</v>
      </c>
      <c r="N32" s="333">
        <f t="shared" si="10"/>
        <v>0</v>
      </c>
      <c r="O32" s="394"/>
      <c r="P32" s="395">
        <f t="shared" si="11"/>
        <v>0</v>
      </c>
      <c r="Q32" s="336" t="str">
        <f t="shared" si="12"/>
        <v/>
      </c>
      <c r="R32" s="156"/>
      <c r="S32" s="145"/>
      <c r="T32" s="148">
        <v>0</v>
      </c>
      <c r="U32" s="147"/>
      <c r="V32" s="148"/>
      <c r="W32" s="337"/>
      <c r="X32" s="337"/>
      <c r="Y32" s="149"/>
      <c r="Z32" s="149"/>
      <c r="AA32" s="149"/>
      <c r="AB32" s="156">
        <v>0</v>
      </c>
      <c r="AC32" s="145"/>
      <c r="AD32" s="156"/>
      <c r="AE32" s="396"/>
      <c r="AF32" s="397">
        <v>0</v>
      </c>
      <c r="AG32" s="397">
        <v>0</v>
      </c>
      <c r="AH32" s="397">
        <v>0</v>
      </c>
      <c r="AI32" s="397">
        <v>0</v>
      </c>
      <c r="AJ32" s="397">
        <v>0</v>
      </c>
      <c r="AK32" s="397">
        <v>0</v>
      </c>
      <c r="AL32" s="397">
        <v>0</v>
      </c>
      <c r="AM32" s="397"/>
      <c r="AN32" s="397">
        <v>0</v>
      </c>
      <c r="AO32" s="408">
        <v>0</v>
      </c>
    </row>
    <row r="33" spans="1:41" ht="24" customHeight="1" x14ac:dyDescent="0.3">
      <c r="A33" s="398" t="s">
        <v>1903</v>
      </c>
      <c r="B33" s="392" t="s">
        <v>1904</v>
      </c>
      <c r="C33" s="393" t="s">
        <v>418</v>
      </c>
      <c r="D33" s="330">
        <f t="shared" si="0"/>
        <v>0</v>
      </c>
      <c r="E33" s="331">
        <f t="shared" si="1"/>
        <v>0</v>
      </c>
      <c r="F33" s="331">
        <f t="shared" si="2"/>
        <v>0</v>
      </c>
      <c r="G33" s="331">
        <f t="shared" si="3"/>
        <v>0</v>
      </c>
      <c r="H33" s="331">
        <f t="shared" si="4"/>
        <v>0</v>
      </c>
      <c r="I33" s="331">
        <f t="shared" si="5"/>
        <v>0</v>
      </c>
      <c r="J33" s="331">
        <f t="shared" si="6"/>
        <v>0</v>
      </c>
      <c r="K33" s="331">
        <f t="shared" si="7"/>
        <v>0</v>
      </c>
      <c r="L33" s="331">
        <f t="shared" si="8"/>
        <v>0</v>
      </c>
      <c r="M33" s="331">
        <f t="shared" si="9"/>
        <v>0</v>
      </c>
      <c r="N33" s="333">
        <f t="shared" si="10"/>
        <v>0</v>
      </c>
      <c r="O33" s="394"/>
      <c r="P33" s="395">
        <f t="shared" si="11"/>
        <v>0</v>
      </c>
      <c r="Q33" s="336" t="str">
        <f t="shared" si="12"/>
        <v/>
      </c>
      <c r="R33" s="399"/>
      <c r="S33" s="145"/>
      <c r="T33" s="148">
        <v>0</v>
      </c>
      <c r="U33" s="147"/>
      <c r="V33" s="148"/>
      <c r="W33" s="337"/>
      <c r="X33" s="337"/>
      <c r="Y33" s="149"/>
      <c r="Z33" s="149"/>
      <c r="AA33" s="149"/>
      <c r="AB33" s="399">
        <v>0</v>
      </c>
      <c r="AC33" s="145"/>
      <c r="AD33" s="399"/>
      <c r="AE33" s="396"/>
      <c r="AF33" s="397">
        <v>0</v>
      </c>
      <c r="AG33" s="397">
        <v>0</v>
      </c>
      <c r="AH33" s="397">
        <v>0</v>
      </c>
      <c r="AI33" s="397">
        <v>0</v>
      </c>
      <c r="AJ33" s="397">
        <v>0</v>
      </c>
      <c r="AK33" s="397">
        <v>0</v>
      </c>
      <c r="AL33" s="397">
        <v>0</v>
      </c>
      <c r="AM33" s="397"/>
      <c r="AN33" s="397">
        <v>0</v>
      </c>
      <c r="AO33" s="400">
        <v>0</v>
      </c>
    </row>
    <row r="34" spans="1:41" ht="24" customHeight="1" x14ac:dyDescent="0.3">
      <c r="A34" s="398" t="s">
        <v>1905</v>
      </c>
      <c r="B34" s="392" t="s">
        <v>1906</v>
      </c>
      <c r="C34" s="393" t="s">
        <v>1907</v>
      </c>
      <c r="D34" s="330">
        <f t="shared" si="0"/>
        <v>22</v>
      </c>
      <c r="E34" s="331">
        <f t="shared" si="1"/>
        <v>17</v>
      </c>
      <c r="F34" s="331">
        <f t="shared" si="2"/>
        <v>0</v>
      </c>
      <c r="G34" s="331">
        <f t="shared" si="3"/>
        <v>0</v>
      </c>
      <c r="H34" s="331">
        <f t="shared" si="4"/>
        <v>0</v>
      </c>
      <c r="I34" s="331">
        <f t="shared" si="5"/>
        <v>0</v>
      </c>
      <c r="J34" s="331">
        <f t="shared" si="6"/>
        <v>0</v>
      </c>
      <c r="K34" s="331">
        <f t="shared" si="7"/>
        <v>0</v>
      </c>
      <c r="L34" s="331">
        <f t="shared" si="8"/>
        <v>0</v>
      </c>
      <c r="M34" s="331">
        <f t="shared" si="9"/>
        <v>0</v>
      </c>
      <c r="N34" s="333">
        <f t="shared" si="10"/>
        <v>39</v>
      </c>
      <c r="O34" s="394"/>
      <c r="P34" s="395">
        <f t="shared" si="11"/>
        <v>39</v>
      </c>
      <c r="Q34" s="336">
        <f t="shared" si="12"/>
        <v>225</v>
      </c>
      <c r="R34" s="399"/>
      <c r="S34" s="145">
        <v>22</v>
      </c>
      <c r="T34" s="148">
        <v>0</v>
      </c>
      <c r="U34" s="147"/>
      <c r="V34" s="148"/>
      <c r="W34" s="337"/>
      <c r="X34" s="337"/>
      <c r="Y34" s="149"/>
      <c r="Z34" s="149"/>
      <c r="AA34" s="149"/>
      <c r="AB34" s="399">
        <v>0</v>
      </c>
      <c r="AC34" s="145"/>
      <c r="AD34" s="399"/>
      <c r="AE34" s="396"/>
      <c r="AF34" s="397">
        <v>0</v>
      </c>
      <c r="AG34" s="397">
        <v>0</v>
      </c>
      <c r="AH34" s="397">
        <v>0</v>
      </c>
      <c r="AI34" s="397">
        <v>0</v>
      </c>
      <c r="AJ34" s="397">
        <v>0</v>
      </c>
      <c r="AK34" s="397">
        <v>0</v>
      </c>
      <c r="AL34" s="397">
        <v>0</v>
      </c>
      <c r="AM34" s="397"/>
      <c r="AN34" s="397">
        <v>17</v>
      </c>
      <c r="AO34" s="400">
        <v>0</v>
      </c>
    </row>
    <row r="35" spans="1:41" ht="24" customHeight="1" x14ac:dyDescent="0.3">
      <c r="A35" s="398" t="s">
        <v>1908</v>
      </c>
      <c r="B35" s="392" t="s">
        <v>1909</v>
      </c>
      <c r="C35" s="393" t="s">
        <v>809</v>
      </c>
      <c r="D35" s="330">
        <f t="shared" si="0"/>
        <v>6</v>
      </c>
      <c r="E35" s="331">
        <f t="shared" si="1"/>
        <v>4</v>
      </c>
      <c r="F35" s="331">
        <f t="shared" si="2"/>
        <v>2</v>
      </c>
      <c r="G35" s="331">
        <f t="shared" si="3"/>
        <v>0</v>
      </c>
      <c r="H35" s="331">
        <f t="shared" si="4"/>
        <v>0</v>
      </c>
      <c r="I35" s="331">
        <f t="shared" si="5"/>
        <v>0</v>
      </c>
      <c r="J35" s="331">
        <f t="shared" si="6"/>
        <v>0</v>
      </c>
      <c r="K35" s="331">
        <f t="shared" si="7"/>
        <v>0</v>
      </c>
      <c r="L35" s="331">
        <f t="shared" si="8"/>
        <v>0</v>
      </c>
      <c r="M35" s="331">
        <f t="shared" si="9"/>
        <v>0</v>
      </c>
      <c r="N35" s="333">
        <f t="shared" si="10"/>
        <v>12</v>
      </c>
      <c r="O35" s="394"/>
      <c r="P35" s="395">
        <f t="shared" si="11"/>
        <v>12</v>
      </c>
      <c r="Q35" s="336">
        <f t="shared" si="12"/>
        <v>646</v>
      </c>
      <c r="R35" s="144"/>
      <c r="S35" s="145">
        <v>4</v>
      </c>
      <c r="T35" s="148">
        <v>0</v>
      </c>
      <c r="U35" s="147"/>
      <c r="V35" s="148"/>
      <c r="W35" s="337"/>
      <c r="X35" s="337"/>
      <c r="Y35" s="149"/>
      <c r="Z35" s="149"/>
      <c r="AA35" s="149"/>
      <c r="AB35" s="144">
        <v>0</v>
      </c>
      <c r="AC35" s="145"/>
      <c r="AD35" s="144">
        <v>2</v>
      </c>
      <c r="AE35" s="396"/>
      <c r="AF35" s="397">
        <v>0</v>
      </c>
      <c r="AG35" s="397">
        <v>0</v>
      </c>
      <c r="AH35" s="397">
        <v>0</v>
      </c>
      <c r="AI35" s="397">
        <v>0</v>
      </c>
      <c r="AJ35" s="397">
        <v>0</v>
      </c>
      <c r="AK35" s="397">
        <v>0</v>
      </c>
      <c r="AL35" s="397">
        <v>0</v>
      </c>
      <c r="AM35" s="397"/>
      <c r="AN35" s="397">
        <v>6</v>
      </c>
      <c r="AO35" s="341">
        <v>0</v>
      </c>
    </row>
    <row r="36" spans="1:41" ht="24" customHeight="1" x14ac:dyDescent="0.3">
      <c r="A36" s="398" t="s">
        <v>1910</v>
      </c>
      <c r="B36" s="392" t="s">
        <v>1911</v>
      </c>
      <c r="C36" s="393" t="s">
        <v>1953</v>
      </c>
      <c r="D36" s="330">
        <f t="shared" si="0"/>
        <v>0</v>
      </c>
      <c r="E36" s="331">
        <f t="shared" si="1"/>
        <v>0</v>
      </c>
      <c r="F36" s="331">
        <f t="shared" si="2"/>
        <v>0</v>
      </c>
      <c r="G36" s="331">
        <f t="shared" si="3"/>
        <v>0</v>
      </c>
      <c r="H36" s="331">
        <f t="shared" si="4"/>
        <v>0</v>
      </c>
      <c r="I36" s="331">
        <f t="shared" si="5"/>
        <v>0</v>
      </c>
      <c r="J36" s="331">
        <f t="shared" si="6"/>
        <v>0</v>
      </c>
      <c r="K36" s="331">
        <f t="shared" si="7"/>
        <v>0</v>
      </c>
      <c r="L36" s="331">
        <f t="shared" si="8"/>
        <v>0</v>
      </c>
      <c r="M36" s="331">
        <f t="shared" si="9"/>
        <v>0</v>
      </c>
      <c r="N36" s="333">
        <f t="shared" si="10"/>
        <v>0</v>
      </c>
      <c r="O36" s="394"/>
      <c r="P36" s="395">
        <f t="shared" si="11"/>
        <v>0</v>
      </c>
      <c r="Q36" s="336" t="str">
        <f t="shared" si="12"/>
        <v/>
      </c>
      <c r="R36" s="399"/>
      <c r="S36" s="145"/>
      <c r="T36" s="148">
        <v>0</v>
      </c>
      <c r="U36" s="147"/>
      <c r="V36" s="148"/>
      <c r="W36" s="337"/>
      <c r="X36" s="337"/>
      <c r="Y36" s="149"/>
      <c r="Z36" s="149"/>
      <c r="AA36" s="149"/>
      <c r="AB36" s="399">
        <v>0</v>
      </c>
      <c r="AC36" s="145"/>
      <c r="AD36" s="399"/>
      <c r="AE36" s="396"/>
      <c r="AF36" s="397">
        <v>0</v>
      </c>
      <c r="AG36" s="397">
        <v>0</v>
      </c>
      <c r="AH36" s="397">
        <v>0</v>
      </c>
      <c r="AI36" s="397">
        <v>0</v>
      </c>
      <c r="AJ36" s="397">
        <v>0</v>
      </c>
      <c r="AK36" s="397">
        <v>0</v>
      </c>
      <c r="AL36" s="397">
        <v>0</v>
      </c>
      <c r="AM36" s="397"/>
      <c r="AN36" s="397">
        <v>0</v>
      </c>
      <c r="AO36" s="400">
        <v>0</v>
      </c>
    </row>
    <row r="37" spans="1:41" ht="24" customHeight="1" x14ac:dyDescent="0.3">
      <c r="A37" s="398" t="s">
        <v>1913</v>
      </c>
      <c r="B37" s="392" t="s">
        <v>1914</v>
      </c>
      <c r="C37" s="393" t="s">
        <v>1915</v>
      </c>
      <c r="D37" s="330">
        <f t="shared" si="0"/>
        <v>4</v>
      </c>
      <c r="E37" s="331">
        <f t="shared" si="1"/>
        <v>0</v>
      </c>
      <c r="F37" s="331">
        <f t="shared" si="2"/>
        <v>0</v>
      </c>
      <c r="G37" s="331">
        <f t="shared" si="3"/>
        <v>0</v>
      </c>
      <c r="H37" s="331">
        <f t="shared" si="4"/>
        <v>0</v>
      </c>
      <c r="I37" s="331">
        <f t="shared" si="5"/>
        <v>0</v>
      </c>
      <c r="J37" s="331">
        <f t="shared" si="6"/>
        <v>0</v>
      </c>
      <c r="K37" s="331">
        <f t="shared" si="7"/>
        <v>0</v>
      </c>
      <c r="L37" s="331">
        <f t="shared" si="8"/>
        <v>0</v>
      </c>
      <c r="M37" s="331">
        <f t="shared" si="9"/>
        <v>0</v>
      </c>
      <c r="N37" s="333">
        <f t="shared" si="10"/>
        <v>4</v>
      </c>
      <c r="O37" s="394"/>
      <c r="P37" s="395">
        <f t="shared" si="11"/>
        <v>4</v>
      </c>
      <c r="Q37" s="336">
        <f t="shared" si="12"/>
        <v>861</v>
      </c>
      <c r="R37" s="399"/>
      <c r="S37" s="145">
        <v>4</v>
      </c>
      <c r="T37" s="148">
        <v>0</v>
      </c>
      <c r="U37" s="147"/>
      <c r="V37" s="148"/>
      <c r="W37" s="337"/>
      <c r="X37" s="337"/>
      <c r="Y37" s="149"/>
      <c r="Z37" s="149"/>
      <c r="AA37" s="149"/>
      <c r="AB37" s="399">
        <v>0</v>
      </c>
      <c r="AC37" s="145"/>
      <c r="AD37" s="399"/>
      <c r="AE37" s="396"/>
      <c r="AF37" s="397">
        <v>0</v>
      </c>
      <c r="AG37" s="397">
        <v>0</v>
      </c>
      <c r="AH37" s="397">
        <v>0</v>
      </c>
      <c r="AI37" s="397">
        <v>0</v>
      </c>
      <c r="AJ37" s="397">
        <v>0</v>
      </c>
      <c r="AK37" s="397">
        <v>0</v>
      </c>
      <c r="AL37" s="397">
        <v>0</v>
      </c>
      <c r="AM37" s="397"/>
      <c r="AN37" s="397">
        <v>0</v>
      </c>
      <c r="AO37" s="400">
        <v>0</v>
      </c>
    </row>
    <row r="38" spans="1:41" ht="24" customHeight="1" x14ac:dyDescent="0.3">
      <c r="A38" s="401" t="s">
        <v>1916</v>
      </c>
      <c r="B38" s="402" t="s">
        <v>1917</v>
      </c>
      <c r="C38" s="403" t="s">
        <v>1915</v>
      </c>
      <c r="D38" s="330">
        <f t="shared" si="0"/>
        <v>4</v>
      </c>
      <c r="E38" s="331">
        <f t="shared" si="1"/>
        <v>0</v>
      </c>
      <c r="F38" s="331">
        <f t="shared" si="2"/>
        <v>0</v>
      </c>
      <c r="G38" s="331">
        <f t="shared" si="3"/>
        <v>0</v>
      </c>
      <c r="H38" s="331">
        <f t="shared" si="4"/>
        <v>0</v>
      </c>
      <c r="I38" s="331">
        <f t="shared" si="5"/>
        <v>0</v>
      </c>
      <c r="J38" s="331">
        <f t="shared" si="6"/>
        <v>0</v>
      </c>
      <c r="K38" s="331">
        <f t="shared" si="7"/>
        <v>0</v>
      </c>
      <c r="L38" s="331">
        <f t="shared" si="8"/>
        <v>0</v>
      </c>
      <c r="M38" s="331">
        <f t="shared" si="9"/>
        <v>0</v>
      </c>
      <c r="N38" s="333">
        <f t="shared" si="10"/>
        <v>4</v>
      </c>
      <c r="O38" s="394"/>
      <c r="P38" s="395">
        <f t="shared" si="11"/>
        <v>4</v>
      </c>
      <c r="Q38" s="336">
        <f t="shared" si="12"/>
        <v>861</v>
      </c>
      <c r="R38" s="156"/>
      <c r="S38" s="410">
        <v>4</v>
      </c>
      <c r="T38" s="405">
        <v>0</v>
      </c>
      <c r="U38" s="147"/>
      <c r="V38" s="405"/>
      <c r="W38" s="337"/>
      <c r="X38" s="337"/>
      <c r="Y38" s="406"/>
      <c r="Z38" s="406"/>
      <c r="AA38" s="406"/>
      <c r="AB38" s="156">
        <v>0</v>
      </c>
      <c r="AC38" s="410"/>
      <c r="AD38" s="156"/>
      <c r="AE38" s="396"/>
      <c r="AF38" s="397">
        <v>0</v>
      </c>
      <c r="AG38" s="397">
        <v>0</v>
      </c>
      <c r="AH38" s="397">
        <v>0</v>
      </c>
      <c r="AI38" s="397">
        <v>0</v>
      </c>
      <c r="AJ38" s="397">
        <v>0</v>
      </c>
      <c r="AK38" s="397">
        <v>0</v>
      </c>
      <c r="AL38" s="397">
        <v>0</v>
      </c>
      <c r="AM38" s="397"/>
      <c r="AN38" s="397">
        <v>0</v>
      </c>
      <c r="AO38" s="408">
        <v>0</v>
      </c>
    </row>
    <row r="39" spans="1:41" ht="24" customHeight="1" x14ac:dyDescent="0.3">
      <c r="A39" s="391" t="s">
        <v>1918</v>
      </c>
      <c r="B39" s="392" t="s">
        <v>1919</v>
      </c>
      <c r="C39" s="393" t="s">
        <v>1193</v>
      </c>
      <c r="D39" s="330">
        <f t="shared" si="0"/>
        <v>24</v>
      </c>
      <c r="E39" s="331">
        <f t="shared" si="1"/>
        <v>12</v>
      </c>
      <c r="F39" s="331">
        <f t="shared" si="2"/>
        <v>0</v>
      </c>
      <c r="G39" s="331">
        <f t="shared" si="3"/>
        <v>0</v>
      </c>
      <c r="H39" s="331">
        <f t="shared" si="4"/>
        <v>0</v>
      </c>
      <c r="I39" s="331">
        <f t="shared" si="5"/>
        <v>0</v>
      </c>
      <c r="J39" s="331">
        <f t="shared" si="6"/>
        <v>0</v>
      </c>
      <c r="K39" s="331">
        <f t="shared" si="7"/>
        <v>0</v>
      </c>
      <c r="L39" s="331">
        <f t="shared" si="8"/>
        <v>0</v>
      </c>
      <c r="M39" s="331">
        <f t="shared" si="9"/>
        <v>0</v>
      </c>
      <c r="N39" s="333">
        <f t="shared" si="10"/>
        <v>36</v>
      </c>
      <c r="O39" s="394"/>
      <c r="P39" s="395">
        <f t="shared" si="11"/>
        <v>36</v>
      </c>
      <c r="Q39" s="336">
        <f t="shared" si="12"/>
        <v>257</v>
      </c>
      <c r="R39" s="156"/>
      <c r="S39" s="145">
        <v>24</v>
      </c>
      <c r="T39" s="148">
        <v>0</v>
      </c>
      <c r="U39" s="411"/>
      <c r="V39" s="148"/>
      <c r="W39" s="412"/>
      <c r="X39" s="337"/>
      <c r="Y39" s="149"/>
      <c r="Z39" s="149"/>
      <c r="AA39" s="149"/>
      <c r="AB39" s="156">
        <v>0</v>
      </c>
      <c r="AC39" s="145"/>
      <c r="AD39" s="156"/>
      <c r="AE39" s="396"/>
      <c r="AF39" s="397">
        <v>0</v>
      </c>
      <c r="AG39" s="397">
        <v>0</v>
      </c>
      <c r="AH39" s="397">
        <v>0</v>
      </c>
      <c r="AI39" s="397">
        <v>0</v>
      </c>
      <c r="AJ39" s="397">
        <v>0</v>
      </c>
      <c r="AK39" s="397">
        <v>0</v>
      </c>
      <c r="AL39" s="397">
        <v>0</v>
      </c>
      <c r="AM39" s="413"/>
      <c r="AN39" s="397">
        <v>12</v>
      </c>
      <c r="AO39" s="408">
        <v>0</v>
      </c>
    </row>
    <row r="40" spans="1:41" ht="24" customHeight="1" x14ac:dyDescent="0.3">
      <c r="A40" s="391" t="s">
        <v>1920</v>
      </c>
      <c r="B40" s="392" t="s">
        <v>4797</v>
      </c>
      <c r="C40" s="393" t="s">
        <v>1922</v>
      </c>
      <c r="D40" s="330">
        <f t="shared" si="0"/>
        <v>19</v>
      </c>
      <c r="E40" s="331">
        <f t="shared" si="1"/>
        <v>8</v>
      </c>
      <c r="F40" s="331">
        <f t="shared" si="2"/>
        <v>0</v>
      </c>
      <c r="G40" s="331">
        <f t="shared" si="3"/>
        <v>0</v>
      </c>
      <c r="H40" s="331">
        <f t="shared" si="4"/>
        <v>0</v>
      </c>
      <c r="I40" s="331">
        <f t="shared" si="5"/>
        <v>0</v>
      </c>
      <c r="J40" s="331">
        <f t="shared" si="6"/>
        <v>0</v>
      </c>
      <c r="K40" s="331">
        <f t="shared" si="7"/>
        <v>0</v>
      </c>
      <c r="L40" s="331">
        <f t="shared" si="8"/>
        <v>0</v>
      </c>
      <c r="M40" s="331">
        <f t="shared" si="9"/>
        <v>0</v>
      </c>
      <c r="N40" s="333">
        <f t="shared" si="10"/>
        <v>27</v>
      </c>
      <c r="O40" s="394"/>
      <c r="P40" s="395">
        <f t="shared" si="11"/>
        <v>27</v>
      </c>
      <c r="Q40" s="336">
        <f t="shared" si="12"/>
        <v>360</v>
      </c>
      <c r="R40" s="399"/>
      <c r="S40" s="145">
        <v>19</v>
      </c>
      <c r="T40" s="148">
        <v>0</v>
      </c>
      <c r="U40" s="147"/>
      <c r="V40" s="148"/>
      <c r="W40" s="337"/>
      <c r="X40" s="337"/>
      <c r="Y40" s="149"/>
      <c r="Z40" s="149"/>
      <c r="AA40" s="149"/>
      <c r="AB40" s="399">
        <v>0</v>
      </c>
      <c r="AC40" s="145"/>
      <c r="AD40" s="399"/>
      <c r="AE40" s="396"/>
      <c r="AF40" s="397">
        <v>0</v>
      </c>
      <c r="AG40" s="397">
        <v>0</v>
      </c>
      <c r="AH40" s="397">
        <v>0</v>
      </c>
      <c r="AI40" s="397">
        <v>0</v>
      </c>
      <c r="AJ40" s="397">
        <v>0</v>
      </c>
      <c r="AK40" s="397">
        <v>0</v>
      </c>
      <c r="AL40" s="397">
        <v>0</v>
      </c>
      <c r="AM40" s="397"/>
      <c r="AN40" s="397">
        <v>8</v>
      </c>
      <c r="AO40" s="400">
        <v>0</v>
      </c>
    </row>
    <row r="41" spans="1:41" ht="24" customHeight="1" x14ac:dyDescent="0.3">
      <c r="A41" s="391" t="s">
        <v>1923</v>
      </c>
      <c r="B41" s="392" t="s">
        <v>1924</v>
      </c>
      <c r="C41" s="393" t="s">
        <v>155</v>
      </c>
      <c r="D41" s="330">
        <f t="shared" si="0"/>
        <v>0</v>
      </c>
      <c r="E41" s="331">
        <f t="shared" si="1"/>
        <v>0</v>
      </c>
      <c r="F41" s="331">
        <f t="shared" si="2"/>
        <v>0</v>
      </c>
      <c r="G41" s="331">
        <f t="shared" si="3"/>
        <v>0</v>
      </c>
      <c r="H41" s="331">
        <f t="shared" si="4"/>
        <v>0</v>
      </c>
      <c r="I41" s="331">
        <f t="shared" si="5"/>
        <v>0</v>
      </c>
      <c r="J41" s="331">
        <f t="shared" si="6"/>
        <v>0</v>
      </c>
      <c r="K41" s="331">
        <f t="shared" si="7"/>
        <v>0</v>
      </c>
      <c r="L41" s="331">
        <f t="shared" si="8"/>
        <v>0</v>
      </c>
      <c r="M41" s="331">
        <f t="shared" si="9"/>
        <v>0</v>
      </c>
      <c r="N41" s="333">
        <f t="shared" si="10"/>
        <v>0</v>
      </c>
      <c r="O41" s="394"/>
      <c r="P41" s="395">
        <f t="shared" si="11"/>
        <v>0</v>
      </c>
      <c r="Q41" s="336" t="str">
        <f t="shared" si="12"/>
        <v/>
      </c>
      <c r="R41" s="409"/>
      <c r="S41" s="145"/>
      <c r="T41" s="405">
        <v>0</v>
      </c>
      <c r="U41" s="147"/>
      <c r="V41" s="405"/>
      <c r="W41" s="337"/>
      <c r="X41" s="337"/>
      <c r="Y41" s="406"/>
      <c r="Z41" s="406"/>
      <c r="AA41" s="406"/>
      <c r="AB41" s="409">
        <v>0</v>
      </c>
      <c r="AC41" s="145"/>
      <c r="AD41" s="409"/>
      <c r="AE41" s="396"/>
      <c r="AF41" s="397">
        <v>0</v>
      </c>
      <c r="AG41" s="397">
        <v>0</v>
      </c>
      <c r="AH41" s="397">
        <v>0</v>
      </c>
      <c r="AI41" s="397">
        <v>0</v>
      </c>
      <c r="AJ41" s="397">
        <v>0</v>
      </c>
      <c r="AK41" s="397">
        <v>0</v>
      </c>
      <c r="AL41" s="397">
        <v>0</v>
      </c>
      <c r="AM41" s="397"/>
      <c r="AN41" s="397">
        <v>0</v>
      </c>
      <c r="AO41" s="414">
        <v>0</v>
      </c>
    </row>
    <row r="42" spans="1:41" ht="24" customHeight="1" x14ac:dyDescent="0.3">
      <c r="A42" s="391" t="s">
        <v>1925</v>
      </c>
      <c r="B42" s="392" t="s">
        <v>1926</v>
      </c>
      <c r="C42" s="393" t="s">
        <v>1927</v>
      </c>
      <c r="D42" s="330">
        <f t="shared" si="0"/>
        <v>0</v>
      </c>
      <c r="E42" s="331">
        <f t="shared" si="1"/>
        <v>0</v>
      </c>
      <c r="F42" s="331">
        <f t="shared" si="2"/>
        <v>0</v>
      </c>
      <c r="G42" s="331">
        <f t="shared" si="3"/>
        <v>0</v>
      </c>
      <c r="H42" s="331">
        <f t="shared" si="4"/>
        <v>0</v>
      </c>
      <c r="I42" s="331">
        <f t="shared" si="5"/>
        <v>0</v>
      </c>
      <c r="J42" s="331">
        <f t="shared" si="6"/>
        <v>0</v>
      </c>
      <c r="K42" s="331">
        <f t="shared" si="7"/>
        <v>0</v>
      </c>
      <c r="L42" s="331">
        <f t="shared" si="8"/>
        <v>0</v>
      </c>
      <c r="M42" s="331">
        <f t="shared" si="9"/>
        <v>0</v>
      </c>
      <c r="N42" s="333">
        <f t="shared" si="10"/>
        <v>0</v>
      </c>
      <c r="O42" s="394"/>
      <c r="P42" s="395">
        <f t="shared" si="11"/>
        <v>0</v>
      </c>
      <c r="Q42" s="336" t="str">
        <f t="shared" si="12"/>
        <v/>
      </c>
      <c r="R42" s="88"/>
      <c r="S42" s="145"/>
      <c r="T42" s="148">
        <v>0</v>
      </c>
      <c r="U42" s="411"/>
      <c r="V42" s="148"/>
      <c r="W42" s="412"/>
      <c r="X42" s="337"/>
      <c r="Y42" s="149"/>
      <c r="Z42" s="149"/>
      <c r="AA42" s="149"/>
      <c r="AB42" s="88">
        <v>0</v>
      </c>
      <c r="AC42" s="145"/>
      <c r="AD42" s="88"/>
      <c r="AE42" s="396"/>
      <c r="AF42" s="397">
        <v>0</v>
      </c>
      <c r="AG42" s="397">
        <v>0</v>
      </c>
      <c r="AH42" s="397">
        <v>0</v>
      </c>
      <c r="AI42" s="397">
        <v>0</v>
      </c>
      <c r="AJ42" s="397">
        <v>0</v>
      </c>
      <c r="AK42" s="397">
        <v>0</v>
      </c>
      <c r="AL42" s="397">
        <v>0</v>
      </c>
      <c r="AM42" s="413"/>
      <c r="AN42" s="397">
        <v>0</v>
      </c>
      <c r="AO42" s="358">
        <v>0</v>
      </c>
    </row>
    <row r="43" spans="1:41" ht="24" customHeight="1" x14ac:dyDescent="0.3">
      <c r="A43" s="398" t="s">
        <v>1928</v>
      </c>
      <c r="B43" s="392" t="s">
        <v>1929</v>
      </c>
      <c r="C43" s="393" t="s">
        <v>314</v>
      </c>
      <c r="D43" s="330">
        <f t="shared" si="0"/>
        <v>0</v>
      </c>
      <c r="E43" s="331">
        <f t="shared" si="1"/>
        <v>0</v>
      </c>
      <c r="F43" s="331">
        <f t="shared" si="2"/>
        <v>0</v>
      </c>
      <c r="G43" s="331">
        <f t="shared" si="3"/>
        <v>0</v>
      </c>
      <c r="H43" s="331">
        <f t="shared" si="4"/>
        <v>0</v>
      </c>
      <c r="I43" s="331">
        <f t="shared" si="5"/>
        <v>0</v>
      </c>
      <c r="J43" s="331">
        <f t="shared" si="6"/>
        <v>0</v>
      </c>
      <c r="K43" s="331">
        <f t="shared" si="7"/>
        <v>0</v>
      </c>
      <c r="L43" s="331">
        <f t="shared" si="8"/>
        <v>0</v>
      </c>
      <c r="M43" s="331">
        <f t="shared" si="9"/>
        <v>0</v>
      </c>
      <c r="N43" s="333">
        <f t="shared" si="10"/>
        <v>0</v>
      </c>
      <c r="O43" s="394"/>
      <c r="P43" s="395">
        <f t="shared" si="11"/>
        <v>0</v>
      </c>
      <c r="Q43" s="336" t="str">
        <f t="shared" si="12"/>
        <v/>
      </c>
      <c r="R43" s="399"/>
      <c r="S43" s="145"/>
      <c r="T43" s="148">
        <v>0</v>
      </c>
      <c r="U43" s="147"/>
      <c r="V43" s="148"/>
      <c r="W43" s="337"/>
      <c r="X43" s="337"/>
      <c r="Y43" s="149"/>
      <c r="Z43" s="149"/>
      <c r="AA43" s="149"/>
      <c r="AB43" s="399">
        <v>0</v>
      </c>
      <c r="AC43" s="145"/>
      <c r="AD43" s="399"/>
      <c r="AE43" s="396"/>
      <c r="AF43" s="397">
        <v>0</v>
      </c>
      <c r="AG43" s="397">
        <v>0</v>
      </c>
      <c r="AH43" s="397">
        <v>0</v>
      </c>
      <c r="AI43" s="397">
        <v>0</v>
      </c>
      <c r="AJ43" s="397">
        <v>0</v>
      </c>
      <c r="AK43" s="397">
        <v>0</v>
      </c>
      <c r="AL43" s="397">
        <v>0</v>
      </c>
      <c r="AM43" s="397"/>
      <c r="AN43" s="397">
        <v>0</v>
      </c>
      <c r="AO43" s="400">
        <v>0</v>
      </c>
    </row>
    <row r="44" spans="1:41" ht="24" customHeight="1" x14ac:dyDescent="0.3">
      <c r="A44" s="391" t="s">
        <v>1930</v>
      </c>
      <c r="B44" s="392" t="s">
        <v>1931</v>
      </c>
      <c r="C44" s="393" t="s">
        <v>155</v>
      </c>
      <c r="D44" s="330">
        <f t="shared" si="0"/>
        <v>0</v>
      </c>
      <c r="E44" s="331">
        <f t="shared" si="1"/>
        <v>0</v>
      </c>
      <c r="F44" s="331">
        <f t="shared" si="2"/>
        <v>0</v>
      </c>
      <c r="G44" s="331">
        <f t="shared" si="3"/>
        <v>0</v>
      </c>
      <c r="H44" s="331">
        <f t="shared" si="4"/>
        <v>0</v>
      </c>
      <c r="I44" s="331">
        <f t="shared" si="5"/>
        <v>0</v>
      </c>
      <c r="J44" s="331">
        <f t="shared" si="6"/>
        <v>0</v>
      </c>
      <c r="K44" s="331">
        <f t="shared" si="7"/>
        <v>0</v>
      </c>
      <c r="L44" s="331">
        <f t="shared" si="8"/>
        <v>0</v>
      </c>
      <c r="M44" s="331">
        <f t="shared" si="9"/>
        <v>0</v>
      </c>
      <c r="N44" s="333">
        <f t="shared" si="10"/>
        <v>0</v>
      </c>
      <c r="O44" s="394"/>
      <c r="P44" s="395">
        <f t="shared" si="11"/>
        <v>0</v>
      </c>
      <c r="Q44" s="336" t="str">
        <f t="shared" si="12"/>
        <v/>
      </c>
      <c r="R44" s="404"/>
      <c r="S44" s="145"/>
      <c r="T44" s="405">
        <v>0</v>
      </c>
      <c r="U44" s="147"/>
      <c r="V44" s="405"/>
      <c r="W44" s="337"/>
      <c r="X44" s="337"/>
      <c r="Y44" s="406"/>
      <c r="Z44" s="406"/>
      <c r="AA44" s="406"/>
      <c r="AB44" s="404">
        <v>0</v>
      </c>
      <c r="AC44" s="145"/>
      <c r="AD44" s="404"/>
      <c r="AE44" s="396"/>
      <c r="AF44" s="397">
        <v>0</v>
      </c>
      <c r="AG44" s="397">
        <v>0</v>
      </c>
      <c r="AH44" s="397">
        <v>0</v>
      </c>
      <c r="AI44" s="397">
        <v>0</v>
      </c>
      <c r="AJ44" s="397">
        <v>0</v>
      </c>
      <c r="AK44" s="397">
        <v>0</v>
      </c>
      <c r="AL44" s="397">
        <v>0</v>
      </c>
      <c r="AM44" s="397"/>
      <c r="AN44" s="397">
        <v>0</v>
      </c>
      <c r="AO44" s="407">
        <v>0</v>
      </c>
    </row>
    <row r="45" spans="1:41" ht="24" customHeight="1" x14ac:dyDescent="0.3">
      <c r="A45" s="401" t="s">
        <v>1427</v>
      </c>
      <c r="B45" s="402" t="s">
        <v>1428</v>
      </c>
      <c r="C45" s="403" t="s">
        <v>1429</v>
      </c>
      <c r="D45" s="330">
        <f t="shared" si="0"/>
        <v>27</v>
      </c>
      <c r="E45" s="331">
        <f t="shared" si="1"/>
        <v>22</v>
      </c>
      <c r="F45" s="331">
        <f t="shared" si="2"/>
        <v>0</v>
      </c>
      <c r="G45" s="331">
        <f t="shared" si="3"/>
        <v>0</v>
      </c>
      <c r="H45" s="331">
        <f t="shared" si="4"/>
        <v>0</v>
      </c>
      <c r="I45" s="331">
        <f t="shared" si="5"/>
        <v>0</v>
      </c>
      <c r="J45" s="331">
        <f t="shared" si="6"/>
        <v>0</v>
      </c>
      <c r="K45" s="331">
        <f t="shared" si="7"/>
        <v>0</v>
      </c>
      <c r="L45" s="331">
        <f t="shared" si="8"/>
        <v>0</v>
      </c>
      <c r="M45" s="331">
        <f t="shared" si="9"/>
        <v>0</v>
      </c>
      <c r="N45" s="333">
        <f t="shared" si="10"/>
        <v>49</v>
      </c>
      <c r="O45" s="394"/>
      <c r="P45" s="395">
        <f t="shared" si="11"/>
        <v>49</v>
      </c>
      <c r="Q45" s="336">
        <f t="shared" si="12"/>
        <v>165</v>
      </c>
      <c r="R45" s="144"/>
      <c r="S45" s="410">
        <v>22</v>
      </c>
      <c r="T45" s="148">
        <v>0</v>
      </c>
      <c r="U45" s="147"/>
      <c r="V45" s="148"/>
      <c r="W45" s="337"/>
      <c r="X45" s="337"/>
      <c r="Y45" s="149"/>
      <c r="Z45" s="149"/>
      <c r="AA45" s="149"/>
      <c r="AB45" s="144">
        <v>0</v>
      </c>
      <c r="AC45" s="410"/>
      <c r="AD45" s="144"/>
      <c r="AE45" s="396"/>
      <c r="AF45" s="397">
        <v>0</v>
      </c>
      <c r="AG45" s="397">
        <v>0</v>
      </c>
      <c r="AH45" s="397">
        <v>0</v>
      </c>
      <c r="AI45" s="397">
        <v>0</v>
      </c>
      <c r="AJ45" s="397">
        <v>0</v>
      </c>
      <c r="AK45" s="397">
        <v>0</v>
      </c>
      <c r="AL45" s="397">
        <v>0</v>
      </c>
      <c r="AM45" s="397"/>
      <c r="AN45" s="397">
        <v>27</v>
      </c>
      <c r="AO45" s="341">
        <v>0</v>
      </c>
    </row>
    <row r="46" spans="1:41" ht="24" customHeight="1" x14ac:dyDescent="0.3">
      <c r="A46" s="391" t="s">
        <v>1932</v>
      </c>
      <c r="B46" s="392" t="s">
        <v>1933</v>
      </c>
      <c r="C46" s="393" t="s">
        <v>89</v>
      </c>
      <c r="D46" s="330">
        <f t="shared" si="0"/>
        <v>600</v>
      </c>
      <c r="E46" s="331">
        <f t="shared" si="1"/>
        <v>96</v>
      </c>
      <c r="F46" s="331">
        <f t="shared" si="2"/>
        <v>65</v>
      </c>
      <c r="G46" s="331">
        <f t="shared" si="3"/>
        <v>0</v>
      </c>
      <c r="H46" s="331">
        <f t="shared" si="4"/>
        <v>0</v>
      </c>
      <c r="I46" s="331">
        <f t="shared" si="5"/>
        <v>0</v>
      </c>
      <c r="J46" s="331">
        <f t="shared" si="6"/>
        <v>0</v>
      </c>
      <c r="K46" s="331">
        <f t="shared" si="7"/>
        <v>0</v>
      </c>
      <c r="L46" s="331">
        <f t="shared" si="8"/>
        <v>0</v>
      </c>
      <c r="M46" s="331">
        <f t="shared" si="9"/>
        <v>0</v>
      </c>
      <c r="N46" s="333">
        <f t="shared" si="10"/>
        <v>761</v>
      </c>
      <c r="O46" s="394">
        <f>Nemzetközi!F6</f>
        <v>12</v>
      </c>
      <c r="P46" s="395">
        <f t="shared" si="11"/>
        <v>1961</v>
      </c>
      <c r="Q46" s="336">
        <f t="shared" si="12"/>
        <v>8</v>
      </c>
      <c r="R46" s="156"/>
      <c r="S46" s="410"/>
      <c r="T46" s="148">
        <v>0</v>
      </c>
      <c r="U46" s="147"/>
      <c r="V46" s="148"/>
      <c r="W46" s="337">
        <v>96</v>
      </c>
      <c r="X46" s="337">
        <v>65</v>
      </c>
      <c r="Y46" s="149"/>
      <c r="Z46" s="149"/>
      <c r="AA46" s="149"/>
      <c r="AB46" s="156">
        <v>0</v>
      </c>
      <c r="AC46" s="410"/>
      <c r="AD46" s="156"/>
      <c r="AE46" s="396"/>
      <c r="AF46" s="397">
        <v>0</v>
      </c>
      <c r="AG46" s="397">
        <v>0</v>
      </c>
      <c r="AH46" s="397">
        <v>0</v>
      </c>
      <c r="AI46" s="397">
        <v>0</v>
      </c>
      <c r="AJ46" s="397">
        <v>0</v>
      </c>
      <c r="AK46" s="397">
        <v>0</v>
      </c>
      <c r="AL46" s="397">
        <v>0</v>
      </c>
      <c r="AM46" s="397"/>
      <c r="AN46" s="397">
        <v>0</v>
      </c>
      <c r="AO46" s="408">
        <v>600</v>
      </c>
    </row>
    <row r="47" spans="1:41" ht="24" customHeight="1" x14ac:dyDescent="0.3">
      <c r="A47" s="391" t="s">
        <v>1934</v>
      </c>
      <c r="B47" s="392" t="s">
        <v>1935</v>
      </c>
      <c r="C47" s="393" t="s">
        <v>89</v>
      </c>
      <c r="D47" s="330">
        <f t="shared" si="0"/>
        <v>0</v>
      </c>
      <c r="E47" s="331">
        <f t="shared" si="1"/>
        <v>0</v>
      </c>
      <c r="F47" s="331">
        <f t="shared" si="2"/>
        <v>0</v>
      </c>
      <c r="G47" s="331">
        <f t="shared" si="3"/>
        <v>0</v>
      </c>
      <c r="H47" s="331">
        <f t="shared" si="4"/>
        <v>0</v>
      </c>
      <c r="I47" s="331">
        <f t="shared" si="5"/>
        <v>0</v>
      </c>
      <c r="J47" s="331">
        <f t="shared" si="6"/>
        <v>0</v>
      </c>
      <c r="K47" s="331">
        <f t="shared" si="7"/>
        <v>0</v>
      </c>
      <c r="L47" s="331">
        <f t="shared" si="8"/>
        <v>0</v>
      </c>
      <c r="M47" s="331">
        <f t="shared" si="9"/>
        <v>0</v>
      </c>
      <c r="N47" s="333">
        <f t="shared" si="10"/>
        <v>0</v>
      </c>
      <c r="O47" s="394"/>
      <c r="P47" s="395">
        <f t="shared" si="11"/>
        <v>0</v>
      </c>
      <c r="Q47" s="336" t="str">
        <f t="shared" si="12"/>
        <v/>
      </c>
      <c r="R47" s="409"/>
      <c r="S47" s="145"/>
      <c r="T47" s="148">
        <v>0</v>
      </c>
      <c r="U47" s="411"/>
      <c r="V47" s="148"/>
      <c r="W47" s="412"/>
      <c r="X47" s="337"/>
      <c r="Y47" s="149"/>
      <c r="Z47" s="149"/>
      <c r="AA47" s="149"/>
      <c r="AB47" s="409">
        <v>0</v>
      </c>
      <c r="AC47" s="145"/>
      <c r="AD47" s="409"/>
      <c r="AE47" s="396"/>
      <c r="AF47" s="397">
        <v>0</v>
      </c>
      <c r="AG47" s="397">
        <v>0</v>
      </c>
      <c r="AH47" s="397">
        <v>0</v>
      </c>
      <c r="AI47" s="397">
        <v>0</v>
      </c>
      <c r="AJ47" s="397">
        <v>0</v>
      </c>
      <c r="AK47" s="397">
        <v>0</v>
      </c>
      <c r="AL47" s="397">
        <v>0</v>
      </c>
      <c r="AM47" s="413"/>
      <c r="AN47" s="397">
        <v>0</v>
      </c>
      <c r="AO47" s="414">
        <v>0</v>
      </c>
    </row>
    <row r="48" spans="1:41" ht="24" customHeight="1" x14ac:dyDescent="0.3">
      <c r="A48" s="401" t="s">
        <v>1936</v>
      </c>
      <c r="B48" s="402" t="s">
        <v>1937</v>
      </c>
      <c r="C48" s="403" t="s">
        <v>4496</v>
      </c>
      <c r="D48" s="330">
        <f t="shared" si="0"/>
        <v>0</v>
      </c>
      <c r="E48" s="331">
        <f t="shared" si="1"/>
        <v>0</v>
      </c>
      <c r="F48" s="331">
        <f t="shared" si="2"/>
        <v>0</v>
      </c>
      <c r="G48" s="331">
        <f t="shared" si="3"/>
        <v>0</v>
      </c>
      <c r="H48" s="331">
        <f t="shared" si="4"/>
        <v>0</v>
      </c>
      <c r="I48" s="331">
        <f t="shared" si="5"/>
        <v>0</v>
      </c>
      <c r="J48" s="331">
        <f t="shared" si="6"/>
        <v>0</v>
      </c>
      <c r="K48" s="331">
        <f t="shared" si="7"/>
        <v>0</v>
      </c>
      <c r="L48" s="331">
        <f t="shared" si="8"/>
        <v>0</v>
      </c>
      <c r="M48" s="331">
        <f t="shared" si="9"/>
        <v>0</v>
      </c>
      <c r="N48" s="333">
        <f t="shared" si="10"/>
        <v>0</v>
      </c>
      <c r="O48" s="394"/>
      <c r="P48" s="395">
        <f t="shared" si="11"/>
        <v>0</v>
      </c>
      <c r="Q48" s="336" t="str">
        <f t="shared" si="12"/>
        <v/>
      </c>
      <c r="R48" s="399"/>
      <c r="S48" s="410"/>
      <c r="T48" s="148">
        <v>0</v>
      </c>
      <c r="U48" s="147"/>
      <c r="V48" s="148"/>
      <c r="W48" s="337"/>
      <c r="X48" s="337"/>
      <c r="Y48" s="149"/>
      <c r="Z48" s="149"/>
      <c r="AA48" s="149"/>
      <c r="AB48" s="399">
        <v>0</v>
      </c>
      <c r="AC48" s="410"/>
      <c r="AD48" s="399"/>
      <c r="AE48" s="396"/>
      <c r="AF48" s="397">
        <v>0</v>
      </c>
      <c r="AG48" s="397">
        <v>0</v>
      </c>
      <c r="AH48" s="397">
        <v>0</v>
      </c>
      <c r="AI48" s="397">
        <v>0</v>
      </c>
      <c r="AJ48" s="397">
        <v>0</v>
      </c>
      <c r="AK48" s="397">
        <v>0</v>
      </c>
      <c r="AL48" s="397">
        <v>0</v>
      </c>
      <c r="AM48" s="397"/>
      <c r="AN48" s="397">
        <v>0</v>
      </c>
      <c r="AO48" s="400">
        <v>0</v>
      </c>
    </row>
    <row r="49" spans="1:41" ht="24" customHeight="1" x14ac:dyDescent="0.3">
      <c r="A49" s="391" t="s">
        <v>1939</v>
      </c>
      <c r="B49" s="392" t="s">
        <v>1940</v>
      </c>
      <c r="C49" s="393" t="s">
        <v>314</v>
      </c>
      <c r="D49" s="330">
        <f t="shared" si="0"/>
        <v>11</v>
      </c>
      <c r="E49" s="331">
        <f t="shared" si="1"/>
        <v>0</v>
      </c>
      <c r="F49" s="331">
        <f t="shared" si="2"/>
        <v>0</v>
      </c>
      <c r="G49" s="331">
        <f t="shared" si="3"/>
        <v>0</v>
      </c>
      <c r="H49" s="331">
        <f t="shared" si="4"/>
        <v>0</v>
      </c>
      <c r="I49" s="331">
        <f t="shared" si="5"/>
        <v>0</v>
      </c>
      <c r="J49" s="331">
        <f t="shared" si="6"/>
        <v>0</v>
      </c>
      <c r="K49" s="331">
        <f t="shared" si="7"/>
        <v>0</v>
      </c>
      <c r="L49" s="331">
        <f t="shared" si="8"/>
        <v>0</v>
      </c>
      <c r="M49" s="331">
        <f t="shared" si="9"/>
        <v>0</v>
      </c>
      <c r="N49" s="333">
        <f t="shared" si="10"/>
        <v>11</v>
      </c>
      <c r="O49" s="394"/>
      <c r="P49" s="395">
        <f t="shared" si="11"/>
        <v>11</v>
      </c>
      <c r="Q49" s="336">
        <f t="shared" si="12"/>
        <v>679</v>
      </c>
      <c r="R49" s="404">
        <v>11</v>
      </c>
      <c r="S49" s="145"/>
      <c r="T49" s="148">
        <v>0</v>
      </c>
      <c r="U49" s="147"/>
      <c r="V49" s="148"/>
      <c r="W49" s="337"/>
      <c r="X49" s="337"/>
      <c r="Y49" s="149"/>
      <c r="Z49" s="149"/>
      <c r="AA49" s="149"/>
      <c r="AB49" s="404">
        <v>0</v>
      </c>
      <c r="AC49" s="145"/>
      <c r="AD49" s="404"/>
      <c r="AE49" s="396"/>
      <c r="AF49" s="397">
        <v>0</v>
      </c>
      <c r="AG49" s="397">
        <v>0</v>
      </c>
      <c r="AH49" s="397">
        <v>0</v>
      </c>
      <c r="AI49" s="397">
        <v>0</v>
      </c>
      <c r="AJ49" s="397">
        <v>0</v>
      </c>
      <c r="AK49" s="397">
        <v>0</v>
      </c>
      <c r="AL49" s="397">
        <v>0</v>
      </c>
      <c r="AM49" s="397"/>
      <c r="AN49" s="397">
        <v>0</v>
      </c>
      <c r="AO49" s="407">
        <v>0</v>
      </c>
    </row>
    <row r="50" spans="1:41" ht="24" customHeight="1" x14ac:dyDescent="0.3">
      <c r="A50" s="391" t="s">
        <v>1941</v>
      </c>
      <c r="B50" s="392" t="s">
        <v>1942</v>
      </c>
      <c r="C50" s="393" t="s">
        <v>351</v>
      </c>
      <c r="D50" s="330">
        <f t="shared" si="0"/>
        <v>8</v>
      </c>
      <c r="E50" s="331">
        <f t="shared" si="1"/>
        <v>0</v>
      </c>
      <c r="F50" s="331">
        <f t="shared" si="2"/>
        <v>0</v>
      </c>
      <c r="G50" s="331">
        <f t="shared" si="3"/>
        <v>0</v>
      </c>
      <c r="H50" s="331">
        <f t="shared" si="4"/>
        <v>0</v>
      </c>
      <c r="I50" s="331">
        <f t="shared" si="5"/>
        <v>0</v>
      </c>
      <c r="J50" s="331">
        <f t="shared" si="6"/>
        <v>0</v>
      </c>
      <c r="K50" s="331">
        <f t="shared" si="7"/>
        <v>0</v>
      </c>
      <c r="L50" s="331">
        <f t="shared" si="8"/>
        <v>0</v>
      </c>
      <c r="M50" s="331">
        <f t="shared" si="9"/>
        <v>0</v>
      </c>
      <c r="N50" s="333">
        <f t="shared" si="10"/>
        <v>8</v>
      </c>
      <c r="O50" s="394"/>
      <c r="P50" s="395">
        <f t="shared" si="11"/>
        <v>8</v>
      </c>
      <c r="Q50" s="336">
        <f t="shared" si="12"/>
        <v>741</v>
      </c>
      <c r="R50" s="404"/>
      <c r="S50" s="145"/>
      <c r="T50" s="148">
        <v>0</v>
      </c>
      <c r="U50" s="147"/>
      <c r="V50" s="148"/>
      <c r="W50" s="337"/>
      <c r="X50" s="337"/>
      <c r="Y50" s="149"/>
      <c r="Z50" s="149"/>
      <c r="AA50" s="149"/>
      <c r="AB50" s="404">
        <v>0</v>
      </c>
      <c r="AC50" s="145"/>
      <c r="AD50" s="404"/>
      <c r="AE50" s="396"/>
      <c r="AF50" s="397">
        <v>0</v>
      </c>
      <c r="AG50" s="397">
        <v>0</v>
      </c>
      <c r="AH50" s="397">
        <v>0</v>
      </c>
      <c r="AI50" s="397">
        <v>0</v>
      </c>
      <c r="AJ50" s="397">
        <v>0</v>
      </c>
      <c r="AK50" s="397">
        <v>0</v>
      </c>
      <c r="AL50" s="397">
        <v>0</v>
      </c>
      <c r="AM50" s="397"/>
      <c r="AN50" s="397">
        <v>8</v>
      </c>
      <c r="AO50" s="407">
        <v>0</v>
      </c>
    </row>
    <row r="51" spans="1:41" ht="24" customHeight="1" x14ac:dyDescent="0.3">
      <c r="A51" s="398" t="s">
        <v>1943</v>
      </c>
      <c r="B51" s="392" t="s">
        <v>1944</v>
      </c>
      <c r="C51" s="393" t="s">
        <v>637</v>
      </c>
      <c r="D51" s="330">
        <f t="shared" si="0"/>
        <v>12</v>
      </c>
      <c r="E51" s="331">
        <f t="shared" si="1"/>
        <v>5</v>
      </c>
      <c r="F51" s="331">
        <f t="shared" si="2"/>
        <v>0</v>
      </c>
      <c r="G51" s="331">
        <f t="shared" si="3"/>
        <v>0</v>
      </c>
      <c r="H51" s="331">
        <f t="shared" si="4"/>
        <v>0</v>
      </c>
      <c r="I51" s="331">
        <f t="shared" si="5"/>
        <v>0</v>
      </c>
      <c r="J51" s="331">
        <f t="shared" si="6"/>
        <v>0</v>
      </c>
      <c r="K51" s="331">
        <f t="shared" si="7"/>
        <v>0</v>
      </c>
      <c r="L51" s="331">
        <f t="shared" si="8"/>
        <v>0</v>
      </c>
      <c r="M51" s="331">
        <f t="shared" si="9"/>
        <v>0</v>
      </c>
      <c r="N51" s="333">
        <f t="shared" si="10"/>
        <v>17</v>
      </c>
      <c r="O51" s="394"/>
      <c r="P51" s="395">
        <f t="shared" si="11"/>
        <v>17</v>
      </c>
      <c r="Q51" s="336">
        <f t="shared" si="12"/>
        <v>533</v>
      </c>
      <c r="R51" s="404"/>
      <c r="S51" s="145">
        <v>5</v>
      </c>
      <c r="T51" s="148">
        <v>0</v>
      </c>
      <c r="U51" s="147"/>
      <c r="V51" s="148"/>
      <c r="W51" s="337"/>
      <c r="X51" s="337"/>
      <c r="Y51" s="149"/>
      <c r="Z51" s="149"/>
      <c r="AA51" s="149"/>
      <c r="AB51" s="404">
        <v>0</v>
      </c>
      <c r="AC51" s="145"/>
      <c r="AD51" s="404"/>
      <c r="AE51" s="396"/>
      <c r="AF51" s="397">
        <v>0</v>
      </c>
      <c r="AG51" s="397">
        <v>0</v>
      </c>
      <c r="AH51" s="397">
        <v>0</v>
      </c>
      <c r="AI51" s="397">
        <v>0</v>
      </c>
      <c r="AJ51" s="397">
        <v>0</v>
      </c>
      <c r="AK51" s="397">
        <v>0</v>
      </c>
      <c r="AL51" s="397">
        <v>0</v>
      </c>
      <c r="AM51" s="397"/>
      <c r="AN51" s="397">
        <v>12</v>
      </c>
      <c r="AO51" s="407">
        <v>0</v>
      </c>
    </row>
    <row r="52" spans="1:41" ht="24" customHeight="1" x14ac:dyDescent="0.3">
      <c r="A52" s="398" t="s">
        <v>1945</v>
      </c>
      <c r="B52" s="415" t="s">
        <v>1946</v>
      </c>
      <c r="C52" s="416" t="s">
        <v>1196</v>
      </c>
      <c r="D52" s="330">
        <f t="shared" si="0"/>
        <v>5</v>
      </c>
      <c r="E52" s="331">
        <f t="shared" si="1"/>
        <v>0</v>
      </c>
      <c r="F52" s="331">
        <f t="shared" si="2"/>
        <v>0</v>
      </c>
      <c r="G52" s="331">
        <f t="shared" si="3"/>
        <v>0</v>
      </c>
      <c r="H52" s="331">
        <f t="shared" si="4"/>
        <v>0</v>
      </c>
      <c r="I52" s="331">
        <f t="shared" si="5"/>
        <v>0</v>
      </c>
      <c r="J52" s="331">
        <f t="shared" si="6"/>
        <v>0</v>
      </c>
      <c r="K52" s="331">
        <f t="shared" si="7"/>
        <v>0</v>
      </c>
      <c r="L52" s="331">
        <f t="shared" si="8"/>
        <v>0</v>
      </c>
      <c r="M52" s="331">
        <f t="shared" si="9"/>
        <v>0</v>
      </c>
      <c r="N52" s="333">
        <f t="shared" si="10"/>
        <v>5</v>
      </c>
      <c r="O52" s="394"/>
      <c r="P52" s="395">
        <f t="shared" si="11"/>
        <v>5</v>
      </c>
      <c r="Q52" s="336">
        <f t="shared" si="12"/>
        <v>811</v>
      </c>
      <c r="R52" s="399"/>
      <c r="S52" s="410"/>
      <c r="T52" s="148">
        <v>0</v>
      </c>
      <c r="U52" s="147"/>
      <c r="V52" s="148"/>
      <c r="W52" s="337"/>
      <c r="X52" s="337"/>
      <c r="Y52" s="149"/>
      <c r="Z52" s="149"/>
      <c r="AA52" s="149"/>
      <c r="AB52" s="399">
        <v>0</v>
      </c>
      <c r="AC52" s="410"/>
      <c r="AD52" s="399"/>
      <c r="AE52" s="396"/>
      <c r="AF52" s="397">
        <v>0</v>
      </c>
      <c r="AG52" s="397">
        <v>0</v>
      </c>
      <c r="AH52" s="397">
        <v>0</v>
      </c>
      <c r="AI52" s="397">
        <v>0</v>
      </c>
      <c r="AJ52" s="397">
        <v>0</v>
      </c>
      <c r="AK52" s="397">
        <v>0</v>
      </c>
      <c r="AL52" s="397">
        <v>0</v>
      </c>
      <c r="AM52" s="397"/>
      <c r="AN52" s="397">
        <v>5</v>
      </c>
      <c r="AO52" s="400">
        <v>0</v>
      </c>
    </row>
    <row r="53" spans="1:41" ht="24" customHeight="1" x14ac:dyDescent="0.3">
      <c r="A53" s="398" t="s">
        <v>1947</v>
      </c>
      <c r="B53" s="392" t="s">
        <v>1948</v>
      </c>
      <c r="C53" s="393" t="s">
        <v>1949</v>
      </c>
      <c r="D53" s="330">
        <f t="shared" si="0"/>
        <v>0</v>
      </c>
      <c r="E53" s="331">
        <f t="shared" si="1"/>
        <v>0</v>
      </c>
      <c r="F53" s="331">
        <f t="shared" si="2"/>
        <v>0</v>
      </c>
      <c r="G53" s="331">
        <f t="shared" si="3"/>
        <v>0</v>
      </c>
      <c r="H53" s="331">
        <f t="shared" si="4"/>
        <v>0</v>
      </c>
      <c r="I53" s="331">
        <f t="shared" si="5"/>
        <v>0</v>
      </c>
      <c r="J53" s="331">
        <f t="shared" si="6"/>
        <v>0</v>
      </c>
      <c r="K53" s="331">
        <f t="shared" si="7"/>
        <v>0</v>
      </c>
      <c r="L53" s="331">
        <f t="shared" si="8"/>
        <v>0</v>
      </c>
      <c r="M53" s="331">
        <f t="shared" si="9"/>
        <v>0</v>
      </c>
      <c r="N53" s="333">
        <f t="shared" si="10"/>
        <v>0</v>
      </c>
      <c r="O53" s="394"/>
      <c r="P53" s="395">
        <f t="shared" si="11"/>
        <v>0</v>
      </c>
      <c r="Q53" s="336" t="str">
        <f t="shared" si="12"/>
        <v/>
      </c>
      <c r="R53" s="404"/>
      <c r="S53" s="145"/>
      <c r="T53" s="148">
        <v>0</v>
      </c>
      <c r="U53" s="147"/>
      <c r="V53" s="148"/>
      <c r="W53" s="337"/>
      <c r="X53" s="337"/>
      <c r="Y53" s="149"/>
      <c r="Z53" s="149"/>
      <c r="AA53" s="149"/>
      <c r="AB53" s="404">
        <v>0</v>
      </c>
      <c r="AC53" s="145"/>
      <c r="AD53" s="404"/>
      <c r="AE53" s="396"/>
      <c r="AF53" s="397">
        <v>0</v>
      </c>
      <c r="AG53" s="397">
        <v>0</v>
      </c>
      <c r="AH53" s="397">
        <v>0</v>
      </c>
      <c r="AI53" s="397">
        <v>0</v>
      </c>
      <c r="AJ53" s="397">
        <v>0</v>
      </c>
      <c r="AK53" s="397">
        <v>0</v>
      </c>
      <c r="AL53" s="397">
        <v>0</v>
      </c>
      <c r="AM53" s="397"/>
      <c r="AN53" s="397">
        <v>0</v>
      </c>
      <c r="AO53" s="407">
        <v>0</v>
      </c>
    </row>
    <row r="54" spans="1:41" ht="24" customHeight="1" x14ac:dyDescent="0.3">
      <c r="A54" s="398" t="s">
        <v>4798</v>
      </c>
      <c r="B54" s="415" t="s">
        <v>1948</v>
      </c>
      <c r="C54" s="416" t="s">
        <v>314</v>
      </c>
      <c r="D54" s="330">
        <f t="shared" si="0"/>
        <v>0</v>
      </c>
      <c r="E54" s="331">
        <f t="shared" si="1"/>
        <v>0</v>
      </c>
      <c r="F54" s="331">
        <f t="shared" si="2"/>
        <v>0</v>
      </c>
      <c r="G54" s="331">
        <f t="shared" si="3"/>
        <v>0</v>
      </c>
      <c r="H54" s="331">
        <f t="shared" si="4"/>
        <v>0</v>
      </c>
      <c r="I54" s="331">
        <f t="shared" si="5"/>
        <v>0</v>
      </c>
      <c r="J54" s="331">
        <f t="shared" si="6"/>
        <v>0</v>
      </c>
      <c r="K54" s="331">
        <f t="shared" si="7"/>
        <v>0</v>
      </c>
      <c r="L54" s="331">
        <f t="shared" si="8"/>
        <v>0</v>
      </c>
      <c r="M54" s="331">
        <f t="shared" si="9"/>
        <v>0</v>
      </c>
      <c r="N54" s="333">
        <f t="shared" si="10"/>
        <v>0</v>
      </c>
      <c r="O54" s="394"/>
      <c r="P54" s="395">
        <f t="shared" si="11"/>
        <v>0</v>
      </c>
      <c r="Q54" s="336" t="str">
        <f t="shared" si="12"/>
        <v/>
      </c>
      <c r="R54" s="399"/>
      <c r="S54" s="410"/>
      <c r="T54" s="148">
        <v>0</v>
      </c>
      <c r="U54" s="147"/>
      <c r="V54" s="148"/>
      <c r="W54" s="337"/>
      <c r="X54" s="337"/>
      <c r="Y54" s="149"/>
      <c r="Z54" s="149"/>
      <c r="AA54" s="149"/>
      <c r="AB54" s="399">
        <v>0</v>
      </c>
      <c r="AC54" s="410"/>
      <c r="AD54" s="399"/>
      <c r="AE54" s="396"/>
      <c r="AF54" s="397">
        <v>0</v>
      </c>
      <c r="AG54" s="397">
        <v>0</v>
      </c>
      <c r="AH54" s="397">
        <v>0</v>
      </c>
      <c r="AI54" s="397">
        <v>0</v>
      </c>
      <c r="AJ54" s="397">
        <v>0</v>
      </c>
      <c r="AK54" s="397">
        <v>0</v>
      </c>
      <c r="AL54" s="397">
        <v>0</v>
      </c>
      <c r="AM54" s="397"/>
      <c r="AN54" s="397">
        <v>0</v>
      </c>
      <c r="AO54" s="400">
        <v>0</v>
      </c>
    </row>
    <row r="55" spans="1:41" ht="24" customHeight="1" x14ac:dyDescent="0.3">
      <c r="A55" s="398" t="s">
        <v>1432</v>
      </c>
      <c r="B55" s="415" t="s">
        <v>1433</v>
      </c>
      <c r="C55" s="416" t="s">
        <v>664</v>
      </c>
      <c r="D55" s="330">
        <f t="shared" si="0"/>
        <v>82</v>
      </c>
      <c r="E55" s="331">
        <f t="shared" si="1"/>
        <v>55</v>
      </c>
      <c r="F55" s="331">
        <f t="shared" si="2"/>
        <v>0</v>
      </c>
      <c r="G55" s="331">
        <f t="shared" si="3"/>
        <v>0</v>
      </c>
      <c r="H55" s="331">
        <f t="shared" si="4"/>
        <v>0</v>
      </c>
      <c r="I55" s="331">
        <f t="shared" si="5"/>
        <v>0</v>
      </c>
      <c r="J55" s="331">
        <f t="shared" si="6"/>
        <v>0</v>
      </c>
      <c r="K55" s="331">
        <f t="shared" si="7"/>
        <v>0</v>
      </c>
      <c r="L55" s="331">
        <f t="shared" si="8"/>
        <v>0</v>
      </c>
      <c r="M55" s="331">
        <f t="shared" si="9"/>
        <v>0</v>
      </c>
      <c r="N55" s="333">
        <f t="shared" si="10"/>
        <v>137</v>
      </c>
      <c r="O55" s="394"/>
      <c r="P55" s="395">
        <f t="shared" si="11"/>
        <v>137</v>
      </c>
      <c r="Q55" s="336">
        <f t="shared" si="12"/>
        <v>46</v>
      </c>
      <c r="R55" s="399"/>
      <c r="S55" s="145"/>
      <c r="T55" s="148">
        <v>0</v>
      </c>
      <c r="U55" s="147"/>
      <c r="V55" s="148"/>
      <c r="W55" s="337">
        <v>82</v>
      </c>
      <c r="X55" s="337">
        <v>55</v>
      </c>
      <c r="Y55" s="149"/>
      <c r="Z55" s="149"/>
      <c r="AA55" s="149"/>
      <c r="AB55" s="399">
        <v>0</v>
      </c>
      <c r="AC55" s="145"/>
      <c r="AD55" s="399"/>
      <c r="AE55" s="396"/>
      <c r="AF55" s="397">
        <v>0</v>
      </c>
      <c r="AG55" s="397">
        <v>0</v>
      </c>
      <c r="AH55" s="397">
        <v>0</v>
      </c>
      <c r="AI55" s="397">
        <v>0</v>
      </c>
      <c r="AJ55" s="397">
        <v>0</v>
      </c>
      <c r="AK55" s="397">
        <v>0</v>
      </c>
      <c r="AL55" s="397">
        <v>0</v>
      </c>
      <c r="AM55" s="397"/>
      <c r="AN55" s="397">
        <v>0</v>
      </c>
      <c r="AO55" s="400">
        <v>0</v>
      </c>
    </row>
    <row r="56" spans="1:41" ht="24" customHeight="1" x14ac:dyDescent="0.3">
      <c r="A56" s="391" t="s">
        <v>1951</v>
      </c>
      <c r="B56" s="392" t="s">
        <v>1952</v>
      </c>
      <c r="C56" s="393" t="s">
        <v>1953</v>
      </c>
      <c r="D56" s="330">
        <f t="shared" si="0"/>
        <v>0</v>
      </c>
      <c r="E56" s="331">
        <f t="shared" si="1"/>
        <v>0</v>
      </c>
      <c r="F56" s="331">
        <f t="shared" si="2"/>
        <v>0</v>
      </c>
      <c r="G56" s="331">
        <f t="shared" si="3"/>
        <v>0</v>
      </c>
      <c r="H56" s="331">
        <f t="shared" si="4"/>
        <v>0</v>
      </c>
      <c r="I56" s="331">
        <f t="shared" si="5"/>
        <v>0</v>
      </c>
      <c r="J56" s="331">
        <f t="shared" si="6"/>
        <v>0</v>
      </c>
      <c r="K56" s="331">
        <f t="shared" si="7"/>
        <v>0</v>
      </c>
      <c r="L56" s="331">
        <f t="shared" si="8"/>
        <v>0</v>
      </c>
      <c r="M56" s="331">
        <f t="shared" si="9"/>
        <v>0</v>
      </c>
      <c r="N56" s="333">
        <f t="shared" si="10"/>
        <v>0</v>
      </c>
      <c r="O56" s="394"/>
      <c r="P56" s="395">
        <f t="shared" si="11"/>
        <v>0</v>
      </c>
      <c r="Q56" s="336" t="str">
        <f t="shared" si="12"/>
        <v/>
      </c>
      <c r="R56" s="144"/>
      <c r="S56" s="410"/>
      <c r="T56" s="148">
        <v>0</v>
      </c>
      <c r="U56" s="147"/>
      <c r="V56" s="148"/>
      <c r="W56" s="337"/>
      <c r="X56" s="337"/>
      <c r="Y56" s="149"/>
      <c r="Z56" s="149"/>
      <c r="AA56" s="149"/>
      <c r="AB56" s="144">
        <v>0</v>
      </c>
      <c r="AC56" s="410"/>
      <c r="AD56" s="144"/>
      <c r="AE56" s="396"/>
      <c r="AF56" s="397">
        <v>0</v>
      </c>
      <c r="AG56" s="397">
        <v>0</v>
      </c>
      <c r="AH56" s="397">
        <v>0</v>
      </c>
      <c r="AI56" s="397">
        <v>0</v>
      </c>
      <c r="AJ56" s="397">
        <v>0</v>
      </c>
      <c r="AK56" s="397">
        <v>0</v>
      </c>
      <c r="AL56" s="397">
        <v>0</v>
      </c>
      <c r="AM56" s="397"/>
      <c r="AN56" s="397">
        <v>0</v>
      </c>
      <c r="AO56" s="341">
        <v>0</v>
      </c>
    </row>
    <row r="57" spans="1:41" ht="24" customHeight="1" x14ac:dyDescent="0.3">
      <c r="A57" s="398" t="s">
        <v>1954</v>
      </c>
      <c r="B57" s="415" t="s">
        <v>1955</v>
      </c>
      <c r="C57" s="416" t="s">
        <v>158</v>
      </c>
      <c r="D57" s="330">
        <f t="shared" si="0"/>
        <v>0</v>
      </c>
      <c r="E57" s="331">
        <f t="shared" si="1"/>
        <v>0</v>
      </c>
      <c r="F57" s="331">
        <f t="shared" si="2"/>
        <v>0</v>
      </c>
      <c r="G57" s="331">
        <f t="shared" si="3"/>
        <v>0</v>
      </c>
      <c r="H57" s="331">
        <f t="shared" si="4"/>
        <v>0</v>
      </c>
      <c r="I57" s="331">
        <f t="shared" si="5"/>
        <v>0</v>
      </c>
      <c r="J57" s="331">
        <f t="shared" si="6"/>
        <v>0</v>
      </c>
      <c r="K57" s="331">
        <f t="shared" si="7"/>
        <v>0</v>
      </c>
      <c r="L57" s="331">
        <f t="shared" si="8"/>
        <v>0</v>
      </c>
      <c r="M57" s="331">
        <f t="shared" si="9"/>
        <v>0</v>
      </c>
      <c r="N57" s="333">
        <f t="shared" si="10"/>
        <v>0</v>
      </c>
      <c r="O57" s="394"/>
      <c r="P57" s="395">
        <f t="shared" si="11"/>
        <v>0</v>
      </c>
      <c r="Q57" s="336" t="str">
        <f t="shared" si="12"/>
        <v/>
      </c>
      <c r="R57" s="399"/>
      <c r="S57" s="145"/>
      <c r="T57" s="148">
        <v>0</v>
      </c>
      <c r="U57" s="147"/>
      <c r="V57" s="148"/>
      <c r="W57" s="337"/>
      <c r="X57" s="337"/>
      <c r="Y57" s="149"/>
      <c r="Z57" s="149"/>
      <c r="AA57" s="149"/>
      <c r="AB57" s="399">
        <v>0</v>
      </c>
      <c r="AC57" s="145"/>
      <c r="AD57" s="399"/>
      <c r="AE57" s="396"/>
      <c r="AF57" s="397">
        <v>0</v>
      </c>
      <c r="AG57" s="397">
        <v>0</v>
      </c>
      <c r="AH57" s="397">
        <v>0</v>
      </c>
      <c r="AI57" s="397">
        <v>0</v>
      </c>
      <c r="AJ57" s="397">
        <v>0</v>
      </c>
      <c r="AK57" s="397">
        <v>0</v>
      </c>
      <c r="AL57" s="397">
        <v>0</v>
      </c>
      <c r="AM57" s="397"/>
      <c r="AN57" s="397">
        <v>0</v>
      </c>
      <c r="AO57" s="400">
        <v>0</v>
      </c>
    </row>
    <row r="58" spans="1:41" ht="24" customHeight="1" x14ac:dyDescent="0.3">
      <c r="A58" s="391" t="s">
        <v>1956</v>
      </c>
      <c r="B58" s="392" t="s">
        <v>1957</v>
      </c>
      <c r="C58" s="393" t="s">
        <v>314</v>
      </c>
      <c r="D58" s="330">
        <f t="shared" si="0"/>
        <v>0</v>
      </c>
      <c r="E58" s="331">
        <f t="shared" si="1"/>
        <v>0</v>
      </c>
      <c r="F58" s="331">
        <f t="shared" si="2"/>
        <v>0</v>
      </c>
      <c r="G58" s="331">
        <f t="shared" si="3"/>
        <v>0</v>
      </c>
      <c r="H58" s="331">
        <f t="shared" si="4"/>
        <v>0</v>
      </c>
      <c r="I58" s="331">
        <f t="shared" si="5"/>
        <v>0</v>
      </c>
      <c r="J58" s="331">
        <f t="shared" si="6"/>
        <v>0</v>
      </c>
      <c r="K58" s="331">
        <f t="shared" si="7"/>
        <v>0</v>
      </c>
      <c r="L58" s="331">
        <f t="shared" si="8"/>
        <v>0</v>
      </c>
      <c r="M58" s="331">
        <f t="shared" si="9"/>
        <v>0</v>
      </c>
      <c r="N58" s="333">
        <f t="shared" si="10"/>
        <v>0</v>
      </c>
      <c r="O58" s="394"/>
      <c r="P58" s="395">
        <f t="shared" si="11"/>
        <v>0</v>
      </c>
      <c r="Q58" s="336" t="str">
        <f t="shared" si="12"/>
        <v/>
      </c>
      <c r="R58" s="156"/>
      <c r="S58" s="410"/>
      <c r="T58" s="405">
        <v>0</v>
      </c>
      <c r="U58" s="147"/>
      <c r="V58" s="405"/>
      <c r="W58" s="337"/>
      <c r="X58" s="337"/>
      <c r="Y58" s="406"/>
      <c r="Z58" s="406"/>
      <c r="AA58" s="406"/>
      <c r="AB58" s="156">
        <v>0</v>
      </c>
      <c r="AC58" s="410"/>
      <c r="AD58" s="156"/>
      <c r="AE58" s="396"/>
      <c r="AF58" s="397">
        <v>0</v>
      </c>
      <c r="AG58" s="397">
        <v>0</v>
      </c>
      <c r="AH58" s="397">
        <v>0</v>
      </c>
      <c r="AI58" s="397">
        <v>0</v>
      </c>
      <c r="AJ58" s="397">
        <v>0</v>
      </c>
      <c r="AK58" s="397">
        <v>0</v>
      </c>
      <c r="AL58" s="397">
        <v>0</v>
      </c>
      <c r="AM58" s="397"/>
      <c r="AN58" s="397">
        <v>0</v>
      </c>
      <c r="AO58" s="408">
        <v>0</v>
      </c>
    </row>
    <row r="59" spans="1:41" ht="24" customHeight="1" x14ac:dyDescent="0.3">
      <c r="A59" s="398" t="s">
        <v>1958</v>
      </c>
      <c r="B59" s="392" t="s">
        <v>1959</v>
      </c>
      <c r="C59" s="393" t="s">
        <v>1953</v>
      </c>
      <c r="D59" s="330">
        <f t="shared" si="0"/>
        <v>140</v>
      </c>
      <c r="E59" s="331">
        <f t="shared" si="1"/>
        <v>0</v>
      </c>
      <c r="F59" s="331">
        <f t="shared" si="2"/>
        <v>0</v>
      </c>
      <c r="G59" s="331">
        <f t="shared" si="3"/>
        <v>0</v>
      </c>
      <c r="H59" s="331">
        <f t="shared" si="4"/>
        <v>0</v>
      </c>
      <c r="I59" s="331">
        <f t="shared" si="5"/>
        <v>0</v>
      </c>
      <c r="J59" s="331">
        <f t="shared" si="6"/>
        <v>0</v>
      </c>
      <c r="K59" s="331">
        <f t="shared" si="7"/>
        <v>0</v>
      </c>
      <c r="L59" s="331">
        <f t="shared" si="8"/>
        <v>0</v>
      </c>
      <c r="M59" s="331">
        <f t="shared" si="9"/>
        <v>0</v>
      </c>
      <c r="N59" s="333">
        <f t="shared" si="10"/>
        <v>140</v>
      </c>
      <c r="O59" s="394"/>
      <c r="P59" s="395">
        <f t="shared" si="11"/>
        <v>140</v>
      </c>
      <c r="Q59" s="336">
        <f t="shared" si="12"/>
        <v>44</v>
      </c>
      <c r="R59" s="399"/>
      <c r="S59" s="145"/>
      <c r="T59" s="148">
        <v>0</v>
      </c>
      <c r="U59" s="147"/>
      <c r="V59" s="148"/>
      <c r="W59" s="337"/>
      <c r="X59" s="337"/>
      <c r="Y59" s="149"/>
      <c r="Z59" s="149">
        <v>140</v>
      </c>
      <c r="AA59" s="149"/>
      <c r="AB59" s="399">
        <v>0</v>
      </c>
      <c r="AC59" s="145"/>
      <c r="AD59" s="399"/>
      <c r="AE59" s="396"/>
      <c r="AF59" s="397">
        <v>0</v>
      </c>
      <c r="AG59" s="397">
        <v>0</v>
      </c>
      <c r="AH59" s="397">
        <v>0</v>
      </c>
      <c r="AI59" s="397">
        <v>0</v>
      </c>
      <c r="AJ59" s="397">
        <v>0</v>
      </c>
      <c r="AK59" s="397">
        <v>0</v>
      </c>
      <c r="AL59" s="397">
        <v>0</v>
      </c>
      <c r="AM59" s="397"/>
      <c r="AN59" s="397">
        <v>0</v>
      </c>
      <c r="AO59" s="400">
        <v>0</v>
      </c>
    </row>
    <row r="60" spans="1:41" ht="24" customHeight="1" x14ac:dyDescent="0.3">
      <c r="A60" s="391" t="s">
        <v>1961</v>
      </c>
      <c r="B60" s="392" t="s">
        <v>1962</v>
      </c>
      <c r="C60" s="393" t="s">
        <v>1953</v>
      </c>
      <c r="D60" s="330">
        <f t="shared" si="0"/>
        <v>50</v>
      </c>
      <c r="E60" s="331">
        <f t="shared" si="1"/>
        <v>0</v>
      </c>
      <c r="F60" s="331">
        <f t="shared" si="2"/>
        <v>0</v>
      </c>
      <c r="G60" s="331">
        <f t="shared" si="3"/>
        <v>0</v>
      </c>
      <c r="H60" s="331">
        <f t="shared" si="4"/>
        <v>0</v>
      </c>
      <c r="I60" s="331">
        <f t="shared" si="5"/>
        <v>0</v>
      </c>
      <c r="J60" s="331">
        <f t="shared" si="6"/>
        <v>0</v>
      </c>
      <c r="K60" s="331">
        <f t="shared" si="7"/>
        <v>0</v>
      </c>
      <c r="L60" s="331">
        <f t="shared" si="8"/>
        <v>0</v>
      </c>
      <c r="M60" s="331">
        <f t="shared" si="9"/>
        <v>0</v>
      </c>
      <c r="N60" s="333">
        <f t="shared" si="10"/>
        <v>50</v>
      </c>
      <c r="O60" s="394"/>
      <c r="P60" s="395">
        <f t="shared" si="11"/>
        <v>50</v>
      </c>
      <c r="Q60" s="336">
        <f t="shared" si="12"/>
        <v>157</v>
      </c>
      <c r="R60" s="156"/>
      <c r="S60" s="145"/>
      <c r="T60" s="148">
        <v>0</v>
      </c>
      <c r="U60" s="147"/>
      <c r="V60" s="148"/>
      <c r="W60" s="337"/>
      <c r="X60" s="337"/>
      <c r="Y60" s="149"/>
      <c r="Z60" s="149"/>
      <c r="AA60" s="149"/>
      <c r="AB60" s="156">
        <v>0</v>
      </c>
      <c r="AC60" s="145"/>
      <c r="AD60" s="156"/>
      <c r="AE60" s="146">
        <v>50</v>
      </c>
      <c r="AF60" s="397">
        <v>0</v>
      </c>
      <c r="AG60" s="397">
        <v>0</v>
      </c>
      <c r="AH60" s="397">
        <v>0</v>
      </c>
      <c r="AI60" s="397">
        <v>0</v>
      </c>
      <c r="AJ60" s="397">
        <v>0</v>
      </c>
      <c r="AK60" s="397">
        <v>0</v>
      </c>
      <c r="AL60" s="397">
        <v>0</v>
      </c>
      <c r="AM60" s="397"/>
      <c r="AN60" s="397">
        <v>0</v>
      </c>
      <c r="AO60" s="408">
        <v>0</v>
      </c>
    </row>
    <row r="61" spans="1:41" ht="24" customHeight="1" x14ac:dyDescent="0.3">
      <c r="A61" s="401" t="s">
        <v>4799</v>
      </c>
      <c r="B61" s="402" t="s">
        <v>4800</v>
      </c>
      <c r="C61" s="403" t="s">
        <v>1196</v>
      </c>
      <c r="D61" s="330">
        <f t="shared" si="0"/>
        <v>12</v>
      </c>
      <c r="E61" s="331">
        <f t="shared" si="1"/>
        <v>9</v>
      </c>
      <c r="F61" s="331">
        <f t="shared" si="2"/>
        <v>0</v>
      </c>
      <c r="G61" s="331">
        <f t="shared" si="3"/>
        <v>0</v>
      </c>
      <c r="H61" s="331">
        <f t="shared" si="4"/>
        <v>0</v>
      </c>
      <c r="I61" s="331">
        <f t="shared" si="5"/>
        <v>0</v>
      </c>
      <c r="J61" s="331">
        <f t="shared" si="6"/>
        <v>0</v>
      </c>
      <c r="K61" s="331">
        <f t="shared" si="7"/>
        <v>0</v>
      </c>
      <c r="L61" s="331">
        <f t="shared" si="8"/>
        <v>0</v>
      </c>
      <c r="M61" s="331">
        <f t="shared" si="9"/>
        <v>0</v>
      </c>
      <c r="N61" s="369">
        <f t="shared" si="10"/>
        <v>21</v>
      </c>
      <c r="O61" s="417"/>
      <c r="P61" s="418">
        <f t="shared" si="11"/>
        <v>21</v>
      </c>
      <c r="Q61" s="336">
        <f t="shared" si="12"/>
        <v>464</v>
      </c>
      <c r="R61" s="419"/>
      <c r="S61" s="410">
        <v>9</v>
      </c>
      <c r="T61" s="405">
        <v>0</v>
      </c>
      <c r="U61" s="411"/>
      <c r="V61" s="405"/>
      <c r="W61" s="412"/>
      <c r="X61" s="337"/>
      <c r="Y61" s="406"/>
      <c r="Z61" s="406"/>
      <c r="AA61" s="406"/>
      <c r="AB61" s="419">
        <v>0</v>
      </c>
      <c r="AC61" s="410"/>
      <c r="AD61" s="419"/>
      <c r="AE61" s="396"/>
      <c r="AF61" s="397">
        <v>0</v>
      </c>
      <c r="AG61" s="397">
        <v>0</v>
      </c>
      <c r="AH61" s="397">
        <v>0</v>
      </c>
      <c r="AI61" s="397">
        <v>0</v>
      </c>
      <c r="AJ61" s="397">
        <v>0</v>
      </c>
      <c r="AK61" s="397">
        <v>0</v>
      </c>
      <c r="AL61" s="397">
        <v>0</v>
      </c>
      <c r="AM61" s="413"/>
      <c r="AN61" s="397">
        <v>12</v>
      </c>
      <c r="AO61" s="420">
        <v>0</v>
      </c>
    </row>
    <row r="62" spans="1:41" ht="24" customHeight="1" x14ac:dyDescent="0.3">
      <c r="A62" s="391" t="s">
        <v>1963</v>
      </c>
      <c r="B62" s="392" t="s">
        <v>1964</v>
      </c>
      <c r="C62" s="393" t="s">
        <v>1965</v>
      </c>
      <c r="D62" s="330">
        <f t="shared" si="0"/>
        <v>10</v>
      </c>
      <c r="E62" s="331">
        <f t="shared" si="1"/>
        <v>5</v>
      </c>
      <c r="F62" s="331">
        <f t="shared" si="2"/>
        <v>0</v>
      </c>
      <c r="G62" s="331">
        <f t="shared" si="3"/>
        <v>0</v>
      </c>
      <c r="H62" s="331">
        <f t="shared" si="4"/>
        <v>0</v>
      </c>
      <c r="I62" s="331">
        <f t="shared" si="5"/>
        <v>0</v>
      </c>
      <c r="J62" s="331">
        <f t="shared" si="6"/>
        <v>0</v>
      </c>
      <c r="K62" s="331">
        <f t="shared" si="7"/>
        <v>0</v>
      </c>
      <c r="L62" s="331">
        <f t="shared" si="8"/>
        <v>0</v>
      </c>
      <c r="M62" s="331">
        <f t="shared" si="9"/>
        <v>0</v>
      </c>
      <c r="N62" s="333">
        <f t="shared" si="10"/>
        <v>15</v>
      </c>
      <c r="O62" s="394"/>
      <c r="P62" s="395">
        <f t="shared" si="11"/>
        <v>15</v>
      </c>
      <c r="Q62" s="336">
        <f t="shared" si="12"/>
        <v>574</v>
      </c>
      <c r="R62" s="399"/>
      <c r="S62" s="145">
        <v>5</v>
      </c>
      <c r="T62" s="148">
        <v>0</v>
      </c>
      <c r="U62" s="147"/>
      <c r="V62" s="148"/>
      <c r="W62" s="337"/>
      <c r="X62" s="337"/>
      <c r="Y62" s="149"/>
      <c r="Z62" s="149"/>
      <c r="AA62" s="149"/>
      <c r="AB62" s="399">
        <v>0</v>
      </c>
      <c r="AC62" s="145"/>
      <c r="AD62" s="399"/>
      <c r="AE62" s="396"/>
      <c r="AF62" s="397">
        <v>0</v>
      </c>
      <c r="AG62" s="397">
        <v>0</v>
      </c>
      <c r="AH62" s="397">
        <v>0</v>
      </c>
      <c r="AI62" s="397">
        <v>0</v>
      </c>
      <c r="AJ62" s="397">
        <v>0</v>
      </c>
      <c r="AK62" s="397">
        <v>0</v>
      </c>
      <c r="AL62" s="397">
        <v>0</v>
      </c>
      <c r="AM62" s="397"/>
      <c r="AN62" s="397">
        <v>10</v>
      </c>
      <c r="AO62" s="400">
        <v>0</v>
      </c>
    </row>
    <row r="63" spans="1:41" ht="24" customHeight="1" x14ac:dyDescent="0.3">
      <c r="A63" s="391" t="s">
        <v>1966</v>
      </c>
      <c r="B63" s="392" t="s">
        <v>1967</v>
      </c>
      <c r="C63" s="393" t="s">
        <v>576</v>
      </c>
      <c r="D63" s="330">
        <f t="shared" si="0"/>
        <v>4</v>
      </c>
      <c r="E63" s="331">
        <f t="shared" si="1"/>
        <v>0</v>
      </c>
      <c r="F63" s="331">
        <f t="shared" si="2"/>
        <v>0</v>
      </c>
      <c r="G63" s="331">
        <f t="shared" si="3"/>
        <v>0</v>
      </c>
      <c r="H63" s="331">
        <f t="shared" si="4"/>
        <v>0</v>
      </c>
      <c r="I63" s="331">
        <f t="shared" si="5"/>
        <v>0</v>
      </c>
      <c r="J63" s="331">
        <f t="shared" si="6"/>
        <v>0</v>
      </c>
      <c r="K63" s="331">
        <f t="shared" si="7"/>
        <v>0</v>
      </c>
      <c r="L63" s="331">
        <f t="shared" si="8"/>
        <v>0</v>
      </c>
      <c r="M63" s="331">
        <f t="shared" si="9"/>
        <v>0</v>
      </c>
      <c r="N63" s="333">
        <f t="shared" si="10"/>
        <v>4</v>
      </c>
      <c r="O63" s="394"/>
      <c r="P63" s="395">
        <f t="shared" si="11"/>
        <v>4</v>
      </c>
      <c r="Q63" s="336">
        <f t="shared" si="12"/>
        <v>861</v>
      </c>
      <c r="R63" s="409"/>
      <c r="S63" s="145"/>
      <c r="T63" s="405">
        <v>0</v>
      </c>
      <c r="U63" s="147"/>
      <c r="V63" s="405"/>
      <c r="W63" s="337"/>
      <c r="X63" s="337"/>
      <c r="Y63" s="406"/>
      <c r="Z63" s="406"/>
      <c r="AA63" s="406"/>
      <c r="AB63" s="409">
        <v>0</v>
      </c>
      <c r="AC63" s="145"/>
      <c r="AD63" s="409"/>
      <c r="AE63" s="396"/>
      <c r="AF63" s="397">
        <v>0</v>
      </c>
      <c r="AG63" s="397">
        <v>0</v>
      </c>
      <c r="AH63" s="397">
        <v>0</v>
      </c>
      <c r="AI63" s="397">
        <v>0</v>
      </c>
      <c r="AJ63" s="397">
        <v>0</v>
      </c>
      <c r="AK63" s="397">
        <v>0</v>
      </c>
      <c r="AL63" s="397">
        <v>0</v>
      </c>
      <c r="AM63" s="397"/>
      <c r="AN63" s="397">
        <v>4</v>
      </c>
      <c r="AO63" s="414">
        <v>0</v>
      </c>
    </row>
    <row r="64" spans="1:41" ht="24" customHeight="1" x14ac:dyDescent="0.3">
      <c r="A64" s="398" t="s">
        <v>1968</v>
      </c>
      <c r="B64" s="392" t="s">
        <v>1969</v>
      </c>
      <c r="C64" s="393" t="s">
        <v>406</v>
      </c>
      <c r="D64" s="330">
        <f t="shared" si="0"/>
        <v>5</v>
      </c>
      <c r="E64" s="331">
        <f t="shared" si="1"/>
        <v>0</v>
      </c>
      <c r="F64" s="331">
        <f t="shared" si="2"/>
        <v>0</v>
      </c>
      <c r="G64" s="331">
        <f t="shared" si="3"/>
        <v>0</v>
      </c>
      <c r="H64" s="331">
        <f t="shared" si="4"/>
        <v>0</v>
      </c>
      <c r="I64" s="331">
        <f t="shared" si="5"/>
        <v>0</v>
      </c>
      <c r="J64" s="331">
        <f t="shared" si="6"/>
        <v>0</v>
      </c>
      <c r="K64" s="331">
        <f t="shared" si="7"/>
        <v>0</v>
      </c>
      <c r="L64" s="331">
        <f t="shared" si="8"/>
        <v>0</v>
      </c>
      <c r="M64" s="331">
        <f t="shared" si="9"/>
        <v>0</v>
      </c>
      <c r="N64" s="333">
        <f t="shared" si="10"/>
        <v>5</v>
      </c>
      <c r="O64" s="394"/>
      <c r="P64" s="395">
        <f t="shared" si="11"/>
        <v>5</v>
      </c>
      <c r="Q64" s="336">
        <f t="shared" si="12"/>
        <v>811</v>
      </c>
      <c r="R64" s="88"/>
      <c r="S64" s="145"/>
      <c r="T64" s="148">
        <v>0</v>
      </c>
      <c r="U64" s="147"/>
      <c r="V64" s="148"/>
      <c r="W64" s="337"/>
      <c r="X64" s="337"/>
      <c r="Y64" s="149"/>
      <c r="Z64" s="149"/>
      <c r="AA64" s="149"/>
      <c r="AB64" s="88">
        <v>0</v>
      </c>
      <c r="AC64" s="145"/>
      <c r="AD64" s="88"/>
      <c r="AE64" s="396"/>
      <c r="AF64" s="397">
        <v>0</v>
      </c>
      <c r="AG64" s="397">
        <v>0</v>
      </c>
      <c r="AH64" s="397">
        <v>0</v>
      </c>
      <c r="AI64" s="397">
        <v>0</v>
      </c>
      <c r="AJ64" s="397">
        <v>0</v>
      </c>
      <c r="AK64" s="397">
        <v>0</v>
      </c>
      <c r="AL64" s="397">
        <v>0</v>
      </c>
      <c r="AM64" s="397"/>
      <c r="AN64" s="397">
        <v>5</v>
      </c>
      <c r="AO64" s="358">
        <v>0</v>
      </c>
    </row>
    <row r="65" spans="1:41" ht="24" customHeight="1" x14ac:dyDescent="0.3">
      <c r="A65" s="398" t="s">
        <v>1970</v>
      </c>
      <c r="B65" s="392" t="s">
        <v>1971</v>
      </c>
      <c r="C65" s="393" t="s">
        <v>1972</v>
      </c>
      <c r="D65" s="330">
        <f t="shared" si="0"/>
        <v>4</v>
      </c>
      <c r="E65" s="331">
        <f t="shared" si="1"/>
        <v>0</v>
      </c>
      <c r="F65" s="331">
        <f t="shared" si="2"/>
        <v>0</v>
      </c>
      <c r="G65" s="331">
        <f t="shared" si="3"/>
        <v>0</v>
      </c>
      <c r="H65" s="331">
        <f t="shared" si="4"/>
        <v>0</v>
      </c>
      <c r="I65" s="331">
        <f t="shared" si="5"/>
        <v>0</v>
      </c>
      <c r="J65" s="331">
        <f t="shared" si="6"/>
        <v>0</v>
      </c>
      <c r="K65" s="331">
        <f t="shared" si="7"/>
        <v>0</v>
      </c>
      <c r="L65" s="331">
        <f t="shared" si="8"/>
        <v>0</v>
      </c>
      <c r="M65" s="331">
        <f t="shared" si="9"/>
        <v>0</v>
      </c>
      <c r="N65" s="333">
        <f t="shared" si="10"/>
        <v>4</v>
      </c>
      <c r="O65" s="394"/>
      <c r="P65" s="395">
        <f t="shared" si="11"/>
        <v>4</v>
      </c>
      <c r="Q65" s="336">
        <f t="shared" si="12"/>
        <v>861</v>
      </c>
      <c r="R65" s="399"/>
      <c r="S65" s="145"/>
      <c r="T65" s="148">
        <v>0</v>
      </c>
      <c r="U65" s="147"/>
      <c r="V65" s="148"/>
      <c r="W65" s="337"/>
      <c r="X65" s="337"/>
      <c r="Y65" s="149"/>
      <c r="Z65" s="149"/>
      <c r="AA65" s="149"/>
      <c r="AB65" s="399">
        <v>0</v>
      </c>
      <c r="AC65" s="145"/>
      <c r="AD65" s="399"/>
      <c r="AE65" s="396"/>
      <c r="AF65" s="397">
        <v>0</v>
      </c>
      <c r="AG65" s="397">
        <v>0</v>
      </c>
      <c r="AH65" s="397">
        <v>0</v>
      </c>
      <c r="AI65" s="397">
        <v>0</v>
      </c>
      <c r="AJ65" s="397">
        <v>0</v>
      </c>
      <c r="AK65" s="397">
        <v>0</v>
      </c>
      <c r="AL65" s="397">
        <v>0</v>
      </c>
      <c r="AM65" s="397"/>
      <c r="AN65" s="397">
        <v>4</v>
      </c>
      <c r="AO65" s="400">
        <v>0</v>
      </c>
    </row>
    <row r="66" spans="1:41" ht="24" customHeight="1" x14ac:dyDescent="0.3">
      <c r="A66" s="398" t="s">
        <v>1973</v>
      </c>
      <c r="B66" s="392" t="s">
        <v>1974</v>
      </c>
      <c r="C66" s="393" t="s">
        <v>1972</v>
      </c>
      <c r="D66" s="330">
        <f t="shared" si="0"/>
        <v>34</v>
      </c>
      <c r="E66" s="331">
        <f t="shared" si="1"/>
        <v>16</v>
      </c>
      <c r="F66" s="331">
        <f t="shared" si="2"/>
        <v>0</v>
      </c>
      <c r="G66" s="331">
        <f t="shared" si="3"/>
        <v>0</v>
      </c>
      <c r="H66" s="331">
        <f t="shared" si="4"/>
        <v>0</v>
      </c>
      <c r="I66" s="331">
        <f t="shared" si="5"/>
        <v>0</v>
      </c>
      <c r="J66" s="331">
        <f t="shared" si="6"/>
        <v>0</v>
      </c>
      <c r="K66" s="331">
        <f t="shared" si="7"/>
        <v>0</v>
      </c>
      <c r="L66" s="331">
        <f t="shared" si="8"/>
        <v>0</v>
      </c>
      <c r="M66" s="331">
        <f t="shared" si="9"/>
        <v>0</v>
      </c>
      <c r="N66" s="333">
        <f t="shared" si="10"/>
        <v>50</v>
      </c>
      <c r="O66" s="394"/>
      <c r="P66" s="395">
        <f t="shared" si="11"/>
        <v>50</v>
      </c>
      <c r="Q66" s="336">
        <f t="shared" si="12"/>
        <v>157</v>
      </c>
      <c r="R66" s="399">
        <v>16</v>
      </c>
      <c r="S66" s="145"/>
      <c r="T66" s="148">
        <v>0</v>
      </c>
      <c r="U66" s="147"/>
      <c r="V66" s="148"/>
      <c r="W66" s="337"/>
      <c r="X66" s="337"/>
      <c r="Y66" s="149"/>
      <c r="Z66" s="149"/>
      <c r="AA66" s="149"/>
      <c r="AB66" s="399">
        <v>0</v>
      </c>
      <c r="AC66" s="145"/>
      <c r="AD66" s="399"/>
      <c r="AE66" s="396"/>
      <c r="AF66" s="397">
        <v>0</v>
      </c>
      <c r="AG66" s="397">
        <v>0</v>
      </c>
      <c r="AH66" s="397">
        <v>0</v>
      </c>
      <c r="AI66" s="397">
        <v>0</v>
      </c>
      <c r="AJ66" s="397">
        <v>0</v>
      </c>
      <c r="AK66" s="397">
        <v>0</v>
      </c>
      <c r="AL66" s="397">
        <v>0</v>
      </c>
      <c r="AM66" s="397">
        <v>34</v>
      </c>
      <c r="AN66" s="397">
        <v>0</v>
      </c>
      <c r="AO66" s="400">
        <v>0</v>
      </c>
    </row>
    <row r="67" spans="1:41" ht="24" customHeight="1" x14ac:dyDescent="0.3">
      <c r="A67" s="398" t="s">
        <v>4801</v>
      </c>
      <c r="B67" s="415" t="s">
        <v>1978</v>
      </c>
      <c r="C67" s="416" t="s">
        <v>1979</v>
      </c>
      <c r="D67" s="330">
        <f t="shared" si="0"/>
        <v>10</v>
      </c>
      <c r="E67" s="331">
        <f t="shared" si="1"/>
        <v>0</v>
      </c>
      <c r="F67" s="331">
        <f t="shared" si="2"/>
        <v>0</v>
      </c>
      <c r="G67" s="331">
        <f t="shared" si="3"/>
        <v>0</v>
      </c>
      <c r="H67" s="331">
        <f t="shared" si="4"/>
        <v>0</v>
      </c>
      <c r="I67" s="331">
        <f t="shared" si="5"/>
        <v>0</v>
      </c>
      <c r="J67" s="331">
        <f t="shared" si="6"/>
        <v>0</v>
      </c>
      <c r="K67" s="331">
        <f t="shared" si="7"/>
        <v>0</v>
      </c>
      <c r="L67" s="331">
        <f t="shared" si="8"/>
        <v>0</v>
      </c>
      <c r="M67" s="331">
        <f t="shared" si="9"/>
        <v>0</v>
      </c>
      <c r="N67" s="333">
        <f t="shared" si="10"/>
        <v>10</v>
      </c>
      <c r="O67" s="394"/>
      <c r="P67" s="395">
        <f t="shared" si="11"/>
        <v>10</v>
      </c>
      <c r="Q67" s="336">
        <f t="shared" si="12"/>
        <v>693</v>
      </c>
      <c r="R67" s="404">
        <v>10</v>
      </c>
      <c r="S67" s="145"/>
      <c r="T67" s="405">
        <v>0</v>
      </c>
      <c r="U67" s="411"/>
      <c r="V67" s="405"/>
      <c r="W67" s="412"/>
      <c r="X67" s="337"/>
      <c r="Y67" s="406"/>
      <c r="Z67" s="406"/>
      <c r="AA67" s="406"/>
      <c r="AB67" s="404">
        <v>0</v>
      </c>
      <c r="AC67" s="145"/>
      <c r="AD67" s="404"/>
      <c r="AE67" s="396"/>
      <c r="AF67" s="397">
        <v>0</v>
      </c>
      <c r="AG67" s="397">
        <v>0</v>
      </c>
      <c r="AH67" s="397">
        <v>0</v>
      </c>
      <c r="AI67" s="397">
        <v>0</v>
      </c>
      <c r="AJ67" s="397">
        <v>0</v>
      </c>
      <c r="AK67" s="397">
        <v>0</v>
      </c>
      <c r="AL67" s="397">
        <v>0</v>
      </c>
      <c r="AM67" s="413"/>
      <c r="AN67" s="397">
        <v>0</v>
      </c>
      <c r="AO67" s="407">
        <v>0</v>
      </c>
    </row>
    <row r="68" spans="1:41" ht="24" customHeight="1" x14ac:dyDescent="0.3">
      <c r="A68" s="391" t="s">
        <v>1980</v>
      </c>
      <c r="B68" s="392" t="s">
        <v>1981</v>
      </c>
      <c r="C68" s="393" t="s">
        <v>1982</v>
      </c>
      <c r="D68" s="330">
        <f t="shared" si="0"/>
        <v>30</v>
      </c>
      <c r="E68" s="331">
        <f t="shared" si="1"/>
        <v>28</v>
      </c>
      <c r="F68" s="331">
        <f t="shared" si="2"/>
        <v>0</v>
      </c>
      <c r="G68" s="331">
        <f t="shared" si="3"/>
        <v>0</v>
      </c>
      <c r="H68" s="331">
        <f t="shared" si="4"/>
        <v>0</v>
      </c>
      <c r="I68" s="331">
        <f t="shared" si="5"/>
        <v>0</v>
      </c>
      <c r="J68" s="331">
        <f t="shared" si="6"/>
        <v>0</v>
      </c>
      <c r="K68" s="331">
        <f t="shared" si="7"/>
        <v>0</v>
      </c>
      <c r="L68" s="331">
        <f t="shared" si="8"/>
        <v>0</v>
      </c>
      <c r="M68" s="331">
        <f t="shared" si="9"/>
        <v>0</v>
      </c>
      <c r="N68" s="333">
        <f t="shared" si="10"/>
        <v>58</v>
      </c>
      <c r="O68" s="394"/>
      <c r="P68" s="395">
        <f t="shared" si="11"/>
        <v>58</v>
      </c>
      <c r="Q68" s="336">
        <f t="shared" si="12"/>
        <v>126</v>
      </c>
      <c r="R68" s="144"/>
      <c r="S68" s="410">
        <v>28</v>
      </c>
      <c r="T68" s="148">
        <v>0</v>
      </c>
      <c r="U68" s="147"/>
      <c r="V68" s="148"/>
      <c r="W68" s="337"/>
      <c r="X68" s="337"/>
      <c r="Y68" s="149"/>
      <c r="Z68" s="149"/>
      <c r="AA68" s="149"/>
      <c r="AB68" s="144">
        <v>0</v>
      </c>
      <c r="AC68" s="410"/>
      <c r="AD68" s="144"/>
      <c r="AE68" s="396"/>
      <c r="AF68" s="397">
        <v>0</v>
      </c>
      <c r="AG68" s="397">
        <v>0</v>
      </c>
      <c r="AH68" s="397">
        <v>0</v>
      </c>
      <c r="AI68" s="397">
        <v>0</v>
      </c>
      <c r="AJ68" s="397">
        <v>0</v>
      </c>
      <c r="AK68" s="397">
        <v>0</v>
      </c>
      <c r="AL68" s="397">
        <v>0</v>
      </c>
      <c r="AM68" s="397"/>
      <c r="AN68" s="397">
        <v>30</v>
      </c>
      <c r="AO68" s="341">
        <v>0</v>
      </c>
    </row>
    <row r="69" spans="1:41" ht="24" customHeight="1" x14ac:dyDescent="0.3">
      <c r="A69" s="398" t="s">
        <v>1983</v>
      </c>
      <c r="B69" s="392" t="s">
        <v>1984</v>
      </c>
      <c r="C69" s="393" t="s">
        <v>642</v>
      </c>
      <c r="D69" s="330">
        <f t="shared" si="0"/>
        <v>10</v>
      </c>
      <c r="E69" s="331">
        <f t="shared" si="1"/>
        <v>8</v>
      </c>
      <c r="F69" s="331">
        <f t="shared" si="2"/>
        <v>0</v>
      </c>
      <c r="G69" s="331">
        <f t="shared" si="3"/>
        <v>0</v>
      </c>
      <c r="H69" s="331">
        <f t="shared" si="4"/>
        <v>0</v>
      </c>
      <c r="I69" s="331">
        <f t="shared" si="5"/>
        <v>0</v>
      </c>
      <c r="J69" s="331">
        <f t="shared" si="6"/>
        <v>0</v>
      </c>
      <c r="K69" s="331">
        <f t="shared" si="7"/>
        <v>0</v>
      </c>
      <c r="L69" s="331">
        <f t="shared" si="8"/>
        <v>0</v>
      </c>
      <c r="M69" s="331">
        <f t="shared" si="9"/>
        <v>0</v>
      </c>
      <c r="N69" s="333">
        <f t="shared" si="10"/>
        <v>18</v>
      </c>
      <c r="O69" s="394"/>
      <c r="P69" s="395">
        <f t="shared" si="11"/>
        <v>18</v>
      </c>
      <c r="Q69" s="336">
        <f t="shared" si="12"/>
        <v>508</v>
      </c>
      <c r="R69" s="399"/>
      <c r="S69" s="145">
        <v>10</v>
      </c>
      <c r="T69" s="148">
        <v>0</v>
      </c>
      <c r="U69" s="147"/>
      <c r="V69" s="148"/>
      <c r="W69" s="337"/>
      <c r="X69" s="337"/>
      <c r="Y69" s="149"/>
      <c r="Z69" s="149"/>
      <c r="AA69" s="149"/>
      <c r="AB69" s="399">
        <v>0</v>
      </c>
      <c r="AC69" s="145"/>
      <c r="AD69" s="399"/>
      <c r="AE69" s="396"/>
      <c r="AF69" s="397">
        <v>0</v>
      </c>
      <c r="AG69" s="397">
        <v>0</v>
      </c>
      <c r="AH69" s="397">
        <v>0</v>
      </c>
      <c r="AI69" s="397">
        <v>0</v>
      </c>
      <c r="AJ69" s="397">
        <v>0</v>
      </c>
      <c r="AK69" s="397">
        <v>0</v>
      </c>
      <c r="AL69" s="397">
        <v>0</v>
      </c>
      <c r="AM69" s="397"/>
      <c r="AN69" s="397">
        <v>8</v>
      </c>
      <c r="AO69" s="400">
        <v>0</v>
      </c>
    </row>
    <row r="70" spans="1:41" ht="24" customHeight="1" x14ac:dyDescent="0.3">
      <c r="A70" s="401" t="s">
        <v>1985</v>
      </c>
      <c r="B70" s="402" t="s">
        <v>1986</v>
      </c>
      <c r="C70" s="403" t="s">
        <v>206</v>
      </c>
      <c r="D70" s="330">
        <f t="shared" si="0"/>
        <v>6</v>
      </c>
      <c r="E70" s="331">
        <f t="shared" si="1"/>
        <v>0</v>
      </c>
      <c r="F70" s="331">
        <f t="shared" si="2"/>
        <v>0</v>
      </c>
      <c r="G70" s="331">
        <f t="shared" si="3"/>
        <v>0</v>
      </c>
      <c r="H70" s="331">
        <f t="shared" si="4"/>
        <v>0</v>
      </c>
      <c r="I70" s="331">
        <f t="shared" si="5"/>
        <v>0</v>
      </c>
      <c r="J70" s="331">
        <f t="shared" si="6"/>
        <v>0</v>
      </c>
      <c r="K70" s="331">
        <f t="shared" si="7"/>
        <v>0</v>
      </c>
      <c r="L70" s="331">
        <f t="shared" si="8"/>
        <v>0</v>
      </c>
      <c r="M70" s="331">
        <f t="shared" si="9"/>
        <v>0</v>
      </c>
      <c r="N70" s="369">
        <f t="shared" si="10"/>
        <v>6</v>
      </c>
      <c r="O70" s="417"/>
      <c r="P70" s="418">
        <f t="shared" si="11"/>
        <v>6</v>
      </c>
      <c r="Q70" s="336">
        <f t="shared" si="12"/>
        <v>777</v>
      </c>
      <c r="R70" s="419">
        <v>6</v>
      </c>
      <c r="S70" s="410"/>
      <c r="T70" s="405">
        <v>0</v>
      </c>
      <c r="U70" s="411"/>
      <c r="V70" s="405"/>
      <c r="W70" s="412"/>
      <c r="X70" s="337"/>
      <c r="Y70" s="406"/>
      <c r="Z70" s="406"/>
      <c r="AA70" s="406"/>
      <c r="AB70" s="144">
        <v>0</v>
      </c>
      <c r="AC70" s="410"/>
      <c r="AD70" s="144"/>
      <c r="AE70" s="396"/>
      <c r="AF70" s="397">
        <v>0</v>
      </c>
      <c r="AG70" s="397">
        <v>0</v>
      </c>
      <c r="AH70" s="397">
        <v>0</v>
      </c>
      <c r="AI70" s="397">
        <v>0</v>
      </c>
      <c r="AJ70" s="397">
        <v>0</v>
      </c>
      <c r="AK70" s="397">
        <v>0</v>
      </c>
      <c r="AL70" s="397">
        <v>0</v>
      </c>
      <c r="AM70" s="413"/>
      <c r="AN70" s="397">
        <v>0</v>
      </c>
      <c r="AO70" s="420">
        <v>0</v>
      </c>
    </row>
    <row r="71" spans="1:41" ht="24" customHeight="1" x14ac:dyDescent="0.3">
      <c r="A71" s="391" t="s">
        <v>1987</v>
      </c>
      <c r="B71" s="392" t="s">
        <v>1988</v>
      </c>
      <c r="C71" s="393" t="s">
        <v>725</v>
      </c>
      <c r="D71" s="330">
        <f t="shared" si="0"/>
        <v>12</v>
      </c>
      <c r="E71" s="331">
        <f t="shared" si="1"/>
        <v>6</v>
      </c>
      <c r="F71" s="331">
        <f t="shared" si="2"/>
        <v>0</v>
      </c>
      <c r="G71" s="331">
        <f t="shared" si="3"/>
        <v>0</v>
      </c>
      <c r="H71" s="331">
        <f t="shared" si="4"/>
        <v>0</v>
      </c>
      <c r="I71" s="331">
        <f t="shared" si="5"/>
        <v>0</v>
      </c>
      <c r="J71" s="331">
        <f t="shared" si="6"/>
        <v>0</v>
      </c>
      <c r="K71" s="331">
        <f t="shared" si="7"/>
        <v>0</v>
      </c>
      <c r="L71" s="331">
        <f t="shared" si="8"/>
        <v>0</v>
      </c>
      <c r="M71" s="331">
        <f t="shared" si="9"/>
        <v>0</v>
      </c>
      <c r="N71" s="333">
        <f t="shared" si="10"/>
        <v>18</v>
      </c>
      <c r="O71" s="394"/>
      <c r="P71" s="395">
        <f t="shared" si="11"/>
        <v>18</v>
      </c>
      <c r="Q71" s="336">
        <f t="shared" si="12"/>
        <v>508</v>
      </c>
      <c r="R71" s="156">
        <v>6</v>
      </c>
      <c r="S71" s="145"/>
      <c r="T71" s="148">
        <v>0</v>
      </c>
      <c r="U71" s="411"/>
      <c r="V71" s="148"/>
      <c r="W71" s="412"/>
      <c r="X71" s="337"/>
      <c r="Y71" s="149"/>
      <c r="Z71" s="149"/>
      <c r="AA71" s="149"/>
      <c r="AB71" s="399">
        <v>0</v>
      </c>
      <c r="AC71" s="145"/>
      <c r="AD71" s="399"/>
      <c r="AE71" s="396"/>
      <c r="AF71" s="397">
        <v>0</v>
      </c>
      <c r="AG71" s="397">
        <v>0</v>
      </c>
      <c r="AH71" s="397">
        <v>0</v>
      </c>
      <c r="AI71" s="397">
        <v>0</v>
      </c>
      <c r="AJ71" s="397">
        <v>0</v>
      </c>
      <c r="AK71" s="397">
        <v>0</v>
      </c>
      <c r="AL71" s="397">
        <v>0</v>
      </c>
      <c r="AM71" s="413">
        <v>12</v>
      </c>
      <c r="AN71" s="397">
        <v>0</v>
      </c>
      <c r="AO71" s="408">
        <v>0</v>
      </c>
    </row>
    <row r="72" spans="1:41" ht="24" customHeight="1" x14ac:dyDescent="0.3">
      <c r="A72" s="398" t="s">
        <v>976</v>
      </c>
      <c r="B72" s="392" t="s">
        <v>977</v>
      </c>
      <c r="C72" s="393" t="s">
        <v>437</v>
      </c>
      <c r="D72" s="330">
        <f t="shared" si="0"/>
        <v>30</v>
      </c>
      <c r="E72" s="331">
        <f t="shared" si="1"/>
        <v>24</v>
      </c>
      <c r="F72" s="331">
        <f t="shared" si="2"/>
        <v>0</v>
      </c>
      <c r="G72" s="331">
        <f t="shared" si="3"/>
        <v>0</v>
      </c>
      <c r="H72" s="331">
        <f t="shared" si="4"/>
        <v>0</v>
      </c>
      <c r="I72" s="331">
        <f t="shared" si="5"/>
        <v>0</v>
      </c>
      <c r="J72" s="331">
        <f t="shared" si="6"/>
        <v>0</v>
      </c>
      <c r="K72" s="331">
        <f t="shared" si="7"/>
        <v>0</v>
      </c>
      <c r="L72" s="331">
        <f t="shared" si="8"/>
        <v>0</v>
      </c>
      <c r="M72" s="331">
        <f t="shared" si="9"/>
        <v>0</v>
      </c>
      <c r="N72" s="333">
        <f t="shared" si="10"/>
        <v>54</v>
      </c>
      <c r="O72" s="394"/>
      <c r="P72" s="395">
        <f t="shared" si="11"/>
        <v>54</v>
      </c>
      <c r="Q72" s="336">
        <f t="shared" si="12"/>
        <v>144</v>
      </c>
      <c r="R72" s="399"/>
      <c r="S72" s="145">
        <v>30</v>
      </c>
      <c r="T72" s="148">
        <v>0</v>
      </c>
      <c r="U72" s="147"/>
      <c r="V72" s="148"/>
      <c r="W72" s="337"/>
      <c r="X72" s="337"/>
      <c r="Y72" s="149"/>
      <c r="Z72" s="149"/>
      <c r="AA72" s="149"/>
      <c r="AB72" s="156">
        <v>0</v>
      </c>
      <c r="AC72" s="145"/>
      <c r="AD72" s="156"/>
      <c r="AE72" s="396"/>
      <c r="AF72" s="397">
        <v>0</v>
      </c>
      <c r="AG72" s="397">
        <v>0</v>
      </c>
      <c r="AH72" s="397">
        <v>0</v>
      </c>
      <c r="AI72" s="397">
        <v>0</v>
      </c>
      <c r="AJ72" s="397">
        <v>0</v>
      </c>
      <c r="AK72" s="397">
        <v>0</v>
      </c>
      <c r="AL72" s="397">
        <v>0</v>
      </c>
      <c r="AM72" s="397"/>
      <c r="AN72" s="397">
        <v>24</v>
      </c>
      <c r="AO72" s="400">
        <v>0</v>
      </c>
    </row>
    <row r="73" spans="1:41" ht="24" customHeight="1" x14ac:dyDescent="0.3">
      <c r="A73" s="391" t="s">
        <v>1989</v>
      </c>
      <c r="B73" s="392" t="s">
        <v>1990</v>
      </c>
      <c r="C73" s="393" t="s">
        <v>725</v>
      </c>
      <c r="D73" s="330">
        <f t="shared" si="0"/>
        <v>14</v>
      </c>
      <c r="E73" s="331">
        <f t="shared" si="1"/>
        <v>10</v>
      </c>
      <c r="F73" s="331">
        <f t="shared" si="2"/>
        <v>5</v>
      </c>
      <c r="G73" s="331">
        <f t="shared" si="3"/>
        <v>0</v>
      </c>
      <c r="H73" s="331">
        <f t="shared" si="4"/>
        <v>0</v>
      </c>
      <c r="I73" s="331">
        <f t="shared" si="5"/>
        <v>0</v>
      </c>
      <c r="J73" s="331">
        <f t="shared" si="6"/>
        <v>0</v>
      </c>
      <c r="K73" s="331">
        <f t="shared" si="7"/>
        <v>0</v>
      </c>
      <c r="L73" s="331">
        <f t="shared" si="8"/>
        <v>0</v>
      </c>
      <c r="M73" s="331">
        <f t="shared" si="9"/>
        <v>0</v>
      </c>
      <c r="N73" s="333">
        <f t="shared" si="10"/>
        <v>29</v>
      </c>
      <c r="O73" s="394"/>
      <c r="P73" s="395">
        <f t="shared" si="11"/>
        <v>29</v>
      </c>
      <c r="Q73" s="336">
        <f t="shared" si="12"/>
        <v>328</v>
      </c>
      <c r="R73" s="399">
        <v>5</v>
      </c>
      <c r="S73" s="145"/>
      <c r="T73" s="148">
        <v>0</v>
      </c>
      <c r="U73" s="147"/>
      <c r="V73" s="148"/>
      <c r="W73" s="337"/>
      <c r="X73" s="337"/>
      <c r="Y73" s="149"/>
      <c r="Z73" s="149"/>
      <c r="AA73" s="149"/>
      <c r="AB73" s="156">
        <v>0</v>
      </c>
      <c r="AC73" s="145"/>
      <c r="AD73" s="156"/>
      <c r="AE73" s="146">
        <v>10</v>
      </c>
      <c r="AF73" s="397">
        <v>0</v>
      </c>
      <c r="AG73" s="397">
        <v>0</v>
      </c>
      <c r="AH73" s="397">
        <v>0</v>
      </c>
      <c r="AI73" s="397">
        <v>0</v>
      </c>
      <c r="AJ73" s="397">
        <v>0</v>
      </c>
      <c r="AK73" s="397">
        <v>0</v>
      </c>
      <c r="AL73" s="397">
        <v>0</v>
      </c>
      <c r="AM73" s="397">
        <v>14</v>
      </c>
      <c r="AN73" s="397">
        <v>0</v>
      </c>
      <c r="AO73" s="400">
        <v>0</v>
      </c>
    </row>
    <row r="74" spans="1:41" ht="24" customHeight="1" x14ac:dyDescent="0.3">
      <c r="A74" s="398" t="s">
        <v>1991</v>
      </c>
      <c r="B74" s="392" t="s">
        <v>1992</v>
      </c>
      <c r="C74" s="393" t="s">
        <v>1993</v>
      </c>
      <c r="D74" s="330">
        <f t="shared" si="0"/>
        <v>25</v>
      </c>
      <c r="E74" s="331">
        <f t="shared" si="1"/>
        <v>10</v>
      </c>
      <c r="F74" s="331">
        <f t="shared" si="2"/>
        <v>0</v>
      </c>
      <c r="G74" s="331">
        <f t="shared" si="3"/>
        <v>0</v>
      </c>
      <c r="H74" s="331">
        <f t="shared" si="4"/>
        <v>0</v>
      </c>
      <c r="I74" s="331">
        <f t="shared" si="5"/>
        <v>0</v>
      </c>
      <c r="J74" s="331">
        <f t="shared" si="6"/>
        <v>0</v>
      </c>
      <c r="K74" s="331">
        <f t="shared" si="7"/>
        <v>0</v>
      </c>
      <c r="L74" s="331">
        <f t="shared" si="8"/>
        <v>0</v>
      </c>
      <c r="M74" s="331">
        <f t="shared" si="9"/>
        <v>0</v>
      </c>
      <c r="N74" s="333">
        <f t="shared" si="10"/>
        <v>35</v>
      </c>
      <c r="O74" s="394"/>
      <c r="P74" s="395">
        <f t="shared" si="11"/>
        <v>35</v>
      </c>
      <c r="Q74" s="336">
        <f t="shared" si="12"/>
        <v>269</v>
      </c>
      <c r="R74" s="409"/>
      <c r="S74" s="145">
        <v>10</v>
      </c>
      <c r="T74" s="148">
        <v>0</v>
      </c>
      <c r="U74" s="147"/>
      <c r="V74" s="148"/>
      <c r="W74" s="337"/>
      <c r="X74" s="337"/>
      <c r="Y74" s="149"/>
      <c r="Z74" s="149"/>
      <c r="AA74" s="149"/>
      <c r="AB74" s="399">
        <v>0</v>
      </c>
      <c r="AC74" s="145"/>
      <c r="AD74" s="399"/>
      <c r="AE74" s="396"/>
      <c r="AF74" s="397">
        <v>0</v>
      </c>
      <c r="AG74" s="397">
        <v>0</v>
      </c>
      <c r="AH74" s="397">
        <v>0</v>
      </c>
      <c r="AI74" s="397">
        <v>0</v>
      </c>
      <c r="AJ74" s="397">
        <v>0</v>
      </c>
      <c r="AK74" s="397">
        <v>0</v>
      </c>
      <c r="AL74" s="397">
        <v>0</v>
      </c>
      <c r="AM74" s="397"/>
      <c r="AN74" s="397">
        <v>25</v>
      </c>
      <c r="AO74" s="414">
        <v>0</v>
      </c>
    </row>
    <row r="75" spans="1:41" ht="24" customHeight="1" x14ac:dyDescent="0.3">
      <c r="A75" s="391" t="s">
        <v>1994</v>
      </c>
      <c r="B75" s="392" t="s">
        <v>1995</v>
      </c>
      <c r="C75" s="393" t="s">
        <v>314</v>
      </c>
      <c r="D75" s="330">
        <f t="shared" si="0"/>
        <v>0</v>
      </c>
      <c r="E75" s="331">
        <f t="shared" si="1"/>
        <v>0</v>
      </c>
      <c r="F75" s="331">
        <f t="shared" si="2"/>
        <v>0</v>
      </c>
      <c r="G75" s="331">
        <f t="shared" si="3"/>
        <v>0</v>
      </c>
      <c r="H75" s="331">
        <f t="shared" si="4"/>
        <v>0</v>
      </c>
      <c r="I75" s="331">
        <f t="shared" si="5"/>
        <v>0</v>
      </c>
      <c r="J75" s="331">
        <f t="shared" si="6"/>
        <v>0</v>
      </c>
      <c r="K75" s="331">
        <f t="shared" si="7"/>
        <v>0</v>
      </c>
      <c r="L75" s="331">
        <f t="shared" si="8"/>
        <v>0</v>
      </c>
      <c r="M75" s="331">
        <f t="shared" si="9"/>
        <v>0</v>
      </c>
      <c r="N75" s="333">
        <f t="shared" si="10"/>
        <v>0</v>
      </c>
      <c r="O75" s="394"/>
      <c r="P75" s="395">
        <f t="shared" si="11"/>
        <v>0</v>
      </c>
      <c r="Q75" s="336" t="str">
        <f t="shared" si="12"/>
        <v/>
      </c>
      <c r="R75" s="399"/>
      <c r="S75" s="145"/>
      <c r="T75" s="148">
        <v>0</v>
      </c>
      <c r="U75" s="147"/>
      <c r="V75" s="148"/>
      <c r="W75" s="337"/>
      <c r="X75" s="337"/>
      <c r="Y75" s="149"/>
      <c r="Z75" s="149"/>
      <c r="AA75" s="149"/>
      <c r="AB75" s="156">
        <v>0</v>
      </c>
      <c r="AC75" s="145"/>
      <c r="AD75" s="156"/>
      <c r="AE75" s="396"/>
      <c r="AF75" s="397">
        <v>0</v>
      </c>
      <c r="AG75" s="397">
        <v>0</v>
      </c>
      <c r="AH75" s="397">
        <v>0</v>
      </c>
      <c r="AI75" s="397">
        <v>0</v>
      </c>
      <c r="AJ75" s="397">
        <v>0</v>
      </c>
      <c r="AK75" s="397">
        <v>0</v>
      </c>
      <c r="AL75" s="397">
        <v>0</v>
      </c>
      <c r="AM75" s="397"/>
      <c r="AN75" s="397">
        <v>0</v>
      </c>
      <c r="AO75" s="400">
        <v>0</v>
      </c>
    </row>
    <row r="76" spans="1:41" ht="24" customHeight="1" x14ac:dyDescent="0.3">
      <c r="A76" s="398" t="s">
        <v>1996</v>
      </c>
      <c r="B76" s="392" t="s">
        <v>1997</v>
      </c>
      <c r="C76" s="393" t="s">
        <v>1953</v>
      </c>
      <c r="D76" s="330">
        <f t="shared" si="0"/>
        <v>0</v>
      </c>
      <c r="E76" s="331">
        <f t="shared" si="1"/>
        <v>0</v>
      </c>
      <c r="F76" s="331">
        <f t="shared" si="2"/>
        <v>0</v>
      </c>
      <c r="G76" s="331">
        <f t="shared" si="3"/>
        <v>0</v>
      </c>
      <c r="H76" s="331">
        <f t="shared" si="4"/>
        <v>0</v>
      </c>
      <c r="I76" s="331">
        <f t="shared" si="5"/>
        <v>0</v>
      </c>
      <c r="J76" s="331">
        <f t="shared" si="6"/>
        <v>0</v>
      </c>
      <c r="K76" s="331">
        <f t="shared" si="7"/>
        <v>0</v>
      </c>
      <c r="L76" s="331">
        <f t="shared" si="8"/>
        <v>0</v>
      </c>
      <c r="M76" s="331">
        <f t="shared" si="9"/>
        <v>0</v>
      </c>
      <c r="N76" s="333">
        <f t="shared" si="10"/>
        <v>0</v>
      </c>
      <c r="O76" s="394"/>
      <c r="P76" s="395">
        <f t="shared" si="11"/>
        <v>0</v>
      </c>
      <c r="Q76" s="336" t="str">
        <f t="shared" si="12"/>
        <v/>
      </c>
      <c r="R76" s="399"/>
      <c r="S76" s="145"/>
      <c r="T76" s="148">
        <v>0</v>
      </c>
      <c r="U76" s="147"/>
      <c r="V76" s="148"/>
      <c r="W76" s="337"/>
      <c r="X76" s="337"/>
      <c r="Y76" s="149"/>
      <c r="Z76" s="149"/>
      <c r="AA76" s="149"/>
      <c r="AB76" s="399">
        <v>0</v>
      </c>
      <c r="AC76" s="145"/>
      <c r="AD76" s="399"/>
      <c r="AE76" s="396"/>
      <c r="AF76" s="397">
        <v>0</v>
      </c>
      <c r="AG76" s="397">
        <v>0</v>
      </c>
      <c r="AH76" s="397">
        <v>0</v>
      </c>
      <c r="AI76" s="397">
        <v>0</v>
      </c>
      <c r="AJ76" s="397">
        <v>0</v>
      </c>
      <c r="AK76" s="397">
        <v>0</v>
      </c>
      <c r="AL76" s="397">
        <v>0</v>
      </c>
      <c r="AM76" s="397"/>
      <c r="AN76" s="397">
        <v>0</v>
      </c>
      <c r="AO76" s="400">
        <v>0</v>
      </c>
    </row>
    <row r="77" spans="1:41" ht="24" customHeight="1" x14ac:dyDescent="0.3">
      <c r="A77" s="398" t="s">
        <v>1998</v>
      </c>
      <c r="B77" s="415" t="s">
        <v>1999</v>
      </c>
      <c r="C77" s="416" t="s">
        <v>1196</v>
      </c>
      <c r="D77" s="330">
        <f t="shared" si="0"/>
        <v>0</v>
      </c>
      <c r="E77" s="331">
        <f t="shared" si="1"/>
        <v>0</v>
      </c>
      <c r="F77" s="331">
        <f t="shared" si="2"/>
        <v>0</v>
      </c>
      <c r="G77" s="331">
        <f t="shared" si="3"/>
        <v>0</v>
      </c>
      <c r="H77" s="331">
        <f t="shared" si="4"/>
        <v>0</v>
      </c>
      <c r="I77" s="331">
        <f t="shared" si="5"/>
        <v>0</v>
      </c>
      <c r="J77" s="331">
        <f t="shared" si="6"/>
        <v>0</v>
      </c>
      <c r="K77" s="331">
        <f t="shared" si="7"/>
        <v>0</v>
      </c>
      <c r="L77" s="331">
        <f t="shared" si="8"/>
        <v>0</v>
      </c>
      <c r="M77" s="331">
        <f t="shared" si="9"/>
        <v>0</v>
      </c>
      <c r="N77" s="333">
        <f t="shared" si="10"/>
        <v>0</v>
      </c>
      <c r="O77" s="394"/>
      <c r="P77" s="395">
        <f t="shared" si="11"/>
        <v>0</v>
      </c>
      <c r="Q77" s="336" t="str">
        <f t="shared" si="12"/>
        <v/>
      </c>
      <c r="R77" s="404"/>
      <c r="S77" s="410"/>
      <c r="T77" s="148">
        <v>0</v>
      </c>
      <c r="U77" s="411"/>
      <c r="V77" s="148"/>
      <c r="W77" s="412"/>
      <c r="X77" s="337"/>
      <c r="Y77" s="149"/>
      <c r="Z77" s="149"/>
      <c r="AA77" s="149"/>
      <c r="AB77" s="409">
        <v>0</v>
      </c>
      <c r="AC77" s="410"/>
      <c r="AD77" s="409"/>
      <c r="AE77" s="396"/>
      <c r="AF77" s="397">
        <v>0</v>
      </c>
      <c r="AG77" s="397">
        <v>0</v>
      </c>
      <c r="AH77" s="397">
        <v>0</v>
      </c>
      <c r="AI77" s="397">
        <v>0</v>
      </c>
      <c r="AJ77" s="397">
        <v>0</v>
      </c>
      <c r="AK77" s="397">
        <v>0</v>
      </c>
      <c r="AL77" s="397">
        <v>0</v>
      </c>
      <c r="AM77" s="413"/>
      <c r="AN77" s="397">
        <v>0</v>
      </c>
      <c r="AO77" s="407">
        <v>0</v>
      </c>
    </row>
    <row r="78" spans="1:41" ht="24" customHeight="1" x14ac:dyDescent="0.3">
      <c r="A78" s="398" t="s">
        <v>2000</v>
      </c>
      <c r="B78" s="392" t="s">
        <v>2001</v>
      </c>
      <c r="C78" s="393" t="s">
        <v>1322</v>
      </c>
      <c r="D78" s="330">
        <f t="shared" si="0"/>
        <v>0</v>
      </c>
      <c r="E78" s="331">
        <f t="shared" si="1"/>
        <v>0</v>
      </c>
      <c r="F78" s="331">
        <f t="shared" si="2"/>
        <v>0</v>
      </c>
      <c r="G78" s="331">
        <f t="shared" si="3"/>
        <v>0</v>
      </c>
      <c r="H78" s="331">
        <f t="shared" si="4"/>
        <v>0</v>
      </c>
      <c r="I78" s="331">
        <f t="shared" si="5"/>
        <v>0</v>
      </c>
      <c r="J78" s="331">
        <f t="shared" si="6"/>
        <v>0</v>
      </c>
      <c r="K78" s="331">
        <f t="shared" si="7"/>
        <v>0</v>
      </c>
      <c r="L78" s="331">
        <f t="shared" si="8"/>
        <v>0</v>
      </c>
      <c r="M78" s="331">
        <f t="shared" si="9"/>
        <v>0</v>
      </c>
      <c r="N78" s="333">
        <f t="shared" si="10"/>
        <v>0</v>
      </c>
      <c r="O78" s="394"/>
      <c r="P78" s="395">
        <f t="shared" si="11"/>
        <v>0</v>
      </c>
      <c r="Q78" s="336" t="str">
        <f t="shared" si="12"/>
        <v/>
      </c>
      <c r="R78" s="404"/>
      <c r="S78" s="145"/>
      <c r="T78" s="148">
        <v>0</v>
      </c>
      <c r="U78" s="147"/>
      <c r="V78" s="148"/>
      <c r="W78" s="337"/>
      <c r="X78" s="337"/>
      <c r="Y78" s="149"/>
      <c r="Z78" s="149"/>
      <c r="AA78" s="149"/>
      <c r="AB78" s="404">
        <v>0</v>
      </c>
      <c r="AC78" s="145"/>
      <c r="AD78" s="404"/>
      <c r="AE78" s="396"/>
      <c r="AF78" s="397">
        <v>0</v>
      </c>
      <c r="AG78" s="397">
        <v>0</v>
      </c>
      <c r="AH78" s="397">
        <v>0</v>
      </c>
      <c r="AI78" s="397">
        <v>0</v>
      </c>
      <c r="AJ78" s="397">
        <v>0</v>
      </c>
      <c r="AK78" s="397">
        <v>0</v>
      </c>
      <c r="AL78" s="397">
        <v>0</v>
      </c>
      <c r="AM78" s="397"/>
      <c r="AN78" s="397">
        <v>0</v>
      </c>
      <c r="AO78" s="407">
        <v>0</v>
      </c>
    </row>
    <row r="79" spans="1:41" ht="24" customHeight="1" x14ac:dyDescent="0.3">
      <c r="A79" s="398" t="s">
        <v>2002</v>
      </c>
      <c r="B79" s="392" t="s">
        <v>2003</v>
      </c>
      <c r="C79" s="393" t="s">
        <v>809</v>
      </c>
      <c r="D79" s="330">
        <f t="shared" si="0"/>
        <v>34</v>
      </c>
      <c r="E79" s="331">
        <f t="shared" si="1"/>
        <v>27</v>
      </c>
      <c r="F79" s="331">
        <f t="shared" si="2"/>
        <v>0</v>
      </c>
      <c r="G79" s="331">
        <f t="shared" si="3"/>
        <v>0</v>
      </c>
      <c r="H79" s="331">
        <f t="shared" si="4"/>
        <v>0</v>
      </c>
      <c r="I79" s="331">
        <f t="shared" si="5"/>
        <v>0</v>
      </c>
      <c r="J79" s="331">
        <f t="shared" si="6"/>
        <v>0</v>
      </c>
      <c r="K79" s="331">
        <f t="shared" si="7"/>
        <v>0</v>
      </c>
      <c r="L79" s="331">
        <f t="shared" si="8"/>
        <v>0</v>
      </c>
      <c r="M79" s="331">
        <f t="shared" si="9"/>
        <v>0</v>
      </c>
      <c r="N79" s="333">
        <f t="shared" si="10"/>
        <v>61</v>
      </c>
      <c r="O79" s="394"/>
      <c r="P79" s="395">
        <f t="shared" si="11"/>
        <v>61</v>
      </c>
      <c r="Q79" s="336">
        <f t="shared" si="12"/>
        <v>117</v>
      </c>
      <c r="R79" s="399">
        <v>27</v>
      </c>
      <c r="S79" s="410"/>
      <c r="T79" s="148">
        <v>0</v>
      </c>
      <c r="U79" s="147"/>
      <c r="V79" s="148"/>
      <c r="W79" s="337"/>
      <c r="X79" s="337"/>
      <c r="Y79" s="149"/>
      <c r="Z79" s="149"/>
      <c r="AA79" s="149"/>
      <c r="AB79" s="88">
        <v>0</v>
      </c>
      <c r="AC79" s="410"/>
      <c r="AD79" s="88"/>
      <c r="AE79" s="396"/>
      <c r="AF79" s="397">
        <v>0</v>
      </c>
      <c r="AG79" s="397">
        <v>0</v>
      </c>
      <c r="AH79" s="397">
        <v>0</v>
      </c>
      <c r="AI79" s="397">
        <v>0</v>
      </c>
      <c r="AJ79" s="397">
        <v>0</v>
      </c>
      <c r="AK79" s="397">
        <v>0</v>
      </c>
      <c r="AL79" s="397">
        <v>0</v>
      </c>
      <c r="AM79" s="397">
        <v>34</v>
      </c>
      <c r="AN79" s="397">
        <v>0</v>
      </c>
      <c r="AO79" s="400">
        <v>0</v>
      </c>
    </row>
    <row r="80" spans="1:41" ht="24" customHeight="1" x14ac:dyDescent="0.3">
      <c r="A80" s="391" t="s">
        <v>2004</v>
      </c>
      <c r="B80" s="392" t="s">
        <v>2005</v>
      </c>
      <c r="C80" s="393" t="s">
        <v>198</v>
      </c>
      <c r="D80" s="330">
        <f t="shared" si="0"/>
        <v>65</v>
      </c>
      <c r="E80" s="331">
        <f t="shared" si="1"/>
        <v>0</v>
      </c>
      <c r="F80" s="331">
        <f t="shared" si="2"/>
        <v>0</v>
      </c>
      <c r="G80" s="331">
        <f t="shared" si="3"/>
        <v>0</v>
      </c>
      <c r="H80" s="331">
        <f t="shared" si="4"/>
        <v>0</v>
      </c>
      <c r="I80" s="331">
        <f t="shared" si="5"/>
        <v>0</v>
      </c>
      <c r="J80" s="331">
        <f t="shared" si="6"/>
        <v>0</v>
      </c>
      <c r="K80" s="331">
        <f t="shared" si="7"/>
        <v>0</v>
      </c>
      <c r="L80" s="331">
        <f t="shared" si="8"/>
        <v>0</v>
      </c>
      <c r="M80" s="331">
        <f t="shared" si="9"/>
        <v>0</v>
      </c>
      <c r="N80" s="333">
        <f t="shared" si="10"/>
        <v>65</v>
      </c>
      <c r="O80" s="394"/>
      <c r="P80" s="395">
        <f t="shared" si="11"/>
        <v>65</v>
      </c>
      <c r="Q80" s="336">
        <f t="shared" si="12"/>
        <v>105</v>
      </c>
      <c r="R80" s="404"/>
      <c r="S80" s="410"/>
      <c r="T80" s="148">
        <v>0</v>
      </c>
      <c r="U80" s="147"/>
      <c r="V80" s="148"/>
      <c r="W80" s="337"/>
      <c r="X80" s="337"/>
      <c r="Y80" s="149">
        <v>65</v>
      </c>
      <c r="Z80" s="149"/>
      <c r="AA80" s="149"/>
      <c r="AB80" s="399">
        <v>0</v>
      </c>
      <c r="AC80" s="410"/>
      <c r="AD80" s="399"/>
      <c r="AE80" s="396"/>
      <c r="AF80" s="397">
        <v>0</v>
      </c>
      <c r="AG80" s="397">
        <v>0</v>
      </c>
      <c r="AH80" s="397">
        <v>0</v>
      </c>
      <c r="AI80" s="397">
        <v>0</v>
      </c>
      <c r="AJ80" s="397">
        <v>0</v>
      </c>
      <c r="AK80" s="397">
        <v>0</v>
      </c>
      <c r="AL80" s="397">
        <v>0</v>
      </c>
      <c r="AM80" s="397"/>
      <c r="AN80" s="397">
        <v>0</v>
      </c>
      <c r="AO80" s="407">
        <v>0</v>
      </c>
    </row>
    <row r="81" spans="1:41" ht="24" customHeight="1" x14ac:dyDescent="0.3">
      <c r="A81" s="391" t="s">
        <v>2006</v>
      </c>
      <c r="B81" s="392" t="s">
        <v>2007</v>
      </c>
      <c r="C81" s="393" t="s">
        <v>117</v>
      </c>
      <c r="D81" s="330">
        <f t="shared" si="0"/>
        <v>16</v>
      </c>
      <c r="E81" s="331">
        <f t="shared" si="1"/>
        <v>10</v>
      </c>
      <c r="F81" s="331">
        <f t="shared" si="2"/>
        <v>0</v>
      </c>
      <c r="G81" s="331">
        <f t="shared" si="3"/>
        <v>0</v>
      </c>
      <c r="H81" s="331">
        <f t="shared" si="4"/>
        <v>0</v>
      </c>
      <c r="I81" s="331">
        <f t="shared" si="5"/>
        <v>0</v>
      </c>
      <c r="J81" s="331">
        <f t="shared" si="6"/>
        <v>0</v>
      </c>
      <c r="K81" s="331">
        <f t="shared" si="7"/>
        <v>0</v>
      </c>
      <c r="L81" s="331">
        <f t="shared" si="8"/>
        <v>0</v>
      </c>
      <c r="M81" s="331">
        <f t="shared" si="9"/>
        <v>0</v>
      </c>
      <c r="N81" s="333">
        <f t="shared" si="10"/>
        <v>26</v>
      </c>
      <c r="O81" s="394"/>
      <c r="P81" s="395">
        <f t="shared" si="11"/>
        <v>26</v>
      </c>
      <c r="Q81" s="336">
        <f t="shared" si="12"/>
        <v>377</v>
      </c>
      <c r="R81" s="144"/>
      <c r="S81" s="145">
        <v>10</v>
      </c>
      <c r="T81" s="148">
        <v>0</v>
      </c>
      <c r="U81" s="147"/>
      <c r="V81" s="148"/>
      <c r="W81" s="337"/>
      <c r="X81" s="337"/>
      <c r="Y81" s="149"/>
      <c r="Z81" s="149"/>
      <c r="AA81" s="149"/>
      <c r="AB81" s="404">
        <v>0</v>
      </c>
      <c r="AC81" s="145"/>
      <c r="AD81" s="404"/>
      <c r="AE81" s="396"/>
      <c r="AF81" s="397">
        <v>0</v>
      </c>
      <c r="AG81" s="397">
        <v>0</v>
      </c>
      <c r="AH81" s="397">
        <v>0</v>
      </c>
      <c r="AI81" s="397">
        <v>0</v>
      </c>
      <c r="AJ81" s="397">
        <v>0</v>
      </c>
      <c r="AK81" s="397">
        <v>0</v>
      </c>
      <c r="AL81" s="397">
        <v>0</v>
      </c>
      <c r="AM81" s="397"/>
      <c r="AN81" s="397">
        <v>16</v>
      </c>
      <c r="AO81" s="341">
        <v>0</v>
      </c>
    </row>
    <row r="82" spans="1:41" ht="24" customHeight="1" x14ac:dyDescent="0.3">
      <c r="A82" s="391" t="s">
        <v>2008</v>
      </c>
      <c r="B82" s="392" t="s">
        <v>2009</v>
      </c>
      <c r="C82" s="393" t="s">
        <v>2010</v>
      </c>
      <c r="D82" s="330">
        <f t="shared" si="0"/>
        <v>12</v>
      </c>
      <c r="E82" s="331">
        <f t="shared" si="1"/>
        <v>0</v>
      </c>
      <c r="F82" s="331">
        <f t="shared" si="2"/>
        <v>0</v>
      </c>
      <c r="G82" s="331">
        <f t="shared" si="3"/>
        <v>0</v>
      </c>
      <c r="H82" s="331">
        <f t="shared" si="4"/>
        <v>0</v>
      </c>
      <c r="I82" s="331">
        <f t="shared" si="5"/>
        <v>0</v>
      </c>
      <c r="J82" s="331">
        <f t="shared" si="6"/>
        <v>0</v>
      </c>
      <c r="K82" s="331">
        <f t="shared" si="7"/>
        <v>0</v>
      </c>
      <c r="L82" s="331">
        <f t="shared" si="8"/>
        <v>0</v>
      </c>
      <c r="M82" s="331">
        <f t="shared" si="9"/>
        <v>0</v>
      </c>
      <c r="N82" s="333">
        <f t="shared" si="10"/>
        <v>12</v>
      </c>
      <c r="O82" s="394"/>
      <c r="P82" s="395">
        <f t="shared" si="11"/>
        <v>12</v>
      </c>
      <c r="Q82" s="336">
        <f t="shared" si="12"/>
        <v>646</v>
      </c>
      <c r="R82" s="399"/>
      <c r="S82" s="410"/>
      <c r="T82" s="148">
        <v>0</v>
      </c>
      <c r="U82" s="147"/>
      <c r="V82" s="148"/>
      <c r="W82" s="337"/>
      <c r="X82" s="337"/>
      <c r="Y82" s="149"/>
      <c r="Z82" s="149"/>
      <c r="AA82" s="149"/>
      <c r="AB82" s="144">
        <v>0</v>
      </c>
      <c r="AC82" s="410"/>
      <c r="AD82" s="144"/>
      <c r="AE82" s="396"/>
      <c r="AF82" s="397">
        <v>0</v>
      </c>
      <c r="AG82" s="397">
        <v>0</v>
      </c>
      <c r="AH82" s="397">
        <v>0</v>
      </c>
      <c r="AI82" s="397">
        <v>0</v>
      </c>
      <c r="AJ82" s="397">
        <v>0</v>
      </c>
      <c r="AK82" s="397">
        <v>0</v>
      </c>
      <c r="AL82" s="397">
        <v>0</v>
      </c>
      <c r="AM82" s="397">
        <v>12</v>
      </c>
      <c r="AN82" s="397">
        <v>0</v>
      </c>
      <c r="AO82" s="400">
        <v>0</v>
      </c>
    </row>
    <row r="83" spans="1:41" ht="24" customHeight="1" x14ac:dyDescent="0.3">
      <c r="A83" s="391" t="s">
        <v>2011</v>
      </c>
      <c r="B83" s="392" t="s">
        <v>4802</v>
      </c>
      <c r="C83" s="393" t="s">
        <v>2013</v>
      </c>
      <c r="D83" s="330">
        <f t="shared" si="0"/>
        <v>10</v>
      </c>
      <c r="E83" s="331">
        <f t="shared" si="1"/>
        <v>9</v>
      </c>
      <c r="F83" s="331">
        <f t="shared" si="2"/>
        <v>0</v>
      </c>
      <c r="G83" s="331">
        <f t="shared" si="3"/>
        <v>0</v>
      </c>
      <c r="H83" s="331">
        <f t="shared" si="4"/>
        <v>0</v>
      </c>
      <c r="I83" s="331">
        <f t="shared" si="5"/>
        <v>0</v>
      </c>
      <c r="J83" s="331">
        <f t="shared" si="6"/>
        <v>0</v>
      </c>
      <c r="K83" s="331">
        <f t="shared" si="7"/>
        <v>0</v>
      </c>
      <c r="L83" s="331">
        <f t="shared" si="8"/>
        <v>0</v>
      </c>
      <c r="M83" s="331">
        <f t="shared" si="9"/>
        <v>0</v>
      </c>
      <c r="N83" s="333">
        <f t="shared" si="10"/>
        <v>19</v>
      </c>
      <c r="O83" s="394"/>
      <c r="P83" s="395">
        <f t="shared" si="11"/>
        <v>19</v>
      </c>
      <c r="Q83" s="336">
        <f t="shared" si="12"/>
        <v>491</v>
      </c>
      <c r="R83" s="156"/>
      <c r="S83" s="145">
        <v>9</v>
      </c>
      <c r="T83" s="405">
        <v>0</v>
      </c>
      <c r="U83" s="147"/>
      <c r="V83" s="405"/>
      <c r="W83" s="337"/>
      <c r="X83" s="337"/>
      <c r="Y83" s="406"/>
      <c r="Z83" s="406"/>
      <c r="AA83" s="406"/>
      <c r="AB83" s="399">
        <v>0</v>
      </c>
      <c r="AC83" s="145"/>
      <c r="AD83" s="399"/>
      <c r="AE83" s="396"/>
      <c r="AF83" s="397">
        <v>0</v>
      </c>
      <c r="AG83" s="397">
        <v>0</v>
      </c>
      <c r="AH83" s="397">
        <v>0</v>
      </c>
      <c r="AI83" s="397">
        <v>0</v>
      </c>
      <c r="AJ83" s="397">
        <v>0</v>
      </c>
      <c r="AK83" s="397">
        <v>0</v>
      </c>
      <c r="AL83" s="397">
        <v>0</v>
      </c>
      <c r="AM83" s="397"/>
      <c r="AN83" s="397">
        <v>10</v>
      </c>
      <c r="AO83" s="408">
        <v>0</v>
      </c>
    </row>
    <row r="84" spans="1:41" ht="24" customHeight="1" x14ac:dyDescent="0.3">
      <c r="A84" s="398" t="s">
        <v>2014</v>
      </c>
      <c r="B84" s="392" t="s">
        <v>2015</v>
      </c>
      <c r="C84" s="393" t="s">
        <v>314</v>
      </c>
      <c r="D84" s="330">
        <f t="shared" si="0"/>
        <v>0</v>
      </c>
      <c r="E84" s="331">
        <f t="shared" si="1"/>
        <v>0</v>
      </c>
      <c r="F84" s="331">
        <f t="shared" si="2"/>
        <v>0</v>
      </c>
      <c r="G84" s="331">
        <f t="shared" si="3"/>
        <v>0</v>
      </c>
      <c r="H84" s="331">
        <f t="shared" si="4"/>
        <v>0</v>
      </c>
      <c r="I84" s="331">
        <f t="shared" si="5"/>
        <v>0</v>
      </c>
      <c r="J84" s="331">
        <f t="shared" si="6"/>
        <v>0</v>
      </c>
      <c r="K84" s="331">
        <f t="shared" si="7"/>
        <v>0</v>
      </c>
      <c r="L84" s="331">
        <f t="shared" si="8"/>
        <v>0</v>
      </c>
      <c r="M84" s="331">
        <f t="shared" si="9"/>
        <v>0</v>
      </c>
      <c r="N84" s="333">
        <f t="shared" si="10"/>
        <v>0</v>
      </c>
      <c r="O84" s="394"/>
      <c r="P84" s="395">
        <f t="shared" si="11"/>
        <v>0</v>
      </c>
      <c r="Q84" s="336" t="str">
        <f t="shared" si="12"/>
        <v/>
      </c>
      <c r="R84" s="399"/>
      <c r="S84" s="145"/>
      <c r="T84" s="148">
        <v>0</v>
      </c>
      <c r="U84" s="147"/>
      <c r="V84" s="148"/>
      <c r="W84" s="337"/>
      <c r="X84" s="337"/>
      <c r="Y84" s="149"/>
      <c r="Z84" s="149"/>
      <c r="AA84" s="149"/>
      <c r="AB84" s="156">
        <v>0</v>
      </c>
      <c r="AC84" s="145"/>
      <c r="AD84" s="156"/>
      <c r="AE84" s="396"/>
      <c r="AF84" s="397">
        <v>0</v>
      </c>
      <c r="AG84" s="397">
        <v>0</v>
      </c>
      <c r="AH84" s="397">
        <v>0</v>
      </c>
      <c r="AI84" s="397">
        <v>0</v>
      </c>
      <c r="AJ84" s="397">
        <v>0</v>
      </c>
      <c r="AK84" s="397">
        <v>0</v>
      </c>
      <c r="AL84" s="397">
        <v>0</v>
      </c>
      <c r="AM84" s="397"/>
      <c r="AN84" s="397">
        <v>0</v>
      </c>
      <c r="AO84" s="400">
        <v>0</v>
      </c>
    </row>
    <row r="85" spans="1:41" ht="24" customHeight="1" x14ac:dyDescent="0.3">
      <c r="A85" s="391" t="s">
        <v>2016</v>
      </c>
      <c r="B85" s="392" t="s">
        <v>2017</v>
      </c>
      <c r="C85" s="393" t="s">
        <v>1193</v>
      </c>
      <c r="D85" s="330">
        <f t="shared" si="0"/>
        <v>23</v>
      </c>
      <c r="E85" s="331">
        <f t="shared" si="1"/>
        <v>5</v>
      </c>
      <c r="F85" s="331">
        <f t="shared" si="2"/>
        <v>0</v>
      </c>
      <c r="G85" s="331">
        <f t="shared" si="3"/>
        <v>0</v>
      </c>
      <c r="H85" s="331">
        <f t="shared" si="4"/>
        <v>0</v>
      </c>
      <c r="I85" s="331">
        <f t="shared" si="5"/>
        <v>0</v>
      </c>
      <c r="J85" s="331">
        <f t="shared" si="6"/>
        <v>0</v>
      </c>
      <c r="K85" s="331">
        <f t="shared" si="7"/>
        <v>0</v>
      </c>
      <c r="L85" s="331">
        <f t="shared" si="8"/>
        <v>0</v>
      </c>
      <c r="M85" s="331">
        <f t="shared" si="9"/>
        <v>0</v>
      </c>
      <c r="N85" s="333">
        <f t="shared" si="10"/>
        <v>28</v>
      </c>
      <c r="O85" s="394"/>
      <c r="P85" s="395">
        <f t="shared" si="11"/>
        <v>28</v>
      </c>
      <c r="Q85" s="336">
        <f t="shared" si="12"/>
        <v>345</v>
      </c>
      <c r="R85" s="156"/>
      <c r="S85" s="410">
        <v>5</v>
      </c>
      <c r="T85" s="148">
        <v>0</v>
      </c>
      <c r="U85" s="147"/>
      <c r="V85" s="148"/>
      <c r="W85" s="337"/>
      <c r="X85" s="337"/>
      <c r="Y85" s="149"/>
      <c r="Z85" s="149"/>
      <c r="AA85" s="149"/>
      <c r="AB85" s="399">
        <v>0</v>
      </c>
      <c r="AC85" s="410"/>
      <c r="AD85" s="399"/>
      <c r="AE85" s="396"/>
      <c r="AF85" s="397">
        <v>0</v>
      </c>
      <c r="AG85" s="397">
        <v>0</v>
      </c>
      <c r="AH85" s="397">
        <v>0</v>
      </c>
      <c r="AI85" s="397">
        <v>0</v>
      </c>
      <c r="AJ85" s="397">
        <v>0</v>
      </c>
      <c r="AK85" s="397">
        <v>0</v>
      </c>
      <c r="AL85" s="397">
        <v>0</v>
      </c>
      <c r="AM85" s="397"/>
      <c r="AN85" s="397">
        <v>23</v>
      </c>
      <c r="AO85" s="408">
        <v>0</v>
      </c>
    </row>
    <row r="86" spans="1:41" ht="24" customHeight="1" x14ac:dyDescent="0.3">
      <c r="A86" s="398" t="s">
        <v>4803</v>
      </c>
      <c r="B86" s="392" t="s">
        <v>4804</v>
      </c>
      <c r="C86" s="393" t="s">
        <v>1116</v>
      </c>
      <c r="D86" s="330">
        <f t="shared" si="0"/>
        <v>4</v>
      </c>
      <c r="E86" s="331">
        <f t="shared" si="1"/>
        <v>0</v>
      </c>
      <c r="F86" s="331">
        <f t="shared" si="2"/>
        <v>0</v>
      </c>
      <c r="G86" s="331">
        <f t="shared" si="3"/>
        <v>0</v>
      </c>
      <c r="H86" s="331">
        <f t="shared" si="4"/>
        <v>0</v>
      </c>
      <c r="I86" s="331">
        <f t="shared" si="5"/>
        <v>0</v>
      </c>
      <c r="J86" s="331">
        <f t="shared" si="6"/>
        <v>0</v>
      </c>
      <c r="K86" s="331">
        <f t="shared" si="7"/>
        <v>0</v>
      </c>
      <c r="L86" s="331">
        <f t="shared" si="8"/>
        <v>0</v>
      </c>
      <c r="M86" s="331">
        <f t="shared" si="9"/>
        <v>0</v>
      </c>
      <c r="N86" s="333">
        <f t="shared" si="10"/>
        <v>4</v>
      </c>
      <c r="O86" s="394"/>
      <c r="P86" s="395">
        <f t="shared" si="11"/>
        <v>4</v>
      </c>
      <c r="Q86" s="336">
        <f t="shared" si="12"/>
        <v>861</v>
      </c>
      <c r="R86" s="399"/>
      <c r="S86" s="145">
        <v>4</v>
      </c>
      <c r="T86" s="148">
        <v>0</v>
      </c>
      <c r="U86" s="147"/>
      <c r="V86" s="148"/>
      <c r="W86" s="337"/>
      <c r="X86" s="337"/>
      <c r="Y86" s="149"/>
      <c r="Z86" s="149"/>
      <c r="AA86" s="149"/>
      <c r="AB86" s="399">
        <v>0</v>
      </c>
      <c r="AC86" s="145"/>
      <c r="AD86" s="399"/>
      <c r="AE86" s="396"/>
      <c r="AF86" s="397">
        <v>0</v>
      </c>
      <c r="AG86" s="397">
        <v>0</v>
      </c>
      <c r="AH86" s="397">
        <v>0</v>
      </c>
      <c r="AI86" s="397">
        <v>0</v>
      </c>
      <c r="AJ86" s="397">
        <v>0</v>
      </c>
      <c r="AK86" s="397">
        <v>0</v>
      </c>
      <c r="AL86" s="397">
        <v>0</v>
      </c>
      <c r="AM86" s="397"/>
      <c r="AN86" s="397">
        <v>0</v>
      </c>
      <c r="AO86" s="400">
        <v>0</v>
      </c>
    </row>
    <row r="87" spans="1:41" ht="24" customHeight="1" x14ac:dyDescent="0.3">
      <c r="A87" s="391" t="s">
        <v>2021</v>
      </c>
      <c r="B87" s="392" t="s">
        <v>2022</v>
      </c>
      <c r="C87" s="393" t="s">
        <v>2023</v>
      </c>
      <c r="D87" s="330">
        <f t="shared" si="0"/>
        <v>0</v>
      </c>
      <c r="E87" s="331">
        <f t="shared" si="1"/>
        <v>0</v>
      </c>
      <c r="F87" s="331">
        <f t="shared" si="2"/>
        <v>0</v>
      </c>
      <c r="G87" s="331">
        <f t="shared" si="3"/>
        <v>0</v>
      </c>
      <c r="H87" s="331">
        <f t="shared" si="4"/>
        <v>0</v>
      </c>
      <c r="I87" s="331">
        <f t="shared" si="5"/>
        <v>0</v>
      </c>
      <c r="J87" s="331">
        <f t="shared" si="6"/>
        <v>0</v>
      </c>
      <c r="K87" s="331">
        <f t="shared" si="7"/>
        <v>0</v>
      </c>
      <c r="L87" s="331">
        <f t="shared" si="8"/>
        <v>0</v>
      </c>
      <c r="M87" s="331">
        <f t="shared" si="9"/>
        <v>0</v>
      </c>
      <c r="N87" s="333">
        <f t="shared" si="10"/>
        <v>0</v>
      </c>
      <c r="O87" s="394"/>
      <c r="P87" s="395">
        <f t="shared" si="11"/>
        <v>0</v>
      </c>
      <c r="Q87" s="336" t="str">
        <f t="shared" si="12"/>
        <v/>
      </c>
      <c r="R87" s="399"/>
      <c r="S87" s="145"/>
      <c r="T87" s="148">
        <v>0</v>
      </c>
      <c r="U87" s="147"/>
      <c r="V87" s="148"/>
      <c r="W87" s="337"/>
      <c r="X87" s="337"/>
      <c r="Y87" s="149"/>
      <c r="Z87" s="149"/>
      <c r="AA87" s="149"/>
      <c r="AB87" s="409">
        <v>0</v>
      </c>
      <c r="AC87" s="145"/>
      <c r="AD87" s="409"/>
      <c r="AE87" s="396"/>
      <c r="AF87" s="397">
        <v>0</v>
      </c>
      <c r="AG87" s="397">
        <v>0</v>
      </c>
      <c r="AH87" s="397">
        <v>0</v>
      </c>
      <c r="AI87" s="397">
        <v>0</v>
      </c>
      <c r="AJ87" s="397">
        <v>0</v>
      </c>
      <c r="AK87" s="397">
        <v>0</v>
      </c>
      <c r="AL87" s="397">
        <v>0</v>
      </c>
      <c r="AM87" s="397"/>
      <c r="AN87" s="397">
        <v>0</v>
      </c>
      <c r="AO87" s="400">
        <v>0</v>
      </c>
    </row>
    <row r="88" spans="1:41" ht="24" customHeight="1" x14ac:dyDescent="0.3">
      <c r="A88" s="391" t="s">
        <v>2027</v>
      </c>
      <c r="B88" s="392" t="s">
        <v>4805</v>
      </c>
      <c r="C88" s="393" t="s">
        <v>509</v>
      </c>
      <c r="D88" s="330">
        <f t="shared" si="0"/>
        <v>41</v>
      </c>
      <c r="E88" s="331">
        <f t="shared" si="1"/>
        <v>5</v>
      </c>
      <c r="F88" s="331">
        <f t="shared" si="2"/>
        <v>0</v>
      </c>
      <c r="G88" s="331">
        <f t="shared" si="3"/>
        <v>0</v>
      </c>
      <c r="H88" s="331">
        <f t="shared" si="4"/>
        <v>0</v>
      </c>
      <c r="I88" s="331">
        <f t="shared" si="5"/>
        <v>0</v>
      </c>
      <c r="J88" s="331">
        <f t="shared" si="6"/>
        <v>0</v>
      </c>
      <c r="K88" s="331">
        <f t="shared" si="7"/>
        <v>0</v>
      </c>
      <c r="L88" s="331">
        <f t="shared" si="8"/>
        <v>0</v>
      </c>
      <c r="M88" s="331">
        <f t="shared" si="9"/>
        <v>0</v>
      </c>
      <c r="N88" s="333">
        <f t="shared" si="10"/>
        <v>46</v>
      </c>
      <c r="O88" s="394"/>
      <c r="P88" s="395">
        <f t="shared" si="11"/>
        <v>46</v>
      </c>
      <c r="Q88" s="336">
        <f t="shared" si="12"/>
        <v>178</v>
      </c>
      <c r="R88" s="409">
        <v>5</v>
      </c>
      <c r="S88" s="410"/>
      <c r="T88" s="148">
        <v>0</v>
      </c>
      <c r="U88" s="147"/>
      <c r="V88" s="148"/>
      <c r="W88" s="337"/>
      <c r="X88" s="337"/>
      <c r="Y88" s="149"/>
      <c r="Z88" s="149"/>
      <c r="AA88" s="149"/>
      <c r="AB88" s="399">
        <v>0</v>
      </c>
      <c r="AC88" s="410"/>
      <c r="AD88" s="399"/>
      <c r="AE88" s="396"/>
      <c r="AF88" s="397">
        <v>0</v>
      </c>
      <c r="AG88" s="397">
        <v>0</v>
      </c>
      <c r="AH88" s="397">
        <v>0</v>
      </c>
      <c r="AI88" s="397">
        <v>0</v>
      </c>
      <c r="AJ88" s="397">
        <v>0</v>
      </c>
      <c r="AK88" s="397">
        <v>0</v>
      </c>
      <c r="AL88" s="397">
        <v>0</v>
      </c>
      <c r="AM88" s="397">
        <v>41</v>
      </c>
      <c r="AN88" s="397">
        <v>0</v>
      </c>
      <c r="AO88" s="414">
        <v>0</v>
      </c>
    </row>
    <row r="89" spans="1:41" ht="24" customHeight="1" x14ac:dyDescent="0.3">
      <c r="A89" s="398" t="s">
        <v>1438</v>
      </c>
      <c r="B89" s="392" t="s">
        <v>1439</v>
      </c>
      <c r="C89" s="393" t="s">
        <v>509</v>
      </c>
      <c r="D89" s="330">
        <f t="shared" si="0"/>
        <v>24</v>
      </c>
      <c r="E89" s="331">
        <f t="shared" si="1"/>
        <v>10</v>
      </c>
      <c r="F89" s="331">
        <f t="shared" si="2"/>
        <v>0</v>
      </c>
      <c r="G89" s="331">
        <f t="shared" si="3"/>
        <v>0</v>
      </c>
      <c r="H89" s="331">
        <f t="shared" si="4"/>
        <v>0</v>
      </c>
      <c r="I89" s="331">
        <f t="shared" si="5"/>
        <v>0</v>
      </c>
      <c r="J89" s="331">
        <f t="shared" si="6"/>
        <v>0</v>
      </c>
      <c r="K89" s="331">
        <f t="shared" si="7"/>
        <v>0</v>
      </c>
      <c r="L89" s="331">
        <f t="shared" si="8"/>
        <v>0</v>
      </c>
      <c r="M89" s="331">
        <f t="shared" si="9"/>
        <v>0</v>
      </c>
      <c r="N89" s="333">
        <f t="shared" si="10"/>
        <v>34</v>
      </c>
      <c r="O89" s="394"/>
      <c r="P89" s="395">
        <f t="shared" si="11"/>
        <v>34</v>
      </c>
      <c r="Q89" s="336">
        <f t="shared" si="12"/>
        <v>279</v>
      </c>
      <c r="R89" s="404">
        <v>10</v>
      </c>
      <c r="S89" s="410"/>
      <c r="T89" s="148">
        <v>0</v>
      </c>
      <c r="U89" s="147"/>
      <c r="V89" s="148"/>
      <c r="W89" s="337"/>
      <c r="X89" s="337"/>
      <c r="Y89" s="149"/>
      <c r="Z89" s="149"/>
      <c r="AA89" s="149"/>
      <c r="AB89" s="399">
        <v>0</v>
      </c>
      <c r="AC89" s="410"/>
      <c r="AD89" s="399"/>
      <c r="AE89" s="396"/>
      <c r="AF89" s="397">
        <v>0</v>
      </c>
      <c r="AG89" s="397">
        <v>0</v>
      </c>
      <c r="AH89" s="397">
        <v>0</v>
      </c>
      <c r="AI89" s="397">
        <v>0</v>
      </c>
      <c r="AJ89" s="397">
        <v>0</v>
      </c>
      <c r="AK89" s="397">
        <v>0</v>
      </c>
      <c r="AL89" s="397">
        <v>0</v>
      </c>
      <c r="AM89" s="397">
        <v>24</v>
      </c>
      <c r="AN89" s="397">
        <v>0</v>
      </c>
      <c r="AO89" s="407">
        <v>0</v>
      </c>
    </row>
    <row r="90" spans="1:41" ht="24" customHeight="1" x14ac:dyDescent="0.3">
      <c r="A90" s="391" t="s">
        <v>2029</v>
      </c>
      <c r="B90" s="392" t="s">
        <v>2030</v>
      </c>
      <c r="C90" s="393" t="s">
        <v>2031</v>
      </c>
      <c r="D90" s="330">
        <f t="shared" si="0"/>
        <v>0</v>
      </c>
      <c r="E90" s="331">
        <f t="shared" si="1"/>
        <v>0</v>
      </c>
      <c r="F90" s="331">
        <f t="shared" si="2"/>
        <v>0</v>
      </c>
      <c r="G90" s="331">
        <f t="shared" si="3"/>
        <v>0</v>
      </c>
      <c r="H90" s="331">
        <f t="shared" si="4"/>
        <v>0</v>
      </c>
      <c r="I90" s="331">
        <f t="shared" si="5"/>
        <v>0</v>
      </c>
      <c r="J90" s="331">
        <f t="shared" si="6"/>
        <v>0</v>
      </c>
      <c r="K90" s="331">
        <f t="shared" si="7"/>
        <v>0</v>
      </c>
      <c r="L90" s="331">
        <f t="shared" si="8"/>
        <v>0</v>
      </c>
      <c r="M90" s="331">
        <f t="shared" si="9"/>
        <v>0</v>
      </c>
      <c r="N90" s="333">
        <f t="shared" si="10"/>
        <v>0</v>
      </c>
      <c r="O90" s="394"/>
      <c r="P90" s="395">
        <f t="shared" si="11"/>
        <v>0</v>
      </c>
      <c r="Q90" s="336" t="str">
        <f t="shared" si="12"/>
        <v/>
      </c>
      <c r="R90" s="88"/>
      <c r="S90" s="145"/>
      <c r="T90" s="148">
        <v>0</v>
      </c>
      <c r="U90" s="147"/>
      <c r="V90" s="148"/>
      <c r="W90" s="337"/>
      <c r="X90" s="337"/>
      <c r="Y90" s="149"/>
      <c r="Z90" s="149"/>
      <c r="AA90" s="149"/>
      <c r="AB90" s="404">
        <v>0</v>
      </c>
      <c r="AC90" s="145"/>
      <c r="AD90" s="404"/>
      <c r="AE90" s="396"/>
      <c r="AF90" s="397">
        <v>0</v>
      </c>
      <c r="AG90" s="397">
        <v>0</v>
      </c>
      <c r="AH90" s="397">
        <v>0</v>
      </c>
      <c r="AI90" s="397">
        <v>0</v>
      </c>
      <c r="AJ90" s="397">
        <v>0</v>
      </c>
      <c r="AK90" s="397">
        <v>0</v>
      </c>
      <c r="AL90" s="397">
        <v>0</v>
      </c>
      <c r="AM90" s="397"/>
      <c r="AN90" s="397">
        <v>0</v>
      </c>
      <c r="AO90" s="358">
        <v>0</v>
      </c>
    </row>
    <row r="91" spans="1:41" ht="24" customHeight="1" x14ac:dyDescent="0.3">
      <c r="A91" s="391" t="s">
        <v>2032</v>
      </c>
      <c r="B91" s="392" t="s">
        <v>2033</v>
      </c>
      <c r="C91" s="393" t="s">
        <v>117</v>
      </c>
      <c r="D91" s="330">
        <f t="shared" si="0"/>
        <v>27</v>
      </c>
      <c r="E91" s="331">
        <f t="shared" si="1"/>
        <v>5</v>
      </c>
      <c r="F91" s="331">
        <f t="shared" si="2"/>
        <v>0</v>
      </c>
      <c r="G91" s="331">
        <f t="shared" si="3"/>
        <v>0</v>
      </c>
      <c r="H91" s="331">
        <f t="shared" si="4"/>
        <v>0</v>
      </c>
      <c r="I91" s="331">
        <f t="shared" si="5"/>
        <v>0</v>
      </c>
      <c r="J91" s="331">
        <f t="shared" si="6"/>
        <v>0</v>
      </c>
      <c r="K91" s="331">
        <f t="shared" si="7"/>
        <v>0</v>
      </c>
      <c r="L91" s="331">
        <f t="shared" si="8"/>
        <v>0</v>
      </c>
      <c r="M91" s="331">
        <f t="shared" si="9"/>
        <v>0</v>
      </c>
      <c r="N91" s="333">
        <f t="shared" si="10"/>
        <v>32</v>
      </c>
      <c r="O91" s="394"/>
      <c r="P91" s="395">
        <f t="shared" si="11"/>
        <v>32</v>
      </c>
      <c r="Q91" s="336">
        <f t="shared" si="12"/>
        <v>296</v>
      </c>
      <c r="R91" s="399"/>
      <c r="S91" s="410">
        <v>27</v>
      </c>
      <c r="T91" s="148">
        <v>0</v>
      </c>
      <c r="U91" s="147"/>
      <c r="V91" s="148"/>
      <c r="W91" s="337"/>
      <c r="X91" s="337"/>
      <c r="Y91" s="149"/>
      <c r="Z91" s="149"/>
      <c r="AA91" s="149"/>
      <c r="AB91" s="404">
        <v>0</v>
      </c>
      <c r="AC91" s="410"/>
      <c r="AD91" s="404"/>
      <c r="AE91" s="396"/>
      <c r="AF91" s="397">
        <v>0</v>
      </c>
      <c r="AG91" s="397">
        <v>0</v>
      </c>
      <c r="AH91" s="397">
        <v>0</v>
      </c>
      <c r="AI91" s="397">
        <v>0</v>
      </c>
      <c r="AJ91" s="397">
        <v>0</v>
      </c>
      <c r="AK91" s="397">
        <v>0</v>
      </c>
      <c r="AL91" s="397">
        <v>0</v>
      </c>
      <c r="AM91" s="397"/>
      <c r="AN91" s="397">
        <v>5</v>
      </c>
      <c r="AO91" s="400">
        <v>0</v>
      </c>
    </row>
    <row r="92" spans="1:41" ht="24" customHeight="1" x14ac:dyDescent="0.3">
      <c r="A92" s="391" t="s">
        <v>2034</v>
      </c>
      <c r="B92" s="392" t="s">
        <v>2035</v>
      </c>
      <c r="C92" s="393" t="s">
        <v>2036</v>
      </c>
      <c r="D92" s="330">
        <f t="shared" si="0"/>
        <v>0</v>
      </c>
      <c r="E92" s="331">
        <f t="shared" si="1"/>
        <v>0</v>
      </c>
      <c r="F92" s="331">
        <f t="shared" si="2"/>
        <v>0</v>
      </c>
      <c r="G92" s="331">
        <f t="shared" si="3"/>
        <v>0</v>
      </c>
      <c r="H92" s="331">
        <f t="shared" si="4"/>
        <v>0</v>
      </c>
      <c r="I92" s="331">
        <f t="shared" si="5"/>
        <v>0</v>
      </c>
      <c r="J92" s="331">
        <f t="shared" si="6"/>
        <v>0</v>
      </c>
      <c r="K92" s="331">
        <f t="shared" si="7"/>
        <v>0</v>
      </c>
      <c r="L92" s="331">
        <f t="shared" si="8"/>
        <v>0</v>
      </c>
      <c r="M92" s="331">
        <f t="shared" si="9"/>
        <v>0</v>
      </c>
      <c r="N92" s="333">
        <f t="shared" si="10"/>
        <v>0</v>
      </c>
      <c r="O92" s="394"/>
      <c r="P92" s="395">
        <f t="shared" si="11"/>
        <v>0</v>
      </c>
      <c r="Q92" s="336" t="str">
        <f t="shared" si="12"/>
        <v/>
      </c>
      <c r="R92" s="404"/>
      <c r="S92" s="145"/>
      <c r="T92" s="148">
        <v>0</v>
      </c>
      <c r="U92" s="147"/>
      <c r="V92" s="148"/>
      <c r="W92" s="337"/>
      <c r="X92" s="337"/>
      <c r="Y92" s="149"/>
      <c r="Z92" s="149"/>
      <c r="AA92" s="149"/>
      <c r="AB92" s="399">
        <v>0</v>
      </c>
      <c r="AC92" s="145"/>
      <c r="AD92" s="399"/>
      <c r="AE92" s="396"/>
      <c r="AF92" s="397">
        <v>0</v>
      </c>
      <c r="AG92" s="397">
        <v>0</v>
      </c>
      <c r="AH92" s="397">
        <v>0</v>
      </c>
      <c r="AI92" s="397">
        <v>0</v>
      </c>
      <c r="AJ92" s="397">
        <v>0</v>
      </c>
      <c r="AK92" s="397">
        <v>0</v>
      </c>
      <c r="AL92" s="397">
        <v>0</v>
      </c>
      <c r="AM92" s="397"/>
      <c r="AN92" s="397">
        <v>0</v>
      </c>
      <c r="AO92" s="407">
        <v>0</v>
      </c>
    </row>
    <row r="93" spans="1:41" ht="24" customHeight="1" x14ac:dyDescent="0.3">
      <c r="A93" s="391" t="s">
        <v>2037</v>
      </c>
      <c r="B93" s="392" t="s">
        <v>2038</v>
      </c>
      <c r="C93" s="393" t="s">
        <v>1922</v>
      </c>
      <c r="D93" s="330">
        <f t="shared" si="0"/>
        <v>18</v>
      </c>
      <c r="E93" s="331">
        <f t="shared" si="1"/>
        <v>12</v>
      </c>
      <c r="F93" s="331">
        <f t="shared" si="2"/>
        <v>0</v>
      </c>
      <c r="G93" s="331">
        <f t="shared" si="3"/>
        <v>0</v>
      </c>
      <c r="H93" s="331">
        <f t="shared" si="4"/>
        <v>0</v>
      </c>
      <c r="I93" s="331">
        <f t="shared" si="5"/>
        <v>0</v>
      </c>
      <c r="J93" s="331">
        <f t="shared" si="6"/>
        <v>0</v>
      </c>
      <c r="K93" s="331">
        <f t="shared" si="7"/>
        <v>0</v>
      </c>
      <c r="L93" s="331">
        <f t="shared" si="8"/>
        <v>0</v>
      </c>
      <c r="M93" s="331">
        <f t="shared" si="9"/>
        <v>0</v>
      </c>
      <c r="N93" s="333">
        <f t="shared" si="10"/>
        <v>30</v>
      </c>
      <c r="O93" s="394"/>
      <c r="P93" s="395">
        <f t="shared" si="11"/>
        <v>30</v>
      </c>
      <c r="Q93" s="336">
        <f t="shared" si="12"/>
        <v>320</v>
      </c>
      <c r="R93" s="144"/>
      <c r="S93" s="145">
        <v>12</v>
      </c>
      <c r="T93" s="148">
        <v>0</v>
      </c>
      <c r="U93" s="411"/>
      <c r="V93" s="148"/>
      <c r="W93" s="412"/>
      <c r="X93" s="337"/>
      <c r="Y93" s="149"/>
      <c r="Z93" s="149"/>
      <c r="AA93" s="149"/>
      <c r="AB93" s="404">
        <v>0</v>
      </c>
      <c r="AC93" s="145"/>
      <c r="AD93" s="404"/>
      <c r="AE93" s="396"/>
      <c r="AF93" s="397">
        <v>0</v>
      </c>
      <c r="AG93" s="397">
        <v>0</v>
      </c>
      <c r="AH93" s="397">
        <v>0</v>
      </c>
      <c r="AI93" s="397">
        <v>0</v>
      </c>
      <c r="AJ93" s="397">
        <v>0</v>
      </c>
      <c r="AK93" s="397">
        <v>0</v>
      </c>
      <c r="AL93" s="397">
        <v>0</v>
      </c>
      <c r="AM93" s="413"/>
      <c r="AN93" s="397">
        <v>18</v>
      </c>
      <c r="AO93" s="341">
        <v>0</v>
      </c>
    </row>
    <row r="94" spans="1:41" ht="24" customHeight="1" x14ac:dyDescent="0.3">
      <c r="A94" s="391" t="s">
        <v>2039</v>
      </c>
      <c r="B94" s="392" t="s">
        <v>2040</v>
      </c>
      <c r="C94" s="393" t="s">
        <v>2023</v>
      </c>
      <c r="D94" s="330">
        <f t="shared" si="0"/>
        <v>0</v>
      </c>
      <c r="E94" s="331">
        <f t="shared" si="1"/>
        <v>0</v>
      </c>
      <c r="F94" s="331">
        <f t="shared" si="2"/>
        <v>0</v>
      </c>
      <c r="G94" s="331">
        <f t="shared" si="3"/>
        <v>0</v>
      </c>
      <c r="H94" s="331">
        <f t="shared" si="4"/>
        <v>0</v>
      </c>
      <c r="I94" s="331">
        <f t="shared" si="5"/>
        <v>0</v>
      </c>
      <c r="J94" s="331">
        <f t="shared" si="6"/>
        <v>0</v>
      </c>
      <c r="K94" s="331">
        <f t="shared" si="7"/>
        <v>0</v>
      </c>
      <c r="L94" s="331">
        <f t="shared" si="8"/>
        <v>0</v>
      </c>
      <c r="M94" s="331">
        <f t="shared" si="9"/>
        <v>0</v>
      </c>
      <c r="N94" s="333">
        <f t="shared" si="10"/>
        <v>0</v>
      </c>
      <c r="O94" s="394"/>
      <c r="P94" s="395">
        <f t="shared" si="11"/>
        <v>0</v>
      </c>
      <c r="Q94" s="336" t="str">
        <f t="shared" si="12"/>
        <v/>
      </c>
      <c r="R94" s="399"/>
      <c r="S94" s="145"/>
      <c r="T94" s="148">
        <v>0</v>
      </c>
      <c r="U94" s="147"/>
      <c r="V94" s="148"/>
      <c r="W94" s="337"/>
      <c r="X94" s="337"/>
      <c r="Y94" s="149"/>
      <c r="Z94" s="149"/>
      <c r="AA94" s="149"/>
      <c r="AB94" s="404">
        <v>0</v>
      </c>
      <c r="AC94" s="145"/>
      <c r="AD94" s="404"/>
      <c r="AE94" s="396"/>
      <c r="AF94" s="397">
        <v>0</v>
      </c>
      <c r="AG94" s="397">
        <v>0</v>
      </c>
      <c r="AH94" s="397">
        <v>0</v>
      </c>
      <c r="AI94" s="397">
        <v>0</v>
      </c>
      <c r="AJ94" s="397">
        <v>0</v>
      </c>
      <c r="AK94" s="397">
        <v>0</v>
      </c>
      <c r="AL94" s="397">
        <v>0</v>
      </c>
      <c r="AM94" s="397"/>
      <c r="AN94" s="397">
        <v>0</v>
      </c>
      <c r="AO94" s="400">
        <v>0</v>
      </c>
    </row>
    <row r="95" spans="1:41" ht="24" customHeight="1" x14ac:dyDescent="0.3">
      <c r="A95" s="391" t="s">
        <v>2041</v>
      </c>
      <c r="B95" s="392" t="s">
        <v>2042</v>
      </c>
      <c r="C95" s="393" t="s">
        <v>314</v>
      </c>
      <c r="D95" s="330">
        <f t="shared" si="0"/>
        <v>600</v>
      </c>
      <c r="E95" s="331">
        <f t="shared" si="1"/>
        <v>36</v>
      </c>
      <c r="F95" s="331">
        <f t="shared" si="2"/>
        <v>5</v>
      </c>
      <c r="G95" s="331">
        <f t="shared" si="3"/>
        <v>0</v>
      </c>
      <c r="H95" s="331">
        <f t="shared" si="4"/>
        <v>0</v>
      </c>
      <c r="I95" s="331">
        <f t="shared" si="5"/>
        <v>0</v>
      </c>
      <c r="J95" s="331">
        <f t="shared" si="6"/>
        <v>0</v>
      </c>
      <c r="K95" s="331">
        <f t="shared" si="7"/>
        <v>0</v>
      </c>
      <c r="L95" s="331">
        <f t="shared" si="8"/>
        <v>0</v>
      </c>
      <c r="M95" s="331">
        <f t="shared" si="9"/>
        <v>0</v>
      </c>
      <c r="N95" s="333">
        <f t="shared" si="10"/>
        <v>641</v>
      </c>
      <c r="O95" s="394">
        <f>Nemzetközi!F12</f>
        <v>4</v>
      </c>
      <c r="P95" s="395">
        <f t="shared" si="11"/>
        <v>1041</v>
      </c>
      <c r="Q95" s="336">
        <f t="shared" si="12"/>
        <v>13</v>
      </c>
      <c r="R95" s="156">
        <v>5</v>
      </c>
      <c r="S95" s="145"/>
      <c r="T95" s="405">
        <v>0</v>
      </c>
      <c r="U95" s="147"/>
      <c r="V95" s="405"/>
      <c r="W95" s="337"/>
      <c r="X95" s="337"/>
      <c r="Y95" s="406"/>
      <c r="Z95" s="406"/>
      <c r="AA95" s="406"/>
      <c r="AB95" s="399">
        <v>0</v>
      </c>
      <c r="AC95" s="145"/>
      <c r="AD95" s="399"/>
      <c r="AE95" s="396"/>
      <c r="AF95" s="397">
        <v>0</v>
      </c>
      <c r="AG95" s="397">
        <v>0</v>
      </c>
      <c r="AH95" s="397">
        <v>0</v>
      </c>
      <c r="AI95" s="397">
        <v>0</v>
      </c>
      <c r="AJ95" s="397">
        <v>0</v>
      </c>
      <c r="AK95" s="397">
        <v>0</v>
      </c>
      <c r="AL95" s="397">
        <v>0</v>
      </c>
      <c r="AM95" s="397">
        <v>36</v>
      </c>
      <c r="AN95" s="397">
        <v>0</v>
      </c>
      <c r="AO95" s="408">
        <v>600</v>
      </c>
    </row>
    <row r="96" spans="1:41" ht="24" customHeight="1" x14ac:dyDescent="0.3">
      <c r="A96" s="391" t="s">
        <v>2043</v>
      </c>
      <c r="B96" s="392" t="s">
        <v>2044</v>
      </c>
      <c r="C96" s="393" t="s">
        <v>4548</v>
      </c>
      <c r="D96" s="330">
        <f t="shared" si="0"/>
        <v>51</v>
      </c>
      <c r="E96" s="331">
        <f t="shared" si="1"/>
        <v>40</v>
      </c>
      <c r="F96" s="331">
        <f t="shared" si="2"/>
        <v>25</v>
      </c>
      <c r="G96" s="331">
        <f t="shared" si="3"/>
        <v>20</v>
      </c>
      <c r="H96" s="331">
        <f t="shared" si="4"/>
        <v>0</v>
      </c>
      <c r="I96" s="331">
        <f t="shared" si="5"/>
        <v>0</v>
      </c>
      <c r="J96" s="331">
        <f t="shared" si="6"/>
        <v>0</v>
      </c>
      <c r="K96" s="331">
        <f t="shared" si="7"/>
        <v>0</v>
      </c>
      <c r="L96" s="331">
        <f t="shared" si="8"/>
        <v>0</v>
      </c>
      <c r="M96" s="331">
        <f t="shared" si="9"/>
        <v>0</v>
      </c>
      <c r="N96" s="333">
        <f t="shared" si="10"/>
        <v>136</v>
      </c>
      <c r="O96" s="394"/>
      <c r="P96" s="395">
        <f t="shared" si="11"/>
        <v>136</v>
      </c>
      <c r="Q96" s="336">
        <f t="shared" si="12"/>
        <v>48</v>
      </c>
      <c r="R96" s="399">
        <v>20</v>
      </c>
      <c r="S96" s="145"/>
      <c r="T96" s="148">
        <v>0</v>
      </c>
      <c r="U96" s="411"/>
      <c r="V96" s="148"/>
      <c r="W96" s="412"/>
      <c r="X96" s="337"/>
      <c r="Y96" s="149"/>
      <c r="Z96" s="149"/>
      <c r="AA96" s="149"/>
      <c r="AB96" s="144">
        <v>25</v>
      </c>
      <c r="AC96" s="145"/>
      <c r="AD96" s="144">
        <v>40</v>
      </c>
      <c r="AE96" s="396"/>
      <c r="AF96" s="397">
        <v>0</v>
      </c>
      <c r="AG96" s="397">
        <v>0</v>
      </c>
      <c r="AH96" s="397">
        <v>0</v>
      </c>
      <c r="AI96" s="397">
        <v>0</v>
      </c>
      <c r="AJ96" s="397">
        <v>0</v>
      </c>
      <c r="AK96" s="397">
        <v>0</v>
      </c>
      <c r="AL96" s="397">
        <v>0</v>
      </c>
      <c r="AM96" s="413">
        <v>51</v>
      </c>
      <c r="AN96" s="397">
        <v>0</v>
      </c>
      <c r="AO96" s="400">
        <v>0</v>
      </c>
    </row>
    <row r="97" spans="1:41" ht="24" customHeight="1" x14ac:dyDescent="0.3">
      <c r="A97" s="391" t="s">
        <v>2045</v>
      </c>
      <c r="B97" s="392" t="s">
        <v>2046</v>
      </c>
      <c r="C97" s="393" t="s">
        <v>171</v>
      </c>
      <c r="D97" s="330">
        <f t="shared" si="0"/>
        <v>100</v>
      </c>
      <c r="E97" s="331">
        <f t="shared" si="1"/>
        <v>0</v>
      </c>
      <c r="F97" s="331">
        <f t="shared" si="2"/>
        <v>0</v>
      </c>
      <c r="G97" s="331">
        <f t="shared" si="3"/>
        <v>0</v>
      </c>
      <c r="H97" s="331">
        <f t="shared" si="4"/>
        <v>0</v>
      </c>
      <c r="I97" s="331">
        <f t="shared" si="5"/>
        <v>0</v>
      </c>
      <c r="J97" s="331">
        <f t="shared" si="6"/>
        <v>0</v>
      </c>
      <c r="K97" s="331">
        <f t="shared" si="7"/>
        <v>0</v>
      </c>
      <c r="L97" s="331">
        <f t="shared" si="8"/>
        <v>0</v>
      </c>
      <c r="M97" s="331">
        <f t="shared" si="9"/>
        <v>0</v>
      </c>
      <c r="N97" s="333">
        <f t="shared" si="10"/>
        <v>100</v>
      </c>
      <c r="O97" s="394"/>
      <c r="P97" s="395">
        <f t="shared" si="11"/>
        <v>100</v>
      </c>
      <c r="Q97" s="336">
        <f t="shared" si="12"/>
        <v>71</v>
      </c>
      <c r="R97" s="399"/>
      <c r="S97" s="145"/>
      <c r="T97" s="148">
        <v>0</v>
      </c>
      <c r="U97" s="147"/>
      <c r="V97" s="148"/>
      <c r="W97" s="337"/>
      <c r="X97" s="337"/>
      <c r="Y97" s="149"/>
      <c r="Z97" s="149">
        <v>100</v>
      </c>
      <c r="AA97" s="149"/>
      <c r="AB97" s="156">
        <v>0</v>
      </c>
      <c r="AC97" s="145"/>
      <c r="AD97" s="156"/>
      <c r="AE97" s="396"/>
      <c r="AF97" s="397">
        <v>0</v>
      </c>
      <c r="AG97" s="397">
        <v>0</v>
      </c>
      <c r="AH97" s="397">
        <v>0</v>
      </c>
      <c r="AI97" s="397">
        <v>0</v>
      </c>
      <c r="AJ97" s="397">
        <v>0</v>
      </c>
      <c r="AK97" s="397">
        <v>0</v>
      </c>
      <c r="AL97" s="397">
        <v>0</v>
      </c>
      <c r="AM97" s="397"/>
      <c r="AN97" s="397">
        <v>0</v>
      </c>
      <c r="AO97" s="400">
        <v>0</v>
      </c>
    </row>
    <row r="98" spans="1:41" ht="24" customHeight="1" x14ac:dyDescent="0.3">
      <c r="A98" s="391" t="s">
        <v>2047</v>
      </c>
      <c r="B98" s="392" t="s">
        <v>2048</v>
      </c>
      <c r="C98" s="393" t="s">
        <v>725</v>
      </c>
      <c r="D98" s="330">
        <f t="shared" si="0"/>
        <v>64</v>
      </c>
      <c r="E98" s="331">
        <f t="shared" si="1"/>
        <v>34</v>
      </c>
      <c r="F98" s="331">
        <f t="shared" si="2"/>
        <v>0</v>
      </c>
      <c r="G98" s="331">
        <f t="shared" si="3"/>
        <v>0</v>
      </c>
      <c r="H98" s="331">
        <f t="shared" si="4"/>
        <v>0</v>
      </c>
      <c r="I98" s="331">
        <f t="shared" si="5"/>
        <v>0</v>
      </c>
      <c r="J98" s="331">
        <f t="shared" si="6"/>
        <v>0</v>
      </c>
      <c r="K98" s="331">
        <f t="shared" si="7"/>
        <v>0</v>
      </c>
      <c r="L98" s="331">
        <f t="shared" si="8"/>
        <v>0</v>
      </c>
      <c r="M98" s="331">
        <f t="shared" si="9"/>
        <v>0</v>
      </c>
      <c r="N98" s="333">
        <f t="shared" si="10"/>
        <v>98</v>
      </c>
      <c r="O98" s="394"/>
      <c r="P98" s="395">
        <f t="shared" si="11"/>
        <v>98</v>
      </c>
      <c r="Q98" s="336">
        <f t="shared" si="12"/>
        <v>75</v>
      </c>
      <c r="R98" s="409"/>
      <c r="S98" s="410"/>
      <c r="T98" s="148">
        <v>0</v>
      </c>
      <c r="U98" s="147"/>
      <c r="V98" s="148"/>
      <c r="W98" s="337">
        <v>64</v>
      </c>
      <c r="X98" s="337"/>
      <c r="Y98" s="149"/>
      <c r="Z98" s="149"/>
      <c r="AA98" s="149"/>
      <c r="AB98" s="399">
        <v>0</v>
      </c>
      <c r="AC98" s="410"/>
      <c r="AD98" s="399"/>
      <c r="AE98" s="396"/>
      <c r="AF98" s="397">
        <v>0</v>
      </c>
      <c r="AG98" s="397">
        <v>0</v>
      </c>
      <c r="AH98" s="397">
        <v>0</v>
      </c>
      <c r="AI98" s="397">
        <v>0</v>
      </c>
      <c r="AJ98" s="397">
        <v>0</v>
      </c>
      <c r="AK98" s="397">
        <v>0</v>
      </c>
      <c r="AL98" s="397">
        <v>0</v>
      </c>
      <c r="AM98" s="397">
        <v>34</v>
      </c>
      <c r="AN98" s="397">
        <v>0</v>
      </c>
      <c r="AO98" s="414">
        <v>0</v>
      </c>
    </row>
    <row r="99" spans="1:41" ht="24" customHeight="1" x14ac:dyDescent="0.3">
      <c r="A99" s="398" t="s">
        <v>2051</v>
      </c>
      <c r="B99" s="392" t="s">
        <v>2052</v>
      </c>
      <c r="C99" s="393" t="s">
        <v>1915</v>
      </c>
      <c r="D99" s="330">
        <f t="shared" si="0"/>
        <v>5</v>
      </c>
      <c r="E99" s="331">
        <f t="shared" si="1"/>
        <v>0</v>
      </c>
      <c r="F99" s="331">
        <f t="shared" si="2"/>
        <v>0</v>
      </c>
      <c r="G99" s="331">
        <f t="shared" si="3"/>
        <v>0</v>
      </c>
      <c r="H99" s="331">
        <f t="shared" si="4"/>
        <v>0</v>
      </c>
      <c r="I99" s="331">
        <f t="shared" si="5"/>
        <v>0</v>
      </c>
      <c r="J99" s="331">
        <f t="shared" si="6"/>
        <v>0</v>
      </c>
      <c r="K99" s="331">
        <f t="shared" si="7"/>
        <v>0</v>
      </c>
      <c r="L99" s="331">
        <f t="shared" si="8"/>
        <v>0</v>
      </c>
      <c r="M99" s="331">
        <f t="shared" si="9"/>
        <v>0</v>
      </c>
      <c r="N99" s="333">
        <f t="shared" si="10"/>
        <v>5</v>
      </c>
      <c r="O99" s="394"/>
      <c r="P99" s="395">
        <f t="shared" si="11"/>
        <v>5</v>
      </c>
      <c r="Q99" s="336">
        <f t="shared" si="12"/>
        <v>811</v>
      </c>
      <c r="R99" s="421"/>
      <c r="S99" s="145">
        <v>5</v>
      </c>
      <c r="T99" s="405">
        <v>0</v>
      </c>
      <c r="U99" s="147"/>
      <c r="V99" s="405"/>
      <c r="W99" s="337"/>
      <c r="X99" s="337"/>
      <c r="Y99" s="406"/>
      <c r="Z99" s="406"/>
      <c r="AA99" s="406"/>
      <c r="AB99" s="399">
        <v>0</v>
      </c>
      <c r="AC99" s="145"/>
      <c r="AD99" s="399"/>
      <c r="AE99" s="396"/>
      <c r="AF99" s="397">
        <v>0</v>
      </c>
      <c r="AG99" s="397">
        <v>0</v>
      </c>
      <c r="AH99" s="397">
        <v>0</v>
      </c>
      <c r="AI99" s="397">
        <v>0</v>
      </c>
      <c r="AJ99" s="397">
        <v>0</v>
      </c>
      <c r="AK99" s="397">
        <v>0</v>
      </c>
      <c r="AL99" s="397">
        <v>0</v>
      </c>
      <c r="AM99" s="397"/>
      <c r="AN99" s="397">
        <v>0</v>
      </c>
      <c r="AO99" s="341">
        <v>0</v>
      </c>
    </row>
    <row r="100" spans="1:41" ht="24" customHeight="1" x14ac:dyDescent="0.3">
      <c r="A100" s="398" t="s">
        <v>2053</v>
      </c>
      <c r="B100" s="392" t="s">
        <v>2054</v>
      </c>
      <c r="C100" s="393" t="s">
        <v>92</v>
      </c>
      <c r="D100" s="330">
        <f t="shared" si="0"/>
        <v>0</v>
      </c>
      <c r="E100" s="331">
        <f t="shared" si="1"/>
        <v>0</v>
      </c>
      <c r="F100" s="331">
        <f t="shared" si="2"/>
        <v>0</v>
      </c>
      <c r="G100" s="331">
        <f t="shared" si="3"/>
        <v>0</v>
      </c>
      <c r="H100" s="331">
        <f t="shared" si="4"/>
        <v>0</v>
      </c>
      <c r="I100" s="331">
        <f t="shared" si="5"/>
        <v>0</v>
      </c>
      <c r="J100" s="331">
        <f t="shared" si="6"/>
        <v>0</v>
      </c>
      <c r="K100" s="331">
        <f t="shared" si="7"/>
        <v>0</v>
      </c>
      <c r="L100" s="331">
        <f t="shared" si="8"/>
        <v>0</v>
      </c>
      <c r="M100" s="331">
        <f t="shared" si="9"/>
        <v>0</v>
      </c>
      <c r="N100" s="333">
        <f t="shared" si="10"/>
        <v>0</v>
      </c>
      <c r="O100" s="394"/>
      <c r="P100" s="395">
        <f t="shared" si="11"/>
        <v>0</v>
      </c>
      <c r="Q100" s="336" t="str">
        <f t="shared" si="12"/>
        <v/>
      </c>
      <c r="R100" s="399"/>
      <c r="S100" s="145"/>
      <c r="T100" s="148">
        <v>0</v>
      </c>
      <c r="U100" s="147"/>
      <c r="V100" s="148"/>
      <c r="W100" s="337"/>
      <c r="X100" s="337"/>
      <c r="Y100" s="149"/>
      <c r="Z100" s="149"/>
      <c r="AA100" s="149"/>
      <c r="AB100" s="144">
        <v>0</v>
      </c>
      <c r="AC100" s="145"/>
      <c r="AD100" s="144"/>
      <c r="AE100" s="396"/>
      <c r="AF100" s="397">
        <v>0</v>
      </c>
      <c r="AG100" s="397">
        <v>0</v>
      </c>
      <c r="AH100" s="397">
        <v>0</v>
      </c>
      <c r="AI100" s="397">
        <v>0</v>
      </c>
      <c r="AJ100" s="397">
        <v>0</v>
      </c>
      <c r="AK100" s="397">
        <v>0</v>
      </c>
      <c r="AL100" s="397">
        <v>0</v>
      </c>
      <c r="AM100" s="397"/>
      <c r="AN100" s="397">
        <v>0</v>
      </c>
      <c r="AO100" s="400">
        <v>0</v>
      </c>
    </row>
    <row r="101" spans="1:41" ht="24" customHeight="1" x14ac:dyDescent="0.3">
      <c r="A101" s="391" t="s">
        <v>2055</v>
      </c>
      <c r="B101" s="392" t="s">
        <v>2056</v>
      </c>
      <c r="C101" s="393" t="s">
        <v>2057</v>
      </c>
      <c r="D101" s="330">
        <f t="shared" si="0"/>
        <v>0</v>
      </c>
      <c r="E101" s="331">
        <f t="shared" si="1"/>
        <v>0</v>
      </c>
      <c r="F101" s="331">
        <f t="shared" si="2"/>
        <v>0</v>
      </c>
      <c r="G101" s="331">
        <f t="shared" si="3"/>
        <v>0</v>
      </c>
      <c r="H101" s="331">
        <f t="shared" si="4"/>
        <v>0</v>
      </c>
      <c r="I101" s="331">
        <f t="shared" si="5"/>
        <v>0</v>
      </c>
      <c r="J101" s="331">
        <f t="shared" si="6"/>
        <v>0</v>
      </c>
      <c r="K101" s="331">
        <f t="shared" si="7"/>
        <v>0</v>
      </c>
      <c r="L101" s="331">
        <f t="shared" si="8"/>
        <v>0</v>
      </c>
      <c r="M101" s="331">
        <f t="shared" si="9"/>
        <v>0</v>
      </c>
      <c r="N101" s="333">
        <f t="shared" si="10"/>
        <v>0</v>
      </c>
      <c r="O101" s="394"/>
      <c r="P101" s="395">
        <f t="shared" si="11"/>
        <v>0</v>
      </c>
      <c r="Q101" s="336" t="str">
        <f t="shared" si="12"/>
        <v/>
      </c>
      <c r="R101" s="422"/>
      <c r="S101" s="145"/>
      <c r="T101" s="148">
        <v>0</v>
      </c>
      <c r="U101" s="411"/>
      <c r="V101" s="148"/>
      <c r="W101" s="412"/>
      <c r="X101" s="337"/>
      <c r="Y101" s="149"/>
      <c r="Z101" s="149"/>
      <c r="AA101" s="149"/>
      <c r="AB101" s="399">
        <v>0</v>
      </c>
      <c r="AC101" s="145"/>
      <c r="AD101" s="399"/>
      <c r="AE101" s="396"/>
      <c r="AF101" s="397">
        <v>0</v>
      </c>
      <c r="AG101" s="397">
        <v>0</v>
      </c>
      <c r="AH101" s="397">
        <v>0</v>
      </c>
      <c r="AI101" s="397">
        <v>0</v>
      </c>
      <c r="AJ101" s="397">
        <v>0</v>
      </c>
      <c r="AK101" s="397">
        <v>0</v>
      </c>
      <c r="AL101" s="397">
        <v>0</v>
      </c>
      <c r="AM101" s="413"/>
      <c r="AN101" s="397">
        <v>0</v>
      </c>
      <c r="AO101" s="407">
        <v>0</v>
      </c>
    </row>
    <row r="102" spans="1:41" ht="24" customHeight="1" x14ac:dyDescent="0.3">
      <c r="A102" s="391" t="s">
        <v>2058</v>
      </c>
      <c r="B102" s="392" t="s">
        <v>2059</v>
      </c>
      <c r="C102" s="393" t="s">
        <v>725</v>
      </c>
      <c r="D102" s="330">
        <f t="shared" si="0"/>
        <v>50</v>
      </c>
      <c r="E102" s="331">
        <f t="shared" si="1"/>
        <v>19</v>
      </c>
      <c r="F102" s="331">
        <f t="shared" si="2"/>
        <v>13</v>
      </c>
      <c r="G102" s="331">
        <f t="shared" si="3"/>
        <v>10</v>
      </c>
      <c r="H102" s="331">
        <f t="shared" si="4"/>
        <v>2</v>
      </c>
      <c r="I102" s="331">
        <f t="shared" si="5"/>
        <v>0</v>
      </c>
      <c r="J102" s="331">
        <f t="shared" si="6"/>
        <v>0</v>
      </c>
      <c r="K102" s="331">
        <f t="shared" si="7"/>
        <v>0</v>
      </c>
      <c r="L102" s="331">
        <f t="shared" si="8"/>
        <v>0</v>
      </c>
      <c r="M102" s="331">
        <f t="shared" si="9"/>
        <v>0</v>
      </c>
      <c r="N102" s="333">
        <f t="shared" si="10"/>
        <v>94</v>
      </c>
      <c r="O102" s="394"/>
      <c r="P102" s="395">
        <f t="shared" si="11"/>
        <v>94</v>
      </c>
      <c r="Q102" s="336">
        <f t="shared" si="12"/>
        <v>81</v>
      </c>
      <c r="R102" s="404">
        <v>13</v>
      </c>
      <c r="S102" s="145"/>
      <c r="T102" s="148">
        <v>0</v>
      </c>
      <c r="U102" s="147"/>
      <c r="V102" s="148"/>
      <c r="W102" s="337">
        <v>19</v>
      </c>
      <c r="X102" s="337">
        <v>50</v>
      </c>
      <c r="Y102" s="149"/>
      <c r="Z102" s="149"/>
      <c r="AA102" s="149"/>
      <c r="AB102" s="399">
        <v>0</v>
      </c>
      <c r="AC102" s="145"/>
      <c r="AD102" s="399">
        <v>2</v>
      </c>
      <c r="AE102" s="146">
        <v>10</v>
      </c>
      <c r="AF102" s="397">
        <v>0</v>
      </c>
      <c r="AG102" s="397">
        <v>0</v>
      </c>
      <c r="AH102" s="397">
        <v>0</v>
      </c>
      <c r="AI102" s="397">
        <v>0</v>
      </c>
      <c r="AJ102" s="397">
        <v>0</v>
      </c>
      <c r="AK102" s="397">
        <v>0</v>
      </c>
      <c r="AL102" s="397">
        <v>0</v>
      </c>
      <c r="AM102" s="397"/>
      <c r="AN102" s="397">
        <v>0</v>
      </c>
      <c r="AO102" s="408">
        <v>0</v>
      </c>
    </row>
    <row r="103" spans="1:41" ht="24" customHeight="1" x14ac:dyDescent="0.3">
      <c r="A103" s="391" t="s">
        <v>2060</v>
      </c>
      <c r="B103" s="392" t="s">
        <v>2061</v>
      </c>
      <c r="C103" s="393" t="s">
        <v>2010</v>
      </c>
      <c r="D103" s="330">
        <f t="shared" si="0"/>
        <v>14</v>
      </c>
      <c r="E103" s="331">
        <f t="shared" si="1"/>
        <v>6</v>
      </c>
      <c r="F103" s="331">
        <f t="shared" si="2"/>
        <v>0</v>
      </c>
      <c r="G103" s="331">
        <f t="shared" si="3"/>
        <v>0</v>
      </c>
      <c r="H103" s="331">
        <f t="shared" si="4"/>
        <v>0</v>
      </c>
      <c r="I103" s="331">
        <f t="shared" si="5"/>
        <v>0</v>
      </c>
      <c r="J103" s="331">
        <f t="shared" si="6"/>
        <v>0</v>
      </c>
      <c r="K103" s="331">
        <f t="shared" si="7"/>
        <v>0</v>
      </c>
      <c r="L103" s="331">
        <f t="shared" si="8"/>
        <v>0</v>
      </c>
      <c r="M103" s="331">
        <f t="shared" si="9"/>
        <v>0</v>
      </c>
      <c r="N103" s="333">
        <f t="shared" si="10"/>
        <v>20</v>
      </c>
      <c r="O103" s="394"/>
      <c r="P103" s="395">
        <f t="shared" si="11"/>
        <v>20</v>
      </c>
      <c r="Q103" s="336">
        <f t="shared" si="12"/>
        <v>474</v>
      </c>
      <c r="R103" s="399">
        <v>6</v>
      </c>
      <c r="S103" s="145"/>
      <c r="T103" s="148">
        <v>0</v>
      </c>
      <c r="U103" s="147"/>
      <c r="V103" s="148"/>
      <c r="W103" s="337"/>
      <c r="X103" s="337"/>
      <c r="Y103" s="149"/>
      <c r="Z103" s="149"/>
      <c r="AA103" s="149"/>
      <c r="AB103" s="156">
        <v>0</v>
      </c>
      <c r="AC103" s="145"/>
      <c r="AD103" s="156"/>
      <c r="AE103" s="396"/>
      <c r="AF103" s="397">
        <v>0</v>
      </c>
      <c r="AG103" s="397">
        <v>0</v>
      </c>
      <c r="AH103" s="397">
        <v>0</v>
      </c>
      <c r="AI103" s="397">
        <v>0</v>
      </c>
      <c r="AJ103" s="397">
        <v>0</v>
      </c>
      <c r="AK103" s="397">
        <v>0</v>
      </c>
      <c r="AL103" s="397">
        <v>0</v>
      </c>
      <c r="AM103" s="397">
        <v>14</v>
      </c>
      <c r="AN103" s="397">
        <v>0</v>
      </c>
      <c r="AO103" s="400">
        <v>0</v>
      </c>
    </row>
    <row r="104" spans="1:41" ht="24" customHeight="1" x14ac:dyDescent="0.3">
      <c r="A104" s="391" t="s">
        <v>2062</v>
      </c>
      <c r="B104" s="392" t="s">
        <v>2063</v>
      </c>
      <c r="C104" s="393" t="s">
        <v>1897</v>
      </c>
      <c r="D104" s="330">
        <f t="shared" si="0"/>
        <v>18</v>
      </c>
      <c r="E104" s="331">
        <f t="shared" si="1"/>
        <v>0</v>
      </c>
      <c r="F104" s="331">
        <f t="shared" si="2"/>
        <v>0</v>
      </c>
      <c r="G104" s="331">
        <f t="shared" si="3"/>
        <v>0</v>
      </c>
      <c r="H104" s="331">
        <f t="shared" si="4"/>
        <v>0</v>
      </c>
      <c r="I104" s="331">
        <f t="shared" si="5"/>
        <v>0</v>
      </c>
      <c r="J104" s="331">
        <f t="shared" si="6"/>
        <v>0</v>
      </c>
      <c r="K104" s="331">
        <f t="shared" si="7"/>
        <v>0</v>
      </c>
      <c r="L104" s="331">
        <f t="shared" si="8"/>
        <v>0</v>
      </c>
      <c r="M104" s="331">
        <f t="shared" si="9"/>
        <v>0</v>
      </c>
      <c r="N104" s="333">
        <f t="shared" si="10"/>
        <v>18</v>
      </c>
      <c r="O104" s="394"/>
      <c r="P104" s="395">
        <f t="shared" si="11"/>
        <v>18</v>
      </c>
      <c r="Q104" s="336">
        <f t="shared" si="12"/>
        <v>508</v>
      </c>
      <c r="R104" s="404"/>
      <c r="S104" s="145">
        <v>18</v>
      </c>
      <c r="T104" s="148">
        <v>0</v>
      </c>
      <c r="U104" s="147"/>
      <c r="V104" s="148"/>
      <c r="W104" s="337"/>
      <c r="X104" s="337"/>
      <c r="Y104" s="149"/>
      <c r="Z104" s="149"/>
      <c r="AA104" s="149"/>
      <c r="AB104" s="156">
        <v>0</v>
      </c>
      <c r="AC104" s="145"/>
      <c r="AD104" s="156"/>
      <c r="AE104" s="396"/>
      <c r="AF104" s="397">
        <v>0</v>
      </c>
      <c r="AG104" s="397">
        <v>0</v>
      </c>
      <c r="AH104" s="397">
        <v>0</v>
      </c>
      <c r="AI104" s="397">
        <v>0</v>
      </c>
      <c r="AJ104" s="397">
        <v>0</v>
      </c>
      <c r="AK104" s="397">
        <v>0</v>
      </c>
      <c r="AL104" s="397">
        <v>0</v>
      </c>
      <c r="AM104" s="397"/>
      <c r="AN104" s="397">
        <v>0</v>
      </c>
      <c r="AO104" s="408">
        <v>0</v>
      </c>
    </row>
    <row r="105" spans="1:41" ht="24" customHeight="1" x14ac:dyDescent="0.3">
      <c r="A105" s="398" t="s">
        <v>4806</v>
      </c>
      <c r="B105" s="415" t="s">
        <v>4807</v>
      </c>
      <c r="C105" s="416" t="s">
        <v>237</v>
      </c>
      <c r="D105" s="330">
        <f t="shared" si="0"/>
        <v>0</v>
      </c>
      <c r="E105" s="331">
        <f t="shared" si="1"/>
        <v>0</v>
      </c>
      <c r="F105" s="331">
        <f t="shared" si="2"/>
        <v>0</v>
      </c>
      <c r="G105" s="331">
        <f t="shared" si="3"/>
        <v>0</v>
      </c>
      <c r="H105" s="331">
        <f t="shared" si="4"/>
        <v>0</v>
      </c>
      <c r="I105" s="331">
        <f t="shared" si="5"/>
        <v>0</v>
      </c>
      <c r="J105" s="331">
        <f t="shared" si="6"/>
        <v>0</v>
      </c>
      <c r="K105" s="331">
        <f t="shared" si="7"/>
        <v>0</v>
      </c>
      <c r="L105" s="331">
        <f t="shared" si="8"/>
        <v>0</v>
      </c>
      <c r="M105" s="331">
        <f t="shared" si="9"/>
        <v>0</v>
      </c>
      <c r="N105" s="333">
        <f t="shared" si="10"/>
        <v>0</v>
      </c>
      <c r="O105" s="394"/>
      <c r="P105" s="395">
        <f t="shared" si="11"/>
        <v>0</v>
      </c>
      <c r="Q105" s="336" t="str">
        <f t="shared" si="12"/>
        <v/>
      </c>
      <c r="R105" s="399"/>
      <c r="S105" s="145"/>
      <c r="T105" s="405">
        <v>0</v>
      </c>
      <c r="U105" s="147"/>
      <c r="V105" s="405"/>
      <c r="W105" s="337"/>
      <c r="X105" s="337"/>
      <c r="Y105" s="406"/>
      <c r="Z105" s="406"/>
      <c r="AA105" s="406"/>
      <c r="AB105" s="399">
        <v>0</v>
      </c>
      <c r="AC105" s="145"/>
      <c r="AD105" s="399"/>
      <c r="AE105" s="396"/>
      <c r="AF105" s="397">
        <v>0</v>
      </c>
      <c r="AG105" s="397">
        <v>0</v>
      </c>
      <c r="AH105" s="397">
        <v>0</v>
      </c>
      <c r="AI105" s="397">
        <v>0</v>
      </c>
      <c r="AJ105" s="397">
        <v>0</v>
      </c>
      <c r="AK105" s="397">
        <v>0</v>
      </c>
      <c r="AL105" s="397">
        <v>0</v>
      </c>
      <c r="AM105" s="397"/>
      <c r="AN105" s="397">
        <v>0</v>
      </c>
      <c r="AO105" s="400">
        <v>0</v>
      </c>
    </row>
    <row r="106" spans="1:41" ht="24" customHeight="1" x14ac:dyDescent="0.3">
      <c r="A106" s="401" t="s">
        <v>4808</v>
      </c>
      <c r="B106" s="402" t="s">
        <v>4809</v>
      </c>
      <c r="C106" s="403" t="s">
        <v>4496</v>
      </c>
      <c r="D106" s="330">
        <f t="shared" si="0"/>
        <v>9</v>
      </c>
      <c r="E106" s="331">
        <f t="shared" si="1"/>
        <v>0</v>
      </c>
      <c r="F106" s="331">
        <f t="shared" si="2"/>
        <v>0</v>
      </c>
      <c r="G106" s="331">
        <f t="shared" si="3"/>
        <v>0</v>
      </c>
      <c r="H106" s="331">
        <f t="shared" si="4"/>
        <v>0</v>
      </c>
      <c r="I106" s="331">
        <f t="shared" si="5"/>
        <v>0</v>
      </c>
      <c r="J106" s="331">
        <f t="shared" si="6"/>
        <v>0</v>
      </c>
      <c r="K106" s="331">
        <f t="shared" si="7"/>
        <v>0</v>
      </c>
      <c r="L106" s="331">
        <f t="shared" si="8"/>
        <v>0</v>
      </c>
      <c r="M106" s="331">
        <f t="shared" si="9"/>
        <v>0</v>
      </c>
      <c r="N106" s="333">
        <f t="shared" si="10"/>
        <v>9</v>
      </c>
      <c r="O106" s="394"/>
      <c r="P106" s="395">
        <f t="shared" si="11"/>
        <v>9</v>
      </c>
      <c r="Q106" s="336">
        <f t="shared" si="12"/>
        <v>714</v>
      </c>
      <c r="R106" s="404"/>
      <c r="S106" s="145"/>
      <c r="T106" s="405">
        <v>0</v>
      </c>
      <c r="U106" s="147"/>
      <c r="V106" s="405"/>
      <c r="W106" s="337"/>
      <c r="X106" s="337"/>
      <c r="Y106" s="406"/>
      <c r="Z106" s="406"/>
      <c r="AA106" s="406"/>
      <c r="AB106" s="404">
        <v>0</v>
      </c>
      <c r="AC106" s="145"/>
      <c r="AD106" s="404"/>
      <c r="AE106" s="396"/>
      <c r="AF106" s="397">
        <v>0</v>
      </c>
      <c r="AG106" s="397">
        <v>0</v>
      </c>
      <c r="AH106" s="397">
        <v>0</v>
      </c>
      <c r="AI106" s="397">
        <v>0</v>
      </c>
      <c r="AJ106" s="397">
        <v>0</v>
      </c>
      <c r="AK106" s="397">
        <v>0</v>
      </c>
      <c r="AL106" s="397">
        <v>0</v>
      </c>
      <c r="AM106" s="397"/>
      <c r="AN106" s="397">
        <v>9</v>
      </c>
      <c r="AO106" s="408">
        <v>0</v>
      </c>
    </row>
    <row r="107" spans="1:41" ht="24" customHeight="1" x14ac:dyDescent="0.3">
      <c r="A107" s="398" t="s">
        <v>2064</v>
      </c>
      <c r="B107" s="392" t="s">
        <v>2065</v>
      </c>
      <c r="C107" s="393" t="s">
        <v>535</v>
      </c>
      <c r="D107" s="330">
        <f t="shared" si="0"/>
        <v>0</v>
      </c>
      <c r="E107" s="331">
        <f t="shared" si="1"/>
        <v>0</v>
      </c>
      <c r="F107" s="331">
        <f t="shared" si="2"/>
        <v>0</v>
      </c>
      <c r="G107" s="331">
        <f t="shared" si="3"/>
        <v>0</v>
      </c>
      <c r="H107" s="331">
        <f t="shared" si="4"/>
        <v>0</v>
      </c>
      <c r="I107" s="331">
        <f t="shared" si="5"/>
        <v>0</v>
      </c>
      <c r="J107" s="331">
        <f t="shared" si="6"/>
        <v>0</v>
      </c>
      <c r="K107" s="331">
        <f t="shared" si="7"/>
        <v>0</v>
      </c>
      <c r="L107" s="331">
        <f t="shared" si="8"/>
        <v>0</v>
      </c>
      <c r="M107" s="331">
        <f t="shared" si="9"/>
        <v>0</v>
      </c>
      <c r="N107" s="333">
        <f t="shared" si="10"/>
        <v>0</v>
      </c>
      <c r="O107" s="394"/>
      <c r="P107" s="395">
        <f t="shared" si="11"/>
        <v>0</v>
      </c>
      <c r="Q107" s="336" t="str">
        <f t="shared" si="12"/>
        <v/>
      </c>
      <c r="R107" s="144"/>
      <c r="S107" s="410"/>
      <c r="T107" s="148">
        <v>0</v>
      </c>
      <c r="U107" s="147"/>
      <c r="V107" s="148"/>
      <c r="W107" s="337"/>
      <c r="X107" s="337"/>
      <c r="Y107" s="149"/>
      <c r="Z107" s="149"/>
      <c r="AA107" s="149"/>
      <c r="AB107" s="409">
        <v>0</v>
      </c>
      <c r="AC107" s="410"/>
      <c r="AD107" s="409"/>
      <c r="AE107" s="396"/>
      <c r="AF107" s="397">
        <v>0</v>
      </c>
      <c r="AG107" s="397">
        <v>0</v>
      </c>
      <c r="AH107" s="397">
        <v>0</v>
      </c>
      <c r="AI107" s="397">
        <v>0</v>
      </c>
      <c r="AJ107" s="397">
        <v>0</v>
      </c>
      <c r="AK107" s="397">
        <v>0</v>
      </c>
      <c r="AL107" s="397">
        <v>0</v>
      </c>
      <c r="AM107" s="397"/>
      <c r="AN107" s="397">
        <v>0</v>
      </c>
      <c r="AO107" s="400">
        <v>0</v>
      </c>
    </row>
    <row r="108" spans="1:41" ht="24" customHeight="1" x14ac:dyDescent="0.3">
      <c r="A108" s="401" t="s">
        <v>1440</v>
      </c>
      <c r="B108" s="423" t="s">
        <v>1441</v>
      </c>
      <c r="C108" s="424" t="s">
        <v>158</v>
      </c>
      <c r="D108" s="330">
        <f t="shared" si="0"/>
        <v>13</v>
      </c>
      <c r="E108" s="331">
        <f t="shared" si="1"/>
        <v>0</v>
      </c>
      <c r="F108" s="331">
        <f t="shared" si="2"/>
        <v>0</v>
      </c>
      <c r="G108" s="331">
        <f t="shared" si="3"/>
        <v>0</v>
      </c>
      <c r="H108" s="331">
        <f t="shared" si="4"/>
        <v>0</v>
      </c>
      <c r="I108" s="331">
        <f t="shared" si="5"/>
        <v>0</v>
      </c>
      <c r="J108" s="331">
        <f t="shared" si="6"/>
        <v>0</v>
      </c>
      <c r="K108" s="331">
        <f t="shared" si="7"/>
        <v>0</v>
      </c>
      <c r="L108" s="331">
        <f t="shared" si="8"/>
        <v>0</v>
      </c>
      <c r="M108" s="331">
        <f t="shared" si="9"/>
        <v>0</v>
      </c>
      <c r="N108" s="333">
        <f t="shared" si="10"/>
        <v>13</v>
      </c>
      <c r="O108" s="394"/>
      <c r="P108" s="395">
        <f t="shared" si="11"/>
        <v>13</v>
      </c>
      <c r="Q108" s="336">
        <f t="shared" si="12"/>
        <v>616</v>
      </c>
      <c r="R108" s="156">
        <v>13</v>
      </c>
      <c r="S108" s="410"/>
      <c r="T108" s="148">
        <v>0</v>
      </c>
      <c r="U108" s="147"/>
      <c r="V108" s="148"/>
      <c r="W108" s="337"/>
      <c r="X108" s="337"/>
      <c r="Y108" s="149"/>
      <c r="Z108" s="149"/>
      <c r="AA108" s="149"/>
      <c r="AB108" s="88">
        <v>0</v>
      </c>
      <c r="AC108" s="410"/>
      <c r="AD108" s="88"/>
      <c r="AE108" s="396"/>
      <c r="AF108" s="397">
        <v>0</v>
      </c>
      <c r="AG108" s="397">
        <v>0</v>
      </c>
      <c r="AH108" s="397">
        <v>0</v>
      </c>
      <c r="AI108" s="397">
        <v>0</v>
      </c>
      <c r="AJ108" s="397">
        <v>0</v>
      </c>
      <c r="AK108" s="397">
        <v>0</v>
      </c>
      <c r="AL108" s="397">
        <v>0</v>
      </c>
      <c r="AM108" s="397"/>
      <c r="AN108" s="397">
        <v>0</v>
      </c>
      <c r="AO108" s="414">
        <v>0</v>
      </c>
    </row>
    <row r="109" spans="1:41" ht="24" customHeight="1" x14ac:dyDescent="0.3">
      <c r="A109" s="391" t="s">
        <v>2066</v>
      </c>
      <c r="B109" s="392" t="s">
        <v>2067</v>
      </c>
      <c r="C109" s="393" t="s">
        <v>2068</v>
      </c>
      <c r="D109" s="330">
        <f t="shared" si="0"/>
        <v>0</v>
      </c>
      <c r="E109" s="331">
        <f t="shared" si="1"/>
        <v>0</v>
      </c>
      <c r="F109" s="331">
        <f t="shared" si="2"/>
        <v>0</v>
      </c>
      <c r="G109" s="331">
        <f t="shared" si="3"/>
        <v>0</v>
      </c>
      <c r="H109" s="331">
        <f t="shared" si="4"/>
        <v>0</v>
      </c>
      <c r="I109" s="331">
        <f t="shared" si="5"/>
        <v>0</v>
      </c>
      <c r="J109" s="331">
        <f t="shared" si="6"/>
        <v>0</v>
      </c>
      <c r="K109" s="331">
        <f t="shared" si="7"/>
        <v>0</v>
      </c>
      <c r="L109" s="331">
        <f t="shared" si="8"/>
        <v>0</v>
      </c>
      <c r="M109" s="331">
        <f t="shared" si="9"/>
        <v>0</v>
      </c>
      <c r="N109" s="333">
        <f t="shared" si="10"/>
        <v>0</v>
      </c>
      <c r="O109" s="394"/>
      <c r="P109" s="395">
        <f t="shared" si="11"/>
        <v>0</v>
      </c>
      <c r="Q109" s="336" t="str">
        <f t="shared" si="12"/>
        <v/>
      </c>
      <c r="R109" s="399"/>
      <c r="S109" s="145"/>
      <c r="T109" s="148">
        <v>0</v>
      </c>
      <c r="U109" s="147"/>
      <c r="V109" s="148"/>
      <c r="W109" s="337"/>
      <c r="X109" s="337"/>
      <c r="Y109" s="149"/>
      <c r="Z109" s="149"/>
      <c r="AA109" s="149"/>
      <c r="AB109" s="421">
        <v>0</v>
      </c>
      <c r="AC109" s="145"/>
      <c r="AD109" s="421"/>
      <c r="AE109" s="396"/>
      <c r="AF109" s="397">
        <v>0</v>
      </c>
      <c r="AG109" s="397">
        <v>0</v>
      </c>
      <c r="AH109" s="397">
        <v>0</v>
      </c>
      <c r="AI109" s="397">
        <v>0</v>
      </c>
      <c r="AJ109" s="397">
        <v>0</v>
      </c>
      <c r="AK109" s="397">
        <v>0</v>
      </c>
      <c r="AL109" s="397">
        <v>0</v>
      </c>
      <c r="AM109" s="397"/>
      <c r="AN109" s="397">
        <v>0</v>
      </c>
      <c r="AO109" s="407">
        <v>0</v>
      </c>
    </row>
    <row r="110" spans="1:41" ht="24" customHeight="1" x14ac:dyDescent="0.3">
      <c r="A110" s="391" t="s">
        <v>2069</v>
      </c>
      <c r="B110" s="415" t="s">
        <v>2070</v>
      </c>
      <c r="C110" s="416" t="s">
        <v>2068</v>
      </c>
      <c r="D110" s="330">
        <f t="shared" si="0"/>
        <v>9</v>
      </c>
      <c r="E110" s="331">
        <f t="shared" si="1"/>
        <v>6</v>
      </c>
      <c r="F110" s="331">
        <f t="shared" si="2"/>
        <v>0</v>
      </c>
      <c r="G110" s="331">
        <f t="shared" si="3"/>
        <v>0</v>
      </c>
      <c r="H110" s="331">
        <f t="shared" si="4"/>
        <v>0</v>
      </c>
      <c r="I110" s="331">
        <f t="shared" si="5"/>
        <v>0</v>
      </c>
      <c r="J110" s="331">
        <f t="shared" si="6"/>
        <v>0</v>
      </c>
      <c r="K110" s="331">
        <f t="shared" si="7"/>
        <v>0</v>
      </c>
      <c r="L110" s="331">
        <f t="shared" si="8"/>
        <v>0</v>
      </c>
      <c r="M110" s="331">
        <f t="shared" si="9"/>
        <v>0</v>
      </c>
      <c r="N110" s="369">
        <f t="shared" si="10"/>
        <v>15</v>
      </c>
      <c r="O110" s="417"/>
      <c r="P110" s="418">
        <f t="shared" si="11"/>
        <v>15</v>
      </c>
      <c r="Q110" s="336">
        <f t="shared" si="12"/>
        <v>574</v>
      </c>
      <c r="R110" s="399"/>
      <c r="S110" s="410">
        <v>6</v>
      </c>
      <c r="T110" s="148">
        <v>0</v>
      </c>
      <c r="U110" s="411"/>
      <c r="V110" s="148"/>
      <c r="W110" s="412"/>
      <c r="X110" s="337"/>
      <c r="Y110" s="149"/>
      <c r="Z110" s="149"/>
      <c r="AA110" s="149"/>
      <c r="AB110" s="422">
        <v>0</v>
      </c>
      <c r="AC110" s="410"/>
      <c r="AD110" s="422"/>
      <c r="AE110" s="396"/>
      <c r="AF110" s="397">
        <v>0</v>
      </c>
      <c r="AG110" s="397">
        <v>0</v>
      </c>
      <c r="AH110" s="397">
        <v>0</v>
      </c>
      <c r="AI110" s="397">
        <v>0</v>
      </c>
      <c r="AJ110" s="397">
        <v>0</v>
      </c>
      <c r="AK110" s="397">
        <v>0</v>
      </c>
      <c r="AL110" s="397">
        <v>0</v>
      </c>
      <c r="AM110" s="413"/>
      <c r="AN110" s="397">
        <v>9</v>
      </c>
      <c r="AO110" s="358">
        <v>0</v>
      </c>
    </row>
    <row r="111" spans="1:41" ht="24" customHeight="1" x14ac:dyDescent="0.3">
      <c r="A111" s="391" t="s">
        <v>2071</v>
      </c>
      <c r="B111" s="392" t="s">
        <v>2072</v>
      </c>
      <c r="C111" s="393" t="s">
        <v>809</v>
      </c>
      <c r="D111" s="330">
        <f t="shared" si="0"/>
        <v>9</v>
      </c>
      <c r="E111" s="331">
        <f t="shared" si="1"/>
        <v>0</v>
      </c>
      <c r="F111" s="331">
        <f t="shared" si="2"/>
        <v>0</v>
      </c>
      <c r="G111" s="331">
        <f t="shared" si="3"/>
        <v>0</v>
      </c>
      <c r="H111" s="331">
        <f t="shared" si="4"/>
        <v>0</v>
      </c>
      <c r="I111" s="331">
        <f t="shared" si="5"/>
        <v>0</v>
      </c>
      <c r="J111" s="331">
        <f t="shared" si="6"/>
        <v>0</v>
      </c>
      <c r="K111" s="331">
        <f t="shared" si="7"/>
        <v>0</v>
      </c>
      <c r="L111" s="331">
        <f t="shared" si="8"/>
        <v>0</v>
      </c>
      <c r="M111" s="331">
        <f t="shared" si="9"/>
        <v>0</v>
      </c>
      <c r="N111" s="333">
        <f t="shared" si="10"/>
        <v>9</v>
      </c>
      <c r="O111" s="394"/>
      <c r="P111" s="395">
        <f t="shared" si="11"/>
        <v>9</v>
      </c>
      <c r="Q111" s="336">
        <f t="shared" si="12"/>
        <v>714</v>
      </c>
      <c r="R111" s="144"/>
      <c r="S111" s="410"/>
      <c r="T111" s="148">
        <v>0</v>
      </c>
      <c r="U111" s="147"/>
      <c r="V111" s="148"/>
      <c r="W111" s="337"/>
      <c r="X111" s="337"/>
      <c r="Y111" s="149"/>
      <c r="Z111" s="149"/>
      <c r="AA111" s="149"/>
      <c r="AB111" s="144">
        <v>0</v>
      </c>
      <c r="AC111" s="410"/>
      <c r="AD111" s="144"/>
      <c r="AE111" s="396"/>
      <c r="AF111" s="397">
        <v>0</v>
      </c>
      <c r="AG111" s="397">
        <v>0</v>
      </c>
      <c r="AH111" s="397">
        <v>0</v>
      </c>
      <c r="AI111" s="397">
        <v>0</v>
      </c>
      <c r="AJ111" s="397">
        <v>0</v>
      </c>
      <c r="AK111" s="397">
        <v>0</v>
      </c>
      <c r="AL111" s="397">
        <v>0</v>
      </c>
      <c r="AM111" s="397"/>
      <c r="AN111" s="397">
        <v>9</v>
      </c>
      <c r="AO111" s="400">
        <v>0</v>
      </c>
    </row>
    <row r="112" spans="1:41" ht="24" customHeight="1" x14ac:dyDescent="0.3">
      <c r="A112" s="391" t="s">
        <v>2073</v>
      </c>
      <c r="B112" s="392" t="s">
        <v>2074</v>
      </c>
      <c r="C112" s="393" t="s">
        <v>1979</v>
      </c>
      <c r="D112" s="330">
        <f t="shared" si="0"/>
        <v>0</v>
      </c>
      <c r="E112" s="331">
        <f t="shared" si="1"/>
        <v>0</v>
      </c>
      <c r="F112" s="331">
        <f t="shared" si="2"/>
        <v>0</v>
      </c>
      <c r="G112" s="331">
        <f t="shared" si="3"/>
        <v>0</v>
      </c>
      <c r="H112" s="331">
        <f t="shared" si="4"/>
        <v>0</v>
      </c>
      <c r="I112" s="331">
        <f t="shared" si="5"/>
        <v>0</v>
      </c>
      <c r="J112" s="331">
        <f t="shared" si="6"/>
        <v>0</v>
      </c>
      <c r="K112" s="331">
        <f t="shared" si="7"/>
        <v>0</v>
      </c>
      <c r="L112" s="331">
        <f t="shared" si="8"/>
        <v>0</v>
      </c>
      <c r="M112" s="331">
        <f t="shared" si="9"/>
        <v>0</v>
      </c>
      <c r="N112" s="333">
        <f t="shared" si="10"/>
        <v>0</v>
      </c>
      <c r="O112" s="394"/>
      <c r="P112" s="395">
        <f t="shared" si="11"/>
        <v>0</v>
      </c>
      <c r="Q112" s="336" t="str">
        <f t="shared" si="12"/>
        <v/>
      </c>
      <c r="R112" s="399"/>
      <c r="S112" s="145"/>
      <c r="T112" s="148">
        <v>0</v>
      </c>
      <c r="U112" s="147"/>
      <c r="V112" s="148"/>
      <c r="W112" s="337"/>
      <c r="X112" s="337"/>
      <c r="Y112" s="149"/>
      <c r="Z112" s="149"/>
      <c r="AA112" s="149"/>
      <c r="AB112" s="156">
        <v>0</v>
      </c>
      <c r="AC112" s="145"/>
      <c r="AD112" s="156"/>
      <c r="AE112" s="396"/>
      <c r="AF112" s="397">
        <v>0</v>
      </c>
      <c r="AG112" s="397">
        <v>0</v>
      </c>
      <c r="AH112" s="397">
        <v>0</v>
      </c>
      <c r="AI112" s="397">
        <v>0</v>
      </c>
      <c r="AJ112" s="397">
        <v>0</v>
      </c>
      <c r="AK112" s="397">
        <v>0</v>
      </c>
      <c r="AL112" s="397">
        <v>0</v>
      </c>
      <c r="AM112" s="397"/>
      <c r="AN112" s="397">
        <v>0</v>
      </c>
      <c r="AO112" s="407">
        <v>0</v>
      </c>
    </row>
    <row r="113" spans="1:41" ht="24" customHeight="1" x14ac:dyDescent="0.3">
      <c r="A113" s="391" t="s">
        <v>2077</v>
      </c>
      <c r="B113" s="392" t="s">
        <v>2078</v>
      </c>
      <c r="C113" s="393" t="s">
        <v>1876</v>
      </c>
      <c r="D113" s="330">
        <f t="shared" si="0"/>
        <v>5</v>
      </c>
      <c r="E113" s="331">
        <f t="shared" si="1"/>
        <v>0</v>
      </c>
      <c r="F113" s="331">
        <f t="shared" si="2"/>
        <v>0</v>
      </c>
      <c r="G113" s="331">
        <f t="shared" si="3"/>
        <v>0</v>
      </c>
      <c r="H113" s="331">
        <f t="shared" si="4"/>
        <v>0</v>
      </c>
      <c r="I113" s="331">
        <f t="shared" si="5"/>
        <v>0</v>
      </c>
      <c r="J113" s="331">
        <f t="shared" si="6"/>
        <v>0</v>
      </c>
      <c r="K113" s="331">
        <f t="shared" si="7"/>
        <v>0</v>
      </c>
      <c r="L113" s="331">
        <f t="shared" si="8"/>
        <v>0</v>
      </c>
      <c r="M113" s="331">
        <f t="shared" si="9"/>
        <v>0</v>
      </c>
      <c r="N113" s="333">
        <f t="shared" si="10"/>
        <v>5</v>
      </c>
      <c r="O113" s="394"/>
      <c r="P113" s="395">
        <f t="shared" si="11"/>
        <v>5</v>
      </c>
      <c r="Q113" s="336">
        <f t="shared" si="12"/>
        <v>811</v>
      </c>
      <c r="R113" s="399">
        <v>5</v>
      </c>
      <c r="S113" s="145"/>
      <c r="T113" s="148">
        <v>0</v>
      </c>
      <c r="U113" s="147"/>
      <c r="V113" s="148"/>
      <c r="W113" s="337"/>
      <c r="X113" s="337"/>
      <c r="Y113" s="149"/>
      <c r="Z113" s="149"/>
      <c r="AA113" s="149"/>
      <c r="AB113" s="425">
        <v>0</v>
      </c>
      <c r="AC113" s="145"/>
      <c r="AD113" s="425"/>
      <c r="AE113" s="396"/>
      <c r="AF113" s="397">
        <v>0</v>
      </c>
      <c r="AG113" s="397">
        <v>0</v>
      </c>
      <c r="AH113" s="397">
        <v>0</v>
      </c>
      <c r="AI113" s="397">
        <v>0</v>
      </c>
      <c r="AJ113" s="397">
        <v>0</v>
      </c>
      <c r="AK113" s="397">
        <v>0</v>
      </c>
      <c r="AL113" s="397">
        <v>0</v>
      </c>
      <c r="AM113" s="397"/>
      <c r="AN113" s="397">
        <v>0</v>
      </c>
      <c r="AO113" s="341">
        <v>0</v>
      </c>
    </row>
    <row r="114" spans="1:41" ht="24" customHeight="1" x14ac:dyDescent="0.3">
      <c r="A114" s="398" t="s">
        <v>4810</v>
      </c>
      <c r="B114" s="392" t="s">
        <v>2079</v>
      </c>
      <c r="C114" s="393" t="s">
        <v>237</v>
      </c>
      <c r="D114" s="330">
        <f t="shared" si="0"/>
        <v>0</v>
      </c>
      <c r="E114" s="331">
        <f t="shared" si="1"/>
        <v>0</v>
      </c>
      <c r="F114" s="331">
        <f t="shared" si="2"/>
        <v>0</v>
      </c>
      <c r="G114" s="331">
        <f t="shared" si="3"/>
        <v>0</v>
      </c>
      <c r="H114" s="331">
        <f t="shared" si="4"/>
        <v>0</v>
      </c>
      <c r="I114" s="331">
        <f t="shared" si="5"/>
        <v>0</v>
      </c>
      <c r="J114" s="331">
        <f t="shared" si="6"/>
        <v>0</v>
      </c>
      <c r="K114" s="331">
        <f t="shared" si="7"/>
        <v>0</v>
      </c>
      <c r="L114" s="331">
        <f t="shared" si="8"/>
        <v>0</v>
      </c>
      <c r="M114" s="331">
        <f t="shared" si="9"/>
        <v>0</v>
      </c>
      <c r="N114" s="333">
        <f t="shared" si="10"/>
        <v>0</v>
      </c>
      <c r="O114" s="394"/>
      <c r="P114" s="395">
        <f t="shared" si="11"/>
        <v>0</v>
      </c>
      <c r="Q114" s="336" t="str">
        <f t="shared" si="12"/>
        <v/>
      </c>
      <c r="R114" s="156"/>
      <c r="S114" s="410"/>
      <c r="T114" s="148">
        <v>0</v>
      </c>
      <c r="U114" s="147"/>
      <c r="V114" s="148"/>
      <c r="W114" s="337"/>
      <c r="X114" s="337"/>
      <c r="Y114" s="149"/>
      <c r="Z114" s="149"/>
      <c r="AA114" s="149"/>
      <c r="AB114" s="421">
        <v>0</v>
      </c>
      <c r="AC114" s="410"/>
      <c r="AD114" s="421"/>
      <c r="AE114" s="396"/>
      <c r="AF114" s="397">
        <v>0</v>
      </c>
      <c r="AG114" s="397">
        <v>0</v>
      </c>
      <c r="AH114" s="397">
        <v>0</v>
      </c>
      <c r="AI114" s="397">
        <v>0</v>
      </c>
      <c r="AJ114" s="397">
        <v>0</v>
      </c>
      <c r="AK114" s="397">
        <v>0</v>
      </c>
      <c r="AL114" s="397">
        <v>0</v>
      </c>
      <c r="AM114" s="397"/>
      <c r="AN114" s="397">
        <v>0</v>
      </c>
      <c r="AO114" s="400">
        <v>0</v>
      </c>
    </row>
    <row r="115" spans="1:41" ht="24" customHeight="1" x14ac:dyDescent="0.3">
      <c r="A115" s="391" t="s">
        <v>2080</v>
      </c>
      <c r="B115" s="415" t="s">
        <v>2081</v>
      </c>
      <c r="C115" s="416" t="s">
        <v>237</v>
      </c>
      <c r="D115" s="330">
        <f t="shared" si="0"/>
        <v>0</v>
      </c>
      <c r="E115" s="331">
        <f t="shared" si="1"/>
        <v>0</v>
      </c>
      <c r="F115" s="331">
        <f t="shared" si="2"/>
        <v>0</v>
      </c>
      <c r="G115" s="331">
        <f t="shared" si="3"/>
        <v>0</v>
      </c>
      <c r="H115" s="331">
        <f t="shared" si="4"/>
        <v>0</v>
      </c>
      <c r="I115" s="331">
        <f t="shared" si="5"/>
        <v>0</v>
      </c>
      <c r="J115" s="331">
        <f t="shared" si="6"/>
        <v>0</v>
      </c>
      <c r="K115" s="331">
        <f t="shared" si="7"/>
        <v>0</v>
      </c>
      <c r="L115" s="331">
        <f t="shared" si="8"/>
        <v>0</v>
      </c>
      <c r="M115" s="331">
        <f t="shared" si="9"/>
        <v>0</v>
      </c>
      <c r="N115" s="333">
        <f t="shared" si="10"/>
        <v>0</v>
      </c>
      <c r="O115" s="394"/>
      <c r="P115" s="395">
        <f t="shared" si="11"/>
        <v>0</v>
      </c>
      <c r="Q115" s="336" t="str">
        <f t="shared" si="12"/>
        <v/>
      </c>
      <c r="R115" s="156"/>
      <c r="S115" s="145"/>
      <c r="T115" s="148">
        <v>0</v>
      </c>
      <c r="U115" s="147"/>
      <c r="V115" s="148"/>
      <c r="W115" s="337"/>
      <c r="X115" s="337"/>
      <c r="Y115" s="149"/>
      <c r="Z115" s="149"/>
      <c r="AA115" s="149"/>
      <c r="AB115" s="404">
        <v>0</v>
      </c>
      <c r="AC115" s="145"/>
      <c r="AD115" s="404"/>
      <c r="AE115" s="396"/>
      <c r="AF115" s="397">
        <v>0</v>
      </c>
      <c r="AG115" s="397">
        <v>0</v>
      </c>
      <c r="AH115" s="397">
        <v>0</v>
      </c>
      <c r="AI115" s="397">
        <v>0</v>
      </c>
      <c r="AJ115" s="397">
        <v>0</v>
      </c>
      <c r="AK115" s="397">
        <v>0</v>
      </c>
      <c r="AL115" s="397">
        <v>0</v>
      </c>
      <c r="AM115" s="397"/>
      <c r="AN115" s="397">
        <v>0</v>
      </c>
      <c r="AO115" s="408">
        <v>0</v>
      </c>
    </row>
    <row r="116" spans="1:41" ht="24" customHeight="1" x14ac:dyDescent="0.3">
      <c r="A116" s="398" t="s">
        <v>2082</v>
      </c>
      <c r="B116" s="392" t="s">
        <v>2083</v>
      </c>
      <c r="C116" s="393" t="s">
        <v>2084</v>
      </c>
      <c r="D116" s="330">
        <f t="shared" si="0"/>
        <v>5</v>
      </c>
      <c r="E116" s="331">
        <f t="shared" si="1"/>
        <v>4</v>
      </c>
      <c r="F116" s="331">
        <f t="shared" si="2"/>
        <v>0</v>
      </c>
      <c r="G116" s="331">
        <f t="shared" si="3"/>
        <v>0</v>
      </c>
      <c r="H116" s="331">
        <f t="shared" si="4"/>
        <v>0</v>
      </c>
      <c r="I116" s="331">
        <f t="shared" si="5"/>
        <v>0</v>
      </c>
      <c r="J116" s="331">
        <f t="shared" si="6"/>
        <v>0</v>
      </c>
      <c r="K116" s="331">
        <f t="shared" si="7"/>
        <v>0</v>
      </c>
      <c r="L116" s="331">
        <f t="shared" si="8"/>
        <v>0</v>
      </c>
      <c r="M116" s="331">
        <f t="shared" si="9"/>
        <v>0</v>
      </c>
      <c r="N116" s="333">
        <f t="shared" si="10"/>
        <v>9</v>
      </c>
      <c r="O116" s="394"/>
      <c r="P116" s="395">
        <f t="shared" si="11"/>
        <v>9</v>
      </c>
      <c r="Q116" s="336">
        <f t="shared" si="12"/>
        <v>714</v>
      </c>
      <c r="R116" s="399"/>
      <c r="S116" s="410">
        <v>4</v>
      </c>
      <c r="T116" s="148">
        <v>0</v>
      </c>
      <c r="U116" s="147"/>
      <c r="V116" s="148"/>
      <c r="W116" s="337"/>
      <c r="X116" s="337"/>
      <c r="Y116" s="149"/>
      <c r="Z116" s="149"/>
      <c r="AA116" s="149"/>
      <c r="AB116" s="404">
        <v>0</v>
      </c>
      <c r="AC116" s="410"/>
      <c r="AD116" s="404"/>
      <c r="AE116" s="396"/>
      <c r="AF116" s="397">
        <v>0</v>
      </c>
      <c r="AG116" s="397">
        <v>0</v>
      </c>
      <c r="AH116" s="397">
        <v>0</v>
      </c>
      <c r="AI116" s="397">
        <v>0</v>
      </c>
      <c r="AJ116" s="397">
        <v>0</v>
      </c>
      <c r="AK116" s="397">
        <v>0</v>
      </c>
      <c r="AL116" s="397">
        <v>0</v>
      </c>
      <c r="AM116" s="397"/>
      <c r="AN116" s="397">
        <v>5</v>
      </c>
      <c r="AO116" s="400">
        <v>0</v>
      </c>
    </row>
    <row r="117" spans="1:41" ht="24" customHeight="1" x14ac:dyDescent="0.3">
      <c r="A117" s="398" t="s">
        <v>2085</v>
      </c>
      <c r="B117" s="392" t="s">
        <v>2086</v>
      </c>
      <c r="C117" s="393" t="s">
        <v>809</v>
      </c>
      <c r="D117" s="330">
        <f t="shared" si="0"/>
        <v>8</v>
      </c>
      <c r="E117" s="331">
        <f t="shared" si="1"/>
        <v>2</v>
      </c>
      <c r="F117" s="331">
        <f t="shared" si="2"/>
        <v>0</v>
      </c>
      <c r="G117" s="331">
        <f t="shared" si="3"/>
        <v>0</v>
      </c>
      <c r="H117" s="331">
        <f t="shared" si="4"/>
        <v>0</v>
      </c>
      <c r="I117" s="331">
        <f t="shared" si="5"/>
        <v>0</v>
      </c>
      <c r="J117" s="331">
        <f t="shared" si="6"/>
        <v>0</v>
      </c>
      <c r="K117" s="331">
        <f t="shared" si="7"/>
        <v>0</v>
      </c>
      <c r="L117" s="331">
        <f t="shared" si="8"/>
        <v>0</v>
      </c>
      <c r="M117" s="331">
        <f t="shared" si="9"/>
        <v>0</v>
      </c>
      <c r="N117" s="333">
        <f t="shared" si="10"/>
        <v>10</v>
      </c>
      <c r="O117" s="394"/>
      <c r="P117" s="395">
        <f t="shared" si="11"/>
        <v>10</v>
      </c>
      <c r="Q117" s="336">
        <f t="shared" si="12"/>
        <v>693</v>
      </c>
      <c r="R117" s="399"/>
      <c r="S117" s="410">
        <v>8</v>
      </c>
      <c r="T117" s="148">
        <v>0</v>
      </c>
      <c r="U117" s="147"/>
      <c r="V117" s="148"/>
      <c r="W117" s="337"/>
      <c r="X117" s="337"/>
      <c r="Y117" s="149"/>
      <c r="Z117" s="149"/>
      <c r="AA117" s="149"/>
      <c r="AB117" s="404">
        <v>0</v>
      </c>
      <c r="AC117" s="410"/>
      <c r="AD117" s="404">
        <v>2</v>
      </c>
      <c r="AE117" s="396"/>
      <c r="AF117" s="397">
        <v>0</v>
      </c>
      <c r="AG117" s="397">
        <v>0</v>
      </c>
      <c r="AH117" s="397">
        <v>0</v>
      </c>
      <c r="AI117" s="397">
        <v>0</v>
      </c>
      <c r="AJ117" s="397">
        <v>0</v>
      </c>
      <c r="AK117" s="397">
        <v>0</v>
      </c>
      <c r="AL117" s="397">
        <v>0</v>
      </c>
      <c r="AM117" s="397"/>
      <c r="AN117" s="397">
        <v>0</v>
      </c>
      <c r="AO117" s="400">
        <v>0</v>
      </c>
    </row>
    <row r="118" spans="1:41" ht="24" customHeight="1" x14ac:dyDescent="0.3">
      <c r="A118" s="401" t="s">
        <v>984</v>
      </c>
      <c r="B118" s="402" t="s">
        <v>985</v>
      </c>
      <c r="C118" s="403" t="s">
        <v>351</v>
      </c>
      <c r="D118" s="330">
        <f t="shared" si="0"/>
        <v>14</v>
      </c>
      <c r="E118" s="331">
        <f t="shared" si="1"/>
        <v>13</v>
      </c>
      <c r="F118" s="331">
        <f t="shared" si="2"/>
        <v>0</v>
      </c>
      <c r="G118" s="331">
        <f t="shared" si="3"/>
        <v>0</v>
      </c>
      <c r="H118" s="331">
        <f t="shared" si="4"/>
        <v>0</v>
      </c>
      <c r="I118" s="331">
        <f t="shared" si="5"/>
        <v>0</v>
      </c>
      <c r="J118" s="331">
        <f t="shared" si="6"/>
        <v>0</v>
      </c>
      <c r="K118" s="331">
        <f t="shared" si="7"/>
        <v>0</v>
      </c>
      <c r="L118" s="331">
        <f t="shared" si="8"/>
        <v>0</v>
      </c>
      <c r="M118" s="331">
        <f t="shared" si="9"/>
        <v>0</v>
      </c>
      <c r="N118" s="369">
        <f t="shared" si="10"/>
        <v>27</v>
      </c>
      <c r="O118" s="417"/>
      <c r="P118" s="418">
        <f t="shared" si="11"/>
        <v>27</v>
      </c>
      <c r="Q118" s="336">
        <f t="shared" si="12"/>
        <v>360</v>
      </c>
      <c r="R118" s="409"/>
      <c r="S118" s="410">
        <v>14</v>
      </c>
      <c r="T118" s="148">
        <v>0</v>
      </c>
      <c r="U118" s="411"/>
      <c r="V118" s="148"/>
      <c r="W118" s="412"/>
      <c r="X118" s="337"/>
      <c r="Y118" s="149"/>
      <c r="Z118" s="149"/>
      <c r="AA118" s="149"/>
      <c r="AB118" s="399">
        <v>0</v>
      </c>
      <c r="AC118" s="410"/>
      <c r="AD118" s="399"/>
      <c r="AE118" s="396"/>
      <c r="AF118" s="397">
        <v>0</v>
      </c>
      <c r="AG118" s="397">
        <v>0</v>
      </c>
      <c r="AH118" s="397">
        <v>0</v>
      </c>
      <c r="AI118" s="397">
        <v>0</v>
      </c>
      <c r="AJ118" s="397">
        <v>0</v>
      </c>
      <c r="AK118" s="397">
        <v>0</v>
      </c>
      <c r="AL118" s="397">
        <v>0</v>
      </c>
      <c r="AM118" s="413"/>
      <c r="AN118" s="397">
        <v>13</v>
      </c>
      <c r="AO118" s="414">
        <v>0</v>
      </c>
    </row>
    <row r="119" spans="1:41" ht="24" customHeight="1" x14ac:dyDescent="0.3">
      <c r="A119" s="398" t="s">
        <v>2087</v>
      </c>
      <c r="B119" s="392" t="s">
        <v>2088</v>
      </c>
      <c r="C119" s="393" t="s">
        <v>1972</v>
      </c>
      <c r="D119" s="330">
        <f t="shared" si="0"/>
        <v>0</v>
      </c>
      <c r="E119" s="331">
        <f t="shared" si="1"/>
        <v>0</v>
      </c>
      <c r="F119" s="331">
        <f t="shared" si="2"/>
        <v>0</v>
      </c>
      <c r="G119" s="331">
        <f t="shared" si="3"/>
        <v>0</v>
      </c>
      <c r="H119" s="331">
        <f t="shared" si="4"/>
        <v>0</v>
      </c>
      <c r="I119" s="331">
        <f t="shared" si="5"/>
        <v>0</v>
      </c>
      <c r="J119" s="331">
        <f t="shared" si="6"/>
        <v>0</v>
      </c>
      <c r="K119" s="331">
        <f t="shared" si="7"/>
        <v>0</v>
      </c>
      <c r="L119" s="331">
        <f t="shared" si="8"/>
        <v>0</v>
      </c>
      <c r="M119" s="331">
        <f t="shared" si="9"/>
        <v>0</v>
      </c>
      <c r="N119" s="333">
        <f t="shared" si="10"/>
        <v>0</v>
      </c>
      <c r="O119" s="394"/>
      <c r="P119" s="395">
        <f t="shared" si="11"/>
        <v>0</v>
      </c>
      <c r="Q119" s="336" t="str">
        <f t="shared" si="12"/>
        <v/>
      </c>
      <c r="R119" s="88"/>
      <c r="S119" s="410"/>
      <c r="T119" s="148">
        <v>0</v>
      </c>
      <c r="U119" s="147"/>
      <c r="V119" s="148"/>
      <c r="W119" s="337"/>
      <c r="X119" s="337"/>
      <c r="Y119" s="149"/>
      <c r="Z119" s="149"/>
      <c r="AA119" s="149"/>
      <c r="AB119" s="404">
        <v>0</v>
      </c>
      <c r="AC119" s="410"/>
      <c r="AD119" s="404"/>
      <c r="AE119" s="396"/>
      <c r="AF119" s="397">
        <v>0</v>
      </c>
      <c r="AG119" s="397">
        <v>0</v>
      </c>
      <c r="AH119" s="397">
        <v>0</v>
      </c>
      <c r="AI119" s="397">
        <v>0</v>
      </c>
      <c r="AJ119" s="397">
        <v>0</v>
      </c>
      <c r="AK119" s="397">
        <v>0</v>
      </c>
      <c r="AL119" s="397">
        <v>0</v>
      </c>
      <c r="AM119" s="397"/>
      <c r="AN119" s="397">
        <v>0</v>
      </c>
      <c r="AO119" s="400">
        <v>0</v>
      </c>
    </row>
    <row r="120" spans="1:41" ht="24" customHeight="1" x14ac:dyDescent="0.3">
      <c r="A120" s="391" t="s">
        <v>2089</v>
      </c>
      <c r="B120" s="392" t="s">
        <v>2090</v>
      </c>
      <c r="C120" s="393" t="s">
        <v>1196</v>
      </c>
      <c r="D120" s="330">
        <f t="shared" si="0"/>
        <v>8</v>
      </c>
      <c r="E120" s="331">
        <f t="shared" si="1"/>
        <v>5</v>
      </c>
      <c r="F120" s="331">
        <f t="shared" si="2"/>
        <v>0</v>
      </c>
      <c r="G120" s="331">
        <f t="shared" si="3"/>
        <v>0</v>
      </c>
      <c r="H120" s="331">
        <f t="shared" si="4"/>
        <v>0</v>
      </c>
      <c r="I120" s="331">
        <f t="shared" si="5"/>
        <v>0</v>
      </c>
      <c r="J120" s="331">
        <f t="shared" si="6"/>
        <v>0</v>
      </c>
      <c r="K120" s="331">
        <f t="shared" si="7"/>
        <v>0</v>
      </c>
      <c r="L120" s="331">
        <f t="shared" si="8"/>
        <v>0</v>
      </c>
      <c r="M120" s="331">
        <f t="shared" si="9"/>
        <v>0</v>
      </c>
      <c r="N120" s="333">
        <f t="shared" si="10"/>
        <v>13</v>
      </c>
      <c r="O120" s="394"/>
      <c r="P120" s="395">
        <f t="shared" si="11"/>
        <v>13</v>
      </c>
      <c r="Q120" s="336">
        <f t="shared" si="12"/>
        <v>616</v>
      </c>
      <c r="R120" s="399"/>
      <c r="S120" s="145">
        <v>5</v>
      </c>
      <c r="T120" s="148">
        <v>0</v>
      </c>
      <c r="U120" s="411"/>
      <c r="V120" s="148"/>
      <c r="W120" s="412"/>
      <c r="X120" s="337"/>
      <c r="Y120" s="149"/>
      <c r="Z120" s="149"/>
      <c r="AA120" s="149"/>
      <c r="AB120" s="399">
        <v>0</v>
      </c>
      <c r="AC120" s="145"/>
      <c r="AD120" s="399"/>
      <c r="AE120" s="396"/>
      <c r="AF120" s="397">
        <v>0</v>
      </c>
      <c r="AG120" s="397">
        <v>0</v>
      </c>
      <c r="AH120" s="397">
        <v>0</v>
      </c>
      <c r="AI120" s="397">
        <v>0</v>
      </c>
      <c r="AJ120" s="397">
        <v>0</v>
      </c>
      <c r="AK120" s="397">
        <v>0</v>
      </c>
      <c r="AL120" s="397">
        <v>0</v>
      </c>
      <c r="AM120" s="413"/>
      <c r="AN120" s="397">
        <v>8</v>
      </c>
      <c r="AO120" s="400">
        <v>0</v>
      </c>
    </row>
    <row r="121" spans="1:41" ht="24" customHeight="1" x14ac:dyDescent="0.3">
      <c r="A121" s="398" t="s">
        <v>4811</v>
      </c>
      <c r="B121" s="415" t="s">
        <v>2091</v>
      </c>
      <c r="C121" s="416" t="s">
        <v>1540</v>
      </c>
      <c r="D121" s="330">
        <f t="shared" si="0"/>
        <v>11</v>
      </c>
      <c r="E121" s="331">
        <f t="shared" si="1"/>
        <v>5</v>
      </c>
      <c r="F121" s="331">
        <f t="shared" si="2"/>
        <v>0</v>
      </c>
      <c r="G121" s="331">
        <f t="shared" si="3"/>
        <v>0</v>
      </c>
      <c r="H121" s="331">
        <f t="shared" si="4"/>
        <v>0</v>
      </c>
      <c r="I121" s="331">
        <f t="shared" si="5"/>
        <v>0</v>
      </c>
      <c r="J121" s="331">
        <f t="shared" si="6"/>
        <v>0</v>
      </c>
      <c r="K121" s="331">
        <f t="shared" si="7"/>
        <v>0</v>
      </c>
      <c r="L121" s="331">
        <f t="shared" si="8"/>
        <v>0</v>
      </c>
      <c r="M121" s="331">
        <f t="shared" si="9"/>
        <v>0</v>
      </c>
      <c r="N121" s="333">
        <f t="shared" si="10"/>
        <v>16</v>
      </c>
      <c r="O121" s="394"/>
      <c r="P121" s="395">
        <f t="shared" si="11"/>
        <v>16</v>
      </c>
      <c r="Q121" s="336">
        <f t="shared" si="12"/>
        <v>551</v>
      </c>
      <c r="R121" s="404"/>
      <c r="S121" s="410">
        <v>11</v>
      </c>
      <c r="T121" s="148">
        <v>0</v>
      </c>
      <c r="U121" s="147"/>
      <c r="V121" s="148"/>
      <c r="W121" s="337"/>
      <c r="X121" s="337"/>
      <c r="Y121" s="149"/>
      <c r="Z121" s="149"/>
      <c r="AA121" s="149"/>
      <c r="AB121" s="399">
        <v>0</v>
      </c>
      <c r="AC121" s="410"/>
      <c r="AD121" s="399"/>
      <c r="AE121" s="396"/>
      <c r="AF121" s="397">
        <v>0</v>
      </c>
      <c r="AG121" s="397">
        <v>0</v>
      </c>
      <c r="AH121" s="397">
        <v>0</v>
      </c>
      <c r="AI121" s="397">
        <v>0</v>
      </c>
      <c r="AJ121" s="397">
        <v>0</v>
      </c>
      <c r="AK121" s="397">
        <v>0</v>
      </c>
      <c r="AL121" s="397">
        <v>0</v>
      </c>
      <c r="AM121" s="397"/>
      <c r="AN121" s="397">
        <v>5</v>
      </c>
      <c r="AO121" s="407">
        <v>0</v>
      </c>
    </row>
    <row r="122" spans="1:41" ht="24" customHeight="1" x14ac:dyDescent="0.3">
      <c r="A122" s="391" t="s">
        <v>2092</v>
      </c>
      <c r="B122" s="392" t="s">
        <v>2093</v>
      </c>
      <c r="C122" s="393" t="s">
        <v>2094</v>
      </c>
      <c r="D122" s="330">
        <f t="shared" si="0"/>
        <v>10</v>
      </c>
      <c r="E122" s="331">
        <f t="shared" si="1"/>
        <v>5</v>
      </c>
      <c r="F122" s="331">
        <f t="shared" si="2"/>
        <v>0</v>
      </c>
      <c r="G122" s="331">
        <f t="shared" si="3"/>
        <v>0</v>
      </c>
      <c r="H122" s="331">
        <f t="shared" si="4"/>
        <v>0</v>
      </c>
      <c r="I122" s="331">
        <f t="shared" si="5"/>
        <v>0</v>
      </c>
      <c r="J122" s="331">
        <f t="shared" si="6"/>
        <v>0</v>
      </c>
      <c r="K122" s="331">
        <f t="shared" si="7"/>
        <v>0</v>
      </c>
      <c r="L122" s="331">
        <f t="shared" si="8"/>
        <v>0</v>
      </c>
      <c r="M122" s="331">
        <f t="shared" si="9"/>
        <v>0</v>
      </c>
      <c r="N122" s="333">
        <f t="shared" si="10"/>
        <v>15</v>
      </c>
      <c r="O122" s="394"/>
      <c r="P122" s="395">
        <f t="shared" si="11"/>
        <v>15</v>
      </c>
      <c r="Q122" s="336">
        <f t="shared" si="12"/>
        <v>574</v>
      </c>
      <c r="R122" s="144"/>
      <c r="S122" s="145">
        <v>10</v>
      </c>
      <c r="T122" s="405">
        <v>0</v>
      </c>
      <c r="U122" s="147"/>
      <c r="V122" s="405"/>
      <c r="W122" s="337"/>
      <c r="X122" s="337"/>
      <c r="Y122" s="406"/>
      <c r="Z122" s="406"/>
      <c r="AA122" s="406"/>
      <c r="AB122" s="144">
        <v>0</v>
      </c>
      <c r="AC122" s="145"/>
      <c r="AD122" s="144"/>
      <c r="AE122" s="396"/>
      <c r="AF122" s="397">
        <v>0</v>
      </c>
      <c r="AG122" s="397">
        <v>0</v>
      </c>
      <c r="AH122" s="397">
        <v>0</v>
      </c>
      <c r="AI122" s="397">
        <v>0</v>
      </c>
      <c r="AJ122" s="397">
        <v>0</v>
      </c>
      <c r="AK122" s="397">
        <v>0</v>
      </c>
      <c r="AL122" s="397">
        <v>0</v>
      </c>
      <c r="AM122" s="397"/>
      <c r="AN122" s="397">
        <v>5</v>
      </c>
      <c r="AO122" s="407">
        <v>0</v>
      </c>
    </row>
    <row r="123" spans="1:41" ht="24" customHeight="1" x14ac:dyDescent="0.3">
      <c r="A123" s="391" t="s">
        <v>2095</v>
      </c>
      <c r="B123" s="392" t="s">
        <v>2096</v>
      </c>
      <c r="C123" s="393" t="s">
        <v>351</v>
      </c>
      <c r="D123" s="330">
        <f t="shared" si="0"/>
        <v>14</v>
      </c>
      <c r="E123" s="331">
        <f t="shared" si="1"/>
        <v>5</v>
      </c>
      <c r="F123" s="331">
        <f t="shared" si="2"/>
        <v>0</v>
      </c>
      <c r="G123" s="331">
        <f t="shared" si="3"/>
        <v>0</v>
      </c>
      <c r="H123" s="331">
        <f t="shared" si="4"/>
        <v>0</v>
      </c>
      <c r="I123" s="331">
        <f t="shared" si="5"/>
        <v>0</v>
      </c>
      <c r="J123" s="331">
        <f t="shared" si="6"/>
        <v>0</v>
      </c>
      <c r="K123" s="331">
        <f t="shared" si="7"/>
        <v>0</v>
      </c>
      <c r="L123" s="331">
        <f t="shared" si="8"/>
        <v>0</v>
      </c>
      <c r="M123" s="331">
        <f t="shared" si="9"/>
        <v>0</v>
      </c>
      <c r="N123" s="333">
        <f t="shared" si="10"/>
        <v>19</v>
      </c>
      <c r="O123" s="394"/>
      <c r="P123" s="395">
        <f t="shared" si="11"/>
        <v>19</v>
      </c>
      <c r="Q123" s="336">
        <f t="shared" si="12"/>
        <v>491</v>
      </c>
      <c r="R123" s="156"/>
      <c r="S123" s="145">
        <v>5</v>
      </c>
      <c r="T123" s="148">
        <v>0</v>
      </c>
      <c r="U123" s="411"/>
      <c r="V123" s="148"/>
      <c r="W123" s="412"/>
      <c r="X123" s="337"/>
      <c r="Y123" s="149"/>
      <c r="Z123" s="149"/>
      <c r="AA123" s="149"/>
      <c r="AB123" s="399">
        <v>0</v>
      </c>
      <c r="AC123" s="145"/>
      <c r="AD123" s="399"/>
      <c r="AE123" s="396"/>
      <c r="AF123" s="397">
        <v>0</v>
      </c>
      <c r="AG123" s="397">
        <v>0</v>
      </c>
      <c r="AH123" s="397">
        <v>0</v>
      </c>
      <c r="AI123" s="397">
        <v>0</v>
      </c>
      <c r="AJ123" s="397">
        <v>0</v>
      </c>
      <c r="AK123" s="397">
        <v>0</v>
      </c>
      <c r="AL123" s="397">
        <v>0</v>
      </c>
      <c r="AM123" s="413"/>
      <c r="AN123" s="397">
        <v>14</v>
      </c>
      <c r="AO123" s="400">
        <v>0</v>
      </c>
    </row>
    <row r="124" spans="1:41" ht="24" customHeight="1" x14ac:dyDescent="0.3">
      <c r="A124" s="401" t="s">
        <v>2097</v>
      </c>
      <c r="B124" s="402" t="s">
        <v>2098</v>
      </c>
      <c r="C124" s="403" t="s">
        <v>1075</v>
      </c>
      <c r="D124" s="330">
        <f t="shared" si="0"/>
        <v>13</v>
      </c>
      <c r="E124" s="331">
        <f t="shared" si="1"/>
        <v>0</v>
      </c>
      <c r="F124" s="331">
        <f t="shared" si="2"/>
        <v>0</v>
      </c>
      <c r="G124" s="331">
        <f t="shared" si="3"/>
        <v>0</v>
      </c>
      <c r="H124" s="331">
        <f t="shared" si="4"/>
        <v>0</v>
      </c>
      <c r="I124" s="331">
        <f t="shared" si="5"/>
        <v>0</v>
      </c>
      <c r="J124" s="331">
        <f t="shared" si="6"/>
        <v>0</v>
      </c>
      <c r="K124" s="331">
        <f t="shared" si="7"/>
        <v>0</v>
      </c>
      <c r="L124" s="331">
        <f t="shared" si="8"/>
        <v>0</v>
      </c>
      <c r="M124" s="331">
        <f t="shared" si="9"/>
        <v>0</v>
      </c>
      <c r="N124" s="333">
        <f t="shared" si="10"/>
        <v>13</v>
      </c>
      <c r="O124" s="394"/>
      <c r="P124" s="395">
        <f t="shared" si="11"/>
        <v>13</v>
      </c>
      <c r="Q124" s="336">
        <f t="shared" si="12"/>
        <v>616</v>
      </c>
      <c r="R124" s="409">
        <v>13</v>
      </c>
      <c r="S124" s="145"/>
      <c r="T124" s="148">
        <v>0</v>
      </c>
      <c r="U124" s="147"/>
      <c r="V124" s="148"/>
      <c r="W124" s="337"/>
      <c r="X124" s="337"/>
      <c r="Y124" s="149"/>
      <c r="Z124" s="149"/>
      <c r="AA124" s="149"/>
      <c r="AB124" s="156">
        <v>0</v>
      </c>
      <c r="AC124" s="145"/>
      <c r="AD124" s="156"/>
      <c r="AE124" s="396"/>
      <c r="AF124" s="397">
        <v>0</v>
      </c>
      <c r="AG124" s="397">
        <v>0</v>
      </c>
      <c r="AH124" s="397">
        <v>0</v>
      </c>
      <c r="AI124" s="397">
        <v>0</v>
      </c>
      <c r="AJ124" s="397">
        <v>0</v>
      </c>
      <c r="AK124" s="397">
        <v>0</v>
      </c>
      <c r="AL124" s="397">
        <v>0</v>
      </c>
      <c r="AM124" s="397"/>
      <c r="AN124" s="397">
        <v>0</v>
      </c>
      <c r="AO124" s="407">
        <v>0</v>
      </c>
    </row>
    <row r="125" spans="1:41" ht="24" customHeight="1" x14ac:dyDescent="0.3">
      <c r="A125" s="398" t="s">
        <v>4812</v>
      </c>
      <c r="B125" s="415" t="s">
        <v>2099</v>
      </c>
      <c r="C125" s="416" t="s">
        <v>1540</v>
      </c>
      <c r="D125" s="330">
        <f t="shared" si="0"/>
        <v>9</v>
      </c>
      <c r="E125" s="331">
        <f t="shared" si="1"/>
        <v>4</v>
      </c>
      <c r="F125" s="331">
        <f t="shared" si="2"/>
        <v>0</v>
      </c>
      <c r="G125" s="331">
        <f t="shared" si="3"/>
        <v>0</v>
      </c>
      <c r="H125" s="331">
        <f t="shared" si="4"/>
        <v>0</v>
      </c>
      <c r="I125" s="331">
        <f t="shared" si="5"/>
        <v>0</v>
      </c>
      <c r="J125" s="331">
        <f t="shared" si="6"/>
        <v>0</v>
      </c>
      <c r="K125" s="331">
        <f t="shared" si="7"/>
        <v>0</v>
      </c>
      <c r="L125" s="331">
        <f t="shared" si="8"/>
        <v>0</v>
      </c>
      <c r="M125" s="331">
        <f t="shared" si="9"/>
        <v>0</v>
      </c>
      <c r="N125" s="333">
        <f t="shared" si="10"/>
        <v>13</v>
      </c>
      <c r="O125" s="394"/>
      <c r="P125" s="395">
        <f t="shared" si="11"/>
        <v>13</v>
      </c>
      <c r="Q125" s="336">
        <f t="shared" si="12"/>
        <v>616</v>
      </c>
      <c r="R125" s="399"/>
      <c r="S125" s="145">
        <v>9</v>
      </c>
      <c r="T125" s="405">
        <v>0</v>
      </c>
      <c r="U125" s="147"/>
      <c r="V125" s="405"/>
      <c r="W125" s="337"/>
      <c r="X125" s="337"/>
      <c r="Y125" s="406"/>
      <c r="Z125" s="406"/>
      <c r="AA125" s="406"/>
      <c r="AB125" s="399">
        <v>0</v>
      </c>
      <c r="AC125" s="145"/>
      <c r="AD125" s="399"/>
      <c r="AE125" s="396"/>
      <c r="AF125" s="397">
        <v>0</v>
      </c>
      <c r="AG125" s="397">
        <v>0</v>
      </c>
      <c r="AH125" s="397">
        <v>0</v>
      </c>
      <c r="AI125" s="397">
        <v>0</v>
      </c>
      <c r="AJ125" s="397">
        <v>0</v>
      </c>
      <c r="AK125" s="397">
        <v>0</v>
      </c>
      <c r="AL125" s="397">
        <v>0</v>
      </c>
      <c r="AM125" s="397"/>
      <c r="AN125" s="397">
        <v>4</v>
      </c>
      <c r="AO125" s="407">
        <v>0</v>
      </c>
    </row>
    <row r="126" spans="1:41" ht="24" customHeight="1" x14ac:dyDescent="0.3">
      <c r="A126" s="391" t="s">
        <v>2100</v>
      </c>
      <c r="B126" s="392" t="s">
        <v>2101</v>
      </c>
      <c r="C126" s="393" t="s">
        <v>1075</v>
      </c>
      <c r="D126" s="330">
        <f t="shared" si="0"/>
        <v>0</v>
      </c>
      <c r="E126" s="331">
        <f t="shared" si="1"/>
        <v>0</v>
      </c>
      <c r="F126" s="331">
        <f t="shared" si="2"/>
        <v>0</v>
      </c>
      <c r="G126" s="331">
        <f t="shared" si="3"/>
        <v>0</v>
      </c>
      <c r="H126" s="331">
        <f t="shared" si="4"/>
        <v>0</v>
      </c>
      <c r="I126" s="331">
        <f t="shared" si="5"/>
        <v>0</v>
      </c>
      <c r="J126" s="331">
        <f t="shared" si="6"/>
        <v>0</v>
      </c>
      <c r="K126" s="331">
        <f t="shared" si="7"/>
        <v>0</v>
      </c>
      <c r="L126" s="331">
        <f t="shared" si="8"/>
        <v>0</v>
      </c>
      <c r="M126" s="331">
        <f t="shared" si="9"/>
        <v>0</v>
      </c>
      <c r="N126" s="333">
        <f t="shared" si="10"/>
        <v>0</v>
      </c>
      <c r="O126" s="394"/>
      <c r="P126" s="395">
        <f t="shared" si="11"/>
        <v>0</v>
      </c>
      <c r="Q126" s="336" t="str">
        <f t="shared" si="12"/>
        <v/>
      </c>
      <c r="R126" s="404"/>
      <c r="S126" s="145"/>
      <c r="T126" s="148">
        <v>0</v>
      </c>
      <c r="U126" s="147"/>
      <c r="V126" s="148"/>
      <c r="W126" s="337"/>
      <c r="X126" s="337"/>
      <c r="Y126" s="149"/>
      <c r="Z126" s="149"/>
      <c r="AA126" s="149"/>
      <c r="AB126" s="156">
        <v>0</v>
      </c>
      <c r="AC126" s="145"/>
      <c r="AD126" s="156"/>
      <c r="AE126" s="396"/>
      <c r="AF126" s="397">
        <v>0</v>
      </c>
      <c r="AG126" s="397">
        <v>0</v>
      </c>
      <c r="AH126" s="397">
        <v>0</v>
      </c>
      <c r="AI126" s="397">
        <v>0</v>
      </c>
      <c r="AJ126" s="397">
        <v>0</v>
      </c>
      <c r="AK126" s="397">
        <v>0</v>
      </c>
      <c r="AL126" s="397">
        <v>0</v>
      </c>
      <c r="AM126" s="397"/>
      <c r="AN126" s="397">
        <v>0</v>
      </c>
      <c r="AO126" s="400">
        <v>0</v>
      </c>
    </row>
    <row r="127" spans="1:41" ht="24" customHeight="1" x14ac:dyDescent="0.3">
      <c r="A127" s="391" t="s">
        <v>2102</v>
      </c>
      <c r="B127" s="392" t="s">
        <v>2103</v>
      </c>
      <c r="C127" s="393" t="s">
        <v>1519</v>
      </c>
      <c r="D127" s="330">
        <f t="shared" si="0"/>
        <v>0</v>
      </c>
      <c r="E127" s="331">
        <f t="shared" si="1"/>
        <v>0</v>
      </c>
      <c r="F127" s="331">
        <f t="shared" si="2"/>
        <v>0</v>
      </c>
      <c r="G127" s="331">
        <f t="shared" si="3"/>
        <v>0</v>
      </c>
      <c r="H127" s="331">
        <f t="shared" si="4"/>
        <v>0</v>
      </c>
      <c r="I127" s="331">
        <f t="shared" si="5"/>
        <v>0</v>
      </c>
      <c r="J127" s="331">
        <f t="shared" si="6"/>
        <v>0</v>
      </c>
      <c r="K127" s="331">
        <f t="shared" si="7"/>
        <v>0</v>
      </c>
      <c r="L127" s="331">
        <f t="shared" si="8"/>
        <v>0</v>
      </c>
      <c r="M127" s="331">
        <f t="shared" si="9"/>
        <v>0</v>
      </c>
      <c r="N127" s="333">
        <f t="shared" si="10"/>
        <v>0</v>
      </c>
      <c r="O127" s="394"/>
      <c r="P127" s="395">
        <f t="shared" si="11"/>
        <v>0</v>
      </c>
      <c r="Q127" s="336" t="str">
        <f t="shared" si="12"/>
        <v/>
      </c>
      <c r="R127" s="404"/>
      <c r="S127" s="145"/>
      <c r="T127" s="148">
        <v>0</v>
      </c>
      <c r="U127" s="147"/>
      <c r="V127" s="148"/>
      <c r="W127" s="337"/>
      <c r="X127" s="337"/>
      <c r="Y127" s="149"/>
      <c r="Z127" s="149"/>
      <c r="AA127" s="149"/>
      <c r="AB127" s="419">
        <v>0</v>
      </c>
      <c r="AC127" s="145"/>
      <c r="AD127" s="419"/>
      <c r="AE127" s="396"/>
      <c r="AF127" s="397">
        <v>0</v>
      </c>
      <c r="AG127" s="397">
        <v>0</v>
      </c>
      <c r="AH127" s="397">
        <v>0</v>
      </c>
      <c r="AI127" s="397">
        <v>0</v>
      </c>
      <c r="AJ127" s="397">
        <v>0</v>
      </c>
      <c r="AK127" s="397">
        <v>0</v>
      </c>
      <c r="AL127" s="397">
        <v>0</v>
      </c>
      <c r="AM127" s="397"/>
      <c r="AN127" s="397">
        <v>0</v>
      </c>
      <c r="AO127" s="341">
        <v>0</v>
      </c>
    </row>
    <row r="128" spans="1:41" ht="24" customHeight="1" x14ac:dyDescent="0.3">
      <c r="A128" s="391" t="s">
        <v>2104</v>
      </c>
      <c r="B128" s="392" t="s">
        <v>2105</v>
      </c>
      <c r="C128" s="393" t="s">
        <v>1953</v>
      </c>
      <c r="D128" s="330">
        <f t="shared" si="0"/>
        <v>16</v>
      </c>
      <c r="E128" s="331">
        <f t="shared" si="1"/>
        <v>6</v>
      </c>
      <c r="F128" s="331">
        <f t="shared" si="2"/>
        <v>0</v>
      </c>
      <c r="G128" s="331">
        <f t="shared" si="3"/>
        <v>0</v>
      </c>
      <c r="H128" s="331">
        <f t="shared" si="4"/>
        <v>0</v>
      </c>
      <c r="I128" s="331">
        <f t="shared" si="5"/>
        <v>0</v>
      </c>
      <c r="J128" s="331">
        <f t="shared" si="6"/>
        <v>0</v>
      </c>
      <c r="K128" s="331">
        <f t="shared" si="7"/>
        <v>0</v>
      </c>
      <c r="L128" s="331">
        <f t="shared" si="8"/>
        <v>0</v>
      </c>
      <c r="M128" s="331">
        <f t="shared" si="9"/>
        <v>0</v>
      </c>
      <c r="N128" s="333">
        <f t="shared" si="10"/>
        <v>22</v>
      </c>
      <c r="O128" s="394"/>
      <c r="P128" s="395">
        <f t="shared" si="11"/>
        <v>22</v>
      </c>
      <c r="Q128" s="336">
        <f t="shared" si="12"/>
        <v>442</v>
      </c>
      <c r="R128" s="399"/>
      <c r="S128" s="410">
        <v>16</v>
      </c>
      <c r="T128" s="405">
        <v>0</v>
      </c>
      <c r="U128" s="411"/>
      <c r="V128" s="405"/>
      <c r="W128" s="412"/>
      <c r="X128" s="337"/>
      <c r="Y128" s="406"/>
      <c r="Z128" s="406"/>
      <c r="AA128" s="406"/>
      <c r="AB128" s="399">
        <v>0</v>
      </c>
      <c r="AC128" s="410"/>
      <c r="AD128" s="399"/>
      <c r="AE128" s="396"/>
      <c r="AF128" s="397">
        <v>0</v>
      </c>
      <c r="AG128" s="397">
        <v>0</v>
      </c>
      <c r="AH128" s="397">
        <v>0</v>
      </c>
      <c r="AI128" s="397">
        <v>0</v>
      </c>
      <c r="AJ128" s="397">
        <v>0</v>
      </c>
      <c r="AK128" s="397">
        <v>0</v>
      </c>
      <c r="AL128" s="397">
        <v>0</v>
      </c>
      <c r="AM128" s="413"/>
      <c r="AN128" s="397">
        <v>6</v>
      </c>
      <c r="AO128" s="408">
        <v>0</v>
      </c>
    </row>
    <row r="129" spans="1:41" ht="24" customHeight="1" x14ac:dyDescent="0.3">
      <c r="A129" s="398" t="s">
        <v>988</v>
      </c>
      <c r="B129" s="392" t="s">
        <v>989</v>
      </c>
      <c r="C129" s="393" t="s">
        <v>642</v>
      </c>
      <c r="D129" s="330">
        <f t="shared" si="0"/>
        <v>12</v>
      </c>
      <c r="E129" s="331">
        <f t="shared" si="1"/>
        <v>5</v>
      </c>
      <c r="F129" s="331">
        <f t="shared" si="2"/>
        <v>2</v>
      </c>
      <c r="G129" s="331">
        <f t="shared" si="3"/>
        <v>0</v>
      </c>
      <c r="H129" s="331">
        <f t="shared" si="4"/>
        <v>0</v>
      </c>
      <c r="I129" s="331">
        <f t="shared" si="5"/>
        <v>0</v>
      </c>
      <c r="J129" s="331">
        <f t="shared" si="6"/>
        <v>0</v>
      </c>
      <c r="K129" s="331">
        <f t="shared" si="7"/>
        <v>0</v>
      </c>
      <c r="L129" s="331">
        <f t="shared" si="8"/>
        <v>0</v>
      </c>
      <c r="M129" s="331">
        <f t="shared" si="9"/>
        <v>0</v>
      </c>
      <c r="N129" s="333">
        <f t="shared" si="10"/>
        <v>19</v>
      </c>
      <c r="O129" s="394"/>
      <c r="P129" s="395">
        <f t="shared" si="11"/>
        <v>19</v>
      </c>
      <c r="Q129" s="336">
        <f t="shared" si="12"/>
        <v>491</v>
      </c>
      <c r="R129" s="399"/>
      <c r="S129" s="145">
        <v>12</v>
      </c>
      <c r="T129" s="148">
        <v>0</v>
      </c>
      <c r="U129" s="147"/>
      <c r="V129" s="148"/>
      <c r="W129" s="337"/>
      <c r="X129" s="337"/>
      <c r="Y129" s="149"/>
      <c r="Z129" s="149"/>
      <c r="AA129" s="149"/>
      <c r="AB129" s="409">
        <v>2</v>
      </c>
      <c r="AC129" s="145"/>
      <c r="AD129" s="409"/>
      <c r="AE129" s="396"/>
      <c r="AF129" s="397">
        <v>0</v>
      </c>
      <c r="AG129" s="397">
        <v>0</v>
      </c>
      <c r="AH129" s="397">
        <v>0</v>
      </c>
      <c r="AI129" s="397">
        <v>0</v>
      </c>
      <c r="AJ129" s="397">
        <v>0</v>
      </c>
      <c r="AK129" s="397">
        <v>0</v>
      </c>
      <c r="AL129" s="397">
        <v>0</v>
      </c>
      <c r="AM129" s="397"/>
      <c r="AN129" s="397">
        <v>5</v>
      </c>
      <c r="AO129" s="400">
        <v>0</v>
      </c>
    </row>
    <row r="130" spans="1:41" ht="24" customHeight="1" x14ac:dyDescent="0.3">
      <c r="A130" s="398" t="s">
        <v>4813</v>
      </c>
      <c r="B130" s="415" t="s">
        <v>2106</v>
      </c>
      <c r="C130" s="416" t="s">
        <v>2107</v>
      </c>
      <c r="D130" s="330">
        <f t="shared" si="0"/>
        <v>14</v>
      </c>
      <c r="E130" s="331">
        <f t="shared" si="1"/>
        <v>10</v>
      </c>
      <c r="F130" s="331">
        <f t="shared" si="2"/>
        <v>0</v>
      </c>
      <c r="G130" s="331">
        <f t="shared" si="3"/>
        <v>0</v>
      </c>
      <c r="H130" s="331">
        <f t="shared" si="4"/>
        <v>0</v>
      </c>
      <c r="I130" s="331">
        <f t="shared" si="5"/>
        <v>0</v>
      </c>
      <c r="J130" s="331">
        <f t="shared" si="6"/>
        <v>0</v>
      </c>
      <c r="K130" s="331">
        <f t="shared" si="7"/>
        <v>0</v>
      </c>
      <c r="L130" s="331">
        <f t="shared" si="8"/>
        <v>0</v>
      </c>
      <c r="M130" s="331">
        <f t="shared" si="9"/>
        <v>0</v>
      </c>
      <c r="N130" s="333">
        <f t="shared" si="10"/>
        <v>24</v>
      </c>
      <c r="O130" s="394"/>
      <c r="P130" s="395">
        <f t="shared" si="11"/>
        <v>24</v>
      </c>
      <c r="Q130" s="336">
        <f t="shared" si="12"/>
        <v>409</v>
      </c>
      <c r="R130" s="404"/>
      <c r="S130" s="145">
        <v>10</v>
      </c>
      <c r="T130" s="148">
        <v>0</v>
      </c>
      <c r="U130" s="147"/>
      <c r="V130" s="148"/>
      <c r="W130" s="337"/>
      <c r="X130" s="337"/>
      <c r="Y130" s="149"/>
      <c r="Z130" s="149"/>
      <c r="AA130" s="149"/>
      <c r="AB130" s="88">
        <v>0</v>
      </c>
      <c r="AC130" s="145"/>
      <c r="AD130" s="88"/>
      <c r="AE130" s="396"/>
      <c r="AF130" s="397">
        <v>0</v>
      </c>
      <c r="AG130" s="397">
        <v>0</v>
      </c>
      <c r="AH130" s="397">
        <v>0</v>
      </c>
      <c r="AI130" s="397">
        <v>0</v>
      </c>
      <c r="AJ130" s="397">
        <v>0</v>
      </c>
      <c r="AK130" s="397">
        <v>0</v>
      </c>
      <c r="AL130" s="397">
        <v>0</v>
      </c>
      <c r="AM130" s="397"/>
      <c r="AN130" s="397">
        <v>14</v>
      </c>
      <c r="AO130" s="400">
        <v>0</v>
      </c>
    </row>
    <row r="131" spans="1:41" ht="24" customHeight="1" x14ac:dyDescent="0.3">
      <c r="A131" s="398" t="s">
        <v>2931</v>
      </c>
      <c r="B131" s="415" t="s">
        <v>4814</v>
      </c>
      <c r="C131" s="416" t="s">
        <v>2107</v>
      </c>
      <c r="D131" s="330">
        <f t="shared" si="0"/>
        <v>8</v>
      </c>
      <c r="E131" s="331">
        <f t="shared" si="1"/>
        <v>0</v>
      </c>
      <c r="F131" s="331">
        <f t="shared" si="2"/>
        <v>0</v>
      </c>
      <c r="G131" s="331">
        <f t="shared" si="3"/>
        <v>0</v>
      </c>
      <c r="H131" s="331">
        <f t="shared" si="4"/>
        <v>0</v>
      </c>
      <c r="I131" s="331">
        <f t="shared" si="5"/>
        <v>0</v>
      </c>
      <c r="J131" s="331">
        <f t="shared" si="6"/>
        <v>0</v>
      </c>
      <c r="K131" s="331">
        <f t="shared" si="7"/>
        <v>0</v>
      </c>
      <c r="L131" s="331">
        <f t="shared" si="8"/>
        <v>0</v>
      </c>
      <c r="M131" s="331">
        <f t="shared" si="9"/>
        <v>0</v>
      </c>
      <c r="N131" s="333">
        <f t="shared" si="10"/>
        <v>8</v>
      </c>
      <c r="O131" s="394"/>
      <c r="P131" s="395">
        <f t="shared" si="11"/>
        <v>8</v>
      </c>
      <c r="Q131" s="336">
        <f t="shared" si="12"/>
        <v>741</v>
      </c>
      <c r="R131" s="404"/>
      <c r="S131" s="145">
        <v>8</v>
      </c>
      <c r="T131" s="148">
        <v>0</v>
      </c>
      <c r="U131" s="147"/>
      <c r="V131" s="148"/>
      <c r="W131" s="337"/>
      <c r="X131" s="337"/>
      <c r="Y131" s="149"/>
      <c r="Z131" s="149"/>
      <c r="AA131" s="149"/>
      <c r="AB131" s="399">
        <v>0</v>
      </c>
      <c r="AC131" s="145"/>
      <c r="AD131" s="399"/>
      <c r="AE131" s="396"/>
      <c r="AF131" s="397">
        <v>0</v>
      </c>
      <c r="AG131" s="397">
        <v>0</v>
      </c>
      <c r="AH131" s="397">
        <v>0</v>
      </c>
      <c r="AI131" s="397">
        <v>0</v>
      </c>
      <c r="AJ131" s="397">
        <v>0</v>
      </c>
      <c r="AK131" s="397">
        <v>0</v>
      </c>
      <c r="AL131" s="397">
        <v>0</v>
      </c>
      <c r="AM131" s="397"/>
      <c r="AN131" s="397">
        <v>0</v>
      </c>
      <c r="AO131" s="341">
        <v>0</v>
      </c>
    </row>
    <row r="132" spans="1:41" ht="24" customHeight="1" x14ac:dyDescent="0.3">
      <c r="A132" s="391" t="s">
        <v>2108</v>
      </c>
      <c r="B132" s="392" t="s">
        <v>2109</v>
      </c>
      <c r="C132" s="393" t="s">
        <v>237</v>
      </c>
      <c r="D132" s="330">
        <f t="shared" si="0"/>
        <v>65</v>
      </c>
      <c r="E132" s="331">
        <f t="shared" si="1"/>
        <v>0</v>
      </c>
      <c r="F132" s="331">
        <f t="shared" si="2"/>
        <v>0</v>
      </c>
      <c r="G132" s="331">
        <f t="shared" si="3"/>
        <v>0</v>
      </c>
      <c r="H132" s="331">
        <f t="shared" si="4"/>
        <v>0</v>
      </c>
      <c r="I132" s="331">
        <f t="shared" si="5"/>
        <v>0</v>
      </c>
      <c r="J132" s="331">
        <f t="shared" si="6"/>
        <v>0</v>
      </c>
      <c r="K132" s="331">
        <f t="shared" si="7"/>
        <v>0</v>
      </c>
      <c r="L132" s="331">
        <f t="shared" si="8"/>
        <v>0</v>
      </c>
      <c r="M132" s="331">
        <f t="shared" si="9"/>
        <v>0</v>
      </c>
      <c r="N132" s="333">
        <f t="shared" si="10"/>
        <v>65</v>
      </c>
      <c r="O132" s="394"/>
      <c r="P132" s="395">
        <f t="shared" si="11"/>
        <v>65</v>
      </c>
      <c r="Q132" s="336">
        <f t="shared" si="12"/>
        <v>105</v>
      </c>
      <c r="R132" s="399"/>
      <c r="S132" s="145"/>
      <c r="T132" s="148">
        <v>0</v>
      </c>
      <c r="U132" s="147"/>
      <c r="V132" s="148"/>
      <c r="W132" s="337"/>
      <c r="X132" s="337"/>
      <c r="Y132" s="149">
        <v>65</v>
      </c>
      <c r="Z132" s="149"/>
      <c r="AA132" s="149"/>
      <c r="AB132" s="404">
        <v>0</v>
      </c>
      <c r="AC132" s="145"/>
      <c r="AD132" s="404"/>
      <c r="AE132" s="396"/>
      <c r="AF132" s="397">
        <v>0</v>
      </c>
      <c r="AG132" s="397">
        <v>0</v>
      </c>
      <c r="AH132" s="397">
        <v>0</v>
      </c>
      <c r="AI132" s="397">
        <v>0</v>
      </c>
      <c r="AJ132" s="397">
        <v>0</v>
      </c>
      <c r="AK132" s="397">
        <v>0</v>
      </c>
      <c r="AL132" s="397">
        <v>0</v>
      </c>
      <c r="AM132" s="397"/>
      <c r="AN132" s="397">
        <v>0</v>
      </c>
      <c r="AO132" s="400">
        <v>0</v>
      </c>
    </row>
    <row r="133" spans="1:41" ht="24" customHeight="1" x14ac:dyDescent="0.3">
      <c r="A133" s="398" t="s">
        <v>2110</v>
      </c>
      <c r="B133" s="392" t="s">
        <v>2111</v>
      </c>
      <c r="C133" s="393" t="s">
        <v>598</v>
      </c>
      <c r="D133" s="330">
        <f t="shared" si="0"/>
        <v>15</v>
      </c>
      <c r="E133" s="331">
        <f t="shared" si="1"/>
        <v>10</v>
      </c>
      <c r="F133" s="331">
        <f t="shared" si="2"/>
        <v>0</v>
      </c>
      <c r="G133" s="331">
        <f t="shared" si="3"/>
        <v>0</v>
      </c>
      <c r="H133" s="331">
        <f t="shared" si="4"/>
        <v>0</v>
      </c>
      <c r="I133" s="331">
        <f t="shared" si="5"/>
        <v>0</v>
      </c>
      <c r="J133" s="331">
        <f t="shared" si="6"/>
        <v>0</v>
      </c>
      <c r="K133" s="331">
        <f t="shared" si="7"/>
        <v>0</v>
      </c>
      <c r="L133" s="331">
        <f t="shared" si="8"/>
        <v>0</v>
      </c>
      <c r="M133" s="331">
        <f t="shared" si="9"/>
        <v>0</v>
      </c>
      <c r="N133" s="333">
        <f t="shared" si="10"/>
        <v>25</v>
      </c>
      <c r="O133" s="394"/>
      <c r="P133" s="395">
        <f t="shared" si="11"/>
        <v>25</v>
      </c>
      <c r="Q133" s="336">
        <f t="shared" si="12"/>
        <v>397</v>
      </c>
      <c r="R133" s="144"/>
      <c r="S133" s="145">
        <v>15</v>
      </c>
      <c r="T133" s="148">
        <v>0</v>
      </c>
      <c r="U133" s="147"/>
      <c r="V133" s="148"/>
      <c r="W133" s="337"/>
      <c r="X133" s="337"/>
      <c r="Y133" s="149"/>
      <c r="Z133" s="149"/>
      <c r="AA133" s="149"/>
      <c r="AB133" s="144">
        <v>0</v>
      </c>
      <c r="AC133" s="145"/>
      <c r="AD133" s="144"/>
      <c r="AE133" s="396"/>
      <c r="AF133" s="397">
        <v>0</v>
      </c>
      <c r="AG133" s="397">
        <v>0</v>
      </c>
      <c r="AH133" s="397">
        <v>0</v>
      </c>
      <c r="AI133" s="397">
        <v>0</v>
      </c>
      <c r="AJ133" s="397">
        <v>0</v>
      </c>
      <c r="AK133" s="397">
        <v>0</v>
      </c>
      <c r="AL133" s="397">
        <v>0</v>
      </c>
      <c r="AM133" s="397"/>
      <c r="AN133" s="397">
        <v>10</v>
      </c>
      <c r="AO133" s="400">
        <v>0</v>
      </c>
    </row>
    <row r="134" spans="1:41" ht="24" customHeight="1" x14ac:dyDescent="0.3">
      <c r="A134" s="391" t="s">
        <v>2112</v>
      </c>
      <c r="B134" s="392" t="s">
        <v>2113</v>
      </c>
      <c r="C134" s="393" t="s">
        <v>1972</v>
      </c>
      <c r="D134" s="330">
        <f t="shared" si="0"/>
        <v>0</v>
      </c>
      <c r="E134" s="331">
        <f t="shared" si="1"/>
        <v>0</v>
      </c>
      <c r="F134" s="331">
        <f t="shared" si="2"/>
        <v>0</v>
      </c>
      <c r="G134" s="331">
        <f t="shared" si="3"/>
        <v>0</v>
      </c>
      <c r="H134" s="331">
        <f t="shared" si="4"/>
        <v>0</v>
      </c>
      <c r="I134" s="331">
        <f t="shared" si="5"/>
        <v>0</v>
      </c>
      <c r="J134" s="331">
        <f t="shared" si="6"/>
        <v>0</v>
      </c>
      <c r="K134" s="331">
        <f t="shared" si="7"/>
        <v>0</v>
      </c>
      <c r="L134" s="331">
        <f t="shared" si="8"/>
        <v>0</v>
      </c>
      <c r="M134" s="331">
        <f t="shared" si="9"/>
        <v>0</v>
      </c>
      <c r="N134" s="333">
        <f t="shared" si="10"/>
        <v>0</v>
      </c>
      <c r="O134" s="394"/>
      <c r="P134" s="395">
        <f t="shared" si="11"/>
        <v>0</v>
      </c>
      <c r="Q134" s="336" t="str">
        <f t="shared" si="12"/>
        <v/>
      </c>
      <c r="R134" s="399"/>
      <c r="S134" s="145"/>
      <c r="T134" s="148">
        <v>0</v>
      </c>
      <c r="U134" s="147"/>
      <c r="V134" s="148"/>
      <c r="W134" s="337"/>
      <c r="X134" s="337"/>
      <c r="Y134" s="149"/>
      <c r="Z134" s="149"/>
      <c r="AA134" s="149"/>
      <c r="AB134" s="399">
        <v>0</v>
      </c>
      <c r="AC134" s="145"/>
      <c r="AD134" s="399"/>
      <c r="AE134" s="396"/>
      <c r="AF134" s="397">
        <v>0</v>
      </c>
      <c r="AG134" s="397">
        <v>0</v>
      </c>
      <c r="AH134" s="397">
        <v>0</v>
      </c>
      <c r="AI134" s="397">
        <v>0</v>
      </c>
      <c r="AJ134" s="397">
        <v>0</v>
      </c>
      <c r="AK134" s="397">
        <v>0</v>
      </c>
      <c r="AL134" s="397">
        <v>0</v>
      </c>
      <c r="AM134" s="397"/>
      <c r="AN134" s="397">
        <v>0</v>
      </c>
      <c r="AO134" s="408">
        <v>0</v>
      </c>
    </row>
    <row r="135" spans="1:41" ht="24" customHeight="1" x14ac:dyDescent="0.3">
      <c r="A135" s="398" t="s">
        <v>2114</v>
      </c>
      <c r="B135" s="415" t="s">
        <v>2115</v>
      </c>
      <c r="C135" s="416" t="s">
        <v>4496</v>
      </c>
      <c r="D135" s="330">
        <f t="shared" si="0"/>
        <v>4</v>
      </c>
      <c r="E135" s="331">
        <f t="shared" si="1"/>
        <v>0</v>
      </c>
      <c r="F135" s="331">
        <f t="shared" si="2"/>
        <v>0</v>
      </c>
      <c r="G135" s="331">
        <f t="shared" si="3"/>
        <v>0</v>
      </c>
      <c r="H135" s="331">
        <f t="shared" si="4"/>
        <v>0</v>
      </c>
      <c r="I135" s="331">
        <f t="shared" si="5"/>
        <v>0</v>
      </c>
      <c r="J135" s="331">
        <f t="shared" si="6"/>
        <v>0</v>
      </c>
      <c r="K135" s="331">
        <f t="shared" si="7"/>
        <v>0</v>
      </c>
      <c r="L135" s="331">
        <f t="shared" si="8"/>
        <v>0</v>
      </c>
      <c r="M135" s="331">
        <f t="shared" si="9"/>
        <v>0</v>
      </c>
      <c r="N135" s="333">
        <f t="shared" si="10"/>
        <v>4</v>
      </c>
      <c r="O135" s="394"/>
      <c r="P135" s="395">
        <f t="shared" si="11"/>
        <v>4</v>
      </c>
      <c r="Q135" s="336">
        <f t="shared" si="12"/>
        <v>861</v>
      </c>
      <c r="R135" s="156"/>
      <c r="S135" s="145">
        <v>4</v>
      </c>
      <c r="T135" s="148">
        <v>0</v>
      </c>
      <c r="U135" s="147"/>
      <c r="V135" s="148"/>
      <c r="W135" s="337"/>
      <c r="X135" s="337"/>
      <c r="Y135" s="149"/>
      <c r="Z135" s="149"/>
      <c r="AA135" s="149"/>
      <c r="AB135" s="144">
        <v>0</v>
      </c>
      <c r="AC135" s="145"/>
      <c r="AD135" s="144"/>
      <c r="AE135" s="396"/>
      <c r="AF135" s="397">
        <v>0</v>
      </c>
      <c r="AG135" s="397">
        <v>0</v>
      </c>
      <c r="AH135" s="397">
        <v>0</v>
      </c>
      <c r="AI135" s="397">
        <v>0</v>
      </c>
      <c r="AJ135" s="397">
        <v>0</v>
      </c>
      <c r="AK135" s="397">
        <v>0</v>
      </c>
      <c r="AL135" s="397">
        <v>0</v>
      </c>
      <c r="AM135" s="397"/>
      <c r="AN135" s="397">
        <v>0</v>
      </c>
      <c r="AO135" s="408">
        <v>0</v>
      </c>
    </row>
    <row r="136" spans="1:41" ht="24" customHeight="1" x14ac:dyDescent="0.3">
      <c r="A136" s="398" t="s">
        <v>4815</v>
      </c>
      <c r="B136" s="415" t="s">
        <v>4816</v>
      </c>
      <c r="C136" s="416" t="s">
        <v>462</v>
      </c>
      <c r="D136" s="330">
        <f t="shared" si="0"/>
        <v>0</v>
      </c>
      <c r="E136" s="331">
        <f t="shared" si="1"/>
        <v>0</v>
      </c>
      <c r="F136" s="331">
        <f t="shared" si="2"/>
        <v>0</v>
      </c>
      <c r="G136" s="331">
        <f t="shared" si="3"/>
        <v>0</v>
      </c>
      <c r="H136" s="331">
        <f t="shared" si="4"/>
        <v>0</v>
      </c>
      <c r="I136" s="331">
        <f t="shared" si="5"/>
        <v>0</v>
      </c>
      <c r="J136" s="331">
        <f t="shared" si="6"/>
        <v>0</v>
      </c>
      <c r="K136" s="331">
        <f t="shared" si="7"/>
        <v>0</v>
      </c>
      <c r="L136" s="331">
        <f t="shared" si="8"/>
        <v>0</v>
      </c>
      <c r="M136" s="331">
        <f t="shared" si="9"/>
        <v>0</v>
      </c>
      <c r="N136" s="333">
        <f t="shared" si="10"/>
        <v>0</v>
      </c>
      <c r="O136" s="394"/>
      <c r="P136" s="395">
        <f t="shared" si="11"/>
        <v>0</v>
      </c>
      <c r="Q136" s="336" t="str">
        <f t="shared" si="12"/>
        <v/>
      </c>
      <c r="R136" s="156"/>
      <c r="S136" s="145"/>
      <c r="T136" s="148">
        <v>0</v>
      </c>
      <c r="U136" s="147"/>
      <c r="V136" s="148"/>
      <c r="W136" s="337"/>
      <c r="X136" s="337"/>
      <c r="Y136" s="149"/>
      <c r="Z136" s="149"/>
      <c r="AA136" s="149"/>
      <c r="AB136" s="399">
        <v>0</v>
      </c>
      <c r="AC136" s="145"/>
      <c r="AD136" s="399"/>
      <c r="AE136" s="396"/>
      <c r="AF136" s="397">
        <v>0</v>
      </c>
      <c r="AG136" s="397">
        <v>0</v>
      </c>
      <c r="AH136" s="397">
        <v>0</v>
      </c>
      <c r="AI136" s="397">
        <v>0</v>
      </c>
      <c r="AJ136" s="397">
        <v>0</v>
      </c>
      <c r="AK136" s="397">
        <v>0</v>
      </c>
      <c r="AL136" s="397">
        <v>0</v>
      </c>
      <c r="AM136" s="397"/>
      <c r="AN136" s="397">
        <v>0</v>
      </c>
      <c r="AO136" s="400">
        <v>0</v>
      </c>
    </row>
    <row r="137" spans="1:41" ht="24" customHeight="1" x14ac:dyDescent="0.3">
      <c r="A137" s="391" t="s">
        <v>2116</v>
      </c>
      <c r="B137" s="392" t="s">
        <v>2117</v>
      </c>
      <c r="C137" s="393" t="s">
        <v>579</v>
      </c>
      <c r="D137" s="330">
        <f t="shared" si="0"/>
        <v>32</v>
      </c>
      <c r="E137" s="331">
        <f t="shared" si="1"/>
        <v>0</v>
      </c>
      <c r="F137" s="331">
        <f t="shared" si="2"/>
        <v>0</v>
      </c>
      <c r="G137" s="331">
        <f t="shared" si="3"/>
        <v>0</v>
      </c>
      <c r="H137" s="331">
        <f t="shared" si="4"/>
        <v>0</v>
      </c>
      <c r="I137" s="331">
        <f t="shared" si="5"/>
        <v>0</v>
      </c>
      <c r="J137" s="331">
        <f t="shared" si="6"/>
        <v>0</v>
      </c>
      <c r="K137" s="331">
        <f t="shared" si="7"/>
        <v>0</v>
      </c>
      <c r="L137" s="331">
        <f t="shared" si="8"/>
        <v>0</v>
      </c>
      <c r="M137" s="331">
        <f t="shared" si="9"/>
        <v>0</v>
      </c>
      <c r="N137" s="333">
        <f t="shared" si="10"/>
        <v>32</v>
      </c>
      <c r="O137" s="394"/>
      <c r="P137" s="395">
        <f t="shared" si="11"/>
        <v>32</v>
      </c>
      <c r="Q137" s="336">
        <f t="shared" si="12"/>
        <v>296</v>
      </c>
      <c r="R137" s="156">
        <v>32</v>
      </c>
      <c r="S137" s="145"/>
      <c r="T137" s="148">
        <v>0</v>
      </c>
      <c r="U137" s="147"/>
      <c r="V137" s="148"/>
      <c r="W137" s="337"/>
      <c r="X137" s="337"/>
      <c r="Y137" s="149"/>
      <c r="Z137" s="149"/>
      <c r="AA137" s="149"/>
      <c r="AB137" s="156">
        <v>0</v>
      </c>
      <c r="AC137" s="145"/>
      <c r="AD137" s="156"/>
      <c r="AE137" s="396"/>
      <c r="AF137" s="397">
        <v>0</v>
      </c>
      <c r="AG137" s="397">
        <v>0</v>
      </c>
      <c r="AH137" s="397">
        <v>0</v>
      </c>
      <c r="AI137" s="397">
        <v>0</v>
      </c>
      <c r="AJ137" s="397">
        <v>0</v>
      </c>
      <c r="AK137" s="397">
        <v>0</v>
      </c>
      <c r="AL137" s="397">
        <v>0</v>
      </c>
      <c r="AM137" s="397"/>
      <c r="AN137" s="397">
        <v>0</v>
      </c>
      <c r="AO137" s="414">
        <v>0</v>
      </c>
    </row>
    <row r="138" spans="1:41" ht="24" customHeight="1" x14ac:dyDescent="0.3">
      <c r="A138" s="398" t="s">
        <v>4817</v>
      </c>
      <c r="B138" s="415" t="s">
        <v>2118</v>
      </c>
      <c r="C138" s="416" t="s">
        <v>3502</v>
      </c>
      <c r="D138" s="330">
        <f t="shared" si="0"/>
        <v>0</v>
      </c>
      <c r="E138" s="331">
        <f t="shared" si="1"/>
        <v>0</v>
      </c>
      <c r="F138" s="331">
        <f t="shared" si="2"/>
        <v>0</v>
      </c>
      <c r="G138" s="331">
        <f t="shared" si="3"/>
        <v>0</v>
      </c>
      <c r="H138" s="331">
        <f t="shared" si="4"/>
        <v>0</v>
      </c>
      <c r="I138" s="331">
        <f t="shared" si="5"/>
        <v>0</v>
      </c>
      <c r="J138" s="331">
        <f t="shared" si="6"/>
        <v>0</v>
      </c>
      <c r="K138" s="331">
        <f t="shared" si="7"/>
        <v>0</v>
      </c>
      <c r="L138" s="331">
        <f t="shared" si="8"/>
        <v>0</v>
      </c>
      <c r="M138" s="331">
        <f t="shared" si="9"/>
        <v>0</v>
      </c>
      <c r="N138" s="333">
        <f t="shared" si="10"/>
        <v>0</v>
      </c>
      <c r="O138" s="394"/>
      <c r="P138" s="395">
        <f t="shared" si="11"/>
        <v>0</v>
      </c>
      <c r="Q138" s="336" t="str">
        <f t="shared" si="12"/>
        <v/>
      </c>
      <c r="R138" s="419"/>
      <c r="S138" s="410"/>
      <c r="T138" s="148">
        <v>0</v>
      </c>
      <c r="U138" s="147"/>
      <c r="V138" s="148"/>
      <c r="W138" s="337"/>
      <c r="X138" s="337"/>
      <c r="Y138" s="149"/>
      <c r="Z138" s="149"/>
      <c r="AA138" s="149"/>
      <c r="AB138" s="156">
        <v>0</v>
      </c>
      <c r="AC138" s="410"/>
      <c r="AD138" s="156"/>
      <c r="AE138" s="396"/>
      <c r="AF138" s="397">
        <v>0</v>
      </c>
      <c r="AG138" s="397">
        <v>0</v>
      </c>
      <c r="AH138" s="397">
        <v>0</v>
      </c>
      <c r="AI138" s="397">
        <v>0</v>
      </c>
      <c r="AJ138" s="397">
        <v>0</v>
      </c>
      <c r="AK138" s="397">
        <v>0</v>
      </c>
      <c r="AL138" s="397">
        <v>0</v>
      </c>
      <c r="AM138" s="397"/>
      <c r="AN138" s="397">
        <v>0</v>
      </c>
      <c r="AO138" s="358">
        <v>0</v>
      </c>
    </row>
    <row r="139" spans="1:41" ht="24" customHeight="1" x14ac:dyDescent="0.3">
      <c r="A139" s="398" t="s">
        <v>1444</v>
      </c>
      <c r="B139" s="392" t="s">
        <v>1445</v>
      </c>
      <c r="C139" s="393" t="s">
        <v>1839</v>
      </c>
      <c r="D139" s="330">
        <f t="shared" si="0"/>
        <v>5</v>
      </c>
      <c r="E139" s="331">
        <f t="shared" si="1"/>
        <v>0</v>
      </c>
      <c r="F139" s="331">
        <f t="shared" si="2"/>
        <v>0</v>
      </c>
      <c r="G139" s="331">
        <f t="shared" si="3"/>
        <v>0</v>
      </c>
      <c r="H139" s="331">
        <f t="shared" si="4"/>
        <v>0</v>
      </c>
      <c r="I139" s="331">
        <f t="shared" si="5"/>
        <v>0</v>
      </c>
      <c r="J139" s="331">
        <f t="shared" si="6"/>
        <v>0</v>
      </c>
      <c r="K139" s="331">
        <f t="shared" si="7"/>
        <v>0</v>
      </c>
      <c r="L139" s="331">
        <f t="shared" si="8"/>
        <v>0</v>
      </c>
      <c r="M139" s="331">
        <f t="shared" si="9"/>
        <v>0</v>
      </c>
      <c r="N139" s="333">
        <f t="shared" si="10"/>
        <v>5</v>
      </c>
      <c r="O139" s="394"/>
      <c r="P139" s="395">
        <f t="shared" si="11"/>
        <v>5</v>
      </c>
      <c r="Q139" s="336">
        <f t="shared" si="12"/>
        <v>811</v>
      </c>
      <c r="R139" s="399"/>
      <c r="S139" s="410">
        <v>5</v>
      </c>
      <c r="T139" s="148">
        <v>0</v>
      </c>
      <c r="U139" s="147"/>
      <c r="V139" s="148"/>
      <c r="W139" s="337"/>
      <c r="X139" s="337"/>
      <c r="Y139" s="149"/>
      <c r="Z139" s="149"/>
      <c r="AA139" s="149"/>
      <c r="AB139" s="399">
        <v>0</v>
      </c>
      <c r="AC139" s="410"/>
      <c r="AD139" s="399"/>
      <c r="AE139" s="396"/>
      <c r="AF139" s="397">
        <v>0</v>
      </c>
      <c r="AG139" s="397">
        <v>0</v>
      </c>
      <c r="AH139" s="397">
        <v>0</v>
      </c>
      <c r="AI139" s="397">
        <v>0</v>
      </c>
      <c r="AJ139" s="397">
        <v>0</v>
      </c>
      <c r="AK139" s="397">
        <v>0</v>
      </c>
      <c r="AL139" s="397">
        <v>0</v>
      </c>
      <c r="AM139" s="397"/>
      <c r="AN139" s="397">
        <v>0</v>
      </c>
      <c r="AO139" s="400">
        <v>0</v>
      </c>
    </row>
    <row r="140" spans="1:41" ht="24" customHeight="1" x14ac:dyDescent="0.3">
      <c r="A140" s="391" t="s">
        <v>2120</v>
      </c>
      <c r="B140" s="392" t="s">
        <v>2121</v>
      </c>
      <c r="C140" s="393" t="s">
        <v>2122</v>
      </c>
      <c r="D140" s="330">
        <f t="shared" si="0"/>
        <v>0</v>
      </c>
      <c r="E140" s="331">
        <f t="shared" si="1"/>
        <v>0</v>
      </c>
      <c r="F140" s="331">
        <f t="shared" si="2"/>
        <v>0</v>
      </c>
      <c r="G140" s="331">
        <f t="shared" si="3"/>
        <v>0</v>
      </c>
      <c r="H140" s="331">
        <f t="shared" si="4"/>
        <v>0</v>
      </c>
      <c r="I140" s="331">
        <f t="shared" si="5"/>
        <v>0</v>
      </c>
      <c r="J140" s="331">
        <f t="shared" si="6"/>
        <v>0</v>
      </c>
      <c r="K140" s="331">
        <f t="shared" si="7"/>
        <v>0</v>
      </c>
      <c r="L140" s="331">
        <f t="shared" si="8"/>
        <v>0</v>
      </c>
      <c r="M140" s="331">
        <f t="shared" si="9"/>
        <v>0</v>
      </c>
      <c r="N140" s="333">
        <f t="shared" si="10"/>
        <v>0</v>
      </c>
      <c r="O140" s="394"/>
      <c r="P140" s="395">
        <f t="shared" si="11"/>
        <v>0</v>
      </c>
      <c r="Q140" s="336" t="str">
        <f t="shared" si="12"/>
        <v/>
      </c>
      <c r="R140" s="409"/>
      <c r="S140" s="145"/>
      <c r="T140" s="148">
        <v>0</v>
      </c>
      <c r="U140" s="147"/>
      <c r="V140" s="148"/>
      <c r="W140" s="337"/>
      <c r="X140" s="337"/>
      <c r="Y140" s="149"/>
      <c r="Z140" s="149"/>
      <c r="AA140" s="149"/>
      <c r="AB140" s="156">
        <v>0</v>
      </c>
      <c r="AC140" s="145"/>
      <c r="AD140" s="156"/>
      <c r="AE140" s="396"/>
      <c r="AF140" s="397">
        <v>0</v>
      </c>
      <c r="AG140" s="397">
        <v>0</v>
      </c>
      <c r="AH140" s="397">
        <v>0</v>
      </c>
      <c r="AI140" s="397">
        <v>0</v>
      </c>
      <c r="AJ140" s="397">
        <v>0</v>
      </c>
      <c r="AK140" s="397">
        <v>0</v>
      </c>
      <c r="AL140" s="397">
        <v>0</v>
      </c>
      <c r="AM140" s="397"/>
      <c r="AN140" s="397">
        <v>0</v>
      </c>
      <c r="AO140" s="407">
        <v>0</v>
      </c>
    </row>
    <row r="141" spans="1:41" ht="24" customHeight="1" x14ac:dyDescent="0.3">
      <c r="A141" s="401" t="s">
        <v>4818</v>
      </c>
      <c r="B141" s="402" t="s">
        <v>2123</v>
      </c>
      <c r="C141" s="403" t="s">
        <v>623</v>
      </c>
      <c r="D141" s="330">
        <f t="shared" si="0"/>
        <v>0</v>
      </c>
      <c r="E141" s="331">
        <f t="shared" si="1"/>
        <v>0</v>
      </c>
      <c r="F141" s="331">
        <f t="shared" si="2"/>
        <v>0</v>
      </c>
      <c r="G141" s="331">
        <f t="shared" si="3"/>
        <v>0</v>
      </c>
      <c r="H141" s="331">
        <f t="shared" si="4"/>
        <v>0</v>
      </c>
      <c r="I141" s="331">
        <f t="shared" si="5"/>
        <v>0</v>
      </c>
      <c r="J141" s="331">
        <f t="shared" si="6"/>
        <v>0</v>
      </c>
      <c r="K141" s="331">
        <f t="shared" si="7"/>
        <v>0</v>
      </c>
      <c r="L141" s="331">
        <f t="shared" si="8"/>
        <v>0</v>
      </c>
      <c r="M141" s="331">
        <f t="shared" si="9"/>
        <v>0</v>
      </c>
      <c r="N141" s="369">
        <f t="shared" si="10"/>
        <v>0</v>
      </c>
      <c r="O141" s="417"/>
      <c r="P141" s="418">
        <f t="shared" si="11"/>
        <v>0</v>
      </c>
      <c r="Q141" s="336" t="str">
        <f t="shared" si="12"/>
        <v/>
      </c>
      <c r="R141" s="88"/>
      <c r="S141" s="410"/>
      <c r="T141" s="148">
        <v>0</v>
      </c>
      <c r="U141" s="411"/>
      <c r="V141" s="148"/>
      <c r="W141" s="412"/>
      <c r="X141" s="337"/>
      <c r="Y141" s="149"/>
      <c r="Z141" s="149"/>
      <c r="AA141" s="149"/>
      <c r="AB141" s="399">
        <v>0</v>
      </c>
      <c r="AC141" s="410"/>
      <c r="AD141" s="399"/>
      <c r="AE141" s="396"/>
      <c r="AF141" s="397">
        <v>0</v>
      </c>
      <c r="AG141" s="397">
        <v>0</v>
      </c>
      <c r="AH141" s="397">
        <v>0</v>
      </c>
      <c r="AI141" s="397">
        <v>0</v>
      </c>
      <c r="AJ141" s="397">
        <v>0</v>
      </c>
      <c r="AK141" s="397">
        <v>0</v>
      </c>
      <c r="AL141" s="397">
        <v>0</v>
      </c>
      <c r="AM141" s="413"/>
      <c r="AN141" s="397">
        <v>0</v>
      </c>
      <c r="AO141" s="341">
        <v>0</v>
      </c>
    </row>
    <row r="142" spans="1:41" ht="24" customHeight="1" x14ac:dyDescent="0.3">
      <c r="A142" s="398" t="s">
        <v>4819</v>
      </c>
      <c r="B142" s="415" t="s">
        <v>2124</v>
      </c>
      <c r="C142" s="416" t="s">
        <v>2107</v>
      </c>
      <c r="D142" s="330">
        <f t="shared" si="0"/>
        <v>0</v>
      </c>
      <c r="E142" s="331">
        <f t="shared" si="1"/>
        <v>0</v>
      </c>
      <c r="F142" s="331">
        <f t="shared" si="2"/>
        <v>0</v>
      </c>
      <c r="G142" s="331">
        <f t="shared" si="3"/>
        <v>0</v>
      </c>
      <c r="H142" s="331">
        <f t="shared" si="4"/>
        <v>0</v>
      </c>
      <c r="I142" s="331">
        <f t="shared" si="5"/>
        <v>0</v>
      </c>
      <c r="J142" s="331">
        <f t="shared" si="6"/>
        <v>0</v>
      </c>
      <c r="K142" s="331">
        <f t="shared" si="7"/>
        <v>0</v>
      </c>
      <c r="L142" s="331">
        <f t="shared" si="8"/>
        <v>0</v>
      </c>
      <c r="M142" s="331">
        <f t="shared" si="9"/>
        <v>0</v>
      </c>
      <c r="N142" s="333">
        <f t="shared" si="10"/>
        <v>0</v>
      </c>
      <c r="O142" s="394"/>
      <c r="P142" s="395">
        <f t="shared" si="11"/>
        <v>0</v>
      </c>
      <c r="Q142" s="336" t="str">
        <f t="shared" si="12"/>
        <v/>
      </c>
      <c r="R142" s="399"/>
      <c r="S142" s="410"/>
      <c r="T142" s="405">
        <v>0</v>
      </c>
      <c r="U142" s="147"/>
      <c r="V142" s="405"/>
      <c r="W142" s="337"/>
      <c r="X142" s="337"/>
      <c r="Y142" s="406"/>
      <c r="Z142" s="406"/>
      <c r="AA142" s="406"/>
      <c r="AB142" s="409">
        <v>0</v>
      </c>
      <c r="AC142" s="410"/>
      <c r="AD142" s="409"/>
      <c r="AE142" s="396"/>
      <c r="AF142" s="397">
        <v>0</v>
      </c>
      <c r="AG142" s="397">
        <v>0</v>
      </c>
      <c r="AH142" s="397">
        <v>0</v>
      </c>
      <c r="AI142" s="397">
        <v>0</v>
      </c>
      <c r="AJ142" s="397">
        <v>0</v>
      </c>
      <c r="AK142" s="397">
        <v>0</v>
      </c>
      <c r="AL142" s="397">
        <v>0</v>
      </c>
      <c r="AM142" s="397"/>
      <c r="AN142" s="397">
        <v>0</v>
      </c>
      <c r="AO142" s="408">
        <v>0</v>
      </c>
    </row>
    <row r="143" spans="1:41" ht="24" customHeight="1" x14ac:dyDescent="0.3">
      <c r="A143" s="398" t="s">
        <v>2125</v>
      </c>
      <c r="B143" s="392" t="s">
        <v>2126</v>
      </c>
      <c r="C143" s="393" t="s">
        <v>335</v>
      </c>
      <c r="D143" s="330">
        <f t="shared" si="0"/>
        <v>9</v>
      </c>
      <c r="E143" s="331">
        <f t="shared" si="1"/>
        <v>4</v>
      </c>
      <c r="F143" s="331">
        <f t="shared" si="2"/>
        <v>0</v>
      </c>
      <c r="G143" s="331">
        <f t="shared" si="3"/>
        <v>0</v>
      </c>
      <c r="H143" s="331">
        <f t="shared" si="4"/>
        <v>0</v>
      </c>
      <c r="I143" s="331">
        <f t="shared" si="5"/>
        <v>0</v>
      </c>
      <c r="J143" s="331">
        <f t="shared" si="6"/>
        <v>0</v>
      </c>
      <c r="K143" s="331">
        <f t="shared" si="7"/>
        <v>0</v>
      </c>
      <c r="L143" s="331">
        <f t="shared" si="8"/>
        <v>0</v>
      </c>
      <c r="M143" s="331">
        <f t="shared" si="9"/>
        <v>0</v>
      </c>
      <c r="N143" s="333">
        <f t="shared" si="10"/>
        <v>13</v>
      </c>
      <c r="O143" s="394"/>
      <c r="P143" s="395">
        <f t="shared" si="11"/>
        <v>13</v>
      </c>
      <c r="Q143" s="336">
        <f t="shared" si="12"/>
        <v>616</v>
      </c>
      <c r="R143" s="404"/>
      <c r="S143" s="145">
        <v>4</v>
      </c>
      <c r="T143" s="148">
        <v>0</v>
      </c>
      <c r="U143" s="147"/>
      <c r="V143" s="148"/>
      <c r="W143" s="337"/>
      <c r="X143" s="337"/>
      <c r="Y143" s="149"/>
      <c r="Z143" s="149"/>
      <c r="AA143" s="149"/>
      <c r="AB143" s="404">
        <v>0</v>
      </c>
      <c r="AC143" s="145"/>
      <c r="AD143" s="404"/>
      <c r="AE143" s="396"/>
      <c r="AF143" s="397">
        <v>0</v>
      </c>
      <c r="AG143" s="397">
        <v>0</v>
      </c>
      <c r="AH143" s="397">
        <v>0</v>
      </c>
      <c r="AI143" s="397">
        <v>0</v>
      </c>
      <c r="AJ143" s="397">
        <v>0</v>
      </c>
      <c r="AK143" s="397">
        <v>0</v>
      </c>
      <c r="AL143" s="397">
        <v>0</v>
      </c>
      <c r="AM143" s="397"/>
      <c r="AN143" s="397">
        <v>9</v>
      </c>
      <c r="AO143" s="414">
        <v>0</v>
      </c>
    </row>
    <row r="144" spans="1:41" ht="24" customHeight="1" x14ac:dyDescent="0.3">
      <c r="A144" s="391" t="s">
        <v>2127</v>
      </c>
      <c r="B144" s="392" t="s">
        <v>2128</v>
      </c>
      <c r="C144" s="393" t="s">
        <v>2129</v>
      </c>
      <c r="D144" s="330">
        <f t="shared" si="0"/>
        <v>0</v>
      </c>
      <c r="E144" s="331">
        <f t="shared" si="1"/>
        <v>0</v>
      </c>
      <c r="F144" s="331">
        <f t="shared" si="2"/>
        <v>0</v>
      </c>
      <c r="G144" s="331">
        <f t="shared" si="3"/>
        <v>0</v>
      </c>
      <c r="H144" s="331">
        <f t="shared" si="4"/>
        <v>0</v>
      </c>
      <c r="I144" s="331">
        <f t="shared" si="5"/>
        <v>0</v>
      </c>
      <c r="J144" s="331">
        <f t="shared" si="6"/>
        <v>0</v>
      </c>
      <c r="K144" s="331">
        <f t="shared" si="7"/>
        <v>0</v>
      </c>
      <c r="L144" s="331">
        <f t="shared" si="8"/>
        <v>0</v>
      </c>
      <c r="M144" s="331">
        <f t="shared" si="9"/>
        <v>0</v>
      </c>
      <c r="N144" s="333">
        <f t="shared" si="10"/>
        <v>0</v>
      </c>
      <c r="O144" s="394"/>
      <c r="P144" s="395">
        <f t="shared" si="11"/>
        <v>0</v>
      </c>
      <c r="Q144" s="336" t="str">
        <f t="shared" si="12"/>
        <v/>
      </c>
      <c r="R144" s="144"/>
      <c r="S144" s="145"/>
      <c r="T144" s="148">
        <v>0</v>
      </c>
      <c r="U144" s="147"/>
      <c r="V144" s="148"/>
      <c r="W144" s="337"/>
      <c r="X144" s="337"/>
      <c r="Y144" s="149"/>
      <c r="Z144" s="149"/>
      <c r="AA144" s="149"/>
      <c r="AB144" s="88">
        <v>0</v>
      </c>
      <c r="AC144" s="145"/>
      <c r="AD144" s="88"/>
      <c r="AE144" s="396"/>
      <c r="AF144" s="397">
        <v>0</v>
      </c>
      <c r="AG144" s="397">
        <v>0</v>
      </c>
      <c r="AH144" s="397">
        <v>0</v>
      </c>
      <c r="AI144" s="397">
        <v>0</v>
      </c>
      <c r="AJ144" s="397">
        <v>0</v>
      </c>
      <c r="AK144" s="397">
        <v>0</v>
      </c>
      <c r="AL144" s="397">
        <v>0</v>
      </c>
      <c r="AM144" s="397"/>
      <c r="AN144" s="397">
        <v>0</v>
      </c>
      <c r="AO144" s="400">
        <v>0</v>
      </c>
    </row>
    <row r="145" spans="1:41" ht="24" customHeight="1" x14ac:dyDescent="0.3">
      <c r="A145" s="398" t="s">
        <v>2130</v>
      </c>
      <c r="B145" s="415" t="s">
        <v>2131</v>
      </c>
      <c r="C145" s="416" t="s">
        <v>3072</v>
      </c>
      <c r="D145" s="330">
        <f t="shared" si="0"/>
        <v>10</v>
      </c>
      <c r="E145" s="331">
        <f t="shared" si="1"/>
        <v>0</v>
      </c>
      <c r="F145" s="331">
        <f t="shared" si="2"/>
        <v>0</v>
      </c>
      <c r="G145" s="331">
        <f t="shared" si="3"/>
        <v>0</v>
      </c>
      <c r="H145" s="331">
        <f t="shared" si="4"/>
        <v>0</v>
      </c>
      <c r="I145" s="331">
        <f t="shared" si="5"/>
        <v>0</v>
      </c>
      <c r="J145" s="331">
        <f t="shared" si="6"/>
        <v>0</v>
      </c>
      <c r="K145" s="331">
        <f t="shared" si="7"/>
        <v>0</v>
      </c>
      <c r="L145" s="331">
        <f t="shared" si="8"/>
        <v>0</v>
      </c>
      <c r="M145" s="331">
        <f t="shared" si="9"/>
        <v>0</v>
      </c>
      <c r="N145" s="333">
        <f t="shared" si="10"/>
        <v>10</v>
      </c>
      <c r="O145" s="394"/>
      <c r="P145" s="395">
        <f t="shared" si="11"/>
        <v>10</v>
      </c>
      <c r="Q145" s="336">
        <f t="shared" si="12"/>
        <v>693</v>
      </c>
      <c r="R145" s="399">
        <v>10</v>
      </c>
      <c r="S145" s="410"/>
      <c r="T145" s="405">
        <v>0</v>
      </c>
      <c r="U145" s="147"/>
      <c r="V145" s="405"/>
      <c r="W145" s="337"/>
      <c r="X145" s="337"/>
      <c r="Y145" s="406"/>
      <c r="Z145" s="406"/>
      <c r="AA145" s="406"/>
      <c r="AB145" s="399">
        <v>0</v>
      </c>
      <c r="AC145" s="410"/>
      <c r="AD145" s="399"/>
      <c r="AE145" s="396"/>
      <c r="AF145" s="397">
        <v>0</v>
      </c>
      <c r="AG145" s="397">
        <v>0</v>
      </c>
      <c r="AH145" s="397">
        <v>0</v>
      </c>
      <c r="AI145" s="397">
        <v>0</v>
      </c>
      <c r="AJ145" s="397">
        <v>0</v>
      </c>
      <c r="AK145" s="397">
        <v>0</v>
      </c>
      <c r="AL145" s="397">
        <v>0</v>
      </c>
      <c r="AM145" s="397"/>
      <c r="AN145" s="397">
        <v>0</v>
      </c>
      <c r="AO145" s="407">
        <v>0</v>
      </c>
    </row>
    <row r="146" spans="1:41" ht="24" customHeight="1" x14ac:dyDescent="0.3">
      <c r="A146" s="391" t="s">
        <v>2132</v>
      </c>
      <c r="B146" s="392" t="s">
        <v>2133</v>
      </c>
      <c r="C146" s="393" t="s">
        <v>1863</v>
      </c>
      <c r="D146" s="330">
        <f t="shared" si="0"/>
        <v>0</v>
      </c>
      <c r="E146" s="331">
        <f t="shared" si="1"/>
        <v>0</v>
      </c>
      <c r="F146" s="331">
        <f t="shared" si="2"/>
        <v>0</v>
      </c>
      <c r="G146" s="331">
        <f t="shared" si="3"/>
        <v>0</v>
      </c>
      <c r="H146" s="331">
        <f t="shared" si="4"/>
        <v>0</v>
      </c>
      <c r="I146" s="331">
        <f t="shared" si="5"/>
        <v>0</v>
      </c>
      <c r="J146" s="331">
        <f t="shared" si="6"/>
        <v>0</v>
      </c>
      <c r="K146" s="331">
        <f t="shared" si="7"/>
        <v>0</v>
      </c>
      <c r="L146" s="331">
        <f t="shared" si="8"/>
        <v>0</v>
      </c>
      <c r="M146" s="331">
        <f t="shared" si="9"/>
        <v>0</v>
      </c>
      <c r="N146" s="333">
        <f t="shared" si="10"/>
        <v>0</v>
      </c>
      <c r="O146" s="394"/>
      <c r="P146" s="395">
        <f t="shared" si="11"/>
        <v>0</v>
      </c>
      <c r="Q146" s="336" t="str">
        <f t="shared" si="12"/>
        <v/>
      </c>
      <c r="R146" s="399"/>
      <c r="S146" s="410"/>
      <c r="T146" s="148">
        <v>0</v>
      </c>
      <c r="U146" s="147"/>
      <c r="V146" s="148"/>
      <c r="W146" s="337"/>
      <c r="X146" s="337"/>
      <c r="Y146" s="149"/>
      <c r="Z146" s="149"/>
      <c r="AA146" s="149"/>
      <c r="AB146" s="404">
        <v>0</v>
      </c>
      <c r="AC146" s="410"/>
      <c r="AD146" s="404"/>
      <c r="AE146" s="396"/>
      <c r="AF146" s="397">
        <v>0</v>
      </c>
      <c r="AG146" s="397">
        <v>0</v>
      </c>
      <c r="AH146" s="397">
        <v>0</v>
      </c>
      <c r="AI146" s="397">
        <v>0</v>
      </c>
      <c r="AJ146" s="397">
        <v>0</v>
      </c>
      <c r="AK146" s="397">
        <v>0</v>
      </c>
      <c r="AL146" s="397">
        <v>0</v>
      </c>
      <c r="AM146" s="397"/>
      <c r="AN146" s="397">
        <v>0</v>
      </c>
      <c r="AO146" s="407">
        <v>0</v>
      </c>
    </row>
    <row r="147" spans="1:41" ht="24" customHeight="1" x14ac:dyDescent="0.3">
      <c r="A147" s="391" t="s">
        <v>2134</v>
      </c>
      <c r="B147" s="392" t="s">
        <v>2135</v>
      </c>
      <c r="C147" s="393" t="s">
        <v>1863</v>
      </c>
      <c r="D147" s="330">
        <f t="shared" si="0"/>
        <v>0</v>
      </c>
      <c r="E147" s="331">
        <f t="shared" si="1"/>
        <v>0</v>
      </c>
      <c r="F147" s="331">
        <f t="shared" si="2"/>
        <v>0</v>
      </c>
      <c r="G147" s="331">
        <f t="shared" si="3"/>
        <v>0</v>
      </c>
      <c r="H147" s="331">
        <f t="shared" si="4"/>
        <v>0</v>
      </c>
      <c r="I147" s="331">
        <f t="shared" si="5"/>
        <v>0</v>
      </c>
      <c r="J147" s="331">
        <f t="shared" si="6"/>
        <v>0</v>
      </c>
      <c r="K147" s="331">
        <f t="shared" si="7"/>
        <v>0</v>
      </c>
      <c r="L147" s="331">
        <f t="shared" si="8"/>
        <v>0</v>
      </c>
      <c r="M147" s="331">
        <f t="shared" si="9"/>
        <v>0</v>
      </c>
      <c r="N147" s="333">
        <f t="shared" si="10"/>
        <v>0</v>
      </c>
      <c r="O147" s="394"/>
      <c r="P147" s="395">
        <f t="shared" si="11"/>
        <v>0</v>
      </c>
      <c r="Q147" s="336" t="str">
        <f t="shared" si="12"/>
        <v/>
      </c>
      <c r="R147" s="419"/>
      <c r="S147" s="145"/>
      <c r="T147" s="405">
        <v>0</v>
      </c>
      <c r="U147" s="147"/>
      <c r="V147" s="405"/>
      <c r="W147" s="337"/>
      <c r="X147" s="337"/>
      <c r="Y147" s="406"/>
      <c r="Z147" s="406"/>
      <c r="AA147" s="406"/>
      <c r="AB147" s="144">
        <v>0</v>
      </c>
      <c r="AC147" s="145"/>
      <c r="AD147" s="144"/>
      <c r="AE147" s="396"/>
      <c r="AF147" s="397">
        <v>0</v>
      </c>
      <c r="AG147" s="397">
        <v>0</v>
      </c>
      <c r="AH147" s="397">
        <v>0</v>
      </c>
      <c r="AI147" s="397">
        <v>0</v>
      </c>
      <c r="AJ147" s="397">
        <v>0</v>
      </c>
      <c r="AK147" s="397">
        <v>0</v>
      </c>
      <c r="AL147" s="397">
        <v>0</v>
      </c>
      <c r="AM147" s="397"/>
      <c r="AN147" s="397">
        <v>0</v>
      </c>
      <c r="AO147" s="407">
        <v>0</v>
      </c>
    </row>
    <row r="148" spans="1:41" ht="24" customHeight="1" x14ac:dyDescent="0.3">
      <c r="A148" s="398" t="s">
        <v>4820</v>
      </c>
      <c r="B148" s="415" t="s">
        <v>2136</v>
      </c>
      <c r="C148" s="416" t="s">
        <v>335</v>
      </c>
      <c r="D148" s="330">
        <f t="shared" si="0"/>
        <v>15</v>
      </c>
      <c r="E148" s="331">
        <f t="shared" si="1"/>
        <v>11</v>
      </c>
      <c r="F148" s="331">
        <f t="shared" si="2"/>
        <v>0</v>
      </c>
      <c r="G148" s="331">
        <f t="shared" si="3"/>
        <v>0</v>
      </c>
      <c r="H148" s="331">
        <f t="shared" si="4"/>
        <v>0</v>
      </c>
      <c r="I148" s="331">
        <f t="shared" si="5"/>
        <v>0</v>
      </c>
      <c r="J148" s="331">
        <f t="shared" si="6"/>
        <v>0</v>
      </c>
      <c r="K148" s="331">
        <f t="shared" si="7"/>
        <v>0</v>
      </c>
      <c r="L148" s="331">
        <f t="shared" si="8"/>
        <v>0</v>
      </c>
      <c r="M148" s="331">
        <f t="shared" si="9"/>
        <v>0</v>
      </c>
      <c r="N148" s="333">
        <f t="shared" si="10"/>
        <v>26</v>
      </c>
      <c r="O148" s="394"/>
      <c r="P148" s="395">
        <f t="shared" si="11"/>
        <v>26</v>
      </c>
      <c r="Q148" s="336">
        <f t="shared" si="12"/>
        <v>377</v>
      </c>
      <c r="R148" s="156"/>
      <c r="S148" s="410">
        <v>15</v>
      </c>
      <c r="T148" s="148">
        <v>0</v>
      </c>
      <c r="U148" s="411"/>
      <c r="V148" s="148"/>
      <c r="W148" s="412"/>
      <c r="X148" s="337"/>
      <c r="Y148" s="149"/>
      <c r="Z148" s="149"/>
      <c r="AA148" s="149"/>
      <c r="AB148" s="399">
        <v>0</v>
      </c>
      <c r="AC148" s="410"/>
      <c r="AD148" s="399"/>
      <c r="AE148" s="396"/>
      <c r="AF148" s="397">
        <v>0</v>
      </c>
      <c r="AG148" s="397">
        <v>0</v>
      </c>
      <c r="AH148" s="397">
        <v>0</v>
      </c>
      <c r="AI148" s="397">
        <v>0</v>
      </c>
      <c r="AJ148" s="397">
        <v>0</v>
      </c>
      <c r="AK148" s="397">
        <v>0</v>
      </c>
      <c r="AL148" s="397">
        <v>0</v>
      </c>
      <c r="AM148" s="413"/>
      <c r="AN148" s="397">
        <v>11</v>
      </c>
      <c r="AO148" s="400">
        <v>0</v>
      </c>
    </row>
    <row r="149" spans="1:41" ht="24" customHeight="1" x14ac:dyDescent="0.3">
      <c r="A149" s="391" t="s">
        <v>2137</v>
      </c>
      <c r="B149" s="392" t="s">
        <v>2138</v>
      </c>
      <c r="C149" s="393" t="s">
        <v>1884</v>
      </c>
      <c r="D149" s="330">
        <f t="shared" si="0"/>
        <v>0</v>
      </c>
      <c r="E149" s="331">
        <f t="shared" si="1"/>
        <v>0</v>
      </c>
      <c r="F149" s="331">
        <f t="shared" si="2"/>
        <v>0</v>
      </c>
      <c r="G149" s="331">
        <f t="shared" si="3"/>
        <v>0</v>
      </c>
      <c r="H149" s="331">
        <f t="shared" si="4"/>
        <v>0</v>
      </c>
      <c r="I149" s="331">
        <f t="shared" si="5"/>
        <v>0</v>
      </c>
      <c r="J149" s="331">
        <f t="shared" si="6"/>
        <v>0</v>
      </c>
      <c r="K149" s="331">
        <f t="shared" si="7"/>
        <v>0</v>
      </c>
      <c r="L149" s="331">
        <f t="shared" si="8"/>
        <v>0</v>
      </c>
      <c r="M149" s="331">
        <f t="shared" si="9"/>
        <v>0</v>
      </c>
      <c r="N149" s="333">
        <f t="shared" si="10"/>
        <v>0</v>
      </c>
      <c r="O149" s="394"/>
      <c r="P149" s="395">
        <f t="shared" si="11"/>
        <v>0</v>
      </c>
      <c r="Q149" s="336" t="str">
        <f t="shared" si="12"/>
        <v/>
      </c>
      <c r="R149" s="399"/>
      <c r="S149" s="410"/>
      <c r="T149" s="148">
        <v>0</v>
      </c>
      <c r="U149" s="147"/>
      <c r="V149" s="148"/>
      <c r="W149" s="337"/>
      <c r="X149" s="337"/>
      <c r="Y149" s="149"/>
      <c r="Z149" s="149"/>
      <c r="AA149" s="149"/>
      <c r="AB149" s="156">
        <v>0</v>
      </c>
      <c r="AC149" s="410"/>
      <c r="AD149" s="156"/>
      <c r="AE149" s="396"/>
      <c r="AF149" s="397">
        <v>0</v>
      </c>
      <c r="AG149" s="397">
        <v>0</v>
      </c>
      <c r="AH149" s="397">
        <v>0</v>
      </c>
      <c r="AI149" s="397">
        <v>0</v>
      </c>
      <c r="AJ149" s="397">
        <v>0</v>
      </c>
      <c r="AK149" s="397">
        <v>0</v>
      </c>
      <c r="AL149" s="397">
        <v>0</v>
      </c>
      <c r="AM149" s="397"/>
      <c r="AN149" s="397">
        <v>0</v>
      </c>
      <c r="AO149" s="407">
        <v>0</v>
      </c>
    </row>
    <row r="150" spans="1:41" ht="24" customHeight="1" x14ac:dyDescent="0.3">
      <c r="A150" s="398" t="s">
        <v>4821</v>
      </c>
      <c r="B150" s="415" t="s">
        <v>4822</v>
      </c>
      <c r="C150" s="416" t="s">
        <v>267</v>
      </c>
      <c r="D150" s="330">
        <f t="shared" si="0"/>
        <v>0</v>
      </c>
      <c r="E150" s="331">
        <f t="shared" si="1"/>
        <v>0</v>
      </c>
      <c r="F150" s="331">
        <f t="shared" si="2"/>
        <v>0</v>
      </c>
      <c r="G150" s="331">
        <f t="shared" si="3"/>
        <v>0</v>
      </c>
      <c r="H150" s="331">
        <f t="shared" si="4"/>
        <v>0</v>
      </c>
      <c r="I150" s="331">
        <f t="shared" si="5"/>
        <v>0</v>
      </c>
      <c r="J150" s="331">
        <f t="shared" si="6"/>
        <v>0</v>
      </c>
      <c r="K150" s="331">
        <f t="shared" si="7"/>
        <v>0</v>
      </c>
      <c r="L150" s="331">
        <f t="shared" si="8"/>
        <v>0</v>
      </c>
      <c r="M150" s="331">
        <f t="shared" si="9"/>
        <v>0</v>
      </c>
      <c r="N150" s="333">
        <f t="shared" si="10"/>
        <v>0</v>
      </c>
      <c r="O150" s="394"/>
      <c r="P150" s="395">
        <f t="shared" si="11"/>
        <v>0</v>
      </c>
      <c r="Q150" s="336" t="str">
        <f t="shared" si="12"/>
        <v/>
      </c>
      <c r="R150" s="409"/>
      <c r="S150" s="145"/>
      <c r="T150" s="405">
        <v>0</v>
      </c>
      <c r="U150" s="147"/>
      <c r="V150" s="405"/>
      <c r="W150" s="337"/>
      <c r="X150" s="337"/>
      <c r="Y150" s="406"/>
      <c r="Z150" s="406"/>
      <c r="AA150" s="406"/>
      <c r="AB150" s="399">
        <v>0</v>
      </c>
      <c r="AC150" s="145"/>
      <c r="AD150" s="399"/>
      <c r="AE150" s="396"/>
      <c r="AF150" s="397">
        <v>0</v>
      </c>
      <c r="AG150" s="397">
        <v>0</v>
      </c>
      <c r="AH150" s="397">
        <v>0</v>
      </c>
      <c r="AI150" s="397">
        <v>0</v>
      </c>
      <c r="AJ150" s="397">
        <v>0</v>
      </c>
      <c r="AK150" s="397">
        <v>0</v>
      </c>
      <c r="AL150" s="397">
        <v>0</v>
      </c>
      <c r="AM150" s="397"/>
      <c r="AN150" s="397">
        <v>0</v>
      </c>
      <c r="AO150" s="400">
        <v>0</v>
      </c>
    </row>
    <row r="151" spans="1:41" ht="24" customHeight="1" x14ac:dyDescent="0.3">
      <c r="A151" s="391" t="s">
        <v>2139</v>
      </c>
      <c r="B151" s="392" t="s">
        <v>2140</v>
      </c>
      <c r="C151" s="393" t="s">
        <v>335</v>
      </c>
      <c r="D151" s="330">
        <f t="shared" si="0"/>
        <v>8</v>
      </c>
      <c r="E151" s="331">
        <f t="shared" si="1"/>
        <v>4</v>
      </c>
      <c r="F151" s="331">
        <f t="shared" si="2"/>
        <v>0</v>
      </c>
      <c r="G151" s="331">
        <f t="shared" si="3"/>
        <v>0</v>
      </c>
      <c r="H151" s="331">
        <f t="shared" si="4"/>
        <v>0</v>
      </c>
      <c r="I151" s="331">
        <f t="shared" si="5"/>
        <v>0</v>
      </c>
      <c r="J151" s="331">
        <f t="shared" si="6"/>
        <v>0</v>
      </c>
      <c r="K151" s="331">
        <f t="shared" si="7"/>
        <v>0</v>
      </c>
      <c r="L151" s="331">
        <f t="shared" si="8"/>
        <v>0</v>
      </c>
      <c r="M151" s="331">
        <f t="shared" si="9"/>
        <v>0</v>
      </c>
      <c r="N151" s="333">
        <f t="shared" si="10"/>
        <v>12</v>
      </c>
      <c r="O151" s="394"/>
      <c r="P151" s="395">
        <f t="shared" si="11"/>
        <v>12</v>
      </c>
      <c r="Q151" s="336">
        <f t="shared" si="12"/>
        <v>646</v>
      </c>
      <c r="R151" s="399"/>
      <c r="S151" s="410">
        <v>8</v>
      </c>
      <c r="T151" s="148">
        <v>0</v>
      </c>
      <c r="U151" s="411"/>
      <c r="V151" s="148"/>
      <c r="W151" s="412"/>
      <c r="X151" s="337"/>
      <c r="Y151" s="149"/>
      <c r="Z151" s="149"/>
      <c r="AA151" s="149"/>
      <c r="AB151" s="399">
        <v>0</v>
      </c>
      <c r="AC151" s="410"/>
      <c r="AD151" s="399"/>
      <c r="AE151" s="396"/>
      <c r="AF151" s="397">
        <v>0</v>
      </c>
      <c r="AG151" s="397">
        <v>0</v>
      </c>
      <c r="AH151" s="397">
        <v>0</v>
      </c>
      <c r="AI151" s="397">
        <v>0</v>
      </c>
      <c r="AJ151" s="397">
        <v>0</v>
      </c>
      <c r="AK151" s="397">
        <v>0</v>
      </c>
      <c r="AL151" s="397">
        <v>0</v>
      </c>
      <c r="AM151" s="413"/>
      <c r="AN151" s="397">
        <v>4</v>
      </c>
      <c r="AO151" s="400">
        <v>0</v>
      </c>
    </row>
    <row r="152" spans="1:41" ht="24" customHeight="1" x14ac:dyDescent="0.3">
      <c r="A152" s="391" t="s">
        <v>2141</v>
      </c>
      <c r="B152" s="392" t="s">
        <v>2142</v>
      </c>
      <c r="C152" s="393" t="s">
        <v>1193</v>
      </c>
      <c r="D152" s="330">
        <f t="shared" si="0"/>
        <v>0</v>
      </c>
      <c r="E152" s="331">
        <f t="shared" si="1"/>
        <v>0</v>
      </c>
      <c r="F152" s="331">
        <f t="shared" si="2"/>
        <v>0</v>
      </c>
      <c r="G152" s="331">
        <f t="shared" si="3"/>
        <v>0</v>
      </c>
      <c r="H152" s="331">
        <f t="shared" si="4"/>
        <v>0</v>
      </c>
      <c r="I152" s="331">
        <f t="shared" si="5"/>
        <v>0</v>
      </c>
      <c r="J152" s="331">
        <f t="shared" si="6"/>
        <v>0</v>
      </c>
      <c r="K152" s="331">
        <f t="shared" si="7"/>
        <v>0</v>
      </c>
      <c r="L152" s="331">
        <f t="shared" si="8"/>
        <v>0</v>
      </c>
      <c r="M152" s="331">
        <f t="shared" si="9"/>
        <v>0</v>
      </c>
      <c r="N152" s="333">
        <f t="shared" si="10"/>
        <v>0</v>
      </c>
      <c r="O152" s="394"/>
      <c r="P152" s="395">
        <f t="shared" si="11"/>
        <v>0</v>
      </c>
      <c r="Q152" s="336" t="str">
        <f t="shared" si="12"/>
        <v/>
      </c>
      <c r="R152" s="399"/>
      <c r="S152" s="145"/>
      <c r="T152" s="148">
        <v>0</v>
      </c>
      <c r="U152" s="147"/>
      <c r="V152" s="148"/>
      <c r="W152" s="337"/>
      <c r="X152" s="337"/>
      <c r="Y152" s="149"/>
      <c r="Z152" s="149"/>
      <c r="AA152" s="149"/>
      <c r="AB152" s="409">
        <v>0</v>
      </c>
      <c r="AC152" s="145"/>
      <c r="AD152" s="409"/>
      <c r="AE152" s="396"/>
      <c r="AF152" s="397">
        <v>0</v>
      </c>
      <c r="AG152" s="397">
        <v>0</v>
      </c>
      <c r="AH152" s="397">
        <v>0</v>
      </c>
      <c r="AI152" s="397">
        <v>0</v>
      </c>
      <c r="AJ152" s="397">
        <v>0</v>
      </c>
      <c r="AK152" s="397">
        <v>0</v>
      </c>
      <c r="AL152" s="397">
        <v>0</v>
      </c>
      <c r="AM152" s="397"/>
      <c r="AN152" s="397">
        <v>0</v>
      </c>
      <c r="AO152" s="341">
        <v>0</v>
      </c>
    </row>
    <row r="153" spans="1:41" ht="24" customHeight="1" x14ac:dyDescent="0.3">
      <c r="A153" s="391" t="s">
        <v>2143</v>
      </c>
      <c r="B153" s="392" t="s">
        <v>2144</v>
      </c>
      <c r="C153" s="393" t="s">
        <v>351</v>
      </c>
      <c r="D153" s="330">
        <f t="shared" si="0"/>
        <v>0</v>
      </c>
      <c r="E153" s="331">
        <f t="shared" si="1"/>
        <v>0</v>
      </c>
      <c r="F153" s="331">
        <f t="shared" si="2"/>
        <v>0</v>
      </c>
      <c r="G153" s="331">
        <f t="shared" si="3"/>
        <v>0</v>
      </c>
      <c r="H153" s="331">
        <f t="shared" si="4"/>
        <v>0</v>
      </c>
      <c r="I153" s="331">
        <f t="shared" si="5"/>
        <v>0</v>
      </c>
      <c r="J153" s="331">
        <f t="shared" si="6"/>
        <v>0</v>
      </c>
      <c r="K153" s="331">
        <f t="shared" si="7"/>
        <v>0</v>
      </c>
      <c r="L153" s="331">
        <f t="shared" si="8"/>
        <v>0</v>
      </c>
      <c r="M153" s="331">
        <f t="shared" si="9"/>
        <v>0</v>
      </c>
      <c r="N153" s="333">
        <f t="shared" si="10"/>
        <v>0</v>
      </c>
      <c r="O153" s="394"/>
      <c r="P153" s="395">
        <f t="shared" si="11"/>
        <v>0</v>
      </c>
      <c r="Q153" s="336" t="str">
        <f t="shared" si="12"/>
        <v/>
      </c>
      <c r="R153" s="404"/>
      <c r="S153" s="145"/>
      <c r="T153" s="405">
        <v>0</v>
      </c>
      <c r="U153" s="147"/>
      <c r="V153" s="405"/>
      <c r="W153" s="337"/>
      <c r="X153" s="337"/>
      <c r="Y153" s="406"/>
      <c r="Z153" s="406"/>
      <c r="AA153" s="406"/>
      <c r="AB153" s="399">
        <v>0</v>
      </c>
      <c r="AC153" s="145"/>
      <c r="AD153" s="399"/>
      <c r="AE153" s="396"/>
      <c r="AF153" s="397">
        <v>0</v>
      </c>
      <c r="AG153" s="397">
        <v>0</v>
      </c>
      <c r="AH153" s="397">
        <v>0</v>
      </c>
      <c r="AI153" s="397">
        <v>0</v>
      </c>
      <c r="AJ153" s="397">
        <v>0</v>
      </c>
      <c r="AK153" s="397">
        <v>0</v>
      </c>
      <c r="AL153" s="397">
        <v>0</v>
      </c>
      <c r="AM153" s="397"/>
      <c r="AN153" s="397">
        <v>0</v>
      </c>
      <c r="AO153" s="400">
        <v>0</v>
      </c>
    </row>
    <row r="154" spans="1:41" ht="24" customHeight="1" x14ac:dyDescent="0.3">
      <c r="A154" s="398" t="s">
        <v>1447</v>
      </c>
      <c r="B154" s="392" t="s">
        <v>2145</v>
      </c>
      <c r="C154" s="393" t="s">
        <v>363</v>
      </c>
      <c r="D154" s="330">
        <f t="shared" si="0"/>
        <v>2</v>
      </c>
      <c r="E154" s="331">
        <f t="shared" si="1"/>
        <v>0</v>
      </c>
      <c r="F154" s="331">
        <f t="shared" si="2"/>
        <v>0</v>
      </c>
      <c r="G154" s="331">
        <f t="shared" si="3"/>
        <v>0</v>
      </c>
      <c r="H154" s="331">
        <f t="shared" si="4"/>
        <v>0</v>
      </c>
      <c r="I154" s="331">
        <f t="shared" si="5"/>
        <v>0</v>
      </c>
      <c r="J154" s="331">
        <f t="shared" si="6"/>
        <v>0</v>
      </c>
      <c r="K154" s="331">
        <f t="shared" si="7"/>
        <v>0</v>
      </c>
      <c r="L154" s="331">
        <f t="shared" si="8"/>
        <v>0</v>
      </c>
      <c r="M154" s="331">
        <f t="shared" si="9"/>
        <v>0</v>
      </c>
      <c r="N154" s="333">
        <f t="shared" si="10"/>
        <v>2</v>
      </c>
      <c r="O154" s="394"/>
      <c r="P154" s="395">
        <f t="shared" si="11"/>
        <v>2</v>
      </c>
      <c r="Q154" s="336">
        <f t="shared" si="12"/>
        <v>917</v>
      </c>
      <c r="R154" s="404"/>
      <c r="S154" s="145"/>
      <c r="T154" s="148">
        <v>2</v>
      </c>
      <c r="U154" s="147"/>
      <c r="V154" s="148"/>
      <c r="W154" s="337"/>
      <c r="X154" s="337"/>
      <c r="Y154" s="149"/>
      <c r="Z154" s="149"/>
      <c r="AA154" s="149"/>
      <c r="AB154" s="399">
        <v>0</v>
      </c>
      <c r="AC154" s="145"/>
      <c r="AD154" s="399"/>
      <c r="AE154" s="396"/>
      <c r="AF154" s="397">
        <v>0</v>
      </c>
      <c r="AG154" s="397">
        <v>0</v>
      </c>
      <c r="AH154" s="397">
        <v>0</v>
      </c>
      <c r="AI154" s="397">
        <v>0</v>
      </c>
      <c r="AJ154" s="397">
        <v>0</v>
      </c>
      <c r="AK154" s="397">
        <v>0</v>
      </c>
      <c r="AL154" s="397">
        <v>0</v>
      </c>
      <c r="AM154" s="397"/>
      <c r="AN154" s="397">
        <v>0</v>
      </c>
      <c r="AO154" s="408">
        <v>0</v>
      </c>
    </row>
    <row r="155" spans="1:41" ht="24" customHeight="1" x14ac:dyDescent="0.3">
      <c r="A155" s="391" t="s">
        <v>2146</v>
      </c>
      <c r="B155" s="392" t="s">
        <v>2147</v>
      </c>
      <c r="C155" s="393" t="s">
        <v>661</v>
      </c>
      <c r="D155" s="330">
        <f t="shared" si="0"/>
        <v>0</v>
      </c>
      <c r="E155" s="331">
        <f t="shared" si="1"/>
        <v>0</v>
      </c>
      <c r="F155" s="331">
        <f t="shared" si="2"/>
        <v>0</v>
      </c>
      <c r="G155" s="331">
        <f t="shared" si="3"/>
        <v>0</v>
      </c>
      <c r="H155" s="331">
        <f t="shared" si="4"/>
        <v>0</v>
      </c>
      <c r="I155" s="331">
        <f t="shared" si="5"/>
        <v>0</v>
      </c>
      <c r="J155" s="331">
        <f t="shared" si="6"/>
        <v>0</v>
      </c>
      <c r="K155" s="331">
        <f t="shared" si="7"/>
        <v>0</v>
      </c>
      <c r="L155" s="331">
        <f t="shared" si="8"/>
        <v>0</v>
      </c>
      <c r="M155" s="331">
        <f t="shared" si="9"/>
        <v>0</v>
      </c>
      <c r="N155" s="333">
        <f t="shared" si="10"/>
        <v>0</v>
      </c>
      <c r="O155" s="394"/>
      <c r="P155" s="395">
        <f t="shared" si="11"/>
        <v>0</v>
      </c>
      <c r="Q155" s="336" t="str">
        <f t="shared" si="12"/>
        <v/>
      </c>
      <c r="R155" s="399"/>
      <c r="S155" s="145"/>
      <c r="T155" s="148">
        <v>0</v>
      </c>
      <c r="U155" s="147"/>
      <c r="V155" s="148"/>
      <c r="W155" s="337"/>
      <c r="X155" s="337"/>
      <c r="Y155" s="149"/>
      <c r="Z155" s="149"/>
      <c r="AA155" s="149"/>
      <c r="AB155" s="404">
        <v>0</v>
      </c>
      <c r="AC155" s="145"/>
      <c r="AD155" s="404"/>
      <c r="AE155" s="396"/>
      <c r="AF155" s="397">
        <v>0</v>
      </c>
      <c r="AG155" s="397">
        <v>0</v>
      </c>
      <c r="AH155" s="397">
        <v>0</v>
      </c>
      <c r="AI155" s="397">
        <v>0</v>
      </c>
      <c r="AJ155" s="397">
        <v>0</v>
      </c>
      <c r="AK155" s="397">
        <v>0</v>
      </c>
      <c r="AL155" s="397">
        <v>0</v>
      </c>
      <c r="AM155" s="397"/>
      <c r="AN155" s="397">
        <v>0</v>
      </c>
      <c r="AO155" s="400">
        <v>0</v>
      </c>
    </row>
    <row r="156" spans="1:41" ht="24" customHeight="1" x14ac:dyDescent="0.3">
      <c r="A156" s="398" t="s">
        <v>4823</v>
      </c>
      <c r="B156" s="415" t="s">
        <v>4824</v>
      </c>
      <c r="C156" s="416" t="s">
        <v>2393</v>
      </c>
      <c r="D156" s="330">
        <f t="shared" si="0"/>
        <v>4</v>
      </c>
      <c r="E156" s="331">
        <f t="shared" si="1"/>
        <v>4</v>
      </c>
      <c r="F156" s="331">
        <f t="shared" si="2"/>
        <v>0</v>
      </c>
      <c r="G156" s="331">
        <f t="shared" si="3"/>
        <v>0</v>
      </c>
      <c r="H156" s="331">
        <f t="shared" si="4"/>
        <v>0</v>
      </c>
      <c r="I156" s="331">
        <f t="shared" si="5"/>
        <v>0</v>
      </c>
      <c r="J156" s="331">
        <f t="shared" si="6"/>
        <v>0</v>
      </c>
      <c r="K156" s="331">
        <f t="shared" si="7"/>
        <v>0</v>
      </c>
      <c r="L156" s="331">
        <f t="shared" si="8"/>
        <v>0</v>
      </c>
      <c r="M156" s="331">
        <f t="shared" si="9"/>
        <v>0</v>
      </c>
      <c r="N156" s="333">
        <f t="shared" si="10"/>
        <v>8</v>
      </c>
      <c r="O156" s="394"/>
      <c r="P156" s="395">
        <f t="shared" si="11"/>
        <v>8</v>
      </c>
      <c r="Q156" s="336">
        <f t="shared" si="12"/>
        <v>741</v>
      </c>
      <c r="R156" s="404"/>
      <c r="S156" s="145">
        <v>4</v>
      </c>
      <c r="T156" s="148">
        <v>0</v>
      </c>
      <c r="U156" s="411"/>
      <c r="V156" s="148"/>
      <c r="W156" s="412"/>
      <c r="X156" s="337"/>
      <c r="Y156" s="149"/>
      <c r="Z156" s="149"/>
      <c r="AA156" s="149"/>
      <c r="AB156" s="404">
        <v>0</v>
      </c>
      <c r="AC156" s="145"/>
      <c r="AD156" s="404"/>
      <c r="AE156" s="396"/>
      <c r="AF156" s="397">
        <v>0</v>
      </c>
      <c r="AG156" s="397">
        <v>0</v>
      </c>
      <c r="AH156" s="397">
        <v>0</v>
      </c>
      <c r="AI156" s="397">
        <v>0</v>
      </c>
      <c r="AJ156" s="397">
        <v>0</v>
      </c>
      <c r="AK156" s="397">
        <v>0</v>
      </c>
      <c r="AL156" s="397">
        <v>0</v>
      </c>
      <c r="AM156" s="413"/>
      <c r="AN156" s="397">
        <v>4</v>
      </c>
      <c r="AO156" s="408">
        <v>0</v>
      </c>
    </row>
    <row r="157" spans="1:41" ht="24" customHeight="1" x14ac:dyDescent="0.3">
      <c r="A157" s="391" t="s">
        <v>2148</v>
      </c>
      <c r="B157" s="392" t="s">
        <v>2149</v>
      </c>
      <c r="C157" s="393" t="s">
        <v>351</v>
      </c>
      <c r="D157" s="330">
        <f t="shared" si="0"/>
        <v>0</v>
      </c>
      <c r="E157" s="331">
        <f t="shared" si="1"/>
        <v>0</v>
      </c>
      <c r="F157" s="331">
        <f t="shared" si="2"/>
        <v>0</v>
      </c>
      <c r="G157" s="331">
        <f t="shared" si="3"/>
        <v>0</v>
      </c>
      <c r="H157" s="331">
        <f t="shared" si="4"/>
        <v>0</v>
      </c>
      <c r="I157" s="331">
        <f t="shared" si="5"/>
        <v>0</v>
      </c>
      <c r="J157" s="331">
        <f t="shared" si="6"/>
        <v>0</v>
      </c>
      <c r="K157" s="331">
        <f t="shared" si="7"/>
        <v>0</v>
      </c>
      <c r="L157" s="331">
        <f t="shared" si="8"/>
        <v>0</v>
      </c>
      <c r="M157" s="331">
        <f t="shared" si="9"/>
        <v>0</v>
      </c>
      <c r="N157" s="333">
        <f t="shared" si="10"/>
        <v>0</v>
      </c>
      <c r="O157" s="394"/>
      <c r="P157" s="395">
        <f t="shared" si="11"/>
        <v>0</v>
      </c>
      <c r="Q157" s="336" t="str">
        <f t="shared" si="12"/>
        <v/>
      </c>
      <c r="R157" s="144"/>
      <c r="S157" s="145"/>
      <c r="T157" s="148">
        <v>0</v>
      </c>
      <c r="U157" s="147"/>
      <c r="V157" s="148"/>
      <c r="W157" s="337"/>
      <c r="X157" s="337"/>
      <c r="Y157" s="149"/>
      <c r="Z157" s="149"/>
      <c r="AA157" s="149"/>
      <c r="AB157" s="399">
        <v>0</v>
      </c>
      <c r="AC157" s="145"/>
      <c r="AD157" s="399"/>
      <c r="AE157" s="396"/>
      <c r="AF157" s="397">
        <v>0</v>
      </c>
      <c r="AG157" s="397">
        <v>0</v>
      </c>
      <c r="AH157" s="397">
        <v>0</v>
      </c>
      <c r="AI157" s="397">
        <v>0</v>
      </c>
      <c r="AJ157" s="397">
        <v>0</v>
      </c>
      <c r="AK157" s="397">
        <v>0</v>
      </c>
      <c r="AL157" s="397">
        <v>0</v>
      </c>
      <c r="AM157" s="397"/>
      <c r="AN157" s="397">
        <v>0</v>
      </c>
      <c r="AO157" s="420">
        <v>0</v>
      </c>
    </row>
    <row r="158" spans="1:41" ht="24" customHeight="1" x14ac:dyDescent="0.3">
      <c r="A158" s="391" t="s">
        <v>2150</v>
      </c>
      <c r="B158" s="392" t="s">
        <v>2151</v>
      </c>
      <c r="C158" s="393" t="s">
        <v>2152</v>
      </c>
      <c r="D158" s="330">
        <f t="shared" si="0"/>
        <v>0</v>
      </c>
      <c r="E158" s="331">
        <f t="shared" si="1"/>
        <v>0</v>
      </c>
      <c r="F158" s="331">
        <f t="shared" si="2"/>
        <v>0</v>
      </c>
      <c r="G158" s="331">
        <f t="shared" si="3"/>
        <v>0</v>
      </c>
      <c r="H158" s="331">
        <f t="shared" si="4"/>
        <v>0</v>
      </c>
      <c r="I158" s="331">
        <f t="shared" si="5"/>
        <v>0</v>
      </c>
      <c r="J158" s="331">
        <f t="shared" si="6"/>
        <v>0</v>
      </c>
      <c r="K158" s="331">
        <f t="shared" si="7"/>
        <v>0</v>
      </c>
      <c r="L158" s="331">
        <f t="shared" si="8"/>
        <v>0</v>
      </c>
      <c r="M158" s="331">
        <f t="shared" si="9"/>
        <v>0</v>
      </c>
      <c r="N158" s="333">
        <f t="shared" si="10"/>
        <v>0</v>
      </c>
      <c r="O158" s="394"/>
      <c r="P158" s="395">
        <f t="shared" si="11"/>
        <v>0</v>
      </c>
      <c r="Q158" s="336" t="str">
        <f t="shared" si="12"/>
        <v/>
      </c>
      <c r="R158" s="399"/>
      <c r="S158" s="145"/>
      <c r="T158" s="148">
        <v>0</v>
      </c>
      <c r="U158" s="147"/>
      <c r="V158" s="148"/>
      <c r="W158" s="337"/>
      <c r="X158" s="337"/>
      <c r="Y158" s="149"/>
      <c r="Z158" s="149"/>
      <c r="AA158" s="149"/>
      <c r="AB158" s="404">
        <v>0</v>
      </c>
      <c r="AC158" s="145"/>
      <c r="AD158" s="404"/>
      <c r="AE158" s="396"/>
      <c r="AF158" s="397">
        <v>0</v>
      </c>
      <c r="AG158" s="397">
        <v>0</v>
      </c>
      <c r="AH158" s="397">
        <v>0</v>
      </c>
      <c r="AI158" s="397">
        <v>0</v>
      </c>
      <c r="AJ158" s="397">
        <v>0</v>
      </c>
      <c r="AK158" s="397">
        <v>0</v>
      </c>
      <c r="AL158" s="397">
        <v>0</v>
      </c>
      <c r="AM158" s="397"/>
      <c r="AN158" s="397">
        <v>0</v>
      </c>
      <c r="AO158" s="400">
        <v>0</v>
      </c>
    </row>
    <row r="159" spans="1:41" ht="24" customHeight="1" x14ac:dyDescent="0.3">
      <c r="A159" s="398" t="s">
        <v>4825</v>
      </c>
      <c r="B159" s="415" t="s">
        <v>2154</v>
      </c>
      <c r="C159" s="416" t="s">
        <v>2156</v>
      </c>
      <c r="D159" s="330">
        <f t="shared" si="0"/>
        <v>4</v>
      </c>
      <c r="E159" s="331">
        <f t="shared" si="1"/>
        <v>0</v>
      </c>
      <c r="F159" s="331">
        <f t="shared" si="2"/>
        <v>0</v>
      </c>
      <c r="G159" s="331">
        <f t="shared" si="3"/>
        <v>0</v>
      </c>
      <c r="H159" s="331">
        <f t="shared" si="4"/>
        <v>0</v>
      </c>
      <c r="I159" s="331">
        <f t="shared" si="5"/>
        <v>0</v>
      </c>
      <c r="J159" s="331">
        <f t="shared" si="6"/>
        <v>0</v>
      </c>
      <c r="K159" s="331">
        <f t="shared" si="7"/>
        <v>0</v>
      </c>
      <c r="L159" s="331">
        <f t="shared" si="8"/>
        <v>0</v>
      </c>
      <c r="M159" s="331">
        <f t="shared" si="9"/>
        <v>0</v>
      </c>
      <c r="N159" s="333">
        <f t="shared" si="10"/>
        <v>4</v>
      </c>
      <c r="O159" s="394"/>
      <c r="P159" s="395">
        <f t="shared" si="11"/>
        <v>4</v>
      </c>
      <c r="Q159" s="336">
        <f t="shared" si="12"/>
        <v>861</v>
      </c>
      <c r="R159" s="156"/>
      <c r="S159" s="410"/>
      <c r="T159" s="148">
        <v>0</v>
      </c>
      <c r="U159" s="147"/>
      <c r="V159" s="148"/>
      <c r="W159" s="337"/>
      <c r="X159" s="337"/>
      <c r="Y159" s="149"/>
      <c r="Z159" s="149"/>
      <c r="AA159" s="149"/>
      <c r="AB159" s="404">
        <v>0</v>
      </c>
      <c r="AC159" s="410"/>
      <c r="AD159" s="404"/>
      <c r="AE159" s="396"/>
      <c r="AF159" s="397">
        <v>0</v>
      </c>
      <c r="AG159" s="397">
        <v>0</v>
      </c>
      <c r="AH159" s="397">
        <v>0</v>
      </c>
      <c r="AI159" s="397">
        <v>0</v>
      </c>
      <c r="AJ159" s="397">
        <v>0</v>
      </c>
      <c r="AK159" s="397">
        <v>0</v>
      </c>
      <c r="AL159" s="397">
        <v>0</v>
      </c>
      <c r="AM159" s="397"/>
      <c r="AN159" s="397">
        <v>4</v>
      </c>
      <c r="AO159" s="414">
        <v>0</v>
      </c>
    </row>
    <row r="160" spans="1:41" ht="24" customHeight="1" x14ac:dyDescent="0.3">
      <c r="A160" s="391" t="s">
        <v>2153</v>
      </c>
      <c r="B160" s="392" t="s">
        <v>2154</v>
      </c>
      <c r="C160" s="393" t="s">
        <v>83</v>
      </c>
      <c r="D160" s="330">
        <f t="shared" si="0"/>
        <v>240</v>
      </c>
      <c r="E160" s="331">
        <f t="shared" si="1"/>
        <v>195</v>
      </c>
      <c r="F160" s="331">
        <f t="shared" si="2"/>
        <v>0</v>
      </c>
      <c r="G160" s="331">
        <f t="shared" si="3"/>
        <v>0</v>
      </c>
      <c r="H160" s="331">
        <f t="shared" si="4"/>
        <v>0</v>
      </c>
      <c r="I160" s="331">
        <f t="shared" si="5"/>
        <v>0</v>
      </c>
      <c r="J160" s="331">
        <f t="shared" si="6"/>
        <v>0</v>
      </c>
      <c r="K160" s="331">
        <f t="shared" si="7"/>
        <v>0</v>
      </c>
      <c r="L160" s="331">
        <f t="shared" si="8"/>
        <v>0</v>
      </c>
      <c r="M160" s="331">
        <f t="shared" si="9"/>
        <v>0</v>
      </c>
      <c r="N160" s="333">
        <f t="shared" si="10"/>
        <v>435</v>
      </c>
      <c r="O160" s="394">
        <f>Nemzetközi!F16</f>
        <v>28</v>
      </c>
      <c r="P160" s="395">
        <f t="shared" si="11"/>
        <v>3235</v>
      </c>
      <c r="Q160" s="336">
        <f t="shared" si="12"/>
        <v>4</v>
      </c>
      <c r="R160" s="399"/>
      <c r="S160" s="145"/>
      <c r="T160" s="148">
        <v>0</v>
      </c>
      <c r="U160" s="147"/>
      <c r="V160" s="148"/>
      <c r="W160" s="337"/>
      <c r="X160" s="337"/>
      <c r="Y160" s="149">
        <v>195</v>
      </c>
      <c r="Z160" s="149"/>
      <c r="AA160" s="149"/>
      <c r="AB160" s="399">
        <v>0</v>
      </c>
      <c r="AC160" s="145"/>
      <c r="AD160" s="399"/>
      <c r="AE160" s="396"/>
      <c r="AF160" s="397">
        <v>0</v>
      </c>
      <c r="AG160" s="397">
        <v>0</v>
      </c>
      <c r="AH160" s="397">
        <v>0</v>
      </c>
      <c r="AI160" s="397">
        <v>0</v>
      </c>
      <c r="AJ160" s="397">
        <v>0</v>
      </c>
      <c r="AK160" s="397">
        <v>0</v>
      </c>
      <c r="AL160" s="397">
        <v>0</v>
      </c>
      <c r="AM160" s="397"/>
      <c r="AN160" s="397">
        <v>0</v>
      </c>
      <c r="AO160" s="358">
        <v>240</v>
      </c>
    </row>
    <row r="161" spans="1:41" ht="24" customHeight="1" x14ac:dyDescent="0.3">
      <c r="A161" s="391" t="s">
        <v>2155</v>
      </c>
      <c r="B161" s="392" t="s">
        <v>2154</v>
      </c>
      <c r="C161" s="393" t="s">
        <v>1070</v>
      </c>
      <c r="D161" s="330">
        <f t="shared" si="0"/>
        <v>0</v>
      </c>
      <c r="E161" s="331">
        <f t="shared" si="1"/>
        <v>0</v>
      </c>
      <c r="F161" s="331">
        <f t="shared" si="2"/>
        <v>0</v>
      </c>
      <c r="G161" s="331">
        <f t="shared" si="3"/>
        <v>0</v>
      </c>
      <c r="H161" s="331">
        <f t="shared" si="4"/>
        <v>0</v>
      </c>
      <c r="I161" s="331">
        <f t="shared" si="5"/>
        <v>0</v>
      </c>
      <c r="J161" s="331">
        <f t="shared" si="6"/>
        <v>0</v>
      </c>
      <c r="K161" s="331">
        <f t="shared" si="7"/>
        <v>0</v>
      </c>
      <c r="L161" s="331">
        <f t="shared" si="8"/>
        <v>0</v>
      </c>
      <c r="M161" s="331">
        <f t="shared" si="9"/>
        <v>0</v>
      </c>
      <c r="N161" s="333">
        <f t="shared" si="10"/>
        <v>0</v>
      </c>
      <c r="O161" s="394"/>
      <c r="P161" s="395">
        <f t="shared" si="11"/>
        <v>0</v>
      </c>
      <c r="Q161" s="336" t="str">
        <f t="shared" si="12"/>
        <v/>
      </c>
      <c r="R161" s="156"/>
      <c r="S161" s="145"/>
      <c r="T161" s="148">
        <v>0</v>
      </c>
      <c r="U161" s="147"/>
      <c r="V161" s="148"/>
      <c r="W161" s="337"/>
      <c r="X161" s="337"/>
      <c r="Y161" s="149"/>
      <c r="Z161" s="149"/>
      <c r="AA161" s="149"/>
      <c r="AB161" s="144">
        <v>0</v>
      </c>
      <c r="AC161" s="145"/>
      <c r="AD161" s="144"/>
      <c r="AE161" s="396"/>
      <c r="AF161" s="397">
        <v>0</v>
      </c>
      <c r="AG161" s="397">
        <v>0</v>
      </c>
      <c r="AH161" s="397">
        <v>0</v>
      </c>
      <c r="AI161" s="397">
        <v>0</v>
      </c>
      <c r="AJ161" s="397">
        <v>0</v>
      </c>
      <c r="AK161" s="397">
        <v>0</v>
      </c>
      <c r="AL161" s="397">
        <v>0</v>
      </c>
      <c r="AM161" s="397"/>
      <c r="AN161" s="397">
        <v>0</v>
      </c>
      <c r="AO161" s="400">
        <v>0</v>
      </c>
    </row>
    <row r="162" spans="1:41" ht="24" customHeight="1" x14ac:dyDescent="0.3">
      <c r="A162" s="398" t="s">
        <v>1451</v>
      </c>
      <c r="B162" s="392" t="s">
        <v>1452</v>
      </c>
      <c r="C162" s="393" t="s">
        <v>83</v>
      </c>
      <c r="D162" s="330">
        <f t="shared" si="0"/>
        <v>240</v>
      </c>
      <c r="E162" s="331">
        <f t="shared" si="1"/>
        <v>60</v>
      </c>
      <c r="F162" s="331">
        <f t="shared" si="2"/>
        <v>45</v>
      </c>
      <c r="G162" s="331">
        <f t="shared" si="3"/>
        <v>0</v>
      </c>
      <c r="H162" s="331">
        <f t="shared" si="4"/>
        <v>0</v>
      </c>
      <c r="I162" s="331">
        <f t="shared" si="5"/>
        <v>0</v>
      </c>
      <c r="J162" s="331">
        <f t="shared" si="6"/>
        <v>0</v>
      </c>
      <c r="K162" s="331">
        <f t="shared" si="7"/>
        <v>0</v>
      </c>
      <c r="L162" s="331">
        <f t="shared" si="8"/>
        <v>0</v>
      </c>
      <c r="M162" s="331">
        <f t="shared" si="9"/>
        <v>0</v>
      </c>
      <c r="N162" s="333">
        <f t="shared" si="10"/>
        <v>345</v>
      </c>
      <c r="O162" s="394"/>
      <c r="P162" s="395">
        <f t="shared" si="11"/>
        <v>345</v>
      </c>
      <c r="Q162" s="336">
        <f t="shared" si="12"/>
        <v>29</v>
      </c>
      <c r="R162" s="399"/>
      <c r="S162" s="145"/>
      <c r="T162" s="148">
        <v>0</v>
      </c>
      <c r="U162" s="147"/>
      <c r="V162" s="148">
        <v>60</v>
      </c>
      <c r="W162" s="337"/>
      <c r="X162" s="337">
        <v>45</v>
      </c>
      <c r="Y162" s="149"/>
      <c r="Z162" s="149"/>
      <c r="AA162" s="149"/>
      <c r="AB162" s="156">
        <v>0</v>
      </c>
      <c r="AC162" s="145"/>
      <c r="AD162" s="156"/>
      <c r="AE162" s="396"/>
      <c r="AF162" s="397">
        <v>0</v>
      </c>
      <c r="AG162" s="397">
        <v>0</v>
      </c>
      <c r="AH162" s="397">
        <v>0</v>
      </c>
      <c r="AI162" s="397">
        <v>0</v>
      </c>
      <c r="AJ162" s="397">
        <v>0</v>
      </c>
      <c r="AK162" s="397">
        <v>0</v>
      </c>
      <c r="AL162" s="397">
        <v>0</v>
      </c>
      <c r="AM162" s="397"/>
      <c r="AN162" s="397">
        <v>0</v>
      </c>
      <c r="AO162" s="400">
        <v>240</v>
      </c>
    </row>
    <row r="163" spans="1:41" ht="24" customHeight="1" x14ac:dyDescent="0.3">
      <c r="A163" s="391" t="s">
        <v>2157</v>
      </c>
      <c r="B163" s="392" t="s">
        <v>2158</v>
      </c>
      <c r="C163" s="393" t="s">
        <v>1854</v>
      </c>
      <c r="D163" s="330">
        <f t="shared" si="0"/>
        <v>15</v>
      </c>
      <c r="E163" s="331">
        <f t="shared" si="1"/>
        <v>4</v>
      </c>
      <c r="F163" s="331">
        <f t="shared" si="2"/>
        <v>0</v>
      </c>
      <c r="G163" s="331">
        <f t="shared" si="3"/>
        <v>0</v>
      </c>
      <c r="H163" s="331">
        <f t="shared" si="4"/>
        <v>0</v>
      </c>
      <c r="I163" s="331">
        <f t="shared" si="5"/>
        <v>0</v>
      </c>
      <c r="J163" s="331">
        <f t="shared" si="6"/>
        <v>0</v>
      </c>
      <c r="K163" s="331">
        <f t="shared" si="7"/>
        <v>0</v>
      </c>
      <c r="L163" s="331">
        <f t="shared" si="8"/>
        <v>0</v>
      </c>
      <c r="M163" s="331">
        <f t="shared" si="9"/>
        <v>0</v>
      </c>
      <c r="N163" s="333">
        <f t="shared" si="10"/>
        <v>19</v>
      </c>
      <c r="O163" s="394"/>
      <c r="P163" s="395">
        <f t="shared" si="11"/>
        <v>19</v>
      </c>
      <c r="Q163" s="336">
        <f t="shared" si="12"/>
        <v>491</v>
      </c>
      <c r="R163" s="409"/>
      <c r="S163" s="145">
        <v>4</v>
      </c>
      <c r="T163" s="148">
        <v>0</v>
      </c>
      <c r="U163" s="147"/>
      <c r="V163" s="148"/>
      <c r="W163" s="337"/>
      <c r="X163" s="337"/>
      <c r="Y163" s="149"/>
      <c r="Z163" s="149"/>
      <c r="AA163" s="149"/>
      <c r="AB163" s="399">
        <v>0</v>
      </c>
      <c r="AC163" s="145"/>
      <c r="AD163" s="399"/>
      <c r="AE163" s="396"/>
      <c r="AF163" s="397">
        <v>0</v>
      </c>
      <c r="AG163" s="397">
        <v>0</v>
      </c>
      <c r="AH163" s="397">
        <v>0</v>
      </c>
      <c r="AI163" s="397">
        <v>0</v>
      </c>
      <c r="AJ163" s="397">
        <v>0</v>
      </c>
      <c r="AK163" s="397">
        <v>0</v>
      </c>
      <c r="AL163" s="397">
        <v>0</v>
      </c>
      <c r="AM163" s="397"/>
      <c r="AN163" s="397">
        <v>15</v>
      </c>
      <c r="AO163" s="407">
        <v>0</v>
      </c>
    </row>
    <row r="164" spans="1:41" ht="24" customHeight="1" x14ac:dyDescent="0.3">
      <c r="A164" s="398" t="s">
        <v>4826</v>
      </c>
      <c r="B164" s="415" t="s">
        <v>4827</v>
      </c>
      <c r="C164" s="416" t="s">
        <v>1993</v>
      </c>
      <c r="D164" s="330">
        <f t="shared" si="0"/>
        <v>0</v>
      </c>
      <c r="E164" s="331">
        <f t="shared" si="1"/>
        <v>0</v>
      </c>
      <c r="F164" s="331">
        <f t="shared" si="2"/>
        <v>0</v>
      </c>
      <c r="G164" s="331">
        <f t="shared" si="3"/>
        <v>0</v>
      </c>
      <c r="H164" s="331">
        <f t="shared" si="4"/>
        <v>0</v>
      </c>
      <c r="I164" s="331">
        <f t="shared" si="5"/>
        <v>0</v>
      </c>
      <c r="J164" s="331">
        <f t="shared" si="6"/>
        <v>0</v>
      </c>
      <c r="K164" s="331">
        <f t="shared" si="7"/>
        <v>0</v>
      </c>
      <c r="L164" s="331">
        <f t="shared" si="8"/>
        <v>0</v>
      </c>
      <c r="M164" s="331">
        <f t="shared" si="9"/>
        <v>0</v>
      </c>
      <c r="N164" s="333">
        <f t="shared" si="10"/>
        <v>0</v>
      </c>
      <c r="O164" s="394"/>
      <c r="P164" s="395">
        <f t="shared" si="11"/>
        <v>0</v>
      </c>
      <c r="Q164" s="336" t="str">
        <f t="shared" si="12"/>
        <v/>
      </c>
      <c r="R164" s="404"/>
      <c r="S164" s="145"/>
      <c r="T164" s="148">
        <v>0</v>
      </c>
      <c r="U164" s="147"/>
      <c r="V164" s="148"/>
      <c r="W164" s="337"/>
      <c r="X164" s="337"/>
      <c r="Y164" s="149"/>
      <c r="Z164" s="149"/>
      <c r="AA164" s="149"/>
      <c r="AB164" s="399">
        <v>0</v>
      </c>
      <c r="AC164" s="145"/>
      <c r="AD164" s="399"/>
      <c r="AE164" s="396"/>
      <c r="AF164" s="397">
        <v>0</v>
      </c>
      <c r="AG164" s="397">
        <v>0</v>
      </c>
      <c r="AH164" s="397">
        <v>0</v>
      </c>
      <c r="AI164" s="397">
        <v>0</v>
      </c>
      <c r="AJ164" s="397">
        <v>0</v>
      </c>
      <c r="AK164" s="397">
        <v>0</v>
      </c>
      <c r="AL164" s="397">
        <v>0</v>
      </c>
      <c r="AM164" s="397"/>
      <c r="AN164" s="397">
        <v>0</v>
      </c>
      <c r="AO164" s="341">
        <v>0</v>
      </c>
    </row>
    <row r="165" spans="1:41" ht="24" customHeight="1" x14ac:dyDescent="0.3">
      <c r="A165" s="398" t="s">
        <v>2159</v>
      </c>
      <c r="B165" s="415" t="s">
        <v>2160</v>
      </c>
      <c r="C165" s="416" t="s">
        <v>598</v>
      </c>
      <c r="D165" s="330">
        <f t="shared" si="0"/>
        <v>26</v>
      </c>
      <c r="E165" s="331">
        <f t="shared" si="1"/>
        <v>10</v>
      </c>
      <c r="F165" s="331">
        <f t="shared" si="2"/>
        <v>0</v>
      </c>
      <c r="G165" s="331">
        <f t="shared" si="3"/>
        <v>0</v>
      </c>
      <c r="H165" s="331">
        <f t="shared" si="4"/>
        <v>0</v>
      </c>
      <c r="I165" s="331">
        <f t="shared" si="5"/>
        <v>0</v>
      </c>
      <c r="J165" s="331">
        <f t="shared" si="6"/>
        <v>0</v>
      </c>
      <c r="K165" s="331">
        <f t="shared" si="7"/>
        <v>0</v>
      </c>
      <c r="L165" s="331">
        <f t="shared" si="8"/>
        <v>0</v>
      </c>
      <c r="M165" s="331">
        <f t="shared" si="9"/>
        <v>0</v>
      </c>
      <c r="N165" s="333">
        <f t="shared" si="10"/>
        <v>36</v>
      </c>
      <c r="O165" s="394"/>
      <c r="P165" s="395">
        <f t="shared" si="11"/>
        <v>36</v>
      </c>
      <c r="Q165" s="336">
        <f t="shared" si="12"/>
        <v>257</v>
      </c>
      <c r="R165" s="404"/>
      <c r="S165" s="145">
        <v>10</v>
      </c>
      <c r="T165" s="148">
        <v>0</v>
      </c>
      <c r="U165" s="147"/>
      <c r="V165" s="148"/>
      <c r="W165" s="337"/>
      <c r="X165" s="337"/>
      <c r="Y165" s="149"/>
      <c r="Z165" s="149"/>
      <c r="AA165" s="149"/>
      <c r="AB165" s="144">
        <v>0</v>
      </c>
      <c r="AC165" s="145"/>
      <c r="AD165" s="144"/>
      <c r="AE165" s="396"/>
      <c r="AF165" s="397">
        <v>0</v>
      </c>
      <c r="AG165" s="397">
        <v>0</v>
      </c>
      <c r="AH165" s="397">
        <v>0</v>
      </c>
      <c r="AI165" s="397">
        <v>0</v>
      </c>
      <c r="AJ165" s="397">
        <v>0</v>
      </c>
      <c r="AK165" s="397">
        <v>0</v>
      </c>
      <c r="AL165" s="397">
        <v>0</v>
      </c>
      <c r="AM165" s="397"/>
      <c r="AN165" s="397">
        <v>26</v>
      </c>
      <c r="AO165" s="400">
        <v>0</v>
      </c>
    </row>
    <row r="166" spans="1:41" ht="24" customHeight="1" x14ac:dyDescent="0.3">
      <c r="A166" s="391" t="s">
        <v>2161</v>
      </c>
      <c r="B166" s="392" t="s">
        <v>2162</v>
      </c>
      <c r="C166" s="393" t="s">
        <v>314</v>
      </c>
      <c r="D166" s="330">
        <f t="shared" si="0"/>
        <v>0</v>
      </c>
      <c r="E166" s="331">
        <f t="shared" si="1"/>
        <v>0</v>
      </c>
      <c r="F166" s="331">
        <f t="shared" si="2"/>
        <v>0</v>
      </c>
      <c r="G166" s="331">
        <f t="shared" si="3"/>
        <v>0</v>
      </c>
      <c r="H166" s="331">
        <f t="shared" si="4"/>
        <v>0</v>
      </c>
      <c r="I166" s="331">
        <f t="shared" si="5"/>
        <v>0</v>
      </c>
      <c r="J166" s="331">
        <f t="shared" si="6"/>
        <v>0</v>
      </c>
      <c r="K166" s="331">
        <f t="shared" si="7"/>
        <v>0</v>
      </c>
      <c r="L166" s="331">
        <f t="shared" si="8"/>
        <v>0</v>
      </c>
      <c r="M166" s="331">
        <f t="shared" si="9"/>
        <v>0</v>
      </c>
      <c r="N166" s="333">
        <f t="shared" si="10"/>
        <v>0</v>
      </c>
      <c r="O166" s="394"/>
      <c r="P166" s="395">
        <f t="shared" si="11"/>
        <v>0</v>
      </c>
      <c r="Q166" s="336" t="str">
        <f t="shared" si="12"/>
        <v/>
      </c>
      <c r="R166" s="88"/>
      <c r="S166" s="145"/>
      <c r="T166" s="405">
        <v>0</v>
      </c>
      <c r="U166" s="147"/>
      <c r="V166" s="405"/>
      <c r="W166" s="337"/>
      <c r="X166" s="337"/>
      <c r="Y166" s="406"/>
      <c r="Z166" s="406"/>
      <c r="AA166" s="406"/>
      <c r="AB166" s="399">
        <v>0</v>
      </c>
      <c r="AC166" s="145"/>
      <c r="AD166" s="399"/>
      <c r="AE166" s="396"/>
      <c r="AF166" s="397">
        <v>0</v>
      </c>
      <c r="AG166" s="397">
        <v>0</v>
      </c>
      <c r="AH166" s="397">
        <v>0</v>
      </c>
      <c r="AI166" s="397">
        <v>0</v>
      </c>
      <c r="AJ166" s="397">
        <v>0</v>
      </c>
      <c r="AK166" s="397">
        <v>0</v>
      </c>
      <c r="AL166" s="397">
        <v>0</v>
      </c>
      <c r="AM166" s="397"/>
      <c r="AN166" s="397">
        <v>0</v>
      </c>
      <c r="AO166" s="420">
        <v>0</v>
      </c>
    </row>
    <row r="167" spans="1:41" ht="24" customHeight="1" x14ac:dyDescent="0.3">
      <c r="A167" s="391" t="s">
        <v>2163</v>
      </c>
      <c r="B167" s="392" t="s">
        <v>2164</v>
      </c>
      <c r="C167" s="393" t="s">
        <v>2165</v>
      </c>
      <c r="D167" s="330">
        <f t="shared" si="0"/>
        <v>0</v>
      </c>
      <c r="E167" s="331">
        <f t="shared" si="1"/>
        <v>0</v>
      </c>
      <c r="F167" s="331">
        <f t="shared" si="2"/>
        <v>0</v>
      </c>
      <c r="G167" s="331">
        <f t="shared" si="3"/>
        <v>0</v>
      </c>
      <c r="H167" s="331">
        <f t="shared" si="4"/>
        <v>0</v>
      </c>
      <c r="I167" s="331">
        <f t="shared" si="5"/>
        <v>0</v>
      </c>
      <c r="J167" s="331">
        <f t="shared" si="6"/>
        <v>0</v>
      </c>
      <c r="K167" s="331">
        <f t="shared" si="7"/>
        <v>0</v>
      </c>
      <c r="L167" s="331">
        <f t="shared" si="8"/>
        <v>0</v>
      </c>
      <c r="M167" s="331">
        <f t="shared" si="9"/>
        <v>0</v>
      </c>
      <c r="N167" s="333">
        <f t="shared" si="10"/>
        <v>0</v>
      </c>
      <c r="O167" s="394"/>
      <c r="P167" s="395">
        <f t="shared" si="11"/>
        <v>0</v>
      </c>
      <c r="Q167" s="336" t="str">
        <f t="shared" si="12"/>
        <v/>
      </c>
      <c r="R167" s="399"/>
      <c r="S167" s="410"/>
      <c r="T167" s="148">
        <v>0</v>
      </c>
      <c r="U167" s="147"/>
      <c r="V167" s="148"/>
      <c r="W167" s="337"/>
      <c r="X167" s="337"/>
      <c r="Y167" s="149"/>
      <c r="Z167" s="149"/>
      <c r="AA167" s="149"/>
      <c r="AB167" s="399">
        <v>0</v>
      </c>
      <c r="AC167" s="410"/>
      <c r="AD167" s="399"/>
      <c r="AE167" s="396"/>
      <c r="AF167" s="397">
        <v>0</v>
      </c>
      <c r="AG167" s="397">
        <v>0</v>
      </c>
      <c r="AH167" s="397">
        <v>0</v>
      </c>
      <c r="AI167" s="397">
        <v>0</v>
      </c>
      <c r="AJ167" s="397">
        <v>0</v>
      </c>
      <c r="AK167" s="397">
        <v>0</v>
      </c>
      <c r="AL167" s="397">
        <v>0</v>
      </c>
      <c r="AM167" s="397"/>
      <c r="AN167" s="397">
        <v>0</v>
      </c>
      <c r="AO167" s="408">
        <v>0</v>
      </c>
    </row>
    <row r="168" spans="1:41" ht="24" customHeight="1" x14ac:dyDescent="0.3">
      <c r="A168" s="391" t="s">
        <v>2166</v>
      </c>
      <c r="B168" s="392" t="s">
        <v>2167</v>
      </c>
      <c r="C168" s="393" t="s">
        <v>839</v>
      </c>
      <c r="D168" s="330">
        <f t="shared" si="0"/>
        <v>0</v>
      </c>
      <c r="E168" s="331">
        <f t="shared" si="1"/>
        <v>0</v>
      </c>
      <c r="F168" s="331">
        <f t="shared" si="2"/>
        <v>0</v>
      </c>
      <c r="G168" s="331">
        <f t="shared" si="3"/>
        <v>0</v>
      </c>
      <c r="H168" s="331">
        <f t="shared" si="4"/>
        <v>0</v>
      </c>
      <c r="I168" s="331">
        <f t="shared" si="5"/>
        <v>0</v>
      </c>
      <c r="J168" s="331">
        <f t="shared" si="6"/>
        <v>0</v>
      </c>
      <c r="K168" s="331">
        <f t="shared" si="7"/>
        <v>0</v>
      </c>
      <c r="L168" s="331">
        <f t="shared" si="8"/>
        <v>0</v>
      </c>
      <c r="M168" s="331">
        <f t="shared" si="9"/>
        <v>0</v>
      </c>
      <c r="N168" s="333">
        <f t="shared" si="10"/>
        <v>0</v>
      </c>
      <c r="O168" s="394"/>
      <c r="P168" s="395">
        <f t="shared" si="11"/>
        <v>0</v>
      </c>
      <c r="Q168" s="336" t="str">
        <f t="shared" si="12"/>
        <v/>
      </c>
      <c r="R168" s="404"/>
      <c r="S168" s="410"/>
      <c r="T168" s="148">
        <v>0</v>
      </c>
      <c r="U168" s="147"/>
      <c r="V168" s="148"/>
      <c r="W168" s="337"/>
      <c r="X168" s="337"/>
      <c r="Y168" s="149"/>
      <c r="Z168" s="149"/>
      <c r="AA168" s="149"/>
      <c r="AB168" s="156">
        <v>0</v>
      </c>
      <c r="AC168" s="410"/>
      <c r="AD168" s="156"/>
      <c r="AE168" s="396"/>
      <c r="AF168" s="397">
        <v>0</v>
      </c>
      <c r="AG168" s="397">
        <v>0</v>
      </c>
      <c r="AH168" s="397">
        <v>0</v>
      </c>
      <c r="AI168" s="397">
        <v>0</v>
      </c>
      <c r="AJ168" s="397">
        <v>0</v>
      </c>
      <c r="AK168" s="397">
        <v>0</v>
      </c>
      <c r="AL168" s="397">
        <v>0</v>
      </c>
      <c r="AM168" s="397"/>
      <c r="AN168" s="397">
        <v>0</v>
      </c>
      <c r="AO168" s="400">
        <v>0</v>
      </c>
    </row>
    <row r="169" spans="1:41" ht="24" customHeight="1" x14ac:dyDescent="0.3">
      <c r="A169" s="398" t="s">
        <v>2168</v>
      </c>
      <c r="B169" s="415" t="s">
        <v>2169</v>
      </c>
      <c r="C169" s="416" t="s">
        <v>314</v>
      </c>
      <c r="D169" s="330">
        <f t="shared" si="0"/>
        <v>0</v>
      </c>
      <c r="E169" s="331">
        <f t="shared" si="1"/>
        <v>0</v>
      </c>
      <c r="F169" s="331">
        <f t="shared" si="2"/>
        <v>0</v>
      </c>
      <c r="G169" s="331">
        <f t="shared" si="3"/>
        <v>0</v>
      </c>
      <c r="H169" s="331">
        <f t="shared" si="4"/>
        <v>0</v>
      </c>
      <c r="I169" s="331">
        <f t="shared" si="5"/>
        <v>0</v>
      </c>
      <c r="J169" s="331">
        <f t="shared" si="6"/>
        <v>0</v>
      </c>
      <c r="K169" s="331">
        <f t="shared" si="7"/>
        <v>0</v>
      </c>
      <c r="L169" s="331">
        <f t="shared" si="8"/>
        <v>0</v>
      </c>
      <c r="M169" s="331">
        <f t="shared" si="9"/>
        <v>0</v>
      </c>
      <c r="N169" s="333">
        <f t="shared" si="10"/>
        <v>0</v>
      </c>
      <c r="O169" s="394"/>
      <c r="P169" s="395">
        <f t="shared" si="11"/>
        <v>0</v>
      </c>
      <c r="Q169" s="336" t="str">
        <f t="shared" si="12"/>
        <v/>
      </c>
      <c r="R169" s="144"/>
      <c r="S169" s="145"/>
      <c r="T169" s="148">
        <v>0</v>
      </c>
      <c r="U169" s="147"/>
      <c r="V169" s="148"/>
      <c r="W169" s="337"/>
      <c r="X169" s="337"/>
      <c r="Y169" s="149"/>
      <c r="Z169" s="149"/>
      <c r="AA169" s="149"/>
      <c r="AB169" s="156">
        <v>0</v>
      </c>
      <c r="AC169" s="145"/>
      <c r="AD169" s="156"/>
      <c r="AE169" s="396"/>
      <c r="AF169" s="397">
        <v>0</v>
      </c>
      <c r="AG169" s="397">
        <v>0</v>
      </c>
      <c r="AH169" s="397">
        <v>0</v>
      </c>
      <c r="AI169" s="397">
        <v>0</v>
      </c>
      <c r="AJ169" s="397">
        <v>0</v>
      </c>
      <c r="AK169" s="397">
        <v>0</v>
      </c>
      <c r="AL169" s="397">
        <v>0</v>
      </c>
      <c r="AM169" s="397"/>
      <c r="AN169" s="397">
        <v>0</v>
      </c>
      <c r="AO169" s="400">
        <v>0</v>
      </c>
    </row>
    <row r="170" spans="1:41" ht="24" customHeight="1" x14ac:dyDescent="0.3">
      <c r="A170" s="391" t="s">
        <v>2170</v>
      </c>
      <c r="B170" s="392" t="s">
        <v>2171</v>
      </c>
      <c r="C170" s="393" t="s">
        <v>1953</v>
      </c>
      <c r="D170" s="330">
        <f t="shared" si="0"/>
        <v>195</v>
      </c>
      <c r="E170" s="331">
        <f t="shared" si="1"/>
        <v>70</v>
      </c>
      <c r="F170" s="331">
        <f t="shared" si="2"/>
        <v>0</v>
      </c>
      <c r="G170" s="331">
        <f t="shared" si="3"/>
        <v>0</v>
      </c>
      <c r="H170" s="331">
        <f t="shared" si="4"/>
        <v>0</v>
      </c>
      <c r="I170" s="331">
        <f t="shared" si="5"/>
        <v>0</v>
      </c>
      <c r="J170" s="331">
        <f t="shared" si="6"/>
        <v>0</v>
      </c>
      <c r="K170" s="331">
        <f t="shared" si="7"/>
        <v>0</v>
      </c>
      <c r="L170" s="331">
        <f t="shared" si="8"/>
        <v>0</v>
      </c>
      <c r="M170" s="331">
        <f t="shared" si="9"/>
        <v>0</v>
      </c>
      <c r="N170" s="333">
        <f t="shared" si="10"/>
        <v>265</v>
      </c>
      <c r="O170" s="394">
        <f>Nemzetközi!F19</f>
        <v>0</v>
      </c>
      <c r="P170" s="395">
        <f t="shared" si="11"/>
        <v>265</v>
      </c>
      <c r="Q170" s="336">
        <f t="shared" si="12"/>
        <v>32</v>
      </c>
      <c r="R170" s="399"/>
      <c r="S170" s="410"/>
      <c r="T170" s="148">
        <v>0</v>
      </c>
      <c r="U170" s="147"/>
      <c r="V170" s="148"/>
      <c r="W170" s="337"/>
      <c r="X170" s="337"/>
      <c r="Y170" s="149">
        <v>195</v>
      </c>
      <c r="Z170" s="149">
        <v>70</v>
      </c>
      <c r="AA170" s="149"/>
      <c r="AB170" s="399">
        <v>0</v>
      </c>
      <c r="AC170" s="410"/>
      <c r="AD170" s="399"/>
      <c r="AE170" s="396"/>
      <c r="AF170" s="397">
        <v>0</v>
      </c>
      <c r="AG170" s="397">
        <v>0</v>
      </c>
      <c r="AH170" s="397">
        <v>0</v>
      </c>
      <c r="AI170" s="397">
        <v>0</v>
      </c>
      <c r="AJ170" s="397">
        <v>0</v>
      </c>
      <c r="AK170" s="397">
        <v>0</v>
      </c>
      <c r="AL170" s="397">
        <v>0</v>
      </c>
      <c r="AM170" s="397"/>
      <c r="AN170" s="397">
        <v>0</v>
      </c>
      <c r="AO170" s="414">
        <v>0</v>
      </c>
    </row>
    <row r="171" spans="1:41" ht="24" customHeight="1" x14ac:dyDescent="0.3">
      <c r="A171" s="398" t="s">
        <v>4828</v>
      </c>
      <c r="B171" s="415" t="s">
        <v>2172</v>
      </c>
      <c r="C171" s="416" t="s">
        <v>314</v>
      </c>
      <c r="D171" s="330">
        <f t="shared" si="0"/>
        <v>15</v>
      </c>
      <c r="E171" s="331">
        <f t="shared" si="1"/>
        <v>0</v>
      </c>
      <c r="F171" s="331">
        <f t="shared" si="2"/>
        <v>0</v>
      </c>
      <c r="G171" s="331">
        <f t="shared" si="3"/>
        <v>0</v>
      </c>
      <c r="H171" s="331">
        <f t="shared" si="4"/>
        <v>0</v>
      </c>
      <c r="I171" s="331">
        <f t="shared" si="5"/>
        <v>0</v>
      </c>
      <c r="J171" s="331">
        <f t="shared" si="6"/>
        <v>0</v>
      </c>
      <c r="K171" s="331">
        <f t="shared" si="7"/>
        <v>0</v>
      </c>
      <c r="L171" s="331">
        <f t="shared" si="8"/>
        <v>0</v>
      </c>
      <c r="M171" s="331">
        <f t="shared" si="9"/>
        <v>0</v>
      </c>
      <c r="N171" s="333">
        <f t="shared" si="10"/>
        <v>15</v>
      </c>
      <c r="O171" s="394"/>
      <c r="P171" s="395">
        <f t="shared" si="11"/>
        <v>15</v>
      </c>
      <c r="Q171" s="336">
        <f t="shared" si="12"/>
        <v>574</v>
      </c>
      <c r="R171" s="156">
        <v>15</v>
      </c>
      <c r="S171" s="145"/>
      <c r="T171" s="148">
        <v>0</v>
      </c>
      <c r="U171" s="147"/>
      <c r="V171" s="148"/>
      <c r="W171" s="337"/>
      <c r="X171" s="337"/>
      <c r="Y171" s="149"/>
      <c r="Z171" s="149"/>
      <c r="AA171" s="149"/>
      <c r="AB171" s="409">
        <v>0</v>
      </c>
      <c r="AC171" s="145"/>
      <c r="AD171" s="409"/>
      <c r="AE171" s="396"/>
      <c r="AF171" s="397">
        <v>0</v>
      </c>
      <c r="AG171" s="397">
        <v>0</v>
      </c>
      <c r="AH171" s="397">
        <v>0</v>
      </c>
      <c r="AI171" s="397">
        <v>0</v>
      </c>
      <c r="AJ171" s="397">
        <v>0</v>
      </c>
      <c r="AK171" s="397">
        <v>0</v>
      </c>
      <c r="AL171" s="397">
        <v>0</v>
      </c>
      <c r="AM171" s="397"/>
      <c r="AN171" s="397">
        <v>0</v>
      </c>
      <c r="AO171" s="400">
        <v>0</v>
      </c>
    </row>
    <row r="172" spans="1:41" ht="24" customHeight="1" x14ac:dyDescent="0.3">
      <c r="A172" s="391" t="s">
        <v>2175</v>
      </c>
      <c r="B172" s="392" t="s">
        <v>2176</v>
      </c>
      <c r="C172" s="393" t="s">
        <v>2177</v>
      </c>
      <c r="D172" s="330">
        <f t="shared" si="0"/>
        <v>25</v>
      </c>
      <c r="E172" s="331">
        <f t="shared" si="1"/>
        <v>0</v>
      </c>
      <c r="F172" s="331">
        <f t="shared" si="2"/>
        <v>0</v>
      </c>
      <c r="G172" s="331">
        <f t="shared" si="3"/>
        <v>0</v>
      </c>
      <c r="H172" s="331">
        <f t="shared" si="4"/>
        <v>0</v>
      </c>
      <c r="I172" s="331">
        <f t="shared" si="5"/>
        <v>0</v>
      </c>
      <c r="J172" s="331">
        <f t="shared" si="6"/>
        <v>0</v>
      </c>
      <c r="K172" s="331">
        <f t="shared" si="7"/>
        <v>0</v>
      </c>
      <c r="L172" s="331">
        <f t="shared" si="8"/>
        <v>0</v>
      </c>
      <c r="M172" s="331">
        <f t="shared" si="9"/>
        <v>0</v>
      </c>
      <c r="N172" s="333">
        <f t="shared" si="10"/>
        <v>25</v>
      </c>
      <c r="O172" s="394"/>
      <c r="P172" s="395">
        <f t="shared" si="11"/>
        <v>25</v>
      </c>
      <c r="Q172" s="336">
        <f t="shared" si="12"/>
        <v>397</v>
      </c>
      <c r="R172" s="399"/>
      <c r="S172" s="145"/>
      <c r="T172" s="148">
        <v>0</v>
      </c>
      <c r="U172" s="411"/>
      <c r="V172" s="148"/>
      <c r="W172" s="412"/>
      <c r="X172" s="337"/>
      <c r="Y172" s="149"/>
      <c r="Z172" s="149"/>
      <c r="AA172" s="149"/>
      <c r="AB172" s="88">
        <v>0</v>
      </c>
      <c r="AC172" s="145"/>
      <c r="AD172" s="88"/>
      <c r="AE172" s="396"/>
      <c r="AF172" s="397">
        <v>0</v>
      </c>
      <c r="AG172" s="397">
        <v>0</v>
      </c>
      <c r="AH172" s="397">
        <v>0</v>
      </c>
      <c r="AI172" s="397">
        <v>0</v>
      </c>
      <c r="AJ172" s="397">
        <v>0</v>
      </c>
      <c r="AK172" s="397">
        <v>0</v>
      </c>
      <c r="AL172" s="397">
        <v>0</v>
      </c>
      <c r="AM172" s="413"/>
      <c r="AN172" s="397">
        <v>25</v>
      </c>
      <c r="AO172" s="400">
        <v>0</v>
      </c>
    </row>
    <row r="173" spans="1:41" ht="24" customHeight="1" x14ac:dyDescent="0.3">
      <c r="A173" s="391" t="s">
        <v>2178</v>
      </c>
      <c r="B173" s="392" t="s">
        <v>2179</v>
      </c>
      <c r="C173" s="393" t="s">
        <v>83</v>
      </c>
      <c r="D173" s="330">
        <f t="shared" si="0"/>
        <v>0</v>
      </c>
      <c r="E173" s="331">
        <f t="shared" si="1"/>
        <v>0</v>
      </c>
      <c r="F173" s="331">
        <f t="shared" si="2"/>
        <v>0</v>
      </c>
      <c r="G173" s="331">
        <f t="shared" si="3"/>
        <v>0</v>
      </c>
      <c r="H173" s="331">
        <f t="shared" si="4"/>
        <v>0</v>
      </c>
      <c r="I173" s="331">
        <f t="shared" si="5"/>
        <v>0</v>
      </c>
      <c r="J173" s="331">
        <f t="shared" si="6"/>
        <v>0</v>
      </c>
      <c r="K173" s="331">
        <f t="shared" si="7"/>
        <v>0</v>
      </c>
      <c r="L173" s="331">
        <f t="shared" si="8"/>
        <v>0</v>
      </c>
      <c r="M173" s="331">
        <f t="shared" si="9"/>
        <v>0</v>
      </c>
      <c r="N173" s="333">
        <f t="shared" si="10"/>
        <v>0</v>
      </c>
      <c r="O173" s="394"/>
      <c r="P173" s="395">
        <f t="shared" si="11"/>
        <v>0</v>
      </c>
      <c r="Q173" s="336" t="str">
        <f t="shared" si="12"/>
        <v/>
      </c>
      <c r="R173" s="399"/>
      <c r="S173" s="410"/>
      <c r="T173" s="148">
        <v>0</v>
      </c>
      <c r="U173" s="147"/>
      <c r="V173" s="148"/>
      <c r="W173" s="337"/>
      <c r="X173" s="337"/>
      <c r="Y173" s="149"/>
      <c r="Z173" s="149"/>
      <c r="AA173" s="149"/>
      <c r="AB173" s="399">
        <v>0</v>
      </c>
      <c r="AC173" s="410"/>
      <c r="AD173" s="399"/>
      <c r="AE173" s="396"/>
      <c r="AF173" s="397">
        <v>0</v>
      </c>
      <c r="AG173" s="397">
        <v>0</v>
      </c>
      <c r="AH173" s="397">
        <v>0</v>
      </c>
      <c r="AI173" s="397">
        <v>0</v>
      </c>
      <c r="AJ173" s="397">
        <v>0</v>
      </c>
      <c r="AK173" s="397">
        <v>0</v>
      </c>
      <c r="AL173" s="397">
        <v>0</v>
      </c>
      <c r="AM173" s="397"/>
      <c r="AN173" s="397">
        <v>0</v>
      </c>
      <c r="AO173" s="407">
        <v>0</v>
      </c>
    </row>
    <row r="174" spans="1:41" ht="24" customHeight="1" x14ac:dyDescent="0.3">
      <c r="A174" s="398" t="s">
        <v>2180</v>
      </c>
      <c r="B174" s="415" t="s">
        <v>2181</v>
      </c>
      <c r="C174" s="416" t="s">
        <v>462</v>
      </c>
      <c r="D174" s="330">
        <f t="shared" si="0"/>
        <v>0</v>
      </c>
      <c r="E174" s="331">
        <f t="shared" si="1"/>
        <v>0</v>
      </c>
      <c r="F174" s="331">
        <f t="shared" si="2"/>
        <v>0</v>
      </c>
      <c r="G174" s="331">
        <f t="shared" si="3"/>
        <v>0</v>
      </c>
      <c r="H174" s="331">
        <f t="shared" si="4"/>
        <v>0</v>
      </c>
      <c r="I174" s="331">
        <f t="shared" si="5"/>
        <v>0</v>
      </c>
      <c r="J174" s="331">
        <f t="shared" si="6"/>
        <v>0</v>
      </c>
      <c r="K174" s="331">
        <f t="shared" si="7"/>
        <v>0</v>
      </c>
      <c r="L174" s="331">
        <f t="shared" si="8"/>
        <v>0</v>
      </c>
      <c r="M174" s="331">
        <f t="shared" si="9"/>
        <v>0</v>
      </c>
      <c r="N174" s="333">
        <f t="shared" si="10"/>
        <v>0</v>
      </c>
      <c r="O174" s="394"/>
      <c r="P174" s="395">
        <f t="shared" si="11"/>
        <v>0</v>
      </c>
      <c r="Q174" s="336" t="str">
        <f t="shared" si="12"/>
        <v/>
      </c>
      <c r="R174" s="409"/>
      <c r="S174" s="145"/>
      <c r="T174" s="148">
        <v>0</v>
      </c>
      <c r="U174" s="147"/>
      <c r="V174" s="148"/>
      <c r="W174" s="337"/>
      <c r="X174" s="337"/>
      <c r="Y174" s="149"/>
      <c r="Z174" s="149"/>
      <c r="AA174" s="149"/>
      <c r="AB174" s="404">
        <v>0</v>
      </c>
      <c r="AC174" s="145"/>
      <c r="AD174" s="404"/>
      <c r="AE174" s="396"/>
      <c r="AF174" s="397">
        <v>0</v>
      </c>
      <c r="AG174" s="397">
        <v>0</v>
      </c>
      <c r="AH174" s="397">
        <v>0</v>
      </c>
      <c r="AI174" s="397">
        <v>0</v>
      </c>
      <c r="AJ174" s="397">
        <v>0</v>
      </c>
      <c r="AK174" s="397">
        <v>0</v>
      </c>
      <c r="AL174" s="397">
        <v>0</v>
      </c>
      <c r="AM174" s="397"/>
      <c r="AN174" s="397">
        <v>0</v>
      </c>
      <c r="AO174" s="407">
        <v>0</v>
      </c>
    </row>
    <row r="175" spans="1:41" ht="24" customHeight="1" x14ac:dyDescent="0.3">
      <c r="A175" s="391" t="s">
        <v>2182</v>
      </c>
      <c r="B175" s="392" t="s">
        <v>2183</v>
      </c>
      <c r="C175" s="393" t="s">
        <v>2036</v>
      </c>
      <c r="D175" s="330">
        <f t="shared" si="0"/>
        <v>0</v>
      </c>
      <c r="E175" s="331">
        <f t="shared" si="1"/>
        <v>0</v>
      </c>
      <c r="F175" s="331">
        <f t="shared" si="2"/>
        <v>0</v>
      </c>
      <c r="G175" s="331">
        <f t="shared" si="3"/>
        <v>0</v>
      </c>
      <c r="H175" s="331">
        <f t="shared" si="4"/>
        <v>0</v>
      </c>
      <c r="I175" s="331">
        <f t="shared" si="5"/>
        <v>0</v>
      </c>
      <c r="J175" s="331">
        <f t="shared" si="6"/>
        <v>0</v>
      </c>
      <c r="K175" s="331">
        <f t="shared" si="7"/>
        <v>0</v>
      </c>
      <c r="L175" s="331">
        <f t="shared" si="8"/>
        <v>0</v>
      </c>
      <c r="M175" s="331">
        <f t="shared" si="9"/>
        <v>0</v>
      </c>
      <c r="N175" s="333">
        <f t="shared" si="10"/>
        <v>0</v>
      </c>
      <c r="O175" s="394"/>
      <c r="P175" s="395">
        <f t="shared" si="11"/>
        <v>0</v>
      </c>
      <c r="Q175" s="336" t="str">
        <f t="shared" si="12"/>
        <v/>
      </c>
      <c r="R175" s="399"/>
      <c r="S175" s="410"/>
      <c r="T175" s="148">
        <v>0</v>
      </c>
      <c r="U175" s="411"/>
      <c r="V175" s="148"/>
      <c r="W175" s="412"/>
      <c r="X175" s="337"/>
      <c r="Y175" s="149"/>
      <c r="Z175" s="149"/>
      <c r="AA175" s="149"/>
      <c r="AB175" s="144">
        <v>0</v>
      </c>
      <c r="AC175" s="410"/>
      <c r="AD175" s="144"/>
      <c r="AE175" s="396"/>
      <c r="AF175" s="397">
        <v>0</v>
      </c>
      <c r="AG175" s="397">
        <v>0</v>
      </c>
      <c r="AH175" s="397">
        <v>0</v>
      </c>
      <c r="AI175" s="397">
        <v>0</v>
      </c>
      <c r="AJ175" s="397">
        <v>0</v>
      </c>
      <c r="AK175" s="397">
        <v>0</v>
      </c>
      <c r="AL175" s="397">
        <v>0</v>
      </c>
      <c r="AM175" s="413"/>
      <c r="AN175" s="397">
        <v>0</v>
      </c>
      <c r="AO175" s="400">
        <v>0</v>
      </c>
    </row>
    <row r="176" spans="1:41" ht="24" customHeight="1" x14ac:dyDescent="0.3">
      <c r="A176" s="391" t="s">
        <v>2184</v>
      </c>
      <c r="B176" s="392" t="s">
        <v>2185</v>
      </c>
      <c r="C176" s="393" t="s">
        <v>2186</v>
      </c>
      <c r="D176" s="330">
        <f t="shared" si="0"/>
        <v>0</v>
      </c>
      <c r="E176" s="331">
        <f t="shared" si="1"/>
        <v>0</v>
      </c>
      <c r="F176" s="331">
        <f t="shared" si="2"/>
        <v>0</v>
      </c>
      <c r="G176" s="331">
        <f t="shared" si="3"/>
        <v>0</v>
      </c>
      <c r="H176" s="331">
        <f t="shared" si="4"/>
        <v>0</v>
      </c>
      <c r="I176" s="331">
        <f t="shared" si="5"/>
        <v>0</v>
      </c>
      <c r="J176" s="331">
        <f t="shared" si="6"/>
        <v>0</v>
      </c>
      <c r="K176" s="331">
        <f t="shared" si="7"/>
        <v>0</v>
      </c>
      <c r="L176" s="331">
        <f t="shared" si="8"/>
        <v>0</v>
      </c>
      <c r="M176" s="331">
        <f t="shared" si="9"/>
        <v>0</v>
      </c>
      <c r="N176" s="333">
        <f t="shared" si="10"/>
        <v>0</v>
      </c>
      <c r="O176" s="394"/>
      <c r="P176" s="395">
        <f t="shared" si="11"/>
        <v>0</v>
      </c>
      <c r="Q176" s="336" t="str">
        <f t="shared" si="12"/>
        <v/>
      </c>
      <c r="R176" s="399"/>
      <c r="S176" s="410"/>
      <c r="T176" s="148">
        <v>0</v>
      </c>
      <c r="U176" s="147"/>
      <c r="V176" s="148"/>
      <c r="W176" s="337"/>
      <c r="X176" s="337"/>
      <c r="Y176" s="149"/>
      <c r="Z176" s="149"/>
      <c r="AA176" s="149"/>
      <c r="AB176" s="156">
        <v>0</v>
      </c>
      <c r="AC176" s="410"/>
      <c r="AD176" s="156"/>
      <c r="AE176" s="396"/>
      <c r="AF176" s="397">
        <v>0</v>
      </c>
      <c r="AG176" s="397">
        <v>0</v>
      </c>
      <c r="AH176" s="397">
        <v>0</v>
      </c>
      <c r="AI176" s="397">
        <v>0</v>
      </c>
      <c r="AJ176" s="397">
        <v>0</v>
      </c>
      <c r="AK176" s="397">
        <v>0</v>
      </c>
      <c r="AL176" s="397">
        <v>0</v>
      </c>
      <c r="AM176" s="397"/>
      <c r="AN176" s="397">
        <v>0</v>
      </c>
      <c r="AO176" s="407">
        <v>0</v>
      </c>
    </row>
    <row r="177" spans="1:41" ht="24" customHeight="1" x14ac:dyDescent="0.3">
      <c r="A177" s="391" t="s">
        <v>2187</v>
      </c>
      <c r="B177" s="392" t="s">
        <v>2188</v>
      </c>
      <c r="C177" s="393" t="s">
        <v>237</v>
      </c>
      <c r="D177" s="330">
        <f t="shared" si="0"/>
        <v>12</v>
      </c>
      <c r="E177" s="331">
        <f t="shared" si="1"/>
        <v>5</v>
      </c>
      <c r="F177" s="331">
        <f t="shared" si="2"/>
        <v>0</v>
      </c>
      <c r="G177" s="331">
        <f t="shared" si="3"/>
        <v>0</v>
      </c>
      <c r="H177" s="331">
        <f t="shared" si="4"/>
        <v>0</v>
      </c>
      <c r="I177" s="331">
        <f t="shared" si="5"/>
        <v>0</v>
      </c>
      <c r="J177" s="331">
        <f t="shared" si="6"/>
        <v>0</v>
      </c>
      <c r="K177" s="331">
        <f t="shared" si="7"/>
        <v>0</v>
      </c>
      <c r="L177" s="331">
        <f t="shared" si="8"/>
        <v>0</v>
      </c>
      <c r="M177" s="331">
        <f t="shared" si="9"/>
        <v>0</v>
      </c>
      <c r="N177" s="333">
        <f t="shared" si="10"/>
        <v>17</v>
      </c>
      <c r="O177" s="394"/>
      <c r="P177" s="395">
        <f t="shared" si="11"/>
        <v>17</v>
      </c>
      <c r="Q177" s="336">
        <f t="shared" si="12"/>
        <v>533</v>
      </c>
      <c r="R177" s="404">
        <v>5</v>
      </c>
      <c r="S177" s="145"/>
      <c r="T177" s="148">
        <v>0</v>
      </c>
      <c r="U177" s="147"/>
      <c r="V177" s="148"/>
      <c r="W177" s="337"/>
      <c r="X177" s="337"/>
      <c r="Y177" s="149"/>
      <c r="Z177" s="149"/>
      <c r="AA177" s="149"/>
      <c r="AB177" s="409">
        <v>0</v>
      </c>
      <c r="AC177" s="145"/>
      <c r="AD177" s="409"/>
      <c r="AE177" s="396"/>
      <c r="AF177" s="397">
        <v>0</v>
      </c>
      <c r="AG177" s="397">
        <v>0</v>
      </c>
      <c r="AH177" s="397">
        <v>0</v>
      </c>
      <c r="AI177" s="397">
        <v>0</v>
      </c>
      <c r="AJ177" s="397">
        <v>0</v>
      </c>
      <c r="AK177" s="397">
        <v>0</v>
      </c>
      <c r="AL177" s="397">
        <v>0</v>
      </c>
      <c r="AM177" s="397">
        <v>12</v>
      </c>
      <c r="AN177" s="397">
        <v>0</v>
      </c>
      <c r="AO177" s="341">
        <v>0</v>
      </c>
    </row>
    <row r="178" spans="1:41" ht="24" customHeight="1" x14ac:dyDescent="0.3">
      <c r="A178" s="398" t="s">
        <v>2189</v>
      </c>
      <c r="B178" s="392" t="s">
        <v>2190</v>
      </c>
      <c r="C178" s="393" t="s">
        <v>2191</v>
      </c>
      <c r="D178" s="330">
        <f t="shared" si="0"/>
        <v>27</v>
      </c>
      <c r="E178" s="331">
        <f t="shared" si="1"/>
        <v>4</v>
      </c>
      <c r="F178" s="331">
        <f t="shared" si="2"/>
        <v>0</v>
      </c>
      <c r="G178" s="331">
        <f t="shared" si="3"/>
        <v>0</v>
      </c>
      <c r="H178" s="331">
        <f t="shared" si="4"/>
        <v>0</v>
      </c>
      <c r="I178" s="331">
        <f t="shared" si="5"/>
        <v>0</v>
      </c>
      <c r="J178" s="331">
        <f t="shared" si="6"/>
        <v>0</v>
      </c>
      <c r="K178" s="331">
        <f t="shared" si="7"/>
        <v>0</v>
      </c>
      <c r="L178" s="331">
        <f t="shared" si="8"/>
        <v>0</v>
      </c>
      <c r="M178" s="331">
        <f t="shared" si="9"/>
        <v>0</v>
      </c>
      <c r="N178" s="333">
        <f t="shared" si="10"/>
        <v>31</v>
      </c>
      <c r="O178" s="394"/>
      <c r="P178" s="395">
        <f t="shared" si="11"/>
        <v>31</v>
      </c>
      <c r="Q178" s="336">
        <f t="shared" si="12"/>
        <v>314</v>
      </c>
      <c r="R178" s="404"/>
      <c r="S178" s="410">
        <v>4</v>
      </c>
      <c r="T178" s="405">
        <v>0</v>
      </c>
      <c r="U178" s="147"/>
      <c r="V178" s="405"/>
      <c r="W178" s="337"/>
      <c r="X178" s="337"/>
      <c r="Y178" s="406"/>
      <c r="Z178" s="406"/>
      <c r="AA178" s="406"/>
      <c r="AB178" s="399">
        <v>0</v>
      </c>
      <c r="AC178" s="410"/>
      <c r="AD178" s="399"/>
      <c r="AE178" s="396"/>
      <c r="AF178" s="397">
        <v>0</v>
      </c>
      <c r="AG178" s="397">
        <v>0</v>
      </c>
      <c r="AH178" s="397">
        <v>0</v>
      </c>
      <c r="AI178" s="397">
        <v>0</v>
      </c>
      <c r="AJ178" s="397">
        <v>0</v>
      </c>
      <c r="AK178" s="397">
        <v>0</v>
      </c>
      <c r="AL178" s="397">
        <v>0</v>
      </c>
      <c r="AM178" s="397"/>
      <c r="AN178" s="397">
        <v>27</v>
      </c>
      <c r="AO178" s="400">
        <v>0</v>
      </c>
    </row>
    <row r="179" spans="1:41" ht="24" customHeight="1" x14ac:dyDescent="0.3">
      <c r="A179" s="398" t="s">
        <v>2192</v>
      </c>
      <c r="B179" s="392" t="s">
        <v>2193</v>
      </c>
      <c r="C179" s="393" t="s">
        <v>1949</v>
      </c>
      <c r="D179" s="330">
        <f t="shared" si="0"/>
        <v>11</v>
      </c>
      <c r="E179" s="331">
        <f t="shared" si="1"/>
        <v>9</v>
      </c>
      <c r="F179" s="331">
        <f t="shared" si="2"/>
        <v>0</v>
      </c>
      <c r="G179" s="331">
        <f t="shared" si="3"/>
        <v>0</v>
      </c>
      <c r="H179" s="331">
        <f t="shared" si="4"/>
        <v>0</v>
      </c>
      <c r="I179" s="331">
        <f t="shared" si="5"/>
        <v>0</v>
      </c>
      <c r="J179" s="331">
        <f t="shared" si="6"/>
        <v>0</v>
      </c>
      <c r="K179" s="331">
        <f t="shared" si="7"/>
        <v>0</v>
      </c>
      <c r="L179" s="331">
        <f t="shared" si="8"/>
        <v>0</v>
      </c>
      <c r="M179" s="331">
        <f t="shared" si="9"/>
        <v>0</v>
      </c>
      <c r="N179" s="333">
        <f t="shared" si="10"/>
        <v>20</v>
      </c>
      <c r="O179" s="394"/>
      <c r="P179" s="395">
        <f t="shared" si="11"/>
        <v>20</v>
      </c>
      <c r="Q179" s="336">
        <f t="shared" si="12"/>
        <v>474</v>
      </c>
      <c r="R179" s="404"/>
      <c r="S179" s="410">
        <v>9</v>
      </c>
      <c r="T179" s="148">
        <v>0</v>
      </c>
      <c r="U179" s="147"/>
      <c r="V179" s="148"/>
      <c r="W179" s="337"/>
      <c r="X179" s="337"/>
      <c r="Y179" s="149"/>
      <c r="Z179" s="149"/>
      <c r="AA179" s="149"/>
      <c r="AB179" s="404">
        <v>0</v>
      </c>
      <c r="AC179" s="410"/>
      <c r="AD179" s="404"/>
      <c r="AE179" s="396"/>
      <c r="AF179" s="397">
        <v>0</v>
      </c>
      <c r="AG179" s="397">
        <v>0</v>
      </c>
      <c r="AH179" s="397">
        <v>0</v>
      </c>
      <c r="AI179" s="397">
        <v>0</v>
      </c>
      <c r="AJ179" s="397">
        <v>0</v>
      </c>
      <c r="AK179" s="397">
        <v>0</v>
      </c>
      <c r="AL179" s="397">
        <v>0</v>
      </c>
      <c r="AM179" s="397"/>
      <c r="AN179" s="397">
        <v>11</v>
      </c>
      <c r="AO179" s="408">
        <v>0</v>
      </c>
    </row>
    <row r="180" spans="1:41" ht="24" customHeight="1" x14ac:dyDescent="0.3">
      <c r="A180" s="398" t="s">
        <v>4829</v>
      </c>
      <c r="B180" s="415" t="s">
        <v>2195</v>
      </c>
      <c r="C180" s="416" t="s">
        <v>1949</v>
      </c>
      <c r="D180" s="330">
        <f t="shared" si="0"/>
        <v>4</v>
      </c>
      <c r="E180" s="331">
        <f t="shared" si="1"/>
        <v>0</v>
      </c>
      <c r="F180" s="331">
        <f t="shared" si="2"/>
        <v>0</v>
      </c>
      <c r="G180" s="331">
        <f t="shared" si="3"/>
        <v>0</v>
      </c>
      <c r="H180" s="331">
        <f t="shared" si="4"/>
        <v>0</v>
      </c>
      <c r="I180" s="331">
        <f t="shared" si="5"/>
        <v>0</v>
      </c>
      <c r="J180" s="331">
        <f t="shared" si="6"/>
        <v>0</v>
      </c>
      <c r="K180" s="331">
        <f t="shared" si="7"/>
        <v>0</v>
      </c>
      <c r="L180" s="331">
        <f t="shared" si="8"/>
        <v>0</v>
      </c>
      <c r="M180" s="331">
        <f t="shared" si="9"/>
        <v>0</v>
      </c>
      <c r="N180" s="333">
        <f t="shared" si="10"/>
        <v>4</v>
      </c>
      <c r="O180" s="394"/>
      <c r="P180" s="395">
        <f t="shared" si="11"/>
        <v>4</v>
      </c>
      <c r="Q180" s="336">
        <f t="shared" si="12"/>
        <v>861</v>
      </c>
      <c r="R180" s="399"/>
      <c r="S180" s="145">
        <v>4</v>
      </c>
      <c r="T180" s="148">
        <v>0</v>
      </c>
      <c r="U180" s="147"/>
      <c r="V180" s="148"/>
      <c r="W180" s="337"/>
      <c r="X180" s="337"/>
      <c r="Y180" s="149"/>
      <c r="Z180" s="149"/>
      <c r="AA180" s="149"/>
      <c r="AB180" s="404">
        <v>0</v>
      </c>
      <c r="AC180" s="145"/>
      <c r="AD180" s="404"/>
      <c r="AE180" s="396"/>
      <c r="AF180" s="397">
        <v>0</v>
      </c>
      <c r="AG180" s="397">
        <v>0</v>
      </c>
      <c r="AH180" s="397">
        <v>0</v>
      </c>
      <c r="AI180" s="397">
        <v>0</v>
      </c>
      <c r="AJ180" s="397">
        <v>0</v>
      </c>
      <c r="AK180" s="397">
        <v>0</v>
      </c>
      <c r="AL180" s="397">
        <v>0</v>
      </c>
      <c r="AM180" s="397"/>
      <c r="AN180" s="397">
        <v>0</v>
      </c>
      <c r="AO180" s="400">
        <v>0</v>
      </c>
    </row>
    <row r="181" spans="1:41" ht="24" customHeight="1" x14ac:dyDescent="0.3">
      <c r="A181" s="391" t="s">
        <v>2196</v>
      </c>
      <c r="B181" s="392" t="s">
        <v>2197</v>
      </c>
      <c r="C181" s="393" t="s">
        <v>117</v>
      </c>
      <c r="D181" s="330">
        <f t="shared" si="0"/>
        <v>41</v>
      </c>
      <c r="E181" s="331">
        <f t="shared" si="1"/>
        <v>0</v>
      </c>
      <c r="F181" s="331">
        <f t="shared" si="2"/>
        <v>0</v>
      </c>
      <c r="G181" s="331">
        <f t="shared" si="3"/>
        <v>0</v>
      </c>
      <c r="H181" s="331">
        <f t="shared" si="4"/>
        <v>0</v>
      </c>
      <c r="I181" s="331">
        <f t="shared" si="5"/>
        <v>0</v>
      </c>
      <c r="J181" s="331">
        <f t="shared" si="6"/>
        <v>0</v>
      </c>
      <c r="K181" s="331">
        <f t="shared" si="7"/>
        <v>0</v>
      </c>
      <c r="L181" s="331">
        <f t="shared" si="8"/>
        <v>0</v>
      </c>
      <c r="M181" s="331">
        <f t="shared" si="9"/>
        <v>0</v>
      </c>
      <c r="N181" s="333">
        <f t="shared" si="10"/>
        <v>41</v>
      </c>
      <c r="O181" s="394"/>
      <c r="P181" s="395">
        <f t="shared" si="11"/>
        <v>41</v>
      </c>
      <c r="Q181" s="336">
        <f t="shared" si="12"/>
        <v>213</v>
      </c>
      <c r="R181" s="404"/>
      <c r="S181" s="145"/>
      <c r="T181" s="148">
        <v>0</v>
      </c>
      <c r="U181" s="411"/>
      <c r="V181" s="148"/>
      <c r="W181" s="412">
        <v>41</v>
      </c>
      <c r="X181" s="337"/>
      <c r="Y181" s="149"/>
      <c r="Z181" s="149"/>
      <c r="AA181" s="149"/>
      <c r="AB181" s="404">
        <v>0</v>
      </c>
      <c r="AC181" s="145"/>
      <c r="AD181" s="404"/>
      <c r="AE181" s="396"/>
      <c r="AF181" s="397">
        <v>0</v>
      </c>
      <c r="AG181" s="397">
        <v>0</v>
      </c>
      <c r="AH181" s="397">
        <v>0</v>
      </c>
      <c r="AI181" s="397">
        <v>0</v>
      </c>
      <c r="AJ181" s="397">
        <v>0</v>
      </c>
      <c r="AK181" s="397">
        <v>0</v>
      </c>
      <c r="AL181" s="397">
        <v>0</v>
      </c>
      <c r="AM181" s="413"/>
      <c r="AN181" s="397">
        <v>0</v>
      </c>
      <c r="AO181" s="408">
        <v>0</v>
      </c>
    </row>
    <row r="182" spans="1:41" ht="24" customHeight="1" x14ac:dyDescent="0.3">
      <c r="A182" s="391" t="s">
        <v>2198</v>
      </c>
      <c r="B182" s="392" t="s">
        <v>2199</v>
      </c>
      <c r="C182" s="393" t="s">
        <v>165</v>
      </c>
      <c r="D182" s="330">
        <f t="shared" si="0"/>
        <v>0</v>
      </c>
      <c r="E182" s="331">
        <f t="shared" si="1"/>
        <v>0</v>
      </c>
      <c r="F182" s="331">
        <f t="shared" si="2"/>
        <v>0</v>
      </c>
      <c r="G182" s="331">
        <f t="shared" si="3"/>
        <v>0</v>
      </c>
      <c r="H182" s="331">
        <f t="shared" si="4"/>
        <v>0</v>
      </c>
      <c r="I182" s="331">
        <f t="shared" si="5"/>
        <v>0</v>
      </c>
      <c r="J182" s="331">
        <f t="shared" si="6"/>
        <v>0</v>
      </c>
      <c r="K182" s="331">
        <f t="shared" si="7"/>
        <v>0</v>
      </c>
      <c r="L182" s="331">
        <f t="shared" si="8"/>
        <v>0</v>
      </c>
      <c r="M182" s="331">
        <f t="shared" si="9"/>
        <v>0</v>
      </c>
      <c r="N182" s="333">
        <f t="shared" si="10"/>
        <v>0</v>
      </c>
      <c r="O182" s="394"/>
      <c r="P182" s="395">
        <f t="shared" si="11"/>
        <v>0</v>
      </c>
      <c r="Q182" s="336" t="str">
        <f t="shared" si="12"/>
        <v/>
      </c>
      <c r="R182" s="399"/>
      <c r="S182" s="145"/>
      <c r="T182" s="405">
        <v>0</v>
      </c>
      <c r="U182" s="147"/>
      <c r="V182" s="405"/>
      <c r="W182" s="337"/>
      <c r="X182" s="337"/>
      <c r="Y182" s="406"/>
      <c r="Z182" s="406"/>
      <c r="AA182" s="406"/>
      <c r="AB182" s="399">
        <v>0</v>
      </c>
      <c r="AC182" s="145"/>
      <c r="AD182" s="399"/>
      <c r="AE182" s="396"/>
      <c r="AF182" s="397">
        <v>0</v>
      </c>
      <c r="AG182" s="397">
        <v>0</v>
      </c>
      <c r="AH182" s="397">
        <v>0</v>
      </c>
      <c r="AI182" s="397">
        <v>0</v>
      </c>
      <c r="AJ182" s="397">
        <v>0</v>
      </c>
      <c r="AK182" s="397">
        <v>0</v>
      </c>
      <c r="AL182" s="397">
        <v>0</v>
      </c>
      <c r="AM182" s="397"/>
      <c r="AN182" s="397">
        <v>0</v>
      </c>
      <c r="AO182" s="400">
        <v>0</v>
      </c>
    </row>
    <row r="183" spans="1:41" ht="24" customHeight="1" x14ac:dyDescent="0.3">
      <c r="A183" s="401" t="s">
        <v>2200</v>
      </c>
      <c r="B183" s="402" t="s">
        <v>2201</v>
      </c>
      <c r="C183" s="403" t="s">
        <v>2068</v>
      </c>
      <c r="D183" s="330">
        <f t="shared" si="0"/>
        <v>14</v>
      </c>
      <c r="E183" s="331">
        <f t="shared" si="1"/>
        <v>0</v>
      </c>
      <c r="F183" s="331">
        <f t="shared" si="2"/>
        <v>0</v>
      </c>
      <c r="G183" s="331">
        <f t="shared" si="3"/>
        <v>0</v>
      </c>
      <c r="H183" s="331">
        <f t="shared" si="4"/>
        <v>0</v>
      </c>
      <c r="I183" s="331">
        <f t="shared" si="5"/>
        <v>0</v>
      </c>
      <c r="J183" s="331">
        <f t="shared" si="6"/>
        <v>0</v>
      </c>
      <c r="K183" s="331">
        <f t="shared" si="7"/>
        <v>0</v>
      </c>
      <c r="L183" s="331">
        <f t="shared" si="8"/>
        <v>0</v>
      </c>
      <c r="M183" s="331">
        <f t="shared" si="9"/>
        <v>0</v>
      </c>
      <c r="N183" s="369">
        <f t="shared" si="10"/>
        <v>14</v>
      </c>
      <c r="O183" s="417"/>
      <c r="P183" s="418">
        <f t="shared" si="11"/>
        <v>14</v>
      </c>
      <c r="Q183" s="336">
        <f t="shared" si="12"/>
        <v>594</v>
      </c>
      <c r="R183" s="144"/>
      <c r="S183" s="410"/>
      <c r="T183" s="148">
        <v>0</v>
      </c>
      <c r="U183" s="411"/>
      <c r="V183" s="148"/>
      <c r="W183" s="412"/>
      <c r="X183" s="337"/>
      <c r="Y183" s="149"/>
      <c r="Z183" s="149"/>
      <c r="AA183" s="149"/>
      <c r="AB183" s="404">
        <v>0</v>
      </c>
      <c r="AC183" s="410"/>
      <c r="AD183" s="404"/>
      <c r="AE183" s="396"/>
      <c r="AF183" s="397">
        <v>0</v>
      </c>
      <c r="AG183" s="397">
        <v>0</v>
      </c>
      <c r="AH183" s="397">
        <v>0</v>
      </c>
      <c r="AI183" s="397">
        <v>0</v>
      </c>
      <c r="AJ183" s="397">
        <v>0</v>
      </c>
      <c r="AK183" s="397">
        <v>0</v>
      </c>
      <c r="AL183" s="397">
        <v>0</v>
      </c>
      <c r="AM183" s="413">
        <v>14</v>
      </c>
      <c r="AN183" s="397">
        <v>0</v>
      </c>
      <c r="AO183" s="400">
        <v>0</v>
      </c>
    </row>
    <row r="184" spans="1:41" ht="24" customHeight="1" x14ac:dyDescent="0.3">
      <c r="A184" s="401" t="s">
        <v>2202</v>
      </c>
      <c r="B184" s="402" t="s">
        <v>2203</v>
      </c>
      <c r="C184" s="403" t="s">
        <v>2026</v>
      </c>
      <c r="D184" s="330">
        <f t="shared" si="0"/>
        <v>0</v>
      </c>
      <c r="E184" s="331">
        <f t="shared" si="1"/>
        <v>0</v>
      </c>
      <c r="F184" s="331">
        <f t="shared" si="2"/>
        <v>0</v>
      </c>
      <c r="G184" s="331">
        <f t="shared" si="3"/>
        <v>0</v>
      </c>
      <c r="H184" s="331">
        <f t="shared" si="4"/>
        <v>0</v>
      </c>
      <c r="I184" s="331">
        <f t="shared" si="5"/>
        <v>0</v>
      </c>
      <c r="J184" s="331">
        <f t="shared" si="6"/>
        <v>0</v>
      </c>
      <c r="K184" s="331">
        <f t="shared" si="7"/>
        <v>0</v>
      </c>
      <c r="L184" s="331">
        <f t="shared" si="8"/>
        <v>0</v>
      </c>
      <c r="M184" s="331">
        <f t="shared" si="9"/>
        <v>0</v>
      </c>
      <c r="N184" s="369">
        <f t="shared" si="10"/>
        <v>0</v>
      </c>
      <c r="O184" s="417"/>
      <c r="P184" s="418">
        <f t="shared" si="11"/>
        <v>0</v>
      </c>
      <c r="Q184" s="336" t="str">
        <f t="shared" si="12"/>
        <v/>
      </c>
      <c r="R184" s="156"/>
      <c r="S184" s="410"/>
      <c r="T184" s="148">
        <v>0</v>
      </c>
      <c r="U184" s="411"/>
      <c r="V184" s="148"/>
      <c r="W184" s="412"/>
      <c r="X184" s="337"/>
      <c r="Y184" s="149"/>
      <c r="Z184" s="149"/>
      <c r="AA184" s="149"/>
      <c r="AB184" s="399">
        <v>0</v>
      </c>
      <c r="AC184" s="410"/>
      <c r="AD184" s="399"/>
      <c r="AE184" s="396"/>
      <c r="AF184" s="397">
        <v>0</v>
      </c>
      <c r="AG184" s="397">
        <v>0</v>
      </c>
      <c r="AH184" s="397">
        <v>0</v>
      </c>
      <c r="AI184" s="397">
        <v>0</v>
      </c>
      <c r="AJ184" s="397">
        <v>0</v>
      </c>
      <c r="AK184" s="397">
        <v>0</v>
      </c>
      <c r="AL184" s="397">
        <v>0</v>
      </c>
      <c r="AM184" s="413"/>
      <c r="AN184" s="397">
        <v>0</v>
      </c>
      <c r="AO184" s="414">
        <v>0</v>
      </c>
    </row>
    <row r="185" spans="1:41" ht="24" customHeight="1" x14ac:dyDescent="0.3">
      <c r="A185" s="391" t="s">
        <v>2204</v>
      </c>
      <c r="B185" s="392" t="s">
        <v>2205</v>
      </c>
      <c r="C185" s="393" t="s">
        <v>2206</v>
      </c>
      <c r="D185" s="330">
        <f t="shared" si="0"/>
        <v>0</v>
      </c>
      <c r="E185" s="331">
        <f t="shared" si="1"/>
        <v>0</v>
      </c>
      <c r="F185" s="331">
        <f t="shared" si="2"/>
        <v>0</v>
      </c>
      <c r="G185" s="331">
        <f t="shared" si="3"/>
        <v>0</v>
      </c>
      <c r="H185" s="331">
        <f t="shared" si="4"/>
        <v>0</v>
      </c>
      <c r="I185" s="331">
        <f t="shared" si="5"/>
        <v>0</v>
      </c>
      <c r="J185" s="331">
        <f t="shared" si="6"/>
        <v>0</v>
      </c>
      <c r="K185" s="331">
        <f t="shared" si="7"/>
        <v>0</v>
      </c>
      <c r="L185" s="331">
        <f t="shared" si="8"/>
        <v>0</v>
      </c>
      <c r="M185" s="331">
        <f t="shared" si="9"/>
        <v>0</v>
      </c>
      <c r="N185" s="333">
        <f t="shared" si="10"/>
        <v>0</v>
      </c>
      <c r="O185" s="394"/>
      <c r="P185" s="395">
        <f t="shared" si="11"/>
        <v>0</v>
      </c>
      <c r="Q185" s="336" t="str">
        <f t="shared" si="12"/>
        <v/>
      </c>
      <c r="R185" s="399"/>
      <c r="S185" s="145"/>
      <c r="T185" s="148">
        <v>0</v>
      </c>
      <c r="U185" s="147"/>
      <c r="V185" s="148"/>
      <c r="W185" s="337"/>
      <c r="X185" s="337"/>
      <c r="Y185" s="149"/>
      <c r="Z185" s="149"/>
      <c r="AA185" s="149"/>
      <c r="AB185" s="399">
        <v>0</v>
      </c>
      <c r="AC185" s="145"/>
      <c r="AD185" s="399"/>
      <c r="AE185" s="396"/>
      <c r="AF185" s="397">
        <v>0</v>
      </c>
      <c r="AG185" s="397">
        <v>0</v>
      </c>
      <c r="AH185" s="397">
        <v>0</v>
      </c>
      <c r="AI185" s="397">
        <v>0</v>
      </c>
      <c r="AJ185" s="397">
        <v>0</v>
      </c>
      <c r="AK185" s="397">
        <v>0</v>
      </c>
      <c r="AL185" s="397">
        <v>0</v>
      </c>
      <c r="AM185" s="397"/>
      <c r="AN185" s="397">
        <v>0</v>
      </c>
      <c r="AO185" s="407">
        <v>0</v>
      </c>
    </row>
    <row r="186" spans="1:41" ht="24" customHeight="1" x14ac:dyDescent="0.3">
      <c r="A186" s="398" t="s">
        <v>2207</v>
      </c>
      <c r="B186" s="392" t="s">
        <v>2208</v>
      </c>
      <c r="C186" s="393" t="s">
        <v>2084</v>
      </c>
      <c r="D186" s="330">
        <f t="shared" si="0"/>
        <v>4</v>
      </c>
      <c r="E186" s="331">
        <f t="shared" si="1"/>
        <v>0</v>
      </c>
      <c r="F186" s="331">
        <f t="shared" si="2"/>
        <v>0</v>
      </c>
      <c r="G186" s="331">
        <f t="shared" si="3"/>
        <v>0</v>
      </c>
      <c r="H186" s="331">
        <f t="shared" si="4"/>
        <v>0</v>
      </c>
      <c r="I186" s="331">
        <f t="shared" si="5"/>
        <v>0</v>
      </c>
      <c r="J186" s="331">
        <f t="shared" si="6"/>
        <v>0</v>
      </c>
      <c r="K186" s="331">
        <f t="shared" si="7"/>
        <v>0</v>
      </c>
      <c r="L186" s="331">
        <f t="shared" si="8"/>
        <v>0</v>
      </c>
      <c r="M186" s="331">
        <f t="shared" si="9"/>
        <v>0</v>
      </c>
      <c r="N186" s="333">
        <f t="shared" si="10"/>
        <v>4</v>
      </c>
      <c r="O186" s="394"/>
      <c r="P186" s="395">
        <f t="shared" si="11"/>
        <v>4</v>
      </c>
      <c r="Q186" s="336">
        <f t="shared" si="12"/>
        <v>861</v>
      </c>
      <c r="R186" s="399"/>
      <c r="S186" s="145"/>
      <c r="T186" s="148">
        <v>0</v>
      </c>
      <c r="U186" s="147"/>
      <c r="V186" s="148"/>
      <c r="W186" s="337"/>
      <c r="X186" s="337"/>
      <c r="Y186" s="149"/>
      <c r="Z186" s="149"/>
      <c r="AA186" s="149"/>
      <c r="AB186" s="144">
        <v>0</v>
      </c>
      <c r="AC186" s="145"/>
      <c r="AD186" s="144"/>
      <c r="AE186" s="396"/>
      <c r="AF186" s="397">
        <v>0</v>
      </c>
      <c r="AG186" s="397">
        <v>0</v>
      </c>
      <c r="AH186" s="397">
        <v>0</v>
      </c>
      <c r="AI186" s="397">
        <v>0</v>
      </c>
      <c r="AJ186" s="397">
        <v>0</v>
      </c>
      <c r="AK186" s="397">
        <v>0</v>
      </c>
      <c r="AL186" s="397">
        <v>0</v>
      </c>
      <c r="AM186" s="397"/>
      <c r="AN186" s="397">
        <v>4</v>
      </c>
      <c r="AO186" s="358">
        <v>0</v>
      </c>
    </row>
    <row r="187" spans="1:41" ht="24" customHeight="1" x14ac:dyDescent="0.3">
      <c r="A187" s="391" t="s">
        <v>2209</v>
      </c>
      <c r="B187" s="392" t="s">
        <v>2210</v>
      </c>
      <c r="C187" s="393" t="s">
        <v>406</v>
      </c>
      <c r="D187" s="330">
        <f t="shared" si="0"/>
        <v>21</v>
      </c>
      <c r="E187" s="331">
        <f t="shared" si="1"/>
        <v>16</v>
      </c>
      <c r="F187" s="331">
        <f t="shared" si="2"/>
        <v>0</v>
      </c>
      <c r="G187" s="331">
        <f t="shared" si="3"/>
        <v>0</v>
      </c>
      <c r="H187" s="331">
        <f t="shared" si="4"/>
        <v>0</v>
      </c>
      <c r="I187" s="331">
        <f t="shared" si="5"/>
        <v>0</v>
      </c>
      <c r="J187" s="331">
        <f t="shared" si="6"/>
        <v>0</v>
      </c>
      <c r="K187" s="331">
        <f t="shared" si="7"/>
        <v>0</v>
      </c>
      <c r="L187" s="331">
        <f t="shared" si="8"/>
        <v>0</v>
      </c>
      <c r="M187" s="331">
        <f t="shared" si="9"/>
        <v>0</v>
      </c>
      <c r="N187" s="333">
        <f t="shared" si="10"/>
        <v>37</v>
      </c>
      <c r="O187" s="394"/>
      <c r="P187" s="395">
        <f t="shared" si="11"/>
        <v>37</v>
      </c>
      <c r="Q187" s="336">
        <f t="shared" si="12"/>
        <v>242</v>
      </c>
      <c r="R187" s="144"/>
      <c r="S187" s="145">
        <v>16</v>
      </c>
      <c r="T187" s="148">
        <v>0</v>
      </c>
      <c r="U187" s="147"/>
      <c r="V187" s="148"/>
      <c r="W187" s="337"/>
      <c r="X187" s="337"/>
      <c r="Y187" s="149"/>
      <c r="Z187" s="149"/>
      <c r="AA187" s="149"/>
      <c r="AB187" s="399">
        <v>0</v>
      </c>
      <c r="AC187" s="145"/>
      <c r="AD187" s="399"/>
      <c r="AE187" s="396"/>
      <c r="AF187" s="397">
        <v>0</v>
      </c>
      <c r="AG187" s="397">
        <v>0</v>
      </c>
      <c r="AH187" s="397">
        <v>0</v>
      </c>
      <c r="AI187" s="397">
        <v>0</v>
      </c>
      <c r="AJ187" s="397">
        <v>0</v>
      </c>
      <c r="AK187" s="397">
        <v>0</v>
      </c>
      <c r="AL187" s="397">
        <v>0</v>
      </c>
      <c r="AM187" s="397"/>
      <c r="AN187" s="397">
        <v>21</v>
      </c>
      <c r="AO187" s="400">
        <v>0</v>
      </c>
    </row>
    <row r="188" spans="1:41" ht="24" customHeight="1" x14ac:dyDescent="0.3">
      <c r="A188" s="398" t="s">
        <v>2211</v>
      </c>
      <c r="B188" s="392" t="s">
        <v>2212</v>
      </c>
      <c r="C188" s="393" t="s">
        <v>2213</v>
      </c>
      <c r="D188" s="330">
        <f t="shared" si="0"/>
        <v>5</v>
      </c>
      <c r="E188" s="331">
        <f t="shared" si="1"/>
        <v>0</v>
      </c>
      <c r="F188" s="331">
        <f t="shared" si="2"/>
        <v>0</v>
      </c>
      <c r="G188" s="331">
        <f t="shared" si="3"/>
        <v>0</v>
      </c>
      <c r="H188" s="331">
        <f t="shared" si="4"/>
        <v>0</v>
      </c>
      <c r="I188" s="331">
        <f t="shared" si="5"/>
        <v>0</v>
      </c>
      <c r="J188" s="331">
        <f t="shared" si="6"/>
        <v>0</v>
      </c>
      <c r="K188" s="331">
        <f t="shared" si="7"/>
        <v>0</v>
      </c>
      <c r="L188" s="331">
        <f t="shared" si="8"/>
        <v>0</v>
      </c>
      <c r="M188" s="331">
        <f t="shared" si="9"/>
        <v>0</v>
      </c>
      <c r="N188" s="333">
        <f t="shared" si="10"/>
        <v>5</v>
      </c>
      <c r="O188" s="394"/>
      <c r="P188" s="395">
        <f t="shared" si="11"/>
        <v>5</v>
      </c>
      <c r="Q188" s="336">
        <f t="shared" si="12"/>
        <v>811</v>
      </c>
      <c r="R188" s="399">
        <v>5</v>
      </c>
      <c r="S188" s="145"/>
      <c r="T188" s="405">
        <v>0</v>
      </c>
      <c r="U188" s="147"/>
      <c r="V188" s="405"/>
      <c r="W188" s="337"/>
      <c r="X188" s="337"/>
      <c r="Y188" s="406"/>
      <c r="Z188" s="406"/>
      <c r="AA188" s="406"/>
      <c r="AB188" s="156">
        <v>0</v>
      </c>
      <c r="AC188" s="145"/>
      <c r="AD188" s="156"/>
      <c r="AE188" s="396"/>
      <c r="AF188" s="397">
        <v>0</v>
      </c>
      <c r="AG188" s="397">
        <v>0</v>
      </c>
      <c r="AH188" s="397">
        <v>0</v>
      </c>
      <c r="AI188" s="397">
        <v>0</v>
      </c>
      <c r="AJ188" s="397">
        <v>0</v>
      </c>
      <c r="AK188" s="397">
        <v>0</v>
      </c>
      <c r="AL188" s="397">
        <v>0</v>
      </c>
      <c r="AM188" s="397"/>
      <c r="AN188" s="397">
        <v>0</v>
      </c>
      <c r="AO188" s="407">
        <v>0</v>
      </c>
    </row>
    <row r="189" spans="1:41" ht="24" customHeight="1" x14ac:dyDescent="0.3">
      <c r="A189" s="398" t="s">
        <v>4830</v>
      </c>
      <c r="B189" s="392" t="s">
        <v>4831</v>
      </c>
      <c r="C189" s="393" t="s">
        <v>1070</v>
      </c>
      <c r="D189" s="330">
        <f t="shared" si="0"/>
        <v>8</v>
      </c>
      <c r="E189" s="331">
        <f t="shared" si="1"/>
        <v>0</v>
      </c>
      <c r="F189" s="331">
        <f t="shared" si="2"/>
        <v>0</v>
      </c>
      <c r="G189" s="331">
        <f t="shared" si="3"/>
        <v>0</v>
      </c>
      <c r="H189" s="331">
        <f t="shared" si="4"/>
        <v>0</v>
      </c>
      <c r="I189" s="331">
        <f t="shared" si="5"/>
        <v>0</v>
      </c>
      <c r="J189" s="331">
        <f t="shared" si="6"/>
        <v>0</v>
      </c>
      <c r="K189" s="331">
        <f t="shared" si="7"/>
        <v>0</v>
      </c>
      <c r="L189" s="331">
        <f t="shared" si="8"/>
        <v>0</v>
      </c>
      <c r="M189" s="331">
        <f t="shared" si="9"/>
        <v>0</v>
      </c>
      <c r="N189" s="333">
        <f t="shared" si="10"/>
        <v>8</v>
      </c>
      <c r="O189" s="394"/>
      <c r="P189" s="395">
        <f t="shared" si="11"/>
        <v>8</v>
      </c>
      <c r="Q189" s="336">
        <f t="shared" si="12"/>
        <v>741</v>
      </c>
      <c r="R189" s="399"/>
      <c r="S189" s="145">
        <v>8</v>
      </c>
      <c r="T189" s="148">
        <v>0</v>
      </c>
      <c r="U189" s="147"/>
      <c r="V189" s="148"/>
      <c r="W189" s="337"/>
      <c r="X189" s="337"/>
      <c r="Y189" s="149"/>
      <c r="Z189" s="149"/>
      <c r="AA189" s="149"/>
      <c r="AB189" s="399">
        <v>0</v>
      </c>
      <c r="AC189" s="145"/>
      <c r="AD189" s="399"/>
      <c r="AE189" s="396"/>
      <c r="AF189" s="397">
        <v>0</v>
      </c>
      <c r="AG189" s="397">
        <v>0</v>
      </c>
      <c r="AH189" s="397">
        <v>0</v>
      </c>
      <c r="AI189" s="397">
        <v>0</v>
      </c>
      <c r="AJ189" s="397">
        <v>0</v>
      </c>
      <c r="AK189" s="397">
        <v>0</v>
      </c>
      <c r="AL189" s="397">
        <v>0</v>
      </c>
      <c r="AM189" s="397"/>
      <c r="AN189" s="397">
        <v>0</v>
      </c>
      <c r="AO189" s="341">
        <v>0</v>
      </c>
    </row>
    <row r="190" spans="1:41" ht="24" customHeight="1" x14ac:dyDescent="0.3">
      <c r="A190" s="391" t="s">
        <v>2214</v>
      </c>
      <c r="B190" s="392" t="s">
        <v>2215</v>
      </c>
      <c r="C190" s="393" t="s">
        <v>1322</v>
      </c>
      <c r="D190" s="330">
        <f t="shared" si="0"/>
        <v>0</v>
      </c>
      <c r="E190" s="331">
        <f t="shared" si="1"/>
        <v>0</v>
      </c>
      <c r="F190" s="331">
        <f t="shared" si="2"/>
        <v>0</v>
      </c>
      <c r="G190" s="331">
        <f t="shared" si="3"/>
        <v>0</v>
      </c>
      <c r="H190" s="331">
        <f t="shared" si="4"/>
        <v>0</v>
      </c>
      <c r="I190" s="331">
        <f t="shared" si="5"/>
        <v>0</v>
      </c>
      <c r="J190" s="331">
        <f t="shared" si="6"/>
        <v>0</v>
      </c>
      <c r="K190" s="331">
        <f t="shared" si="7"/>
        <v>0</v>
      </c>
      <c r="L190" s="331">
        <f t="shared" si="8"/>
        <v>0</v>
      </c>
      <c r="M190" s="331">
        <f t="shared" si="9"/>
        <v>0</v>
      </c>
      <c r="N190" s="333">
        <f t="shared" si="10"/>
        <v>0</v>
      </c>
      <c r="O190" s="394"/>
      <c r="P190" s="395">
        <f t="shared" si="11"/>
        <v>0</v>
      </c>
      <c r="Q190" s="336" t="str">
        <f t="shared" si="12"/>
        <v/>
      </c>
      <c r="R190" s="399"/>
      <c r="S190" s="145"/>
      <c r="T190" s="148">
        <v>0</v>
      </c>
      <c r="U190" s="147"/>
      <c r="V190" s="148"/>
      <c r="W190" s="337"/>
      <c r="X190" s="337"/>
      <c r="Y190" s="149"/>
      <c r="Z190" s="149"/>
      <c r="AA190" s="149"/>
      <c r="AB190" s="156">
        <v>0</v>
      </c>
      <c r="AC190" s="145"/>
      <c r="AD190" s="156"/>
      <c r="AE190" s="396"/>
      <c r="AF190" s="397">
        <v>0</v>
      </c>
      <c r="AG190" s="397">
        <v>0</v>
      </c>
      <c r="AH190" s="397">
        <v>0</v>
      </c>
      <c r="AI190" s="397">
        <v>0</v>
      </c>
      <c r="AJ190" s="397">
        <v>0</v>
      </c>
      <c r="AK190" s="397">
        <v>0</v>
      </c>
      <c r="AL190" s="397">
        <v>0</v>
      </c>
      <c r="AM190" s="397"/>
      <c r="AN190" s="397">
        <v>0</v>
      </c>
      <c r="AO190" s="400">
        <v>0</v>
      </c>
    </row>
    <row r="191" spans="1:41" ht="24" customHeight="1" x14ac:dyDescent="0.3">
      <c r="A191" s="398" t="s">
        <v>2216</v>
      </c>
      <c r="B191" s="392" t="s">
        <v>2217</v>
      </c>
      <c r="C191" s="393" t="s">
        <v>363</v>
      </c>
      <c r="D191" s="330">
        <f t="shared" si="0"/>
        <v>2</v>
      </c>
      <c r="E191" s="331">
        <f t="shared" si="1"/>
        <v>0</v>
      </c>
      <c r="F191" s="331">
        <f t="shared" si="2"/>
        <v>0</v>
      </c>
      <c r="G191" s="331">
        <f t="shared" si="3"/>
        <v>0</v>
      </c>
      <c r="H191" s="331">
        <f t="shared" si="4"/>
        <v>0</v>
      </c>
      <c r="I191" s="331">
        <f t="shared" si="5"/>
        <v>0</v>
      </c>
      <c r="J191" s="331">
        <f t="shared" si="6"/>
        <v>0</v>
      </c>
      <c r="K191" s="331">
        <f t="shared" si="7"/>
        <v>0</v>
      </c>
      <c r="L191" s="331">
        <f t="shared" si="8"/>
        <v>0</v>
      </c>
      <c r="M191" s="331">
        <f t="shared" si="9"/>
        <v>0</v>
      </c>
      <c r="N191" s="333">
        <f t="shared" si="10"/>
        <v>2</v>
      </c>
      <c r="O191" s="394"/>
      <c r="P191" s="395">
        <f t="shared" si="11"/>
        <v>2</v>
      </c>
      <c r="Q191" s="336">
        <f t="shared" si="12"/>
        <v>917</v>
      </c>
      <c r="R191" s="399"/>
      <c r="S191" s="145"/>
      <c r="T191" s="148">
        <v>2</v>
      </c>
      <c r="U191" s="147"/>
      <c r="V191" s="148"/>
      <c r="W191" s="337"/>
      <c r="X191" s="337"/>
      <c r="Y191" s="149"/>
      <c r="Z191" s="149"/>
      <c r="AA191" s="149"/>
      <c r="AB191" s="419">
        <v>0</v>
      </c>
      <c r="AC191" s="145"/>
      <c r="AD191" s="419"/>
      <c r="AE191" s="396"/>
      <c r="AF191" s="397">
        <v>0</v>
      </c>
      <c r="AG191" s="397">
        <v>0</v>
      </c>
      <c r="AH191" s="397">
        <v>0</v>
      </c>
      <c r="AI191" s="397">
        <v>0</v>
      </c>
      <c r="AJ191" s="397">
        <v>0</v>
      </c>
      <c r="AK191" s="397">
        <v>0</v>
      </c>
      <c r="AL191" s="397">
        <v>0</v>
      </c>
      <c r="AM191" s="397"/>
      <c r="AN191" s="397">
        <v>0</v>
      </c>
      <c r="AO191" s="408">
        <v>0</v>
      </c>
    </row>
    <row r="192" spans="1:41" ht="24" customHeight="1" x14ac:dyDescent="0.3">
      <c r="A192" s="391" t="s">
        <v>2218</v>
      </c>
      <c r="B192" s="392" t="s">
        <v>2219</v>
      </c>
      <c r="C192" s="393" t="s">
        <v>363</v>
      </c>
      <c r="D192" s="330">
        <f t="shared" si="0"/>
        <v>2</v>
      </c>
      <c r="E192" s="331">
        <f t="shared" si="1"/>
        <v>0</v>
      </c>
      <c r="F192" s="331">
        <f t="shared" si="2"/>
        <v>0</v>
      </c>
      <c r="G192" s="331">
        <f t="shared" si="3"/>
        <v>0</v>
      </c>
      <c r="H192" s="331">
        <f t="shared" si="4"/>
        <v>0</v>
      </c>
      <c r="I192" s="331">
        <f t="shared" si="5"/>
        <v>0</v>
      </c>
      <c r="J192" s="331">
        <f t="shared" si="6"/>
        <v>0</v>
      </c>
      <c r="K192" s="331">
        <f t="shared" si="7"/>
        <v>0</v>
      </c>
      <c r="L192" s="331">
        <f t="shared" si="8"/>
        <v>0</v>
      </c>
      <c r="M192" s="331">
        <f t="shared" si="9"/>
        <v>0</v>
      </c>
      <c r="N192" s="333">
        <f t="shared" si="10"/>
        <v>2</v>
      </c>
      <c r="O192" s="394"/>
      <c r="P192" s="395">
        <f t="shared" si="11"/>
        <v>2</v>
      </c>
      <c r="Q192" s="336">
        <f t="shared" si="12"/>
        <v>917</v>
      </c>
      <c r="R192" s="156"/>
      <c r="S192" s="410"/>
      <c r="T192" s="148">
        <v>2</v>
      </c>
      <c r="U192" s="147"/>
      <c r="V192" s="148"/>
      <c r="W192" s="337"/>
      <c r="X192" s="337"/>
      <c r="Y192" s="149"/>
      <c r="Z192" s="149"/>
      <c r="AA192" s="149"/>
      <c r="AB192" s="399">
        <v>0</v>
      </c>
      <c r="AC192" s="410"/>
      <c r="AD192" s="399"/>
      <c r="AE192" s="396"/>
      <c r="AF192" s="397">
        <v>0</v>
      </c>
      <c r="AG192" s="397">
        <v>0</v>
      </c>
      <c r="AH192" s="397">
        <v>0</v>
      </c>
      <c r="AI192" s="397">
        <v>0</v>
      </c>
      <c r="AJ192" s="397">
        <v>0</v>
      </c>
      <c r="AK192" s="397">
        <v>0</v>
      </c>
      <c r="AL192" s="397">
        <v>0</v>
      </c>
      <c r="AM192" s="397"/>
      <c r="AN192" s="397">
        <v>0</v>
      </c>
      <c r="AO192" s="400">
        <v>0</v>
      </c>
    </row>
    <row r="193" spans="1:41" ht="24" customHeight="1" x14ac:dyDescent="0.3">
      <c r="A193" s="398" t="s">
        <v>4832</v>
      </c>
      <c r="B193" s="415" t="s">
        <v>2221</v>
      </c>
      <c r="C193" s="416" t="s">
        <v>1915</v>
      </c>
      <c r="D193" s="330">
        <f t="shared" si="0"/>
        <v>0</v>
      </c>
      <c r="E193" s="331">
        <f t="shared" si="1"/>
        <v>0</v>
      </c>
      <c r="F193" s="331">
        <f t="shared" si="2"/>
        <v>0</v>
      </c>
      <c r="G193" s="331">
        <f t="shared" si="3"/>
        <v>0</v>
      </c>
      <c r="H193" s="331">
        <f t="shared" si="4"/>
        <v>0</v>
      </c>
      <c r="I193" s="331">
        <f t="shared" si="5"/>
        <v>0</v>
      </c>
      <c r="J193" s="331">
        <f t="shared" si="6"/>
        <v>0</v>
      </c>
      <c r="K193" s="331">
        <f t="shared" si="7"/>
        <v>0</v>
      </c>
      <c r="L193" s="331">
        <f t="shared" si="8"/>
        <v>0</v>
      </c>
      <c r="M193" s="331">
        <f t="shared" si="9"/>
        <v>0</v>
      </c>
      <c r="N193" s="333">
        <f t="shared" si="10"/>
        <v>0</v>
      </c>
      <c r="O193" s="394"/>
      <c r="P193" s="395">
        <f t="shared" si="11"/>
        <v>0</v>
      </c>
      <c r="Q193" s="336" t="str">
        <f t="shared" si="12"/>
        <v/>
      </c>
      <c r="R193" s="156"/>
      <c r="S193" s="145"/>
      <c r="T193" s="148">
        <v>0</v>
      </c>
      <c r="U193" s="147"/>
      <c r="V193" s="148"/>
      <c r="W193" s="337"/>
      <c r="X193" s="337"/>
      <c r="Y193" s="149"/>
      <c r="Z193" s="149"/>
      <c r="AA193" s="149"/>
      <c r="AB193" s="409">
        <v>0</v>
      </c>
      <c r="AC193" s="145"/>
      <c r="AD193" s="409"/>
      <c r="AE193" s="396"/>
      <c r="AF193" s="397">
        <v>0</v>
      </c>
      <c r="AG193" s="397">
        <v>0</v>
      </c>
      <c r="AH193" s="397">
        <v>0</v>
      </c>
      <c r="AI193" s="397">
        <v>0</v>
      </c>
      <c r="AJ193" s="397">
        <v>0</v>
      </c>
      <c r="AK193" s="397">
        <v>0</v>
      </c>
      <c r="AL193" s="397">
        <v>0</v>
      </c>
      <c r="AM193" s="397"/>
      <c r="AN193" s="397">
        <v>0</v>
      </c>
      <c r="AO193" s="400">
        <v>0</v>
      </c>
    </row>
    <row r="194" spans="1:41" ht="24" customHeight="1" x14ac:dyDescent="0.3">
      <c r="A194" s="391" t="s">
        <v>2222</v>
      </c>
      <c r="B194" s="392" t="s">
        <v>2223</v>
      </c>
      <c r="C194" s="393" t="s">
        <v>1977</v>
      </c>
      <c r="D194" s="330">
        <f t="shared" si="0"/>
        <v>0</v>
      </c>
      <c r="E194" s="331">
        <f t="shared" si="1"/>
        <v>0</v>
      </c>
      <c r="F194" s="331">
        <f t="shared" si="2"/>
        <v>0</v>
      </c>
      <c r="G194" s="331">
        <f t="shared" si="3"/>
        <v>0</v>
      </c>
      <c r="H194" s="331">
        <f t="shared" si="4"/>
        <v>0</v>
      </c>
      <c r="I194" s="331">
        <f t="shared" si="5"/>
        <v>0</v>
      </c>
      <c r="J194" s="331">
        <f t="shared" si="6"/>
        <v>0</v>
      </c>
      <c r="K194" s="331">
        <f t="shared" si="7"/>
        <v>0</v>
      </c>
      <c r="L194" s="331">
        <f t="shared" si="8"/>
        <v>0</v>
      </c>
      <c r="M194" s="331">
        <f t="shared" si="9"/>
        <v>0</v>
      </c>
      <c r="N194" s="333">
        <f t="shared" si="10"/>
        <v>0</v>
      </c>
      <c r="O194" s="394"/>
      <c r="P194" s="395">
        <f t="shared" si="11"/>
        <v>0</v>
      </c>
      <c r="Q194" s="336" t="str">
        <f t="shared" si="12"/>
        <v/>
      </c>
      <c r="R194" s="399"/>
      <c r="S194" s="145"/>
      <c r="T194" s="148">
        <v>0</v>
      </c>
      <c r="U194" s="147"/>
      <c r="V194" s="148"/>
      <c r="W194" s="337"/>
      <c r="X194" s="337"/>
      <c r="Y194" s="149"/>
      <c r="Z194" s="149"/>
      <c r="AA194" s="149"/>
      <c r="AB194" s="88">
        <v>0</v>
      </c>
      <c r="AC194" s="145"/>
      <c r="AD194" s="88"/>
      <c r="AE194" s="396"/>
      <c r="AF194" s="397">
        <v>0</v>
      </c>
      <c r="AG194" s="397">
        <v>0</v>
      </c>
      <c r="AH194" s="397">
        <v>0</v>
      </c>
      <c r="AI194" s="397">
        <v>0</v>
      </c>
      <c r="AJ194" s="397">
        <v>0</v>
      </c>
      <c r="AK194" s="397">
        <v>0</v>
      </c>
      <c r="AL194" s="397">
        <v>0</v>
      </c>
      <c r="AM194" s="397"/>
      <c r="AN194" s="397">
        <v>0</v>
      </c>
      <c r="AO194" s="414">
        <v>0</v>
      </c>
    </row>
    <row r="195" spans="1:41" ht="24" customHeight="1" x14ac:dyDescent="0.3">
      <c r="A195" s="398" t="s">
        <v>4833</v>
      </c>
      <c r="B195" s="415" t="s">
        <v>2224</v>
      </c>
      <c r="C195" s="416" t="s">
        <v>1322</v>
      </c>
      <c r="D195" s="330">
        <f t="shared" si="0"/>
        <v>0</v>
      </c>
      <c r="E195" s="331">
        <f t="shared" si="1"/>
        <v>0</v>
      </c>
      <c r="F195" s="331">
        <f t="shared" si="2"/>
        <v>0</v>
      </c>
      <c r="G195" s="331">
        <f t="shared" si="3"/>
        <v>0</v>
      </c>
      <c r="H195" s="331">
        <f t="shared" si="4"/>
        <v>0</v>
      </c>
      <c r="I195" s="331">
        <f t="shared" si="5"/>
        <v>0</v>
      </c>
      <c r="J195" s="331">
        <f t="shared" si="6"/>
        <v>0</v>
      </c>
      <c r="K195" s="331">
        <f t="shared" si="7"/>
        <v>0</v>
      </c>
      <c r="L195" s="331">
        <f t="shared" si="8"/>
        <v>0</v>
      </c>
      <c r="M195" s="331">
        <f t="shared" si="9"/>
        <v>0</v>
      </c>
      <c r="N195" s="333">
        <f t="shared" si="10"/>
        <v>0</v>
      </c>
      <c r="O195" s="394"/>
      <c r="P195" s="395">
        <f t="shared" si="11"/>
        <v>0</v>
      </c>
      <c r="Q195" s="336" t="str">
        <f t="shared" si="12"/>
        <v/>
      </c>
      <c r="R195" s="409"/>
      <c r="S195" s="145"/>
      <c r="T195" s="148">
        <v>0</v>
      </c>
      <c r="U195" s="147"/>
      <c r="V195" s="148"/>
      <c r="W195" s="337"/>
      <c r="X195" s="337"/>
      <c r="Y195" s="149"/>
      <c r="Z195" s="149"/>
      <c r="AA195" s="149"/>
      <c r="AB195" s="421">
        <v>0</v>
      </c>
      <c r="AC195" s="145"/>
      <c r="AD195" s="421"/>
      <c r="AE195" s="396"/>
      <c r="AF195" s="397">
        <v>0</v>
      </c>
      <c r="AG195" s="397">
        <v>0</v>
      </c>
      <c r="AH195" s="397">
        <v>0</v>
      </c>
      <c r="AI195" s="397">
        <v>0</v>
      </c>
      <c r="AJ195" s="397">
        <v>0</v>
      </c>
      <c r="AK195" s="397">
        <v>0</v>
      </c>
      <c r="AL195" s="397">
        <v>0</v>
      </c>
      <c r="AM195" s="397"/>
      <c r="AN195" s="397">
        <v>0</v>
      </c>
      <c r="AO195" s="341">
        <v>0</v>
      </c>
    </row>
    <row r="196" spans="1:41" ht="24" customHeight="1" x14ac:dyDescent="0.3">
      <c r="A196" s="398" t="s">
        <v>4834</v>
      </c>
      <c r="B196" s="415" t="s">
        <v>4835</v>
      </c>
      <c r="C196" s="416" t="s">
        <v>3072</v>
      </c>
      <c r="D196" s="330">
        <f t="shared" si="0"/>
        <v>0</v>
      </c>
      <c r="E196" s="331">
        <f t="shared" si="1"/>
        <v>0</v>
      </c>
      <c r="F196" s="331">
        <f t="shared" si="2"/>
        <v>0</v>
      </c>
      <c r="G196" s="331">
        <f t="shared" si="3"/>
        <v>0</v>
      </c>
      <c r="H196" s="331">
        <f t="shared" si="4"/>
        <v>0</v>
      </c>
      <c r="I196" s="331">
        <f t="shared" si="5"/>
        <v>0</v>
      </c>
      <c r="J196" s="331">
        <f t="shared" si="6"/>
        <v>0</v>
      </c>
      <c r="K196" s="331">
        <f t="shared" si="7"/>
        <v>0</v>
      </c>
      <c r="L196" s="331">
        <f t="shared" si="8"/>
        <v>0</v>
      </c>
      <c r="M196" s="331">
        <f t="shared" si="9"/>
        <v>0</v>
      </c>
      <c r="N196" s="333">
        <f t="shared" si="10"/>
        <v>0</v>
      </c>
      <c r="O196" s="394"/>
      <c r="P196" s="395">
        <f t="shared" si="11"/>
        <v>0</v>
      </c>
      <c r="Q196" s="336" t="str">
        <f t="shared" si="12"/>
        <v/>
      </c>
      <c r="R196" s="88"/>
      <c r="S196" s="145"/>
      <c r="T196" s="148">
        <v>0</v>
      </c>
      <c r="U196" s="147"/>
      <c r="V196" s="148"/>
      <c r="W196" s="337"/>
      <c r="X196" s="337"/>
      <c r="Y196" s="149"/>
      <c r="Z196" s="149"/>
      <c r="AA196" s="149"/>
      <c r="AB196" s="422">
        <v>0</v>
      </c>
      <c r="AC196" s="145"/>
      <c r="AD196" s="422"/>
      <c r="AE196" s="396"/>
      <c r="AF196" s="397">
        <v>0</v>
      </c>
      <c r="AG196" s="397">
        <v>0</v>
      </c>
      <c r="AH196" s="397">
        <v>0</v>
      </c>
      <c r="AI196" s="397">
        <v>0</v>
      </c>
      <c r="AJ196" s="397">
        <v>0</v>
      </c>
      <c r="AK196" s="397">
        <v>0</v>
      </c>
      <c r="AL196" s="397">
        <v>0</v>
      </c>
      <c r="AM196" s="397"/>
      <c r="AN196" s="397">
        <v>0</v>
      </c>
      <c r="AO196" s="400">
        <v>0</v>
      </c>
    </row>
    <row r="197" spans="1:41" ht="24" customHeight="1" x14ac:dyDescent="0.3">
      <c r="A197" s="401" t="s">
        <v>2225</v>
      </c>
      <c r="B197" s="402" t="s">
        <v>2226</v>
      </c>
      <c r="C197" s="403" t="s">
        <v>4496</v>
      </c>
      <c r="D197" s="330">
        <f t="shared" si="0"/>
        <v>4</v>
      </c>
      <c r="E197" s="331">
        <f t="shared" si="1"/>
        <v>0</v>
      </c>
      <c r="F197" s="331">
        <f t="shared" si="2"/>
        <v>0</v>
      </c>
      <c r="G197" s="331">
        <f t="shared" si="3"/>
        <v>0</v>
      </c>
      <c r="H197" s="331">
        <f t="shared" si="4"/>
        <v>0</v>
      </c>
      <c r="I197" s="331">
        <f t="shared" si="5"/>
        <v>0</v>
      </c>
      <c r="J197" s="331">
        <f t="shared" si="6"/>
        <v>0</v>
      </c>
      <c r="K197" s="331">
        <f t="shared" si="7"/>
        <v>0</v>
      </c>
      <c r="L197" s="331">
        <f t="shared" si="8"/>
        <v>0</v>
      </c>
      <c r="M197" s="331">
        <f t="shared" si="9"/>
        <v>0</v>
      </c>
      <c r="N197" s="333">
        <f t="shared" si="10"/>
        <v>4</v>
      </c>
      <c r="O197" s="394"/>
      <c r="P197" s="395">
        <f t="shared" si="11"/>
        <v>4</v>
      </c>
      <c r="Q197" s="336">
        <f t="shared" si="12"/>
        <v>861</v>
      </c>
      <c r="R197" s="404"/>
      <c r="S197" s="145"/>
      <c r="T197" s="405">
        <v>0</v>
      </c>
      <c r="U197" s="147"/>
      <c r="V197" s="405"/>
      <c r="W197" s="337"/>
      <c r="X197" s="337"/>
      <c r="Y197" s="406"/>
      <c r="Z197" s="406"/>
      <c r="AA197" s="406"/>
      <c r="AB197" s="404">
        <v>0</v>
      </c>
      <c r="AC197" s="145"/>
      <c r="AD197" s="404"/>
      <c r="AE197" s="396"/>
      <c r="AF197" s="397">
        <v>0</v>
      </c>
      <c r="AG197" s="397">
        <v>0</v>
      </c>
      <c r="AH197" s="397">
        <v>0</v>
      </c>
      <c r="AI197" s="397">
        <v>0</v>
      </c>
      <c r="AJ197" s="397">
        <v>0</v>
      </c>
      <c r="AK197" s="397">
        <v>0</v>
      </c>
      <c r="AL197" s="397">
        <v>0</v>
      </c>
      <c r="AM197" s="397"/>
      <c r="AN197" s="397">
        <v>4</v>
      </c>
      <c r="AO197" s="407">
        <v>0</v>
      </c>
    </row>
    <row r="198" spans="1:41" ht="24" customHeight="1" x14ac:dyDescent="0.3">
      <c r="A198" s="391" t="s">
        <v>2227</v>
      </c>
      <c r="B198" s="392" t="s">
        <v>2228</v>
      </c>
      <c r="C198" s="393" t="s">
        <v>117</v>
      </c>
      <c r="D198" s="330">
        <f t="shared" si="0"/>
        <v>0</v>
      </c>
      <c r="E198" s="331">
        <f t="shared" si="1"/>
        <v>0</v>
      </c>
      <c r="F198" s="331">
        <f t="shared" si="2"/>
        <v>0</v>
      </c>
      <c r="G198" s="331">
        <f t="shared" si="3"/>
        <v>0</v>
      </c>
      <c r="H198" s="331">
        <f t="shared" si="4"/>
        <v>0</v>
      </c>
      <c r="I198" s="331">
        <f t="shared" si="5"/>
        <v>0</v>
      </c>
      <c r="J198" s="331">
        <f t="shared" si="6"/>
        <v>0</v>
      </c>
      <c r="K198" s="331">
        <f t="shared" si="7"/>
        <v>0</v>
      </c>
      <c r="L198" s="331">
        <f t="shared" si="8"/>
        <v>0</v>
      </c>
      <c r="M198" s="331">
        <f t="shared" si="9"/>
        <v>0</v>
      </c>
      <c r="N198" s="333">
        <f t="shared" si="10"/>
        <v>0</v>
      </c>
      <c r="O198" s="394"/>
      <c r="P198" s="395">
        <f t="shared" si="11"/>
        <v>0</v>
      </c>
      <c r="Q198" s="336" t="str">
        <f t="shared" si="12"/>
        <v/>
      </c>
      <c r="R198" s="399"/>
      <c r="S198" s="145"/>
      <c r="T198" s="148">
        <v>0</v>
      </c>
      <c r="U198" s="147"/>
      <c r="V198" s="148"/>
      <c r="W198" s="337"/>
      <c r="X198" s="337"/>
      <c r="Y198" s="149"/>
      <c r="Z198" s="149"/>
      <c r="AA198" s="149"/>
      <c r="AB198" s="144">
        <v>0</v>
      </c>
      <c r="AC198" s="145"/>
      <c r="AD198" s="144"/>
      <c r="AE198" s="396"/>
      <c r="AF198" s="397">
        <v>0</v>
      </c>
      <c r="AG198" s="397">
        <v>0</v>
      </c>
      <c r="AH198" s="397">
        <v>0</v>
      </c>
      <c r="AI198" s="397">
        <v>0</v>
      </c>
      <c r="AJ198" s="397">
        <v>0</v>
      </c>
      <c r="AK198" s="397">
        <v>0</v>
      </c>
      <c r="AL198" s="397">
        <v>0</v>
      </c>
      <c r="AM198" s="397"/>
      <c r="AN198" s="397">
        <v>0</v>
      </c>
      <c r="AO198" s="408">
        <v>0</v>
      </c>
    </row>
    <row r="199" spans="1:41" ht="24" customHeight="1" x14ac:dyDescent="0.3">
      <c r="A199" s="391" t="s">
        <v>2229</v>
      </c>
      <c r="B199" s="392" t="s">
        <v>2230</v>
      </c>
      <c r="C199" s="393" t="s">
        <v>2231</v>
      </c>
      <c r="D199" s="330">
        <f t="shared" si="0"/>
        <v>0</v>
      </c>
      <c r="E199" s="331">
        <f t="shared" si="1"/>
        <v>0</v>
      </c>
      <c r="F199" s="331">
        <f t="shared" si="2"/>
        <v>0</v>
      </c>
      <c r="G199" s="331">
        <f t="shared" si="3"/>
        <v>0</v>
      </c>
      <c r="H199" s="331">
        <f t="shared" si="4"/>
        <v>0</v>
      </c>
      <c r="I199" s="331">
        <f t="shared" si="5"/>
        <v>0</v>
      </c>
      <c r="J199" s="331">
        <f t="shared" si="6"/>
        <v>0</v>
      </c>
      <c r="K199" s="331">
        <f t="shared" si="7"/>
        <v>0</v>
      </c>
      <c r="L199" s="331">
        <f t="shared" si="8"/>
        <v>0</v>
      </c>
      <c r="M199" s="331">
        <f t="shared" si="9"/>
        <v>0</v>
      </c>
      <c r="N199" s="333">
        <f t="shared" si="10"/>
        <v>0</v>
      </c>
      <c r="O199" s="394"/>
      <c r="P199" s="395">
        <f t="shared" si="11"/>
        <v>0</v>
      </c>
      <c r="Q199" s="336" t="str">
        <f t="shared" si="12"/>
        <v/>
      </c>
      <c r="R199" s="404"/>
      <c r="S199" s="145"/>
      <c r="T199" s="148">
        <v>0</v>
      </c>
      <c r="U199" s="147"/>
      <c r="V199" s="148"/>
      <c r="W199" s="337"/>
      <c r="X199" s="337"/>
      <c r="Y199" s="149"/>
      <c r="Z199" s="149"/>
      <c r="AA199" s="149"/>
      <c r="AB199" s="399">
        <v>0</v>
      </c>
      <c r="AC199" s="145"/>
      <c r="AD199" s="399"/>
      <c r="AE199" s="396"/>
      <c r="AF199" s="397">
        <v>0</v>
      </c>
      <c r="AG199" s="397">
        <v>0</v>
      </c>
      <c r="AH199" s="397">
        <v>0</v>
      </c>
      <c r="AI199" s="397">
        <v>0</v>
      </c>
      <c r="AJ199" s="397">
        <v>0</v>
      </c>
      <c r="AK199" s="397">
        <v>0</v>
      </c>
      <c r="AL199" s="397">
        <v>0</v>
      </c>
      <c r="AM199" s="397"/>
      <c r="AN199" s="397">
        <v>0</v>
      </c>
      <c r="AO199" s="400">
        <v>0</v>
      </c>
    </row>
    <row r="200" spans="1:41" ht="24" customHeight="1" x14ac:dyDescent="0.3">
      <c r="A200" s="398" t="s">
        <v>4836</v>
      </c>
      <c r="B200" s="415" t="s">
        <v>2232</v>
      </c>
      <c r="C200" s="416" t="s">
        <v>1070</v>
      </c>
      <c r="D200" s="330">
        <f t="shared" si="0"/>
        <v>15</v>
      </c>
      <c r="E200" s="331">
        <f t="shared" si="1"/>
        <v>12</v>
      </c>
      <c r="F200" s="331">
        <f t="shared" si="2"/>
        <v>0</v>
      </c>
      <c r="G200" s="331">
        <f t="shared" si="3"/>
        <v>0</v>
      </c>
      <c r="H200" s="331">
        <f t="shared" si="4"/>
        <v>0</v>
      </c>
      <c r="I200" s="331">
        <f t="shared" si="5"/>
        <v>0</v>
      </c>
      <c r="J200" s="331">
        <f t="shared" si="6"/>
        <v>0</v>
      </c>
      <c r="K200" s="331">
        <f t="shared" si="7"/>
        <v>0</v>
      </c>
      <c r="L200" s="331">
        <f t="shared" si="8"/>
        <v>0</v>
      </c>
      <c r="M200" s="331">
        <f t="shared" si="9"/>
        <v>0</v>
      </c>
      <c r="N200" s="333">
        <f t="shared" si="10"/>
        <v>27</v>
      </c>
      <c r="O200" s="394"/>
      <c r="P200" s="395">
        <f t="shared" si="11"/>
        <v>27</v>
      </c>
      <c r="Q200" s="336">
        <f t="shared" si="12"/>
        <v>360</v>
      </c>
      <c r="R200" s="144"/>
      <c r="S200" s="410">
        <v>15</v>
      </c>
      <c r="T200" s="148">
        <v>0</v>
      </c>
      <c r="U200" s="147"/>
      <c r="V200" s="148"/>
      <c r="W200" s="337"/>
      <c r="X200" s="337"/>
      <c r="Y200" s="149"/>
      <c r="Z200" s="149"/>
      <c r="AA200" s="149"/>
      <c r="AB200" s="144">
        <v>0</v>
      </c>
      <c r="AC200" s="410"/>
      <c r="AD200" s="144"/>
      <c r="AE200" s="396"/>
      <c r="AF200" s="397">
        <v>0</v>
      </c>
      <c r="AG200" s="397">
        <v>0</v>
      </c>
      <c r="AH200" s="397">
        <v>0</v>
      </c>
      <c r="AI200" s="397">
        <v>0</v>
      </c>
      <c r="AJ200" s="397">
        <v>0</v>
      </c>
      <c r="AK200" s="397">
        <v>0</v>
      </c>
      <c r="AL200" s="397">
        <v>0</v>
      </c>
      <c r="AM200" s="397"/>
      <c r="AN200" s="397">
        <v>12</v>
      </c>
      <c r="AO200" s="408">
        <v>0</v>
      </c>
    </row>
    <row r="201" spans="1:41" ht="24" customHeight="1" x14ac:dyDescent="0.3">
      <c r="A201" s="391" t="s">
        <v>2233</v>
      </c>
      <c r="B201" s="392" t="s">
        <v>2234</v>
      </c>
      <c r="C201" s="393" t="s">
        <v>351</v>
      </c>
      <c r="D201" s="330">
        <f t="shared" si="0"/>
        <v>0</v>
      </c>
      <c r="E201" s="331">
        <f t="shared" si="1"/>
        <v>0</v>
      </c>
      <c r="F201" s="331">
        <f t="shared" si="2"/>
        <v>0</v>
      </c>
      <c r="G201" s="331">
        <f t="shared" si="3"/>
        <v>0</v>
      </c>
      <c r="H201" s="331">
        <f t="shared" si="4"/>
        <v>0</v>
      </c>
      <c r="I201" s="331">
        <f t="shared" si="5"/>
        <v>0</v>
      </c>
      <c r="J201" s="331">
        <f t="shared" si="6"/>
        <v>0</v>
      </c>
      <c r="K201" s="331">
        <f t="shared" si="7"/>
        <v>0</v>
      </c>
      <c r="L201" s="331">
        <f t="shared" si="8"/>
        <v>0</v>
      </c>
      <c r="M201" s="331">
        <f t="shared" si="9"/>
        <v>0</v>
      </c>
      <c r="N201" s="333">
        <f t="shared" si="10"/>
        <v>0</v>
      </c>
      <c r="O201" s="394"/>
      <c r="P201" s="395">
        <f t="shared" si="11"/>
        <v>0</v>
      </c>
      <c r="Q201" s="336" t="str">
        <f t="shared" si="12"/>
        <v/>
      </c>
      <c r="R201" s="156"/>
      <c r="S201" s="410"/>
      <c r="T201" s="148">
        <v>0</v>
      </c>
      <c r="U201" s="411"/>
      <c r="V201" s="148"/>
      <c r="W201" s="412"/>
      <c r="X201" s="337"/>
      <c r="Y201" s="149"/>
      <c r="Z201" s="149"/>
      <c r="AA201" s="149"/>
      <c r="AB201" s="399">
        <v>0</v>
      </c>
      <c r="AC201" s="410"/>
      <c r="AD201" s="399"/>
      <c r="AE201" s="396"/>
      <c r="AF201" s="397">
        <v>0</v>
      </c>
      <c r="AG201" s="397">
        <v>0</v>
      </c>
      <c r="AH201" s="397">
        <v>0</v>
      </c>
      <c r="AI201" s="397">
        <v>0</v>
      </c>
      <c r="AJ201" s="397">
        <v>0</v>
      </c>
      <c r="AK201" s="397">
        <v>0</v>
      </c>
      <c r="AL201" s="397">
        <v>0</v>
      </c>
      <c r="AM201" s="413"/>
      <c r="AN201" s="397">
        <v>0</v>
      </c>
      <c r="AO201" s="400">
        <v>0</v>
      </c>
    </row>
    <row r="202" spans="1:41" ht="24" customHeight="1" x14ac:dyDescent="0.3">
      <c r="A202" s="391" t="s">
        <v>2235</v>
      </c>
      <c r="B202" s="392" t="s">
        <v>2236</v>
      </c>
      <c r="C202" s="393" t="s">
        <v>2237</v>
      </c>
      <c r="D202" s="330">
        <f t="shared" si="0"/>
        <v>0</v>
      </c>
      <c r="E202" s="331">
        <f t="shared" si="1"/>
        <v>0</v>
      </c>
      <c r="F202" s="331">
        <f t="shared" si="2"/>
        <v>0</v>
      </c>
      <c r="G202" s="331">
        <f t="shared" si="3"/>
        <v>0</v>
      </c>
      <c r="H202" s="331">
        <f t="shared" si="4"/>
        <v>0</v>
      </c>
      <c r="I202" s="331">
        <f t="shared" si="5"/>
        <v>0</v>
      </c>
      <c r="J202" s="331">
        <f t="shared" si="6"/>
        <v>0</v>
      </c>
      <c r="K202" s="331">
        <f t="shared" si="7"/>
        <v>0</v>
      </c>
      <c r="L202" s="331">
        <f t="shared" si="8"/>
        <v>0</v>
      </c>
      <c r="M202" s="331">
        <f t="shared" si="9"/>
        <v>0</v>
      </c>
      <c r="N202" s="333">
        <f t="shared" si="10"/>
        <v>0</v>
      </c>
      <c r="O202" s="394"/>
      <c r="P202" s="395">
        <f t="shared" si="11"/>
        <v>0</v>
      </c>
      <c r="Q202" s="336" t="str">
        <f t="shared" si="12"/>
        <v/>
      </c>
      <c r="R202" s="409"/>
      <c r="S202" s="145"/>
      <c r="T202" s="148">
        <v>0</v>
      </c>
      <c r="U202" s="147"/>
      <c r="V202" s="148"/>
      <c r="W202" s="337"/>
      <c r="X202" s="337"/>
      <c r="Y202" s="149"/>
      <c r="Z202" s="149"/>
      <c r="AA202" s="149"/>
      <c r="AB202" s="156">
        <v>0</v>
      </c>
      <c r="AC202" s="145"/>
      <c r="AD202" s="156"/>
      <c r="AE202" s="396"/>
      <c r="AF202" s="397">
        <v>0</v>
      </c>
      <c r="AG202" s="397">
        <v>0</v>
      </c>
      <c r="AH202" s="397">
        <v>0</v>
      </c>
      <c r="AI202" s="397">
        <v>0</v>
      </c>
      <c r="AJ202" s="397">
        <v>0</v>
      </c>
      <c r="AK202" s="397">
        <v>0</v>
      </c>
      <c r="AL202" s="397">
        <v>0</v>
      </c>
      <c r="AM202" s="397"/>
      <c r="AN202" s="397">
        <v>0</v>
      </c>
      <c r="AO202" s="408">
        <v>0</v>
      </c>
    </row>
    <row r="203" spans="1:41" ht="24" customHeight="1" x14ac:dyDescent="0.3">
      <c r="A203" s="391" t="s">
        <v>2238</v>
      </c>
      <c r="B203" s="392" t="s">
        <v>2239</v>
      </c>
      <c r="C203" s="393" t="s">
        <v>314</v>
      </c>
      <c r="D203" s="330">
        <f t="shared" si="0"/>
        <v>0</v>
      </c>
      <c r="E203" s="331">
        <f t="shared" si="1"/>
        <v>0</v>
      </c>
      <c r="F203" s="331">
        <f t="shared" si="2"/>
        <v>0</v>
      </c>
      <c r="G203" s="331">
        <f t="shared" si="3"/>
        <v>0</v>
      </c>
      <c r="H203" s="331">
        <f t="shared" si="4"/>
        <v>0</v>
      </c>
      <c r="I203" s="331">
        <f t="shared" si="5"/>
        <v>0</v>
      </c>
      <c r="J203" s="331">
        <f t="shared" si="6"/>
        <v>0</v>
      </c>
      <c r="K203" s="331">
        <f t="shared" si="7"/>
        <v>0</v>
      </c>
      <c r="L203" s="331">
        <f t="shared" si="8"/>
        <v>0</v>
      </c>
      <c r="M203" s="331">
        <f t="shared" si="9"/>
        <v>0</v>
      </c>
      <c r="N203" s="333">
        <f t="shared" si="10"/>
        <v>0</v>
      </c>
      <c r="O203" s="394"/>
      <c r="P203" s="395">
        <f t="shared" si="11"/>
        <v>0</v>
      </c>
      <c r="Q203" s="336" t="str">
        <f t="shared" si="12"/>
        <v/>
      </c>
      <c r="R203" s="399"/>
      <c r="S203" s="410"/>
      <c r="T203" s="148">
        <v>0</v>
      </c>
      <c r="U203" s="147"/>
      <c r="V203" s="148"/>
      <c r="W203" s="337"/>
      <c r="X203" s="337"/>
      <c r="Y203" s="149"/>
      <c r="Z203" s="149"/>
      <c r="AA203" s="149"/>
      <c r="AB203" s="156">
        <v>0</v>
      </c>
      <c r="AC203" s="410"/>
      <c r="AD203" s="156"/>
      <c r="AE203" s="396"/>
      <c r="AF203" s="397">
        <v>0</v>
      </c>
      <c r="AG203" s="397">
        <v>0</v>
      </c>
      <c r="AH203" s="397">
        <v>0</v>
      </c>
      <c r="AI203" s="397">
        <v>0</v>
      </c>
      <c r="AJ203" s="397">
        <v>0</v>
      </c>
      <c r="AK203" s="397">
        <v>0</v>
      </c>
      <c r="AL203" s="397">
        <v>0</v>
      </c>
      <c r="AM203" s="397"/>
      <c r="AN203" s="397">
        <v>0</v>
      </c>
      <c r="AO203" s="400">
        <v>0</v>
      </c>
    </row>
    <row r="204" spans="1:41" ht="24" customHeight="1" x14ac:dyDescent="0.3">
      <c r="A204" s="391" t="s">
        <v>2240</v>
      </c>
      <c r="B204" s="392" t="s">
        <v>2241</v>
      </c>
      <c r="C204" s="393" t="s">
        <v>2242</v>
      </c>
      <c r="D204" s="330">
        <f t="shared" si="0"/>
        <v>0</v>
      </c>
      <c r="E204" s="331">
        <f t="shared" si="1"/>
        <v>0</v>
      </c>
      <c r="F204" s="331">
        <f t="shared" si="2"/>
        <v>0</v>
      </c>
      <c r="G204" s="331">
        <f t="shared" si="3"/>
        <v>0</v>
      </c>
      <c r="H204" s="331">
        <f t="shared" si="4"/>
        <v>0</v>
      </c>
      <c r="I204" s="331">
        <f t="shared" si="5"/>
        <v>0</v>
      </c>
      <c r="J204" s="331">
        <f t="shared" si="6"/>
        <v>0</v>
      </c>
      <c r="K204" s="331">
        <f t="shared" si="7"/>
        <v>0</v>
      </c>
      <c r="L204" s="331">
        <f t="shared" si="8"/>
        <v>0</v>
      </c>
      <c r="M204" s="331">
        <f t="shared" si="9"/>
        <v>0</v>
      </c>
      <c r="N204" s="333">
        <f t="shared" si="10"/>
        <v>0</v>
      </c>
      <c r="O204" s="394"/>
      <c r="P204" s="395">
        <f t="shared" si="11"/>
        <v>0</v>
      </c>
      <c r="Q204" s="336" t="str">
        <f t="shared" si="12"/>
        <v/>
      </c>
      <c r="R204" s="404"/>
      <c r="S204" s="145"/>
      <c r="T204" s="148">
        <v>0</v>
      </c>
      <c r="U204" s="411"/>
      <c r="V204" s="148"/>
      <c r="W204" s="412"/>
      <c r="X204" s="337"/>
      <c r="Y204" s="149"/>
      <c r="Z204" s="149"/>
      <c r="AA204" s="149"/>
      <c r="AB204" s="399">
        <v>0</v>
      </c>
      <c r="AC204" s="145"/>
      <c r="AD204" s="399"/>
      <c r="AE204" s="396"/>
      <c r="AF204" s="397">
        <v>0</v>
      </c>
      <c r="AG204" s="397">
        <v>0</v>
      </c>
      <c r="AH204" s="397">
        <v>0</v>
      </c>
      <c r="AI204" s="397">
        <v>0</v>
      </c>
      <c r="AJ204" s="397">
        <v>0</v>
      </c>
      <c r="AK204" s="397">
        <v>0</v>
      </c>
      <c r="AL204" s="397">
        <v>0</v>
      </c>
      <c r="AM204" s="413"/>
      <c r="AN204" s="397">
        <v>0</v>
      </c>
      <c r="AO204" s="414">
        <v>0</v>
      </c>
    </row>
    <row r="205" spans="1:41" ht="24" customHeight="1" x14ac:dyDescent="0.3">
      <c r="A205" s="391" t="s">
        <v>2243</v>
      </c>
      <c r="B205" s="392" t="s">
        <v>2244</v>
      </c>
      <c r="C205" s="393" t="s">
        <v>2242</v>
      </c>
      <c r="D205" s="330">
        <f t="shared" si="0"/>
        <v>0</v>
      </c>
      <c r="E205" s="331">
        <f t="shared" si="1"/>
        <v>0</v>
      </c>
      <c r="F205" s="331">
        <f t="shared" si="2"/>
        <v>0</v>
      </c>
      <c r="G205" s="331">
        <f t="shared" si="3"/>
        <v>0</v>
      </c>
      <c r="H205" s="331">
        <f t="shared" si="4"/>
        <v>0</v>
      </c>
      <c r="I205" s="331">
        <f t="shared" si="5"/>
        <v>0</v>
      </c>
      <c r="J205" s="331">
        <f t="shared" si="6"/>
        <v>0</v>
      </c>
      <c r="K205" s="331">
        <f t="shared" si="7"/>
        <v>0</v>
      </c>
      <c r="L205" s="331">
        <f t="shared" si="8"/>
        <v>0</v>
      </c>
      <c r="M205" s="331">
        <f t="shared" si="9"/>
        <v>0</v>
      </c>
      <c r="N205" s="333">
        <f t="shared" si="10"/>
        <v>0</v>
      </c>
      <c r="O205" s="394"/>
      <c r="P205" s="395">
        <f t="shared" si="11"/>
        <v>0</v>
      </c>
      <c r="Q205" s="336" t="str">
        <f t="shared" si="12"/>
        <v/>
      </c>
      <c r="R205" s="404"/>
      <c r="S205" s="145"/>
      <c r="T205" s="405">
        <v>0</v>
      </c>
      <c r="U205" s="147"/>
      <c r="V205" s="405"/>
      <c r="W205" s="337"/>
      <c r="X205" s="337"/>
      <c r="Y205" s="406"/>
      <c r="Z205" s="406"/>
      <c r="AA205" s="406"/>
      <c r="AB205" s="156">
        <v>0</v>
      </c>
      <c r="AC205" s="145"/>
      <c r="AD205" s="156"/>
      <c r="AE205" s="396"/>
      <c r="AF205" s="397">
        <v>0</v>
      </c>
      <c r="AG205" s="397">
        <v>0</v>
      </c>
      <c r="AH205" s="397">
        <v>0</v>
      </c>
      <c r="AI205" s="397">
        <v>0</v>
      </c>
      <c r="AJ205" s="397">
        <v>0</v>
      </c>
      <c r="AK205" s="397">
        <v>0</v>
      </c>
      <c r="AL205" s="397">
        <v>0</v>
      </c>
      <c r="AM205" s="397"/>
      <c r="AN205" s="397">
        <v>0</v>
      </c>
      <c r="AO205" s="407">
        <v>0</v>
      </c>
    </row>
    <row r="206" spans="1:41" ht="24" customHeight="1" x14ac:dyDescent="0.3">
      <c r="A206" s="391" t="s">
        <v>2245</v>
      </c>
      <c r="B206" s="392" t="s">
        <v>2246</v>
      </c>
      <c r="C206" s="393" t="s">
        <v>2242</v>
      </c>
      <c r="D206" s="330">
        <f t="shared" si="0"/>
        <v>17</v>
      </c>
      <c r="E206" s="331">
        <f t="shared" si="1"/>
        <v>12</v>
      </c>
      <c r="F206" s="331">
        <f t="shared" si="2"/>
        <v>0</v>
      </c>
      <c r="G206" s="331">
        <f t="shared" si="3"/>
        <v>0</v>
      </c>
      <c r="H206" s="331">
        <f t="shared" si="4"/>
        <v>0</v>
      </c>
      <c r="I206" s="331">
        <f t="shared" si="5"/>
        <v>0</v>
      </c>
      <c r="J206" s="331">
        <f t="shared" si="6"/>
        <v>0</v>
      </c>
      <c r="K206" s="331">
        <f t="shared" si="7"/>
        <v>0</v>
      </c>
      <c r="L206" s="331">
        <f t="shared" si="8"/>
        <v>0</v>
      </c>
      <c r="M206" s="331">
        <f t="shared" si="9"/>
        <v>0</v>
      </c>
      <c r="N206" s="333">
        <f t="shared" si="10"/>
        <v>29</v>
      </c>
      <c r="O206" s="394"/>
      <c r="P206" s="395">
        <f t="shared" si="11"/>
        <v>29</v>
      </c>
      <c r="Q206" s="336">
        <f t="shared" si="12"/>
        <v>328</v>
      </c>
      <c r="R206" s="399"/>
      <c r="S206" s="410">
        <v>12</v>
      </c>
      <c r="T206" s="148">
        <v>0</v>
      </c>
      <c r="U206" s="147"/>
      <c r="V206" s="148"/>
      <c r="W206" s="337"/>
      <c r="X206" s="337"/>
      <c r="Y206" s="149"/>
      <c r="Z206" s="149"/>
      <c r="AA206" s="149"/>
      <c r="AB206" s="399">
        <v>0</v>
      </c>
      <c r="AC206" s="410"/>
      <c r="AD206" s="399"/>
      <c r="AE206" s="396"/>
      <c r="AF206" s="397">
        <v>0</v>
      </c>
      <c r="AG206" s="397">
        <v>0</v>
      </c>
      <c r="AH206" s="397">
        <v>0</v>
      </c>
      <c r="AI206" s="397">
        <v>0</v>
      </c>
      <c r="AJ206" s="397">
        <v>0</v>
      </c>
      <c r="AK206" s="397">
        <v>0</v>
      </c>
      <c r="AL206" s="397">
        <v>0</v>
      </c>
      <c r="AM206" s="397"/>
      <c r="AN206" s="397">
        <v>17</v>
      </c>
      <c r="AO206" s="358">
        <v>0</v>
      </c>
    </row>
    <row r="207" spans="1:41" ht="24" customHeight="1" x14ac:dyDescent="0.3">
      <c r="A207" s="398" t="s">
        <v>2247</v>
      </c>
      <c r="B207" s="392" t="s">
        <v>2248</v>
      </c>
      <c r="C207" s="393" t="s">
        <v>2391</v>
      </c>
      <c r="D207" s="330">
        <f t="shared" si="0"/>
        <v>9</v>
      </c>
      <c r="E207" s="331">
        <f t="shared" si="1"/>
        <v>8</v>
      </c>
      <c r="F207" s="331">
        <f t="shared" si="2"/>
        <v>0</v>
      </c>
      <c r="G207" s="331">
        <f t="shared" si="3"/>
        <v>0</v>
      </c>
      <c r="H207" s="331">
        <f t="shared" si="4"/>
        <v>0</v>
      </c>
      <c r="I207" s="331">
        <f t="shared" si="5"/>
        <v>0</v>
      </c>
      <c r="J207" s="331">
        <f t="shared" si="6"/>
        <v>0</v>
      </c>
      <c r="K207" s="331">
        <f t="shared" si="7"/>
        <v>0</v>
      </c>
      <c r="L207" s="331">
        <f t="shared" si="8"/>
        <v>0</v>
      </c>
      <c r="M207" s="331">
        <f t="shared" si="9"/>
        <v>0</v>
      </c>
      <c r="N207" s="333">
        <f t="shared" si="10"/>
        <v>17</v>
      </c>
      <c r="O207" s="394"/>
      <c r="P207" s="395">
        <f t="shared" si="11"/>
        <v>17</v>
      </c>
      <c r="Q207" s="336">
        <f t="shared" si="12"/>
        <v>533</v>
      </c>
      <c r="R207" s="404"/>
      <c r="S207" s="145">
        <v>9</v>
      </c>
      <c r="T207" s="148">
        <v>0</v>
      </c>
      <c r="U207" s="147"/>
      <c r="V207" s="148"/>
      <c r="W207" s="337"/>
      <c r="X207" s="337"/>
      <c r="Y207" s="149"/>
      <c r="Z207" s="149"/>
      <c r="AA207" s="149"/>
      <c r="AB207" s="409">
        <v>0</v>
      </c>
      <c r="AC207" s="145"/>
      <c r="AD207" s="409"/>
      <c r="AE207" s="396"/>
      <c r="AF207" s="397">
        <v>0</v>
      </c>
      <c r="AG207" s="397">
        <v>0</v>
      </c>
      <c r="AH207" s="397">
        <v>0</v>
      </c>
      <c r="AI207" s="397">
        <v>0</v>
      </c>
      <c r="AJ207" s="397">
        <v>0</v>
      </c>
      <c r="AK207" s="397">
        <v>0</v>
      </c>
      <c r="AL207" s="397">
        <v>0</v>
      </c>
      <c r="AM207" s="397"/>
      <c r="AN207" s="397">
        <v>8</v>
      </c>
      <c r="AO207" s="400">
        <v>0</v>
      </c>
    </row>
    <row r="208" spans="1:41" ht="24" customHeight="1" x14ac:dyDescent="0.3">
      <c r="A208" s="398" t="s">
        <v>4837</v>
      </c>
      <c r="B208" s="392" t="s">
        <v>4838</v>
      </c>
      <c r="C208" s="393" t="s">
        <v>809</v>
      </c>
      <c r="D208" s="330">
        <f t="shared" si="0"/>
        <v>9</v>
      </c>
      <c r="E208" s="331">
        <f t="shared" si="1"/>
        <v>0</v>
      </c>
      <c r="F208" s="331">
        <f t="shared" si="2"/>
        <v>0</v>
      </c>
      <c r="G208" s="331">
        <f t="shared" si="3"/>
        <v>0</v>
      </c>
      <c r="H208" s="331">
        <f t="shared" si="4"/>
        <v>0</v>
      </c>
      <c r="I208" s="331">
        <f t="shared" si="5"/>
        <v>0</v>
      </c>
      <c r="J208" s="331">
        <f t="shared" si="6"/>
        <v>0</v>
      </c>
      <c r="K208" s="331">
        <f t="shared" si="7"/>
        <v>0</v>
      </c>
      <c r="L208" s="331">
        <f t="shared" si="8"/>
        <v>0</v>
      </c>
      <c r="M208" s="331">
        <f t="shared" si="9"/>
        <v>0</v>
      </c>
      <c r="N208" s="333">
        <f t="shared" si="10"/>
        <v>9</v>
      </c>
      <c r="O208" s="394"/>
      <c r="P208" s="395">
        <f t="shared" si="11"/>
        <v>9</v>
      </c>
      <c r="Q208" s="336">
        <f t="shared" si="12"/>
        <v>714</v>
      </c>
      <c r="R208" s="404"/>
      <c r="S208" s="145">
        <v>9</v>
      </c>
      <c r="T208" s="405">
        <v>0</v>
      </c>
      <c r="U208" s="147"/>
      <c r="V208" s="405"/>
      <c r="W208" s="337"/>
      <c r="X208" s="337"/>
      <c r="Y208" s="406"/>
      <c r="Z208" s="406"/>
      <c r="AA208" s="406"/>
      <c r="AB208" s="404">
        <v>0</v>
      </c>
      <c r="AC208" s="145"/>
      <c r="AD208" s="404"/>
      <c r="AE208" s="396"/>
      <c r="AF208" s="397">
        <v>0</v>
      </c>
      <c r="AG208" s="397">
        <v>0</v>
      </c>
      <c r="AH208" s="397">
        <v>0</v>
      </c>
      <c r="AI208" s="397">
        <v>0</v>
      </c>
      <c r="AJ208" s="397">
        <v>0</v>
      </c>
      <c r="AK208" s="397">
        <v>0</v>
      </c>
      <c r="AL208" s="397">
        <v>0</v>
      </c>
      <c r="AM208" s="397"/>
      <c r="AN208" s="397">
        <v>0</v>
      </c>
      <c r="AO208" s="407">
        <v>0</v>
      </c>
    </row>
    <row r="209" spans="1:41" ht="24" customHeight="1" x14ac:dyDescent="0.3">
      <c r="A209" s="391" t="s">
        <v>2250</v>
      </c>
      <c r="B209" s="392" t="s">
        <v>2251</v>
      </c>
      <c r="C209" s="393" t="s">
        <v>1519</v>
      </c>
      <c r="D209" s="330">
        <f t="shared" si="0"/>
        <v>21</v>
      </c>
      <c r="E209" s="331">
        <f t="shared" si="1"/>
        <v>4</v>
      </c>
      <c r="F209" s="331">
        <f t="shared" si="2"/>
        <v>0</v>
      </c>
      <c r="G209" s="331">
        <f t="shared" si="3"/>
        <v>0</v>
      </c>
      <c r="H209" s="331">
        <f t="shared" si="4"/>
        <v>0</v>
      </c>
      <c r="I209" s="331">
        <f t="shared" si="5"/>
        <v>0</v>
      </c>
      <c r="J209" s="331">
        <f t="shared" si="6"/>
        <v>0</v>
      </c>
      <c r="K209" s="331">
        <f t="shared" si="7"/>
        <v>0</v>
      </c>
      <c r="L209" s="331">
        <f t="shared" si="8"/>
        <v>0</v>
      </c>
      <c r="M209" s="331">
        <f t="shared" si="9"/>
        <v>0</v>
      </c>
      <c r="N209" s="333">
        <f t="shared" si="10"/>
        <v>25</v>
      </c>
      <c r="O209" s="394"/>
      <c r="P209" s="395">
        <f t="shared" si="11"/>
        <v>25</v>
      </c>
      <c r="Q209" s="336">
        <f t="shared" si="12"/>
        <v>397</v>
      </c>
      <c r="R209" s="399"/>
      <c r="S209" s="410">
        <v>21</v>
      </c>
      <c r="T209" s="148">
        <v>0</v>
      </c>
      <c r="U209" s="147"/>
      <c r="V209" s="148"/>
      <c r="W209" s="337"/>
      <c r="X209" s="337"/>
      <c r="Y209" s="149"/>
      <c r="Z209" s="149"/>
      <c r="AA209" s="149"/>
      <c r="AB209" s="88">
        <v>0</v>
      </c>
      <c r="AC209" s="410"/>
      <c r="AD209" s="88"/>
      <c r="AE209" s="396"/>
      <c r="AF209" s="397">
        <v>0</v>
      </c>
      <c r="AG209" s="397">
        <v>0</v>
      </c>
      <c r="AH209" s="397">
        <v>0</v>
      </c>
      <c r="AI209" s="397">
        <v>0</v>
      </c>
      <c r="AJ209" s="397">
        <v>0</v>
      </c>
      <c r="AK209" s="397">
        <v>0</v>
      </c>
      <c r="AL209" s="397">
        <v>0</v>
      </c>
      <c r="AM209" s="397"/>
      <c r="AN209" s="397">
        <v>4</v>
      </c>
      <c r="AO209" s="341">
        <v>0</v>
      </c>
    </row>
    <row r="210" spans="1:41" ht="24" customHeight="1" x14ac:dyDescent="0.3">
      <c r="A210" s="398" t="s">
        <v>4839</v>
      </c>
      <c r="B210" s="415" t="s">
        <v>2252</v>
      </c>
      <c r="C210" s="416" t="s">
        <v>2253</v>
      </c>
      <c r="D210" s="330">
        <f t="shared" si="0"/>
        <v>0</v>
      </c>
      <c r="E210" s="331">
        <f t="shared" si="1"/>
        <v>0</v>
      </c>
      <c r="F210" s="331">
        <f t="shared" si="2"/>
        <v>0</v>
      </c>
      <c r="G210" s="331">
        <f t="shared" si="3"/>
        <v>0</v>
      </c>
      <c r="H210" s="331">
        <f t="shared" si="4"/>
        <v>0</v>
      </c>
      <c r="I210" s="331">
        <f t="shared" si="5"/>
        <v>0</v>
      </c>
      <c r="J210" s="331">
        <f t="shared" si="6"/>
        <v>0</v>
      </c>
      <c r="K210" s="331">
        <f t="shared" si="7"/>
        <v>0</v>
      </c>
      <c r="L210" s="331">
        <f t="shared" si="8"/>
        <v>0</v>
      </c>
      <c r="M210" s="331">
        <f t="shared" si="9"/>
        <v>0</v>
      </c>
      <c r="N210" s="333">
        <f t="shared" si="10"/>
        <v>0</v>
      </c>
      <c r="O210" s="394"/>
      <c r="P210" s="395">
        <f t="shared" si="11"/>
        <v>0</v>
      </c>
      <c r="Q210" s="336" t="str">
        <f t="shared" si="12"/>
        <v/>
      </c>
      <c r="R210" s="144"/>
      <c r="S210" s="410"/>
      <c r="T210" s="148">
        <v>0</v>
      </c>
      <c r="U210" s="411"/>
      <c r="V210" s="148"/>
      <c r="W210" s="412"/>
      <c r="X210" s="337"/>
      <c r="Y210" s="149"/>
      <c r="Z210" s="149"/>
      <c r="AA210" s="149"/>
      <c r="AB210" s="399">
        <v>0</v>
      </c>
      <c r="AC210" s="410"/>
      <c r="AD210" s="399"/>
      <c r="AE210" s="396"/>
      <c r="AF210" s="397">
        <v>0</v>
      </c>
      <c r="AG210" s="397">
        <v>0</v>
      </c>
      <c r="AH210" s="397">
        <v>0</v>
      </c>
      <c r="AI210" s="397">
        <v>0</v>
      </c>
      <c r="AJ210" s="397">
        <v>0</v>
      </c>
      <c r="AK210" s="397">
        <v>0</v>
      </c>
      <c r="AL210" s="397">
        <v>0</v>
      </c>
      <c r="AM210" s="413"/>
      <c r="AN210" s="397">
        <v>0</v>
      </c>
      <c r="AO210" s="400">
        <v>0</v>
      </c>
    </row>
    <row r="211" spans="1:41" ht="24" customHeight="1" x14ac:dyDescent="0.3">
      <c r="A211" s="401" t="s">
        <v>2254</v>
      </c>
      <c r="B211" s="402" t="s">
        <v>2255</v>
      </c>
      <c r="C211" s="403" t="s">
        <v>2256</v>
      </c>
      <c r="D211" s="330">
        <f t="shared" si="0"/>
        <v>27</v>
      </c>
      <c r="E211" s="331">
        <f t="shared" si="1"/>
        <v>5</v>
      </c>
      <c r="F211" s="331">
        <f t="shared" si="2"/>
        <v>0</v>
      </c>
      <c r="G211" s="331">
        <f t="shared" si="3"/>
        <v>0</v>
      </c>
      <c r="H211" s="331">
        <f t="shared" si="4"/>
        <v>0</v>
      </c>
      <c r="I211" s="331">
        <f t="shared" si="5"/>
        <v>0</v>
      </c>
      <c r="J211" s="331">
        <f t="shared" si="6"/>
        <v>0</v>
      </c>
      <c r="K211" s="331">
        <f t="shared" si="7"/>
        <v>0</v>
      </c>
      <c r="L211" s="331">
        <f t="shared" si="8"/>
        <v>0</v>
      </c>
      <c r="M211" s="331">
        <f t="shared" si="9"/>
        <v>0</v>
      </c>
      <c r="N211" s="369">
        <f t="shared" si="10"/>
        <v>32</v>
      </c>
      <c r="O211" s="417"/>
      <c r="P211" s="418">
        <f t="shared" si="11"/>
        <v>32</v>
      </c>
      <c r="Q211" s="336">
        <f t="shared" si="12"/>
        <v>296</v>
      </c>
      <c r="R211" s="399">
        <v>27</v>
      </c>
      <c r="S211" s="410"/>
      <c r="T211" s="405">
        <v>0</v>
      </c>
      <c r="U211" s="411"/>
      <c r="V211" s="405">
        <v>5</v>
      </c>
      <c r="W211" s="412"/>
      <c r="X211" s="337"/>
      <c r="Y211" s="406"/>
      <c r="Z211" s="406"/>
      <c r="AA211" s="406"/>
      <c r="AB211" s="404">
        <v>0</v>
      </c>
      <c r="AC211" s="410"/>
      <c r="AD211" s="404"/>
      <c r="AE211" s="396"/>
      <c r="AF211" s="397">
        <v>0</v>
      </c>
      <c r="AG211" s="397">
        <v>0</v>
      </c>
      <c r="AH211" s="397">
        <v>0</v>
      </c>
      <c r="AI211" s="397">
        <v>0</v>
      </c>
      <c r="AJ211" s="397">
        <v>0</v>
      </c>
      <c r="AK211" s="397">
        <v>0</v>
      </c>
      <c r="AL211" s="397">
        <v>0</v>
      </c>
      <c r="AM211" s="413"/>
      <c r="AN211" s="397">
        <v>0</v>
      </c>
      <c r="AO211" s="408">
        <v>0</v>
      </c>
    </row>
    <row r="212" spans="1:41" ht="24" customHeight="1" x14ac:dyDescent="0.3">
      <c r="A212" s="398" t="s">
        <v>1455</v>
      </c>
      <c r="B212" s="392" t="s">
        <v>1456</v>
      </c>
      <c r="C212" s="393" t="s">
        <v>171</v>
      </c>
      <c r="D212" s="330">
        <f t="shared" si="0"/>
        <v>0</v>
      </c>
      <c r="E212" s="331">
        <f t="shared" si="1"/>
        <v>0</v>
      </c>
      <c r="F212" s="331">
        <f t="shared" si="2"/>
        <v>0</v>
      </c>
      <c r="G212" s="331">
        <f t="shared" si="3"/>
        <v>0</v>
      </c>
      <c r="H212" s="331">
        <f t="shared" si="4"/>
        <v>0</v>
      </c>
      <c r="I212" s="331">
        <f t="shared" si="5"/>
        <v>0</v>
      </c>
      <c r="J212" s="331">
        <f t="shared" si="6"/>
        <v>0</v>
      </c>
      <c r="K212" s="331">
        <f t="shared" si="7"/>
        <v>0</v>
      </c>
      <c r="L212" s="331">
        <f t="shared" si="8"/>
        <v>0</v>
      </c>
      <c r="M212" s="331">
        <f t="shared" si="9"/>
        <v>0</v>
      </c>
      <c r="N212" s="333">
        <f t="shared" si="10"/>
        <v>0</v>
      </c>
      <c r="O212" s="394"/>
      <c r="P212" s="395">
        <f t="shared" si="11"/>
        <v>0</v>
      </c>
      <c r="Q212" s="336" t="str">
        <f t="shared" si="12"/>
        <v/>
      </c>
      <c r="R212" s="156"/>
      <c r="S212" s="145"/>
      <c r="T212" s="148">
        <v>0</v>
      </c>
      <c r="U212" s="147"/>
      <c r="V212" s="148"/>
      <c r="W212" s="337"/>
      <c r="X212" s="337"/>
      <c r="Y212" s="149"/>
      <c r="Z212" s="149"/>
      <c r="AA212" s="149"/>
      <c r="AB212" s="144">
        <v>0</v>
      </c>
      <c r="AC212" s="145"/>
      <c r="AD212" s="144"/>
      <c r="AE212" s="396"/>
      <c r="AF212" s="397">
        <v>0</v>
      </c>
      <c r="AG212" s="397">
        <v>0</v>
      </c>
      <c r="AH212" s="397">
        <v>0</v>
      </c>
      <c r="AI212" s="397">
        <v>0</v>
      </c>
      <c r="AJ212" s="397">
        <v>0</v>
      </c>
      <c r="AK212" s="397">
        <v>0</v>
      </c>
      <c r="AL212" s="397">
        <v>0</v>
      </c>
      <c r="AM212" s="397"/>
      <c r="AN212" s="397">
        <v>0</v>
      </c>
      <c r="AO212" s="400">
        <v>0</v>
      </c>
    </row>
    <row r="213" spans="1:41" ht="24" customHeight="1" x14ac:dyDescent="0.3">
      <c r="A213" s="391" t="s">
        <v>2257</v>
      </c>
      <c r="B213" s="392" t="s">
        <v>2258</v>
      </c>
      <c r="C213" s="393" t="s">
        <v>593</v>
      </c>
      <c r="D213" s="330">
        <f t="shared" si="0"/>
        <v>6</v>
      </c>
      <c r="E213" s="331">
        <f t="shared" si="1"/>
        <v>0</v>
      </c>
      <c r="F213" s="331">
        <f t="shared" si="2"/>
        <v>0</v>
      </c>
      <c r="G213" s="331">
        <f t="shared" si="3"/>
        <v>0</v>
      </c>
      <c r="H213" s="331">
        <f t="shared" si="4"/>
        <v>0</v>
      </c>
      <c r="I213" s="331">
        <f t="shared" si="5"/>
        <v>0</v>
      </c>
      <c r="J213" s="331">
        <f t="shared" si="6"/>
        <v>0</v>
      </c>
      <c r="K213" s="331">
        <f t="shared" si="7"/>
        <v>0</v>
      </c>
      <c r="L213" s="331">
        <f t="shared" si="8"/>
        <v>0</v>
      </c>
      <c r="M213" s="331">
        <f t="shared" si="9"/>
        <v>0</v>
      </c>
      <c r="N213" s="333">
        <f t="shared" si="10"/>
        <v>6</v>
      </c>
      <c r="O213" s="394"/>
      <c r="P213" s="395">
        <f t="shared" si="11"/>
        <v>6</v>
      </c>
      <c r="Q213" s="336">
        <f t="shared" si="12"/>
        <v>777</v>
      </c>
      <c r="R213" s="156">
        <v>6</v>
      </c>
      <c r="S213" s="145"/>
      <c r="T213" s="148">
        <v>0</v>
      </c>
      <c r="U213" s="147"/>
      <c r="V213" s="148"/>
      <c r="W213" s="337"/>
      <c r="X213" s="337"/>
      <c r="Y213" s="149"/>
      <c r="Z213" s="149"/>
      <c r="AA213" s="149"/>
      <c r="AB213" s="399">
        <v>0</v>
      </c>
      <c r="AC213" s="145"/>
      <c r="AD213" s="399"/>
      <c r="AE213" s="396"/>
      <c r="AF213" s="397">
        <v>0</v>
      </c>
      <c r="AG213" s="397">
        <v>0</v>
      </c>
      <c r="AH213" s="397">
        <v>0</v>
      </c>
      <c r="AI213" s="397">
        <v>0</v>
      </c>
      <c r="AJ213" s="397">
        <v>0</v>
      </c>
      <c r="AK213" s="397">
        <v>0</v>
      </c>
      <c r="AL213" s="397">
        <v>0</v>
      </c>
      <c r="AM213" s="397"/>
      <c r="AN213" s="397">
        <v>0</v>
      </c>
      <c r="AO213" s="400">
        <v>0</v>
      </c>
    </row>
    <row r="214" spans="1:41" ht="24" customHeight="1" x14ac:dyDescent="0.3">
      <c r="A214" s="398" t="s">
        <v>2259</v>
      </c>
      <c r="B214" s="392" t="s">
        <v>2260</v>
      </c>
      <c r="C214" s="393" t="s">
        <v>171</v>
      </c>
      <c r="D214" s="330">
        <f t="shared" si="0"/>
        <v>0</v>
      </c>
      <c r="E214" s="331">
        <f t="shared" si="1"/>
        <v>0</v>
      </c>
      <c r="F214" s="331">
        <f t="shared" si="2"/>
        <v>0</v>
      </c>
      <c r="G214" s="331">
        <f t="shared" si="3"/>
        <v>0</v>
      </c>
      <c r="H214" s="331">
        <f t="shared" si="4"/>
        <v>0</v>
      </c>
      <c r="I214" s="331">
        <f t="shared" si="5"/>
        <v>0</v>
      </c>
      <c r="J214" s="331">
        <f t="shared" si="6"/>
        <v>0</v>
      </c>
      <c r="K214" s="331">
        <f t="shared" si="7"/>
        <v>0</v>
      </c>
      <c r="L214" s="331">
        <f t="shared" si="8"/>
        <v>0</v>
      </c>
      <c r="M214" s="331">
        <f t="shared" si="9"/>
        <v>0</v>
      </c>
      <c r="N214" s="333">
        <f t="shared" si="10"/>
        <v>0</v>
      </c>
      <c r="O214" s="394"/>
      <c r="P214" s="395">
        <f t="shared" si="11"/>
        <v>0</v>
      </c>
      <c r="Q214" s="336" t="str">
        <f t="shared" si="12"/>
        <v/>
      </c>
      <c r="R214" s="419"/>
      <c r="S214" s="410"/>
      <c r="T214" s="148">
        <v>0</v>
      </c>
      <c r="U214" s="147"/>
      <c r="V214" s="148"/>
      <c r="W214" s="337"/>
      <c r="X214" s="337"/>
      <c r="Y214" s="149"/>
      <c r="Z214" s="149"/>
      <c r="AA214" s="149"/>
      <c r="AB214" s="156">
        <v>0</v>
      </c>
      <c r="AC214" s="410"/>
      <c r="AD214" s="156"/>
      <c r="AE214" s="396"/>
      <c r="AF214" s="397">
        <v>0</v>
      </c>
      <c r="AG214" s="397">
        <v>0</v>
      </c>
      <c r="AH214" s="397">
        <v>0</v>
      </c>
      <c r="AI214" s="397">
        <v>0</v>
      </c>
      <c r="AJ214" s="397">
        <v>0</v>
      </c>
      <c r="AK214" s="397">
        <v>0</v>
      </c>
      <c r="AL214" s="397">
        <v>0</v>
      </c>
      <c r="AM214" s="397"/>
      <c r="AN214" s="397">
        <v>0</v>
      </c>
      <c r="AO214" s="414">
        <v>0</v>
      </c>
    </row>
    <row r="215" spans="1:41" ht="24" customHeight="1" x14ac:dyDescent="0.3">
      <c r="A215" s="391" t="s">
        <v>2261</v>
      </c>
      <c r="B215" s="392" t="s">
        <v>2262</v>
      </c>
      <c r="C215" s="393" t="s">
        <v>2186</v>
      </c>
      <c r="D215" s="330">
        <f t="shared" si="0"/>
        <v>0</v>
      </c>
      <c r="E215" s="331">
        <f t="shared" si="1"/>
        <v>0</v>
      </c>
      <c r="F215" s="331">
        <f t="shared" si="2"/>
        <v>0</v>
      </c>
      <c r="G215" s="331">
        <f t="shared" si="3"/>
        <v>0</v>
      </c>
      <c r="H215" s="331">
        <f t="shared" si="4"/>
        <v>0</v>
      </c>
      <c r="I215" s="331">
        <f t="shared" si="5"/>
        <v>0</v>
      </c>
      <c r="J215" s="331">
        <f t="shared" si="6"/>
        <v>0</v>
      </c>
      <c r="K215" s="331">
        <f t="shared" si="7"/>
        <v>0</v>
      </c>
      <c r="L215" s="331">
        <f t="shared" si="8"/>
        <v>0</v>
      </c>
      <c r="M215" s="331">
        <f t="shared" si="9"/>
        <v>0</v>
      </c>
      <c r="N215" s="333">
        <f t="shared" si="10"/>
        <v>0</v>
      </c>
      <c r="O215" s="394"/>
      <c r="P215" s="395">
        <f t="shared" si="11"/>
        <v>0</v>
      </c>
      <c r="Q215" s="336" t="str">
        <f t="shared" si="12"/>
        <v/>
      </c>
      <c r="R215" s="399"/>
      <c r="S215" s="145"/>
      <c r="T215" s="148">
        <v>0</v>
      </c>
      <c r="U215" s="147"/>
      <c r="V215" s="148"/>
      <c r="W215" s="337"/>
      <c r="X215" s="337"/>
      <c r="Y215" s="149"/>
      <c r="Z215" s="149"/>
      <c r="AA215" s="149"/>
      <c r="AB215" s="399">
        <v>0</v>
      </c>
      <c r="AC215" s="145"/>
      <c r="AD215" s="399"/>
      <c r="AE215" s="396"/>
      <c r="AF215" s="397">
        <v>0</v>
      </c>
      <c r="AG215" s="397">
        <v>0</v>
      </c>
      <c r="AH215" s="397">
        <v>0</v>
      </c>
      <c r="AI215" s="397">
        <v>0</v>
      </c>
      <c r="AJ215" s="397">
        <v>0</v>
      </c>
      <c r="AK215" s="397">
        <v>0</v>
      </c>
      <c r="AL215" s="397">
        <v>0</v>
      </c>
      <c r="AM215" s="397"/>
      <c r="AN215" s="397">
        <v>0</v>
      </c>
      <c r="AO215" s="400">
        <v>0</v>
      </c>
    </row>
    <row r="216" spans="1:41" ht="24" customHeight="1" x14ac:dyDescent="0.3">
      <c r="A216" s="391" t="s">
        <v>2265</v>
      </c>
      <c r="B216" s="392" t="s">
        <v>2266</v>
      </c>
      <c r="C216" s="393" t="s">
        <v>642</v>
      </c>
      <c r="D216" s="330">
        <f t="shared" si="0"/>
        <v>110</v>
      </c>
      <c r="E216" s="331">
        <f t="shared" si="1"/>
        <v>0</v>
      </c>
      <c r="F216" s="331">
        <f t="shared" si="2"/>
        <v>0</v>
      </c>
      <c r="G216" s="331">
        <f t="shared" si="3"/>
        <v>0</v>
      </c>
      <c r="H216" s="331">
        <f t="shared" si="4"/>
        <v>0</v>
      </c>
      <c r="I216" s="331">
        <f t="shared" si="5"/>
        <v>0</v>
      </c>
      <c r="J216" s="331">
        <f t="shared" si="6"/>
        <v>0</v>
      </c>
      <c r="K216" s="331">
        <f t="shared" si="7"/>
        <v>0</v>
      </c>
      <c r="L216" s="331">
        <f t="shared" si="8"/>
        <v>0</v>
      </c>
      <c r="M216" s="331">
        <f t="shared" si="9"/>
        <v>0</v>
      </c>
      <c r="N216" s="333">
        <f t="shared" si="10"/>
        <v>110</v>
      </c>
      <c r="O216" s="394"/>
      <c r="P216" s="395">
        <f t="shared" si="11"/>
        <v>110</v>
      </c>
      <c r="Q216" s="336">
        <f t="shared" si="12"/>
        <v>65</v>
      </c>
      <c r="R216" s="409"/>
      <c r="S216" s="145"/>
      <c r="T216" s="148">
        <v>0</v>
      </c>
      <c r="U216" s="147"/>
      <c r="V216" s="148"/>
      <c r="W216" s="337"/>
      <c r="X216" s="337">
        <v>110</v>
      </c>
      <c r="Y216" s="149"/>
      <c r="Z216" s="149"/>
      <c r="AA216" s="149"/>
      <c r="AB216" s="399">
        <v>0</v>
      </c>
      <c r="AC216" s="145"/>
      <c r="AD216" s="399"/>
      <c r="AE216" s="396"/>
      <c r="AF216" s="397">
        <v>0</v>
      </c>
      <c r="AG216" s="397">
        <v>0</v>
      </c>
      <c r="AH216" s="397">
        <v>0</v>
      </c>
      <c r="AI216" s="397">
        <v>0</v>
      </c>
      <c r="AJ216" s="397">
        <v>0</v>
      </c>
      <c r="AK216" s="397">
        <v>0</v>
      </c>
      <c r="AL216" s="397">
        <v>0</v>
      </c>
      <c r="AM216" s="397"/>
      <c r="AN216" s="397">
        <v>0</v>
      </c>
      <c r="AO216" s="400">
        <v>0</v>
      </c>
    </row>
    <row r="217" spans="1:41" ht="24" customHeight="1" x14ac:dyDescent="0.3">
      <c r="A217" s="398" t="s">
        <v>2267</v>
      </c>
      <c r="B217" s="392" t="s">
        <v>2268</v>
      </c>
      <c r="C217" s="393" t="s">
        <v>2269</v>
      </c>
      <c r="D217" s="330">
        <f t="shared" si="0"/>
        <v>6</v>
      </c>
      <c r="E217" s="331">
        <f t="shared" si="1"/>
        <v>0</v>
      </c>
      <c r="F217" s="331">
        <f t="shared" si="2"/>
        <v>0</v>
      </c>
      <c r="G217" s="331">
        <f t="shared" si="3"/>
        <v>0</v>
      </c>
      <c r="H217" s="331">
        <f t="shared" si="4"/>
        <v>0</v>
      </c>
      <c r="I217" s="331">
        <f t="shared" si="5"/>
        <v>0</v>
      </c>
      <c r="J217" s="331">
        <f t="shared" si="6"/>
        <v>0</v>
      </c>
      <c r="K217" s="331">
        <f t="shared" si="7"/>
        <v>0</v>
      </c>
      <c r="L217" s="331">
        <f t="shared" si="8"/>
        <v>0</v>
      </c>
      <c r="M217" s="331">
        <f t="shared" si="9"/>
        <v>0</v>
      </c>
      <c r="N217" s="333">
        <f t="shared" si="10"/>
        <v>6</v>
      </c>
      <c r="O217" s="394"/>
      <c r="P217" s="395">
        <f t="shared" si="11"/>
        <v>6</v>
      </c>
      <c r="Q217" s="336">
        <f t="shared" si="12"/>
        <v>777</v>
      </c>
      <c r="R217" s="88"/>
      <c r="S217" s="145">
        <v>6</v>
      </c>
      <c r="T217" s="148">
        <v>0</v>
      </c>
      <c r="U217" s="147"/>
      <c r="V217" s="148"/>
      <c r="W217" s="337"/>
      <c r="X217" s="337"/>
      <c r="Y217" s="149"/>
      <c r="Z217" s="149"/>
      <c r="AA217" s="149"/>
      <c r="AB217" s="409">
        <v>0</v>
      </c>
      <c r="AC217" s="145"/>
      <c r="AD217" s="409"/>
      <c r="AE217" s="396"/>
      <c r="AF217" s="397">
        <v>0</v>
      </c>
      <c r="AG217" s="397">
        <v>0</v>
      </c>
      <c r="AH217" s="397">
        <v>0</v>
      </c>
      <c r="AI217" s="397">
        <v>0</v>
      </c>
      <c r="AJ217" s="397">
        <v>0</v>
      </c>
      <c r="AK217" s="397">
        <v>0</v>
      </c>
      <c r="AL217" s="397">
        <v>0</v>
      </c>
      <c r="AM217" s="397"/>
      <c r="AN217" s="397">
        <v>0</v>
      </c>
      <c r="AO217" s="407">
        <v>0</v>
      </c>
    </row>
    <row r="218" spans="1:41" ht="24" customHeight="1" x14ac:dyDescent="0.3">
      <c r="A218" s="391" t="s">
        <v>2270</v>
      </c>
      <c r="B218" s="392" t="s">
        <v>2271</v>
      </c>
      <c r="C218" s="393" t="s">
        <v>809</v>
      </c>
      <c r="D218" s="330">
        <f t="shared" si="0"/>
        <v>0</v>
      </c>
      <c r="E218" s="331">
        <f t="shared" si="1"/>
        <v>0</v>
      </c>
      <c r="F218" s="331">
        <f t="shared" si="2"/>
        <v>0</v>
      </c>
      <c r="G218" s="331">
        <f t="shared" si="3"/>
        <v>0</v>
      </c>
      <c r="H218" s="331">
        <f t="shared" si="4"/>
        <v>0</v>
      </c>
      <c r="I218" s="331">
        <f t="shared" si="5"/>
        <v>0</v>
      </c>
      <c r="J218" s="331">
        <f t="shared" si="6"/>
        <v>0</v>
      </c>
      <c r="K218" s="331">
        <f t="shared" si="7"/>
        <v>0</v>
      </c>
      <c r="L218" s="331">
        <f t="shared" si="8"/>
        <v>0</v>
      </c>
      <c r="M218" s="331">
        <f t="shared" si="9"/>
        <v>0</v>
      </c>
      <c r="N218" s="333">
        <f t="shared" si="10"/>
        <v>0</v>
      </c>
      <c r="O218" s="394"/>
      <c r="P218" s="395">
        <f t="shared" si="11"/>
        <v>0</v>
      </c>
      <c r="Q218" s="336" t="str">
        <f t="shared" si="12"/>
        <v/>
      </c>
      <c r="R218" s="399"/>
      <c r="S218" s="145"/>
      <c r="T218" s="148">
        <v>0</v>
      </c>
      <c r="U218" s="147"/>
      <c r="V218" s="148"/>
      <c r="W218" s="337"/>
      <c r="X218" s="337"/>
      <c r="Y218" s="149"/>
      <c r="Z218" s="149"/>
      <c r="AA218" s="149"/>
      <c r="AB218" s="399">
        <v>0</v>
      </c>
      <c r="AC218" s="145"/>
      <c r="AD218" s="399"/>
      <c r="AE218" s="396"/>
      <c r="AF218" s="397">
        <v>0</v>
      </c>
      <c r="AG218" s="397">
        <v>0</v>
      </c>
      <c r="AH218" s="397">
        <v>0</v>
      </c>
      <c r="AI218" s="397">
        <v>0</v>
      </c>
      <c r="AJ218" s="397">
        <v>0</v>
      </c>
      <c r="AK218" s="397">
        <v>0</v>
      </c>
      <c r="AL218" s="397">
        <v>0</v>
      </c>
      <c r="AM218" s="397"/>
      <c r="AN218" s="397">
        <v>0</v>
      </c>
      <c r="AO218" s="407">
        <v>0</v>
      </c>
    </row>
    <row r="219" spans="1:41" ht="24" customHeight="1" x14ac:dyDescent="0.3">
      <c r="A219" s="401" t="s">
        <v>2272</v>
      </c>
      <c r="B219" s="402" t="s">
        <v>2273</v>
      </c>
      <c r="C219" s="403" t="s">
        <v>267</v>
      </c>
      <c r="D219" s="330">
        <f t="shared" si="0"/>
        <v>0</v>
      </c>
      <c r="E219" s="331">
        <f t="shared" si="1"/>
        <v>0</v>
      </c>
      <c r="F219" s="331">
        <f t="shared" si="2"/>
        <v>0</v>
      </c>
      <c r="G219" s="331">
        <f t="shared" si="3"/>
        <v>0</v>
      </c>
      <c r="H219" s="331">
        <f t="shared" si="4"/>
        <v>0</v>
      </c>
      <c r="I219" s="331">
        <f t="shared" si="5"/>
        <v>0</v>
      </c>
      <c r="J219" s="331">
        <f t="shared" si="6"/>
        <v>0</v>
      </c>
      <c r="K219" s="331">
        <f t="shared" si="7"/>
        <v>0</v>
      </c>
      <c r="L219" s="331">
        <f t="shared" si="8"/>
        <v>0</v>
      </c>
      <c r="M219" s="331">
        <f t="shared" si="9"/>
        <v>0</v>
      </c>
      <c r="N219" s="333">
        <f t="shared" si="10"/>
        <v>0</v>
      </c>
      <c r="O219" s="394"/>
      <c r="P219" s="395">
        <f t="shared" si="11"/>
        <v>0</v>
      </c>
      <c r="Q219" s="336" t="str">
        <f t="shared" si="12"/>
        <v/>
      </c>
      <c r="R219" s="404"/>
      <c r="S219" s="145"/>
      <c r="T219" s="148">
        <v>0</v>
      </c>
      <c r="U219" s="147"/>
      <c r="V219" s="148"/>
      <c r="W219" s="337"/>
      <c r="X219" s="337"/>
      <c r="Y219" s="149"/>
      <c r="Z219" s="149"/>
      <c r="AA219" s="149"/>
      <c r="AB219" s="399">
        <v>0</v>
      </c>
      <c r="AC219" s="145"/>
      <c r="AD219" s="399"/>
      <c r="AE219" s="396"/>
      <c r="AF219" s="397">
        <v>0</v>
      </c>
      <c r="AG219" s="397">
        <v>0</v>
      </c>
      <c r="AH219" s="397">
        <v>0</v>
      </c>
      <c r="AI219" s="397">
        <v>0</v>
      </c>
      <c r="AJ219" s="397">
        <v>0</v>
      </c>
      <c r="AK219" s="397">
        <v>0</v>
      </c>
      <c r="AL219" s="397">
        <v>0</v>
      </c>
      <c r="AM219" s="397"/>
      <c r="AN219" s="397">
        <v>0</v>
      </c>
      <c r="AO219" s="400">
        <v>0</v>
      </c>
    </row>
    <row r="220" spans="1:41" ht="24" customHeight="1" x14ac:dyDescent="0.3">
      <c r="A220" s="398" t="s">
        <v>4840</v>
      </c>
      <c r="B220" s="392" t="s">
        <v>2274</v>
      </c>
      <c r="C220" s="393" t="s">
        <v>2242</v>
      </c>
      <c r="D220" s="330">
        <f t="shared" si="0"/>
        <v>0</v>
      </c>
      <c r="E220" s="331">
        <f t="shared" si="1"/>
        <v>0</v>
      </c>
      <c r="F220" s="331">
        <f t="shared" si="2"/>
        <v>0</v>
      </c>
      <c r="G220" s="331">
        <f t="shared" si="3"/>
        <v>0</v>
      </c>
      <c r="H220" s="331">
        <f t="shared" si="4"/>
        <v>0</v>
      </c>
      <c r="I220" s="331">
        <f t="shared" si="5"/>
        <v>0</v>
      </c>
      <c r="J220" s="331">
        <f t="shared" si="6"/>
        <v>0</v>
      </c>
      <c r="K220" s="331">
        <f t="shared" si="7"/>
        <v>0</v>
      </c>
      <c r="L220" s="331">
        <f t="shared" si="8"/>
        <v>0</v>
      </c>
      <c r="M220" s="331">
        <f t="shared" si="9"/>
        <v>0</v>
      </c>
      <c r="N220" s="333">
        <f t="shared" si="10"/>
        <v>0</v>
      </c>
      <c r="O220" s="394"/>
      <c r="P220" s="395">
        <f t="shared" si="11"/>
        <v>0</v>
      </c>
      <c r="Q220" s="336" t="str">
        <f t="shared" si="12"/>
        <v/>
      </c>
      <c r="R220" s="404"/>
      <c r="S220" s="145"/>
      <c r="T220" s="148">
        <v>0</v>
      </c>
      <c r="U220" s="147"/>
      <c r="V220" s="148"/>
      <c r="W220" s="337"/>
      <c r="X220" s="337"/>
      <c r="Y220" s="149"/>
      <c r="Z220" s="149"/>
      <c r="AA220" s="149"/>
      <c r="AB220" s="404">
        <v>0</v>
      </c>
      <c r="AC220" s="145"/>
      <c r="AD220" s="404"/>
      <c r="AE220" s="396"/>
      <c r="AF220" s="397">
        <v>0</v>
      </c>
      <c r="AG220" s="397">
        <v>0</v>
      </c>
      <c r="AH220" s="397">
        <v>0</v>
      </c>
      <c r="AI220" s="397">
        <v>0</v>
      </c>
      <c r="AJ220" s="397">
        <v>0</v>
      </c>
      <c r="AK220" s="397">
        <v>0</v>
      </c>
      <c r="AL220" s="397">
        <v>0</v>
      </c>
      <c r="AM220" s="397"/>
      <c r="AN220" s="397">
        <v>0</v>
      </c>
      <c r="AO220" s="407">
        <v>0</v>
      </c>
    </row>
    <row r="221" spans="1:41" ht="24" customHeight="1" x14ac:dyDescent="0.3">
      <c r="A221" s="391" t="s">
        <v>2275</v>
      </c>
      <c r="B221" s="392" t="s">
        <v>2276</v>
      </c>
      <c r="C221" s="393" t="s">
        <v>2256</v>
      </c>
      <c r="D221" s="330">
        <f t="shared" si="0"/>
        <v>0</v>
      </c>
      <c r="E221" s="331">
        <f t="shared" si="1"/>
        <v>0</v>
      </c>
      <c r="F221" s="331">
        <f t="shared" si="2"/>
        <v>0</v>
      </c>
      <c r="G221" s="331">
        <f t="shared" si="3"/>
        <v>0</v>
      </c>
      <c r="H221" s="331">
        <f t="shared" si="4"/>
        <v>0</v>
      </c>
      <c r="I221" s="331">
        <f t="shared" si="5"/>
        <v>0</v>
      </c>
      <c r="J221" s="331">
        <f t="shared" si="6"/>
        <v>0</v>
      </c>
      <c r="K221" s="331">
        <f t="shared" si="7"/>
        <v>0</v>
      </c>
      <c r="L221" s="331">
        <f t="shared" si="8"/>
        <v>0</v>
      </c>
      <c r="M221" s="331">
        <f t="shared" si="9"/>
        <v>0</v>
      </c>
      <c r="N221" s="333">
        <f t="shared" si="10"/>
        <v>0</v>
      </c>
      <c r="O221" s="394"/>
      <c r="P221" s="395">
        <f t="shared" si="11"/>
        <v>0</v>
      </c>
      <c r="Q221" s="336" t="str">
        <f t="shared" si="12"/>
        <v/>
      </c>
      <c r="R221" s="144"/>
      <c r="S221" s="145"/>
      <c r="T221" s="148">
        <v>0</v>
      </c>
      <c r="U221" s="147"/>
      <c r="V221" s="148"/>
      <c r="W221" s="337"/>
      <c r="X221" s="337"/>
      <c r="Y221" s="149"/>
      <c r="Z221" s="149"/>
      <c r="AA221" s="149"/>
      <c r="AB221" s="404">
        <v>0</v>
      </c>
      <c r="AC221" s="145"/>
      <c r="AD221" s="404"/>
      <c r="AE221" s="396"/>
      <c r="AF221" s="397">
        <v>0</v>
      </c>
      <c r="AG221" s="397">
        <v>0</v>
      </c>
      <c r="AH221" s="397">
        <v>0</v>
      </c>
      <c r="AI221" s="397">
        <v>0</v>
      </c>
      <c r="AJ221" s="397">
        <v>0</v>
      </c>
      <c r="AK221" s="397">
        <v>0</v>
      </c>
      <c r="AL221" s="397">
        <v>0</v>
      </c>
      <c r="AM221" s="397"/>
      <c r="AN221" s="397">
        <v>0</v>
      </c>
      <c r="AO221" s="407">
        <v>0</v>
      </c>
    </row>
    <row r="222" spans="1:41" ht="24" customHeight="1" x14ac:dyDescent="0.3">
      <c r="A222" s="391" t="s">
        <v>2277</v>
      </c>
      <c r="B222" s="392" t="s">
        <v>2278</v>
      </c>
      <c r="C222" s="393" t="s">
        <v>83</v>
      </c>
      <c r="D222" s="330">
        <f t="shared" si="0"/>
        <v>4</v>
      </c>
      <c r="E222" s="331">
        <f t="shared" si="1"/>
        <v>0</v>
      </c>
      <c r="F222" s="331">
        <f t="shared" si="2"/>
        <v>0</v>
      </c>
      <c r="G222" s="331">
        <f t="shared" si="3"/>
        <v>0</v>
      </c>
      <c r="H222" s="331">
        <f t="shared" si="4"/>
        <v>0</v>
      </c>
      <c r="I222" s="331">
        <f t="shared" si="5"/>
        <v>0</v>
      </c>
      <c r="J222" s="331">
        <f t="shared" si="6"/>
        <v>0</v>
      </c>
      <c r="K222" s="331">
        <f t="shared" si="7"/>
        <v>0</v>
      </c>
      <c r="L222" s="331">
        <f t="shared" si="8"/>
        <v>0</v>
      </c>
      <c r="M222" s="331">
        <f t="shared" si="9"/>
        <v>0</v>
      </c>
      <c r="N222" s="333">
        <f t="shared" si="10"/>
        <v>4</v>
      </c>
      <c r="O222" s="394"/>
      <c r="P222" s="395">
        <f t="shared" si="11"/>
        <v>4</v>
      </c>
      <c r="Q222" s="336">
        <f t="shared" si="12"/>
        <v>861</v>
      </c>
      <c r="R222" s="399"/>
      <c r="S222" s="410">
        <v>4</v>
      </c>
      <c r="T222" s="148">
        <v>0</v>
      </c>
      <c r="U222" s="147"/>
      <c r="V222" s="148"/>
      <c r="W222" s="337"/>
      <c r="X222" s="337"/>
      <c r="Y222" s="149"/>
      <c r="Z222" s="149"/>
      <c r="AA222" s="149"/>
      <c r="AB222" s="399">
        <v>0</v>
      </c>
      <c r="AC222" s="410"/>
      <c r="AD222" s="399"/>
      <c r="AE222" s="396"/>
      <c r="AF222" s="397">
        <v>0</v>
      </c>
      <c r="AG222" s="397">
        <v>0</v>
      </c>
      <c r="AH222" s="397">
        <v>0</v>
      </c>
      <c r="AI222" s="397">
        <v>0</v>
      </c>
      <c r="AJ222" s="397">
        <v>0</v>
      </c>
      <c r="AK222" s="397">
        <v>0</v>
      </c>
      <c r="AL222" s="397">
        <v>0</v>
      </c>
      <c r="AM222" s="397"/>
      <c r="AN222" s="397">
        <v>0</v>
      </c>
      <c r="AO222" s="400">
        <v>0</v>
      </c>
    </row>
    <row r="223" spans="1:41" ht="24" customHeight="1" x14ac:dyDescent="0.3">
      <c r="A223" s="391" t="s">
        <v>2279</v>
      </c>
      <c r="B223" s="392" t="s">
        <v>2280</v>
      </c>
      <c r="C223" s="393" t="s">
        <v>237</v>
      </c>
      <c r="D223" s="330">
        <f t="shared" si="0"/>
        <v>0</v>
      </c>
      <c r="E223" s="331">
        <f t="shared" si="1"/>
        <v>0</v>
      </c>
      <c r="F223" s="331">
        <f t="shared" si="2"/>
        <v>0</v>
      </c>
      <c r="G223" s="331">
        <f t="shared" si="3"/>
        <v>0</v>
      </c>
      <c r="H223" s="331">
        <f t="shared" si="4"/>
        <v>0</v>
      </c>
      <c r="I223" s="331">
        <f t="shared" si="5"/>
        <v>0</v>
      </c>
      <c r="J223" s="331">
        <f t="shared" si="6"/>
        <v>0</v>
      </c>
      <c r="K223" s="331">
        <f t="shared" si="7"/>
        <v>0</v>
      </c>
      <c r="L223" s="331">
        <f t="shared" si="8"/>
        <v>0</v>
      </c>
      <c r="M223" s="331">
        <f t="shared" si="9"/>
        <v>0</v>
      </c>
      <c r="N223" s="333">
        <f t="shared" si="10"/>
        <v>0</v>
      </c>
      <c r="O223" s="394"/>
      <c r="P223" s="395">
        <f t="shared" si="11"/>
        <v>0</v>
      </c>
      <c r="Q223" s="336" t="str">
        <f t="shared" si="12"/>
        <v/>
      </c>
      <c r="R223" s="419"/>
      <c r="S223" s="145"/>
      <c r="T223" s="148">
        <v>0</v>
      </c>
      <c r="U223" s="147"/>
      <c r="V223" s="148"/>
      <c r="W223" s="337"/>
      <c r="X223" s="337"/>
      <c r="Y223" s="149"/>
      <c r="Z223" s="149"/>
      <c r="AA223" s="149"/>
      <c r="AB223" s="404">
        <v>0</v>
      </c>
      <c r="AC223" s="145"/>
      <c r="AD223" s="404"/>
      <c r="AE223" s="396"/>
      <c r="AF223" s="397">
        <v>0</v>
      </c>
      <c r="AG223" s="397">
        <v>0</v>
      </c>
      <c r="AH223" s="397">
        <v>0</v>
      </c>
      <c r="AI223" s="397">
        <v>0</v>
      </c>
      <c r="AJ223" s="397">
        <v>0</v>
      </c>
      <c r="AK223" s="397">
        <v>0</v>
      </c>
      <c r="AL223" s="397">
        <v>0</v>
      </c>
      <c r="AM223" s="397"/>
      <c r="AN223" s="397">
        <v>0</v>
      </c>
      <c r="AO223" s="341">
        <v>0</v>
      </c>
    </row>
    <row r="224" spans="1:41" ht="24" customHeight="1" x14ac:dyDescent="0.3">
      <c r="A224" s="391" t="s">
        <v>2281</v>
      </c>
      <c r="B224" s="392" t="s">
        <v>2282</v>
      </c>
      <c r="C224" s="393" t="s">
        <v>354</v>
      </c>
      <c r="D224" s="330">
        <f t="shared" si="0"/>
        <v>0</v>
      </c>
      <c r="E224" s="331">
        <f t="shared" si="1"/>
        <v>0</v>
      </c>
      <c r="F224" s="331">
        <f t="shared" si="2"/>
        <v>0</v>
      </c>
      <c r="G224" s="331">
        <f t="shared" si="3"/>
        <v>0</v>
      </c>
      <c r="H224" s="331">
        <f t="shared" si="4"/>
        <v>0</v>
      </c>
      <c r="I224" s="331">
        <f t="shared" si="5"/>
        <v>0</v>
      </c>
      <c r="J224" s="331">
        <f t="shared" si="6"/>
        <v>0</v>
      </c>
      <c r="K224" s="331">
        <f t="shared" si="7"/>
        <v>0</v>
      </c>
      <c r="L224" s="331">
        <f t="shared" si="8"/>
        <v>0</v>
      </c>
      <c r="M224" s="331">
        <f t="shared" si="9"/>
        <v>0</v>
      </c>
      <c r="N224" s="333">
        <f t="shared" si="10"/>
        <v>0</v>
      </c>
      <c r="O224" s="394"/>
      <c r="P224" s="395">
        <f t="shared" si="11"/>
        <v>0</v>
      </c>
      <c r="Q224" s="336" t="str">
        <f t="shared" si="12"/>
        <v/>
      </c>
      <c r="R224" s="156"/>
      <c r="S224" s="145"/>
      <c r="T224" s="148">
        <v>0</v>
      </c>
      <c r="U224" s="147"/>
      <c r="V224" s="148"/>
      <c r="W224" s="337"/>
      <c r="X224" s="337"/>
      <c r="Y224" s="149"/>
      <c r="Z224" s="149"/>
      <c r="AA224" s="149"/>
      <c r="AB224" s="404">
        <v>0</v>
      </c>
      <c r="AC224" s="145"/>
      <c r="AD224" s="404"/>
      <c r="AE224" s="396"/>
      <c r="AF224" s="397">
        <v>0</v>
      </c>
      <c r="AG224" s="397">
        <v>0</v>
      </c>
      <c r="AH224" s="397">
        <v>0</v>
      </c>
      <c r="AI224" s="397">
        <v>0</v>
      </c>
      <c r="AJ224" s="397">
        <v>0</v>
      </c>
      <c r="AK224" s="397">
        <v>0</v>
      </c>
      <c r="AL224" s="397">
        <v>0</v>
      </c>
      <c r="AM224" s="397"/>
      <c r="AN224" s="397">
        <v>0</v>
      </c>
      <c r="AO224" s="408">
        <v>0</v>
      </c>
    </row>
    <row r="225" spans="1:41" ht="24" customHeight="1" x14ac:dyDescent="0.3">
      <c r="A225" s="398" t="s">
        <v>2283</v>
      </c>
      <c r="B225" s="415" t="s">
        <v>2284</v>
      </c>
      <c r="C225" s="416" t="s">
        <v>1854</v>
      </c>
      <c r="D225" s="330">
        <f t="shared" si="0"/>
        <v>0</v>
      </c>
      <c r="E225" s="331">
        <f t="shared" si="1"/>
        <v>0</v>
      </c>
      <c r="F225" s="331">
        <f t="shared" si="2"/>
        <v>0</v>
      </c>
      <c r="G225" s="331">
        <f t="shared" si="3"/>
        <v>0</v>
      </c>
      <c r="H225" s="331">
        <f t="shared" si="4"/>
        <v>0</v>
      </c>
      <c r="I225" s="331">
        <f t="shared" si="5"/>
        <v>0</v>
      </c>
      <c r="J225" s="331">
        <f t="shared" si="6"/>
        <v>0</v>
      </c>
      <c r="K225" s="331">
        <f t="shared" si="7"/>
        <v>0</v>
      </c>
      <c r="L225" s="331">
        <f t="shared" si="8"/>
        <v>0</v>
      </c>
      <c r="M225" s="331">
        <f t="shared" si="9"/>
        <v>0</v>
      </c>
      <c r="N225" s="333">
        <f t="shared" si="10"/>
        <v>0</v>
      </c>
      <c r="O225" s="394"/>
      <c r="P225" s="395">
        <f t="shared" si="11"/>
        <v>0</v>
      </c>
      <c r="Q225" s="336" t="str">
        <f t="shared" si="12"/>
        <v/>
      </c>
      <c r="R225" s="399"/>
      <c r="S225" s="145"/>
      <c r="T225" s="405">
        <v>0</v>
      </c>
      <c r="U225" s="147"/>
      <c r="V225" s="405"/>
      <c r="W225" s="337"/>
      <c r="X225" s="337"/>
      <c r="Y225" s="406"/>
      <c r="Z225" s="406"/>
      <c r="AA225" s="406"/>
      <c r="AB225" s="399">
        <v>0</v>
      </c>
      <c r="AC225" s="145"/>
      <c r="AD225" s="399"/>
      <c r="AE225" s="396"/>
      <c r="AF225" s="397">
        <v>0</v>
      </c>
      <c r="AG225" s="397">
        <v>0</v>
      </c>
      <c r="AH225" s="397">
        <v>0</v>
      </c>
      <c r="AI225" s="397">
        <v>0</v>
      </c>
      <c r="AJ225" s="397">
        <v>0</v>
      </c>
      <c r="AK225" s="397">
        <v>0</v>
      </c>
      <c r="AL225" s="397">
        <v>0</v>
      </c>
      <c r="AM225" s="397"/>
      <c r="AN225" s="397">
        <v>0</v>
      </c>
      <c r="AO225" s="400">
        <v>0</v>
      </c>
    </row>
    <row r="226" spans="1:41" ht="24" customHeight="1" x14ac:dyDescent="0.3">
      <c r="A226" s="391" t="s">
        <v>2286</v>
      </c>
      <c r="B226" s="392" t="s">
        <v>2287</v>
      </c>
      <c r="C226" s="393" t="s">
        <v>2231</v>
      </c>
      <c r="D226" s="330">
        <f t="shared" si="0"/>
        <v>0</v>
      </c>
      <c r="E226" s="331">
        <f t="shared" si="1"/>
        <v>0</v>
      </c>
      <c r="F226" s="331">
        <f t="shared" si="2"/>
        <v>0</v>
      </c>
      <c r="G226" s="331">
        <f t="shared" si="3"/>
        <v>0</v>
      </c>
      <c r="H226" s="331">
        <f t="shared" si="4"/>
        <v>0</v>
      </c>
      <c r="I226" s="331">
        <f t="shared" si="5"/>
        <v>0</v>
      </c>
      <c r="J226" s="331">
        <f t="shared" si="6"/>
        <v>0</v>
      </c>
      <c r="K226" s="331">
        <f t="shared" si="7"/>
        <v>0</v>
      </c>
      <c r="L226" s="331">
        <f t="shared" si="8"/>
        <v>0</v>
      </c>
      <c r="M226" s="331">
        <f t="shared" si="9"/>
        <v>0</v>
      </c>
      <c r="N226" s="333">
        <f t="shared" si="10"/>
        <v>0</v>
      </c>
      <c r="O226" s="394"/>
      <c r="P226" s="395">
        <f t="shared" si="11"/>
        <v>0</v>
      </c>
      <c r="Q226" s="336" t="str">
        <f t="shared" si="12"/>
        <v/>
      </c>
      <c r="R226" s="409"/>
      <c r="S226" s="145"/>
      <c r="T226" s="148">
        <v>0</v>
      </c>
      <c r="U226" s="147"/>
      <c r="V226" s="148"/>
      <c r="W226" s="337"/>
      <c r="X226" s="337"/>
      <c r="Y226" s="149"/>
      <c r="Z226" s="149"/>
      <c r="AA226" s="149"/>
      <c r="AB226" s="144">
        <v>0</v>
      </c>
      <c r="AC226" s="145"/>
      <c r="AD226" s="144"/>
      <c r="AE226" s="396"/>
      <c r="AF226" s="397">
        <v>0</v>
      </c>
      <c r="AG226" s="397">
        <v>0</v>
      </c>
      <c r="AH226" s="397">
        <v>0</v>
      </c>
      <c r="AI226" s="397">
        <v>0</v>
      </c>
      <c r="AJ226" s="397">
        <v>0</v>
      </c>
      <c r="AK226" s="397">
        <v>0</v>
      </c>
      <c r="AL226" s="397">
        <v>0</v>
      </c>
      <c r="AM226" s="397"/>
      <c r="AN226" s="397">
        <v>0</v>
      </c>
      <c r="AO226" s="400">
        <v>0</v>
      </c>
    </row>
    <row r="227" spans="1:41" ht="24" customHeight="1" x14ac:dyDescent="0.3">
      <c r="A227" s="398" t="s">
        <v>4841</v>
      </c>
      <c r="B227" s="392" t="s">
        <v>4842</v>
      </c>
      <c r="C227" s="393" t="s">
        <v>1116</v>
      </c>
      <c r="D227" s="330">
        <f t="shared" si="0"/>
        <v>18</v>
      </c>
      <c r="E227" s="331">
        <f t="shared" si="1"/>
        <v>0</v>
      </c>
      <c r="F227" s="331">
        <f t="shared" si="2"/>
        <v>0</v>
      </c>
      <c r="G227" s="331">
        <f t="shared" si="3"/>
        <v>0</v>
      </c>
      <c r="H227" s="331">
        <f t="shared" si="4"/>
        <v>0</v>
      </c>
      <c r="I227" s="331">
        <f t="shared" si="5"/>
        <v>0</v>
      </c>
      <c r="J227" s="331">
        <f t="shared" si="6"/>
        <v>0</v>
      </c>
      <c r="K227" s="331">
        <f t="shared" si="7"/>
        <v>0</v>
      </c>
      <c r="L227" s="331">
        <f t="shared" si="8"/>
        <v>0</v>
      </c>
      <c r="M227" s="331">
        <f t="shared" si="9"/>
        <v>0</v>
      </c>
      <c r="N227" s="333">
        <f t="shared" si="10"/>
        <v>18</v>
      </c>
      <c r="O227" s="394"/>
      <c r="P227" s="395">
        <f t="shared" si="11"/>
        <v>18</v>
      </c>
      <c r="Q227" s="336">
        <f t="shared" si="12"/>
        <v>508</v>
      </c>
      <c r="R227" s="399"/>
      <c r="S227" s="145">
        <v>18</v>
      </c>
      <c r="T227" s="148">
        <v>0</v>
      </c>
      <c r="U227" s="411"/>
      <c r="V227" s="148"/>
      <c r="W227" s="412"/>
      <c r="X227" s="337"/>
      <c r="Y227" s="149"/>
      <c r="Z227" s="149"/>
      <c r="AA227" s="149"/>
      <c r="AB227" s="156">
        <v>0</v>
      </c>
      <c r="AC227" s="145"/>
      <c r="AD227" s="156"/>
      <c r="AE227" s="396"/>
      <c r="AF227" s="397">
        <v>0</v>
      </c>
      <c r="AG227" s="397">
        <v>0</v>
      </c>
      <c r="AH227" s="397">
        <v>0</v>
      </c>
      <c r="AI227" s="397">
        <v>0</v>
      </c>
      <c r="AJ227" s="397">
        <v>0</v>
      </c>
      <c r="AK227" s="397">
        <v>0</v>
      </c>
      <c r="AL227" s="397">
        <v>0</v>
      </c>
      <c r="AM227" s="413"/>
      <c r="AN227" s="397">
        <v>0</v>
      </c>
      <c r="AO227" s="341">
        <v>0</v>
      </c>
    </row>
    <row r="228" spans="1:41" ht="24" customHeight="1" x14ac:dyDescent="0.3">
      <c r="A228" s="391" t="s">
        <v>2288</v>
      </c>
      <c r="B228" s="392" t="s">
        <v>2289</v>
      </c>
      <c r="C228" s="393" t="s">
        <v>1863</v>
      </c>
      <c r="D228" s="330">
        <f t="shared" si="0"/>
        <v>0</v>
      </c>
      <c r="E228" s="331">
        <f t="shared" si="1"/>
        <v>0</v>
      </c>
      <c r="F228" s="331">
        <f t="shared" si="2"/>
        <v>0</v>
      </c>
      <c r="G228" s="331">
        <f t="shared" si="3"/>
        <v>0</v>
      </c>
      <c r="H228" s="331">
        <f t="shared" si="4"/>
        <v>0</v>
      </c>
      <c r="I228" s="331">
        <f t="shared" si="5"/>
        <v>0</v>
      </c>
      <c r="J228" s="331">
        <f t="shared" si="6"/>
        <v>0</v>
      </c>
      <c r="K228" s="331">
        <f t="shared" si="7"/>
        <v>0</v>
      </c>
      <c r="L228" s="331">
        <f t="shared" si="8"/>
        <v>0</v>
      </c>
      <c r="M228" s="331">
        <f t="shared" si="9"/>
        <v>0</v>
      </c>
      <c r="N228" s="333">
        <f t="shared" si="10"/>
        <v>0</v>
      </c>
      <c r="O228" s="394"/>
      <c r="P228" s="395">
        <f t="shared" si="11"/>
        <v>0</v>
      </c>
      <c r="Q228" s="336" t="str">
        <f t="shared" si="12"/>
        <v/>
      </c>
      <c r="R228" s="399"/>
      <c r="S228" s="145"/>
      <c r="T228" s="405">
        <v>0</v>
      </c>
      <c r="U228" s="147"/>
      <c r="V228" s="405"/>
      <c r="W228" s="337"/>
      <c r="X228" s="337"/>
      <c r="Y228" s="406"/>
      <c r="Z228" s="406"/>
      <c r="AA228" s="406"/>
      <c r="AB228" s="399">
        <v>0</v>
      </c>
      <c r="AC228" s="145"/>
      <c r="AD228" s="399"/>
      <c r="AE228" s="396"/>
      <c r="AF228" s="397">
        <v>0</v>
      </c>
      <c r="AG228" s="397">
        <v>0</v>
      </c>
      <c r="AH228" s="397">
        <v>0</v>
      </c>
      <c r="AI228" s="397">
        <v>0</v>
      </c>
      <c r="AJ228" s="397">
        <v>0</v>
      </c>
      <c r="AK228" s="397">
        <v>0</v>
      </c>
      <c r="AL228" s="397">
        <v>0</v>
      </c>
      <c r="AM228" s="397"/>
      <c r="AN228" s="397">
        <v>0</v>
      </c>
      <c r="AO228" s="400">
        <v>0</v>
      </c>
    </row>
    <row r="229" spans="1:41" ht="24" customHeight="1" x14ac:dyDescent="0.3">
      <c r="A229" s="391" t="s">
        <v>2290</v>
      </c>
      <c r="B229" s="392" t="s">
        <v>4843</v>
      </c>
      <c r="C229" s="393" t="s">
        <v>1863</v>
      </c>
      <c r="D229" s="330">
        <f t="shared" si="0"/>
        <v>33</v>
      </c>
      <c r="E229" s="331">
        <f t="shared" si="1"/>
        <v>17</v>
      </c>
      <c r="F229" s="331">
        <f t="shared" si="2"/>
        <v>0</v>
      </c>
      <c r="G229" s="331">
        <f t="shared" si="3"/>
        <v>0</v>
      </c>
      <c r="H229" s="331">
        <f t="shared" si="4"/>
        <v>0</v>
      </c>
      <c r="I229" s="331">
        <f t="shared" si="5"/>
        <v>0</v>
      </c>
      <c r="J229" s="331">
        <f t="shared" si="6"/>
        <v>0</v>
      </c>
      <c r="K229" s="331">
        <f t="shared" si="7"/>
        <v>0</v>
      </c>
      <c r="L229" s="331">
        <f t="shared" si="8"/>
        <v>0</v>
      </c>
      <c r="M229" s="331">
        <f t="shared" si="9"/>
        <v>0</v>
      </c>
      <c r="N229" s="333">
        <f t="shared" si="10"/>
        <v>50</v>
      </c>
      <c r="O229" s="394"/>
      <c r="P229" s="395">
        <f t="shared" si="11"/>
        <v>50</v>
      </c>
      <c r="Q229" s="336">
        <f t="shared" si="12"/>
        <v>157</v>
      </c>
      <c r="R229" s="404"/>
      <c r="S229" s="410">
        <v>33</v>
      </c>
      <c r="T229" s="148">
        <v>0</v>
      </c>
      <c r="U229" s="147"/>
      <c r="V229" s="148"/>
      <c r="W229" s="337"/>
      <c r="X229" s="337"/>
      <c r="Y229" s="149"/>
      <c r="Z229" s="149"/>
      <c r="AA229" s="149"/>
      <c r="AB229" s="399">
        <v>0</v>
      </c>
      <c r="AC229" s="410"/>
      <c r="AD229" s="399"/>
      <c r="AE229" s="396"/>
      <c r="AF229" s="397">
        <v>0</v>
      </c>
      <c r="AG229" s="397">
        <v>0</v>
      </c>
      <c r="AH229" s="397">
        <v>0</v>
      </c>
      <c r="AI229" s="397">
        <v>0</v>
      </c>
      <c r="AJ229" s="397">
        <v>0</v>
      </c>
      <c r="AK229" s="397">
        <v>0</v>
      </c>
      <c r="AL229" s="397">
        <v>0</v>
      </c>
      <c r="AM229" s="397"/>
      <c r="AN229" s="397">
        <v>17</v>
      </c>
      <c r="AO229" s="400">
        <v>0</v>
      </c>
    </row>
    <row r="230" spans="1:41" ht="24" customHeight="1" x14ac:dyDescent="0.3">
      <c r="A230" s="391" t="s">
        <v>2292</v>
      </c>
      <c r="B230" s="392" t="s">
        <v>2293</v>
      </c>
      <c r="C230" s="393" t="s">
        <v>2294</v>
      </c>
      <c r="D230" s="330">
        <f t="shared" si="0"/>
        <v>0</v>
      </c>
      <c r="E230" s="331">
        <f t="shared" si="1"/>
        <v>0</v>
      </c>
      <c r="F230" s="331">
        <f t="shared" si="2"/>
        <v>0</v>
      </c>
      <c r="G230" s="331">
        <f t="shared" si="3"/>
        <v>0</v>
      </c>
      <c r="H230" s="331">
        <f t="shared" si="4"/>
        <v>0</v>
      </c>
      <c r="I230" s="331">
        <f t="shared" si="5"/>
        <v>0</v>
      </c>
      <c r="J230" s="331">
        <f t="shared" si="6"/>
        <v>0</v>
      </c>
      <c r="K230" s="331">
        <f t="shared" si="7"/>
        <v>0</v>
      </c>
      <c r="L230" s="331">
        <f t="shared" si="8"/>
        <v>0</v>
      </c>
      <c r="M230" s="331">
        <f t="shared" si="9"/>
        <v>0</v>
      </c>
      <c r="N230" s="333">
        <f t="shared" si="10"/>
        <v>0</v>
      </c>
      <c r="O230" s="394"/>
      <c r="P230" s="395">
        <f t="shared" si="11"/>
        <v>0</v>
      </c>
      <c r="Q230" s="336" t="str">
        <f t="shared" si="12"/>
        <v/>
      </c>
      <c r="R230" s="404"/>
      <c r="S230" s="410"/>
      <c r="T230" s="405">
        <v>0</v>
      </c>
      <c r="U230" s="411"/>
      <c r="V230" s="405"/>
      <c r="W230" s="412"/>
      <c r="X230" s="337"/>
      <c r="Y230" s="406"/>
      <c r="Z230" s="406"/>
      <c r="AA230" s="406"/>
      <c r="AB230" s="144">
        <v>0</v>
      </c>
      <c r="AC230" s="410"/>
      <c r="AD230" s="144"/>
      <c r="AE230" s="396"/>
      <c r="AF230" s="397">
        <v>0</v>
      </c>
      <c r="AG230" s="397">
        <v>0</v>
      </c>
      <c r="AH230" s="397">
        <v>0</v>
      </c>
      <c r="AI230" s="397">
        <v>0</v>
      </c>
      <c r="AJ230" s="397">
        <v>0</v>
      </c>
      <c r="AK230" s="397">
        <v>0</v>
      </c>
      <c r="AL230" s="397">
        <v>0</v>
      </c>
      <c r="AM230" s="413"/>
      <c r="AN230" s="397">
        <v>0</v>
      </c>
      <c r="AO230" s="408">
        <v>0</v>
      </c>
    </row>
    <row r="231" spans="1:41" ht="24" customHeight="1" x14ac:dyDescent="0.3">
      <c r="A231" s="398" t="s">
        <v>4844</v>
      </c>
      <c r="B231" s="392" t="s">
        <v>2295</v>
      </c>
      <c r="C231" s="393" t="s">
        <v>171</v>
      </c>
      <c r="D231" s="330">
        <f t="shared" si="0"/>
        <v>0</v>
      </c>
      <c r="E231" s="331">
        <f t="shared" si="1"/>
        <v>0</v>
      </c>
      <c r="F231" s="331">
        <f t="shared" si="2"/>
        <v>0</v>
      </c>
      <c r="G231" s="331">
        <f t="shared" si="3"/>
        <v>0</v>
      </c>
      <c r="H231" s="331">
        <f t="shared" si="4"/>
        <v>0</v>
      </c>
      <c r="I231" s="331">
        <f t="shared" si="5"/>
        <v>0</v>
      </c>
      <c r="J231" s="331">
        <f t="shared" si="6"/>
        <v>0</v>
      </c>
      <c r="K231" s="331">
        <f t="shared" si="7"/>
        <v>0</v>
      </c>
      <c r="L231" s="331">
        <f t="shared" si="8"/>
        <v>0</v>
      </c>
      <c r="M231" s="331">
        <f t="shared" si="9"/>
        <v>0</v>
      </c>
      <c r="N231" s="333">
        <f t="shared" si="10"/>
        <v>0</v>
      </c>
      <c r="O231" s="394"/>
      <c r="P231" s="395">
        <f t="shared" si="11"/>
        <v>0</v>
      </c>
      <c r="Q231" s="336" t="str">
        <f t="shared" si="12"/>
        <v/>
      </c>
      <c r="R231" s="399"/>
      <c r="S231" s="145"/>
      <c r="T231" s="148">
        <v>0</v>
      </c>
      <c r="U231" s="147"/>
      <c r="V231" s="148"/>
      <c r="W231" s="337"/>
      <c r="X231" s="337"/>
      <c r="Y231" s="149"/>
      <c r="Z231" s="149"/>
      <c r="AA231" s="149"/>
      <c r="AB231" s="399">
        <v>0</v>
      </c>
      <c r="AC231" s="145"/>
      <c r="AD231" s="399"/>
      <c r="AE231" s="396"/>
      <c r="AF231" s="397">
        <v>0</v>
      </c>
      <c r="AG231" s="397">
        <v>0</v>
      </c>
      <c r="AH231" s="397">
        <v>0</v>
      </c>
      <c r="AI231" s="397">
        <v>0</v>
      </c>
      <c r="AJ231" s="397">
        <v>0</v>
      </c>
      <c r="AK231" s="397">
        <v>0</v>
      </c>
      <c r="AL231" s="397">
        <v>0</v>
      </c>
      <c r="AM231" s="397"/>
      <c r="AN231" s="397">
        <v>0</v>
      </c>
      <c r="AO231" s="408">
        <v>0</v>
      </c>
    </row>
    <row r="232" spans="1:41" ht="24" customHeight="1" x14ac:dyDescent="0.3">
      <c r="A232" s="398" t="s">
        <v>4845</v>
      </c>
      <c r="B232" s="415" t="s">
        <v>4846</v>
      </c>
      <c r="C232" s="416" t="s">
        <v>2010</v>
      </c>
      <c r="D232" s="330">
        <f t="shared" si="0"/>
        <v>0</v>
      </c>
      <c r="E232" s="331">
        <f t="shared" si="1"/>
        <v>0</v>
      </c>
      <c r="F232" s="331">
        <f t="shared" si="2"/>
        <v>0</v>
      </c>
      <c r="G232" s="331">
        <f t="shared" si="3"/>
        <v>0</v>
      </c>
      <c r="H232" s="331">
        <f t="shared" si="4"/>
        <v>0</v>
      </c>
      <c r="I232" s="331">
        <f t="shared" si="5"/>
        <v>0</v>
      </c>
      <c r="J232" s="331">
        <f t="shared" si="6"/>
        <v>0</v>
      </c>
      <c r="K232" s="331">
        <f t="shared" si="7"/>
        <v>0</v>
      </c>
      <c r="L232" s="331">
        <f t="shared" si="8"/>
        <v>0</v>
      </c>
      <c r="M232" s="331">
        <f t="shared" si="9"/>
        <v>0</v>
      </c>
      <c r="N232" s="333">
        <f t="shared" si="10"/>
        <v>0</v>
      </c>
      <c r="O232" s="394"/>
      <c r="P232" s="395">
        <f t="shared" si="11"/>
        <v>0</v>
      </c>
      <c r="Q232" s="336" t="str">
        <f t="shared" si="12"/>
        <v/>
      </c>
      <c r="R232" s="404"/>
      <c r="S232" s="410"/>
      <c r="T232" s="148">
        <v>0</v>
      </c>
      <c r="U232" s="147"/>
      <c r="V232" s="148"/>
      <c r="W232" s="337"/>
      <c r="X232" s="337"/>
      <c r="Y232" s="149"/>
      <c r="Z232" s="149"/>
      <c r="AA232" s="149"/>
      <c r="AB232" s="399">
        <v>0</v>
      </c>
      <c r="AC232" s="410"/>
      <c r="AD232" s="399"/>
      <c r="AE232" s="396"/>
      <c r="AF232" s="397">
        <v>0</v>
      </c>
      <c r="AG232" s="397">
        <v>0</v>
      </c>
      <c r="AH232" s="397">
        <v>0</v>
      </c>
      <c r="AI232" s="397">
        <v>0</v>
      </c>
      <c r="AJ232" s="397">
        <v>0</v>
      </c>
      <c r="AK232" s="397">
        <v>0</v>
      </c>
      <c r="AL232" s="397">
        <v>0</v>
      </c>
      <c r="AM232" s="397"/>
      <c r="AN232" s="397">
        <v>0</v>
      </c>
      <c r="AO232" s="400">
        <v>0</v>
      </c>
    </row>
    <row r="233" spans="1:41" ht="24" customHeight="1" x14ac:dyDescent="0.3">
      <c r="A233" s="398" t="s">
        <v>2296</v>
      </c>
      <c r="B233" s="392" t="s">
        <v>2297</v>
      </c>
      <c r="C233" s="393" t="s">
        <v>4496</v>
      </c>
      <c r="D233" s="330">
        <f t="shared" si="0"/>
        <v>0</v>
      </c>
      <c r="E233" s="331">
        <f t="shared" si="1"/>
        <v>0</v>
      </c>
      <c r="F233" s="331">
        <f t="shared" si="2"/>
        <v>0</v>
      </c>
      <c r="G233" s="331">
        <f t="shared" si="3"/>
        <v>0</v>
      </c>
      <c r="H233" s="331">
        <f t="shared" si="4"/>
        <v>0</v>
      </c>
      <c r="I233" s="331">
        <f t="shared" si="5"/>
        <v>0</v>
      </c>
      <c r="J233" s="331">
        <f t="shared" si="6"/>
        <v>0</v>
      </c>
      <c r="K233" s="331">
        <f t="shared" si="7"/>
        <v>0</v>
      </c>
      <c r="L233" s="331">
        <f t="shared" si="8"/>
        <v>0</v>
      </c>
      <c r="M233" s="331">
        <f t="shared" si="9"/>
        <v>0</v>
      </c>
      <c r="N233" s="333">
        <f t="shared" si="10"/>
        <v>0</v>
      </c>
      <c r="O233" s="394"/>
      <c r="P233" s="395">
        <f t="shared" si="11"/>
        <v>0</v>
      </c>
      <c r="Q233" s="336" t="str">
        <f t="shared" si="12"/>
        <v/>
      </c>
      <c r="R233" s="144"/>
      <c r="S233" s="145"/>
      <c r="T233" s="405">
        <v>0</v>
      </c>
      <c r="U233" s="147"/>
      <c r="V233" s="405"/>
      <c r="W233" s="337"/>
      <c r="X233" s="337"/>
      <c r="Y233" s="406"/>
      <c r="Z233" s="406"/>
      <c r="AA233" s="406"/>
      <c r="AB233" s="156">
        <v>0</v>
      </c>
      <c r="AC233" s="145"/>
      <c r="AD233" s="156"/>
      <c r="AE233" s="396"/>
      <c r="AF233" s="397">
        <v>0</v>
      </c>
      <c r="AG233" s="397">
        <v>0</v>
      </c>
      <c r="AH233" s="397">
        <v>0</v>
      </c>
      <c r="AI233" s="397">
        <v>0</v>
      </c>
      <c r="AJ233" s="397">
        <v>0</v>
      </c>
      <c r="AK233" s="397">
        <v>0</v>
      </c>
      <c r="AL233" s="397">
        <v>0</v>
      </c>
      <c r="AM233" s="397"/>
      <c r="AN233" s="397">
        <v>0</v>
      </c>
      <c r="AO233" s="414">
        <v>0</v>
      </c>
    </row>
    <row r="234" spans="1:41" ht="24" customHeight="1" x14ac:dyDescent="0.3">
      <c r="A234" s="391" t="s">
        <v>2299</v>
      </c>
      <c r="B234" s="392" t="s">
        <v>2300</v>
      </c>
      <c r="C234" s="393" t="s">
        <v>411</v>
      </c>
      <c r="D234" s="330">
        <f t="shared" si="0"/>
        <v>82</v>
      </c>
      <c r="E234" s="331">
        <f t="shared" si="1"/>
        <v>35</v>
      </c>
      <c r="F234" s="331">
        <f t="shared" si="2"/>
        <v>0</v>
      </c>
      <c r="G234" s="331">
        <f t="shared" si="3"/>
        <v>0</v>
      </c>
      <c r="H234" s="331">
        <f t="shared" si="4"/>
        <v>0</v>
      </c>
      <c r="I234" s="331">
        <f t="shared" si="5"/>
        <v>0</v>
      </c>
      <c r="J234" s="331">
        <f t="shared" si="6"/>
        <v>0</v>
      </c>
      <c r="K234" s="331">
        <f t="shared" si="7"/>
        <v>0</v>
      </c>
      <c r="L234" s="331">
        <f t="shared" si="8"/>
        <v>0</v>
      </c>
      <c r="M234" s="331">
        <f t="shared" si="9"/>
        <v>0</v>
      </c>
      <c r="N234" s="333">
        <f t="shared" si="10"/>
        <v>117</v>
      </c>
      <c r="O234" s="394"/>
      <c r="P234" s="395">
        <f t="shared" si="11"/>
        <v>117</v>
      </c>
      <c r="Q234" s="336">
        <f t="shared" si="12"/>
        <v>60</v>
      </c>
      <c r="R234" s="399"/>
      <c r="S234" s="145"/>
      <c r="T234" s="148">
        <v>0</v>
      </c>
      <c r="U234" s="147"/>
      <c r="V234" s="148"/>
      <c r="W234" s="337">
        <v>82</v>
      </c>
      <c r="X234" s="337">
        <v>35</v>
      </c>
      <c r="Y234" s="149"/>
      <c r="Z234" s="149"/>
      <c r="AA234" s="149"/>
      <c r="AB234" s="156">
        <v>0</v>
      </c>
      <c r="AC234" s="145"/>
      <c r="AD234" s="156"/>
      <c r="AE234" s="396"/>
      <c r="AF234" s="397">
        <v>0</v>
      </c>
      <c r="AG234" s="397">
        <v>0</v>
      </c>
      <c r="AH234" s="397">
        <v>0</v>
      </c>
      <c r="AI234" s="397">
        <v>0</v>
      </c>
      <c r="AJ234" s="397">
        <v>0</v>
      </c>
      <c r="AK234" s="397">
        <v>0</v>
      </c>
      <c r="AL234" s="397">
        <v>0</v>
      </c>
      <c r="AM234" s="397"/>
      <c r="AN234" s="397">
        <v>0</v>
      </c>
      <c r="AO234" s="358">
        <v>0</v>
      </c>
    </row>
    <row r="235" spans="1:41" ht="24" customHeight="1" x14ac:dyDescent="0.3">
      <c r="A235" s="398" t="s">
        <v>4847</v>
      </c>
      <c r="B235" s="415" t="s">
        <v>2301</v>
      </c>
      <c r="C235" s="416" t="s">
        <v>1972</v>
      </c>
      <c r="D235" s="330">
        <f t="shared" si="0"/>
        <v>14</v>
      </c>
      <c r="E235" s="331">
        <f t="shared" si="1"/>
        <v>0</v>
      </c>
      <c r="F235" s="331">
        <f t="shared" si="2"/>
        <v>0</v>
      </c>
      <c r="G235" s="331">
        <f t="shared" si="3"/>
        <v>0</v>
      </c>
      <c r="H235" s="331">
        <f t="shared" si="4"/>
        <v>0</v>
      </c>
      <c r="I235" s="331">
        <f t="shared" si="5"/>
        <v>0</v>
      </c>
      <c r="J235" s="331">
        <f t="shared" si="6"/>
        <v>0</v>
      </c>
      <c r="K235" s="331">
        <f t="shared" si="7"/>
        <v>0</v>
      </c>
      <c r="L235" s="331">
        <f t="shared" si="8"/>
        <v>0</v>
      </c>
      <c r="M235" s="331">
        <f t="shared" si="9"/>
        <v>0</v>
      </c>
      <c r="N235" s="333">
        <f t="shared" si="10"/>
        <v>14</v>
      </c>
      <c r="O235" s="394"/>
      <c r="P235" s="395">
        <f t="shared" si="11"/>
        <v>14</v>
      </c>
      <c r="Q235" s="336">
        <f t="shared" si="12"/>
        <v>594</v>
      </c>
      <c r="R235" s="156"/>
      <c r="S235" s="410"/>
      <c r="T235" s="148">
        <v>0</v>
      </c>
      <c r="U235" s="411"/>
      <c r="V235" s="148"/>
      <c r="W235" s="412"/>
      <c r="X235" s="337"/>
      <c r="Y235" s="149"/>
      <c r="Z235" s="149"/>
      <c r="AA235" s="149"/>
      <c r="AB235" s="399">
        <v>0</v>
      </c>
      <c r="AC235" s="410"/>
      <c r="AD235" s="399"/>
      <c r="AE235" s="396"/>
      <c r="AF235" s="397">
        <v>0</v>
      </c>
      <c r="AG235" s="397">
        <v>0</v>
      </c>
      <c r="AH235" s="397">
        <v>0</v>
      </c>
      <c r="AI235" s="397">
        <v>0</v>
      </c>
      <c r="AJ235" s="397">
        <v>0</v>
      </c>
      <c r="AK235" s="397">
        <v>0</v>
      </c>
      <c r="AL235" s="397">
        <v>0</v>
      </c>
      <c r="AM235" s="413">
        <v>14</v>
      </c>
      <c r="AN235" s="397">
        <v>0</v>
      </c>
      <c r="AO235" s="400">
        <v>0</v>
      </c>
    </row>
    <row r="236" spans="1:41" ht="24" customHeight="1" x14ac:dyDescent="0.3">
      <c r="A236" s="398" t="s">
        <v>486</v>
      </c>
      <c r="B236" s="415" t="s">
        <v>487</v>
      </c>
      <c r="C236" s="416" t="s">
        <v>83</v>
      </c>
      <c r="D236" s="330">
        <f t="shared" si="0"/>
        <v>2</v>
      </c>
      <c r="E236" s="331">
        <f t="shared" si="1"/>
        <v>0</v>
      </c>
      <c r="F236" s="331">
        <f t="shared" si="2"/>
        <v>0</v>
      </c>
      <c r="G236" s="331">
        <f t="shared" si="3"/>
        <v>0</v>
      </c>
      <c r="H236" s="331">
        <f t="shared" si="4"/>
        <v>0</v>
      </c>
      <c r="I236" s="331">
        <f t="shared" si="5"/>
        <v>0</v>
      </c>
      <c r="J236" s="331">
        <f t="shared" si="6"/>
        <v>0</v>
      </c>
      <c r="K236" s="331">
        <f t="shared" si="7"/>
        <v>0</v>
      </c>
      <c r="L236" s="331">
        <f t="shared" si="8"/>
        <v>0</v>
      </c>
      <c r="M236" s="331">
        <f t="shared" si="9"/>
        <v>0</v>
      </c>
      <c r="N236" s="333">
        <f t="shared" si="10"/>
        <v>2</v>
      </c>
      <c r="O236" s="394"/>
      <c r="P236" s="395">
        <f t="shared" si="11"/>
        <v>2</v>
      </c>
      <c r="Q236" s="336">
        <f t="shared" si="12"/>
        <v>917</v>
      </c>
      <c r="R236" s="409"/>
      <c r="S236" s="145"/>
      <c r="T236" s="405">
        <v>0</v>
      </c>
      <c r="U236" s="147"/>
      <c r="V236" s="405"/>
      <c r="W236" s="337"/>
      <c r="X236" s="337"/>
      <c r="Y236" s="406"/>
      <c r="Z236" s="406"/>
      <c r="AA236" s="406"/>
      <c r="AB236" s="144">
        <v>2</v>
      </c>
      <c r="AC236" s="145"/>
      <c r="AD236" s="144"/>
      <c r="AE236" s="396"/>
      <c r="AF236" s="397">
        <v>0</v>
      </c>
      <c r="AG236" s="397">
        <v>0</v>
      </c>
      <c r="AH236" s="397">
        <v>0</v>
      </c>
      <c r="AI236" s="397">
        <v>0</v>
      </c>
      <c r="AJ236" s="397">
        <v>0</v>
      </c>
      <c r="AK236" s="397">
        <v>0</v>
      </c>
      <c r="AL236" s="397">
        <v>0</v>
      </c>
      <c r="AM236" s="397"/>
      <c r="AN236" s="397">
        <v>0</v>
      </c>
      <c r="AO236" s="407">
        <v>0</v>
      </c>
    </row>
    <row r="237" spans="1:41" ht="24" customHeight="1" x14ac:dyDescent="0.3">
      <c r="A237" s="391" t="s">
        <v>2302</v>
      </c>
      <c r="B237" s="392" t="s">
        <v>2303</v>
      </c>
      <c r="C237" s="393" t="s">
        <v>117</v>
      </c>
      <c r="D237" s="330">
        <f t="shared" si="0"/>
        <v>21</v>
      </c>
      <c r="E237" s="331">
        <f t="shared" si="1"/>
        <v>18</v>
      </c>
      <c r="F237" s="331">
        <f t="shared" si="2"/>
        <v>0</v>
      </c>
      <c r="G237" s="331">
        <f t="shared" si="3"/>
        <v>0</v>
      </c>
      <c r="H237" s="331">
        <f t="shared" si="4"/>
        <v>0</v>
      </c>
      <c r="I237" s="331">
        <f t="shared" si="5"/>
        <v>0</v>
      </c>
      <c r="J237" s="331">
        <f t="shared" si="6"/>
        <v>0</v>
      </c>
      <c r="K237" s="331">
        <f t="shared" si="7"/>
        <v>0</v>
      </c>
      <c r="L237" s="331">
        <f t="shared" si="8"/>
        <v>0</v>
      </c>
      <c r="M237" s="331">
        <f t="shared" si="9"/>
        <v>0</v>
      </c>
      <c r="N237" s="333">
        <f t="shared" si="10"/>
        <v>39</v>
      </c>
      <c r="O237" s="394"/>
      <c r="P237" s="395">
        <f t="shared" si="11"/>
        <v>39</v>
      </c>
      <c r="Q237" s="336">
        <f t="shared" si="12"/>
        <v>225</v>
      </c>
      <c r="R237" s="399"/>
      <c r="S237" s="145">
        <v>18</v>
      </c>
      <c r="T237" s="405">
        <v>0</v>
      </c>
      <c r="U237" s="147"/>
      <c r="V237" s="405"/>
      <c r="W237" s="337"/>
      <c r="X237" s="337"/>
      <c r="Y237" s="406"/>
      <c r="Z237" s="406"/>
      <c r="AA237" s="406"/>
      <c r="AB237" s="409">
        <v>0</v>
      </c>
      <c r="AC237" s="145"/>
      <c r="AD237" s="409"/>
      <c r="AE237" s="396"/>
      <c r="AF237" s="397">
        <v>0</v>
      </c>
      <c r="AG237" s="397">
        <v>0</v>
      </c>
      <c r="AH237" s="397">
        <v>0</v>
      </c>
      <c r="AI237" s="397">
        <v>0</v>
      </c>
      <c r="AJ237" s="397">
        <v>0</v>
      </c>
      <c r="AK237" s="397">
        <v>0</v>
      </c>
      <c r="AL237" s="397">
        <v>0</v>
      </c>
      <c r="AM237" s="397"/>
      <c r="AN237" s="397">
        <v>21</v>
      </c>
      <c r="AO237" s="341">
        <v>0</v>
      </c>
    </row>
    <row r="238" spans="1:41" ht="24" customHeight="1" x14ac:dyDescent="0.3">
      <c r="A238" s="391" t="s">
        <v>2304</v>
      </c>
      <c r="B238" s="392" t="s">
        <v>2305</v>
      </c>
      <c r="C238" s="393" t="s">
        <v>2010</v>
      </c>
      <c r="D238" s="330">
        <f t="shared" si="0"/>
        <v>11</v>
      </c>
      <c r="E238" s="331">
        <f t="shared" si="1"/>
        <v>0</v>
      </c>
      <c r="F238" s="331">
        <f t="shared" si="2"/>
        <v>0</v>
      </c>
      <c r="G238" s="331">
        <f t="shared" si="3"/>
        <v>0</v>
      </c>
      <c r="H238" s="331">
        <f t="shared" si="4"/>
        <v>0</v>
      </c>
      <c r="I238" s="331">
        <f t="shared" si="5"/>
        <v>0</v>
      </c>
      <c r="J238" s="331">
        <f t="shared" si="6"/>
        <v>0</v>
      </c>
      <c r="K238" s="331">
        <f t="shared" si="7"/>
        <v>0</v>
      </c>
      <c r="L238" s="331">
        <f t="shared" si="8"/>
        <v>0</v>
      </c>
      <c r="M238" s="331">
        <f t="shared" si="9"/>
        <v>0</v>
      </c>
      <c r="N238" s="333">
        <f t="shared" si="10"/>
        <v>11</v>
      </c>
      <c r="O238" s="394"/>
      <c r="P238" s="395">
        <f t="shared" si="11"/>
        <v>11</v>
      </c>
      <c r="Q238" s="336">
        <f t="shared" si="12"/>
        <v>679</v>
      </c>
      <c r="R238" s="156">
        <v>11</v>
      </c>
      <c r="S238" s="410"/>
      <c r="T238" s="148">
        <v>0</v>
      </c>
      <c r="U238" s="147"/>
      <c r="V238" s="148"/>
      <c r="W238" s="337"/>
      <c r="X238" s="337"/>
      <c r="Y238" s="149"/>
      <c r="Z238" s="149"/>
      <c r="AA238" s="149"/>
      <c r="AB238" s="88">
        <v>0</v>
      </c>
      <c r="AC238" s="410"/>
      <c r="AD238" s="88"/>
      <c r="AE238" s="396"/>
      <c r="AF238" s="397">
        <v>0</v>
      </c>
      <c r="AG238" s="397">
        <v>0</v>
      </c>
      <c r="AH238" s="397">
        <v>0</v>
      </c>
      <c r="AI238" s="397">
        <v>0</v>
      </c>
      <c r="AJ238" s="397">
        <v>0</v>
      </c>
      <c r="AK238" s="397">
        <v>0</v>
      </c>
      <c r="AL238" s="397">
        <v>0</v>
      </c>
      <c r="AM238" s="397"/>
      <c r="AN238" s="397">
        <v>0</v>
      </c>
      <c r="AO238" s="408">
        <v>0</v>
      </c>
    </row>
    <row r="239" spans="1:41" ht="24" customHeight="1" x14ac:dyDescent="0.3">
      <c r="A239" s="398" t="s">
        <v>2306</v>
      </c>
      <c r="B239" s="415" t="s">
        <v>2307</v>
      </c>
      <c r="C239" s="416" t="s">
        <v>1965</v>
      </c>
      <c r="D239" s="330">
        <f t="shared" si="0"/>
        <v>0</v>
      </c>
      <c r="E239" s="331">
        <f t="shared" si="1"/>
        <v>0</v>
      </c>
      <c r="F239" s="331">
        <f t="shared" si="2"/>
        <v>0</v>
      </c>
      <c r="G239" s="331">
        <f t="shared" si="3"/>
        <v>0</v>
      </c>
      <c r="H239" s="331">
        <f t="shared" si="4"/>
        <v>0</v>
      </c>
      <c r="I239" s="331">
        <f t="shared" si="5"/>
        <v>0</v>
      </c>
      <c r="J239" s="331">
        <f t="shared" si="6"/>
        <v>0</v>
      </c>
      <c r="K239" s="331">
        <f t="shared" si="7"/>
        <v>0</v>
      </c>
      <c r="L239" s="331">
        <f t="shared" si="8"/>
        <v>0</v>
      </c>
      <c r="M239" s="331">
        <f t="shared" si="9"/>
        <v>0</v>
      </c>
      <c r="N239" s="333">
        <f t="shared" si="10"/>
        <v>0</v>
      </c>
      <c r="O239" s="394"/>
      <c r="P239" s="395">
        <f t="shared" si="11"/>
        <v>0</v>
      </c>
      <c r="Q239" s="336" t="str">
        <f t="shared" si="12"/>
        <v/>
      </c>
      <c r="R239" s="399"/>
      <c r="S239" s="410"/>
      <c r="T239" s="148">
        <v>0</v>
      </c>
      <c r="U239" s="147"/>
      <c r="V239" s="148"/>
      <c r="W239" s="337"/>
      <c r="X239" s="337"/>
      <c r="Y239" s="149"/>
      <c r="Z239" s="149"/>
      <c r="AA239" s="149"/>
      <c r="AB239" s="399">
        <v>0</v>
      </c>
      <c r="AC239" s="410"/>
      <c r="AD239" s="399"/>
      <c r="AE239" s="396"/>
      <c r="AF239" s="397">
        <v>0</v>
      </c>
      <c r="AG239" s="397">
        <v>0</v>
      </c>
      <c r="AH239" s="397">
        <v>0</v>
      </c>
      <c r="AI239" s="397">
        <v>0</v>
      </c>
      <c r="AJ239" s="397">
        <v>0</v>
      </c>
      <c r="AK239" s="397">
        <v>0</v>
      </c>
      <c r="AL239" s="397">
        <v>0</v>
      </c>
      <c r="AM239" s="397"/>
      <c r="AN239" s="397">
        <v>0</v>
      </c>
      <c r="AO239" s="414">
        <v>0</v>
      </c>
    </row>
    <row r="240" spans="1:41" ht="24" customHeight="1" x14ac:dyDescent="0.3">
      <c r="A240" s="391" t="s">
        <v>2308</v>
      </c>
      <c r="B240" s="392" t="s">
        <v>2309</v>
      </c>
      <c r="C240" s="393" t="s">
        <v>1993</v>
      </c>
      <c r="D240" s="330">
        <f t="shared" si="0"/>
        <v>10</v>
      </c>
      <c r="E240" s="331">
        <f t="shared" si="1"/>
        <v>5</v>
      </c>
      <c r="F240" s="331">
        <f t="shared" si="2"/>
        <v>0</v>
      </c>
      <c r="G240" s="331">
        <f t="shared" si="3"/>
        <v>0</v>
      </c>
      <c r="H240" s="331">
        <f t="shared" si="4"/>
        <v>0</v>
      </c>
      <c r="I240" s="331">
        <f t="shared" si="5"/>
        <v>0</v>
      </c>
      <c r="J240" s="331">
        <f t="shared" si="6"/>
        <v>0</v>
      </c>
      <c r="K240" s="331">
        <f t="shared" si="7"/>
        <v>0</v>
      </c>
      <c r="L240" s="331">
        <f t="shared" si="8"/>
        <v>0</v>
      </c>
      <c r="M240" s="331">
        <f t="shared" si="9"/>
        <v>0</v>
      </c>
      <c r="N240" s="333">
        <f t="shared" si="10"/>
        <v>15</v>
      </c>
      <c r="O240" s="394"/>
      <c r="P240" s="395">
        <f t="shared" si="11"/>
        <v>15</v>
      </c>
      <c r="Q240" s="336">
        <f t="shared" si="12"/>
        <v>574</v>
      </c>
      <c r="R240" s="409"/>
      <c r="S240" s="145">
        <v>10</v>
      </c>
      <c r="T240" s="148">
        <v>0</v>
      </c>
      <c r="U240" s="147"/>
      <c r="V240" s="148"/>
      <c r="W240" s="337"/>
      <c r="X240" s="337"/>
      <c r="Y240" s="149"/>
      <c r="Z240" s="149"/>
      <c r="AA240" s="149"/>
      <c r="AB240" s="404">
        <v>0</v>
      </c>
      <c r="AC240" s="145"/>
      <c r="AD240" s="404"/>
      <c r="AE240" s="396"/>
      <c r="AF240" s="397">
        <v>0</v>
      </c>
      <c r="AG240" s="397">
        <v>0</v>
      </c>
      <c r="AH240" s="397">
        <v>0</v>
      </c>
      <c r="AI240" s="397">
        <v>0</v>
      </c>
      <c r="AJ240" s="397">
        <v>0</v>
      </c>
      <c r="AK240" s="397">
        <v>0</v>
      </c>
      <c r="AL240" s="397">
        <v>0</v>
      </c>
      <c r="AM240" s="397"/>
      <c r="AN240" s="397">
        <v>5</v>
      </c>
      <c r="AO240" s="400">
        <v>0</v>
      </c>
    </row>
    <row r="241" spans="1:41" ht="24" customHeight="1" x14ac:dyDescent="0.3">
      <c r="A241" s="391" t="s">
        <v>2310</v>
      </c>
      <c r="B241" s="392" t="s">
        <v>2311</v>
      </c>
      <c r="C241" s="393" t="s">
        <v>1949</v>
      </c>
      <c r="D241" s="330">
        <f t="shared" si="0"/>
        <v>11</v>
      </c>
      <c r="E241" s="331">
        <f t="shared" si="1"/>
        <v>8</v>
      </c>
      <c r="F241" s="331">
        <f t="shared" si="2"/>
        <v>0</v>
      </c>
      <c r="G241" s="331">
        <f t="shared" si="3"/>
        <v>0</v>
      </c>
      <c r="H241" s="331">
        <f t="shared" si="4"/>
        <v>0</v>
      </c>
      <c r="I241" s="331">
        <f t="shared" si="5"/>
        <v>0</v>
      </c>
      <c r="J241" s="331">
        <f t="shared" si="6"/>
        <v>0</v>
      </c>
      <c r="K241" s="331">
        <f t="shared" si="7"/>
        <v>0</v>
      </c>
      <c r="L241" s="331">
        <f t="shared" si="8"/>
        <v>0</v>
      </c>
      <c r="M241" s="331">
        <f t="shared" si="9"/>
        <v>0</v>
      </c>
      <c r="N241" s="333">
        <f t="shared" si="10"/>
        <v>19</v>
      </c>
      <c r="O241" s="394"/>
      <c r="P241" s="395">
        <f t="shared" si="11"/>
        <v>19</v>
      </c>
      <c r="Q241" s="336">
        <f t="shared" si="12"/>
        <v>491</v>
      </c>
      <c r="R241" s="404"/>
      <c r="S241" s="410">
        <v>8</v>
      </c>
      <c r="T241" s="148">
        <v>0</v>
      </c>
      <c r="U241" s="147"/>
      <c r="V241" s="148"/>
      <c r="W241" s="337"/>
      <c r="X241" s="337"/>
      <c r="Y241" s="149"/>
      <c r="Z241" s="149"/>
      <c r="AA241" s="149"/>
      <c r="AB241" s="144">
        <v>0</v>
      </c>
      <c r="AC241" s="410"/>
      <c r="AD241" s="144"/>
      <c r="AE241" s="396"/>
      <c r="AF241" s="397">
        <v>0</v>
      </c>
      <c r="AG241" s="397">
        <v>0</v>
      </c>
      <c r="AH241" s="397">
        <v>0</v>
      </c>
      <c r="AI241" s="397">
        <v>0</v>
      </c>
      <c r="AJ241" s="397">
        <v>0</v>
      </c>
      <c r="AK241" s="397">
        <v>0</v>
      </c>
      <c r="AL241" s="397">
        <v>0</v>
      </c>
      <c r="AM241" s="397"/>
      <c r="AN241" s="397">
        <v>11</v>
      </c>
      <c r="AO241" s="407">
        <v>0</v>
      </c>
    </row>
    <row r="242" spans="1:41" ht="24" customHeight="1" x14ac:dyDescent="0.3">
      <c r="A242" s="391" t="s">
        <v>2312</v>
      </c>
      <c r="B242" s="392" t="s">
        <v>2313</v>
      </c>
      <c r="C242" s="393" t="s">
        <v>1915</v>
      </c>
      <c r="D242" s="330">
        <f t="shared" si="0"/>
        <v>5</v>
      </c>
      <c r="E242" s="331">
        <f t="shared" si="1"/>
        <v>0</v>
      </c>
      <c r="F242" s="331">
        <f t="shared" si="2"/>
        <v>0</v>
      </c>
      <c r="G242" s="331">
        <f t="shared" si="3"/>
        <v>0</v>
      </c>
      <c r="H242" s="331">
        <f t="shared" si="4"/>
        <v>0</v>
      </c>
      <c r="I242" s="331">
        <f t="shared" si="5"/>
        <v>0</v>
      </c>
      <c r="J242" s="331">
        <f t="shared" si="6"/>
        <v>0</v>
      </c>
      <c r="K242" s="331">
        <f t="shared" si="7"/>
        <v>0</v>
      </c>
      <c r="L242" s="331">
        <f t="shared" si="8"/>
        <v>0</v>
      </c>
      <c r="M242" s="331">
        <f t="shared" si="9"/>
        <v>0</v>
      </c>
      <c r="N242" s="333">
        <f t="shared" si="10"/>
        <v>5</v>
      </c>
      <c r="O242" s="394"/>
      <c r="P242" s="395">
        <f t="shared" si="11"/>
        <v>5</v>
      </c>
      <c r="Q242" s="336">
        <f t="shared" si="12"/>
        <v>811</v>
      </c>
      <c r="R242" s="88"/>
      <c r="S242" s="145">
        <v>5</v>
      </c>
      <c r="T242" s="148">
        <v>0</v>
      </c>
      <c r="U242" s="147"/>
      <c r="V242" s="148"/>
      <c r="W242" s="337"/>
      <c r="X242" s="337"/>
      <c r="Y242" s="149"/>
      <c r="Z242" s="149"/>
      <c r="AA242" s="149"/>
      <c r="AB242" s="156">
        <v>0</v>
      </c>
      <c r="AC242" s="145"/>
      <c r="AD242" s="156"/>
      <c r="AE242" s="396"/>
      <c r="AF242" s="397">
        <v>0</v>
      </c>
      <c r="AG242" s="397">
        <v>0</v>
      </c>
      <c r="AH242" s="397">
        <v>0</v>
      </c>
      <c r="AI242" s="397">
        <v>0</v>
      </c>
      <c r="AJ242" s="397">
        <v>0</v>
      </c>
      <c r="AK242" s="397">
        <v>0</v>
      </c>
      <c r="AL242" s="397">
        <v>0</v>
      </c>
      <c r="AM242" s="397"/>
      <c r="AN242" s="397">
        <v>0</v>
      </c>
      <c r="AO242" s="407">
        <v>0</v>
      </c>
    </row>
    <row r="243" spans="1:41" ht="24" customHeight="1" x14ac:dyDescent="0.3">
      <c r="A243" s="398" t="s">
        <v>2314</v>
      </c>
      <c r="B243" s="392" t="s">
        <v>2315</v>
      </c>
      <c r="C243" s="393" t="s">
        <v>1243</v>
      </c>
      <c r="D243" s="330">
        <f t="shared" si="0"/>
        <v>0</v>
      </c>
      <c r="E243" s="331">
        <f t="shared" si="1"/>
        <v>0</v>
      </c>
      <c r="F243" s="331">
        <f t="shared" si="2"/>
        <v>0</v>
      </c>
      <c r="G243" s="331">
        <f t="shared" si="3"/>
        <v>0</v>
      </c>
      <c r="H243" s="331">
        <f t="shared" si="4"/>
        <v>0</v>
      </c>
      <c r="I243" s="331">
        <f t="shared" si="5"/>
        <v>0</v>
      </c>
      <c r="J243" s="331">
        <f t="shared" si="6"/>
        <v>0</v>
      </c>
      <c r="K243" s="331">
        <f t="shared" si="7"/>
        <v>0</v>
      </c>
      <c r="L243" s="331">
        <f t="shared" si="8"/>
        <v>0</v>
      </c>
      <c r="M243" s="331">
        <f t="shared" si="9"/>
        <v>0</v>
      </c>
      <c r="N243" s="333">
        <f t="shared" si="10"/>
        <v>0</v>
      </c>
      <c r="O243" s="394"/>
      <c r="P243" s="395">
        <f t="shared" si="11"/>
        <v>0</v>
      </c>
      <c r="Q243" s="336" t="str">
        <f t="shared" si="12"/>
        <v/>
      </c>
      <c r="R243" s="399"/>
      <c r="S243" s="145"/>
      <c r="T243" s="148">
        <v>0</v>
      </c>
      <c r="U243" s="147"/>
      <c r="V243" s="148"/>
      <c r="W243" s="337"/>
      <c r="X243" s="337"/>
      <c r="Y243" s="149"/>
      <c r="Z243" s="149"/>
      <c r="AA243" s="149"/>
      <c r="AB243" s="409">
        <v>0</v>
      </c>
      <c r="AC243" s="145"/>
      <c r="AD243" s="409"/>
      <c r="AE243" s="396"/>
      <c r="AF243" s="397">
        <v>0</v>
      </c>
      <c r="AG243" s="397">
        <v>0</v>
      </c>
      <c r="AH243" s="397">
        <v>0</v>
      </c>
      <c r="AI243" s="397">
        <v>0</v>
      </c>
      <c r="AJ243" s="397">
        <v>0</v>
      </c>
      <c r="AK243" s="397">
        <v>0</v>
      </c>
      <c r="AL243" s="397">
        <v>0</v>
      </c>
      <c r="AM243" s="397"/>
      <c r="AN243" s="397">
        <v>0</v>
      </c>
      <c r="AO243" s="407">
        <v>0</v>
      </c>
    </row>
    <row r="244" spans="1:41" ht="24" customHeight="1" x14ac:dyDescent="0.3">
      <c r="A244" s="398" t="s">
        <v>2316</v>
      </c>
      <c r="B244" s="392" t="s">
        <v>2317</v>
      </c>
      <c r="C244" s="393" t="s">
        <v>314</v>
      </c>
      <c r="D244" s="330">
        <f t="shared" si="0"/>
        <v>0</v>
      </c>
      <c r="E244" s="331">
        <f t="shared" si="1"/>
        <v>0</v>
      </c>
      <c r="F244" s="331">
        <f t="shared" si="2"/>
        <v>0</v>
      </c>
      <c r="G244" s="331">
        <f t="shared" si="3"/>
        <v>0</v>
      </c>
      <c r="H244" s="331">
        <f t="shared" si="4"/>
        <v>0</v>
      </c>
      <c r="I244" s="331">
        <f t="shared" si="5"/>
        <v>0</v>
      </c>
      <c r="J244" s="331">
        <f t="shared" si="6"/>
        <v>0</v>
      </c>
      <c r="K244" s="331">
        <f t="shared" si="7"/>
        <v>0</v>
      </c>
      <c r="L244" s="331">
        <f t="shared" si="8"/>
        <v>0</v>
      </c>
      <c r="M244" s="331">
        <f t="shared" si="9"/>
        <v>0</v>
      </c>
      <c r="N244" s="333">
        <f t="shared" si="10"/>
        <v>0</v>
      </c>
      <c r="O244" s="394"/>
      <c r="P244" s="395">
        <f t="shared" si="11"/>
        <v>0</v>
      </c>
      <c r="Q244" s="336" t="str">
        <f t="shared" si="12"/>
        <v/>
      </c>
      <c r="R244" s="404"/>
      <c r="S244" s="145"/>
      <c r="T244" s="148">
        <v>0</v>
      </c>
      <c r="U244" s="147"/>
      <c r="V244" s="148"/>
      <c r="W244" s="337"/>
      <c r="X244" s="337"/>
      <c r="Y244" s="149"/>
      <c r="Z244" s="149"/>
      <c r="AA244" s="149"/>
      <c r="AB244" s="399">
        <v>0</v>
      </c>
      <c r="AC244" s="145"/>
      <c r="AD244" s="399"/>
      <c r="AE244" s="396"/>
      <c r="AF244" s="397">
        <v>0</v>
      </c>
      <c r="AG244" s="397">
        <v>0</v>
      </c>
      <c r="AH244" s="397">
        <v>0</v>
      </c>
      <c r="AI244" s="397">
        <v>0</v>
      </c>
      <c r="AJ244" s="397">
        <v>0</v>
      </c>
      <c r="AK244" s="397">
        <v>0</v>
      </c>
      <c r="AL244" s="397">
        <v>0</v>
      </c>
      <c r="AM244" s="397"/>
      <c r="AN244" s="397">
        <v>0</v>
      </c>
      <c r="AO244" s="400">
        <v>0</v>
      </c>
    </row>
    <row r="245" spans="1:41" ht="24" customHeight="1" x14ac:dyDescent="0.3">
      <c r="A245" s="391" t="s">
        <v>2318</v>
      </c>
      <c r="B245" s="392" t="s">
        <v>2319</v>
      </c>
      <c r="C245" s="393" t="s">
        <v>92</v>
      </c>
      <c r="D245" s="330">
        <f t="shared" si="0"/>
        <v>19</v>
      </c>
      <c r="E245" s="331">
        <f t="shared" si="1"/>
        <v>14</v>
      </c>
      <c r="F245" s="331">
        <f t="shared" si="2"/>
        <v>10</v>
      </c>
      <c r="G245" s="331">
        <f t="shared" si="3"/>
        <v>0</v>
      </c>
      <c r="H245" s="331">
        <f t="shared" si="4"/>
        <v>0</v>
      </c>
      <c r="I245" s="331">
        <f t="shared" si="5"/>
        <v>0</v>
      </c>
      <c r="J245" s="331">
        <f t="shared" si="6"/>
        <v>0</v>
      </c>
      <c r="K245" s="331">
        <f t="shared" si="7"/>
        <v>0</v>
      </c>
      <c r="L245" s="331">
        <f t="shared" si="8"/>
        <v>0</v>
      </c>
      <c r="M245" s="331">
        <f t="shared" si="9"/>
        <v>0</v>
      </c>
      <c r="N245" s="333">
        <f t="shared" si="10"/>
        <v>43</v>
      </c>
      <c r="O245" s="394"/>
      <c r="P245" s="395">
        <f t="shared" si="11"/>
        <v>43</v>
      </c>
      <c r="Q245" s="336">
        <f t="shared" si="12"/>
        <v>199</v>
      </c>
      <c r="R245" s="144">
        <v>19</v>
      </c>
      <c r="S245" s="145"/>
      <c r="T245" s="148">
        <v>0</v>
      </c>
      <c r="U245" s="147"/>
      <c r="V245" s="148">
        <v>10</v>
      </c>
      <c r="W245" s="337"/>
      <c r="X245" s="337"/>
      <c r="Y245" s="149"/>
      <c r="Z245" s="149"/>
      <c r="AA245" s="149"/>
      <c r="AB245" s="404">
        <v>0</v>
      </c>
      <c r="AC245" s="145"/>
      <c r="AD245" s="404"/>
      <c r="AE245" s="396"/>
      <c r="AF245" s="397">
        <v>0</v>
      </c>
      <c r="AG245" s="397">
        <v>0</v>
      </c>
      <c r="AH245" s="397">
        <v>0</v>
      </c>
      <c r="AI245" s="397">
        <v>0</v>
      </c>
      <c r="AJ245" s="397">
        <v>0</v>
      </c>
      <c r="AK245" s="397">
        <v>0</v>
      </c>
      <c r="AL245" s="397">
        <v>0</v>
      </c>
      <c r="AM245" s="397">
        <v>14</v>
      </c>
      <c r="AN245" s="397">
        <v>0</v>
      </c>
      <c r="AO245" s="407">
        <v>0</v>
      </c>
    </row>
    <row r="246" spans="1:41" ht="24" customHeight="1" x14ac:dyDescent="0.3">
      <c r="A246" s="398" t="s">
        <v>2320</v>
      </c>
      <c r="B246" s="392" t="s">
        <v>4848</v>
      </c>
      <c r="C246" s="393" t="s">
        <v>2269</v>
      </c>
      <c r="D246" s="330">
        <f t="shared" si="0"/>
        <v>0</v>
      </c>
      <c r="E246" s="331">
        <f t="shared" si="1"/>
        <v>0</v>
      </c>
      <c r="F246" s="331">
        <f t="shared" si="2"/>
        <v>0</v>
      </c>
      <c r="G246" s="331">
        <f t="shared" si="3"/>
        <v>0</v>
      </c>
      <c r="H246" s="331">
        <f t="shared" si="4"/>
        <v>0</v>
      </c>
      <c r="I246" s="331">
        <f t="shared" si="5"/>
        <v>0</v>
      </c>
      <c r="J246" s="331">
        <f t="shared" si="6"/>
        <v>0</v>
      </c>
      <c r="K246" s="331">
        <f t="shared" si="7"/>
        <v>0</v>
      </c>
      <c r="L246" s="331">
        <f t="shared" si="8"/>
        <v>0</v>
      </c>
      <c r="M246" s="331">
        <f t="shared" si="9"/>
        <v>0</v>
      </c>
      <c r="N246" s="333">
        <f t="shared" si="10"/>
        <v>0</v>
      </c>
      <c r="O246" s="394"/>
      <c r="P246" s="395">
        <f t="shared" si="11"/>
        <v>0</v>
      </c>
      <c r="Q246" s="336" t="str">
        <f t="shared" si="12"/>
        <v/>
      </c>
      <c r="R246" s="399"/>
      <c r="S246" s="145"/>
      <c r="T246" s="148">
        <v>0</v>
      </c>
      <c r="U246" s="147"/>
      <c r="V246" s="148"/>
      <c r="W246" s="337"/>
      <c r="X246" s="337"/>
      <c r="Y246" s="149"/>
      <c r="Z246" s="149"/>
      <c r="AA246" s="149"/>
      <c r="AB246" s="404">
        <v>0</v>
      </c>
      <c r="AC246" s="145"/>
      <c r="AD246" s="404"/>
      <c r="AE246" s="396"/>
      <c r="AF246" s="397">
        <v>0</v>
      </c>
      <c r="AG246" s="397">
        <v>0</v>
      </c>
      <c r="AH246" s="397">
        <v>0</v>
      </c>
      <c r="AI246" s="397">
        <v>0</v>
      </c>
      <c r="AJ246" s="397">
        <v>0</v>
      </c>
      <c r="AK246" s="397">
        <v>0</v>
      </c>
      <c r="AL246" s="397">
        <v>0</v>
      </c>
      <c r="AM246" s="397"/>
      <c r="AN246" s="397">
        <v>0</v>
      </c>
      <c r="AO246" s="400">
        <v>0</v>
      </c>
    </row>
    <row r="247" spans="1:41" ht="24" customHeight="1" x14ac:dyDescent="0.3">
      <c r="A247" s="391" t="s">
        <v>2322</v>
      </c>
      <c r="B247" s="392" t="s">
        <v>2323</v>
      </c>
      <c r="C247" s="393" t="s">
        <v>1965</v>
      </c>
      <c r="D247" s="330">
        <f t="shared" si="0"/>
        <v>15</v>
      </c>
      <c r="E247" s="331">
        <f t="shared" si="1"/>
        <v>0</v>
      </c>
      <c r="F247" s="331">
        <f t="shared" si="2"/>
        <v>0</v>
      </c>
      <c r="G247" s="331">
        <f t="shared" si="3"/>
        <v>0</v>
      </c>
      <c r="H247" s="331">
        <f t="shared" si="4"/>
        <v>0</v>
      </c>
      <c r="I247" s="331">
        <f t="shared" si="5"/>
        <v>0</v>
      </c>
      <c r="J247" s="331">
        <f t="shared" si="6"/>
        <v>0</v>
      </c>
      <c r="K247" s="331">
        <f t="shared" si="7"/>
        <v>0</v>
      </c>
      <c r="L247" s="331">
        <f t="shared" si="8"/>
        <v>0</v>
      </c>
      <c r="M247" s="331">
        <f t="shared" si="9"/>
        <v>0</v>
      </c>
      <c r="N247" s="333">
        <f t="shared" si="10"/>
        <v>15</v>
      </c>
      <c r="O247" s="394"/>
      <c r="P247" s="395">
        <f t="shared" si="11"/>
        <v>15</v>
      </c>
      <c r="Q247" s="336">
        <f t="shared" si="12"/>
        <v>574</v>
      </c>
      <c r="R247" s="156">
        <v>15</v>
      </c>
      <c r="S247" s="145"/>
      <c r="T247" s="148">
        <v>0</v>
      </c>
      <c r="U247" s="147"/>
      <c r="V247" s="148"/>
      <c r="W247" s="337"/>
      <c r="X247" s="337"/>
      <c r="Y247" s="149"/>
      <c r="Z247" s="149"/>
      <c r="AA247" s="149"/>
      <c r="AB247" s="404">
        <v>0</v>
      </c>
      <c r="AC247" s="145"/>
      <c r="AD247" s="404"/>
      <c r="AE247" s="396"/>
      <c r="AF247" s="397">
        <v>0</v>
      </c>
      <c r="AG247" s="397">
        <v>0</v>
      </c>
      <c r="AH247" s="397">
        <v>0</v>
      </c>
      <c r="AI247" s="397">
        <v>0</v>
      </c>
      <c r="AJ247" s="397">
        <v>0</v>
      </c>
      <c r="AK247" s="397">
        <v>0</v>
      </c>
      <c r="AL247" s="397">
        <v>0</v>
      </c>
      <c r="AM247" s="397"/>
      <c r="AN247" s="397">
        <v>0</v>
      </c>
      <c r="AO247" s="400">
        <v>0</v>
      </c>
    </row>
    <row r="248" spans="1:41" ht="24" customHeight="1" x14ac:dyDescent="0.3">
      <c r="A248" s="391" t="s">
        <v>2324</v>
      </c>
      <c r="B248" s="392" t="s">
        <v>2325</v>
      </c>
      <c r="C248" s="393" t="s">
        <v>1965</v>
      </c>
      <c r="D248" s="330">
        <f t="shared" si="0"/>
        <v>0</v>
      </c>
      <c r="E248" s="331">
        <f t="shared" si="1"/>
        <v>0</v>
      </c>
      <c r="F248" s="331">
        <f t="shared" si="2"/>
        <v>0</v>
      </c>
      <c r="G248" s="331">
        <f t="shared" si="3"/>
        <v>0</v>
      </c>
      <c r="H248" s="331">
        <f t="shared" si="4"/>
        <v>0</v>
      </c>
      <c r="I248" s="331">
        <f t="shared" si="5"/>
        <v>0</v>
      </c>
      <c r="J248" s="331">
        <f t="shared" si="6"/>
        <v>0</v>
      </c>
      <c r="K248" s="331">
        <f t="shared" si="7"/>
        <v>0</v>
      </c>
      <c r="L248" s="331">
        <f t="shared" si="8"/>
        <v>0</v>
      </c>
      <c r="M248" s="331">
        <f t="shared" si="9"/>
        <v>0</v>
      </c>
      <c r="N248" s="333">
        <f t="shared" si="10"/>
        <v>0</v>
      </c>
      <c r="O248" s="394"/>
      <c r="P248" s="395">
        <f t="shared" si="11"/>
        <v>0</v>
      </c>
      <c r="Q248" s="336" t="str">
        <f t="shared" si="12"/>
        <v/>
      </c>
      <c r="R248" s="399"/>
      <c r="S248" s="410"/>
      <c r="T248" s="148">
        <v>0</v>
      </c>
      <c r="U248" s="147"/>
      <c r="V248" s="148"/>
      <c r="W248" s="337"/>
      <c r="X248" s="337"/>
      <c r="Y248" s="149"/>
      <c r="Z248" s="149"/>
      <c r="AA248" s="149"/>
      <c r="AB248" s="399">
        <v>0</v>
      </c>
      <c r="AC248" s="410"/>
      <c r="AD248" s="399"/>
      <c r="AE248" s="396"/>
      <c r="AF248" s="397">
        <v>0</v>
      </c>
      <c r="AG248" s="397">
        <v>0</v>
      </c>
      <c r="AH248" s="397">
        <v>0</v>
      </c>
      <c r="AI248" s="397">
        <v>0</v>
      </c>
      <c r="AJ248" s="397">
        <v>0</v>
      </c>
      <c r="AK248" s="397">
        <v>0</v>
      </c>
      <c r="AL248" s="397">
        <v>0</v>
      </c>
      <c r="AM248" s="397"/>
      <c r="AN248" s="397">
        <v>0</v>
      </c>
      <c r="AO248" s="341">
        <v>0</v>
      </c>
    </row>
    <row r="249" spans="1:41" ht="24" customHeight="1" x14ac:dyDescent="0.3">
      <c r="A249" s="391" t="s">
        <v>2326</v>
      </c>
      <c r="B249" s="392" t="s">
        <v>2327</v>
      </c>
      <c r="C249" s="393" t="s">
        <v>1713</v>
      </c>
      <c r="D249" s="330">
        <f t="shared" si="0"/>
        <v>0</v>
      </c>
      <c r="E249" s="331">
        <f t="shared" si="1"/>
        <v>0</v>
      </c>
      <c r="F249" s="331">
        <f t="shared" si="2"/>
        <v>0</v>
      </c>
      <c r="G249" s="331">
        <f t="shared" si="3"/>
        <v>0</v>
      </c>
      <c r="H249" s="331">
        <f t="shared" si="4"/>
        <v>0</v>
      </c>
      <c r="I249" s="331">
        <f t="shared" si="5"/>
        <v>0</v>
      </c>
      <c r="J249" s="331">
        <f t="shared" si="6"/>
        <v>0</v>
      </c>
      <c r="K249" s="331">
        <f t="shared" si="7"/>
        <v>0</v>
      </c>
      <c r="L249" s="331">
        <f t="shared" si="8"/>
        <v>0</v>
      </c>
      <c r="M249" s="331">
        <f t="shared" si="9"/>
        <v>0</v>
      </c>
      <c r="N249" s="333">
        <f t="shared" si="10"/>
        <v>0</v>
      </c>
      <c r="O249" s="394"/>
      <c r="P249" s="395">
        <f t="shared" si="11"/>
        <v>0</v>
      </c>
      <c r="Q249" s="336" t="str">
        <f t="shared" si="12"/>
        <v/>
      </c>
      <c r="R249" s="399"/>
      <c r="S249" s="145"/>
      <c r="T249" s="148">
        <v>0</v>
      </c>
      <c r="U249" s="147"/>
      <c r="V249" s="148"/>
      <c r="W249" s="337"/>
      <c r="X249" s="337"/>
      <c r="Y249" s="149"/>
      <c r="Z249" s="149"/>
      <c r="AA249" s="149"/>
      <c r="AB249" s="404">
        <v>0</v>
      </c>
      <c r="AC249" s="145"/>
      <c r="AD249" s="404"/>
      <c r="AE249" s="396"/>
      <c r="AF249" s="397">
        <v>0</v>
      </c>
      <c r="AG249" s="397">
        <v>0</v>
      </c>
      <c r="AH249" s="397">
        <v>0</v>
      </c>
      <c r="AI249" s="397">
        <v>0</v>
      </c>
      <c r="AJ249" s="397">
        <v>0</v>
      </c>
      <c r="AK249" s="397">
        <v>0</v>
      </c>
      <c r="AL249" s="397">
        <v>0</v>
      </c>
      <c r="AM249" s="397"/>
      <c r="AN249" s="397">
        <v>0</v>
      </c>
      <c r="AO249" s="400">
        <v>0</v>
      </c>
    </row>
    <row r="250" spans="1:41" ht="24" customHeight="1" x14ac:dyDescent="0.3">
      <c r="A250" s="398" t="s">
        <v>4849</v>
      </c>
      <c r="B250" s="415" t="s">
        <v>2328</v>
      </c>
      <c r="C250" s="416" t="s">
        <v>1196</v>
      </c>
      <c r="D250" s="330">
        <f t="shared" si="0"/>
        <v>6</v>
      </c>
      <c r="E250" s="331">
        <f t="shared" si="1"/>
        <v>5</v>
      </c>
      <c r="F250" s="331">
        <f t="shared" si="2"/>
        <v>0</v>
      </c>
      <c r="G250" s="331">
        <f t="shared" si="3"/>
        <v>0</v>
      </c>
      <c r="H250" s="331">
        <f t="shared" si="4"/>
        <v>0</v>
      </c>
      <c r="I250" s="331">
        <f t="shared" si="5"/>
        <v>0</v>
      </c>
      <c r="J250" s="331">
        <f t="shared" si="6"/>
        <v>0</v>
      </c>
      <c r="K250" s="331">
        <f t="shared" si="7"/>
        <v>0</v>
      </c>
      <c r="L250" s="331">
        <f t="shared" si="8"/>
        <v>0</v>
      </c>
      <c r="M250" s="331">
        <f t="shared" si="9"/>
        <v>0</v>
      </c>
      <c r="N250" s="333">
        <f t="shared" si="10"/>
        <v>11</v>
      </c>
      <c r="O250" s="394"/>
      <c r="P250" s="395">
        <f t="shared" si="11"/>
        <v>11</v>
      </c>
      <c r="Q250" s="336">
        <f t="shared" si="12"/>
        <v>679</v>
      </c>
      <c r="R250" s="409"/>
      <c r="S250" s="145">
        <v>6</v>
      </c>
      <c r="T250" s="405">
        <v>0</v>
      </c>
      <c r="U250" s="147"/>
      <c r="V250" s="405"/>
      <c r="W250" s="337"/>
      <c r="X250" s="337"/>
      <c r="Y250" s="406"/>
      <c r="Z250" s="406"/>
      <c r="AA250" s="406"/>
      <c r="AB250" s="399">
        <v>0</v>
      </c>
      <c r="AC250" s="145"/>
      <c r="AD250" s="399"/>
      <c r="AE250" s="396"/>
      <c r="AF250" s="397">
        <v>0</v>
      </c>
      <c r="AG250" s="397">
        <v>0</v>
      </c>
      <c r="AH250" s="397">
        <v>0</v>
      </c>
      <c r="AI250" s="397">
        <v>0</v>
      </c>
      <c r="AJ250" s="397">
        <v>0</v>
      </c>
      <c r="AK250" s="397">
        <v>0</v>
      </c>
      <c r="AL250" s="397">
        <v>0</v>
      </c>
      <c r="AM250" s="397"/>
      <c r="AN250" s="397">
        <v>5</v>
      </c>
      <c r="AO250" s="408">
        <v>0</v>
      </c>
    </row>
    <row r="251" spans="1:41" ht="24" customHeight="1" x14ac:dyDescent="0.3">
      <c r="A251" s="391" t="s">
        <v>2329</v>
      </c>
      <c r="B251" s="392" t="s">
        <v>2330</v>
      </c>
      <c r="C251" s="393" t="s">
        <v>354</v>
      </c>
      <c r="D251" s="330">
        <f t="shared" si="0"/>
        <v>0</v>
      </c>
      <c r="E251" s="331">
        <f t="shared" si="1"/>
        <v>0</v>
      </c>
      <c r="F251" s="331">
        <f t="shared" si="2"/>
        <v>0</v>
      </c>
      <c r="G251" s="331">
        <f t="shared" si="3"/>
        <v>0</v>
      </c>
      <c r="H251" s="331">
        <f t="shared" si="4"/>
        <v>0</v>
      </c>
      <c r="I251" s="331">
        <f t="shared" si="5"/>
        <v>0</v>
      </c>
      <c r="J251" s="331">
        <f t="shared" si="6"/>
        <v>0</v>
      </c>
      <c r="K251" s="331">
        <f t="shared" si="7"/>
        <v>0</v>
      </c>
      <c r="L251" s="331">
        <f t="shared" si="8"/>
        <v>0</v>
      </c>
      <c r="M251" s="331">
        <f t="shared" si="9"/>
        <v>0</v>
      </c>
      <c r="N251" s="333">
        <f t="shared" si="10"/>
        <v>0</v>
      </c>
      <c r="O251" s="394"/>
      <c r="P251" s="395">
        <f t="shared" si="11"/>
        <v>0</v>
      </c>
      <c r="Q251" s="336" t="str">
        <f t="shared" si="12"/>
        <v/>
      </c>
      <c r="R251" s="399"/>
      <c r="S251" s="145"/>
      <c r="T251" s="148">
        <v>0</v>
      </c>
      <c r="U251" s="411"/>
      <c r="V251" s="148"/>
      <c r="W251" s="412"/>
      <c r="X251" s="337"/>
      <c r="Y251" s="149"/>
      <c r="Z251" s="149"/>
      <c r="AA251" s="149"/>
      <c r="AB251" s="399">
        <v>0</v>
      </c>
      <c r="AC251" s="145"/>
      <c r="AD251" s="399"/>
      <c r="AE251" s="396"/>
      <c r="AF251" s="397">
        <v>0</v>
      </c>
      <c r="AG251" s="397">
        <v>0</v>
      </c>
      <c r="AH251" s="397">
        <v>0</v>
      </c>
      <c r="AI251" s="397">
        <v>0</v>
      </c>
      <c r="AJ251" s="397">
        <v>0</v>
      </c>
      <c r="AK251" s="397">
        <v>0</v>
      </c>
      <c r="AL251" s="397">
        <v>0</v>
      </c>
      <c r="AM251" s="413"/>
      <c r="AN251" s="397">
        <v>0</v>
      </c>
      <c r="AO251" s="400">
        <v>0</v>
      </c>
    </row>
    <row r="252" spans="1:41" ht="24" customHeight="1" x14ac:dyDescent="0.3">
      <c r="A252" s="391" t="s">
        <v>2331</v>
      </c>
      <c r="B252" s="392" t="s">
        <v>2332</v>
      </c>
      <c r="C252" s="393" t="s">
        <v>1648</v>
      </c>
      <c r="D252" s="330">
        <f t="shared" si="0"/>
        <v>14</v>
      </c>
      <c r="E252" s="331">
        <f t="shared" si="1"/>
        <v>0</v>
      </c>
      <c r="F252" s="331">
        <f t="shared" si="2"/>
        <v>0</v>
      </c>
      <c r="G252" s="331">
        <f t="shared" si="3"/>
        <v>0</v>
      </c>
      <c r="H252" s="331">
        <f t="shared" si="4"/>
        <v>0</v>
      </c>
      <c r="I252" s="331">
        <f t="shared" si="5"/>
        <v>0</v>
      </c>
      <c r="J252" s="331">
        <f t="shared" si="6"/>
        <v>0</v>
      </c>
      <c r="K252" s="331">
        <f t="shared" si="7"/>
        <v>0</v>
      </c>
      <c r="L252" s="331">
        <f t="shared" si="8"/>
        <v>0</v>
      </c>
      <c r="M252" s="331">
        <f t="shared" si="9"/>
        <v>0</v>
      </c>
      <c r="N252" s="333">
        <f t="shared" si="10"/>
        <v>14</v>
      </c>
      <c r="O252" s="394"/>
      <c r="P252" s="395">
        <f t="shared" si="11"/>
        <v>14</v>
      </c>
      <c r="Q252" s="336">
        <f t="shared" si="12"/>
        <v>594</v>
      </c>
      <c r="R252" s="399"/>
      <c r="S252" s="145"/>
      <c r="T252" s="148">
        <v>0</v>
      </c>
      <c r="U252" s="147"/>
      <c r="V252" s="148"/>
      <c r="W252" s="337"/>
      <c r="X252" s="337"/>
      <c r="Y252" s="149"/>
      <c r="Z252" s="149"/>
      <c r="AA252" s="149"/>
      <c r="AB252" s="144">
        <v>0</v>
      </c>
      <c r="AC252" s="145"/>
      <c r="AD252" s="144"/>
      <c r="AE252" s="396"/>
      <c r="AF252" s="397">
        <v>0</v>
      </c>
      <c r="AG252" s="397">
        <v>0</v>
      </c>
      <c r="AH252" s="397">
        <v>0</v>
      </c>
      <c r="AI252" s="397">
        <v>0</v>
      </c>
      <c r="AJ252" s="397">
        <v>0</v>
      </c>
      <c r="AK252" s="397">
        <v>0</v>
      </c>
      <c r="AL252" s="397">
        <v>0</v>
      </c>
      <c r="AM252" s="397">
        <v>14</v>
      </c>
      <c r="AN252" s="397">
        <v>0</v>
      </c>
      <c r="AO252" s="408">
        <v>0</v>
      </c>
    </row>
    <row r="253" spans="1:41" ht="24" customHeight="1" x14ac:dyDescent="0.3">
      <c r="A253" s="398" t="s">
        <v>2333</v>
      </c>
      <c r="B253" s="392" t="s">
        <v>2334</v>
      </c>
      <c r="C253" s="393" t="s">
        <v>725</v>
      </c>
      <c r="D253" s="330">
        <f t="shared" si="0"/>
        <v>0</v>
      </c>
      <c r="E253" s="331">
        <f t="shared" si="1"/>
        <v>0</v>
      </c>
      <c r="F253" s="331">
        <f t="shared" si="2"/>
        <v>0</v>
      </c>
      <c r="G253" s="331">
        <f t="shared" si="3"/>
        <v>0</v>
      </c>
      <c r="H253" s="331">
        <f t="shared" si="4"/>
        <v>0</v>
      </c>
      <c r="I253" s="331">
        <f t="shared" si="5"/>
        <v>0</v>
      </c>
      <c r="J253" s="331">
        <f t="shared" si="6"/>
        <v>0</v>
      </c>
      <c r="K253" s="331">
        <f t="shared" si="7"/>
        <v>0</v>
      </c>
      <c r="L253" s="331">
        <f t="shared" si="8"/>
        <v>0</v>
      </c>
      <c r="M253" s="331">
        <f t="shared" si="9"/>
        <v>0</v>
      </c>
      <c r="N253" s="333">
        <f t="shared" si="10"/>
        <v>0</v>
      </c>
      <c r="O253" s="394"/>
      <c r="P253" s="395">
        <f t="shared" si="11"/>
        <v>0</v>
      </c>
      <c r="Q253" s="336" t="str">
        <f t="shared" si="12"/>
        <v/>
      </c>
      <c r="R253" s="404"/>
      <c r="S253" s="145"/>
      <c r="T253" s="148">
        <v>0</v>
      </c>
      <c r="U253" s="147"/>
      <c r="V253" s="148"/>
      <c r="W253" s="337"/>
      <c r="X253" s="337"/>
      <c r="Y253" s="149"/>
      <c r="Z253" s="149"/>
      <c r="AA253" s="149"/>
      <c r="AB253" s="399">
        <v>0</v>
      </c>
      <c r="AC253" s="145"/>
      <c r="AD253" s="399"/>
      <c r="AE253" s="396"/>
      <c r="AF253" s="397">
        <v>0</v>
      </c>
      <c r="AG253" s="397">
        <v>0</v>
      </c>
      <c r="AH253" s="397">
        <v>0</v>
      </c>
      <c r="AI253" s="397">
        <v>0</v>
      </c>
      <c r="AJ253" s="397">
        <v>0</v>
      </c>
      <c r="AK253" s="397">
        <v>0</v>
      </c>
      <c r="AL253" s="397">
        <v>0</v>
      </c>
      <c r="AM253" s="397"/>
      <c r="AN253" s="397">
        <v>0</v>
      </c>
      <c r="AO253" s="420">
        <v>0</v>
      </c>
    </row>
    <row r="254" spans="1:41" ht="24" customHeight="1" x14ac:dyDescent="0.3">
      <c r="A254" s="398" t="s">
        <v>2335</v>
      </c>
      <c r="B254" s="392" t="s">
        <v>2336</v>
      </c>
      <c r="C254" s="393" t="s">
        <v>2269</v>
      </c>
      <c r="D254" s="330">
        <f t="shared" si="0"/>
        <v>24</v>
      </c>
      <c r="E254" s="331">
        <f t="shared" si="1"/>
        <v>12</v>
      </c>
      <c r="F254" s="331">
        <f t="shared" si="2"/>
        <v>0</v>
      </c>
      <c r="G254" s="331">
        <f t="shared" si="3"/>
        <v>0</v>
      </c>
      <c r="H254" s="331">
        <f t="shared" si="4"/>
        <v>0</v>
      </c>
      <c r="I254" s="331">
        <f t="shared" si="5"/>
        <v>0</v>
      </c>
      <c r="J254" s="331">
        <f t="shared" si="6"/>
        <v>0</v>
      </c>
      <c r="K254" s="331">
        <f t="shared" si="7"/>
        <v>0</v>
      </c>
      <c r="L254" s="331">
        <f t="shared" si="8"/>
        <v>0</v>
      </c>
      <c r="M254" s="331">
        <f t="shared" si="9"/>
        <v>0</v>
      </c>
      <c r="N254" s="333">
        <f t="shared" si="10"/>
        <v>36</v>
      </c>
      <c r="O254" s="394"/>
      <c r="P254" s="395">
        <f t="shared" si="11"/>
        <v>36</v>
      </c>
      <c r="Q254" s="336">
        <f t="shared" si="12"/>
        <v>257</v>
      </c>
      <c r="R254" s="404"/>
      <c r="S254" s="145">
        <v>24</v>
      </c>
      <c r="T254" s="148">
        <v>0</v>
      </c>
      <c r="U254" s="411"/>
      <c r="V254" s="148"/>
      <c r="W254" s="412"/>
      <c r="X254" s="337"/>
      <c r="Y254" s="149"/>
      <c r="Z254" s="149"/>
      <c r="AA254" s="149"/>
      <c r="AB254" s="156">
        <v>0</v>
      </c>
      <c r="AC254" s="145"/>
      <c r="AD254" s="156"/>
      <c r="AE254" s="396"/>
      <c r="AF254" s="397">
        <v>0</v>
      </c>
      <c r="AG254" s="397">
        <v>0</v>
      </c>
      <c r="AH254" s="397">
        <v>0</v>
      </c>
      <c r="AI254" s="397">
        <v>0</v>
      </c>
      <c r="AJ254" s="397">
        <v>0</v>
      </c>
      <c r="AK254" s="397">
        <v>0</v>
      </c>
      <c r="AL254" s="397">
        <v>0</v>
      </c>
      <c r="AM254" s="413"/>
      <c r="AN254" s="397">
        <v>12</v>
      </c>
      <c r="AO254" s="400">
        <v>0</v>
      </c>
    </row>
    <row r="255" spans="1:41" ht="24" customHeight="1" x14ac:dyDescent="0.3">
      <c r="A255" s="398" t="s">
        <v>4850</v>
      </c>
      <c r="B255" s="415" t="s">
        <v>2337</v>
      </c>
      <c r="C255" s="416" t="s">
        <v>1193</v>
      </c>
      <c r="D255" s="330">
        <f t="shared" si="0"/>
        <v>8</v>
      </c>
      <c r="E255" s="331">
        <f t="shared" si="1"/>
        <v>4</v>
      </c>
      <c r="F255" s="331">
        <f t="shared" si="2"/>
        <v>0</v>
      </c>
      <c r="G255" s="331">
        <f t="shared" si="3"/>
        <v>0</v>
      </c>
      <c r="H255" s="331">
        <f t="shared" si="4"/>
        <v>0</v>
      </c>
      <c r="I255" s="331">
        <f t="shared" si="5"/>
        <v>0</v>
      </c>
      <c r="J255" s="331">
        <f t="shared" si="6"/>
        <v>0</v>
      </c>
      <c r="K255" s="331">
        <f t="shared" si="7"/>
        <v>0</v>
      </c>
      <c r="L255" s="331">
        <f t="shared" si="8"/>
        <v>0</v>
      </c>
      <c r="M255" s="331">
        <f t="shared" si="9"/>
        <v>0</v>
      </c>
      <c r="N255" s="333">
        <f t="shared" si="10"/>
        <v>12</v>
      </c>
      <c r="O255" s="394"/>
      <c r="P255" s="395">
        <f t="shared" si="11"/>
        <v>12</v>
      </c>
      <c r="Q255" s="336">
        <f t="shared" si="12"/>
        <v>646</v>
      </c>
      <c r="R255" s="399"/>
      <c r="S255" s="410">
        <v>4</v>
      </c>
      <c r="T255" s="148">
        <v>0</v>
      </c>
      <c r="U255" s="147"/>
      <c r="V255" s="148"/>
      <c r="W255" s="337"/>
      <c r="X255" s="337"/>
      <c r="Y255" s="149"/>
      <c r="Z255" s="149"/>
      <c r="AA255" s="149"/>
      <c r="AB255" s="399">
        <v>0</v>
      </c>
      <c r="AC255" s="410"/>
      <c r="AD255" s="399"/>
      <c r="AE255" s="396"/>
      <c r="AF255" s="397">
        <v>0</v>
      </c>
      <c r="AG255" s="397">
        <v>0</v>
      </c>
      <c r="AH255" s="397">
        <v>0</v>
      </c>
      <c r="AI255" s="397">
        <v>0</v>
      </c>
      <c r="AJ255" s="397">
        <v>0</v>
      </c>
      <c r="AK255" s="397">
        <v>0</v>
      </c>
      <c r="AL255" s="397">
        <v>0</v>
      </c>
      <c r="AM255" s="397"/>
      <c r="AN255" s="397">
        <v>8</v>
      </c>
      <c r="AO255" s="414">
        <v>0</v>
      </c>
    </row>
    <row r="256" spans="1:41" ht="24" customHeight="1" x14ac:dyDescent="0.3">
      <c r="A256" s="391" t="s">
        <v>2338</v>
      </c>
      <c r="B256" s="392" t="s">
        <v>2339</v>
      </c>
      <c r="C256" s="393" t="s">
        <v>171</v>
      </c>
      <c r="D256" s="330">
        <f t="shared" si="0"/>
        <v>48</v>
      </c>
      <c r="E256" s="331">
        <f t="shared" si="1"/>
        <v>24</v>
      </c>
      <c r="F256" s="331">
        <f t="shared" si="2"/>
        <v>0</v>
      </c>
      <c r="G256" s="331">
        <f t="shared" si="3"/>
        <v>0</v>
      </c>
      <c r="H256" s="331">
        <f t="shared" si="4"/>
        <v>0</v>
      </c>
      <c r="I256" s="331">
        <f t="shared" si="5"/>
        <v>0</v>
      </c>
      <c r="J256" s="331">
        <f t="shared" si="6"/>
        <v>0</v>
      </c>
      <c r="K256" s="331">
        <f t="shared" si="7"/>
        <v>0</v>
      </c>
      <c r="L256" s="331">
        <f t="shared" si="8"/>
        <v>0</v>
      </c>
      <c r="M256" s="331">
        <f t="shared" si="9"/>
        <v>0</v>
      </c>
      <c r="N256" s="333">
        <f t="shared" si="10"/>
        <v>72</v>
      </c>
      <c r="O256" s="394"/>
      <c r="P256" s="395">
        <f t="shared" si="11"/>
        <v>72</v>
      </c>
      <c r="Q256" s="336">
        <f t="shared" si="12"/>
        <v>100</v>
      </c>
      <c r="R256" s="404">
        <v>24</v>
      </c>
      <c r="S256" s="410"/>
      <c r="T256" s="148">
        <v>0</v>
      </c>
      <c r="U256" s="147"/>
      <c r="V256" s="148"/>
      <c r="W256" s="337"/>
      <c r="X256" s="337"/>
      <c r="Y256" s="149"/>
      <c r="Z256" s="149"/>
      <c r="AA256" s="149"/>
      <c r="AB256" s="156">
        <v>0</v>
      </c>
      <c r="AC256" s="410"/>
      <c r="AD256" s="156"/>
      <c r="AE256" s="396"/>
      <c r="AF256" s="397">
        <v>0</v>
      </c>
      <c r="AG256" s="397">
        <v>0</v>
      </c>
      <c r="AH256" s="397">
        <v>0</v>
      </c>
      <c r="AI256" s="397">
        <v>0</v>
      </c>
      <c r="AJ256" s="397">
        <v>0</v>
      </c>
      <c r="AK256" s="397">
        <v>0</v>
      </c>
      <c r="AL256" s="397">
        <v>0</v>
      </c>
      <c r="AM256" s="397">
        <v>48</v>
      </c>
      <c r="AN256" s="397">
        <v>0</v>
      </c>
      <c r="AO256" s="358">
        <v>0</v>
      </c>
    </row>
    <row r="257" spans="1:41" ht="24" customHeight="1" x14ac:dyDescent="0.3">
      <c r="A257" s="398" t="s">
        <v>2342</v>
      </c>
      <c r="B257" s="392" t="s">
        <v>2343</v>
      </c>
      <c r="C257" s="393" t="s">
        <v>1876</v>
      </c>
      <c r="D257" s="330">
        <f t="shared" si="0"/>
        <v>6</v>
      </c>
      <c r="E257" s="331">
        <f t="shared" si="1"/>
        <v>0</v>
      </c>
      <c r="F257" s="331">
        <f t="shared" si="2"/>
        <v>0</v>
      </c>
      <c r="G257" s="331">
        <f t="shared" si="3"/>
        <v>0</v>
      </c>
      <c r="H257" s="331">
        <f t="shared" si="4"/>
        <v>0</v>
      </c>
      <c r="I257" s="331">
        <f t="shared" si="5"/>
        <v>0</v>
      </c>
      <c r="J257" s="331">
        <f t="shared" si="6"/>
        <v>0</v>
      </c>
      <c r="K257" s="331">
        <f t="shared" si="7"/>
        <v>0</v>
      </c>
      <c r="L257" s="331">
        <f t="shared" si="8"/>
        <v>0</v>
      </c>
      <c r="M257" s="331">
        <f t="shared" si="9"/>
        <v>0</v>
      </c>
      <c r="N257" s="333">
        <f t="shared" si="10"/>
        <v>6</v>
      </c>
      <c r="O257" s="394"/>
      <c r="P257" s="395">
        <f t="shared" si="11"/>
        <v>6</v>
      </c>
      <c r="Q257" s="336">
        <f t="shared" si="12"/>
        <v>777</v>
      </c>
      <c r="R257" s="399"/>
      <c r="S257" s="145">
        <v>6</v>
      </c>
      <c r="T257" s="148">
        <v>0</v>
      </c>
      <c r="U257" s="147"/>
      <c r="V257" s="148"/>
      <c r="W257" s="337"/>
      <c r="X257" s="337"/>
      <c r="Y257" s="149"/>
      <c r="Z257" s="149"/>
      <c r="AA257" s="149"/>
      <c r="AB257" s="419">
        <v>0</v>
      </c>
      <c r="AC257" s="145"/>
      <c r="AD257" s="419"/>
      <c r="AE257" s="396"/>
      <c r="AF257" s="397">
        <v>0</v>
      </c>
      <c r="AG257" s="397">
        <v>0</v>
      </c>
      <c r="AH257" s="397">
        <v>0</v>
      </c>
      <c r="AI257" s="397">
        <v>0</v>
      </c>
      <c r="AJ257" s="397">
        <v>0</v>
      </c>
      <c r="AK257" s="397">
        <v>0</v>
      </c>
      <c r="AL257" s="397">
        <v>0</v>
      </c>
      <c r="AM257" s="397"/>
      <c r="AN257" s="397">
        <v>0</v>
      </c>
      <c r="AO257" s="400">
        <v>0</v>
      </c>
    </row>
    <row r="258" spans="1:41" ht="24" customHeight="1" x14ac:dyDescent="0.3">
      <c r="A258" s="401" t="s">
        <v>490</v>
      </c>
      <c r="B258" s="402" t="s">
        <v>4851</v>
      </c>
      <c r="C258" s="403" t="s">
        <v>206</v>
      </c>
      <c r="D258" s="330">
        <f t="shared" ref="D258:D512" si="13">MAX(R258:AO258)</f>
        <v>12</v>
      </c>
      <c r="E258" s="331">
        <f t="shared" ref="E258:E512" si="14">LARGE(R258:AO258,2)</f>
        <v>0</v>
      </c>
      <c r="F258" s="331">
        <f t="shared" ref="F258:F512" si="15">LARGE(R258:AO258,3)</f>
        <v>0</v>
      </c>
      <c r="G258" s="331">
        <f t="shared" ref="G258:G512" si="16">LARGE(R258:AO258,4)</f>
        <v>0</v>
      </c>
      <c r="H258" s="331">
        <f t="shared" ref="H258:H512" si="17">LARGE(R258:AO258,5)</f>
        <v>0</v>
      </c>
      <c r="I258" s="331">
        <f t="shared" ref="I258:I512" si="18">LARGE(R258:AO258,6)</f>
        <v>0</v>
      </c>
      <c r="J258" s="331">
        <f t="shared" ref="J258:J512" si="19">LARGE(R258:AO258,7)</f>
        <v>0</v>
      </c>
      <c r="K258" s="331">
        <f t="shared" ref="K258:K512" si="20">LARGE(R258:AO258,8)</f>
        <v>0</v>
      </c>
      <c r="L258" s="331">
        <f t="shared" ref="L258:L512" si="21">LARGE(R258:AO258,9)</f>
        <v>0</v>
      </c>
      <c r="M258" s="331">
        <f t="shared" ref="M258:M512" si="22">LARGE(R258:AO258,10)</f>
        <v>0</v>
      </c>
      <c r="N258" s="369">
        <f t="shared" ref="N258:N512" si="23">SUM(D258:M258)</f>
        <v>12</v>
      </c>
      <c r="O258" s="417"/>
      <c r="P258" s="418">
        <f t="shared" ref="P258:P512" si="24">N258+O258*100</f>
        <v>12</v>
      </c>
      <c r="Q258" s="336">
        <f t="shared" ref="Q258:Q512" si="25">IF(P258=0,"",RANK(P258,P:P,0))</f>
        <v>646</v>
      </c>
      <c r="R258" s="144">
        <v>12</v>
      </c>
      <c r="S258" s="410"/>
      <c r="T258" s="148">
        <v>0</v>
      </c>
      <c r="U258" s="411"/>
      <c r="V258" s="148"/>
      <c r="W258" s="412"/>
      <c r="X258" s="337"/>
      <c r="Y258" s="149"/>
      <c r="Z258" s="149"/>
      <c r="AA258" s="149"/>
      <c r="AB258" s="399">
        <v>0</v>
      </c>
      <c r="AC258" s="410"/>
      <c r="AD258" s="399"/>
      <c r="AE258" s="396"/>
      <c r="AF258" s="397">
        <v>0</v>
      </c>
      <c r="AG258" s="397">
        <v>0</v>
      </c>
      <c r="AH258" s="397">
        <v>0</v>
      </c>
      <c r="AI258" s="397">
        <v>0</v>
      </c>
      <c r="AJ258" s="397">
        <v>0</v>
      </c>
      <c r="AK258" s="397">
        <v>0</v>
      </c>
      <c r="AL258" s="397">
        <v>0</v>
      </c>
      <c r="AM258" s="413"/>
      <c r="AN258" s="397">
        <v>0</v>
      </c>
      <c r="AO258" s="400">
        <v>0</v>
      </c>
    </row>
    <row r="259" spans="1:41" ht="24" customHeight="1" x14ac:dyDescent="0.3">
      <c r="A259" s="401" t="s">
        <v>2344</v>
      </c>
      <c r="B259" s="402" t="s">
        <v>4851</v>
      </c>
      <c r="C259" s="403" t="s">
        <v>267</v>
      </c>
      <c r="D259" s="330">
        <f t="shared" si="13"/>
        <v>0</v>
      </c>
      <c r="E259" s="331">
        <f t="shared" si="14"/>
        <v>0</v>
      </c>
      <c r="F259" s="331">
        <f t="shared" si="15"/>
        <v>0</v>
      </c>
      <c r="G259" s="331">
        <f t="shared" si="16"/>
        <v>0</v>
      </c>
      <c r="H259" s="331">
        <f t="shared" si="17"/>
        <v>0</v>
      </c>
      <c r="I259" s="331">
        <f t="shared" si="18"/>
        <v>0</v>
      </c>
      <c r="J259" s="331">
        <f t="shared" si="19"/>
        <v>0</v>
      </c>
      <c r="K259" s="331">
        <f t="shared" si="20"/>
        <v>0</v>
      </c>
      <c r="L259" s="331">
        <f t="shared" si="21"/>
        <v>0</v>
      </c>
      <c r="M259" s="331">
        <f t="shared" si="22"/>
        <v>0</v>
      </c>
      <c r="N259" s="333">
        <f t="shared" si="23"/>
        <v>0</v>
      </c>
      <c r="O259" s="394"/>
      <c r="P259" s="395">
        <f t="shared" si="24"/>
        <v>0</v>
      </c>
      <c r="Q259" s="336" t="str">
        <f t="shared" si="25"/>
        <v/>
      </c>
      <c r="R259" s="404"/>
      <c r="S259" s="145"/>
      <c r="T259" s="148">
        <v>0</v>
      </c>
      <c r="U259" s="147"/>
      <c r="V259" s="148"/>
      <c r="W259" s="337"/>
      <c r="X259" s="337"/>
      <c r="Y259" s="149"/>
      <c r="Z259" s="149"/>
      <c r="AA259" s="149"/>
      <c r="AB259" s="409">
        <v>0</v>
      </c>
      <c r="AC259" s="145"/>
      <c r="AD259" s="409"/>
      <c r="AE259" s="396"/>
      <c r="AF259" s="397">
        <v>0</v>
      </c>
      <c r="AG259" s="397">
        <v>0</v>
      </c>
      <c r="AH259" s="397">
        <v>0</v>
      </c>
      <c r="AI259" s="397">
        <v>0</v>
      </c>
      <c r="AJ259" s="397">
        <v>0</v>
      </c>
      <c r="AK259" s="397">
        <v>0</v>
      </c>
      <c r="AL259" s="397">
        <v>0</v>
      </c>
      <c r="AM259" s="397"/>
      <c r="AN259" s="397">
        <v>0</v>
      </c>
      <c r="AO259" s="407">
        <v>0</v>
      </c>
    </row>
    <row r="260" spans="1:41" ht="24" customHeight="1" x14ac:dyDescent="0.3">
      <c r="A260" s="391" t="s">
        <v>2345</v>
      </c>
      <c r="B260" s="392" t="s">
        <v>2346</v>
      </c>
      <c r="C260" s="393" t="s">
        <v>2347</v>
      </c>
      <c r="D260" s="330">
        <f t="shared" si="13"/>
        <v>0</v>
      </c>
      <c r="E260" s="331">
        <f t="shared" si="14"/>
        <v>0</v>
      </c>
      <c r="F260" s="331">
        <f t="shared" si="15"/>
        <v>0</v>
      </c>
      <c r="G260" s="331">
        <f t="shared" si="16"/>
        <v>0</v>
      </c>
      <c r="H260" s="331">
        <f t="shared" si="17"/>
        <v>0</v>
      </c>
      <c r="I260" s="331">
        <f t="shared" si="18"/>
        <v>0</v>
      </c>
      <c r="J260" s="331">
        <f t="shared" si="19"/>
        <v>0</v>
      </c>
      <c r="K260" s="331">
        <f t="shared" si="20"/>
        <v>0</v>
      </c>
      <c r="L260" s="331">
        <f t="shared" si="21"/>
        <v>0</v>
      </c>
      <c r="M260" s="331">
        <f t="shared" si="22"/>
        <v>0</v>
      </c>
      <c r="N260" s="333">
        <f t="shared" si="23"/>
        <v>0</v>
      </c>
      <c r="O260" s="394"/>
      <c r="P260" s="395">
        <f t="shared" si="24"/>
        <v>0</v>
      </c>
      <c r="Q260" s="336" t="str">
        <f t="shared" si="25"/>
        <v/>
      </c>
      <c r="R260" s="156"/>
      <c r="S260" s="410"/>
      <c r="T260" s="148">
        <v>0</v>
      </c>
      <c r="U260" s="147"/>
      <c r="V260" s="148"/>
      <c r="W260" s="337"/>
      <c r="X260" s="337"/>
      <c r="Y260" s="149"/>
      <c r="Z260" s="149"/>
      <c r="AA260" s="149"/>
      <c r="AB260" s="88">
        <v>0</v>
      </c>
      <c r="AC260" s="410"/>
      <c r="AD260" s="88"/>
      <c r="AE260" s="396"/>
      <c r="AF260" s="397">
        <v>0</v>
      </c>
      <c r="AG260" s="397">
        <v>0</v>
      </c>
      <c r="AH260" s="397">
        <v>0</v>
      </c>
      <c r="AI260" s="397">
        <v>0</v>
      </c>
      <c r="AJ260" s="397">
        <v>0</v>
      </c>
      <c r="AK260" s="397">
        <v>0</v>
      </c>
      <c r="AL260" s="397">
        <v>0</v>
      </c>
      <c r="AM260" s="397"/>
      <c r="AN260" s="397">
        <v>0</v>
      </c>
      <c r="AO260" s="341">
        <v>0</v>
      </c>
    </row>
    <row r="261" spans="1:41" ht="24" customHeight="1" x14ac:dyDescent="0.3">
      <c r="A261" s="398" t="s">
        <v>2348</v>
      </c>
      <c r="B261" s="392" t="s">
        <v>2349</v>
      </c>
      <c r="C261" s="393" t="s">
        <v>2269</v>
      </c>
      <c r="D261" s="330">
        <f t="shared" si="13"/>
        <v>4</v>
      </c>
      <c r="E261" s="331">
        <f t="shared" si="14"/>
        <v>0</v>
      </c>
      <c r="F261" s="331">
        <f t="shared" si="15"/>
        <v>0</v>
      </c>
      <c r="G261" s="331">
        <f t="shared" si="16"/>
        <v>0</v>
      </c>
      <c r="H261" s="331">
        <f t="shared" si="17"/>
        <v>0</v>
      </c>
      <c r="I261" s="331">
        <f t="shared" si="18"/>
        <v>0</v>
      </c>
      <c r="J261" s="331">
        <f t="shared" si="19"/>
        <v>0</v>
      </c>
      <c r="K261" s="331">
        <f t="shared" si="20"/>
        <v>0</v>
      </c>
      <c r="L261" s="331">
        <f t="shared" si="21"/>
        <v>0</v>
      </c>
      <c r="M261" s="331">
        <f t="shared" si="22"/>
        <v>0</v>
      </c>
      <c r="N261" s="333">
        <f t="shared" si="23"/>
        <v>4</v>
      </c>
      <c r="O261" s="394"/>
      <c r="P261" s="395">
        <f t="shared" si="24"/>
        <v>4</v>
      </c>
      <c r="Q261" s="336">
        <f t="shared" si="25"/>
        <v>861</v>
      </c>
      <c r="R261" s="156"/>
      <c r="S261" s="410">
        <v>4</v>
      </c>
      <c r="T261" s="148">
        <v>0</v>
      </c>
      <c r="U261" s="147"/>
      <c r="V261" s="148"/>
      <c r="W261" s="337"/>
      <c r="X261" s="337"/>
      <c r="Y261" s="149"/>
      <c r="Z261" s="149"/>
      <c r="AA261" s="149"/>
      <c r="AB261" s="399">
        <v>0</v>
      </c>
      <c r="AC261" s="410"/>
      <c r="AD261" s="399"/>
      <c r="AE261" s="396"/>
      <c r="AF261" s="397">
        <v>0</v>
      </c>
      <c r="AG261" s="397">
        <v>0</v>
      </c>
      <c r="AH261" s="397">
        <v>0</v>
      </c>
      <c r="AI261" s="397">
        <v>0</v>
      </c>
      <c r="AJ261" s="397">
        <v>0</v>
      </c>
      <c r="AK261" s="397">
        <v>0</v>
      </c>
      <c r="AL261" s="397">
        <v>0</v>
      </c>
      <c r="AM261" s="397"/>
      <c r="AN261" s="397">
        <v>0</v>
      </c>
      <c r="AO261" s="400">
        <v>0</v>
      </c>
    </row>
    <row r="262" spans="1:41" ht="24" customHeight="1" x14ac:dyDescent="0.3">
      <c r="A262" s="391" t="s">
        <v>2351</v>
      </c>
      <c r="B262" s="392" t="s">
        <v>2352</v>
      </c>
      <c r="C262" s="393" t="s">
        <v>593</v>
      </c>
      <c r="D262" s="330">
        <f t="shared" si="13"/>
        <v>0</v>
      </c>
      <c r="E262" s="331">
        <f t="shared" si="14"/>
        <v>0</v>
      </c>
      <c r="F262" s="331">
        <f t="shared" si="15"/>
        <v>0</v>
      </c>
      <c r="G262" s="331">
        <f t="shared" si="16"/>
        <v>0</v>
      </c>
      <c r="H262" s="331">
        <f t="shared" si="17"/>
        <v>0</v>
      </c>
      <c r="I262" s="331">
        <f t="shared" si="18"/>
        <v>0</v>
      </c>
      <c r="J262" s="331">
        <f t="shared" si="19"/>
        <v>0</v>
      </c>
      <c r="K262" s="331">
        <f t="shared" si="20"/>
        <v>0</v>
      </c>
      <c r="L262" s="331">
        <f t="shared" si="21"/>
        <v>0</v>
      </c>
      <c r="M262" s="331">
        <f t="shared" si="22"/>
        <v>0</v>
      </c>
      <c r="N262" s="333">
        <f t="shared" si="23"/>
        <v>0</v>
      </c>
      <c r="O262" s="394"/>
      <c r="P262" s="395">
        <f t="shared" si="24"/>
        <v>0</v>
      </c>
      <c r="Q262" s="336" t="str">
        <f t="shared" si="25"/>
        <v/>
      </c>
      <c r="R262" s="399"/>
      <c r="S262" s="145"/>
      <c r="T262" s="405">
        <v>0</v>
      </c>
      <c r="U262" s="411"/>
      <c r="V262" s="405"/>
      <c r="W262" s="412"/>
      <c r="X262" s="337"/>
      <c r="Y262" s="406"/>
      <c r="Z262" s="406"/>
      <c r="AA262" s="406"/>
      <c r="AB262" s="404">
        <v>0</v>
      </c>
      <c r="AC262" s="145"/>
      <c r="AD262" s="404"/>
      <c r="AE262" s="396"/>
      <c r="AF262" s="397">
        <v>0</v>
      </c>
      <c r="AG262" s="397">
        <v>0</v>
      </c>
      <c r="AH262" s="397">
        <v>0</v>
      </c>
      <c r="AI262" s="397">
        <v>0</v>
      </c>
      <c r="AJ262" s="397">
        <v>0</v>
      </c>
      <c r="AK262" s="397">
        <v>0</v>
      </c>
      <c r="AL262" s="397">
        <v>0</v>
      </c>
      <c r="AM262" s="413"/>
      <c r="AN262" s="397">
        <v>0</v>
      </c>
      <c r="AO262" s="420">
        <v>0</v>
      </c>
    </row>
    <row r="263" spans="1:41" ht="24" customHeight="1" x14ac:dyDescent="0.3">
      <c r="A263" s="398" t="s">
        <v>2353</v>
      </c>
      <c r="B263" s="392" t="s">
        <v>2354</v>
      </c>
      <c r="C263" s="393" t="s">
        <v>579</v>
      </c>
      <c r="D263" s="330">
        <f t="shared" si="13"/>
        <v>5</v>
      </c>
      <c r="E263" s="331">
        <f t="shared" si="14"/>
        <v>0</v>
      </c>
      <c r="F263" s="331">
        <f t="shared" si="15"/>
        <v>0</v>
      </c>
      <c r="G263" s="331">
        <f t="shared" si="16"/>
        <v>0</v>
      </c>
      <c r="H263" s="331">
        <f t="shared" si="17"/>
        <v>0</v>
      </c>
      <c r="I263" s="331">
        <f t="shared" si="18"/>
        <v>0</v>
      </c>
      <c r="J263" s="331">
        <f t="shared" si="19"/>
        <v>0</v>
      </c>
      <c r="K263" s="331">
        <f t="shared" si="20"/>
        <v>0</v>
      </c>
      <c r="L263" s="331">
        <f t="shared" si="21"/>
        <v>0</v>
      </c>
      <c r="M263" s="331">
        <f t="shared" si="22"/>
        <v>0</v>
      </c>
      <c r="N263" s="333">
        <f t="shared" si="23"/>
        <v>5</v>
      </c>
      <c r="O263" s="394"/>
      <c r="P263" s="395">
        <f t="shared" si="24"/>
        <v>5</v>
      </c>
      <c r="Q263" s="336">
        <f t="shared" si="25"/>
        <v>811</v>
      </c>
      <c r="R263" s="399"/>
      <c r="S263" s="145">
        <v>5</v>
      </c>
      <c r="T263" s="148">
        <v>0</v>
      </c>
      <c r="U263" s="147"/>
      <c r="V263" s="148"/>
      <c r="W263" s="337"/>
      <c r="X263" s="337"/>
      <c r="Y263" s="149"/>
      <c r="Z263" s="149"/>
      <c r="AA263" s="149"/>
      <c r="AB263" s="144">
        <v>0</v>
      </c>
      <c r="AC263" s="145"/>
      <c r="AD263" s="144"/>
      <c r="AE263" s="396"/>
      <c r="AF263" s="397">
        <v>0</v>
      </c>
      <c r="AG263" s="397">
        <v>0</v>
      </c>
      <c r="AH263" s="397">
        <v>0</v>
      </c>
      <c r="AI263" s="397">
        <v>0</v>
      </c>
      <c r="AJ263" s="397">
        <v>0</v>
      </c>
      <c r="AK263" s="397">
        <v>0</v>
      </c>
      <c r="AL263" s="397">
        <v>0</v>
      </c>
      <c r="AM263" s="397"/>
      <c r="AN263" s="397">
        <v>0</v>
      </c>
      <c r="AO263" s="408">
        <v>0</v>
      </c>
    </row>
    <row r="264" spans="1:41" ht="24" customHeight="1" x14ac:dyDescent="0.3">
      <c r="A264" s="398" t="s">
        <v>2355</v>
      </c>
      <c r="B264" s="415" t="s">
        <v>2356</v>
      </c>
      <c r="C264" s="416" t="s">
        <v>2253</v>
      </c>
      <c r="D264" s="330">
        <f t="shared" si="13"/>
        <v>17</v>
      </c>
      <c r="E264" s="331">
        <f t="shared" si="14"/>
        <v>6</v>
      </c>
      <c r="F264" s="331">
        <f t="shared" si="15"/>
        <v>6</v>
      </c>
      <c r="G264" s="331">
        <f t="shared" si="16"/>
        <v>6</v>
      </c>
      <c r="H264" s="331">
        <f t="shared" si="17"/>
        <v>0</v>
      </c>
      <c r="I264" s="331">
        <f t="shared" si="18"/>
        <v>0</v>
      </c>
      <c r="J264" s="331">
        <f t="shared" si="19"/>
        <v>0</v>
      </c>
      <c r="K264" s="331">
        <f t="shared" si="20"/>
        <v>0</v>
      </c>
      <c r="L264" s="331">
        <f t="shared" si="21"/>
        <v>0</v>
      </c>
      <c r="M264" s="331">
        <f t="shared" si="22"/>
        <v>0</v>
      </c>
      <c r="N264" s="333">
        <f t="shared" si="23"/>
        <v>35</v>
      </c>
      <c r="O264" s="394"/>
      <c r="P264" s="395">
        <f t="shared" si="24"/>
        <v>35</v>
      </c>
      <c r="Q264" s="336">
        <f t="shared" si="25"/>
        <v>269</v>
      </c>
      <c r="R264" s="144">
        <v>6</v>
      </c>
      <c r="S264" s="145">
        <v>6</v>
      </c>
      <c r="T264" s="148">
        <v>0</v>
      </c>
      <c r="U264" s="147"/>
      <c r="V264" s="148"/>
      <c r="W264" s="337"/>
      <c r="X264" s="337"/>
      <c r="Y264" s="149"/>
      <c r="Z264" s="149"/>
      <c r="AA264" s="149"/>
      <c r="AB264" s="399">
        <v>0</v>
      </c>
      <c r="AC264" s="145"/>
      <c r="AD264" s="399"/>
      <c r="AE264" s="396"/>
      <c r="AF264" s="397">
        <v>0</v>
      </c>
      <c r="AG264" s="397">
        <v>0</v>
      </c>
      <c r="AH264" s="397">
        <v>0</v>
      </c>
      <c r="AI264" s="397">
        <v>0</v>
      </c>
      <c r="AJ264" s="397">
        <v>0</v>
      </c>
      <c r="AK264" s="397">
        <v>0</v>
      </c>
      <c r="AL264" s="397">
        <v>0</v>
      </c>
      <c r="AM264" s="397">
        <v>17</v>
      </c>
      <c r="AN264" s="397">
        <v>6</v>
      </c>
      <c r="AO264" s="400">
        <v>0</v>
      </c>
    </row>
    <row r="265" spans="1:41" ht="24" customHeight="1" x14ac:dyDescent="0.3">
      <c r="A265" s="391" t="s">
        <v>2357</v>
      </c>
      <c r="B265" s="392" t="s">
        <v>2358</v>
      </c>
      <c r="C265" s="393" t="s">
        <v>1713</v>
      </c>
      <c r="D265" s="330">
        <f t="shared" si="13"/>
        <v>0</v>
      </c>
      <c r="E265" s="331">
        <f t="shared" si="14"/>
        <v>0</v>
      </c>
      <c r="F265" s="331">
        <f t="shared" si="15"/>
        <v>0</v>
      </c>
      <c r="G265" s="331">
        <f t="shared" si="16"/>
        <v>0</v>
      </c>
      <c r="H265" s="331">
        <f t="shared" si="17"/>
        <v>0</v>
      </c>
      <c r="I265" s="331">
        <f t="shared" si="18"/>
        <v>0</v>
      </c>
      <c r="J265" s="331">
        <f t="shared" si="19"/>
        <v>0</v>
      </c>
      <c r="K265" s="331">
        <f t="shared" si="20"/>
        <v>0</v>
      </c>
      <c r="L265" s="331">
        <f t="shared" si="21"/>
        <v>0</v>
      </c>
      <c r="M265" s="331">
        <f t="shared" si="22"/>
        <v>0</v>
      </c>
      <c r="N265" s="333">
        <f t="shared" si="23"/>
        <v>0</v>
      </c>
      <c r="O265" s="394"/>
      <c r="P265" s="395">
        <f t="shared" si="24"/>
        <v>0</v>
      </c>
      <c r="Q265" s="336" t="str">
        <f t="shared" si="25"/>
        <v/>
      </c>
      <c r="R265" s="399"/>
      <c r="S265" s="410"/>
      <c r="T265" s="148">
        <v>0</v>
      </c>
      <c r="U265" s="147"/>
      <c r="V265" s="148"/>
      <c r="W265" s="337"/>
      <c r="X265" s="337"/>
      <c r="Y265" s="149"/>
      <c r="Z265" s="149"/>
      <c r="AA265" s="149"/>
      <c r="AB265" s="144">
        <v>0</v>
      </c>
      <c r="AC265" s="410"/>
      <c r="AD265" s="144"/>
      <c r="AE265" s="396"/>
      <c r="AF265" s="397">
        <v>0</v>
      </c>
      <c r="AG265" s="397">
        <v>0</v>
      </c>
      <c r="AH265" s="397">
        <v>0</v>
      </c>
      <c r="AI265" s="397">
        <v>0</v>
      </c>
      <c r="AJ265" s="397">
        <v>0</v>
      </c>
      <c r="AK265" s="397">
        <v>0</v>
      </c>
      <c r="AL265" s="397">
        <v>0</v>
      </c>
      <c r="AM265" s="397"/>
      <c r="AN265" s="397">
        <v>0</v>
      </c>
      <c r="AO265" s="400">
        <v>0</v>
      </c>
    </row>
    <row r="266" spans="1:41" ht="24" customHeight="1" x14ac:dyDescent="0.3">
      <c r="A266" s="391" t="s">
        <v>2359</v>
      </c>
      <c r="B266" s="392" t="s">
        <v>2360</v>
      </c>
      <c r="C266" s="393" t="s">
        <v>171</v>
      </c>
      <c r="D266" s="330">
        <f t="shared" si="13"/>
        <v>45</v>
      </c>
      <c r="E266" s="331">
        <f t="shared" si="14"/>
        <v>0</v>
      </c>
      <c r="F266" s="331">
        <f t="shared" si="15"/>
        <v>0</v>
      </c>
      <c r="G266" s="331">
        <f t="shared" si="16"/>
        <v>0</v>
      </c>
      <c r="H266" s="331">
        <f t="shared" si="17"/>
        <v>0</v>
      </c>
      <c r="I266" s="331">
        <f t="shared" si="18"/>
        <v>0</v>
      </c>
      <c r="J266" s="331">
        <f t="shared" si="19"/>
        <v>0</v>
      </c>
      <c r="K266" s="331">
        <f t="shared" si="20"/>
        <v>0</v>
      </c>
      <c r="L266" s="331">
        <f t="shared" si="21"/>
        <v>0</v>
      </c>
      <c r="M266" s="331">
        <f t="shared" si="22"/>
        <v>0</v>
      </c>
      <c r="N266" s="333">
        <f t="shared" si="23"/>
        <v>45</v>
      </c>
      <c r="O266" s="394"/>
      <c r="P266" s="395">
        <f t="shared" si="24"/>
        <v>45</v>
      </c>
      <c r="Q266" s="336">
        <f t="shared" si="25"/>
        <v>184</v>
      </c>
      <c r="R266" s="399"/>
      <c r="S266" s="145"/>
      <c r="T266" s="405">
        <v>0</v>
      </c>
      <c r="U266" s="147"/>
      <c r="V266" s="405"/>
      <c r="W266" s="337"/>
      <c r="X266" s="337"/>
      <c r="Y266" s="406">
        <v>45</v>
      </c>
      <c r="Z266" s="406"/>
      <c r="AA266" s="406"/>
      <c r="AB266" s="399">
        <v>0</v>
      </c>
      <c r="AC266" s="145"/>
      <c r="AD266" s="399"/>
      <c r="AE266" s="396"/>
      <c r="AF266" s="397">
        <v>0</v>
      </c>
      <c r="AG266" s="397">
        <v>0</v>
      </c>
      <c r="AH266" s="397">
        <v>0</v>
      </c>
      <c r="AI266" s="397">
        <v>0</v>
      </c>
      <c r="AJ266" s="397">
        <v>0</v>
      </c>
      <c r="AK266" s="397">
        <v>0</v>
      </c>
      <c r="AL266" s="397">
        <v>0</v>
      </c>
      <c r="AM266" s="397"/>
      <c r="AN266" s="397">
        <v>0</v>
      </c>
      <c r="AO266" s="414">
        <v>0</v>
      </c>
    </row>
    <row r="267" spans="1:41" ht="24" customHeight="1" x14ac:dyDescent="0.3">
      <c r="A267" s="391" t="s">
        <v>2361</v>
      </c>
      <c r="B267" s="392" t="s">
        <v>2362</v>
      </c>
      <c r="C267" s="393" t="s">
        <v>1713</v>
      </c>
      <c r="D267" s="330">
        <f t="shared" si="13"/>
        <v>0</v>
      </c>
      <c r="E267" s="331">
        <f t="shared" si="14"/>
        <v>0</v>
      </c>
      <c r="F267" s="331">
        <f t="shared" si="15"/>
        <v>0</v>
      </c>
      <c r="G267" s="331">
        <f t="shared" si="16"/>
        <v>0</v>
      </c>
      <c r="H267" s="331">
        <f t="shared" si="17"/>
        <v>0</v>
      </c>
      <c r="I267" s="331">
        <f t="shared" si="18"/>
        <v>0</v>
      </c>
      <c r="J267" s="331">
        <f t="shared" si="19"/>
        <v>0</v>
      </c>
      <c r="K267" s="331">
        <f t="shared" si="20"/>
        <v>0</v>
      </c>
      <c r="L267" s="331">
        <f t="shared" si="21"/>
        <v>0</v>
      </c>
      <c r="M267" s="331">
        <f t="shared" si="22"/>
        <v>0</v>
      </c>
      <c r="N267" s="333">
        <f t="shared" si="23"/>
        <v>0</v>
      </c>
      <c r="O267" s="394"/>
      <c r="P267" s="395">
        <f t="shared" si="24"/>
        <v>0</v>
      </c>
      <c r="Q267" s="336" t="str">
        <f t="shared" si="25"/>
        <v/>
      </c>
      <c r="R267" s="156"/>
      <c r="S267" s="410"/>
      <c r="T267" s="148">
        <v>0</v>
      </c>
      <c r="U267" s="147"/>
      <c r="V267" s="148"/>
      <c r="W267" s="337"/>
      <c r="X267" s="337"/>
      <c r="Y267" s="149"/>
      <c r="Z267" s="149"/>
      <c r="AA267" s="149"/>
      <c r="AB267" s="156">
        <v>0</v>
      </c>
      <c r="AC267" s="410"/>
      <c r="AD267" s="156"/>
      <c r="AE267" s="396"/>
      <c r="AF267" s="397">
        <v>0</v>
      </c>
      <c r="AG267" s="397">
        <v>0</v>
      </c>
      <c r="AH267" s="397">
        <v>0</v>
      </c>
      <c r="AI267" s="397">
        <v>0</v>
      </c>
      <c r="AJ267" s="397">
        <v>0</v>
      </c>
      <c r="AK267" s="397">
        <v>0</v>
      </c>
      <c r="AL267" s="397">
        <v>0</v>
      </c>
      <c r="AM267" s="397"/>
      <c r="AN267" s="397">
        <v>0</v>
      </c>
      <c r="AO267" s="400">
        <v>0</v>
      </c>
    </row>
    <row r="268" spans="1:41" ht="24" customHeight="1" x14ac:dyDescent="0.3">
      <c r="A268" s="401" t="s">
        <v>1009</v>
      </c>
      <c r="B268" s="402" t="s">
        <v>4852</v>
      </c>
      <c r="C268" s="403" t="s">
        <v>171</v>
      </c>
      <c r="D268" s="330">
        <f t="shared" si="13"/>
        <v>0</v>
      </c>
      <c r="E268" s="331">
        <f t="shared" si="14"/>
        <v>0</v>
      </c>
      <c r="F268" s="331">
        <f t="shared" si="15"/>
        <v>0</v>
      </c>
      <c r="G268" s="331">
        <f t="shared" si="16"/>
        <v>0</v>
      </c>
      <c r="H268" s="331">
        <f t="shared" si="17"/>
        <v>0</v>
      </c>
      <c r="I268" s="331">
        <f t="shared" si="18"/>
        <v>0</v>
      </c>
      <c r="J268" s="331">
        <f t="shared" si="19"/>
        <v>0</v>
      </c>
      <c r="K268" s="331">
        <f t="shared" si="20"/>
        <v>0</v>
      </c>
      <c r="L268" s="331">
        <f t="shared" si="21"/>
        <v>0</v>
      </c>
      <c r="M268" s="331">
        <f t="shared" si="22"/>
        <v>0</v>
      </c>
      <c r="N268" s="369">
        <f t="shared" si="23"/>
        <v>0</v>
      </c>
      <c r="O268" s="417"/>
      <c r="P268" s="418">
        <f t="shared" si="24"/>
        <v>0</v>
      </c>
      <c r="Q268" s="336" t="str">
        <f t="shared" si="25"/>
        <v/>
      </c>
      <c r="R268" s="156"/>
      <c r="S268" s="410"/>
      <c r="T268" s="148">
        <v>0</v>
      </c>
      <c r="U268" s="411"/>
      <c r="V268" s="148"/>
      <c r="W268" s="412"/>
      <c r="X268" s="337"/>
      <c r="Y268" s="149"/>
      <c r="Z268" s="149"/>
      <c r="AA268" s="149"/>
      <c r="AB268" s="156">
        <v>0</v>
      </c>
      <c r="AC268" s="410"/>
      <c r="AD268" s="156"/>
      <c r="AE268" s="396"/>
      <c r="AF268" s="397">
        <v>0</v>
      </c>
      <c r="AG268" s="397">
        <v>0</v>
      </c>
      <c r="AH268" s="397">
        <v>0</v>
      </c>
      <c r="AI268" s="397">
        <v>0</v>
      </c>
      <c r="AJ268" s="397">
        <v>0</v>
      </c>
      <c r="AK268" s="397">
        <v>0</v>
      </c>
      <c r="AL268" s="397">
        <v>0</v>
      </c>
      <c r="AM268" s="413"/>
      <c r="AN268" s="397">
        <v>0</v>
      </c>
      <c r="AO268" s="400">
        <v>0</v>
      </c>
    </row>
    <row r="269" spans="1:41" ht="24" customHeight="1" x14ac:dyDescent="0.3">
      <c r="A269" s="398" t="s">
        <v>2363</v>
      </c>
      <c r="B269" s="392" t="s">
        <v>2364</v>
      </c>
      <c r="C269" s="393" t="s">
        <v>1196</v>
      </c>
      <c r="D269" s="330">
        <f t="shared" si="13"/>
        <v>5</v>
      </c>
      <c r="E269" s="331">
        <f t="shared" si="14"/>
        <v>4</v>
      </c>
      <c r="F269" s="331">
        <f t="shared" si="15"/>
        <v>0</v>
      </c>
      <c r="G269" s="331">
        <f t="shared" si="16"/>
        <v>0</v>
      </c>
      <c r="H269" s="331">
        <f t="shared" si="17"/>
        <v>0</v>
      </c>
      <c r="I269" s="331">
        <f t="shared" si="18"/>
        <v>0</v>
      </c>
      <c r="J269" s="331">
        <f t="shared" si="19"/>
        <v>0</v>
      </c>
      <c r="K269" s="331">
        <f t="shared" si="20"/>
        <v>0</v>
      </c>
      <c r="L269" s="331">
        <f t="shared" si="21"/>
        <v>0</v>
      </c>
      <c r="M269" s="331">
        <f t="shared" si="22"/>
        <v>0</v>
      </c>
      <c r="N269" s="333">
        <f t="shared" si="23"/>
        <v>9</v>
      </c>
      <c r="O269" s="394"/>
      <c r="P269" s="395">
        <f t="shared" si="24"/>
        <v>9</v>
      </c>
      <c r="Q269" s="336">
        <f t="shared" si="25"/>
        <v>714</v>
      </c>
      <c r="R269" s="399"/>
      <c r="S269" s="410">
        <v>4</v>
      </c>
      <c r="T269" s="148">
        <v>0</v>
      </c>
      <c r="U269" s="147"/>
      <c r="V269" s="148"/>
      <c r="W269" s="337"/>
      <c r="X269" s="337"/>
      <c r="Y269" s="149"/>
      <c r="Z269" s="149"/>
      <c r="AA269" s="149"/>
      <c r="AB269" s="399">
        <v>0</v>
      </c>
      <c r="AC269" s="410"/>
      <c r="AD269" s="399"/>
      <c r="AE269" s="396"/>
      <c r="AF269" s="397">
        <v>0</v>
      </c>
      <c r="AG269" s="397">
        <v>0</v>
      </c>
      <c r="AH269" s="397">
        <v>0</v>
      </c>
      <c r="AI269" s="397">
        <v>0</v>
      </c>
      <c r="AJ269" s="397">
        <v>0</v>
      </c>
      <c r="AK269" s="397">
        <v>0</v>
      </c>
      <c r="AL269" s="397">
        <v>0</v>
      </c>
      <c r="AM269" s="397"/>
      <c r="AN269" s="397">
        <v>5</v>
      </c>
      <c r="AO269" s="407">
        <v>0</v>
      </c>
    </row>
    <row r="270" spans="1:41" ht="24" customHeight="1" x14ac:dyDescent="0.3">
      <c r="A270" s="398" t="s">
        <v>4853</v>
      </c>
      <c r="B270" s="415" t="s">
        <v>4854</v>
      </c>
      <c r="C270" s="416" t="s">
        <v>593</v>
      </c>
      <c r="D270" s="330">
        <f t="shared" si="13"/>
        <v>5</v>
      </c>
      <c r="E270" s="331">
        <f t="shared" si="14"/>
        <v>0</v>
      </c>
      <c r="F270" s="331">
        <f t="shared" si="15"/>
        <v>0</v>
      </c>
      <c r="G270" s="331">
        <f t="shared" si="16"/>
        <v>0</v>
      </c>
      <c r="H270" s="331">
        <f t="shared" si="17"/>
        <v>0</v>
      </c>
      <c r="I270" s="331">
        <f t="shared" si="18"/>
        <v>0</v>
      </c>
      <c r="J270" s="331">
        <f t="shared" si="19"/>
        <v>0</v>
      </c>
      <c r="K270" s="331">
        <f t="shared" si="20"/>
        <v>0</v>
      </c>
      <c r="L270" s="331">
        <f t="shared" si="21"/>
        <v>0</v>
      </c>
      <c r="M270" s="331">
        <f t="shared" si="22"/>
        <v>0</v>
      </c>
      <c r="N270" s="333">
        <f t="shared" si="23"/>
        <v>5</v>
      </c>
      <c r="O270" s="394"/>
      <c r="P270" s="395">
        <f t="shared" si="24"/>
        <v>5</v>
      </c>
      <c r="Q270" s="336">
        <f t="shared" si="25"/>
        <v>811</v>
      </c>
      <c r="R270" s="409">
        <v>5</v>
      </c>
      <c r="S270" s="145"/>
      <c r="T270" s="148">
        <v>0</v>
      </c>
      <c r="U270" s="147"/>
      <c r="V270" s="148"/>
      <c r="W270" s="337"/>
      <c r="X270" s="337"/>
      <c r="Y270" s="149"/>
      <c r="Z270" s="149"/>
      <c r="AA270" s="149"/>
      <c r="AB270" s="156">
        <v>0</v>
      </c>
      <c r="AC270" s="145"/>
      <c r="AD270" s="156"/>
      <c r="AE270" s="396"/>
      <c r="AF270" s="397">
        <v>0</v>
      </c>
      <c r="AG270" s="397">
        <v>0</v>
      </c>
      <c r="AH270" s="397">
        <v>0</v>
      </c>
      <c r="AI270" s="397">
        <v>0</v>
      </c>
      <c r="AJ270" s="397">
        <v>0</v>
      </c>
      <c r="AK270" s="397">
        <v>0</v>
      </c>
      <c r="AL270" s="397">
        <v>0</v>
      </c>
      <c r="AM270" s="397"/>
      <c r="AN270" s="397">
        <v>0</v>
      </c>
      <c r="AO270" s="407">
        <v>0</v>
      </c>
    </row>
    <row r="271" spans="1:41" ht="24" customHeight="1" x14ac:dyDescent="0.3">
      <c r="A271" s="398" t="s">
        <v>2366</v>
      </c>
      <c r="B271" s="392" t="s">
        <v>2367</v>
      </c>
      <c r="C271" s="393" t="s">
        <v>2393</v>
      </c>
      <c r="D271" s="330">
        <f t="shared" si="13"/>
        <v>26</v>
      </c>
      <c r="E271" s="331">
        <f t="shared" si="14"/>
        <v>19</v>
      </c>
      <c r="F271" s="331">
        <f t="shared" si="15"/>
        <v>0</v>
      </c>
      <c r="G271" s="331">
        <f t="shared" si="16"/>
        <v>0</v>
      </c>
      <c r="H271" s="331">
        <f t="shared" si="17"/>
        <v>0</v>
      </c>
      <c r="I271" s="331">
        <f t="shared" si="18"/>
        <v>0</v>
      </c>
      <c r="J271" s="331">
        <f t="shared" si="19"/>
        <v>0</v>
      </c>
      <c r="K271" s="331">
        <f t="shared" si="20"/>
        <v>0</v>
      </c>
      <c r="L271" s="331">
        <f t="shared" si="21"/>
        <v>0</v>
      </c>
      <c r="M271" s="331">
        <f t="shared" si="22"/>
        <v>0</v>
      </c>
      <c r="N271" s="333">
        <f t="shared" si="23"/>
        <v>45</v>
      </c>
      <c r="O271" s="394"/>
      <c r="P271" s="395">
        <f t="shared" si="24"/>
        <v>45</v>
      </c>
      <c r="Q271" s="336">
        <f t="shared" si="25"/>
        <v>184</v>
      </c>
      <c r="R271" s="88"/>
      <c r="S271" s="410">
        <v>19</v>
      </c>
      <c r="T271" s="148">
        <v>0</v>
      </c>
      <c r="U271" s="147"/>
      <c r="V271" s="148"/>
      <c r="W271" s="337"/>
      <c r="X271" s="337"/>
      <c r="Y271" s="149"/>
      <c r="Z271" s="149"/>
      <c r="AA271" s="149"/>
      <c r="AB271" s="399">
        <v>0</v>
      </c>
      <c r="AC271" s="410"/>
      <c r="AD271" s="399"/>
      <c r="AE271" s="396"/>
      <c r="AF271" s="397">
        <v>0</v>
      </c>
      <c r="AG271" s="397">
        <v>0</v>
      </c>
      <c r="AH271" s="397">
        <v>0</v>
      </c>
      <c r="AI271" s="397">
        <v>0</v>
      </c>
      <c r="AJ271" s="397">
        <v>0</v>
      </c>
      <c r="AK271" s="397">
        <v>0</v>
      </c>
      <c r="AL271" s="397">
        <v>0</v>
      </c>
      <c r="AM271" s="397"/>
      <c r="AN271" s="397">
        <v>26</v>
      </c>
      <c r="AO271" s="400">
        <v>0</v>
      </c>
    </row>
    <row r="272" spans="1:41" ht="24" customHeight="1" x14ac:dyDescent="0.3">
      <c r="A272" s="391" t="s">
        <v>2369</v>
      </c>
      <c r="B272" s="392" t="s">
        <v>2370</v>
      </c>
      <c r="C272" s="393" t="s">
        <v>2013</v>
      </c>
      <c r="D272" s="330">
        <f t="shared" si="13"/>
        <v>5</v>
      </c>
      <c r="E272" s="331">
        <f t="shared" si="14"/>
        <v>0</v>
      </c>
      <c r="F272" s="331">
        <f t="shared" si="15"/>
        <v>0</v>
      </c>
      <c r="G272" s="331">
        <f t="shared" si="16"/>
        <v>0</v>
      </c>
      <c r="H272" s="331">
        <f t="shared" si="17"/>
        <v>0</v>
      </c>
      <c r="I272" s="331">
        <f t="shared" si="18"/>
        <v>0</v>
      </c>
      <c r="J272" s="331">
        <f t="shared" si="19"/>
        <v>0</v>
      </c>
      <c r="K272" s="331">
        <f t="shared" si="20"/>
        <v>0</v>
      </c>
      <c r="L272" s="331">
        <f t="shared" si="21"/>
        <v>0</v>
      </c>
      <c r="M272" s="331">
        <f t="shared" si="22"/>
        <v>0</v>
      </c>
      <c r="N272" s="333">
        <f t="shared" si="23"/>
        <v>5</v>
      </c>
      <c r="O272" s="394"/>
      <c r="P272" s="395">
        <f t="shared" si="24"/>
        <v>5</v>
      </c>
      <c r="Q272" s="336">
        <f t="shared" si="25"/>
        <v>811</v>
      </c>
      <c r="R272" s="399"/>
      <c r="S272" s="145">
        <v>5</v>
      </c>
      <c r="T272" s="405">
        <v>0</v>
      </c>
      <c r="U272" s="147"/>
      <c r="V272" s="405"/>
      <c r="W272" s="337"/>
      <c r="X272" s="337"/>
      <c r="Y272" s="406"/>
      <c r="Z272" s="406"/>
      <c r="AA272" s="406"/>
      <c r="AB272" s="409">
        <v>0</v>
      </c>
      <c r="AC272" s="145"/>
      <c r="AD272" s="409"/>
      <c r="AE272" s="396"/>
      <c r="AF272" s="397">
        <v>0</v>
      </c>
      <c r="AG272" s="397">
        <v>0</v>
      </c>
      <c r="AH272" s="397">
        <v>0</v>
      </c>
      <c r="AI272" s="397">
        <v>0</v>
      </c>
      <c r="AJ272" s="397">
        <v>0</v>
      </c>
      <c r="AK272" s="397">
        <v>0</v>
      </c>
      <c r="AL272" s="397">
        <v>0</v>
      </c>
      <c r="AM272" s="397"/>
      <c r="AN272" s="397">
        <v>0</v>
      </c>
      <c r="AO272" s="407">
        <v>0</v>
      </c>
    </row>
    <row r="273" spans="1:41" ht="24" customHeight="1" x14ac:dyDescent="0.3">
      <c r="A273" s="391" t="s">
        <v>2371</v>
      </c>
      <c r="B273" s="392" t="s">
        <v>2372</v>
      </c>
      <c r="C273" s="393" t="s">
        <v>1927</v>
      </c>
      <c r="D273" s="330">
        <f t="shared" si="13"/>
        <v>16</v>
      </c>
      <c r="E273" s="331">
        <f t="shared" si="14"/>
        <v>12</v>
      </c>
      <c r="F273" s="331">
        <f t="shared" si="15"/>
        <v>0</v>
      </c>
      <c r="G273" s="331">
        <f t="shared" si="16"/>
        <v>0</v>
      </c>
      <c r="H273" s="331">
        <f t="shared" si="17"/>
        <v>0</v>
      </c>
      <c r="I273" s="331">
        <f t="shared" si="18"/>
        <v>0</v>
      </c>
      <c r="J273" s="331">
        <f t="shared" si="19"/>
        <v>0</v>
      </c>
      <c r="K273" s="331">
        <f t="shared" si="20"/>
        <v>0</v>
      </c>
      <c r="L273" s="331">
        <f t="shared" si="21"/>
        <v>0</v>
      </c>
      <c r="M273" s="331">
        <f t="shared" si="22"/>
        <v>0</v>
      </c>
      <c r="N273" s="333">
        <f t="shared" si="23"/>
        <v>28</v>
      </c>
      <c r="O273" s="394"/>
      <c r="P273" s="395">
        <f t="shared" si="24"/>
        <v>28</v>
      </c>
      <c r="Q273" s="336">
        <f t="shared" si="25"/>
        <v>345</v>
      </c>
      <c r="R273" s="404">
        <v>16</v>
      </c>
      <c r="S273" s="145"/>
      <c r="T273" s="148">
        <v>0</v>
      </c>
      <c r="U273" s="147"/>
      <c r="V273" s="148"/>
      <c r="W273" s="337"/>
      <c r="X273" s="337"/>
      <c r="Y273" s="149"/>
      <c r="Z273" s="149"/>
      <c r="AA273" s="149"/>
      <c r="AB273" s="404">
        <v>0</v>
      </c>
      <c r="AC273" s="145"/>
      <c r="AD273" s="404"/>
      <c r="AE273" s="396"/>
      <c r="AF273" s="397">
        <v>0</v>
      </c>
      <c r="AG273" s="397">
        <v>0</v>
      </c>
      <c r="AH273" s="397">
        <v>0</v>
      </c>
      <c r="AI273" s="397">
        <v>0</v>
      </c>
      <c r="AJ273" s="397">
        <v>0</v>
      </c>
      <c r="AK273" s="397">
        <v>0</v>
      </c>
      <c r="AL273" s="397">
        <v>0</v>
      </c>
      <c r="AM273" s="397">
        <v>12</v>
      </c>
      <c r="AN273" s="397">
        <v>0</v>
      </c>
      <c r="AO273" s="341">
        <v>0</v>
      </c>
    </row>
    <row r="274" spans="1:41" ht="24" customHeight="1" x14ac:dyDescent="0.3">
      <c r="A274" s="391" t="s">
        <v>2373</v>
      </c>
      <c r="B274" s="392" t="s">
        <v>2374</v>
      </c>
      <c r="C274" s="393" t="s">
        <v>1927</v>
      </c>
      <c r="D274" s="330">
        <f t="shared" si="13"/>
        <v>29</v>
      </c>
      <c r="E274" s="331">
        <f t="shared" si="14"/>
        <v>17</v>
      </c>
      <c r="F274" s="331">
        <f t="shared" si="15"/>
        <v>0</v>
      </c>
      <c r="G274" s="331">
        <f t="shared" si="16"/>
        <v>0</v>
      </c>
      <c r="H274" s="331">
        <f t="shared" si="17"/>
        <v>0</v>
      </c>
      <c r="I274" s="331">
        <f t="shared" si="18"/>
        <v>0</v>
      </c>
      <c r="J274" s="331">
        <f t="shared" si="19"/>
        <v>0</v>
      </c>
      <c r="K274" s="331">
        <f t="shared" si="20"/>
        <v>0</v>
      </c>
      <c r="L274" s="331">
        <f t="shared" si="21"/>
        <v>0</v>
      </c>
      <c r="M274" s="331">
        <f t="shared" si="22"/>
        <v>0</v>
      </c>
      <c r="N274" s="333">
        <f t="shared" si="23"/>
        <v>46</v>
      </c>
      <c r="O274" s="394"/>
      <c r="P274" s="395">
        <f t="shared" si="24"/>
        <v>46</v>
      </c>
      <c r="Q274" s="336">
        <f t="shared" si="25"/>
        <v>178</v>
      </c>
      <c r="R274" s="144">
        <v>29</v>
      </c>
      <c r="S274" s="145"/>
      <c r="T274" s="148">
        <v>0</v>
      </c>
      <c r="U274" s="147"/>
      <c r="V274" s="148"/>
      <c r="W274" s="337"/>
      <c r="X274" s="337"/>
      <c r="Y274" s="149"/>
      <c r="Z274" s="149"/>
      <c r="AA274" s="149"/>
      <c r="AB274" s="88">
        <v>0</v>
      </c>
      <c r="AC274" s="145"/>
      <c r="AD274" s="88"/>
      <c r="AE274" s="396"/>
      <c r="AF274" s="397">
        <v>0</v>
      </c>
      <c r="AG274" s="397">
        <v>0</v>
      </c>
      <c r="AH274" s="397">
        <v>0</v>
      </c>
      <c r="AI274" s="397">
        <v>0</v>
      </c>
      <c r="AJ274" s="397">
        <v>0</v>
      </c>
      <c r="AK274" s="397">
        <v>0</v>
      </c>
      <c r="AL274" s="397">
        <v>0</v>
      </c>
      <c r="AM274" s="397">
        <v>17</v>
      </c>
      <c r="AN274" s="397">
        <v>0</v>
      </c>
      <c r="AO274" s="400">
        <v>0</v>
      </c>
    </row>
    <row r="275" spans="1:41" ht="24" customHeight="1" x14ac:dyDescent="0.3">
      <c r="A275" s="391" t="s">
        <v>2375</v>
      </c>
      <c r="B275" s="392" t="s">
        <v>2376</v>
      </c>
      <c r="C275" s="393" t="s">
        <v>1927</v>
      </c>
      <c r="D275" s="330">
        <f t="shared" si="13"/>
        <v>14</v>
      </c>
      <c r="E275" s="331">
        <f t="shared" si="14"/>
        <v>12</v>
      </c>
      <c r="F275" s="331">
        <f t="shared" si="15"/>
        <v>0</v>
      </c>
      <c r="G275" s="331">
        <f t="shared" si="16"/>
        <v>0</v>
      </c>
      <c r="H275" s="331">
        <f t="shared" si="17"/>
        <v>0</v>
      </c>
      <c r="I275" s="331">
        <f t="shared" si="18"/>
        <v>0</v>
      </c>
      <c r="J275" s="331">
        <f t="shared" si="19"/>
        <v>0</v>
      </c>
      <c r="K275" s="331">
        <f t="shared" si="20"/>
        <v>0</v>
      </c>
      <c r="L275" s="331">
        <f t="shared" si="21"/>
        <v>0</v>
      </c>
      <c r="M275" s="331">
        <f t="shared" si="22"/>
        <v>0</v>
      </c>
      <c r="N275" s="333">
        <f t="shared" si="23"/>
        <v>26</v>
      </c>
      <c r="O275" s="394"/>
      <c r="P275" s="395">
        <f t="shared" si="24"/>
        <v>26</v>
      </c>
      <c r="Q275" s="336">
        <f t="shared" si="25"/>
        <v>377</v>
      </c>
      <c r="R275" s="156">
        <v>12</v>
      </c>
      <c r="S275" s="145"/>
      <c r="T275" s="148">
        <v>0</v>
      </c>
      <c r="U275" s="147"/>
      <c r="V275" s="148"/>
      <c r="W275" s="337"/>
      <c r="X275" s="337"/>
      <c r="Y275" s="149"/>
      <c r="Z275" s="149"/>
      <c r="AA275" s="149"/>
      <c r="AB275" s="399">
        <v>0</v>
      </c>
      <c r="AC275" s="145"/>
      <c r="AD275" s="399"/>
      <c r="AE275" s="396"/>
      <c r="AF275" s="397">
        <v>0</v>
      </c>
      <c r="AG275" s="397">
        <v>0</v>
      </c>
      <c r="AH275" s="397">
        <v>0</v>
      </c>
      <c r="AI275" s="397">
        <v>0</v>
      </c>
      <c r="AJ275" s="397">
        <v>0</v>
      </c>
      <c r="AK275" s="397">
        <v>0</v>
      </c>
      <c r="AL275" s="397">
        <v>0</v>
      </c>
      <c r="AM275" s="397">
        <v>14</v>
      </c>
      <c r="AN275" s="397">
        <v>0</v>
      </c>
      <c r="AO275" s="408">
        <v>0</v>
      </c>
    </row>
    <row r="276" spans="1:41" ht="24" customHeight="1" x14ac:dyDescent="0.3">
      <c r="A276" s="398" t="s">
        <v>2379</v>
      </c>
      <c r="B276" s="415" t="s">
        <v>2380</v>
      </c>
      <c r="C276" s="416" t="s">
        <v>1979</v>
      </c>
      <c r="D276" s="330">
        <f t="shared" si="13"/>
        <v>12</v>
      </c>
      <c r="E276" s="331">
        <f t="shared" si="14"/>
        <v>6</v>
      </c>
      <c r="F276" s="331">
        <f t="shared" si="15"/>
        <v>0</v>
      </c>
      <c r="G276" s="331">
        <f t="shared" si="16"/>
        <v>0</v>
      </c>
      <c r="H276" s="331">
        <f t="shared" si="17"/>
        <v>0</v>
      </c>
      <c r="I276" s="331">
        <f t="shared" si="18"/>
        <v>0</v>
      </c>
      <c r="J276" s="331">
        <f t="shared" si="19"/>
        <v>0</v>
      </c>
      <c r="K276" s="331">
        <f t="shared" si="20"/>
        <v>0</v>
      </c>
      <c r="L276" s="331">
        <f t="shared" si="21"/>
        <v>0</v>
      </c>
      <c r="M276" s="331">
        <f t="shared" si="22"/>
        <v>0</v>
      </c>
      <c r="N276" s="333">
        <f t="shared" si="23"/>
        <v>18</v>
      </c>
      <c r="O276" s="394"/>
      <c r="P276" s="395">
        <f t="shared" si="24"/>
        <v>18</v>
      </c>
      <c r="Q276" s="336">
        <f t="shared" si="25"/>
        <v>508</v>
      </c>
      <c r="R276" s="409">
        <v>6</v>
      </c>
      <c r="S276" s="145"/>
      <c r="T276" s="148">
        <v>0</v>
      </c>
      <c r="U276" s="147"/>
      <c r="V276" s="148"/>
      <c r="W276" s="337"/>
      <c r="X276" s="337"/>
      <c r="Y276" s="149"/>
      <c r="Z276" s="149"/>
      <c r="AA276" s="149"/>
      <c r="AB276" s="404">
        <v>0</v>
      </c>
      <c r="AC276" s="145"/>
      <c r="AD276" s="404"/>
      <c r="AE276" s="396"/>
      <c r="AF276" s="397">
        <v>0</v>
      </c>
      <c r="AG276" s="397">
        <v>0</v>
      </c>
      <c r="AH276" s="397">
        <v>0</v>
      </c>
      <c r="AI276" s="397">
        <v>0</v>
      </c>
      <c r="AJ276" s="397">
        <v>0</v>
      </c>
      <c r="AK276" s="397">
        <v>0</v>
      </c>
      <c r="AL276" s="397">
        <v>0</v>
      </c>
      <c r="AM276" s="397">
        <v>12</v>
      </c>
      <c r="AN276" s="397">
        <v>0</v>
      </c>
      <c r="AO276" s="400">
        <v>0</v>
      </c>
    </row>
    <row r="277" spans="1:41" ht="24" customHeight="1" x14ac:dyDescent="0.3">
      <c r="A277" s="398" t="s">
        <v>2381</v>
      </c>
      <c r="B277" s="415" t="s">
        <v>2382</v>
      </c>
      <c r="C277" s="416" t="s">
        <v>637</v>
      </c>
      <c r="D277" s="330">
        <f t="shared" si="13"/>
        <v>23</v>
      </c>
      <c r="E277" s="331">
        <f t="shared" si="14"/>
        <v>18</v>
      </c>
      <c r="F277" s="331">
        <f t="shared" si="15"/>
        <v>0</v>
      </c>
      <c r="G277" s="331">
        <f t="shared" si="16"/>
        <v>0</v>
      </c>
      <c r="H277" s="331">
        <f t="shared" si="17"/>
        <v>0</v>
      </c>
      <c r="I277" s="331">
        <f t="shared" si="18"/>
        <v>0</v>
      </c>
      <c r="J277" s="331">
        <f t="shared" si="19"/>
        <v>0</v>
      </c>
      <c r="K277" s="331">
        <f t="shared" si="20"/>
        <v>0</v>
      </c>
      <c r="L277" s="331">
        <f t="shared" si="21"/>
        <v>0</v>
      </c>
      <c r="M277" s="331">
        <f t="shared" si="22"/>
        <v>0</v>
      </c>
      <c r="N277" s="333">
        <f t="shared" si="23"/>
        <v>41</v>
      </c>
      <c r="O277" s="394"/>
      <c r="P277" s="395">
        <f t="shared" si="24"/>
        <v>41</v>
      </c>
      <c r="Q277" s="336">
        <f t="shared" si="25"/>
        <v>213</v>
      </c>
      <c r="R277" s="409"/>
      <c r="S277" s="145">
        <v>23</v>
      </c>
      <c r="T277" s="148">
        <v>0</v>
      </c>
      <c r="U277" s="147"/>
      <c r="V277" s="148"/>
      <c r="W277" s="337"/>
      <c r="X277" s="337"/>
      <c r="Y277" s="149"/>
      <c r="Z277" s="149"/>
      <c r="AA277" s="149"/>
      <c r="AB277" s="144">
        <v>0</v>
      </c>
      <c r="AC277" s="145"/>
      <c r="AD277" s="144"/>
      <c r="AE277" s="396"/>
      <c r="AF277" s="397">
        <v>0</v>
      </c>
      <c r="AG277" s="397">
        <v>0</v>
      </c>
      <c r="AH277" s="397">
        <v>0</v>
      </c>
      <c r="AI277" s="397">
        <v>0</v>
      </c>
      <c r="AJ277" s="397">
        <v>0</v>
      </c>
      <c r="AK277" s="397">
        <v>0</v>
      </c>
      <c r="AL277" s="397">
        <v>0</v>
      </c>
      <c r="AM277" s="397"/>
      <c r="AN277" s="397">
        <v>18</v>
      </c>
      <c r="AO277" s="408">
        <v>0</v>
      </c>
    </row>
    <row r="278" spans="1:41" ht="24" customHeight="1" x14ac:dyDescent="0.3">
      <c r="A278" s="391" t="s">
        <v>2383</v>
      </c>
      <c r="B278" s="392" t="s">
        <v>2384</v>
      </c>
      <c r="C278" s="393" t="s">
        <v>1713</v>
      </c>
      <c r="D278" s="330">
        <f t="shared" si="13"/>
        <v>80</v>
      </c>
      <c r="E278" s="331">
        <f t="shared" si="14"/>
        <v>22</v>
      </c>
      <c r="F278" s="331">
        <f t="shared" si="15"/>
        <v>0</v>
      </c>
      <c r="G278" s="331">
        <f t="shared" si="16"/>
        <v>0</v>
      </c>
      <c r="H278" s="331">
        <f t="shared" si="17"/>
        <v>0</v>
      </c>
      <c r="I278" s="331">
        <f t="shared" si="18"/>
        <v>0</v>
      </c>
      <c r="J278" s="331">
        <f t="shared" si="19"/>
        <v>0</v>
      </c>
      <c r="K278" s="331">
        <f t="shared" si="20"/>
        <v>0</v>
      </c>
      <c r="L278" s="331">
        <f t="shared" si="21"/>
        <v>0</v>
      </c>
      <c r="M278" s="331">
        <f t="shared" si="22"/>
        <v>0</v>
      </c>
      <c r="N278" s="333">
        <f t="shared" si="23"/>
        <v>102</v>
      </c>
      <c r="O278" s="394"/>
      <c r="P278" s="395">
        <f t="shared" si="24"/>
        <v>102</v>
      </c>
      <c r="Q278" s="336">
        <f t="shared" si="25"/>
        <v>69</v>
      </c>
      <c r="R278" s="409"/>
      <c r="S278" s="145"/>
      <c r="T278" s="148">
        <v>0</v>
      </c>
      <c r="U278" s="147"/>
      <c r="V278" s="148"/>
      <c r="W278" s="337">
        <v>22</v>
      </c>
      <c r="X278" s="337">
        <v>80</v>
      </c>
      <c r="Y278" s="149"/>
      <c r="Z278" s="149"/>
      <c r="AA278" s="149"/>
      <c r="AB278" s="399">
        <v>0</v>
      </c>
      <c r="AC278" s="145"/>
      <c r="AD278" s="399"/>
      <c r="AE278" s="396"/>
      <c r="AF278" s="397">
        <v>0</v>
      </c>
      <c r="AG278" s="397">
        <v>0</v>
      </c>
      <c r="AH278" s="397">
        <v>0</v>
      </c>
      <c r="AI278" s="397">
        <v>0</v>
      </c>
      <c r="AJ278" s="397">
        <v>0</v>
      </c>
      <c r="AK278" s="397">
        <v>0</v>
      </c>
      <c r="AL278" s="397">
        <v>0</v>
      </c>
      <c r="AM278" s="397"/>
      <c r="AN278" s="397">
        <v>0</v>
      </c>
      <c r="AO278" s="400">
        <v>0</v>
      </c>
    </row>
    <row r="279" spans="1:41" ht="24" customHeight="1" x14ac:dyDescent="0.3">
      <c r="A279" s="391" t="s">
        <v>2385</v>
      </c>
      <c r="B279" s="392" t="s">
        <v>2386</v>
      </c>
      <c r="C279" s="393" t="s">
        <v>1713</v>
      </c>
      <c r="D279" s="330">
        <f t="shared" si="13"/>
        <v>0</v>
      </c>
      <c r="E279" s="331">
        <f t="shared" si="14"/>
        <v>0</v>
      </c>
      <c r="F279" s="331">
        <f t="shared" si="15"/>
        <v>0</v>
      </c>
      <c r="G279" s="331">
        <f t="shared" si="16"/>
        <v>0</v>
      </c>
      <c r="H279" s="331">
        <f t="shared" si="17"/>
        <v>0</v>
      </c>
      <c r="I279" s="331">
        <f t="shared" si="18"/>
        <v>0</v>
      </c>
      <c r="J279" s="331">
        <f t="shared" si="19"/>
        <v>0</v>
      </c>
      <c r="K279" s="331">
        <f t="shared" si="20"/>
        <v>0</v>
      </c>
      <c r="L279" s="331">
        <f t="shared" si="21"/>
        <v>0</v>
      </c>
      <c r="M279" s="331">
        <f t="shared" si="22"/>
        <v>0</v>
      </c>
      <c r="N279" s="333">
        <f t="shared" si="23"/>
        <v>0</v>
      </c>
      <c r="O279" s="394"/>
      <c r="P279" s="395">
        <f t="shared" si="24"/>
        <v>0</v>
      </c>
      <c r="Q279" s="336" t="str">
        <f t="shared" si="25"/>
        <v/>
      </c>
      <c r="R279" s="399"/>
      <c r="S279" s="145"/>
      <c r="T279" s="148">
        <v>0</v>
      </c>
      <c r="U279" s="147"/>
      <c r="V279" s="148"/>
      <c r="W279" s="337"/>
      <c r="X279" s="337"/>
      <c r="Y279" s="149"/>
      <c r="Z279" s="149"/>
      <c r="AA279" s="149"/>
      <c r="AB279" s="156">
        <v>0</v>
      </c>
      <c r="AC279" s="145"/>
      <c r="AD279" s="156"/>
      <c r="AE279" s="396"/>
      <c r="AF279" s="397">
        <v>0</v>
      </c>
      <c r="AG279" s="397">
        <v>0</v>
      </c>
      <c r="AH279" s="397">
        <v>0</v>
      </c>
      <c r="AI279" s="397">
        <v>0</v>
      </c>
      <c r="AJ279" s="397">
        <v>0</v>
      </c>
      <c r="AK279" s="397">
        <v>0</v>
      </c>
      <c r="AL279" s="397">
        <v>0</v>
      </c>
      <c r="AM279" s="397"/>
      <c r="AN279" s="397">
        <v>0</v>
      </c>
      <c r="AO279" s="400">
        <v>0</v>
      </c>
    </row>
    <row r="280" spans="1:41" ht="24" customHeight="1" x14ac:dyDescent="0.3">
      <c r="A280" s="398" t="s">
        <v>2387</v>
      </c>
      <c r="B280" s="415" t="s">
        <v>2388</v>
      </c>
      <c r="C280" s="416" t="s">
        <v>2107</v>
      </c>
      <c r="D280" s="330">
        <f t="shared" si="13"/>
        <v>4</v>
      </c>
      <c r="E280" s="331">
        <f t="shared" si="14"/>
        <v>0</v>
      </c>
      <c r="F280" s="331">
        <f t="shared" si="15"/>
        <v>0</v>
      </c>
      <c r="G280" s="331">
        <f t="shared" si="16"/>
        <v>0</v>
      </c>
      <c r="H280" s="331">
        <f t="shared" si="17"/>
        <v>0</v>
      </c>
      <c r="I280" s="331">
        <f t="shared" si="18"/>
        <v>0</v>
      </c>
      <c r="J280" s="331">
        <f t="shared" si="19"/>
        <v>0</v>
      </c>
      <c r="K280" s="331">
        <f t="shared" si="20"/>
        <v>0</v>
      </c>
      <c r="L280" s="331">
        <f t="shared" si="21"/>
        <v>0</v>
      </c>
      <c r="M280" s="331">
        <f t="shared" si="22"/>
        <v>0</v>
      </c>
      <c r="N280" s="333">
        <f t="shared" si="23"/>
        <v>4</v>
      </c>
      <c r="O280" s="394"/>
      <c r="P280" s="395">
        <f t="shared" si="24"/>
        <v>4</v>
      </c>
      <c r="Q280" s="336">
        <f t="shared" si="25"/>
        <v>861</v>
      </c>
      <c r="R280" s="404"/>
      <c r="S280" s="410">
        <v>4</v>
      </c>
      <c r="T280" s="148">
        <v>0</v>
      </c>
      <c r="U280" s="411"/>
      <c r="V280" s="148"/>
      <c r="W280" s="412"/>
      <c r="X280" s="337"/>
      <c r="Y280" s="149"/>
      <c r="Z280" s="149"/>
      <c r="AA280" s="149"/>
      <c r="AB280" s="399">
        <v>0</v>
      </c>
      <c r="AC280" s="410"/>
      <c r="AD280" s="399"/>
      <c r="AE280" s="396"/>
      <c r="AF280" s="397">
        <v>0</v>
      </c>
      <c r="AG280" s="397">
        <v>0</v>
      </c>
      <c r="AH280" s="397">
        <v>0</v>
      </c>
      <c r="AI280" s="397">
        <v>0</v>
      </c>
      <c r="AJ280" s="397">
        <v>0</v>
      </c>
      <c r="AK280" s="397">
        <v>0</v>
      </c>
      <c r="AL280" s="397">
        <v>0</v>
      </c>
      <c r="AM280" s="413"/>
      <c r="AN280" s="397">
        <v>0</v>
      </c>
      <c r="AO280" s="414">
        <v>0</v>
      </c>
    </row>
    <row r="281" spans="1:41" ht="24" customHeight="1" x14ac:dyDescent="0.3">
      <c r="A281" s="391" t="s">
        <v>2389</v>
      </c>
      <c r="B281" s="392" t="s">
        <v>2390</v>
      </c>
      <c r="C281" s="393" t="s">
        <v>2391</v>
      </c>
      <c r="D281" s="330">
        <f t="shared" si="13"/>
        <v>0</v>
      </c>
      <c r="E281" s="331">
        <f t="shared" si="14"/>
        <v>0</v>
      </c>
      <c r="F281" s="331">
        <f t="shared" si="15"/>
        <v>0</v>
      </c>
      <c r="G281" s="331">
        <f t="shared" si="16"/>
        <v>0</v>
      </c>
      <c r="H281" s="331">
        <f t="shared" si="17"/>
        <v>0</v>
      </c>
      <c r="I281" s="331">
        <f t="shared" si="18"/>
        <v>0</v>
      </c>
      <c r="J281" s="331">
        <f t="shared" si="19"/>
        <v>0</v>
      </c>
      <c r="K281" s="331">
        <f t="shared" si="20"/>
        <v>0</v>
      </c>
      <c r="L281" s="331">
        <f t="shared" si="21"/>
        <v>0</v>
      </c>
      <c r="M281" s="331">
        <f t="shared" si="22"/>
        <v>0</v>
      </c>
      <c r="N281" s="333">
        <f t="shared" si="23"/>
        <v>0</v>
      </c>
      <c r="O281" s="394"/>
      <c r="P281" s="395">
        <f t="shared" si="24"/>
        <v>0</v>
      </c>
      <c r="Q281" s="336" t="str">
        <f t="shared" si="25"/>
        <v/>
      </c>
      <c r="R281" s="404"/>
      <c r="S281" s="145"/>
      <c r="T281" s="148">
        <v>0</v>
      </c>
      <c r="U281" s="147"/>
      <c r="V281" s="148"/>
      <c r="W281" s="337"/>
      <c r="X281" s="337"/>
      <c r="Y281" s="149"/>
      <c r="Z281" s="149"/>
      <c r="AA281" s="149"/>
      <c r="AB281" s="399">
        <v>0</v>
      </c>
      <c r="AC281" s="145"/>
      <c r="AD281" s="399"/>
      <c r="AE281" s="396"/>
      <c r="AF281" s="397">
        <v>0</v>
      </c>
      <c r="AG281" s="397">
        <v>0</v>
      </c>
      <c r="AH281" s="397">
        <v>0</v>
      </c>
      <c r="AI281" s="397">
        <v>0</v>
      </c>
      <c r="AJ281" s="397">
        <v>0</v>
      </c>
      <c r="AK281" s="397">
        <v>0</v>
      </c>
      <c r="AL281" s="397">
        <v>0</v>
      </c>
      <c r="AM281" s="397"/>
      <c r="AN281" s="397">
        <v>0</v>
      </c>
      <c r="AO281" s="407">
        <v>0</v>
      </c>
    </row>
    <row r="282" spans="1:41" ht="24" customHeight="1" x14ac:dyDescent="0.3">
      <c r="A282" s="398" t="s">
        <v>4855</v>
      </c>
      <c r="B282" s="415" t="s">
        <v>2392</v>
      </c>
      <c r="C282" s="416" t="s">
        <v>2393</v>
      </c>
      <c r="D282" s="330">
        <f t="shared" si="13"/>
        <v>27</v>
      </c>
      <c r="E282" s="331">
        <f t="shared" si="14"/>
        <v>26</v>
      </c>
      <c r="F282" s="331">
        <f t="shared" si="15"/>
        <v>0</v>
      </c>
      <c r="G282" s="331">
        <f t="shared" si="16"/>
        <v>0</v>
      </c>
      <c r="H282" s="331">
        <f t="shared" si="17"/>
        <v>0</v>
      </c>
      <c r="I282" s="331">
        <f t="shared" si="18"/>
        <v>0</v>
      </c>
      <c r="J282" s="331">
        <f t="shared" si="19"/>
        <v>0</v>
      </c>
      <c r="K282" s="331">
        <f t="shared" si="20"/>
        <v>0</v>
      </c>
      <c r="L282" s="331">
        <f t="shared" si="21"/>
        <v>0</v>
      </c>
      <c r="M282" s="331">
        <f t="shared" si="22"/>
        <v>0</v>
      </c>
      <c r="N282" s="333">
        <f t="shared" si="23"/>
        <v>53</v>
      </c>
      <c r="O282" s="394"/>
      <c r="P282" s="395">
        <f t="shared" si="24"/>
        <v>53</v>
      </c>
      <c r="Q282" s="336">
        <f t="shared" si="25"/>
        <v>148</v>
      </c>
      <c r="R282" s="399"/>
      <c r="S282" s="145">
        <v>26</v>
      </c>
      <c r="T282" s="148">
        <v>0</v>
      </c>
      <c r="U282" s="147"/>
      <c r="V282" s="148"/>
      <c r="W282" s="337"/>
      <c r="X282" s="337"/>
      <c r="Y282" s="149"/>
      <c r="Z282" s="149"/>
      <c r="AA282" s="149"/>
      <c r="AB282" s="409">
        <v>0</v>
      </c>
      <c r="AC282" s="145"/>
      <c r="AD282" s="409"/>
      <c r="AE282" s="396"/>
      <c r="AF282" s="397">
        <v>0</v>
      </c>
      <c r="AG282" s="397">
        <v>0</v>
      </c>
      <c r="AH282" s="397">
        <v>0</v>
      </c>
      <c r="AI282" s="397">
        <v>0</v>
      </c>
      <c r="AJ282" s="397">
        <v>0</v>
      </c>
      <c r="AK282" s="397">
        <v>0</v>
      </c>
      <c r="AL282" s="397">
        <v>0</v>
      </c>
      <c r="AM282" s="397"/>
      <c r="AN282" s="397">
        <v>27</v>
      </c>
      <c r="AO282" s="358">
        <v>0</v>
      </c>
    </row>
    <row r="283" spans="1:41" ht="24" customHeight="1" x14ac:dyDescent="0.3">
      <c r="A283" s="398" t="s">
        <v>4856</v>
      </c>
      <c r="B283" s="415" t="s">
        <v>2394</v>
      </c>
      <c r="C283" s="416" t="s">
        <v>267</v>
      </c>
      <c r="D283" s="330">
        <f t="shared" si="13"/>
        <v>35</v>
      </c>
      <c r="E283" s="331">
        <f t="shared" si="14"/>
        <v>12</v>
      </c>
      <c r="F283" s="331">
        <f t="shared" si="15"/>
        <v>0</v>
      </c>
      <c r="G283" s="331">
        <f t="shared" si="16"/>
        <v>0</v>
      </c>
      <c r="H283" s="331">
        <f t="shared" si="17"/>
        <v>0</v>
      </c>
      <c r="I283" s="331">
        <f t="shared" si="18"/>
        <v>0</v>
      </c>
      <c r="J283" s="331">
        <f t="shared" si="19"/>
        <v>0</v>
      </c>
      <c r="K283" s="331">
        <f t="shared" si="20"/>
        <v>0</v>
      </c>
      <c r="L283" s="331">
        <f t="shared" si="21"/>
        <v>0</v>
      </c>
      <c r="M283" s="331">
        <f t="shared" si="22"/>
        <v>0</v>
      </c>
      <c r="N283" s="333">
        <f t="shared" si="23"/>
        <v>47</v>
      </c>
      <c r="O283" s="394"/>
      <c r="P283" s="395">
        <f t="shared" si="24"/>
        <v>47</v>
      </c>
      <c r="Q283" s="336">
        <f t="shared" si="25"/>
        <v>172</v>
      </c>
      <c r="R283" s="404">
        <v>35</v>
      </c>
      <c r="S283" s="145"/>
      <c r="T283" s="148">
        <v>0</v>
      </c>
      <c r="U283" s="411"/>
      <c r="V283" s="148"/>
      <c r="W283" s="412"/>
      <c r="X283" s="337"/>
      <c r="Y283" s="149"/>
      <c r="Z283" s="149"/>
      <c r="AA283" s="149"/>
      <c r="AB283" s="399">
        <v>0</v>
      </c>
      <c r="AC283" s="145"/>
      <c r="AD283" s="399"/>
      <c r="AE283" s="396"/>
      <c r="AF283" s="397">
        <v>0</v>
      </c>
      <c r="AG283" s="397">
        <v>0</v>
      </c>
      <c r="AH283" s="397">
        <v>0</v>
      </c>
      <c r="AI283" s="397">
        <v>0</v>
      </c>
      <c r="AJ283" s="397">
        <v>0</v>
      </c>
      <c r="AK283" s="397">
        <v>0</v>
      </c>
      <c r="AL283" s="397">
        <v>0</v>
      </c>
      <c r="AM283" s="413">
        <v>12</v>
      </c>
      <c r="AN283" s="397">
        <v>0</v>
      </c>
      <c r="AO283" s="400">
        <v>0</v>
      </c>
    </row>
    <row r="284" spans="1:41" ht="24" customHeight="1" x14ac:dyDescent="0.3">
      <c r="A284" s="398" t="s">
        <v>2395</v>
      </c>
      <c r="B284" s="392" t="s">
        <v>2396</v>
      </c>
      <c r="C284" s="393" t="s">
        <v>2242</v>
      </c>
      <c r="D284" s="330">
        <f t="shared" si="13"/>
        <v>0</v>
      </c>
      <c r="E284" s="331">
        <f t="shared" si="14"/>
        <v>0</v>
      </c>
      <c r="F284" s="331">
        <f t="shared" si="15"/>
        <v>0</v>
      </c>
      <c r="G284" s="331">
        <f t="shared" si="16"/>
        <v>0</v>
      </c>
      <c r="H284" s="331">
        <f t="shared" si="17"/>
        <v>0</v>
      </c>
      <c r="I284" s="331">
        <f t="shared" si="18"/>
        <v>0</v>
      </c>
      <c r="J284" s="331">
        <f t="shared" si="19"/>
        <v>0</v>
      </c>
      <c r="K284" s="331">
        <f t="shared" si="20"/>
        <v>0</v>
      </c>
      <c r="L284" s="331">
        <f t="shared" si="21"/>
        <v>0</v>
      </c>
      <c r="M284" s="331">
        <f t="shared" si="22"/>
        <v>0</v>
      </c>
      <c r="N284" s="333">
        <f t="shared" si="23"/>
        <v>0</v>
      </c>
      <c r="O284" s="394"/>
      <c r="P284" s="395">
        <f t="shared" si="24"/>
        <v>0</v>
      </c>
      <c r="Q284" s="336" t="str">
        <f t="shared" si="25"/>
        <v/>
      </c>
      <c r="R284" s="399"/>
      <c r="S284" s="145"/>
      <c r="T284" s="148">
        <v>0</v>
      </c>
      <c r="U284" s="147"/>
      <c r="V284" s="148"/>
      <c r="W284" s="337"/>
      <c r="X284" s="337"/>
      <c r="Y284" s="149"/>
      <c r="Z284" s="149"/>
      <c r="AA284" s="149"/>
      <c r="AB284" s="399">
        <v>0</v>
      </c>
      <c r="AC284" s="145"/>
      <c r="AD284" s="399"/>
      <c r="AE284" s="396"/>
      <c r="AF284" s="397">
        <v>0</v>
      </c>
      <c r="AG284" s="397">
        <v>0</v>
      </c>
      <c r="AH284" s="397">
        <v>0</v>
      </c>
      <c r="AI284" s="397">
        <v>0</v>
      </c>
      <c r="AJ284" s="397">
        <v>0</v>
      </c>
      <c r="AK284" s="397">
        <v>0</v>
      </c>
      <c r="AL284" s="397">
        <v>0</v>
      </c>
      <c r="AM284" s="397"/>
      <c r="AN284" s="397">
        <v>0</v>
      </c>
      <c r="AO284" s="407">
        <v>0</v>
      </c>
    </row>
    <row r="285" spans="1:41" ht="24" customHeight="1" x14ac:dyDescent="0.3">
      <c r="A285" s="398" t="s">
        <v>2398</v>
      </c>
      <c r="B285" s="392" t="s">
        <v>2399</v>
      </c>
      <c r="C285" s="393" t="s">
        <v>4457</v>
      </c>
      <c r="D285" s="330">
        <f t="shared" si="13"/>
        <v>4</v>
      </c>
      <c r="E285" s="331">
        <f t="shared" si="14"/>
        <v>0</v>
      </c>
      <c r="F285" s="331">
        <f t="shared" si="15"/>
        <v>0</v>
      </c>
      <c r="G285" s="331">
        <f t="shared" si="16"/>
        <v>0</v>
      </c>
      <c r="H285" s="331">
        <f t="shared" si="17"/>
        <v>0</v>
      </c>
      <c r="I285" s="331">
        <f t="shared" si="18"/>
        <v>0</v>
      </c>
      <c r="J285" s="331">
        <f t="shared" si="19"/>
        <v>0</v>
      </c>
      <c r="K285" s="331">
        <f t="shared" si="20"/>
        <v>0</v>
      </c>
      <c r="L285" s="331">
        <f t="shared" si="21"/>
        <v>0</v>
      </c>
      <c r="M285" s="331">
        <f t="shared" si="22"/>
        <v>0</v>
      </c>
      <c r="N285" s="333">
        <f t="shared" si="23"/>
        <v>4</v>
      </c>
      <c r="O285" s="394"/>
      <c r="P285" s="395">
        <f t="shared" si="24"/>
        <v>4</v>
      </c>
      <c r="Q285" s="336">
        <f t="shared" si="25"/>
        <v>861</v>
      </c>
      <c r="R285" s="144"/>
      <c r="S285" s="145">
        <v>4</v>
      </c>
      <c r="T285" s="148">
        <v>0</v>
      </c>
      <c r="U285" s="147"/>
      <c r="V285" s="148"/>
      <c r="W285" s="337"/>
      <c r="X285" s="337"/>
      <c r="Y285" s="149"/>
      <c r="Z285" s="149"/>
      <c r="AA285" s="149"/>
      <c r="AB285" s="404">
        <v>0</v>
      </c>
      <c r="AC285" s="145"/>
      <c r="AD285" s="404"/>
      <c r="AE285" s="396"/>
      <c r="AF285" s="397">
        <v>0</v>
      </c>
      <c r="AG285" s="397">
        <v>0</v>
      </c>
      <c r="AH285" s="397">
        <v>0</v>
      </c>
      <c r="AI285" s="397">
        <v>0</v>
      </c>
      <c r="AJ285" s="397">
        <v>0</v>
      </c>
      <c r="AK285" s="397">
        <v>0</v>
      </c>
      <c r="AL285" s="397">
        <v>0</v>
      </c>
      <c r="AM285" s="397"/>
      <c r="AN285" s="397">
        <v>0</v>
      </c>
      <c r="AO285" s="341">
        <v>0</v>
      </c>
    </row>
    <row r="286" spans="1:41" ht="24" customHeight="1" x14ac:dyDescent="0.3">
      <c r="A286" s="398" t="s">
        <v>4857</v>
      </c>
      <c r="B286" s="415" t="s">
        <v>2401</v>
      </c>
      <c r="C286" s="416" t="s">
        <v>2107</v>
      </c>
      <c r="D286" s="330">
        <f t="shared" si="13"/>
        <v>0</v>
      </c>
      <c r="E286" s="331">
        <f t="shared" si="14"/>
        <v>0</v>
      </c>
      <c r="F286" s="331">
        <f t="shared" si="15"/>
        <v>0</v>
      </c>
      <c r="G286" s="331">
        <f t="shared" si="16"/>
        <v>0</v>
      </c>
      <c r="H286" s="331">
        <f t="shared" si="17"/>
        <v>0</v>
      </c>
      <c r="I286" s="331">
        <f t="shared" si="18"/>
        <v>0</v>
      </c>
      <c r="J286" s="331">
        <f t="shared" si="19"/>
        <v>0</v>
      </c>
      <c r="K286" s="331">
        <f t="shared" si="20"/>
        <v>0</v>
      </c>
      <c r="L286" s="331">
        <f t="shared" si="21"/>
        <v>0</v>
      </c>
      <c r="M286" s="331">
        <f t="shared" si="22"/>
        <v>0</v>
      </c>
      <c r="N286" s="333">
        <f t="shared" si="23"/>
        <v>0</v>
      </c>
      <c r="O286" s="394"/>
      <c r="P286" s="395">
        <f t="shared" si="24"/>
        <v>0</v>
      </c>
      <c r="Q286" s="336" t="str">
        <f t="shared" si="25"/>
        <v/>
      </c>
      <c r="R286" s="399"/>
      <c r="S286" s="145"/>
      <c r="T286" s="148">
        <v>0</v>
      </c>
      <c r="U286" s="147"/>
      <c r="V286" s="148"/>
      <c r="W286" s="337"/>
      <c r="X286" s="337"/>
      <c r="Y286" s="149"/>
      <c r="Z286" s="149"/>
      <c r="AA286" s="149"/>
      <c r="AB286" s="404">
        <v>0</v>
      </c>
      <c r="AC286" s="145"/>
      <c r="AD286" s="404"/>
      <c r="AE286" s="396"/>
      <c r="AF286" s="397">
        <v>0</v>
      </c>
      <c r="AG286" s="397">
        <v>0</v>
      </c>
      <c r="AH286" s="397">
        <v>0</v>
      </c>
      <c r="AI286" s="397">
        <v>0</v>
      </c>
      <c r="AJ286" s="397">
        <v>0</v>
      </c>
      <c r="AK286" s="397">
        <v>0</v>
      </c>
      <c r="AL286" s="397">
        <v>0</v>
      </c>
      <c r="AM286" s="397"/>
      <c r="AN286" s="397">
        <v>0</v>
      </c>
      <c r="AO286" s="400">
        <v>0</v>
      </c>
    </row>
    <row r="287" spans="1:41" ht="24" customHeight="1" x14ac:dyDescent="0.3">
      <c r="A287" s="398" t="s">
        <v>2402</v>
      </c>
      <c r="B287" s="415" t="s">
        <v>2403</v>
      </c>
      <c r="C287" s="416" t="s">
        <v>2404</v>
      </c>
      <c r="D287" s="330">
        <f t="shared" si="13"/>
        <v>4</v>
      </c>
      <c r="E287" s="331">
        <f t="shared" si="14"/>
        <v>4</v>
      </c>
      <c r="F287" s="331">
        <f t="shared" si="15"/>
        <v>0</v>
      </c>
      <c r="G287" s="331">
        <f t="shared" si="16"/>
        <v>0</v>
      </c>
      <c r="H287" s="331">
        <f t="shared" si="17"/>
        <v>0</v>
      </c>
      <c r="I287" s="331">
        <f t="shared" si="18"/>
        <v>0</v>
      </c>
      <c r="J287" s="331">
        <f t="shared" si="19"/>
        <v>0</v>
      </c>
      <c r="K287" s="331">
        <f t="shared" si="20"/>
        <v>0</v>
      </c>
      <c r="L287" s="331">
        <f t="shared" si="21"/>
        <v>0</v>
      </c>
      <c r="M287" s="331">
        <f t="shared" si="22"/>
        <v>0</v>
      </c>
      <c r="N287" s="333">
        <f t="shared" si="23"/>
        <v>8</v>
      </c>
      <c r="O287" s="394"/>
      <c r="P287" s="395">
        <f t="shared" si="24"/>
        <v>8</v>
      </c>
      <c r="Q287" s="336">
        <f t="shared" si="25"/>
        <v>741</v>
      </c>
      <c r="R287" s="399"/>
      <c r="S287" s="145">
        <v>4</v>
      </c>
      <c r="T287" s="148">
        <v>0</v>
      </c>
      <c r="U287" s="147"/>
      <c r="V287" s="148"/>
      <c r="W287" s="337"/>
      <c r="X287" s="337"/>
      <c r="Y287" s="149"/>
      <c r="Z287" s="149"/>
      <c r="AA287" s="149"/>
      <c r="AB287" s="399">
        <v>0</v>
      </c>
      <c r="AC287" s="145"/>
      <c r="AD287" s="399"/>
      <c r="AE287" s="396"/>
      <c r="AF287" s="397">
        <v>0</v>
      </c>
      <c r="AG287" s="397">
        <v>0</v>
      </c>
      <c r="AH287" s="397">
        <v>0</v>
      </c>
      <c r="AI287" s="397">
        <v>0</v>
      </c>
      <c r="AJ287" s="397">
        <v>0</v>
      </c>
      <c r="AK287" s="397">
        <v>0</v>
      </c>
      <c r="AL287" s="397">
        <v>0</v>
      </c>
      <c r="AM287" s="397"/>
      <c r="AN287" s="397">
        <v>4</v>
      </c>
      <c r="AO287" s="408">
        <v>0</v>
      </c>
    </row>
    <row r="288" spans="1:41" ht="24" customHeight="1" x14ac:dyDescent="0.3">
      <c r="A288" s="398" t="s">
        <v>4858</v>
      </c>
      <c r="B288" s="392" t="s">
        <v>2406</v>
      </c>
      <c r="C288" s="393" t="s">
        <v>1854</v>
      </c>
      <c r="D288" s="330">
        <f t="shared" si="13"/>
        <v>0</v>
      </c>
      <c r="E288" s="331">
        <f t="shared" si="14"/>
        <v>0</v>
      </c>
      <c r="F288" s="331">
        <f t="shared" si="15"/>
        <v>0</v>
      </c>
      <c r="G288" s="331">
        <f t="shared" si="16"/>
        <v>0</v>
      </c>
      <c r="H288" s="331">
        <f t="shared" si="17"/>
        <v>0</v>
      </c>
      <c r="I288" s="331">
        <f t="shared" si="18"/>
        <v>0</v>
      </c>
      <c r="J288" s="331">
        <f t="shared" si="19"/>
        <v>0</v>
      </c>
      <c r="K288" s="331">
        <f t="shared" si="20"/>
        <v>0</v>
      </c>
      <c r="L288" s="331">
        <f t="shared" si="21"/>
        <v>0</v>
      </c>
      <c r="M288" s="331">
        <f t="shared" si="22"/>
        <v>0</v>
      </c>
      <c r="N288" s="333">
        <f t="shared" si="23"/>
        <v>0</v>
      </c>
      <c r="O288" s="394"/>
      <c r="P288" s="395">
        <f t="shared" si="24"/>
        <v>0</v>
      </c>
      <c r="Q288" s="336" t="str">
        <f t="shared" si="25"/>
        <v/>
      </c>
      <c r="R288" s="156"/>
      <c r="S288" s="145"/>
      <c r="T288" s="405">
        <v>0</v>
      </c>
      <c r="U288" s="147"/>
      <c r="V288" s="405"/>
      <c r="W288" s="337"/>
      <c r="X288" s="337"/>
      <c r="Y288" s="406"/>
      <c r="Z288" s="406"/>
      <c r="AA288" s="406"/>
      <c r="AB288" s="404">
        <v>0</v>
      </c>
      <c r="AC288" s="145"/>
      <c r="AD288" s="404"/>
      <c r="AE288" s="396"/>
      <c r="AF288" s="397">
        <v>0</v>
      </c>
      <c r="AG288" s="397">
        <v>0</v>
      </c>
      <c r="AH288" s="397">
        <v>0</v>
      </c>
      <c r="AI288" s="397">
        <v>0</v>
      </c>
      <c r="AJ288" s="397">
        <v>0</v>
      </c>
      <c r="AK288" s="397">
        <v>0</v>
      </c>
      <c r="AL288" s="397">
        <v>0</v>
      </c>
      <c r="AM288" s="397"/>
      <c r="AN288" s="397">
        <v>0</v>
      </c>
      <c r="AO288" s="400">
        <v>0</v>
      </c>
    </row>
    <row r="289" spans="1:41" ht="24" customHeight="1" x14ac:dyDescent="0.3">
      <c r="A289" s="391" t="s">
        <v>2407</v>
      </c>
      <c r="B289" s="392" t="s">
        <v>2408</v>
      </c>
      <c r="C289" s="393" t="s">
        <v>2409</v>
      </c>
      <c r="D289" s="330">
        <f t="shared" si="13"/>
        <v>0</v>
      </c>
      <c r="E289" s="331">
        <f t="shared" si="14"/>
        <v>0</v>
      </c>
      <c r="F289" s="331">
        <f t="shared" si="15"/>
        <v>0</v>
      </c>
      <c r="G289" s="331">
        <f t="shared" si="16"/>
        <v>0</v>
      </c>
      <c r="H289" s="331">
        <f t="shared" si="17"/>
        <v>0</v>
      </c>
      <c r="I289" s="331">
        <f t="shared" si="18"/>
        <v>0</v>
      </c>
      <c r="J289" s="331">
        <f t="shared" si="19"/>
        <v>0</v>
      </c>
      <c r="K289" s="331">
        <f t="shared" si="20"/>
        <v>0</v>
      </c>
      <c r="L289" s="331">
        <f t="shared" si="21"/>
        <v>0</v>
      </c>
      <c r="M289" s="331">
        <f t="shared" si="22"/>
        <v>0</v>
      </c>
      <c r="N289" s="333">
        <f t="shared" si="23"/>
        <v>0</v>
      </c>
      <c r="O289" s="394"/>
      <c r="P289" s="395">
        <f t="shared" si="24"/>
        <v>0</v>
      </c>
      <c r="Q289" s="336" t="str">
        <f t="shared" si="25"/>
        <v/>
      </c>
      <c r="R289" s="156"/>
      <c r="S289" s="410"/>
      <c r="T289" s="148">
        <v>0</v>
      </c>
      <c r="U289" s="411"/>
      <c r="V289" s="148"/>
      <c r="W289" s="412"/>
      <c r="X289" s="337"/>
      <c r="Y289" s="149"/>
      <c r="Z289" s="149"/>
      <c r="AA289" s="149"/>
      <c r="AB289" s="404">
        <v>0</v>
      </c>
      <c r="AC289" s="410"/>
      <c r="AD289" s="404"/>
      <c r="AE289" s="396"/>
      <c r="AF289" s="397">
        <v>0</v>
      </c>
      <c r="AG289" s="397">
        <v>0</v>
      </c>
      <c r="AH289" s="397">
        <v>0</v>
      </c>
      <c r="AI289" s="397">
        <v>0</v>
      </c>
      <c r="AJ289" s="397">
        <v>0</v>
      </c>
      <c r="AK289" s="397">
        <v>0</v>
      </c>
      <c r="AL289" s="397">
        <v>0</v>
      </c>
      <c r="AM289" s="413"/>
      <c r="AN289" s="397">
        <v>0</v>
      </c>
      <c r="AO289" s="400">
        <v>0</v>
      </c>
    </row>
    <row r="290" spans="1:41" ht="24" customHeight="1" x14ac:dyDescent="0.3">
      <c r="A290" s="391" t="s">
        <v>2410</v>
      </c>
      <c r="B290" s="392" t="s">
        <v>2411</v>
      </c>
      <c r="C290" s="393" t="s">
        <v>535</v>
      </c>
      <c r="D290" s="330">
        <f t="shared" si="13"/>
        <v>0</v>
      </c>
      <c r="E290" s="331">
        <f t="shared" si="14"/>
        <v>0</v>
      </c>
      <c r="F290" s="331">
        <f t="shared" si="15"/>
        <v>0</v>
      </c>
      <c r="G290" s="331">
        <f t="shared" si="16"/>
        <v>0</v>
      </c>
      <c r="H290" s="331">
        <f t="shared" si="17"/>
        <v>0</v>
      </c>
      <c r="I290" s="331">
        <f t="shared" si="18"/>
        <v>0</v>
      </c>
      <c r="J290" s="331">
        <f t="shared" si="19"/>
        <v>0</v>
      </c>
      <c r="K290" s="331">
        <f t="shared" si="20"/>
        <v>0</v>
      </c>
      <c r="L290" s="331">
        <f t="shared" si="21"/>
        <v>0</v>
      </c>
      <c r="M290" s="331">
        <f t="shared" si="22"/>
        <v>0</v>
      </c>
      <c r="N290" s="333">
        <f t="shared" si="23"/>
        <v>0</v>
      </c>
      <c r="O290" s="394"/>
      <c r="P290" s="395">
        <f t="shared" si="24"/>
        <v>0</v>
      </c>
      <c r="Q290" s="336" t="str">
        <f t="shared" si="25"/>
        <v/>
      </c>
      <c r="R290" s="419"/>
      <c r="S290" s="410"/>
      <c r="T290" s="148">
        <v>0</v>
      </c>
      <c r="U290" s="147"/>
      <c r="V290" s="148"/>
      <c r="W290" s="337"/>
      <c r="X290" s="337"/>
      <c r="Y290" s="149"/>
      <c r="Z290" s="149"/>
      <c r="AA290" s="149"/>
      <c r="AB290" s="399">
        <v>0</v>
      </c>
      <c r="AC290" s="410"/>
      <c r="AD290" s="399"/>
      <c r="AE290" s="396"/>
      <c r="AF290" s="397">
        <v>0</v>
      </c>
      <c r="AG290" s="397">
        <v>0</v>
      </c>
      <c r="AH290" s="397">
        <v>0</v>
      </c>
      <c r="AI290" s="397">
        <v>0</v>
      </c>
      <c r="AJ290" s="397">
        <v>0</v>
      </c>
      <c r="AK290" s="397">
        <v>0</v>
      </c>
      <c r="AL290" s="397">
        <v>0</v>
      </c>
      <c r="AM290" s="397"/>
      <c r="AN290" s="397">
        <v>0</v>
      </c>
      <c r="AO290" s="414">
        <v>0</v>
      </c>
    </row>
    <row r="291" spans="1:41" ht="24" customHeight="1" x14ac:dyDescent="0.3">
      <c r="A291" s="398" t="s">
        <v>2412</v>
      </c>
      <c r="B291" s="392" t="s">
        <v>2413</v>
      </c>
      <c r="C291" s="393" t="s">
        <v>267</v>
      </c>
      <c r="D291" s="330">
        <f t="shared" si="13"/>
        <v>0</v>
      </c>
      <c r="E291" s="331">
        <f t="shared" si="14"/>
        <v>0</v>
      </c>
      <c r="F291" s="331">
        <f t="shared" si="15"/>
        <v>0</v>
      </c>
      <c r="G291" s="331">
        <f t="shared" si="16"/>
        <v>0</v>
      </c>
      <c r="H291" s="331">
        <f t="shared" si="17"/>
        <v>0</v>
      </c>
      <c r="I291" s="331">
        <f t="shared" si="18"/>
        <v>0</v>
      </c>
      <c r="J291" s="331">
        <f t="shared" si="19"/>
        <v>0</v>
      </c>
      <c r="K291" s="331">
        <f t="shared" si="20"/>
        <v>0</v>
      </c>
      <c r="L291" s="331">
        <f t="shared" si="21"/>
        <v>0</v>
      </c>
      <c r="M291" s="331">
        <f t="shared" si="22"/>
        <v>0</v>
      </c>
      <c r="N291" s="333">
        <f t="shared" si="23"/>
        <v>0</v>
      </c>
      <c r="O291" s="394"/>
      <c r="P291" s="395">
        <f t="shared" si="24"/>
        <v>0</v>
      </c>
      <c r="Q291" s="336" t="str">
        <f t="shared" si="25"/>
        <v/>
      </c>
      <c r="R291" s="399"/>
      <c r="S291" s="145"/>
      <c r="T291" s="405">
        <v>0</v>
      </c>
      <c r="U291" s="147"/>
      <c r="V291" s="405"/>
      <c r="W291" s="337"/>
      <c r="X291" s="337"/>
      <c r="Y291" s="406"/>
      <c r="Z291" s="406"/>
      <c r="AA291" s="406"/>
      <c r="AB291" s="144">
        <v>0</v>
      </c>
      <c r="AC291" s="145"/>
      <c r="AD291" s="144"/>
      <c r="AE291" s="396"/>
      <c r="AF291" s="397">
        <v>0</v>
      </c>
      <c r="AG291" s="397">
        <v>0</v>
      </c>
      <c r="AH291" s="397">
        <v>0</v>
      </c>
      <c r="AI291" s="397">
        <v>0</v>
      </c>
      <c r="AJ291" s="397">
        <v>0</v>
      </c>
      <c r="AK291" s="397">
        <v>0</v>
      </c>
      <c r="AL291" s="397">
        <v>0</v>
      </c>
      <c r="AM291" s="397"/>
      <c r="AN291" s="397">
        <v>0</v>
      </c>
      <c r="AO291" s="341">
        <v>0</v>
      </c>
    </row>
    <row r="292" spans="1:41" ht="24" customHeight="1" x14ac:dyDescent="0.3">
      <c r="A292" s="391" t="s">
        <v>2414</v>
      </c>
      <c r="B292" s="392" t="s">
        <v>2415</v>
      </c>
      <c r="C292" s="393" t="s">
        <v>1972</v>
      </c>
      <c r="D292" s="330">
        <f t="shared" si="13"/>
        <v>12</v>
      </c>
      <c r="E292" s="331">
        <f t="shared" si="14"/>
        <v>12</v>
      </c>
      <c r="F292" s="331">
        <f t="shared" si="15"/>
        <v>0</v>
      </c>
      <c r="G292" s="331">
        <f t="shared" si="16"/>
        <v>0</v>
      </c>
      <c r="H292" s="331">
        <f t="shared" si="17"/>
        <v>0</v>
      </c>
      <c r="I292" s="331">
        <f t="shared" si="18"/>
        <v>0</v>
      </c>
      <c r="J292" s="331">
        <f t="shared" si="19"/>
        <v>0</v>
      </c>
      <c r="K292" s="331">
        <f t="shared" si="20"/>
        <v>0</v>
      </c>
      <c r="L292" s="331">
        <f t="shared" si="21"/>
        <v>0</v>
      </c>
      <c r="M292" s="331">
        <f t="shared" si="22"/>
        <v>0</v>
      </c>
      <c r="N292" s="333">
        <f t="shared" si="23"/>
        <v>24</v>
      </c>
      <c r="O292" s="394"/>
      <c r="P292" s="395">
        <f t="shared" si="24"/>
        <v>24</v>
      </c>
      <c r="Q292" s="336">
        <f t="shared" si="25"/>
        <v>409</v>
      </c>
      <c r="R292" s="409"/>
      <c r="S292" s="410">
        <v>12</v>
      </c>
      <c r="T292" s="148">
        <v>0</v>
      </c>
      <c r="U292" s="147"/>
      <c r="V292" s="148"/>
      <c r="W292" s="337"/>
      <c r="X292" s="337"/>
      <c r="Y292" s="149"/>
      <c r="Z292" s="149"/>
      <c r="AA292" s="149"/>
      <c r="AB292" s="156">
        <v>0</v>
      </c>
      <c r="AC292" s="410"/>
      <c r="AD292" s="156"/>
      <c r="AE292" s="396"/>
      <c r="AF292" s="397">
        <v>0</v>
      </c>
      <c r="AG292" s="397">
        <v>0</v>
      </c>
      <c r="AH292" s="397">
        <v>0</v>
      </c>
      <c r="AI292" s="397">
        <v>0</v>
      </c>
      <c r="AJ292" s="397">
        <v>0</v>
      </c>
      <c r="AK292" s="397">
        <v>0</v>
      </c>
      <c r="AL292" s="397">
        <v>0</v>
      </c>
      <c r="AM292" s="397"/>
      <c r="AN292" s="397">
        <v>12</v>
      </c>
      <c r="AO292" s="400">
        <v>0</v>
      </c>
    </row>
    <row r="293" spans="1:41" ht="24" customHeight="1" x14ac:dyDescent="0.3">
      <c r="A293" s="391" t="s">
        <v>2416</v>
      </c>
      <c r="B293" s="392" t="s">
        <v>2417</v>
      </c>
      <c r="C293" s="393" t="s">
        <v>2013</v>
      </c>
      <c r="D293" s="330">
        <f t="shared" si="13"/>
        <v>0</v>
      </c>
      <c r="E293" s="331">
        <f t="shared" si="14"/>
        <v>0</v>
      </c>
      <c r="F293" s="331">
        <f t="shared" si="15"/>
        <v>0</v>
      </c>
      <c r="G293" s="331">
        <f t="shared" si="16"/>
        <v>0</v>
      </c>
      <c r="H293" s="331">
        <f t="shared" si="17"/>
        <v>0</v>
      </c>
      <c r="I293" s="331">
        <f t="shared" si="18"/>
        <v>0</v>
      </c>
      <c r="J293" s="331">
        <f t="shared" si="19"/>
        <v>0</v>
      </c>
      <c r="K293" s="331">
        <f t="shared" si="20"/>
        <v>0</v>
      </c>
      <c r="L293" s="331">
        <f t="shared" si="21"/>
        <v>0</v>
      </c>
      <c r="M293" s="331">
        <f t="shared" si="22"/>
        <v>0</v>
      </c>
      <c r="N293" s="333">
        <f t="shared" si="23"/>
        <v>0</v>
      </c>
      <c r="O293" s="394"/>
      <c r="P293" s="395">
        <f t="shared" si="24"/>
        <v>0</v>
      </c>
      <c r="Q293" s="336" t="str">
        <f t="shared" si="25"/>
        <v/>
      </c>
      <c r="R293" s="88"/>
      <c r="S293" s="145"/>
      <c r="T293" s="148">
        <v>0</v>
      </c>
      <c r="U293" s="147"/>
      <c r="V293" s="148"/>
      <c r="W293" s="337"/>
      <c r="X293" s="337"/>
      <c r="Y293" s="149"/>
      <c r="Z293" s="149"/>
      <c r="AA293" s="149"/>
      <c r="AB293" s="399">
        <v>0</v>
      </c>
      <c r="AC293" s="145"/>
      <c r="AD293" s="399"/>
      <c r="AE293" s="396"/>
      <c r="AF293" s="397">
        <v>0</v>
      </c>
      <c r="AG293" s="397">
        <v>0</v>
      </c>
      <c r="AH293" s="397">
        <v>0</v>
      </c>
      <c r="AI293" s="397">
        <v>0</v>
      </c>
      <c r="AJ293" s="397">
        <v>0</v>
      </c>
      <c r="AK293" s="397">
        <v>0</v>
      </c>
      <c r="AL293" s="397">
        <v>0</v>
      </c>
      <c r="AM293" s="397"/>
      <c r="AN293" s="397">
        <v>0</v>
      </c>
      <c r="AO293" s="407">
        <v>0</v>
      </c>
    </row>
    <row r="294" spans="1:41" ht="24" customHeight="1" x14ac:dyDescent="0.3">
      <c r="A294" s="391" t="s">
        <v>2420</v>
      </c>
      <c r="B294" s="392" t="s">
        <v>2421</v>
      </c>
      <c r="C294" s="393" t="s">
        <v>809</v>
      </c>
      <c r="D294" s="330">
        <f t="shared" si="13"/>
        <v>60</v>
      </c>
      <c r="E294" s="331">
        <f t="shared" si="14"/>
        <v>29</v>
      </c>
      <c r="F294" s="331">
        <f t="shared" si="15"/>
        <v>28</v>
      </c>
      <c r="G294" s="331">
        <f t="shared" si="16"/>
        <v>0</v>
      </c>
      <c r="H294" s="331">
        <f t="shared" si="17"/>
        <v>0</v>
      </c>
      <c r="I294" s="331">
        <f t="shared" si="18"/>
        <v>0</v>
      </c>
      <c r="J294" s="331">
        <f t="shared" si="19"/>
        <v>0</v>
      </c>
      <c r="K294" s="331">
        <f t="shared" si="20"/>
        <v>0</v>
      </c>
      <c r="L294" s="331">
        <f t="shared" si="21"/>
        <v>0</v>
      </c>
      <c r="M294" s="331">
        <f t="shared" si="22"/>
        <v>0</v>
      </c>
      <c r="N294" s="333">
        <f t="shared" si="23"/>
        <v>117</v>
      </c>
      <c r="O294" s="394"/>
      <c r="P294" s="395">
        <f t="shared" si="24"/>
        <v>117</v>
      </c>
      <c r="Q294" s="336">
        <f t="shared" si="25"/>
        <v>60</v>
      </c>
      <c r="R294" s="399">
        <v>29</v>
      </c>
      <c r="S294" s="145"/>
      <c r="T294" s="405">
        <v>0</v>
      </c>
      <c r="U294" s="147"/>
      <c r="V294" s="405"/>
      <c r="W294" s="337"/>
      <c r="X294" s="337"/>
      <c r="Y294" s="406"/>
      <c r="Z294" s="406"/>
      <c r="AA294" s="406"/>
      <c r="AB294" s="399">
        <v>0</v>
      </c>
      <c r="AC294" s="145"/>
      <c r="AD294" s="399">
        <v>60</v>
      </c>
      <c r="AE294" s="396"/>
      <c r="AF294" s="397">
        <v>0</v>
      </c>
      <c r="AG294" s="397">
        <v>0</v>
      </c>
      <c r="AH294" s="397">
        <v>0</v>
      </c>
      <c r="AI294" s="397">
        <v>0</v>
      </c>
      <c r="AJ294" s="397">
        <v>0</v>
      </c>
      <c r="AK294" s="397">
        <v>0</v>
      </c>
      <c r="AL294" s="397">
        <v>0</v>
      </c>
      <c r="AM294" s="397">
        <v>28</v>
      </c>
      <c r="AN294" s="397">
        <v>0</v>
      </c>
      <c r="AO294" s="408">
        <v>0</v>
      </c>
    </row>
    <row r="295" spans="1:41" ht="24" customHeight="1" x14ac:dyDescent="0.3">
      <c r="A295" s="391" t="s">
        <v>2422</v>
      </c>
      <c r="B295" s="392" t="s">
        <v>2423</v>
      </c>
      <c r="C295" s="393" t="s">
        <v>2424</v>
      </c>
      <c r="D295" s="330">
        <f t="shared" si="13"/>
        <v>0</v>
      </c>
      <c r="E295" s="331">
        <f t="shared" si="14"/>
        <v>0</v>
      </c>
      <c r="F295" s="331">
        <f t="shared" si="15"/>
        <v>0</v>
      </c>
      <c r="G295" s="331">
        <f t="shared" si="16"/>
        <v>0</v>
      </c>
      <c r="H295" s="331">
        <f t="shared" si="17"/>
        <v>0</v>
      </c>
      <c r="I295" s="331">
        <f t="shared" si="18"/>
        <v>0</v>
      </c>
      <c r="J295" s="331">
        <f t="shared" si="19"/>
        <v>0</v>
      </c>
      <c r="K295" s="331">
        <f t="shared" si="20"/>
        <v>0</v>
      </c>
      <c r="L295" s="331">
        <f t="shared" si="21"/>
        <v>0</v>
      </c>
      <c r="M295" s="331">
        <f t="shared" si="22"/>
        <v>0</v>
      </c>
      <c r="N295" s="333">
        <f t="shared" si="23"/>
        <v>0</v>
      </c>
      <c r="O295" s="394"/>
      <c r="P295" s="395">
        <f t="shared" si="24"/>
        <v>0</v>
      </c>
      <c r="Q295" s="336" t="str">
        <f t="shared" si="25"/>
        <v/>
      </c>
      <c r="R295" s="422"/>
      <c r="S295" s="410"/>
      <c r="T295" s="148">
        <v>0</v>
      </c>
      <c r="U295" s="147"/>
      <c r="V295" s="148"/>
      <c r="W295" s="337"/>
      <c r="X295" s="337"/>
      <c r="Y295" s="149"/>
      <c r="Z295" s="149"/>
      <c r="AA295" s="149"/>
      <c r="AB295" s="144">
        <v>0</v>
      </c>
      <c r="AC295" s="410"/>
      <c r="AD295" s="144"/>
      <c r="AE295" s="396"/>
      <c r="AF295" s="397">
        <v>0</v>
      </c>
      <c r="AG295" s="397">
        <v>0</v>
      </c>
      <c r="AH295" s="397">
        <v>0</v>
      </c>
      <c r="AI295" s="397">
        <v>0</v>
      </c>
      <c r="AJ295" s="397">
        <v>0</v>
      </c>
      <c r="AK295" s="397">
        <v>0</v>
      </c>
      <c r="AL295" s="397">
        <v>0</v>
      </c>
      <c r="AM295" s="397"/>
      <c r="AN295" s="397">
        <v>0</v>
      </c>
      <c r="AO295" s="400">
        <v>0</v>
      </c>
    </row>
    <row r="296" spans="1:41" ht="24" customHeight="1" x14ac:dyDescent="0.3">
      <c r="A296" s="391" t="s">
        <v>2425</v>
      </c>
      <c r="B296" s="392" t="s">
        <v>2426</v>
      </c>
      <c r="C296" s="393" t="s">
        <v>576</v>
      </c>
      <c r="D296" s="330">
        <f t="shared" si="13"/>
        <v>18</v>
      </c>
      <c r="E296" s="331">
        <f t="shared" si="14"/>
        <v>6</v>
      </c>
      <c r="F296" s="331">
        <f t="shared" si="15"/>
        <v>0</v>
      </c>
      <c r="G296" s="331">
        <f t="shared" si="16"/>
        <v>0</v>
      </c>
      <c r="H296" s="331">
        <f t="shared" si="17"/>
        <v>0</v>
      </c>
      <c r="I296" s="331">
        <f t="shared" si="18"/>
        <v>0</v>
      </c>
      <c r="J296" s="331">
        <f t="shared" si="19"/>
        <v>0</v>
      </c>
      <c r="K296" s="331">
        <f t="shared" si="20"/>
        <v>0</v>
      </c>
      <c r="L296" s="331">
        <f t="shared" si="21"/>
        <v>0</v>
      </c>
      <c r="M296" s="331">
        <f t="shared" si="22"/>
        <v>0</v>
      </c>
      <c r="N296" s="333">
        <f t="shared" si="23"/>
        <v>24</v>
      </c>
      <c r="O296" s="394"/>
      <c r="P296" s="395">
        <f t="shared" si="24"/>
        <v>24</v>
      </c>
      <c r="Q296" s="336">
        <f t="shared" si="25"/>
        <v>409</v>
      </c>
      <c r="R296" s="344"/>
      <c r="S296" s="145">
        <v>18</v>
      </c>
      <c r="T296" s="148">
        <v>0</v>
      </c>
      <c r="U296" s="147"/>
      <c r="V296" s="148"/>
      <c r="W296" s="337"/>
      <c r="X296" s="337"/>
      <c r="Y296" s="149"/>
      <c r="Z296" s="149"/>
      <c r="AA296" s="149"/>
      <c r="AB296" s="399">
        <v>0</v>
      </c>
      <c r="AC296" s="145"/>
      <c r="AD296" s="399"/>
      <c r="AE296" s="396"/>
      <c r="AF296" s="397">
        <v>0</v>
      </c>
      <c r="AG296" s="397">
        <v>0</v>
      </c>
      <c r="AH296" s="397">
        <v>0</v>
      </c>
      <c r="AI296" s="397">
        <v>0</v>
      </c>
      <c r="AJ296" s="397">
        <v>0</v>
      </c>
      <c r="AK296" s="397">
        <v>0</v>
      </c>
      <c r="AL296" s="397">
        <v>0</v>
      </c>
      <c r="AM296" s="397"/>
      <c r="AN296" s="397">
        <v>6</v>
      </c>
      <c r="AO296" s="408">
        <v>0</v>
      </c>
    </row>
    <row r="297" spans="1:41" ht="24" customHeight="1" x14ac:dyDescent="0.3">
      <c r="A297" s="391" t="s">
        <v>2427</v>
      </c>
      <c r="B297" s="415" t="s">
        <v>2428</v>
      </c>
      <c r="C297" s="416" t="s">
        <v>576</v>
      </c>
      <c r="D297" s="330">
        <f t="shared" si="13"/>
        <v>0</v>
      </c>
      <c r="E297" s="331">
        <f t="shared" si="14"/>
        <v>0</v>
      </c>
      <c r="F297" s="331">
        <f t="shared" si="15"/>
        <v>0</v>
      </c>
      <c r="G297" s="331">
        <f t="shared" si="16"/>
        <v>0</v>
      </c>
      <c r="H297" s="331">
        <f t="shared" si="17"/>
        <v>0</v>
      </c>
      <c r="I297" s="331">
        <f t="shared" si="18"/>
        <v>0</v>
      </c>
      <c r="J297" s="331">
        <f t="shared" si="19"/>
        <v>0</v>
      </c>
      <c r="K297" s="331">
        <f t="shared" si="20"/>
        <v>0</v>
      </c>
      <c r="L297" s="331">
        <f t="shared" si="21"/>
        <v>0</v>
      </c>
      <c r="M297" s="331">
        <f t="shared" si="22"/>
        <v>0</v>
      </c>
      <c r="N297" s="333">
        <f t="shared" si="23"/>
        <v>0</v>
      </c>
      <c r="O297" s="394"/>
      <c r="P297" s="395">
        <f t="shared" si="24"/>
        <v>0</v>
      </c>
      <c r="Q297" s="336" t="str">
        <f t="shared" si="25"/>
        <v/>
      </c>
      <c r="R297" s="399"/>
      <c r="S297" s="410"/>
      <c r="T297" s="148">
        <v>0</v>
      </c>
      <c r="U297" s="147"/>
      <c r="V297" s="148"/>
      <c r="W297" s="337"/>
      <c r="X297" s="337"/>
      <c r="Y297" s="149"/>
      <c r="Z297" s="149"/>
      <c r="AA297" s="149"/>
      <c r="AB297" s="399">
        <v>0</v>
      </c>
      <c r="AC297" s="410"/>
      <c r="AD297" s="399"/>
      <c r="AE297" s="396"/>
      <c r="AF297" s="397">
        <v>0</v>
      </c>
      <c r="AG297" s="397">
        <v>0</v>
      </c>
      <c r="AH297" s="397">
        <v>0</v>
      </c>
      <c r="AI297" s="397">
        <v>0</v>
      </c>
      <c r="AJ297" s="397">
        <v>0</v>
      </c>
      <c r="AK297" s="397">
        <v>0</v>
      </c>
      <c r="AL297" s="397">
        <v>0</v>
      </c>
      <c r="AM297" s="397"/>
      <c r="AN297" s="397">
        <v>0</v>
      </c>
      <c r="AO297" s="400">
        <v>0</v>
      </c>
    </row>
    <row r="298" spans="1:41" ht="24" customHeight="1" x14ac:dyDescent="0.3">
      <c r="A298" s="398" t="s">
        <v>1466</v>
      </c>
      <c r="B298" s="392" t="s">
        <v>1467</v>
      </c>
      <c r="C298" s="393" t="s">
        <v>579</v>
      </c>
      <c r="D298" s="330">
        <f t="shared" si="13"/>
        <v>14</v>
      </c>
      <c r="E298" s="331">
        <f t="shared" si="14"/>
        <v>10</v>
      </c>
      <c r="F298" s="331">
        <f t="shared" si="15"/>
        <v>0</v>
      </c>
      <c r="G298" s="331">
        <f t="shared" si="16"/>
        <v>0</v>
      </c>
      <c r="H298" s="331">
        <f t="shared" si="17"/>
        <v>0</v>
      </c>
      <c r="I298" s="331">
        <f t="shared" si="18"/>
        <v>0</v>
      </c>
      <c r="J298" s="331">
        <f t="shared" si="19"/>
        <v>0</v>
      </c>
      <c r="K298" s="331">
        <f t="shared" si="20"/>
        <v>0</v>
      </c>
      <c r="L298" s="331">
        <f t="shared" si="21"/>
        <v>0</v>
      </c>
      <c r="M298" s="331">
        <f t="shared" si="22"/>
        <v>0</v>
      </c>
      <c r="N298" s="333">
        <f t="shared" si="23"/>
        <v>24</v>
      </c>
      <c r="O298" s="394"/>
      <c r="P298" s="395">
        <f t="shared" si="24"/>
        <v>24</v>
      </c>
      <c r="Q298" s="336">
        <f t="shared" si="25"/>
        <v>409</v>
      </c>
      <c r="R298" s="426">
        <v>10</v>
      </c>
      <c r="S298" s="410"/>
      <c r="T298" s="148">
        <v>0</v>
      </c>
      <c r="U298" s="147"/>
      <c r="V298" s="148"/>
      <c r="W298" s="337"/>
      <c r="X298" s="337"/>
      <c r="Y298" s="149"/>
      <c r="Z298" s="149"/>
      <c r="AA298" s="149"/>
      <c r="AB298" s="156">
        <v>0</v>
      </c>
      <c r="AC298" s="410"/>
      <c r="AD298" s="156"/>
      <c r="AE298" s="396"/>
      <c r="AF298" s="397">
        <v>0</v>
      </c>
      <c r="AG298" s="397">
        <v>0</v>
      </c>
      <c r="AH298" s="397">
        <v>0</v>
      </c>
      <c r="AI298" s="397">
        <v>0</v>
      </c>
      <c r="AJ298" s="397">
        <v>0</v>
      </c>
      <c r="AK298" s="397">
        <v>0</v>
      </c>
      <c r="AL298" s="397">
        <v>0</v>
      </c>
      <c r="AM298" s="397">
        <v>14</v>
      </c>
      <c r="AN298" s="397">
        <v>0</v>
      </c>
      <c r="AO298" s="408">
        <v>0</v>
      </c>
    </row>
    <row r="299" spans="1:41" ht="24" customHeight="1" x14ac:dyDescent="0.3">
      <c r="A299" s="398" t="s">
        <v>4859</v>
      </c>
      <c r="B299" s="415" t="s">
        <v>4860</v>
      </c>
      <c r="C299" s="416" t="s">
        <v>4861</v>
      </c>
      <c r="D299" s="330">
        <f t="shared" si="13"/>
        <v>0</v>
      </c>
      <c r="E299" s="331">
        <f t="shared" si="14"/>
        <v>0</v>
      </c>
      <c r="F299" s="331">
        <f t="shared" si="15"/>
        <v>0</v>
      </c>
      <c r="G299" s="331">
        <f t="shared" si="16"/>
        <v>0</v>
      </c>
      <c r="H299" s="331">
        <f t="shared" si="17"/>
        <v>0</v>
      </c>
      <c r="I299" s="331">
        <f t="shared" si="18"/>
        <v>0</v>
      </c>
      <c r="J299" s="331">
        <f t="shared" si="19"/>
        <v>0</v>
      </c>
      <c r="K299" s="331">
        <f t="shared" si="20"/>
        <v>0</v>
      </c>
      <c r="L299" s="331">
        <f t="shared" si="21"/>
        <v>0</v>
      </c>
      <c r="M299" s="331">
        <f t="shared" si="22"/>
        <v>0</v>
      </c>
      <c r="N299" s="369">
        <f t="shared" si="23"/>
        <v>0</v>
      </c>
      <c r="O299" s="417"/>
      <c r="P299" s="418">
        <f t="shared" si="24"/>
        <v>0</v>
      </c>
      <c r="Q299" s="336" t="str">
        <f t="shared" si="25"/>
        <v/>
      </c>
      <c r="R299" s="427"/>
      <c r="S299" s="410"/>
      <c r="T299" s="148">
        <v>0</v>
      </c>
      <c r="U299" s="411"/>
      <c r="V299" s="148"/>
      <c r="W299" s="412"/>
      <c r="X299" s="337"/>
      <c r="Y299" s="149"/>
      <c r="Z299" s="149"/>
      <c r="AA299" s="149"/>
      <c r="AB299" s="156">
        <v>0</v>
      </c>
      <c r="AC299" s="410"/>
      <c r="AD299" s="156"/>
      <c r="AE299" s="396"/>
      <c r="AF299" s="397">
        <v>0</v>
      </c>
      <c r="AG299" s="397">
        <v>0</v>
      </c>
      <c r="AH299" s="397">
        <v>0</v>
      </c>
      <c r="AI299" s="397">
        <v>0</v>
      </c>
      <c r="AJ299" s="397">
        <v>0</v>
      </c>
      <c r="AK299" s="397">
        <v>0</v>
      </c>
      <c r="AL299" s="397">
        <v>0</v>
      </c>
      <c r="AM299" s="413"/>
      <c r="AN299" s="397">
        <v>0</v>
      </c>
      <c r="AO299" s="400">
        <v>0</v>
      </c>
    </row>
    <row r="300" spans="1:41" ht="24" customHeight="1" x14ac:dyDescent="0.3">
      <c r="A300" s="401" t="s">
        <v>2429</v>
      </c>
      <c r="B300" s="423" t="s">
        <v>2430</v>
      </c>
      <c r="C300" s="424" t="s">
        <v>1863</v>
      </c>
      <c r="D300" s="330">
        <f t="shared" si="13"/>
        <v>5</v>
      </c>
      <c r="E300" s="331">
        <f t="shared" si="14"/>
        <v>4</v>
      </c>
      <c r="F300" s="331">
        <f t="shared" si="15"/>
        <v>0</v>
      </c>
      <c r="G300" s="331">
        <f t="shared" si="16"/>
        <v>0</v>
      </c>
      <c r="H300" s="331">
        <f t="shared" si="17"/>
        <v>0</v>
      </c>
      <c r="I300" s="331">
        <f t="shared" si="18"/>
        <v>0</v>
      </c>
      <c r="J300" s="331">
        <f t="shared" si="19"/>
        <v>0</v>
      </c>
      <c r="K300" s="331">
        <f t="shared" si="20"/>
        <v>0</v>
      </c>
      <c r="L300" s="331">
        <f t="shared" si="21"/>
        <v>0</v>
      </c>
      <c r="M300" s="331">
        <f t="shared" si="22"/>
        <v>0</v>
      </c>
      <c r="N300" s="333">
        <f t="shared" si="23"/>
        <v>9</v>
      </c>
      <c r="O300" s="394"/>
      <c r="P300" s="395">
        <f t="shared" si="24"/>
        <v>9</v>
      </c>
      <c r="Q300" s="336">
        <f t="shared" si="25"/>
        <v>714</v>
      </c>
      <c r="R300" s="399"/>
      <c r="S300" s="145">
        <v>5</v>
      </c>
      <c r="T300" s="148">
        <v>0</v>
      </c>
      <c r="U300" s="147"/>
      <c r="V300" s="148"/>
      <c r="W300" s="337"/>
      <c r="X300" s="337"/>
      <c r="Y300" s="149"/>
      <c r="Z300" s="149"/>
      <c r="AA300" s="149"/>
      <c r="AB300" s="399">
        <v>0</v>
      </c>
      <c r="AC300" s="145"/>
      <c r="AD300" s="399"/>
      <c r="AE300" s="396"/>
      <c r="AF300" s="397">
        <v>0</v>
      </c>
      <c r="AG300" s="397">
        <v>0</v>
      </c>
      <c r="AH300" s="397">
        <v>0</v>
      </c>
      <c r="AI300" s="397">
        <v>0</v>
      </c>
      <c r="AJ300" s="397">
        <v>0</v>
      </c>
      <c r="AK300" s="397">
        <v>0</v>
      </c>
      <c r="AL300" s="397">
        <v>0</v>
      </c>
      <c r="AM300" s="397"/>
      <c r="AN300" s="397">
        <v>4</v>
      </c>
      <c r="AO300" s="414">
        <v>0</v>
      </c>
    </row>
    <row r="301" spans="1:41" ht="24" customHeight="1" x14ac:dyDescent="0.3">
      <c r="A301" s="398" t="s">
        <v>2431</v>
      </c>
      <c r="B301" s="415" t="s">
        <v>2432</v>
      </c>
      <c r="C301" s="416" t="s">
        <v>2068</v>
      </c>
      <c r="D301" s="330">
        <f t="shared" si="13"/>
        <v>0</v>
      </c>
      <c r="E301" s="331">
        <f t="shared" si="14"/>
        <v>0</v>
      </c>
      <c r="F301" s="331">
        <f t="shared" si="15"/>
        <v>0</v>
      </c>
      <c r="G301" s="331">
        <f t="shared" si="16"/>
        <v>0</v>
      </c>
      <c r="H301" s="331">
        <f t="shared" si="17"/>
        <v>0</v>
      </c>
      <c r="I301" s="331">
        <f t="shared" si="18"/>
        <v>0</v>
      </c>
      <c r="J301" s="331">
        <f t="shared" si="19"/>
        <v>0</v>
      </c>
      <c r="K301" s="331">
        <f t="shared" si="20"/>
        <v>0</v>
      </c>
      <c r="L301" s="331">
        <f t="shared" si="21"/>
        <v>0</v>
      </c>
      <c r="M301" s="331">
        <f t="shared" si="22"/>
        <v>0</v>
      </c>
      <c r="N301" s="333">
        <f t="shared" si="23"/>
        <v>0</v>
      </c>
      <c r="O301" s="394"/>
      <c r="P301" s="395">
        <f t="shared" si="24"/>
        <v>0</v>
      </c>
      <c r="Q301" s="336" t="str">
        <f t="shared" si="25"/>
        <v/>
      </c>
      <c r="R301" s="425"/>
      <c r="S301" s="145"/>
      <c r="T301" s="148">
        <v>0</v>
      </c>
      <c r="U301" s="147"/>
      <c r="V301" s="148"/>
      <c r="W301" s="337"/>
      <c r="X301" s="337"/>
      <c r="Y301" s="149"/>
      <c r="Z301" s="149"/>
      <c r="AA301" s="149"/>
      <c r="AB301" s="425">
        <v>0</v>
      </c>
      <c r="AC301" s="145"/>
      <c r="AD301" s="425"/>
      <c r="AE301" s="396"/>
      <c r="AF301" s="397">
        <v>0</v>
      </c>
      <c r="AG301" s="397">
        <v>0</v>
      </c>
      <c r="AH301" s="397">
        <v>0</v>
      </c>
      <c r="AI301" s="397">
        <v>0</v>
      </c>
      <c r="AJ301" s="397">
        <v>0</v>
      </c>
      <c r="AK301" s="397">
        <v>0</v>
      </c>
      <c r="AL301" s="397">
        <v>0</v>
      </c>
      <c r="AM301" s="397"/>
      <c r="AN301" s="397">
        <v>0</v>
      </c>
      <c r="AO301" s="407">
        <v>0</v>
      </c>
    </row>
    <row r="302" spans="1:41" ht="24" customHeight="1" x14ac:dyDescent="0.3">
      <c r="A302" s="398" t="s">
        <v>4862</v>
      </c>
      <c r="B302" s="415" t="s">
        <v>2434</v>
      </c>
      <c r="C302" s="416" t="s">
        <v>1322</v>
      </c>
      <c r="D302" s="330">
        <f t="shared" si="13"/>
        <v>0</v>
      </c>
      <c r="E302" s="331">
        <f t="shared" si="14"/>
        <v>0</v>
      </c>
      <c r="F302" s="331">
        <f t="shared" si="15"/>
        <v>0</v>
      </c>
      <c r="G302" s="331">
        <f t="shared" si="16"/>
        <v>0</v>
      </c>
      <c r="H302" s="331">
        <f t="shared" si="17"/>
        <v>0</v>
      </c>
      <c r="I302" s="331">
        <f t="shared" si="18"/>
        <v>0</v>
      </c>
      <c r="J302" s="331">
        <f t="shared" si="19"/>
        <v>0</v>
      </c>
      <c r="K302" s="331">
        <f t="shared" si="20"/>
        <v>0</v>
      </c>
      <c r="L302" s="331">
        <f t="shared" si="21"/>
        <v>0</v>
      </c>
      <c r="M302" s="331">
        <f t="shared" si="22"/>
        <v>0</v>
      </c>
      <c r="N302" s="333">
        <f t="shared" si="23"/>
        <v>0</v>
      </c>
      <c r="O302" s="394"/>
      <c r="P302" s="395">
        <f t="shared" si="24"/>
        <v>0</v>
      </c>
      <c r="Q302" s="336" t="str">
        <f t="shared" si="25"/>
        <v/>
      </c>
      <c r="R302" s="421"/>
      <c r="S302" s="410"/>
      <c r="T302" s="148">
        <v>0</v>
      </c>
      <c r="U302" s="147"/>
      <c r="V302" s="148"/>
      <c r="W302" s="337"/>
      <c r="X302" s="337"/>
      <c r="Y302" s="149"/>
      <c r="Z302" s="149"/>
      <c r="AA302" s="149"/>
      <c r="AB302" s="88">
        <v>0</v>
      </c>
      <c r="AC302" s="410"/>
      <c r="AD302" s="88"/>
      <c r="AE302" s="396"/>
      <c r="AF302" s="397">
        <v>0</v>
      </c>
      <c r="AG302" s="397">
        <v>0</v>
      </c>
      <c r="AH302" s="397">
        <v>0</v>
      </c>
      <c r="AI302" s="397">
        <v>0</v>
      </c>
      <c r="AJ302" s="397">
        <v>0</v>
      </c>
      <c r="AK302" s="397">
        <v>0</v>
      </c>
      <c r="AL302" s="397">
        <v>0</v>
      </c>
      <c r="AM302" s="397"/>
      <c r="AN302" s="397">
        <v>0</v>
      </c>
      <c r="AO302" s="358">
        <v>0</v>
      </c>
    </row>
    <row r="303" spans="1:41" ht="24" customHeight="1" x14ac:dyDescent="0.3">
      <c r="A303" s="401" t="s">
        <v>2435</v>
      </c>
      <c r="B303" s="423" t="s">
        <v>2436</v>
      </c>
      <c r="C303" s="424" t="s">
        <v>2013</v>
      </c>
      <c r="D303" s="330">
        <f t="shared" si="13"/>
        <v>0</v>
      </c>
      <c r="E303" s="331">
        <f t="shared" si="14"/>
        <v>0</v>
      </c>
      <c r="F303" s="331">
        <f t="shared" si="15"/>
        <v>0</v>
      </c>
      <c r="G303" s="331">
        <f t="shared" si="16"/>
        <v>0</v>
      </c>
      <c r="H303" s="331">
        <f t="shared" si="17"/>
        <v>0</v>
      </c>
      <c r="I303" s="331">
        <f t="shared" si="18"/>
        <v>0</v>
      </c>
      <c r="J303" s="331">
        <f t="shared" si="19"/>
        <v>0</v>
      </c>
      <c r="K303" s="331">
        <f t="shared" si="20"/>
        <v>0</v>
      </c>
      <c r="L303" s="331">
        <f t="shared" si="21"/>
        <v>0</v>
      </c>
      <c r="M303" s="331">
        <f t="shared" si="22"/>
        <v>0</v>
      </c>
      <c r="N303" s="333">
        <f t="shared" si="23"/>
        <v>0</v>
      </c>
      <c r="O303" s="394"/>
      <c r="P303" s="395">
        <f t="shared" si="24"/>
        <v>0</v>
      </c>
      <c r="Q303" s="336" t="str">
        <f t="shared" si="25"/>
        <v/>
      </c>
      <c r="R303" s="399"/>
      <c r="S303" s="145"/>
      <c r="T303" s="148">
        <v>0</v>
      </c>
      <c r="U303" s="147"/>
      <c r="V303" s="148"/>
      <c r="W303" s="337"/>
      <c r="X303" s="337"/>
      <c r="Y303" s="149"/>
      <c r="Z303" s="149"/>
      <c r="AA303" s="149"/>
      <c r="AB303" s="421">
        <v>0</v>
      </c>
      <c r="AC303" s="145"/>
      <c r="AD303" s="421"/>
      <c r="AE303" s="396"/>
      <c r="AF303" s="397">
        <v>0</v>
      </c>
      <c r="AG303" s="397">
        <v>0</v>
      </c>
      <c r="AH303" s="397">
        <v>0</v>
      </c>
      <c r="AI303" s="397">
        <v>0</v>
      </c>
      <c r="AJ303" s="397">
        <v>0</v>
      </c>
      <c r="AK303" s="397">
        <v>0</v>
      </c>
      <c r="AL303" s="397">
        <v>0</v>
      </c>
      <c r="AM303" s="397"/>
      <c r="AN303" s="397">
        <v>0</v>
      </c>
      <c r="AO303" s="400">
        <v>0</v>
      </c>
    </row>
    <row r="304" spans="1:41" ht="24" customHeight="1" x14ac:dyDescent="0.3">
      <c r="A304" s="391" t="s">
        <v>2437</v>
      </c>
      <c r="B304" s="415" t="s">
        <v>2438</v>
      </c>
      <c r="C304" s="416" t="s">
        <v>270</v>
      </c>
      <c r="D304" s="330">
        <f t="shared" si="13"/>
        <v>70</v>
      </c>
      <c r="E304" s="331">
        <f t="shared" si="14"/>
        <v>70</v>
      </c>
      <c r="F304" s="331">
        <f t="shared" si="15"/>
        <v>25</v>
      </c>
      <c r="G304" s="331">
        <f t="shared" si="16"/>
        <v>0</v>
      </c>
      <c r="H304" s="331">
        <f t="shared" si="17"/>
        <v>0</v>
      </c>
      <c r="I304" s="331">
        <f t="shared" si="18"/>
        <v>0</v>
      </c>
      <c r="J304" s="331">
        <f t="shared" si="19"/>
        <v>0</v>
      </c>
      <c r="K304" s="331">
        <f t="shared" si="20"/>
        <v>0</v>
      </c>
      <c r="L304" s="331">
        <f t="shared" si="21"/>
        <v>0</v>
      </c>
      <c r="M304" s="331">
        <f t="shared" si="22"/>
        <v>0</v>
      </c>
      <c r="N304" s="369">
        <f t="shared" si="23"/>
        <v>165</v>
      </c>
      <c r="O304" s="417"/>
      <c r="P304" s="418">
        <f t="shared" si="24"/>
        <v>165</v>
      </c>
      <c r="Q304" s="336">
        <f t="shared" si="25"/>
        <v>41</v>
      </c>
      <c r="R304" s="422"/>
      <c r="S304" s="410"/>
      <c r="T304" s="148">
        <v>0</v>
      </c>
      <c r="U304" s="411"/>
      <c r="V304" s="148"/>
      <c r="W304" s="412"/>
      <c r="X304" s="337">
        <v>25</v>
      </c>
      <c r="Y304" s="149"/>
      <c r="Z304" s="149">
        <v>70</v>
      </c>
      <c r="AA304" s="149">
        <v>70</v>
      </c>
      <c r="AB304" s="422">
        <v>0</v>
      </c>
      <c r="AC304" s="410"/>
      <c r="AD304" s="422"/>
      <c r="AE304" s="396"/>
      <c r="AF304" s="397">
        <v>0</v>
      </c>
      <c r="AG304" s="397">
        <v>0</v>
      </c>
      <c r="AH304" s="397">
        <v>0</v>
      </c>
      <c r="AI304" s="397">
        <v>0</v>
      </c>
      <c r="AJ304" s="397">
        <v>0</v>
      </c>
      <c r="AK304" s="397">
        <v>0</v>
      </c>
      <c r="AL304" s="397">
        <v>0</v>
      </c>
      <c r="AM304" s="413"/>
      <c r="AN304" s="397">
        <v>0</v>
      </c>
      <c r="AO304" s="407">
        <v>0</v>
      </c>
    </row>
    <row r="305" spans="1:41" ht="24" customHeight="1" x14ac:dyDescent="0.3">
      <c r="A305" s="401" t="s">
        <v>2439</v>
      </c>
      <c r="B305" s="423" t="s">
        <v>2440</v>
      </c>
      <c r="C305" s="424" t="s">
        <v>2404</v>
      </c>
      <c r="D305" s="330">
        <f t="shared" si="13"/>
        <v>10</v>
      </c>
      <c r="E305" s="331">
        <f t="shared" si="14"/>
        <v>5</v>
      </c>
      <c r="F305" s="331">
        <f t="shared" si="15"/>
        <v>0</v>
      </c>
      <c r="G305" s="331">
        <f t="shared" si="16"/>
        <v>0</v>
      </c>
      <c r="H305" s="331">
        <f t="shared" si="17"/>
        <v>0</v>
      </c>
      <c r="I305" s="331">
        <f t="shared" si="18"/>
        <v>0</v>
      </c>
      <c r="J305" s="331">
        <f t="shared" si="19"/>
        <v>0</v>
      </c>
      <c r="K305" s="331">
        <f t="shared" si="20"/>
        <v>0</v>
      </c>
      <c r="L305" s="331">
        <f t="shared" si="21"/>
        <v>0</v>
      </c>
      <c r="M305" s="331">
        <f t="shared" si="22"/>
        <v>0</v>
      </c>
      <c r="N305" s="333">
        <f t="shared" si="23"/>
        <v>15</v>
      </c>
      <c r="O305" s="394"/>
      <c r="P305" s="395">
        <f t="shared" si="24"/>
        <v>15</v>
      </c>
      <c r="Q305" s="336">
        <f t="shared" si="25"/>
        <v>574</v>
      </c>
      <c r="R305" s="404"/>
      <c r="S305" s="145">
        <v>5</v>
      </c>
      <c r="T305" s="148">
        <v>0</v>
      </c>
      <c r="U305" s="147"/>
      <c r="V305" s="148"/>
      <c r="W305" s="337"/>
      <c r="X305" s="337"/>
      <c r="Y305" s="149"/>
      <c r="Z305" s="149"/>
      <c r="AA305" s="149"/>
      <c r="AB305" s="344">
        <v>0</v>
      </c>
      <c r="AC305" s="145"/>
      <c r="AD305" s="344"/>
      <c r="AE305" s="396"/>
      <c r="AF305" s="397">
        <v>0</v>
      </c>
      <c r="AG305" s="397">
        <v>0</v>
      </c>
      <c r="AH305" s="397">
        <v>0</v>
      </c>
      <c r="AI305" s="397">
        <v>0</v>
      </c>
      <c r="AJ305" s="397">
        <v>0</v>
      </c>
      <c r="AK305" s="397">
        <v>0</v>
      </c>
      <c r="AL305" s="397">
        <v>0</v>
      </c>
      <c r="AM305" s="397"/>
      <c r="AN305" s="397">
        <v>10</v>
      </c>
      <c r="AO305" s="341">
        <v>0</v>
      </c>
    </row>
    <row r="306" spans="1:41" ht="24" customHeight="1" x14ac:dyDescent="0.3">
      <c r="A306" s="398" t="s">
        <v>2441</v>
      </c>
      <c r="B306" s="392" t="s">
        <v>2442</v>
      </c>
      <c r="C306" s="393" t="s">
        <v>1876</v>
      </c>
      <c r="D306" s="330">
        <f t="shared" si="13"/>
        <v>16</v>
      </c>
      <c r="E306" s="331">
        <f t="shared" si="14"/>
        <v>0</v>
      </c>
      <c r="F306" s="331">
        <f t="shared" si="15"/>
        <v>0</v>
      </c>
      <c r="G306" s="331">
        <f t="shared" si="16"/>
        <v>0</v>
      </c>
      <c r="H306" s="331">
        <f t="shared" si="17"/>
        <v>0</v>
      </c>
      <c r="I306" s="331">
        <f t="shared" si="18"/>
        <v>0</v>
      </c>
      <c r="J306" s="331">
        <f t="shared" si="19"/>
        <v>0</v>
      </c>
      <c r="K306" s="331">
        <f t="shared" si="20"/>
        <v>0</v>
      </c>
      <c r="L306" s="331">
        <f t="shared" si="21"/>
        <v>0</v>
      </c>
      <c r="M306" s="331">
        <f t="shared" si="22"/>
        <v>0</v>
      </c>
      <c r="N306" s="333">
        <f t="shared" si="23"/>
        <v>16</v>
      </c>
      <c r="O306" s="394"/>
      <c r="P306" s="395">
        <f t="shared" si="24"/>
        <v>16</v>
      </c>
      <c r="Q306" s="336">
        <f t="shared" si="25"/>
        <v>551</v>
      </c>
      <c r="R306" s="404"/>
      <c r="S306" s="145">
        <v>16</v>
      </c>
      <c r="T306" s="148">
        <v>0</v>
      </c>
      <c r="U306" s="147"/>
      <c r="V306" s="148"/>
      <c r="W306" s="337"/>
      <c r="X306" s="337"/>
      <c r="Y306" s="149"/>
      <c r="Z306" s="149"/>
      <c r="AA306" s="149"/>
      <c r="AB306" s="156">
        <v>0</v>
      </c>
      <c r="AC306" s="145"/>
      <c r="AD306" s="156"/>
      <c r="AE306" s="396"/>
      <c r="AF306" s="397">
        <v>0</v>
      </c>
      <c r="AG306" s="397">
        <v>0</v>
      </c>
      <c r="AH306" s="397">
        <v>0</v>
      </c>
      <c r="AI306" s="397">
        <v>0</v>
      </c>
      <c r="AJ306" s="397">
        <v>0</v>
      </c>
      <c r="AK306" s="397">
        <v>0</v>
      </c>
      <c r="AL306" s="397">
        <v>0</v>
      </c>
      <c r="AM306" s="397"/>
      <c r="AN306" s="397">
        <v>0</v>
      </c>
      <c r="AO306" s="400">
        <v>0</v>
      </c>
    </row>
    <row r="307" spans="1:41" ht="24" customHeight="1" x14ac:dyDescent="0.3">
      <c r="A307" s="398" t="s">
        <v>2443</v>
      </c>
      <c r="B307" s="392" t="s">
        <v>2444</v>
      </c>
      <c r="C307" s="393" t="s">
        <v>1876</v>
      </c>
      <c r="D307" s="330">
        <f t="shared" si="13"/>
        <v>4</v>
      </c>
      <c r="E307" s="331">
        <f t="shared" si="14"/>
        <v>0</v>
      </c>
      <c r="F307" s="331">
        <f t="shared" si="15"/>
        <v>0</v>
      </c>
      <c r="G307" s="331">
        <f t="shared" si="16"/>
        <v>0</v>
      </c>
      <c r="H307" s="331">
        <f t="shared" si="17"/>
        <v>0</v>
      </c>
      <c r="I307" s="331">
        <f t="shared" si="18"/>
        <v>0</v>
      </c>
      <c r="J307" s="331">
        <f t="shared" si="19"/>
        <v>0</v>
      </c>
      <c r="K307" s="331">
        <f t="shared" si="20"/>
        <v>0</v>
      </c>
      <c r="L307" s="331">
        <f t="shared" si="21"/>
        <v>0</v>
      </c>
      <c r="M307" s="331">
        <f t="shared" si="22"/>
        <v>0</v>
      </c>
      <c r="N307" s="333">
        <f t="shared" si="23"/>
        <v>4</v>
      </c>
      <c r="O307" s="394"/>
      <c r="P307" s="395">
        <f t="shared" si="24"/>
        <v>4</v>
      </c>
      <c r="Q307" s="336">
        <f t="shared" si="25"/>
        <v>861</v>
      </c>
      <c r="R307" s="421"/>
      <c r="S307" s="145">
        <v>4</v>
      </c>
      <c r="T307" s="148">
        <v>0</v>
      </c>
      <c r="U307" s="411"/>
      <c r="V307" s="148"/>
      <c r="W307" s="412"/>
      <c r="X307" s="337"/>
      <c r="Y307" s="149"/>
      <c r="Z307" s="149"/>
      <c r="AA307" s="149"/>
      <c r="AB307" s="425">
        <v>0</v>
      </c>
      <c r="AC307" s="145"/>
      <c r="AD307" s="425"/>
      <c r="AE307" s="396"/>
      <c r="AF307" s="397">
        <v>0</v>
      </c>
      <c r="AG307" s="397">
        <v>0</v>
      </c>
      <c r="AH307" s="397">
        <v>0</v>
      </c>
      <c r="AI307" s="397">
        <v>0</v>
      </c>
      <c r="AJ307" s="397">
        <v>0</v>
      </c>
      <c r="AK307" s="397">
        <v>0</v>
      </c>
      <c r="AL307" s="397">
        <v>0</v>
      </c>
      <c r="AM307" s="413"/>
      <c r="AN307" s="397">
        <v>0</v>
      </c>
      <c r="AO307" s="408">
        <v>0</v>
      </c>
    </row>
    <row r="308" spans="1:41" ht="24" customHeight="1" x14ac:dyDescent="0.3">
      <c r="A308" s="398" t="s">
        <v>2445</v>
      </c>
      <c r="B308" s="392" t="s">
        <v>2446</v>
      </c>
      <c r="C308" s="393" t="s">
        <v>2057</v>
      </c>
      <c r="D308" s="330">
        <f t="shared" si="13"/>
        <v>0</v>
      </c>
      <c r="E308" s="331">
        <f t="shared" si="14"/>
        <v>0</v>
      </c>
      <c r="F308" s="331">
        <f t="shared" si="15"/>
        <v>0</v>
      </c>
      <c r="G308" s="331">
        <f t="shared" si="16"/>
        <v>0</v>
      </c>
      <c r="H308" s="331">
        <f t="shared" si="17"/>
        <v>0</v>
      </c>
      <c r="I308" s="331">
        <f t="shared" si="18"/>
        <v>0</v>
      </c>
      <c r="J308" s="331">
        <f t="shared" si="19"/>
        <v>0</v>
      </c>
      <c r="K308" s="331">
        <f t="shared" si="20"/>
        <v>0</v>
      </c>
      <c r="L308" s="331">
        <f t="shared" si="21"/>
        <v>0</v>
      </c>
      <c r="M308" s="331">
        <f t="shared" si="22"/>
        <v>0</v>
      </c>
      <c r="N308" s="333">
        <f t="shared" si="23"/>
        <v>0</v>
      </c>
      <c r="O308" s="394"/>
      <c r="P308" s="395">
        <f t="shared" si="24"/>
        <v>0</v>
      </c>
      <c r="Q308" s="336" t="str">
        <f t="shared" si="25"/>
        <v/>
      </c>
      <c r="R308" s="422"/>
      <c r="S308" s="145"/>
      <c r="T308" s="405">
        <v>0</v>
      </c>
      <c r="U308" s="147"/>
      <c r="V308" s="405"/>
      <c r="W308" s="337"/>
      <c r="X308" s="337"/>
      <c r="Y308" s="406"/>
      <c r="Z308" s="406"/>
      <c r="AA308" s="406"/>
      <c r="AB308" s="421">
        <v>0</v>
      </c>
      <c r="AC308" s="145"/>
      <c r="AD308" s="421"/>
      <c r="AE308" s="396"/>
      <c r="AF308" s="397">
        <v>0</v>
      </c>
      <c r="AG308" s="397">
        <v>0</v>
      </c>
      <c r="AH308" s="397">
        <v>0</v>
      </c>
      <c r="AI308" s="397">
        <v>0</v>
      </c>
      <c r="AJ308" s="397">
        <v>0</v>
      </c>
      <c r="AK308" s="397">
        <v>0</v>
      </c>
      <c r="AL308" s="397">
        <v>0</v>
      </c>
      <c r="AM308" s="397"/>
      <c r="AN308" s="397">
        <v>0</v>
      </c>
      <c r="AO308" s="400">
        <v>0</v>
      </c>
    </row>
    <row r="309" spans="1:41" ht="24" customHeight="1" x14ac:dyDescent="0.3">
      <c r="A309" s="391" t="s">
        <v>2447</v>
      </c>
      <c r="B309" s="392" t="s">
        <v>4863</v>
      </c>
      <c r="C309" s="393" t="s">
        <v>2057</v>
      </c>
      <c r="D309" s="330">
        <f t="shared" si="13"/>
        <v>0</v>
      </c>
      <c r="E309" s="331">
        <f t="shared" si="14"/>
        <v>0</v>
      </c>
      <c r="F309" s="331">
        <f t="shared" si="15"/>
        <v>0</v>
      </c>
      <c r="G309" s="331">
        <f t="shared" si="16"/>
        <v>0</v>
      </c>
      <c r="H309" s="331">
        <f t="shared" si="17"/>
        <v>0</v>
      </c>
      <c r="I309" s="331">
        <f t="shared" si="18"/>
        <v>0</v>
      </c>
      <c r="J309" s="331">
        <f t="shared" si="19"/>
        <v>0</v>
      </c>
      <c r="K309" s="331">
        <f t="shared" si="20"/>
        <v>0</v>
      </c>
      <c r="L309" s="331">
        <f t="shared" si="21"/>
        <v>0</v>
      </c>
      <c r="M309" s="331">
        <f t="shared" si="22"/>
        <v>0</v>
      </c>
      <c r="N309" s="333">
        <f t="shared" si="23"/>
        <v>0</v>
      </c>
      <c r="O309" s="394"/>
      <c r="P309" s="395">
        <f t="shared" si="24"/>
        <v>0</v>
      </c>
      <c r="Q309" s="336" t="str">
        <f t="shared" si="25"/>
        <v/>
      </c>
      <c r="R309" s="344"/>
      <c r="S309" s="145"/>
      <c r="T309" s="148">
        <v>0</v>
      </c>
      <c r="U309" s="147"/>
      <c r="V309" s="148"/>
      <c r="W309" s="337"/>
      <c r="X309" s="337"/>
      <c r="Y309" s="149"/>
      <c r="Z309" s="149"/>
      <c r="AA309" s="149"/>
      <c r="AB309" s="422">
        <v>0</v>
      </c>
      <c r="AC309" s="145"/>
      <c r="AD309" s="422"/>
      <c r="AE309" s="396"/>
      <c r="AF309" s="397">
        <v>0</v>
      </c>
      <c r="AG309" s="397">
        <v>0</v>
      </c>
      <c r="AH309" s="397">
        <v>0</v>
      </c>
      <c r="AI309" s="397">
        <v>0</v>
      </c>
      <c r="AJ309" s="397">
        <v>0</v>
      </c>
      <c r="AK309" s="397">
        <v>0</v>
      </c>
      <c r="AL309" s="397">
        <v>0</v>
      </c>
      <c r="AM309" s="397"/>
      <c r="AN309" s="397">
        <v>0</v>
      </c>
      <c r="AO309" s="400">
        <v>0</v>
      </c>
    </row>
    <row r="310" spans="1:41" ht="24" customHeight="1" x14ac:dyDescent="0.3">
      <c r="A310" s="391" t="s">
        <v>1470</v>
      </c>
      <c r="B310" s="415" t="s">
        <v>1471</v>
      </c>
      <c r="C310" s="416" t="s">
        <v>314</v>
      </c>
      <c r="D310" s="330">
        <f t="shared" si="13"/>
        <v>0</v>
      </c>
      <c r="E310" s="331">
        <f t="shared" si="14"/>
        <v>0</v>
      </c>
      <c r="F310" s="331">
        <f t="shared" si="15"/>
        <v>0</v>
      </c>
      <c r="G310" s="331">
        <f t="shared" si="16"/>
        <v>0</v>
      </c>
      <c r="H310" s="331">
        <f t="shared" si="17"/>
        <v>0</v>
      </c>
      <c r="I310" s="331">
        <f t="shared" si="18"/>
        <v>0</v>
      </c>
      <c r="J310" s="331">
        <f t="shared" si="19"/>
        <v>0</v>
      </c>
      <c r="K310" s="331">
        <f t="shared" si="20"/>
        <v>0</v>
      </c>
      <c r="L310" s="331">
        <f t="shared" si="21"/>
        <v>0</v>
      </c>
      <c r="M310" s="331">
        <f t="shared" si="22"/>
        <v>0</v>
      </c>
      <c r="N310" s="333">
        <f t="shared" si="23"/>
        <v>0</v>
      </c>
      <c r="O310" s="394"/>
      <c r="P310" s="395">
        <f t="shared" si="24"/>
        <v>0</v>
      </c>
      <c r="Q310" s="336" t="str">
        <f t="shared" si="25"/>
        <v/>
      </c>
      <c r="R310" s="399"/>
      <c r="S310" s="145"/>
      <c r="T310" s="148">
        <v>0</v>
      </c>
      <c r="U310" s="411"/>
      <c r="V310" s="148"/>
      <c r="W310" s="412"/>
      <c r="X310" s="337"/>
      <c r="Y310" s="149"/>
      <c r="Z310" s="149"/>
      <c r="AA310" s="149"/>
      <c r="AB310" s="404">
        <v>0</v>
      </c>
      <c r="AC310" s="145"/>
      <c r="AD310" s="404"/>
      <c r="AE310" s="396"/>
      <c r="AF310" s="397">
        <v>0</v>
      </c>
      <c r="AG310" s="397">
        <v>0</v>
      </c>
      <c r="AH310" s="397">
        <v>0</v>
      </c>
      <c r="AI310" s="397">
        <v>0</v>
      </c>
      <c r="AJ310" s="397">
        <v>0</v>
      </c>
      <c r="AK310" s="397">
        <v>0</v>
      </c>
      <c r="AL310" s="397">
        <v>0</v>
      </c>
      <c r="AM310" s="413"/>
      <c r="AN310" s="397">
        <v>0</v>
      </c>
      <c r="AO310" s="414">
        <v>0</v>
      </c>
    </row>
    <row r="311" spans="1:41" ht="24" customHeight="1" x14ac:dyDescent="0.3">
      <c r="A311" s="398" t="s">
        <v>4864</v>
      </c>
      <c r="B311" s="415" t="s">
        <v>2449</v>
      </c>
      <c r="C311" s="416" t="s">
        <v>462</v>
      </c>
      <c r="D311" s="330">
        <f t="shared" si="13"/>
        <v>0</v>
      </c>
      <c r="E311" s="331">
        <f t="shared" si="14"/>
        <v>0</v>
      </c>
      <c r="F311" s="331">
        <f t="shared" si="15"/>
        <v>0</v>
      </c>
      <c r="G311" s="331">
        <f t="shared" si="16"/>
        <v>0</v>
      </c>
      <c r="H311" s="331">
        <f t="shared" si="17"/>
        <v>0</v>
      </c>
      <c r="I311" s="331">
        <f t="shared" si="18"/>
        <v>0</v>
      </c>
      <c r="J311" s="331">
        <f t="shared" si="19"/>
        <v>0</v>
      </c>
      <c r="K311" s="331">
        <f t="shared" si="20"/>
        <v>0</v>
      </c>
      <c r="L311" s="331">
        <f t="shared" si="21"/>
        <v>0</v>
      </c>
      <c r="M311" s="331">
        <f t="shared" si="22"/>
        <v>0</v>
      </c>
      <c r="N311" s="369">
        <f t="shared" si="23"/>
        <v>0</v>
      </c>
      <c r="O311" s="417"/>
      <c r="P311" s="418">
        <f t="shared" si="24"/>
        <v>0</v>
      </c>
      <c r="Q311" s="336" t="str">
        <f t="shared" si="25"/>
        <v/>
      </c>
      <c r="R311" s="156"/>
      <c r="S311" s="410"/>
      <c r="T311" s="405">
        <v>0</v>
      </c>
      <c r="U311" s="411"/>
      <c r="V311" s="405"/>
      <c r="W311" s="412"/>
      <c r="X311" s="337"/>
      <c r="Y311" s="406"/>
      <c r="Z311" s="406"/>
      <c r="AA311" s="406"/>
      <c r="AB311" s="404">
        <v>0</v>
      </c>
      <c r="AC311" s="410"/>
      <c r="AD311" s="404"/>
      <c r="AE311" s="396"/>
      <c r="AF311" s="397">
        <v>0</v>
      </c>
      <c r="AG311" s="397">
        <v>0</v>
      </c>
      <c r="AH311" s="397">
        <v>0</v>
      </c>
      <c r="AI311" s="397">
        <v>0</v>
      </c>
      <c r="AJ311" s="397">
        <v>0</v>
      </c>
      <c r="AK311" s="397">
        <v>0</v>
      </c>
      <c r="AL311" s="397">
        <v>0</v>
      </c>
      <c r="AM311" s="413"/>
      <c r="AN311" s="397">
        <v>0</v>
      </c>
      <c r="AO311" s="400">
        <v>0</v>
      </c>
    </row>
    <row r="312" spans="1:41" ht="24" customHeight="1" x14ac:dyDescent="0.3">
      <c r="A312" s="401" t="s">
        <v>2450</v>
      </c>
      <c r="B312" s="423" t="s">
        <v>2451</v>
      </c>
      <c r="C312" s="424" t="s">
        <v>2242</v>
      </c>
      <c r="D312" s="330">
        <f t="shared" si="13"/>
        <v>10</v>
      </c>
      <c r="E312" s="331">
        <f t="shared" si="14"/>
        <v>6</v>
      </c>
      <c r="F312" s="331">
        <f t="shared" si="15"/>
        <v>0</v>
      </c>
      <c r="G312" s="331">
        <f t="shared" si="16"/>
        <v>0</v>
      </c>
      <c r="H312" s="331">
        <f t="shared" si="17"/>
        <v>0</v>
      </c>
      <c r="I312" s="331">
        <f t="shared" si="18"/>
        <v>0</v>
      </c>
      <c r="J312" s="331">
        <f t="shared" si="19"/>
        <v>0</v>
      </c>
      <c r="K312" s="331">
        <f t="shared" si="20"/>
        <v>0</v>
      </c>
      <c r="L312" s="331">
        <f t="shared" si="21"/>
        <v>0</v>
      </c>
      <c r="M312" s="331">
        <f t="shared" si="22"/>
        <v>0</v>
      </c>
      <c r="N312" s="333">
        <f t="shared" si="23"/>
        <v>16</v>
      </c>
      <c r="O312" s="394"/>
      <c r="P312" s="395">
        <f t="shared" si="24"/>
        <v>16</v>
      </c>
      <c r="Q312" s="336">
        <f t="shared" si="25"/>
        <v>551</v>
      </c>
      <c r="R312" s="399"/>
      <c r="S312" s="410">
        <v>6</v>
      </c>
      <c r="T312" s="148">
        <v>0</v>
      </c>
      <c r="U312" s="147"/>
      <c r="V312" s="148"/>
      <c r="W312" s="337"/>
      <c r="X312" s="337"/>
      <c r="Y312" s="149"/>
      <c r="Z312" s="149"/>
      <c r="AA312" s="149"/>
      <c r="AB312" s="421">
        <v>0</v>
      </c>
      <c r="AC312" s="410"/>
      <c r="AD312" s="421"/>
      <c r="AE312" s="396"/>
      <c r="AF312" s="397">
        <v>0</v>
      </c>
      <c r="AG312" s="397">
        <v>0</v>
      </c>
      <c r="AH312" s="397">
        <v>0</v>
      </c>
      <c r="AI312" s="397">
        <v>0</v>
      </c>
      <c r="AJ312" s="397">
        <v>0</v>
      </c>
      <c r="AK312" s="397">
        <v>0</v>
      </c>
      <c r="AL312" s="397">
        <v>0</v>
      </c>
      <c r="AM312" s="397"/>
      <c r="AN312" s="397">
        <v>10</v>
      </c>
      <c r="AO312" s="400">
        <v>0</v>
      </c>
    </row>
    <row r="313" spans="1:41" ht="24" customHeight="1" x14ac:dyDescent="0.3">
      <c r="A313" s="391" t="s">
        <v>2452</v>
      </c>
      <c r="B313" s="392" t="s">
        <v>2453</v>
      </c>
      <c r="C313" s="393" t="s">
        <v>237</v>
      </c>
      <c r="D313" s="330">
        <f t="shared" si="13"/>
        <v>45</v>
      </c>
      <c r="E313" s="331">
        <f t="shared" si="14"/>
        <v>24</v>
      </c>
      <c r="F313" s="331">
        <f t="shared" si="15"/>
        <v>0</v>
      </c>
      <c r="G313" s="331">
        <f t="shared" si="16"/>
        <v>0</v>
      </c>
      <c r="H313" s="331">
        <f t="shared" si="17"/>
        <v>0</v>
      </c>
      <c r="I313" s="331">
        <f t="shared" si="18"/>
        <v>0</v>
      </c>
      <c r="J313" s="331">
        <f t="shared" si="19"/>
        <v>0</v>
      </c>
      <c r="K313" s="331">
        <f t="shared" si="20"/>
        <v>0</v>
      </c>
      <c r="L313" s="331">
        <f t="shared" si="21"/>
        <v>0</v>
      </c>
      <c r="M313" s="331">
        <f t="shared" si="22"/>
        <v>0</v>
      </c>
      <c r="N313" s="333">
        <f t="shared" si="23"/>
        <v>69</v>
      </c>
      <c r="O313" s="394"/>
      <c r="P313" s="395">
        <f t="shared" si="24"/>
        <v>69</v>
      </c>
      <c r="Q313" s="336">
        <f t="shared" si="25"/>
        <v>103</v>
      </c>
      <c r="R313" s="156">
        <v>24</v>
      </c>
      <c r="S313" s="145"/>
      <c r="T313" s="405">
        <v>0</v>
      </c>
      <c r="U313" s="147"/>
      <c r="V313" s="405"/>
      <c r="W313" s="337"/>
      <c r="X313" s="337"/>
      <c r="Y313" s="406"/>
      <c r="Z313" s="406"/>
      <c r="AA313" s="406"/>
      <c r="AB313" s="422">
        <v>0</v>
      </c>
      <c r="AC313" s="145"/>
      <c r="AD313" s="422"/>
      <c r="AE313" s="396"/>
      <c r="AF313" s="397">
        <v>0</v>
      </c>
      <c r="AG313" s="397">
        <v>0</v>
      </c>
      <c r="AH313" s="397">
        <v>0</v>
      </c>
      <c r="AI313" s="397">
        <v>0</v>
      </c>
      <c r="AJ313" s="397">
        <v>0</v>
      </c>
      <c r="AK313" s="397">
        <v>0</v>
      </c>
      <c r="AL313" s="397">
        <v>0</v>
      </c>
      <c r="AM313" s="397">
        <v>45</v>
      </c>
      <c r="AN313" s="397">
        <v>0</v>
      </c>
      <c r="AO313" s="407">
        <v>0</v>
      </c>
    </row>
    <row r="314" spans="1:41" ht="24" customHeight="1" x14ac:dyDescent="0.3">
      <c r="A314" s="391" t="s">
        <v>2454</v>
      </c>
      <c r="B314" s="392" t="s">
        <v>2455</v>
      </c>
      <c r="C314" s="393" t="s">
        <v>720</v>
      </c>
      <c r="D314" s="330">
        <f t="shared" si="13"/>
        <v>0</v>
      </c>
      <c r="E314" s="331">
        <f t="shared" si="14"/>
        <v>0</v>
      </c>
      <c r="F314" s="331">
        <f t="shared" si="15"/>
        <v>0</v>
      </c>
      <c r="G314" s="331">
        <f t="shared" si="16"/>
        <v>0</v>
      </c>
      <c r="H314" s="331">
        <f t="shared" si="17"/>
        <v>0</v>
      </c>
      <c r="I314" s="331">
        <f t="shared" si="18"/>
        <v>0</v>
      </c>
      <c r="J314" s="331">
        <f t="shared" si="19"/>
        <v>0</v>
      </c>
      <c r="K314" s="331">
        <f t="shared" si="20"/>
        <v>0</v>
      </c>
      <c r="L314" s="331">
        <f t="shared" si="21"/>
        <v>0</v>
      </c>
      <c r="M314" s="331">
        <f t="shared" si="22"/>
        <v>0</v>
      </c>
      <c r="N314" s="333">
        <f t="shared" si="23"/>
        <v>0</v>
      </c>
      <c r="O314" s="394"/>
      <c r="P314" s="395">
        <f t="shared" si="24"/>
        <v>0</v>
      </c>
      <c r="Q314" s="336" t="str">
        <f t="shared" si="25"/>
        <v/>
      </c>
      <c r="R314" s="399"/>
      <c r="S314" s="145"/>
      <c r="T314" s="148">
        <v>0</v>
      </c>
      <c r="U314" s="147"/>
      <c r="V314" s="148"/>
      <c r="W314" s="337"/>
      <c r="X314" s="337"/>
      <c r="Y314" s="149"/>
      <c r="Z314" s="149"/>
      <c r="AA314" s="149"/>
      <c r="AB314" s="421">
        <v>0</v>
      </c>
      <c r="AC314" s="145"/>
      <c r="AD314" s="421"/>
      <c r="AE314" s="396"/>
      <c r="AF314" s="397">
        <v>0</v>
      </c>
      <c r="AG314" s="397">
        <v>0</v>
      </c>
      <c r="AH314" s="397">
        <v>0</v>
      </c>
      <c r="AI314" s="397">
        <v>0</v>
      </c>
      <c r="AJ314" s="397">
        <v>0</v>
      </c>
      <c r="AK314" s="397">
        <v>0</v>
      </c>
      <c r="AL314" s="397">
        <v>0</v>
      </c>
      <c r="AM314" s="397"/>
      <c r="AN314" s="397">
        <v>0</v>
      </c>
      <c r="AO314" s="407">
        <v>0</v>
      </c>
    </row>
    <row r="315" spans="1:41" ht="24" customHeight="1" x14ac:dyDescent="0.3">
      <c r="A315" s="398" t="s">
        <v>1017</v>
      </c>
      <c r="B315" s="392" t="s">
        <v>1018</v>
      </c>
      <c r="C315" s="393" t="s">
        <v>437</v>
      </c>
      <c r="D315" s="330">
        <f t="shared" si="13"/>
        <v>13</v>
      </c>
      <c r="E315" s="331">
        <f t="shared" si="14"/>
        <v>13</v>
      </c>
      <c r="F315" s="331">
        <f t="shared" si="15"/>
        <v>0</v>
      </c>
      <c r="G315" s="331">
        <f t="shared" si="16"/>
        <v>0</v>
      </c>
      <c r="H315" s="331">
        <f t="shared" si="17"/>
        <v>0</v>
      </c>
      <c r="I315" s="331">
        <f t="shared" si="18"/>
        <v>0</v>
      </c>
      <c r="J315" s="331">
        <f t="shared" si="19"/>
        <v>0</v>
      </c>
      <c r="K315" s="331">
        <f t="shared" si="20"/>
        <v>0</v>
      </c>
      <c r="L315" s="331">
        <f t="shared" si="21"/>
        <v>0</v>
      </c>
      <c r="M315" s="331">
        <f t="shared" si="22"/>
        <v>0</v>
      </c>
      <c r="N315" s="333">
        <f t="shared" si="23"/>
        <v>26</v>
      </c>
      <c r="O315" s="394"/>
      <c r="P315" s="395">
        <f t="shared" si="24"/>
        <v>26</v>
      </c>
      <c r="Q315" s="336">
        <f t="shared" si="25"/>
        <v>377</v>
      </c>
      <c r="R315" s="399"/>
      <c r="S315" s="145">
        <v>13</v>
      </c>
      <c r="T315" s="148">
        <v>0</v>
      </c>
      <c r="U315" s="147"/>
      <c r="V315" s="148"/>
      <c r="W315" s="337"/>
      <c r="X315" s="337"/>
      <c r="Y315" s="149"/>
      <c r="Z315" s="149"/>
      <c r="AA315" s="149"/>
      <c r="AB315" s="399">
        <v>0</v>
      </c>
      <c r="AC315" s="145"/>
      <c r="AD315" s="399"/>
      <c r="AE315" s="396"/>
      <c r="AF315" s="397">
        <v>0</v>
      </c>
      <c r="AG315" s="397">
        <v>0</v>
      </c>
      <c r="AH315" s="397">
        <v>0</v>
      </c>
      <c r="AI315" s="397">
        <v>0</v>
      </c>
      <c r="AJ315" s="397">
        <v>0</v>
      </c>
      <c r="AK315" s="397">
        <v>0</v>
      </c>
      <c r="AL315" s="397">
        <v>0</v>
      </c>
      <c r="AM315" s="397"/>
      <c r="AN315" s="397">
        <v>13</v>
      </c>
      <c r="AO315" s="400">
        <v>0</v>
      </c>
    </row>
    <row r="316" spans="1:41" ht="24" customHeight="1" x14ac:dyDescent="0.3">
      <c r="A316" s="391" t="s">
        <v>2456</v>
      </c>
      <c r="B316" s="392" t="s">
        <v>2457</v>
      </c>
      <c r="C316" s="393" t="s">
        <v>354</v>
      </c>
      <c r="D316" s="330">
        <f t="shared" si="13"/>
        <v>0</v>
      </c>
      <c r="E316" s="331">
        <f t="shared" si="14"/>
        <v>0</v>
      </c>
      <c r="F316" s="331">
        <f t="shared" si="15"/>
        <v>0</v>
      </c>
      <c r="G316" s="331">
        <f t="shared" si="16"/>
        <v>0</v>
      </c>
      <c r="H316" s="331">
        <f t="shared" si="17"/>
        <v>0</v>
      </c>
      <c r="I316" s="331">
        <f t="shared" si="18"/>
        <v>0</v>
      </c>
      <c r="J316" s="331">
        <f t="shared" si="19"/>
        <v>0</v>
      </c>
      <c r="K316" s="331">
        <f t="shared" si="20"/>
        <v>0</v>
      </c>
      <c r="L316" s="331">
        <f t="shared" si="21"/>
        <v>0</v>
      </c>
      <c r="M316" s="331">
        <f t="shared" si="22"/>
        <v>0</v>
      </c>
      <c r="N316" s="333">
        <f t="shared" si="23"/>
        <v>0</v>
      </c>
      <c r="O316" s="394"/>
      <c r="P316" s="395">
        <f t="shared" si="24"/>
        <v>0</v>
      </c>
      <c r="Q316" s="336" t="str">
        <f t="shared" si="25"/>
        <v/>
      </c>
      <c r="R316" s="425"/>
      <c r="S316" s="145"/>
      <c r="T316" s="405">
        <v>0</v>
      </c>
      <c r="U316" s="147"/>
      <c r="V316" s="405"/>
      <c r="W316" s="337"/>
      <c r="X316" s="337"/>
      <c r="Y316" s="406"/>
      <c r="Z316" s="406"/>
      <c r="AA316" s="406"/>
      <c r="AB316" s="144">
        <v>0</v>
      </c>
      <c r="AC316" s="145"/>
      <c r="AD316" s="144"/>
      <c r="AE316" s="396"/>
      <c r="AF316" s="397">
        <v>0</v>
      </c>
      <c r="AG316" s="397">
        <v>0</v>
      </c>
      <c r="AH316" s="397">
        <v>0</v>
      </c>
      <c r="AI316" s="397">
        <v>0</v>
      </c>
      <c r="AJ316" s="397">
        <v>0</v>
      </c>
      <c r="AK316" s="397">
        <v>0</v>
      </c>
      <c r="AL316" s="397">
        <v>0</v>
      </c>
      <c r="AM316" s="397"/>
      <c r="AN316" s="397">
        <v>0</v>
      </c>
      <c r="AO316" s="407">
        <v>0</v>
      </c>
    </row>
    <row r="317" spans="1:41" ht="24" customHeight="1" x14ac:dyDescent="0.3">
      <c r="A317" s="391" t="s">
        <v>2458</v>
      </c>
      <c r="B317" s="392" t="s">
        <v>2459</v>
      </c>
      <c r="C317" s="393" t="s">
        <v>354</v>
      </c>
      <c r="D317" s="330">
        <f t="shared" si="13"/>
        <v>0</v>
      </c>
      <c r="E317" s="331">
        <f t="shared" si="14"/>
        <v>0</v>
      </c>
      <c r="F317" s="331">
        <f t="shared" si="15"/>
        <v>0</v>
      </c>
      <c r="G317" s="331">
        <f t="shared" si="16"/>
        <v>0</v>
      </c>
      <c r="H317" s="331">
        <f t="shared" si="17"/>
        <v>0</v>
      </c>
      <c r="I317" s="331">
        <f t="shared" si="18"/>
        <v>0</v>
      </c>
      <c r="J317" s="331">
        <f t="shared" si="19"/>
        <v>0</v>
      </c>
      <c r="K317" s="331">
        <f t="shared" si="20"/>
        <v>0</v>
      </c>
      <c r="L317" s="331">
        <f t="shared" si="21"/>
        <v>0</v>
      </c>
      <c r="M317" s="331">
        <f t="shared" si="22"/>
        <v>0</v>
      </c>
      <c r="N317" s="333">
        <f t="shared" si="23"/>
        <v>0</v>
      </c>
      <c r="O317" s="394"/>
      <c r="P317" s="395">
        <f t="shared" si="24"/>
        <v>0</v>
      </c>
      <c r="Q317" s="336" t="str">
        <f t="shared" si="25"/>
        <v/>
      </c>
      <c r="R317" s="404"/>
      <c r="S317" s="145"/>
      <c r="T317" s="148">
        <v>0</v>
      </c>
      <c r="U317" s="411"/>
      <c r="V317" s="148"/>
      <c r="W317" s="412"/>
      <c r="X317" s="337"/>
      <c r="Y317" s="149"/>
      <c r="Z317" s="149"/>
      <c r="AA317" s="149"/>
      <c r="AB317" s="399">
        <v>0</v>
      </c>
      <c r="AC317" s="145"/>
      <c r="AD317" s="399"/>
      <c r="AE317" s="396"/>
      <c r="AF317" s="397">
        <v>0</v>
      </c>
      <c r="AG317" s="397">
        <v>0</v>
      </c>
      <c r="AH317" s="397">
        <v>0</v>
      </c>
      <c r="AI317" s="397">
        <v>0</v>
      </c>
      <c r="AJ317" s="397">
        <v>0</v>
      </c>
      <c r="AK317" s="397">
        <v>0</v>
      </c>
      <c r="AL317" s="397">
        <v>0</v>
      </c>
      <c r="AM317" s="413"/>
      <c r="AN317" s="397">
        <v>0</v>
      </c>
      <c r="AO317" s="407">
        <v>0</v>
      </c>
    </row>
    <row r="318" spans="1:41" ht="24" customHeight="1" x14ac:dyDescent="0.3">
      <c r="A318" s="398" t="s">
        <v>2460</v>
      </c>
      <c r="B318" s="392" t="s">
        <v>2461</v>
      </c>
      <c r="C318" s="393" t="s">
        <v>2129</v>
      </c>
      <c r="D318" s="330">
        <f t="shared" si="13"/>
        <v>0</v>
      </c>
      <c r="E318" s="331">
        <f t="shared" si="14"/>
        <v>0</v>
      </c>
      <c r="F318" s="331">
        <f t="shared" si="15"/>
        <v>0</v>
      </c>
      <c r="G318" s="331">
        <f t="shared" si="16"/>
        <v>0</v>
      </c>
      <c r="H318" s="331">
        <f t="shared" si="17"/>
        <v>0</v>
      </c>
      <c r="I318" s="331">
        <f t="shared" si="18"/>
        <v>0</v>
      </c>
      <c r="J318" s="331">
        <f t="shared" si="19"/>
        <v>0</v>
      </c>
      <c r="K318" s="331">
        <f t="shared" si="20"/>
        <v>0</v>
      </c>
      <c r="L318" s="331">
        <f t="shared" si="21"/>
        <v>0</v>
      </c>
      <c r="M318" s="331">
        <f t="shared" si="22"/>
        <v>0</v>
      </c>
      <c r="N318" s="333">
        <f t="shared" si="23"/>
        <v>0</v>
      </c>
      <c r="O318" s="394"/>
      <c r="P318" s="395">
        <f t="shared" si="24"/>
        <v>0</v>
      </c>
      <c r="Q318" s="336" t="str">
        <f t="shared" si="25"/>
        <v/>
      </c>
      <c r="R318" s="88"/>
      <c r="S318" s="145"/>
      <c r="T318" s="148">
        <v>0</v>
      </c>
      <c r="U318" s="147"/>
      <c r="V318" s="148"/>
      <c r="W318" s="337"/>
      <c r="X318" s="337"/>
      <c r="Y318" s="149"/>
      <c r="Z318" s="149"/>
      <c r="AA318" s="149"/>
      <c r="AB318" s="156">
        <v>0</v>
      </c>
      <c r="AC318" s="145"/>
      <c r="AD318" s="156"/>
      <c r="AE318" s="396"/>
      <c r="AF318" s="397">
        <v>0</v>
      </c>
      <c r="AG318" s="397">
        <v>0</v>
      </c>
      <c r="AH318" s="397">
        <v>0</v>
      </c>
      <c r="AI318" s="397">
        <v>0</v>
      </c>
      <c r="AJ318" s="397">
        <v>0</v>
      </c>
      <c r="AK318" s="397">
        <v>0</v>
      </c>
      <c r="AL318" s="397">
        <v>0</v>
      </c>
      <c r="AM318" s="397"/>
      <c r="AN318" s="397">
        <v>0</v>
      </c>
      <c r="AO318" s="400">
        <v>0</v>
      </c>
    </row>
    <row r="319" spans="1:41" ht="24" customHeight="1" x14ac:dyDescent="0.3">
      <c r="A319" s="398" t="s">
        <v>4865</v>
      </c>
      <c r="B319" s="392" t="s">
        <v>4866</v>
      </c>
      <c r="C319" s="393" t="s">
        <v>198</v>
      </c>
      <c r="D319" s="330">
        <f t="shared" si="13"/>
        <v>0</v>
      </c>
      <c r="E319" s="331">
        <f t="shared" si="14"/>
        <v>0</v>
      </c>
      <c r="F319" s="331">
        <f t="shared" si="15"/>
        <v>0</v>
      </c>
      <c r="G319" s="331">
        <f t="shared" si="16"/>
        <v>0</v>
      </c>
      <c r="H319" s="331">
        <f t="shared" si="17"/>
        <v>0</v>
      </c>
      <c r="I319" s="331">
        <f t="shared" si="18"/>
        <v>0</v>
      </c>
      <c r="J319" s="331">
        <f t="shared" si="19"/>
        <v>0</v>
      </c>
      <c r="K319" s="331">
        <f t="shared" si="20"/>
        <v>0</v>
      </c>
      <c r="L319" s="331">
        <f t="shared" si="21"/>
        <v>0</v>
      </c>
      <c r="M319" s="331">
        <f t="shared" si="22"/>
        <v>0</v>
      </c>
      <c r="N319" s="333">
        <f t="shared" si="23"/>
        <v>0</v>
      </c>
      <c r="O319" s="394"/>
      <c r="P319" s="395">
        <f t="shared" si="24"/>
        <v>0</v>
      </c>
      <c r="Q319" s="336" t="str">
        <f t="shared" si="25"/>
        <v/>
      </c>
      <c r="R319" s="421"/>
      <c r="S319" s="145"/>
      <c r="T319" s="405">
        <v>0</v>
      </c>
      <c r="U319" s="147"/>
      <c r="V319" s="405"/>
      <c r="W319" s="337"/>
      <c r="X319" s="337"/>
      <c r="Y319" s="406"/>
      <c r="Z319" s="406"/>
      <c r="AA319" s="406"/>
      <c r="AB319" s="399">
        <v>0</v>
      </c>
      <c r="AC319" s="145"/>
      <c r="AD319" s="399"/>
      <c r="AE319" s="396"/>
      <c r="AF319" s="397">
        <v>0</v>
      </c>
      <c r="AG319" s="397">
        <v>0</v>
      </c>
      <c r="AH319" s="397">
        <v>0</v>
      </c>
      <c r="AI319" s="397">
        <v>0</v>
      </c>
      <c r="AJ319" s="397">
        <v>0</v>
      </c>
      <c r="AK319" s="397">
        <v>0</v>
      </c>
      <c r="AL319" s="397">
        <v>0</v>
      </c>
      <c r="AM319" s="397"/>
      <c r="AN319" s="397">
        <v>0</v>
      </c>
      <c r="AO319" s="341">
        <v>0</v>
      </c>
    </row>
    <row r="320" spans="1:41" ht="24" customHeight="1" x14ac:dyDescent="0.3">
      <c r="A320" s="391" t="s">
        <v>2463</v>
      </c>
      <c r="B320" s="392" t="s">
        <v>2464</v>
      </c>
      <c r="C320" s="393" t="s">
        <v>1876</v>
      </c>
      <c r="D320" s="330">
        <f t="shared" si="13"/>
        <v>17</v>
      </c>
      <c r="E320" s="331">
        <f t="shared" si="14"/>
        <v>6</v>
      </c>
      <c r="F320" s="331">
        <f t="shared" si="15"/>
        <v>0</v>
      </c>
      <c r="G320" s="331">
        <f t="shared" si="16"/>
        <v>0</v>
      </c>
      <c r="H320" s="331">
        <f t="shared" si="17"/>
        <v>0</v>
      </c>
      <c r="I320" s="331">
        <f t="shared" si="18"/>
        <v>0</v>
      </c>
      <c r="J320" s="331">
        <f t="shared" si="19"/>
        <v>0</v>
      </c>
      <c r="K320" s="331">
        <f t="shared" si="20"/>
        <v>0</v>
      </c>
      <c r="L320" s="331">
        <f t="shared" si="21"/>
        <v>0</v>
      </c>
      <c r="M320" s="331">
        <f t="shared" si="22"/>
        <v>0</v>
      </c>
      <c r="N320" s="333">
        <f t="shared" si="23"/>
        <v>23</v>
      </c>
      <c r="O320" s="394"/>
      <c r="P320" s="395">
        <f t="shared" si="24"/>
        <v>23</v>
      </c>
      <c r="Q320" s="336">
        <f t="shared" si="25"/>
        <v>429</v>
      </c>
      <c r="R320" s="422">
        <v>6</v>
      </c>
      <c r="S320" s="410"/>
      <c r="T320" s="148">
        <v>0</v>
      </c>
      <c r="U320" s="147"/>
      <c r="V320" s="148"/>
      <c r="W320" s="337"/>
      <c r="X320" s="337"/>
      <c r="Y320" s="149"/>
      <c r="Z320" s="149"/>
      <c r="AA320" s="149"/>
      <c r="AB320" s="156">
        <v>0</v>
      </c>
      <c r="AC320" s="410"/>
      <c r="AD320" s="156"/>
      <c r="AE320" s="396"/>
      <c r="AF320" s="397">
        <v>0</v>
      </c>
      <c r="AG320" s="397">
        <v>0</v>
      </c>
      <c r="AH320" s="397">
        <v>0</v>
      </c>
      <c r="AI320" s="397">
        <v>0</v>
      </c>
      <c r="AJ320" s="397">
        <v>0</v>
      </c>
      <c r="AK320" s="397">
        <v>0</v>
      </c>
      <c r="AL320" s="397">
        <v>0</v>
      </c>
      <c r="AM320" s="397">
        <v>17</v>
      </c>
      <c r="AN320" s="397">
        <v>0</v>
      </c>
      <c r="AO320" s="408">
        <v>0</v>
      </c>
    </row>
    <row r="321" spans="1:41" ht="24" customHeight="1" x14ac:dyDescent="0.3">
      <c r="A321" s="391" t="s">
        <v>2465</v>
      </c>
      <c r="B321" s="392" t="s">
        <v>2466</v>
      </c>
      <c r="C321" s="393" t="s">
        <v>123</v>
      </c>
      <c r="D321" s="330">
        <f t="shared" si="13"/>
        <v>0</v>
      </c>
      <c r="E321" s="331">
        <f t="shared" si="14"/>
        <v>0</v>
      </c>
      <c r="F321" s="331">
        <f t="shared" si="15"/>
        <v>0</v>
      </c>
      <c r="G321" s="331">
        <f t="shared" si="16"/>
        <v>0</v>
      </c>
      <c r="H321" s="331">
        <f t="shared" si="17"/>
        <v>0</v>
      </c>
      <c r="I321" s="331">
        <f t="shared" si="18"/>
        <v>0</v>
      </c>
      <c r="J321" s="331">
        <f t="shared" si="19"/>
        <v>0</v>
      </c>
      <c r="K321" s="331">
        <f t="shared" si="20"/>
        <v>0</v>
      </c>
      <c r="L321" s="331">
        <f t="shared" si="21"/>
        <v>0</v>
      </c>
      <c r="M321" s="331">
        <f t="shared" si="22"/>
        <v>0</v>
      </c>
      <c r="N321" s="333">
        <f t="shared" si="23"/>
        <v>0</v>
      </c>
      <c r="O321" s="394"/>
      <c r="P321" s="395">
        <f t="shared" si="24"/>
        <v>0</v>
      </c>
      <c r="Q321" s="336" t="str">
        <f t="shared" si="25"/>
        <v/>
      </c>
      <c r="R321" s="344"/>
      <c r="S321" s="410"/>
      <c r="T321" s="148">
        <v>0</v>
      </c>
      <c r="U321" s="147"/>
      <c r="V321" s="148"/>
      <c r="W321" s="337"/>
      <c r="X321" s="337"/>
      <c r="Y321" s="149"/>
      <c r="Z321" s="149"/>
      <c r="AA321" s="149"/>
      <c r="AB321" s="426">
        <v>0</v>
      </c>
      <c r="AC321" s="410"/>
      <c r="AD321" s="426"/>
      <c r="AE321" s="396"/>
      <c r="AF321" s="397">
        <v>0</v>
      </c>
      <c r="AG321" s="397">
        <v>0</v>
      </c>
      <c r="AH321" s="397">
        <v>0</v>
      </c>
      <c r="AI321" s="397">
        <v>0</v>
      </c>
      <c r="AJ321" s="397">
        <v>0</v>
      </c>
      <c r="AK321" s="397">
        <v>0</v>
      </c>
      <c r="AL321" s="397">
        <v>0</v>
      </c>
      <c r="AM321" s="397"/>
      <c r="AN321" s="397">
        <v>0</v>
      </c>
      <c r="AO321" s="400">
        <v>0</v>
      </c>
    </row>
    <row r="322" spans="1:41" ht="24" customHeight="1" x14ac:dyDescent="0.3">
      <c r="A322" s="398" t="s">
        <v>2467</v>
      </c>
      <c r="B322" s="392" t="s">
        <v>2468</v>
      </c>
      <c r="C322" s="393" t="s">
        <v>171</v>
      </c>
      <c r="D322" s="330">
        <f t="shared" si="13"/>
        <v>14</v>
      </c>
      <c r="E322" s="331">
        <f t="shared" si="14"/>
        <v>11</v>
      </c>
      <c r="F322" s="331">
        <f t="shared" si="15"/>
        <v>0</v>
      </c>
      <c r="G322" s="331">
        <f t="shared" si="16"/>
        <v>0</v>
      </c>
      <c r="H322" s="331">
        <f t="shared" si="17"/>
        <v>0</v>
      </c>
      <c r="I322" s="331">
        <f t="shared" si="18"/>
        <v>0</v>
      </c>
      <c r="J322" s="331">
        <f t="shared" si="19"/>
        <v>0</v>
      </c>
      <c r="K322" s="331">
        <f t="shared" si="20"/>
        <v>0</v>
      </c>
      <c r="L322" s="331">
        <f t="shared" si="21"/>
        <v>0</v>
      </c>
      <c r="M322" s="331">
        <f t="shared" si="22"/>
        <v>0</v>
      </c>
      <c r="N322" s="333">
        <f t="shared" si="23"/>
        <v>25</v>
      </c>
      <c r="O322" s="394"/>
      <c r="P322" s="395">
        <f t="shared" si="24"/>
        <v>25</v>
      </c>
      <c r="Q322" s="336">
        <f t="shared" si="25"/>
        <v>397</v>
      </c>
      <c r="R322" s="399">
        <v>11</v>
      </c>
      <c r="S322" s="145"/>
      <c r="T322" s="148">
        <v>0</v>
      </c>
      <c r="U322" s="147"/>
      <c r="V322" s="148"/>
      <c r="W322" s="337"/>
      <c r="X322" s="337"/>
      <c r="Y322" s="149"/>
      <c r="Z322" s="149"/>
      <c r="AA322" s="149"/>
      <c r="AB322" s="421">
        <v>0</v>
      </c>
      <c r="AC322" s="145"/>
      <c r="AD322" s="421"/>
      <c r="AE322" s="396"/>
      <c r="AF322" s="397">
        <v>0</v>
      </c>
      <c r="AG322" s="397">
        <v>0</v>
      </c>
      <c r="AH322" s="397">
        <v>0</v>
      </c>
      <c r="AI322" s="397">
        <v>0</v>
      </c>
      <c r="AJ322" s="397">
        <v>0</v>
      </c>
      <c r="AK322" s="397">
        <v>0</v>
      </c>
      <c r="AL322" s="397">
        <v>0</v>
      </c>
      <c r="AM322" s="397">
        <v>14</v>
      </c>
      <c r="AN322" s="397">
        <v>0</v>
      </c>
      <c r="AO322" s="400">
        <v>0</v>
      </c>
    </row>
    <row r="323" spans="1:41" ht="24" customHeight="1" x14ac:dyDescent="0.3">
      <c r="A323" s="391" t="s">
        <v>2469</v>
      </c>
      <c r="B323" s="392" t="s">
        <v>2470</v>
      </c>
      <c r="C323" s="393" t="s">
        <v>1949</v>
      </c>
      <c r="D323" s="330">
        <f t="shared" si="13"/>
        <v>0</v>
      </c>
      <c r="E323" s="331">
        <f t="shared" si="14"/>
        <v>0</v>
      </c>
      <c r="F323" s="331">
        <f t="shared" si="15"/>
        <v>0</v>
      </c>
      <c r="G323" s="331">
        <f t="shared" si="16"/>
        <v>0</v>
      </c>
      <c r="H323" s="331">
        <f t="shared" si="17"/>
        <v>0</v>
      </c>
      <c r="I323" s="331">
        <f t="shared" si="18"/>
        <v>0</v>
      </c>
      <c r="J323" s="331">
        <f t="shared" si="19"/>
        <v>0</v>
      </c>
      <c r="K323" s="331">
        <f t="shared" si="20"/>
        <v>0</v>
      </c>
      <c r="L323" s="331">
        <f t="shared" si="21"/>
        <v>0</v>
      </c>
      <c r="M323" s="331">
        <f t="shared" si="22"/>
        <v>0</v>
      </c>
      <c r="N323" s="333">
        <f t="shared" si="23"/>
        <v>0</v>
      </c>
      <c r="O323" s="394"/>
      <c r="P323" s="395">
        <f t="shared" si="24"/>
        <v>0</v>
      </c>
      <c r="Q323" s="336" t="str">
        <f t="shared" si="25"/>
        <v/>
      </c>
      <c r="R323" s="156"/>
      <c r="S323" s="410"/>
      <c r="T323" s="148">
        <v>0</v>
      </c>
      <c r="U323" s="147"/>
      <c r="V323" s="148"/>
      <c r="W323" s="337"/>
      <c r="X323" s="337"/>
      <c r="Y323" s="149"/>
      <c r="Z323" s="149"/>
      <c r="AA323" s="149"/>
      <c r="AB323" s="425">
        <v>0</v>
      </c>
      <c r="AC323" s="410"/>
      <c r="AD323" s="425"/>
      <c r="AE323" s="396"/>
      <c r="AF323" s="397">
        <v>0</v>
      </c>
      <c r="AG323" s="397">
        <v>0</v>
      </c>
      <c r="AH323" s="397">
        <v>0</v>
      </c>
      <c r="AI323" s="397">
        <v>0</v>
      </c>
      <c r="AJ323" s="397">
        <v>0</v>
      </c>
      <c r="AK323" s="397">
        <v>0</v>
      </c>
      <c r="AL323" s="397">
        <v>0</v>
      </c>
      <c r="AM323" s="397"/>
      <c r="AN323" s="397">
        <v>0</v>
      </c>
      <c r="AO323" s="341">
        <v>0</v>
      </c>
    </row>
    <row r="324" spans="1:41" ht="24" customHeight="1" x14ac:dyDescent="0.3">
      <c r="A324" s="391" t="s">
        <v>2471</v>
      </c>
      <c r="B324" s="392" t="s">
        <v>2472</v>
      </c>
      <c r="C324" s="393" t="s">
        <v>1713</v>
      </c>
      <c r="D324" s="330">
        <f t="shared" si="13"/>
        <v>0</v>
      </c>
      <c r="E324" s="331">
        <f t="shared" si="14"/>
        <v>0</v>
      </c>
      <c r="F324" s="331">
        <f t="shared" si="15"/>
        <v>0</v>
      </c>
      <c r="G324" s="331">
        <f t="shared" si="16"/>
        <v>0</v>
      </c>
      <c r="H324" s="331">
        <f t="shared" si="17"/>
        <v>0</v>
      </c>
      <c r="I324" s="331">
        <f t="shared" si="18"/>
        <v>0</v>
      </c>
      <c r="J324" s="331">
        <f t="shared" si="19"/>
        <v>0</v>
      </c>
      <c r="K324" s="331">
        <f t="shared" si="20"/>
        <v>0</v>
      </c>
      <c r="L324" s="331">
        <f t="shared" si="21"/>
        <v>0</v>
      </c>
      <c r="M324" s="331">
        <f t="shared" si="22"/>
        <v>0</v>
      </c>
      <c r="N324" s="333">
        <f t="shared" si="23"/>
        <v>0</v>
      </c>
      <c r="O324" s="394"/>
      <c r="P324" s="395">
        <f t="shared" si="24"/>
        <v>0</v>
      </c>
      <c r="Q324" s="336" t="str">
        <f t="shared" si="25"/>
        <v/>
      </c>
      <c r="R324" s="399"/>
      <c r="S324" s="145"/>
      <c r="T324" s="148">
        <v>0</v>
      </c>
      <c r="U324" s="147"/>
      <c r="V324" s="148"/>
      <c r="W324" s="337"/>
      <c r="X324" s="337"/>
      <c r="Y324" s="149"/>
      <c r="Z324" s="149"/>
      <c r="AA324" s="149"/>
      <c r="AB324" s="88">
        <v>0</v>
      </c>
      <c r="AC324" s="145"/>
      <c r="AD324" s="88"/>
      <c r="AE324" s="396"/>
      <c r="AF324" s="397">
        <v>0</v>
      </c>
      <c r="AG324" s="397">
        <v>0</v>
      </c>
      <c r="AH324" s="397">
        <v>0</v>
      </c>
      <c r="AI324" s="397">
        <v>0</v>
      </c>
      <c r="AJ324" s="397">
        <v>0</v>
      </c>
      <c r="AK324" s="397">
        <v>0</v>
      </c>
      <c r="AL324" s="397">
        <v>0</v>
      </c>
      <c r="AM324" s="397"/>
      <c r="AN324" s="397">
        <v>0</v>
      </c>
      <c r="AO324" s="400">
        <v>0</v>
      </c>
    </row>
    <row r="325" spans="1:41" ht="24" customHeight="1" x14ac:dyDescent="0.3">
      <c r="A325" s="391" t="s">
        <v>2473</v>
      </c>
      <c r="B325" s="415" t="s">
        <v>2474</v>
      </c>
      <c r="C325" s="416" t="s">
        <v>2206</v>
      </c>
      <c r="D325" s="330">
        <f t="shared" si="13"/>
        <v>0</v>
      </c>
      <c r="E325" s="331">
        <f t="shared" si="14"/>
        <v>0</v>
      </c>
      <c r="F325" s="331">
        <f t="shared" si="15"/>
        <v>0</v>
      </c>
      <c r="G325" s="331">
        <f t="shared" si="16"/>
        <v>0</v>
      </c>
      <c r="H325" s="331">
        <f t="shared" si="17"/>
        <v>0</v>
      </c>
      <c r="I325" s="331">
        <f t="shared" si="18"/>
        <v>0</v>
      </c>
      <c r="J325" s="331">
        <f t="shared" si="19"/>
        <v>0</v>
      </c>
      <c r="K325" s="331">
        <f t="shared" si="20"/>
        <v>0</v>
      </c>
      <c r="L325" s="331">
        <f t="shared" si="21"/>
        <v>0</v>
      </c>
      <c r="M325" s="331">
        <f t="shared" si="22"/>
        <v>0</v>
      </c>
      <c r="N325" s="333">
        <f t="shared" si="23"/>
        <v>0</v>
      </c>
      <c r="O325" s="394"/>
      <c r="P325" s="395">
        <f t="shared" si="24"/>
        <v>0</v>
      </c>
      <c r="Q325" s="336" t="str">
        <f t="shared" si="25"/>
        <v/>
      </c>
      <c r="R325" s="399"/>
      <c r="S325" s="145"/>
      <c r="T325" s="148">
        <v>0</v>
      </c>
      <c r="U325" s="147"/>
      <c r="V325" s="148"/>
      <c r="W325" s="337"/>
      <c r="X325" s="337"/>
      <c r="Y325" s="149"/>
      <c r="Z325" s="149"/>
      <c r="AA325" s="149"/>
      <c r="AB325" s="421">
        <v>0</v>
      </c>
      <c r="AC325" s="145"/>
      <c r="AD325" s="421"/>
      <c r="AE325" s="396"/>
      <c r="AF325" s="397">
        <v>0</v>
      </c>
      <c r="AG325" s="397">
        <v>0</v>
      </c>
      <c r="AH325" s="397">
        <v>0</v>
      </c>
      <c r="AI325" s="397">
        <v>0</v>
      </c>
      <c r="AJ325" s="397">
        <v>0</v>
      </c>
      <c r="AK325" s="397">
        <v>0</v>
      </c>
      <c r="AL325" s="397">
        <v>0</v>
      </c>
      <c r="AM325" s="397"/>
      <c r="AN325" s="397">
        <v>0</v>
      </c>
      <c r="AO325" s="400">
        <v>0</v>
      </c>
    </row>
    <row r="326" spans="1:41" ht="24" customHeight="1" x14ac:dyDescent="0.3">
      <c r="A326" s="398" t="s">
        <v>4867</v>
      </c>
      <c r="B326" s="392" t="s">
        <v>2475</v>
      </c>
      <c r="C326" s="393" t="s">
        <v>1196</v>
      </c>
      <c r="D326" s="330">
        <f t="shared" si="13"/>
        <v>13</v>
      </c>
      <c r="E326" s="331">
        <f t="shared" si="14"/>
        <v>5</v>
      </c>
      <c r="F326" s="331">
        <f t="shared" si="15"/>
        <v>0</v>
      </c>
      <c r="G326" s="331">
        <f t="shared" si="16"/>
        <v>0</v>
      </c>
      <c r="H326" s="331">
        <f t="shared" si="17"/>
        <v>0</v>
      </c>
      <c r="I326" s="331">
        <f t="shared" si="18"/>
        <v>0</v>
      </c>
      <c r="J326" s="331">
        <f t="shared" si="19"/>
        <v>0</v>
      </c>
      <c r="K326" s="331">
        <f t="shared" si="20"/>
        <v>0</v>
      </c>
      <c r="L326" s="331">
        <f t="shared" si="21"/>
        <v>0</v>
      </c>
      <c r="M326" s="331">
        <f t="shared" si="22"/>
        <v>0</v>
      </c>
      <c r="N326" s="333">
        <f t="shared" si="23"/>
        <v>18</v>
      </c>
      <c r="O326" s="394"/>
      <c r="P326" s="395">
        <f t="shared" si="24"/>
        <v>18</v>
      </c>
      <c r="Q326" s="336">
        <f t="shared" si="25"/>
        <v>508</v>
      </c>
      <c r="R326" s="425"/>
      <c r="S326" s="410">
        <v>5</v>
      </c>
      <c r="T326" s="148">
        <v>0</v>
      </c>
      <c r="U326" s="147"/>
      <c r="V326" s="148"/>
      <c r="W326" s="337"/>
      <c r="X326" s="337"/>
      <c r="Y326" s="149"/>
      <c r="Z326" s="149"/>
      <c r="AA326" s="149"/>
      <c r="AB326" s="422">
        <v>0</v>
      </c>
      <c r="AC326" s="410"/>
      <c r="AD326" s="422"/>
      <c r="AE326" s="396"/>
      <c r="AF326" s="397">
        <v>0</v>
      </c>
      <c r="AG326" s="397">
        <v>0</v>
      </c>
      <c r="AH326" s="397">
        <v>0</v>
      </c>
      <c r="AI326" s="397">
        <v>0</v>
      </c>
      <c r="AJ326" s="397">
        <v>0</v>
      </c>
      <c r="AK326" s="397">
        <v>0</v>
      </c>
      <c r="AL326" s="397">
        <v>0</v>
      </c>
      <c r="AM326" s="397"/>
      <c r="AN326" s="397">
        <v>13</v>
      </c>
      <c r="AO326" s="408">
        <v>0</v>
      </c>
    </row>
    <row r="327" spans="1:41" ht="24" customHeight="1" x14ac:dyDescent="0.3">
      <c r="A327" s="391" t="s">
        <v>2476</v>
      </c>
      <c r="B327" s="415" t="s">
        <v>2477</v>
      </c>
      <c r="C327" s="416" t="s">
        <v>1713</v>
      </c>
      <c r="D327" s="330">
        <f t="shared" si="13"/>
        <v>0</v>
      </c>
      <c r="E327" s="331">
        <f t="shared" si="14"/>
        <v>0</v>
      </c>
      <c r="F327" s="331">
        <f t="shared" si="15"/>
        <v>0</v>
      </c>
      <c r="G327" s="331">
        <f t="shared" si="16"/>
        <v>0</v>
      </c>
      <c r="H327" s="331">
        <f t="shared" si="17"/>
        <v>0</v>
      </c>
      <c r="I327" s="331">
        <f t="shared" si="18"/>
        <v>0</v>
      </c>
      <c r="J327" s="331">
        <f t="shared" si="19"/>
        <v>0</v>
      </c>
      <c r="K327" s="331">
        <f t="shared" si="20"/>
        <v>0</v>
      </c>
      <c r="L327" s="331">
        <f t="shared" si="21"/>
        <v>0</v>
      </c>
      <c r="M327" s="331">
        <f t="shared" si="22"/>
        <v>0</v>
      </c>
      <c r="N327" s="333">
        <f t="shared" si="23"/>
        <v>0</v>
      </c>
      <c r="O327" s="394"/>
      <c r="P327" s="395">
        <f t="shared" si="24"/>
        <v>0</v>
      </c>
      <c r="Q327" s="336" t="str">
        <f t="shared" si="25"/>
        <v/>
      </c>
      <c r="R327" s="421"/>
      <c r="S327" s="145"/>
      <c r="T327" s="148">
        <v>0</v>
      </c>
      <c r="U327" s="147"/>
      <c r="V327" s="148"/>
      <c r="W327" s="337"/>
      <c r="X327" s="337"/>
      <c r="Y327" s="149"/>
      <c r="Z327" s="149"/>
      <c r="AA327" s="149"/>
      <c r="AB327" s="344">
        <v>0</v>
      </c>
      <c r="AC327" s="145"/>
      <c r="AD327" s="344"/>
      <c r="AE327" s="396"/>
      <c r="AF327" s="397">
        <v>0</v>
      </c>
      <c r="AG327" s="397">
        <v>0</v>
      </c>
      <c r="AH327" s="397">
        <v>0</v>
      </c>
      <c r="AI327" s="397">
        <v>0</v>
      </c>
      <c r="AJ327" s="397">
        <v>0</v>
      </c>
      <c r="AK327" s="397">
        <v>0</v>
      </c>
      <c r="AL327" s="397">
        <v>0</v>
      </c>
      <c r="AM327" s="397"/>
      <c r="AN327" s="397">
        <v>0</v>
      </c>
      <c r="AO327" s="408">
        <v>0</v>
      </c>
    </row>
    <row r="328" spans="1:41" ht="24" customHeight="1" x14ac:dyDescent="0.3">
      <c r="A328" s="398" t="s">
        <v>4868</v>
      </c>
      <c r="B328" s="392" t="s">
        <v>2478</v>
      </c>
      <c r="C328" s="393" t="s">
        <v>2094</v>
      </c>
      <c r="D328" s="330">
        <f t="shared" si="13"/>
        <v>14</v>
      </c>
      <c r="E328" s="331">
        <f t="shared" si="14"/>
        <v>12</v>
      </c>
      <c r="F328" s="331">
        <f t="shared" si="15"/>
        <v>0</v>
      </c>
      <c r="G328" s="331">
        <f t="shared" si="16"/>
        <v>0</v>
      </c>
      <c r="H328" s="331">
        <f t="shared" si="17"/>
        <v>0</v>
      </c>
      <c r="I328" s="331">
        <f t="shared" si="18"/>
        <v>0</v>
      </c>
      <c r="J328" s="331">
        <f t="shared" si="19"/>
        <v>0</v>
      </c>
      <c r="K328" s="331">
        <f t="shared" si="20"/>
        <v>0</v>
      </c>
      <c r="L328" s="331">
        <f t="shared" si="21"/>
        <v>0</v>
      </c>
      <c r="M328" s="331">
        <f t="shared" si="22"/>
        <v>0</v>
      </c>
      <c r="N328" s="333">
        <f t="shared" si="23"/>
        <v>26</v>
      </c>
      <c r="O328" s="394"/>
      <c r="P328" s="395">
        <f t="shared" si="24"/>
        <v>26</v>
      </c>
      <c r="Q328" s="336">
        <f t="shared" si="25"/>
        <v>377</v>
      </c>
      <c r="R328" s="399"/>
      <c r="S328" s="410">
        <v>14</v>
      </c>
      <c r="T328" s="148">
        <v>0</v>
      </c>
      <c r="U328" s="147"/>
      <c r="V328" s="148"/>
      <c r="W328" s="337"/>
      <c r="X328" s="337"/>
      <c r="Y328" s="149"/>
      <c r="Z328" s="149"/>
      <c r="AA328" s="149"/>
      <c r="AB328" s="399">
        <v>0</v>
      </c>
      <c r="AC328" s="410"/>
      <c r="AD328" s="399"/>
      <c r="AE328" s="396"/>
      <c r="AF328" s="397">
        <v>0</v>
      </c>
      <c r="AG328" s="397">
        <v>0</v>
      </c>
      <c r="AH328" s="397">
        <v>0</v>
      </c>
      <c r="AI328" s="397">
        <v>0</v>
      </c>
      <c r="AJ328" s="397">
        <v>0</v>
      </c>
      <c r="AK328" s="397">
        <v>0</v>
      </c>
      <c r="AL328" s="397">
        <v>0</v>
      </c>
      <c r="AM328" s="397"/>
      <c r="AN328" s="397">
        <v>12</v>
      </c>
      <c r="AO328" s="400">
        <v>0</v>
      </c>
    </row>
    <row r="329" spans="1:41" ht="24" customHeight="1" x14ac:dyDescent="0.3">
      <c r="A329" s="391" t="s">
        <v>2479</v>
      </c>
      <c r="B329" s="392" t="s">
        <v>2480</v>
      </c>
      <c r="C329" s="393" t="s">
        <v>418</v>
      </c>
      <c r="D329" s="330">
        <f t="shared" si="13"/>
        <v>0</v>
      </c>
      <c r="E329" s="331">
        <f t="shared" si="14"/>
        <v>0</v>
      </c>
      <c r="F329" s="331">
        <f t="shared" si="15"/>
        <v>0</v>
      </c>
      <c r="G329" s="331">
        <f t="shared" si="16"/>
        <v>0</v>
      </c>
      <c r="H329" s="331">
        <f t="shared" si="17"/>
        <v>0</v>
      </c>
      <c r="I329" s="331">
        <f t="shared" si="18"/>
        <v>0</v>
      </c>
      <c r="J329" s="331">
        <f t="shared" si="19"/>
        <v>0</v>
      </c>
      <c r="K329" s="331">
        <f t="shared" si="20"/>
        <v>0</v>
      </c>
      <c r="L329" s="331">
        <f t="shared" si="21"/>
        <v>0</v>
      </c>
      <c r="M329" s="331">
        <f t="shared" si="22"/>
        <v>0</v>
      </c>
      <c r="N329" s="333">
        <f t="shared" si="23"/>
        <v>0</v>
      </c>
      <c r="O329" s="394"/>
      <c r="P329" s="395">
        <f t="shared" si="24"/>
        <v>0</v>
      </c>
      <c r="Q329" s="336" t="str">
        <f t="shared" si="25"/>
        <v/>
      </c>
      <c r="R329" s="422"/>
      <c r="S329" s="410"/>
      <c r="T329" s="148">
        <v>0</v>
      </c>
      <c r="U329" s="147"/>
      <c r="V329" s="148"/>
      <c r="W329" s="337"/>
      <c r="X329" s="337"/>
      <c r="Y329" s="149"/>
      <c r="Z329" s="149"/>
      <c r="AA329" s="149"/>
      <c r="AB329" s="144">
        <v>0</v>
      </c>
      <c r="AC329" s="410"/>
      <c r="AD329" s="144"/>
      <c r="AE329" s="396"/>
      <c r="AF329" s="397">
        <v>0</v>
      </c>
      <c r="AG329" s="397">
        <v>0</v>
      </c>
      <c r="AH329" s="397">
        <v>0</v>
      </c>
      <c r="AI329" s="397">
        <v>0</v>
      </c>
      <c r="AJ329" s="397">
        <v>0</v>
      </c>
      <c r="AK329" s="397">
        <v>0</v>
      </c>
      <c r="AL329" s="397">
        <v>0</v>
      </c>
      <c r="AM329" s="397"/>
      <c r="AN329" s="397">
        <v>0</v>
      </c>
      <c r="AO329" s="414">
        <v>0</v>
      </c>
    </row>
    <row r="330" spans="1:41" ht="24" customHeight="1" x14ac:dyDescent="0.3">
      <c r="A330" s="391" t="s">
        <v>2481</v>
      </c>
      <c r="B330" s="415" t="s">
        <v>2482</v>
      </c>
      <c r="C330" s="416" t="s">
        <v>1075</v>
      </c>
      <c r="D330" s="330">
        <f t="shared" si="13"/>
        <v>20</v>
      </c>
      <c r="E330" s="331">
        <f t="shared" si="14"/>
        <v>17</v>
      </c>
      <c r="F330" s="331">
        <f t="shared" si="15"/>
        <v>0</v>
      </c>
      <c r="G330" s="331">
        <f t="shared" si="16"/>
        <v>0</v>
      </c>
      <c r="H330" s="331">
        <f t="shared" si="17"/>
        <v>0</v>
      </c>
      <c r="I330" s="331">
        <f t="shared" si="18"/>
        <v>0</v>
      </c>
      <c r="J330" s="331">
        <f t="shared" si="19"/>
        <v>0</v>
      </c>
      <c r="K330" s="331">
        <f t="shared" si="20"/>
        <v>0</v>
      </c>
      <c r="L330" s="331">
        <f t="shared" si="21"/>
        <v>0</v>
      </c>
      <c r="M330" s="331">
        <f t="shared" si="22"/>
        <v>0</v>
      </c>
      <c r="N330" s="333">
        <f t="shared" si="23"/>
        <v>37</v>
      </c>
      <c r="O330" s="394"/>
      <c r="P330" s="395">
        <f t="shared" si="24"/>
        <v>37</v>
      </c>
      <c r="Q330" s="336">
        <f t="shared" si="25"/>
        <v>242</v>
      </c>
      <c r="R330" s="404">
        <v>20</v>
      </c>
      <c r="S330" s="145"/>
      <c r="T330" s="148">
        <v>0</v>
      </c>
      <c r="U330" s="147"/>
      <c r="V330" s="148"/>
      <c r="W330" s="337"/>
      <c r="X330" s="337"/>
      <c r="Y330" s="149"/>
      <c r="Z330" s="149"/>
      <c r="AA330" s="149"/>
      <c r="AB330" s="399">
        <v>0</v>
      </c>
      <c r="AC330" s="145"/>
      <c r="AD330" s="399"/>
      <c r="AE330" s="396"/>
      <c r="AF330" s="397">
        <v>0</v>
      </c>
      <c r="AG330" s="397">
        <v>0</v>
      </c>
      <c r="AH330" s="397">
        <v>0</v>
      </c>
      <c r="AI330" s="397">
        <v>0</v>
      </c>
      <c r="AJ330" s="397">
        <v>0</v>
      </c>
      <c r="AK330" s="397">
        <v>0</v>
      </c>
      <c r="AL330" s="397">
        <v>0</v>
      </c>
      <c r="AM330" s="397">
        <v>17</v>
      </c>
      <c r="AN330" s="397">
        <v>0</v>
      </c>
      <c r="AO330" s="358">
        <v>0</v>
      </c>
    </row>
    <row r="331" spans="1:41" ht="24" customHeight="1" x14ac:dyDescent="0.3">
      <c r="A331" s="398" t="s">
        <v>2483</v>
      </c>
      <c r="B331" s="392" t="s">
        <v>2484</v>
      </c>
      <c r="C331" s="393" t="s">
        <v>2485</v>
      </c>
      <c r="D331" s="330">
        <f t="shared" si="13"/>
        <v>16</v>
      </c>
      <c r="E331" s="331">
        <f t="shared" si="14"/>
        <v>14</v>
      </c>
      <c r="F331" s="331">
        <f t="shared" si="15"/>
        <v>0</v>
      </c>
      <c r="G331" s="331">
        <f t="shared" si="16"/>
        <v>0</v>
      </c>
      <c r="H331" s="331">
        <f t="shared" si="17"/>
        <v>0</v>
      </c>
      <c r="I331" s="331">
        <f t="shared" si="18"/>
        <v>0</v>
      </c>
      <c r="J331" s="331">
        <f t="shared" si="19"/>
        <v>0</v>
      </c>
      <c r="K331" s="331">
        <f t="shared" si="20"/>
        <v>0</v>
      </c>
      <c r="L331" s="331">
        <f t="shared" si="21"/>
        <v>0</v>
      </c>
      <c r="M331" s="331">
        <f t="shared" si="22"/>
        <v>0</v>
      </c>
      <c r="N331" s="333">
        <f t="shared" si="23"/>
        <v>30</v>
      </c>
      <c r="O331" s="394"/>
      <c r="P331" s="395">
        <f t="shared" si="24"/>
        <v>30</v>
      </c>
      <c r="Q331" s="336">
        <f t="shared" si="25"/>
        <v>320</v>
      </c>
      <c r="R331" s="421"/>
      <c r="S331" s="410">
        <v>16</v>
      </c>
      <c r="T331" s="148">
        <v>0</v>
      </c>
      <c r="U331" s="147"/>
      <c r="V331" s="148"/>
      <c r="W331" s="337"/>
      <c r="X331" s="337"/>
      <c r="Y331" s="149"/>
      <c r="Z331" s="149"/>
      <c r="AA331" s="149"/>
      <c r="AB331" s="156">
        <v>0</v>
      </c>
      <c r="AC331" s="410"/>
      <c r="AD331" s="156"/>
      <c r="AE331" s="396"/>
      <c r="AF331" s="397">
        <v>0</v>
      </c>
      <c r="AG331" s="397">
        <v>0</v>
      </c>
      <c r="AH331" s="397">
        <v>0</v>
      </c>
      <c r="AI331" s="397">
        <v>0</v>
      </c>
      <c r="AJ331" s="397">
        <v>0</v>
      </c>
      <c r="AK331" s="397">
        <v>0</v>
      </c>
      <c r="AL331" s="397">
        <v>0</v>
      </c>
      <c r="AM331" s="397"/>
      <c r="AN331" s="397">
        <v>14</v>
      </c>
      <c r="AO331" s="400">
        <v>0</v>
      </c>
    </row>
    <row r="332" spans="1:41" ht="24" customHeight="1" x14ac:dyDescent="0.3">
      <c r="A332" s="398" t="s">
        <v>4869</v>
      </c>
      <c r="B332" s="392" t="s">
        <v>4870</v>
      </c>
      <c r="C332" s="393" t="s">
        <v>2084</v>
      </c>
      <c r="D332" s="330">
        <f t="shared" si="13"/>
        <v>0</v>
      </c>
      <c r="E332" s="331">
        <f t="shared" si="14"/>
        <v>0</v>
      </c>
      <c r="F332" s="331">
        <f t="shared" si="15"/>
        <v>0</v>
      </c>
      <c r="G332" s="331">
        <f t="shared" si="16"/>
        <v>0</v>
      </c>
      <c r="H332" s="331">
        <f t="shared" si="17"/>
        <v>0</v>
      </c>
      <c r="I332" s="331">
        <f t="shared" si="18"/>
        <v>0</v>
      </c>
      <c r="J332" s="331">
        <f t="shared" si="19"/>
        <v>0</v>
      </c>
      <c r="K332" s="331">
        <f t="shared" si="20"/>
        <v>0</v>
      </c>
      <c r="L332" s="331">
        <f t="shared" si="21"/>
        <v>0</v>
      </c>
      <c r="M332" s="331">
        <f t="shared" si="22"/>
        <v>0</v>
      </c>
      <c r="N332" s="333">
        <f t="shared" si="23"/>
        <v>0</v>
      </c>
      <c r="O332" s="394"/>
      <c r="P332" s="395">
        <f t="shared" si="24"/>
        <v>0</v>
      </c>
      <c r="Q332" s="336" t="str">
        <f t="shared" si="25"/>
        <v/>
      </c>
      <c r="R332" s="422"/>
      <c r="S332" s="145"/>
      <c r="T332" s="405">
        <v>0</v>
      </c>
      <c r="U332" s="411"/>
      <c r="V332" s="405"/>
      <c r="W332" s="412"/>
      <c r="X332" s="337"/>
      <c r="Y332" s="406"/>
      <c r="Z332" s="406"/>
      <c r="AA332" s="406"/>
      <c r="AB332" s="156">
        <v>0</v>
      </c>
      <c r="AC332" s="145"/>
      <c r="AD332" s="156"/>
      <c r="AE332" s="396"/>
      <c r="AF332" s="397">
        <v>0</v>
      </c>
      <c r="AG332" s="397">
        <v>0</v>
      </c>
      <c r="AH332" s="397">
        <v>0</v>
      </c>
      <c r="AI332" s="397">
        <v>0</v>
      </c>
      <c r="AJ332" s="397">
        <v>0</v>
      </c>
      <c r="AK332" s="397">
        <v>0</v>
      </c>
      <c r="AL332" s="397">
        <v>0</v>
      </c>
      <c r="AM332" s="413"/>
      <c r="AN332" s="397">
        <v>0</v>
      </c>
      <c r="AO332" s="407">
        <v>0</v>
      </c>
    </row>
    <row r="333" spans="1:41" ht="24" customHeight="1" x14ac:dyDescent="0.3">
      <c r="A333" s="391" t="s">
        <v>2486</v>
      </c>
      <c r="B333" s="392" t="s">
        <v>2487</v>
      </c>
      <c r="C333" s="393" t="s">
        <v>1993</v>
      </c>
      <c r="D333" s="330">
        <f t="shared" si="13"/>
        <v>5</v>
      </c>
      <c r="E333" s="331">
        <f t="shared" si="14"/>
        <v>4</v>
      </c>
      <c r="F333" s="331">
        <f t="shared" si="15"/>
        <v>0</v>
      </c>
      <c r="G333" s="331">
        <f t="shared" si="16"/>
        <v>0</v>
      </c>
      <c r="H333" s="331">
        <f t="shared" si="17"/>
        <v>0</v>
      </c>
      <c r="I333" s="331">
        <f t="shared" si="18"/>
        <v>0</v>
      </c>
      <c r="J333" s="331">
        <f t="shared" si="19"/>
        <v>0</v>
      </c>
      <c r="K333" s="331">
        <f t="shared" si="20"/>
        <v>0</v>
      </c>
      <c r="L333" s="331">
        <f t="shared" si="21"/>
        <v>0</v>
      </c>
      <c r="M333" s="331">
        <f t="shared" si="22"/>
        <v>0</v>
      </c>
      <c r="N333" s="333">
        <f t="shared" si="23"/>
        <v>9</v>
      </c>
      <c r="O333" s="394"/>
      <c r="P333" s="395">
        <f t="shared" si="24"/>
        <v>9</v>
      </c>
      <c r="Q333" s="336">
        <f t="shared" si="25"/>
        <v>714</v>
      </c>
      <c r="R333" s="421"/>
      <c r="S333" s="145">
        <v>5</v>
      </c>
      <c r="T333" s="148">
        <v>0</v>
      </c>
      <c r="U333" s="147"/>
      <c r="V333" s="148"/>
      <c r="W333" s="337"/>
      <c r="X333" s="337"/>
      <c r="Y333" s="149"/>
      <c r="Z333" s="149"/>
      <c r="AA333" s="149"/>
      <c r="AB333" s="399">
        <v>0</v>
      </c>
      <c r="AC333" s="145"/>
      <c r="AD333" s="399"/>
      <c r="AE333" s="396"/>
      <c r="AF333" s="397">
        <v>0</v>
      </c>
      <c r="AG333" s="397">
        <v>0</v>
      </c>
      <c r="AH333" s="397">
        <v>0</v>
      </c>
      <c r="AI333" s="397">
        <v>0</v>
      </c>
      <c r="AJ333" s="397">
        <v>0</v>
      </c>
      <c r="AK333" s="397">
        <v>0</v>
      </c>
      <c r="AL333" s="397">
        <v>0</v>
      </c>
      <c r="AM333" s="397"/>
      <c r="AN333" s="397">
        <v>4</v>
      </c>
      <c r="AO333" s="341">
        <v>0</v>
      </c>
    </row>
    <row r="334" spans="1:41" ht="24" customHeight="1" x14ac:dyDescent="0.3">
      <c r="A334" s="391" t="s">
        <v>2488</v>
      </c>
      <c r="B334" s="392" t="s">
        <v>2489</v>
      </c>
      <c r="C334" s="393" t="s">
        <v>1713</v>
      </c>
      <c r="D334" s="330">
        <f t="shared" si="13"/>
        <v>0</v>
      </c>
      <c r="E334" s="331">
        <f t="shared" si="14"/>
        <v>0</v>
      </c>
      <c r="F334" s="331">
        <f t="shared" si="15"/>
        <v>0</v>
      </c>
      <c r="G334" s="331">
        <f t="shared" si="16"/>
        <v>0</v>
      </c>
      <c r="H334" s="331">
        <f t="shared" si="17"/>
        <v>0</v>
      </c>
      <c r="I334" s="331">
        <f t="shared" si="18"/>
        <v>0</v>
      </c>
      <c r="J334" s="331">
        <f t="shared" si="19"/>
        <v>0</v>
      </c>
      <c r="K334" s="331">
        <f t="shared" si="20"/>
        <v>0</v>
      </c>
      <c r="L334" s="331">
        <f t="shared" si="21"/>
        <v>0</v>
      </c>
      <c r="M334" s="331">
        <f t="shared" si="22"/>
        <v>0</v>
      </c>
      <c r="N334" s="333">
        <f t="shared" si="23"/>
        <v>0</v>
      </c>
      <c r="O334" s="394"/>
      <c r="P334" s="395">
        <f t="shared" si="24"/>
        <v>0</v>
      </c>
      <c r="Q334" s="336" t="str">
        <f t="shared" si="25"/>
        <v/>
      </c>
      <c r="R334" s="144"/>
      <c r="S334" s="145"/>
      <c r="T334" s="148">
        <v>0</v>
      </c>
      <c r="U334" s="147"/>
      <c r="V334" s="148"/>
      <c r="W334" s="337"/>
      <c r="X334" s="337"/>
      <c r="Y334" s="149"/>
      <c r="Z334" s="149"/>
      <c r="AA334" s="149"/>
      <c r="AB334" s="156">
        <v>0</v>
      </c>
      <c r="AC334" s="145"/>
      <c r="AD334" s="156"/>
      <c r="AE334" s="396"/>
      <c r="AF334" s="397">
        <v>0</v>
      </c>
      <c r="AG334" s="397">
        <v>0</v>
      </c>
      <c r="AH334" s="397">
        <v>0</v>
      </c>
      <c r="AI334" s="397">
        <v>0</v>
      </c>
      <c r="AJ334" s="397">
        <v>0</v>
      </c>
      <c r="AK334" s="397">
        <v>0</v>
      </c>
      <c r="AL334" s="397">
        <v>0</v>
      </c>
      <c r="AM334" s="397"/>
      <c r="AN334" s="397">
        <v>0</v>
      </c>
      <c r="AO334" s="408">
        <v>0</v>
      </c>
    </row>
    <row r="335" spans="1:41" ht="24" customHeight="1" x14ac:dyDescent="0.3">
      <c r="A335" s="398" t="s">
        <v>2490</v>
      </c>
      <c r="B335" s="392" t="s">
        <v>2491</v>
      </c>
      <c r="C335" s="393" t="s">
        <v>2492</v>
      </c>
      <c r="D335" s="330">
        <f t="shared" si="13"/>
        <v>0</v>
      </c>
      <c r="E335" s="331">
        <f t="shared" si="14"/>
        <v>0</v>
      </c>
      <c r="F335" s="331">
        <f t="shared" si="15"/>
        <v>0</v>
      </c>
      <c r="G335" s="331">
        <f t="shared" si="16"/>
        <v>0</v>
      </c>
      <c r="H335" s="331">
        <f t="shared" si="17"/>
        <v>0</v>
      </c>
      <c r="I335" s="331">
        <f t="shared" si="18"/>
        <v>0</v>
      </c>
      <c r="J335" s="331">
        <f t="shared" si="19"/>
        <v>0</v>
      </c>
      <c r="K335" s="331">
        <f t="shared" si="20"/>
        <v>0</v>
      </c>
      <c r="L335" s="331">
        <f t="shared" si="21"/>
        <v>0</v>
      </c>
      <c r="M335" s="331">
        <f t="shared" si="22"/>
        <v>0</v>
      </c>
      <c r="N335" s="333">
        <f t="shared" si="23"/>
        <v>0</v>
      </c>
      <c r="O335" s="394"/>
      <c r="P335" s="395">
        <f t="shared" si="24"/>
        <v>0</v>
      </c>
      <c r="Q335" s="336" t="str">
        <f t="shared" si="25"/>
        <v/>
      </c>
      <c r="R335" s="156"/>
      <c r="S335" s="145"/>
      <c r="T335" s="148">
        <v>0</v>
      </c>
      <c r="U335" s="411"/>
      <c r="V335" s="148"/>
      <c r="W335" s="412"/>
      <c r="X335" s="337"/>
      <c r="Y335" s="149"/>
      <c r="Z335" s="149"/>
      <c r="AA335" s="149"/>
      <c r="AB335" s="399">
        <v>0</v>
      </c>
      <c r="AC335" s="145"/>
      <c r="AD335" s="399"/>
      <c r="AE335" s="396"/>
      <c r="AF335" s="397">
        <v>0</v>
      </c>
      <c r="AG335" s="397">
        <v>0</v>
      </c>
      <c r="AH335" s="397">
        <v>0</v>
      </c>
      <c r="AI335" s="397">
        <v>0</v>
      </c>
      <c r="AJ335" s="397">
        <v>0</v>
      </c>
      <c r="AK335" s="397">
        <v>0</v>
      </c>
      <c r="AL335" s="397">
        <v>0</v>
      </c>
      <c r="AM335" s="413"/>
      <c r="AN335" s="397">
        <v>0</v>
      </c>
      <c r="AO335" s="414">
        <v>0</v>
      </c>
    </row>
    <row r="336" spans="1:41" ht="24" customHeight="1" x14ac:dyDescent="0.3">
      <c r="A336" s="391" t="s">
        <v>2493</v>
      </c>
      <c r="B336" s="415" t="s">
        <v>2494</v>
      </c>
      <c r="C336" s="416" t="s">
        <v>2495</v>
      </c>
      <c r="D336" s="330">
        <f t="shared" si="13"/>
        <v>45</v>
      </c>
      <c r="E336" s="331">
        <f t="shared" si="14"/>
        <v>0</v>
      </c>
      <c r="F336" s="331">
        <f t="shared" si="15"/>
        <v>0</v>
      </c>
      <c r="G336" s="331">
        <f t="shared" si="16"/>
        <v>0</v>
      </c>
      <c r="H336" s="331">
        <f t="shared" si="17"/>
        <v>0</v>
      </c>
      <c r="I336" s="331">
        <f t="shared" si="18"/>
        <v>0</v>
      </c>
      <c r="J336" s="331">
        <f t="shared" si="19"/>
        <v>0</v>
      </c>
      <c r="K336" s="331">
        <f t="shared" si="20"/>
        <v>0</v>
      </c>
      <c r="L336" s="331">
        <f t="shared" si="21"/>
        <v>0</v>
      </c>
      <c r="M336" s="331">
        <f t="shared" si="22"/>
        <v>0</v>
      </c>
      <c r="N336" s="333">
        <f t="shared" si="23"/>
        <v>45</v>
      </c>
      <c r="O336" s="394">
        <f>Nemzetközi!F31</f>
        <v>4</v>
      </c>
      <c r="P336" s="395">
        <f t="shared" si="24"/>
        <v>445</v>
      </c>
      <c r="Q336" s="336">
        <f t="shared" si="25"/>
        <v>21</v>
      </c>
      <c r="R336" s="399"/>
      <c r="S336" s="145"/>
      <c r="T336" s="148">
        <v>0</v>
      </c>
      <c r="U336" s="147"/>
      <c r="V336" s="148"/>
      <c r="W336" s="337"/>
      <c r="X336" s="337"/>
      <c r="Y336" s="149">
        <v>45</v>
      </c>
      <c r="Z336" s="149"/>
      <c r="AA336" s="149"/>
      <c r="AB336" s="425">
        <v>0</v>
      </c>
      <c r="AC336" s="145"/>
      <c r="AD336" s="425"/>
      <c r="AE336" s="396"/>
      <c r="AF336" s="397">
        <v>0</v>
      </c>
      <c r="AG336" s="397">
        <v>0</v>
      </c>
      <c r="AH336" s="397">
        <v>0</v>
      </c>
      <c r="AI336" s="397">
        <v>0</v>
      </c>
      <c r="AJ336" s="397">
        <v>0</v>
      </c>
      <c r="AK336" s="397">
        <v>0</v>
      </c>
      <c r="AL336" s="397">
        <v>0</v>
      </c>
      <c r="AM336" s="397"/>
      <c r="AN336" s="397">
        <v>0</v>
      </c>
      <c r="AO336" s="400">
        <v>0</v>
      </c>
    </row>
    <row r="337" spans="1:41" ht="24" customHeight="1" x14ac:dyDescent="0.3">
      <c r="A337" s="398" t="s">
        <v>4871</v>
      </c>
      <c r="B337" s="392" t="s">
        <v>2496</v>
      </c>
      <c r="C337" s="393" t="s">
        <v>462</v>
      </c>
      <c r="D337" s="330">
        <f t="shared" si="13"/>
        <v>0</v>
      </c>
      <c r="E337" s="331">
        <f t="shared" si="14"/>
        <v>0</v>
      </c>
      <c r="F337" s="331">
        <f t="shared" si="15"/>
        <v>0</v>
      </c>
      <c r="G337" s="331">
        <f t="shared" si="16"/>
        <v>0</v>
      </c>
      <c r="H337" s="331">
        <f t="shared" si="17"/>
        <v>0</v>
      </c>
      <c r="I337" s="331">
        <f t="shared" si="18"/>
        <v>0</v>
      </c>
      <c r="J337" s="331">
        <f t="shared" si="19"/>
        <v>0</v>
      </c>
      <c r="K337" s="331">
        <f t="shared" si="20"/>
        <v>0</v>
      </c>
      <c r="L337" s="331">
        <f t="shared" si="21"/>
        <v>0</v>
      </c>
      <c r="M337" s="331">
        <f t="shared" si="22"/>
        <v>0</v>
      </c>
      <c r="N337" s="333">
        <f t="shared" si="23"/>
        <v>0</v>
      </c>
      <c r="O337" s="394"/>
      <c r="P337" s="395">
        <f t="shared" si="24"/>
        <v>0</v>
      </c>
      <c r="Q337" s="336" t="str">
        <f t="shared" si="25"/>
        <v/>
      </c>
      <c r="R337" s="399"/>
      <c r="S337" s="145"/>
      <c r="T337" s="148">
        <v>0</v>
      </c>
      <c r="U337" s="147"/>
      <c r="V337" s="148"/>
      <c r="W337" s="337"/>
      <c r="X337" s="337"/>
      <c r="Y337" s="149"/>
      <c r="Z337" s="149"/>
      <c r="AA337" s="149"/>
      <c r="AB337" s="404">
        <v>0</v>
      </c>
      <c r="AC337" s="145"/>
      <c r="AD337" s="404"/>
      <c r="AE337" s="396"/>
      <c r="AF337" s="397">
        <v>0</v>
      </c>
      <c r="AG337" s="397">
        <v>0</v>
      </c>
      <c r="AH337" s="397">
        <v>0</v>
      </c>
      <c r="AI337" s="397">
        <v>0</v>
      </c>
      <c r="AJ337" s="397">
        <v>0</v>
      </c>
      <c r="AK337" s="397">
        <v>0</v>
      </c>
      <c r="AL337" s="397">
        <v>0</v>
      </c>
      <c r="AM337" s="397"/>
      <c r="AN337" s="397">
        <v>0</v>
      </c>
      <c r="AO337" s="407">
        <v>0</v>
      </c>
    </row>
    <row r="338" spans="1:41" ht="24" customHeight="1" x14ac:dyDescent="0.3">
      <c r="A338" s="398" t="s">
        <v>2497</v>
      </c>
      <c r="B338" s="392" t="s">
        <v>2498</v>
      </c>
      <c r="C338" s="393" t="s">
        <v>661</v>
      </c>
      <c r="D338" s="330">
        <f t="shared" si="13"/>
        <v>0</v>
      </c>
      <c r="E338" s="331">
        <f t="shared" si="14"/>
        <v>0</v>
      </c>
      <c r="F338" s="331">
        <f t="shared" si="15"/>
        <v>0</v>
      </c>
      <c r="G338" s="331">
        <f t="shared" si="16"/>
        <v>0</v>
      </c>
      <c r="H338" s="331">
        <f t="shared" si="17"/>
        <v>0</v>
      </c>
      <c r="I338" s="331">
        <f t="shared" si="18"/>
        <v>0</v>
      </c>
      <c r="J338" s="331">
        <f t="shared" si="19"/>
        <v>0</v>
      </c>
      <c r="K338" s="331">
        <f t="shared" si="20"/>
        <v>0</v>
      </c>
      <c r="L338" s="331">
        <f t="shared" si="21"/>
        <v>0</v>
      </c>
      <c r="M338" s="331">
        <f t="shared" si="22"/>
        <v>0</v>
      </c>
      <c r="N338" s="333">
        <f t="shared" si="23"/>
        <v>0</v>
      </c>
      <c r="O338" s="394"/>
      <c r="P338" s="395">
        <f t="shared" si="24"/>
        <v>0</v>
      </c>
      <c r="Q338" s="336" t="str">
        <f t="shared" si="25"/>
        <v/>
      </c>
      <c r="R338" s="144"/>
      <c r="S338" s="410"/>
      <c r="T338" s="148">
        <v>0</v>
      </c>
      <c r="U338" s="147"/>
      <c r="V338" s="148"/>
      <c r="W338" s="337"/>
      <c r="X338" s="337"/>
      <c r="Y338" s="149"/>
      <c r="Z338" s="149"/>
      <c r="AA338" s="149"/>
      <c r="AB338" s="88">
        <v>0</v>
      </c>
      <c r="AC338" s="410"/>
      <c r="AD338" s="88"/>
      <c r="AE338" s="396"/>
      <c r="AF338" s="397">
        <v>0</v>
      </c>
      <c r="AG338" s="397">
        <v>0</v>
      </c>
      <c r="AH338" s="397">
        <v>0</v>
      </c>
      <c r="AI338" s="397">
        <v>0</v>
      </c>
      <c r="AJ338" s="397">
        <v>0</v>
      </c>
      <c r="AK338" s="397">
        <v>0</v>
      </c>
      <c r="AL338" s="397">
        <v>0</v>
      </c>
      <c r="AM338" s="397"/>
      <c r="AN338" s="397">
        <v>0</v>
      </c>
      <c r="AO338" s="407">
        <v>0</v>
      </c>
    </row>
    <row r="339" spans="1:41" ht="24" customHeight="1" x14ac:dyDescent="0.3">
      <c r="A339" s="398" t="s">
        <v>4872</v>
      </c>
      <c r="B339" s="392" t="s">
        <v>2500</v>
      </c>
      <c r="C339" s="393" t="s">
        <v>1993</v>
      </c>
      <c r="D339" s="330">
        <f t="shared" si="13"/>
        <v>0</v>
      </c>
      <c r="E339" s="331">
        <f t="shared" si="14"/>
        <v>0</v>
      </c>
      <c r="F339" s="331">
        <f t="shared" si="15"/>
        <v>0</v>
      </c>
      <c r="G339" s="331">
        <f t="shared" si="16"/>
        <v>0</v>
      </c>
      <c r="H339" s="331">
        <f t="shared" si="17"/>
        <v>0</v>
      </c>
      <c r="I339" s="331">
        <f t="shared" si="18"/>
        <v>0</v>
      </c>
      <c r="J339" s="331">
        <f t="shared" si="19"/>
        <v>0</v>
      </c>
      <c r="K339" s="331">
        <f t="shared" si="20"/>
        <v>0</v>
      </c>
      <c r="L339" s="331">
        <f t="shared" si="21"/>
        <v>0</v>
      </c>
      <c r="M339" s="331">
        <f t="shared" si="22"/>
        <v>0</v>
      </c>
      <c r="N339" s="333">
        <f t="shared" si="23"/>
        <v>0</v>
      </c>
      <c r="O339" s="394"/>
      <c r="P339" s="395">
        <f t="shared" si="24"/>
        <v>0</v>
      </c>
      <c r="Q339" s="336" t="str">
        <f t="shared" si="25"/>
        <v/>
      </c>
      <c r="R339" s="399"/>
      <c r="S339" s="145"/>
      <c r="T339" s="148">
        <v>0</v>
      </c>
      <c r="U339" s="411"/>
      <c r="V339" s="148"/>
      <c r="W339" s="412"/>
      <c r="X339" s="337"/>
      <c r="Y339" s="149"/>
      <c r="Z339" s="149"/>
      <c r="AA339" s="149"/>
      <c r="AB339" s="421">
        <v>0</v>
      </c>
      <c r="AC339" s="145"/>
      <c r="AD339" s="421"/>
      <c r="AE339" s="396"/>
      <c r="AF339" s="397">
        <v>0</v>
      </c>
      <c r="AG339" s="397">
        <v>0</v>
      </c>
      <c r="AH339" s="397">
        <v>0</v>
      </c>
      <c r="AI339" s="397">
        <v>0</v>
      </c>
      <c r="AJ339" s="397">
        <v>0</v>
      </c>
      <c r="AK339" s="397">
        <v>0</v>
      </c>
      <c r="AL339" s="397">
        <v>0</v>
      </c>
      <c r="AM339" s="413"/>
      <c r="AN339" s="397">
        <v>0</v>
      </c>
      <c r="AO339" s="407">
        <v>0</v>
      </c>
    </row>
    <row r="340" spans="1:41" ht="24" customHeight="1" x14ac:dyDescent="0.3">
      <c r="A340" s="398" t="s">
        <v>2501</v>
      </c>
      <c r="B340" s="392" t="s">
        <v>2502</v>
      </c>
      <c r="C340" s="393" t="s">
        <v>351</v>
      </c>
      <c r="D340" s="330">
        <f t="shared" si="13"/>
        <v>10</v>
      </c>
      <c r="E340" s="331">
        <f t="shared" si="14"/>
        <v>9</v>
      </c>
      <c r="F340" s="331">
        <f t="shared" si="15"/>
        <v>0</v>
      </c>
      <c r="G340" s="331">
        <f t="shared" si="16"/>
        <v>0</v>
      </c>
      <c r="H340" s="331">
        <f t="shared" si="17"/>
        <v>0</v>
      </c>
      <c r="I340" s="331">
        <f t="shared" si="18"/>
        <v>0</v>
      </c>
      <c r="J340" s="331">
        <f t="shared" si="19"/>
        <v>0</v>
      </c>
      <c r="K340" s="331">
        <f t="shared" si="20"/>
        <v>0</v>
      </c>
      <c r="L340" s="331">
        <f t="shared" si="21"/>
        <v>0</v>
      </c>
      <c r="M340" s="331">
        <f t="shared" si="22"/>
        <v>0</v>
      </c>
      <c r="N340" s="333">
        <f t="shared" si="23"/>
        <v>19</v>
      </c>
      <c r="O340" s="394"/>
      <c r="P340" s="395">
        <f t="shared" si="24"/>
        <v>19</v>
      </c>
      <c r="Q340" s="336">
        <f t="shared" si="25"/>
        <v>491</v>
      </c>
      <c r="R340" s="399"/>
      <c r="S340" s="145">
        <v>9</v>
      </c>
      <c r="T340" s="148">
        <v>0</v>
      </c>
      <c r="U340" s="147"/>
      <c r="V340" s="148"/>
      <c r="W340" s="337"/>
      <c r="X340" s="337"/>
      <c r="Y340" s="149"/>
      <c r="Z340" s="149"/>
      <c r="AA340" s="149"/>
      <c r="AB340" s="422">
        <v>0</v>
      </c>
      <c r="AC340" s="145"/>
      <c r="AD340" s="422"/>
      <c r="AE340" s="396"/>
      <c r="AF340" s="397">
        <v>0</v>
      </c>
      <c r="AG340" s="397">
        <v>0</v>
      </c>
      <c r="AH340" s="397">
        <v>0</v>
      </c>
      <c r="AI340" s="397">
        <v>0</v>
      </c>
      <c r="AJ340" s="397">
        <v>0</v>
      </c>
      <c r="AK340" s="397">
        <v>0</v>
      </c>
      <c r="AL340" s="397">
        <v>0</v>
      </c>
      <c r="AM340" s="397"/>
      <c r="AN340" s="397">
        <v>10</v>
      </c>
      <c r="AO340" s="400">
        <v>0</v>
      </c>
    </row>
    <row r="341" spans="1:41" ht="24" customHeight="1" x14ac:dyDescent="0.3">
      <c r="A341" s="398" t="s">
        <v>2503</v>
      </c>
      <c r="B341" s="392" t="s">
        <v>2504</v>
      </c>
      <c r="C341" s="393" t="s">
        <v>1193</v>
      </c>
      <c r="D341" s="330">
        <f t="shared" si="13"/>
        <v>21</v>
      </c>
      <c r="E341" s="331">
        <f t="shared" si="14"/>
        <v>12</v>
      </c>
      <c r="F341" s="331">
        <f t="shared" si="15"/>
        <v>10</v>
      </c>
      <c r="G341" s="331">
        <f t="shared" si="16"/>
        <v>0</v>
      </c>
      <c r="H341" s="331">
        <f t="shared" si="17"/>
        <v>0</v>
      </c>
      <c r="I341" s="331">
        <f t="shared" si="18"/>
        <v>0</v>
      </c>
      <c r="J341" s="331">
        <f t="shared" si="19"/>
        <v>0</v>
      </c>
      <c r="K341" s="331">
        <f t="shared" si="20"/>
        <v>0</v>
      </c>
      <c r="L341" s="331">
        <f t="shared" si="21"/>
        <v>0</v>
      </c>
      <c r="M341" s="331">
        <f t="shared" si="22"/>
        <v>0</v>
      </c>
      <c r="N341" s="333">
        <f t="shared" si="23"/>
        <v>43</v>
      </c>
      <c r="O341" s="394"/>
      <c r="P341" s="395">
        <f t="shared" si="24"/>
        <v>43</v>
      </c>
      <c r="Q341" s="336">
        <f t="shared" si="25"/>
        <v>199</v>
      </c>
      <c r="R341" s="399"/>
      <c r="S341" s="145">
        <v>12</v>
      </c>
      <c r="T341" s="148">
        <v>0</v>
      </c>
      <c r="U341" s="411"/>
      <c r="V341" s="148"/>
      <c r="W341" s="412"/>
      <c r="X341" s="337"/>
      <c r="Y341" s="149"/>
      <c r="Z341" s="149"/>
      <c r="AA341" s="149"/>
      <c r="AB341" s="344">
        <v>10</v>
      </c>
      <c r="AC341" s="145"/>
      <c r="AD341" s="344"/>
      <c r="AE341" s="396"/>
      <c r="AF341" s="397">
        <v>0</v>
      </c>
      <c r="AG341" s="397">
        <v>0</v>
      </c>
      <c r="AH341" s="397">
        <v>0</v>
      </c>
      <c r="AI341" s="397">
        <v>0</v>
      </c>
      <c r="AJ341" s="397">
        <v>0</v>
      </c>
      <c r="AK341" s="397">
        <v>0</v>
      </c>
      <c r="AL341" s="397">
        <v>0</v>
      </c>
      <c r="AM341" s="413"/>
      <c r="AN341" s="397">
        <v>21</v>
      </c>
      <c r="AO341" s="407">
        <v>0</v>
      </c>
    </row>
    <row r="342" spans="1:41" ht="24" customHeight="1" x14ac:dyDescent="0.3">
      <c r="A342" s="398" t="s">
        <v>2505</v>
      </c>
      <c r="B342" s="392" t="s">
        <v>2506</v>
      </c>
      <c r="C342" s="393" t="s">
        <v>1977</v>
      </c>
      <c r="D342" s="330">
        <f t="shared" si="13"/>
        <v>0</v>
      </c>
      <c r="E342" s="331">
        <f t="shared" si="14"/>
        <v>0</v>
      </c>
      <c r="F342" s="331">
        <f t="shared" si="15"/>
        <v>0</v>
      </c>
      <c r="G342" s="331">
        <f t="shared" si="16"/>
        <v>0</v>
      </c>
      <c r="H342" s="331">
        <f t="shared" si="17"/>
        <v>0</v>
      </c>
      <c r="I342" s="331">
        <f t="shared" si="18"/>
        <v>0</v>
      </c>
      <c r="J342" s="331">
        <f t="shared" si="19"/>
        <v>0</v>
      </c>
      <c r="K342" s="331">
        <f t="shared" si="20"/>
        <v>0</v>
      </c>
      <c r="L342" s="331">
        <f t="shared" si="21"/>
        <v>0</v>
      </c>
      <c r="M342" s="331">
        <f t="shared" si="22"/>
        <v>0</v>
      </c>
      <c r="N342" s="333">
        <f t="shared" si="23"/>
        <v>0</v>
      </c>
      <c r="O342" s="394"/>
      <c r="P342" s="395">
        <f t="shared" si="24"/>
        <v>0</v>
      </c>
      <c r="Q342" s="336" t="str">
        <f t="shared" si="25"/>
        <v/>
      </c>
      <c r="R342" s="156"/>
      <c r="S342" s="145"/>
      <c r="T342" s="148">
        <v>0</v>
      </c>
      <c r="U342" s="147"/>
      <c r="V342" s="148"/>
      <c r="W342" s="337"/>
      <c r="X342" s="337"/>
      <c r="Y342" s="149"/>
      <c r="Z342" s="149"/>
      <c r="AA342" s="149"/>
      <c r="AB342" s="399">
        <v>0</v>
      </c>
      <c r="AC342" s="145"/>
      <c r="AD342" s="399"/>
      <c r="AE342" s="396"/>
      <c r="AF342" s="397">
        <v>0</v>
      </c>
      <c r="AG342" s="397">
        <v>0</v>
      </c>
      <c r="AH342" s="397">
        <v>0</v>
      </c>
      <c r="AI342" s="397">
        <v>0</v>
      </c>
      <c r="AJ342" s="397">
        <v>0</v>
      </c>
      <c r="AK342" s="397">
        <v>0</v>
      </c>
      <c r="AL342" s="397">
        <v>0</v>
      </c>
      <c r="AM342" s="397"/>
      <c r="AN342" s="397">
        <v>0</v>
      </c>
      <c r="AO342" s="400">
        <v>0</v>
      </c>
    </row>
    <row r="343" spans="1:41" ht="24" customHeight="1" x14ac:dyDescent="0.3">
      <c r="A343" s="398" t="s">
        <v>2507</v>
      </c>
      <c r="B343" s="392" t="s">
        <v>2508</v>
      </c>
      <c r="C343" s="393" t="s">
        <v>2509</v>
      </c>
      <c r="D343" s="330">
        <f t="shared" si="13"/>
        <v>0</v>
      </c>
      <c r="E343" s="331">
        <f t="shared" si="14"/>
        <v>0</v>
      </c>
      <c r="F343" s="331">
        <f t="shared" si="15"/>
        <v>0</v>
      </c>
      <c r="G343" s="331">
        <f t="shared" si="16"/>
        <v>0</v>
      </c>
      <c r="H343" s="331">
        <f t="shared" si="17"/>
        <v>0</v>
      </c>
      <c r="I343" s="331">
        <f t="shared" si="18"/>
        <v>0</v>
      </c>
      <c r="J343" s="331">
        <f t="shared" si="19"/>
        <v>0</v>
      </c>
      <c r="K343" s="331">
        <f t="shared" si="20"/>
        <v>0</v>
      </c>
      <c r="L343" s="331">
        <f t="shared" si="21"/>
        <v>0</v>
      </c>
      <c r="M343" s="331">
        <f t="shared" si="22"/>
        <v>0</v>
      </c>
      <c r="N343" s="333">
        <f t="shared" si="23"/>
        <v>0</v>
      </c>
      <c r="O343" s="394"/>
      <c r="P343" s="395">
        <f t="shared" si="24"/>
        <v>0</v>
      </c>
      <c r="Q343" s="336" t="str">
        <f t="shared" si="25"/>
        <v/>
      </c>
      <c r="R343" s="156"/>
      <c r="S343" s="145"/>
      <c r="T343" s="148">
        <v>0</v>
      </c>
      <c r="U343" s="147"/>
      <c r="V343" s="148"/>
      <c r="W343" s="337"/>
      <c r="X343" s="337"/>
      <c r="Y343" s="149"/>
      <c r="Z343" s="149"/>
      <c r="AA343" s="149"/>
      <c r="AB343" s="156">
        <v>0</v>
      </c>
      <c r="AC343" s="145"/>
      <c r="AD343" s="156"/>
      <c r="AE343" s="396"/>
      <c r="AF343" s="397">
        <v>0</v>
      </c>
      <c r="AG343" s="397">
        <v>0</v>
      </c>
      <c r="AH343" s="397">
        <v>0</v>
      </c>
      <c r="AI343" s="397">
        <v>0</v>
      </c>
      <c r="AJ343" s="397">
        <v>0</v>
      </c>
      <c r="AK343" s="397">
        <v>0</v>
      </c>
      <c r="AL343" s="397">
        <v>0</v>
      </c>
      <c r="AM343" s="397"/>
      <c r="AN343" s="397">
        <v>0</v>
      </c>
      <c r="AO343" s="400">
        <v>0</v>
      </c>
    </row>
    <row r="344" spans="1:41" ht="24" customHeight="1" x14ac:dyDescent="0.3">
      <c r="A344" s="398" t="s">
        <v>2510</v>
      </c>
      <c r="B344" s="392" t="s">
        <v>2511</v>
      </c>
      <c r="C344" s="393" t="s">
        <v>1972</v>
      </c>
      <c r="D344" s="330">
        <f t="shared" si="13"/>
        <v>28</v>
      </c>
      <c r="E344" s="331">
        <f t="shared" si="14"/>
        <v>14</v>
      </c>
      <c r="F344" s="331">
        <f t="shared" si="15"/>
        <v>0</v>
      </c>
      <c r="G344" s="331">
        <f t="shared" si="16"/>
        <v>0</v>
      </c>
      <c r="H344" s="331">
        <f t="shared" si="17"/>
        <v>0</v>
      </c>
      <c r="I344" s="331">
        <f t="shared" si="18"/>
        <v>0</v>
      </c>
      <c r="J344" s="331">
        <f t="shared" si="19"/>
        <v>0</v>
      </c>
      <c r="K344" s="331">
        <f t="shared" si="20"/>
        <v>0</v>
      </c>
      <c r="L344" s="331">
        <f t="shared" si="21"/>
        <v>0</v>
      </c>
      <c r="M344" s="331">
        <f t="shared" si="22"/>
        <v>0</v>
      </c>
      <c r="N344" s="333">
        <f t="shared" si="23"/>
        <v>42</v>
      </c>
      <c r="O344" s="394"/>
      <c r="P344" s="395">
        <f t="shared" si="24"/>
        <v>42</v>
      </c>
      <c r="Q344" s="336">
        <f t="shared" si="25"/>
        <v>207</v>
      </c>
      <c r="R344" s="399">
        <v>14</v>
      </c>
      <c r="S344" s="145"/>
      <c r="T344" s="405">
        <v>0</v>
      </c>
      <c r="U344" s="147"/>
      <c r="V344" s="405"/>
      <c r="W344" s="337"/>
      <c r="X344" s="337"/>
      <c r="Y344" s="406"/>
      <c r="Z344" s="406"/>
      <c r="AA344" s="406"/>
      <c r="AB344" s="399">
        <v>0</v>
      </c>
      <c r="AC344" s="145"/>
      <c r="AD344" s="399"/>
      <c r="AE344" s="396"/>
      <c r="AF344" s="397">
        <v>0</v>
      </c>
      <c r="AG344" s="397">
        <v>0</v>
      </c>
      <c r="AH344" s="397">
        <v>0</v>
      </c>
      <c r="AI344" s="397">
        <v>0</v>
      </c>
      <c r="AJ344" s="397">
        <v>0</v>
      </c>
      <c r="AK344" s="397">
        <v>0</v>
      </c>
      <c r="AL344" s="397">
        <v>0</v>
      </c>
      <c r="AM344" s="397">
        <v>28</v>
      </c>
      <c r="AN344" s="397">
        <v>0</v>
      </c>
      <c r="AO344" s="341">
        <v>0</v>
      </c>
    </row>
    <row r="345" spans="1:41" ht="24" customHeight="1" x14ac:dyDescent="0.3">
      <c r="A345" s="391" t="s">
        <v>2512</v>
      </c>
      <c r="B345" s="392" t="s">
        <v>2513</v>
      </c>
      <c r="C345" s="393" t="s">
        <v>535</v>
      </c>
      <c r="D345" s="330">
        <f t="shared" si="13"/>
        <v>22</v>
      </c>
      <c r="E345" s="331">
        <f t="shared" si="14"/>
        <v>21</v>
      </c>
      <c r="F345" s="331">
        <f t="shared" si="15"/>
        <v>0</v>
      </c>
      <c r="G345" s="331">
        <f t="shared" si="16"/>
        <v>0</v>
      </c>
      <c r="H345" s="331">
        <f t="shared" si="17"/>
        <v>0</v>
      </c>
      <c r="I345" s="331">
        <f t="shared" si="18"/>
        <v>0</v>
      </c>
      <c r="J345" s="331">
        <f t="shared" si="19"/>
        <v>0</v>
      </c>
      <c r="K345" s="331">
        <f t="shared" si="20"/>
        <v>0</v>
      </c>
      <c r="L345" s="331">
        <f t="shared" si="21"/>
        <v>0</v>
      </c>
      <c r="M345" s="331">
        <f t="shared" si="22"/>
        <v>0</v>
      </c>
      <c r="N345" s="333">
        <f t="shared" si="23"/>
        <v>43</v>
      </c>
      <c r="O345" s="394"/>
      <c r="P345" s="395">
        <f t="shared" si="24"/>
        <v>43</v>
      </c>
      <c r="Q345" s="336">
        <f t="shared" si="25"/>
        <v>199</v>
      </c>
      <c r="R345" s="425"/>
      <c r="S345" s="145">
        <v>21</v>
      </c>
      <c r="T345" s="148">
        <v>0</v>
      </c>
      <c r="U345" s="147"/>
      <c r="V345" s="148"/>
      <c r="W345" s="337"/>
      <c r="X345" s="337"/>
      <c r="Y345" s="149"/>
      <c r="Z345" s="149"/>
      <c r="AA345" s="149"/>
      <c r="AB345" s="399">
        <v>0</v>
      </c>
      <c r="AC345" s="145"/>
      <c r="AD345" s="399"/>
      <c r="AE345" s="396"/>
      <c r="AF345" s="397">
        <v>0</v>
      </c>
      <c r="AG345" s="397">
        <v>0</v>
      </c>
      <c r="AH345" s="397">
        <v>0</v>
      </c>
      <c r="AI345" s="397">
        <v>0</v>
      </c>
      <c r="AJ345" s="397">
        <v>0</v>
      </c>
      <c r="AK345" s="397">
        <v>0</v>
      </c>
      <c r="AL345" s="397">
        <v>0</v>
      </c>
      <c r="AM345" s="397"/>
      <c r="AN345" s="397">
        <v>22</v>
      </c>
      <c r="AO345" s="400">
        <v>0</v>
      </c>
    </row>
    <row r="346" spans="1:41" ht="24" customHeight="1" x14ac:dyDescent="0.3">
      <c r="A346" s="391" t="s">
        <v>2514</v>
      </c>
      <c r="B346" s="392" t="s">
        <v>2515</v>
      </c>
      <c r="C346" s="393" t="s">
        <v>1915</v>
      </c>
      <c r="D346" s="330">
        <f t="shared" si="13"/>
        <v>5</v>
      </c>
      <c r="E346" s="331">
        <f t="shared" si="14"/>
        <v>0</v>
      </c>
      <c r="F346" s="331">
        <f t="shared" si="15"/>
        <v>0</v>
      </c>
      <c r="G346" s="331">
        <f t="shared" si="16"/>
        <v>0</v>
      </c>
      <c r="H346" s="331">
        <f t="shared" si="17"/>
        <v>0</v>
      </c>
      <c r="I346" s="331">
        <f t="shared" si="18"/>
        <v>0</v>
      </c>
      <c r="J346" s="331">
        <f t="shared" si="19"/>
        <v>0</v>
      </c>
      <c r="K346" s="331">
        <f t="shared" si="20"/>
        <v>0</v>
      </c>
      <c r="L346" s="331">
        <f t="shared" si="21"/>
        <v>0</v>
      </c>
      <c r="M346" s="331">
        <f t="shared" si="22"/>
        <v>0</v>
      </c>
      <c r="N346" s="333">
        <f t="shared" si="23"/>
        <v>5</v>
      </c>
      <c r="O346" s="394"/>
      <c r="P346" s="395">
        <f t="shared" si="24"/>
        <v>5</v>
      </c>
      <c r="Q346" s="336">
        <f t="shared" si="25"/>
        <v>811</v>
      </c>
      <c r="R346" s="88"/>
      <c r="S346" s="145"/>
      <c r="T346" s="148">
        <v>0</v>
      </c>
      <c r="U346" s="147"/>
      <c r="V346" s="148"/>
      <c r="W346" s="337"/>
      <c r="X346" s="337"/>
      <c r="Y346" s="149"/>
      <c r="Z346" s="149"/>
      <c r="AA346" s="149"/>
      <c r="AB346" s="425">
        <v>0</v>
      </c>
      <c r="AC346" s="145"/>
      <c r="AD346" s="425"/>
      <c r="AE346" s="396"/>
      <c r="AF346" s="397">
        <v>0</v>
      </c>
      <c r="AG346" s="397">
        <v>0</v>
      </c>
      <c r="AH346" s="397">
        <v>0</v>
      </c>
      <c r="AI346" s="397">
        <v>0</v>
      </c>
      <c r="AJ346" s="397">
        <v>0</v>
      </c>
      <c r="AK346" s="397">
        <v>0</v>
      </c>
      <c r="AL346" s="397">
        <v>0</v>
      </c>
      <c r="AM346" s="397"/>
      <c r="AN346" s="397">
        <v>5</v>
      </c>
      <c r="AO346" s="408">
        <v>0</v>
      </c>
    </row>
    <row r="347" spans="1:41" ht="24" customHeight="1" x14ac:dyDescent="0.3">
      <c r="A347" s="391" t="s">
        <v>2519</v>
      </c>
      <c r="B347" s="392" t="s">
        <v>2520</v>
      </c>
      <c r="C347" s="393" t="s">
        <v>661</v>
      </c>
      <c r="D347" s="330">
        <f t="shared" si="13"/>
        <v>12</v>
      </c>
      <c r="E347" s="331">
        <f t="shared" si="14"/>
        <v>6</v>
      </c>
      <c r="F347" s="331">
        <f t="shared" si="15"/>
        <v>0</v>
      </c>
      <c r="G347" s="331">
        <f t="shared" si="16"/>
        <v>0</v>
      </c>
      <c r="H347" s="331">
        <f t="shared" si="17"/>
        <v>0</v>
      </c>
      <c r="I347" s="331">
        <f t="shared" si="18"/>
        <v>0</v>
      </c>
      <c r="J347" s="331">
        <f t="shared" si="19"/>
        <v>0</v>
      </c>
      <c r="K347" s="331">
        <f t="shared" si="20"/>
        <v>0</v>
      </c>
      <c r="L347" s="331">
        <f t="shared" si="21"/>
        <v>0</v>
      </c>
      <c r="M347" s="331">
        <f t="shared" si="22"/>
        <v>0</v>
      </c>
      <c r="N347" s="333">
        <f t="shared" si="23"/>
        <v>18</v>
      </c>
      <c r="O347" s="394"/>
      <c r="P347" s="395">
        <f t="shared" si="24"/>
        <v>18</v>
      </c>
      <c r="Q347" s="336">
        <f t="shared" si="25"/>
        <v>508</v>
      </c>
      <c r="R347" s="421"/>
      <c r="S347" s="410">
        <v>12</v>
      </c>
      <c r="T347" s="148">
        <v>0</v>
      </c>
      <c r="U347" s="147"/>
      <c r="V347" s="148"/>
      <c r="W347" s="337"/>
      <c r="X347" s="337"/>
      <c r="Y347" s="149"/>
      <c r="Z347" s="149"/>
      <c r="AA347" s="149"/>
      <c r="AB347" s="421">
        <v>0</v>
      </c>
      <c r="AC347" s="410"/>
      <c r="AD347" s="421"/>
      <c r="AE347" s="396"/>
      <c r="AF347" s="397">
        <v>0</v>
      </c>
      <c r="AG347" s="397">
        <v>0</v>
      </c>
      <c r="AH347" s="397">
        <v>0</v>
      </c>
      <c r="AI347" s="397">
        <v>0</v>
      </c>
      <c r="AJ347" s="397">
        <v>0</v>
      </c>
      <c r="AK347" s="397">
        <v>0</v>
      </c>
      <c r="AL347" s="397">
        <v>0</v>
      </c>
      <c r="AM347" s="397"/>
      <c r="AN347" s="397">
        <v>6</v>
      </c>
      <c r="AO347" s="400">
        <v>0</v>
      </c>
    </row>
    <row r="348" spans="1:41" ht="24" customHeight="1" x14ac:dyDescent="0.3">
      <c r="A348" s="391" t="s">
        <v>2521</v>
      </c>
      <c r="B348" s="415" t="s">
        <v>2522</v>
      </c>
      <c r="C348" s="416" t="s">
        <v>2231</v>
      </c>
      <c r="D348" s="330">
        <f t="shared" si="13"/>
        <v>14</v>
      </c>
      <c r="E348" s="331">
        <f t="shared" si="14"/>
        <v>10</v>
      </c>
      <c r="F348" s="331">
        <f t="shared" si="15"/>
        <v>0</v>
      </c>
      <c r="G348" s="331">
        <f t="shared" si="16"/>
        <v>0</v>
      </c>
      <c r="H348" s="331">
        <f t="shared" si="17"/>
        <v>0</v>
      </c>
      <c r="I348" s="331">
        <f t="shared" si="18"/>
        <v>0</v>
      </c>
      <c r="J348" s="331">
        <f t="shared" si="19"/>
        <v>0</v>
      </c>
      <c r="K348" s="331">
        <f t="shared" si="20"/>
        <v>0</v>
      </c>
      <c r="L348" s="331">
        <f t="shared" si="21"/>
        <v>0</v>
      </c>
      <c r="M348" s="331">
        <f t="shared" si="22"/>
        <v>0</v>
      </c>
      <c r="N348" s="333">
        <f t="shared" si="23"/>
        <v>24</v>
      </c>
      <c r="O348" s="394"/>
      <c r="P348" s="395">
        <f t="shared" si="24"/>
        <v>24</v>
      </c>
      <c r="Q348" s="336">
        <f t="shared" si="25"/>
        <v>409</v>
      </c>
      <c r="R348" s="422">
        <v>10</v>
      </c>
      <c r="S348" s="410"/>
      <c r="T348" s="405">
        <v>0</v>
      </c>
      <c r="U348" s="147"/>
      <c r="V348" s="405"/>
      <c r="W348" s="337"/>
      <c r="X348" s="337"/>
      <c r="Y348" s="406"/>
      <c r="Z348" s="406"/>
      <c r="AA348" s="406"/>
      <c r="AB348" s="399">
        <v>0</v>
      </c>
      <c r="AC348" s="410"/>
      <c r="AD348" s="399"/>
      <c r="AE348" s="396"/>
      <c r="AF348" s="397">
        <v>0</v>
      </c>
      <c r="AG348" s="397">
        <v>0</v>
      </c>
      <c r="AH348" s="397">
        <v>0</v>
      </c>
      <c r="AI348" s="397">
        <v>0</v>
      </c>
      <c r="AJ348" s="397">
        <v>0</v>
      </c>
      <c r="AK348" s="397">
        <v>0</v>
      </c>
      <c r="AL348" s="397">
        <v>0</v>
      </c>
      <c r="AM348" s="397">
        <v>14</v>
      </c>
      <c r="AN348" s="397">
        <v>0</v>
      </c>
      <c r="AO348" s="408">
        <v>0</v>
      </c>
    </row>
    <row r="349" spans="1:41" ht="24" customHeight="1" x14ac:dyDescent="0.3">
      <c r="A349" s="398" t="s">
        <v>4873</v>
      </c>
      <c r="B349" s="392" t="s">
        <v>4874</v>
      </c>
      <c r="C349" s="393" t="s">
        <v>2107</v>
      </c>
      <c r="D349" s="330">
        <f t="shared" si="13"/>
        <v>4</v>
      </c>
      <c r="E349" s="331">
        <f t="shared" si="14"/>
        <v>0</v>
      </c>
      <c r="F349" s="331">
        <f t="shared" si="15"/>
        <v>0</v>
      </c>
      <c r="G349" s="331">
        <f t="shared" si="16"/>
        <v>0</v>
      </c>
      <c r="H349" s="331">
        <f t="shared" si="17"/>
        <v>0</v>
      </c>
      <c r="I349" s="331">
        <f t="shared" si="18"/>
        <v>0</v>
      </c>
      <c r="J349" s="331">
        <f t="shared" si="19"/>
        <v>0</v>
      </c>
      <c r="K349" s="331">
        <f t="shared" si="20"/>
        <v>0</v>
      </c>
      <c r="L349" s="331">
        <f t="shared" si="21"/>
        <v>0</v>
      </c>
      <c r="M349" s="331">
        <f t="shared" si="22"/>
        <v>0</v>
      </c>
      <c r="N349" s="333">
        <f t="shared" si="23"/>
        <v>4</v>
      </c>
      <c r="O349" s="394"/>
      <c r="P349" s="395">
        <f t="shared" si="24"/>
        <v>4</v>
      </c>
      <c r="Q349" s="336">
        <f t="shared" si="25"/>
        <v>861</v>
      </c>
      <c r="R349" s="344"/>
      <c r="S349" s="145">
        <v>4</v>
      </c>
      <c r="T349" s="148">
        <v>0</v>
      </c>
      <c r="U349" s="147"/>
      <c r="V349" s="148"/>
      <c r="W349" s="337"/>
      <c r="X349" s="337"/>
      <c r="Y349" s="149"/>
      <c r="Z349" s="149"/>
      <c r="AA349" s="149"/>
      <c r="AB349" s="422">
        <v>0</v>
      </c>
      <c r="AC349" s="145"/>
      <c r="AD349" s="422"/>
      <c r="AE349" s="396"/>
      <c r="AF349" s="397">
        <v>0</v>
      </c>
      <c r="AG349" s="397">
        <v>0</v>
      </c>
      <c r="AH349" s="397">
        <v>0</v>
      </c>
      <c r="AI349" s="397">
        <v>0</v>
      </c>
      <c r="AJ349" s="397">
        <v>0</v>
      </c>
      <c r="AK349" s="397">
        <v>0</v>
      </c>
      <c r="AL349" s="397">
        <v>0</v>
      </c>
      <c r="AM349" s="397"/>
      <c r="AN349" s="397">
        <v>0</v>
      </c>
      <c r="AO349" s="420">
        <v>0</v>
      </c>
    </row>
    <row r="350" spans="1:41" ht="24" customHeight="1" x14ac:dyDescent="0.3">
      <c r="A350" s="398" t="s">
        <v>505</v>
      </c>
      <c r="B350" s="392" t="s">
        <v>506</v>
      </c>
      <c r="C350" s="393" t="s">
        <v>267</v>
      </c>
      <c r="D350" s="330">
        <f t="shared" si="13"/>
        <v>0</v>
      </c>
      <c r="E350" s="331">
        <f t="shared" si="14"/>
        <v>0</v>
      </c>
      <c r="F350" s="331">
        <f t="shared" si="15"/>
        <v>0</v>
      </c>
      <c r="G350" s="331">
        <f t="shared" si="16"/>
        <v>0</v>
      </c>
      <c r="H350" s="331">
        <f t="shared" si="17"/>
        <v>0</v>
      </c>
      <c r="I350" s="331">
        <f t="shared" si="18"/>
        <v>0</v>
      </c>
      <c r="J350" s="331">
        <f t="shared" si="19"/>
        <v>0</v>
      </c>
      <c r="K350" s="331">
        <f t="shared" si="20"/>
        <v>0</v>
      </c>
      <c r="L350" s="331">
        <f t="shared" si="21"/>
        <v>0</v>
      </c>
      <c r="M350" s="331">
        <f t="shared" si="22"/>
        <v>0</v>
      </c>
      <c r="N350" s="333">
        <f t="shared" si="23"/>
        <v>0</v>
      </c>
      <c r="O350" s="394"/>
      <c r="P350" s="395">
        <f t="shared" si="24"/>
        <v>0</v>
      </c>
      <c r="Q350" s="336" t="str">
        <f t="shared" si="25"/>
        <v/>
      </c>
      <c r="R350" s="156"/>
      <c r="S350" s="410"/>
      <c r="T350" s="148">
        <v>0</v>
      </c>
      <c r="U350" s="147"/>
      <c r="V350" s="148"/>
      <c r="W350" s="337"/>
      <c r="X350" s="337"/>
      <c r="Y350" s="149"/>
      <c r="Z350" s="149"/>
      <c r="AA350" s="149"/>
      <c r="AB350" s="404">
        <v>0</v>
      </c>
      <c r="AC350" s="410"/>
      <c r="AD350" s="404"/>
      <c r="AE350" s="396"/>
      <c r="AF350" s="397">
        <v>0</v>
      </c>
      <c r="AG350" s="397">
        <v>0</v>
      </c>
      <c r="AH350" s="397">
        <v>0</v>
      </c>
      <c r="AI350" s="397">
        <v>0</v>
      </c>
      <c r="AJ350" s="397">
        <v>0</v>
      </c>
      <c r="AK350" s="397">
        <v>0</v>
      </c>
      <c r="AL350" s="397">
        <v>0</v>
      </c>
      <c r="AM350" s="397"/>
      <c r="AN350" s="397">
        <v>0</v>
      </c>
      <c r="AO350" s="400">
        <v>0</v>
      </c>
    </row>
    <row r="351" spans="1:41" ht="24" customHeight="1" x14ac:dyDescent="0.3">
      <c r="A351" s="398" t="s">
        <v>2524</v>
      </c>
      <c r="B351" s="415" t="s">
        <v>2525</v>
      </c>
      <c r="C351" s="416" t="s">
        <v>137</v>
      </c>
      <c r="D351" s="330">
        <f t="shared" si="13"/>
        <v>0</v>
      </c>
      <c r="E351" s="331">
        <f t="shared" si="14"/>
        <v>0</v>
      </c>
      <c r="F351" s="331">
        <f t="shared" si="15"/>
        <v>0</v>
      </c>
      <c r="G351" s="331">
        <f t="shared" si="16"/>
        <v>0</v>
      </c>
      <c r="H351" s="331">
        <f t="shared" si="17"/>
        <v>0</v>
      </c>
      <c r="I351" s="331">
        <f t="shared" si="18"/>
        <v>0</v>
      </c>
      <c r="J351" s="331">
        <f t="shared" si="19"/>
        <v>0</v>
      </c>
      <c r="K351" s="331">
        <f t="shared" si="20"/>
        <v>0</v>
      </c>
      <c r="L351" s="331">
        <f t="shared" si="21"/>
        <v>0</v>
      </c>
      <c r="M351" s="331">
        <f t="shared" si="22"/>
        <v>0</v>
      </c>
      <c r="N351" s="369">
        <f t="shared" si="23"/>
        <v>0</v>
      </c>
      <c r="O351" s="417"/>
      <c r="P351" s="418">
        <f t="shared" si="24"/>
        <v>0</v>
      </c>
      <c r="Q351" s="336" t="str">
        <f t="shared" si="25"/>
        <v/>
      </c>
      <c r="R351" s="425"/>
      <c r="S351" s="410"/>
      <c r="T351" s="148">
        <v>0</v>
      </c>
      <c r="U351" s="411"/>
      <c r="V351" s="148"/>
      <c r="W351" s="412"/>
      <c r="X351" s="337"/>
      <c r="Y351" s="149"/>
      <c r="Z351" s="149"/>
      <c r="AA351" s="149"/>
      <c r="AB351" s="421">
        <v>0</v>
      </c>
      <c r="AC351" s="410"/>
      <c r="AD351" s="421"/>
      <c r="AE351" s="396"/>
      <c r="AF351" s="397">
        <v>0</v>
      </c>
      <c r="AG351" s="397">
        <v>0</v>
      </c>
      <c r="AH351" s="397">
        <v>0</v>
      </c>
      <c r="AI351" s="397">
        <v>0</v>
      </c>
      <c r="AJ351" s="397">
        <v>0</v>
      </c>
      <c r="AK351" s="397">
        <v>0</v>
      </c>
      <c r="AL351" s="397">
        <v>0</v>
      </c>
      <c r="AM351" s="413"/>
      <c r="AN351" s="397">
        <v>0</v>
      </c>
      <c r="AO351" s="414">
        <v>0</v>
      </c>
    </row>
    <row r="352" spans="1:41" ht="24" customHeight="1" x14ac:dyDescent="0.3">
      <c r="A352" s="401" t="s">
        <v>2526</v>
      </c>
      <c r="B352" s="423" t="s">
        <v>2527</v>
      </c>
      <c r="C352" s="424" t="s">
        <v>1236</v>
      </c>
      <c r="D352" s="330">
        <f t="shared" si="13"/>
        <v>0</v>
      </c>
      <c r="E352" s="331">
        <f t="shared" si="14"/>
        <v>0</v>
      </c>
      <c r="F352" s="331">
        <f t="shared" si="15"/>
        <v>0</v>
      </c>
      <c r="G352" s="331">
        <f t="shared" si="16"/>
        <v>0</v>
      </c>
      <c r="H352" s="331">
        <f t="shared" si="17"/>
        <v>0</v>
      </c>
      <c r="I352" s="331">
        <f t="shared" si="18"/>
        <v>0</v>
      </c>
      <c r="J352" s="331">
        <f t="shared" si="19"/>
        <v>0</v>
      </c>
      <c r="K352" s="331">
        <f t="shared" si="20"/>
        <v>0</v>
      </c>
      <c r="L352" s="331">
        <f t="shared" si="21"/>
        <v>0</v>
      </c>
      <c r="M352" s="331">
        <f t="shared" si="22"/>
        <v>0</v>
      </c>
      <c r="N352" s="333">
        <f t="shared" si="23"/>
        <v>0</v>
      </c>
      <c r="O352" s="394"/>
      <c r="P352" s="395">
        <f t="shared" si="24"/>
        <v>0</v>
      </c>
      <c r="Q352" s="336" t="str">
        <f t="shared" si="25"/>
        <v/>
      </c>
      <c r="R352" s="421"/>
      <c r="S352" s="145"/>
      <c r="T352" s="148">
        <v>0</v>
      </c>
      <c r="U352" s="147"/>
      <c r="V352" s="148"/>
      <c r="W352" s="337"/>
      <c r="X352" s="337"/>
      <c r="Y352" s="149"/>
      <c r="Z352" s="149"/>
      <c r="AA352" s="149"/>
      <c r="AB352" s="422">
        <v>0</v>
      </c>
      <c r="AC352" s="145"/>
      <c r="AD352" s="422"/>
      <c r="AE352" s="396"/>
      <c r="AF352" s="397">
        <v>0</v>
      </c>
      <c r="AG352" s="397">
        <v>0</v>
      </c>
      <c r="AH352" s="397">
        <v>0</v>
      </c>
      <c r="AI352" s="397">
        <v>0</v>
      </c>
      <c r="AJ352" s="397">
        <v>0</v>
      </c>
      <c r="AK352" s="397">
        <v>0</v>
      </c>
      <c r="AL352" s="397">
        <v>0</v>
      </c>
      <c r="AM352" s="397"/>
      <c r="AN352" s="397">
        <v>0</v>
      </c>
      <c r="AO352" s="358">
        <v>0</v>
      </c>
    </row>
    <row r="353" spans="1:41" ht="24" customHeight="1" x14ac:dyDescent="0.3">
      <c r="A353" s="391" t="s">
        <v>2528</v>
      </c>
      <c r="B353" s="392" t="s">
        <v>2529</v>
      </c>
      <c r="C353" s="393" t="s">
        <v>1075</v>
      </c>
      <c r="D353" s="330">
        <f t="shared" si="13"/>
        <v>0</v>
      </c>
      <c r="E353" s="331">
        <f t="shared" si="14"/>
        <v>0</v>
      </c>
      <c r="F353" s="331">
        <f t="shared" si="15"/>
        <v>0</v>
      </c>
      <c r="G353" s="331">
        <f t="shared" si="16"/>
        <v>0</v>
      </c>
      <c r="H353" s="331">
        <f t="shared" si="17"/>
        <v>0</v>
      </c>
      <c r="I353" s="331">
        <f t="shared" si="18"/>
        <v>0</v>
      </c>
      <c r="J353" s="331">
        <f t="shared" si="19"/>
        <v>0</v>
      </c>
      <c r="K353" s="331">
        <f t="shared" si="20"/>
        <v>0</v>
      </c>
      <c r="L353" s="331">
        <f t="shared" si="21"/>
        <v>0</v>
      </c>
      <c r="M353" s="331">
        <f t="shared" si="22"/>
        <v>0</v>
      </c>
      <c r="N353" s="333">
        <f t="shared" si="23"/>
        <v>0</v>
      </c>
      <c r="O353" s="394"/>
      <c r="P353" s="395">
        <f t="shared" si="24"/>
        <v>0</v>
      </c>
      <c r="Q353" s="336" t="str">
        <f t="shared" si="25"/>
        <v/>
      </c>
      <c r="R353" s="422"/>
      <c r="S353" s="145"/>
      <c r="T353" s="148">
        <v>0</v>
      </c>
      <c r="U353" s="147"/>
      <c r="V353" s="148"/>
      <c r="W353" s="337"/>
      <c r="X353" s="337"/>
      <c r="Y353" s="149"/>
      <c r="Z353" s="149"/>
      <c r="AA353" s="149"/>
      <c r="AB353" s="404">
        <v>0</v>
      </c>
      <c r="AC353" s="145"/>
      <c r="AD353" s="404"/>
      <c r="AE353" s="396"/>
      <c r="AF353" s="397">
        <v>0</v>
      </c>
      <c r="AG353" s="397">
        <v>0</v>
      </c>
      <c r="AH353" s="397">
        <v>0</v>
      </c>
      <c r="AI353" s="397">
        <v>0</v>
      </c>
      <c r="AJ353" s="397">
        <v>0</v>
      </c>
      <c r="AK353" s="397">
        <v>0</v>
      </c>
      <c r="AL353" s="397">
        <v>0</v>
      </c>
      <c r="AM353" s="397"/>
      <c r="AN353" s="397">
        <v>0</v>
      </c>
      <c r="AO353" s="400">
        <v>0</v>
      </c>
    </row>
    <row r="354" spans="1:41" ht="24" customHeight="1" x14ac:dyDescent="0.3">
      <c r="A354" s="398" t="s">
        <v>1472</v>
      </c>
      <c r="B354" s="392" t="s">
        <v>1473</v>
      </c>
      <c r="C354" s="393" t="s">
        <v>171</v>
      </c>
      <c r="D354" s="330">
        <f t="shared" si="13"/>
        <v>12</v>
      </c>
      <c r="E354" s="331">
        <f t="shared" si="14"/>
        <v>10</v>
      </c>
      <c r="F354" s="331">
        <f t="shared" si="15"/>
        <v>0</v>
      </c>
      <c r="G354" s="331">
        <f t="shared" si="16"/>
        <v>0</v>
      </c>
      <c r="H354" s="331">
        <f t="shared" si="17"/>
        <v>0</v>
      </c>
      <c r="I354" s="331">
        <f t="shared" si="18"/>
        <v>0</v>
      </c>
      <c r="J354" s="331">
        <f t="shared" si="19"/>
        <v>0</v>
      </c>
      <c r="K354" s="331">
        <f t="shared" si="20"/>
        <v>0</v>
      </c>
      <c r="L354" s="331">
        <f t="shared" si="21"/>
        <v>0</v>
      </c>
      <c r="M354" s="331">
        <f t="shared" si="22"/>
        <v>0</v>
      </c>
      <c r="N354" s="333">
        <f t="shared" si="23"/>
        <v>22</v>
      </c>
      <c r="O354" s="394"/>
      <c r="P354" s="395">
        <f t="shared" si="24"/>
        <v>22</v>
      </c>
      <c r="Q354" s="336">
        <f t="shared" si="25"/>
        <v>442</v>
      </c>
      <c r="R354" s="404">
        <v>10</v>
      </c>
      <c r="S354" s="410"/>
      <c r="T354" s="405">
        <v>0</v>
      </c>
      <c r="U354" s="147"/>
      <c r="V354" s="405"/>
      <c r="W354" s="337"/>
      <c r="X354" s="337"/>
      <c r="Y354" s="406"/>
      <c r="Z354" s="406"/>
      <c r="AA354" s="406"/>
      <c r="AB354" s="421">
        <v>0</v>
      </c>
      <c r="AC354" s="410"/>
      <c r="AD354" s="421"/>
      <c r="AE354" s="396"/>
      <c r="AF354" s="397">
        <v>0</v>
      </c>
      <c r="AG354" s="397">
        <v>0</v>
      </c>
      <c r="AH354" s="397">
        <v>0</v>
      </c>
      <c r="AI354" s="397">
        <v>0</v>
      </c>
      <c r="AJ354" s="397">
        <v>0</v>
      </c>
      <c r="AK354" s="397">
        <v>0</v>
      </c>
      <c r="AL354" s="397">
        <v>0</v>
      </c>
      <c r="AM354" s="397">
        <v>12</v>
      </c>
      <c r="AN354" s="397">
        <v>0</v>
      </c>
      <c r="AO354" s="400">
        <v>0</v>
      </c>
    </row>
    <row r="355" spans="1:41" ht="24" customHeight="1" x14ac:dyDescent="0.3">
      <c r="A355" s="401" t="s">
        <v>4875</v>
      </c>
      <c r="B355" s="402" t="s">
        <v>4876</v>
      </c>
      <c r="C355" s="403" t="s">
        <v>2583</v>
      </c>
      <c r="D355" s="330">
        <f t="shared" si="13"/>
        <v>0</v>
      </c>
      <c r="E355" s="331">
        <f t="shared" si="14"/>
        <v>0</v>
      </c>
      <c r="F355" s="331">
        <f t="shared" si="15"/>
        <v>0</v>
      </c>
      <c r="G355" s="331">
        <f t="shared" si="16"/>
        <v>0</v>
      </c>
      <c r="H355" s="331">
        <f t="shared" si="17"/>
        <v>0</v>
      </c>
      <c r="I355" s="331">
        <f t="shared" si="18"/>
        <v>0</v>
      </c>
      <c r="J355" s="331">
        <f t="shared" si="19"/>
        <v>0</v>
      </c>
      <c r="K355" s="331">
        <f t="shared" si="20"/>
        <v>0</v>
      </c>
      <c r="L355" s="331">
        <f t="shared" si="21"/>
        <v>0</v>
      </c>
      <c r="M355" s="331">
        <f t="shared" si="22"/>
        <v>0</v>
      </c>
      <c r="N355" s="333">
        <f t="shared" si="23"/>
        <v>0</v>
      </c>
      <c r="O355" s="394"/>
      <c r="P355" s="395">
        <f t="shared" si="24"/>
        <v>0</v>
      </c>
      <c r="Q355" s="336" t="str">
        <f t="shared" si="25"/>
        <v/>
      </c>
      <c r="R355" s="404"/>
      <c r="S355" s="145"/>
      <c r="T355" s="148">
        <v>0</v>
      </c>
      <c r="U355" s="147"/>
      <c r="V355" s="148"/>
      <c r="W355" s="337"/>
      <c r="X355" s="337"/>
      <c r="Y355" s="149"/>
      <c r="Z355" s="149"/>
      <c r="AA355" s="149"/>
      <c r="AB355" s="144">
        <v>0</v>
      </c>
      <c r="AC355" s="145"/>
      <c r="AD355" s="144"/>
      <c r="AE355" s="396"/>
      <c r="AF355" s="397">
        <v>0</v>
      </c>
      <c r="AG355" s="397">
        <v>0</v>
      </c>
      <c r="AH355" s="397">
        <v>0</v>
      </c>
      <c r="AI355" s="397">
        <v>0</v>
      </c>
      <c r="AJ355" s="397">
        <v>0</v>
      </c>
      <c r="AK355" s="397">
        <v>0</v>
      </c>
      <c r="AL355" s="397">
        <v>0</v>
      </c>
      <c r="AM355" s="397"/>
      <c r="AN355" s="397">
        <v>0</v>
      </c>
      <c r="AO355" s="407">
        <v>0</v>
      </c>
    </row>
    <row r="356" spans="1:41" ht="24" customHeight="1" x14ac:dyDescent="0.3">
      <c r="A356" s="391" t="s">
        <v>2530</v>
      </c>
      <c r="B356" s="392" t="s">
        <v>2531</v>
      </c>
      <c r="C356" s="393" t="s">
        <v>354</v>
      </c>
      <c r="D356" s="330">
        <f t="shared" si="13"/>
        <v>0</v>
      </c>
      <c r="E356" s="331">
        <f t="shared" si="14"/>
        <v>0</v>
      </c>
      <c r="F356" s="331">
        <f t="shared" si="15"/>
        <v>0</v>
      </c>
      <c r="G356" s="331">
        <f t="shared" si="16"/>
        <v>0</v>
      </c>
      <c r="H356" s="331">
        <f t="shared" si="17"/>
        <v>0</v>
      </c>
      <c r="I356" s="331">
        <f t="shared" si="18"/>
        <v>0</v>
      </c>
      <c r="J356" s="331">
        <f t="shared" si="19"/>
        <v>0</v>
      </c>
      <c r="K356" s="331">
        <f t="shared" si="20"/>
        <v>0</v>
      </c>
      <c r="L356" s="331">
        <f t="shared" si="21"/>
        <v>0</v>
      </c>
      <c r="M356" s="331">
        <f t="shared" si="22"/>
        <v>0</v>
      </c>
      <c r="N356" s="333">
        <f t="shared" si="23"/>
        <v>0</v>
      </c>
      <c r="O356" s="394"/>
      <c r="P356" s="395">
        <f t="shared" si="24"/>
        <v>0</v>
      </c>
      <c r="Q356" s="336" t="str">
        <f t="shared" si="25"/>
        <v/>
      </c>
      <c r="R356" s="421"/>
      <c r="S356" s="145"/>
      <c r="T356" s="148">
        <v>0</v>
      </c>
      <c r="U356" s="147"/>
      <c r="V356" s="148"/>
      <c r="W356" s="337"/>
      <c r="X356" s="337"/>
      <c r="Y356" s="149"/>
      <c r="Z356" s="149"/>
      <c r="AA356" s="149"/>
      <c r="AB356" s="156">
        <v>0</v>
      </c>
      <c r="AC356" s="145"/>
      <c r="AD356" s="156"/>
      <c r="AE356" s="396"/>
      <c r="AF356" s="397">
        <v>0</v>
      </c>
      <c r="AG356" s="397">
        <v>0</v>
      </c>
      <c r="AH356" s="397">
        <v>0</v>
      </c>
      <c r="AI356" s="397">
        <v>0</v>
      </c>
      <c r="AJ356" s="397">
        <v>0</v>
      </c>
      <c r="AK356" s="397">
        <v>0</v>
      </c>
      <c r="AL356" s="397">
        <v>0</v>
      </c>
      <c r="AM356" s="397"/>
      <c r="AN356" s="397">
        <v>0</v>
      </c>
      <c r="AO356" s="341">
        <v>0</v>
      </c>
    </row>
    <row r="357" spans="1:41" ht="24" customHeight="1" x14ac:dyDescent="0.3">
      <c r="A357" s="391" t="s">
        <v>2532</v>
      </c>
      <c r="B357" s="392" t="s">
        <v>2533</v>
      </c>
      <c r="C357" s="393" t="s">
        <v>1193</v>
      </c>
      <c r="D357" s="330">
        <f t="shared" si="13"/>
        <v>60</v>
      </c>
      <c r="E357" s="331">
        <f t="shared" si="14"/>
        <v>28</v>
      </c>
      <c r="F357" s="331">
        <f t="shared" si="15"/>
        <v>25</v>
      </c>
      <c r="G357" s="331">
        <f t="shared" si="16"/>
        <v>24</v>
      </c>
      <c r="H357" s="331">
        <f t="shared" si="17"/>
        <v>0</v>
      </c>
      <c r="I357" s="331">
        <f t="shared" si="18"/>
        <v>0</v>
      </c>
      <c r="J357" s="331">
        <f t="shared" si="19"/>
        <v>0</v>
      </c>
      <c r="K357" s="331">
        <f t="shared" si="20"/>
        <v>0</v>
      </c>
      <c r="L357" s="331">
        <f t="shared" si="21"/>
        <v>0</v>
      </c>
      <c r="M357" s="331">
        <f t="shared" si="22"/>
        <v>0</v>
      </c>
      <c r="N357" s="333">
        <f t="shared" si="23"/>
        <v>137</v>
      </c>
      <c r="O357" s="394"/>
      <c r="P357" s="395">
        <f t="shared" si="24"/>
        <v>137</v>
      </c>
      <c r="Q357" s="336">
        <f t="shared" si="25"/>
        <v>46</v>
      </c>
      <c r="R357" s="422"/>
      <c r="S357" s="410">
        <v>24</v>
      </c>
      <c r="T357" s="148">
        <v>0</v>
      </c>
      <c r="U357" s="147"/>
      <c r="V357" s="148"/>
      <c r="W357" s="337"/>
      <c r="X357" s="337"/>
      <c r="Y357" s="149"/>
      <c r="Z357" s="149"/>
      <c r="AA357" s="149"/>
      <c r="AB357" s="399">
        <v>60</v>
      </c>
      <c r="AC357" s="410"/>
      <c r="AD357" s="399">
        <v>25</v>
      </c>
      <c r="AE357" s="396"/>
      <c r="AF357" s="397">
        <v>0</v>
      </c>
      <c r="AG357" s="397">
        <v>0</v>
      </c>
      <c r="AH357" s="397">
        <v>0</v>
      </c>
      <c r="AI357" s="397">
        <v>0</v>
      </c>
      <c r="AJ357" s="397">
        <v>0</v>
      </c>
      <c r="AK357" s="397">
        <v>0</v>
      </c>
      <c r="AL357" s="397">
        <v>0</v>
      </c>
      <c r="AM357" s="397"/>
      <c r="AN357" s="397">
        <v>28</v>
      </c>
      <c r="AO357" s="400">
        <v>0</v>
      </c>
    </row>
    <row r="358" spans="1:41" ht="24" customHeight="1" x14ac:dyDescent="0.3">
      <c r="A358" s="398" t="s">
        <v>2534</v>
      </c>
      <c r="B358" s="392" t="s">
        <v>2535</v>
      </c>
      <c r="C358" s="393" t="s">
        <v>1876</v>
      </c>
      <c r="D358" s="330">
        <f t="shared" si="13"/>
        <v>24</v>
      </c>
      <c r="E358" s="331">
        <f t="shared" si="14"/>
        <v>4</v>
      </c>
      <c r="F358" s="331">
        <f t="shared" si="15"/>
        <v>0</v>
      </c>
      <c r="G358" s="331">
        <f t="shared" si="16"/>
        <v>0</v>
      </c>
      <c r="H358" s="331">
        <f t="shared" si="17"/>
        <v>0</v>
      </c>
      <c r="I358" s="331">
        <f t="shared" si="18"/>
        <v>0</v>
      </c>
      <c r="J358" s="331">
        <f t="shared" si="19"/>
        <v>0</v>
      </c>
      <c r="K358" s="331">
        <f t="shared" si="20"/>
        <v>0</v>
      </c>
      <c r="L358" s="331">
        <f t="shared" si="21"/>
        <v>0</v>
      </c>
      <c r="M358" s="331">
        <f t="shared" si="22"/>
        <v>0</v>
      </c>
      <c r="N358" s="333">
        <f t="shared" si="23"/>
        <v>28</v>
      </c>
      <c r="O358" s="394"/>
      <c r="P358" s="395">
        <f t="shared" si="24"/>
        <v>28</v>
      </c>
      <c r="Q358" s="336">
        <f t="shared" si="25"/>
        <v>345</v>
      </c>
      <c r="R358" s="421"/>
      <c r="S358" s="410"/>
      <c r="T358" s="148">
        <v>0</v>
      </c>
      <c r="U358" s="411"/>
      <c r="V358" s="148"/>
      <c r="W358" s="412"/>
      <c r="X358" s="337"/>
      <c r="Y358" s="149"/>
      <c r="Z358" s="149"/>
      <c r="AA358" s="149"/>
      <c r="AB358" s="399">
        <v>0</v>
      </c>
      <c r="AC358" s="410"/>
      <c r="AD358" s="399"/>
      <c r="AE358" s="396"/>
      <c r="AF358" s="397">
        <v>0</v>
      </c>
      <c r="AG358" s="397">
        <v>0</v>
      </c>
      <c r="AH358" s="397">
        <v>0</v>
      </c>
      <c r="AI358" s="397">
        <v>0</v>
      </c>
      <c r="AJ358" s="397">
        <v>0</v>
      </c>
      <c r="AK358" s="397">
        <v>0</v>
      </c>
      <c r="AL358" s="397">
        <v>0</v>
      </c>
      <c r="AM358" s="413">
        <v>24</v>
      </c>
      <c r="AN358" s="397">
        <v>4</v>
      </c>
      <c r="AO358" s="420">
        <v>0</v>
      </c>
    </row>
    <row r="359" spans="1:41" ht="24" customHeight="1" x14ac:dyDescent="0.3">
      <c r="A359" s="398" t="s">
        <v>4877</v>
      </c>
      <c r="B359" s="392" t="s">
        <v>2536</v>
      </c>
      <c r="C359" s="393" t="s">
        <v>4878</v>
      </c>
      <c r="D359" s="330">
        <f t="shared" si="13"/>
        <v>0</v>
      </c>
      <c r="E359" s="331">
        <f t="shared" si="14"/>
        <v>0</v>
      </c>
      <c r="F359" s="331">
        <f t="shared" si="15"/>
        <v>0</v>
      </c>
      <c r="G359" s="331">
        <f t="shared" si="16"/>
        <v>0</v>
      </c>
      <c r="H359" s="331">
        <f t="shared" si="17"/>
        <v>0</v>
      </c>
      <c r="I359" s="331">
        <f t="shared" si="18"/>
        <v>0</v>
      </c>
      <c r="J359" s="331">
        <f t="shared" si="19"/>
        <v>0</v>
      </c>
      <c r="K359" s="331">
        <f t="shared" si="20"/>
        <v>0</v>
      </c>
      <c r="L359" s="331">
        <f t="shared" si="21"/>
        <v>0</v>
      </c>
      <c r="M359" s="331">
        <f t="shared" si="22"/>
        <v>0</v>
      </c>
      <c r="N359" s="333">
        <f t="shared" si="23"/>
        <v>0</v>
      </c>
      <c r="O359" s="394"/>
      <c r="P359" s="395">
        <f t="shared" si="24"/>
        <v>0</v>
      </c>
      <c r="Q359" s="336" t="str">
        <f t="shared" si="25"/>
        <v/>
      </c>
      <c r="R359" s="144"/>
      <c r="S359" s="145"/>
      <c r="T359" s="148">
        <v>0</v>
      </c>
      <c r="U359" s="147"/>
      <c r="V359" s="148"/>
      <c r="W359" s="337"/>
      <c r="X359" s="337"/>
      <c r="Y359" s="149"/>
      <c r="Z359" s="149"/>
      <c r="AA359" s="149"/>
      <c r="AB359" s="144">
        <v>0</v>
      </c>
      <c r="AC359" s="145"/>
      <c r="AD359" s="144"/>
      <c r="AE359" s="396"/>
      <c r="AF359" s="397">
        <v>0</v>
      </c>
      <c r="AG359" s="397">
        <v>0</v>
      </c>
      <c r="AH359" s="397">
        <v>0</v>
      </c>
      <c r="AI359" s="397">
        <v>0</v>
      </c>
      <c r="AJ359" s="397">
        <v>0</v>
      </c>
      <c r="AK359" s="397">
        <v>0</v>
      </c>
      <c r="AL359" s="397">
        <v>0</v>
      </c>
      <c r="AM359" s="397"/>
      <c r="AN359" s="397">
        <v>0</v>
      </c>
      <c r="AO359" s="408">
        <v>0</v>
      </c>
    </row>
    <row r="360" spans="1:41" ht="24" customHeight="1" x14ac:dyDescent="0.3">
      <c r="A360" s="391" t="s">
        <v>2537</v>
      </c>
      <c r="B360" s="392" t="s">
        <v>2538</v>
      </c>
      <c r="C360" s="393" t="s">
        <v>89</v>
      </c>
      <c r="D360" s="330">
        <f t="shared" si="13"/>
        <v>28</v>
      </c>
      <c r="E360" s="331">
        <f t="shared" si="14"/>
        <v>0</v>
      </c>
      <c r="F360" s="331">
        <f t="shared" si="15"/>
        <v>0</v>
      </c>
      <c r="G360" s="331">
        <f t="shared" si="16"/>
        <v>0</v>
      </c>
      <c r="H360" s="331">
        <f t="shared" si="17"/>
        <v>0</v>
      </c>
      <c r="I360" s="331">
        <f t="shared" si="18"/>
        <v>0</v>
      </c>
      <c r="J360" s="331">
        <f t="shared" si="19"/>
        <v>0</v>
      </c>
      <c r="K360" s="331">
        <f t="shared" si="20"/>
        <v>0</v>
      </c>
      <c r="L360" s="331">
        <f t="shared" si="21"/>
        <v>0</v>
      </c>
      <c r="M360" s="331">
        <f t="shared" si="22"/>
        <v>0</v>
      </c>
      <c r="N360" s="333">
        <f t="shared" si="23"/>
        <v>28</v>
      </c>
      <c r="O360" s="394"/>
      <c r="P360" s="395">
        <f t="shared" si="24"/>
        <v>28</v>
      </c>
      <c r="Q360" s="336">
        <f t="shared" si="25"/>
        <v>345</v>
      </c>
      <c r="R360" s="399"/>
      <c r="S360" s="410"/>
      <c r="T360" s="148">
        <v>0</v>
      </c>
      <c r="U360" s="147"/>
      <c r="V360" s="148"/>
      <c r="W360" s="337"/>
      <c r="X360" s="337"/>
      <c r="Y360" s="149"/>
      <c r="Z360" s="149"/>
      <c r="AA360" s="149"/>
      <c r="AB360" s="399">
        <v>0</v>
      </c>
      <c r="AC360" s="410"/>
      <c r="AD360" s="399"/>
      <c r="AE360" s="396"/>
      <c r="AF360" s="397">
        <v>0</v>
      </c>
      <c r="AG360" s="397">
        <v>0</v>
      </c>
      <c r="AH360" s="397">
        <v>0</v>
      </c>
      <c r="AI360" s="397">
        <v>0</v>
      </c>
      <c r="AJ360" s="397">
        <v>0</v>
      </c>
      <c r="AK360" s="397">
        <v>0</v>
      </c>
      <c r="AL360" s="397">
        <v>0</v>
      </c>
      <c r="AM360" s="397"/>
      <c r="AN360" s="397">
        <v>28</v>
      </c>
      <c r="AO360" s="400">
        <v>0</v>
      </c>
    </row>
    <row r="361" spans="1:41" ht="24" customHeight="1" x14ac:dyDescent="0.3">
      <c r="A361" s="391" t="s">
        <v>2539</v>
      </c>
      <c r="B361" s="392" t="s">
        <v>2540</v>
      </c>
      <c r="C361" s="393" t="s">
        <v>165</v>
      </c>
      <c r="D361" s="330">
        <f t="shared" si="13"/>
        <v>36</v>
      </c>
      <c r="E361" s="331">
        <f t="shared" si="14"/>
        <v>4</v>
      </c>
      <c r="F361" s="331">
        <f t="shared" si="15"/>
        <v>0</v>
      </c>
      <c r="G361" s="331">
        <f t="shared" si="16"/>
        <v>0</v>
      </c>
      <c r="H361" s="331">
        <f t="shared" si="17"/>
        <v>0</v>
      </c>
      <c r="I361" s="331">
        <f t="shared" si="18"/>
        <v>0</v>
      </c>
      <c r="J361" s="331">
        <f t="shared" si="19"/>
        <v>0</v>
      </c>
      <c r="K361" s="331">
        <f t="shared" si="20"/>
        <v>0</v>
      </c>
      <c r="L361" s="331">
        <f t="shared" si="21"/>
        <v>0</v>
      </c>
      <c r="M361" s="331">
        <f t="shared" si="22"/>
        <v>0</v>
      </c>
      <c r="N361" s="333">
        <f t="shared" si="23"/>
        <v>40</v>
      </c>
      <c r="O361" s="394"/>
      <c r="P361" s="395">
        <f t="shared" si="24"/>
        <v>40</v>
      </c>
      <c r="Q361" s="336">
        <f t="shared" si="25"/>
        <v>219</v>
      </c>
      <c r="R361" s="156"/>
      <c r="S361" s="145">
        <v>36</v>
      </c>
      <c r="T361" s="148">
        <v>0</v>
      </c>
      <c r="U361" s="411"/>
      <c r="V361" s="148"/>
      <c r="W361" s="412"/>
      <c r="X361" s="337"/>
      <c r="Y361" s="149"/>
      <c r="Z361" s="149"/>
      <c r="AA361" s="149"/>
      <c r="AB361" s="399">
        <v>0</v>
      </c>
      <c r="AC361" s="145"/>
      <c r="AD361" s="399"/>
      <c r="AE361" s="396"/>
      <c r="AF361" s="397">
        <v>0</v>
      </c>
      <c r="AG361" s="397">
        <v>0</v>
      </c>
      <c r="AH361" s="397">
        <v>0</v>
      </c>
      <c r="AI361" s="397">
        <v>0</v>
      </c>
      <c r="AJ361" s="397">
        <v>0</v>
      </c>
      <c r="AK361" s="397">
        <v>0</v>
      </c>
      <c r="AL361" s="397">
        <v>0</v>
      </c>
      <c r="AM361" s="413"/>
      <c r="AN361" s="397">
        <v>4</v>
      </c>
      <c r="AO361" s="400">
        <v>0</v>
      </c>
    </row>
    <row r="362" spans="1:41" ht="24" customHeight="1" x14ac:dyDescent="0.3">
      <c r="A362" s="391" t="s">
        <v>2541</v>
      </c>
      <c r="B362" s="415" t="s">
        <v>2542</v>
      </c>
      <c r="C362" s="416" t="s">
        <v>1953</v>
      </c>
      <c r="D362" s="330">
        <f t="shared" si="13"/>
        <v>0</v>
      </c>
      <c r="E362" s="331">
        <f t="shared" si="14"/>
        <v>0</v>
      </c>
      <c r="F362" s="331">
        <f t="shared" si="15"/>
        <v>0</v>
      </c>
      <c r="G362" s="331">
        <f t="shared" si="16"/>
        <v>0</v>
      </c>
      <c r="H362" s="331">
        <f t="shared" si="17"/>
        <v>0</v>
      </c>
      <c r="I362" s="331">
        <f t="shared" si="18"/>
        <v>0</v>
      </c>
      <c r="J362" s="331">
        <f t="shared" si="19"/>
        <v>0</v>
      </c>
      <c r="K362" s="331">
        <f t="shared" si="20"/>
        <v>0</v>
      </c>
      <c r="L362" s="331">
        <f t="shared" si="21"/>
        <v>0</v>
      </c>
      <c r="M362" s="331">
        <f t="shared" si="22"/>
        <v>0</v>
      </c>
      <c r="N362" s="333">
        <f t="shared" si="23"/>
        <v>0</v>
      </c>
      <c r="O362" s="394"/>
      <c r="P362" s="395">
        <f t="shared" si="24"/>
        <v>0</v>
      </c>
      <c r="Q362" s="336" t="str">
        <f t="shared" si="25"/>
        <v/>
      </c>
      <c r="R362" s="156"/>
      <c r="S362" s="145"/>
      <c r="T362" s="148">
        <v>0</v>
      </c>
      <c r="U362" s="147"/>
      <c r="V362" s="148"/>
      <c r="W362" s="337"/>
      <c r="X362" s="337"/>
      <c r="Y362" s="149"/>
      <c r="Z362" s="149"/>
      <c r="AA362" s="149"/>
      <c r="AB362" s="156">
        <v>0</v>
      </c>
      <c r="AC362" s="145"/>
      <c r="AD362" s="156"/>
      <c r="AE362" s="396"/>
      <c r="AF362" s="397">
        <v>0</v>
      </c>
      <c r="AG362" s="397">
        <v>0</v>
      </c>
      <c r="AH362" s="397">
        <v>0</v>
      </c>
      <c r="AI362" s="397">
        <v>0</v>
      </c>
      <c r="AJ362" s="397">
        <v>0</v>
      </c>
      <c r="AK362" s="397">
        <v>0</v>
      </c>
      <c r="AL362" s="397">
        <v>0</v>
      </c>
      <c r="AM362" s="397"/>
      <c r="AN362" s="397">
        <v>0</v>
      </c>
      <c r="AO362" s="414">
        <v>0</v>
      </c>
    </row>
    <row r="363" spans="1:41" ht="24" customHeight="1" x14ac:dyDescent="0.3">
      <c r="A363" s="398" t="s">
        <v>4879</v>
      </c>
      <c r="B363" s="392" t="s">
        <v>2543</v>
      </c>
      <c r="C363" s="393" t="s">
        <v>598</v>
      </c>
      <c r="D363" s="330">
        <f t="shared" si="13"/>
        <v>18</v>
      </c>
      <c r="E363" s="331">
        <f t="shared" si="14"/>
        <v>15</v>
      </c>
      <c r="F363" s="331">
        <f t="shared" si="15"/>
        <v>0</v>
      </c>
      <c r="G363" s="331">
        <f t="shared" si="16"/>
        <v>0</v>
      </c>
      <c r="H363" s="331">
        <f t="shared" si="17"/>
        <v>0</v>
      </c>
      <c r="I363" s="331">
        <f t="shared" si="18"/>
        <v>0</v>
      </c>
      <c r="J363" s="331">
        <f t="shared" si="19"/>
        <v>0</v>
      </c>
      <c r="K363" s="331">
        <f t="shared" si="20"/>
        <v>0</v>
      </c>
      <c r="L363" s="331">
        <f t="shared" si="21"/>
        <v>0</v>
      </c>
      <c r="M363" s="331">
        <f t="shared" si="22"/>
        <v>0</v>
      </c>
      <c r="N363" s="333">
        <f t="shared" si="23"/>
        <v>33</v>
      </c>
      <c r="O363" s="394"/>
      <c r="P363" s="395">
        <f t="shared" si="24"/>
        <v>33</v>
      </c>
      <c r="Q363" s="336">
        <f t="shared" si="25"/>
        <v>285</v>
      </c>
      <c r="R363" s="156"/>
      <c r="S363" s="145">
        <v>18</v>
      </c>
      <c r="T363" s="148">
        <v>0</v>
      </c>
      <c r="U363" s="411"/>
      <c r="V363" s="148"/>
      <c r="W363" s="412"/>
      <c r="X363" s="337"/>
      <c r="Y363" s="149"/>
      <c r="Z363" s="149"/>
      <c r="AA363" s="149"/>
      <c r="AB363" s="156">
        <v>0</v>
      </c>
      <c r="AC363" s="145"/>
      <c r="AD363" s="156"/>
      <c r="AE363" s="396"/>
      <c r="AF363" s="397">
        <v>0</v>
      </c>
      <c r="AG363" s="397">
        <v>0</v>
      </c>
      <c r="AH363" s="397">
        <v>0</v>
      </c>
      <c r="AI363" s="397">
        <v>0</v>
      </c>
      <c r="AJ363" s="397">
        <v>0</v>
      </c>
      <c r="AK363" s="397">
        <v>0</v>
      </c>
      <c r="AL363" s="397">
        <v>0</v>
      </c>
      <c r="AM363" s="413"/>
      <c r="AN363" s="397">
        <v>15</v>
      </c>
      <c r="AO363" s="400">
        <v>0</v>
      </c>
    </row>
    <row r="364" spans="1:41" ht="24" customHeight="1" x14ac:dyDescent="0.3">
      <c r="A364" s="398" t="s">
        <v>1474</v>
      </c>
      <c r="B364" s="415" t="s">
        <v>1475</v>
      </c>
      <c r="C364" s="416" t="s">
        <v>598</v>
      </c>
      <c r="D364" s="330">
        <f t="shared" si="13"/>
        <v>11</v>
      </c>
      <c r="E364" s="331">
        <f t="shared" si="14"/>
        <v>5</v>
      </c>
      <c r="F364" s="331">
        <f t="shared" si="15"/>
        <v>0</v>
      </c>
      <c r="G364" s="331">
        <f t="shared" si="16"/>
        <v>0</v>
      </c>
      <c r="H364" s="331">
        <f t="shared" si="17"/>
        <v>0</v>
      </c>
      <c r="I364" s="331">
        <f t="shared" si="18"/>
        <v>0</v>
      </c>
      <c r="J364" s="331">
        <f t="shared" si="19"/>
        <v>0</v>
      </c>
      <c r="K364" s="331">
        <f t="shared" si="20"/>
        <v>0</v>
      </c>
      <c r="L364" s="331">
        <f t="shared" si="21"/>
        <v>0</v>
      </c>
      <c r="M364" s="331">
        <f t="shared" si="22"/>
        <v>0</v>
      </c>
      <c r="N364" s="333">
        <f t="shared" si="23"/>
        <v>16</v>
      </c>
      <c r="O364" s="394"/>
      <c r="P364" s="395">
        <f t="shared" si="24"/>
        <v>16</v>
      </c>
      <c r="Q364" s="336">
        <f t="shared" si="25"/>
        <v>551</v>
      </c>
      <c r="R364" s="426"/>
      <c r="S364" s="145">
        <v>5</v>
      </c>
      <c r="T364" s="148">
        <v>0</v>
      </c>
      <c r="U364" s="147"/>
      <c r="V364" s="148"/>
      <c r="W364" s="337"/>
      <c r="X364" s="337"/>
      <c r="Y364" s="149"/>
      <c r="Z364" s="149"/>
      <c r="AA364" s="149"/>
      <c r="AB364" s="399">
        <v>0</v>
      </c>
      <c r="AC364" s="145"/>
      <c r="AD364" s="399"/>
      <c r="AE364" s="396"/>
      <c r="AF364" s="397">
        <v>0</v>
      </c>
      <c r="AG364" s="397">
        <v>0</v>
      </c>
      <c r="AH364" s="397">
        <v>0</v>
      </c>
      <c r="AI364" s="397">
        <v>0</v>
      </c>
      <c r="AJ364" s="397">
        <v>0</v>
      </c>
      <c r="AK364" s="397">
        <v>0</v>
      </c>
      <c r="AL364" s="397">
        <v>0</v>
      </c>
      <c r="AM364" s="397"/>
      <c r="AN364" s="397">
        <v>11</v>
      </c>
      <c r="AO364" s="400">
        <v>0</v>
      </c>
    </row>
    <row r="365" spans="1:41" ht="24" customHeight="1" x14ac:dyDescent="0.3">
      <c r="A365" s="398" t="s">
        <v>4880</v>
      </c>
      <c r="B365" s="392" t="s">
        <v>2544</v>
      </c>
      <c r="C365" s="393" t="s">
        <v>2253</v>
      </c>
      <c r="D365" s="330">
        <f t="shared" si="13"/>
        <v>40</v>
      </c>
      <c r="E365" s="331">
        <f t="shared" si="14"/>
        <v>20</v>
      </c>
      <c r="F365" s="331">
        <f t="shared" si="15"/>
        <v>14</v>
      </c>
      <c r="G365" s="331">
        <f t="shared" si="16"/>
        <v>6</v>
      </c>
      <c r="H365" s="331">
        <f t="shared" si="17"/>
        <v>5</v>
      </c>
      <c r="I365" s="331">
        <f t="shared" si="18"/>
        <v>0</v>
      </c>
      <c r="J365" s="331">
        <f t="shared" si="19"/>
        <v>0</v>
      </c>
      <c r="K365" s="331">
        <f t="shared" si="20"/>
        <v>0</v>
      </c>
      <c r="L365" s="331">
        <f t="shared" si="21"/>
        <v>0</v>
      </c>
      <c r="M365" s="331">
        <f t="shared" si="22"/>
        <v>0</v>
      </c>
      <c r="N365" s="333">
        <f t="shared" si="23"/>
        <v>85</v>
      </c>
      <c r="O365" s="394"/>
      <c r="P365" s="395">
        <f t="shared" si="24"/>
        <v>85</v>
      </c>
      <c r="Q365" s="336">
        <f t="shared" si="25"/>
        <v>88</v>
      </c>
      <c r="R365" s="421">
        <v>20</v>
      </c>
      <c r="S365" s="145">
        <v>6</v>
      </c>
      <c r="T365" s="148">
        <v>40</v>
      </c>
      <c r="U365" s="147"/>
      <c r="V365" s="148"/>
      <c r="W365" s="337"/>
      <c r="X365" s="337"/>
      <c r="Y365" s="149"/>
      <c r="Z365" s="149"/>
      <c r="AA365" s="149"/>
      <c r="AB365" s="425">
        <v>0</v>
      </c>
      <c r="AC365" s="145"/>
      <c r="AD365" s="425"/>
      <c r="AE365" s="396"/>
      <c r="AF365" s="397">
        <v>0</v>
      </c>
      <c r="AG365" s="397">
        <v>0</v>
      </c>
      <c r="AH365" s="397">
        <v>0</v>
      </c>
      <c r="AI365" s="397">
        <v>0</v>
      </c>
      <c r="AJ365" s="397">
        <v>0</v>
      </c>
      <c r="AK365" s="397">
        <v>0</v>
      </c>
      <c r="AL365" s="397">
        <v>0</v>
      </c>
      <c r="AM365" s="397">
        <v>14</v>
      </c>
      <c r="AN365" s="397">
        <v>5</v>
      </c>
      <c r="AO365" s="407">
        <v>0</v>
      </c>
    </row>
    <row r="366" spans="1:41" ht="24" customHeight="1" x14ac:dyDescent="0.3">
      <c r="A366" s="398" t="s">
        <v>2545</v>
      </c>
      <c r="B366" s="415" t="s">
        <v>2546</v>
      </c>
      <c r="C366" s="416" t="s">
        <v>877</v>
      </c>
      <c r="D366" s="330">
        <f t="shared" si="13"/>
        <v>40</v>
      </c>
      <c r="E366" s="331">
        <f t="shared" si="14"/>
        <v>16</v>
      </c>
      <c r="F366" s="331">
        <f t="shared" si="15"/>
        <v>12</v>
      </c>
      <c r="G366" s="331">
        <f t="shared" si="16"/>
        <v>0</v>
      </c>
      <c r="H366" s="331">
        <f t="shared" si="17"/>
        <v>0</v>
      </c>
      <c r="I366" s="331">
        <f t="shared" si="18"/>
        <v>0</v>
      </c>
      <c r="J366" s="331">
        <f t="shared" si="19"/>
        <v>0</v>
      </c>
      <c r="K366" s="331">
        <f t="shared" si="20"/>
        <v>0</v>
      </c>
      <c r="L366" s="331">
        <f t="shared" si="21"/>
        <v>0</v>
      </c>
      <c r="M366" s="331">
        <f t="shared" si="22"/>
        <v>0</v>
      </c>
      <c r="N366" s="333">
        <f t="shared" si="23"/>
        <v>68</v>
      </c>
      <c r="O366" s="394"/>
      <c r="P366" s="395">
        <f t="shared" si="24"/>
        <v>68</v>
      </c>
      <c r="Q366" s="336">
        <f t="shared" si="25"/>
        <v>104</v>
      </c>
      <c r="R366" s="409"/>
      <c r="S366" s="145">
        <v>16</v>
      </c>
      <c r="T366" s="148">
        <v>40</v>
      </c>
      <c r="U366" s="147"/>
      <c r="V366" s="148"/>
      <c r="W366" s="337"/>
      <c r="X366" s="337"/>
      <c r="Y366" s="149"/>
      <c r="Z366" s="149"/>
      <c r="AA366" s="149"/>
      <c r="AB366" s="88">
        <v>0</v>
      </c>
      <c r="AC366" s="145"/>
      <c r="AD366" s="88"/>
      <c r="AE366" s="396"/>
      <c r="AF366" s="397">
        <v>0</v>
      </c>
      <c r="AG366" s="397">
        <v>0</v>
      </c>
      <c r="AH366" s="397">
        <v>0</v>
      </c>
      <c r="AI366" s="397">
        <v>0</v>
      </c>
      <c r="AJ366" s="397">
        <v>0</v>
      </c>
      <c r="AK366" s="397">
        <v>0</v>
      </c>
      <c r="AL366" s="397">
        <v>0</v>
      </c>
      <c r="AM366" s="397"/>
      <c r="AN366" s="397">
        <v>12</v>
      </c>
      <c r="AO366" s="407">
        <v>0</v>
      </c>
    </row>
    <row r="367" spans="1:41" ht="24" customHeight="1" x14ac:dyDescent="0.3">
      <c r="A367" s="391" t="s">
        <v>2547</v>
      </c>
      <c r="B367" s="392" t="s">
        <v>2548</v>
      </c>
      <c r="C367" s="393" t="s">
        <v>2036</v>
      </c>
      <c r="D367" s="330">
        <f t="shared" si="13"/>
        <v>0</v>
      </c>
      <c r="E367" s="331">
        <f t="shared" si="14"/>
        <v>0</v>
      </c>
      <c r="F367" s="331">
        <f t="shared" si="15"/>
        <v>0</v>
      </c>
      <c r="G367" s="331">
        <f t="shared" si="16"/>
        <v>0</v>
      </c>
      <c r="H367" s="331">
        <f t="shared" si="17"/>
        <v>0</v>
      </c>
      <c r="I367" s="331">
        <f t="shared" si="18"/>
        <v>0</v>
      </c>
      <c r="J367" s="331">
        <f t="shared" si="19"/>
        <v>0</v>
      </c>
      <c r="K367" s="331">
        <f t="shared" si="20"/>
        <v>0</v>
      </c>
      <c r="L367" s="331">
        <f t="shared" si="21"/>
        <v>0</v>
      </c>
      <c r="M367" s="331">
        <f t="shared" si="22"/>
        <v>0</v>
      </c>
      <c r="N367" s="333">
        <f t="shared" si="23"/>
        <v>0</v>
      </c>
      <c r="O367" s="394"/>
      <c r="P367" s="395">
        <f t="shared" si="24"/>
        <v>0</v>
      </c>
      <c r="Q367" s="336" t="str">
        <f t="shared" si="25"/>
        <v/>
      </c>
      <c r="R367" s="364"/>
      <c r="S367" s="145"/>
      <c r="T367" s="148">
        <v>0</v>
      </c>
      <c r="U367" s="411"/>
      <c r="V367" s="148"/>
      <c r="W367" s="412"/>
      <c r="X367" s="337"/>
      <c r="Y367" s="149"/>
      <c r="Z367" s="149"/>
      <c r="AA367" s="149"/>
      <c r="AB367" s="421">
        <v>0</v>
      </c>
      <c r="AC367" s="145"/>
      <c r="AD367" s="421"/>
      <c r="AE367" s="396"/>
      <c r="AF367" s="397">
        <v>0</v>
      </c>
      <c r="AG367" s="397">
        <v>0</v>
      </c>
      <c r="AH367" s="397">
        <v>0</v>
      </c>
      <c r="AI367" s="397">
        <v>0</v>
      </c>
      <c r="AJ367" s="397">
        <v>0</v>
      </c>
      <c r="AK367" s="397">
        <v>0</v>
      </c>
      <c r="AL367" s="397">
        <v>0</v>
      </c>
      <c r="AM367" s="413"/>
      <c r="AN367" s="397">
        <v>0</v>
      </c>
      <c r="AO367" s="400">
        <v>0</v>
      </c>
    </row>
    <row r="368" spans="1:41" ht="24" customHeight="1" x14ac:dyDescent="0.3">
      <c r="A368" s="398" t="s">
        <v>2549</v>
      </c>
      <c r="B368" s="392" t="s">
        <v>2550</v>
      </c>
      <c r="C368" s="393" t="s">
        <v>2551</v>
      </c>
      <c r="D368" s="330">
        <f t="shared" si="13"/>
        <v>5</v>
      </c>
      <c r="E368" s="331">
        <f t="shared" si="14"/>
        <v>4</v>
      </c>
      <c r="F368" s="331">
        <f t="shared" si="15"/>
        <v>0</v>
      </c>
      <c r="G368" s="331">
        <f t="shared" si="16"/>
        <v>0</v>
      </c>
      <c r="H368" s="331">
        <f t="shared" si="17"/>
        <v>0</v>
      </c>
      <c r="I368" s="331">
        <f t="shared" si="18"/>
        <v>0</v>
      </c>
      <c r="J368" s="331">
        <f t="shared" si="19"/>
        <v>0</v>
      </c>
      <c r="K368" s="331">
        <f t="shared" si="20"/>
        <v>0</v>
      </c>
      <c r="L368" s="331">
        <f t="shared" si="21"/>
        <v>0</v>
      </c>
      <c r="M368" s="331">
        <f t="shared" si="22"/>
        <v>0</v>
      </c>
      <c r="N368" s="333">
        <f t="shared" si="23"/>
        <v>9</v>
      </c>
      <c r="O368" s="394"/>
      <c r="P368" s="395">
        <f t="shared" si="24"/>
        <v>9</v>
      </c>
      <c r="Q368" s="336">
        <f t="shared" si="25"/>
        <v>714</v>
      </c>
      <c r="R368" s="88"/>
      <c r="S368" s="145">
        <v>5</v>
      </c>
      <c r="T368" s="148">
        <v>0</v>
      </c>
      <c r="U368" s="411"/>
      <c r="V368" s="148"/>
      <c r="W368" s="412"/>
      <c r="X368" s="337"/>
      <c r="Y368" s="149"/>
      <c r="Z368" s="149"/>
      <c r="AA368" s="149"/>
      <c r="AB368" s="422">
        <v>0</v>
      </c>
      <c r="AC368" s="145"/>
      <c r="AD368" s="422"/>
      <c r="AE368" s="396"/>
      <c r="AF368" s="397">
        <v>0</v>
      </c>
      <c r="AG368" s="397">
        <v>0</v>
      </c>
      <c r="AH368" s="397">
        <v>0</v>
      </c>
      <c r="AI368" s="397">
        <v>0</v>
      </c>
      <c r="AJ368" s="397">
        <v>0</v>
      </c>
      <c r="AK368" s="397">
        <v>0</v>
      </c>
      <c r="AL368" s="397">
        <v>0</v>
      </c>
      <c r="AM368" s="413"/>
      <c r="AN368" s="397">
        <v>4</v>
      </c>
      <c r="AO368" s="407">
        <v>0</v>
      </c>
    </row>
    <row r="369" spans="1:41" ht="24" customHeight="1" x14ac:dyDescent="0.3">
      <c r="A369" s="398" t="s">
        <v>4881</v>
      </c>
      <c r="B369" s="415" t="s">
        <v>2553</v>
      </c>
      <c r="C369" s="416" t="s">
        <v>2256</v>
      </c>
      <c r="D369" s="330">
        <f t="shared" si="13"/>
        <v>0</v>
      </c>
      <c r="E369" s="331">
        <f t="shared" si="14"/>
        <v>0</v>
      </c>
      <c r="F369" s="331">
        <f t="shared" si="15"/>
        <v>0</v>
      </c>
      <c r="G369" s="331">
        <f t="shared" si="16"/>
        <v>0</v>
      </c>
      <c r="H369" s="331">
        <f t="shared" si="17"/>
        <v>0</v>
      </c>
      <c r="I369" s="331">
        <f t="shared" si="18"/>
        <v>0</v>
      </c>
      <c r="J369" s="331">
        <f t="shared" si="19"/>
        <v>0</v>
      </c>
      <c r="K369" s="331">
        <f t="shared" si="20"/>
        <v>0</v>
      </c>
      <c r="L369" s="331">
        <f t="shared" si="21"/>
        <v>0</v>
      </c>
      <c r="M369" s="331">
        <f t="shared" si="22"/>
        <v>0</v>
      </c>
      <c r="N369" s="333">
        <f t="shared" si="23"/>
        <v>0</v>
      </c>
      <c r="O369" s="394"/>
      <c r="P369" s="395">
        <f t="shared" si="24"/>
        <v>0</v>
      </c>
      <c r="Q369" s="336" t="str">
        <f t="shared" si="25"/>
        <v/>
      </c>
      <c r="R369" s="404"/>
      <c r="S369" s="145"/>
      <c r="T369" s="148">
        <v>0</v>
      </c>
      <c r="U369" s="147"/>
      <c r="V369" s="148"/>
      <c r="W369" s="337"/>
      <c r="X369" s="337"/>
      <c r="Y369" s="149"/>
      <c r="Z369" s="149"/>
      <c r="AA369" s="149"/>
      <c r="AB369" s="344">
        <v>0</v>
      </c>
      <c r="AC369" s="145"/>
      <c r="AD369" s="344"/>
      <c r="AE369" s="396"/>
      <c r="AF369" s="397">
        <v>0</v>
      </c>
      <c r="AG369" s="397">
        <v>0</v>
      </c>
      <c r="AH369" s="397">
        <v>0</v>
      </c>
      <c r="AI369" s="397">
        <v>0</v>
      </c>
      <c r="AJ369" s="397">
        <v>0</v>
      </c>
      <c r="AK369" s="397">
        <v>0</v>
      </c>
      <c r="AL369" s="397">
        <v>0</v>
      </c>
      <c r="AM369" s="397"/>
      <c r="AN369" s="397">
        <v>0</v>
      </c>
      <c r="AO369" s="341">
        <v>0</v>
      </c>
    </row>
    <row r="370" spans="1:41" ht="24" customHeight="1" x14ac:dyDescent="0.3">
      <c r="A370" s="401" t="s">
        <v>2555</v>
      </c>
      <c r="B370" s="423" t="s">
        <v>2556</v>
      </c>
      <c r="C370" s="424" t="s">
        <v>4496</v>
      </c>
      <c r="D370" s="330">
        <f t="shared" si="13"/>
        <v>0</v>
      </c>
      <c r="E370" s="331">
        <f t="shared" si="14"/>
        <v>0</v>
      </c>
      <c r="F370" s="331">
        <f t="shared" si="15"/>
        <v>0</v>
      </c>
      <c r="G370" s="331">
        <f t="shared" si="16"/>
        <v>0</v>
      </c>
      <c r="H370" s="331">
        <f t="shared" si="17"/>
        <v>0</v>
      </c>
      <c r="I370" s="331">
        <f t="shared" si="18"/>
        <v>0</v>
      </c>
      <c r="J370" s="331">
        <f t="shared" si="19"/>
        <v>0</v>
      </c>
      <c r="K370" s="331">
        <f t="shared" si="20"/>
        <v>0</v>
      </c>
      <c r="L370" s="331">
        <f t="shared" si="21"/>
        <v>0</v>
      </c>
      <c r="M370" s="331">
        <f t="shared" si="22"/>
        <v>0</v>
      </c>
      <c r="N370" s="333">
        <f t="shared" si="23"/>
        <v>0</v>
      </c>
      <c r="O370" s="394"/>
      <c r="P370" s="395">
        <f t="shared" si="24"/>
        <v>0</v>
      </c>
      <c r="Q370" s="336" t="str">
        <f t="shared" si="25"/>
        <v/>
      </c>
      <c r="R370" s="421"/>
      <c r="S370" s="410"/>
      <c r="T370" s="405">
        <v>0</v>
      </c>
      <c r="U370" s="147"/>
      <c r="V370" s="405"/>
      <c r="W370" s="337"/>
      <c r="X370" s="337"/>
      <c r="Y370" s="406"/>
      <c r="Z370" s="406"/>
      <c r="AA370" s="406"/>
      <c r="AB370" s="156">
        <v>0</v>
      </c>
      <c r="AC370" s="410"/>
      <c r="AD370" s="156"/>
      <c r="AE370" s="396"/>
      <c r="AF370" s="397">
        <v>0</v>
      </c>
      <c r="AG370" s="397">
        <v>0</v>
      </c>
      <c r="AH370" s="397">
        <v>0</v>
      </c>
      <c r="AI370" s="397">
        <v>0</v>
      </c>
      <c r="AJ370" s="397">
        <v>0</v>
      </c>
      <c r="AK370" s="397">
        <v>0</v>
      </c>
      <c r="AL370" s="397">
        <v>0</v>
      </c>
      <c r="AM370" s="397"/>
      <c r="AN370" s="397">
        <v>0</v>
      </c>
      <c r="AO370" s="400">
        <v>0</v>
      </c>
    </row>
    <row r="371" spans="1:41" ht="24" customHeight="1" x14ac:dyDescent="0.3">
      <c r="A371" s="398" t="s">
        <v>2557</v>
      </c>
      <c r="B371" s="392" t="s">
        <v>2558</v>
      </c>
      <c r="C371" s="393" t="s">
        <v>1519</v>
      </c>
      <c r="D371" s="330">
        <f t="shared" si="13"/>
        <v>12</v>
      </c>
      <c r="E371" s="331">
        <f t="shared" si="14"/>
        <v>0</v>
      </c>
      <c r="F371" s="331">
        <f t="shared" si="15"/>
        <v>0</v>
      </c>
      <c r="G371" s="331">
        <f t="shared" si="16"/>
        <v>0</v>
      </c>
      <c r="H371" s="331">
        <f t="shared" si="17"/>
        <v>0</v>
      </c>
      <c r="I371" s="331">
        <f t="shared" si="18"/>
        <v>0</v>
      </c>
      <c r="J371" s="331">
        <f t="shared" si="19"/>
        <v>0</v>
      </c>
      <c r="K371" s="331">
        <f t="shared" si="20"/>
        <v>0</v>
      </c>
      <c r="L371" s="331">
        <f t="shared" si="21"/>
        <v>0</v>
      </c>
      <c r="M371" s="331">
        <f t="shared" si="22"/>
        <v>0</v>
      </c>
      <c r="N371" s="333">
        <f t="shared" si="23"/>
        <v>12</v>
      </c>
      <c r="O371" s="394"/>
      <c r="P371" s="395">
        <f t="shared" si="24"/>
        <v>12</v>
      </c>
      <c r="Q371" s="336">
        <f t="shared" si="25"/>
        <v>646</v>
      </c>
      <c r="R371" s="422"/>
      <c r="S371" s="145"/>
      <c r="T371" s="148">
        <v>0</v>
      </c>
      <c r="U371" s="147"/>
      <c r="V371" s="148"/>
      <c r="W371" s="337"/>
      <c r="X371" s="337"/>
      <c r="Y371" s="149"/>
      <c r="Z371" s="149"/>
      <c r="AA371" s="149"/>
      <c r="AB371" s="425">
        <v>0</v>
      </c>
      <c r="AC371" s="145"/>
      <c r="AD371" s="425"/>
      <c r="AE371" s="396"/>
      <c r="AF371" s="397">
        <v>0</v>
      </c>
      <c r="AG371" s="397">
        <v>0</v>
      </c>
      <c r="AH371" s="397">
        <v>0</v>
      </c>
      <c r="AI371" s="397">
        <v>0</v>
      </c>
      <c r="AJ371" s="397">
        <v>0</v>
      </c>
      <c r="AK371" s="397">
        <v>0</v>
      </c>
      <c r="AL371" s="397">
        <v>0</v>
      </c>
      <c r="AM371" s="397"/>
      <c r="AN371" s="397">
        <v>12</v>
      </c>
      <c r="AO371" s="408">
        <v>0</v>
      </c>
    </row>
    <row r="372" spans="1:41" ht="24" customHeight="1" x14ac:dyDescent="0.3">
      <c r="A372" s="391" t="s">
        <v>2559</v>
      </c>
      <c r="B372" s="415" t="s">
        <v>2560</v>
      </c>
      <c r="C372" s="416" t="s">
        <v>1519</v>
      </c>
      <c r="D372" s="330">
        <f t="shared" si="13"/>
        <v>15</v>
      </c>
      <c r="E372" s="331">
        <f t="shared" si="14"/>
        <v>10</v>
      </c>
      <c r="F372" s="331">
        <f t="shared" si="15"/>
        <v>0</v>
      </c>
      <c r="G372" s="331">
        <f t="shared" si="16"/>
        <v>0</v>
      </c>
      <c r="H372" s="331">
        <f t="shared" si="17"/>
        <v>0</v>
      </c>
      <c r="I372" s="331">
        <f t="shared" si="18"/>
        <v>0</v>
      </c>
      <c r="J372" s="331">
        <f t="shared" si="19"/>
        <v>0</v>
      </c>
      <c r="K372" s="331">
        <f t="shared" si="20"/>
        <v>0</v>
      </c>
      <c r="L372" s="331">
        <f t="shared" si="21"/>
        <v>0</v>
      </c>
      <c r="M372" s="331">
        <f t="shared" si="22"/>
        <v>0</v>
      </c>
      <c r="N372" s="333">
        <f t="shared" si="23"/>
        <v>25</v>
      </c>
      <c r="O372" s="394"/>
      <c r="P372" s="395">
        <f t="shared" si="24"/>
        <v>25</v>
      </c>
      <c r="Q372" s="336">
        <f t="shared" si="25"/>
        <v>397</v>
      </c>
      <c r="R372" s="344"/>
      <c r="S372" s="145">
        <v>10</v>
      </c>
      <c r="T372" s="148">
        <v>0</v>
      </c>
      <c r="U372" s="147"/>
      <c r="V372" s="148"/>
      <c r="W372" s="337"/>
      <c r="X372" s="337"/>
      <c r="Y372" s="149"/>
      <c r="Z372" s="149"/>
      <c r="AA372" s="149"/>
      <c r="AB372" s="421">
        <v>0</v>
      </c>
      <c r="AC372" s="145"/>
      <c r="AD372" s="421"/>
      <c r="AE372" s="396"/>
      <c r="AF372" s="397">
        <v>0</v>
      </c>
      <c r="AG372" s="397">
        <v>0</v>
      </c>
      <c r="AH372" s="397">
        <v>0</v>
      </c>
      <c r="AI372" s="397">
        <v>0</v>
      </c>
      <c r="AJ372" s="397">
        <v>0</v>
      </c>
      <c r="AK372" s="397">
        <v>0</v>
      </c>
      <c r="AL372" s="397">
        <v>0</v>
      </c>
      <c r="AM372" s="397"/>
      <c r="AN372" s="397">
        <v>15</v>
      </c>
      <c r="AO372" s="400">
        <v>0</v>
      </c>
    </row>
    <row r="373" spans="1:41" ht="24" customHeight="1" x14ac:dyDescent="0.3">
      <c r="A373" s="398" t="s">
        <v>2561</v>
      </c>
      <c r="B373" s="415" t="s">
        <v>2562</v>
      </c>
      <c r="C373" s="416" t="s">
        <v>83</v>
      </c>
      <c r="D373" s="330">
        <f t="shared" si="13"/>
        <v>0</v>
      </c>
      <c r="E373" s="331">
        <f t="shared" si="14"/>
        <v>0</v>
      </c>
      <c r="F373" s="331">
        <f t="shared" si="15"/>
        <v>0</v>
      </c>
      <c r="G373" s="331">
        <f t="shared" si="16"/>
        <v>0</v>
      </c>
      <c r="H373" s="331">
        <f t="shared" si="17"/>
        <v>0</v>
      </c>
      <c r="I373" s="331">
        <f t="shared" si="18"/>
        <v>0</v>
      </c>
      <c r="J373" s="331">
        <f t="shared" si="19"/>
        <v>0</v>
      </c>
      <c r="K373" s="331">
        <f t="shared" si="20"/>
        <v>0</v>
      </c>
      <c r="L373" s="331">
        <f t="shared" si="21"/>
        <v>0</v>
      </c>
      <c r="M373" s="331">
        <f t="shared" si="22"/>
        <v>0</v>
      </c>
      <c r="N373" s="333">
        <f t="shared" si="23"/>
        <v>0</v>
      </c>
      <c r="O373" s="394">
        <f>Nemzetközi!F35</f>
        <v>2</v>
      </c>
      <c r="P373" s="395">
        <f t="shared" si="24"/>
        <v>200</v>
      </c>
      <c r="Q373" s="336">
        <f t="shared" si="25"/>
        <v>34</v>
      </c>
      <c r="R373" s="399"/>
      <c r="S373" s="145"/>
      <c r="T373" s="405">
        <v>0</v>
      </c>
      <c r="U373" s="147"/>
      <c r="V373" s="405"/>
      <c r="W373" s="337"/>
      <c r="X373" s="337"/>
      <c r="Y373" s="406"/>
      <c r="Z373" s="406"/>
      <c r="AA373" s="406"/>
      <c r="AB373" s="422">
        <v>0</v>
      </c>
      <c r="AC373" s="145"/>
      <c r="AD373" s="422"/>
      <c r="AE373" s="396"/>
      <c r="AF373" s="397">
        <v>0</v>
      </c>
      <c r="AG373" s="397">
        <v>0</v>
      </c>
      <c r="AH373" s="397">
        <v>0</v>
      </c>
      <c r="AI373" s="397">
        <v>0</v>
      </c>
      <c r="AJ373" s="397">
        <v>0</v>
      </c>
      <c r="AK373" s="397">
        <v>0</v>
      </c>
      <c r="AL373" s="397">
        <v>0</v>
      </c>
      <c r="AM373" s="397"/>
      <c r="AN373" s="397">
        <v>0</v>
      </c>
      <c r="AO373" s="408">
        <v>0</v>
      </c>
    </row>
    <row r="374" spans="1:41" ht="24" customHeight="1" x14ac:dyDescent="0.3">
      <c r="A374" s="398" t="s">
        <v>4882</v>
      </c>
      <c r="B374" s="392" t="s">
        <v>2563</v>
      </c>
      <c r="C374" s="393" t="s">
        <v>117</v>
      </c>
      <c r="D374" s="330">
        <f t="shared" si="13"/>
        <v>28</v>
      </c>
      <c r="E374" s="331">
        <f t="shared" si="14"/>
        <v>27</v>
      </c>
      <c r="F374" s="331">
        <f t="shared" si="15"/>
        <v>0</v>
      </c>
      <c r="G374" s="331">
        <f t="shared" si="16"/>
        <v>0</v>
      </c>
      <c r="H374" s="331">
        <f t="shared" si="17"/>
        <v>0</v>
      </c>
      <c r="I374" s="331">
        <f t="shared" si="18"/>
        <v>0</v>
      </c>
      <c r="J374" s="331">
        <f t="shared" si="19"/>
        <v>0</v>
      </c>
      <c r="K374" s="331">
        <f t="shared" si="20"/>
        <v>0</v>
      </c>
      <c r="L374" s="331">
        <f t="shared" si="21"/>
        <v>0</v>
      </c>
      <c r="M374" s="331">
        <f t="shared" si="22"/>
        <v>0</v>
      </c>
      <c r="N374" s="333">
        <f t="shared" si="23"/>
        <v>55</v>
      </c>
      <c r="O374" s="394"/>
      <c r="P374" s="395">
        <f t="shared" si="24"/>
        <v>55</v>
      </c>
      <c r="Q374" s="336">
        <f t="shared" si="25"/>
        <v>140</v>
      </c>
      <c r="R374" s="426"/>
      <c r="S374" s="145">
        <v>28</v>
      </c>
      <c r="T374" s="148">
        <v>0</v>
      </c>
      <c r="U374" s="147"/>
      <c r="V374" s="148"/>
      <c r="W374" s="337"/>
      <c r="X374" s="337"/>
      <c r="Y374" s="149"/>
      <c r="Z374" s="149"/>
      <c r="AA374" s="149"/>
      <c r="AB374" s="404">
        <v>0</v>
      </c>
      <c r="AC374" s="145"/>
      <c r="AD374" s="404"/>
      <c r="AE374" s="396"/>
      <c r="AF374" s="397">
        <v>0</v>
      </c>
      <c r="AG374" s="397">
        <v>0</v>
      </c>
      <c r="AH374" s="397">
        <v>0</v>
      </c>
      <c r="AI374" s="397">
        <v>0</v>
      </c>
      <c r="AJ374" s="397">
        <v>0</v>
      </c>
      <c r="AK374" s="397">
        <v>0</v>
      </c>
      <c r="AL374" s="397">
        <v>0</v>
      </c>
      <c r="AM374" s="397"/>
      <c r="AN374" s="397">
        <v>27</v>
      </c>
      <c r="AO374" s="400">
        <v>0</v>
      </c>
    </row>
    <row r="375" spans="1:41" ht="24" customHeight="1" x14ac:dyDescent="0.3">
      <c r="A375" s="391" t="s">
        <v>2565</v>
      </c>
      <c r="B375" s="392" t="s">
        <v>2566</v>
      </c>
      <c r="C375" s="393" t="s">
        <v>2409</v>
      </c>
      <c r="D375" s="330">
        <f t="shared" si="13"/>
        <v>0</v>
      </c>
      <c r="E375" s="331">
        <f t="shared" si="14"/>
        <v>0</v>
      </c>
      <c r="F375" s="331">
        <f t="shared" si="15"/>
        <v>0</v>
      </c>
      <c r="G375" s="331">
        <f t="shared" si="16"/>
        <v>0</v>
      </c>
      <c r="H375" s="331">
        <f t="shared" si="17"/>
        <v>0</v>
      </c>
      <c r="I375" s="331">
        <f t="shared" si="18"/>
        <v>0</v>
      </c>
      <c r="J375" s="331">
        <f t="shared" si="19"/>
        <v>0</v>
      </c>
      <c r="K375" s="331">
        <f t="shared" si="20"/>
        <v>0</v>
      </c>
      <c r="L375" s="331">
        <f t="shared" si="21"/>
        <v>0</v>
      </c>
      <c r="M375" s="331">
        <f t="shared" si="22"/>
        <v>0</v>
      </c>
      <c r="N375" s="333">
        <f t="shared" si="23"/>
        <v>0</v>
      </c>
      <c r="O375" s="394"/>
      <c r="P375" s="395">
        <f t="shared" si="24"/>
        <v>0</v>
      </c>
      <c r="Q375" s="336" t="str">
        <f t="shared" si="25"/>
        <v/>
      </c>
      <c r="R375" s="427"/>
      <c r="S375" s="145"/>
      <c r="T375" s="148">
        <v>0</v>
      </c>
      <c r="U375" s="147"/>
      <c r="V375" s="148"/>
      <c r="W375" s="337"/>
      <c r="X375" s="337"/>
      <c r="Y375" s="149"/>
      <c r="Z375" s="149"/>
      <c r="AA375" s="149"/>
      <c r="AB375" s="404">
        <v>0</v>
      </c>
      <c r="AC375" s="145"/>
      <c r="AD375" s="404"/>
      <c r="AE375" s="396"/>
      <c r="AF375" s="397">
        <v>0</v>
      </c>
      <c r="AG375" s="397">
        <v>0</v>
      </c>
      <c r="AH375" s="397">
        <v>0</v>
      </c>
      <c r="AI375" s="397">
        <v>0</v>
      </c>
      <c r="AJ375" s="397">
        <v>0</v>
      </c>
      <c r="AK375" s="397">
        <v>0</v>
      </c>
      <c r="AL375" s="397">
        <v>0</v>
      </c>
      <c r="AM375" s="397"/>
      <c r="AN375" s="397">
        <v>0</v>
      </c>
      <c r="AO375" s="400">
        <v>0</v>
      </c>
    </row>
    <row r="376" spans="1:41" ht="24" customHeight="1" x14ac:dyDescent="0.3">
      <c r="A376" s="391" t="s">
        <v>2567</v>
      </c>
      <c r="B376" s="392" t="s">
        <v>2568</v>
      </c>
      <c r="C376" s="393" t="s">
        <v>1713</v>
      </c>
      <c r="D376" s="330">
        <f t="shared" si="13"/>
        <v>0</v>
      </c>
      <c r="E376" s="331">
        <f t="shared" si="14"/>
        <v>0</v>
      </c>
      <c r="F376" s="331">
        <f t="shared" si="15"/>
        <v>0</v>
      </c>
      <c r="G376" s="331">
        <f t="shared" si="16"/>
        <v>0</v>
      </c>
      <c r="H376" s="331">
        <f t="shared" si="17"/>
        <v>0</v>
      </c>
      <c r="I376" s="331">
        <f t="shared" si="18"/>
        <v>0</v>
      </c>
      <c r="J376" s="331">
        <f t="shared" si="19"/>
        <v>0</v>
      </c>
      <c r="K376" s="331">
        <f t="shared" si="20"/>
        <v>0</v>
      </c>
      <c r="L376" s="331">
        <f t="shared" si="21"/>
        <v>0</v>
      </c>
      <c r="M376" s="331">
        <f t="shared" si="22"/>
        <v>0</v>
      </c>
      <c r="N376" s="333">
        <f t="shared" si="23"/>
        <v>0</v>
      </c>
      <c r="O376" s="394"/>
      <c r="P376" s="395">
        <f t="shared" si="24"/>
        <v>0</v>
      </c>
      <c r="Q376" s="336" t="str">
        <f t="shared" si="25"/>
        <v/>
      </c>
      <c r="R376" s="399"/>
      <c r="S376" s="145"/>
      <c r="T376" s="405">
        <v>0</v>
      </c>
      <c r="U376" s="147"/>
      <c r="V376" s="405"/>
      <c r="W376" s="337"/>
      <c r="X376" s="337"/>
      <c r="Y376" s="406"/>
      <c r="Z376" s="406"/>
      <c r="AA376" s="406"/>
      <c r="AB376" s="421">
        <v>0</v>
      </c>
      <c r="AC376" s="145"/>
      <c r="AD376" s="421"/>
      <c r="AE376" s="396"/>
      <c r="AF376" s="397">
        <v>0</v>
      </c>
      <c r="AG376" s="397">
        <v>0</v>
      </c>
      <c r="AH376" s="397">
        <v>0</v>
      </c>
      <c r="AI376" s="397">
        <v>0</v>
      </c>
      <c r="AJ376" s="397">
        <v>0</v>
      </c>
      <c r="AK376" s="397">
        <v>0</v>
      </c>
      <c r="AL376" s="397">
        <v>0</v>
      </c>
      <c r="AM376" s="397"/>
      <c r="AN376" s="397">
        <v>0</v>
      </c>
      <c r="AO376" s="414">
        <v>0</v>
      </c>
    </row>
    <row r="377" spans="1:41" ht="24" customHeight="1" x14ac:dyDescent="0.3">
      <c r="A377" s="391" t="s">
        <v>2569</v>
      </c>
      <c r="B377" s="392" t="s">
        <v>2570</v>
      </c>
      <c r="C377" s="393" t="s">
        <v>2571</v>
      </c>
      <c r="D377" s="330">
        <f t="shared" si="13"/>
        <v>0</v>
      </c>
      <c r="E377" s="331">
        <f t="shared" si="14"/>
        <v>0</v>
      </c>
      <c r="F377" s="331">
        <f t="shared" si="15"/>
        <v>0</v>
      </c>
      <c r="G377" s="331">
        <f t="shared" si="16"/>
        <v>0</v>
      </c>
      <c r="H377" s="331">
        <f t="shared" si="17"/>
        <v>0</v>
      </c>
      <c r="I377" s="331">
        <f t="shared" si="18"/>
        <v>0</v>
      </c>
      <c r="J377" s="331">
        <f t="shared" si="19"/>
        <v>0</v>
      </c>
      <c r="K377" s="331">
        <f t="shared" si="20"/>
        <v>0</v>
      </c>
      <c r="L377" s="331">
        <f t="shared" si="21"/>
        <v>0</v>
      </c>
      <c r="M377" s="331">
        <f t="shared" si="22"/>
        <v>0</v>
      </c>
      <c r="N377" s="333">
        <f t="shared" si="23"/>
        <v>0</v>
      </c>
      <c r="O377" s="394"/>
      <c r="P377" s="395">
        <f t="shared" si="24"/>
        <v>0</v>
      </c>
      <c r="Q377" s="336" t="str">
        <f t="shared" si="25"/>
        <v/>
      </c>
      <c r="R377" s="425"/>
      <c r="S377" s="410"/>
      <c r="T377" s="148">
        <v>0</v>
      </c>
      <c r="U377" s="147"/>
      <c r="V377" s="148"/>
      <c r="W377" s="337"/>
      <c r="X377" s="337"/>
      <c r="Y377" s="149"/>
      <c r="Z377" s="149"/>
      <c r="AA377" s="149"/>
      <c r="AB377" s="422">
        <v>0</v>
      </c>
      <c r="AC377" s="410"/>
      <c r="AD377" s="422"/>
      <c r="AE377" s="396"/>
      <c r="AF377" s="397">
        <v>0</v>
      </c>
      <c r="AG377" s="397">
        <v>0</v>
      </c>
      <c r="AH377" s="397">
        <v>0</v>
      </c>
      <c r="AI377" s="397">
        <v>0</v>
      </c>
      <c r="AJ377" s="397">
        <v>0</v>
      </c>
      <c r="AK377" s="397">
        <v>0</v>
      </c>
      <c r="AL377" s="397">
        <v>0</v>
      </c>
      <c r="AM377" s="397"/>
      <c r="AN377" s="397">
        <v>0</v>
      </c>
      <c r="AO377" s="407">
        <v>0</v>
      </c>
    </row>
    <row r="378" spans="1:41" ht="24" customHeight="1" x14ac:dyDescent="0.3">
      <c r="A378" s="391" t="s">
        <v>2572</v>
      </c>
      <c r="B378" s="392" t="s">
        <v>4883</v>
      </c>
      <c r="C378" s="393" t="s">
        <v>1993</v>
      </c>
      <c r="D378" s="330">
        <f t="shared" si="13"/>
        <v>12</v>
      </c>
      <c r="E378" s="331">
        <f t="shared" si="14"/>
        <v>0</v>
      </c>
      <c r="F378" s="331">
        <f t="shared" si="15"/>
        <v>0</v>
      </c>
      <c r="G378" s="331">
        <f t="shared" si="16"/>
        <v>0</v>
      </c>
      <c r="H378" s="331">
        <f t="shared" si="17"/>
        <v>0</v>
      </c>
      <c r="I378" s="331">
        <f t="shared" si="18"/>
        <v>0</v>
      </c>
      <c r="J378" s="331">
        <f t="shared" si="19"/>
        <v>0</v>
      </c>
      <c r="K378" s="331">
        <f t="shared" si="20"/>
        <v>0</v>
      </c>
      <c r="L378" s="331">
        <f t="shared" si="21"/>
        <v>0</v>
      </c>
      <c r="M378" s="331">
        <f t="shared" si="22"/>
        <v>0</v>
      </c>
      <c r="N378" s="333">
        <f t="shared" si="23"/>
        <v>12</v>
      </c>
      <c r="O378" s="394"/>
      <c r="P378" s="395">
        <f t="shared" si="24"/>
        <v>12</v>
      </c>
      <c r="Q378" s="336">
        <f t="shared" si="25"/>
        <v>646</v>
      </c>
      <c r="R378" s="421"/>
      <c r="S378" s="410"/>
      <c r="T378" s="148">
        <v>0</v>
      </c>
      <c r="U378" s="147"/>
      <c r="V378" s="148"/>
      <c r="W378" s="337"/>
      <c r="X378" s="337"/>
      <c r="Y378" s="149"/>
      <c r="Z378" s="149"/>
      <c r="AA378" s="149"/>
      <c r="AB378" s="421">
        <v>0</v>
      </c>
      <c r="AC378" s="410"/>
      <c r="AD378" s="421"/>
      <c r="AE378" s="396"/>
      <c r="AF378" s="397">
        <v>0</v>
      </c>
      <c r="AG378" s="397">
        <v>0</v>
      </c>
      <c r="AH378" s="397">
        <v>0</v>
      </c>
      <c r="AI378" s="397">
        <v>0</v>
      </c>
      <c r="AJ378" s="397">
        <v>0</v>
      </c>
      <c r="AK378" s="397">
        <v>0</v>
      </c>
      <c r="AL378" s="397">
        <v>0</v>
      </c>
      <c r="AM378" s="397"/>
      <c r="AN378" s="397">
        <v>12</v>
      </c>
      <c r="AO378" s="358">
        <v>0</v>
      </c>
    </row>
    <row r="379" spans="1:41" ht="24" customHeight="1" x14ac:dyDescent="0.3">
      <c r="A379" s="391" t="s">
        <v>2574</v>
      </c>
      <c r="B379" s="392" t="s">
        <v>2575</v>
      </c>
      <c r="C379" s="393" t="s">
        <v>576</v>
      </c>
      <c r="D379" s="330">
        <f t="shared" si="13"/>
        <v>6</v>
      </c>
      <c r="E379" s="331">
        <f t="shared" si="14"/>
        <v>0</v>
      </c>
      <c r="F379" s="331">
        <f t="shared" si="15"/>
        <v>0</v>
      </c>
      <c r="G379" s="331">
        <f t="shared" si="16"/>
        <v>0</v>
      </c>
      <c r="H379" s="331">
        <f t="shared" si="17"/>
        <v>0</v>
      </c>
      <c r="I379" s="331">
        <f t="shared" si="18"/>
        <v>0</v>
      </c>
      <c r="J379" s="331">
        <f t="shared" si="19"/>
        <v>0</v>
      </c>
      <c r="K379" s="331">
        <f t="shared" si="20"/>
        <v>0</v>
      </c>
      <c r="L379" s="331">
        <f t="shared" si="21"/>
        <v>0</v>
      </c>
      <c r="M379" s="331">
        <f t="shared" si="22"/>
        <v>0</v>
      </c>
      <c r="N379" s="333">
        <f t="shared" si="23"/>
        <v>6</v>
      </c>
      <c r="O379" s="394"/>
      <c r="P379" s="395">
        <f t="shared" si="24"/>
        <v>6</v>
      </c>
      <c r="Q379" s="336">
        <f t="shared" si="25"/>
        <v>777</v>
      </c>
      <c r="R379" s="399"/>
      <c r="S379" s="145">
        <v>6</v>
      </c>
      <c r="T379" s="148">
        <v>0</v>
      </c>
      <c r="U379" s="147"/>
      <c r="V379" s="148"/>
      <c r="W379" s="337"/>
      <c r="X379" s="337"/>
      <c r="Y379" s="149"/>
      <c r="Z379" s="149"/>
      <c r="AA379" s="149"/>
      <c r="AB379" s="399">
        <v>0</v>
      </c>
      <c r="AC379" s="145"/>
      <c r="AD379" s="399"/>
      <c r="AE379" s="396"/>
      <c r="AF379" s="397">
        <v>0</v>
      </c>
      <c r="AG379" s="397">
        <v>0</v>
      </c>
      <c r="AH379" s="397">
        <v>0</v>
      </c>
      <c r="AI379" s="397">
        <v>0</v>
      </c>
      <c r="AJ379" s="397">
        <v>0</v>
      </c>
      <c r="AK379" s="397">
        <v>0</v>
      </c>
      <c r="AL379" s="397">
        <v>0</v>
      </c>
      <c r="AM379" s="397"/>
      <c r="AN379" s="397">
        <v>0</v>
      </c>
      <c r="AO379" s="400">
        <v>0</v>
      </c>
    </row>
    <row r="380" spans="1:41" ht="24" customHeight="1" x14ac:dyDescent="0.3">
      <c r="A380" s="391" t="s">
        <v>2576</v>
      </c>
      <c r="B380" s="392" t="s">
        <v>2577</v>
      </c>
      <c r="C380" s="393" t="s">
        <v>2578</v>
      </c>
      <c r="D380" s="330">
        <f t="shared" si="13"/>
        <v>0</v>
      </c>
      <c r="E380" s="331">
        <f t="shared" si="14"/>
        <v>0</v>
      </c>
      <c r="F380" s="331">
        <f t="shared" si="15"/>
        <v>0</v>
      </c>
      <c r="G380" s="331">
        <f t="shared" si="16"/>
        <v>0</v>
      </c>
      <c r="H380" s="331">
        <f t="shared" si="17"/>
        <v>0</v>
      </c>
      <c r="I380" s="331">
        <f t="shared" si="18"/>
        <v>0</v>
      </c>
      <c r="J380" s="331">
        <f t="shared" si="19"/>
        <v>0</v>
      </c>
      <c r="K380" s="331">
        <f t="shared" si="20"/>
        <v>0</v>
      </c>
      <c r="L380" s="331">
        <f t="shared" si="21"/>
        <v>0</v>
      </c>
      <c r="M380" s="331">
        <f t="shared" si="22"/>
        <v>0</v>
      </c>
      <c r="N380" s="333">
        <f t="shared" si="23"/>
        <v>0</v>
      </c>
      <c r="O380" s="394">
        <f>Nemzetközi!F36</f>
        <v>0</v>
      </c>
      <c r="P380" s="395">
        <f t="shared" si="24"/>
        <v>0</v>
      </c>
      <c r="Q380" s="336" t="str">
        <f t="shared" si="25"/>
        <v/>
      </c>
      <c r="R380" s="422"/>
      <c r="S380" s="410"/>
      <c r="T380" s="148">
        <v>0</v>
      </c>
      <c r="U380" s="147"/>
      <c r="V380" s="148"/>
      <c r="W380" s="337"/>
      <c r="X380" s="337"/>
      <c r="Y380" s="149"/>
      <c r="Z380" s="149"/>
      <c r="AA380" s="149"/>
      <c r="AB380" s="144">
        <v>0</v>
      </c>
      <c r="AC380" s="410"/>
      <c r="AD380" s="144"/>
      <c r="AE380" s="396"/>
      <c r="AF380" s="397">
        <v>0</v>
      </c>
      <c r="AG380" s="397">
        <v>0</v>
      </c>
      <c r="AH380" s="397">
        <v>0</v>
      </c>
      <c r="AI380" s="397">
        <v>0</v>
      </c>
      <c r="AJ380" s="397">
        <v>0</v>
      </c>
      <c r="AK380" s="397">
        <v>0</v>
      </c>
      <c r="AL380" s="397">
        <v>0</v>
      </c>
      <c r="AM380" s="397"/>
      <c r="AN380" s="397">
        <v>0</v>
      </c>
      <c r="AO380" s="407">
        <v>0</v>
      </c>
    </row>
    <row r="381" spans="1:41" ht="24" customHeight="1" x14ac:dyDescent="0.3">
      <c r="A381" s="391" t="s">
        <v>2579</v>
      </c>
      <c r="B381" s="392" t="s">
        <v>2580</v>
      </c>
      <c r="C381" s="393" t="s">
        <v>2578</v>
      </c>
      <c r="D381" s="330">
        <f t="shared" si="13"/>
        <v>1000</v>
      </c>
      <c r="E381" s="331">
        <f t="shared" si="14"/>
        <v>0</v>
      </c>
      <c r="F381" s="331">
        <f t="shared" si="15"/>
        <v>0</v>
      </c>
      <c r="G381" s="331">
        <f t="shared" si="16"/>
        <v>0</v>
      </c>
      <c r="H381" s="331">
        <f t="shared" si="17"/>
        <v>0</v>
      </c>
      <c r="I381" s="331">
        <f t="shared" si="18"/>
        <v>0</v>
      </c>
      <c r="J381" s="331">
        <f t="shared" si="19"/>
        <v>0</v>
      </c>
      <c r="K381" s="331">
        <f t="shared" si="20"/>
        <v>0</v>
      </c>
      <c r="L381" s="331">
        <f t="shared" si="21"/>
        <v>0</v>
      </c>
      <c r="M381" s="331">
        <f t="shared" si="22"/>
        <v>0</v>
      </c>
      <c r="N381" s="333">
        <f t="shared" si="23"/>
        <v>1000</v>
      </c>
      <c r="O381" s="394">
        <f>Nemzetközi!F37</f>
        <v>4</v>
      </c>
      <c r="P381" s="395">
        <f t="shared" si="24"/>
        <v>1400</v>
      </c>
      <c r="Q381" s="336">
        <f t="shared" si="25"/>
        <v>9</v>
      </c>
      <c r="R381" s="421"/>
      <c r="S381" s="145"/>
      <c r="T381" s="148">
        <v>0</v>
      </c>
      <c r="U381" s="147"/>
      <c r="V381" s="148"/>
      <c r="W381" s="337"/>
      <c r="X381" s="337"/>
      <c r="Y381" s="149"/>
      <c r="Z381" s="149"/>
      <c r="AA381" s="149"/>
      <c r="AB381" s="399">
        <v>0</v>
      </c>
      <c r="AC381" s="145"/>
      <c r="AD381" s="399"/>
      <c r="AE381" s="396"/>
      <c r="AF381" s="397">
        <v>0</v>
      </c>
      <c r="AG381" s="397">
        <v>0</v>
      </c>
      <c r="AH381" s="397">
        <v>0</v>
      </c>
      <c r="AI381" s="397">
        <v>0</v>
      </c>
      <c r="AJ381" s="397">
        <v>0</v>
      </c>
      <c r="AK381" s="397">
        <v>0</v>
      </c>
      <c r="AL381" s="397">
        <v>0</v>
      </c>
      <c r="AM381" s="397"/>
      <c r="AN381" s="397">
        <v>0</v>
      </c>
      <c r="AO381" s="341">
        <v>1000</v>
      </c>
    </row>
    <row r="382" spans="1:41" ht="24" customHeight="1" x14ac:dyDescent="0.3">
      <c r="A382" s="398" t="s">
        <v>2581</v>
      </c>
      <c r="B382" s="415" t="s">
        <v>2582</v>
      </c>
      <c r="C382" s="416" t="s">
        <v>2583</v>
      </c>
      <c r="D382" s="330">
        <f t="shared" si="13"/>
        <v>8</v>
      </c>
      <c r="E382" s="331">
        <f t="shared" si="14"/>
        <v>4</v>
      </c>
      <c r="F382" s="331">
        <f t="shared" si="15"/>
        <v>0</v>
      </c>
      <c r="G382" s="331">
        <f t="shared" si="16"/>
        <v>0</v>
      </c>
      <c r="H382" s="331">
        <f t="shared" si="17"/>
        <v>0</v>
      </c>
      <c r="I382" s="331">
        <f t="shared" si="18"/>
        <v>0</v>
      </c>
      <c r="J382" s="331">
        <f t="shared" si="19"/>
        <v>0</v>
      </c>
      <c r="K382" s="331">
        <f t="shared" si="20"/>
        <v>0</v>
      </c>
      <c r="L382" s="331">
        <f t="shared" si="21"/>
        <v>0</v>
      </c>
      <c r="M382" s="331">
        <f t="shared" si="22"/>
        <v>0</v>
      </c>
      <c r="N382" s="333">
        <f t="shared" si="23"/>
        <v>12</v>
      </c>
      <c r="O382" s="394"/>
      <c r="P382" s="395">
        <f t="shared" si="24"/>
        <v>12</v>
      </c>
      <c r="Q382" s="336">
        <f t="shared" si="25"/>
        <v>646</v>
      </c>
      <c r="R382" s="422"/>
      <c r="S382" s="145">
        <v>4</v>
      </c>
      <c r="T382" s="148">
        <v>0</v>
      </c>
      <c r="U382" s="147"/>
      <c r="V382" s="148"/>
      <c r="W382" s="337"/>
      <c r="X382" s="337"/>
      <c r="Y382" s="149"/>
      <c r="Z382" s="149"/>
      <c r="AA382" s="149"/>
      <c r="AB382" s="156">
        <v>0</v>
      </c>
      <c r="AC382" s="145"/>
      <c r="AD382" s="156"/>
      <c r="AE382" s="396"/>
      <c r="AF382" s="397">
        <v>0</v>
      </c>
      <c r="AG382" s="397">
        <v>0</v>
      </c>
      <c r="AH382" s="397">
        <v>0</v>
      </c>
      <c r="AI382" s="397">
        <v>0</v>
      </c>
      <c r="AJ382" s="397">
        <v>0</v>
      </c>
      <c r="AK382" s="397">
        <v>0</v>
      </c>
      <c r="AL382" s="397">
        <v>0</v>
      </c>
      <c r="AM382" s="397"/>
      <c r="AN382" s="397">
        <v>8</v>
      </c>
      <c r="AO382" s="400">
        <v>0</v>
      </c>
    </row>
    <row r="383" spans="1:41" ht="24" customHeight="1" x14ac:dyDescent="0.3">
      <c r="A383" s="398" t="s">
        <v>2584</v>
      </c>
      <c r="B383" s="415" t="s">
        <v>2585</v>
      </c>
      <c r="C383" s="416" t="s">
        <v>2583</v>
      </c>
      <c r="D383" s="330">
        <f t="shared" si="13"/>
        <v>10</v>
      </c>
      <c r="E383" s="331">
        <f t="shared" si="14"/>
        <v>10</v>
      </c>
      <c r="F383" s="331">
        <f t="shared" si="15"/>
        <v>0</v>
      </c>
      <c r="G383" s="331">
        <f t="shared" si="16"/>
        <v>0</v>
      </c>
      <c r="H383" s="331">
        <f t="shared" si="17"/>
        <v>0</v>
      </c>
      <c r="I383" s="331">
        <f t="shared" si="18"/>
        <v>0</v>
      </c>
      <c r="J383" s="331">
        <f t="shared" si="19"/>
        <v>0</v>
      </c>
      <c r="K383" s="331">
        <f t="shared" si="20"/>
        <v>0</v>
      </c>
      <c r="L383" s="331">
        <f t="shared" si="21"/>
        <v>0</v>
      </c>
      <c r="M383" s="331">
        <f t="shared" si="22"/>
        <v>0</v>
      </c>
      <c r="N383" s="333">
        <f t="shared" si="23"/>
        <v>20</v>
      </c>
      <c r="O383" s="394"/>
      <c r="P383" s="395">
        <f t="shared" si="24"/>
        <v>20</v>
      </c>
      <c r="Q383" s="336">
        <f t="shared" si="25"/>
        <v>474</v>
      </c>
      <c r="R383" s="404"/>
      <c r="S383" s="145">
        <v>10</v>
      </c>
      <c r="T383" s="148">
        <v>0</v>
      </c>
      <c r="U383" s="147"/>
      <c r="V383" s="148"/>
      <c r="W383" s="337"/>
      <c r="X383" s="337"/>
      <c r="Y383" s="149"/>
      <c r="Z383" s="149"/>
      <c r="AA383" s="149"/>
      <c r="AB383" s="399">
        <v>0</v>
      </c>
      <c r="AC383" s="145"/>
      <c r="AD383" s="399"/>
      <c r="AE383" s="396"/>
      <c r="AF383" s="397">
        <v>0</v>
      </c>
      <c r="AG383" s="397">
        <v>0</v>
      </c>
      <c r="AH383" s="397">
        <v>0</v>
      </c>
      <c r="AI383" s="397">
        <v>0</v>
      </c>
      <c r="AJ383" s="397">
        <v>0</v>
      </c>
      <c r="AK383" s="397">
        <v>0</v>
      </c>
      <c r="AL383" s="397">
        <v>0</v>
      </c>
      <c r="AM383" s="397"/>
      <c r="AN383" s="397">
        <v>10</v>
      </c>
      <c r="AO383" s="408">
        <v>0</v>
      </c>
    </row>
    <row r="384" spans="1:41" ht="24" customHeight="1" x14ac:dyDescent="0.3">
      <c r="A384" s="401" t="s">
        <v>2586</v>
      </c>
      <c r="B384" s="423" t="s">
        <v>2587</v>
      </c>
      <c r="C384" s="424" t="s">
        <v>2583</v>
      </c>
      <c r="D384" s="330">
        <f t="shared" si="13"/>
        <v>10</v>
      </c>
      <c r="E384" s="331">
        <f t="shared" si="14"/>
        <v>6</v>
      </c>
      <c r="F384" s="331">
        <f t="shared" si="15"/>
        <v>0</v>
      </c>
      <c r="G384" s="331">
        <f t="shared" si="16"/>
        <v>0</v>
      </c>
      <c r="H384" s="331">
        <f t="shared" si="17"/>
        <v>0</v>
      </c>
      <c r="I384" s="331">
        <f t="shared" si="18"/>
        <v>0</v>
      </c>
      <c r="J384" s="331">
        <f t="shared" si="19"/>
        <v>0</v>
      </c>
      <c r="K384" s="331">
        <f t="shared" si="20"/>
        <v>0</v>
      </c>
      <c r="L384" s="331">
        <f t="shared" si="21"/>
        <v>0</v>
      </c>
      <c r="M384" s="331">
        <f t="shared" si="22"/>
        <v>0</v>
      </c>
      <c r="N384" s="333">
        <f t="shared" si="23"/>
        <v>16</v>
      </c>
      <c r="O384" s="394"/>
      <c r="P384" s="395">
        <f t="shared" si="24"/>
        <v>16</v>
      </c>
      <c r="Q384" s="336">
        <f t="shared" si="25"/>
        <v>551</v>
      </c>
      <c r="R384" s="421"/>
      <c r="S384" s="145">
        <v>10</v>
      </c>
      <c r="T384" s="148">
        <v>0</v>
      </c>
      <c r="U384" s="147"/>
      <c r="V384" s="148"/>
      <c r="W384" s="337"/>
      <c r="X384" s="337"/>
      <c r="Y384" s="149"/>
      <c r="Z384" s="149"/>
      <c r="AA384" s="149"/>
      <c r="AB384" s="156">
        <v>0</v>
      </c>
      <c r="AC384" s="145"/>
      <c r="AD384" s="156"/>
      <c r="AE384" s="396"/>
      <c r="AF384" s="397">
        <v>0</v>
      </c>
      <c r="AG384" s="397">
        <v>0</v>
      </c>
      <c r="AH384" s="397">
        <v>0</v>
      </c>
      <c r="AI384" s="397">
        <v>0</v>
      </c>
      <c r="AJ384" s="397">
        <v>0</v>
      </c>
      <c r="AK384" s="397">
        <v>0</v>
      </c>
      <c r="AL384" s="397">
        <v>0</v>
      </c>
      <c r="AM384" s="397"/>
      <c r="AN384" s="397">
        <v>6</v>
      </c>
      <c r="AO384" s="400">
        <v>0</v>
      </c>
    </row>
    <row r="385" spans="1:41" ht="24" customHeight="1" x14ac:dyDescent="0.3">
      <c r="A385" s="398" t="s">
        <v>2588</v>
      </c>
      <c r="B385" s="392" t="s">
        <v>2589</v>
      </c>
      <c r="C385" s="393" t="s">
        <v>2094</v>
      </c>
      <c r="D385" s="330">
        <f t="shared" si="13"/>
        <v>4</v>
      </c>
      <c r="E385" s="331">
        <f t="shared" si="14"/>
        <v>0</v>
      </c>
      <c r="F385" s="331">
        <f t="shared" si="15"/>
        <v>0</v>
      </c>
      <c r="G385" s="331">
        <f t="shared" si="16"/>
        <v>0</v>
      </c>
      <c r="H385" s="331">
        <f t="shared" si="17"/>
        <v>0</v>
      </c>
      <c r="I385" s="331">
        <f t="shared" si="18"/>
        <v>0</v>
      </c>
      <c r="J385" s="331">
        <f t="shared" si="19"/>
        <v>0</v>
      </c>
      <c r="K385" s="331">
        <f t="shared" si="20"/>
        <v>0</v>
      </c>
      <c r="L385" s="331">
        <f t="shared" si="21"/>
        <v>0</v>
      </c>
      <c r="M385" s="331">
        <f t="shared" si="22"/>
        <v>0</v>
      </c>
      <c r="N385" s="333">
        <f t="shared" si="23"/>
        <v>4</v>
      </c>
      <c r="O385" s="394"/>
      <c r="P385" s="395">
        <f t="shared" si="24"/>
        <v>4</v>
      </c>
      <c r="Q385" s="336">
        <f t="shared" si="25"/>
        <v>861</v>
      </c>
      <c r="R385" s="422"/>
      <c r="S385" s="410"/>
      <c r="T385" s="148">
        <v>0</v>
      </c>
      <c r="U385" s="147"/>
      <c r="V385" s="148"/>
      <c r="W385" s="337"/>
      <c r="X385" s="337"/>
      <c r="Y385" s="149"/>
      <c r="Z385" s="149"/>
      <c r="AA385" s="149"/>
      <c r="AB385" s="426">
        <v>0</v>
      </c>
      <c r="AC385" s="410"/>
      <c r="AD385" s="426"/>
      <c r="AE385" s="396"/>
      <c r="AF385" s="397">
        <v>0</v>
      </c>
      <c r="AG385" s="397">
        <v>0</v>
      </c>
      <c r="AH385" s="397">
        <v>0</v>
      </c>
      <c r="AI385" s="397">
        <v>0</v>
      </c>
      <c r="AJ385" s="397">
        <v>0</v>
      </c>
      <c r="AK385" s="397">
        <v>0</v>
      </c>
      <c r="AL385" s="397">
        <v>0</v>
      </c>
      <c r="AM385" s="397"/>
      <c r="AN385" s="397">
        <v>4</v>
      </c>
      <c r="AO385" s="400">
        <v>0</v>
      </c>
    </row>
    <row r="386" spans="1:41" ht="24" customHeight="1" x14ac:dyDescent="0.3">
      <c r="A386" s="398" t="s">
        <v>4884</v>
      </c>
      <c r="B386" s="392" t="s">
        <v>2590</v>
      </c>
      <c r="C386" s="393" t="s">
        <v>1193</v>
      </c>
      <c r="D386" s="330">
        <f t="shared" si="13"/>
        <v>22</v>
      </c>
      <c r="E386" s="331">
        <f t="shared" si="14"/>
        <v>10</v>
      </c>
      <c r="F386" s="331">
        <f t="shared" si="15"/>
        <v>0</v>
      </c>
      <c r="G386" s="331">
        <f t="shared" si="16"/>
        <v>0</v>
      </c>
      <c r="H386" s="331">
        <f t="shared" si="17"/>
        <v>0</v>
      </c>
      <c r="I386" s="331">
        <f t="shared" si="18"/>
        <v>0</v>
      </c>
      <c r="J386" s="331">
        <f t="shared" si="19"/>
        <v>0</v>
      </c>
      <c r="K386" s="331">
        <f t="shared" si="20"/>
        <v>0</v>
      </c>
      <c r="L386" s="331">
        <f t="shared" si="21"/>
        <v>0</v>
      </c>
      <c r="M386" s="331">
        <f t="shared" si="22"/>
        <v>0</v>
      </c>
      <c r="N386" s="333">
        <f t="shared" si="23"/>
        <v>32</v>
      </c>
      <c r="O386" s="394"/>
      <c r="P386" s="395">
        <f t="shared" si="24"/>
        <v>32</v>
      </c>
      <c r="Q386" s="336">
        <f t="shared" si="25"/>
        <v>296</v>
      </c>
      <c r="R386" s="344"/>
      <c r="S386" s="145">
        <v>10</v>
      </c>
      <c r="T386" s="148">
        <v>0</v>
      </c>
      <c r="U386" s="411"/>
      <c r="V386" s="148"/>
      <c r="W386" s="412"/>
      <c r="X386" s="337"/>
      <c r="Y386" s="149"/>
      <c r="Z386" s="149"/>
      <c r="AA386" s="149"/>
      <c r="AB386" s="421">
        <v>0</v>
      </c>
      <c r="AC386" s="145"/>
      <c r="AD386" s="421"/>
      <c r="AE386" s="396"/>
      <c r="AF386" s="397">
        <v>0</v>
      </c>
      <c r="AG386" s="397">
        <v>0</v>
      </c>
      <c r="AH386" s="397">
        <v>0</v>
      </c>
      <c r="AI386" s="397">
        <v>0</v>
      </c>
      <c r="AJ386" s="397">
        <v>0</v>
      </c>
      <c r="AK386" s="397">
        <v>0</v>
      </c>
      <c r="AL386" s="397">
        <v>0</v>
      </c>
      <c r="AM386" s="413"/>
      <c r="AN386" s="397">
        <v>22</v>
      </c>
      <c r="AO386" s="414">
        <v>0</v>
      </c>
    </row>
    <row r="387" spans="1:41" ht="24" customHeight="1" x14ac:dyDescent="0.3">
      <c r="A387" s="398" t="s">
        <v>4885</v>
      </c>
      <c r="B387" s="392" t="s">
        <v>2591</v>
      </c>
      <c r="C387" s="393" t="s">
        <v>2571</v>
      </c>
      <c r="D387" s="330">
        <f t="shared" si="13"/>
        <v>6</v>
      </c>
      <c r="E387" s="331">
        <f t="shared" si="14"/>
        <v>0</v>
      </c>
      <c r="F387" s="331">
        <f t="shared" si="15"/>
        <v>0</v>
      </c>
      <c r="G387" s="331">
        <f t="shared" si="16"/>
        <v>0</v>
      </c>
      <c r="H387" s="331">
        <f t="shared" si="17"/>
        <v>0</v>
      </c>
      <c r="I387" s="331">
        <f t="shared" si="18"/>
        <v>0</v>
      </c>
      <c r="J387" s="331">
        <f t="shared" si="19"/>
        <v>0</v>
      </c>
      <c r="K387" s="331">
        <f t="shared" si="20"/>
        <v>0</v>
      </c>
      <c r="L387" s="331">
        <f t="shared" si="21"/>
        <v>0</v>
      </c>
      <c r="M387" s="331">
        <f t="shared" si="22"/>
        <v>0</v>
      </c>
      <c r="N387" s="333">
        <f t="shared" si="23"/>
        <v>6</v>
      </c>
      <c r="O387" s="394"/>
      <c r="P387" s="395">
        <f t="shared" si="24"/>
        <v>6</v>
      </c>
      <c r="Q387" s="336">
        <f t="shared" si="25"/>
        <v>777</v>
      </c>
      <c r="R387" s="399"/>
      <c r="S387" s="410">
        <v>6</v>
      </c>
      <c r="T387" s="148">
        <v>0</v>
      </c>
      <c r="U387" s="147"/>
      <c r="V387" s="148"/>
      <c r="W387" s="337"/>
      <c r="X387" s="337"/>
      <c r="Y387" s="149"/>
      <c r="Z387" s="149"/>
      <c r="AA387" s="149"/>
      <c r="AB387" s="425">
        <v>0</v>
      </c>
      <c r="AC387" s="410"/>
      <c r="AD387" s="425"/>
      <c r="AE387" s="396"/>
      <c r="AF387" s="397">
        <v>0</v>
      </c>
      <c r="AG387" s="397">
        <v>0</v>
      </c>
      <c r="AH387" s="397">
        <v>0</v>
      </c>
      <c r="AI387" s="397">
        <v>0</v>
      </c>
      <c r="AJ387" s="397">
        <v>0</v>
      </c>
      <c r="AK387" s="397">
        <v>0</v>
      </c>
      <c r="AL387" s="397">
        <v>0</v>
      </c>
      <c r="AM387" s="397"/>
      <c r="AN387" s="397">
        <v>0</v>
      </c>
      <c r="AO387" s="341">
        <v>0</v>
      </c>
    </row>
    <row r="388" spans="1:41" ht="24" customHeight="1" x14ac:dyDescent="0.3">
      <c r="A388" s="398" t="s">
        <v>2592</v>
      </c>
      <c r="B388" s="392" t="s">
        <v>2593</v>
      </c>
      <c r="C388" s="393" t="s">
        <v>2551</v>
      </c>
      <c r="D388" s="330">
        <f t="shared" si="13"/>
        <v>4</v>
      </c>
      <c r="E388" s="331">
        <f t="shared" si="14"/>
        <v>0</v>
      </c>
      <c r="F388" s="331">
        <f t="shared" si="15"/>
        <v>0</v>
      </c>
      <c r="G388" s="331">
        <f t="shared" si="16"/>
        <v>0</v>
      </c>
      <c r="H388" s="331">
        <f t="shared" si="17"/>
        <v>0</v>
      </c>
      <c r="I388" s="331">
        <f t="shared" si="18"/>
        <v>0</v>
      </c>
      <c r="J388" s="331">
        <f t="shared" si="19"/>
        <v>0</v>
      </c>
      <c r="K388" s="331">
        <f t="shared" si="20"/>
        <v>0</v>
      </c>
      <c r="L388" s="331">
        <f t="shared" si="21"/>
        <v>0</v>
      </c>
      <c r="M388" s="331">
        <f t="shared" si="22"/>
        <v>0</v>
      </c>
      <c r="N388" s="333">
        <f t="shared" si="23"/>
        <v>4</v>
      </c>
      <c r="O388" s="394"/>
      <c r="P388" s="395">
        <f t="shared" si="24"/>
        <v>4</v>
      </c>
      <c r="Q388" s="336">
        <f t="shared" si="25"/>
        <v>861</v>
      </c>
      <c r="R388" s="399"/>
      <c r="S388" s="410">
        <v>4</v>
      </c>
      <c r="T388" s="148">
        <v>0</v>
      </c>
      <c r="U388" s="147"/>
      <c r="V388" s="148"/>
      <c r="W388" s="337"/>
      <c r="X388" s="337"/>
      <c r="Y388" s="149"/>
      <c r="Z388" s="149"/>
      <c r="AA388" s="149"/>
      <c r="AB388" s="88">
        <v>0</v>
      </c>
      <c r="AC388" s="410"/>
      <c r="AD388" s="88"/>
      <c r="AE388" s="396"/>
      <c r="AF388" s="397">
        <v>0</v>
      </c>
      <c r="AG388" s="397">
        <v>0</v>
      </c>
      <c r="AH388" s="397">
        <v>0</v>
      </c>
      <c r="AI388" s="397">
        <v>0</v>
      </c>
      <c r="AJ388" s="397">
        <v>0</v>
      </c>
      <c r="AK388" s="397">
        <v>0</v>
      </c>
      <c r="AL388" s="397">
        <v>0</v>
      </c>
      <c r="AM388" s="397"/>
      <c r="AN388" s="397">
        <v>0</v>
      </c>
      <c r="AO388" s="400">
        <v>0</v>
      </c>
    </row>
    <row r="389" spans="1:41" ht="24" customHeight="1" x14ac:dyDescent="0.3">
      <c r="A389" s="398" t="s">
        <v>2594</v>
      </c>
      <c r="B389" s="392" t="s">
        <v>2595</v>
      </c>
      <c r="C389" s="393" t="s">
        <v>693</v>
      </c>
      <c r="D389" s="330">
        <f t="shared" si="13"/>
        <v>0</v>
      </c>
      <c r="E389" s="331">
        <f t="shared" si="14"/>
        <v>0</v>
      </c>
      <c r="F389" s="331">
        <f t="shared" si="15"/>
        <v>0</v>
      </c>
      <c r="G389" s="331">
        <f t="shared" si="16"/>
        <v>0</v>
      </c>
      <c r="H389" s="331">
        <f t="shared" si="17"/>
        <v>0</v>
      </c>
      <c r="I389" s="331">
        <f t="shared" si="18"/>
        <v>0</v>
      </c>
      <c r="J389" s="331">
        <f t="shared" si="19"/>
        <v>0</v>
      </c>
      <c r="K389" s="331">
        <f t="shared" si="20"/>
        <v>0</v>
      </c>
      <c r="L389" s="331">
        <f t="shared" si="21"/>
        <v>0</v>
      </c>
      <c r="M389" s="331">
        <f t="shared" si="22"/>
        <v>0</v>
      </c>
      <c r="N389" s="333">
        <f t="shared" si="23"/>
        <v>0</v>
      </c>
      <c r="O389" s="394"/>
      <c r="P389" s="395">
        <f t="shared" si="24"/>
        <v>0</v>
      </c>
      <c r="Q389" s="336" t="str">
        <f t="shared" si="25"/>
        <v/>
      </c>
      <c r="R389" s="156"/>
      <c r="S389" s="410"/>
      <c r="T389" s="148">
        <v>0</v>
      </c>
      <c r="U389" s="147"/>
      <c r="V389" s="148"/>
      <c r="W389" s="337"/>
      <c r="X389" s="337"/>
      <c r="Y389" s="149"/>
      <c r="Z389" s="149"/>
      <c r="AA389" s="149"/>
      <c r="AB389" s="421">
        <v>0</v>
      </c>
      <c r="AC389" s="410"/>
      <c r="AD389" s="421"/>
      <c r="AE389" s="396"/>
      <c r="AF389" s="397">
        <v>0</v>
      </c>
      <c r="AG389" s="397">
        <v>0</v>
      </c>
      <c r="AH389" s="397">
        <v>0</v>
      </c>
      <c r="AI389" s="397">
        <v>0</v>
      </c>
      <c r="AJ389" s="397">
        <v>0</v>
      </c>
      <c r="AK389" s="397">
        <v>0</v>
      </c>
      <c r="AL389" s="397">
        <v>0</v>
      </c>
      <c r="AM389" s="397"/>
      <c r="AN389" s="397">
        <v>0</v>
      </c>
      <c r="AO389" s="407">
        <v>0</v>
      </c>
    </row>
    <row r="390" spans="1:41" ht="24" customHeight="1" x14ac:dyDescent="0.3">
      <c r="A390" s="391" t="s">
        <v>2596</v>
      </c>
      <c r="B390" s="392" t="s">
        <v>2597</v>
      </c>
      <c r="C390" s="393" t="s">
        <v>1993</v>
      </c>
      <c r="D390" s="330">
        <f t="shared" si="13"/>
        <v>0</v>
      </c>
      <c r="E390" s="331">
        <f t="shared" si="14"/>
        <v>0</v>
      </c>
      <c r="F390" s="331">
        <f t="shared" si="15"/>
        <v>0</v>
      </c>
      <c r="G390" s="331">
        <f t="shared" si="16"/>
        <v>0</v>
      </c>
      <c r="H390" s="331">
        <f t="shared" si="17"/>
        <v>0</v>
      </c>
      <c r="I390" s="331">
        <f t="shared" si="18"/>
        <v>0</v>
      </c>
      <c r="J390" s="331">
        <f t="shared" si="19"/>
        <v>0</v>
      </c>
      <c r="K390" s="331">
        <f t="shared" si="20"/>
        <v>0</v>
      </c>
      <c r="L390" s="331">
        <f t="shared" si="21"/>
        <v>0</v>
      </c>
      <c r="M390" s="331">
        <f t="shared" si="22"/>
        <v>0</v>
      </c>
      <c r="N390" s="333">
        <f t="shared" si="23"/>
        <v>0</v>
      </c>
      <c r="O390" s="394"/>
      <c r="P390" s="395">
        <f t="shared" si="24"/>
        <v>0</v>
      </c>
      <c r="Q390" s="336" t="str">
        <f t="shared" si="25"/>
        <v/>
      </c>
      <c r="R390" s="399"/>
      <c r="S390" s="145"/>
      <c r="T390" s="405">
        <v>0</v>
      </c>
      <c r="U390" s="411"/>
      <c r="V390" s="405"/>
      <c r="W390" s="412"/>
      <c r="X390" s="337"/>
      <c r="Y390" s="406"/>
      <c r="Z390" s="406"/>
      <c r="AA390" s="406"/>
      <c r="AB390" s="422">
        <v>0</v>
      </c>
      <c r="AC390" s="145"/>
      <c r="AD390" s="422"/>
      <c r="AE390" s="396"/>
      <c r="AF390" s="397">
        <v>0</v>
      </c>
      <c r="AG390" s="397">
        <v>0</v>
      </c>
      <c r="AH390" s="397">
        <v>0</v>
      </c>
      <c r="AI390" s="397">
        <v>0</v>
      </c>
      <c r="AJ390" s="397">
        <v>0</v>
      </c>
      <c r="AK390" s="397">
        <v>0</v>
      </c>
      <c r="AL390" s="397">
        <v>0</v>
      </c>
      <c r="AM390" s="413"/>
      <c r="AN390" s="397">
        <v>0</v>
      </c>
      <c r="AO390" s="408">
        <v>0</v>
      </c>
    </row>
    <row r="391" spans="1:41" ht="24" customHeight="1" x14ac:dyDescent="0.3">
      <c r="A391" s="398" t="s">
        <v>2598</v>
      </c>
      <c r="B391" s="392" t="s">
        <v>2599</v>
      </c>
      <c r="C391" s="393" t="s">
        <v>2269</v>
      </c>
      <c r="D391" s="330">
        <f t="shared" si="13"/>
        <v>5</v>
      </c>
      <c r="E391" s="331">
        <f t="shared" si="14"/>
        <v>0</v>
      </c>
      <c r="F391" s="331">
        <f t="shared" si="15"/>
        <v>0</v>
      </c>
      <c r="G391" s="331">
        <f t="shared" si="16"/>
        <v>0</v>
      </c>
      <c r="H391" s="331">
        <f t="shared" si="17"/>
        <v>0</v>
      </c>
      <c r="I391" s="331">
        <f t="shared" si="18"/>
        <v>0</v>
      </c>
      <c r="J391" s="331">
        <f t="shared" si="19"/>
        <v>0</v>
      </c>
      <c r="K391" s="331">
        <f t="shared" si="20"/>
        <v>0</v>
      </c>
      <c r="L391" s="331">
        <f t="shared" si="21"/>
        <v>0</v>
      </c>
      <c r="M391" s="331">
        <f t="shared" si="22"/>
        <v>0</v>
      </c>
      <c r="N391" s="333">
        <f t="shared" si="23"/>
        <v>5</v>
      </c>
      <c r="O391" s="394"/>
      <c r="P391" s="395">
        <f t="shared" si="24"/>
        <v>5</v>
      </c>
      <c r="Q391" s="336">
        <f t="shared" si="25"/>
        <v>811</v>
      </c>
      <c r="R391" s="399"/>
      <c r="S391" s="145">
        <v>5</v>
      </c>
      <c r="T391" s="148">
        <v>0</v>
      </c>
      <c r="U391" s="411"/>
      <c r="V391" s="148"/>
      <c r="W391" s="412"/>
      <c r="X391" s="337"/>
      <c r="Y391" s="149"/>
      <c r="Z391" s="149"/>
      <c r="AA391" s="149"/>
      <c r="AB391" s="344">
        <v>0</v>
      </c>
      <c r="AC391" s="145"/>
      <c r="AD391" s="344"/>
      <c r="AE391" s="396"/>
      <c r="AF391" s="397">
        <v>0</v>
      </c>
      <c r="AG391" s="397">
        <v>0</v>
      </c>
      <c r="AH391" s="397">
        <v>0</v>
      </c>
      <c r="AI391" s="397">
        <v>0</v>
      </c>
      <c r="AJ391" s="397">
        <v>0</v>
      </c>
      <c r="AK391" s="397">
        <v>0</v>
      </c>
      <c r="AL391" s="397">
        <v>0</v>
      </c>
      <c r="AM391" s="413"/>
      <c r="AN391" s="397">
        <v>0</v>
      </c>
      <c r="AO391" s="400">
        <v>0</v>
      </c>
    </row>
    <row r="392" spans="1:41" ht="24" customHeight="1" x14ac:dyDescent="0.3">
      <c r="A392" s="391" t="s">
        <v>2600</v>
      </c>
      <c r="B392" s="415" t="s">
        <v>2601</v>
      </c>
      <c r="C392" s="416" t="s">
        <v>83</v>
      </c>
      <c r="D392" s="330">
        <f t="shared" si="13"/>
        <v>0</v>
      </c>
      <c r="E392" s="331">
        <f t="shared" si="14"/>
        <v>0</v>
      </c>
      <c r="F392" s="331">
        <f t="shared" si="15"/>
        <v>0</v>
      </c>
      <c r="G392" s="331">
        <f t="shared" si="16"/>
        <v>0</v>
      </c>
      <c r="H392" s="331">
        <f t="shared" si="17"/>
        <v>0</v>
      </c>
      <c r="I392" s="331">
        <f t="shared" si="18"/>
        <v>0</v>
      </c>
      <c r="J392" s="331">
        <f t="shared" si="19"/>
        <v>0</v>
      </c>
      <c r="K392" s="331">
        <f t="shared" si="20"/>
        <v>0</v>
      </c>
      <c r="L392" s="331">
        <f t="shared" si="21"/>
        <v>0</v>
      </c>
      <c r="M392" s="331">
        <f t="shared" si="22"/>
        <v>0</v>
      </c>
      <c r="N392" s="333">
        <f t="shared" si="23"/>
        <v>0</v>
      </c>
      <c r="O392" s="394"/>
      <c r="P392" s="395">
        <f t="shared" si="24"/>
        <v>0</v>
      </c>
      <c r="Q392" s="336" t="str">
        <f t="shared" si="25"/>
        <v/>
      </c>
      <c r="R392" s="156"/>
      <c r="S392" s="410"/>
      <c r="T392" s="148">
        <v>0</v>
      </c>
      <c r="U392" s="147"/>
      <c r="V392" s="148"/>
      <c r="W392" s="337"/>
      <c r="X392" s="337"/>
      <c r="Y392" s="149"/>
      <c r="Z392" s="149"/>
      <c r="AA392" s="149"/>
      <c r="AB392" s="399">
        <v>0</v>
      </c>
      <c r="AC392" s="410"/>
      <c r="AD392" s="399"/>
      <c r="AE392" s="396"/>
      <c r="AF392" s="397">
        <v>0</v>
      </c>
      <c r="AG392" s="397">
        <v>0</v>
      </c>
      <c r="AH392" s="397">
        <v>0</v>
      </c>
      <c r="AI392" s="397">
        <v>0</v>
      </c>
      <c r="AJ392" s="397">
        <v>0</v>
      </c>
      <c r="AK392" s="397">
        <v>0</v>
      </c>
      <c r="AL392" s="397">
        <v>0</v>
      </c>
      <c r="AM392" s="397"/>
      <c r="AN392" s="397">
        <v>0</v>
      </c>
      <c r="AO392" s="408">
        <v>0</v>
      </c>
    </row>
    <row r="393" spans="1:41" ht="24" customHeight="1" x14ac:dyDescent="0.3">
      <c r="A393" s="398" t="s">
        <v>2602</v>
      </c>
      <c r="B393" s="392" t="s">
        <v>2603</v>
      </c>
      <c r="C393" s="393" t="s">
        <v>117</v>
      </c>
      <c r="D393" s="330">
        <f t="shared" si="13"/>
        <v>0</v>
      </c>
      <c r="E393" s="331">
        <f t="shared" si="14"/>
        <v>0</v>
      </c>
      <c r="F393" s="331">
        <f t="shared" si="15"/>
        <v>0</v>
      </c>
      <c r="G393" s="331">
        <f t="shared" si="16"/>
        <v>0</v>
      </c>
      <c r="H393" s="331">
        <f t="shared" si="17"/>
        <v>0</v>
      </c>
      <c r="I393" s="331">
        <f t="shared" si="18"/>
        <v>0</v>
      </c>
      <c r="J393" s="331">
        <f t="shared" si="19"/>
        <v>0</v>
      </c>
      <c r="K393" s="331">
        <f t="shared" si="20"/>
        <v>0</v>
      </c>
      <c r="L393" s="331">
        <f t="shared" si="21"/>
        <v>0</v>
      </c>
      <c r="M393" s="331">
        <f t="shared" si="22"/>
        <v>0</v>
      </c>
      <c r="N393" s="333">
        <f t="shared" si="23"/>
        <v>0</v>
      </c>
      <c r="O393" s="394"/>
      <c r="P393" s="395">
        <f t="shared" si="24"/>
        <v>0</v>
      </c>
      <c r="Q393" s="336" t="str">
        <f t="shared" si="25"/>
        <v/>
      </c>
      <c r="R393" s="399"/>
      <c r="S393" s="145"/>
      <c r="T393" s="405">
        <v>0</v>
      </c>
      <c r="U393" s="147"/>
      <c r="V393" s="405"/>
      <c r="W393" s="337"/>
      <c r="X393" s="337"/>
      <c r="Y393" s="406"/>
      <c r="Z393" s="406"/>
      <c r="AA393" s="406"/>
      <c r="AB393" s="144">
        <v>0</v>
      </c>
      <c r="AC393" s="145"/>
      <c r="AD393" s="144"/>
      <c r="AE393" s="396"/>
      <c r="AF393" s="397">
        <v>0</v>
      </c>
      <c r="AG393" s="397">
        <v>0</v>
      </c>
      <c r="AH393" s="397">
        <v>0</v>
      </c>
      <c r="AI393" s="397">
        <v>0</v>
      </c>
      <c r="AJ393" s="397">
        <v>0</v>
      </c>
      <c r="AK393" s="397">
        <v>0</v>
      </c>
      <c r="AL393" s="397">
        <v>0</v>
      </c>
      <c r="AM393" s="397"/>
      <c r="AN393" s="397">
        <v>0</v>
      </c>
      <c r="AO393" s="400">
        <v>0</v>
      </c>
    </row>
    <row r="394" spans="1:41" ht="24" customHeight="1" x14ac:dyDescent="0.3">
      <c r="A394" s="391" t="s">
        <v>2604</v>
      </c>
      <c r="B394" s="392" t="s">
        <v>2605</v>
      </c>
      <c r="C394" s="393" t="s">
        <v>1897</v>
      </c>
      <c r="D394" s="330">
        <f t="shared" si="13"/>
        <v>0</v>
      </c>
      <c r="E394" s="331">
        <f t="shared" si="14"/>
        <v>0</v>
      </c>
      <c r="F394" s="331">
        <f t="shared" si="15"/>
        <v>0</v>
      </c>
      <c r="G394" s="331">
        <f t="shared" si="16"/>
        <v>0</v>
      </c>
      <c r="H394" s="331">
        <f t="shared" si="17"/>
        <v>0</v>
      </c>
      <c r="I394" s="331">
        <f t="shared" si="18"/>
        <v>0</v>
      </c>
      <c r="J394" s="331">
        <f t="shared" si="19"/>
        <v>0</v>
      </c>
      <c r="K394" s="331">
        <f t="shared" si="20"/>
        <v>0</v>
      </c>
      <c r="L394" s="331">
        <f t="shared" si="21"/>
        <v>0</v>
      </c>
      <c r="M394" s="331">
        <f t="shared" si="22"/>
        <v>0</v>
      </c>
      <c r="N394" s="333">
        <f t="shared" si="23"/>
        <v>0</v>
      </c>
      <c r="O394" s="394"/>
      <c r="P394" s="395">
        <f t="shared" si="24"/>
        <v>0</v>
      </c>
      <c r="Q394" s="336" t="str">
        <f t="shared" si="25"/>
        <v/>
      </c>
      <c r="R394" s="425"/>
      <c r="S394" s="145"/>
      <c r="T394" s="148">
        <v>0</v>
      </c>
      <c r="U394" s="147"/>
      <c r="V394" s="148"/>
      <c r="W394" s="337"/>
      <c r="X394" s="337"/>
      <c r="Y394" s="149"/>
      <c r="Z394" s="149"/>
      <c r="AA394" s="149"/>
      <c r="AB394" s="399">
        <v>0</v>
      </c>
      <c r="AC394" s="145"/>
      <c r="AD394" s="399"/>
      <c r="AE394" s="396"/>
      <c r="AF394" s="397">
        <v>0</v>
      </c>
      <c r="AG394" s="397">
        <v>0</v>
      </c>
      <c r="AH394" s="397">
        <v>0</v>
      </c>
      <c r="AI394" s="397">
        <v>0</v>
      </c>
      <c r="AJ394" s="397">
        <v>0</v>
      </c>
      <c r="AK394" s="397">
        <v>0</v>
      </c>
      <c r="AL394" s="397">
        <v>0</v>
      </c>
      <c r="AM394" s="397"/>
      <c r="AN394" s="397">
        <v>0</v>
      </c>
      <c r="AO394" s="408">
        <v>0</v>
      </c>
    </row>
    <row r="395" spans="1:41" ht="24" customHeight="1" x14ac:dyDescent="0.3">
      <c r="A395" s="391" t="s">
        <v>2606</v>
      </c>
      <c r="B395" s="392" t="s">
        <v>2607</v>
      </c>
      <c r="C395" s="393" t="s">
        <v>117</v>
      </c>
      <c r="D395" s="330">
        <f t="shared" si="13"/>
        <v>4</v>
      </c>
      <c r="E395" s="331">
        <f t="shared" si="14"/>
        <v>4</v>
      </c>
      <c r="F395" s="331">
        <f t="shared" si="15"/>
        <v>0</v>
      </c>
      <c r="G395" s="331">
        <f t="shared" si="16"/>
        <v>0</v>
      </c>
      <c r="H395" s="331">
        <f t="shared" si="17"/>
        <v>0</v>
      </c>
      <c r="I395" s="331">
        <f t="shared" si="18"/>
        <v>0</v>
      </c>
      <c r="J395" s="331">
        <f t="shared" si="19"/>
        <v>0</v>
      </c>
      <c r="K395" s="331">
        <f t="shared" si="20"/>
        <v>0</v>
      </c>
      <c r="L395" s="331">
        <f t="shared" si="21"/>
        <v>0</v>
      </c>
      <c r="M395" s="331">
        <f t="shared" si="22"/>
        <v>0</v>
      </c>
      <c r="N395" s="333">
        <f t="shared" si="23"/>
        <v>8</v>
      </c>
      <c r="O395" s="394"/>
      <c r="P395" s="395">
        <f t="shared" si="24"/>
        <v>8</v>
      </c>
      <c r="Q395" s="336">
        <f t="shared" si="25"/>
        <v>741</v>
      </c>
      <c r="R395" s="404"/>
      <c r="S395" s="145">
        <v>4</v>
      </c>
      <c r="T395" s="405">
        <v>0</v>
      </c>
      <c r="U395" s="147"/>
      <c r="V395" s="405"/>
      <c r="W395" s="337"/>
      <c r="X395" s="337"/>
      <c r="Y395" s="406"/>
      <c r="Z395" s="406"/>
      <c r="AA395" s="406"/>
      <c r="AB395" s="156">
        <v>0</v>
      </c>
      <c r="AC395" s="145"/>
      <c r="AD395" s="156"/>
      <c r="AE395" s="396"/>
      <c r="AF395" s="397">
        <v>0</v>
      </c>
      <c r="AG395" s="397">
        <v>0</v>
      </c>
      <c r="AH395" s="397">
        <v>0</v>
      </c>
      <c r="AI395" s="397">
        <v>0</v>
      </c>
      <c r="AJ395" s="397">
        <v>0</v>
      </c>
      <c r="AK395" s="397">
        <v>0</v>
      </c>
      <c r="AL395" s="397">
        <v>0</v>
      </c>
      <c r="AM395" s="397"/>
      <c r="AN395" s="397">
        <v>4</v>
      </c>
      <c r="AO395" s="400">
        <v>0</v>
      </c>
    </row>
    <row r="396" spans="1:41" ht="24" customHeight="1" x14ac:dyDescent="0.3">
      <c r="A396" s="391" t="s">
        <v>2608</v>
      </c>
      <c r="B396" s="415" t="s">
        <v>2609</v>
      </c>
      <c r="C396" s="416" t="s">
        <v>1972</v>
      </c>
      <c r="D396" s="330">
        <f t="shared" si="13"/>
        <v>26</v>
      </c>
      <c r="E396" s="331">
        <f t="shared" si="14"/>
        <v>14</v>
      </c>
      <c r="F396" s="331">
        <f t="shared" si="15"/>
        <v>0</v>
      </c>
      <c r="G396" s="331">
        <f t="shared" si="16"/>
        <v>0</v>
      </c>
      <c r="H396" s="331">
        <f t="shared" si="17"/>
        <v>0</v>
      </c>
      <c r="I396" s="331">
        <f t="shared" si="18"/>
        <v>0</v>
      </c>
      <c r="J396" s="331">
        <f t="shared" si="19"/>
        <v>0</v>
      </c>
      <c r="K396" s="331">
        <f t="shared" si="20"/>
        <v>0</v>
      </c>
      <c r="L396" s="331">
        <f t="shared" si="21"/>
        <v>0</v>
      </c>
      <c r="M396" s="331">
        <f t="shared" si="22"/>
        <v>0</v>
      </c>
      <c r="N396" s="369">
        <f t="shared" si="23"/>
        <v>40</v>
      </c>
      <c r="O396" s="417"/>
      <c r="P396" s="418">
        <f t="shared" si="24"/>
        <v>40</v>
      </c>
      <c r="Q396" s="336">
        <f t="shared" si="25"/>
        <v>219</v>
      </c>
      <c r="R396" s="88"/>
      <c r="S396" s="410">
        <v>26</v>
      </c>
      <c r="T396" s="148">
        <v>0</v>
      </c>
      <c r="U396" s="411"/>
      <c r="V396" s="148"/>
      <c r="W396" s="412"/>
      <c r="X396" s="337"/>
      <c r="Y396" s="149"/>
      <c r="Z396" s="149"/>
      <c r="AA396" s="149"/>
      <c r="AB396" s="156">
        <v>0</v>
      </c>
      <c r="AC396" s="410"/>
      <c r="AD396" s="156"/>
      <c r="AE396" s="396"/>
      <c r="AF396" s="397">
        <v>0</v>
      </c>
      <c r="AG396" s="397">
        <v>0</v>
      </c>
      <c r="AH396" s="397">
        <v>0</v>
      </c>
      <c r="AI396" s="397">
        <v>0</v>
      </c>
      <c r="AJ396" s="397">
        <v>0</v>
      </c>
      <c r="AK396" s="397">
        <v>0</v>
      </c>
      <c r="AL396" s="397">
        <v>0</v>
      </c>
      <c r="AM396" s="413"/>
      <c r="AN396" s="397">
        <v>14</v>
      </c>
      <c r="AO396" s="414">
        <v>0</v>
      </c>
    </row>
    <row r="397" spans="1:41" ht="24" customHeight="1" x14ac:dyDescent="0.3">
      <c r="A397" s="401" t="s">
        <v>4886</v>
      </c>
      <c r="B397" s="423" t="s">
        <v>4887</v>
      </c>
      <c r="C397" s="424" t="s">
        <v>4888</v>
      </c>
      <c r="D397" s="330">
        <f t="shared" si="13"/>
        <v>0</v>
      </c>
      <c r="E397" s="331">
        <f t="shared" si="14"/>
        <v>0</v>
      </c>
      <c r="F397" s="331">
        <f t="shared" si="15"/>
        <v>0</v>
      </c>
      <c r="G397" s="331">
        <f t="shared" si="16"/>
        <v>0</v>
      </c>
      <c r="H397" s="331">
        <f t="shared" si="17"/>
        <v>0</v>
      </c>
      <c r="I397" s="331">
        <f t="shared" si="18"/>
        <v>0</v>
      </c>
      <c r="J397" s="331">
        <f t="shared" si="19"/>
        <v>0</v>
      </c>
      <c r="K397" s="331">
        <f t="shared" si="20"/>
        <v>0</v>
      </c>
      <c r="L397" s="331">
        <f t="shared" si="21"/>
        <v>0</v>
      </c>
      <c r="M397" s="331">
        <f t="shared" si="22"/>
        <v>0</v>
      </c>
      <c r="N397" s="333">
        <f t="shared" si="23"/>
        <v>0</v>
      </c>
      <c r="O397" s="394"/>
      <c r="P397" s="395">
        <f t="shared" si="24"/>
        <v>0</v>
      </c>
      <c r="Q397" s="336" t="str">
        <f t="shared" si="25"/>
        <v/>
      </c>
      <c r="R397" s="421"/>
      <c r="S397" s="145"/>
      <c r="T397" s="148">
        <v>0</v>
      </c>
      <c r="U397" s="411"/>
      <c r="V397" s="148"/>
      <c r="W397" s="412"/>
      <c r="X397" s="337"/>
      <c r="Y397" s="149"/>
      <c r="Z397" s="149"/>
      <c r="AA397" s="149"/>
      <c r="AB397" s="399">
        <v>0</v>
      </c>
      <c r="AC397" s="145"/>
      <c r="AD397" s="399"/>
      <c r="AE397" s="396"/>
      <c r="AF397" s="397">
        <v>0</v>
      </c>
      <c r="AG397" s="397">
        <v>0</v>
      </c>
      <c r="AH397" s="397">
        <v>0</v>
      </c>
      <c r="AI397" s="397">
        <v>0</v>
      </c>
      <c r="AJ397" s="397">
        <v>0</v>
      </c>
      <c r="AK397" s="397">
        <v>0</v>
      </c>
      <c r="AL397" s="397">
        <v>0</v>
      </c>
      <c r="AM397" s="413"/>
      <c r="AN397" s="397">
        <v>0</v>
      </c>
      <c r="AO397" s="407">
        <v>0</v>
      </c>
    </row>
    <row r="398" spans="1:41" ht="24" customHeight="1" x14ac:dyDescent="0.3">
      <c r="A398" s="398" t="s">
        <v>4889</v>
      </c>
      <c r="B398" s="392" t="s">
        <v>4890</v>
      </c>
      <c r="C398" s="393" t="s">
        <v>1023</v>
      </c>
      <c r="D398" s="330">
        <f t="shared" si="13"/>
        <v>0</v>
      </c>
      <c r="E398" s="331">
        <f t="shared" si="14"/>
        <v>0</v>
      </c>
      <c r="F398" s="331">
        <f t="shared" si="15"/>
        <v>0</v>
      </c>
      <c r="G398" s="331">
        <f t="shared" si="16"/>
        <v>0</v>
      </c>
      <c r="H398" s="331">
        <f t="shared" si="17"/>
        <v>0</v>
      </c>
      <c r="I398" s="331">
        <f t="shared" si="18"/>
        <v>0</v>
      </c>
      <c r="J398" s="331">
        <f t="shared" si="19"/>
        <v>0</v>
      </c>
      <c r="K398" s="331">
        <f t="shared" si="20"/>
        <v>0</v>
      </c>
      <c r="L398" s="331">
        <f t="shared" si="21"/>
        <v>0</v>
      </c>
      <c r="M398" s="331">
        <f t="shared" si="22"/>
        <v>0</v>
      </c>
      <c r="N398" s="333">
        <f t="shared" si="23"/>
        <v>0</v>
      </c>
      <c r="O398" s="394"/>
      <c r="P398" s="395">
        <f t="shared" si="24"/>
        <v>0</v>
      </c>
      <c r="Q398" s="336" t="str">
        <f t="shared" si="25"/>
        <v/>
      </c>
      <c r="R398" s="422"/>
      <c r="S398" s="145"/>
      <c r="T398" s="405">
        <v>0</v>
      </c>
      <c r="U398" s="147"/>
      <c r="V398" s="405"/>
      <c r="W398" s="337"/>
      <c r="X398" s="337"/>
      <c r="Y398" s="406"/>
      <c r="Z398" s="406"/>
      <c r="AA398" s="406"/>
      <c r="AB398" s="156">
        <v>0</v>
      </c>
      <c r="AC398" s="145"/>
      <c r="AD398" s="156"/>
      <c r="AE398" s="396"/>
      <c r="AF398" s="397">
        <v>0</v>
      </c>
      <c r="AG398" s="397">
        <v>0</v>
      </c>
      <c r="AH398" s="397">
        <v>0</v>
      </c>
      <c r="AI398" s="397">
        <v>0</v>
      </c>
      <c r="AJ398" s="397">
        <v>0</v>
      </c>
      <c r="AK398" s="397">
        <v>0</v>
      </c>
      <c r="AL398" s="397">
        <v>0</v>
      </c>
      <c r="AM398" s="397"/>
      <c r="AN398" s="397">
        <v>0</v>
      </c>
      <c r="AO398" s="358">
        <v>0</v>
      </c>
    </row>
    <row r="399" spans="1:41" ht="24" customHeight="1" x14ac:dyDescent="0.3">
      <c r="A399" s="391" t="s">
        <v>2610</v>
      </c>
      <c r="B399" s="392" t="s">
        <v>2611</v>
      </c>
      <c r="C399" s="393" t="s">
        <v>1196</v>
      </c>
      <c r="D399" s="330">
        <f t="shared" si="13"/>
        <v>5</v>
      </c>
      <c r="E399" s="331">
        <f t="shared" si="14"/>
        <v>0</v>
      </c>
      <c r="F399" s="331">
        <f t="shared" si="15"/>
        <v>0</v>
      </c>
      <c r="G399" s="331">
        <f t="shared" si="16"/>
        <v>0</v>
      </c>
      <c r="H399" s="331">
        <f t="shared" si="17"/>
        <v>0</v>
      </c>
      <c r="I399" s="331">
        <f t="shared" si="18"/>
        <v>0</v>
      </c>
      <c r="J399" s="331">
        <f t="shared" si="19"/>
        <v>0</v>
      </c>
      <c r="K399" s="331">
        <f t="shared" si="20"/>
        <v>0</v>
      </c>
      <c r="L399" s="331">
        <f t="shared" si="21"/>
        <v>0</v>
      </c>
      <c r="M399" s="331">
        <f t="shared" si="22"/>
        <v>0</v>
      </c>
      <c r="N399" s="333">
        <f t="shared" si="23"/>
        <v>5</v>
      </c>
      <c r="O399" s="394"/>
      <c r="P399" s="395">
        <f t="shared" si="24"/>
        <v>5</v>
      </c>
      <c r="Q399" s="336">
        <f t="shared" si="25"/>
        <v>811</v>
      </c>
      <c r="R399" s="344"/>
      <c r="S399" s="145">
        <v>5</v>
      </c>
      <c r="T399" s="148">
        <v>0</v>
      </c>
      <c r="U399" s="147"/>
      <c r="V399" s="148"/>
      <c r="W399" s="337"/>
      <c r="X399" s="337"/>
      <c r="Y399" s="149"/>
      <c r="Z399" s="149"/>
      <c r="AA399" s="149"/>
      <c r="AB399" s="399">
        <v>0</v>
      </c>
      <c r="AC399" s="145"/>
      <c r="AD399" s="399"/>
      <c r="AE399" s="396"/>
      <c r="AF399" s="397">
        <v>0</v>
      </c>
      <c r="AG399" s="397">
        <v>0</v>
      </c>
      <c r="AH399" s="397">
        <v>0</v>
      </c>
      <c r="AI399" s="397">
        <v>0</v>
      </c>
      <c r="AJ399" s="397">
        <v>0</v>
      </c>
      <c r="AK399" s="397">
        <v>0</v>
      </c>
      <c r="AL399" s="397">
        <v>0</v>
      </c>
      <c r="AM399" s="397"/>
      <c r="AN399" s="397">
        <v>0</v>
      </c>
      <c r="AO399" s="400">
        <v>0</v>
      </c>
    </row>
    <row r="400" spans="1:41" ht="24" customHeight="1" x14ac:dyDescent="0.3">
      <c r="A400" s="391" t="s">
        <v>2612</v>
      </c>
      <c r="B400" s="392" t="s">
        <v>2613</v>
      </c>
      <c r="C400" s="393" t="s">
        <v>117</v>
      </c>
      <c r="D400" s="330">
        <f t="shared" si="13"/>
        <v>0</v>
      </c>
      <c r="E400" s="331">
        <f t="shared" si="14"/>
        <v>0</v>
      </c>
      <c r="F400" s="331">
        <f t="shared" si="15"/>
        <v>0</v>
      </c>
      <c r="G400" s="331">
        <f t="shared" si="16"/>
        <v>0</v>
      </c>
      <c r="H400" s="331">
        <f t="shared" si="17"/>
        <v>0</v>
      </c>
      <c r="I400" s="331">
        <f t="shared" si="18"/>
        <v>0</v>
      </c>
      <c r="J400" s="331">
        <f t="shared" si="19"/>
        <v>0</v>
      </c>
      <c r="K400" s="331">
        <f t="shared" si="20"/>
        <v>0</v>
      </c>
      <c r="L400" s="331">
        <f t="shared" si="21"/>
        <v>0</v>
      </c>
      <c r="M400" s="331">
        <f t="shared" si="22"/>
        <v>0</v>
      </c>
      <c r="N400" s="333">
        <f t="shared" si="23"/>
        <v>0</v>
      </c>
      <c r="O400" s="394"/>
      <c r="P400" s="395">
        <f t="shared" si="24"/>
        <v>0</v>
      </c>
      <c r="Q400" s="336" t="str">
        <f t="shared" si="25"/>
        <v/>
      </c>
      <c r="R400" s="399"/>
      <c r="S400" s="410"/>
      <c r="T400" s="148">
        <v>0</v>
      </c>
      <c r="U400" s="147"/>
      <c r="V400" s="148"/>
      <c r="W400" s="337"/>
      <c r="X400" s="337"/>
      <c r="Y400" s="149"/>
      <c r="Z400" s="149"/>
      <c r="AA400" s="149"/>
      <c r="AB400" s="425">
        <v>0</v>
      </c>
      <c r="AC400" s="410"/>
      <c r="AD400" s="425"/>
      <c r="AE400" s="396"/>
      <c r="AF400" s="397">
        <v>0</v>
      </c>
      <c r="AG400" s="397">
        <v>0</v>
      </c>
      <c r="AH400" s="397">
        <v>0</v>
      </c>
      <c r="AI400" s="397">
        <v>0</v>
      </c>
      <c r="AJ400" s="397">
        <v>0</v>
      </c>
      <c r="AK400" s="397">
        <v>0</v>
      </c>
      <c r="AL400" s="397">
        <v>0</v>
      </c>
      <c r="AM400" s="397"/>
      <c r="AN400" s="397">
        <v>0</v>
      </c>
      <c r="AO400" s="407">
        <v>0</v>
      </c>
    </row>
    <row r="401" spans="1:41" ht="24" customHeight="1" x14ac:dyDescent="0.3">
      <c r="A401" s="391" t="s">
        <v>2614</v>
      </c>
      <c r="B401" s="392" t="s">
        <v>2615</v>
      </c>
      <c r="C401" s="393" t="s">
        <v>237</v>
      </c>
      <c r="D401" s="330">
        <f t="shared" si="13"/>
        <v>0</v>
      </c>
      <c r="E401" s="331">
        <f t="shared" si="14"/>
        <v>0</v>
      </c>
      <c r="F401" s="331">
        <f t="shared" si="15"/>
        <v>0</v>
      </c>
      <c r="G401" s="331">
        <f t="shared" si="16"/>
        <v>0</v>
      </c>
      <c r="H401" s="331">
        <f t="shared" si="17"/>
        <v>0</v>
      </c>
      <c r="I401" s="331">
        <f t="shared" si="18"/>
        <v>0</v>
      </c>
      <c r="J401" s="331">
        <f t="shared" si="19"/>
        <v>0</v>
      </c>
      <c r="K401" s="331">
        <f t="shared" si="20"/>
        <v>0</v>
      </c>
      <c r="L401" s="331">
        <f t="shared" si="21"/>
        <v>0</v>
      </c>
      <c r="M401" s="331">
        <f t="shared" si="22"/>
        <v>0</v>
      </c>
      <c r="N401" s="333">
        <f t="shared" si="23"/>
        <v>0</v>
      </c>
      <c r="O401" s="394"/>
      <c r="P401" s="395">
        <f t="shared" si="24"/>
        <v>0</v>
      </c>
      <c r="Q401" s="336" t="str">
        <f t="shared" si="25"/>
        <v/>
      </c>
      <c r="R401" s="156"/>
      <c r="S401" s="145"/>
      <c r="T401" s="405">
        <v>0</v>
      </c>
      <c r="U401" s="147"/>
      <c r="V401" s="405"/>
      <c r="W401" s="337"/>
      <c r="X401" s="337"/>
      <c r="Y401" s="406"/>
      <c r="Z401" s="406"/>
      <c r="AA401" s="406"/>
      <c r="AB401" s="404">
        <v>0</v>
      </c>
      <c r="AC401" s="145"/>
      <c r="AD401" s="404"/>
      <c r="AE401" s="396"/>
      <c r="AF401" s="397">
        <v>0</v>
      </c>
      <c r="AG401" s="397">
        <v>0</v>
      </c>
      <c r="AH401" s="397">
        <v>0</v>
      </c>
      <c r="AI401" s="397">
        <v>0</v>
      </c>
      <c r="AJ401" s="397">
        <v>0</v>
      </c>
      <c r="AK401" s="397">
        <v>0</v>
      </c>
      <c r="AL401" s="397">
        <v>0</v>
      </c>
      <c r="AM401" s="397"/>
      <c r="AN401" s="397">
        <v>0</v>
      </c>
      <c r="AO401" s="341">
        <v>0</v>
      </c>
    </row>
    <row r="402" spans="1:41" ht="24" customHeight="1" x14ac:dyDescent="0.3">
      <c r="A402" s="391" t="s">
        <v>2616</v>
      </c>
      <c r="B402" s="415" t="s">
        <v>2617</v>
      </c>
      <c r="C402" s="416" t="s">
        <v>839</v>
      </c>
      <c r="D402" s="330">
        <f t="shared" si="13"/>
        <v>60</v>
      </c>
      <c r="E402" s="331">
        <f t="shared" si="14"/>
        <v>34</v>
      </c>
      <c r="F402" s="331">
        <f t="shared" si="15"/>
        <v>27</v>
      </c>
      <c r="G402" s="331">
        <f t="shared" si="16"/>
        <v>0</v>
      </c>
      <c r="H402" s="331">
        <f t="shared" si="17"/>
        <v>0</v>
      </c>
      <c r="I402" s="331">
        <f t="shared" si="18"/>
        <v>0</v>
      </c>
      <c r="J402" s="331">
        <f t="shared" si="19"/>
        <v>0</v>
      </c>
      <c r="K402" s="331">
        <f t="shared" si="20"/>
        <v>0</v>
      </c>
      <c r="L402" s="331">
        <f t="shared" si="21"/>
        <v>0</v>
      </c>
      <c r="M402" s="331">
        <f t="shared" si="22"/>
        <v>0</v>
      </c>
      <c r="N402" s="333">
        <f t="shared" si="23"/>
        <v>121</v>
      </c>
      <c r="O402" s="394"/>
      <c r="P402" s="395">
        <f t="shared" si="24"/>
        <v>121</v>
      </c>
      <c r="Q402" s="336">
        <f t="shared" si="25"/>
        <v>58</v>
      </c>
      <c r="R402" s="399"/>
      <c r="S402" s="145">
        <v>27</v>
      </c>
      <c r="T402" s="148">
        <v>60</v>
      </c>
      <c r="U402" s="147"/>
      <c r="V402" s="148"/>
      <c r="W402" s="337"/>
      <c r="X402" s="337"/>
      <c r="Y402" s="149"/>
      <c r="Z402" s="149"/>
      <c r="AA402" s="149"/>
      <c r="AB402" s="88">
        <v>0</v>
      </c>
      <c r="AC402" s="145"/>
      <c r="AD402" s="88"/>
      <c r="AE402" s="396"/>
      <c r="AF402" s="397">
        <v>0</v>
      </c>
      <c r="AG402" s="397">
        <v>0</v>
      </c>
      <c r="AH402" s="397">
        <v>0</v>
      </c>
      <c r="AI402" s="397">
        <v>0</v>
      </c>
      <c r="AJ402" s="397">
        <v>0</v>
      </c>
      <c r="AK402" s="397">
        <v>0</v>
      </c>
      <c r="AL402" s="397">
        <v>0</v>
      </c>
      <c r="AM402" s="397"/>
      <c r="AN402" s="397">
        <v>34</v>
      </c>
      <c r="AO402" s="400">
        <v>0</v>
      </c>
    </row>
    <row r="403" spans="1:41" ht="24" customHeight="1" x14ac:dyDescent="0.3">
      <c r="A403" s="398" t="s">
        <v>2618</v>
      </c>
      <c r="B403" s="392" t="s">
        <v>2619</v>
      </c>
      <c r="C403" s="393" t="s">
        <v>123</v>
      </c>
      <c r="D403" s="330">
        <f t="shared" si="13"/>
        <v>18</v>
      </c>
      <c r="E403" s="331">
        <f t="shared" si="14"/>
        <v>0</v>
      </c>
      <c r="F403" s="331">
        <f t="shared" si="15"/>
        <v>0</v>
      </c>
      <c r="G403" s="331">
        <f t="shared" si="16"/>
        <v>0</v>
      </c>
      <c r="H403" s="331">
        <f t="shared" si="17"/>
        <v>0</v>
      </c>
      <c r="I403" s="331">
        <f t="shared" si="18"/>
        <v>0</v>
      </c>
      <c r="J403" s="331">
        <f t="shared" si="19"/>
        <v>0</v>
      </c>
      <c r="K403" s="331">
        <f t="shared" si="20"/>
        <v>0</v>
      </c>
      <c r="L403" s="331">
        <f t="shared" si="21"/>
        <v>0</v>
      </c>
      <c r="M403" s="331">
        <f t="shared" si="22"/>
        <v>0</v>
      </c>
      <c r="N403" s="333">
        <f t="shared" si="23"/>
        <v>18</v>
      </c>
      <c r="O403" s="394"/>
      <c r="P403" s="395">
        <f t="shared" si="24"/>
        <v>18</v>
      </c>
      <c r="Q403" s="336">
        <f t="shared" si="25"/>
        <v>508</v>
      </c>
      <c r="R403" s="399">
        <v>18</v>
      </c>
      <c r="S403" s="410"/>
      <c r="T403" s="148">
        <v>0</v>
      </c>
      <c r="U403" s="147"/>
      <c r="V403" s="148"/>
      <c r="W403" s="337"/>
      <c r="X403" s="337"/>
      <c r="Y403" s="149"/>
      <c r="Z403" s="149"/>
      <c r="AA403" s="149"/>
      <c r="AB403" s="421">
        <v>0</v>
      </c>
      <c r="AC403" s="410"/>
      <c r="AD403" s="421"/>
      <c r="AE403" s="396"/>
      <c r="AF403" s="397">
        <v>0</v>
      </c>
      <c r="AG403" s="397">
        <v>0</v>
      </c>
      <c r="AH403" s="397">
        <v>0</v>
      </c>
      <c r="AI403" s="397">
        <v>0</v>
      </c>
      <c r="AJ403" s="397">
        <v>0</v>
      </c>
      <c r="AK403" s="397">
        <v>0</v>
      </c>
      <c r="AL403" s="397">
        <v>0</v>
      </c>
      <c r="AM403" s="397"/>
      <c r="AN403" s="397">
        <v>0</v>
      </c>
      <c r="AO403" s="408">
        <v>0</v>
      </c>
    </row>
    <row r="404" spans="1:41" ht="24" customHeight="1" x14ac:dyDescent="0.3">
      <c r="A404" s="398" t="s">
        <v>2620</v>
      </c>
      <c r="B404" s="415" t="s">
        <v>2621</v>
      </c>
      <c r="C404" s="416" t="s">
        <v>1196</v>
      </c>
      <c r="D404" s="330">
        <f t="shared" si="13"/>
        <v>10</v>
      </c>
      <c r="E404" s="331">
        <f t="shared" si="14"/>
        <v>10</v>
      </c>
      <c r="F404" s="331">
        <f t="shared" si="15"/>
        <v>0</v>
      </c>
      <c r="G404" s="331">
        <f t="shared" si="16"/>
        <v>0</v>
      </c>
      <c r="H404" s="331">
        <f t="shared" si="17"/>
        <v>0</v>
      </c>
      <c r="I404" s="331">
        <f t="shared" si="18"/>
        <v>0</v>
      </c>
      <c r="J404" s="331">
        <f t="shared" si="19"/>
        <v>0</v>
      </c>
      <c r="K404" s="331">
        <f t="shared" si="20"/>
        <v>0</v>
      </c>
      <c r="L404" s="331">
        <f t="shared" si="21"/>
        <v>0</v>
      </c>
      <c r="M404" s="331">
        <f t="shared" si="22"/>
        <v>0</v>
      </c>
      <c r="N404" s="333">
        <f t="shared" si="23"/>
        <v>20</v>
      </c>
      <c r="O404" s="394"/>
      <c r="P404" s="395">
        <f t="shared" si="24"/>
        <v>20</v>
      </c>
      <c r="Q404" s="336">
        <f t="shared" si="25"/>
        <v>474</v>
      </c>
      <c r="R404" s="425"/>
      <c r="S404" s="145">
        <v>10</v>
      </c>
      <c r="T404" s="148">
        <v>0</v>
      </c>
      <c r="U404" s="147"/>
      <c r="V404" s="148"/>
      <c r="W404" s="337"/>
      <c r="X404" s="337"/>
      <c r="Y404" s="149"/>
      <c r="Z404" s="149"/>
      <c r="AA404" s="149"/>
      <c r="AB404" s="422">
        <v>0</v>
      </c>
      <c r="AC404" s="145"/>
      <c r="AD404" s="422"/>
      <c r="AE404" s="396"/>
      <c r="AF404" s="397">
        <v>0</v>
      </c>
      <c r="AG404" s="397">
        <v>0</v>
      </c>
      <c r="AH404" s="397">
        <v>0</v>
      </c>
      <c r="AI404" s="397">
        <v>0</v>
      </c>
      <c r="AJ404" s="397">
        <v>0</v>
      </c>
      <c r="AK404" s="397">
        <v>0</v>
      </c>
      <c r="AL404" s="397">
        <v>0</v>
      </c>
      <c r="AM404" s="397"/>
      <c r="AN404" s="397">
        <v>10</v>
      </c>
      <c r="AO404" s="400">
        <v>0</v>
      </c>
    </row>
    <row r="405" spans="1:41" ht="24" customHeight="1" x14ac:dyDescent="0.3">
      <c r="A405" s="398" t="s">
        <v>4891</v>
      </c>
      <c r="B405" s="415" t="s">
        <v>2622</v>
      </c>
      <c r="C405" s="416" t="s">
        <v>406</v>
      </c>
      <c r="D405" s="330">
        <f t="shared" si="13"/>
        <v>24</v>
      </c>
      <c r="E405" s="331">
        <f t="shared" si="14"/>
        <v>23</v>
      </c>
      <c r="F405" s="331">
        <f t="shared" si="15"/>
        <v>0</v>
      </c>
      <c r="G405" s="331">
        <f t="shared" si="16"/>
        <v>0</v>
      </c>
      <c r="H405" s="331">
        <f t="shared" si="17"/>
        <v>0</v>
      </c>
      <c r="I405" s="331">
        <f t="shared" si="18"/>
        <v>0</v>
      </c>
      <c r="J405" s="331">
        <f t="shared" si="19"/>
        <v>0</v>
      </c>
      <c r="K405" s="331">
        <f t="shared" si="20"/>
        <v>0</v>
      </c>
      <c r="L405" s="331">
        <f t="shared" si="21"/>
        <v>0</v>
      </c>
      <c r="M405" s="331">
        <f t="shared" si="22"/>
        <v>0</v>
      </c>
      <c r="N405" s="333">
        <f t="shared" si="23"/>
        <v>47</v>
      </c>
      <c r="O405" s="394"/>
      <c r="P405" s="395">
        <f t="shared" si="24"/>
        <v>47</v>
      </c>
      <c r="Q405" s="336">
        <f t="shared" si="25"/>
        <v>172</v>
      </c>
      <c r="R405" s="421"/>
      <c r="S405" s="145">
        <v>23</v>
      </c>
      <c r="T405" s="148">
        <v>0</v>
      </c>
      <c r="U405" s="147"/>
      <c r="V405" s="148"/>
      <c r="W405" s="337"/>
      <c r="X405" s="337"/>
      <c r="Y405" s="149"/>
      <c r="Z405" s="149"/>
      <c r="AA405" s="149"/>
      <c r="AB405" s="344">
        <v>0</v>
      </c>
      <c r="AC405" s="145"/>
      <c r="AD405" s="344"/>
      <c r="AE405" s="396"/>
      <c r="AF405" s="397">
        <v>0</v>
      </c>
      <c r="AG405" s="397">
        <v>0</v>
      </c>
      <c r="AH405" s="397">
        <v>0</v>
      </c>
      <c r="AI405" s="397">
        <v>0</v>
      </c>
      <c r="AJ405" s="397">
        <v>0</v>
      </c>
      <c r="AK405" s="397">
        <v>0</v>
      </c>
      <c r="AL405" s="397">
        <v>0</v>
      </c>
      <c r="AM405" s="397"/>
      <c r="AN405" s="397">
        <v>24</v>
      </c>
      <c r="AO405" s="400">
        <v>0</v>
      </c>
    </row>
    <row r="406" spans="1:41" ht="24" customHeight="1" x14ac:dyDescent="0.3">
      <c r="A406" s="398" t="s">
        <v>2623</v>
      </c>
      <c r="B406" s="415" t="s">
        <v>2624</v>
      </c>
      <c r="C406" s="416" t="s">
        <v>1876</v>
      </c>
      <c r="D406" s="330">
        <f t="shared" si="13"/>
        <v>17</v>
      </c>
      <c r="E406" s="331">
        <f t="shared" si="14"/>
        <v>5</v>
      </c>
      <c r="F406" s="331">
        <f t="shared" si="15"/>
        <v>0</v>
      </c>
      <c r="G406" s="331">
        <f t="shared" si="16"/>
        <v>0</v>
      </c>
      <c r="H406" s="331">
        <f t="shared" si="17"/>
        <v>0</v>
      </c>
      <c r="I406" s="331">
        <f t="shared" si="18"/>
        <v>0</v>
      </c>
      <c r="J406" s="331">
        <f t="shared" si="19"/>
        <v>0</v>
      </c>
      <c r="K406" s="331">
        <f t="shared" si="20"/>
        <v>0</v>
      </c>
      <c r="L406" s="331">
        <f t="shared" si="21"/>
        <v>0</v>
      </c>
      <c r="M406" s="331">
        <f t="shared" si="22"/>
        <v>0</v>
      </c>
      <c r="N406" s="369">
        <f t="shared" si="23"/>
        <v>22</v>
      </c>
      <c r="O406" s="417"/>
      <c r="P406" s="418">
        <f t="shared" si="24"/>
        <v>22</v>
      </c>
      <c r="Q406" s="336">
        <f t="shared" si="25"/>
        <v>442</v>
      </c>
      <c r="R406" s="399"/>
      <c r="S406" s="410">
        <v>5</v>
      </c>
      <c r="T406" s="148">
        <v>0</v>
      </c>
      <c r="U406" s="411"/>
      <c r="V406" s="148"/>
      <c r="W406" s="412"/>
      <c r="X406" s="337"/>
      <c r="Y406" s="149"/>
      <c r="Z406" s="149"/>
      <c r="AA406" s="149"/>
      <c r="AB406" s="399">
        <v>0</v>
      </c>
      <c r="AC406" s="410"/>
      <c r="AD406" s="399"/>
      <c r="AE406" s="396"/>
      <c r="AF406" s="397">
        <v>0</v>
      </c>
      <c r="AG406" s="397">
        <v>0</v>
      </c>
      <c r="AH406" s="397">
        <v>0</v>
      </c>
      <c r="AI406" s="397">
        <v>0</v>
      </c>
      <c r="AJ406" s="397">
        <v>0</v>
      </c>
      <c r="AK406" s="397">
        <v>0</v>
      </c>
      <c r="AL406" s="397">
        <v>0</v>
      </c>
      <c r="AM406" s="413"/>
      <c r="AN406" s="397">
        <v>17</v>
      </c>
      <c r="AO406" s="414">
        <v>0</v>
      </c>
    </row>
    <row r="407" spans="1:41" ht="24" customHeight="1" x14ac:dyDescent="0.3">
      <c r="A407" s="401" t="s">
        <v>2625</v>
      </c>
      <c r="B407" s="423" t="s">
        <v>2626</v>
      </c>
      <c r="C407" s="424" t="s">
        <v>1953</v>
      </c>
      <c r="D407" s="330">
        <f t="shared" si="13"/>
        <v>0</v>
      </c>
      <c r="E407" s="331">
        <f t="shared" si="14"/>
        <v>0</v>
      </c>
      <c r="F407" s="331">
        <f t="shared" si="15"/>
        <v>0</v>
      </c>
      <c r="G407" s="331">
        <f t="shared" si="16"/>
        <v>0</v>
      </c>
      <c r="H407" s="331">
        <f t="shared" si="17"/>
        <v>0</v>
      </c>
      <c r="I407" s="331">
        <f t="shared" si="18"/>
        <v>0</v>
      </c>
      <c r="J407" s="331">
        <f t="shared" si="19"/>
        <v>0</v>
      </c>
      <c r="K407" s="331">
        <f t="shared" si="20"/>
        <v>0</v>
      </c>
      <c r="L407" s="331">
        <f t="shared" si="21"/>
        <v>0</v>
      </c>
      <c r="M407" s="331">
        <f t="shared" si="22"/>
        <v>0</v>
      </c>
      <c r="N407" s="333">
        <f t="shared" si="23"/>
        <v>0</v>
      </c>
      <c r="O407" s="394"/>
      <c r="P407" s="395">
        <f t="shared" si="24"/>
        <v>0</v>
      </c>
      <c r="Q407" s="336" t="str">
        <f t="shared" si="25"/>
        <v/>
      </c>
      <c r="R407" s="422"/>
      <c r="S407" s="145"/>
      <c r="T407" s="148">
        <v>0</v>
      </c>
      <c r="U407" s="147"/>
      <c r="V407" s="148"/>
      <c r="W407" s="337"/>
      <c r="X407" s="337"/>
      <c r="Y407" s="149"/>
      <c r="Z407" s="149"/>
      <c r="AA407" s="149"/>
      <c r="AB407" s="156">
        <v>0</v>
      </c>
      <c r="AC407" s="145"/>
      <c r="AD407" s="156"/>
      <c r="AE407" s="396"/>
      <c r="AF407" s="397">
        <v>0</v>
      </c>
      <c r="AG407" s="397">
        <v>0</v>
      </c>
      <c r="AH407" s="397">
        <v>0</v>
      </c>
      <c r="AI407" s="397">
        <v>0</v>
      </c>
      <c r="AJ407" s="397">
        <v>0</v>
      </c>
      <c r="AK407" s="397">
        <v>0</v>
      </c>
      <c r="AL407" s="397">
        <v>0</v>
      </c>
      <c r="AM407" s="397"/>
      <c r="AN407" s="397">
        <v>0</v>
      </c>
      <c r="AO407" s="400">
        <v>0</v>
      </c>
    </row>
    <row r="408" spans="1:41" ht="24" customHeight="1" x14ac:dyDescent="0.3">
      <c r="A408" s="391" t="s">
        <v>2627</v>
      </c>
      <c r="B408" s="392" t="s">
        <v>2628</v>
      </c>
      <c r="C408" s="393" t="s">
        <v>725</v>
      </c>
      <c r="D408" s="330">
        <f t="shared" si="13"/>
        <v>0</v>
      </c>
      <c r="E408" s="331">
        <f t="shared" si="14"/>
        <v>0</v>
      </c>
      <c r="F408" s="331">
        <f t="shared" si="15"/>
        <v>0</v>
      </c>
      <c r="G408" s="331">
        <f t="shared" si="16"/>
        <v>0</v>
      </c>
      <c r="H408" s="331">
        <f t="shared" si="17"/>
        <v>0</v>
      </c>
      <c r="I408" s="331">
        <f t="shared" si="18"/>
        <v>0</v>
      </c>
      <c r="J408" s="331">
        <f t="shared" si="19"/>
        <v>0</v>
      </c>
      <c r="K408" s="331">
        <f t="shared" si="20"/>
        <v>0</v>
      </c>
      <c r="L408" s="331">
        <f t="shared" si="21"/>
        <v>0</v>
      </c>
      <c r="M408" s="331">
        <f t="shared" si="22"/>
        <v>0</v>
      </c>
      <c r="N408" s="333">
        <f t="shared" si="23"/>
        <v>0</v>
      </c>
      <c r="O408" s="394"/>
      <c r="P408" s="395">
        <f t="shared" si="24"/>
        <v>0</v>
      </c>
      <c r="Q408" s="336" t="str">
        <f t="shared" si="25"/>
        <v/>
      </c>
      <c r="R408" s="404"/>
      <c r="S408" s="145"/>
      <c r="T408" s="148">
        <v>0</v>
      </c>
      <c r="U408" s="147"/>
      <c r="V408" s="148"/>
      <c r="W408" s="337"/>
      <c r="X408" s="337"/>
      <c r="Y408" s="149"/>
      <c r="Z408" s="149"/>
      <c r="AA408" s="149"/>
      <c r="AB408" s="399">
        <v>0</v>
      </c>
      <c r="AC408" s="145"/>
      <c r="AD408" s="399"/>
      <c r="AE408" s="396"/>
      <c r="AF408" s="397">
        <v>0</v>
      </c>
      <c r="AG408" s="397">
        <v>0</v>
      </c>
      <c r="AH408" s="397">
        <v>0</v>
      </c>
      <c r="AI408" s="397">
        <v>0</v>
      </c>
      <c r="AJ408" s="397">
        <v>0</v>
      </c>
      <c r="AK408" s="397">
        <v>0</v>
      </c>
      <c r="AL408" s="397">
        <v>0</v>
      </c>
      <c r="AM408" s="397"/>
      <c r="AN408" s="397">
        <v>0</v>
      </c>
      <c r="AO408" s="400">
        <v>0</v>
      </c>
    </row>
    <row r="409" spans="1:41" ht="24" customHeight="1" x14ac:dyDescent="0.3">
      <c r="A409" s="391" t="s">
        <v>2629</v>
      </c>
      <c r="B409" s="392" t="s">
        <v>2630</v>
      </c>
      <c r="C409" s="393" t="s">
        <v>2122</v>
      </c>
      <c r="D409" s="330">
        <f t="shared" si="13"/>
        <v>14</v>
      </c>
      <c r="E409" s="331">
        <f t="shared" si="14"/>
        <v>14</v>
      </c>
      <c r="F409" s="331">
        <f t="shared" si="15"/>
        <v>0</v>
      </c>
      <c r="G409" s="331">
        <f t="shared" si="16"/>
        <v>0</v>
      </c>
      <c r="H409" s="331">
        <f t="shared" si="17"/>
        <v>0</v>
      </c>
      <c r="I409" s="331">
        <f t="shared" si="18"/>
        <v>0</v>
      </c>
      <c r="J409" s="331">
        <f t="shared" si="19"/>
        <v>0</v>
      </c>
      <c r="K409" s="331">
        <f t="shared" si="20"/>
        <v>0</v>
      </c>
      <c r="L409" s="331">
        <f t="shared" si="21"/>
        <v>0</v>
      </c>
      <c r="M409" s="331">
        <f t="shared" si="22"/>
        <v>0</v>
      </c>
      <c r="N409" s="333">
        <f t="shared" si="23"/>
        <v>28</v>
      </c>
      <c r="O409" s="394"/>
      <c r="P409" s="395">
        <f t="shared" si="24"/>
        <v>28</v>
      </c>
      <c r="Q409" s="336">
        <f t="shared" si="25"/>
        <v>345</v>
      </c>
      <c r="R409" s="421">
        <v>14</v>
      </c>
      <c r="S409" s="410"/>
      <c r="T409" s="148">
        <v>0</v>
      </c>
      <c r="U409" s="147"/>
      <c r="V409" s="148"/>
      <c r="W409" s="337"/>
      <c r="X409" s="337"/>
      <c r="Y409" s="149"/>
      <c r="Z409" s="149"/>
      <c r="AA409" s="149"/>
      <c r="AB409" s="399">
        <v>0</v>
      </c>
      <c r="AC409" s="410"/>
      <c r="AD409" s="399"/>
      <c r="AE409" s="396"/>
      <c r="AF409" s="397">
        <v>0</v>
      </c>
      <c r="AG409" s="397">
        <v>0</v>
      </c>
      <c r="AH409" s="397">
        <v>0</v>
      </c>
      <c r="AI409" s="397">
        <v>0</v>
      </c>
      <c r="AJ409" s="397">
        <v>0</v>
      </c>
      <c r="AK409" s="397">
        <v>0</v>
      </c>
      <c r="AL409" s="397">
        <v>0</v>
      </c>
      <c r="AM409" s="397">
        <v>14</v>
      </c>
      <c r="AN409" s="397">
        <v>0</v>
      </c>
      <c r="AO409" s="407">
        <v>0</v>
      </c>
    </row>
    <row r="410" spans="1:41" ht="24" customHeight="1" x14ac:dyDescent="0.3">
      <c r="A410" s="401" t="s">
        <v>1478</v>
      </c>
      <c r="B410" s="402" t="s">
        <v>1479</v>
      </c>
      <c r="C410" s="403" t="s">
        <v>598</v>
      </c>
      <c r="D410" s="330">
        <f t="shared" si="13"/>
        <v>14</v>
      </c>
      <c r="E410" s="331">
        <f t="shared" si="14"/>
        <v>0</v>
      </c>
      <c r="F410" s="331">
        <f t="shared" si="15"/>
        <v>0</v>
      </c>
      <c r="G410" s="331">
        <f t="shared" si="16"/>
        <v>0</v>
      </c>
      <c r="H410" s="331">
        <f t="shared" si="17"/>
        <v>0</v>
      </c>
      <c r="I410" s="331">
        <f t="shared" si="18"/>
        <v>0</v>
      </c>
      <c r="J410" s="331">
        <f t="shared" si="19"/>
        <v>0</v>
      </c>
      <c r="K410" s="331">
        <f t="shared" si="20"/>
        <v>0</v>
      </c>
      <c r="L410" s="331">
        <f t="shared" si="21"/>
        <v>0</v>
      </c>
      <c r="M410" s="331">
        <f t="shared" si="22"/>
        <v>0</v>
      </c>
      <c r="N410" s="333">
        <f t="shared" si="23"/>
        <v>14</v>
      </c>
      <c r="O410" s="394"/>
      <c r="P410" s="395">
        <f t="shared" si="24"/>
        <v>14</v>
      </c>
      <c r="Q410" s="336">
        <f t="shared" si="25"/>
        <v>594</v>
      </c>
      <c r="R410" s="404"/>
      <c r="S410" s="145"/>
      <c r="T410" s="405">
        <v>0</v>
      </c>
      <c r="U410" s="147"/>
      <c r="V410" s="405"/>
      <c r="W410" s="337"/>
      <c r="X410" s="337"/>
      <c r="Y410" s="406"/>
      <c r="Z410" s="406"/>
      <c r="AA410" s="406"/>
      <c r="AB410" s="404">
        <v>0</v>
      </c>
      <c r="AC410" s="145"/>
      <c r="AD410" s="404"/>
      <c r="AE410" s="396"/>
      <c r="AF410" s="397">
        <v>0</v>
      </c>
      <c r="AG410" s="397">
        <v>0</v>
      </c>
      <c r="AH410" s="397">
        <v>0</v>
      </c>
      <c r="AI410" s="397">
        <v>0</v>
      </c>
      <c r="AJ410" s="397">
        <v>0</v>
      </c>
      <c r="AK410" s="397">
        <v>0</v>
      </c>
      <c r="AL410" s="397">
        <v>0</v>
      </c>
      <c r="AM410" s="397"/>
      <c r="AN410" s="397">
        <v>14</v>
      </c>
      <c r="AO410" s="407">
        <v>0</v>
      </c>
    </row>
    <row r="411" spans="1:41" ht="24" customHeight="1" x14ac:dyDescent="0.3">
      <c r="A411" s="398" t="s">
        <v>2633</v>
      </c>
      <c r="B411" s="392" t="s">
        <v>2634</v>
      </c>
      <c r="C411" s="393" t="s">
        <v>83</v>
      </c>
      <c r="D411" s="330">
        <f t="shared" si="13"/>
        <v>5</v>
      </c>
      <c r="E411" s="331">
        <f t="shared" si="14"/>
        <v>0</v>
      </c>
      <c r="F411" s="331">
        <f t="shared" si="15"/>
        <v>0</v>
      </c>
      <c r="G411" s="331">
        <f t="shared" si="16"/>
        <v>0</v>
      </c>
      <c r="H411" s="331">
        <f t="shared" si="17"/>
        <v>0</v>
      </c>
      <c r="I411" s="331">
        <f t="shared" si="18"/>
        <v>0</v>
      </c>
      <c r="J411" s="331">
        <f t="shared" si="19"/>
        <v>0</v>
      </c>
      <c r="K411" s="331">
        <f t="shared" si="20"/>
        <v>0</v>
      </c>
      <c r="L411" s="331">
        <f t="shared" si="21"/>
        <v>0</v>
      </c>
      <c r="M411" s="331">
        <f t="shared" si="22"/>
        <v>0</v>
      </c>
      <c r="N411" s="333">
        <f t="shared" si="23"/>
        <v>5</v>
      </c>
      <c r="O411" s="394"/>
      <c r="P411" s="395">
        <f t="shared" si="24"/>
        <v>5</v>
      </c>
      <c r="Q411" s="336">
        <f t="shared" si="25"/>
        <v>811</v>
      </c>
      <c r="R411" s="422"/>
      <c r="S411" s="410">
        <v>5</v>
      </c>
      <c r="T411" s="148">
        <v>0</v>
      </c>
      <c r="U411" s="147"/>
      <c r="V411" s="148"/>
      <c r="W411" s="337"/>
      <c r="X411" s="337"/>
      <c r="Y411" s="149"/>
      <c r="Z411" s="149"/>
      <c r="AA411" s="149"/>
      <c r="AB411" s="425">
        <v>0</v>
      </c>
      <c r="AC411" s="410"/>
      <c r="AD411" s="425"/>
      <c r="AE411" s="396"/>
      <c r="AF411" s="397">
        <v>0</v>
      </c>
      <c r="AG411" s="397">
        <v>0</v>
      </c>
      <c r="AH411" s="397">
        <v>0</v>
      </c>
      <c r="AI411" s="397">
        <v>0</v>
      </c>
      <c r="AJ411" s="397">
        <v>0</v>
      </c>
      <c r="AK411" s="397">
        <v>0</v>
      </c>
      <c r="AL411" s="397">
        <v>0</v>
      </c>
      <c r="AM411" s="397"/>
      <c r="AN411" s="397">
        <v>0</v>
      </c>
      <c r="AO411" s="400">
        <v>0</v>
      </c>
    </row>
    <row r="412" spans="1:41" ht="24" customHeight="1" x14ac:dyDescent="0.3">
      <c r="A412" s="391" t="s">
        <v>2635</v>
      </c>
      <c r="B412" s="392" t="s">
        <v>2636</v>
      </c>
      <c r="C412" s="393" t="s">
        <v>314</v>
      </c>
      <c r="D412" s="330">
        <f t="shared" si="13"/>
        <v>0</v>
      </c>
      <c r="E412" s="331">
        <f t="shared" si="14"/>
        <v>0</v>
      </c>
      <c r="F412" s="331">
        <f t="shared" si="15"/>
        <v>0</v>
      </c>
      <c r="G412" s="331">
        <f t="shared" si="16"/>
        <v>0</v>
      </c>
      <c r="H412" s="331">
        <f t="shared" si="17"/>
        <v>0</v>
      </c>
      <c r="I412" s="331">
        <f t="shared" si="18"/>
        <v>0</v>
      </c>
      <c r="J412" s="331">
        <f t="shared" si="19"/>
        <v>0</v>
      </c>
      <c r="K412" s="331">
        <f t="shared" si="20"/>
        <v>0</v>
      </c>
      <c r="L412" s="331">
        <f t="shared" si="21"/>
        <v>0</v>
      </c>
      <c r="M412" s="331">
        <f t="shared" si="22"/>
        <v>0</v>
      </c>
      <c r="N412" s="333">
        <f t="shared" si="23"/>
        <v>0</v>
      </c>
      <c r="O412" s="394"/>
      <c r="P412" s="395">
        <f t="shared" si="24"/>
        <v>0</v>
      </c>
      <c r="Q412" s="336" t="str">
        <f t="shared" si="25"/>
        <v/>
      </c>
      <c r="R412" s="421"/>
      <c r="S412" s="145"/>
      <c r="T412" s="148">
        <v>0</v>
      </c>
      <c r="U412" s="147"/>
      <c r="V412" s="148"/>
      <c r="W412" s="337"/>
      <c r="X412" s="337"/>
      <c r="Y412" s="149"/>
      <c r="Z412" s="149"/>
      <c r="AA412" s="149"/>
      <c r="AB412" s="421">
        <v>0</v>
      </c>
      <c r="AC412" s="145"/>
      <c r="AD412" s="421"/>
      <c r="AE412" s="396"/>
      <c r="AF412" s="397">
        <v>0</v>
      </c>
      <c r="AG412" s="397">
        <v>0</v>
      </c>
      <c r="AH412" s="397">
        <v>0</v>
      </c>
      <c r="AI412" s="397">
        <v>0</v>
      </c>
      <c r="AJ412" s="397">
        <v>0</v>
      </c>
      <c r="AK412" s="397">
        <v>0</v>
      </c>
      <c r="AL412" s="397">
        <v>0</v>
      </c>
      <c r="AM412" s="397"/>
      <c r="AN412" s="397">
        <v>0</v>
      </c>
      <c r="AO412" s="407">
        <v>0</v>
      </c>
    </row>
    <row r="413" spans="1:41" ht="24" customHeight="1" x14ac:dyDescent="0.3">
      <c r="A413" s="398" t="s">
        <v>2640</v>
      </c>
      <c r="B413" s="392" t="s">
        <v>2641</v>
      </c>
      <c r="C413" s="393" t="s">
        <v>314</v>
      </c>
      <c r="D413" s="330">
        <f t="shared" si="13"/>
        <v>0</v>
      </c>
      <c r="E413" s="331">
        <f t="shared" si="14"/>
        <v>0</v>
      </c>
      <c r="F413" s="331">
        <f t="shared" si="15"/>
        <v>0</v>
      </c>
      <c r="G413" s="331">
        <f t="shared" si="16"/>
        <v>0</v>
      </c>
      <c r="H413" s="331">
        <f t="shared" si="17"/>
        <v>0</v>
      </c>
      <c r="I413" s="331">
        <f t="shared" si="18"/>
        <v>0</v>
      </c>
      <c r="J413" s="331">
        <f t="shared" si="19"/>
        <v>0</v>
      </c>
      <c r="K413" s="331">
        <f t="shared" si="20"/>
        <v>0</v>
      </c>
      <c r="L413" s="331">
        <f t="shared" si="21"/>
        <v>0</v>
      </c>
      <c r="M413" s="331">
        <f t="shared" si="22"/>
        <v>0</v>
      </c>
      <c r="N413" s="333">
        <f t="shared" si="23"/>
        <v>0</v>
      </c>
      <c r="O413" s="394"/>
      <c r="P413" s="395">
        <f t="shared" si="24"/>
        <v>0</v>
      </c>
      <c r="Q413" s="336" t="str">
        <f t="shared" si="25"/>
        <v/>
      </c>
      <c r="R413" s="144"/>
      <c r="S413" s="410"/>
      <c r="T413" s="148">
        <v>0</v>
      </c>
      <c r="U413" s="147"/>
      <c r="V413" s="148"/>
      <c r="W413" s="337"/>
      <c r="X413" s="337"/>
      <c r="Y413" s="149"/>
      <c r="Z413" s="149"/>
      <c r="AA413" s="149"/>
      <c r="AB413" s="399">
        <v>0</v>
      </c>
      <c r="AC413" s="410"/>
      <c r="AD413" s="399"/>
      <c r="AE413" s="396"/>
      <c r="AF413" s="397">
        <v>0</v>
      </c>
      <c r="AG413" s="397">
        <v>0</v>
      </c>
      <c r="AH413" s="397">
        <v>0</v>
      </c>
      <c r="AI413" s="397">
        <v>0</v>
      </c>
      <c r="AJ413" s="397">
        <v>0</v>
      </c>
      <c r="AK413" s="397">
        <v>0</v>
      </c>
      <c r="AL413" s="397">
        <v>0</v>
      </c>
      <c r="AM413" s="397"/>
      <c r="AN413" s="397">
        <v>0</v>
      </c>
      <c r="AO413" s="407">
        <v>0</v>
      </c>
    </row>
    <row r="414" spans="1:41" ht="24" customHeight="1" x14ac:dyDescent="0.3">
      <c r="A414" s="398" t="s">
        <v>2642</v>
      </c>
      <c r="B414" s="392" t="s">
        <v>2643</v>
      </c>
      <c r="C414" s="393" t="s">
        <v>2057</v>
      </c>
      <c r="D414" s="330">
        <f t="shared" si="13"/>
        <v>18</v>
      </c>
      <c r="E414" s="331">
        <f t="shared" si="14"/>
        <v>6</v>
      </c>
      <c r="F414" s="331">
        <f t="shared" si="15"/>
        <v>0</v>
      </c>
      <c r="G414" s="331">
        <f t="shared" si="16"/>
        <v>0</v>
      </c>
      <c r="H414" s="331">
        <f t="shared" si="17"/>
        <v>0</v>
      </c>
      <c r="I414" s="331">
        <f t="shared" si="18"/>
        <v>0</v>
      </c>
      <c r="J414" s="331">
        <f t="shared" si="19"/>
        <v>0</v>
      </c>
      <c r="K414" s="331">
        <f t="shared" si="20"/>
        <v>0</v>
      </c>
      <c r="L414" s="331">
        <f t="shared" si="21"/>
        <v>0</v>
      </c>
      <c r="M414" s="331">
        <f t="shared" si="22"/>
        <v>0</v>
      </c>
      <c r="N414" s="333">
        <f t="shared" si="23"/>
        <v>24</v>
      </c>
      <c r="O414" s="394"/>
      <c r="P414" s="395">
        <f t="shared" si="24"/>
        <v>24</v>
      </c>
      <c r="Q414" s="336">
        <f t="shared" si="25"/>
        <v>409</v>
      </c>
      <c r="R414" s="156"/>
      <c r="S414" s="145">
        <v>18</v>
      </c>
      <c r="T414" s="148">
        <v>0</v>
      </c>
      <c r="U414" s="411"/>
      <c r="V414" s="148"/>
      <c r="W414" s="412"/>
      <c r="X414" s="337"/>
      <c r="Y414" s="149"/>
      <c r="Z414" s="149"/>
      <c r="AA414" s="149"/>
      <c r="AB414" s="422">
        <v>0</v>
      </c>
      <c r="AC414" s="145"/>
      <c r="AD414" s="422"/>
      <c r="AE414" s="396"/>
      <c r="AF414" s="397">
        <v>0</v>
      </c>
      <c r="AG414" s="397">
        <v>0</v>
      </c>
      <c r="AH414" s="397">
        <v>0</v>
      </c>
      <c r="AI414" s="397">
        <v>0</v>
      </c>
      <c r="AJ414" s="397">
        <v>0</v>
      </c>
      <c r="AK414" s="397">
        <v>0</v>
      </c>
      <c r="AL414" s="397">
        <v>0</v>
      </c>
      <c r="AM414" s="413"/>
      <c r="AN414" s="397">
        <v>6</v>
      </c>
      <c r="AO414" s="400">
        <v>0</v>
      </c>
    </row>
    <row r="415" spans="1:41" ht="24" customHeight="1" x14ac:dyDescent="0.3">
      <c r="A415" s="398" t="s">
        <v>4892</v>
      </c>
      <c r="B415" s="392" t="s">
        <v>4893</v>
      </c>
      <c r="C415" s="393" t="s">
        <v>1863</v>
      </c>
      <c r="D415" s="330">
        <f t="shared" si="13"/>
        <v>0</v>
      </c>
      <c r="E415" s="331">
        <f t="shared" si="14"/>
        <v>0</v>
      </c>
      <c r="F415" s="331">
        <f t="shared" si="15"/>
        <v>0</v>
      </c>
      <c r="G415" s="331">
        <f t="shared" si="16"/>
        <v>0</v>
      </c>
      <c r="H415" s="331">
        <f t="shared" si="17"/>
        <v>0</v>
      </c>
      <c r="I415" s="331">
        <f t="shared" si="18"/>
        <v>0</v>
      </c>
      <c r="J415" s="331">
        <f t="shared" si="19"/>
        <v>0</v>
      </c>
      <c r="K415" s="331">
        <f t="shared" si="20"/>
        <v>0</v>
      </c>
      <c r="L415" s="331">
        <f t="shared" si="21"/>
        <v>0</v>
      </c>
      <c r="M415" s="331">
        <f t="shared" si="22"/>
        <v>0</v>
      </c>
      <c r="N415" s="333">
        <f t="shared" si="23"/>
        <v>0</v>
      </c>
      <c r="O415" s="394"/>
      <c r="P415" s="395">
        <f t="shared" si="24"/>
        <v>0</v>
      </c>
      <c r="Q415" s="336" t="str">
        <f t="shared" si="25"/>
        <v/>
      </c>
      <c r="R415" s="399"/>
      <c r="S415" s="145"/>
      <c r="T415" s="405">
        <v>0</v>
      </c>
      <c r="U415" s="147"/>
      <c r="V415" s="405"/>
      <c r="W415" s="337"/>
      <c r="X415" s="337"/>
      <c r="Y415" s="406"/>
      <c r="Z415" s="406"/>
      <c r="AA415" s="406"/>
      <c r="AB415" s="404">
        <v>0</v>
      </c>
      <c r="AC415" s="145"/>
      <c r="AD415" s="404"/>
      <c r="AE415" s="396"/>
      <c r="AF415" s="397">
        <v>0</v>
      </c>
      <c r="AG415" s="397">
        <v>0</v>
      </c>
      <c r="AH415" s="397">
        <v>0</v>
      </c>
      <c r="AI415" s="397">
        <v>0</v>
      </c>
      <c r="AJ415" s="397">
        <v>0</v>
      </c>
      <c r="AK415" s="397">
        <v>0</v>
      </c>
      <c r="AL415" s="397">
        <v>0</v>
      </c>
      <c r="AM415" s="397"/>
      <c r="AN415" s="397">
        <v>0</v>
      </c>
      <c r="AO415" s="341">
        <v>0</v>
      </c>
    </row>
    <row r="416" spans="1:41" ht="24" customHeight="1" x14ac:dyDescent="0.3">
      <c r="A416" s="398" t="s">
        <v>2631</v>
      </c>
      <c r="B416" s="392" t="s">
        <v>4894</v>
      </c>
      <c r="C416" s="393" t="s">
        <v>418</v>
      </c>
      <c r="D416" s="330">
        <f t="shared" si="13"/>
        <v>0</v>
      </c>
      <c r="E416" s="331">
        <f t="shared" si="14"/>
        <v>0</v>
      </c>
      <c r="F416" s="331">
        <f t="shared" si="15"/>
        <v>0</v>
      </c>
      <c r="G416" s="331">
        <f t="shared" si="16"/>
        <v>0</v>
      </c>
      <c r="H416" s="331">
        <f t="shared" si="17"/>
        <v>0</v>
      </c>
      <c r="I416" s="331">
        <f t="shared" si="18"/>
        <v>0</v>
      </c>
      <c r="J416" s="331">
        <f t="shared" si="19"/>
        <v>0</v>
      </c>
      <c r="K416" s="331">
        <f t="shared" si="20"/>
        <v>0</v>
      </c>
      <c r="L416" s="331">
        <f t="shared" si="21"/>
        <v>0</v>
      </c>
      <c r="M416" s="331">
        <f t="shared" si="22"/>
        <v>0</v>
      </c>
      <c r="N416" s="333">
        <f t="shared" si="23"/>
        <v>0</v>
      </c>
      <c r="O416" s="394"/>
      <c r="P416" s="395">
        <f t="shared" si="24"/>
        <v>0</v>
      </c>
      <c r="Q416" s="336" t="str">
        <f t="shared" si="25"/>
        <v/>
      </c>
      <c r="R416" s="399"/>
      <c r="S416" s="145"/>
      <c r="T416" s="148">
        <v>0</v>
      </c>
      <c r="U416" s="147"/>
      <c r="V416" s="148"/>
      <c r="W416" s="337"/>
      <c r="X416" s="337"/>
      <c r="Y416" s="149"/>
      <c r="Z416" s="149"/>
      <c r="AA416" s="149"/>
      <c r="AB416" s="421">
        <v>0</v>
      </c>
      <c r="AC416" s="145"/>
      <c r="AD416" s="421"/>
      <c r="AE416" s="396"/>
      <c r="AF416" s="397">
        <v>0</v>
      </c>
      <c r="AG416" s="397">
        <v>0</v>
      </c>
      <c r="AH416" s="397">
        <v>0</v>
      </c>
      <c r="AI416" s="397">
        <v>0</v>
      </c>
      <c r="AJ416" s="397">
        <v>0</v>
      </c>
      <c r="AK416" s="397">
        <v>0</v>
      </c>
      <c r="AL416" s="397">
        <v>0</v>
      </c>
      <c r="AM416" s="397"/>
      <c r="AN416" s="397">
        <v>0</v>
      </c>
      <c r="AO416" s="408">
        <v>0</v>
      </c>
    </row>
    <row r="417" spans="1:41" ht="24" customHeight="1" x14ac:dyDescent="0.3">
      <c r="A417" s="391" t="s">
        <v>2646</v>
      </c>
      <c r="B417" s="392" t="s">
        <v>2647</v>
      </c>
      <c r="C417" s="393" t="s">
        <v>2231</v>
      </c>
      <c r="D417" s="330">
        <f t="shared" si="13"/>
        <v>40</v>
      </c>
      <c r="E417" s="331">
        <f t="shared" si="14"/>
        <v>18</v>
      </c>
      <c r="F417" s="331">
        <f t="shared" si="15"/>
        <v>0</v>
      </c>
      <c r="G417" s="331">
        <f t="shared" si="16"/>
        <v>0</v>
      </c>
      <c r="H417" s="331">
        <f t="shared" si="17"/>
        <v>0</v>
      </c>
      <c r="I417" s="331">
        <f t="shared" si="18"/>
        <v>0</v>
      </c>
      <c r="J417" s="331">
        <f t="shared" si="19"/>
        <v>0</v>
      </c>
      <c r="K417" s="331">
        <f t="shared" si="20"/>
        <v>0</v>
      </c>
      <c r="L417" s="331">
        <f t="shared" si="21"/>
        <v>0</v>
      </c>
      <c r="M417" s="331">
        <f t="shared" si="22"/>
        <v>0</v>
      </c>
      <c r="N417" s="333">
        <f t="shared" si="23"/>
        <v>58</v>
      </c>
      <c r="O417" s="394"/>
      <c r="P417" s="395">
        <f t="shared" si="24"/>
        <v>58</v>
      </c>
      <c r="Q417" s="336">
        <f t="shared" si="25"/>
        <v>126</v>
      </c>
      <c r="R417" s="144">
        <v>18</v>
      </c>
      <c r="S417" s="145"/>
      <c r="T417" s="148">
        <v>0</v>
      </c>
      <c r="U417" s="411"/>
      <c r="V417" s="148"/>
      <c r="W417" s="412"/>
      <c r="X417" s="337"/>
      <c r="Y417" s="149"/>
      <c r="Z417" s="149"/>
      <c r="AA417" s="149"/>
      <c r="AB417" s="422">
        <v>0</v>
      </c>
      <c r="AC417" s="145"/>
      <c r="AD417" s="422"/>
      <c r="AE417" s="396"/>
      <c r="AF417" s="397">
        <v>0</v>
      </c>
      <c r="AG417" s="397">
        <v>0</v>
      </c>
      <c r="AH417" s="397">
        <v>0</v>
      </c>
      <c r="AI417" s="397">
        <v>0</v>
      </c>
      <c r="AJ417" s="397">
        <v>0</v>
      </c>
      <c r="AK417" s="397">
        <v>0</v>
      </c>
      <c r="AL417" s="397">
        <v>0</v>
      </c>
      <c r="AM417" s="413">
        <v>40</v>
      </c>
      <c r="AN417" s="397">
        <v>0</v>
      </c>
      <c r="AO417" s="400">
        <v>0</v>
      </c>
    </row>
    <row r="418" spans="1:41" ht="24" customHeight="1" x14ac:dyDescent="0.3">
      <c r="A418" s="398" t="s">
        <v>2648</v>
      </c>
      <c r="B418" s="392" t="s">
        <v>2649</v>
      </c>
      <c r="C418" s="393" t="s">
        <v>664</v>
      </c>
      <c r="D418" s="330">
        <f t="shared" si="13"/>
        <v>45</v>
      </c>
      <c r="E418" s="331">
        <f t="shared" si="14"/>
        <v>32</v>
      </c>
      <c r="F418" s="331">
        <f t="shared" si="15"/>
        <v>0</v>
      </c>
      <c r="G418" s="331">
        <f t="shared" si="16"/>
        <v>0</v>
      </c>
      <c r="H418" s="331">
        <f t="shared" si="17"/>
        <v>0</v>
      </c>
      <c r="I418" s="331">
        <f t="shared" si="18"/>
        <v>0</v>
      </c>
      <c r="J418" s="331">
        <f t="shared" si="19"/>
        <v>0</v>
      </c>
      <c r="K418" s="331">
        <f t="shared" si="20"/>
        <v>0</v>
      </c>
      <c r="L418" s="331">
        <f t="shared" si="21"/>
        <v>0</v>
      </c>
      <c r="M418" s="331">
        <f t="shared" si="22"/>
        <v>0</v>
      </c>
      <c r="N418" s="333">
        <f t="shared" si="23"/>
        <v>77</v>
      </c>
      <c r="O418" s="394"/>
      <c r="P418" s="395">
        <f t="shared" si="24"/>
        <v>77</v>
      </c>
      <c r="Q418" s="336">
        <f t="shared" si="25"/>
        <v>96</v>
      </c>
      <c r="R418" s="399"/>
      <c r="S418" s="410"/>
      <c r="T418" s="148">
        <v>0</v>
      </c>
      <c r="U418" s="147"/>
      <c r="V418" s="148"/>
      <c r="W418" s="337">
        <v>32</v>
      </c>
      <c r="X418" s="337">
        <v>45</v>
      </c>
      <c r="Y418" s="149"/>
      <c r="Z418" s="149"/>
      <c r="AA418" s="149"/>
      <c r="AB418" s="404">
        <v>0</v>
      </c>
      <c r="AC418" s="410"/>
      <c r="AD418" s="404"/>
      <c r="AE418" s="396"/>
      <c r="AF418" s="397">
        <v>0</v>
      </c>
      <c r="AG418" s="397">
        <v>0</v>
      </c>
      <c r="AH418" s="397">
        <v>0</v>
      </c>
      <c r="AI418" s="397">
        <v>0</v>
      </c>
      <c r="AJ418" s="397">
        <v>0</v>
      </c>
      <c r="AK418" s="397">
        <v>0</v>
      </c>
      <c r="AL418" s="397">
        <v>0</v>
      </c>
      <c r="AM418" s="397"/>
      <c r="AN418" s="397">
        <v>0</v>
      </c>
      <c r="AO418" s="400">
        <v>0</v>
      </c>
    </row>
    <row r="419" spans="1:41" ht="24" customHeight="1" x14ac:dyDescent="0.3">
      <c r="A419" s="391" t="s">
        <v>2650</v>
      </c>
      <c r="B419" s="392" t="s">
        <v>2651</v>
      </c>
      <c r="C419" s="393" t="s">
        <v>1993</v>
      </c>
      <c r="D419" s="330">
        <f t="shared" si="13"/>
        <v>4</v>
      </c>
      <c r="E419" s="331">
        <f t="shared" si="14"/>
        <v>0</v>
      </c>
      <c r="F419" s="331">
        <f t="shared" si="15"/>
        <v>0</v>
      </c>
      <c r="G419" s="331">
        <f t="shared" si="16"/>
        <v>0</v>
      </c>
      <c r="H419" s="331">
        <f t="shared" si="17"/>
        <v>0</v>
      </c>
      <c r="I419" s="331">
        <f t="shared" si="18"/>
        <v>0</v>
      </c>
      <c r="J419" s="331">
        <f t="shared" si="19"/>
        <v>0</v>
      </c>
      <c r="K419" s="331">
        <f t="shared" si="20"/>
        <v>0</v>
      </c>
      <c r="L419" s="331">
        <f t="shared" si="21"/>
        <v>0</v>
      </c>
      <c r="M419" s="331">
        <f t="shared" si="22"/>
        <v>0</v>
      </c>
      <c r="N419" s="333">
        <f t="shared" si="23"/>
        <v>4</v>
      </c>
      <c r="O419" s="394"/>
      <c r="P419" s="395">
        <f t="shared" si="24"/>
        <v>4</v>
      </c>
      <c r="Q419" s="336">
        <f t="shared" si="25"/>
        <v>861</v>
      </c>
      <c r="R419" s="399"/>
      <c r="S419" s="145"/>
      <c r="T419" s="148">
        <v>0</v>
      </c>
      <c r="U419" s="147"/>
      <c r="V419" s="148"/>
      <c r="W419" s="337"/>
      <c r="X419" s="337"/>
      <c r="Y419" s="149"/>
      <c r="Z419" s="149"/>
      <c r="AA419" s="149"/>
      <c r="AB419" s="421">
        <v>0</v>
      </c>
      <c r="AC419" s="145"/>
      <c r="AD419" s="421"/>
      <c r="AE419" s="396"/>
      <c r="AF419" s="397">
        <v>0</v>
      </c>
      <c r="AG419" s="397">
        <v>0</v>
      </c>
      <c r="AH419" s="397">
        <v>0</v>
      </c>
      <c r="AI419" s="397">
        <v>0</v>
      </c>
      <c r="AJ419" s="397">
        <v>0</v>
      </c>
      <c r="AK419" s="397">
        <v>0</v>
      </c>
      <c r="AL419" s="397">
        <v>0</v>
      </c>
      <c r="AM419" s="397"/>
      <c r="AN419" s="397">
        <v>4</v>
      </c>
      <c r="AO419" s="341">
        <v>0</v>
      </c>
    </row>
    <row r="420" spans="1:41" ht="24" customHeight="1" x14ac:dyDescent="0.3">
      <c r="A420" s="391" t="s">
        <v>2652</v>
      </c>
      <c r="B420" s="392" t="s">
        <v>2653</v>
      </c>
      <c r="C420" s="393" t="s">
        <v>725</v>
      </c>
      <c r="D420" s="330">
        <f t="shared" si="13"/>
        <v>10</v>
      </c>
      <c r="E420" s="331">
        <f t="shared" si="14"/>
        <v>0</v>
      </c>
      <c r="F420" s="331">
        <f t="shared" si="15"/>
        <v>0</v>
      </c>
      <c r="G420" s="331">
        <f t="shared" si="16"/>
        <v>0</v>
      </c>
      <c r="H420" s="331">
        <f t="shared" si="17"/>
        <v>0</v>
      </c>
      <c r="I420" s="331">
        <f t="shared" si="18"/>
        <v>0</v>
      </c>
      <c r="J420" s="331">
        <f t="shared" si="19"/>
        <v>0</v>
      </c>
      <c r="K420" s="331">
        <f t="shared" si="20"/>
        <v>0</v>
      </c>
      <c r="L420" s="331">
        <f t="shared" si="21"/>
        <v>0</v>
      </c>
      <c r="M420" s="331">
        <f t="shared" si="22"/>
        <v>0</v>
      </c>
      <c r="N420" s="333">
        <f t="shared" si="23"/>
        <v>10</v>
      </c>
      <c r="O420" s="394"/>
      <c r="P420" s="395">
        <f t="shared" si="24"/>
        <v>10</v>
      </c>
      <c r="Q420" s="336">
        <f t="shared" si="25"/>
        <v>693</v>
      </c>
      <c r="R420" s="156"/>
      <c r="S420" s="410"/>
      <c r="T420" s="148">
        <v>0</v>
      </c>
      <c r="U420" s="147"/>
      <c r="V420" s="148"/>
      <c r="W420" s="337"/>
      <c r="X420" s="337"/>
      <c r="Y420" s="149"/>
      <c r="Z420" s="149"/>
      <c r="AA420" s="149"/>
      <c r="AB420" s="144">
        <v>0</v>
      </c>
      <c r="AC420" s="410"/>
      <c r="AD420" s="144"/>
      <c r="AE420" s="396"/>
      <c r="AF420" s="397">
        <v>0</v>
      </c>
      <c r="AG420" s="397">
        <v>0</v>
      </c>
      <c r="AH420" s="397">
        <v>0</v>
      </c>
      <c r="AI420" s="397">
        <v>0</v>
      </c>
      <c r="AJ420" s="397">
        <v>0</v>
      </c>
      <c r="AK420" s="397">
        <v>0</v>
      </c>
      <c r="AL420" s="397">
        <v>0</v>
      </c>
      <c r="AM420" s="397"/>
      <c r="AN420" s="397">
        <v>10</v>
      </c>
      <c r="AO420" s="400">
        <v>0</v>
      </c>
    </row>
    <row r="421" spans="1:41" ht="24" customHeight="1" x14ac:dyDescent="0.3">
      <c r="A421" s="391" t="s">
        <v>2654</v>
      </c>
      <c r="B421" s="415" t="s">
        <v>2655</v>
      </c>
      <c r="C421" s="416" t="s">
        <v>117</v>
      </c>
      <c r="D421" s="330">
        <f t="shared" si="13"/>
        <v>41</v>
      </c>
      <c r="E421" s="331">
        <f t="shared" si="14"/>
        <v>0</v>
      </c>
      <c r="F421" s="331">
        <f t="shared" si="15"/>
        <v>0</v>
      </c>
      <c r="G421" s="331">
        <f t="shared" si="16"/>
        <v>0</v>
      </c>
      <c r="H421" s="331">
        <f t="shared" si="17"/>
        <v>0</v>
      </c>
      <c r="I421" s="331">
        <f t="shared" si="18"/>
        <v>0</v>
      </c>
      <c r="J421" s="331">
        <f t="shared" si="19"/>
        <v>0</v>
      </c>
      <c r="K421" s="331">
        <f t="shared" si="20"/>
        <v>0</v>
      </c>
      <c r="L421" s="331">
        <f t="shared" si="21"/>
        <v>0</v>
      </c>
      <c r="M421" s="331">
        <f t="shared" si="22"/>
        <v>0</v>
      </c>
      <c r="N421" s="369">
        <f t="shared" si="23"/>
        <v>41</v>
      </c>
      <c r="O421" s="417"/>
      <c r="P421" s="418">
        <f t="shared" si="24"/>
        <v>41</v>
      </c>
      <c r="Q421" s="336">
        <f t="shared" si="25"/>
        <v>213</v>
      </c>
      <c r="R421" s="156"/>
      <c r="S421" s="410"/>
      <c r="T421" s="148">
        <v>0</v>
      </c>
      <c r="U421" s="411"/>
      <c r="V421" s="148"/>
      <c r="W421" s="412">
        <v>41</v>
      </c>
      <c r="X421" s="337"/>
      <c r="Y421" s="149"/>
      <c r="Z421" s="149"/>
      <c r="AA421" s="149"/>
      <c r="AB421" s="156">
        <v>0</v>
      </c>
      <c r="AC421" s="410"/>
      <c r="AD421" s="156"/>
      <c r="AE421" s="396"/>
      <c r="AF421" s="397">
        <v>0</v>
      </c>
      <c r="AG421" s="397">
        <v>0</v>
      </c>
      <c r="AH421" s="397">
        <v>0</v>
      </c>
      <c r="AI421" s="397">
        <v>0</v>
      </c>
      <c r="AJ421" s="397">
        <v>0</v>
      </c>
      <c r="AK421" s="397">
        <v>0</v>
      </c>
      <c r="AL421" s="397">
        <v>0</v>
      </c>
      <c r="AM421" s="413"/>
      <c r="AN421" s="397">
        <v>0</v>
      </c>
      <c r="AO421" s="400">
        <v>0</v>
      </c>
    </row>
    <row r="422" spans="1:41" ht="24" customHeight="1" x14ac:dyDescent="0.3">
      <c r="A422" s="401" t="s">
        <v>2656</v>
      </c>
      <c r="B422" s="423" t="s">
        <v>2657</v>
      </c>
      <c r="C422" s="424" t="s">
        <v>598</v>
      </c>
      <c r="D422" s="330">
        <f t="shared" si="13"/>
        <v>0</v>
      </c>
      <c r="E422" s="331">
        <f t="shared" si="14"/>
        <v>0</v>
      </c>
      <c r="F422" s="331">
        <f t="shared" si="15"/>
        <v>0</v>
      </c>
      <c r="G422" s="331">
        <f t="shared" si="16"/>
        <v>0</v>
      </c>
      <c r="H422" s="331">
        <f t="shared" si="17"/>
        <v>0</v>
      </c>
      <c r="I422" s="331">
        <f t="shared" si="18"/>
        <v>0</v>
      </c>
      <c r="J422" s="331">
        <f t="shared" si="19"/>
        <v>0</v>
      </c>
      <c r="K422" s="331">
        <f t="shared" si="20"/>
        <v>0</v>
      </c>
      <c r="L422" s="331">
        <f t="shared" si="21"/>
        <v>0</v>
      </c>
      <c r="M422" s="331">
        <f t="shared" si="22"/>
        <v>0</v>
      </c>
      <c r="N422" s="333">
        <f t="shared" si="23"/>
        <v>0</v>
      </c>
      <c r="O422" s="394"/>
      <c r="P422" s="395">
        <f t="shared" si="24"/>
        <v>0</v>
      </c>
      <c r="Q422" s="336" t="str">
        <f t="shared" si="25"/>
        <v/>
      </c>
      <c r="R422" s="399"/>
      <c r="S422" s="410"/>
      <c r="T422" s="148">
        <v>0</v>
      </c>
      <c r="U422" s="147"/>
      <c r="V422" s="148"/>
      <c r="W422" s="337"/>
      <c r="X422" s="337"/>
      <c r="Y422" s="149"/>
      <c r="Z422" s="149"/>
      <c r="AA422" s="149"/>
      <c r="AB422" s="399">
        <v>0</v>
      </c>
      <c r="AC422" s="410"/>
      <c r="AD422" s="399"/>
      <c r="AE422" s="396"/>
      <c r="AF422" s="397">
        <v>0</v>
      </c>
      <c r="AG422" s="397">
        <v>0</v>
      </c>
      <c r="AH422" s="397">
        <v>0</v>
      </c>
      <c r="AI422" s="397">
        <v>0</v>
      </c>
      <c r="AJ422" s="397">
        <v>0</v>
      </c>
      <c r="AK422" s="397">
        <v>0</v>
      </c>
      <c r="AL422" s="397">
        <v>0</v>
      </c>
      <c r="AM422" s="397"/>
      <c r="AN422" s="397">
        <v>0</v>
      </c>
      <c r="AO422" s="408">
        <v>0</v>
      </c>
    </row>
    <row r="423" spans="1:41" ht="24" customHeight="1" x14ac:dyDescent="0.3">
      <c r="A423" s="401" t="s">
        <v>1028</v>
      </c>
      <c r="B423" s="402" t="s">
        <v>2658</v>
      </c>
      <c r="C423" s="403" t="s">
        <v>123</v>
      </c>
      <c r="D423" s="330">
        <f t="shared" si="13"/>
        <v>9</v>
      </c>
      <c r="E423" s="331">
        <f t="shared" si="14"/>
        <v>0</v>
      </c>
      <c r="F423" s="331">
        <f t="shared" si="15"/>
        <v>0</v>
      </c>
      <c r="G423" s="331">
        <f t="shared" si="16"/>
        <v>0</v>
      </c>
      <c r="H423" s="331">
        <f t="shared" si="17"/>
        <v>0</v>
      </c>
      <c r="I423" s="331">
        <f t="shared" si="18"/>
        <v>0</v>
      </c>
      <c r="J423" s="331">
        <f t="shared" si="19"/>
        <v>0</v>
      </c>
      <c r="K423" s="331">
        <f t="shared" si="20"/>
        <v>0</v>
      </c>
      <c r="L423" s="331">
        <f t="shared" si="21"/>
        <v>0</v>
      </c>
      <c r="M423" s="331">
        <f t="shared" si="22"/>
        <v>0</v>
      </c>
      <c r="N423" s="333">
        <f t="shared" si="23"/>
        <v>9</v>
      </c>
      <c r="O423" s="394"/>
      <c r="P423" s="395">
        <f t="shared" si="24"/>
        <v>9</v>
      </c>
      <c r="Q423" s="336">
        <f t="shared" si="25"/>
        <v>714</v>
      </c>
      <c r="R423" s="404"/>
      <c r="S423" s="145"/>
      <c r="T423" s="405">
        <v>0</v>
      </c>
      <c r="U423" s="147"/>
      <c r="V423" s="405"/>
      <c r="W423" s="337"/>
      <c r="X423" s="337"/>
      <c r="Y423" s="406"/>
      <c r="Z423" s="406"/>
      <c r="AA423" s="406"/>
      <c r="AB423" s="404">
        <v>0</v>
      </c>
      <c r="AC423" s="145"/>
      <c r="AD423" s="404"/>
      <c r="AE423" s="396"/>
      <c r="AF423" s="397">
        <v>0</v>
      </c>
      <c r="AG423" s="397">
        <v>0</v>
      </c>
      <c r="AH423" s="397">
        <v>0</v>
      </c>
      <c r="AI423" s="397">
        <v>0</v>
      </c>
      <c r="AJ423" s="397">
        <v>0</v>
      </c>
      <c r="AK423" s="397">
        <v>0</v>
      </c>
      <c r="AL423" s="397">
        <v>0</v>
      </c>
      <c r="AM423" s="397"/>
      <c r="AN423" s="397">
        <v>9</v>
      </c>
      <c r="AO423" s="408">
        <v>0</v>
      </c>
    </row>
    <row r="424" spans="1:41" ht="24" customHeight="1" x14ac:dyDescent="0.3">
      <c r="A424" s="391" t="s">
        <v>2659</v>
      </c>
      <c r="B424" s="392" t="s">
        <v>2660</v>
      </c>
      <c r="C424" s="393" t="s">
        <v>1713</v>
      </c>
      <c r="D424" s="330">
        <f t="shared" si="13"/>
        <v>0</v>
      </c>
      <c r="E424" s="331">
        <f t="shared" si="14"/>
        <v>0</v>
      </c>
      <c r="F424" s="331">
        <f t="shared" si="15"/>
        <v>0</v>
      </c>
      <c r="G424" s="331">
        <f t="shared" si="16"/>
        <v>0</v>
      </c>
      <c r="H424" s="331">
        <f t="shared" si="17"/>
        <v>0</v>
      </c>
      <c r="I424" s="331">
        <f t="shared" si="18"/>
        <v>0</v>
      </c>
      <c r="J424" s="331">
        <f t="shared" si="19"/>
        <v>0</v>
      </c>
      <c r="K424" s="331">
        <f t="shared" si="20"/>
        <v>0</v>
      </c>
      <c r="L424" s="331">
        <f t="shared" si="21"/>
        <v>0</v>
      </c>
      <c r="M424" s="331">
        <f t="shared" si="22"/>
        <v>0</v>
      </c>
      <c r="N424" s="333">
        <f t="shared" si="23"/>
        <v>0</v>
      </c>
      <c r="O424" s="394"/>
      <c r="P424" s="395">
        <f t="shared" si="24"/>
        <v>0</v>
      </c>
      <c r="Q424" s="336" t="str">
        <f t="shared" si="25"/>
        <v/>
      </c>
      <c r="R424" s="425"/>
      <c r="S424" s="145"/>
      <c r="T424" s="148">
        <v>0</v>
      </c>
      <c r="U424" s="411"/>
      <c r="V424" s="148"/>
      <c r="W424" s="412"/>
      <c r="X424" s="337"/>
      <c r="Y424" s="149"/>
      <c r="Z424" s="149"/>
      <c r="AA424" s="149"/>
      <c r="AB424" s="399">
        <v>0</v>
      </c>
      <c r="AC424" s="145"/>
      <c r="AD424" s="399"/>
      <c r="AE424" s="396"/>
      <c r="AF424" s="397">
        <v>0</v>
      </c>
      <c r="AG424" s="397">
        <v>0</v>
      </c>
      <c r="AH424" s="397">
        <v>0</v>
      </c>
      <c r="AI424" s="397">
        <v>0</v>
      </c>
      <c r="AJ424" s="397">
        <v>0</v>
      </c>
      <c r="AK424" s="397">
        <v>0</v>
      </c>
      <c r="AL424" s="397">
        <v>0</v>
      </c>
      <c r="AM424" s="413"/>
      <c r="AN424" s="397">
        <v>0</v>
      </c>
      <c r="AO424" s="400">
        <v>0</v>
      </c>
    </row>
    <row r="425" spans="1:41" ht="24" customHeight="1" x14ac:dyDescent="0.3">
      <c r="A425" s="398" t="s">
        <v>2661</v>
      </c>
      <c r="B425" s="392" t="s">
        <v>2662</v>
      </c>
      <c r="C425" s="393" t="s">
        <v>2663</v>
      </c>
      <c r="D425" s="330">
        <f t="shared" si="13"/>
        <v>9</v>
      </c>
      <c r="E425" s="331">
        <f t="shared" si="14"/>
        <v>0</v>
      </c>
      <c r="F425" s="331">
        <f t="shared" si="15"/>
        <v>0</v>
      </c>
      <c r="G425" s="331">
        <f t="shared" si="16"/>
        <v>0</v>
      </c>
      <c r="H425" s="331">
        <f t="shared" si="17"/>
        <v>0</v>
      </c>
      <c r="I425" s="331">
        <f t="shared" si="18"/>
        <v>0</v>
      </c>
      <c r="J425" s="331">
        <f t="shared" si="19"/>
        <v>0</v>
      </c>
      <c r="K425" s="331">
        <f t="shared" si="20"/>
        <v>0</v>
      </c>
      <c r="L425" s="331">
        <f t="shared" si="21"/>
        <v>0</v>
      </c>
      <c r="M425" s="331">
        <f t="shared" si="22"/>
        <v>0</v>
      </c>
      <c r="N425" s="333">
        <f t="shared" si="23"/>
        <v>9</v>
      </c>
      <c r="O425" s="394"/>
      <c r="P425" s="395">
        <f t="shared" si="24"/>
        <v>9</v>
      </c>
      <c r="Q425" s="336">
        <f t="shared" si="25"/>
        <v>714</v>
      </c>
      <c r="R425" s="88"/>
      <c r="S425" s="410"/>
      <c r="T425" s="148">
        <v>0</v>
      </c>
      <c r="U425" s="147"/>
      <c r="V425" s="148"/>
      <c r="W425" s="337"/>
      <c r="X425" s="337"/>
      <c r="Y425" s="149"/>
      <c r="Z425" s="149"/>
      <c r="AA425" s="149"/>
      <c r="AB425" s="144">
        <v>0</v>
      </c>
      <c r="AC425" s="410"/>
      <c r="AD425" s="144"/>
      <c r="AE425" s="396"/>
      <c r="AF425" s="397">
        <v>0</v>
      </c>
      <c r="AG425" s="397">
        <v>0</v>
      </c>
      <c r="AH425" s="397">
        <v>0</v>
      </c>
      <c r="AI425" s="397">
        <v>0</v>
      </c>
      <c r="AJ425" s="397">
        <v>0</v>
      </c>
      <c r="AK425" s="397">
        <v>0</v>
      </c>
      <c r="AL425" s="397">
        <v>0</v>
      </c>
      <c r="AM425" s="397"/>
      <c r="AN425" s="397">
        <v>9</v>
      </c>
      <c r="AO425" s="414">
        <v>0</v>
      </c>
    </row>
    <row r="426" spans="1:41" ht="24" customHeight="1" x14ac:dyDescent="0.3">
      <c r="A426" s="398" t="s">
        <v>2664</v>
      </c>
      <c r="B426" s="415" t="s">
        <v>2665</v>
      </c>
      <c r="C426" s="416" t="s">
        <v>2551</v>
      </c>
      <c r="D426" s="330">
        <f t="shared" si="13"/>
        <v>18</v>
      </c>
      <c r="E426" s="331">
        <f t="shared" si="14"/>
        <v>11</v>
      </c>
      <c r="F426" s="331">
        <f t="shared" si="15"/>
        <v>0</v>
      </c>
      <c r="G426" s="331">
        <f t="shared" si="16"/>
        <v>0</v>
      </c>
      <c r="H426" s="331">
        <f t="shared" si="17"/>
        <v>0</v>
      </c>
      <c r="I426" s="331">
        <f t="shared" si="18"/>
        <v>0</v>
      </c>
      <c r="J426" s="331">
        <f t="shared" si="19"/>
        <v>0</v>
      </c>
      <c r="K426" s="331">
        <f t="shared" si="20"/>
        <v>0</v>
      </c>
      <c r="L426" s="331">
        <f t="shared" si="21"/>
        <v>0</v>
      </c>
      <c r="M426" s="331">
        <f t="shared" si="22"/>
        <v>0</v>
      </c>
      <c r="N426" s="333">
        <f t="shared" si="23"/>
        <v>29</v>
      </c>
      <c r="O426" s="394"/>
      <c r="P426" s="395">
        <f t="shared" si="24"/>
        <v>29</v>
      </c>
      <c r="Q426" s="336">
        <f t="shared" si="25"/>
        <v>328</v>
      </c>
      <c r="R426" s="421"/>
      <c r="S426" s="145">
        <v>11</v>
      </c>
      <c r="T426" s="148">
        <v>0</v>
      </c>
      <c r="U426" s="147"/>
      <c r="V426" s="148"/>
      <c r="W426" s="337"/>
      <c r="X426" s="337"/>
      <c r="Y426" s="149"/>
      <c r="Z426" s="149"/>
      <c r="AA426" s="149"/>
      <c r="AB426" s="399">
        <v>0</v>
      </c>
      <c r="AC426" s="145"/>
      <c r="AD426" s="399"/>
      <c r="AE426" s="396"/>
      <c r="AF426" s="397">
        <v>0</v>
      </c>
      <c r="AG426" s="397">
        <v>0</v>
      </c>
      <c r="AH426" s="397">
        <v>0</v>
      </c>
      <c r="AI426" s="397">
        <v>0</v>
      </c>
      <c r="AJ426" s="397">
        <v>0</v>
      </c>
      <c r="AK426" s="397">
        <v>0</v>
      </c>
      <c r="AL426" s="397">
        <v>0</v>
      </c>
      <c r="AM426" s="397"/>
      <c r="AN426" s="397">
        <v>18</v>
      </c>
      <c r="AO426" s="358">
        <v>0</v>
      </c>
    </row>
    <row r="427" spans="1:41" ht="24" customHeight="1" x14ac:dyDescent="0.3">
      <c r="A427" s="398" t="s">
        <v>4895</v>
      </c>
      <c r="B427" s="415" t="s">
        <v>2666</v>
      </c>
      <c r="C427" s="416" t="s">
        <v>661</v>
      </c>
      <c r="D427" s="330">
        <f t="shared" si="13"/>
        <v>0</v>
      </c>
      <c r="E427" s="331">
        <f t="shared" si="14"/>
        <v>0</v>
      </c>
      <c r="F427" s="331">
        <f t="shared" si="15"/>
        <v>0</v>
      </c>
      <c r="G427" s="331">
        <f t="shared" si="16"/>
        <v>0</v>
      </c>
      <c r="H427" s="331">
        <f t="shared" si="17"/>
        <v>0</v>
      </c>
      <c r="I427" s="331">
        <f t="shared" si="18"/>
        <v>0</v>
      </c>
      <c r="J427" s="331">
        <f t="shared" si="19"/>
        <v>0</v>
      </c>
      <c r="K427" s="331">
        <f t="shared" si="20"/>
        <v>0</v>
      </c>
      <c r="L427" s="331">
        <f t="shared" si="21"/>
        <v>0</v>
      </c>
      <c r="M427" s="331">
        <f t="shared" si="22"/>
        <v>0</v>
      </c>
      <c r="N427" s="369">
        <f t="shared" si="23"/>
        <v>0</v>
      </c>
      <c r="O427" s="417"/>
      <c r="P427" s="418">
        <f t="shared" si="24"/>
        <v>0</v>
      </c>
      <c r="Q427" s="336" t="str">
        <f t="shared" si="25"/>
        <v/>
      </c>
      <c r="R427" s="422"/>
      <c r="S427" s="410"/>
      <c r="T427" s="148">
        <v>0</v>
      </c>
      <c r="U427" s="411"/>
      <c r="V427" s="148"/>
      <c r="W427" s="412"/>
      <c r="X427" s="337"/>
      <c r="Y427" s="149"/>
      <c r="Z427" s="149"/>
      <c r="AA427" s="149"/>
      <c r="AB427" s="399">
        <v>0</v>
      </c>
      <c r="AC427" s="410"/>
      <c r="AD427" s="399"/>
      <c r="AE427" s="396"/>
      <c r="AF427" s="397">
        <v>0</v>
      </c>
      <c r="AG427" s="397">
        <v>0</v>
      </c>
      <c r="AH427" s="397">
        <v>0</v>
      </c>
      <c r="AI427" s="397">
        <v>0</v>
      </c>
      <c r="AJ427" s="397">
        <v>0</v>
      </c>
      <c r="AK427" s="397">
        <v>0</v>
      </c>
      <c r="AL427" s="397">
        <v>0</v>
      </c>
      <c r="AM427" s="413"/>
      <c r="AN427" s="397">
        <v>0</v>
      </c>
      <c r="AO427" s="400">
        <v>0</v>
      </c>
    </row>
    <row r="428" spans="1:41" ht="24" customHeight="1" x14ac:dyDescent="0.3">
      <c r="A428" s="401" t="s">
        <v>2667</v>
      </c>
      <c r="B428" s="402" t="s">
        <v>2668</v>
      </c>
      <c r="C428" s="403" t="s">
        <v>2026</v>
      </c>
      <c r="D428" s="330">
        <f t="shared" si="13"/>
        <v>0</v>
      </c>
      <c r="E428" s="331">
        <f t="shared" si="14"/>
        <v>0</v>
      </c>
      <c r="F428" s="331">
        <f t="shared" si="15"/>
        <v>0</v>
      </c>
      <c r="G428" s="331">
        <f t="shared" si="16"/>
        <v>0</v>
      </c>
      <c r="H428" s="331">
        <f t="shared" si="17"/>
        <v>0</v>
      </c>
      <c r="I428" s="331">
        <f t="shared" si="18"/>
        <v>0</v>
      </c>
      <c r="J428" s="331">
        <f t="shared" si="19"/>
        <v>0</v>
      </c>
      <c r="K428" s="331">
        <f t="shared" si="20"/>
        <v>0</v>
      </c>
      <c r="L428" s="331">
        <f t="shared" si="21"/>
        <v>0</v>
      </c>
      <c r="M428" s="331">
        <f t="shared" si="22"/>
        <v>0</v>
      </c>
      <c r="N428" s="369">
        <f t="shared" si="23"/>
        <v>0</v>
      </c>
      <c r="O428" s="417"/>
      <c r="P428" s="418">
        <f t="shared" si="24"/>
        <v>0</v>
      </c>
      <c r="Q428" s="336" t="str">
        <f t="shared" si="25"/>
        <v/>
      </c>
      <c r="R428" s="344"/>
      <c r="S428" s="410"/>
      <c r="T428" s="405">
        <v>0</v>
      </c>
      <c r="U428" s="411"/>
      <c r="V428" s="405"/>
      <c r="W428" s="412"/>
      <c r="X428" s="337"/>
      <c r="Y428" s="406"/>
      <c r="Z428" s="406"/>
      <c r="AA428" s="406"/>
      <c r="AB428" s="156">
        <v>0</v>
      </c>
      <c r="AC428" s="410"/>
      <c r="AD428" s="156"/>
      <c r="AE428" s="396"/>
      <c r="AF428" s="397">
        <v>0</v>
      </c>
      <c r="AG428" s="397">
        <v>0</v>
      </c>
      <c r="AH428" s="397">
        <v>0</v>
      </c>
      <c r="AI428" s="397">
        <v>0</v>
      </c>
      <c r="AJ428" s="397">
        <v>0</v>
      </c>
      <c r="AK428" s="397">
        <v>0</v>
      </c>
      <c r="AL428" s="397">
        <v>0</v>
      </c>
      <c r="AM428" s="413"/>
      <c r="AN428" s="397">
        <v>0</v>
      </c>
      <c r="AO428" s="407">
        <v>0</v>
      </c>
    </row>
    <row r="429" spans="1:41" ht="24" customHeight="1" x14ac:dyDescent="0.3">
      <c r="A429" s="401" t="s">
        <v>2669</v>
      </c>
      <c r="B429" s="423" t="s">
        <v>2670</v>
      </c>
      <c r="C429" s="424" t="s">
        <v>2026</v>
      </c>
      <c r="D429" s="330">
        <f t="shared" si="13"/>
        <v>0</v>
      </c>
      <c r="E429" s="331">
        <f t="shared" si="14"/>
        <v>0</v>
      </c>
      <c r="F429" s="331">
        <f t="shared" si="15"/>
        <v>0</v>
      </c>
      <c r="G429" s="331">
        <f t="shared" si="16"/>
        <v>0</v>
      </c>
      <c r="H429" s="331">
        <f t="shared" si="17"/>
        <v>0</v>
      </c>
      <c r="I429" s="331">
        <f t="shared" si="18"/>
        <v>0</v>
      </c>
      <c r="J429" s="331">
        <f t="shared" si="19"/>
        <v>0</v>
      </c>
      <c r="K429" s="331">
        <f t="shared" si="20"/>
        <v>0</v>
      </c>
      <c r="L429" s="331">
        <f t="shared" si="21"/>
        <v>0</v>
      </c>
      <c r="M429" s="331">
        <f t="shared" si="22"/>
        <v>0</v>
      </c>
      <c r="N429" s="333">
        <f t="shared" si="23"/>
        <v>0</v>
      </c>
      <c r="O429" s="394"/>
      <c r="P429" s="395">
        <f t="shared" si="24"/>
        <v>0</v>
      </c>
      <c r="Q429" s="336" t="str">
        <f t="shared" si="25"/>
        <v/>
      </c>
      <c r="R429" s="156"/>
      <c r="S429" s="145"/>
      <c r="T429" s="148">
        <v>0</v>
      </c>
      <c r="U429" s="147"/>
      <c r="V429" s="148"/>
      <c r="W429" s="337"/>
      <c r="X429" s="337"/>
      <c r="Y429" s="149"/>
      <c r="Z429" s="149"/>
      <c r="AA429" s="149"/>
      <c r="AB429" s="156">
        <v>0</v>
      </c>
      <c r="AC429" s="145"/>
      <c r="AD429" s="156"/>
      <c r="AE429" s="396"/>
      <c r="AF429" s="397">
        <v>0</v>
      </c>
      <c r="AG429" s="397">
        <v>0</v>
      </c>
      <c r="AH429" s="397">
        <v>0</v>
      </c>
      <c r="AI429" s="397">
        <v>0</v>
      </c>
      <c r="AJ429" s="397">
        <v>0</v>
      </c>
      <c r="AK429" s="397">
        <v>0</v>
      </c>
      <c r="AL429" s="397">
        <v>0</v>
      </c>
      <c r="AM429" s="397"/>
      <c r="AN429" s="397">
        <v>0</v>
      </c>
      <c r="AO429" s="341">
        <v>0</v>
      </c>
    </row>
    <row r="430" spans="1:41" ht="24" customHeight="1" x14ac:dyDescent="0.3">
      <c r="A430" s="391" t="s">
        <v>2671</v>
      </c>
      <c r="B430" s="392" t="s">
        <v>2672</v>
      </c>
      <c r="C430" s="393" t="s">
        <v>171</v>
      </c>
      <c r="D430" s="330">
        <f t="shared" si="13"/>
        <v>35</v>
      </c>
      <c r="E430" s="331">
        <f t="shared" si="14"/>
        <v>12</v>
      </c>
      <c r="F430" s="331">
        <f t="shared" si="15"/>
        <v>0</v>
      </c>
      <c r="G430" s="331">
        <f t="shared" si="16"/>
        <v>0</v>
      </c>
      <c r="H430" s="331">
        <f t="shared" si="17"/>
        <v>0</v>
      </c>
      <c r="I430" s="331">
        <f t="shared" si="18"/>
        <v>0</v>
      </c>
      <c r="J430" s="331">
        <f t="shared" si="19"/>
        <v>0</v>
      </c>
      <c r="K430" s="331">
        <f t="shared" si="20"/>
        <v>0</v>
      </c>
      <c r="L430" s="331">
        <f t="shared" si="21"/>
        <v>0</v>
      </c>
      <c r="M430" s="331">
        <f t="shared" si="22"/>
        <v>0</v>
      </c>
      <c r="N430" s="333">
        <f t="shared" si="23"/>
        <v>47</v>
      </c>
      <c r="O430" s="394"/>
      <c r="P430" s="395">
        <f t="shared" si="24"/>
        <v>47</v>
      </c>
      <c r="Q430" s="336">
        <f t="shared" si="25"/>
        <v>172</v>
      </c>
      <c r="R430" s="425"/>
      <c r="S430" s="145">
        <v>35</v>
      </c>
      <c r="T430" s="148">
        <v>0</v>
      </c>
      <c r="U430" s="147"/>
      <c r="V430" s="148"/>
      <c r="W430" s="337"/>
      <c r="X430" s="337"/>
      <c r="Y430" s="149"/>
      <c r="Z430" s="149"/>
      <c r="AA430" s="149"/>
      <c r="AB430" s="399">
        <v>0</v>
      </c>
      <c r="AC430" s="145"/>
      <c r="AD430" s="399"/>
      <c r="AE430" s="396"/>
      <c r="AF430" s="397">
        <v>0</v>
      </c>
      <c r="AG430" s="397">
        <v>0</v>
      </c>
      <c r="AH430" s="397">
        <v>0</v>
      </c>
      <c r="AI430" s="397">
        <v>0</v>
      </c>
      <c r="AJ430" s="397">
        <v>0</v>
      </c>
      <c r="AK430" s="397">
        <v>0</v>
      </c>
      <c r="AL430" s="397">
        <v>0</v>
      </c>
      <c r="AM430" s="397"/>
      <c r="AN430" s="397">
        <v>12</v>
      </c>
      <c r="AO430" s="408">
        <v>0</v>
      </c>
    </row>
    <row r="431" spans="1:41" ht="24" customHeight="1" x14ac:dyDescent="0.3">
      <c r="A431" s="391" t="s">
        <v>2673</v>
      </c>
      <c r="B431" s="392" t="s">
        <v>2674</v>
      </c>
      <c r="C431" s="393" t="s">
        <v>335</v>
      </c>
      <c r="D431" s="330">
        <f t="shared" si="13"/>
        <v>9</v>
      </c>
      <c r="E431" s="331">
        <f t="shared" si="14"/>
        <v>6</v>
      </c>
      <c r="F431" s="331">
        <f t="shared" si="15"/>
        <v>0</v>
      </c>
      <c r="G431" s="331">
        <f t="shared" si="16"/>
        <v>0</v>
      </c>
      <c r="H431" s="331">
        <f t="shared" si="17"/>
        <v>0</v>
      </c>
      <c r="I431" s="331">
        <f t="shared" si="18"/>
        <v>0</v>
      </c>
      <c r="J431" s="331">
        <f t="shared" si="19"/>
        <v>0</v>
      </c>
      <c r="K431" s="331">
        <f t="shared" si="20"/>
        <v>0</v>
      </c>
      <c r="L431" s="331">
        <f t="shared" si="21"/>
        <v>0</v>
      </c>
      <c r="M431" s="331">
        <f t="shared" si="22"/>
        <v>0</v>
      </c>
      <c r="N431" s="333">
        <f t="shared" si="23"/>
        <v>15</v>
      </c>
      <c r="O431" s="394"/>
      <c r="P431" s="395">
        <f t="shared" si="24"/>
        <v>15</v>
      </c>
      <c r="Q431" s="336">
        <f t="shared" si="25"/>
        <v>574</v>
      </c>
      <c r="R431" s="421"/>
      <c r="S431" s="145">
        <v>9</v>
      </c>
      <c r="T431" s="148">
        <v>0</v>
      </c>
      <c r="U431" s="147"/>
      <c r="V431" s="148"/>
      <c r="W431" s="337"/>
      <c r="X431" s="337"/>
      <c r="Y431" s="149"/>
      <c r="Z431" s="149"/>
      <c r="AA431" s="149"/>
      <c r="AB431" s="425">
        <v>0</v>
      </c>
      <c r="AC431" s="145"/>
      <c r="AD431" s="425"/>
      <c r="AE431" s="396"/>
      <c r="AF431" s="397">
        <v>0</v>
      </c>
      <c r="AG431" s="397">
        <v>0</v>
      </c>
      <c r="AH431" s="397">
        <v>0</v>
      </c>
      <c r="AI431" s="397">
        <v>0</v>
      </c>
      <c r="AJ431" s="397">
        <v>0</v>
      </c>
      <c r="AK431" s="397">
        <v>0</v>
      </c>
      <c r="AL431" s="397">
        <v>0</v>
      </c>
      <c r="AM431" s="397"/>
      <c r="AN431" s="397">
        <v>6</v>
      </c>
      <c r="AO431" s="414">
        <v>0</v>
      </c>
    </row>
    <row r="432" spans="1:41" ht="24" customHeight="1" x14ac:dyDescent="0.3">
      <c r="A432" s="391" t="s">
        <v>2675</v>
      </c>
      <c r="B432" s="392" t="s">
        <v>2676</v>
      </c>
      <c r="C432" s="393" t="s">
        <v>2242</v>
      </c>
      <c r="D432" s="330">
        <f t="shared" si="13"/>
        <v>0</v>
      </c>
      <c r="E432" s="331">
        <f t="shared" si="14"/>
        <v>0</v>
      </c>
      <c r="F432" s="331">
        <f t="shared" si="15"/>
        <v>0</v>
      </c>
      <c r="G432" s="331">
        <f t="shared" si="16"/>
        <v>0</v>
      </c>
      <c r="H432" s="331">
        <f t="shared" si="17"/>
        <v>0</v>
      </c>
      <c r="I432" s="331">
        <f t="shared" si="18"/>
        <v>0</v>
      </c>
      <c r="J432" s="331">
        <f t="shared" si="19"/>
        <v>0</v>
      </c>
      <c r="K432" s="331">
        <f t="shared" si="20"/>
        <v>0</v>
      </c>
      <c r="L432" s="331">
        <f t="shared" si="21"/>
        <v>0</v>
      </c>
      <c r="M432" s="331">
        <f t="shared" si="22"/>
        <v>0</v>
      </c>
      <c r="N432" s="333">
        <f t="shared" si="23"/>
        <v>0</v>
      </c>
      <c r="O432" s="394"/>
      <c r="P432" s="395">
        <f t="shared" si="24"/>
        <v>0</v>
      </c>
      <c r="Q432" s="336" t="str">
        <f t="shared" si="25"/>
        <v/>
      </c>
      <c r="R432" s="422"/>
      <c r="S432" s="145"/>
      <c r="T432" s="405">
        <v>0</v>
      </c>
      <c r="U432" s="147"/>
      <c r="V432" s="405"/>
      <c r="W432" s="337"/>
      <c r="X432" s="337"/>
      <c r="Y432" s="406"/>
      <c r="Z432" s="406"/>
      <c r="AA432" s="406"/>
      <c r="AB432" s="88">
        <v>0</v>
      </c>
      <c r="AC432" s="145"/>
      <c r="AD432" s="88"/>
      <c r="AE432" s="396"/>
      <c r="AF432" s="397">
        <v>0</v>
      </c>
      <c r="AG432" s="397">
        <v>0</v>
      </c>
      <c r="AH432" s="397">
        <v>0</v>
      </c>
      <c r="AI432" s="397">
        <v>0</v>
      </c>
      <c r="AJ432" s="397">
        <v>0</v>
      </c>
      <c r="AK432" s="397">
        <v>0</v>
      </c>
      <c r="AL432" s="397">
        <v>0</v>
      </c>
      <c r="AM432" s="397"/>
      <c r="AN432" s="397">
        <v>0</v>
      </c>
      <c r="AO432" s="400">
        <v>0</v>
      </c>
    </row>
    <row r="433" spans="1:41" ht="24" customHeight="1" x14ac:dyDescent="0.3">
      <c r="A433" s="391" t="s">
        <v>2677</v>
      </c>
      <c r="B433" s="392" t="s">
        <v>2678</v>
      </c>
      <c r="C433" s="393" t="s">
        <v>418</v>
      </c>
      <c r="D433" s="330">
        <f t="shared" si="13"/>
        <v>0</v>
      </c>
      <c r="E433" s="331">
        <f t="shared" si="14"/>
        <v>0</v>
      </c>
      <c r="F433" s="331">
        <f t="shared" si="15"/>
        <v>0</v>
      </c>
      <c r="G433" s="331">
        <f t="shared" si="16"/>
        <v>0</v>
      </c>
      <c r="H433" s="331">
        <f t="shared" si="17"/>
        <v>0</v>
      </c>
      <c r="I433" s="331">
        <f t="shared" si="18"/>
        <v>0</v>
      </c>
      <c r="J433" s="331">
        <f t="shared" si="19"/>
        <v>0</v>
      </c>
      <c r="K433" s="331">
        <f t="shared" si="20"/>
        <v>0</v>
      </c>
      <c r="L433" s="331">
        <f t="shared" si="21"/>
        <v>0</v>
      </c>
      <c r="M433" s="331">
        <f t="shared" si="22"/>
        <v>0</v>
      </c>
      <c r="N433" s="333">
        <f t="shared" si="23"/>
        <v>0</v>
      </c>
      <c r="O433" s="394"/>
      <c r="P433" s="395">
        <f t="shared" si="24"/>
        <v>0</v>
      </c>
      <c r="Q433" s="336" t="str">
        <f t="shared" si="25"/>
        <v/>
      </c>
      <c r="R433" s="404"/>
      <c r="S433" s="145"/>
      <c r="T433" s="148">
        <v>0</v>
      </c>
      <c r="U433" s="147"/>
      <c r="V433" s="148"/>
      <c r="W433" s="337"/>
      <c r="X433" s="337"/>
      <c r="Y433" s="149"/>
      <c r="Z433" s="149"/>
      <c r="AA433" s="149"/>
      <c r="AB433" s="421">
        <v>0</v>
      </c>
      <c r="AC433" s="145"/>
      <c r="AD433" s="421"/>
      <c r="AE433" s="396"/>
      <c r="AF433" s="397">
        <v>0</v>
      </c>
      <c r="AG433" s="397">
        <v>0</v>
      </c>
      <c r="AH433" s="397">
        <v>0</v>
      </c>
      <c r="AI433" s="397">
        <v>0</v>
      </c>
      <c r="AJ433" s="397">
        <v>0</v>
      </c>
      <c r="AK433" s="397">
        <v>0</v>
      </c>
      <c r="AL433" s="397">
        <v>0</v>
      </c>
      <c r="AM433" s="397"/>
      <c r="AN433" s="397">
        <v>0</v>
      </c>
      <c r="AO433" s="407">
        <v>0</v>
      </c>
    </row>
    <row r="434" spans="1:41" ht="24" customHeight="1" x14ac:dyDescent="0.3">
      <c r="A434" s="391" t="s">
        <v>2679</v>
      </c>
      <c r="B434" s="415" t="s">
        <v>2680</v>
      </c>
      <c r="C434" s="416" t="s">
        <v>89</v>
      </c>
      <c r="D434" s="330">
        <f t="shared" si="13"/>
        <v>86</v>
      </c>
      <c r="E434" s="331">
        <f t="shared" si="14"/>
        <v>0</v>
      </c>
      <c r="F434" s="331">
        <f t="shared" si="15"/>
        <v>0</v>
      </c>
      <c r="G434" s="331">
        <f t="shared" si="16"/>
        <v>0</v>
      </c>
      <c r="H434" s="331">
        <f t="shared" si="17"/>
        <v>0</v>
      </c>
      <c r="I434" s="331">
        <f t="shared" si="18"/>
        <v>0</v>
      </c>
      <c r="J434" s="331">
        <f t="shared" si="19"/>
        <v>0</v>
      </c>
      <c r="K434" s="331">
        <f t="shared" si="20"/>
        <v>0</v>
      </c>
      <c r="L434" s="331">
        <f t="shared" si="21"/>
        <v>0</v>
      </c>
      <c r="M434" s="331">
        <f t="shared" si="22"/>
        <v>0</v>
      </c>
      <c r="N434" s="333">
        <f t="shared" si="23"/>
        <v>86</v>
      </c>
      <c r="O434" s="394"/>
      <c r="P434" s="395">
        <f t="shared" si="24"/>
        <v>86</v>
      </c>
      <c r="Q434" s="336">
        <f t="shared" si="25"/>
        <v>87</v>
      </c>
      <c r="R434" s="421"/>
      <c r="S434" s="410"/>
      <c r="T434" s="148">
        <v>0</v>
      </c>
      <c r="U434" s="147"/>
      <c r="V434" s="148"/>
      <c r="W434" s="337">
        <v>86</v>
      </c>
      <c r="X434" s="337"/>
      <c r="Y434" s="149"/>
      <c r="Z434" s="149"/>
      <c r="AA434" s="149"/>
      <c r="AB434" s="422">
        <v>0</v>
      </c>
      <c r="AC434" s="410"/>
      <c r="AD434" s="422"/>
      <c r="AE434" s="396"/>
      <c r="AF434" s="397">
        <v>0</v>
      </c>
      <c r="AG434" s="397">
        <v>0</v>
      </c>
      <c r="AH434" s="397">
        <v>0</v>
      </c>
      <c r="AI434" s="397">
        <v>0</v>
      </c>
      <c r="AJ434" s="397">
        <v>0</v>
      </c>
      <c r="AK434" s="397">
        <v>0</v>
      </c>
      <c r="AL434" s="397">
        <v>0</v>
      </c>
      <c r="AM434" s="397"/>
      <c r="AN434" s="397">
        <v>0</v>
      </c>
      <c r="AO434" s="407">
        <v>0</v>
      </c>
    </row>
    <row r="435" spans="1:41" ht="24" customHeight="1" x14ac:dyDescent="0.3">
      <c r="A435" s="398" t="s">
        <v>2681</v>
      </c>
      <c r="B435" s="392" t="s">
        <v>2682</v>
      </c>
      <c r="C435" s="393" t="s">
        <v>664</v>
      </c>
      <c r="D435" s="330">
        <f t="shared" si="13"/>
        <v>0</v>
      </c>
      <c r="E435" s="331">
        <f t="shared" si="14"/>
        <v>0</v>
      </c>
      <c r="F435" s="331">
        <f t="shared" si="15"/>
        <v>0</v>
      </c>
      <c r="G435" s="331">
        <f t="shared" si="16"/>
        <v>0</v>
      </c>
      <c r="H435" s="331">
        <f t="shared" si="17"/>
        <v>0</v>
      </c>
      <c r="I435" s="331">
        <f t="shared" si="18"/>
        <v>0</v>
      </c>
      <c r="J435" s="331">
        <f t="shared" si="19"/>
        <v>0</v>
      </c>
      <c r="K435" s="331">
        <f t="shared" si="20"/>
        <v>0</v>
      </c>
      <c r="L435" s="331">
        <f t="shared" si="21"/>
        <v>0</v>
      </c>
      <c r="M435" s="331">
        <f t="shared" si="22"/>
        <v>0</v>
      </c>
      <c r="N435" s="333">
        <f t="shared" si="23"/>
        <v>0</v>
      </c>
      <c r="O435" s="394"/>
      <c r="P435" s="395">
        <f t="shared" si="24"/>
        <v>0</v>
      </c>
      <c r="Q435" s="336" t="str">
        <f t="shared" si="25"/>
        <v/>
      </c>
      <c r="R435" s="399"/>
      <c r="S435" s="410"/>
      <c r="T435" s="148">
        <v>0</v>
      </c>
      <c r="U435" s="147"/>
      <c r="V435" s="148"/>
      <c r="W435" s="337"/>
      <c r="X435" s="337"/>
      <c r="Y435" s="149"/>
      <c r="Z435" s="149"/>
      <c r="AA435" s="149"/>
      <c r="AB435" s="344">
        <v>0</v>
      </c>
      <c r="AC435" s="410"/>
      <c r="AD435" s="344"/>
      <c r="AE435" s="396"/>
      <c r="AF435" s="397">
        <v>0</v>
      </c>
      <c r="AG435" s="397">
        <v>0</v>
      </c>
      <c r="AH435" s="397">
        <v>0</v>
      </c>
      <c r="AI435" s="397">
        <v>0</v>
      </c>
      <c r="AJ435" s="397">
        <v>0</v>
      </c>
      <c r="AK435" s="397">
        <v>0</v>
      </c>
      <c r="AL435" s="397">
        <v>0</v>
      </c>
      <c r="AM435" s="397"/>
      <c r="AN435" s="397">
        <v>0</v>
      </c>
      <c r="AO435" s="407">
        <v>0</v>
      </c>
    </row>
    <row r="436" spans="1:41" ht="24" customHeight="1" x14ac:dyDescent="0.3">
      <c r="A436" s="398" t="s">
        <v>2683</v>
      </c>
      <c r="B436" s="392" t="s">
        <v>2684</v>
      </c>
      <c r="C436" s="393" t="s">
        <v>2685</v>
      </c>
      <c r="D436" s="330">
        <f t="shared" si="13"/>
        <v>10</v>
      </c>
      <c r="E436" s="331">
        <f t="shared" si="14"/>
        <v>5</v>
      </c>
      <c r="F436" s="331">
        <f t="shared" si="15"/>
        <v>2</v>
      </c>
      <c r="G436" s="331">
        <f t="shared" si="16"/>
        <v>0</v>
      </c>
      <c r="H436" s="331">
        <f t="shared" si="17"/>
        <v>0</v>
      </c>
      <c r="I436" s="331">
        <f t="shared" si="18"/>
        <v>0</v>
      </c>
      <c r="J436" s="331">
        <f t="shared" si="19"/>
        <v>0</v>
      </c>
      <c r="K436" s="331">
        <f t="shared" si="20"/>
        <v>0</v>
      </c>
      <c r="L436" s="331">
        <f t="shared" si="21"/>
        <v>0</v>
      </c>
      <c r="M436" s="331">
        <f t="shared" si="22"/>
        <v>0</v>
      </c>
      <c r="N436" s="333">
        <f t="shared" si="23"/>
        <v>17</v>
      </c>
      <c r="O436" s="394"/>
      <c r="P436" s="395">
        <f t="shared" si="24"/>
        <v>17</v>
      </c>
      <c r="Q436" s="336">
        <f t="shared" si="25"/>
        <v>533</v>
      </c>
      <c r="R436" s="399"/>
      <c r="S436" s="410"/>
      <c r="T436" s="148">
        <v>0</v>
      </c>
      <c r="U436" s="147"/>
      <c r="V436" s="148">
        <v>5</v>
      </c>
      <c r="W436" s="337"/>
      <c r="X436" s="337"/>
      <c r="Y436" s="149"/>
      <c r="Z436" s="149"/>
      <c r="AA436" s="149"/>
      <c r="AB436" s="156">
        <v>2</v>
      </c>
      <c r="AC436" s="410"/>
      <c r="AD436" s="156">
        <v>10</v>
      </c>
      <c r="AE436" s="396"/>
      <c r="AF436" s="397">
        <v>0</v>
      </c>
      <c r="AG436" s="397">
        <v>0</v>
      </c>
      <c r="AH436" s="397">
        <v>0</v>
      </c>
      <c r="AI436" s="397">
        <v>0</v>
      </c>
      <c r="AJ436" s="397">
        <v>0</v>
      </c>
      <c r="AK436" s="397">
        <v>0</v>
      </c>
      <c r="AL436" s="397">
        <v>0</v>
      </c>
      <c r="AM436" s="397"/>
      <c r="AN436" s="397">
        <v>0</v>
      </c>
      <c r="AO436" s="400">
        <v>0</v>
      </c>
    </row>
    <row r="437" spans="1:41" ht="24" customHeight="1" x14ac:dyDescent="0.3">
      <c r="A437" s="391" t="s">
        <v>2686</v>
      </c>
      <c r="B437" s="392" t="s">
        <v>2687</v>
      </c>
      <c r="C437" s="393" t="s">
        <v>2036</v>
      </c>
      <c r="D437" s="330">
        <f t="shared" si="13"/>
        <v>0</v>
      </c>
      <c r="E437" s="331">
        <f t="shared" si="14"/>
        <v>0</v>
      </c>
      <c r="F437" s="331">
        <f t="shared" si="15"/>
        <v>0</v>
      </c>
      <c r="G437" s="331">
        <f t="shared" si="16"/>
        <v>0</v>
      </c>
      <c r="H437" s="331">
        <f t="shared" si="17"/>
        <v>0</v>
      </c>
      <c r="I437" s="331">
        <f t="shared" si="18"/>
        <v>0</v>
      </c>
      <c r="J437" s="331">
        <f t="shared" si="19"/>
        <v>0</v>
      </c>
      <c r="K437" s="331">
        <f t="shared" si="20"/>
        <v>0</v>
      </c>
      <c r="L437" s="331">
        <f t="shared" si="21"/>
        <v>0</v>
      </c>
      <c r="M437" s="331">
        <f t="shared" si="22"/>
        <v>0</v>
      </c>
      <c r="N437" s="333">
        <f t="shared" si="23"/>
        <v>0</v>
      </c>
      <c r="O437" s="394"/>
      <c r="P437" s="395">
        <f t="shared" si="24"/>
        <v>0</v>
      </c>
      <c r="Q437" s="336" t="str">
        <f t="shared" si="25"/>
        <v/>
      </c>
      <c r="R437" s="422"/>
      <c r="S437" s="145"/>
      <c r="T437" s="148">
        <v>0</v>
      </c>
      <c r="U437" s="147"/>
      <c r="V437" s="148"/>
      <c r="W437" s="337"/>
      <c r="X437" s="337"/>
      <c r="Y437" s="149"/>
      <c r="Z437" s="149"/>
      <c r="AA437" s="149"/>
      <c r="AB437" s="425">
        <v>0</v>
      </c>
      <c r="AC437" s="145"/>
      <c r="AD437" s="425"/>
      <c r="AE437" s="396"/>
      <c r="AF437" s="397">
        <v>0</v>
      </c>
      <c r="AG437" s="397">
        <v>0</v>
      </c>
      <c r="AH437" s="397">
        <v>0</v>
      </c>
      <c r="AI437" s="397">
        <v>0</v>
      </c>
      <c r="AJ437" s="397">
        <v>0</v>
      </c>
      <c r="AK437" s="397">
        <v>0</v>
      </c>
      <c r="AL437" s="397">
        <v>0</v>
      </c>
      <c r="AM437" s="397"/>
      <c r="AN437" s="397">
        <v>0</v>
      </c>
      <c r="AO437" s="407">
        <v>0</v>
      </c>
    </row>
    <row r="438" spans="1:41" ht="24" customHeight="1" x14ac:dyDescent="0.3">
      <c r="A438" s="391" t="s">
        <v>2688</v>
      </c>
      <c r="B438" s="392" t="s">
        <v>2689</v>
      </c>
      <c r="C438" s="393" t="s">
        <v>2690</v>
      </c>
      <c r="D438" s="330">
        <f t="shared" si="13"/>
        <v>22</v>
      </c>
      <c r="E438" s="331">
        <f t="shared" si="14"/>
        <v>17</v>
      </c>
      <c r="F438" s="331">
        <f t="shared" si="15"/>
        <v>10</v>
      </c>
      <c r="G438" s="331">
        <f t="shared" si="16"/>
        <v>0</v>
      </c>
      <c r="H438" s="331">
        <f t="shared" si="17"/>
        <v>0</v>
      </c>
      <c r="I438" s="331">
        <f t="shared" si="18"/>
        <v>0</v>
      </c>
      <c r="J438" s="331">
        <f t="shared" si="19"/>
        <v>0</v>
      </c>
      <c r="K438" s="331">
        <f t="shared" si="20"/>
        <v>0</v>
      </c>
      <c r="L438" s="331">
        <f t="shared" si="21"/>
        <v>0</v>
      </c>
      <c r="M438" s="331">
        <f t="shared" si="22"/>
        <v>0</v>
      </c>
      <c r="N438" s="333">
        <f t="shared" si="23"/>
        <v>49</v>
      </c>
      <c r="O438" s="394"/>
      <c r="P438" s="395">
        <f t="shared" si="24"/>
        <v>49</v>
      </c>
      <c r="Q438" s="336">
        <f t="shared" si="25"/>
        <v>165</v>
      </c>
      <c r="R438" s="421"/>
      <c r="S438" s="145">
        <v>22</v>
      </c>
      <c r="T438" s="148">
        <v>0</v>
      </c>
      <c r="U438" s="147"/>
      <c r="V438" s="148"/>
      <c r="W438" s="337"/>
      <c r="X438" s="337"/>
      <c r="Y438" s="149"/>
      <c r="Z438" s="149"/>
      <c r="AA438" s="149"/>
      <c r="AB438" s="421">
        <v>0</v>
      </c>
      <c r="AC438" s="145"/>
      <c r="AD438" s="421">
        <v>10</v>
      </c>
      <c r="AE438" s="396"/>
      <c r="AF438" s="397">
        <v>0</v>
      </c>
      <c r="AG438" s="397">
        <v>0</v>
      </c>
      <c r="AH438" s="397">
        <v>0</v>
      </c>
      <c r="AI438" s="397">
        <v>0</v>
      </c>
      <c r="AJ438" s="397">
        <v>0</v>
      </c>
      <c r="AK438" s="397">
        <v>0</v>
      </c>
      <c r="AL438" s="397">
        <v>0</v>
      </c>
      <c r="AM438" s="397"/>
      <c r="AN438" s="397">
        <v>17</v>
      </c>
      <c r="AO438" s="400">
        <v>0</v>
      </c>
    </row>
    <row r="439" spans="1:41" ht="24" customHeight="1" x14ac:dyDescent="0.3">
      <c r="A439" s="398" t="s">
        <v>2691</v>
      </c>
      <c r="B439" s="392" t="s">
        <v>2692</v>
      </c>
      <c r="C439" s="393" t="s">
        <v>2057</v>
      </c>
      <c r="D439" s="330">
        <f t="shared" si="13"/>
        <v>5</v>
      </c>
      <c r="E439" s="331">
        <f t="shared" si="14"/>
        <v>0</v>
      </c>
      <c r="F439" s="331">
        <f t="shared" si="15"/>
        <v>0</v>
      </c>
      <c r="G439" s="331">
        <f t="shared" si="16"/>
        <v>0</v>
      </c>
      <c r="H439" s="331">
        <f t="shared" si="17"/>
        <v>0</v>
      </c>
      <c r="I439" s="331">
        <f t="shared" si="18"/>
        <v>0</v>
      </c>
      <c r="J439" s="331">
        <f t="shared" si="19"/>
        <v>0</v>
      </c>
      <c r="K439" s="331">
        <f t="shared" si="20"/>
        <v>0</v>
      </c>
      <c r="L439" s="331">
        <f t="shared" si="21"/>
        <v>0</v>
      </c>
      <c r="M439" s="331">
        <f t="shared" si="22"/>
        <v>0</v>
      </c>
      <c r="N439" s="333">
        <f t="shared" si="23"/>
        <v>5</v>
      </c>
      <c r="O439" s="394"/>
      <c r="P439" s="395">
        <f t="shared" si="24"/>
        <v>5</v>
      </c>
      <c r="Q439" s="336">
        <f t="shared" si="25"/>
        <v>811</v>
      </c>
      <c r="R439" s="144"/>
      <c r="S439" s="145"/>
      <c r="T439" s="405">
        <v>0</v>
      </c>
      <c r="U439" s="147"/>
      <c r="V439" s="405"/>
      <c r="W439" s="337"/>
      <c r="X439" s="337"/>
      <c r="Y439" s="406"/>
      <c r="Z439" s="406"/>
      <c r="AA439" s="406"/>
      <c r="AB439" s="422">
        <v>0</v>
      </c>
      <c r="AC439" s="145"/>
      <c r="AD439" s="422"/>
      <c r="AE439" s="396"/>
      <c r="AF439" s="397">
        <v>0</v>
      </c>
      <c r="AG439" s="397">
        <v>0</v>
      </c>
      <c r="AH439" s="397">
        <v>0</v>
      </c>
      <c r="AI439" s="397">
        <v>0</v>
      </c>
      <c r="AJ439" s="397">
        <v>0</v>
      </c>
      <c r="AK439" s="397">
        <v>0</v>
      </c>
      <c r="AL439" s="397">
        <v>0</v>
      </c>
      <c r="AM439" s="397"/>
      <c r="AN439" s="397">
        <v>5</v>
      </c>
      <c r="AO439" s="400">
        <v>0</v>
      </c>
    </row>
    <row r="440" spans="1:41" ht="24" customHeight="1" x14ac:dyDescent="0.3">
      <c r="A440" s="391" t="s">
        <v>2693</v>
      </c>
      <c r="B440" s="415" t="s">
        <v>2694</v>
      </c>
      <c r="C440" s="416" t="s">
        <v>171</v>
      </c>
      <c r="D440" s="330">
        <f t="shared" si="13"/>
        <v>65</v>
      </c>
      <c r="E440" s="331">
        <f t="shared" si="14"/>
        <v>34</v>
      </c>
      <c r="F440" s="331">
        <f t="shared" si="15"/>
        <v>0</v>
      </c>
      <c r="G440" s="331">
        <f t="shared" si="16"/>
        <v>0</v>
      </c>
      <c r="H440" s="331">
        <f t="shared" si="17"/>
        <v>0</v>
      </c>
      <c r="I440" s="331">
        <f t="shared" si="18"/>
        <v>0</v>
      </c>
      <c r="J440" s="331">
        <f t="shared" si="19"/>
        <v>0</v>
      </c>
      <c r="K440" s="331">
        <f t="shared" si="20"/>
        <v>0</v>
      </c>
      <c r="L440" s="331">
        <f t="shared" si="21"/>
        <v>0</v>
      </c>
      <c r="M440" s="331">
        <f t="shared" si="22"/>
        <v>0</v>
      </c>
      <c r="N440" s="369">
        <f t="shared" si="23"/>
        <v>99</v>
      </c>
      <c r="O440" s="417"/>
      <c r="P440" s="418">
        <f t="shared" si="24"/>
        <v>99</v>
      </c>
      <c r="Q440" s="336">
        <f t="shared" si="25"/>
        <v>73</v>
      </c>
      <c r="R440" s="399"/>
      <c r="S440" s="410"/>
      <c r="T440" s="148">
        <v>0</v>
      </c>
      <c r="U440" s="411"/>
      <c r="V440" s="148"/>
      <c r="W440" s="412"/>
      <c r="X440" s="337"/>
      <c r="Y440" s="149">
        <v>65</v>
      </c>
      <c r="Z440" s="149"/>
      <c r="AA440" s="149"/>
      <c r="AB440" s="404">
        <v>0</v>
      </c>
      <c r="AC440" s="410"/>
      <c r="AD440" s="404"/>
      <c r="AE440" s="396"/>
      <c r="AF440" s="397">
        <v>0</v>
      </c>
      <c r="AG440" s="397">
        <v>0</v>
      </c>
      <c r="AH440" s="397">
        <v>0</v>
      </c>
      <c r="AI440" s="397">
        <v>0</v>
      </c>
      <c r="AJ440" s="397">
        <v>0</v>
      </c>
      <c r="AK440" s="397">
        <v>0</v>
      </c>
      <c r="AL440" s="397">
        <v>0</v>
      </c>
      <c r="AM440" s="413">
        <v>34</v>
      </c>
      <c r="AN440" s="397">
        <v>0</v>
      </c>
      <c r="AO440" s="341">
        <v>0</v>
      </c>
    </row>
    <row r="441" spans="1:41" ht="24" customHeight="1" x14ac:dyDescent="0.3">
      <c r="A441" s="401" t="s">
        <v>1033</v>
      </c>
      <c r="B441" s="423" t="s">
        <v>1034</v>
      </c>
      <c r="C441" s="424" t="s">
        <v>351</v>
      </c>
      <c r="D441" s="330">
        <f t="shared" si="13"/>
        <v>12</v>
      </c>
      <c r="E441" s="331">
        <f t="shared" si="14"/>
        <v>5</v>
      </c>
      <c r="F441" s="331">
        <f t="shared" si="15"/>
        <v>0</v>
      </c>
      <c r="G441" s="331">
        <f t="shared" si="16"/>
        <v>0</v>
      </c>
      <c r="H441" s="331">
        <f t="shared" si="17"/>
        <v>0</v>
      </c>
      <c r="I441" s="331">
        <f t="shared" si="18"/>
        <v>0</v>
      </c>
      <c r="J441" s="331">
        <f t="shared" si="19"/>
        <v>0</v>
      </c>
      <c r="K441" s="331">
        <f t="shared" si="20"/>
        <v>0</v>
      </c>
      <c r="L441" s="331">
        <f t="shared" si="21"/>
        <v>0</v>
      </c>
      <c r="M441" s="331">
        <f t="shared" si="22"/>
        <v>0</v>
      </c>
      <c r="N441" s="333">
        <f t="shared" si="23"/>
        <v>17</v>
      </c>
      <c r="O441" s="394"/>
      <c r="P441" s="395">
        <f t="shared" si="24"/>
        <v>17</v>
      </c>
      <c r="Q441" s="336">
        <f t="shared" si="25"/>
        <v>533</v>
      </c>
      <c r="R441" s="156"/>
      <c r="S441" s="145">
        <v>12</v>
      </c>
      <c r="T441" s="148">
        <v>0</v>
      </c>
      <c r="U441" s="147"/>
      <c r="V441" s="148"/>
      <c r="W441" s="337"/>
      <c r="X441" s="337"/>
      <c r="Y441" s="149"/>
      <c r="Z441" s="149"/>
      <c r="AA441" s="149"/>
      <c r="AB441" s="404">
        <v>0</v>
      </c>
      <c r="AC441" s="145"/>
      <c r="AD441" s="404"/>
      <c r="AE441" s="396"/>
      <c r="AF441" s="397">
        <v>0</v>
      </c>
      <c r="AG441" s="397">
        <v>0</v>
      </c>
      <c r="AH441" s="397">
        <v>0</v>
      </c>
      <c r="AI441" s="397">
        <v>0</v>
      </c>
      <c r="AJ441" s="397">
        <v>0</v>
      </c>
      <c r="AK441" s="397">
        <v>0</v>
      </c>
      <c r="AL441" s="397">
        <v>0</v>
      </c>
      <c r="AM441" s="397"/>
      <c r="AN441" s="397">
        <v>5</v>
      </c>
      <c r="AO441" s="400">
        <v>0</v>
      </c>
    </row>
    <row r="442" spans="1:41" ht="24" customHeight="1" x14ac:dyDescent="0.3">
      <c r="A442" s="391" t="s">
        <v>2695</v>
      </c>
      <c r="B442" s="415" t="s">
        <v>2696</v>
      </c>
      <c r="C442" s="416" t="s">
        <v>2094</v>
      </c>
      <c r="D442" s="330">
        <f t="shared" si="13"/>
        <v>16</v>
      </c>
      <c r="E442" s="331">
        <f t="shared" si="14"/>
        <v>6</v>
      </c>
      <c r="F442" s="331">
        <f t="shared" si="15"/>
        <v>0</v>
      </c>
      <c r="G442" s="331">
        <f t="shared" si="16"/>
        <v>0</v>
      </c>
      <c r="H442" s="331">
        <f t="shared" si="17"/>
        <v>0</v>
      </c>
      <c r="I442" s="331">
        <f t="shared" si="18"/>
        <v>0</v>
      </c>
      <c r="J442" s="331">
        <f t="shared" si="19"/>
        <v>0</v>
      </c>
      <c r="K442" s="331">
        <f t="shared" si="20"/>
        <v>0</v>
      </c>
      <c r="L442" s="331">
        <f t="shared" si="21"/>
        <v>0</v>
      </c>
      <c r="M442" s="331">
        <f t="shared" si="22"/>
        <v>0</v>
      </c>
      <c r="N442" s="333">
        <f t="shared" si="23"/>
        <v>22</v>
      </c>
      <c r="O442" s="394"/>
      <c r="P442" s="395">
        <f t="shared" si="24"/>
        <v>22</v>
      </c>
      <c r="Q442" s="336">
        <f t="shared" si="25"/>
        <v>442</v>
      </c>
      <c r="R442" s="422"/>
      <c r="S442" s="145">
        <v>6</v>
      </c>
      <c r="T442" s="148">
        <v>0</v>
      </c>
      <c r="U442" s="147"/>
      <c r="V442" s="148"/>
      <c r="W442" s="337"/>
      <c r="X442" s="337"/>
      <c r="Y442" s="149"/>
      <c r="Z442" s="149"/>
      <c r="AA442" s="149"/>
      <c r="AB442" s="421">
        <v>0</v>
      </c>
      <c r="AC442" s="145"/>
      <c r="AD442" s="421"/>
      <c r="AE442" s="396"/>
      <c r="AF442" s="397">
        <v>0</v>
      </c>
      <c r="AG442" s="397">
        <v>0</v>
      </c>
      <c r="AH442" s="397">
        <v>0</v>
      </c>
      <c r="AI442" s="397">
        <v>0</v>
      </c>
      <c r="AJ442" s="397">
        <v>0</v>
      </c>
      <c r="AK442" s="397">
        <v>0</v>
      </c>
      <c r="AL442" s="397">
        <v>0</v>
      </c>
      <c r="AM442" s="397"/>
      <c r="AN442" s="397">
        <v>16</v>
      </c>
      <c r="AO442" s="408">
        <v>0</v>
      </c>
    </row>
    <row r="443" spans="1:41" ht="24" customHeight="1" x14ac:dyDescent="0.3">
      <c r="A443" s="401" t="s">
        <v>2697</v>
      </c>
      <c r="B443" s="423" t="s">
        <v>2698</v>
      </c>
      <c r="C443" s="424" t="s">
        <v>2177</v>
      </c>
      <c r="D443" s="330">
        <f t="shared" si="13"/>
        <v>0</v>
      </c>
      <c r="E443" s="331">
        <f t="shared" si="14"/>
        <v>0</v>
      </c>
      <c r="F443" s="331">
        <f t="shared" si="15"/>
        <v>0</v>
      </c>
      <c r="G443" s="331">
        <f t="shared" si="16"/>
        <v>0</v>
      </c>
      <c r="H443" s="331">
        <f t="shared" si="17"/>
        <v>0</v>
      </c>
      <c r="I443" s="331">
        <f t="shared" si="18"/>
        <v>0</v>
      </c>
      <c r="J443" s="331">
        <f t="shared" si="19"/>
        <v>0</v>
      </c>
      <c r="K443" s="331">
        <f t="shared" si="20"/>
        <v>0</v>
      </c>
      <c r="L443" s="331">
        <f t="shared" si="21"/>
        <v>0</v>
      </c>
      <c r="M443" s="331">
        <f t="shared" si="22"/>
        <v>0</v>
      </c>
      <c r="N443" s="333">
        <f t="shared" si="23"/>
        <v>0</v>
      </c>
      <c r="O443" s="394"/>
      <c r="P443" s="395">
        <f t="shared" si="24"/>
        <v>0</v>
      </c>
      <c r="Q443" s="336" t="str">
        <f t="shared" si="25"/>
        <v/>
      </c>
      <c r="R443" s="427"/>
      <c r="S443" s="145"/>
      <c r="T443" s="148">
        <v>0</v>
      </c>
      <c r="U443" s="147"/>
      <c r="V443" s="148"/>
      <c r="W443" s="337"/>
      <c r="X443" s="337"/>
      <c r="Y443" s="149"/>
      <c r="Z443" s="149"/>
      <c r="AA443" s="149"/>
      <c r="AB443" s="422">
        <v>0</v>
      </c>
      <c r="AC443" s="145"/>
      <c r="AD443" s="422"/>
      <c r="AE443" s="396"/>
      <c r="AF443" s="397">
        <v>0</v>
      </c>
      <c r="AG443" s="397">
        <v>0</v>
      </c>
      <c r="AH443" s="397">
        <v>0</v>
      </c>
      <c r="AI443" s="397">
        <v>0</v>
      </c>
      <c r="AJ443" s="397">
        <v>0</v>
      </c>
      <c r="AK443" s="397">
        <v>0</v>
      </c>
      <c r="AL443" s="397">
        <v>0</v>
      </c>
      <c r="AM443" s="397"/>
      <c r="AN443" s="397">
        <v>0</v>
      </c>
      <c r="AO443" s="400">
        <v>0</v>
      </c>
    </row>
    <row r="444" spans="1:41" ht="24" customHeight="1" x14ac:dyDescent="0.3">
      <c r="A444" s="391" t="s">
        <v>2700</v>
      </c>
      <c r="B444" s="415" t="s">
        <v>2701</v>
      </c>
      <c r="C444" s="416" t="s">
        <v>351</v>
      </c>
      <c r="D444" s="330">
        <f t="shared" si="13"/>
        <v>15</v>
      </c>
      <c r="E444" s="331">
        <f t="shared" si="14"/>
        <v>10</v>
      </c>
      <c r="F444" s="331">
        <f t="shared" si="15"/>
        <v>0</v>
      </c>
      <c r="G444" s="331">
        <f t="shared" si="16"/>
        <v>0</v>
      </c>
      <c r="H444" s="331">
        <f t="shared" si="17"/>
        <v>0</v>
      </c>
      <c r="I444" s="331">
        <f t="shared" si="18"/>
        <v>0</v>
      </c>
      <c r="J444" s="331">
        <f t="shared" si="19"/>
        <v>0</v>
      </c>
      <c r="K444" s="331">
        <f t="shared" si="20"/>
        <v>0</v>
      </c>
      <c r="L444" s="331">
        <f t="shared" si="21"/>
        <v>0</v>
      </c>
      <c r="M444" s="331">
        <f t="shared" si="22"/>
        <v>0</v>
      </c>
      <c r="N444" s="333">
        <f t="shared" si="23"/>
        <v>25</v>
      </c>
      <c r="O444" s="394"/>
      <c r="P444" s="395">
        <f t="shared" si="24"/>
        <v>25</v>
      </c>
      <c r="Q444" s="336">
        <f t="shared" si="25"/>
        <v>397</v>
      </c>
      <c r="R444" s="426"/>
      <c r="S444" s="145">
        <v>15</v>
      </c>
      <c r="T444" s="148">
        <v>0</v>
      </c>
      <c r="U444" s="147"/>
      <c r="V444" s="148"/>
      <c r="W444" s="337"/>
      <c r="X444" s="337"/>
      <c r="Y444" s="149"/>
      <c r="Z444" s="149"/>
      <c r="AA444" s="149"/>
      <c r="AB444" s="421">
        <v>0</v>
      </c>
      <c r="AC444" s="145"/>
      <c r="AD444" s="421"/>
      <c r="AE444" s="396"/>
      <c r="AF444" s="397">
        <v>0</v>
      </c>
      <c r="AG444" s="397">
        <v>0</v>
      </c>
      <c r="AH444" s="397">
        <v>0</v>
      </c>
      <c r="AI444" s="397">
        <v>0</v>
      </c>
      <c r="AJ444" s="397">
        <v>0</v>
      </c>
      <c r="AK444" s="397">
        <v>0</v>
      </c>
      <c r="AL444" s="397">
        <v>0</v>
      </c>
      <c r="AM444" s="397"/>
      <c r="AN444" s="397">
        <v>10</v>
      </c>
      <c r="AO444" s="408">
        <v>0</v>
      </c>
    </row>
    <row r="445" spans="1:41" ht="24" customHeight="1" x14ac:dyDescent="0.3">
      <c r="A445" s="398" t="s">
        <v>2702</v>
      </c>
      <c r="B445" s="392" t="s">
        <v>2703</v>
      </c>
      <c r="C445" s="393" t="s">
        <v>1322</v>
      </c>
      <c r="D445" s="330">
        <f t="shared" si="13"/>
        <v>0</v>
      </c>
      <c r="E445" s="331">
        <f t="shared" si="14"/>
        <v>0</v>
      </c>
      <c r="F445" s="331">
        <f t="shared" si="15"/>
        <v>0</v>
      </c>
      <c r="G445" s="331">
        <f t="shared" si="16"/>
        <v>0</v>
      </c>
      <c r="H445" s="331">
        <f t="shared" si="17"/>
        <v>0</v>
      </c>
      <c r="I445" s="331">
        <f t="shared" si="18"/>
        <v>0</v>
      </c>
      <c r="J445" s="331">
        <f t="shared" si="19"/>
        <v>0</v>
      </c>
      <c r="K445" s="331">
        <f t="shared" si="20"/>
        <v>0</v>
      </c>
      <c r="L445" s="331">
        <f t="shared" si="21"/>
        <v>0</v>
      </c>
      <c r="M445" s="331">
        <f t="shared" si="22"/>
        <v>0</v>
      </c>
      <c r="N445" s="333">
        <f t="shared" si="23"/>
        <v>0</v>
      </c>
      <c r="O445" s="394"/>
      <c r="P445" s="395">
        <f t="shared" si="24"/>
        <v>0</v>
      </c>
      <c r="Q445" s="336" t="str">
        <f t="shared" si="25"/>
        <v/>
      </c>
      <c r="R445" s="421"/>
      <c r="S445" s="410"/>
      <c r="T445" s="148">
        <v>0</v>
      </c>
      <c r="U445" s="411"/>
      <c r="V445" s="148"/>
      <c r="W445" s="412"/>
      <c r="X445" s="337"/>
      <c r="Y445" s="149"/>
      <c r="Z445" s="149"/>
      <c r="AA445" s="149"/>
      <c r="AB445" s="399">
        <v>0</v>
      </c>
      <c r="AC445" s="410"/>
      <c r="AD445" s="399"/>
      <c r="AE445" s="396"/>
      <c r="AF445" s="397">
        <v>0</v>
      </c>
      <c r="AG445" s="397">
        <v>0</v>
      </c>
      <c r="AH445" s="397">
        <v>0</v>
      </c>
      <c r="AI445" s="397">
        <v>0</v>
      </c>
      <c r="AJ445" s="397">
        <v>0</v>
      </c>
      <c r="AK445" s="397">
        <v>0</v>
      </c>
      <c r="AL445" s="397">
        <v>0</v>
      </c>
      <c r="AM445" s="413"/>
      <c r="AN445" s="397">
        <v>0</v>
      </c>
      <c r="AO445" s="420">
        <v>0</v>
      </c>
    </row>
    <row r="446" spans="1:41" ht="24" customHeight="1" x14ac:dyDescent="0.3">
      <c r="A446" s="398" t="s">
        <v>4896</v>
      </c>
      <c r="B446" s="392" t="s">
        <v>4897</v>
      </c>
      <c r="C446" s="393" t="s">
        <v>314</v>
      </c>
      <c r="D446" s="330">
        <f t="shared" si="13"/>
        <v>0</v>
      </c>
      <c r="E446" s="331">
        <f t="shared" si="14"/>
        <v>0</v>
      </c>
      <c r="F446" s="331">
        <f t="shared" si="15"/>
        <v>0</v>
      </c>
      <c r="G446" s="331">
        <f t="shared" si="16"/>
        <v>0</v>
      </c>
      <c r="H446" s="331">
        <f t="shared" si="17"/>
        <v>0</v>
      </c>
      <c r="I446" s="331">
        <f t="shared" si="18"/>
        <v>0</v>
      </c>
      <c r="J446" s="331">
        <f t="shared" si="19"/>
        <v>0</v>
      </c>
      <c r="K446" s="331">
        <f t="shared" si="20"/>
        <v>0</v>
      </c>
      <c r="L446" s="331">
        <f t="shared" si="21"/>
        <v>0</v>
      </c>
      <c r="M446" s="331">
        <f t="shared" si="22"/>
        <v>0</v>
      </c>
      <c r="N446" s="333">
        <f t="shared" si="23"/>
        <v>0</v>
      </c>
      <c r="O446" s="394"/>
      <c r="P446" s="395">
        <f t="shared" si="24"/>
        <v>0</v>
      </c>
      <c r="Q446" s="336" t="str">
        <f t="shared" si="25"/>
        <v/>
      </c>
      <c r="R446" s="425"/>
      <c r="S446" s="410"/>
      <c r="T446" s="148">
        <v>0</v>
      </c>
      <c r="U446" s="147"/>
      <c r="V446" s="148"/>
      <c r="W446" s="337"/>
      <c r="X446" s="337"/>
      <c r="Y446" s="149"/>
      <c r="Z446" s="149"/>
      <c r="AA446" s="149"/>
      <c r="AB446" s="144">
        <v>0</v>
      </c>
      <c r="AC446" s="410"/>
      <c r="AD446" s="144"/>
      <c r="AE446" s="396"/>
      <c r="AF446" s="397">
        <v>0</v>
      </c>
      <c r="AG446" s="397">
        <v>0</v>
      </c>
      <c r="AH446" s="397">
        <v>0</v>
      </c>
      <c r="AI446" s="397">
        <v>0</v>
      </c>
      <c r="AJ446" s="397">
        <v>0</v>
      </c>
      <c r="AK446" s="397">
        <v>0</v>
      </c>
      <c r="AL446" s="397">
        <v>0</v>
      </c>
      <c r="AM446" s="397"/>
      <c r="AN446" s="397">
        <v>0</v>
      </c>
      <c r="AO446" s="400">
        <v>0</v>
      </c>
    </row>
    <row r="447" spans="1:41" ht="24" customHeight="1" x14ac:dyDescent="0.3">
      <c r="A447" s="391" t="s">
        <v>2704</v>
      </c>
      <c r="B447" s="392" t="s">
        <v>2705</v>
      </c>
      <c r="C447" s="393" t="s">
        <v>123</v>
      </c>
      <c r="D447" s="330">
        <f t="shared" si="13"/>
        <v>0</v>
      </c>
      <c r="E447" s="331">
        <f t="shared" si="14"/>
        <v>0</v>
      </c>
      <c r="F447" s="331">
        <f t="shared" si="15"/>
        <v>0</v>
      </c>
      <c r="G447" s="331">
        <f t="shared" si="16"/>
        <v>0</v>
      </c>
      <c r="H447" s="331">
        <f t="shared" si="17"/>
        <v>0</v>
      </c>
      <c r="I447" s="331">
        <f t="shared" si="18"/>
        <v>0</v>
      </c>
      <c r="J447" s="331">
        <f t="shared" si="19"/>
        <v>0</v>
      </c>
      <c r="K447" s="331">
        <f t="shared" si="20"/>
        <v>0</v>
      </c>
      <c r="L447" s="331">
        <f t="shared" si="21"/>
        <v>0</v>
      </c>
      <c r="M447" s="331">
        <f t="shared" si="22"/>
        <v>0</v>
      </c>
      <c r="N447" s="333">
        <f t="shared" si="23"/>
        <v>0</v>
      </c>
      <c r="O447" s="394"/>
      <c r="P447" s="395">
        <f t="shared" si="24"/>
        <v>0</v>
      </c>
      <c r="Q447" s="336" t="str">
        <f t="shared" si="25"/>
        <v/>
      </c>
      <c r="R447" s="88"/>
      <c r="S447" s="145"/>
      <c r="T447" s="148">
        <v>0</v>
      </c>
      <c r="U447" s="147"/>
      <c r="V447" s="148"/>
      <c r="W447" s="337"/>
      <c r="X447" s="337"/>
      <c r="Y447" s="149"/>
      <c r="Z447" s="149"/>
      <c r="AA447" s="149"/>
      <c r="AB447" s="399">
        <v>0</v>
      </c>
      <c r="AC447" s="145"/>
      <c r="AD447" s="399"/>
      <c r="AE447" s="396"/>
      <c r="AF447" s="397">
        <v>0</v>
      </c>
      <c r="AG447" s="397">
        <v>0</v>
      </c>
      <c r="AH447" s="397">
        <v>0</v>
      </c>
      <c r="AI447" s="397">
        <v>0</v>
      </c>
      <c r="AJ447" s="397">
        <v>0</v>
      </c>
      <c r="AK447" s="397">
        <v>0</v>
      </c>
      <c r="AL447" s="397">
        <v>0</v>
      </c>
      <c r="AM447" s="397"/>
      <c r="AN447" s="397">
        <v>0</v>
      </c>
      <c r="AO447" s="414">
        <v>0</v>
      </c>
    </row>
    <row r="448" spans="1:41" ht="24" customHeight="1" x14ac:dyDescent="0.3">
      <c r="A448" s="391" t="s">
        <v>2706</v>
      </c>
      <c r="B448" s="392" t="s">
        <v>2707</v>
      </c>
      <c r="C448" s="393" t="s">
        <v>1993</v>
      </c>
      <c r="D448" s="330">
        <f t="shared" si="13"/>
        <v>9</v>
      </c>
      <c r="E448" s="331">
        <f t="shared" si="14"/>
        <v>0</v>
      </c>
      <c r="F448" s="331">
        <f t="shared" si="15"/>
        <v>0</v>
      </c>
      <c r="G448" s="331">
        <f t="shared" si="16"/>
        <v>0</v>
      </c>
      <c r="H448" s="331">
        <f t="shared" si="17"/>
        <v>0</v>
      </c>
      <c r="I448" s="331">
        <f t="shared" si="18"/>
        <v>0</v>
      </c>
      <c r="J448" s="331">
        <f t="shared" si="19"/>
        <v>0</v>
      </c>
      <c r="K448" s="331">
        <f t="shared" si="20"/>
        <v>0</v>
      </c>
      <c r="L448" s="331">
        <f t="shared" si="21"/>
        <v>0</v>
      </c>
      <c r="M448" s="331">
        <f t="shared" si="22"/>
        <v>0</v>
      </c>
      <c r="N448" s="333">
        <f t="shared" si="23"/>
        <v>9</v>
      </c>
      <c r="O448" s="394"/>
      <c r="P448" s="395">
        <f t="shared" si="24"/>
        <v>9</v>
      </c>
      <c r="Q448" s="336">
        <f t="shared" si="25"/>
        <v>714</v>
      </c>
      <c r="R448" s="421"/>
      <c r="S448" s="410">
        <v>9</v>
      </c>
      <c r="T448" s="148">
        <v>0</v>
      </c>
      <c r="U448" s="411"/>
      <c r="V448" s="148"/>
      <c r="W448" s="412"/>
      <c r="X448" s="337"/>
      <c r="Y448" s="149"/>
      <c r="Z448" s="149"/>
      <c r="AA448" s="149"/>
      <c r="AB448" s="156">
        <v>0</v>
      </c>
      <c r="AC448" s="410"/>
      <c r="AD448" s="156"/>
      <c r="AE448" s="396"/>
      <c r="AF448" s="397">
        <v>0</v>
      </c>
      <c r="AG448" s="397">
        <v>0</v>
      </c>
      <c r="AH448" s="397">
        <v>0</v>
      </c>
      <c r="AI448" s="397">
        <v>0</v>
      </c>
      <c r="AJ448" s="397">
        <v>0</v>
      </c>
      <c r="AK448" s="397">
        <v>0</v>
      </c>
      <c r="AL448" s="397">
        <v>0</v>
      </c>
      <c r="AM448" s="413"/>
      <c r="AN448" s="397">
        <v>0</v>
      </c>
      <c r="AO448" s="358">
        <v>0</v>
      </c>
    </row>
    <row r="449" spans="1:41" ht="24" customHeight="1" x14ac:dyDescent="0.3">
      <c r="A449" s="391" t="s">
        <v>2708</v>
      </c>
      <c r="B449" s="392" t="s">
        <v>2709</v>
      </c>
      <c r="C449" s="393" t="s">
        <v>314</v>
      </c>
      <c r="D449" s="330">
        <f t="shared" si="13"/>
        <v>66</v>
      </c>
      <c r="E449" s="331">
        <f t="shared" si="14"/>
        <v>65</v>
      </c>
      <c r="F449" s="331">
        <f t="shared" si="15"/>
        <v>0</v>
      </c>
      <c r="G449" s="331">
        <f t="shared" si="16"/>
        <v>0</v>
      </c>
      <c r="H449" s="331">
        <f t="shared" si="17"/>
        <v>0</v>
      </c>
      <c r="I449" s="331">
        <f t="shared" si="18"/>
        <v>0</v>
      </c>
      <c r="J449" s="331">
        <f t="shared" si="19"/>
        <v>0</v>
      </c>
      <c r="K449" s="331">
        <f t="shared" si="20"/>
        <v>0</v>
      </c>
      <c r="L449" s="331">
        <f t="shared" si="21"/>
        <v>0</v>
      </c>
      <c r="M449" s="331">
        <f t="shared" si="22"/>
        <v>0</v>
      </c>
      <c r="N449" s="333">
        <f t="shared" si="23"/>
        <v>131</v>
      </c>
      <c r="O449" s="394"/>
      <c r="P449" s="395">
        <f t="shared" si="24"/>
        <v>131</v>
      </c>
      <c r="Q449" s="336">
        <f t="shared" si="25"/>
        <v>50</v>
      </c>
      <c r="R449" s="364"/>
      <c r="S449" s="145"/>
      <c r="T449" s="148">
        <v>0</v>
      </c>
      <c r="U449" s="147"/>
      <c r="V449" s="148"/>
      <c r="W449" s="337">
        <v>66</v>
      </c>
      <c r="X449" s="337">
        <v>65</v>
      </c>
      <c r="Y449" s="149"/>
      <c r="Z449" s="149"/>
      <c r="AA449" s="149"/>
      <c r="AB449" s="399">
        <v>0</v>
      </c>
      <c r="AC449" s="145"/>
      <c r="AD449" s="399"/>
      <c r="AE449" s="396"/>
      <c r="AF449" s="397">
        <v>0</v>
      </c>
      <c r="AG449" s="397">
        <v>0</v>
      </c>
      <c r="AH449" s="397">
        <v>0</v>
      </c>
      <c r="AI449" s="397">
        <v>0</v>
      </c>
      <c r="AJ449" s="397">
        <v>0</v>
      </c>
      <c r="AK449" s="397">
        <v>0</v>
      </c>
      <c r="AL449" s="397">
        <v>0</v>
      </c>
      <c r="AM449" s="397"/>
      <c r="AN449" s="397">
        <v>0</v>
      </c>
      <c r="AO449" s="400">
        <v>0</v>
      </c>
    </row>
    <row r="450" spans="1:41" ht="24" customHeight="1" x14ac:dyDescent="0.3">
      <c r="A450" s="398" t="s">
        <v>3153</v>
      </c>
      <c r="B450" s="392" t="s">
        <v>2711</v>
      </c>
      <c r="C450" s="393" t="s">
        <v>1993</v>
      </c>
      <c r="D450" s="330">
        <f t="shared" si="13"/>
        <v>19</v>
      </c>
      <c r="E450" s="331">
        <f t="shared" si="14"/>
        <v>10</v>
      </c>
      <c r="F450" s="331">
        <f t="shared" si="15"/>
        <v>0</v>
      </c>
      <c r="G450" s="331">
        <f t="shared" si="16"/>
        <v>0</v>
      </c>
      <c r="H450" s="331">
        <f t="shared" si="17"/>
        <v>0</v>
      </c>
      <c r="I450" s="331">
        <f t="shared" si="18"/>
        <v>0</v>
      </c>
      <c r="J450" s="331">
        <f t="shared" si="19"/>
        <v>0</v>
      </c>
      <c r="K450" s="331">
        <f t="shared" si="20"/>
        <v>0</v>
      </c>
      <c r="L450" s="331">
        <f t="shared" si="21"/>
        <v>0</v>
      </c>
      <c r="M450" s="331">
        <f t="shared" si="22"/>
        <v>0</v>
      </c>
      <c r="N450" s="333">
        <f t="shared" si="23"/>
        <v>29</v>
      </c>
      <c r="O450" s="394"/>
      <c r="P450" s="395">
        <f t="shared" si="24"/>
        <v>29</v>
      </c>
      <c r="Q450" s="336">
        <f t="shared" si="25"/>
        <v>328</v>
      </c>
      <c r="R450" s="404"/>
      <c r="S450" s="145">
        <v>10</v>
      </c>
      <c r="T450" s="148">
        <v>0</v>
      </c>
      <c r="U450" s="147"/>
      <c r="V450" s="148"/>
      <c r="W450" s="337"/>
      <c r="X450" s="337"/>
      <c r="Y450" s="149"/>
      <c r="Z450" s="149"/>
      <c r="AA450" s="149"/>
      <c r="AB450" s="156">
        <v>0</v>
      </c>
      <c r="AC450" s="145"/>
      <c r="AD450" s="156"/>
      <c r="AE450" s="396"/>
      <c r="AF450" s="397">
        <v>0</v>
      </c>
      <c r="AG450" s="397">
        <v>0</v>
      </c>
      <c r="AH450" s="397">
        <v>0</v>
      </c>
      <c r="AI450" s="397">
        <v>0</v>
      </c>
      <c r="AJ450" s="397">
        <v>0</v>
      </c>
      <c r="AK450" s="397">
        <v>0</v>
      </c>
      <c r="AL450" s="397">
        <v>0</v>
      </c>
      <c r="AM450" s="397"/>
      <c r="AN450" s="397">
        <v>19</v>
      </c>
      <c r="AO450" s="400">
        <v>0</v>
      </c>
    </row>
    <row r="451" spans="1:41" ht="24" customHeight="1" x14ac:dyDescent="0.3">
      <c r="A451" s="391" t="s">
        <v>2713</v>
      </c>
      <c r="B451" s="392" t="s">
        <v>2714</v>
      </c>
      <c r="C451" s="393" t="s">
        <v>2213</v>
      </c>
      <c r="D451" s="330">
        <f t="shared" si="13"/>
        <v>24</v>
      </c>
      <c r="E451" s="331">
        <f t="shared" si="14"/>
        <v>22</v>
      </c>
      <c r="F451" s="331">
        <f t="shared" si="15"/>
        <v>0</v>
      </c>
      <c r="G451" s="331">
        <f t="shared" si="16"/>
        <v>0</v>
      </c>
      <c r="H451" s="331">
        <f t="shared" si="17"/>
        <v>0</v>
      </c>
      <c r="I451" s="331">
        <f t="shared" si="18"/>
        <v>0</v>
      </c>
      <c r="J451" s="331">
        <f t="shared" si="19"/>
        <v>0</v>
      </c>
      <c r="K451" s="331">
        <f t="shared" si="20"/>
        <v>0</v>
      </c>
      <c r="L451" s="331">
        <f t="shared" si="21"/>
        <v>0</v>
      </c>
      <c r="M451" s="331">
        <f t="shared" si="22"/>
        <v>0</v>
      </c>
      <c r="N451" s="333">
        <f t="shared" si="23"/>
        <v>46</v>
      </c>
      <c r="O451" s="394"/>
      <c r="P451" s="395">
        <f t="shared" si="24"/>
        <v>46</v>
      </c>
      <c r="Q451" s="336">
        <f t="shared" si="25"/>
        <v>178</v>
      </c>
      <c r="R451" s="344">
        <v>22</v>
      </c>
      <c r="S451" s="145"/>
      <c r="T451" s="148">
        <v>0</v>
      </c>
      <c r="U451" s="147"/>
      <c r="V451" s="148"/>
      <c r="W451" s="337"/>
      <c r="X451" s="337"/>
      <c r="Y451" s="149"/>
      <c r="Z451" s="149"/>
      <c r="AA451" s="149"/>
      <c r="AB451" s="426">
        <v>0</v>
      </c>
      <c r="AC451" s="145"/>
      <c r="AD451" s="426"/>
      <c r="AE451" s="396"/>
      <c r="AF451" s="397">
        <v>0</v>
      </c>
      <c r="AG451" s="397">
        <v>0</v>
      </c>
      <c r="AH451" s="397">
        <v>0</v>
      </c>
      <c r="AI451" s="397">
        <v>0</v>
      </c>
      <c r="AJ451" s="397">
        <v>0</v>
      </c>
      <c r="AK451" s="397">
        <v>0</v>
      </c>
      <c r="AL451" s="397">
        <v>0</v>
      </c>
      <c r="AM451" s="397">
        <v>24</v>
      </c>
      <c r="AN451" s="397">
        <v>0</v>
      </c>
      <c r="AO451" s="407">
        <v>0</v>
      </c>
    </row>
    <row r="452" spans="1:41" ht="24" customHeight="1" x14ac:dyDescent="0.3">
      <c r="A452" s="398" t="s">
        <v>4898</v>
      </c>
      <c r="B452" s="392" t="s">
        <v>2715</v>
      </c>
      <c r="C452" s="393" t="s">
        <v>2213</v>
      </c>
      <c r="D452" s="330">
        <f t="shared" si="13"/>
        <v>16</v>
      </c>
      <c r="E452" s="331">
        <f t="shared" si="14"/>
        <v>0</v>
      </c>
      <c r="F452" s="331">
        <f t="shared" si="15"/>
        <v>0</v>
      </c>
      <c r="G452" s="331">
        <f t="shared" si="16"/>
        <v>0</v>
      </c>
      <c r="H452" s="331">
        <f t="shared" si="17"/>
        <v>0</v>
      </c>
      <c r="I452" s="331">
        <f t="shared" si="18"/>
        <v>0</v>
      </c>
      <c r="J452" s="331">
        <f t="shared" si="19"/>
        <v>0</v>
      </c>
      <c r="K452" s="331">
        <f t="shared" si="20"/>
        <v>0</v>
      </c>
      <c r="L452" s="331">
        <f t="shared" si="21"/>
        <v>0</v>
      </c>
      <c r="M452" s="331">
        <f t="shared" si="22"/>
        <v>0</v>
      </c>
      <c r="N452" s="333">
        <f t="shared" si="23"/>
        <v>16</v>
      </c>
      <c r="O452" s="394"/>
      <c r="P452" s="395">
        <f t="shared" si="24"/>
        <v>16</v>
      </c>
      <c r="Q452" s="336">
        <f t="shared" si="25"/>
        <v>551</v>
      </c>
      <c r="R452" s="399">
        <v>16</v>
      </c>
      <c r="S452" s="410"/>
      <c r="T452" s="148">
        <v>0</v>
      </c>
      <c r="U452" s="147"/>
      <c r="V452" s="148"/>
      <c r="W452" s="337"/>
      <c r="X452" s="337"/>
      <c r="Y452" s="149"/>
      <c r="Z452" s="149"/>
      <c r="AA452" s="149"/>
      <c r="AB452" s="421">
        <v>0</v>
      </c>
      <c r="AC452" s="410"/>
      <c r="AD452" s="421"/>
      <c r="AE452" s="396"/>
      <c r="AF452" s="397">
        <v>0</v>
      </c>
      <c r="AG452" s="397">
        <v>0</v>
      </c>
      <c r="AH452" s="397">
        <v>0</v>
      </c>
      <c r="AI452" s="397">
        <v>0</v>
      </c>
      <c r="AJ452" s="397">
        <v>0</v>
      </c>
      <c r="AK452" s="397">
        <v>0</v>
      </c>
      <c r="AL452" s="397">
        <v>0</v>
      </c>
      <c r="AM452" s="397"/>
      <c r="AN452" s="397">
        <v>0</v>
      </c>
      <c r="AO452" s="341">
        <v>0</v>
      </c>
    </row>
    <row r="453" spans="1:41" ht="24" customHeight="1" x14ac:dyDescent="0.3">
      <c r="A453" s="391" t="s">
        <v>2716</v>
      </c>
      <c r="B453" s="415" t="s">
        <v>2717</v>
      </c>
      <c r="C453" s="416" t="s">
        <v>1965</v>
      </c>
      <c r="D453" s="330">
        <f t="shared" si="13"/>
        <v>0</v>
      </c>
      <c r="E453" s="331">
        <f t="shared" si="14"/>
        <v>0</v>
      </c>
      <c r="F453" s="331">
        <f t="shared" si="15"/>
        <v>0</v>
      </c>
      <c r="G453" s="331">
        <f t="shared" si="16"/>
        <v>0</v>
      </c>
      <c r="H453" s="331">
        <f t="shared" si="17"/>
        <v>0</v>
      </c>
      <c r="I453" s="331">
        <f t="shared" si="18"/>
        <v>0</v>
      </c>
      <c r="J453" s="331">
        <f t="shared" si="19"/>
        <v>0</v>
      </c>
      <c r="K453" s="331">
        <f t="shared" si="20"/>
        <v>0</v>
      </c>
      <c r="L453" s="331">
        <f t="shared" si="21"/>
        <v>0</v>
      </c>
      <c r="M453" s="331">
        <f t="shared" si="22"/>
        <v>0</v>
      </c>
      <c r="N453" s="333">
        <f t="shared" si="23"/>
        <v>0</v>
      </c>
      <c r="O453" s="394"/>
      <c r="P453" s="395">
        <f t="shared" si="24"/>
        <v>0</v>
      </c>
      <c r="Q453" s="336" t="str">
        <f t="shared" si="25"/>
        <v/>
      </c>
      <c r="R453" s="426"/>
      <c r="S453" s="145"/>
      <c r="T453" s="148">
        <v>0</v>
      </c>
      <c r="U453" s="147"/>
      <c r="V453" s="148"/>
      <c r="W453" s="337"/>
      <c r="X453" s="337"/>
      <c r="Y453" s="149"/>
      <c r="Z453" s="149"/>
      <c r="AA453" s="149"/>
      <c r="AB453" s="425">
        <v>0</v>
      </c>
      <c r="AC453" s="145"/>
      <c r="AD453" s="425"/>
      <c r="AE453" s="396"/>
      <c r="AF453" s="397">
        <v>0</v>
      </c>
      <c r="AG453" s="397">
        <v>0</v>
      </c>
      <c r="AH453" s="397">
        <v>0</v>
      </c>
      <c r="AI453" s="397">
        <v>0</v>
      </c>
      <c r="AJ453" s="397">
        <v>0</v>
      </c>
      <c r="AK453" s="397">
        <v>0</v>
      </c>
      <c r="AL453" s="397">
        <v>0</v>
      </c>
      <c r="AM453" s="397"/>
      <c r="AN453" s="397">
        <v>0</v>
      </c>
      <c r="AO453" s="400">
        <v>0</v>
      </c>
    </row>
    <row r="454" spans="1:41" ht="24" customHeight="1" x14ac:dyDescent="0.3">
      <c r="A454" s="398" t="s">
        <v>4899</v>
      </c>
      <c r="B454" s="392" t="s">
        <v>2720</v>
      </c>
      <c r="C454" s="393" t="s">
        <v>1854</v>
      </c>
      <c r="D454" s="330">
        <f t="shared" si="13"/>
        <v>0</v>
      </c>
      <c r="E454" s="331">
        <f t="shared" si="14"/>
        <v>0</v>
      </c>
      <c r="F454" s="331">
        <f t="shared" si="15"/>
        <v>0</v>
      </c>
      <c r="G454" s="331">
        <f t="shared" si="16"/>
        <v>0</v>
      </c>
      <c r="H454" s="331">
        <f t="shared" si="17"/>
        <v>0</v>
      </c>
      <c r="I454" s="331">
        <f t="shared" si="18"/>
        <v>0</v>
      </c>
      <c r="J454" s="331">
        <f t="shared" si="19"/>
        <v>0</v>
      </c>
      <c r="K454" s="331">
        <f t="shared" si="20"/>
        <v>0</v>
      </c>
      <c r="L454" s="331">
        <f t="shared" si="21"/>
        <v>0</v>
      </c>
      <c r="M454" s="331">
        <f t="shared" si="22"/>
        <v>0</v>
      </c>
      <c r="N454" s="333">
        <f t="shared" si="23"/>
        <v>0</v>
      </c>
      <c r="O454" s="394"/>
      <c r="P454" s="395">
        <f t="shared" si="24"/>
        <v>0</v>
      </c>
      <c r="Q454" s="336" t="str">
        <f t="shared" si="25"/>
        <v/>
      </c>
      <c r="R454" s="427"/>
      <c r="S454" s="145"/>
      <c r="T454" s="148">
        <v>0</v>
      </c>
      <c r="U454" s="411"/>
      <c r="V454" s="148"/>
      <c r="W454" s="412"/>
      <c r="X454" s="337"/>
      <c r="Y454" s="149"/>
      <c r="Z454" s="149"/>
      <c r="AA454" s="149"/>
      <c r="AB454" s="88">
        <v>0</v>
      </c>
      <c r="AC454" s="145"/>
      <c r="AD454" s="88"/>
      <c r="AE454" s="396"/>
      <c r="AF454" s="397">
        <v>0</v>
      </c>
      <c r="AG454" s="397">
        <v>0</v>
      </c>
      <c r="AH454" s="397">
        <v>0</v>
      </c>
      <c r="AI454" s="397">
        <v>0</v>
      </c>
      <c r="AJ454" s="397">
        <v>0</v>
      </c>
      <c r="AK454" s="397">
        <v>0</v>
      </c>
      <c r="AL454" s="397">
        <v>0</v>
      </c>
      <c r="AM454" s="413"/>
      <c r="AN454" s="397">
        <v>0</v>
      </c>
      <c r="AO454" s="420">
        <v>0</v>
      </c>
    </row>
    <row r="455" spans="1:41" ht="24" customHeight="1" x14ac:dyDescent="0.3">
      <c r="A455" s="398" t="s">
        <v>1035</v>
      </c>
      <c r="B455" s="392" t="s">
        <v>1036</v>
      </c>
      <c r="C455" s="393" t="s">
        <v>171</v>
      </c>
      <c r="D455" s="330">
        <f t="shared" si="13"/>
        <v>0</v>
      </c>
      <c r="E455" s="331">
        <f t="shared" si="14"/>
        <v>0</v>
      </c>
      <c r="F455" s="331">
        <f t="shared" si="15"/>
        <v>0</v>
      </c>
      <c r="G455" s="331">
        <f t="shared" si="16"/>
        <v>0</v>
      </c>
      <c r="H455" s="331">
        <f t="shared" si="17"/>
        <v>0</v>
      </c>
      <c r="I455" s="331">
        <f t="shared" si="18"/>
        <v>0</v>
      </c>
      <c r="J455" s="331">
        <f t="shared" si="19"/>
        <v>0</v>
      </c>
      <c r="K455" s="331">
        <f t="shared" si="20"/>
        <v>0</v>
      </c>
      <c r="L455" s="331">
        <f t="shared" si="21"/>
        <v>0</v>
      </c>
      <c r="M455" s="331">
        <f t="shared" si="22"/>
        <v>0</v>
      </c>
      <c r="N455" s="333">
        <f t="shared" si="23"/>
        <v>0</v>
      </c>
      <c r="O455" s="394"/>
      <c r="P455" s="395">
        <f t="shared" si="24"/>
        <v>0</v>
      </c>
      <c r="Q455" s="336" t="str">
        <f t="shared" si="25"/>
        <v/>
      </c>
      <c r="R455" s="399"/>
      <c r="S455" s="410"/>
      <c r="T455" s="405">
        <v>0</v>
      </c>
      <c r="U455" s="147"/>
      <c r="V455" s="405"/>
      <c r="W455" s="337"/>
      <c r="X455" s="337"/>
      <c r="Y455" s="406"/>
      <c r="Z455" s="406"/>
      <c r="AA455" s="406"/>
      <c r="AB455" s="421">
        <v>0</v>
      </c>
      <c r="AC455" s="410"/>
      <c r="AD455" s="421"/>
      <c r="AE455" s="396"/>
      <c r="AF455" s="397">
        <v>0</v>
      </c>
      <c r="AG455" s="397">
        <v>0</v>
      </c>
      <c r="AH455" s="397">
        <v>0</v>
      </c>
      <c r="AI455" s="397">
        <v>0</v>
      </c>
      <c r="AJ455" s="397">
        <v>0</v>
      </c>
      <c r="AK455" s="397">
        <v>0</v>
      </c>
      <c r="AL455" s="397">
        <v>0</v>
      </c>
      <c r="AM455" s="397"/>
      <c r="AN455" s="397">
        <v>0</v>
      </c>
      <c r="AO455" s="408">
        <v>0</v>
      </c>
    </row>
    <row r="456" spans="1:41" ht="24" customHeight="1" x14ac:dyDescent="0.3">
      <c r="A456" s="391" t="s">
        <v>2721</v>
      </c>
      <c r="B456" s="415" t="s">
        <v>2722</v>
      </c>
      <c r="C456" s="416" t="s">
        <v>1977</v>
      </c>
      <c r="D456" s="330">
        <f t="shared" si="13"/>
        <v>31</v>
      </c>
      <c r="E456" s="331">
        <f t="shared" si="14"/>
        <v>6</v>
      </c>
      <c r="F456" s="331">
        <f t="shared" si="15"/>
        <v>0</v>
      </c>
      <c r="G456" s="331">
        <f t="shared" si="16"/>
        <v>0</v>
      </c>
      <c r="H456" s="331">
        <f t="shared" si="17"/>
        <v>0</v>
      </c>
      <c r="I456" s="331">
        <f t="shared" si="18"/>
        <v>0</v>
      </c>
      <c r="J456" s="331">
        <f t="shared" si="19"/>
        <v>0</v>
      </c>
      <c r="K456" s="331">
        <f t="shared" si="20"/>
        <v>0</v>
      </c>
      <c r="L456" s="331">
        <f t="shared" si="21"/>
        <v>0</v>
      </c>
      <c r="M456" s="331">
        <f t="shared" si="22"/>
        <v>0</v>
      </c>
      <c r="N456" s="333">
        <f t="shared" si="23"/>
        <v>37</v>
      </c>
      <c r="O456" s="394"/>
      <c r="P456" s="395">
        <f t="shared" si="24"/>
        <v>37</v>
      </c>
      <c r="Q456" s="336">
        <f t="shared" si="25"/>
        <v>242</v>
      </c>
      <c r="R456" s="425">
        <v>6</v>
      </c>
      <c r="S456" s="410"/>
      <c r="T456" s="148">
        <v>0</v>
      </c>
      <c r="U456" s="147"/>
      <c r="V456" s="148"/>
      <c r="W456" s="337"/>
      <c r="X456" s="337"/>
      <c r="Y456" s="149"/>
      <c r="Z456" s="149"/>
      <c r="AA456" s="149"/>
      <c r="AB456" s="422">
        <v>0</v>
      </c>
      <c r="AC456" s="410"/>
      <c r="AD456" s="422"/>
      <c r="AE456" s="396"/>
      <c r="AF456" s="397">
        <v>0</v>
      </c>
      <c r="AG456" s="397">
        <v>0</v>
      </c>
      <c r="AH456" s="397">
        <v>0</v>
      </c>
      <c r="AI456" s="397">
        <v>0</v>
      </c>
      <c r="AJ456" s="397">
        <v>0</v>
      </c>
      <c r="AK456" s="397">
        <v>0</v>
      </c>
      <c r="AL456" s="397">
        <v>0</v>
      </c>
      <c r="AM456" s="397">
        <v>31</v>
      </c>
      <c r="AN456" s="397">
        <v>0</v>
      </c>
      <c r="AO456" s="400">
        <v>0</v>
      </c>
    </row>
    <row r="457" spans="1:41" ht="24" customHeight="1" x14ac:dyDescent="0.3">
      <c r="A457" s="398" t="s">
        <v>4900</v>
      </c>
      <c r="B457" s="415" t="s">
        <v>2725</v>
      </c>
      <c r="C457" s="416" t="s">
        <v>92</v>
      </c>
      <c r="D457" s="330">
        <f t="shared" si="13"/>
        <v>0</v>
      </c>
      <c r="E457" s="331">
        <f t="shared" si="14"/>
        <v>0</v>
      </c>
      <c r="F457" s="331">
        <f t="shared" si="15"/>
        <v>0</v>
      </c>
      <c r="G457" s="331">
        <f t="shared" si="16"/>
        <v>0</v>
      </c>
      <c r="H457" s="331">
        <f t="shared" si="17"/>
        <v>0</v>
      </c>
      <c r="I457" s="331">
        <f t="shared" si="18"/>
        <v>0</v>
      </c>
      <c r="J457" s="331">
        <f t="shared" si="19"/>
        <v>0</v>
      </c>
      <c r="K457" s="331">
        <f t="shared" si="20"/>
        <v>0</v>
      </c>
      <c r="L457" s="331">
        <f t="shared" si="21"/>
        <v>0</v>
      </c>
      <c r="M457" s="331">
        <f t="shared" si="22"/>
        <v>0</v>
      </c>
      <c r="N457" s="333">
        <f t="shared" si="23"/>
        <v>0</v>
      </c>
      <c r="O457" s="394"/>
      <c r="P457" s="395">
        <f t="shared" si="24"/>
        <v>0</v>
      </c>
      <c r="Q457" s="336" t="str">
        <f t="shared" si="25"/>
        <v/>
      </c>
      <c r="R457" s="421"/>
      <c r="S457" s="145"/>
      <c r="T457" s="148">
        <v>0</v>
      </c>
      <c r="U457" s="147"/>
      <c r="V457" s="148"/>
      <c r="W457" s="337"/>
      <c r="X457" s="337"/>
      <c r="Y457" s="149"/>
      <c r="Z457" s="149"/>
      <c r="AA457" s="149"/>
      <c r="AB457" s="344">
        <v>0</v>
      </c>
      <c r="AC457" s="145"/>
      <c r="AD457" s="344"/>
      <c r="AE457" s="396"/>
      <c r="AF457" s="397">
        <v>0</v>
      </c>
      <c r="AG457" s="397">
        <v>0</v>
      </c>
      <c r="AH457" s="397">
        <v>0</v>
      </c>
      <c r="AI457" s="397">
        <v>0</v>
      </c>
      <c r="AJ457" s="397">
        <v>0</v>
      </c>
      <c r="AK457" s="397">
        <v>0</v>
      </c>
      <c r="AL457" s="397">
        <v>0</v>
      </c>
      <c r="AM457" s="397"/>
      <c r="AN457" s="397">
        <v>0</v>
      </c>
      <c r="AO457" s="400">
        <v>0</v>
      </c>
    </row>
    <row r="458" spans="1:41" ht="24" customHeight="1" x14ac:dyDescent="0.3">
      <c r="A458" s="398" t="s">
        <v>4901</v>
      </c>
      <c r="B458" s="392" t="s">
        <v>2726</v>
      </c>
      <c r="C458" s="393" t="s">
        <v>92</v>
      </c>
      <c r="D458" s="330">
        <f t="shared" si="13"/>
        <v>0</v>
      </c>
      <c r="E458" s="331">
        <f t="shared" si="14"/>
        <v>0</v>
      </c>
      <c r="F458" s="331">
        <f t="shared" si="15"/>
        <v>0</v>
      </c>
      <c r="G458" s="331">
        <f t="shared" si="16"/>
        <v>0</v>
      </c>
      <c r="H458" s="331">
        <f t="shared" si="17"/>
        <v>0</v>
      </c>
      <c r="I458" s="331">
        <f t="shared" si="18"/>
        <v>0</v>
      </c>
      <c r="J458" s="331">
        <f t="shared" si="19"/>
        <v>0</v>
      </c>
      <c r="K458" s="331">
        <f t="shared" si="20"/>
        <v>0</v>
      </c>
      <c r="L458" s="331">
        <f t="shared" si="21"/>
        <v>0</v>
      </c>
      <c r="M458" s="331">
        <f t="shared" si="22"/>
        <v>0</v>
      </c>
      <c r="N458" s="333">
        <f t="shared" si="23"/>
        <v>0</v>
      </c>
      <c r="O458" s="394"/>
      <c r="P458" s="395">
        <f t="shared" si="24"/>
        <v>0</v>
      </c>
      <c r="Q458" s="336" t="str">
        <f t="shared" si="25"/>
        <v/>
      </c>
      <c r="R458" s="399"/>
      <c r="S458" s="410"/>
      <c r="T458" s="405">
        <v>0</v>
      </c>
      <c r="U458" s="147"/>
      <c r="V458" s="405"/>
      <c r="W458" s="337"/>
      <c r="X458" s="337"/>
      <c r="Y458" s="406"/>
      <c r="Z458" s="406"/>
      <c r="AA458" s="406"/>
      <c r="AB458" s="399">
        <v>0</v>
      </c>
      <c r="AC458" s="410"/>
      <c r="AD458" s="399"/>
      <c r="AE458" s="396"/>
      <c r="AF458" s="397">
        <v>0</v>
      </c>
      <c r="AG458" s="397">
        <v>0</v>
      </c>
      <c r="AH458" s="397">
        <v>0</v>
      </c>
      <c r="AI458" s="397">
        <v>0</v>
      </c>
      <c r="AJ458" s="397">
        <v>0</v>
      </c>
      <c r="AK458" s="397">
        <v>0</v>
      </c>
      <c r="AL458" s="397">
        <v>0</v>
      </c>
      <c r="AM458" s="397"/>
      <c r="AN458" s="397">
        <v>0</v>
      </c>
      <c r="AO458" s="414">
        <v>0</v>
      </c>
    </row>
    <row r="459" spans="1:41" ht="24" customHeight="1" x14ac:dyDescent="0.3">
      <c r="A459" s="398" t="s">
        <v>4902</v>
      </c>
      <c r="B459" s="392" t="s">
        <v>2727</v>
      </c>
      <c r="C459" s="393" t="s">
        <v>1713</v>
      </c>
      <c r="D459" s="330">
        <f t="shared" si="13"/>
        <v>0</v>
      </c>
      <c r="E459" s="331">
        <f t="shared" si="14"/>
        <v>0</v>
      </c>
      <c r="F459" s="331">
        <f t="shared" si="15"/>
        <v>0</v>
      </c>
      <c r="G459" s="331">
        <f t="shared" si="16"/>
        <v>0</v>
      </c>
      <c r="H459" s="331">
        <f t="shared" si="17"/>
        <v>0</v>
      </c>
      <c r="I459" s="331">
        <f t="shared" si="18"/>
        <v>0</v>
      </c>
      <c r="J459" s="331">
        <f t="shared" si="19"/>
        <v>0</v>
      </c>
      <c r="K459" s="331">
        <f t="shared" si="20"/>
        <v>0</v>
      </c>
      <c r="L459" s="331">
        <f t="shared" si="21"/>
        <v>0</v>
      </c>
      <c r="M459" s="331">
        <f t="shared" si="22"/>
        <v>0</v>
      </c>
      <c r="N459" s="333">
        <f t="shared" si="23"/>
        <v>0</v>
      </c>
      <c r="O459" s="394"/>
      <c r="P459" s="395">
        <f t="shared" si="24"/>
        <v>0</v>
      </c>
      <c r="Q459" s="336" t="str">
        <f t="shared" si="25"/>
        <v/>
      </c>
      <c r="R459" s="422"/>
      <c r="S459" s="145"/>
      <c r="T459" s="148">
        <v>0</v>
      </c>
      <c r="U459" s="147"/>
      <c r="V459" s="148"/>
      <c r="W459" s="337"/>
      <c r="X459" s="337"/>
      <c r="Y459" s="149"/>
      <c r="Z459" s="149"/>
      <c r="AA459" s="149"/>
      <c r="AB459" s="144">
        <v>0</v>
      </c>
      <c r="AC459" s="145"/>
      <c r="AD459" s="144"/>
      <c r="AE459" s="396"/>
      <c r="AF459" s="397">
        <v>0</v>
      </c>
      <c r="AG459" s="397">
        <v>0</v>
      </c>
      <c r="AH459" s="397">
        <v>0</v>
      </c>
      <c r="AI459" s="397">
        <v>0</v>
      </c>
      <c r="AJ459" s="397">
        <v>0</v>
      </c>
      <c r="AK459" s="397">
        <v>0</v>
      </c>
      <c r="AL459" s="397">
        <v>0</v>
      </c>
      <c r="AM459" s="397"/>
      <c r="AN459" s="397">
        <v>0</v>
      </c>
      <c r="AO459" s="400">
        <v>0</v>
      </c>
    </row>
    <row r="460" spans="1:41" ht="24" customHeight="1" x14ac:dyDescent="0.3">
      <c r="A460" s="398" t="s">
        <v>2728</v>
      </c>
      <c r="B460" s="392" t="s">
        <v>4903</v>
      </c>
      <c r="C460" s="393" t="s">
        <v>573</v>
      </c>
      <c r="D460" s="330">
        <f t="shared" si="13"/>
        <v>0</v>
      </c>
      <c r="E460" s="331">
        <f t="shared" si="14"/>
        <v>0</v>
      </c>
      <c r="F460" s="331">
        <f t="shared" si="15"/>
        <v>0</v>
      </c>
      <c r="G460" s="331">
        <f t="shared" si="16"/>
        <v>0</v>
      </c>
      <c r="H460" s="331">
        <f t="shared" si="17"/>
        <v>0</v>
      </c>
      <c r="I460" s="331">
        <f t="shared" si="18"/>
        <v>0</v>
      </c>
      <c r="J460" s="331">
        <f t="shared" si="19"/>
        <v>0</v>
      </c>
      <c r="K460" s="331">
        <f t="shared" si="20"/>
        <v>0</v>
      </c>
      <c r="L460" s="331">
        <f t="shared" si="21"/>
        <v>0</v>
      </c>
      <c r="M460" s="331">
        <f t="shared" si="22"/>
        <v>0</v>
      </c>
      <c r="N460" s="333">
        <f t="shared" si="23"/>
        <v>0</v>
      </c>
      <c r="O460" s="394"/>
      <c r="P460" s="395">
        <f t="shared" si="24"/>
        <v>0</v>
      </c>
      <c r="Q460" s="336" t="str">
        <f t="shared" si="25"/>
        <v/>
      </c>
      <c r="R460" s="404"/>
      <c r="S460" s="145"/>
      <c r="T460" s="148">
        <v>0</v>
      </c>
      <c r="U460" s="147"/>
      <c r="V460" s="148"/>
      <c r="W460" s="337"/>
      <c r="X460" s="337"/>
      <c r="Y460" s="149"/>
      <c r="Z460" s="149"/>
      <c r="AA460" s="149"/>
      <c r="AB460" s="399">
        <v>0</v>
      </c>
      <c r="AC460" s="145"/>
      <c r="AD460" s="399"/>
      <c r="AE460" s="396"/>
      <c r="AF460" s="397">
        <v>0</v>
      </c>
      <c r="AG460" s="397">
        <v>0</v>
      </c>
      <c r="AH460" s="397">
        <v>0</v>
      </c>
      <c r="AI460" s="397">
        <v>0</v>
      </c>
      <c r="AJ460" s="397">
        <v>0</v>
      </c>
      <c r="AK460" s="397">
        <v>0</v>
      </c>
      <c r="AL460" s="397">
        <v>0</v>
      </c>
      <c r="AM460" s="397"/>
      <c r="AN460" s="397">
        <v>0</v>
      </c>
      <c r="AO460" s="400">
        <v>0</v>
      </c>
    </row>
    <row r="461" spans="1:41" ht="24" customHeight="1" x14ac:dyDescent="0.3">
      <c r="A461" s="391" t="s">
        <v>2731</v>
      </c>
      <c r="B461" s="415" t="s">
        <v>2732</v>
      </c>
      <c r="C461" s="416" t="s">
        <v>2122</v>
      </c>
      <c r="D461" s="330">
        <f t="shared" si="13"/>
        <v>19</v>
      </c>
      <c r="E461" s="331">
        <f t="shared" si="14"/>
        <v>0</v>
      </c>
      <c r="F461" s="331">
        <f t="shared" si="15"/>
        <v>0</v>
      </c>
      <c r="G461" s="331">
        <f t="shared" si="16"/>
        <v>0</v>
      </c>
      <c r="H461" s="331">
        <f t="shared" si="17"/>
        <v>0</v>
      </c>
      <c r="I461" s="331">
        <f t="shared" si="18"/>
        <v>0</v>
      </c>
      <c r="J461" s="331">
        <f t="shared" si="19"/>
        <v>0</v>
      </c>
      <c r="K461" s="331">
        <f t="shared" si="20"/>
        <v>0</v>
      </c>
      <c r="L461" s="331">
        <f t="shared" si="21"/>
        <v>0</v>
      </c>
      <c r="M461" s="331">
        <f t="shared" si="22"/>
        <v>0</v>
      </c>
      <c r="N461" s="369">
        <f t="shared" si="23"/>
        <v>19</v>
      </c>
      <c r="O461" s="417"/>
      <c r="P461" s="418">
        <f t="shared" si="24"/>
        <v>19</v>
      </c>
      <c r="Q461" s="336">
        <f t="shared" si="25"/>
        <v>491</v>
      </c>
      <c r="R461" s="421">
        <v>19</v>
      </c>
      <c r="S461" s="410"/>
      <c r="T461" s="405">
        <v>0</v>
      </c>
      <c r="U461" s="411"/>
      <c r="V461" s="405"/>
      <c r="W461" s="412"/>
      <c r="X461" s="337"/>
      <c r="Y461" s="406"/>
      <c r="Z461" s="406"/>
      <c r="AA461" s="406"/>
      <c r="AB461" s="156">
        <v>0</v>
      </c>
      <c r="AC461" s="410"/>
      <c r="AD461" s="156"/>
      <c r="AE461" s="396"/>
      <c r="AF461" s="397">
        <v>0</v>
      </c>
      <c r="AG461" s="397">
        <v>0</v>
      </c>
      <c r="AH461" s="397">
        <v>0</v>
      </c>
      <c r="AI461" s="397">
        <v>0</v>
      </c>
      <c r="AJ461" s="397">
        <v>0</v>
      </c>
      <c r="AK461" s="397">
        <v>0</v>
      </c>
      <c r="AL461" s="397">
        <v>0</v>
      </c>
      <c r="AM461" s="413"/>
      <c r="AN461" s="397">
        <v>0</v>
      </c>
      <c r="AO461" s="407">
        <v>0</v>
      </c>
    </row>
    <row r="462" spans="1:41" ht="24" customHeight="1" x14ac:dyDescent="0.3">
      <c r="A462" s="401" t="s">
        <v>2733</v>
      </c>
      <c r="B462" s="423" t="s">
        <v>2734</v>
      </c>
      <c r="C462" s="424" t="s">
        <v>2020</v>
      </c>
      <c r="D462" s="330">
        <f t="shared" si="13"/>
        <v>14</v>
      </c>
      <c r="E462" s="331">
        <f t="shared" si="14"/>
        <v>6</v>
      </c>
      <c r="F462" s="331">
        <f t="shared" si="15"/>
        <v>5</v>
      </c>
      <c r="G462" s="331">
        <f t="shared" si="16"/>
        <v>0</v>
      </c>
      <c r="H462" s="331">
        <f t="shared" si="17"/>
        <v>0</v>
      </c>
      <c r="I462" s="331">
        <f t="shared" si="18"/>
        <v>0</v>
      </c>
      <c r="J462" s="331">
        <f t="shared" si="19"/>
        <v>0</v>
      </c>
      <c r="K462" s="331">
        <f t="shared" si="20"/>
        <v>0</v>
      </c>
      <c r="L462" s="331">
        <f t="shared" si="21"/>
        <v>0</v>
      </c>
      <c r="M462" s="331">
        <f t="shared" si="22"/>
        <v>0</v>
      </c>
      <c r="N462" s="333">
        <f t="shared" si="23"/>
        <v>25</v>
      </c>
      <c r="O462" s="394"/>
      <c r="P462" s="395">
        <f t="shared" si="24"/>
        <v>25</v>
      </c>
      <c r="Q462" s="336">
        <f t="shared" si="25"/>
        <v>397</v>
      </c>
      <c r="R462" s="422">
        <v>14</v>
      </c>
      <c r="S462" s="145">
        <v>6</v>
      </c>
      <c r="T462" s="148">
        <v>0</v>
      </c>
      <c r="U462" s="147"/>
      <c r="V462" s="148"/>
      <c r="W462" s="337"/>
      <c r="X462" s="337"/>
      <c r="Y462" s="149"/>
      <c r="Z462" s="149"/>
      <c r="AA462" s="149"/>
      <c r="AB462" s="156">
        <v>0</v>
      </c>
      <c r="AC462" s="145"/>
      <c r="AD462" s="156"/>
      <c r="AE462" s="396"/>
      <c r="AF462" s="397">
        <v>0</v>
      </c>
      <c r="AG462" s="397">
        <v>0</v>
      </c>
      <c r="AH462" s="397">
        <v>0</v>
      </c>
      <c r="AI462" s="397">
        <v>0</v>
      </c>
      <c r="AJ462" s="397">
        <v>0</v>
      </c>
      <c r="AK462" s="397">
        <v>0</v>
      </c>
      <c r="AL462" s="397">
        <v>0</v>
      </c>
      <c r="AM462" s="397"/>
      <c r="AN462" s="397">
        <v>5</v>
      </c>
      <c r="AO462" s="407">
        <v>0</v>
      </c>
    </row>
    <row r="463" spans="1:41" ht="24" customHeight="1" x14ac:dyDescent="0.3">
      <c r="A463" s="398" t="s">
        <v>2735</v>
      </c>
      <c r="B463" s="392" t="s">
        <v>2736</v>
      </c>
      <c r="C463" s="393" t="s">
        <v>89</v>
      </c>
      <c r="D463" s="330">
        <f t="shared" si="13"/>
        <v>0</v>
      </c>
      <c r="E463" s="331">
        <f t="shared" si="14"/>
        <v>0</v>
      </c>
      <c r="F463" s="331">
        <f t="shared" si="15"/>
        <v>0</v>
      </c>
      <c r="G463" s="331">
        <f t="shared" si="16"/>
        <v>0</v>
      </c>
      <c r="H463" s="331">
        <f t="shared" si="17"/>
        <v>0</v>
      </c>
      <c r="I463" s="331">
        <f t="shared" si="18"/>
        <v>0</v>
      </c>
      <c r="J463" s="331">
        <f t="shared" si="19"/>
        <v>0</v>
      </c>
      <c r="K463" s="331">
        <f t="shared" si="20"/>
        <v>0</v>
      </c>
      <c r="L463" s="331">
        <f t="shared" si="21"/>
        <v>0</v>
      </c>
      <c r="M463" s="331">
        <f t="shared" si="22"/>
        <v>0</v>
      </c>
      <c r="N463" s="333">
        <f t="shared" si="23"/>
        <v>0</v>
      </c>
      <c r="O463" s="394"/>
      <c r="P463" s="395">
        <f t="shared" si="24"/>
        <v>0</v>
      </c>
      <c r="Q463" s="336" t="str">
        <f t="shared" si="25"/>
        <v/>
      </c>
      <c r="R463" s="344"/>
      <c r="S463" s="145"/>
      <c r="T463" s="148">
        <v>0</v>
      </c>
      <c r="U463" s="147"/>
      <c r="V463" s="148"/>
      <c r="W463" s="337"/>
      <c r="X463" s="337"/>
      <c r="Y463" s="149"/>
      <c r="Z463" s="149"/>
      <c r="AA463" s="149"/>
      <c r="AB463" s="399">
        <v>0</v>
      </c>
      <c r="AC463" s="145"/>
      <c r="AD463" s="399"/>
      <c r="AE463" s="396"/>
      <c r="AF463" s="397">
        <v>0</v>
      </c>
      <c r="AG463" s="397">
        <v>0</v>
      </c>
      <c r="AH463" s="397">
        <v>0</v>
      </c>
      <c r="AI463" s="397">
        <v>0</v>
      </c>
      <c r="AJ463" s="397">
        <v>0</v>
      </c>
      <c r="AK463" s="397">
        <v>0</v>
      </c>
      <c r="AL463" s="397">
        <v>0</v>
      </c>
      <c r="AM463" s="397"/>
      <c r="AN463" s="397">
        <v>0</v>
      </c>
      <c r="AO463" s="400">
        <v>0</v>
      </c>
    </row>
    <row r="464" spans="1:41" ht="24" customHeight="1" x14ac:dyDescent="0.3">
      <c r="A464" s="391" t="s">
        <v>2737</v>
      </c>
      <c r="B464" s="392" t="s">
        <v>2738</v>
      </c>
      <c r="C464" s="393" t="s">
        <v>2583</v>
      </c>
      <c r="D464" s="330">
        <f t="shared" si="13"/>
        <v>18</v>
      </c>
      <c r="E464" s="331">
        <f t="shared" si="14"/>
        <v>17</v>
      </c>
      <c r="F464" s="331">
        <f t="shared" si="15"/>
        <v>0</v>
      </c>
      <c r="G464" s="331">
        <f t="shared" si="16"/>
        <v>0</v>
      </c>
      <c r="H464" s="331">
        <f t="shared" si="17"/>
        <v>0</v>
      </c>
      <c r="I464" s="331">
        <f t="shared" si="18"/>
        <v>0</v>
      </c>
      <c r="J464" s="331">
        <f t="shared" si="19"/>
        <v>0</v>
      </c>
      <c r="K464" s="331">
        <f t="shared" si="20"/>
        <v>0</v>
      </c>
      <c r="L464" s="331">
        <f t="shared" si="21"/>
        <v>0</v>
      </c>
      <c r="M464" s="331">
        <f t="shared" si="22"/>
        <v>0</v>
      </c>
      <c r="N464" s="333">
        <f t="shared" si="23"/>
        <v>35</v>
      </c>
      <c r="O464" s="394"/>
      <c r="P464" s="395">
        <f t="shared" si="24"/>
        <v>35</v>
      </c>
      <c r="Q464" s="336">
        <f t="shared" si="25"/>
        <v>269</v>
      </c>
      <c r="R464" s="422"/>
      <c r="S464" s="145">
        <v>18</v>
      </c>
      <c r="T464" s="148">
        <v>0</v>
      </c>
      <c r="U464" s="147"/>
      <c r="V464" s="148"/>
      <c r="W464" s="337"/>
      <c r="X464" s="337"/>
      <c r="Y464" s="149"/>
      <c r="Z464" s="149"/>
      <c r="AA464" s="149"/>
      <c r="AB464" s="156">
        <v>0</v>
      </c>
      <c r="AC464" s="145"/>
      <c r="AD464" s="156"/>
      <c r="AE464" s="396"/>
      <c r="AF464" s="397">
        <v>0</v>
      </c>
      <c r="AG464" s="397">
        <v>0</v>
      </c>
      <c r="AH464" s="397">
        <v>0</v>
      </c>
      <c r="AI464" s="397">
        <v>0</v>
      </c>
      <c r="AJ464" s="397">
        <v>0</v>
      </c>
      <c r="AK464" s="397">
        <v>0</v>
      </c>
      <c r="AL464" s="397">
        <v>0</v>
      </c>
      <c r="AM464" s="397"/>
      <c r="AN464" s="397">
        <v>17</v>
      </c>
      <c r="AO464" s="407">
        <v>0</v>
      </c>
    </row>
    <row r="465" spans="1:41" ht="24" customHeight="1" x14ac:dyDescent="0.3">
      <c r="A465" s="398" t="s">
        <v>1040</v>
      </c>
      <c r="B465" s="392" t="s">
        <v>1041</v>
      </c>
      <c r="C465" s="393" t="s">
        <v>642</v>
      </c>
      <c r="D465" s="330">
        <f t="shared" si="13"/>
        <v>14</v>
      </c>
      <c r="E465" s="331">
        <f t="shared" si="14"/>
        <v>13</v>
      </c>
      <c r="F465" s="331">
        <f t="shared" si="15"/>
        <v>0</v>
      </c>
      <c r="G465" s="331">
        <f t="shared" si="16"/>
        <v>0</v>
      </c>
      <c r="H465" s="331">
        <f t="shared" si="17"/>
        <v>0</v>
      </c>
      <c r="I465" s="331">
        <f t="shared" si="18"/>
        <v>0</v>
      </c>
      <c r="J465" s="331">
        <f t="shared" si="19"/>
        <v>0</v>
      </c>
      <c r="K465" s="331">
        <f t="shared" si="20"/>
        <v>0</v>
      </c>
      <c r="L465" s="331">
        <f t="shared" si="21"/>
        <v>0</v>
      </c>
      <c r="M465" s="331">
        <f t="shared" si="22"/>
        <v>0</v>
      </c>
      <c r="N465" s="333">
        <f t="shared" si="23"/>
        <v>27</v>
      </c>
      <c r="O465" s="394"/>
      <c r="P465" s="395">
        <f t="shared" si="24"/>
        <v>27</v>
      </c>
      <c r="Q465" s="336">
        <f t="shared" si="25"/>
        <v>360</v>
      </c>
      <c r="R465" s="421"/>
      <c r="S465" s="145">
        <v>13</v>
      </c>
      <c r="T465" s="148">
        <v>0</v>
      </c>
      <c r="U465" s="147"/>
      <c r="V465" s="148"/>
      <c r="W465" s="337"/>
      <c r="X465" s="337"/>
      <c r="Y465" s="149"/>
      <c r="Z465" s="149"/>
      <c r="AA465" s="149"/>
      <c r="AB465" s="399">
        <v>0</v>
      </c>
      <c r="AC465" s="145"/>
      <c r="AD465" s="399"/>
      <c r="AE465" s="396"/>
      <c r="AF465" s="397">
        <v>0</v>
      </c>
      <c r="AG465" s="397">
        <v>0</v>
      </c>
      <c r="AH465" s="397">
        <v>0</v>
      </c>
      <c r="AI465" s="397">
        <v>0</v>
      </c>
      <c r="AJ465" s="397">
        <v>0</v>
      </c>
      <c r="AK465" s="397">
        <v>0</v>
      </c>
      <c r="AL465" s="397">
        <v>0</v>
      </c>
      <c r="AM465" s="397"/>
      <c r="AN465" s="397">
        <v>14</v>
      </c>
      <c r="AO465" s="341">
        <v>0</v>
      </c>
    </row>
    <row r="466" spans="1:41" ht="24" customHeight="1" x14ac:dyDescent="0.3">
      <c r="A466" s="391" t="s">
        <v>2739</v>
      </c>
      <c r="B466" s="392" t="s">
        <v>2740</v>
      </c>
      <c r="C466" s="393" t="s">
        <v>2409</v>
      </c>
      <c r="D466" s="330">
        <f t="shared" si="13"/>
        <v>0</v>
      </c>
      <c r="E466" s="331">
        <f t="shared" si="14"/>
        <v>0</v>
      </c>
      <c r="F466" s="331">
        <f t="shared" si="15"/>
        <v>0</v>
      </c>
      <c r="G466" s="331">
        <f t="shared" si="16"/>
        <v>0</v>
      </c>
      <c r="H466" s="331">
        <f t="shared" si="17"/>
        <v>0</v>
      </c>
      <c r="I466" s="331">
        <f t="shared" si="18"/>
        <v>0</v>
      </c>
      <c r="J466" s="331">
        <f t="shared" si="19"/>
        <v>0</v>
      </c>
      <c r="K466" s="331">
        <f t="shared" si="20"/>
        <v>0</v>
      </c>
      <c r="L466" s="331">
        <f t="shared" si="21"/>
        <v>0</v>
      </c>
      <c r="M466" s="331">
        <f t="shared" si="22"/>
        <v>0</v>
      </c>
      <c r="N466" s="333">
        <f t="shared" si="23"/>
        <v>0</v>
      </c>
      <c r="O466" s="394"/>
      <c r="P466" s="395">
        <f t="shared" si="24"/>
        <v>0</v>
      </c>
      <c r="Q466" s="336" t="str">
        <f t="shared" si="25"/>
        <v/>
      </c>
      <c r="R466" s="156"/>
      <c r="S466" s="145"/>
      <c r="T466" s="148">
        <v>0</v>
      </c>
      <c r="U466" s="147"/>
      <c r="V466" s="148"/>
      <c r="W466" s="337"/>
      <c r="X466" s="337"/>
      <c r="Y466" s="149"/>
      <c r="Z466" s="149"/>
      <c r="AA466" s="149"/>
      <c r="AB466" s="425">
        <v>0</v>
      </c>
      <c r="AC466" s="145"/>
      <c r="AD466" s="425"/>
      <c r="AE466" s="396"/>
      <c r="AF466" s="397">
        <v>0</v>
      </c>
      <c r="AG466" s="397">
        <v>0</v>
      </c>
      <c r="AH466" s="397">
        <v>0</v>
      </c>
      <c r="AI466" s="397">
        <v>0</v>
      </c>
      <c r="AJ466" s="397">
        <v>0</v>
      </c>
      <c r="AK466" s="397">
        <v>0</v>
      </c>
      <c r="AL466" s="397">
        <v>0</v>
      </c>
      <c r="AM466" s="397"/>
      <c r="AN466" s="397">
        <v>0</v>
      </c>
      <c r="AO466" s="400">
        <v>0</v>
      </c>
    </row>
    <row r="467" spans="1:41" ht="24" customHeight="1" x14ac:dyDescent="0.3">
      <c r="A467" s="391" t="s">
        <v>2741</v>
      </c>
      <c r="B467" s="392" t="s">
        <v>2742</v>
      </c>
      <c r="C467" s="393" t="s">
        <v>2206</v>
      </c>
      <c r="D467" s="330">
        <f t="shared" si="13"/>
        <v>0</v>
      </c>
      <c r="E467" s="331">
        <f t="shared" si="14"/>
        <v>0</v>
      </c>
      <c r="F467" s="331">
        <f t="shared" si="15"/>
        <v>0</v>
      </c>
      <c r="G467" s="331">
        <f t="shared" si="16"/>
        <v>0</v>
      </c>
      <c r="H467" s="331">
        <f t="shared" si="17"/>
        <v>0</v>
      </c>
      <c r="I467" s="331">
        <f t="shared" si="18"/>
        <v>0</v>
      </c>
      <c r="J467" s="331">
        <f t="shared" si="19"/>
        <v>0</v>
      </c>
      <c r="K467" s="331">
        <f t="shared" si="20"/>
        <v>0</v>
      </c>
      <c r="L467" s="331">
        <f t="shared" si="21"/>
        <v>0</v>
      </c>
      <c r="M467" s="331">
        <f t="shared" si="22"/>
        <v>0</v>
      </c>
      <c r="N467" s="333">
        <f t="shared" si="23"/>
        <v>0</v>
      </c>
      <c r="O467" s="394"/>
      <c r="P467" s="395">
        <f t="shared" si="24"/>
        <v>0</v>
      </c>
      <c r="Q467" s="336" t="str">
        <f t="shared" si="25"/>
        <v/>
      </c>
      <c r="R467" s="399"/>
      <c r="S467" s="410"/>
      <c r="T467" s="148">
        <v>0</v>
      </c>
      <c r="U467" s="147"/>
      <c r="V467" s="148"/>
      <c r="W467" s="337"/>
      <c r="X467" s="337"/>
      <c r="Y467" s="149"/>
      <c r="Z467" s="149"/>
      <c r="AA467" s="149"/>
      <c r="AB467" s="404">
        <v>0</v>
      </c>
      <c r="AC467" s="410"/>
      <c r="AD467" s="404"/>
      <c r="AE467" s="396"/>
      <c r="AF467" s="397">
        <v>0</v>
      </c>
      <c r="AG467" s="397">
        <v>0</v>
      </c>
      <c r="AH467" s="397">
        <v>0</v>
      </c>
      <c r="AI467" s="397">
        <v>0</v>
      </c>
      <c r="AJ467" s="397">
        <v>0</v>
      </c>
      <c r="AK467" s="397">
        <v>0</v>
      </c>
      <c r="AL467" s="397">
        <v>0</v>
      </c>
      <c r="AM467" s="397"/>
      <c r="AN467" s="397">
        <v>0</v>
      </c>
      <c r="AO467" s="408">
        <v>0</v>
      </c>
    </row>
    <row r="468" spans="1:41" ht="24" customHeight="1" x14ac:dyDescent="0.3">
      <c r="A468" s="398" t="s">
        <v>2743</v>
      </c>
      <c r="B468" s="392" t="s">
        <v>2744</v>
      </c>
      <c r="C468" s="393" t="s">
        <v>462</v>
      </c>
      <c r="D468" s="330">
        <f t="shared" si="13"/>
        <v>0</v>
      </c>
      <c r="E468" s="331">
        <f t="shared" si="14"/>
        <v>0</v>
      </c>
      <c r="F468" s="331">
        <f t="shared" si="15"/>
        <v>0</v>
      </c>
      <c r="G468" s="331">
        <f t="shared" si="16"/>
        <v>0</v>
      </c>
      <c r="H468" s="331">
        <f t="shared" si="17"/>
        <v>0</v>
      </c>
      <c r="I468" s="331">
        <f t="shared" si="18"/>
        <v>0</v>
      </c>
      <c r="J468" s="331">
        <f t="shared" si="19"/>
        <v>0</v>
      </c>
      <c r="K468" s="331">
        <f t="shared" si="20"/>
        <v>0</v>
      </c>
      <c r="L468" s="331">
        <f t="shared" si="21"/>
        <v>0</v>
      </c>
      <c r="M468" s="331">
        <f t="shared" si="22"/>
        <v>0</v>
      </c>
      <c r="N468" s="333">
        <f t="shared" si="23"/>
        <v>0</v>
      </c>
      <c r="O468" s="394"/>
      <c r="P468" s="395">
        <f t="shared" si="24"/>
        <v>0</v>
      </c>
      <c r="Q468" s="336" t="str">
        <f t="shared" si="25"/>
        <v/>
      </c>
      <c r="R468" s="156"/>
      <c r="S468" s="145"/>
      <c r="T468" s="148">
        <v>0</v>
      </c>
      <c r="U468" s="147"/>
      <c r="V468" s="148"/>
      <c r="W468" s="337"/>
      <c r="X468" s="337"/>
      <c r="Y468" s="149"/>
      <c r="Z468" s="149"/>
      <c r="AA468" s="149"/>
      <c r="AB468" s="88">
        <v>0</v>
      </c>
      <c r="AC468" s="145"/>
      <c r="AD468" s="88"/>
      <c r="AE468" s="396"/>
      <c r="AF468" s="397">
        <v>0</v>
      </c>
      <c r="AG468" s="397">
        <v>0</v>
      </c>
      <c r="AH468" s="397">
        <v>0</v>
      </c>
      <c r="AI468" s="397">
        <v>0</v>
      </c>
      <c r="AJ468" s="397">
        <v>0</v>
      </c>
      <c r="AK468" s="397">
        <v>0</v>
      </c>
      <c r="AL468" s="397">
        <v>0</v>
      </c>
      <c r="AM468" s="397"/>
      <c r="AN468" s="397">
        <v>0</v>
      </c>
      <c r="AO468" s="400">
        <v>0</v>
      </c>
    </row>
    <row r="469" spans="1:41" ht="24" customHeight="1" x14ac:dyDescent="0.3">
      <c r="A469" s="398" t="s">
        <v>2745</v>
      </c>
      <c r="B469" s="392" t="s">
        <v>2746</v>
      </c>
      <c r="C469" s="393" t="s">
        <v>4486</v>
      </c>
      <c r="D469" s="330">
        <f t="shared" si="13"/>
        <v>8</v>
      </c>
      <c r="E469" s="331">
        <f t="shared" si="14"/>
        <v>5</v>
      </c>
      <c r="F469" s="331">
        <f t="shared" si="15"/>
        <v>0</v>
      </c>
      <c r="G469" s="331">
        <f t="shared" si="16"/>
        <v>0</v>
      </c>
      <c r="H469" s="331">
        <f t="shared" si="17"/>
        <v>0</v>
      </c>
      <c r="I469" s="331">
        <f t="shared" si="18"/>
        <v>0</v>
      </c>
      <c r="J469" s="331">
        <f t="shared" si="19"/>
        <v>0</v>
      </c>
      <c r="K469" s="331">
        <f t="shared" si="20"/>
        <v>0</v>
      </c>
      <c r="L469" s="331">
        <f t="shared" si="21"/>
        <v>0</v>
      </c>
      <c r="M469" s="331">
        <f t="shared" si="22"/>
        <v>0</v>
      </c>
      <c r="N469" s="333">
        <f t="shared" si="23"/>
        <v>13</v>
      </c>
      <c r="O469" s="394"/>
      <c r="P469" s="395">
        <f t="shared" si="24"/>
        <v>13</v>
      </c>
      <c r="Q469" s="336">
        <f t="shared" si="25"/>
        <v>616</v>
      </c>
      <c r="R469" s="399"/>
      <c r="S469" s="410">
        <v>5</v>
      </c>
      <c r="T469" s="148">
        <v>0</v>
      </c>
      <c r="U469" s="147"/>
      <c r="V469" s="148"/>
      <c r="W469" s="337"/>
      <c r="X469" s="337"/>
      <c r="Y469" s="149"/>
      <c r="Z469" s="149"/>
      <c r="AA469" s="149"/>
      <c r="AB469" s="421">
        <v>0</v>
      </c>
      <c r="AC469" s="410"/>
      <c r="AD469" s="421"/>
      <c r="AE469" s="396"/>
      <c r="AF469" s="397">
        <v>0</v>
      </c>
      <c r="AG469" s="397">
        <v>0</v>
      </c>
      <c r="AH469" s="397">
        <v>0</v>
      </c>
      <c r="AI469" s="397">
        <v>0</v>
      </c>
      <c r="AJ469" s="397">
        <v>0</v>
      </c>
      <c r="AK469" s="397">
        <v>0</v>
      </c>
      <c r="AL469" s="397">
        <v>0</v>
      </c>
      <c r="AM469" s="397"/>
      <c r="AN469" s="397">
        <v>8</v>
      </c>
      <c r="AO469" s="408">
        <v>0</v>
      </c>
    </row>
    <row r="470" spans="1:41" ht="24" customHeight="1" x14ac:dyDescent="0.3">
      <c r="A470" s="398" t="s">
        <v>2747</v>
      </c>
      <c r="B470" s="392" t="s">
        <v>2748</v>
      </c>
      <c r="C470" s="393" t="s">
        <v>2749</v>
      </c>
      <c r="D470" s="330">
        <f t="shared" si="13"/>
        <v>21</v>
      </c>
      <c r="E470" s="331">
        <f t="shared" si="14"/>
        <v>17</v>
      </c>
      <c r="F470" s="331">
        <f t="shared" si="15"/>
        <v>0</v>
      </c>
      <c r="G470" s="331">
        <f t="shared" si="16"/>
        <v>0</v>
      </c>
      <c r="H470" s="331">
        <f t="shared" si="17"/>
        <v>0</v>
      </c>
      <c r="I470" s="331">
        <f t="shared" si="18"/>
        <v>0</v>
      </c>
      <c r="J470" s="331">
        <f t="shared" si="19"/>
        <v>0</v>
      </c>
      <c r="K470" s="331">
        <f t="shared" si="20"/>
        <v>0</v>
      </c>
      <c r="L470" s="331">
        <f t="shared" si="21"/>
        <v>0</v>
      </c>
      <c r="M470" s="331">
        <f t="shared" si="22"/>
        <v>0</v>
      </c>
      <c r="N470" s="333">
        <f t="shared" si="23"/>
        <v>38</v>
      </c>
      <c r="O470" s="394"/>
      <c r="P470" s="395">
        <f t="shared" si="24"/>
        <v>38</v>
      </c>
      <c r="Q470" s="336">
        <f t="shared" si="25"/>
        <v>232</v>
      </c>
      <c r="R470" s="399"/>
      <c r="S470" s="145">
        <v>17</v>
      </c>
      <c r="T470" s="148">
        <v>0</v>
      </c>
      <c r="U470" s="147"/>
      <c r="V470" s="148"/>
      <c r="W470" s="337"/>
      <c r="X470" s="337"/>
      <c r="Y470" s="149"/>
      <c r="Z470" s="149"/>
      <c r="AA470" s="149"/>
      <c r="AB470" s="422">
        <v>0</v>
      </c>
      <c r="AC470" s="145"/>
      <c r="AD470" s="422"/>
      <c r="AE470" s="396"/>
      <c r="AF470" s="397">
        <v>0</v>
      </c>
      <c r="AG470" s="397">
        <v>0</v>
      </c>
      <c r="AH470" s="397">
        <v>0</v>
      </c>
      <c r="AI470" s="397">
        <v>0</v>
      </c>
      <c r="AJ470" s="397">
        <v>0</v>
      </c>
      <c r="AK470" s="397">
        <v>0</v>
      </c>
      <c r="AL470" s="397">
        <v>0</v>
      </c>
      <c r="AM470" s="397"/>
      <c r="AN470" s="397">
        <v>21</v>
      </c>
      <c r="AO470" s="400">
        <v>0</v>
      </c>
    </row>
    <row r="471" spans="1:41" ht="24" customHeight="1" x14ac:dyDescent="0.3">
      <c r="A471" s="391" t="s">
        <v>2750</v>
      </c>
      <c r="B471" s="392" t="s">
        <v>4904</v>
      </c>
      <c r="C471" s="393" t="s">
        <v>809</v>
      </c>
      <c r="D471" s="330">
        <f t="shared" si="13"/>
        <v>5</v>
      </c>
      <c r="E471" s="331">
        <f t="shared" si="14"/>
        <v>0</v>
      </c>
      <c r="F471" s="331">
        <f t="shared" si="15"/>
        <v>0</v>
      </c>
      <c r="G471" s="331">
        <f t="shared" si="16"/>
        <v>0</v>
      </c>
      <c r="H471" s="331">
        <f t="shared" si="17"/>
        <v>0</v>
      </c>
      <c r="I471" s="331">
        <f t="shared" si="18"/>
        <v>0</v>
      </c>
      <c r="J471" s="331">
        <f t="shared" si="19"/>
        <v>0</v>
      </c>
      <c r="K471" s="331">
        <f t="shared" si="20"/>
        <v>0</v>
      </c>
      <c r="L471" s="331">
        <f t="shared" si="21"/>
        <v>0</v>
      </c>
      <c r="M471" s="331">
        <f t="shared" si="22"/>
        <v>0</v>
      </c>
      <c r="N471" s="333">
        <f t="shared" si="23"/>
        <v>5</v>
      </c>
      <c r="O471" s="394"/>
      <c r="P471" s="395">
        <f t="shared" si="24"/>
        <v>5</v>
      </c>
      <c r="Q471" s="336">
        <f t="shared" si="25"/>
        <v>811</v>
      </c>
      <c r="R471" s="425"/>
      <c r="S471" s="145">
        <v>5</v>
      </c>
      <c r="T471" s="148">
        <v>0</v>
      </c>
      <c r="U471" s="147"/>
      <c r="V471" s="148"/>
      <c r="W471" s="337"/>
      <c r="X471" s="337"/>
      <c r="Y471" s="149"/>
      <c r="Z471" s="149"/>
      <c r="AA471" s="149"/>
      <c r="AB471" s="344">
        <v>0</v>
      </c>
      <c r="AC471" s="145"/>
      <c r="AD471" s="344"/>
      <c r="AE471" s="396"/>
      <c r="AF471" s="397">
        <v>0</v>
      </c>
      <c r="AG471" s="397">
        <v>0</v>
      </c>
      <c r="AH471" s="397">
        <v>0</v>
      </c>
      <c r="AI471" s="397">
        <v>0</v>
      </c>
      <c r="AJ471" s="397">
        <v>0</v>
      </c>
      <c r="AK471" s="397">
        <v>0</v>
      </c>
      <c r="AL471" s="397">
        <v>0</v>
      </c>
      <c r="AM471" s="397"/>
      <c r="AN471" s="397">
        <v>0</v>
      </c>
      <c r="AO471" s="400">
        <v>0</v>
      </c>
    </row>
    <row r="472" spans="1:41" ht="24" customHeight="1" x14ac:dyDescent="0.3">
      <c r="A472" s="391" t="s">
        <v>2752</v>
      </c>
      <c r="B472" s="392" t="s">
        <v>2753</v>
      </c>
      <c r="C472" s="393" t="s">
        <v>354</v>
      </c>
      <c r="D472" s="330">
        <f t="shared" si="13"/>
        <v>0</v>
      </c>
      <c r="E472" s="331">
        <f t="shared" si="14"/>
        <v>0</v>
      </c>
      <c r="F472" s="331">
        <f t="shared" si="15"/>
        <v>0</v>
      </c>
      <c r="G472" s="331">
        <f t="shared" si="16"/>
        <v>0</v>
      </c>
      <c r="H472" s="331">
        <f t="shared" si="17"/>
        <v>0</v>
      </c>
      <c r="I472" s="331">
        <f t="shared" si="18"/>
        <v>0</v>
      </c>
      <c r="J472" s="331">
        <f t="shared" si="19"/>
        <v>0</v>
      </c>
      <c r="K472" s="331">
        <f t="shared" si="20"/>
        <v>0</v>
      </c>
      <c r="L472" s="331">
        <f t="shared" si="21"/>
        <v>0</v>
      </c>
      <c r="M472" s="331">
        <f t="shared" si="22"/>
        <v>0</v>
      </c>
      <c r="N472" s="333">
        <f t="shared" si="23"/>
        <v>0</v>
      </c>
      <c r="O472" s="394"/>
      <c r="P472" s="395">
        <f t="shared" si="24"/>
        <v>0</v>
      </c>
      <c r="Q472" s="336" t="str">
        <f t="shared" si="25"/>
        <v/>
      </c>
      <c r="R472" s="404"/>
      <c r="S472" s="145"/>
      <c r="T472" s="148">
        <v>0</v>
      </c>
      <c r="U472" s="411"/>
      <c r="V472" s="148"/>
      <c r="W472" s="412"/>
      <c r="X472" s="337"/>
      <c r="Y472" s="149"/>
      <c r="Z472" s="149"/>
      <c r="AA472" s="149"/>
      <c r="AB472" s="399">
        <v>0</v>
      </c>
      <c r="AC472" s="145"/>
      <c r="AD472" s="399"/>
      <c r="AE472" s="396"/>
      <c r="AF472" s="397">
        <v>0</v>
      </c>
      <c r="AG472" s="397">
        <v>0</v>
      </c>
      <c r="AH472" s="397">
        <v>0</v>
      </c>
      <c r="AI472" s="397">
        <v>0</v>
      </c>
      <c r="AJ472" s="397">
        <v>0</v>
      </c>
      <c r="AK472" s="397">
        <v>0</v>
      </c>
      <c r="AL472" s="397">
        <v>0</v>
      </c>
      <c r="AM472" s="413"/>
      <c r="AN472" s="397">
        <v>0</v>
      </c>
      <c r="AO472" s="414">
        <v>0</v>
      </c>
    </row>
    <row r="473" spans="1:41" ht="24" customHeight="1" x14ac:dyDescent="0.3">
      <c r="A473" s="391" t="s">
        <v>2754</v>
      </c>
      <c r="B473" s="392" t="s">
        <v>2755</v>
      </c>
      <c r="C473" s="393" t="s">
        <v>270</v>
      </c>
      <c r="D473" s="330">
        <f t="shared" si="13"/>
        <v>45</v>
      </c>
      <c r="E473" s="331">
        <f t="shared" si="14"/>
        <v>19</v>
      </c>
      <c r="F473" s="331">
        <f t="shared" si="15"/>
        <v>0</v>
      </c>
      <c r="G473" s="331">
        <f t="shared" si="16"/>
        <v>0</v>
      </c>
      <c r="H473" s="331">
        <f t="shared" si="17"/>
        <v>0</v>
      </c>
      <c r="I473" s="331">
        <f t="shared" si="18"/>
        <v>0</v>
      </c>
      <c r="J473" s="331">
        <f t="shared" si="19"/>
        <v>0</v>
      </c>
      <c r="K473" s="331">
        <f t="shared" si="20"/>
        <v>0</v>
      </c>
      <c r="L473" s="331">
        <f t="shared" si="21"/>
        <v>0</v>
      </c>
      <c r="M473" s="331">
        <f t="shared" si="22"/>
        <v>0</v>
      </c>
      <c r="N473" s="333">
        <f t="shared" si="23"/>
        <v>64</v>
      </c>
      <c r="O473" s="394"/>
      <c r="P473" s="395">
        <f t="shared" si="24"/>
        <v>64</v>
      </c>
      <c r="Q473" s="336">
        <f t="shared" si="25"/>
        <v>112</v>
      </c>
      <c r="R473" s="88"/>
      <c r="S473" s="145"/>
      <c r="T473" s="148">
        <v>0</v>
      </c>
      <c r="U473" s="147"/>
      <c r="V473" s="148"/>
      <c r="W473" s="337">
        <v>19</v>
      </c>
      <c r="X473" s="337">
        <v>45</v>
      </c>
      <c r="Y473" s="149"/>
      <c r="Z473" s="149"/>
      <c r="AA473" s="149"/>
      <c r="AB473" s="156">
        <v>0</v>
      </c>
      <c r="AC473" s="145"/>
      <c r="AD473" s="156"/>
      <c r="AE473" s="396"/>
      <c r="AF473" s="397">
        <v>0</v>
      </c>
      <c r="AG473" s="397">
        <v>0</v>
      </c>
      <c r="AH473" s="397">
        <v>0</v>
      </c>
      <c r="AI473" s="397">
        <v>0</v>
      </c>
      <c r="AJ473" s="397">
        <v>0</v>
      </c>
      <c r="AK473" s="397">
        <v>0</v>
      </c>
      <c r="AL473" s="397">
        <v>0</v>
      </c>
      <c r="AM473" s="397"/>
      <c r="AN473" s="397">
        <v>0</v>
      </c>
      <c r="AO473" s="407">
        <v>0</v>
      </c>
    </row>
    <row r="474" spans="1:41" ht="24" customHeight="1" x14ac:dyDescent="0.3">
      <c r="A474" s="391" t="s">
        <v>2756</v>
      </c>
      <c r="B474" s="392" t="s">
        <v>2757</v>
      </c>
      <c r="C474" s="393" t="s">
        <v>1993</v>
      </c>
      <c r="D474" s="330">
        <f t="shared" si="13"/>
        <v>12</v>
      </c>
      <c r="E474" s="331">
        <f t="shared" si="14"/>
        <v>12</v>
      </c>
      <c r="F474" s="331">
        <f t="shared" si="15"/>
        <v>0</v>
      </c>
      <c r="G474" s="331">
        <f t="shared" si="16"/>
        <v>0</v>
      </c>
      <c r="H474" s="331">
        <f t="shared" si="17"/>
        <v>0</v>
      </c>
      <c r="I474" s="331">
        <f t="shared" si="18"/>
        <v>0</v>
      </c>
      <c r="J474" s="331">
        <f t="shared" si="19"/>
        <v>0</v>
      </c>
      <c r="K474" s="331">
        <f t="shared" si="20"/>
        <v>0</v>
      </c>
      <c r="L474" s="331">
        <f t="shared" si="21"/>
        <v>0</v>
      </c>
      <c r="M474" s="331">
        <f t="shared" si="22"/>
        <v>0</v>
      </c>
      <c r="N474" s="333">
        <f t="shared" si="23"/>
        <v>24</v>
      </c>
      <c r="O474" s="394"/>
      <c r="P474" s="395">
        <f t="shared" si="24"/>
        <v>24</v>
      </c>
      <c r="Q474" s="336">
        <f t="shared" si="25"/>
        <v>409</v>
      </c>
      <c r="R474" s="409"/>
      <c r="S474" s="145">
        <v>12</v>
      </c>
      <c r="T474" s="148">
        <v>0</v>
      </c>
      <c r="U474" s="147"/>
      <c r="V474" s="148"/>
      <c r="W474" s="337"/>
      <c r="X474" s="337"/>
      <c r="Y474" s="149"/>
      <c r="Z474" s="149"/>
      <c r="AA474" s="149"/>
      <c r="AB474" s="399">
        <v>0</v>
      </c>
      <c r="AC474" s="145"/>
      <c r="AD474" s="399"/>
      <c r="AE474" s="396"/>
      <c r="AF474" s="397">
        <v>0</v>
      </c>
      <c r="AG474" s="397">
        <v>0</v>
      </c>
      <c r="AH474" s="397">
        <v>0</v>
      </c>
      <c r="AI474" s="397">
        <v>0</v>
      </c>
      <c r="AJ474" s="397">
        <v>0</v>
      </c>
      <c r="AK474" s="397">
        <v>0</v>
      </c>
      <c r="AL474" s="397">
        <v>0</v>
      </c>
      <c r="AM474" s="397"/>
      <c r="AN474" s="397">
        <v>12</v>
      </c>
      <c r="AO474" s="358">
        <v>0</v>
      </c>
    </row>
    <row r="475" spans="1:41" ht="24" customHeight="1" x14ac:dyDescent="0.3">
      <c r="A475" s="398" t="s">
        <v>2759</v>
      </c>
      <c r="B475" s="392" t="s">
        <v>2760</v>
      </c>
      <c r="C475" s="393" t="s">
        <v>686</v>
      </c>
      <c r="D475" s="330">
        <f t="shared" si="13"/>
        <v>13</v>
      </c>
      <c r="E475" s="331">
        <f t="shared" si="14"/>
        <v>10</v>
      </c>
      <c r="F475" s="331">
        <f t="shared" si="15"/>
        <v>0</v>
      </c>
      <c r="G475" s="331">
        <f t="shared" si="16"/>
        <v>0</v>
      </c>
      <c r="H475" s="331">
        <f t="shared" si="17"/>
        <v>0</v>
      </c>
      <c r="I475" s="331">
        <f t="shared" si="18"/>
        <v>0</v>
      </c>
      <c r="J475" s="331">
        <f t="shared" si="19"/>
        <v>0</v>
      </c>
      <c r="K475" s="331">
        <f t="shared" si="20"/>
        <v>0</v>
      </c>
      <c r="L475" s="331">
        <f t="shared" si="21"/>
        <v>0</v>
      </c>
      <c r="M475" s="331">
        <f t="shared" si="22"/>
        <v>0</v>
      </c>
      <c r="N475" s="333">
        <f t="shared" si="23"/>
        <v>23</v>
      </c>
      <c r="O475" s="394"/>
      <c r="P475" s="395">
        <f t="shared" si="24"/>
        <v>23</v>
      </c>
      <c r="Q475" s="336">
        <f t="shared" si="25"/>
        <v>429</v>
      </c>
      <c r="R475" s="421"/>
      <c r="S475" s="145">
        <v>13</v>
      </c>
      <c r="T475" s="405">
        <v>0</v>
      </c>
      <c r="U475" s="147"/>
      <c r="V475" s="405"/>
      <c r="W475" s="337"/>
      <c r="X475" s="337"/>
      <c r="Y475" s="406"/>
      <c r="Z475" s="406"/>
      <c r="AA475" s="406"/>
      <c r="AB475" s="399">
        <v>0</v>
      </c>
      <c r="AC475" s="145"/>
      <c r="AD475" s="399"/>
      <c r="AE475" s="396"/>
      <c r="AF475" s="397">
        <v>0</v>
      </c>
      <c r="AG475" s="397">
        <v>0</v>
      </c>
      <c r="AH475" s="397">
        <v>0</v>
      </c>
      <c r="AI475" s="397">
        <v>0</v>
      </c>
      <c r="AJ475" s="397">
        <v>0</v>
      </c>
      <c r="AK475" s="397">
        <v>0</v>
      </c>
      <c r="AL475" s="397">
        <v>0</v>
      </c>
      <c r="AM475" s="397"/>
      <c r="AN475" s="397">
        <v>10</v>
      </c>
      <c r="AO475" s="400">
        <v>0</v>
      </c>
    </row>
    <row r="476" spans="1:41" ht="24" customHeight="1" x14ac:dyDescent="0.3">
      <c r="A476" s="391" t="s">
        <v>2761</v>
      </c>
      <c r="B476" s="392" t="s">
        <v>2762</v>
      </c>
      <c r="C476" s="393" t="s">
        <v>2177</v>
      </c>
      <c r="D476" s="330">
        <f t="shared" si="13"/>
        <v>22</v>
      </c>
      <c r="E476" s="331">
        <f t="shared" si="14"/>
        <v>21</v>
      </c>
      <c r="F476" s="331">
        <f t="shared" si="15"/>
        <v>0</v>
      </c>
      <c r="G476" s="331">
        <f t="shared" si="16"/>
        <v>0</v>
      </c>
      <c r="H476" s="331">
        <f t="shared" si="17"/>
        <v>0</v>
      </c>
      <c r="I476" s="331">
        <f t="shared" si="18"/>
        <v>0</v>
      </c>
      <c r="J476" s="331">
        <f t="shared" si="19"/>
        <v>0</v>
      </c>
      <c r="K476" s="331">
        <f t="shared" si="20"/>
        <v>0</v>
      </c>
      <c r="L476" s="331">
        <f t="shared" si="21"/>
        <v>0</v>
      </c>
      <c r="M476" s="331">
        <f t="shared" si="22"/>
        <v>0</v>
      </c>
      <c r="N476" s="333">
        <f t="shared" si="23"/>
        <v>43</v>
      </c>
      <c r="O476" s="394"/>
      <c r="P476" s="395">
        <f t="shared" si="24"/>
        <v>43</v>
      </c>
      <c r="Q476" s="336">
        <f t="shared" si="25"/>
        <v>199</v>
      </c>
      <c r="R476" s="422"/>
      <c r="S476" s="145">
        <v>21</v>
      </c>
      <c r="T476" s="148">
        <v>0</v>
      </c>
      <c r="U476" s="411"/>
      <c r="V476" s="148"/>
      <c r="W476" s="412"/>
      <c r="X476" s="337"/>
      <c r="Y476" s="149"/>
      <c r="Z476" s="149"/>
      <c r="AA476" s="149"/>
      <c r="AB476" s="425">
        <v>0</v>
      </c>
      <c r="AC476" s="145"/>
      <c r="AD476" s="425"/>
      <c r="AE476" s="396"/>
      <c r="AF476" s="397">
        <v>0</v>
      </c>
      <c r="AG476" s="397">
        <v>0</v>
      </c>
      <c r="AH476" s="397">
        <v>0</v>
      </c>
      <c r="AI476" s="397">
        <v>0</v>
      </c>
      <c r="AJ476" s="397">
        <v>0</v>
      </c>
      <c r="AK476" s="397">
        <v>0</v>
      </c>
      <c r="AL476" s="397">
        <v>0</v>
      </c>
      <c r="AM476" s="413"/>
      <c r="AN476" s="397">
        <v>22</v>
      </c>
      <c r="AO476" s="407">
        <v>0</v>
      </c>
    </row>
    <row r="477" spans="1:41" ht="24" customHeight="1" x14ac:dyDescent="0.3">
      <c r="A477" s="398" t="s">
        <v>2763</v>
      </c>
      <c r="B477" s="392" t="s">
        <v>2764</v>
      </c>
      <c r="C477" s="393" t="s">
        <v>2571</v>
      </c>
      <c r="D477" s="330">
        <f t="shared" si="13"/>
        <v>10</v>
      </c>
      <c r="E477" s="331">
        <f t="shared" si="14"/>
        <v>4</v>
      </c>
      <c r="F477" s="331">
        <f t="shared" si="15"/>
        <v>0</v>
      </c>
      <c r="G477" s="331">
        <f t="shared" si="16"/>
        <v>0</v>
      </c>
      <c r="H477" s="331">
        <f t="shared" si="17"/>
        <v>0</v>
      </c>
      <c r="I477" s="331">
        <f t="shared" si="18"/>
        <v>0</v>
      </c>
      <c r="J477" s="331">
        <f t="shared" si="19"/>
        <v>0</v>
      </c>
      <c r="K477" s="331">
        <f t="shared" si="20"/>
        <v>0</v>
      </c>
      <c r="L477" s="331">
        <f t="shared" si="21"/>
        <v>0</v>
      </c>
      <c r="M477" s="331">
        <f t="shared" si="22"/>
        <v>0</v>
      </c>
      <c r="N477" s="333">
        <f t="shared" si="23"/>
        <v>14</v>
      </c>
      <c r="O477" s="394"/>
      <c r="P477" s="395">
        <f t="shared" si="24"/>
        <v>14</v>
      </c>
      <c r="Q477" s="336">
        <f t="shared" si="25"/>
        <v>594</v>
      </c>
      <c r="R477" s="344"/>
      <c r="S477" s="410">
        <v>4</v>
      </c>
      <c r="T477" s="148">
        <v>0</v>
      </c>
      <c r="U477" s="147"/>
      <c r="V477" s="148"/>
      <c r="W477" s="337"/>
      <c r="X477" s="337"/>
      <c r="Y477" s="149"/>
      <c r="Z477" s="149"/>
      <c r="AA477" s="149"/>
      <c r="AB477" s="421">
        <v>0</v>
      </c>
      <c r="AC477" s="410"/>
      <c r="AD477" s="421"/>
      <c r="AE477" s="396"/>
      <c r="AF477" s="397">
        <v>0</v>
      </c>
      <c r="AG477" s="397">
        <v>0</v>
      </c>
      <c r="AH477" s="397">
        <v>0</v>
      </c>
      <c r="AI477" s="397">
        <v>0</v>
      </c>
      <c r="AJ477" s="397">
        <v>0</v>
      </c>
      <c r="AK477" s="397">
        <v>0</v>
      </c>
      <c r="AL477" s="397">
        <v>0</v>
      </c>
      <c r="AM477" s="397"/>
      <c r="AN477" s="397">
        <v>10</v>
      </c>
      <c r="AO477" s="341">
        <v>0</v>
      </c>
    </row>
    <row r="478" spans="1:41" ht="24" customHeight="1" x14ac:dyDescent="0.3">
      <c r="A478" s="398" t="s">
        <v>2765</v>
      </c>
      <c r="B478" s="392" t="s">
        <v>2766</v>
      </c>
      <c r="C478" s="393" t="s">
        <v>2020</v>
      </c>
      <c r="D478" s="330">
        <f t="shared" si="13"/>
        <v>0</v>
      </c>
      <c r="E478" s="331">
        <f t="shared" si="14"/>
        <v>0</v>
      </c>
      <c r="F478" s="331">
        <f t="shared" si="15"/>
        <v>0</v>
      </c>
      <c r="G478" s="331">
        <f t="shared" si="16"/>
        <v>0</v>
      </c>
      <c r="H478" s="331">
        <f t="shared" si="17"/>
        <v>0</v>
      </c>
      <c r="I478" s="331">
        <f t="shared" si="18"/>
        <v>0</v>
      </c>
      <c r="J478" s="331">
        <f t="shared" si="19"/>
        <v>0</v>
      </c>
      <c r="K478" s="331">
        <f t="shared" si="20"/>
        <v>0</v>
      </c>
      <c r="L478" s="331">
        <f t="shared" si="21"/>
        <v>0</v>
      </c>
      <c r="M478" s="331">
        <f t="shared" si="22"/>
        <v>0</v>
      </c>
      <c r="N478" s="333">
        <f t="shared" si="23"/>
        <v>0</v>
      </c>
      <c r="O478" s="394"/>
      <c r="P478" s="395">
        <f t="shared" si="24"/>
        <v>0</v>
      </c>
      <c r="Q478" s="336" t="str">
        <f t="shared" si="25"/>
        <v/>
      </c>
      <c r="R478" s="399"/>
      <c r="S478" s="410"/>
      <c r="T478" s="405">
        <v>0</v>
      </c>
      <c r="U478" s="147"/>
      <c r="V478" s="405"/>
      <c r="W478" s="337"/>
      <c r="X478" s="337"/>
      <c r="Y478" s="406"/>
      <c r="Z478" s="406"/>
      <c r="AA478" s="406"/>
      <c r="AB478" s="399">
        <v>0</v>
      </c>
      <c r="AC478" s="410"/>
      <c r="AD478" s="399"/>
      <c r="AE478" s="396"/>
      <c r="AF478" s="397">
        <v>0</v>
      </c>
      <c r="AG478" s="397">
        <v>0</v>
      </c>
      <c r="AH478" s="397">
        <v>0</v>
      </c>
      <c r="AI478" s="397">
        <v>0</v>
      </c>
      <c r="AJ478" s="397">
        <v>0</v>
      </c>
      <c r="AK478" s="397">
        <v>0</v>
      </c>
      <c r="AL478" s="397">
        <v>0</v>
      </c>
      <c r="AM478" s="397"/>
      <c r="AN478" s="397">
        <v>0</v>
      </c>
      <c r="AO478" s="400">
        <v>0</v>
      </c>
    </row>
    <row r="479" spans="1:41" ht="24" customHeight="1" x14ac:dyDescent="0.3">
      <c r="A479" s="391" t="s">
        <v>2767</v>
      </c>
      <c r="B479" s="392" t="s">
        <v>2768</v>
      </c>
      <c r="C479" s="393" t="s">
        <v>1884</v>
      </c>
      <c r="D479" s="330">
        <f t="shared" si="13"/>
        <v>18</v>
      </c>
      <c r="E479" s="331">
        <f t="shared" si="14"/>
        <v>17</v>
      </c>
      <c r="F479" s="331">
        <f t="shared" si="15"/>
        <v>0</v>
      </c>
      <c r="G479" s="331">
        <f t="shared" si="16"/>
        <v>0</v>
      </c>
      <c r="H479" s="331">
        <f t="shared" si="17"/>
        <v>0</v>
      </c>
      <c r="I479" s="331">
        <f t="shared" si="18"/>
        <v>0</v>
      </c>
      <c r="J479" s="331">
        <f t="shared" si="19"/>
        <v>0</v>
      </c>
      <c r="K479" s="331">
        <f t="shared" si="20"/>
        <v>0</v>
      </c>
      <c r="L479" s="331">
        <f t="shared" si="21"/>
        <v>0</v>
      </c>
      <c r="M479" s="331">
        <f t="shared" si="22"/>
        <v>0</v>
      </c>
      <c r="N479" s="333">
        <f t="shared" si="23"/>
        <v>35</v>
      </c>
      <c r="O479" s="394"/>
      <c r="P479" s="395">
        <f t="shared" si="24"/>
        <v>35</v>
      </c>
      <c r="Q479" s="336">
        <f t="shared" si="25"/>
        <v>269</v>
      </c>
      <c r="R479" s="156"/>
      <c r="S479" s="145">
        <v>17</v>
      </c>
      <c r="T479" s="148">
        <v>0</v>
      </c>
      <c r="U479" s="147"/>
      <c r="V479" s="148"/>
      <c r="W479" s="337"/>
      <c r="X479" s="337"/>
      <c r="Y479" s="149"/>
      <c r="Z479" s="149"/>
      <c r="AA479" s="149"/>
      <c r="AB479" s="422">
        <v>0</v>
      </c>
      <c r="AC479" s="145"/>
      <c r="AD479" s="422"/>
      <c r="AE479" s="396"/>
      <c r="AF479" s="397">
        <v>0</v>
      </c>
      <c r="AG479" s="397">
        <v>0</v>
      </c>
      <c r="AH479" s="397">
        <v>0</v>
      </c>
      <c r="AI479" s="397">
        <v>0</v>
      </c>
      <c r="AJ479" s="397">
        <v>0</v>
      </c>
      <c r="AK479" s="397">
        <v>0</v>
      </c>
      <c r="AL479" s="397">
        <v>0</v>
      </c>
      <c r="AM479" s="397"/>
      <c r="AN479" s="397">
        <v>18</v>
      </c>
      <c r="AO479" s="408">
        <v>0</v>
      </c>
    </row>
    <row r="480" spans="1:41" ht="24" customHeight="1" x14ac:dyDescent="0.3">
      <c r="A480" s="391" t="s">
        <v>2769</v>
      </c>
      <c r="B480" s="392" t="s">
        <v>2770</v>
      </c>
      <c r="C480" s="393" t="s">
        <v>83</v>
      </c>
      <c r="D480" s="330">
        <f t="shared" si="13"/>
        <v>85</v>
      </c>
      <c r="E480" s="331">
        <f t="shared" si="14"/>
        <v>45</v>
      </c>
      <c r="F480" s="331">
        <f t="shared" si="15"/>
        <v>0</v>
      </c>
      <c r="G480" s="331">
        <f t="shared" si="16"/>
        <v>0</v>
      </c>
      <c r="H480" s="331">
        <f t="shared" si="17"/>
        <v>0</v>
      </c>
      <c r="I480" s="331">
        <f t="shared" si="18"/>
        <v>0</v>
      </c>
      <c r="J480" s="331">
        <f t="shared" si="19"/>
        <v>0</v>
      </c>
      <c r="K480" s="331">
        <f t="shared" si="20"/>
        <v>0</v>
      </c>
      <c r="L480" s="331">
        <f t="shared" si="21"/>
        <v>0</v>
      </c>
      <c r="M480" s="331">
        <f t="shared" si="22"/>
        <v>0</v>
      </c>
      <c r="N480" s="333">
        <f t="shared" si="23"/>
        <v>130</v>
      </c>
      <c r="O480" s="394">
        <f>Nemzetközi!F49</f>
        <v>10</v>
      </c>
      <c r="P480" s="395">
        <f t="shared" si="24"/>
        <v>1130</v>
      </c>
      <c r="Q480" s="336">
        <f t="shared" si="25"/>
        <v>11</v>
      </c>
      <c r="R480" s="399"/>
      <c r="S480" s="410"/>
      <c r="T480" s="405">
        <v>0</v>
      </c>
      <c r="U480" s="147"/>
      <c r="V480" s="405"/>
      <c r="W480" s="337"/>
      <c r="X480" s="337"/>
      <c r="Y480" s="406">
        <v>45</v>
      </c>
      <c r="Z480" s="406">
        <v>85</v>
      </c>
      <c r="AA480" s="406"/>
      <c r="AB480" s="404">
        <v>0</v>
      </c>
      <c r="AC480" s="410"/>
      <c r="AD480" s="404"/>
      <c r="AE480" s="396"/>
      <c r="AF480" s="397">
        <v>0</v>
      </c>
      <c r="AG480" s="397">
        <v>0</v>
      </c>
      <c r="AH480" s="397">
        <v>0</v>
      </c>
      <c r="AI480" s="397">
        <v>0</v>
      </c>
      <c r="AJ480" s="397">
        <v>0</v>
      </c>
      <c r="AK480" s="397">
        <v>0</v>
      </c>
      <c r="AL480" s="397">
        <v>0</v>
      </c>
      <c r="AM480" s="397"/>
      <c r="AN480" s="397">
        <v>0</v>
      </c>
      <c r="AO480" s="400">
        <v>0</v>
      </c>
    </row>
    <row r="481" spans="1:41" ht="24" customHeight="1" x14ac:dyDescent="0.3">
      <c r="A481" s="391" t="s">
        <v>2771</v>
      </c>
      <c r="B481" s="392" t="s">
        <v>2772</v>
      </c>
      <c r="C481" s="393" t="s">
        <v>1897</v>
      </c>
      <c r="D481" s="330">
        <f t="shared" si="13"/>
        <v>8</v>
      </c>
      <c r="E481" s="331">
        <f t="shared" si="14"/>
        <v>4</v>
      </c>
      <c r="F481" s="331">
        <f t="shared" si="15"/>
        <v>0</v>
      </c>
      <c r="G481" s="331">
        <f t="shared" si="16"/>
        <v>0</v>
      </c>
      <c r="H481" s="331">
        <f t="shared" si="17"/>
        <v>0</v>
      </c>
      <c r="I481" s="331">
        <f t="shared" si="18"/>
        <v>0</v>
      </c>
      <c r="J481" s="331">
        <f t="shared" si="19"/>
        <v>0</v>
      </c>
      <c r="K481" s="331">
        <f t="shared" si="20"/>
        <v>0</v>
      </c>
      <c r="L481" s="331">
        <f t="shared" si="21"/>
        <v>0</v>
      </c>
      <c r="M481" s="331">
        <f t="shared" si="22"/>
        <v>0</v>
      </c>
      <c r="N481" s="333">
        <f t="shared" si="23"/>
        <v>12</v>
      </c>
      <c r="O481" s="394"/>
      <c r="P481" s="395">
        <f t="shared" si="24"/>
        <v>12</v>
      </c>
      <c r="Q481" s="336">
        <f t="shared" si="25"/>
        <v>646</v>
      </c>
      <c r="R481" s="399"/>
      <c r="S481" s="145">
        <v>8</v>
      </c>
      <c r="T481" s="148">
        <v>0</v>
      </c>
      <c r="U481" s="411"/>
      <c r="V481" s="148"/>
      <c r="W481" s="412"/>
      <c r="X481" s="337"/>
      <c r="Y481" s="149"/>
      <c r="Z481" s="149"/>
      <c r="AA481" s="149"/>
      <c r="AB481" s="421">
        <v>0</v>
      </c>
      <c r="AC481" s="145"/>
      <c r="AD481" s="421"/>
      <c r="AE481" s="396"/>
      <c r="AF481" s="397">
        <v>0</v>
      </c>
      <c r="AG481" s="397">
        <v>0</v>
      </c>
      <c r="AH481" s="397">
        <v>0</v>
      </c>
      <c r="AI481" s="397">
        <v>0</v>
      </c>
      <c r="AJ481" s="397">
        <v>0</v>
      </c>
      <c r="AK481" s="397">
        <v>0</v>
      </c>
      <c r="AL481" s="397">
        <v>0</v>
      </c>
      <c r="AM481" s="413"/>
      <c r="AN481" s="397">
        <v>4</v>
      </c>
      <c r="AO481" s="400">
        <v>0</v>
      </c>
    </row>
    <row r="482" spans="1:41" ht="24" customHeight="1" x14ac:dyDescent="0.3">
      <c r="A482" s="391" t="s">
        <v>2773</v>
      </c>
      <c r="B482" s="392" t="s">
        <v>2774</v>
      </c>
      <c r="C482" s="393" t="s">
        <v>1884</v>
      </c>
      <c r="D482" s="330">
        <f t="shared" si="13"/>
        <v>0</v>
      </c>
      <c r="E482" s="331">
        <f t="shared" si="14"/>
        <v>0</v>
      </c>
      <c r="F482" s="331">
        <f t="shared" si="15"/>
        <v>0</v>
      </c>
      <c r="G482" s="331">
        <f t="shared" si="16"/>
        <v>0</v>
      </c>
      <c r="H482" s="331">
        <f t="shared" si="17"/>
        <v>0</v>
      </c>
      <c r="I482" s="331">
        <f t="shared" si="18"/>
        <v>0</v>
      </c>
      <c r="J482" s="331">
        <f t="shared" si="19"/>
        <v>0</v>
      </c>
      <c r="K482" s="331">
        <f t="shared" si="20"/>
        <v>0</v>
      </c>
      <c r="L482" s="331">
        <f t="shared" si="21"/>
        <v>0</v>
      </c>
      <c r="M482" s="331">
        <f t="shared" si="22"/>
        <v>0</v>
      </c>
      <c r="N482" s="333">
        <f t="shared" si="23"/>
        <v>0</v>
      </c>
      <c r="O482" s="394"/>
      <c r="P482" s="395">
        <f t="shared" si="24"/>
        <v>0</v>
      </c>
      <c r="Q482" s="336" t="str">
        <f t="shared" si="25"/>
        <v/>
      </c>
      <c r="R482" s="425"/>
      <c r="S482" s="145"/>
      <c r="T482" s="148">
        <v>0</v>
      </c>
      <c r="U482" s="147"/>
      <c r="V482" s="148"/>
      <c r="W482" s="337"/>
      <c r="X482" s="337"/>
      <c r="Y482" s="149"/>
      <c r="Z482" s="149"/>
      <c r="AA482" s="149"/>
      <c r="AB482" s="422">
        <v>0</v>
      </c>
      <c r="AC482" s="145"/>
      <c r="AD482" s="422"/>
      <c r="AE482" s="396"/>
      <c r="AF482" s="397">
        <v>0</v>
      </c>
      <c r="AG482" s="397">
        <v>0</v>
      </c>
      <c r="AH482" s="397">
        <v>0</v>
      </c>
      <c r="AI482" s="397">
        <v>0</v>
      </c>
      <c r="AJ482" s="397">
        <v>0</v>
      </c>
      <c r="AK482" s="397">
        <v>0</v>
      </c>
      <c r="AL482" s="397">
        <v>0</v>
      </c>
      <c r="AM482" s="397"/>
      <c r="AN482" s="397">
        <v>0</v>
      </c>
      <c r="AO482" s="414">
        <v>0</v>
      </c>
    </row>
    <row r="483" spans="1:41" ht="24" customHeight="1" x14ac:dyDescent="0.3">
      <c r="A483" s="391" t="s">
        <v>2775</v>
      </c>
      <c r="B483" s="392" t="s">
        <v>2776</v>
      </c>
      <c r="C483" s="393" t="s">
        <v>661</v>
      </c>
      <c r="D483" s="330">
        <f t="shared" si="13"/>
        <v>0</v>
      </c>
      <c r="E483" s="331">
        <f t="shared" si="14"/>
        <v>0</v>
      </c>
      <c r="F483" s="331">
        <f t="shared" si="15"/>
        <v>0</v>
      </c>
      <c r="G483" s="331">
        <f t="shared" si="16"/>
        <v>0</v>
      </c>
      <c r="H483" s="331">
        <f t="shared" si="17"/>
        <v>0</v>
      </c>
      <c r="I483" s="331">
        <f t="shared" si="18"/>
        <v>0</v>
      </c>
      <c r="J483" s="331">
        <f t="shared" si="19"/>
        <v>0</v>
      </c>
      <c r="K483" s="331">
        <f t="shared" si="20"/>
        <v>0</v>
      </c>
      <c r="L483" s="331">
        <f t="shared" si="21"/>
        <v>0</v>
      </c>
      <c r="M483" s="331">
        <f t="shared" si="22"/>
        <v>0</v>
      </c>
      <c r="N483" s="333">
        <f t="shared" si="23"/>
        <v>0</v>
      </c>
      <c r="O483" s="394"/>
      <c r="P483" s="395">
        <f t="shared" si="24"/>
        <v>0</v>
      </c>
      <c r="Q483" s="336" t="str">
        <f t="shared" si="25"/>
        <v/>
      </c>
      <c r="R483" s="421"/>
      <c r="S483" s="410"/>
      <c r="T483" s="405">
        <v>0</v>
      </c>
      <c r="U483" s="147"/>
      <c r="V483" s="405"/>
      <c r="W483" s="337"/>
      <c r="X483" s="337"/>
      <c r="Y483" s="406"/>
      <c r="Z483" s="406"/>
      <c r="AA483" s="406"/>
      <c r="AB483" s="404">
        <v>0</v>
      </c>
      <c r="AC483" s="410"/>
      <c r="AD483" s="404"/>
      <c r="AE483" s="396"/>
      <c r="AF483" s="397">
        <v>0</v>
      </c>
      <c r="AG483" s="397">
        <v>0</v>
      </c>
      <c r="AH483" s="397">
        <v>0</v>
      </c>
      <c r="AI483" s="397">
        <v>0</v>
      </c>
      <c r="AJ483" s="397">
        <v>0</v>
      </c>
      <c r="AK483" s="397">
        <v>0</v>
      </c>
      <c r="AL483" s="397">
        <v>0</v>
      </c>
      <c r="AM483" s="397"/>
      <c r="AN483" s="397">
        <v>0</v>
      </c>
      <c r="AO483" s="341">
        <v>0</v>
      </c>
    </row>
    <row r="484" spans="1:41" ht="24" customHeight="1" x14ac:dyDescent="0.3">
      <c r="A484" s="391" t="s">
        <v>2777</v>
      </c>
      <c r="B484" s="392" t="s">
        <v>2778</v>
      </c>
      <c r="C484" s="393" t="s">
        <v>267</v>
      </c>
      <c r="D484" s="330">
        <f t="shared" si="13"/>
        <v>6</v>
      </c>
      <c r="E484" s="331">
        <f t="shared" si="14"/>
        <v>6</v>
      </c>
      <c r="F484" s="331">
        <f t="shared" si="15"/>
        <v>0</v>
      </c>
      <c r="G484" s="331">
        <f t="shared" si="16"/>
        <v>0</v>
      </c>
      <c r="H484" s="331">
        <f t="shared" si="17"/>
        <v>0</v>
      </c>
      <c r="I484" s="331">
        <f t="shared" si="18"/>
        <v>0</v>
      </c>
      <c r="J484" s="331">
        <f t="shared" si="19"/>
        <v>0</v>
      </c>
      <c r="K484" s="331">
        <f t="shared" si="20"/>
        <v>0</v>
      </c>
      <c r="L484" s="331">
        <f t="shared" si="21"/>
        <v>0</v>
      </c>
      <c r="M484" s="331">
        <f t="shared" si="22"/>
        <v>0</v>
      </c>
      <c r="N484" s="333">
        <f t="shared" si="23"/>
        <v>12</v>
      </c>
      <c r="O484" s="394"/>
      <c r="P484" s="395">
        <f t="shared" si="24"/>
        <v>12</v>
      </c>
      <c r="Q484" s="336">
        <f t="shared" si="25"/>
        <v>646</v>
      </c>
      <c r="R484" s="399"/>
      <c r="S484" s="145">
        <v>6</v>
      </c>
      <c r="T484" s="148">
        <v>0</v>
      </c>
      <c r="U484" s="147"/>
      <c r="V484" s="148"/>
      <c r="W484" s="337"/>
      <c r="X484" s="337"/>
      <c r="Y484" s="149"/>
      <c r="Z484" s="149"/>
      <c r="AA484" s="149"/>
      <c r="AB484" s="421">
        <v>0</v>
      </c>
      <c r="AC484" s="145"/>
      <c r="AD484" s="421"/>
      <c r="AE484" s="396"/>
      <c r="AF484" s="397">
        <v>0</v>
      </c>
      <c r="AG484" s="397">
        <v>0</v>
      </c>
      <c r="AH484" s="397">
        <v>0</v>
      </c>
      <c r="AI484" s="397">
        <v>0</v>
      </c>
      <c r="AJ484" s="397">
        <v>0</v>
      </c>
      <c r="AK484" s="397">
        <v>0</v>
      </c>
      <c r="AL484" s="397">
        <v>0</v>
      </c>
      <c r="AM484" s="397"/>
      <c r="AN484" s="397">
        <v>6</v>
      </c>
      <c r="AO484" s="400">
        <v>0</v>
      </c>
    </row>
    <row r="485" spans="1:41" ht="24" customHeight="1" x14ac:dyDescent="0.3">
      <c r="A485" s="391" t="s">
        <v>2779</v>
      </c>
      <c r="B485" s="392" t="s">
        <v>2780</v>
      </c>
      <c r="C485" s="393" t="s">
        <v>598</v>
      </c>
      <c r="D485" s="330">
        <f t="shared" si="13"/>
        <v>0</v>
      </c>
      <c r="E485" s="331">
        <f t="shared" si="14"/>
        <v>0</v>
      </c>
      <c r="F485" s="331">
        <f t="shared" si="15"/>
        <v>0</v>
      </c>
      <c r="G485" s="331">
        <f t="shared" si="16"/>
        <v>0</v>
      </c>
      <c r="H485" s="331">
        <f t="shared" si="17"/>
        <v>0</v>
      </c>
      <c r="I485" s="331">
        <f t="shared" si="18"/>
        <v>0</v>
      </c>
      <c r="J485" s="331">
        <f t="shared" si="19"/>
        <v>0</v>
      </c>
      <c r="K485" s="331">
        <f t="shared" si="20"/>
        <v>0</v>
      </c>
      <c r="L485" s="331">
        <f t="shared" si="21"/>
        <v>0</v>
      </c>
      <c r="M485" s="331">
        <f t="shared" si="22"/>
        <v>0</v>
      </c>
      <c r="N485" s="333">
        <f t="shared" si="23"/>
        <v>0</v>
      </c>
      <c r="O485" s="394"/>
      <c r="P485" s="395">
        <f t="shared" si="24"/>
        <v>0</v>
      </c>
      <c r="Q485" s="336" t="str">
        <f t="shared" si="25"/>
        <v/>
      </c>
      <c r="R485" s="422"/>
      <c r="S485" s="410"/>
      <c r="T485" s="148">
        <v>0</v>
      </c>
      <c r="U485" s="147"/>
      <c r="V485" s="148"/>
      <c r="W485" s="337"/>
      <c r="X485" s="337"/>
      <c r="Y485" s="149"/>
      <c r="Z485" s="149"/>
      <c r="AA485" s="149"/>
      <c r="AB485" s="144">
        <v>0</v>
      </c>
      <c r="AC485" s="410"/>
      <c r="AD485" s="144"/>
      <c r="AE485" s="396"/>
      <c r="AF485" s="397">
        <v>0</v>
      </c>
      <c r="AG485" s="397">
        <v>0</v>
      </c>
      <c r="AH485" s="397">
        <v>0</v>
      </c>
      <c r="AI485" s="397">
        <v>0</v>
      </c>
      <c r="AJ485" s="397">
        <v>0</v>
      </c>
      <c r="AK485" s="397">
        <v>0</v>
      </c>
      <c r="AL485" s="397">
        <v>0</v>
      </c>
      <c r="AM485" s="397"/>
      <c r="AN485" s="397">
        <v>0</v>
      </c>
      <c r="AO485" s="407">
        <v>0</v>
      </c>
    </row>
    <row r="486" spans="1:41" ht="24" customHeight="1" x14ac:dyDescent="0.3">
      <c r="A486" s="391" t="s">
        <v>2781</v>
      </c>
      <c r="B486" s="392" t="s">
        <v>2782</v>
      </c>
      <c r="C486" s="393" t="s">
        <v>758</v>
      </c>
      <c r="D486" s="330">
        <f t="shared" si="13"/>
        <v>9</v>
      </c>
      <c r="E486" s="331">
        <f t="shared" si="14"/>
        <v>4</v>
      </c>
      <c r="F486" s="331">
        <f t="shared" si="15"/>
        <v>0</v>
      </c>
      <c r="G486" s="331">
        <f t="shared" si="16"/>
        <v>0</v>
      </c>
      <c r="H486" s="331">
        <f t="shared" si="17"/>
        <v>0</v>
      </c>
      <c r="I486" s="331">
        <f t="shared" si="18"/>
        <v>0</v>
      </c>
      <c r="J486" s="331">
        <f t="shared" si="19"/>
        <v>0</v>
      </c>
      <c r="K486" s="331">
        <f t="shared" si="20"/>
        <v>0</v>
      </c>
      <c r="L486" s="331">
        <f t="shared" si="21"/>
        <v>0</v>
      </c>
      <c r="M486" s="331">
        <f t="shared" si="22"/>
        <v>0</v>
      </c>
      <c r="N486" s="333">
        <f t="shared" si="23"/>
        <v>13</v>
      </c>
      <c r="O486" s="394"/>
      <c r="P486" s="395">
        <f t="shared" si="24"/>
        <v>13</v>
      </c>
      <c r="Q486" s="336">
        <f t="shared" si="25"/>
        <v>616</v>
      </c>
      <c r="R486" s="404"/>
      <c r="S486" s="410">
        <v>9</v>
      </c>
      <c r="T486" s="405">
        <v>0</v>
      </c>
      <c r="U486" s="147"/>
      <c r="V486" s="405"/>
      <c r="W486" s="337"/>
      <c r="X486" s="337"/>
      <c r="Y486" s="406"/>
      <c r="Z486" s="406"/>
      <c r="AA486" s="406"/>
      <c r="AB486" s="156">
        <v>0</v>
      </c>
      <c r="AC486" s="410"/>
      <c r="AD486" s="156"/>
      <c r="AE486" s="396"/>
      <c r="AF486" s="397">
        <v>0</v>
      </c>
      <c r="AG486" s="397">
        <v>0</v>
      </c>
      <c r="AH486" s="397">
        <v>0</v>
      </c>
      <c r="AI486" s="397">
        <v>0</v>
      </c>
      <c r="AJ486" s="397">
        <v>0</v>
      </c>
      <c r="AK486" s="397">
        <v>0</v>
      </c>
      <c r="AL486" s="397">
        <v>0</v>
      </c>
      <c r="AM486" s="397"/>
      <c r="AN486" s="397">
        <v>4</v>
      </c>
      <c r="AO486" s="408">
        <v>0</v>
      </c>
    </row>
    <row r="487" spans="1:41" ht="24" customHeight="1" x14ac:dyDescent="0.3">
      <c r="A487" s="391" t="s">
        <v>2783</v>
      </c>
      <c r="B487" s="392" t="s">
        <v>2784</v>
      </c>
      <c r="C487" s="393" t="s">
        <v>758</v>
      </c>
      <c r="D487" s="330">
        <f t="shared" si="13"/>
        <v>24</v>
      </c>
      <c r="E487" s="331">
        <f t="shared" si="14"/>
        <v>13</v>
      </c>
      <c r="F487" s="331">
        <f t="shared" si="15"/>
        <v>0</v>
      </c>
      <c r="G487" s="331">
        <f t="shared" si="16"/>
        <v>0</v>
      </c>
      <c r="H487" s="331">
        <f t="shared" si="17"/>
        <v>0</v>
      </c>
      <c r="I487" s="331">
        <f t="shared" si="18"/>
        <v>0</v>
      </c>
      <c r="J487" s="331">
        <f t="shared" si="19"/>
        <v>0</v>
      </c>
      <c r="K487" s="331">
        <f t="shared" si="20"/>
        <v>0</v>
      </c>
      <c r="L487" s="331">
        <f t="shared" si="21"/>
        <v>0</v>
      </c>
      <c r="M487" s="331">
        <f t="shared" si="22"/>
        <v>0</v>
      </c>
      <c r="N487" s="333">
        <f t="shared" si="23"/>
        <v>37</v>
      </c>
      <c r="O487" s="394"/>
      <c r="P487" s="395">
        <f t="shared" si="24"/>
        <v>37</v>
      </c>
      <c r="Q487" s="336">
        <f t="shared" si="25"/>
        <v>242</v>
      </c>
      <c r="R487" s="421"/>
      <c r="S487" s="145">
        <v>13</v>
      </c>
      <c r="T487" s="148">
        <v>0</v>
      </c>
      <c r="U487" s="147"/>
      <c r="V487" s="148"/>
      <c r="W487" s="337"/>
      <c r="X487" s="337"/>
      <c r="Y487" s="149"/>
      <c r="Z487" s="149"/>
      <c r="AA487" s="149"/>
      <c r="AB487" s="399">
        <v>0</v>
      </c>
      <c r="AC487" s="145"/>
      <c r="AD487" s="399"/>
      <c r="AE487" s="396"/>
      <c r="AF487" s="397">
        <v>0</v>
      </c>
      <c r="AG487" s="397">
        <v>0</v>
      </c>
      <c r="AH487" s="397">
        <v>0</v>
      </c>
      <c r="AI487" s="397">
        <v>0</v>
      </c>
      <c r="AJ487" s="397">
        <v>0</v>
      </c>
      <c r="AK487" s="397">
        <v>0</v>
      </c>
      <c r="AL487" s="397">
        <v>0</v>
      </c>
      <c r="AM487" s="397"/>
      <c r="AN487" s="397">
        <v>24</v>
      </c>
      <c r="AO487" s="400">
        <v>0</v>
      </c>
    </row>
    <row r="488" spans="1:41" ht="24" customHeight="1" x14ac:dyDescent="0.3">
      <c r="A488" s="398" t="s">
        <v>2787</v>
      </c>
      <c r="B488" s="415" t="s">
        <v>2788</v>
      </c>
      <c r="C488" s="416" t="s">
        <v>92</v>
      </c>
      <c r="D488" s="330">
        <f t="shared" si="13"/>
        <v>240</v>
      </c>
      <c r="E488" s="331">
        <f t="shared" si="14"/>
        <v>50</v>
      </c>
      <c r="F488" s="331">
        <f t="shared" si="15"/>
        <v>32</v>
      </c>
      <c r="G488" s="331">
        <f t="shared" si="16"/>
        <v>14</v>
      </c>
      <c r="H488" s="331">
        <f t="shared" si="17"/>
        <v>10</v>
      </c>
      <c r="I488" s="331">
        <f t="shared" si="18"/>
        <v>0</v>
      </c>
      <c r="J488" s="331">
        <f t="shared" si="19"/>
        <v>0</v>
      </c>
      <c r="K488" s="331">
        <f t="shared" si="20"/>
        <v>0</v>
      </c>
      <c r="L488" s="331">
        <f t="shared" si="21"/>
        <v>0</v>
      </c>
      <c r="M488" s="331">
        <f t="shared" si="22"/>
        <v>0</v>
      </c>
      <c r="N488" s="333">
        <f t="shared" si="23"/>
        <v>346</v>
      </c>
      <c r="O488" s="394"/>
      <c r="P488" s="395">
        <f t="shared" si="24"/>
        <v>346</v>
      </c>
      <c r="Q488" s="336">
        <f t="shared" si="25"/>
        <v>28</v>
      </c>
      <c r="R488" s="156">
        <v>32</v>
      </c>
      <c r="S488" s="145"/>
      <c r="T488" s="148">
        <v>0</v>
      </c>
      <c r="U488" s="147"/>
      <c r="V488" s="148">
        <v>10</v>
      </c>
      <c r="W488" s="337"/>
      <c r="X488" s="337"/>
      <c r="Y488" s="149"/>
      <c r="Z488" s="149"/>
      <c r="AA488" s="149"/>
      <c r="AB488" s="399">
        <v>0</v>
      </c>
      <c r="AC488" s="145"/>
      <c r="AD488" s="399"/>
      <c r="AE488" s="146">
        <v>50</v>
      </c>
      <c r="AF488" s="397">
        <v>0</v>
      </c>
      <c r="AG488" s="397">
        <v>0</v>
      </c>
      <c r="AH488" s="397">
        <v>0</v>
      </c>
      <c r="AI488" s="397">
        <v>0</v>
      </c>
      <c r="AJ488" s="397">
        <v>0</v>
      </c>
      <c r="AK488" s="397">
        <v>0</v>
      </c>
      <c r="AL488" s="397">
        <v>0</v>
      </c>
      <c r="AM488" s="397">
        <v>14</v>
      </c>
      <c r="AN488" s="397">
        <v>0</v>
      </c>
      <c r="AO488" s="408">
        <v>240</v>
      </c>
    </row>
    <row r="489" spans="1:41" ht="24" customHeight="1" x14ac:dyDescent="0.3">
      <c r="A489" s="401" t="s">
        <v>2789</v>
      </c>
      <c r="B489" s="423" t="s">
        <v>2790</v>
      </c>
      <c r="C489" s="424" t="s">
        <v>1116</v>
      </c>
      <c r="D489" s="330">
        <f t="shared" si="13"/>
        <v>18</v>
      </c>
      <c r="E489" s="331">
        <f t="shared" si="14"/>
        <v>4</v>
      </c>
      <c r="F489" s="331">
        <f t="shared" si="15"/>
        <v>0</v>
      </c>
      <c r="G489" s="331">
        <f t="shared" si="16"/>
        <v>0</v>
      </c>
      <c r="H489" s="331">
        <f t="shared" si="17"/>
        <v>0</v>
      </c>
      <c r="I489" s="331">
        <f t="shared" si="18"/>
        <v>0</v>
      </c>
      <c r="J489" s="331">
        <f t="shared" si="19"/>
        <v>0</v>
      </c>
      <c r="K489" s="331">
        <f t="shared" si="20"/>
        <v>0</v>
      </c>
      <c r="L489" s="331">
        <f t="shared" si="21"/>
        <v>0</v>
      </c>
      <c r="M489" s="331">
        <f t="shared" si="22"/>
        <v>0</v>
      </c>
      <c r="N489" s="333">
        <f t="shared" si="23"/>
        <v>22</v>
      </c>
      <c r="O489" s="394"/>
      <c r="P489" s="395">
        <f t="shared" si="24"/>
        <v>22</v>
      </c>
      <c r="Q489" s="336">
        <f t="shared" si="25"/>
        <v>442</v>
      </c>
      <c r="R489" s="422"/>
      <c r="S489" s="410">
        <v>18</v>
      </c>
      <c r="T489" s="148">
        <v>0</v>
      </c>
      <c r="U489" s="147"/>
      <c r="V489" s="148"/>
      <c r="W489" s="337"/>
      <c r="X489" s="337"/>
      <c r="Y489" s="149"/>
      <c r="Z489" s="149"/>
      <c r="AA489" s="149"/>
      <c r="AB489" s="144">
        <v>0</v>
      </c>
      <c r="AC489" s="410"/>
      <c r="AD489" s="144"/>
      <c r="AE489" s="396"/>
      <c r="AF489" s="397">
        <v>0</v>
      </c>
      <c r="AG489" s="397">
        <v>0</v>
      </c>
      <c r="AH489" s="397">
        <v>0</v>
      </c>
      <c r="AI489" s="397">
        <v>0</v>
      </c>
      <c r="AJ489" s="397">
        <v>0</v>
      </c>
      <c r="AK489" s="397">
        <v>0</v>
      </c>
      <c r="AL489" s="397">
        <v>0</v>
      </c>
      <c r="AM489" s="397"/>
      <c r="AN489" s="397">
        <v>4</v>
      </c>
      <c r="AO489" s="400">
        <v>0</v>
      </c>
    </row>
    <row r="490" spans="1:41" ht="24" customHeight="1" x14ac:dyDescent="0.3">
      <c r="A490" s="391" t="s">
        <v>2791</v>
      </c>
      <c r="B490" s="392" t="s">
        <v>2792</v>
      </c>
      <c r="C490" s="393" t="s">
        <v>335</v>
      </c>
      <c r="D490" s="330">
        <f t="shared" si="13"/>
        <v>8</v>
      </c>
      <c r="E490" s="331">
        <f t="shared" si="14"/>
        <v>0</v>
      </c>
      <c r="F490" s="331">
        <f t="shared" si="15"/>
        <v>0</v>
      </c>
      <c r="G490" s="331">
        <f t="shared" si="16"/>
        <v>0</v>
      </c>
      <c r="H490" s="331">
        <f t="shared" si="17"/>
        <v>0</v>
      </c>
      <c r="I490" s="331">
        <f t="shared" si="18"/>
        <v>0</v>
      </c>
      <c r="J490" s="331">
        <f t="shared" si="19"/>
        <v>0</v>
      </c>
      <c r="K490" s="331">
        <f t="shared" si="20"/>
        <v>0</v>
      </c>
      <c r="L490" s="331">
        <f t="shared" si="21"/>
        <v>0</v>
      </c>
      <c r="M490" s="331">
        <f t="shared" si="22"/>
        <v>0</v>
      </c>
      <c r="N490" s="333">
        <f t="shared" si="23"/>
        <v>8</v>
      </c>
      <c r="O490" s="394"/>
      <c r="P490" s="395">
        <f t="shared" si="24"/>
        <v>8</v>
      </c>
      <c r="Q490" s="336">
        <f t="shared" si="25"/>
        <v>741</v>
      </c>
      <c r="R490" s="421"/>
      <c r="S490" s="145">
        <v>8</v>
      </c>
      <c r="T490" s="148">
        <v>0</v>
      </c>
      <c r="U490" s="147"/>
      <c r="V490" s="148"/>
      <c r="W490" s="337"/>
      <c r="X490" s="337"/>
      <c r="Y490" s="149"/>
      <c r="Z490" s="149"/>
      <c r="AA490" s="149"/>
      <c r="AB490" s="399">
        <v>0</v>
      </c>
      <c r="AC490" s="145"/>
      <c r="AD490" s="399"/>
      <c r="AE490" s="396"/>
      <c r="AF490" s="397">
        <v>0</v>
      </c>
      <c r="AG490" s="397">
        <v>0</v>
      </c>
      <c r="AH490" s="397">
        <v>0</v>
      </c>
      <c r="AI490" s="397">
        <v>0</v>
      </c>
      <c r="AJ490" s="397">
        <v>0</v>
      </c>
      <c r="AK490" s="397">
        <v>0</v>
      </c>
      <c r="AL490" s="397">
        <v>0</v>
      </c>
      <c r="AM490" s="397"/>
      <c r="AN490" s="397">
        <v>0</v>
      </c>
      <c r="AO490" s="408">
        <v>0</v>
      </c>
    </row>
    <row r="491" spans="1:41" ht="24" customHeight="1" x14ac:dyDescent="0.3">
      <c r="A491" s="391" t="s">
        <v>2793</v>
      </c>
      <c r="B491" s="392" t="s">
        <v>2794</v>
      </c>
      <c r="C491" s="393" t="s">
        <v>2795</v>
      </c>
      <c r="D491" s="330">
        <f t="shared" si="13"/>
        <v>0</v>
      </c>
      <c r="E491" s="331">
        <f t="shared" si="14"/>
        <v>0</v>
      </c>
      <c r="F491" s="331">
        <f t="shared" si="15"/>
        <v>0</v>
      </c>
      <c r="G491" s="331">
        <f t="shared" si="16"/>
        <v>0</v>
      </c>
      <c r="H491" s="331">
        <f t="shared" si="17"/>
        <v>0</v>
      </c>
      <c r="I491" s="331">
        <f t="shared" si="18"/>
        <v>0</v>
      </c>
      <c r="J491" s="331">
        <f t="shared" si="19"/>
        <v>0</v>
      </c>
      <c r="K491" s="331">
        <f t="shared" si="20"/>
        <v>0</v>
      </c>
      <c r="L491" s="331">
        <f t="shared" si="21"/>
        <v>0</v>
      </c>
      <c r="M491" s="331">
        <f t="shared" si="22"/>
        <v>0</v>
      </c>
      <c r="N491" s="333">
        <f t="shared" si="23"/>
        <v>0</v>
      </c>
      <c r="O491" s="394"/>
      <c r="P491" s="395">
        <f t="shared" si="24"/>
        <v>0</v>
      </c>
      <c r="Q491" s="336" t="str">
        <f t="shared" si="25"/>
        <v/>
      </c>
      <c r="R491" s="144"/>
      <c r="S491" s="145"/>
      <c r="T491" s="148">
        <v>0</v>
      </c>
      <c r="U491" s="147"/>
      <c r="V491" s="148"/>
      <c r="W491" s="337"/>
      <c r="X491" s="337"/>
      <c r="Y491" s="149"/>
      <c r="Z491" s="149"/>
      <c r="AA491" s="149"/>
      <c r="AB491" s="399">
        <v>0</v>
      </c>
      <c r="AC491" s="145"/>
      <c r="AD491" s="399"/>
      <c r="AE491" s="396"/>
      <c r="AF491" s="397">
        <v>0</v>
      </c>
      <c r="AG491" s="397">
        <v>0</v>
      </c>
      <c r="AH491" s="397">
        <v>0</v>
      </c>
      <c r="AI491" s="397">
        <v>0</v>
      </c>
      <c r="AJ491" s="397">
        <v>0</v>
      </c>
      <c r="AK491" s="397">
        <v>0</v>
      </c>
      <c r="AL491" s="397">
        <v>0</v>
      </c>
      <c r="AM491" s="397"/>
      <c r="AN491" s="397">
        <v>0</v>
      </c>
      <c r="AO491" s="400">
        <v>0</v>
      </c>
    </row>
    <row r="492" spans="1:41" ht="24" customHeight="1" x14ac:dyDescent="0.3">
      <c r="A492" s="391" t="s">
        <v>2796</v>
      </c>
      <c r="B492" s="415" t="s">
        <v>2797</v>
      </c>
      <c r="C492" s="416" t="s">
        <v>2068</v>
      </c>
      <c r="D492" s="330">
        <f t="shared" si="13"/>
        <v>9</v>
      </c>
      <c r="E492" s="331">
        <f t="shared" si="14"/>
        <v>8</v>
      </c>
      <c r="F492" s="331">
        <f t="shared" si="15"/>
        <v>0</v>
      </c>
      <c r="G492" s="331">
        <f t="shared" si="16"/>
        <v>0</v>
      </c>
      <c r="H492" s="331">
        <f t="shared" si="17"/>
        <v>0</v>
      </c>
      <c r="I492" s="331">
        <f t="shared" si="18"/>
        <v>0</v>
      </c>
      <c r="J492" s="331">
        <f t="shared" si="19"/>
        <v>0</v>
      </c>
      <c r="K492" s="331">
        <f t="shared" si="20"/>
        <v>0</v>
      </c>
      <c r="L492" s="331">
        <f t="shared" si="21"/>
        <v>0</v>
      </c>
      <c r="M492" s="331">
        <f t="shared" si="22"/>
        <v>0</v>
      </c>
      <c r="N492" s="333">
        <f t="shared" si="23"/>
        <v>17</v>
      </c>
      <c r="O492" s="394"/>
      <c r="P492" s="395">
        <f t="shared" si="24"/>
        <v>17</v>
      </c>
      <c r="Q492" s="336">
        <f t="shared" si="25"/>
        <v>533</v>
      </c>
      <c r="R492" s="156"/>
      <c r="S492" s="145">
        <v>8</v>
      </c>
      <c r="T492" s="148">
        <v>0</v>
      </c>
      <c r="U492" s="147"/>
      <c r="V492" s="148"/>
      <c r="W492" s="337"/>
      <c r="X492" s="337"/>
      <c r="Y492" s="149"/>
      <c r="Z492" s="149"/>
      <c r="AA492" s="149"/>
      <c r="AB492" s="156">
        <v>0</v>
      </c>
      <c r="AC492" s="145"/>
      <c r="AD492" s="156"/>
      <c r="AE492" s="396"/>
      <c r="AF492" s="397">
        <v>0</v>
      </c>
      <c r="AG492" s="397">
        <v>0</v>
      </c>
      <c r="AH492" s="397">
        <v>0</v>
      </c>
      <c r="AI492" s="397">
        <v>0</v>
      </c>
      <c r="AJ492" s="397">
        <v>0</v>
      </c>
      <c r="AK492" s="397">
        <v>0</v>
      </c>
      <c r="AL492" s="397">
        <v>0</v>
      </c>
      <c r="AM492" s="397"/>
      <c r="AN492" s="397">
        <v>9</v>
      </c>
      <c r="AO492" s="414">
        <v>0</v>
      </c>
    </row>
    <row r="493" spans="1:41" ht="24" customHeight="1" x14ac:dyDescent="0.3">
      <c r="A493" s="401" t="s">
        <v>2798</v>
      </c>
      <c r="B493" s="423" t="s">
        <v>2799</v>
      </c>
      <c r="C493" s="424" t="s">
        <v>2013</v>
      </c>
      <c r="D493" s="330">
        <f t="shared" si="13"/>
        <v>0</v>
      </c>
      <c r="E493" s="331">
        <f t="shared" si="14"/>
        <v>0</v>
      </c>
      <c r="F493" s="331">
        <f t="shared" si="15"/>
        <v>0</v>
      </c>
      <c r="G493" s="331">
        <f t="shared" si="16"/>
        <v>0</v>
      </c>
      <c r="H493" s="331">
        <f t="shared" si="17"/>
        <v>0</v>
      </c>
      <c r="I493" s="331">
        <f t="shared" si="18"/>
        <v>0</v>
      </c>
      <c r="J493" s="331">
        <f t="shared" si="19"/>
        <v>0</v>
      </c>
      <c r="K493" s="331">
        <f t="shared" si="20"/>
        <v>0</v>
      </c>
      <c r="L493" s="331">
        <f t="shared" si="21"/>
        <v>0</v>
      </c>
      <c r="M493" s="331">
        <f t="shared" si="22"/>
        <v>0</v>
      </c>
      <c r="N493" s="333">
        <f t="shared" si="23"/>
        <v>0</v>
      </c>
      <c r="O493" s="394"/>
      <c r="P493" s="395">
        <f t="shared" si="24"/>
        <v>0</v>
      </c>
      <c r="Q493" s="336" t="str">
        <f t="shared" si="25"/>
        <v/>
      </c>
      <c r="R493" s="399"/>
      <c r="S493" s="145"/>
      <c r="T493" s="148">
        <v>0</v>
      </c>
      <c r="U493" s="147"/>
      <c r="V493" s="148"/>
      <c r="W493" s="337"/>
      <c r="X493" s="337"/>
      <c r="Y493" s="149"/>
      <c r="Z493" s="149"/>
      <c r="AA493" s="149"/>
      <c r="AB493" s="156">
        <v>0</v>
      </c>
      <c r="AC493" s="145"/>
      <c r="AD493" s="156"/>
      <c r="AE493" s="396"/>
      <c r="AF493" s="397">
        <v>0</v>
      </c>
      <c r="AG493" s="397">
        <v>0</v>
      </c>
      <c r="AH493" s="397">
        <v>0</v>
      </c>
      <c r="AI493" s="397">
        <v>0</v>
      </c>
      <c r="AJ493" s="397">
        <v>0</v>
      </c>
      <c r="AK493" s="397">
        <v>0</v>
      </c>
      <c r="AL493" s="397">
        <v>0</v>
      </c>
      <c r="AM493" s="397"/>
      <c r="AN493" s="397">
        <v>0</v>
      </c>
      <c r="AO493" s="407">
        <v>0</v>
      </c>
    </row>
    <row r="494" spans="1:41" ht="24" customHeight="1" x14ac:dyDescent="0.3">
      <c r="A494" s="391" t="s">
        <v>2800</v>
      </c>
      <c r="B494" s="415" t="s">
        <v>2801</v>
      </c>
      <c r="C494" s="416" t="s">
        <v>314</v>
      </c>
      <c r="D494" s="330">
        <f t="shared" si="13"/>
        <v>12</v>
      </c>
      <c r="E494" s="331">
        <f t="shared" si="14"/>
        <v>8</v>
      </c>
      <c r="F494" s="331">
        <f t="shared" si="15"/>
        <v>0</v>
      </c>
      <c r="G494" s="331">
        <f t="shared" si="16"/>
        <v>0</v>
      </c>
      <c r="H494" s="331">
        <f t="shared" si="17"/>
        <v>0</v>
      </c>
      <c r="I494" s="331">
        <f t="shared" si="18"/>
        <v>0</v>
      </c>
      <c r="J494" s="331">
        <f t="shared" si="19"/>
        <v>0</v>
      </c>
      <c r="K494" s="331">
        <f t="shared" si="20"/>
        <v>0</v>
      </c>
      <c r="L494" s="331">
        <f t="shared" si="21"/>
        <v>0</v>
      </c>
      <c r="M494" s="331">
        <f t="shared" si="22"/>
        <v>0</v>
      </c>
      <c r="N494" s="333">
        <f t="shared" si="23"/>
        <v>20</v>
      </c>
      <c r="O494" s="394"/>
      <c r="P494" s="395">
        <f t="shared" si="24"/>
        <v>20</v>
      </c>
      <c r="Q494" s="336">
        <f t="shared" si="25"/>
        <v>474</v>
      </c>
      <c r="R494" s="422">
        <v>8</v>
      </c>
      <c r="S494" s="145"/>
      <c r="T494" s="148">
        <v>0</v>
      </c>
      <c r="U494" s="147"/>
      <c r="V494" s="148"/>
      <c r="W494" s="337"/>
      <c r="X494" s="337"/>
      <c r="Y494" s="149"/>
      <c r="Z494" s="149"/>
      <c r="AA494" s="149"/>
      <c r="AB494" s="399">
        <v>0</v>
      </c>
      <c r="AC494" s="145"/>
      <c r="AD494" s="399"/>
      <c r="AE494" s="396"/>
      <c r="AF494" s="397">
        <v>0</v>
      </c>
      <c r="AG494" s="397">
        <v>0</v>
      </c>
      <c r="AH494" s="397">
        <v>0</v>
      </c>
      <c r="AI494" s="397">
        <v>0</v>
      </c>
      <c r="AJ494" s="397">
        <v>0</v>
      </c>
      <c r="AK494" s="397">
        <v>0</v>
      </c>
      <c r="AL494" s="397">
        <v>0</v>
      </c>
      <c r="AM494" s="397">
        <v>12</v>
      </c>
      <c r="AN494" s="397">
        <v>0</v>
      </c>
      <c r="AO494" s="358">
        <v>0</v>
      </c>
    </row>
    <row r="495" spans="1:41" ht="24" customHeight="1" x14ac:dyDescent="0.3">
      <c r="A495" s="401" t="s">
        <v>1483</v>
      </c>
      <c r="B495" s="423" t="s">
        <v>1484</v>
      </c>
      <c r="C495" s="424" t="s">
        <v>809</v>
      </c>
      <c r="D495" s="330">
        <f t="shared" si="13"/>
        <v>10</v>
      </c>
      <c r="E495" s="331">
        <f t="shared" si="14"/>
        <v>10</v>
      </c>
      <c r="F495" s="331">
        <f t="shared" si="15"/>
        <v>5</v>
      </c>
      <c r="G495" s="331">
        <f t="shared" si="16"/>
        <v>2</v>
      </c>
      <c r="H495" s="331">
        <f t="shared" si="17"/>
        <v>0</v>
      </c>
      <c r="I495" s="331">
        <f t="shared" si="18"/>
        <v>0</v>
      </c>
      <c r="J495" s="331">
        <f t="shared" si="19"/>
        <v>0</v>
      </c>
      <c r="K495" s="331">
        <f t="shared" si="20"/>
        <v>0</v>
      </c>
      <c r="L495" s="331">
        <f t="shared" si="21"/>
        <v>0</v>
      </c>
      <c r="M495" s="331">
        <f t="shared" si="22"/>
        <v>0</v>
      </c>
      <c r="N495" s="333">
        <f t="shared" si="23"/>
        <v>27</v>
      </c>
      <c r="O495" s="394"/>
      <c r="P495" s="395">
        <f t="shared" si="24"/>
        <v>27</v>
      </c>
      <c r="Q495" s="336">
        <f t="shared" si="25"/>
        <v>360</v>
      </c>
      <c r="R495" s="421"/>
      <c r="S495" s="145">
        <v>10</v>
      </c>
      <c r="T495" s="148">
        <v>0</v>
      </c>
      <c r="U495" s="147"/>
      <c r="V495" s="148"/>
      <c r="W495" s="337"/>
      <c r="X495" s="337"/>
      <c r="Y495" s="149"/>
      <c r="Z495" s="149"/>
      <c r="AA495" s="149"/>
      <c r="AB495" s="425">
        <v>2</v>
      </c>
      <c r="AC495" s="145"/>
      <c r="AD495" s="425">
        <v>10</v>
      </c>
      <c r="AE495" s="396"/>
      <c r="AF495" s="397">
        <v>0</v>
      </c>
      <c r="AG495" s="397">
        <v>0</v>
      </c>
      <c r="AH495" s="397">
        <v>0</v>
      </c>
      <c r="AI495" s="397">
        <v>0</v>
      </c>
      <c r="AJ495" s="397">
        <v>0</v>
      </c>
      <c r="AK495" s="397">
        <v>0</v>
      </c>
      <c r="AL495" s="397">
        <v>0</v>
      </c>
      <c r="AM495" s="397"/>
      <c r="AN495" s="397">
        <v>5</v>
      </c>
      <c r="AO495" s="400">
        <v>0</v>
      </c>
    </row>
    <row r="496" spans="1:41" ht="24" customHeight="1" x14ac:dyDescent="0.3">
      <c r="A496" s="391" t="s">
        <v>2802</v>
      </c>
      <c r="B496" s="392" t="s">
        <v>1484</v>
      </c>
      <c r="C496" s="393" t="s">
        <v>809</v>
      </c>
      <c r="D496" s="330">
        <f t="shared" si="13"/>
        <v>5</v>
      </c>
      <c r="E496" s="331">
        <f t="shared" si="14"/>
        <v>0</v>
      </c>
      <c r="F496" s="331">
        <f t="shared" si="15"/>
        <v>0</v>
      </c>
      <c r="G496" s="331">
        <f t="shared" si="16"/>
        <v>0</v>
      </c>
      <c r="H496" s="331">
        <f t="shared" si="17"/>
        <v>0</v>
      </c>
      <c r="I496" s="331">
        <f t="shared" si="18"/>
        <v>0</v>
      </c>
      <c r="J496" s="331">
        <f t="shared" si="19"/>
        <v>0</v>
      </c>
      <c r="K496" s="331">
        <f t="shared" si="20"/>
        <v>0</v>
      </c>
      <c r="L496" s="331">
        <f t="shared" si="21"/>
        <v>0</v>
      </c>
      <c r="M496" s="331">
        <f t="shared" si="22"/>
        <v>0</v>
      </c>
      <c r="N496" s="333">
        <f t="shared" si="23"/>
        <v>5</v>
      </c>
      <c r="O496" s="394"/>
      <c r="P496" s="395">
        <f t="shared" si="24"/>
        <v>5</v>
      </c>
      <c r="Q496" s="336">
        <f t="shared" si="25"/>
        <v>811</v>
      </c>
      <c r="R496" s="144"/>
      <c r="S496" s="145">
        <v>5</v>
      </c>
      <c r="T496" s="148">
        <v>0</v>
      </c>
      <c r="U496" s="147"/>
      <c r="V496" s="148"/>
      <c r="W496" s="337"/>
      <c r="X496" s="337"/>
      <c r="Y496" s="149"/>
      <c r="Z496" s="149"/>
      <c r="AA496" s="149"/>
      <c r="AB496" s="88">
        <v>0</v>
      </c>
      <c r="AC496" s="145"/>
      <c r="AD496" s="88"/>
      <c r="AE496" s="396"/>
      <c r="AF496" s="397">
        <v>0</v>
      </c>
      <c r="AG496" s="397">
        <v>0</v>
      </c>
      <c r="AH496" s="397">
        <v>0</v>
      </c>
      <c r="AI496" s="397">
        <v>0</v>
      </c>
      <c r="AJ496" s="397">
        <v>0</v>
      </c>
      <c r="AK496" s="397">
        <v>0</v>
      </c>
      <c r="AL496" s="397">
        <v>0</v>
      </c>
      <c r="AM496" s="397"/>
      <c r="AN496" s="397">
        <v>0</v>
      </c>
      <c r="AO496" s="407">
        <v>0</v>
      </c>
    </row>
    <row r="497" spans="1:41" ht="24" customHeight="1" x14ac:dyDescent="0.3">
      <c r="A497" s="391" t="s">
        <v>2803</v>
      </c>
      <c r="B497" s="415" t="s">
        <v>2804</v>
      </c>
      <c r="C497" s="416" t="s">
        <v>809</v>
      </c>
      <c r="D497" s="330">
        <f t="shared" si="13"/>
        <v>6</v>
      </c>
      <c r="E497" s="331">
        <f t="shared" si="14"/>
        <v>0</v>
      </c>
      <c r="F497" s="331">
        <f t="shared" si="15"/>
        <v>0</v>
      </c>
      <c r="G497" s="331">
        <f t="shared" si="16"/>
        <v>0</v>
      </c>
      <c r="H497" s="331">
        <f t="shared" si="17"/>
        <v>0</v>
      </c>
      <c r="I497" s="331">
        <f t="shared" si="18"/>
        <v>0</v>
      </c>
      <c r="J497" s="331">
        <f t="shared" si="19"/>
        <v>0</v>
      </c>
      <c r="K497" s="331">
        <f t="shared" si="20"/>
        <v>0</v>
      </c>
      <c r="L497" s="331">
        <f t="shared" si="21"/>
        <v>0</v>
      </c>
      <c r="M497" s="331">
        <f t="shared" si="22"/>
        <v>0</v>
      </c>
      <c r="N497" s="333">
        <f t="shared" si="23"/>
        <v>6</v>
      </c>
      <c r="O497" s="394"/>
      <c r="P497" s="395">
        <f t="shared" si="24"/>
        <v>6</v>
      </c>
      <c r="Q497" s="336">
        <f t="shared" si="25"/>
        <v>777</v>
      </c>
      <c r="R497" s="399"/>
      <c r="S497" s="410"/>
      <c r="T497" s="148">
        <v>0</v>
      </c>
      <c r="U497" s="147"/>
      <c r="V497" s="148"/>
      <c r="W497" s="337"/>
      <c r="X497" s="337"/>
      <c r="Y497" s="149"/>
      <c r="Z497" s="149"/>
      <c r="AA497" s="149"/>
      <c r="AB497" s="421">
        <v>0</v>
      </c>
      <c r="AC497" s="410"/>
      <c r="AD497" s="421"/>
      <c r="AE497" s="396"/>
      <c r="AF497" s="397">
        <v>0</v>
      </c>
      <c r="AG497" s="397">
        <v>0</v>
      </c>
      <c r="AH497" s="397">
        <v>0</v>
      </c>
      <c r="AI497" s="397">
        <v>0</v>
      </c>
      <c r="AJ497" s="397">
        <v>0</v>
      </c>
      <c r="AK497" s="397">
        <v>0</v>
      </c>
      <c r="AL497" s="397">
        <v>0</v>
      </c>
      <c r="AM497" s="397"/>
      <c r="AN497" s="397">
        <v>6</v>
      </c>
      <c r="AO497" s="341">
        <v>0</v>
      </c>
    </row>
    <row r="498" spans="1:41" ht="24" customHeight="1" x14ac:dyDescent="0.3">
      <c r="A498" s="398" t="s">
        <v>4905</v>
      </c>
      <c r="B498" s="415" t="s">
        <v>2805</v>
      </c>
      <c r="C498" s="416" t="s">
        <v>2129</v>
      </c>
      <c r="D498" s="330">
        <f t="shared" si="13"/>
        <v>0</v>
      </c>
      <c r="E498" s="331">
        <f t="shared" si="14"/>
        <v>0</v>
      </c>
      <c r="F498" s="331">
        <f t="shared" si="15"/>
        <v>0</v>
      </c>
      <c r="G498" s="331">
        <f t="shared" si="16"/>
        <v>0</v>
      </c>
      <c r="H498" s="331">
        <f t="shared" si="17"/>
        <v>0</v>
      </c>
      <c r="I498" s="331">
        <f t="shared" si="18"/>
        <v>0</v>
      </c>
      <c r="J498" s="331">
        <f t="shared" si="19"/>
        <v>0</v>
      </c>
      <c r="K498" s="331">
        <f t="shared" si="20"/>
        <v>0</v>
      </c>
      <c r="L498" s="331">
        <f t="shared" si="21"/>
        <v>0</v>
      </c>
      <c r="M498" s="331">
        <f t="shared" si="22"/>
        <v>0</v>
      </c>
      <c r="N498" s="369">
        <f t="shared" si="23"/>
        <v>0</v>
      </c>
      <c r="O498" s="417"/>
      <c r="P498" s="418">
        <f t="shared" si="24"/>
        <v>0</v>
      </c>
      <c r="Q498" s="336" t="str">
        <f t="shared" si="25"/>
        <v/>
      </c>
      <c r="R498" s="399"/>
      <c r="S498" s="410"/>
      <c r="T498" s="148">
        <v>0</v>
      </c>
      <c r="U498" s="411"/>
      <c r="V498" s="148"/>
      <c r="W498" s="412"/>
      <c r="X498" s="337"/>
      <c r="Y498" s="149"/>
      <c r="Z498" s="149"/>
      <c r="AA498" s="149"/>
      <c r="AB498" s="422">
        <v>0</v>
      </c>
      <c r="AC498" s="410"/>
      <c r="AD498" s="422"/>
      <c r="AE498" s="396"/>
      <c r="AF498" s="397">
        <v>0</v>
      </c>
      <c r="AG498" s="397">
        <v>0</v>
      </c>
      <c r="AH498" s="397">
        <v>0</v>
      </c>
      <c r="AI498" s="397">
        <v>0</v>
      </c>
      <c r="AJ498" s="397">
        <v>0</v>
      </c>
      <c r="AK498" s="397">
        <v>0</v>
      </c>
      <c r="AL498" s="397">
        <v>0</v>
      </c>
      <c r="AM498" s="413"/>
      <c r="AN498" s="397">
        <v>0</v>
      </c>
      <c r="AO498" s="400">
        <v>0</v>
      </c>
    </row>
    <row r="499" spans="1:41" ht="24" customHeight="1" x14ac:dyDescent="0.3">
      <c r="A499" s="401" t="s">
        <v>2806</v>
      </c>
      <c r="B499" s="402" t="s">
        <v>2807</v>
      </c>
      <c r="C499" s="403" t="s">
        <v>1972</v>
      </c>
      <c r="D499" s="330">
        <f t="shared" si="13"/>
        <v>9</v>
      </c>
      <c r="E499" s="331">
        <f t="shared" si="14"/>
        <v>4</v>
      </c>
      <c r="F499" s="331">
        <f t="shared" si="15"/>
        <v>0</v>
      </c>
      <c r="G499" s="331">
        <f t="shared" si="16"/>
        <v>0</v>
      </c>
      <c r="H499" s="331">
        <f t="shared" si="17"/>
        <v>0</v>
      </c>
      <c r="I499" s="331">
        <f t="shared" si="18"/>
        <v>0</v>
      </c>
      <c r="J499" s="331">
        <f t="shared" si="19"/>
        <v>0</v>
      </c>
      <c r="K499" s="331">
        <f t="shared" si="20"/>
        <v>0</v>
      </c>
      <c r="L499" s="331">
        <f t="shared" si="21"/>
        <v>0</v>
      </c>
      <c r="M499" s="331">
        <f t="shared" si="22"/>
        <v>0</v>
      </c>
      <c r="N499" s="369">
        <f t="shared" si="23"/>
        <v>13</v>
      </c>
      <c r="O499" s="417"/>
      <c r="P499" s="418">
        <f t="shared" si="24"/>
        <v>13</v>
      </c>
      <c r="Q499" s="336">
        <f t="shared" si="25"/>
        <v>616</v>
      </c>
      <c r="R499" s="156"/>
      <c r="S499" s="410">
        <v>4</v>
      </c>
      <c r="T499" s="405">
        <v>0</v>
      </c>
      <c r="U499" s="411"/>
      <c r="V499" s="405"/>
      <c r="W499" s="412"/>
      <c r="X499" s="337"/>
      <c r="Y499" s="406"/>
      <c r="Z499" s="406"/>
      <c r="AA499" s="406"/>
      <c r="AB499" s="344">
        <v>0</v>
      </c>
      <c r="AC499" s="410"/>
      <c r="AD499" s="344"/>
      <c r="AE499" s="396"/>
      <c r="AF499" s="397">
        <v>0</v>
      </c>
      <c r="AG499" s="397">
        <v>0</v>
      </c>
      <c r="AH499" s="397">
        <v>0</v>
      </c>
      <c r="AI499" s="397">
        <v>0</v>
      </c>
      <c r="AJ499" s="397">
        <v>0</v>
      </c>
      <c r="AK499" s="397">
        <v>0</v>
      </c>
      <c r="AL499" s="397">
        <v>0</v>
      </c>
      <c r="AM499" s="413"/>
      <c r="AN499" s="397">
        <v>9</v>
      </c>
      <c r="AO499" s="408">
        <v>0</v>
      </c>
    </row>
    <row r="500" spans="1:41" ht="24" customHeight="1" x14ac:dyDescent="0.3">
      <c r="A500" s="401" t="s">
        <v>2808</v>
      </c>
      <c r="B500" s="402" t="s">
        <v>2809</v>
      </c>
      <c r="C500" s="403" t="s">
        <v>83</v>
      </c>
      <c r="D500" s="330">
        <f t="shared" si="13"/>
        <v>0</v>
      </c>
      <c r="E500" s="331">
        <f t="shared" si="14"/>
        <v>0</v>
      </c>
      <c r="F500" s="331">
        <f t="shared" si="15"/>
        <v>0</v>
      </c>
      <c r="G500" s="331">
        <f t="shared" si="16"/>
        <v>0</v>
      </c>
      <c r="H500" s="331">
        <f t="shared" si="17"/>
        <v>0</v>
      </c>
      <c r="I500" s="331">
        <f t="shared" si="18"/>
        <v>0</v>
      </c>
      <c r="J500" s="331">
        <f t="shared" si="19"/>
        <v>0</v>
      </c>
      <c r="K500" s="331">
        <f t="shared" si="20"/>
        <v>0</v>
      </c>
      <c r="L500" s="331">
        <f t="shared" si="21"/>
        <v>0</v>
      </c>
      <c r="M500" s="331">
        <f t="shared" si="22"/>
        <v>0</v>
      </c>
      <c r="N500" s="333">
        <f t="shared" si="23"/>
        <v>0</v>
      </c>
      <c r="O500" s="394"/>
      <c r="P500" s="395">
        <f t="shared" si="24"/>
        <v>0</v>
      </c>
      <c r="Q500" s="336" t="str">
        <f t="shared" si="25"/>
        <v/>
      </c>
      <c r="R500" s="425"/>
      <c r="S500" s="145"/>
      <c r="T500" s="148">
        <v>0</v>
      </c>
      <c r="U500" s="147"/>
      <c r="V500" s="148"/>
      <c r="W500" s="337"/>
      <c r="X500" s="337"/>
      <c r="Y500" s="149"/>
      <c r="Z500" s="149"/>
      <c r="AA500" s="149"/>
      <c r="AB500" s="156">
        <v>0</v>
      </c>
      <c r="AC500" s="145"/>
      <c r="AD500" s="156"/>
      <c r="AE500" s="396"/>
      <c r="AF500" s="397">
        <v>0</v>
      </c>
      <c r="AG500" s="397">
        <v>0</v>
      </c>
      <c r="AH500" s="397">
        <v>0</v>
      </c>
      <c r="AI500" s="397">
        <v>0</v>
      </c>
      <c r="AJ500" s="397">
        <v>0</v>
      </c>
      <c r="AK500" s="397">
        <v>0</v>
      </c>
      <c r="AL500" s="397">
        <v>0</v>
      </c>
      <c r="AM500" s="397"/>
      <c r="AN500" s="397">
        <v>0</v>
      </c>
      <c r="AO500" s="400">
        <v>0</v>
      </c>
    </row>
    <row r="501" spans="1:41" ht="24" customHeight="1" x14ac:dyDescent="0.3">
      <c r="A501" s="398" t="s">
        <v>2810</v>
      </c>
      <c r="B501" s="392" t="s">
        <v>2811</v>
      </c>
      <c r="C501" s="393" t="s">
        <v>2812</v>
      </c>
      <c r="D501" s="330">
        <f t="shared" si="13"/>
        <v>19</v>
      </c>
      <c r="E501" s="331">
        <f t="shared" si="14"/>
        <v>6</v>
      </c>
      <c r="F501" s="331">
        <f t="shared" si="15"/>
        <v>0</v>
      </c>
      <c r="G501" s="331">
        <f t="shared" si="16"/>
        <v>0</v>
      </c>
      <c r="H501" s="331">
        <f t="shared" si="17"/>
        <v>0</v>
      </c>
      <c r="I501" s="331">
        <f t="shared" si="18"/>
        <v>0</v>
      </c>
      <c r="J501" s="331">
        <f t="shared" si="19"/>
        <v>0</v>
      </c>
      <c r="K501" s="331">
        <f t="shared" si="20"/>
        <v>0</v>
      </c>
      <c r="L501" s="331">
        <f t="shared" si="21"/>
        <v>0</v>
      </c>
      <c r="M501" s="331">
        <f t="shared" si="22"/>
        <v>0</v>
      </c>
      <c r="N501" s="333">
        <f t="shared" si="23"/>
        <v>25</v>
      </c>
      <c r="O501" s="394"/>
      <c r="P501" s="395">
        <f t="shared" si="24"/>
        <v>25</v>
      </c>
      <c r="Q501" s="336">
        <f t="shared" si="25"/>
        <v>397</v>
      </c>
      <c r="R501" s="427"/>
      <c r="S501" s="145">
        <v>19</v>
      </c>
      <c r="T501" s="148">
        <v>0</v>
      </c>
      <c r="U501" s="411"/>
      <c r="V501" s="148"/>
      <c r="W501" s="412"/>
      <c r="X501" s="337"/>
      <c r="Y501" s="149"/>
      <c r="Z501" s="149"/>
      <c r="AA501" s="149"/>
      <c r="AB501" s="425">
        <v>0</v>
      </c>
      <c r="AC501" s="145"/>
      <c r="AD501" s="425"/>
      <c r="AE501" s="396"/>
      <c r="AF501" s="397">
        <v>0</v>
      </c>
      <c r="AG501" s="397">
        <v>0</v>
      </c>
      <c r="AH501" s="397">
        <v>0</v>
      </c>
      <c r="AI501" s="397">
        <v>0</v>
      </c>
      <c r="AJ501" s="397">
        <v>0</v>
      </c>
      <c r="AK501" s="397">
        <v>0</v>
      </c>
      <c r="AL501" s="397">
        <v>0</v>
      </c>
      <c r="AM501" s="413"/>
      <c r="AN501" s="397">
        <v>6</v>
      </c>
      <c r="AO501" s="400">
        <v>0</v>
      </c>
    </row>
    <row r="502" spans="1:41" ht="24" customHeight="1" x14ac:dyDescent="0.3">
      <c r="A502" s="391" t="s">
        <v>2813</v>
      </c>
      <c r="B502" s="392" t="s">
        <v>2814</v>
      </c>
      <c r="C502" s="393" t="s">
        <v>2749</v>
      </c>
      <c r="D502" s="330">
        <f t="shared" si="13"/>
        <v>26</v>
      </c>
      <c r="E502" s="331">
        <f t="shared" si="14"/>
        <v>0</v>
      </c>
      <c r="F502" s="331">
        <f t="shared" si="15"/>
        <v>0</v>
      </c>
      <c r="G502" s="331">
        <f t="shared" si="16"/>
        <v>0</v>
      </c>
      <c r="H502" s="331">
        <f t="shared" si="17"/>
        <v>0</v>
      </c>
      <c r="I502" s="331">
        <f t="shared" si="18"/>
        <v>0</v>
      </c>
      <c r="J502" s="331">
        <f t="shared" si="19"/>
        <v>0</v>
      </c>
      <c r="K502" s="331">
        <f t="shared" si="20"/>
        <v>0</v>
      </c>
      <c r="L502" s="331">
        <f t="shared" si="21"/>
        <v>0</v>
      </c>
      <c r="M502" s="331">
        <f t="shared" si="22"/>
        <v>0</v>
      </c>
      <c r="N502" s="333">
        <f t="shared" si="23"/>
        <v>26</v>
      </c>
      <c r="O502" s="394"/>
      <c r="P502" s="395">
        <f t="shared" si="24"/>
        <v>26</v>
      </c>
      <c r="Q502" s="336">
        <f t="shared" si="25"/>
        <v>377</v>
      </c>
      <c r="R502" s="399"/>
      <c r="S502" s="145"/>
      <c r="T502" s="148">
        <v>0</v>
      </c>
      <c r="U502" s="147"/>
      <c r="V502" s="148"/>
      <c r="W502" s="337"/>
      <c r="X502" s="337"/>
      <c r="Y502" s="149"/>
      <c r="Z502" s="149"/>
      <c r="AA502" s="149"/>
      <c r="AB502" s="421">
        <v>0</v>
      </c>
      <c r="AC502" s="145"/>
      <c r="AD502" s="421"/>
      <c r="AE502" s="396"/>
      <c r="AF502" s="397">
        <v>0</v>
      </c>
      <c r="AG502" s="397">
        <v>0</v>
      </c>
      <c r="AH502" s="397">
        <v>0</v>
      </c>
      <c r="AI502" s="397">
        <v>0</v>
      </c>
      <c r="AJ502" s="397">
        <v>0</v>
      </c>
      <c r="AK502" s="397">
        <v>0</v>
      </c>
      <c r="AL502" s="397">
        <v>0</v>
      </c>
      <c r="AM502" s="397">
        <v>26</v>
      </c>
      <c r="AN502" s="397">
        <v>0</v>
      </c>
      <c r="AO502" s="414">
        <v>0</v>
      </c>
    </row>
    <row r="503" spans="1:41" ht="24" customHeight="1" x14ac:dyDescent="0.3">
      <c r="A503" s="391" t="s">
        <v>2815</v>
      </c>
      <c r="B503" s="415" t="s">
        <v>2816</v>
      </c>
      <c r="C503" s="416" t="s">
        <v>2817</v>
      </c>
      <c r="D503" s="330">
        <f t="shared" si="13"/>
        <v>12</v>
      </c>
      <c r="E503" s="331">
        <f t="shared" si="14"/>
        <v>0</v>
      </c>
      <c r="F503" s="331">
        <f t="shared" si="15"/>
        <v>0</v>
      </c>
      <c r="G503" s="331">
        <f t="shared" si="16"/>
        <v>0</v>
      </c>
      <c r="H503" s="331">
        <f t="shared" si="17"/>
        <v>0</v>
      </c>
      <c r="I503" s="331">
        <f t="shared" si="18"/>
        <v>0</v>
      </c>
      <c r="J503" s="331">
        <f t="shared" si="19"/>
        <v>0</v>
      </c>
      <c r="K503" s="331">
        <f t="shared" si="20"/>
        <v>0</v>
      </c>
      <c r="L503" s="331">
        <f t="shared" si="21"/>
        <v>0</v>
      </c>
      <c r="M503" s="331">
        <f t="shared" si="22"/>
        <v>0</v>
      </c>
      <c r="N503" s="333">
        <f t="shared" si="23"/>
        <v>12</v>
      </c>
      <c r="O503" s="394"/>
      <c r="P503" s="395">
        <f t="shared" si="24"/>
        <v>12</v>
      </c>
      <c r="Q503" s="336">
        <f t="shared" si="25"/>
        <v>646</v>
      </c>
      <c r="R503" s="425"/>
      <c r="S503" s="145"/>
      <c r="T503" s="148">
        <v>0</v>
      </c>
      <c r="U503" s="147"/>
      <c r="V503" s="148"/>
      <c r="W503" s="337"/>
      <c r="X503" s="337"/>
      <c r="Y503" s="149"/>
      <c r="Z503" s="149"/>
      <c r="AA503" s="149"/>
      <c r="AB503" s="422">
        <v>0</v>
      </c>
      <c r="AC503" s="145"/>
      <c r="AD503" s="422"/>
      <c r="AE503" s="396"/>
      <c r="AF503" s="397">
        <v>0</v>
      </c>
      <c r="AG503" s="397">
        <v>0</v>
      </c>
      <c r="AH503" s="397">
        <v>0</v>
      </c>
      <c r="AI503" s="397">
        <v>0</v>
      </c>
      <c r="AJ503" s="397">
        <v>0</v>
      </c>
      <c r="AK503" s="397">
        <v>0</v>
      </c>
      <c r="AL503" s="397">
        <v>0</v>
      </c>
      <c r="AM503" s="397">
        <v>12</v>
      </c>
      <c r="AN503" s="397">
        <v>0</v>
      </c>
      <c r="AO503" s="400">
        <v>0</v>
      </c>
    </row>
    <row r="504" spans="1:41" ht="24" customHeight="1" x14ac:dyDescent="0.3">
      <c r="A504" s="398" t="s">
        <v>4906</v>
      </c>
      <c r="B504" s="392" t="s">
        <v>2818</v>
      </c>
      <c r="C504" s="393" t="s">
        <v>2057</v>
      </c>
      <c r="D504" s="330">
        <f t="shared" si="13"/>
        <v>0</v>
      </c>
      <c r="E504" s="331">
        <f t="shared" si="14"/>
        <v>0</v>
      </c>
      <c r="F504" s="331">
        <f t="shared" si="15"/>
        <v>0</v>
      </c>
      <c r="G504" s="331">
        <f t="shared" si="16"/>
        <v>0</v>
      </c>
      <c r="H504" s="331">
        <f t="shared" si="17"/>
        <v>0</v>
      </c>
      <c r="I504" s="331">
        <f t="shared" si="18"/>
        <v>0</v>
      </c>
      <c r="J504" s="331">
        <f t="shared" si="19"/>
        <v>0</v>
      </c>
      <c r="K504" s="331">
        <f t="shared" si="20"/>
        <v>0</v>
      </c>
      <c r="L504" s="331">
        <f t="shared" si="21"/>
        <v>0</v>
      </c>
      <c r="M504" s="331">
        <f t="shared" si="22"/>
        <v>0</v>
      </c>
      <c r="N504" s="333">
        <f t="shared" si="23"/>
        <v>0</v>
      </c>
      <c r="O504" s="394"/>
      <c r="P504" s="395">
        <f t="shared" si="24"/>
        <v>0</v>
      </c>
      <c r="Q504" s="336" t="str">
        <f t="shared" si="25"/>
        <v/>
      </c>
      <c r="R504" s="88"/>
      <c r="S504" s="145"/>
      <c r="T504" s="148">
        <v>0</v>
      </c>
      <c r="U504" s="411"/>
      <c r="V504" s="148"/>
      <c r="W504" s="412"/>
      <c r="X504" s="337"/>
      <c r="Y504" s="149"/>
      <c r="Z504" s="149"/>
      <c r="AA504" s="149"/>
      <c r="AB504" s="404">
        <v>0</v>
      </c>
      <c r="AC504" s="145"/>
      <c r="AD504" s="404"/>
      <c r="AE504" s="396"/>
      <c r="AF504" s="397">
        <v>0</v>
      </c>
      <c r="AG504" s="397">
        <v>0</v>
      </c>
      <c r="AH504" s="397">
        <v>0</v>
      </c>
      <c r="AI504" s="397">
        <v>0</v>
      </c>
      <c r="AJ504" s="397">
        <v>0</v>
      </c>
      <c r="AK504" s="397">
        <v>0</v>
      </c>
      <c r="AL504" s="397">
        <v>0</v>
      </c>
      <c r="AM504" s="413"/>
      <c r="AN504" s="397">
        <v>0</v>
      </c>
      <c r="AO504" s="400">
        <v>0</v>
      </c>
    </row>
    <row r="505" spans="1:41" ht="24" customHeight="1" x14ac:dyDescent="0.3">
      <c r="A505" s="391" t="s">
        <v>2819</v>
      </c>
      <c r="B505" s="392" t="s">
        <v>2820</v>
      </c>
      <c r="C505" s="393" t="s">
        <v>2817</v>
      </c>
      <c r="D505" s="330">
        <f t="shared" si="13"/>
        <v>5</v>
      </c>
      <c r="E505" s="331">
        <f t="shared" si="14"/>
        <v>0</v>
      </c>
      <c r="F505" s="331">
        <f t="shared" si="15"/>
        <v>0</v>
      </c>
      <c r="G505" s="331">
        <f t="shared" si="16"/>
        <v>0</v>
      </c>
      <c r="H505" s="331">
        <f t="shared" si="17"/>
        <v>0</v>
      </c>
      <c r="I505" s="331">
        <f t="shared" si="18"/>
        <v>0</v>
      </c>
      <c r="J505" s="331">
        <f t="shared" si="19"/>
        <v>0</v>
      </c>
      <c r="K505" s="331">
        <f t="shared" si="20"/>
        <v>0</v>
      </c>
      <c r="L505" s="331">
        <f t="shared" si="21"/>
        <v>0</v>
      </c>
      <c r="M505" s="331">
        <f t="shared" si="22"/>
        <v>0</v>
      </c>
      <c r="N505" s="333">
        <f t="shared" si="23"/>
        <v>5</v>
      </c>
      <c r="O505" s="394"/>
      <c r="P505" s="395">
        <f t="shared" si="24"/>
        <v>5</v>
      </c>
      <c r="Q505" s="336">
        <f t="shared" si="25"/>
        <v>811</v>
      </c>
      <c r="R505" s="421">
        <v>5</v>
      </c>
      <c r="S505" s="145"/>
      <c r="T505" s="148">
        <v>0</v>
      </c>
      <c r="U505" s="147"/>
      <c r="V505" s="148"/>
      <c r="W505" s="337"/>
      <c r="X505" s="337"/>
      <c r="Y505" s="149"/>
      <c r="Z505" s="149"/>
      <c r="AA505" s="149"/>
      <c r="AB505" s="404">
        <v>0</v>
      </c>
      <c r="AC505" s="145"/>
      <c r="AD505" s="404"/>
      <c r="AE505" s="396"/>
      <c r="AF505" s="397">
        <v>0</v>
      </c>
      <c r="AG505" s="397">
        <v>0</v>
      </c>
      <c r="AH505" s="397">
        <v>0</v>
      </c>
      <c r="AI505" s="397">
        <v>0</v>
      </c>
      <c r="AJ505" s="397">
        <v>0</v>
      </c>
      <c r="AK505" s="397">
        <v>0</v>
      </c>
      <c r="AL505" s="397">
        <v>0</v>
      </c>
      <c r="AM505" s="397"/>
      <c r="AN505" s="397">
        <v>0</v>
      </c>
      <c r="AO505" s="407">
        <v>0</v>
      </c>
    </row>
    <row r="506" spans="1:41" ht="24" customHeight="1" x14ac:dyDescent="0.3">
      <c r="A506" s="391" t="s">
        <v>2821</v>
      </c>
      <c r="B506" s="392" t="s">
        <v>2822</v>
      </c>
      <c r="C506" s="393" t="s">
        <v>2253</v>
      </c>
      <c r="D506" s="330">
        <f t="shared" si="13"/>
        <v>34</v>
      </c>
      <c r="E506" s="331">
        <f t="shared" si="14"/>
        <v>0</v>
      </c>
      <c r="F506" s="331">
        <f t="shared" si="15"/>
        <v>0</v>
      </c>
      <c r="G506" s="331">
        <f t="shared" si="16"/>
        <v>0</v>
      </c>
      <c r="H506" s="331">
        <f t="shared" si="17"/>
        <v>0</v>
      </c>
      <c r="I506" s="331">
        <f t="shared" si="18"/>
        <v>0</v>
      </c>
      <c r="J506" s="331">
        <f t="shared" si="19"/>
        <v>0</v>
      </c>
      <c r="K506" s="331">
        <f t="shared" si="20"/>
        <v>0</v>
      </c>
      <c r="L506" s="331">
        <f t="shared" si="21"/>
        <v>0</v>
      </c>
      <c r="M506" s="331">
        <f t="shared" si="22"/>
        <v>0</v>
      </c>
      <c r="N506" s="333">
        <f t="shared" si="23"/>
        <v>34</v>
      </c>
      <c r="O506" s="394"/>
      <c r="P506" s="395">
        <f t="shared" si="24"/>
        <v>34</v>
      </c>
      <c r="Q506" s="336">
        <f t="shared" si="25"/>
        <v>279</v>
      </c>
      <c r="R506" s="422">
        <v>34</v>
      </c>
      <c r="S506" s="145"/>
      <c r="T506" s="148">
        <v>0</v>
      </c>
      <c r="U506" s="147"/>
      <c r="V506" s="148"/>
      <c r="W506" s="337"/>
      <c r="X506" s="337"/>
      <c r="Y506" s="149"/>
      <c r="Z506" s="149"/>
      <c r="AA506" s="149"/>
      <c r="AB506" s="421">
        <v>0</v>
      </c>
      <c r="AC506" s="145"/>
      <c r="AD506" s="421"/>
      <c r="AE506" s="396"/>
      <c r="AF506" s="397">
        <v>0</v>
      </c>
      <c r="AG506" s="397">
        <v>0</v>
      </c>
      <c r="AH506" s="397">
        <v>0</v>
      </c>
      <c r="AI506" s="397">
        <v>0</v>
      </c>
      <c r="AJ506" s="397">
        <v>0</v>
      </c>
      <c r="AK506" s="397">
        <v>0</v>
      </c>
      <c r="AL506" s="397">
        <v>0</v>
      </c>
      <c r="AM506" s="397"/>
      <c r="AN506" s="397">
        <v>0</v>
      </c>
      <c r="AO506" s="407">
        <v>0</v>
      </c>
    </row>
    <row r="507" spans="1:41" ht="24" customHeight="1" x14ac:dyDescent="0.3">
      <c r="A507" s="398" t="s">
        <v>4907</v>
      </c>
      <c r="B507" s="415" t="s">
        <v>2823</v>
      </c>
      <c r="C507" s="416" t="s">
        <v>1900</v>
      </c>
      <c r="D507" s="330">
        <f t="shared" si="13"/>
        <v>0</v>
      </c>
      <c r="E507" s="331">
        <f t="shared" si="14"/>
        <v>0</v>
      </c>
      <c r="F507" s="331">
        <f t="shared" si="15"/>
        <v>0</v>
      </c>
      <c r="G507" s="331">
        <f t="shared" si="16"/>
        <v>0</v>
      </c>
      <c r="H507" s="331">
        <f t="shared" si="17"/>
        <v>0</v>
      </c>
      <c r="I507" s="331">
        <f t="shared" si="18"/>
        <v>0</v>
      </c>
      <c r="J507" s="331">
        <f t="shared" si="19"/>
        <v>0</v>
      </c>
      <c r="K507" s="331">
        <f t="shared" si="20"/>
        <v>0</v>
      </c>
      <c r="L507" s="331">
        <f t="shared" si="21"/>
        <v>0</v>
      </c>
      <c r="M507" s="331">
        <f t="shared" si="22"/>
        <v>0</v>
      </c>
      <c r="N507" s="369">
        <f t="shared" si="23"/>
        <v>0</v>
      </c>
      <c r="O507" s="417"/>
      <c r="P507" s="418">
        <f t="shared" si="24"/>
        <v>0</v>
      </c>
      <c r="Q507" s="336" t="str">
        <f t="shared" si="25"/>
        <v/>
      </c>
      <c r="R507" s="344"/>
      <c r="S507" s="410"/>
      <c r="T507" s="148">
        <v>0</v>
      </c>
      <c r="U507" s="411"/>
      <c r="V507" s="148"/>
      <c r="W507" s="412"/>
      <c r="X507" s="337"/>
      <c r="Y507" s="149"/>
      <c r="Z507" s="149"/>
      <c r="AA507" s="149"/>
      <c r="AB507" s="422">
        <v>0</v>
      </c>
      <c r="AC507" s="410"/>
      <c r="AD507" s="422"/>
      <c r="AE507" s="396"/>
      <c r="AF507" s="397">
        <v>0</v>
      </c>
      <c r="AG507" s="397">
        <v>0</v>
      </c>
      <c r="AH507" s="397">
        <v>0</v>
      </c>
      <c r="AI507" s="397">
        <v>0</v>
      </c>
      <c r="AJ507" s="397">
        <v>0</v>
      </c>
      <c r="AK507" s="397">
        <v>0</v>
      </c>
      <c r="AL507" s="397">
        <v>0</v>
      </c>
      <c r="AM507" s="413"/>
      <c r="AN507" s="397">
        <v>0</v>
      </c>
      <c r="AO507" s="400">
        <v>0</v>
      </c>
    </row>
    <row r="508" spans="1:41" ht="24" customHeight="1" x14ac:dyDescent="0.3">
      <c r="A508" s="401" t="s">
        <v>2824</v>
      </c>
      <c r="B508" s="402" t="s">
        <v>2825</v>
      </c>
      <c r="C508" s="403" t="s">
        <v>83</v>
      </c>
      <c r="D508" s="330">
        <f t="shared" si="13"/>
        <v>0</v>
      </c>
      <c r="E508" s="331">
        <f t="shared" si="14"/>
        <v>0</v>
      </c>
      <c r="F508" s="331">
        <f t="shared" si="15"/>
        <v>0</v>
      </c>
      <c r="G508" s="331">
        <f t="shared" si="16"/>
        <v>0</v>
      </c>
      <c r="H508" s="331">
        <f t="shared" si="17"/>
        <v>0</v>
      </c>
      <c r="I508" s="331">
        <f t="shared" si="18"/>
        <v>0</v>
      </c>
      <c r="J508" s="331">
        <f t="shared" si="19"/>
        <v>0</v>
      </c>
      <c r="K508" s="331">
        <f t="shared" si="20"/>
        <v>0</v>
      </c>
      <c r="L508" s="331">
        <f t="shared" si="21"/>
        <v>0</v>
      </c>
      <c r="M508" s="331">
        <f t="shared" si="22"/>
        <v>0</v>
      </c>
      <c r="N508" s="333">
        <f t="shared" si="23"/>
        <v>0</v>
      </c>
      <c r="O508" s="394"/>
      <c r="P508" s="395">
        <f t="shared" si="24"/>
        <v>0</v>
      </c>
      <c r="Q508" s="336" t="str">
        <f t="shared" si="25"/>
        <v/>
      </c>
      <c r="R508" s="156"/>
      <c r="S508" s="410"/>
      <c r="T508" s="148">
        <v>0</v>
      </c>
      <c r="U508" s="147"/>
      <c r="V508" s="148"/>
      <c r="W508" s="337"/>
      <c r="X508" s="337"/>
      <c r="Y508" s="149"/>
      <c r="Z508" s="149"/>
      <c r="AA508" s="149"/>
      <c r="AB508" s="421">
        <v>0</v>
      </c>
      <c r="AC508" s="410"/>
      <c r="AD508" s="421"/>
      <c r="AE508" s="396"/>
      <c r="AF508" s="397">
        <v>0</v>
      </c>
      <c r="AG508" s="397">
        <v>0</v>
      </c>
      <c r="AH508" s="397">
        <v>0</v>
      </c>
      <c r="AI508" s="397">
        <v>0</v>
      </c>
      <c r="AJ508" s="397">
        <v>0</v>
      </c>
      <c r="AK508" s="397">
        <v>0</v>
      </c>
      <c r="AL508" s="397">
        <v>0</v>
      </c>
      <c r="AM508" s="397"/>
      <c r="AN508" s="397">
        <v>0</v>
      </c>
      <c r="AO508" s="407">
        <v>0</v>
      </c>
    </row>
    <row r="509" spans="1:41" ht="24" customHeight="1" x14ac:dyDescent="0.3">
      <c r="A509" s="398" t="s">
        <v>4908</v>
      </c>
      <c r="B509" s="392" t="s">
        <v>2826</v>
      </c>
      <c r="C509" s="393" t="s">
        <v>2393</v>
      </c>
      <c r="D509" s="330">
        <f t="shared" si="13"/>
        <v>0</v>
      </c>
      <c r="E509" s="331">
        <f t="shared" si="14"/>
        <v>0</v>
      </c>
      <c r="F509" s="331">
        <f t="shared" si="15"/>
        <v>0</v>
      </c>
      <c r="G509" s="331">
        <f t="shared" si="16"/>
        <v>0</v>
      </c>
      <c r="H509" s="331">
        <f t="shared" si="17"/>
        <v>0</v>
      </c>
      <c r="I509" s="331">
        <f t="shared" si="18"/>
        <v>0</v>
      </c>
      <c r="J509" s="331">
        <f t="shared" si="19"/>
        <v>0</v>
      </c>
      <c r="K509" s="331">
        <f t="shared" si="20"/>
        <v>0</v>
      </c>
      <c r="L509" s="331">
        <f t="shared" si="21"/>
        <v>0</v>
      </c>
      <c r="M509" s="331">
        <f t="shared" si="22"/>
        <v>0</v>
      </c>
      <c r="N509" s="333">
        <f t="shared" si="23"/>
        <v>0</v>
      </c>
      <c r="O509" s="394"/>
      <c r="P509" s="395">
        <f t="shared" si="24"/>
        <v>0</v>
      </c>
      <c r="Q509" s="336" t="str">
        <f t="shared" si="25"/>
        <v/>
      </c>
      <c r="R509" s="425"/>
      <c r="S509" s="410"/>
      <c r="T509" s="148">
        <v>0</v>
      </c>
      <c r="U509" s="147"/>
      <c r="V509" s="148"/>
      <c r="W509" s="337"/>
      <c r="X509" s="337"/>
      <c r="Y509" s="149"/>
      <c r="Z509" s="149"/>
      <c r="AA509" s="149"/>
      <c r="AB509" s="399">
        <v>0</v>
      </c>
      <c r="AC509" s="410"/>
      <c r="AD509" s="399"/>
      <c r="AE509" s="396"/>
      <c r="AF509" s="397">
        <v>0</v>
      </c>
      <c r="AG509" s="397">
        <v>0</v>
      </c>
      <c r="AH509" s="397">
        <v>0</v>
      </c>
      <c r="AI509" s="397">
        <v>0</v>
      </c>
      <c r="AJ509" s="397">
        <v>0</v>
      </c>
      <c r="AK509" s="397">
        <v>0</v>
      </c>
      <c r="AL509" s="397">
        <v>0</v>
      </c>
      <c r="AM509" s="397"/>
      <c r="AN509" s="397">
        <v>0</v>
      </c>
      <c r="AO509" s="407">
        <v>0</v>
      </c>
    </row>
    <row r="510" spans="1:41" ht="24" customHeight="1" x14ac:dyDescent="0.3">
      <c r="A510" s="391" t="s">
        <v>2830</v>
      </c>
      <c r="B510" s="392" t="s">
        <v>2831</v>
      </c>
      <c r="C510" s="393" t="s">
        <v>2462</v>
      </c>
      <c r="D510" s="330">
        <f t="shared" si="13"/>
        <v>0</v>
      </c>
      <c r="E510" s="331">
        <f t="shared" si="14"/>
        <v>0</v>
      </c>
      <c r="F510" s="331">
        <f t="shared" si="15"/>
        <v>0</v>
      </c>
      <c r="G510" s="331">
        <f t="shared" si="16"/>
        <v>0</v>
      </c>
      <c r="H510" s="331">
        <f t="shared" si="17"/>
        <v>0</v>
      </c>
      <c r="I510" s="331">
        <f t="shared" si="18"/>
        <v>0</v>
      </c>
      <c r="J510" s="331">
        <f t="shared" si="19"/>
        <v>0</v>
      </c>
      <c r="K510" s="331">
        <f t="shared" si="20"/>
        <v>0</v>
      </c>
      <c r="L510" s="331">
        <f t="shared" si="21"/>
        <v>0</v>
      </c>
      <c r="M510" s="331">
        <f t="shared" si="22"/>
        <v>0</v>
      </c>
      <c r="N510" s="333">
        <f t="shared" si="23"/>
        <v>0</v>
      </c>
      <c r="O510" s="394"/>
      <c r="P510" s="395">
        <f t="shared" si="24"/>
        <v>0</v>
      </c>
      <c r="Q510" s="336" t="str">
        <f t="shared" si="25"/>
        <v/>
      </c>
      <c r="R510" s="421"/>
      <c r="S510" s="145"/>
      <c r="T510" s="148">
        <v>0</v>
      </c>
      <c r="U510" s="411"/>
      <c r="V510" s="148"/>
      <c r="W510" s="412"/>
      <c r="X510" s="337"/>
      <c r="Y510" s="149"/>
      <c r="Z510" s="149"/>
      <c r="AA510" s="149"/>
      <c r="AB510" s="144">
        <v>0</v>
      </c>
      <c r="AC510" s="145"/>
      <c r="AD510" s="144"/>
      <c r="AE510" s="396"/>
      <c r="AF510" s="397">
        <v>0</v>
      </c>
      <c r="AG510" s="397">
        <v>0</v>
      </c>
      <c r="AH510" s="397">
        <v>0</v>
      </c>
      <c r="AI510" s="397">
        <v>0</v>
      </c>
      <c r="AJ510" s="397">
        <v>0</v>
      </c>
      <c r="AK510" s="397">
        <v>0</v>
      </c>
      <c r="AL510" s="397">
        <v>0</v>
      </c>
      <c r="AM510" s="413"/>
      <c r="AN510" s="397">
        <v>0</v>
      </c>
      <c r="AO510" s="400">
        <v>0</v>
      </c>
    </row>
    <row r="511" spans="1:41" ht="24" customHeight="1" x14ac:dyDescent="0.3">
      <c r="A511" s="391" t="s">
        <v>2832</v>
      </c>
      <c r="B511" s="392" t="s">
        <v>2833</v>
      </c>
      <c r="C511" s="393" t="s">
        <v>2122</v>
      </c>
      <c r="D511" s="330">
        <f t="shared" si="13"/>
        <v>24</v>
      </c>
      <c r="E511" s="331">
        <f t="shared" si="14"/>
        <v>0</v>
      </c>
      <c r="F511" s="331">
        <f t="shared" si="15"/>
        <v>0</v>
      </c>
      <c r="G511" s="331">
        <f t="shared" si="16"/>
        <v>0</v>
      </c>
      <c r="H511" s="331">
        <f t="shared" si="17"/>
        <v>0</v>
      </c>
      <c r="I511" s="331">
        <f t="shared" si="18"/>
        <v>0</v>
      </c>
      <c r="J511" s="331">
        <f t="shared" si="19"/>
        <v>0</v>
      </c>
      <c r="K511" s="331">
        <f t="shared" si="20"/>
        <v>0</v>
      </c>
      <c r="L511" s="331">
        <f t="shared" si="21"/>
        <v>0</v>
      </c>
      <c r="M511" s="331">
        <f t="shared" si="22"/>
        <v>0</v>
      </c>
      <c r="N511" s="333">
        <f t="shared" si="23"/>
        <v>24</v>
      </c>
      <c r="O511" s="394"/>
      <c r="P511" s="395">
        <f t="shared" si="24"/>
        <v>24</v>
      </c>
      <c r="Q511" s="336">
        <f t="shared" si="25"/>
        <v>409</v>
      </c>
      <c r="R511" s="422"/>
      <c r="S511" s="410"/>
      <c r="T511" s="405">
        <v>0</v>
      </c>
      <c r="U511" s="147"/>
      <c r="V511" s="405"/>
      <c r="W511" s="337"/>
      <c r="X511" s="337"/>
      <c r="Y511" s="406"/>
      <c r="Z511" s="406"/>
      <c r="AA511" s="406"/>
      <c r="AB511" s="399">
        <v>0</v>
      </c>
      <c r="AC511" s="410"/>
      <c r="AD511" s="399"/>
      <c r="AE511" s="396"/>
      <c r="AF511" s="397">
        <v>0</v>
      </c>
      <c r="AG511" s="397">
        <v>0</v>
      </c>
      <c r="AH511" s="397">
        <v>0</v>
      </c>
      <c r="AI511" s="397">
        <v>0</v>
      </c>
      <c r="AJ511" s="397">
        <v>0</v>
      </c>
      <c r="AK511" s="397">
        <v>0</v>
      </c>
      <c r="AL511" s="397">
        <v>0</v>
      </c>
      <c r="AM511" s="397">
        <v>24</v>
      </c>
      <c r="AN511" s="397">
        <v>0</v>
      </c>
      <c r="AO511" s="341">
        <v>0</v>
      </c>
    </row>
    <row r="512" spans="1:41" ht="24" customHeight="1" x14ac:dyDescent="0.3">
      <c r="A512" s="398" t="s">
        <v>2834</v>
      </c>
      <c r="B512" s="415" t="s">
        <v>2835</v>
      </c>
      <c r="C512" s="416" t="s">
        <v>2020</v>
      </c>
      <c r="D512" s="330">
        <f t="shared" si="13"/>
        <v>60</v>
      </c>
      <c r="E512" s="331">
        <f t="shared" si="14"/>
        <v>21</v>
      </c>
      <c r="F512" s="331">
        <f t="shared" si="15"/>
        <v>16</v>
      </c>
      <c r="G512" s="331">
        <f t="shared" si="16"/>
        <v>0</v>
      </c>
      <c r="H512" s="331">
        <f t="shared" si="17"/>
        <v>0</v>
      </c>
      <c r="I512" s="331">
        <f t="shared" si="18"/>
        <v>0</v>
      </c>
      <c r="J512" s="331">
        <f t="shared" si="19"/>
        <v>0</v>
      </c>
      <c r="K512" s="331">
        <f t="shared" si="20"/>
        <v>0</v>
      </c>
      <c r="L512" s="331">
        <f t="shared" si="21"/>
        <v>0</v>
      </c>
      <c r="M512" s="331">
        <f t="shared" si="22"/>
        <v>0</v>
      </c>
      <c r="N512" s="333">
        <f t="shared" si="23"/>
        <v>97</v>
      </c>
      <c r="O512" s="394"/>
      <c r="P512" s="395">
        <f t="shared" si="24"/>
        <v>97</v>
      </c>
      <c r="Q512" s="336">
        <f t="shared" si="25"/>
        <v>79</v>
      </c>
      <c r="R512" s="404"/>
      <c r="S512" s="145">
        <v>16</v>
      </c>
      <c r="T512" s="148">
        <v>0</v>
      </c>
      <c r="U512" s="147"/>
      <c r="V512" s="148"/>
      <c r="W512" s="337"/>
      <c r="X512" s="337"/>
      <c r="Y512" s="149"/>
      <c r="Z512" s="149"/>
      <c r="AA512" s="149"/>
      <c r="AB512" s="156">
        <v>0</v>
      </c>
      <c r="AC512" s="145">
        <v>60</v>
      </c>
      <c r="AD512" s="156"/>
      <c r="AE512" s="396"/>
      <c r="AF512" s="397">
        <v>0</v>
      </c>
      <c r="AG512" s="397">
        <v>0</v>
      </c>
      <c r="AH512" s="397">
        <v>0</v>
      </c>
      <c r="AI512" s="397">
        <v>0</v>
      </c>
      <c r="AJ512" s="397">
        <v>0</v>
      </c>
      <c r="AK512" s="397">
        <v>0</v>
      </c>
      <c r="AL512" s="397">
        <v>0</v>
      </c>
      <c r="AM512" s="397"/>
      <c r="AN512" s="397">
        <v>21</v>
      </c>
      <c r="AO512" s="408">
        <v>0</v>
      </c>
    </row>
    <row r="513" spans="1:41" ht="24" customHeight="1" x14ac:dyDescent="0.3">
      <c r="A513" s="401" t="s">
        <v>2830</v>
      </c>
      <c r="B513" s="423" t="s">
        <v>2836</v>
      </c>
      <c r="C513" s="424" t="s">
        <v>4909</v>
      </c>
      <c r="D513" s="330">
        <f t="shared" ref="D513:D767" si="26">MAX(R513:AO513)</f>
        <v>0</v>
      </c>
      <c r="E513" s="331">
        <f t="shared" ref="E513:E767" si="27">LARGE(R513:AO513,2)</f>
        <v>0</v>
      </c>
      <c r="F513" s="331">
        <f t="shared" ref="F513:F767" si="28">LARGE(R513:AO513,3)</f>
        <v>0</v>
      </c>
      <c r="G513" s="331">
        <f t="shared" ref="G513:G767" si="29">LARGE(R513:AO513,4)</f>
        <v>0</v>
      </c>
      <c r="H513" s="331">
        <f t="shared" ref="H513:H767" si="30">LARGE(R513:AO513,5)</f>
        <v>0</v>
      </c>
      <c r="I513" s="331">
        <f t="shared" ref="I513:I767" si="31">LARGE(R513:AO513,6)</f>
        <v>0</v>
      </c>
      <c r="J513" s="331">
        <f t="shared" ref="J513:J767" si="32">LARGE(R513:AO513,7)</f>
        <v>0</v>
      </c>
      <c r="K513" s="331">
        <f t="shared" ref="K513:K767" si="33">LARGE(R513:AO513,8)</f>
        <v>0</v>
      </c>
      <c r="L513" s="331">
        <f t="shared" ref="L513:L767" si="34">LARGE(R513:AO513,9)</f>
        <v>0</v>
      </c>
      <c r="M513" s="331">
        <f t="shared" ref="M513:M767" si="35">LARGE(R513:AO513,10)</f>
        <v>0</v>
      </c>
      <c r="N513" s="333">
        <f t="shared" ref="N513:N767" si="36">SUM(D513:M513)</f>
        <v>0</v>
      </c>
      <c r="O513" s="394"/>
      <c r="P513" s="395">
        <f t="shared" ref="P513:P767" si="37">N513+O513*100</f>
        <v>0</v>
      </c>
      <c r="Q513" s="336" t="str">
        <f t="shared" ref="Q513:Q767" si="38">IF(P513=0,"",RANK(P513,P:P,0))</f>
        <v/>
      </c>
      <c r="R513" s="404"/>
      <c r="S513" s="145"/>
      <c r="T513" s="148">
        <v>0</v>
      </c>
      <c r="U513" s="147"/>
      <c r="V513" s="148"/>
      <c r="W513" s="337"/>
      <c r="X513" s="337"/>
      <c r="Y513" s="149"/>
      <c r="Z513" s="149"/>
      <c r="AA513" s="149"/>
      <c r="AB513" s="399">
        <v>0</v>
      </c>
      <c r="AC513" s="145"/>
      <c r="AD513" s="399"/>
      <c r="AE513" s="396"/>
      <c r="AF513" s="397">
        <v>0</v>
      </c>
      <c r="AG513" s="397">
        <v>0</v>
      </c>
      <c r="AH513" s="397">
        <v>0</v>
      </c>
      <c r="AI513" s="397">
        <v>0</v>
      </c>
      <c r="AJ513" s="397">
        <v>0</v>
      </c>
      <c r="AK513" s="397">
        <v>0</v>
      </c>
      <c r="AL513" s="397">
        <v>0</v>
      </c>
      <c r="AM513" s="397"/>
      <c r="AN513" s="397">
        <v>0</v>
      </c>
      <c r="AO513" s="400">
        <v>0</v>
      </c>
    </row>
    <row r="514" spans="1:41" ht="24" customHeight="1" x14ac:dyDescent="0.3">
      <c r="A514" s="391" t="s">
        <v>2837</v>
      </c>
      <c r="B514" s="392" t="s">
        <v>2838</v>
      </c>
      <c r="C514" s="393" t="s">
        <v>1713</v>
      </c>
      <c r="D514" s="330">
        <f t="shared" si="26"/>
        <v>0</v>
      </c>
      <c r="E514" s="331">
        <f t="shared" si="27"/>
        <v>0</v>
      </c>
      <c r="F514" s="331">
        <f t="shared" si="28"/>
        <v>0</v>
      </c>
      <c r="G514" s="331">
        <f t="shared" si="29"/>
        <v>0</v>
      </c>
      <c r="H514" s="331">
        <f t="shared" si="30"/>
        <v>0</v>
      </c>
      <c r="I514" s="331">
        <f t="shared" si="31"/>
        <v>0</v>
      </c>
      <c r="J514" s="331">
        <f t="shared" si="32"/>
        <v>0</v>
      </c>
      <c r="K514" s="331">
        <f t="shared" si="33"/>
        <v>0</v>
      </c>
      <c r="L514" s="331">
        <f t="shared" si="34"/>
        <v>0</v>
      </c>
      <c r="M514" s="331">
        <f t="shared" si="35"/>
        <v>0</v>
      </c>
      <c r="N514" s="333">
        <f t="shared" si="36"/>
        <v>0</v>
      </c>
      <c r="O514" s="394"/>
      <c r="P514" s="395">
        <f t="shared" si="37"/>
        <v>0</v>
      </c>
      <c r="Q514" s="336" t="str">
        <f t="shared" si="38"/>
        <v/>
      </c>
      <c r="R514" s="421"/>
      <c r="S514" s="145"/>
      <c r="T514" s="148">
        <v>0</v>
      </c>
      <c r="U514" s="147"/>
      <c r="V514" s="148"/>
      <c r="W514" s="337"/>
      <c r="X514" s="337"/>
      <c r="Y514" s="149"/>
      <c r="Z514" s="149"/>
      <c r="AA514" s="149"/>
      <c r="AB514" s="156">
        <v>0</v>
      </c>
      <c r="AC514" s="145"/>
      <c r="AD514" s="156"/>
      <c r="AE514" s="396"/>
      <c r="AF514" s="397">
        <v>0</v>
      </c>
      <c r="AG514" s="397">
        <v>0</v>
      </c>
      <c r="AH514" s="397">
        <v>0</v>
      </c>
      <c r="AI514" s="397">
        <v>0</v>
      </c>
      <c r="AJ514" s="397">
        <v>0</v>
      </c>
      <c r="AK514" s="397">
        <v>0</v>
      </c>
      <c r="AL514" s="397">
        <v>0</v>
      </c>
      <c r="AM514" s="397"/>
      <c r="AN514" s="397">
        <v>0</v>
      </c>
      <c r="AO514" s="400">
        <v>0</v>
      </c>
    </row>
    <row r="515" spans="1:41" ht="24" customHeight="1" x14ac:dyDescent="0.3">
      <c r="A515" s="398" t="s">
        <v>2839</v>
      </c>
      <c r="B515" s="392" t="s">
        <v>2840</v>
      </c>
      <c r="C515" s="393" t="s">
        <v>2391</v>
      </c>
      <c r="D515" s="330">
        <f t="shared" si="26"/>
        <v>9</v>
      </c>
      <c r="E515" s="331">
        <f t="shared" si="27"/>
        <v>5</v>
      </c>
      <c r="F515" s="331">
        <f t="shared" si="28"/>
        <v>0</v>
      </c>
      <c r="G515" s="331">
        <f t="shared" si="29"/>
        <v>0</v>
      </c>
      <c r="H515" s="331">
        <f t="shared" si="30"/>
        <v>0</v>
      </c>
      <c r="I515" s="331">
        <f t="shared" si="31"/>
        <v>0</v>
      </c>
      <c r="J515" s="331">
        <f t="shared" si="32"/>
        <v>0</v>
      </c>
      <c r="K515" s="331">
        <f t="shared" si="33"/>
        <v>0</v>
      </c>
      <c r="L515" s="331">
        <f t="shared" si="34"/>
        <v>0</v>
      </c>
      <c r="M515" s="331">
        <f t="shared" si="35"/>
        <v>0</v>
      </c>
      <c r="N515" s="333">
        <f t="shared" si="36"/>
        <v>14</v>
      </c>
      <c r="O515" s="394"/>
      <c r="P515" s="395">
        <f t="shared" si="37"/>
        <v>14</v>
      </c>
      <c r="Q515" s="336">
        <f t="shared" si="38"/>
        <v>594</v>
      </c>
      <c r="R515" s="422"/>
      <c r="S515" s="410">
        <v>5</v>
      </c>
      <c r="T515" s="405">
        <v>0</v>
      </c>
      <c r="U515" s="147"/>
      <c r="V515" s="405"/>
      <c r="W515" s="337"/>
      <c r="X515" s="337"/>
      <c r="Y515" s="406"/>
      <c r="Z515" s="406"/>
      <c r="AA515" s="406"/>
      <c r="AB515" s="426">
        <v>0</v>
      </c>
      <c r="AC515" s="410"/>
      <c r="AD515" s="426"/>
      <c r="AE515" s="396"/>
      <c r="AF515" s="397">
        <v>0</v>
      </c>
      <c r="AG515" s="397">
        <v>0</v>
      </c>
      <c r="AH515" s="397">
        <v>0</v>
      </c>
      <c r="AI515" s="397">
        <v>0</v>
      </c>
      <c r="AJ515" s="397">
        <v>0</v>
      </c>
      <c r="AK515" s="397">
        <v>0</v>
      </c>
      <c r="AL515" s="397">
        <v>0</v>
      </c>
      <c r="AM515" s="397"/>
      <c r="AN515" s="397">
        <v>9</v>
      </c>
      <c r="AO515" s="341">
        <v>0</v>
      </c>
    </row>
    <row r="516" spans="1:41" ht="24" customHeight="1" x14ac:dyDescent="0.3">
      <c r="A516" s="398" t="s">
        <v>4910</v>
      </c>
      <c r="B516" s="392" t="s">
        <v>2841</v>
      </c>
      <c r="C516" s="393" t="s">
        <v>406</v>
      </c>
      <c r="D516" s="330">
        <f t="shared" si="26"/>
        <v>0</v>
      </c>
      <c r="E516" s="331">
        <f t="shared" si="27"/>
        <v>0</v>
      </c>
      <c r="F516" s="331">
        <f t="shared" si="28"/>
        <v>0</v>
      </c>
      <c r="G516" s="331">
        <f t="shared" si="29"/>
        <v>0</v>
      </c>
      <c r="H516" s="331">
        <f t="shared" si="30"/>
        <v>0</v>
      </c>
      <c r="I516" s="331">
        <f t="shared" si="31"/>
        <v>0</v>
      </c>
      <c r="J516" s="331">
        <f t="shared" si="32"/>
        <v>0</v>
      </c>
      <c r="K516" s="331">
        <f t="shared" si="33"/>
        <v>0</v>
      </c>
      <c r="L516" s="331">
        <f t="shared" si="34"/>
        <v>0</v>
      </c>
      <c r="M516" s="331">
        <f t="shared" si="35"/>
        <v>0</v>
      </c>
      <c r="N516" s="333">
        <f t="shared" si="36"/>
        <v>0</v>
      </c>
      <c r="O516" s="394"/>
      <c r="P516" s="395">
        <f t="shared" si="37"/>
        <v>0</v>
      </c>
      <c r="Q516" s="336" t="str">
        <f t="shared" si="38"/>
        <v/>
      </c>
      <c r="R516" s="421"/>
      <c r="S516" s="145"/>
      <c r="T516" s="148">
        <v>0</v>
      </c>
      <c r="U516" s="147"/>
      <c r="V516" s="148"/>
      <c r="W516" s="337"/>
      <c r="X516" s="337"/>
      <c r="Y516" s="149"/>
      <c r="Z516" s="149"/>
      <c r="AA516" s="149"/>
      <c r="AB516" s="421">
        <v>0</v>
      </c>
      <c r="AC516" s="145"/>
      <c r="AD516" s="421"/>
      <c r="AE516" s="396"/>
      <c r="AF516" s="397">
        <v>0</v>
      </c>
      <c r="AG516" s="397">
        <v>0</v>
      </c>
      <c r="AH516" s="397">
        <v>0</v>
      </c>
      <c r="AI516" s="397">
        <v>0</v>
      </c>
      <c r="AJ516" s="397">
        <v>0</v>
      </c>
      <c r="AK516" s="397">
        <v>0</v>
      </c>
      <c r="AL516" s="397">
        <v>0</v>
      </c>
      <c r="AM516" s="397"/>
      <c r="AN516" s="397">
        <v>0</v>
      </c>
      <c r="AO516" s="400">
        <v>0</v>
      </c>
    </row>
    <row r="517" spans="1:41" ht="24" customHeight="1" x14ac:dyDescent="0.3">
      <c r="A517" s="398" t="s">
        <v>4911</v>
      </c>
      <c r="B517" s="415" t="s">
        <v>2842</v>
      </c>
      <c r="C517" s="416" t="s">
        <v>2206</v>
      </c>
      <c r="D517" s="330">
        <f t="shared" si="26"/>
        <v>0</v>
      </c>
      <c r="E517" s="331">
        <f t="shared" si="27"/>
        <v>0</v>
      </c>
      <c r="F517" s="331">
        <f t="shared" si="28"/>
        <v>0</v>
      </c>
      <c r="G517" s="331">
        <f t="shared" si="29"/>
        <v>0</v>
      </c>
      <c r="H517" s="331">
        <f t="shared" si="30"/>
        <v>0</v>
      </c>
      <c r="I517" s="331">
        <f t="shared" si="31"/>
        <v>0</v>
      </c>
      <c r="J517" s="331">
        <f t="shared" si="32"/>
        <v>0</v>
      </c>
      <c r="K517" s="331">
        <f t="shared" si="33"/>
        <v>0</v>
      </c>
      <c r="L517" s="331">
        <f t="shared" si="34"/>
        <v>0</v>
      </c>
      <c r="M517" s="331">
        <f t="shared" si="35"/>
        <v>0</v>
      </c>
      <c r="N517" s="333">
        <f t="shared" si="36"/>
        <v>0</v>
      </c>
      <c r="O517" s="394"/>
      <c r="P517" s="395">
        <f t="shared" si="37"/>
        <v>0</v>
      </c>
      <c r="Q517" s="336" t="str">
        <f t="shared" si="38"/>
        <v/>
      </c>
      <c r="R517" s="144"/>
      <c r="S517" s="410"/>
      <c r="T517" s="148">
        <v>0</v>
      </c>
      <c r="U517" s="147"/>
      <c r="V517" s="148"/>
      <c r="W517" s="337"/>
      <c r="X517" s="337"/>
      <c r="Y517" s="149"/>
      <c r="Z517" s="149"/>
      <c r="AA517" s="149"/>
      <c r="AB517" s="425">
        <v>0</v>
      </c>
      <c r="AC517" s="410"/>
      <c r="AD517" s="425"/>
      <c r="AE517" s="396"/>
      <c r="AF517" s="397">
        <v>0</v>
      </c>
      <c r="AG517" s="397">
        <v>0</v>
      </c>
      <c r="AH517" s="397">
        <v>0</v>
      </c>
      <c r="AI517" s="397">
        <v>0</v>
      </c>
      <c r="AJ517" s="397">
        <v>0</v>
      </c>
      <c r="AK517" s="397">
        <v>0</v>
      </c>
      <c r="AL517" s="397">
        <v>0</v>
      </c>
      <c r="AM517" s="397"/>
      <c r="AN517" s="397">
        <v>0</v>
      </c>
      <c r="AO517" s="400">
        <v>0</v>
      </c>
    </row>
    <row r="518" spans="1:41" ht="24" customHeight="1" x14ac:dyDescent="0.3">
      <c r="A518" s="398" t="s">
        <v>2845</v>
      </c>
      <c r="B518" s="392" t="s">
        <v>2846</v>
      </c>
      <c r="C518" s="393" t="s">
        <v>4912</v>
      </c>
      <c r="D518" s="330">
        <f t="shared" si="26"/>
        <v>5</v>
      </c>
      <c r="E518" s="331">
        <f t="shared" si="27"/>
        <v>4</v>
      </c>
      <c r="F518" s="331">
        <f t="shared" si="28"/>
        <v>0</v>
      </c>
      <c r="G518" s="331">
        <f t="shared" si="29"/>
        <v>0</v>
      </c>
      <c r="H518" s="331">
        <f t="shared" si="30"/>
        <v>0</v>
      </c>
      <c r="I518" s="331">
        <f t="shared" si="31"/>
        <v>0</v>
      </c>
      <c r="J518" s="331">
        <f t="shared" si="32"/>
        <v>0</v>
      </c>
      <c r="K518" s="331">
        <f t="shared" si="33"/>
        <v>0</v>
      </c>
      <c r="L518" s="331">
        <f t="shared" si="34"/>
        <v>0</v>
      </c>
      <c r="M518" s="331">
        <f t="shared" si="35"/>
        <v>0</v>
      </c>
      <c r="N518" s="333">
        <f t="shared" si="36"/>
        <v>9</v>
      </c>
      <c r="O518" s="394"/>
      <c r="P518" s="395">
        <f t="shared" si="37"/>
        <v>9</v>
      </c>
      <c r="Q518" s="336">
        <f t="shared" si="38"/>
        <v>714</v>
      </c>
      <c r="R518" s="399"/>
      <c r="S518" s="410">
        <v>5</v>
      </c>
      <c r="T518" s="148">
        <v>0</v>
      </c>
      <c r="U518" s="147"/>
      <c r="V518" s="148"/>
      <c r="W518" s="337"/>
      <c r="X518" s="337"/>
      <c r="Y518" s="149"/>
      <c r="Z518" s="149"/>
      <c r="AA518" s="149"/>
      <c r="AB518" s="88">
        <v>0</v>
      </c>
      <c r="AC518" s="410"/>
      <c r="AD518" s="88"/>
      <c r="AE518" s="396"/>
      <c r="AF518" s="397">
        <v>0</v>
      </c>
      <c r="AG518" s="397">
        <v>0</v>
      </c>
      <c r="AH518" s="397">
        <v>0</v>
      </c>
      <c r="AI518" s="397">
        <v>0</v>
      </c>
      <c r="AJ518" s="397">
        <v>0</v>
      </c>
      <c r="AK518" s="397">
        <v>0</v>
      </c>
      <c r="AL518" s="397">
        <v>0</v>
      </c>
      <c r="AM518" s="397"/>
      <c r="AN518" s="397">
        <v>4</v>
      </c>
      <c r="AO518" s="408">
        <v>0</v>
      </c>
    </row>
    <row r="519" spans="1:41" ht="24" customHeight="1" x14ac:dyDescent="0.3">
      <c r="A519" s="391" t="s">
        <v>2847</v>
      </c>
      <c r="B519" s="415" t="s">
        <v>2848</v>
      </c>
      <c r="C519" s="416" t="s">
        <v>2036</v>
      </c>
      <c r="D519" s="330">
        <f t="shared" si="26"/>
        <v>38</v>
      </c>
      <c r="E519" s="331">
        <f t="shared" si="27"/>
        <v>18</v>
      </c>
      <c r="F519" s="331">
        <f t="shared" si="28"/>
        <v>0</v>
      </c>
      <c r="G519" s="331">
        <f t="shared" si="29"/>
        <v>0</v>
      </c>
      <c r="H519" s="331">
        <f t="shared" si="30"/>
        <v>0</v>
      </c>
      <c r="I519" s="331">
        <f t="shared" si="31"/>
        <v>0</v>
      </c>
      <c r="J519" s="331">
        <f t="shared" si="32"/>
        <v>0</v>
      </c>
      <c r="K519" s="331">
        <f t="shared" si="33"/>
        <v>0</v>
      </c>
      <c r="L519" s="331">
        <f t="shared" si="34"/>
        <v>0</v>
      </c>
      <c r="M519" s="331">
        <f t="shared" si="35"/>
        <v>0</v>
      </c>
      <c r="N519" s="333">
        <f t="shared" si="36"/>
        <v>56</v>
      </c>
      <c r="O519" s="394"/>
      <c r="P519" s="395">
        <f t="shared" si="37"/>
        <v>56</v>
      </c>
      <c r="Q519" s="336">
        <f t="shared" si="38"/>
        <v>134</v>
      </c>
      <c r="R519" s="156"/>
      <c r="S519" s="145">
        <v>38</v>
      </c>
      <c r="T519" s="148">
        <v>0</v>
      </c>
      <c r="U519" s="147"/>
      <c r="V519" s="148"/>
      <c r="W519" s="337"/>
      <c r="X519" s="337"/>
      <c r="Y519" s="149"/>
      <c r="Z519" s="149"/>
      <c r="AA519" s="149"/>
      <c r="AB519" s="421">
        <v>0</v>
      </c>
      <c r="AC519" s="145"/>
      <c r="AD519" s="421"/>
      <c r="AE519" s="396"/>
      <c r="AF519" s="397">
        <v>0</v>
      </c>
      <c r="AG519" s="397">
        <v>0</v>
      </c>
      <c r="AH519" s="397">
        <v>0</v>
      </c>
      <c r="AI519" s="397">
        <v>0</v>
      </c>
      <c r="AJ519" s="397">
        <v>0</v>
      </c>
      <c r="AK519" s="397">
        <v>0</v>
      </c>
      <c r="AL519" s="397">
        <v>0</v>
      </c>
      <c r="AM519" s="397"/>
      <c r="AN519" s="397">
        <v>18</v>
      </c>
      <c r="AO519" s="408">
        <v>0</v>
      </c>
    </row>
    <row r="520" spans="1:41" ht="24" customHeight="1" x14ac:dyDescent="0.3">
      <c r="A520" s="398" t="s">
        <v>4913</v>
      </c>
      <c r="B520" s="392" t="s">
        <v>2849</v>
      </c>
      <c r="C520" s="393" t="s">
        <v>1540</v>
      </c>
      <c r="D520" s="330">
        <f t="shared" si="26"/>
        <v>9</v>
      </c>
      <c r="E520" s="331">
        <f t="shared" si="27"/>
        <v>5</v>
      </c>
      <c r="F520" s="331">
        <f t="shared" si="28"/>
        <v>0</v>
      </c>
      <c r="G520" s="331">
        <f t="shared" si="29"/>
        <v>0</v>
      </c>
      <c r="H520" s="331">
        <f t="shared" si="30"/>
        <v>0</v>
      </c>
      <c r="I520" s="331">
        <f t="shared" si="31"/>
        <v>0</v>
      </c>
      <c r="J520" s="331">
        <f t="shared" si="32"/>
        <v>0</v>
      </c>
      <c r="K520" s="331">
        <f t="shared" si="33"/>
        <v>0</v>
      </c>
      <c r="L520" s="331">
        <f t="shared" si="34"/>
        <v>0</v>
      </c>
      <c r="M520" s="331">
        <f t="shared" si="35"/>
        <v>0</v>
      </c>
      <c r="N520" s="333">
        <f t="shared" si="36"/>
        <v>14</v>
      </c>
      <c r="O520" s="394"/>
      <c r="P520" s="395">
        <f t="shared" si="37"/>
        <v>14</v>
      </c>
      <c r="Q520" s="336">
        <f t="shared" si="38"/>
        <v>594</v>
      </c>
      <c r="R520" s="156"/>
      <c r="S520" s="410">
        <v>5</v>
      </c>
      <c r="T520" s="148">
        <v>0</v>
      </c>
      <c r="U520" s="147"/>
      <c r="V520" s="148"/>
      <c r="W520" s="337"/>
      <c r="X520" s="337"/>
      <c r="Y520" s="149"/>
      <c r="Z520" s="149"/>
      <c r="AA520" s="149"/>
      <c r="AB520" s="422">
        <v>0</v>
      </c>
      <c r="AC520" s="410"/>
      <c r="AD520" s="422"/>
      <c r="AE520" s="396"/>
      <c r="AF520" s="397">
        <v>0</v>
      </c>
      <c r="AG520" s="397">
        <v>0</v>
      </c>
      <c r="AH520" s="397">
        <v>0</v>
      </c>
      <c r="AI520" s="397">
        <v>0</v>
      </c>
      <c r="AJ520" s="397">
        <v>0</v>
      </c>
      <c r="AK520" s="397">
        <v>0</v>
      </c>
      <c r="AL520" s="397">
        <v>0</v>
      </c>
      <c r="AM520" s="397"/>
      <c r="AN520" s="397">
        <v>9</v>
      </c>
      <c r="AO520" s="400">
        <v>0</v>
      </c>
    </row>
    <row r="521" spans="1:41" ht="24" customHeight="1" x14ac:dyDescent="0.3">
      <c r="A521" s="398" t="s">
        <v>2850</v>
      </c>
      <c r="B521" s="392" t="s">
        <v>2851</v>
      </c>
      <c r="C521" s="393" t="s">
        <v>92</v>
      </c>
      <c r="D521" s="330">
        <f t="shared" si="26"/>
        <v>5</v>
      </c>
      <c r="E521" s="331">
        <f t="shared" si="27"/>
        <v>0</v>
      </c>
      <c r="F521" s="331">
        <f t="shared" si="28"/>
        <v>0</v>
      </c>
      <c r="G521" s="331">
        <f t="shared" si="29"/>
        <v>0</v>
      </c>
      <c r="H521" s="331">
        <f t="shared" si="30"/>
        <v>0</v>
      </c>
      <c r="I521" s="331">
        <f t="shared" si="31"/>
        <v>0</v>
      </c>
      <c r="J521" s="331">
        <f t="shared" si="32"/>
        <v>0</v>
      </c>
      <c r="K521" s="331">
        <f t="shared" si="33"/>
        <v>0</v>
      </c>
      <c r="L521" s="331">
        <f t="shared" si="34"/>
        <v>0</v>
      </c>
      <c r="M521" s="331">
        <f t="shared" si="35"/>
        <v>0</v>
      </c>
      <c r="N521" s="333">
        <f t="shared" si="36"/>
        <v>5</v>
      </c>
      <c r="O521" s="394"/>
      <c r="P521" s="395">
        <f t="shared" si="37"/>
        <v>5</v>
      </c>
      <c r="Q521" s="336">
        <f t="shared" si="38"/>
        <v>811</v>
      </c>
      <c r="R521" s="426">
        <v>5</v>
      </c>
      <c r="S521" s="145"/>
      <c r="T521" s="405">
        <v>0</v>
      </c>
      <c r="U521" s="147"/>
      <c r="V521" s="405"/>
      <c r="W521" s="337"/>
      <c r="X521" s="337"/>
      <c r="Y521" s="406"/>
      <c r="Z521" s="406"/>
      <c r="AA521" s="406"/>
      <c r="AB521" s="344">
        <v>0</v>
      </c>
      <c r="AC521" s="145"/>
      <c r="AD521" s="344"/>
      <c r="AE521" s="396"/>
      <c r="AF521" s="397">
        <v>0</v>
      </c>
      <c r="AG521" s="397">
        <v>0</v>
      </c>
      <c r="AH521" s="397">
        <v>0</v>
      </c>
      <c r="AI521" s="397">
        <v>0</v>
      </c>
      <c r="AJ521" s="397">
        <v>0</v>
      </c>
      <c r="AK521" s="397">
        <v>0</v>
      </c>
      <c r="AL521" s="397">
        <v>0</v>
      </c>
      <c r="AM521" s="397"/>
      <c r="AN521" s="397">
        <v>0</v>
      </c>
      <c r="AO521" s="414">
        <v>0</v>
      </c>
    </row>
    <row r="522" spans="1:41" ht="24" customHeight="1" x14ac:dyDescent="0.3">
      <c r="A522" s="391" t="s">
        <v>2852</v>
      </c>
      <c r="B522" s="392" t="s">
        <v>2853</v>
      </c>
      <c r="C522" s="393" t="s">
        <v>2122</v>
      </c>
      <c r="D522" s="330">
        <f t="shared" si="26"/>
        <v>34</v>
      </c>
      <c r="E522" s="331">
        <f t="shared" si="27"/>
        <v>24</v>
      </c>
      <c r="F522" s="331">
        <f t="shared" si="28"/>
        <v>0</v>
      </c>
      <c r="G522" s="331">
        <f t="shared" si="29"/>
        <v>0</v>
      </c>
      <c r="H522" s="331">
        <f t="shared" si="30"/>
        <v>0</v>
      </c>
      <c r="I522" s="331">
        <f t="shared" si="31"/>
        <v>0</v>
      </c>
      <c r="J522" s="331">
        <f t="shared" si="32"/>
        <v>0</v>
      </c>
      <c r="K522" s="331">
        <f t="shared" si="33"/>
        <v>0</v>
      </c>
      <c r="L522" s="331">
        <f t="shared" si="34"/>
        <v>0</v>
      </c>
      <c r="M522" s="331">
        <f t="shared" si="35"/>
        <v>0</v>
      </c>
      <c r="N522" s="333">
        <f t="shared" si="36"/>
        <v>58</v>
      </c>
      <c r="O522" s="394"/>
      <c r="P522" s="395">
        <f t="shared" si="37"/>
        <v>58</v>
      </c>
      <c r="Q522" s="336">
        <f t="shared" si="38"/>
        <v>126</v>
      </c>
      <c r="R522" s="421">
        <v>24</v>
      </c>
      <c r="S522" s="145"/>
      <c r="T522" s="148">
        <v>0</v>
      </c>
      <c r="U522" s="147"/>
      <c r="V522" s="148"/>
      <c r="W522" s="337"/>
      <c r="X522" s="337"/>
      <c r="Y522" s="149"/>
      <c r="Z522" s="149"/>
      <c r="AA522" s="149"/>
      <c r="AB522" s="399">
        <v>0</v>
      </c>
      <c r="AC522" s="145"/>
      <c r="AD522" s="399"/>
      <c r="AE522" s="396"/>
      <c r="AF522" s="397">
        <v>0</v>
      </c>
      <c r="AG522" s="397">
        <v>0</v>
      </c>
      <c r="AH522" s="397">
        <v>0</v>
      </c>
      <c r="AI522" s="397">
        <v>0</v>
      </c>
      <c r="AJ522" s="397">
        <v>0</v>
      </c>
      <c r="AK522" s="397">
        <v>0</v>
      </c>
      <c r="AL522" s="397">
        <v>0</v>
      </c>
      <c r="AM522" s="397">
        <v>34</v>
      </c>
      <c r="AN522" s="397">
        <v>0</v>
      </c>
      <c r="AO522" s="358">
        <v>0</v>
      </c>
    </row>
    <row r="523" spans="1:41" ht="24" customHeight="1" x14ac:dyDescent="0.3">
      <c r="A523" s="391" t="s">
        <v>2854</v>
      </c>
      <c r="B523" s="392" t="s">
        <v>2855</v>
      </c>
      <c r="C523" s="393" t="s">
        <v>1854</v>
      </c>
      <c r="D523" s="330">
        <f t="shared" si="26"/>
        <v>14</v>
      </c>
      <c r="E523" s="331">
        <f t="shared" si="27"/>
        <v>10</v>
      </c>
      <c r="F523" s="331">
        <f t="shared" si="28"/>
        <v>0</v>
      </c>
      <c r="G523" s="331">
        <f t="shared" si="29"/>
        <v>0</v>
      </c>
      <c r="H523" s="331">
        <f t="shared" si="30"/>
        <v>0</v>
      </c>
      <c r="I523" s="331">
        <f t="shared" si="31"/>
        <v>0</v>
      </c>
      <c r="J523" s="331">
        <f t="shared" si="32"/>
        <v>0</v>
      </c>
      <c r="K523" s="331">
        <f t="shared" si="33"/>
        <v>0</v>
      </c>
      <c r="L523" s="331">
        <f t="shared" si="34"/>
        <v>0</v>
      </c>
      <c r="M523" s="331">
        <f t="shared" si="35"/>
        <v>0</v>
      </c>
      <c r="N523" s="333">
        <f t="shared" si="36"/>
        <v>24</v>
      </c>
      <c r="O523" s="394"/>
      <c r="P523" s="395">
        <f t="shared" si="37"/>
        <v>24</v>
      </c>
      <c r="Q523" s="336">
        <f t="shared" si="38"/>
        <v>409</v>
      </c>
      <c r="R523" s="425"/>
      <c r="S523" s="145">
        <v>10</v>
      </c>
      <c r="T523" s="148">
        <v>0</v>
      </c>
      <c r="U523" s="147"/>
      <c r="V523" s="148"/>
      <c r="W523" s="337"/>
      <c r="X523" s="337"/>
      <c r="Y523" s="149"/>
      <c r="Z523" s="149"/>
      <c r="AA523" s="149"/>
      <c r="AB523" s="144">
        <v>0</v>
      </c>
      <c r="AC523" s="145"/>
      <c r="AD523" s="144"/>
      <c r="AE523" s="396"/>
      <c r="AF523" s="397">
        <v>0</v>
      </c>
      <c r="AG523" s="397">
        <v>0</v>
      </c>
      <c r="AH523" s="397">
        <v>0</v>
      </c>
      <c r="AI523" s="397">
        <v>0</v>
      </c>
      <c r="AJ523" s="397">
        <v>0</v>
      </c>
      <c r="AK523" s="397">
        <v>0</v>
      </c>
      <c r="AL523" s="397">
        <v>0</v>
      </c>
      <c r="AM523" s="397"/>
      <c r="AN523" s="397">
        <v>14</v>
      </c>
      <c r="AO523" s="400">
        <v>0</v>
      </c>
    </row>
    <row r="524" spans="1:41" ht="24" customHeight="1" x14ac:dyDescent="0.3">
      <c r="A524" s="401" t="s">
        <v>2859</v>
      </c>
      <c r="B524" s="402" t="s">
        <v>2860</v>
      </c>
      <c r="C524" s="403" t="s">
        <v>270</v>
      </c>
      <c r="D524" s="330">
        <f t="shared" si="26"/>
        <v>9</v>
      </c>
      <c r="E524" s="331">
        <f t="shared" si="27"/>
        <v>0</v>
      </c>
      <c r="F524" s="331">
        <f t="shared" si="28"/>
        <v>0</v>
      </c>
      <c r="G524" s="331">
        <f t="shared" si="29"/>
        <v>0</v>
      </c>
      <c r="H524" s="331">
        <f t="shared" si="30"/>
        <v>0</v>
      </c>
      <c r="I524" s="331">
        <f t="shared" si="31"/>
        <v>0</v>
      </c>
      <c r="J524" s="331">
        <f t="shared" si="32"/>
        <v>0</v>
      </c>
      <c r="K524" s="331">
        <f t="shared" si="33"/>
        <v>0</v>
      </c>
      <c r="L524" s="331">
        <f t="shared" si="34"/>
        <v>0</v>
      </c>
      <c r="M524" s="331">
        <f t="shared" si="35"/>
        <v>0</v>
      </c>
      <c r="N524" s="333">
        <f t="shared" si="36"/>
        <v>9</v>
      </c>
      <c r="O524" s="394"/>
      <c r="P524" s="395">
        <f t="shared" si="37"/>
        <v>9</v>
      </c>
      <c r="Q524" s="336">
        <f t="shared" si="38"/>
        <v>714</v>
      </c>
      <c r="R524" s="404"/>
      <c r="S524" s="145"/>
      <c r="T524" s="405">
        <v>0</v>
      </c>
      <c r="U524" s="147"/>
      <c r="V524" s="405"/>
      <c r="W524" s="337"/>
      <c r="X524" s="337"/>
      <c r="Y524" s="406"/>
      <c r="Z524" s="406"/>
      <c r="AA524" s="406"/>
      <c r="AB524" s="404">
        <v>0</v>
      </c>
      <c r="AC524" s="145"/>
      <c r="AD524" s="404"/>
      <c r="AE524" s="396"/>
      <c r="AF524" s="397">
        <v>0</v>
      </c>
      <c r="AG524" s="397">
        <v>0</v>
      </c>
      <c r="AH524" s="397">
        <v>0</v>
      </c>
      <c r="AI524" s="397">
        <v>0</v>
      </c>
      <c r="AJ524" s="397">
        <v>0</v>
      </c>
      <c r="AK524" s="397">
        <v>0</v>
      </c>
      <c r="AL524" s="397">
        <v>0</v>
      </c>
      <c r="AM524" s="397"/>
      <c r="AN524" s="397">
        <v>9</v>
      </c>
      <c r="AO524" s="407">
        <v>0</v>
      </c>
    </row>
    <row r="525" spans="1:41" ht="24" customHeight="1" x14ac:dyDescent="0.3">
      <c r="A525" s="398" t="s">
        <v>4914</v>
      </c>
      <c r="B525" s="392" t="s">
        <v>4915</v>
      </c>
      <c r="C525" s="393" t="s">
        <v>267</v>
      </c>
      <c r="D525" s="330">
        <f t="shared" si="26"/>
        <v>0</v>
      </c>
      <c r="E525" s="331">
        <f t="shared" si="27"/>
        <v>0</v>
      </c>
      <c r="F525" s="331">
        <f t="shared" si="28"/>
        <v>0</v>
      </c>
      <c r="G525" s="331">
        <f t="shared" si="29"/>
        <v>0</v>
      </c>
      <c r="H525" s="331">
        <f t="shared" si="30"/>
        <v>0</v>
      </c>
      <c r="I525" s="331">
        <f t="shared" si="31"/>
        <v>0</v>
      </c>
      <c r="J525" s="331">
        <f t="shared" si="32"/>
        <v>0</v>
      </c>
      <c r="K525" s="331">
        <f t="shared" si="33"/>
        <v>0</v>
      </c>
      <c r="L525" s="331">
        <f t="shared" si="34"/>
        <v>0</v>
      </c>
      <c r="M525" s="331">
        <f t="shared" si="35"/>
        <v>0</v>
      </c>
      <c r="N525" s="333">
        <f t="shared" si="36"/>
        <v>0</v>
      </c>
      <c r="O525" s="394"/>
      <c r="P525" s="395">
        <f t="shared" si="37"/>
        <v>0</v>
      </c>
      <c r="Q525" s="336" t="str">
        <f t="shared" si="38"/>
        <v/>
      </c>
      <c r="R525" s="88"/>
      <c r="S525" s="145"/>
      <c r="T525" s="148">
        <v>0</v>
      </c>
      <c r="U525" s="147"/>
      <c r="V525" s="148"/>
      <c r="W525" s="337"/>
      <c r="X525" s="337"/>
      <c r="Y525" s="149"/>
      <c r="Z525" s="149"/>
      <c r="AA525" s="149"/>
      <c r="AB525" s="399">
        <v>0</v>
      </c>
      <c r="AC525" s="145"/>
      <c r="AD525" s="399"/>
      <c r="AE525" s="396"/>
      <c r="AF525" s="397">
        <v>0</v>
      </c>
      <c r="AG525" s="397">
        <v>0</v>
      </c>
      <c r="AH525" s="397">
        <v>0</v>
      </c>
      <c r="AI525" s="397">
        <v>0</v>
      </c>
      <c r="AJ525" s="397">
        <v>0</v>
      </c>
      <c r="AK525" s="397">
        <v>0</v>
      </c>
      <c r="AL525" s="397">
        <v>0</v>
      </c>
      <c r="AM525" s="397"/>
      <c r="AN525" s="397">
        <v>0</v>
      </c>
      <c r="AO525" s="341">
        <v>0</v>
      </c>
    </row>
    <row r="526" spans="1:41" ht="24" customHeight="1" x14ac:dyDescent="0.3">
      <c r="A526" s="398" t="s">
        <v>4916</v>
      </c>
      <c r="B526" s="415" t="s">
        <v>2863</v>
      </c>
      <c r="C526" s="416" t="s">
        <v>2156</v>
      </c>
      <c r="D526" s="330">
        <f t="shared" si="26"/>
        <v>0</v>
      </c>
      <c r="E526" s="331">
        <f t="shared" si="27"/>
        <v>0</v>
      </c>
      <c r="F526" s="331">
        <f t="shared" si="28"/>
        <v>0</v>
      </c>
      <c r="G526" s="331">
        <f t="shared" si="29"/>
        <v>0</v>
      </c>
      <c r="H526" s="331">
        <f t="shared" si="30"/>
        <v>0</v>
      </c>
      <c r="I526" s="331">
        <f t="shared" si="31"/>
        <v>0</v>
      </c>
      <c r="J526" s="331">
        <f t="shared" si="32"/>
        <v>0</v>
      </c>
      <c r="K526" s="331">
        <f t="shared" si="33"/>
        <v>0</v>
      </c>
      <c r="L526" s="331">
        <f t="shared" si="34"/>
        <v>0</v>
      </c>
      <c r="M526" s="331">
        <f t="shared" si="35"/>
        <v>0</v>
      </c>
      <c r="N526" s="333">
        <f t="shared" si="36"/>
        <v>0</v>
      </c>
      <c r="O526" s="394"/>
      <c r="P526" s="395">
        <f t="shared" si="37"/>
        <v>0</v>
      </c>
      <c r="Q526" s="336" t="str">
        <f t="shared" si="38"/>
        <v/>
      </c>
      <c r="R526" s="421"/>
      <c r="S526" s="145"/>
      <c r="T526" s="148">
        <v>0</v>
      </c>
      <c r="U526" s="147"/>
      <c r="V526" s="148"/>
      <c r="W526" s="337"/>
      <c r="X526" s="337"/>
      <c r="Y526" s="149"/>
      <c r="Z526" s="149"/>
      <c r="AA526" s="149"/>
      <c r="AB526" s="156">
        <v>0</v>
      </c>
      <c r="AC526" s="145"/>
      <c r="AD526" s="156"/>
      <c r="AE526" s="396"/>
      <c r="AF526" s="397">
        <v>0</v>
      </c>
      <c r="AG526" s="397">
        <v>0</v>
      </c>
      <c r="AH526" s="397">
        <v>0</v>
      </c>
      <c r="AI526" s="397">
        <v>0</v>
      </c>
      <c r="AJ526" s="397">
        <v>0</v>
      </c>
      <c r="AK526" s="397">
        <v>0</v>
      </c>
      <c r="AL526" s="397">
        <v>0</v>
      </c>
      <c r="AM526" s="397"/>
      <c r="AN526" s="397">
        <v>0</v>
      </c>
      <c r="AO526" s="408">
        <v>0</v>
      </c>
    </row>
    <row r="527" spans="1:41" ht="24" customHeight="1" x14ac:dyDescent="0.3">
      <c r="A527" s="398" t="s">
        <v>2864</v>
      </c>
      <c r="B527" s="392" t="s">
        <v>2865</v>
      </c>
      <c r="C527" s="393" t="s">
        <v>1196</v>
      </c>
      <c r="D527" s="330">
        <f t="shared" si="26"/>
        <v>0</v>
      </c>
      <c r="E527" s="331">
        <f t="shared" si="27"/>
        <v>0</v>
      </c>
      <c r="F527" s="331">
        <f t="shared" si="28"/>
        <v>0</v>
      </c>
      <c r="G527" s="331">
        <f t="shared" si="29"/>
        <v>0</v>
      </c>
      <c r="H527" s="331">
        <f t="shared" si="30"/>
        <v>0</v>
      </c>
      <c r="I527" s="331">
        <f t="shared" si="31"/>
        <v>0</v>
      </c>
      <c r="J527" s="331">
        <f t="shared" si="32"/>
        <v>0</v>
      </c>
      <c r="K527" s="331">
        <f t="shared" si="33"/>
        <v>0</v>
      </c>
      <c r="L527" s="331">
        <f t="shared" si="34"/>
        <v>0</v>
      </c>
      <c r="M527" s="331">
        <f t="shared" si="35"/>
        <v>0</v>
      </c>
      <c r="N527" s="333">
        <f t="shared" si="36"/>
        <v>0</v>
      </c>
      <c r="O527" s="394"/>
      <c r="P527" s="395">
        <f t="shared" si="37"/>
        <v>0</v>
      </c>
      <c r="Q527" s="336" t="str">
        <f t="shared" si="38"/>
        <v/>
      </c>
      <c r="R527" s="422"/>
      <c r="S527" s="145"/>
      <c r="T527" s="148">
        <v>0</v>
      </c>
      <c r="U527" s="411"/>
      <c r="V527" s="148"/>
      <c r="W527" s="412"/>
      <c r="X527" s="337"/>
      <c r="Y527" s="149"/>
      <c r="Z527" s="149"/>
      <c r="AA527" s="149"/>
      <c r="AB527" s="156">
        <v>0</v>
      </c>
      <c r="AC527" s="145"/>
      <c r="AD527" s="156"/>
      <c r="AE527" s="396"/>
      <c r="AF527" s="397">
        <v>0</v>
      </c>
      <c r="AG527" s="397">
        <v>0</v>
      </c>
      <c r="AH527" s="397">
        <v>0</v>
      </c>
      <c r="AI527" s="397">
        <v>0</v>
      </c>
      <c r="AJ527" s="397">
        <v>0</v>
      </c>
      <c r="AK527" s="397">
        <v>0</v>
      </c>
      <c r="AL527" s="397">
        <v>0</v>
      </c>
      <c r="AM527" s="413"/>
      <c r="AN527" s="397">
        <v>0</v>
      </c>
      <c r="AO527" s="414">
        <v>0</v>
      </c>
    </row>
    <row r="528" spans="1:41" ht="24" customHeight="1" x14ac:dyDescent="0.3">
      <c r="A528" s="391" t="s">
        <v>2866</v>
      </c>
      <c r="B528" s="392" t="s">
        <v>2867</v>
      </c>
      <c r="C528" s="393" t="s">
        <v>839</v>
      </c>
      <c r="D528" s="330">
        <f t="shared" si="26"/>
        <v>4</v>
      </c>
      <c r="E528" s="331">
        <f t="shared" si="27"/>
        <v>0</v>
      </c>
      <c r="F528" s="331">
        <f t="shared" si="28"/>
        <v>0</v>
      </c>
      <c r="G528" s="331">
        <f t="shared" si="29"/>
        <v>0</v>
      </c>
      <c r="H528" s="331">
        <f t="shared" si="30"/>
        <v>0</v>
      </c>
      <c r="I528" s="331">
        <f t="shared" si="31"/>
        <v>0</v>
      </c>
      <c r="J528" s="331">
        <f t="shared" si="32"/>
        <v>0</v>
      </c>
      <c r="K528" s="331">
        <f t="shared" si="33"/>
        <v>0</v>
      </c>
      <c r="L528" s="331">
        <f t="shared" si="34"/>
        <v>0</v>
      </c>
      <c r="M528" s="331">
        <f t="shared" si="35"/>
        <v>0</v>
      </c>
      <c r="N528" s="333">
        <f t="shared" si="36"/>
        <v>4</v>
      </c>
      <c r="O528" s="394"/>
      <c r="P528" s="395">
        <f t="shared" si="37"/>
        <v>4</v>
      </c>
      <c r="Q528" s="336">
        <f t="shared" si="38"/>
        <v>861</v>
      </c>
      <c r="R528" s="344"/>
      <c r="S528" s="410"/>
      <c r="T528" s="148">
        <v>0</v>
      </c>
      <c r="U528" s="147"/>
      <c r="V528" s="148"/>
      <c r="W528" s="337"/>
      <c r="X528" s="337"/>
      <c r="Y528" s="149"/>
      <c r="Z528" s="149"/>
      <c r="AA528" s="149"/>
      <c r="AB528" s="399">
        <v>0</v>
      </c>
      <c r="AC528" s="410"/>
      <c r="AD528" s="399"/>
      <c r="AE528" s="396"/>
      <c r="AF528" s="397">
        <v>0</v>
      </c>
      <c r="AG528" s="397">
        <v>0</v>
      </c>
      <c r="AH528" s="397">
        <v>0</v>
      </c>
      <c r="AI528" s="397">
        <v>0</v>
      </c>
      <c r="AJ528" s="397">
        <v>0</v>
      </c>
      <c r="AK528" s="397">
        <v>0</v>
      </c>
      <c r="AL528" s="397">
        <v>0</v>
      </c>
      <c r="AM528" s="397"/>
      <c r="AN528" s="397">
        <v>4</v>
      </c>
      <c r="AO528" s="400">
        <v>0</v>
      </c>
    </row>
    <row r="529" spans="1:41" ht="24" customHeight="1" x14ac:dyDescent="0.3">
      <c r="A529" s="391" t="s">
        <v>2868</v>
      </c>
      <c r="B529" s="392" t="s">
        <v>2869</v>
      </c>
      <c r="C529" s="393" t="s">
        <v>158</v>
      </c>
      <c r="D529" s="330">
        <f t="shared" si="26"/>
        <v>0</v>
      </c>
      <c r="E529" s="331">
        <f t="shared" si="27"/>
        <v>0</v>
      </c>
      <c r="F529" s="331">
        <f t="shared" si="28"/>
        <v>0</v>
      </c>
      <c r="G529" s="331">
        <f t="shared" si="29"/>
        <v>0</v>
      </c>
      <c r="H529" s="331">
        <f t="shared" si="30"/>
        <v>0</v>
      </c>
      <c r="I529" s="331">
        <f t="shared" si="31"/>
        <v>0</v>
      </c>
      <c r="J529" s="331">
        <f t="shared" si="32"/>
        <v>0</v>
      </c>
      <c r="K529" s="331">
        <f t="shared" si="33"/>
        <v>0</v>
      </c>
      <c r="L529" s="331">
        <f t="shared" si="34"/>
        <v>0</v>
      </c>
      <c r="M529" s="331">
        <f t="shared" si="35"/>
        <v>0</v>
      </c>
      <c r="N529" s="333">
        <f t="shared" si="36"/>
        <v>0</v>
      </c>
      <c r="O529" s="394"/>
      <c r="P529" s="395">
        <f t="shared" si="37"/>
        <v>0</v>
      </c>
      <c r="Q529" s="336" t="str">
        <f t="shared" si="38"/>
        <v/>
      </c>
      <c r="R529" s="399"/>
      <c r="S529" s="145"/>
      <c r="T529" s="148">
        <v>0</v>
      </c>
      <c r="U529" s="147"/>
      <c r="V529" s="148"/>
      <c r="W529" s="337"/>
      <c r="X529" s="337"/>
      <c r="Y529" s="149"/>
      <c r="Z529" s="149"/>
      <c r="AA529" s="149"/>
      <c r="AB529" s="156">
        <v>0</v>
      </c>
      <c r="AC529" s="145"/>
      <c r="AD529" s="156"/>
      <c r="AE529" s="396"/>
      <c r="AF529" s="397">
        <v>0</v>
      </c>
      <c r="AG529" s="397">
        <v>0</v>
      </c>
      <c r="AH529" s="397">
        <v>0</v>
      </c>
      <c r="AI529" s="397">
        <v>0</v>
      </c>
      <c r="AJ529" s="397">
        <v>0</v>
      </c>
      <c r="AK529" s="397">
        <v>0</v>
      </c>
      <c r="AL529" s="397">
        <v>0</v>
      </c>
      <c r="AM529" s="397"/>
      <c r="AN529" s="397">
        <v>0</v>
      </c>
      <c r="AO529" s="407">
        <v>0</v>
      </c>
    </row>
    <row r="530" spans="1:41" ht="24" customHeight="1" x14ac:dyDescent="0.3">
      <c r="A530" s="391" t="s">
        <v>2870</v>
      </c>
      <c r="B530" s="392" t="s">
        <v>2871</v>
      </c>
      <c r="C530" s="393" t="s">
        <v>314</v>
      </c>
      <c r="D530" s="330">
        <f t="shared" si="26"/>
        <v>28</v>
      </c>
      <c r="E530" s="331">
        <f t="shared" si="27"/>
        <v>17</v>
      </c>
      <c r="F530" s="331">
        <f t="shared" si="28"/>
        <v>0</v>
      </c>
      <c r="G530" s="331">
        <f t="shared" si="29"/>
        <v>0</v>
      </c>
      <c r="H530" s="331">
        <f t="shared" si="30"/>
        <v>0</v>
      </c>
      <c r="I530" s="331">
        <f t="shared" si="31"/>
        <v>0</v>
      </c>
      <c r="J530" s="331">
        <f t="shared" si="32"/>
        <v>0</v>
      </c>
      <c r="K530" s="331">
        <f t="shared" si="33"/>
        <v>0</v>
      </c>
      <c r="L530" s="331">
        <f t="shared" si="34"/>
        <v>0</v>
      </c>
      <c r="M530" s="331">
        <f t="shared" si="35"/>
        <v>0</v>
      </c>
      <c r="N530" s="333">
        <f t="shared" si="36"/>
        <v>45</v>
      </c>
      <c r="O530" s="394">
        <f>Nemzetközi!F54</f>
        <v>27</v>
      </c>
      <c r="P530" s="395">
        <f t="shared" si="37"/>
        <v>2745</v>
      </c>
      <c r="Q530" s="336">
        <f t="shared" si="38"/>
        <v>6</v>
      </c>
      <c r="R530" s="426">
        <v>28</v>
      </c>
      <c r="S530" s="145"/>
      <c r="T530" s="148">
        <v>0</v>
      </c>
      <c r="U530" s="411"/>
      <c r="V530" s="148"/>
      <c r="W530" s="412"/>
      <c r="X530" s="337"/>
      <c r="Y530" s="149"/>
      <c r="Z530" s="149"/>
      <c r="AA530" s="149"/>
      <c r="AB530" s="399">
        <v>0</v>
      </c>
      <c r="AC530" s="145"/>
      <c r="AD530" s="399"/>
      <c r="AE530" s="396"/>
      <c r="AF530" s="397">
        <v>0</v>
      </c>
      <c r="AG530" s="397">
        <v>0</v>
      </c>
      <c r="AH530" s="397">
        <v>0</v>
      </c>
      <c r="AI530" s="397">
        <v>0</v>
      </c>
      <c r="AJ530" s="397">
        <v>0</v>
      </c>
      <c r="AK530" s="397">
        <v>0</v>
      </c>
      <c r="AL530" s="397">
        <v>0</v>
      </c>
      <c r="AM530" s="413">
        <v>17</v>
      </c>
      <c r="AN530" s="397">
        <v>0</v>
      </c>
      <c r="AO530" s="407">
        <v>0</v>
      </c>
    </row>
    <row r="531" spans="1:41" ht="24" customHeight="1" x14ac:dyDescent="0.3">
      <c r="A531" s="391" t="s">
        <v>2872</v>
      </c>
      <c r="B531" s="392" t="s">
        <v>2873</v>
      </c>
      <c r="C531" s="393" t="s">
        <v>459</v>
      </c>
      <c r="D531" s="330">
        <f t="shared" si="26"/>
        <v>31</v>
      </c>
      <c r="E531" s="331">
        <f t="shared" si="27"/>
        <v>28</v>
      </c>
      <c r="F531" s="331">
        <f t="shared" si="28"/>
        <v>0</v>
      </c>
      <c r="G531" s="331">
        <f t="shared" si="29"/>
        <v>0</v>
      </c>
      <c r="H531" s="331">
        <f t="shared" si="30"/>
        <v>0</v>
      </c>
      <c r="I531" s="331">
        <f t="shared" si="31"/>
        <v>0</v>
      </c>
      <c r="J531" s="331">
        <f t="shared" si="32"/>
        <v>0</v>
      </c>
      <c r="K531" s="331">
        <f t="shared" si="33"/>
        <v>0</v>
      </c>
      <c r="L531" s="331">
        <f t="shared" si="34"/>
        <v>0</v>
      </c>
      <c r="M531" s="331">
        <f t="shared" si="35"/>
        <v>0</v>
      </c>
      <c r="N531" s="333">
        <f t="shared" si="36"/>
        <v>59</v>
      </c>
      <c r="O531" s="394"/>
      <c r="P531" s="395">
        <f t="shared" si="37"/>
        <v>59</v>
      </c>
      <c r="Q531" s="336">
        <f t="shared" si="38"/>
        <v>124</v>
      </c>
      <c r="R531" s="427">
        <v>28</v>
      </c>
      <c r="S531" s="145"/>
      <c r="T531" s="148">
        <v>0</v>
      </c>
      <c r="U531" s="147"/>
      <c r="V531" s="148"/>
      <c r="W531" s="337"/>
      <c r="X531" s="337"/>
      <c r="Y531" s="149"/>
      <c r="Z531" s="149"/>
      <c r="AA531" s="149"/>
      <c r="AB531" s="425">
        <v>0</v>
      </c>
      <c r="AC531" s="145"/>
      <c r="AD531" s="425"/>
      <c r="AE531" s="396"/>
      <c r="AF531" s="397">
        <v>0</v>
      </c>
      <c r="AG531" s="397">
        <v>0</v>
      </c>
      <c r="AH531" s="397">
        <v>0</v>
      </c>
      <c r="AI531" s="397">
        <v>0</v>
      </c>
      <c r="AJ531" s="397">
        <v>0</v>
      </c>
      <c r="AK531" s="397">
        <v>0</v>
      </c>
      <c r="AL531" s="397">
        <v>0</v>
      </c>
      <c r="AM531" s="397">
        <v>31</v>
      </c>
      <c r="AN531" s="397">
        <v>0</v>
      </c>
      <c r="AO531" s="407">
        <v>0</v>
      </c>
    </row>
    <row r="532" spans="1:41" ht="24" customHeight="1" x14ac:dyDescent="0.3">
      <c r="A532" s="391" t="s">
        <v>2874</v>
      </c>
      <c r="B532" s="392" t="s">
        <v>2875</v>
      </c>
      <c r="C532" s="393" t="s">
        <v>598</v>
      </c>
      <c r="D532" s="330">
        <f t="shared" si="26"/>
        <v>70</v>
      </c>
      <c r="E532" s="331">
        <f t="shared" si="27"/>
        <v>45</v>
      </c>
      <c r="F532" s="331">
        <f t="shared" si="28"/>
        <v>0</v>
      </c>
      <c r="G532" s="331">
        <f t="shared" si="29"/>
        <v>0</v>
      </c>
      <c r="H532" s="331">
        <f t="shared" si="30"/>
        <v>0</v>
      </c>
      <c r="I532" s="331">
        <f t="shared" si="31"/>
        <v>0</v>
      </c>
      <c r="J532" s="331">
        <f t="shared" si="32"/>
        <v>0</v>
      </c>
      <c r="K532" s="331">
        <f t="shared" si="33"/>
        <v>0</v>
      </c>
      <c r="L532" s="331">
        <f t="shared" si="34"/>
        <v>0</v>
      </c>
      <c r="M532" s="331">
        <f t="shared" si="35"/>
        <v>0</v>
      </c>
      <c r="N532" s="333">
        <f t="shared" si="36"/>
        <v>115</v>
      </c>
      <c r="O532" s="394"/>
      <c r="P532" s="395">
        <f t="shared" si="37"/>
        <v>115</v>
      </c>
      <c r="Q532" s="336">
        <f t="shared" si="38"/>
        <v>62</v>
      </c>
      <c r="R532" s="399"/>
      <c r="S532" s="145"/>
      <c r="T532" s="148">
        <v>0</v>
      </c>
      <c r="U532" s="147"/>
      <c r="V532" s="148"/>
      <c r="W532" s="337"/>
      <c r="X532" s="337"/>
      <c r="Y532" s="149">
        <v>45</v>
      </c>
      <c r="Z532" s="149">
        <v>70</v>
      </c>
      <c r="AA532" s="149"/>
      <c r="AB532" s="404">
        <v>0</v>
      </c>
      <c r="AC532" s="145"/>
      <c r="AD532" s="404"/>
      <c r="AE532" s="396"/>
      <c r="AF532" s="397">
        <v>0</v>
      </c>
      <c r="AG532" s="397">
        <v>0</v>
      </c>
      <c r="AH532" s="397">
        <v>0</v>
      </c>
      <c r="AI532" s="397">
        <v>0</v>
      </c>
      <c r="AJ532" s="397">
        <v>0</v>
      </c>
      <c r="AK532" s="397">
        <v>0</v>
      </c>
      <c r="AL532" s="397">
        <v>0</v>
      </c>
      <c r="AM532" s="397"/>
      <c r="AN532" s="397">
        <v>0</v>
      </c>
      <c r="AO532" s="400">
        <v>0</v>
      </c>
    </row>
    <row r="533" spans="1:41" ht="24" customHeight="1" x14ac:dyDescent="0.3">
      <c r="A533" s="398" t="s">
        <v>4821</v>
      </c>
      <c r="B533" s="415" t="s">
        <v>2876</v>
      </c>
      <c r="C533" s="416" t="s">
        <v>83</v>
      </c>
      <c r="D533" s="330">
        <f t="shared" si="26"/>
        <v>6</v>
      </c>
      <c r="E533" s="331">
        <f t="shared" si="27"/>
        <v>6</v>
      </c>
      <c r="F533" s="331">
        <f t="shared" si="28"/>
        <v>0</v>
      </c>
      <c r="G533" s="331">
        <f t="shared" si="29"/>
        <v>0</v>
      </c>
      <c r="H533" s="331">
        <f t="shared" si="30"/>
        <v>0</v>
      </c>
      <c r="I533" s="331">
        <f t="shared" si="31"/>
        <v>0</v>
      </c>
      <c r="J533" s="331">
        <f t="shared" si="32"/>
        <v>0</v>
      </c>
      <c r="K533" s="331">
        <f t="shared" si="33"/>
        <v>0</v>
      </c>
      <c r="L533" s="331">
        <f t="shared" si="34"/>
        <v>0</v>
      </c>
      <c r="M533" s="331">
        <f t="shared" si="35"/>
        <v>0</v>
      </c>
      <c r="N533" s="333">
        <f t="shared" si="36"/>
        <v>12</v>
      </c>
      <c r="O533" s="394"/>
      <c r="P533" s="395">
        <f t="shared" si="37"/>
        <v>12</v>
      </c>
      <c r="Q533" s="336">
        <f t="shared" si="38"/>
        <v>646</v>
      </c>
      <c r="R533" s="425"/>
      <c r="S533" s="145">
        <v>6</v>
      </c>
      <c r="T533" s="148">
        <v>0</v>
      </c>
      <c r="U533" s="147"/>
      <c r="V533" s="148"/>
      <c r="W533" s="337"/>
      <c r="X533" s="337"/>
      <c r="Y533" s="149"/>
      <c r="Z533" s="149"/>
      <c r="AA533" s="149"/>
      <c r="AB533" s="88">
        <v>0</v>
      </c>
      <c r="AC533" s="145"/>
      <c r="AD533" s="88"/>
      <c r="AE533" s="396"/>
      <c r="AF533" s="397">
        <v>0</v>
      </c>
      <c r="AG533" s="397">
        <v>0</v>
      </c>
      <c r="AH533" s="397">
        <v>0</v>
      </c>
      <c r="AI533" s="397">
        <v>0</v>
      </c>
      <c r="AJ533" s="397">
        <v>0</v>
      </c>
      <c r="AK533" s="397">
        <v>0</v>
      </c>
      <c r="AL533" s="397">
        <v>0</v>
      </c>
      <c r="AM533" s="397"/>
      <c r="AN533" s="397">
        <v>6</v>
      </c>
      <c r="AO533" s="407">
        <v>0</v>
      </c>
    </row>
    <row r="534" spans="1:41" ht="24" customHeight="1" x14ac:dyDescent="0.3">
      <c r="A534" s="398" t="s">
        <v>4917</v>
      </c>
      <c r="B534" s="392" t="s">
        <v>2877</v>
      </c>
      <c r="C534" s="393" t="s">
        <v>117</v>
      </c>
      <c r="D534" s="330">
        <f t="shared" si="26"/>
        <v>18</v>
      </c>
      <c r="E534" s="331">
        <f t="shared" si="27"/>
        <v>4</v>
      </c>
      <c r="F534" s="331">
        <f t="shared" si="28"/>
        <v>0</v>
      </c>
      <c r="G534" s="331">
        <f t="shared" si="29"/>
        <v>0</v>
      </c>
      <c r="H534" s="331">
        <f t="shared" si="30"/>
        <v>0</v>
      </c>
      <c r="I534" s="331">
        <f t="shared" si="31"/>
        <v>0</v>
      </c>
      <c r="J534" s="331">
        <f t="shared" si="32"/>
        <v>0</v>
      </c>
      <c r="K534" s="331">
        <f t="shared" si="33"/>
        <v>0</v>
      </c>
      <c r="L534" s="331">
        <f t="shared" si="34"/>
        <v>0</v>
      </c>
      <c r="M534" s="331">
        <f t="shared" si="35"/>
        <v>0</v>
      </c>
      <c r="N534" s="333">
        <f t="shared" si="36"/>
        <v>22</v>
      </c>
      <c r="O534" s="394"/>
      <c r="P534" s="395">
        <f t="shared" si="37"/>
        <v>22</v>
      </c>
      <c r="Q534" s="336">
        <f t="shared" si="38"/>
        <v>442</v>
      </c>
      <c r="R534" s="421"/>
      <c r="S534" s="145">
        <v>4</v>
      </c>
      <c r="T534" s="148">
        <v>0</v>
      </c>
      <c r="U534" s="147"/>
      <c r="V534" s="148"/>
      <c r="W534" s="337"/>
      <c r="X534" s="337"/>
      <c r="Y534" s="149"/>
      <c r="Z534" s="149"/>
      <c r="AA534" s="149"/>
      <c r="AB534" s="421">
        <v>0</v>
      </c>
      <c r="AC534" s="145"/>
      <c r="AD534" s="421"/>
      <c r="AE534" s="396"/>
      <c r="AF534" s="397">
        <v>0</v>
      </c>
      <c r="AG534" s="397">
        <v>0</v>
      </c>
      <c r="AH534" s="397">
        <v>0</v>
      </c>
      <c r="AI534" s="397">
        <v>0</v>
      </c>
      <c r="AJ534" s="397">
        <v>0</v>
      </c>
      <c r="AK534" s="397">
        <v>0</v>
      </c>
      <c r="AL534" s="397">
        <v>0</v>
      </c>
      <c r="AM534" s="397"/>
      <c r="AN534" s="397">
        <v>18</v>
      </c>
      <c r="AO534" s="400">
        <v>0</v>
      </c>
    </row>
    <row r="535" spans="1:41" ht="24" customHeight="1" x14ac:dyDescent="0.3">
      <c r="A535" s="398" t="s">
        <v>2878</v>
      </c>
      <c r="B535" s="392" t="s">
        <v>2879</v>
      </c>
      <c r="C535" s="393" t="s">
        <v>83</v>
      </c>
      <c r="D535" s="330">
        <f t="shared" si="26"/>
        <v>13</v>
      </c>
      <c r="E535" s="331">
        <f t="shared" si="27"/>
        <v>0</v>
      </c>
      <c r="F535" s="331">
        <f t="shared" si="28"/>
        <v>0</v>
      </c>
      <c r="G535" s="331">
        <f t="shared" si="29"/>
        <v>0</v>
      </c>
      <c r="H535" s="331">
        <f t="shared" si="30"/>
        <v>0</v>
      </c>
      <c r="I535" s="331">
        <f t="shared" si="31"/>
        <v>0</v>
      </c>
      <c r="J535" s="331">
        <f t="shared" si="32"/>
        <v>0</v>
      </c>
      <c r="K535" s="331">
        <f t="shared" si="33"/>
        <v>0</v>
      </c>
      <c r="L535" s="331">
        <f t="shared" si="34"/>
        <v>0</v>
      </c>
      <c r="M535" s="331">
        <f t="shared" si="35"/>
        <v>0</v>
      </c>
      <c r="N535" s="333">
        <f t="shared" si="36"/>
        <v>13</v>
      </c>
      <c r="O535" s="394"/>
      <c r="P535" s="395">
        <f t="shared" si="37"/>
        <v>13</v>
      </c>
      <c r="Q535" s="336">
        <f t="shared" si="38"/>
        <v>616</v>
      </c>
      <c r="R535" s="399"/>
      <c r="S535" s="145">
        <v>13</v>
      </c>
      <c r="T535" s="148">
        <v>0</v>
      </c>
      <c r="U535" s="411"/>
      <c r="V535" s="148"/>
      <c r="W535" s="412"/>
      <c r="X535" s="337"/>
      <c r="Y535" s="149"/>
      <c r="Z535" s="149"/>
      <c r="AA535" s="149"/>
      <c r="AB535" s="422">
        <v>0</v>
      </c>
      <c r="AC535" s="145"/>
      <c r="AD535" s="422"/>
      <c r="AE535" s="396"/>
      <c r="AF535" s="397">
        <v>0</v>
      </c>
      <c r="AG535" s="397">
        <v>0</v>
      </c>
      <c r="AH535" s="397">
        <v>0</v>
      </c>
      <c r="AI535" s="397">
        <v>0</v>
      </c>
      <c r="AJ535" s="397">
        <v>0</v>
      </c>
      <c r="AK535" s="397">
        <v>0</v>
      </c>
      <c r="AL535" s="397">
        <v>0</v>
      </c>
      <c r="AM535" s="413"/>
      <c r="AN535" s="397">
        <v>0</v>
      </c>
      <c r="AO535" s="400">
        <v>0</v>
      </c>
    </row>
    <row r="536" spans="1:41" ht="24" customHeight="1" x14ac:dyDescent="0.3">
      <c r="A536" s="391" t="s">
        <v>2880</v>
      </c>
      <c r="B536" s="415" t="s">
        <v>2881</v>
      </c>
      <c r="C536" s="416" t="s">
        <v>576</v>
      </c>
      <c r="D536" s="330">
        <f t="shared" si="26"/>
        <v>17</v>
      </c>
      <c r="E536" s="331">
        <f t="shared" si="27"/>
        <v>16</v>
      </c>
      <c r="F536" s="331">
        <f t="shared" si="28"/>
        <v>0</v>
      </c>
      <c r="G536" s="331">
        <f t="shared" si="29"/>
        <v>0</v>
      </c>
      <c r="H536" s="331">
        <f t="shared" si="30"/>
        <v>0</v>
      </c>
      <c r="I536" s="331">
        <f t="shared" si="31"/>
        <v>0</v>
      </c>
      <c r="J536" s="331">
        <f t="shared" si="32"/>
        <v>0</v>
      </c>
      <c r="K536" s="331">
        <f t="shared" si="33"/>
        <v>0</v>
      </c>
      <c r="L536" s="331">
        <f t="shared" si="34"/>
        <v>0</v>
      </c>
      <c r="M536" s="331">
        <f t="shared" si="35"/>
        <v>0</v>
      </c>
      <c r="N536" s="369">
        <f t="shared" si="36"/>
        <v>33</v>
      </c>
      <c r="O536" s="417"/>
      <c r="P536" s="418">
        <f t="shared" si="37"/>
        <v>33</v>
      </c>
      <c r="Q536" s="336">
        <f t="shared" si="38"/>
        <v>285</v>
      </c>
      <c r="R536" s="422"/>
      <c r="S536" s="410">
        <v>17</v>
      </c>
      <c r="T536" s="148">
        <v>0</v>
      </c>
      <c r="U536" s="411"/>
      <c r="V536" s="148"/>
      <c r="W536" s="412"/>
      <c r="X536" s="337"/>
      <c r="Y536" s="149"/>
      <c r="Z536" s="149"/>
      <c r="AA536" s="149"/>
      <c r="AB536" s="344">
        <v>0</v>
      </c>
      <c r="AC536" s="410"/>
      <c r="AD536" s="344"/>
      <c r="AE536" s="396"/>
      <c r="AF536" s="397">
        <v>0</v>
      </c>
      <c r="AG536" s="397">
        <v>0</v>
      </c>
      <c r="AH536" s="397">
        <v>0</v>
      </c>
      <c r="AI536" s="397">
        <v>0</v>
      </c>
      <c r="AJ536" s="397">
        <v>0</v>
      </c>
      <c r="AK536" s="397">
        <v>0</v>
      </c>
      <c r="AL536" s="397">
        <v>0</v>
      </c>
      <c r="AM536" s="413"/>
      <c r="AN536" s="397">
        <v>16</v>
      </c>
      <c r="AO536" s="341">
        <v>0</v>
      </c>
    </row>
    <row r="537" spans="1:41" ht="24" customHeight="1" x14ac:dyDescent="0.3">
      <c r="A537" s="401" t="s">
        <v>2882</v>
      </c>
      <c r="B537" s="423" t="s">
        <v>2883</v>
      </c>
      <c r="C537" s="424" t="s">
        <v>2571</v>
      </c>
      <c r="D537" s="330">
        <f t="shared" si="26"/>
        <v>6</v>
      </c>
      <c r="E537" s="331">
        <f t="shared" si="27"/>
        <v>0</v>
      </c>
      <c r="F537" s="331">
        <f t="shared" si="28"/>
        <v>0</v>
      </c>
      <c r="G537" s="331">
        <f t="shared" si="29"/>
        <v>0</v>
      </c>
      <c r="H537" s="331">
        <f t="shared" si="30"/>
        <v>0</v>
      </c>
      <c r="I537" s="331">
        <f t="shared" si="31"/>
        <v>0</v>
      </c>
      <c r="J537" s="331">
        <f t="shared" si="32"/>
        <v>0</v>
      </c>
      <c r="K537" s="331">
        <f t="shared" si="33"/>
        <v>0</v>
      </c>
      <c r="L537" s="331">
        <f t="shared" si="34"/>
        <v>0</v>
      </c>
      <c r="M537" s="331">
        <f t="shared" si="35"/>
        <v>0</v>
      </c>
      <c r="N537" s="333">
        <f t="shared" si="36"/>
        <v>6</v>
      </c>
      <c r="O537" s="394"/>
      <c r="P537" s="395">
        <f t="shared" si="37"/>
        <v>6</v>
      </c>
      <c r="Q537" s="336">
        <f t="shared" si="38"/>
        <v>777</v>
      </c>
      <c r="R537" s="404"/>
      <c r="S537" s="410">
        <v>6</v>
      </c>
      <c r="T537" s="148">
        <v>0</v>
      </c>
      <c r="U537" s="147"/>
      <c r="V537" s="148"/>
      <c r="W537" s="337"/>
      <c r="X537" s="337"/>
      <c r="Y537" s="149"/>
      <c r="Z537" s="149"/>
      <c r="AA537" s="149"/>
      <c r="AB537" s="399">
        <v>0</v>
      </c>
      <c r="AC537" s="410"/>
      <c r="AD537" s="399"/>
      <c r="AE537" s="396"/>
      <c r="AF537" s="397">
        <v>0</v>
      </c>
      <c r="AG537" s="397">
        <v>0</v>
      </c>
      <c r="AH537" s="397">
        <v>0</v>
      </c>
      <c r="AI537" s="397">
        <v>0</v>
      </c>
      <c r="AJ537" s="397">
        <v>0</v>
      </c>
      <c r="AK537" s="397">
        <v>0</v>
      </c>
      <c r="AL537" s="397">
        <v>0</v>
      </c>
      <c r="AM537" s="397"/>
      <c r="AN537" s="397">
        <v>0</v>
      </c>
      <c r="AO537" s="400">
        <v>0</v>
      </c>
    </row>
    <row r="538" spans="1:41" ht="24" customHeight="1" x14ac:dyDescent="0.3">
      <c r="A538" s="398" t="s">
        <v>4918</v>
      </c>
      <c r="B538" s="392" t="s">
        <v>2883</v>
      </c>
      <c r="C538" s="393" t="s">
        <v>2107</v>
      </c>
      <c r="D538" s="330">
        <f t="shared" si="26"/>
        <v>29</v>
      </c>
      <c r="E538" s="331">
        <f t="shared" si="27"/>
        <v>22</v>
      </c>
      <c r="F538" s="331">
        <f t="shared" si="28"/>
        <v>0</v>
      </c>
      <c r="G538" s="331">
        <f t="shared" si="29"/>
        <v>0</v>
      </c>
      <c r="H538" s="331">
        <f t="shared" si="30"/>
        <v>0</v>
      </c>
      <c r="I538" s="331">
        <f t="shared" si="31"/>
        <v>0</v>
      </c>
      <c r="J538" s="331">
        <f t="shared" si="32"/>
        <v>0</v>
      </c>
      <c r="K538" s="331">
        <f t="shared" si="33"/>
        <v>0</v>
      </c>
      <c r="L538" s="331">
        <f t="shared" si="34"/>
        <v>0</v>
      </c>
      <c r="M538" s="331">
        <f t="shared" si="35"/>
        <v>0</v>
      </c>
      <c r="N538" s="333">
        <f t="shared" si="36"/>
        <v>51</v>
      </c>
      <c r="O538" s="394"/>
      <c r="P538" s="395">
        <f t="shared" si="37"/>
        <v>51</v>
      </c>
      <c r="Q538" s="336">
        <f t="shared" si="38"/>
        <v>155</v>
      </c>
      <c r="R538" s="421"/>
      <c r="S538" s="410">
        <v>22</v>
      </c>
      <c r="T538" s="405">
        <v>0</v>
      </c>
      <c r="U538" s="147"/>
      <c r="V538" s="405"/>
      <c r="W538" s="337"/>
      <c r="X538" s="337"/>
      <c r="Y538" s="406"/>
      <c r="Z538" s="406"/>
      <c r="AA538" s="406"/>
      <c r="AB538" s="156">
        <v>0</v>
      </c>
      <c r="AC538" s="410"/>
      <c r="AD538" s="156"/>
      <c r="AE538" s="396"/>
      <c r="AF538" s="397">
        <v>0</v>
      </c>
      <c r="AG538" s="397">
        <v>0</v>
      </c>
      <c r="AH538" s="397">
        <v>0</v>
      </c>
      <c r="AI538" s="397">
        <v>0</v>
      </c>
      <c r="AJ538" s="397">
        <v>0</v>
      </c>
      <c r="AK538" s="397">
        <v>0</v>
      </c>
      <c r="AL538" s="397">
        <v>0</v>
      </c>
      <c r="AM538" s="397"/>
      <c r="AN538" s="397">
        <v>29</v>
      </c>
      <c r="AO538" s="408">
        <v>0</v>
      </c>
    </row>
    <row r="539" spans="1:41" ht="24" customHeight="1" x14ac:dyDescent="0.3">
      <c r="A539" s="391" t="s">
        <v>2884</v>
      </c>
      <c r="B539" s="392" t="s">
        <v>2885</v>
      </c>
      <c r="C539" s="393" t="s">
        <v>1519</v>
      </c>
      <c r="D539" s="330">
        <f t="shared" si="26"/>
        <v>23</v>
      </c>
      <c r="E539" s="331">
        <f t="shared" si="27"/>
        <v>13</v>
      </c>
      <c r="F539" s="331">
        <f t="shared" si="28"/>
        <v>0</v>
      </c>
      <c r="G539" s="331">
        <f t="shared" si="29"/>
        <v>0</v>
      </c>
      <c r="H539" s="331">
        <f t="shared" si="30"/>
        <v>0</v>
      </c>
      <c r="I539" s="331">
        <f t="shared" si="31"/>
        <v>0</v>
      </c>
      <c r="J539" s="331">
        <f t="shared" si="32"/>
        <v>0</v>
      </c>
      <c r="K539" s="331">
        <f t="shared" si="33"/>
        <v>0</v>
      </c>
      <c r="L539" s="331">
        <f t="shared" si="34"/>
        <v>0</v>
      </c>
      <c r="M539" s="331">
        <f t="shared" si="35"/>
        <v>0</v>
      </c>
      <c r="N539" s="333">
        <f t="shared" si="36"/>
        <v>36</v>
      </c>
      <c r="O539" s="394"/>
      <c r="P539" s="395">
        <f t="shared" si="37"/>
        <v>36</v>
      </c>
      <c r="Q539" s="336">
        <f t="shared" si="38"/>
        <v>257</v>
      </c>
      <c r="R539" s="422"/>
      <c r="S539" s="145">
        <v>13</v>
      </c>
      <c r="T539" s="148">
        <v>0</v>
      </c>
      <c r="U539" s="147"/>
      <c r="V539" s="148"/>
      <c r="W539" s="337"/>
      <c r="X539" s="337"/>
      <c r="Y539" s="149"/>
      <c r="Z539" s="149"/>
      <c r="AA539" s="149"/>
      <c r="AB539" s="399">
        <v>0</v>
      </c>
      <c r="AC539" s="145"/>
      <c r="AD539" s="399"/>
      <c r="AE539" s="396"/>
      <c r="AF539" s="397">
        <v>0</v>
      </c>
      <c r="AG539" s="397">
        <v>0</v>
      </c>
      <c r="AH539" s="397">
        <v>0</v>
      </c>
      <c r="AI539" s="397">
        <v>0</v>
      </c>
      <c r="AJ539" s="397">
        <v>0</v>
      </c>
      <c r="AK539" s="397">
        <v>0</v>
      </c>
      <c r="AL539" s="397">
        <v>0</v>
      </c>
      <c r="AM539" s="397"/>
      <c r="AN539" s="397">
        <v>23</v>
      </c>
      <c r="AO539" s="400">
        <v>0</v>
      </c>
    </row>
    <row r="540" spans="1:41" ht="24" customHeight="1" x14ac:dyDescent="0.3">
      <c r="A540" s="398" t="s">
        <v>1487</v>
      </c>
      <c r="B540" s="392" t="s">
        <v>1488</v>
      </c>
      <c r="C540" s="393" t="s">
        <v>598</v>
      </c>
      <c r="D540" s="330">
        <f t="shared" si="26"/>
        <v>22</v>
      </c>
      <c r="E540" s="331">
        <f t="shared" si="27"/>
        <v>0</v>
      </c>
      <c r="F540" s="331">
        <f t="shared" si="28"/>
        <v>0</v>
      </c>
      <c r="G540" s="331">
        <f t="shared" si="29"/>
        <v>0</v>
      </c>
      <c r="H540" s="331">
        <f t="shared" si="30"/>
        <v>0</v>
      </c>
      <c r="I540" s="331">
        <f t="shared" si="31"/>
        <v>0</v>
      </c>
      <c r="J540" s="331">
        <f t="shared" si="32"/>
        <v>0</v>
      </c>
      <c r="K540" s="331">
        <f t="shared" si="33"/>
        <v>0</v>
      </c>
      <c r="L540" s="331">
        <f t="shared" si="34"/>
        <v>0</v>
      </c>
      <c r="M540" s="331">
        <f t="shared" si="35"/>
        <v>0</v>
      </c>
      <c r="N540" s="333">
        <f t="shared" si="36"/>
        <v>22</v>
      </c>
      <c r="O540" s="394"/>
      <c r="P540" s="395">
        <f t="shared" si="37"/>
        <v>22</v>
      </c>
      <c r="Q540" s="336">
        <f t="shared" si="38"/>
        <v>442</v>
      </c>
      <c r="R540" s="421"/>
      <c r="S540" s="145"/>
      <c r="T540" s="148">
        <v>0</v>
      </c>
      <c r="U540" s="147"/>
      <c r="V540" s="148"/>
      <c r="W540" s="337">
        <v>22</v>
      </c>
      <c r="X540" s="337"/>
      <c r="Y540" s="149"/>
      <c r="Z540" s="149"/>
      <c r="AA540" s="149"/>
      <c r="AB540" s="399">
        <v>0</v>
      </c>
      <c r="AC540" s="145"/>
      <c r="AD540" s="399"/>
      <c r="AE540" s="396"/>
      <c r="AF540" s="397">
        <v>0</v>
      </c>
      <c r="AG540" s="397">
        <v>0</v>
      </c>
      <c r="AH540" s="397">
        <v>0</v>
      </c>
      <c r="AI540" s="397">
        <v>0</v>
      </c>
      <c r="AJ540" s="397">
        <v>0</v>
      </c>
      <c r="AK540" s="397">
        <v>0</v>
      </c>
      <c r="AL540" s="397">
        <v>0</v>
      </c>
      <c r="AM540" s="397"/>
      <c r="AN540" s="397">
        <v>0</v>
      </c>
      <c r="AO540" s="408">
        <v>0</v>
      </c>
    </row>
    <row r="541" spans="1:41" ht="24" customHeight="1" x14ac:dyDescent="0.3">
      <c r="A541" s="398" t="s">
        <v>1051</v>
      </c>
      <c r="B541" s="415" t="s">
        <v>1052</v>
      </c>
      <c r="C541" s="416" t="s">
        <v>576</v>
      </c>
      <c r="D541" s="330">
        <f t="shared" si="26"/>
        <v>40</v>
      </c>
      <c r="E541" s="331">
        <f t="shared" si="27"/>
        <v>19</v>
      </c>
      <c r="F541" s="331">
        <f t="shared" si="28"/>
        <v>0</v>
      </c>
      <c r="G541" s="331">
        <f t="shared" si="29"/>
        <v>0</v>
      </c>
      <c r="H541" s="331">
        <f t="shared" si="30"/>
        <v>0</v>
      </c>
      <c r="I541" s="331">
        <f t="shared" si="31"/>
        <v>0</v>
      </c>
      <c r="J541" s="331">
        <f t="shared" si="32"/>
        <v>0</v>
      </c>
      <c r="K541" s="331">
        <f t="shared" si="33"/>
        <v>0</v>
      </c>
      <c r="L541" s="331">
        <f t="shared" si="34"/>
        <v>0</v>
      </c>
      <c r="M541" s="331">
        <f t="shared" si="35"/>
        <v>0</v>
      </c>
      <c r="N541" s="333">
        <f t="shared" si="36"/>
        <v>59</v>
      </c>
      <c r="O541" s="394"/>
      <c r="P541" s="395">
        <f t="shared" si="37"/>
        <v>59</v>
      </c>
      <c r="Q541" s="336">
        <f t="shared" si="38"/>
        <v>124</v>
      </c>
      <c r="R541" s="156">
        <v>19</v>
      </c>
      <c r="S541" s="145"/>
      <c r="T541" s="405">
        <v>0</v>
      </c>
      <c r="U541" s="147">
        <v>40</v>
      </c>
      <c r="V541" s="405"/>
      <c r="W541" s="337"/>
      <c r="X541" s="337"/>
      <c r="Y541" s="406"/>
      <c r="Z541" s="406"/>
      <c r="AA541" s="406"/>
      <c r="AB541" s="425">
        <v>0</v>
      </c>
      <c r="AC541" s="145"/>
      <c r="AD541" s="425"/>
      <c r="AE541" s="396"/>
      <c r="AF541" s="397">
        <v>0</v>
      </c>
      <c r="AG541" s="397">
        <v>0</v>
      </c>
      <c r="AH541" s="397">
        <v>0</v>
      </c>
      <c r="AI541" s="397">
        <v>0</v>
      </c>
      <c r="AJ541" s="397">
        <v>0</v>
      </c>
      <c r="AK541" s="397">
        <v>0</v>
      </c>
      <c r="AL541" s="397">
        <v>0</v>
      </c>
      <c r="AM541" s="397"/>
      <c r="AN541" s="397">
        <v>0</v>
      </c>
      <c r="AO541" s="420">
        <v>0</v>
      </c>
    </row>
    <row r="542" spans="1:41" ht="24" customHeight="1" x14ac:dyDescent="0.3">
      <c r="A542" s="398" t="s">
        <v>1489</v>
      </c>
      <c r="B542" s="392" t="s">
        <v>1490</v>
      </c>
      <c r="C542" s="393" t="s">
        <v>535</v>
      </c>
      <c r="D542" s="330">
        <f t="shared" si="26"/>
        <v>22</v>
      </c>
      <c r="E542" s="331">
        <f t="shared" si="27"/>
        <v>15</v>
      </c>
      <c r="F542" s="331">
        <f t="shared" si="28"/>
        <v>0</v>
      </c>
      <c r="G542" s="331">
        <f t="shared" si="29"/>
        <v>0</v>
      </c>
      <c r="H542" s="331">
        <f t="shared" si="30"/>
        <v>0</v>
      </c>
      <c r="I542" s="331">
        <f t="shared" si="31"/>
        <v>0</v>
      </c>
      <c r="J542" s="331">
        <f t="shared" si="32"/>
        <v>0</v>
      </c>
      <c r="K542" s="331">
        <f t="shared" si="33"/>
        <v>0</v>
      </c>
      <c r="L542" s="331">
        <f t="shared" si="34"/>
        <v>0</v>
      </c>
      <c r="M542" s="331">
        <f t="shared" si="35"/>
        <v>0</v>
      </c>
      <c r="N542" s="333">
        <f t="shared" si="36"/>
        <v>37</v>
      </c>
      <c r="O542" s="394"/>
      <c r="P542" s="395">
        <f t="shared" si="37"/>
        <v>37</v>
      </c>
      <c r="Q542" s="336">
        <f t="shared" si="38"/>
        <v>242</v>
      </c>
      <c r="R542" s="399"/>
      <c r="S542" s="410">
        <v>15</v>
      </c>
      <c r="T542" s="148">
        <v>0</v>
      </c>
      <c r="U542" s="147"/>
      <c r="V542" s="148"/>
      <c r="W542" s="337"/>
      <c r="X542" s="337"/>
      <c r="Y542" s="149"/>
      <c r="Z542" s="149"/>
      <c r="AA542" s="149"/>
      <c r="AB542" s="421">
        <v>0</v>
      </c>
      <c r="AC542" s="410"/>
      <c r="AD542" s="421"/>
      <c r="AE542" s="396"/>
      <c r="AF542" s="397">
        <v>0</v>
      </c>
      <c r="AG542" s="397">
        <v>0</v>
      </c>
      <c r="AH542" s="397">
        <v>0</v>
      </c>
      <c r="AI542" s="397">
        <v>0</v>
      </c>
      <c r="AJ542" s="397">
        <v>0</v>
      </c>
      <c r="AK542" s="397">
        <v>0</v>
      </c>
      <c r="AL542" s="397">
        <v>0</v>
      </c>
      <c r="AM542" s="397"/>
      <c r="AN542" s="397">
        <v>22</v>
      </c>
      <c r="AO542" s="400">
        <v>0</v>
      </c>
    </row>
    <row r="543" spans="1:41" ht="24" customHeight="1" x14ac:dyDescent="0.3">
      <c r="A543" s="391" t="s">
        <v>2889</v>
      </c>
      <c r="B543" s="392" t="s">
        <v>2890</v>
      </c>
      <c r="C543" s="393" t="s">
        <v>198</v>
      </c>
      <c r="D543" s="330">
        <f t="shared" si="26"/>
        <v>0</v>
      </c>
      <c r="E543" s="331">
        <f t="shared" si="27"/>
        <v>0</v>
      </c>
      <c r="F543" s="331">
        <f t="shared" si="28"/>
        <v>0</v>
      </c>
      <c r="G543" s="331">
        <f t="shared" si="29"/>
        <v>0</v>
      </c>
      <c r="H543" s="331">
        <f t="shared" si="30"/>
        <v>0</v>
      </c>
      <c r="I543" s="331">
        <f t="shared" si="31"/>
        <v>0</v>
      </c>
      <c r="J543" s="331">
        <f t="shared" si="32"/>
        <v>0</v>
      </c>
      <c r="K543" s="331">
        <f t="shared" si="33"/>
        <v>0</v>
      </c>
      <c r="L543" s="331">
        <f t="shared" si="34"/>
        <v>0</v>
      </c>
      <c r="M543" s="331">
        <f t="shared" si="35"/>
        <v>0</v>
      </c>
      <c r="N543" s="333">
        <f t="shared" si="36"/>
        <v>0</v>
      </c>
      <c r="O543" s="394"/>
      <c r="P543" s="395">
        <f t="shared" si="37"/>
        <v>0</v>
      </c>
      <c r="Q543" s="336" t="str">
        <f t="shared" si="38"/>
        <v/>
      </c>
      <c r="R543" s="399"/>
      <c r="S543" s="410"/>
      <c r="T543" s="148">
        <v>0</v>
      </c>
      <c r="U543" s="147"/>
      <c r="V543" s="148"/>
      <c r="W543" s="337"/>
      <c r="X543" s="337"/>
      <c r="Y543" s="149"/>
      <c r="Z543" s="149"/>
      <c r="AA543" s="149"/>
      <c r="AB543" s="399">
        <v>0</v>
      </c>
      <c r="AC543" s="410"/>
      <c r="AD543" s="399"/>
      <c r="AE543" s="396"/>
      <c r="AF543" s="397">
        <v>0</v>
      </c>
      <c r="AG543" s="397">
        <v>0</v>
      </c>
      <c r="AH543" s="397">
        <v>0</v>
      </c>
      <c r="AI543" s="397">
        <v>0</v>
      </c>
      <c r="AJ543" s="397">
        <v>0</v>
      </c>
      <c r="AK543" s="397">
        <v>0</v>
      </c>
      <c r="AL543" s="397">
        <v>0</v>
      </c>
      <c r="AM543" s="397"/>
      <c r="AN543" s="397">
        <v>0</v>
      </c>
      <c r="AO543" s="414">
        <v>0</v>
      </c>
    </row>
    <row r="544" spans="1:41" ht="24" customHeight="1" x14ac:dyDescent="0.3">
      <c r="A544" s="398" t="s">
        <v>4919</v>
      </c>
      <c r="B544" s="415" t="s">
        <v>2890</v>
      </c>
      <c r="C544" s="416" t="s">
        <v>509</v>
      </c>
      <c r="D544" s="330">
        <f t="shared" si="26"/>
        <v>0</v>
      </c>
      <c r="E544" s="331">
        <f t="shared" si="27"/>
        <v>0</v>
      </c>
      <c r="F544" s="331">
        <f t="shared" si="28"/>
        <v>0</v>
      </c>
      <c r="G544" s="331">
        <f t="shared" si="29"/>
        <v>0</v>
      </c>
      <c r="H544" s="331">
        <f t="shared" si="30"/>
        <v>0</v>
      </c>
      <c r="I544" s="331">
        <f t="shared" si="31"/>
        <v>0</v>
      </c>
      <c r="J544" s="331">
        <f t="shared" si="32"/>
        <v>0</v>
      </c>
      <c r="K544" s="331">
        <f t="shared" si="33"/>
        <v>0</v>
      </c>
      <c r="L544" s="331">
        <f t="shared" si="34"/>
        <v>0</v>
      </c>
      <c r="M544" s="331">
        <f t="shared" si="35"/>
        <v>0</v>
      </c>
      <c r="N544" s="333">
        <f t="shared" si="36"/>
        <v>0</v>
      </c>
      <c r="O544" s="394"/>
      <c r="P544" s="395">
        <f t="shared" si="37"/>
        <v>0</v>
      </c>
      <c r="Q544" s="336" t="str">
        <f t="shared" si="38"/>
        <v/>
      </c>
      <c r="R544" s="156"/>
      <c r="S544" s="145"/>
      <c r="T544" s="405">
        <v>0</v>
      </c>
      <c r="U544" s="147"/>
      <c r="V544" s="405"/>
      <c r="W544" s="337"/>
      <c r="X544" s="337"/>
      <c r="Y544" s="406"/>
      <c r="Z544" s="406"/>
      <c r="AA544" s="406"/>
      <c r="AB544" s="404">
        <v>0</v>
      </c>
      <c r="AC544" s="145"/>
      <c r="AD544" s="404"/>
      <c r="AE544" s="396"/>
      <c r="AF544" s="397">
        <v>0</v>
      </c>
      <c r="AG544" s="397">
        <v>0</v>
      </c>
      <c r="AH544" s="397">
        <v>0</v>
      </c>
      <c r="AI544" s="397">
        <v>0</v>
      </c>
      <c r="AJ544" s="397">
        <v>0</v>
      </c>
      <c r="AK544" s="397">
        <v>0</v>
      </c>
      <c r="AL544" s="397">
        <v>0</v>
      </c>
      <c r="AM544" s="397"/>
      <c r="AN544" s="397">
        <v>0</v>
      </c>
      <c r="AO544" s="358">
        <v>0</v>
      </c>
    </row>
    <row r="545" spans="1:41" ht="24" customHeight="1" x14ac:dyDescent="0.3">
      <c r="A545" s="398" t="s">
        <v>2891</v>
      </c>
      <c r="B545" s="392" t="s">
        <v>2892</v>
      </c>
      <c r="C545" s="393" t="s">
        <v>2551</v>
      </c>
      <c r="D545" s="330">
        <f t="shared" si="26"/>
        <v>4</v>
      </c>
      <c r="E545" s="331">
        <f t="shared" si="27"/>
        <v>0</v>
      </c>
      <c r="F545" s="331">
        <f t="shared" si="28"/>
        <v>0</v>
      </c>
      <c r="G545" s="331">
        <f t="shared" si="29"/>
        <v>0</v>
      </c>
      <c r="H545" s="331">
        <f t="shared" si="30"/>
        <v>0</v>
      </c>
      <c r="I545" s="331">
        <f t="shared" si="31"/>
        <v>0</v>
      </c>
      <c r="J545" s="331">
        <f t="shared" si="32"/>
        <v>0</v>
      </c>
      <c r="K545" s="331">
        <f t="shared" si="33"/>
        <v>0</v>
      </c>
      <c r="L545" s="331">
        <f t="shared" si="34"/>
        <v>0</v>
      </c>
      <c r="M545" s="331">
        <f t="shared" si="35"/>
        <v>0</v>
      </c>
      <c r="N545" s="333">
        <f t="shared" si="36"/>
        <v>4</v>
      </c>
      <c r="O545" s="394"/>
      <c r="P545" s="395">
        <f t="shared" si="37"/>
        <v>4</v>
      </c>
      <c r="Q545" s="336">
        <f t="shared" si="38"/>
        <v>861</v>
      </c>
      <c r="R545" s="399"/>
      <c r="S545" s="410">
        <v>4</v>
      </c>
      <c r="T545" s="148">
        <v>0</v>
      </c>
      <c r="U545" s="147"/>
      <c r="V545" s="148"/>
      <c r="W545" s="337"/>
      <c r="X545" s="337"/>
      <c r="Y545" s="149"/>
      <c r="Z545" s="149"/>
      <c r="AA545" s="149"/>
      <c r="AB545" s="422">
        <v>0</v>
      </c>
      <c r="AC545" s="410"/>
      <c r="AD545" s="422"/>
      <c r="AE545" s="396"/>
      <c r="AF545" s="397">
        <v>0</v>
      </c>
      <c r="AG545" s="397">
        <v>0</v>
      </c>
      <c r="AH545" s="397">
        <v>0</v>
      </c>
      <c r="AI545" s="397">
        <v>0</v>
      </c>
      <c r="AJ545" s="397">
        <v>0</v>
      </c>
      <c r="AK545" s="397">
        <v>0</v>
      </c>
      <c r="AL545" s="397">
        <v>0</v>
      </c>
      <c r="AM545" s="397"/>
      <c r="AN545" s="397">
        <v>0</v>
      </c>
      <c r="AO545" s="400">
        <v>0</v>
      </c>
    </row>
    <row r="546" spans="1:41" ht="24" customHeight="1" x14ac:dyDescent="0.3">
      <c r="A546" s="391" t="s">
        <v>2894</v>
      </c>
      <c r="B546" s="392" t="s">
        <v>2895</v>
      </c>
      <c r="C546" s="393" t="s">
        <v>2013</v>
      </c>
      <c r="D546" s="330">
        <f t="shared" si="26"/>
        <v>0</v>
      </c>
      <c r="E546" s="331">
        <f t="shared" si="27"/>
        <v>0</v>
      </c>
      <c r="F546" s="331">
        <f t="shared" si="28"/>
        <v>0</v>
      </c>
      <c r="G546" s="331">
        <f t="shared" si="29"/>
        <v>0</v>
      </c>
      <c r="H546" s="331">
        <f t="shared" si="30"/>
        <v>0</v>
      </c>
      <c r="I546" s="331">
        <f t="shared" si="31"/>
        <v>0</v>
      </c>
      <c r="J546" s="331">
        <f t="shared" si="32"/>
        <v>0</v>
      </c>
      <c r="K546" s="331">
        <f t="shared" si="33"/>
        <v>0</v>
      </c>
      <c r="L546" s="331">
        <f t="shared" si="34"/>
        <v>0</v>
      </c>
      <c r="M546" s="331">
        <f t="shared" si="35"/>
        <v>0</v>
      </c>
      <c r="N546" s="333">
        <f t="shared" si="36"/>
        <v>0</v>
      </c>
      <c r="O546" s="394"/>
      <c r="P546" s="395">
        <f t="shared" si="37"/>
        <v>0</v>
      </c>
      <c r="Q546" s="336" t="str">
        <f t="shared" si="38"/>
        <v/>
      </c>
      <c r="R546" s="425"/>
      <c r="S546" s="410"/>
      <c r="T546" s="148">
        <v>0</v>
      </c>
      <c r="U546" s="147"/>
      <c r="V546" s="148"/>
      <c r="W546" s="337"/>
      <c r="X546" s="337"/>
      <c r="Y546" s="149"/>
      <c r="Z546" s="149"/>
      <c r="AA546" s="149"/>
      <c r="AB546" s="421">
        <v>0</v>
      </c>
      <c r="AC546" s="410"/>
      <c r="AD546" s="421"/>
      <c r="AE546" s="396"/>
      <c r="AF546" s="397">
        <v>0</v>
      </c>
      <c r="AG546" s="397">
        <v>0</v>
      </c>
      <c r="AH546" s="397">
        <v>0</v>
      </c>
      <c r="AI546" s="397">
        <v>0</v>
      </c>
      <c r="AJ546" s="397">
        <v>0</v>
      </c>
      <c r="AK546" s="397">
        <v>0</v>
      </c>
      <c r="AL546" s="397">
        <v>0</v>
      </c>
      <c r="AM546" s="397"/>
      <c r="AN546" s="397">
        <v>0</v>
      </c>
      <c r="AO546" s="400">
        <v>0</v>
      </c>
    </row>
    <row r="547" spans="1:41" ht="24" customHeight="1" x14ac:dyDescent="0.3">
      <c r="A547" s="391" t="s">
        <v>2896</v>
      </c>
      <c r="B547" s="392" t="s">
        <v>2897</v>
      </c>
      <c r="C547" s="393" t="s">
        <v>758</v>
      </c>
      <c r="D547" s="330">
        <f t="shared" si="26"/>
        <v>29</v>
      </c>
      <c r="E547" s="331">
        <f t="shared" si="27"/>
        <v>26</v>
      </c>
      <c r="F547" s="331">
        <f t="shared" si="28"/>
        <v>25</v>
      </c>
      <c r="G547" s="331">
        <f t="shared" si="29"/>
        <v>0</v>
      </c>
      <c r="H547" s="331">
        <f t="shared" si="30"/>
        <v>0</v>
      </c>
      <c r="I547" s="331">
        <f t="shared" si="31"/>
        <v>0</v>
      </c>
      <c r="J547" s="331">
        <f t="shared" si="32"/>
        <v>0</v>
      </c>
      <c r="K547" s="331">
        <f t="shared" si="33"/>
        <v>0</v>
      </c>
      <c r="L547" s="331">
        <f t="shared" si="34"/>
        <v>0</v>
      </c>
      <c r="M547" s="331">
        <f t="shared" si="35"/>
        <v>0</v>
      </c>
      <c r="N547" s="333">
        <f t="shared" si="36"/>
        <v>80</v>
      </c>
      <c r="O547" s="394"/>
      <c r="P547" s="395">
        <f t="shared" si="37"/>
        <v>80</v>
      </c>
      <c r="Q547" s="336">
        <f t="shared" si="38"/>
        <v>92</v>
      </c>
      <c r="R547" s="404"/>
      <c r="S547" s="145">
        <v>26</v>
      </c>
      <c r="T547" s="148">
        <v>0</v>
      </c>
      <c r="U547" s="147"/>
      <c r="V547" s="148"/>
      <c r="W547" s="337"/>
      <c r="X547" s="337"/>
      <c r="Y547" s="149"/>
      <c r="Z547" s="149"/>
      <c r="AA547" s="149"/>
      <c r="AB547" s="422">
        <v>25</v>
      </c>
      <c r="AC547" s="145"/>
      <c r="AD547" s="422"/>
      <c r="AE547" s="396"/>
      <c r="AF547" s="397">
        <v>0</v>
      </c>
      <c r="AG547" s="397">
        <v>0</v>
      </c>
      <c r="AH547" s="397">
        <v>0</v>
      </c>
      <c r="AI547" s="397">
        <v>0</v>
      </c>
      <c r="AJ547" s="397">
        <v>0</v>
      </c>
      <c r="AK547" s="397">
        <v>0</v>
      </c>
      <c r="AL547" s="397">
        <v>0</v>
      </c>
      <c r="AM547" s="397"/>
      <c r="AN547" s="397">
        <v>29</v>
      </c>
      <c r="AO547" s="407">
        <v>0</v>
      </c>
    </row>
    <row r="548" spans="1:41" ht="24" customHeight="1" x14ac:dyDescent="0.3">
      <c r="A548" s="391" t="s">
        <v>2898</v>
      </c>
      <c r="B548" s="392" t="s">
        <v>2899</v>
      </c>
      <c r="C548" s="393" t="s">
        <v>158</v>
      </c>
      <c r="D548" s="330">
        <f t="shared" si="26"/>
        <v>12</v>
      </c>
      <c r="E548" s="331">
        <f t="shared" si="27"/>
        <v>6</v>
      </c>
      <c r="F548" s="331">
        <f t="shared" si="28"/>
        <v>0</v>
      </c>
      <c r="G548" s="331">
        <f t="shared" si="29"/>
        <v>0</v>
      </c>
      <c r="H548" s="331">
        <f t="shared" si="30"/>
        <v>0</v>
      </c>
      <c r="I548" s="331">
        <f t="shared" si="31"/>
        <v>0</v>
      </c>
      <c r="J548" s="331">
        <f t="shared" si="32"/>
        <v>0</v>
      </c>
      <c r="K548" s="331">
        <f t="shared" si="33"/>
        <v>0</v>
      </c>
      <c r="L548" s="331">
        <f t="shared" si="34"/>
        <v>0</v>
      </c>
      <c r="M548" s="331">
        <f t="shared" si="35"/>
        <v>0</v>
      </c>
      <c r="N548" s="333">
        <f t="shared" si="36"/>
        <v>18</v>
      </c>
      <c r="O548" s="394"/>
      <c r="P548" s="395">
        <f t="shared" si="37"/>
        <v>18</v>
      </c>
      <c r="Q548" s="336">
        <f t="shared" si="38"/>
        <v>508</v>
      </c>
      <c r="R548" s="88"/>
      <c r="S548" s="410">
        <v>12</v>
      </c>
      <c r="T548" s="148">
        <v>0</v>
      </c>
      <c r="U548" s="147"/>
      <c r="V548" s="148"/>
      <c r="W548" s="337"/>
      <c r="X548" s="337"/>
      <c r="Y548" s="149"/>
      <c r="Z548" s="149"/>
      <c r="AA548" s="149"/>
      <c r="AB548" s="404">
        <v>0</v>
      </c>
      <c r="AC548" s="410"/>
      <c r="AD548" s="404"/>
      <c r="AE548" s="396"/>
      <c r="AF548" s="397">
        <v>0</v>
      </c>
      <c r="AG548" s="397">
        <v>0</v>
      </c>
      <c r="AH548" s="397">
        <v>0</v>
      </c>
      <c r="AI548" s="397">
        <v>0</v>
      </c>
      <c r="AJ548" s="397">
        <v>0</v>
      </c>
      <c r="AK548" s="397">
        <v>0</v>
      </c>
      <c r="AL548" s="397">
        <v>0</v>
      </c>
      <c r="AM548" s="397"/>
      <c r="AN548" s="397">
        <v>6</v>
      </c>
      <c r="AO548" s="341">
        <v>0</v>
      </c>
    </row>
    <row r="549" spans="1:41" ht="24" customHeight="1" x14ac:dyDescent="0.3">
      <c r="A549" s="398" t="s">
        <v>2900</v>
      </c>
      <c r="B549" s="392" t="s">
        <v>2901</v>
      </c>
      <c r="C549" s="393" t="s">
        <v>335</v>
      </c>
      <c r="D549" s="330">
        <f t="shared" si="26"/>
        <v>0</v>
      </c>
      <c r="E549" s="331">
        <f t="shared" si="27"/>
        <v>0</v>
      </c>
      <c r="F549" s="331">
        <f t="shared" si="28"/>
        <v>0</v>
      </c>
      <c r="G549" s="331">
        <f t="shared" si="29"/>
        <v>0</v>
      </c>
      <c r="H549" s="331">
        <f t="shared" si="30"/>
        <v>0</v>
      </c>
      <c r="I549" s="331">
        <f t="shared" si="31"/>
        <v>0</v>
      </c>
      <c r="J549" s="331">
        <f t="shared" si="32"/>
        <v>0</v>
      </c>
      <c r="K549" s="331">
        <f t="shared" si="33"/>
        <v>0</v>
      </c>
      <c r="L549" s="331">
        <f t="shared" si="34"/>
        <v>0</v>
      </c>
      <c r="M549" s="331">
        <f t="shared" si="35"/>
        <v>0</v>
      </c>
      <c r="N549" s="333">
        <f t="shared" si="36"/>
        <v>0</v>
      </c>
      <c r="O549" s="394"/>
      <c r="P549" s="395">
        <f t="shared" si="37"/>
        <v>0</v>
      </c>
      <c r="Q549" s="336" t="str">
        <f t="shared" si="38"/>
        <v/>
      </c>
      <c r="R549" s="421"/>
      <c r="S549" s="145"/>
      <c r="T549" s="148">
        <v>0</v>
      </c>
      <c r="U549" s="147"/>
      <c r="V549" s="148"/>
      <c r="W549" s="337"/>
      <c r="X549" s="337"/>
      <c r="Y549" s="149"/>
      <c r="Z549" s="149"/>
      <c r="AA549" s="149"/>
      <c r="AB549" s="421">
        <v>0</v>
      </c>
      <c r="AC549" s="145"/>
      <c r="AD549" s="421"/>
      <c r="AE549" s="396"/>
      <c r="AF549" s="397">
        <v>0</v>
      </c>
      <c r="AG549" s="397">
        <v>0</v>
      </c>
      <c r="AH549" s="397">
        <v>0</v>
      </c>
      <c r="AI549" s="397">
        <v>0</v>
      </c>
      <c r="AJ549" s="397">
        <v>0</v>
      </c>
      <c r="AK549" s="397">
        <v>0</v>
      </c>
      <c r="AL549" s="397">
        <v>0</v>
      </c>
      <c r="AM549" s="397"/>
      <c r="AN549" s="397">
        <v>0</v>
      </c>
      <c r="AO549" s="400">
        <v>0</v>
      </c>
    </row>
    <row r="550" spans="1:41" ht="24" customHeight="1" x14ac:dyDescent="0.3">
      <c r="A550" s="401" t="s">
        <v>2902</v>
      </c>
      <c r="B550" s="402" t="s">
        <v>2901</v>
      </c>
      <c r="C550" s="403" t="s">
        <v>1876</v>
      </c>
      <c r="D550" s="330">
        <f t="shared" si="26"/>
        <v>8</v>
      </c>
      <c r="E550" s="331">
        <f t="shared" si="27"/>
        <v>0</v>
      </c>
      <c r="F550" s="331">
        <f t="shared" si="28"/>
        <v>0</v>
      </c>
      <c r="G550" s="331">
        <f t="shared" si="29"/>
        <v>0</v>
      </c>
      <c r="H550" s="331">
        <f t="shared" si="30"/>
        <v>0</v>
      </c>
      <c r="I550" s="331">
        <f t="shared" si="31"/>
        <v>0</v>
      </c>
      <c r="J550" s="331">
        <f t="shared" si="32"/>
        <v>0</v>
      </c>
      <c r="K550" s="331">
        <f t="shared" si="33"/>
        <v>0</v>
      </c>
      <c r="L550" s="331">
        <f t="shared" si="34"/>
        <v>0</v>
      </c>
      <c r="M550" s="331">
        <f t="shared" si="35"/>
        <v>0</v>
      </c>
      <c r="N550" s="333">
        <f t="shared" si="36"/>
        <v>8</v>
      </c>
      <c r="O550" s="394"/>
      <c r="P550" s="395">
        <f t="shared" si="37"/>
        <v>8</v>
      </c>
      <c r="Q550" s="336">
        <f t="shared" si="38"/>
        <v>741</v>
      </c>
      <c r="R550" s="404"/>
      <c r="S550" s="145"/>
      <c r="T550" s="405">
        <v>0</v>
      </c>
      <c r="U550" s="147"/>
      <c r="V550" s="405"/>
      <c r="W550" s="337"/>
      <c r="X550" s="337"/>
      <c r="Y550" s="406"/>
      <c r="Z550" s="406"/>
      <c r="AA550" s="406"/>
      <c r="AB550" s="404">
        <v>0</v>
      </c>
      <c r="AC550" s="145"/>
      <c r="AD550" s="404"/>
      <c r="AE550" s="396"/>
      <c r="AF550" s="397">
        <v>0</v>
      </c>
      <c r="AG550" s="397">
        <v>0</v>
      </c>
      <c r="AH550" s="397">
        <v>0</v>
      </c>
      <c r="AI550" s="397">
        <v>0</v>
      </c>
      <c r="AJ550" s="397">
        <v>0</v>
      </c>
      <c r="AK550" s="397">
        <v>0</v>
      </c>
      <c r="AL550" s="397">
        <v>0</v>
      </c>
      <c r="AM550" s="397"/>
      <c r="AN550" s="397">
        <v>8</v>
      </c>
      <c r="AO550" s="420">
        <v>0</v>
      </c>
    </row>
    <row r="551" spans="1:41" ht="24" customHeight="1" x14ac:dyDescent="0.3">
      <c r="A551" s="391" t="s">
        <v>2903</v>
      </c>
      <c r="B551" s="392" t="s">
        <v>2901</v>
      </c>
      <c r="C551" s="393" t="s">
        <v>576</v>
      </c>
      <c r="D551" s="330">
        <f t="shared" si="26"/>
        <v>40</v>
      </c>
      <c r="E551" s="331">
        <f t="shared" si="27"/>
        <v>16</v>
      </c>
      <c r="F551" s="331">
        <f t="shared" si="28"/>
        <v>0</v>
      </c>
      <c r="G551" s="331">
        <f t="shared" si="29"/>
        <v>0</v>
      </c>
      <c r="H551" s="331">
        <f t="shared" si="30"/>
        <v>0</v>
      </c>
      <c r="I551" s="331">
        <f t="shared" si="31"/>
        <v>0</v>
      </c>
      <c r="J551" s="331">
        <f t="shared" si="32"/>
        <v>0</v>
      </c>
      <c r="K551" s="331">
        <f t="shared" si="33"/>
        <v>0</v>
      </c>
      <c r="L551" s="331">
        <f t="shared" si="34"/>
        <v>0</v>
      </c>
      <c r="M551" s="331">
        <f t="shared" si="35"/>
        <v>0</v>
      </c>
      <c r="N551" s="333">
        <f t="shared" si="36"/>
        <v>56</v>
      </c>
      <c r="O551" s="394"/>
      <c r="P551" s="395">
        <f t="shared" si="37"/>
        <v>56</v>
      </c>
      <c r="Q551" s="336">
        <f t="shared" si="38"/>
        <v>134</v>
      </c>
      <c r="R551" s="422"/>
      <c r="S551" s="145">
        <v>16</v>
      </c>
      <c r="T551" s="148">
        <v>0</v>
      </c>
      <c r="U551" s="147">
        <v>40</v>
      </c>
      <c r="V551" s="148"/>
      <c r="W551" s="337"/>
      <c r="X551" s="337"/>
      <c r="Y551" s="149"/>
      <c r="Z551" s="149"/>
      <c r="AA551" s="149"/>
      <c r="AB551" s="144">
        <v>0</v>
      </c>
      <c r="AC551" s="145"/>
      <c r="AD551" s="144"/>
      <c r="AE551" s="396"/>
      <c r="AF551" s="397">
        <v>0</v>
      </c>
      <c r="AG551" s="397">
        <v>0</v>
      </c>
      <c r="AH551" s="397">
        <v>0</v>
      </c>
      <c r="AI551" s="397">
        <v>0</v>
      </c>
      <c r="AJ551" s="397">
        <v>0</v>
      </c>
      <c r="AK551" s="397">
        <v>0</v>
      </c>
      <c r="AL551" s="397">
        <v>0</v>
      </c>
      <c r="AM551" s="397"/>
      <c r="AN551" s="397">
        <v>0</v>
      </c>
      <c r="AO551" s="408">
        <v>0</v>
      </c>
    </row>
    <row r="552" spans="1:41" ht="24" customHeight="1" x14ac:dyDescent="0.3">
      <c r="A552" s="398" t="s">
        <v>2904</v>
      </c>
      <c r="B552" s="392" t="s">
        <v>2905</v>
      </c>
      <c r="C552" s="393" t="s">
        <v>1196</v>
      </c>
      <c r="D552" s="330">
        <f t="shared" si="26"/>
        <v>12</v>
      </c>
      <c r="E552" s="331">
        <f t="shared" si="27"/>
        <v>5</v>
      </c>
      <c r="F552" s="331">
        <f t="shared" si="28"/>
        <v>0</v>
      </c>
      <c r="G552" s="331">
        <f t="shared" si="29"/>
        <v>0</v>
      </c>
      <c r="H552" s="331">
        <f t="shared" si="30"/>
        <v>0</v>
      </c>
      <c r="I552" s="331">
        <f t="shared" si="31"/>
        <v>0</v>
      </c>
      <c r="J552" s="331">
        <f t="shared" si="32"/>
        <v>0</v>
      </c>
      <c r="K552" s="331">
        <f t="shared" si="33"/>
        <v>0</v>
      </c>
      <c r="L552" s="331">
        <f t="shared" si="34"/>
        <v>0</v>
      </c>
      <c r="M552" s="331">
        <f t="shared" si="35"/>
        <v>0</v>
      </c>
      <c r="N552" s="333">
        <f t="shared" si="36"/>
        <v>17</v>
      </c>
      <c r="O552" s="394"/>
      <c r="P552" s="395">
        <f t="shared" si="37"/>
        <v>17</v>
      </c>
      <c r="Q552" s="336">
        <f t="shared" si="38"/>
        <v>533</v>
      </c>
      <c r="R552" s="344"/>
      <c r="S552" s="145">
        <v>12</v>
      </c>
      <c r="T552" s="148">
        <v>0</v>
      </c>
      <c r="U552" s="411"/>
      <c r="V552" s="148"/>
      <c r="W552" s="412"/>
      <c r="X552" s="337"/>
      <c r="Y552" s="149"/>
      <c r="Z552" s="149"/>
      <c r="AA552" s="149"/>
      <c r="AB552" s="156">
        <v>0</v>
      </c>
      <c r="AC552" s="145"/>
      <c r="AD552" s="156"/>
      <c r="AE552" s="396"/>
      <c r="AF552" s="397">
        <v>0</v>
      </c>
      <c r="AG552" s="397">
        <v>0</v>
      </c>
      <c r="AH552" s="397">
        <v>0</v>
      </c>
      <c r="AI552" s="397">
        <v>0</v>
      </c>
      <c r="AJ552" s="397">
        <v>0</v>
      </c>
      <c r="AK552" s="397">
        <v>0</v>
      </c>
      <c r="AL552" s="397">
        <v>0</v>
      </c>
      <c r="AM552" s="413"/>
      <c r="AN552" s="397">
        <v>5</v>
      </c>
      <c r="AO552" s="400">
        <v>0</v>
      </c>
    </row>
    <row r="553" spans="1:41" ht="24" customHeight="1" x14ac:dyDescent="0.3">
      <c r="A553" s="398" t="s">
        <v>1493</v>
      </c>
      <c r="B553" s="392" t="s">
        <v>1494</v>
      </c>
      <c r="C553" s="393" t="s">
        <v>198</v>
      </c>
      <c r="D553" s="330">
        <f t="shared" si="26"/>
        <v>2</v>
      </c>
      <c r="E553" s="331">
        <f t="shared" si="27"/>
        <v>0</v>
      </c>
      <c r="F553" s="331">
        <f t="shared" si="28"/>
        <v>0</v>
      </c>
      <c r="G553" s="331">
        <f t="shared" si="29"/>
        <v>0</v>
      </c>
      <c r="H553" s="331">
        <f t="shared" si="30"/>
        <v>0</v>
      </c>
      <c r="I553" s="331">
        <f t="shared" si="31"/>
        <v>0</v>
      </c>
      <c r="J553" s="331">
        <f t="shared" si="32"/>
        <v>0</v>
      </c>
      <c r="K553" s="331">
        <f t="shared" si="33"/>
        <v>0</v>
      </c>
      <c r="L553" s="331">
        <f t="shared" si="34"/>
        <v>0</v>
      </c>
      <c r="M553" s="331">
        <f t="shared" si="35"/>
        <v>0</v>
      </c>
      <c r="N553" s="333">
        <f t="shared" si="36"/>
        <v>2</v>
      </c>
      <c r="O553" s="394"/>
      <c r="P553" s="395">
        <f t="shared" si="37"/>
        <v>2</v>
      </c>
      <c r="Q553" s="336">
        <f t="shared" si="38"/>
        <v>917</v>
      </c>
      <c r="R553" s="399"/>
      <c r="S553" s="145"/>
      <c r="T553" s="148">
        <v>0</v>
      </c>
      <c r="U553" s="147"/>
      <c r="V553" s="148"/>
      <c r="W553" s="337"/>
      <c r="X553" s="337"/>
      <c r="Y553" s="149"/>
      <c r="Z553" s="149"/>
      <c r="AA553" s="149"/>
      <c r="AB553" s="399">
        <v>0</v>
      </c>
      <c r="AC553" s="145">
        <v>2</v>
      </c>
      <c r="AD553" s="399"/>
      <c r="AE553" s="396"/>
      <c r="AF553" s="397">
        <v>0</v>
      </c>
      <c r="AG553" s="397">
        <v>0</v>
      </c>
      <c r="AH553" s="397">
        <v>0</v>
      </c>
      <c r="AI553" s="397">
        <v>0</v>
      </c>
      <c r="AJ553" s="397">
        <v>0</v>
      </c>
      <c r="AK553" s="397">
        <v>0</v>
      </c>
      <c r="AL553" s="397">
        <v>0</v>
      </c>
      <c r="AM553" s="397"/>
      <c r="AN553" s="397">
        <v>0</v>
      </c>
      <c r="AO553" s="400">
        <v>0</v>
      </c>
    </row>
    <row r="554" spans="1:41" ht="24" customHeight="1" x14ac:dyDescent="0.3">
      <c r="A554" s="391" t="s">
        <v>2908</v>
      </c>
      <c r="B554" s="392" t="s">
        <v>2909</v>
      </c>
      <c r="C554" s="393" t="s">
        <v>1075</v>
      </c>
      <c r="D554" s="330">
        <f t="shared" si="26"/>
        <v>6</v>
      </c>
      <c r="E554" s="331">
        <f t="shared" si="27"/>
        <v>0</v>
      </c>
      <c r="F554" s="331">
        <f t="shared" si="28"/>
        <v>0</v>
      </c>
      <c r="G554" s="331">
        <f t="shared" si="29"/>
        <v>0</v>
      </c>
      <c r="H554" s="331">
        <f t="shared" si="30"/>
        <v>0</v>
      </c>
      <c r="I554" s="331">
        <f t="shared" si="31"/>
        <v>0</v>
      </c>
      <c r="J554" s="331">
        <f t="shared" si="32"/>
        <v>0</v>
      </c>
      <c r="K554" s="331">
        <f t="shared" si="33"/>
        <v>0</v>
      </c>
      <c r="L554" s="331">
        <f t="shared" si="34"/>
        <v>0</v>
      </c>
      <c r="M554" s="331">
        <f t="shared" si="35"/>
        <v>0</v>
      </c>
      <c r="N554" s="333">
        <f t="shared" si="36"/>
        <v>6</v>
      </c>
      <c r="O554" s="394"/>
      <c r="P554" s="395">
        <f t="shared" si="37"/>
        <v>6</v>
      </c>
      <c r="Q554" s="336">
        <f t="shared" si="38"/>
        <v>777</v>
      </c>
      <c r="R554" s="156">
        <v>6</v>
      </c>
      <c r="S554" s="145"/>
      <c r="T554" s="148">
        <v>0</v>
      </c>
      <c r="U554" s="147"/>
      <c r="V554" s="148"/>
      <c r="W554" s="337"/>
      <c r="X554" s="337"/>
      <c r="Y554" s="149"/>
      <c r="Z554" s="149"/>
      <c r="AA554" s="149"/>
      <c r="AB554" s="399">
        <v>0</v>
      </c>
      <c r="AC554" s="145"/>
      <c r="AD554" s="399"/>
      <c r="AE554" s="396"/>
      <c r="AF554" s="397">
        <v>0</v>
      </c>
      <c r="AG554" s="397">
        <v>0</v>
      </c>
      <c r="AH554" s="397">
        <v>0</v>
      </c>
      <c r="AI554" s="397">
        <v>0</v>
      </c>
      <c r="AJ554" s="397">
        <v>0</v>
      </c>
      <c r="AK554" s="397">
        <v>0</v>
      </c>
      <c r="AL554" s="397">
        <v>0</v>
      </c>
      <c r="AM554" s="397"/>
      <c r="AN554" s="397">
        <v>0</v>
      </c>
      <c r="AO554" s="414">
        <v>0</v>
      </c>
    </row>
    <row r="555" spans="1:41" ht="24" customHeight="1" x14ac:dyDescent="0.3">
      <c r="A555" s="391" t="s">
        <v>2910</v>
      </c>
      <c r="B555" s="392" t="s">
        <v>2909</v>
      </c>
      <c r="C555" s="393" t="s">
        <v>2253</v>
      </c>
      <c r="D555" s="330">
        <f t="shared" si="26"/>
        <v>0</v>
      </c>
      <c r="E555" s="331">
        <f t="shared" si="27"/>
        <v>0</v>
      </c>
      <c r="F555" s="331">
        <f t="shared" si="28"/>
        <v>0</v>
      </c>
      <c r="G555" s="331">
        <f t="shared" si="29"/>
        <v>0</v>
      </c>
      <c r="H555" s="331">
        <f t="shared" si="30"/>
        <v>0</v>
      </c>
      <c r="I555" s="331">
        <f t="shared" si="31"/>
        <v>0</v>
      </c>
      <c r="J555" s="331">
        <f t="shared" si="32"/>
        <v>0</v>
      </c>
      <c r="K555" s="331">
        <f t="shared" si="33"/>
        <v>0</v>
      </c>
      <c r="L555" s="331">
        <f t="shared" si="34"/>
        <v>0</v>
      </c>
      <c r="M555" s="331">
        <f t="shared" si="35"/>
        <v>0</v>
      </c>
      <c r="N555" s="333">
        <f t="shared" si="36"/>
        <v>0</v>
      </c>
      <c r="O555" s="394"/>
      <c r="P555" s="395">
        <f t="shared" si="37"/>
        <v>0</v>
      </c>
      <c r="Q555" s="336" t="str">
        <f t="shared" si="38"/>
        <v/>
      </c>
      <c r="R555" s="399"/>
      <c r="S555" s="145"/>
      <c r="T555" s="148">
        <v>0</v>
      </c>
      <c r="U555" s="411"/>
      <c r="V555" s="148"/>
      <c r="W555" s="412"/>
      <c r="X555" s="337"/>
      <c r="Y555" s="149"/>
      <c r="Z555" s="149"/>
      <c r="AA555" s="149"/>
      <c r="AB555" s="144">
        <v>0</v>
      </c>
      <c r="AC555" s="145"/>
      <c r="AD555" s="144"/>
      <c r="AE555" s="396"/>
      <c r="AF555" s="397">
        <v>0</v>
      </c>
      <c r="AG555" s="397">
        <v>0</v>
      </c>
      <c r="AH555" s="397">
        <v>0</v>
      </c>
      <c r="AI555" s="397">
        <v>0</v>
      </c>
      <c r="AJ555" s="397">
        <v>0</v>
      </c>
      <c r="AK555" s="397">
        <v>0</v>
      </c>
      <c r="AL555" s="397">
        <v>0</v>
      </c>
      <c r="AM555" s="413"/>
      <c r="AN555" s="397">
        <v>0</v>
      </c>
      <c r="AO555" s="400">
        <v>0</v>
      </c>
    </row>
    <row r="556" spans="1:41" ht="24" customHeight="1" x14ac:dyDescent="0.3">
      <c r="A556" s="391" t="s">
        <v>2911</v>
      </c>
      <c r="B556" s="392" t="s">
        <v>2912</v>
      </c>
      <c r="C556" s="393" t="s">
        <v>2509</v>
      </c>
      <c r="D556" s="330">
        <f t="shared" si="26"/>
        <v>0</v>
      </c>
      <c r="E556" s="331">
        <f t="shared" si="27"/>
        <v>0</v>
      </c>
      <c r="F556" s="331">
        <f t="shared" si="28"/>
        <v>0</v>
      </c>
      <c r="G556" s="331">
        <f t="shared" si="29"/>
        <v>0</v>
      </c>
      <c r="H556" s="331">
        <f t="shared" si="30"/>
        <v>0</v>
      </c>
      <c r="I556" s="331">
        <f t="shared" si="31"/>
        <v>0</v>
      </c>
      <c r="J556" s="331">
        <f t="shared" si="32"/>
        <v>0</v>
      </c>
      <c r="K556" s="331">
        <f t="shared" si="33"/>
        <v>0</v>
      </c>
      <c r="L556" s="331">
        <f t="shared" si="34"/>
        <v>0</v>
      </c>
      <c r="M556" s="331">
        <f t="shared" si="35"/>
        <v>0</v>
      </c>
      <c r="N556" s="333">
        <f t="shared" si="36"/>
        <v>0</v>
      </c>
      <c r="O556" s="394"/>
      <c r="P556" s="395">
        <f t="shared" si="37"/>
        <v>0</v>
      </c>
      <c r="Q556" s="336" t="str">
        <f t="shared" si="38"/>
        <v/>
      </c>
      <c r="R556" s="399"/>
      <c r="S556" s="145"/>
      <c r="T556" s="148">
        <v>0</v>
      </c>
      <c r="U556" s="147"/>
      <c r="V556" s="148"/>
      <c r="W556" s="337"/>
      <c r="X556" s="337"/>
      <c r="Y556" s="149"/>
      <c r="Z556" s="149"/>
      <c r="AA556" s="149"/>
      <c r="AB556" s="399">
        <v>0</v>
      </c>
      <c r="AC556" s="145"/>
      <c r="AD556" s="399"/>
      <c r="AE556" s="396"/>
      <c r="AF556" s="397">
        <v>0</v>
      </c>
      <c r="AG556" s="397">
        <v>0</v>
      </c>
      <c r="AH556" s="397">
        <v>0</v>
      </c>
      <c r="AI556" s="397">
        <v>0</v>
      </c>
      <c r="AJ556" s="397">
        <v>0</v>
      </c>
      <c r="AK556" s="397">
        <v>0</v>
      </c>
      <c r="AL556" s="397">
        <v>0</v>
      </c>
      <c r="AM556" s="397"/>
      <c r="AN556" s="397">
        <v>0</v>
      </c>
      <c r="AO556" s="400">
        <v>0</v>
      </c>
    </row>
    <row r="557" spans="1:41" ht="24" customHeight="1" x14ac:dyDescent="0.3">
      <c r="A557" s="391" t="s">
        <v>2913</v>
      </c>
      <c r="B557" s="392" t="s">
        <v>2914</v>
      </c>
      <c r="C557" s="393" t="s">
        <v>1116</v>
      </c>
      <c r="D557" s="330">
        <f t="shared" si="26"/>
        <v>9</v>
      </c>
      <c r="E557" s="331">
        <f t="shared" si="27"/>
        <v>4</v>
      </c>
      <c r="F557" s="331">
        <f t="shared" si="28"/>
        <v>0</v>
      </c>
      <c r="G557" s="331">
        <f t="shared" si="29"/>
        <v>0</v>
      </c>
      <c r="H557" s="331">
        <f t="shared" si="30"/>
        <v>0</v>
      </c>
      <c r="I557" s="331">
        <f t="shared" si="31"/>
        <v>0</v>
      </c>
      <c r="J557" s="331">
        <f t="shared" si="32"/>
        <v>0</v>
      </c>
      <c r="K557" s="331">
        <f t="shared" si="33"/>
        <v>0</v>
      </c>
      <c r="L557" s="331">
        <f t="shared" si="34"/>
        <v>0</v>
      </c>
      <c r="M557" s="331">
        <f t="shared" si="35"/>
        <v>0</v>
      </c>
      <c r="N557" s="333">
        <f t="shared" si="36"/>
        <v>13</v>
      </c>
      <c r="O557" s="394"/>
      <c r="P557" s="395">
        <f t="shared" si="37"/>
        <v>13</v>
      </c>
      <c r="Q557" s="336">
        <f t="shared" si="38"/>
        <v>616</v>
      </c>
      <c r="R557" s="425"/>
      <c r="S557" s="410">
        <v>4</v>
      </c>
      <c r="T557" s="148">
        <v>0</v>
      </c>
      <c r="U557" s="147"/>
      <c r="V557" s="148"/>
      <c r="W557" s="337"/>
      <c r="X557" s="337"/>
      <c r="Y557" s="149"/>
      <c r="Z557" s="149"/>
      <c r="AA557" s="149"/>
      <c r="AB557" s="399">
        <v>0</v>
      </c>
      <c r="AC557" s="410"/>
      <c r="AD557" s="399"/>
      <c r="AE557" s="396"/>
      <c r="AF557" s="397">
        <v>0</v>
      </c>
      <c r="AG557" s="397">
        <v>0</v>
      </c>
      <c r="AH557" s="397">
        <v>0</v>
      </c>
      <c r="AI557" s="397">
        <v>0</v>
      </c>
      <c r="AJ557" s="397">
        <v>0</v>
      </c>
      <c r="AK557" s="397">
        <v>0</v>
      </c>
      <c r="AL557" s="397">
        <v>0</v>
      </c>
      <c r="AM557" s="397"/>
      <c r="AN557" s="397">
        <v>9</v>
      </c>
      <c r="AO557" s="407">
        <v>0</v>
      </c>
    </row>
    <row r="558" spans="1:41" ht="24" customHeight="1" x14ac:dyDescent="0.3">
      <c r="A558" s="391" t="s">
        <v>2915</v>
      </c>
      <c r="B558" s="392" t="s">
        <v>2916</v>
      </c>
      <c r="C558" s="393" t="s">
        <v>576</v>
      </c>
      <c r="D558" s="330">
        <f t="shared" si="26"/>
        <v>12</v>
      </c>
      <c r="E558" s="331">
        <f t="shared" si="27"/>
        <v>0</v>
      </c>
      <c r="F558" s="331">
        <f t="shared" si="28"/>
        <v>0</v>
      </c>
      <c r="G558" s="331">
        <f t="shared" si="29"/>
        <v>0</v>
      </c>
      <c r="H558" s="331">
        <f t="shared" si="30"/>
        <v>0</v>
      </c>
      <c r="I558" s="331">
        <f t="shared" si="31"/>
        <v>0</v>
      </c>
      <c r="J558" s="331">
        <f t="shared" si="32"/>
        <v>0</v>
      </c>
      <c r="K558" s="331">
        <f t="shared" si="33"/>
        <v>0</v>
      </c>
      <c r="L558" s="331">
        <f t="shared" si="34"/>
        <v>0</v>
      </c>
      <c r="M558" s="331">
        <f t="shared" si="35"/>
        <v>0</v>
      </c>
      <c r="N558" s="333">
        <f t="shared" si="36"/>
        <v>12</v>
      </c>
      <c r="O558" s="394"/>
      <c r="P558" s="395">
        <f t="shared" si="37"/>
        <v>12</v>
      </c>
      <c r="Q558" s="336">
        <f t="shared" si="38"/>
        <v>646</v>
      </c>
      <c r="R558" s="421"/>
      <c r="S558" s="145"/>
      <c r="T558" s="148">
        <v>0</v>
      </c>
      <c r="U558" s="147"/>
      <c r="V558" s="148"/>
      <c r="W558" s="337"/>
      <c r="X558" s="337"/>
      <c r="Y558" s="149"/>
      <c r="Z558" s="149"/>
      <c r="AA558" s="149"/>
      <c r="AB558" s="156">
        <v>0</v>
      </c>
      <c r="AC558" s="145"/>
      <c r="AD558" s="156"/>
      <c r="AE558" s="396"/>
      <c r="AF558" s="397">
        <v>0</v>
      </c>
      <c r="AG558" s="397">
        <v>0</v>
      </c>
      <c r="AH558" s="397">
        <v>0</v>
      </c>
      <c r="AI558" s="397">
        <v>0</v>
      </c>
      <c r="AJ558" s="397">
        <v>0</v>
      </c>
      <c r="AK558" s="397">
        <v>0</v>
      </c>
      <c r="AL558" s="397">
        <v>0</v>
      </c>
      <c r="AM558" s="397"/>
      <c r="AN558" s="397">
        <v>12</v>
      </c>
      <c r="AO558" s="407">
        <v>0</v>
      </c>
    </row>
    <row r="559" spans="1:41" ht="24" customHeight="1" x14ac:dyDescent="0.3">
      <c r="A559" s="398" t="s">
        <v>4920</v>
      </c>
      <c r="B559" s="392" t="s">
        <v>2918</v>
      </c>
      <c r="C559" s="393" t="s">
        <v>2013</v>
      </c>
      <c r="D559" s="330">
        <f t="shared" si="26"/>
        <v>0</v>
      </c>
      <c r="E559" s="331">
        <f t="shared" si="27"/>
        <v>0</v>
      </c>
      <c r="F559" s="331">
        <f t="shared" si="28"/>
        <v>0</v>
      </c>
      <c r="G559" s="331">
        <f t="shared" si="29"/>
        <v>0</v>
      </c>
      <c r="H559" s="331">
        <f t="shared" si="30"/>
        <v>0</v>
      </c>
      <c r="I559" s="331">
        <f t="shared" si="31"/>
        <v>0</v>
      </c>
      <c r="J559" s="331">
        <f t="shared" si="32"/>
        <v>0</v>
      </c>
      <c r="K559" s="331">
        <f t="shared" si="33"/>
        <v>0</v>
      </c>
      <c r="L559" s="331">
        <f t="shared" si="34"/>
        <v>0</v>
      </c>
      <c r="M559" s="331">
        <f t="shared" si="35"/>
        <v>0</v>
      </c>
      <c r="N559" s="333">
        <f t="shared" si="36"/>
        <v>0</v>
      </c>
      <c r="O559" s="394"/>
      <c r="P559" s="395">
        <f t="shared" si="37"/>
        <v>0</v>
      </c>
      <c r="Q559" s="336" t="str">
        <f t="shared" si="38"/>
        <v/>
      </c>
      <c r="R559" s="399"/>
      <c r="S559" s="145"/>
      <c r="T559" s="405">
        <v>0</v>
      </c>
      <c r="U559" s="147"/>
      <c r="V559" s="405"/>
      <c r="W559" s="337"/>
      <c r="X559" s="337"/>
      <c r="Y559" s="406"/>
      <c r="Z559" s="406"/>
      <c r="AA559" s="406"/>
      <c r="AB559" s="156">
        <v>0</v>
      </c>
      <c r="AC559" s="145"/>
      <c r="AD559" s="156"/>
      <c r="AE559" s="396"/>
      <c r="AF559" s="397">
        <v>0</v>
      </c>
      <c r="AG559" s="397">
        <v>0</v>
      </c>
      <c r="AH559" s="397">
        <v>0</v>
      </c>
      <c r="AI559" s="397">
        <v>0</v>
      </c>
      <c r="AJ559" s="397">
        <v>0</v>
      </c>
      <c r="AK559" s="397">
        <v>0</v>
      </c>
      <c r="AL559" s="397">
        <v>0</v>
      </c>
      <c r="AM559" s="397"/>
      <c r="AN559" s="397">
        <v>0</v>
      </c>
      <c r="AO559" s="400">
        <v>0</v>
      </c>
    </row>
    <row r="560" spans="1:41" ht="24" customHeight="1" x14ac:dyDescent="0.3">
      <c r="A560" s="391" t="s">
        <v>2919</v>
      </c>
      <c r="B560" s="392" t="s">
        <v>2920</v>
      </c>
      <c r="C560" s="393" t="s">
        <v>123</v>
      </c>
      <c r="D560" s="330">
        <f t="shared" si="26"/>
        <v>16</v>
      </c>
      <c r="E560" s="331">
        <f t="shared" si="27"/>
        <v>0</v>
      </c>
      <c r="F560" s="331">
        <f t="shared" si="28"/>
        <v>0</v>
      </c>
      <c r="G560" s="331">
        <f t="shared" si="29"/>
        <v>0</v>
      </c>
      <c r="H560" s="331">
        <f t="shared" si="30"/>
        <v>0</v>
      </c>
      <c r="I560" s="331">
        <f t="shared" si="31"/>
        <v>0</v>
      </c>
      <c r="J560" s="331">
        <f t="shared" si="32"/>
        <v>0</v>
      </c>
      <c r="K560" s="331">
        <f t="shared" si="33"/>
        <v>0</v>
      </c>
      <c r="L560" s="331">
        <f t="shared" si="34"/>
        <v>0</v>
      </c>
      <c r="M560" s="331">
        <f t="shared" si="35"/>
        <v>0</v>
      </c>
      <c r="N560" s="333">
        <f t="shared" si="36"/>
        <v>16</v>
      </c>
      <c r="O560" s="394"/>
      <c r="P560" s="395">
        <f t="shared" si="37"/>
        <v>16</v>
      </c>
      <c r="Q560" s="336">
        <f t="shared" si="38"/>
        <v>551</v>
      </c>
      <c r="R560" s="422">
        <v>16</v>
      </c>
      <c r="S560" s="145"/>
      <c r="T560" s="148">
        <v>0</v>
      </c>
      <c r="U560" s="411"/>
      <c r="V560" s="148"/>
      <c r="W560" s="412"/>
      <c r="X560" s="337"/>
      <c r="Y560" s="149"/>
      <c r="Z560" s="149"/>
      <c r="AA560" s="149"/>
      <c r="AB560" s="399">
        <v>0</v>
      </c>
      <c r="AC560" s="145"/>
      <c r="AD560" s="399"/>
      <c r="AE560" s="396"/>
      <c r="AF560" s="397">
        <v>0</v>
      </c>
      <c r="AG560" s="397">
        <v>0</v>
      </c>
      <c r="AH560" s="397">
        <v>0</v>
      </c>
      <c r="AI560" s="397">
        <v>0</v>
      </c>
      <c r="AJ560" s="397">
        <v>0</v>
      </c>
      <c r="AK560" s="397">
        <v>0</v>
      </c>
      <c r="AL560" s="397">
        <v>0</v>
      </c>
      <c r="AM560" s="413"/>
      <c r="AN560" s="397">
        <v>0</v>
      </c>
      <c r="AO560" s="407">
        <v>0</v>
      </c>
    </row>
    <row r="561" spans="1:41" ht="24" customHeight="1" x14ac:dyDescent="0.3">
      <c r="A561" s="391" t="s">
        <v>2921</v>
      </c>
      <c r="B561" s="392" t="s">
        <v>2922</v>
      </c>
      <c r="C561" s="393" t="s">
        <v>839</v>
      </c>
      <c r="D561" s="330">
        <f t="shared" si="26"/>
        <v>14</v>
      </c>
      <c r="E561" s="331">
        <f t="shared" si="27"/>
        <v>6</v>
      </c>
      <c r="F561" s="331">
        <f t="shared" si="28"/>
        <v>0</v>
      </c>
      <c r="G561" s="331">
        <f t="shared" si="29"/>
        <v>0</v>
      </c>
      <c r="H561" s="331">
        <f t="shared" si="30"/>
        <v>0</v>
      </c>
      <c r="I561" s="331">
        <f t="shared" si="31"/>
        <v>0</v>
      </c>
      <c r="J561" s="331">
        <f t="shared" si="32"/>
        <v>0</v>
      </c>
      <c r="K561" s="331">
        <f t="shared" si="33"/>
        <v>0</v>
      </c>
      <c r="L561" s="331">
        <f t="shared" si="34"/>
        <v>0</v>
      </c>
      <c r="M561" s="331">
        <f t="shared" si="35"/>
        <v>0</v>
      </c>
      <c r="N561" s="333">
        <f t="shared" si="36"/>
        <v>20</v>
      </c>
      <c r="O561" s="394"/>
      <c r="P561" s="395">
        <f t="shared" si="37"/>
        <v>20</v>
      </c>
      <c r="Q561" s="336">
        <f t="shared" si="38"/>
        <v>474</v>
      </c>
      <c r="R561" s="404"/>
      <c r="S561" s="145">
        <v>6</v>
      </c>
      <c r="T561" s="148">
        <v>0</v>
      </c>
      <c r="U561" s="147"/>
      <c r="V561" s="148"/>
      <c r="W561" s="337"/>
      <c r="X561" s="337"/>
      <c r="Y561" s="149"/>
      <c r="Z561" s="149"/>
      <c r="AA561" s="149"/>
      <c r="AB561" s="425">
        <v>0</v>
      </c>
      <c r="AC561" s="145"/>
      <c r="AD561" s="425"/>
      <c r="AE561" s="396"/>
      <c r="AF561" s="397">
        <v>0</v>
      </c>
      <c r="AG561" s="397">
        <v>0</v>
      </c>
      <c r="AH561" s="397">
        <v>0</v>
      </c>
      <c r="AI561" s="397">
        <v>0</v>
      </c>
      <c r="AJ561" s="397">
        <v>0</v>
      </c>
      <c r="AK561" s="397">
        <v>0</v>
      </c>
      <c r="AL561" s="397">
        <v>0</v>
      </c>
      <c r="AM561" s="397"/>
      <c r="AN561" s="397">
        <v>14</v>
      </c>
      <c r="AO561" s="341">
        <v>0</v>
      </c>
    </row>
    <row r="562" spans="1:41" ht="24" customHeight="1" x14ac:dyDescent="0.3">
      <c r="A562" s="398" t="s">
        <v>4921</v>
      </c>
      <c r="B562" s="392" t="s">
        <v>4922</v>
      </c>
      <c r="C562" s="393" t="s">
        <v>1193</v>
      </c>
      <c r="D562" s="330">
        <f t="shared" si="26"/>
        <v>0</v>
      </c>
      <c r="E562" s="331">
        <f t="shared" si="27"/>
        <v>0</v>
      </c>
      <c r="F562" s="331">
        <f t="shared" si="28"/>
        <v>0</v>
      </c>
      <c r="G562" s="331">
        <f t="shared" si="29"/>
        <v>0</v>
      </c>
      <c r="H562" s="331">
        <f t="shared" si="30"/>
        <v>0</v>
      </c>
      <c r="I562" s="331">
        <f t="shared" si="31"/>
        <v>0</v>
      </c>
      <c r="J562" s="331">
        <f t="shared" si="32"/>
        <v>0</v>
      </c>
      <c r="K562" s="331">
        <f t="shared" si="33"/>
        <v>0</v>
      </c>
      <c r="L562" s="331">
        <f t="shared" si="34"/>
        <v>0</v>
      </c>
      <c r="M562" s="331">
        <f t="shared" si="35"/>
        <v>0</v>
      </c>
      <c r="N562" s="333">
        <f t="shared" si="36"/>
        <v>0</v>
      </c>
      <c r="O562" s="394"/>
      <c r="P562" s="395">
        <f t="shared" si="37"/>
        <v>0</v>
      </c>
      <c r="Q562" s="336" t="str">
        <f t="shared" si="38"/>
        <v/>
      </c>
      <c r="R562" s="421"/>
      <c r="S562" s="145"/>
      <c r="T562" s="405">
        <v>0</v>
      </c>
      <c r="U562" s="147"/>
      <c r="V562" s="405"/>
      <c r="W562" s="337"/>
      <c r="X562" s="337"/>
      <c r="Y562" s="406"/>
      <c r="Z562" s="406"/>
      <c r="AA562" s="406"/>
      <c r="AB562" s="88">
        <v>0</v>
      </c>
      <c r="AC562" s="145"/>
      <c r="AD562" s="88"/>
      <c r="AE562" s="396"/>
      <c r="AF562" s="397">
        <v>0</v>
      </c>
      <c r="AG562" s="397">
        <v>0</v>
      </c>
      <c r="AH562" s="397">
        <v>0</v>
      </c>
      <c r="AI562" s="397">
        <v>0</v>
      </c>
      <c r="AJ562" s="397">
        <v>0</v>
      </c>
      <c r="AK562" s="397">
        <v>0</v>
      </c>
      <c r="AL562" s="397">
        <v>0</v>
      </c>
      <c r="AM562" s="397"/>
      <c r="AN562" s="397">
        <v>0</v>
      </c>
      <c r="AO562" s="400">
        <v>0</v>
      </c>
    </row>
    <row r="563" spans="1:41" ht="24" customHeight="1" x14ac:dyDescent="0.3">
      <c r="A563" s="391" t="s">
        <v>2923</v>
      </c>
      <c r="B563" s="415" t="s">
        <v>2924</v>
      </c>
      <c r="C563" s="416" t="s">
        <v>2068</v>
      </c>
      <c r="D563" s="330">
        <f t="shared" si="26"/>
        <v>18</v>
      </c>
      <c r="E563" s="331">
        <f t="shared" si="27"/>
        <v>5</v>
      </c>
      <c r="F563" s="331">
        <f t="shared" si="28"/>
        <v>0</v>
      </c>
      <c r="G563" s="331">
        <f t="shared" si="29"/>
        <v>0</v>
      </c>
      <c r="H563" s="331">
        <f t="shared" si="30"/>
        <v>0</v>
      </c>
      <c r="I563" s="331">
        <f t="shared" si="31"/>
        <v>0</v>
      </c>
      <c r="J563" s="331">
        <f t="shared" si="32"/>
        <v>0</v>
      </c>
      <c r="K563" s="331">
        <f t="shared" si="33"/>
        <v>0</v>
      </c>
      <c r="L563" s="331">
        <f t="shared" si="34"/>
        <v>0</v>
      </c>
      <c r="M563" s="331">
        <f t="shared" si="35"/>
        <v>0</v>
      </c>
      <c r="N563" s="333">
        <f t="shared" si="36"/>
        <v>23</v>
      </c>
      <c r="O563" s="394"/>
      <c r="P563" s="395">
        <f t="shared" si="37"/>
        <v>23</v>
      </c>
      <c r="Q563" s="336">
        <f t="shared" si="38"/>
        <v>429</v>
      </c>
      <c r="R563" s="422"/>
      <c r="S563" s="145">
        <v>18</v>
      </c>
      <c r="T563" s="148">
        <v>0</v>
      </c>
      <c r="U563" s="147"/>
      <c r="V563" s="148"/>
      <c r="W563" s="337"/>
      <c r="X563" s="337"/>
      <c r="Y563" s="149"/>
      <c r="Z563" s="149"/>
      <c r="AA563" s="149"/>
      <c r="AB563" s="421">
        <v>0</v>
      </c>
      <c r="AC563" s="145"/>
      <c r="AD563" s="421"/>
      <c r="AE563" s="396"/>
      <c r="AF563" s="397">
        <v>0</v>
      </c>
      <c r="AG563" s="397">
        <v>0</v>
      </c>
      <c r="AH563" s="397">
        <v>0</v>
      </c>
      <c r="AI563" s="397">
        <v>0</v>
      </c>
      <c r="AJ563" s="397">
        <v>0</v>
      </c>
      <c r="AK563" s="397">
        <v>0</v>
      </c>
      <c r="AL563" s="397">
        <v>0</v>
      </c>
      <c r="AM563" s="397"/>
      <c r="AN563" s="397">
        <v>5</v>
      </c>
      <c r="AO563" s="408">
        <v>0</v>
      </c>
    </row>
    <row r="564" spans="1:41" ht="24" customHeight="1" x14ac:dyDescent="0.3">
      <c r="A564" s="401" t="s">
        <v>2925</v>
      </c>
      <c r="B564" s="423" t="s">
        <v>2926</v>
      </c>
      <c r="C564" s="424" t="s">
        <v>1863</v>
      </c>
      <c r="D564" s="330">
        <f t="shared" si="26"/>
        <v>10</v>
      </c>
      <c r="E564" s="331">
        <f t="shared" si="27"/>
        <v>5</v>
      </c>
      <c r="F564" s="331">
        <f t="shared" si="28"/>
        <v>0</v>
      </c>
      <c r="G564" s="331">
        <f t="shared" si="29"/>
        <v>0</v>
      </c>
      <c r="H564" s="331">
        <f t="shared" si="30"/>
        <v>0</v>
      </c>
      <c r="I564" s="331">
        <f t="shared" si="31"/>
        <v>0</v>
      </c>
      <c r="J564" s="331">
        <f t="shared" si="32"/>
        <v>0</v>
      </c>
      <c r="K564" s="331">
        <f t="shared" si="33"/>
        <v>0</v>
      </c>
      <c r="L564" s="331">
        <f t="shared" si="34"/>
        <v>0</v>
      </c>
      <c r="M564" s="331">
        <f t="shared" si="35"/>
        <v>0</v>
      </c>
      <c r="N564" s="333">
        <f t="shared" si="36"/>
        <v>15</v>
      </c>
      <c r="O564" s="394"/>
      <c r="P564" s="395">
        <f t="shared" si="37"/>
        <v>15</v>
      </c>
      <c r="Q564" s="336">
        <f t="shared" si="38"/>
        <v>574</v>
      </c>
      <c r="R564" s="404"/>
      <c r="S564" s="145">
        <v>5</v>
      </c>
      <c r="T564" s="405">
        <v>0</v>
      </c>
      <c r="U564" s="147"/>
      <c r="V564" s="405"/>
      <c r="W564" s="337"/>
      <c r="X564" s="337"/>
      <c r="Y564" s="406"/>
      <c r="Z564" s="406"/>
      <c r="AA564" s="406"/>
      <c r="AB564" s="422">
        <v>0</v>
      </c>
      <c r="AC564" s="145"/>
      <c r="AD564" s="422"/>
      <c r="AE564" s="396"/>
      <c r="AF564" s="397">
        <v>0</v>
      </c>
      <c r="AG564" s="397">
        <v>0</v>
      </c>
      <c r="AH564" s="397">
        <v>0</v>
      </c>
      <c r="AI564" s="397">
        <v>0</v>
      </c>
      <c r="AJ564" s="397">
        <v>0</v>
      </c>
      <c r="AK564" s="397">
        <v>0</v>
      </c>
      <c r="AL564" s="397">
        <v>0</v>
      </c>
      <c r="AM564" s="397"/>
      <c r="AN564" s="397">
        <v>10</v>
      </c>
      <c r="AO564" s="400">
        <v>0</v>
      </c>
    </row>
    <row r="565" spans="1:41" ht="24" customHeight="1" x14ac:dyDescent="0.3">
      <c r="A565" s="398" t="s">
        <v>2929</v>
      </c>
      <c r="B565" s="392" t="s">
        <v>2930</v>
      </c>
      <c r="C565" s="393" t="s">
        <v>661</v>
      </c>
      <c r="D565" s="330">
        <f t="shared" si="26"/>
        <v>36</v>
      </c>
      <c r="E565" s="331">
        <f t="shared" si="27"/>
        <v>20</v>
      </c>
      <c r="F565" s="331">
        <f t="shared" si="28"/>
        <v>0</v>
      </c>
      <c r="G565" s="331">
        <f t="shared" si="29"/>
        <v>0</v>
      </c>
      <c r="H565" s="331">
        <f t="shared" si="30"/>
        <v>0</v>
      </c>
      <c r="I565" s="331">
        <f t="shared" si="31"/>
        <v>0</v>
      </c>
      <c r="J565" s="331">
        <f t="shared" si="32"/>
        <v>0</v>
      </c>
      <c r="K565" s="331">
        <f t="shared" si="33"/>
        <v>0</v>
      </c>
      <c r="L565" s="331">
        <f t="shared" si="34"/>
        <v>0</v>
      </c>
      <c r="M565" s="331">
        <f t="shared" si="35"/>
        <v>0</v>
      </c>
      <c r="N565" s="333">
        <f t="shared" si="36"/>
        <v>56</v>
      </c>
      <c r="O565" s="394"/>
      <c r="P565" s="395">
        <f t="shared" si="37"/>
        <v>56</v>
      </c>
      <c r="Q565" s="336">
        <f t="shared" si="38"/>
        <v>134</v>
      </c>
      <c r="R565" s="421">
        <v>20</v>
      </c>
      <c r="S565" s="145"/>
      <c r="T565" s="148">
        <v>0</v>
      </c>
      <c r="U565" s="147"/>
      <c r="V565" s="148"/>
      <c r="W565" s="337"/>
      <c r="X565" s="337"/>
      <c r="Y565" s="149"/>
      <c r="Z565" s="149"/>
      <c r="AA565" s="149"/>
      <c r="AB565" s="344">
        <v>0</v>
      </c>
      <c r="AC565" s="145"/>
      <c r="AD565" s="344"/>
      <c r="AE565" s="396"/>
      <c r="AF565" s="397">
        <v>0</v>
      </c>
      <c r="AG565" s="397">
        <v>0</v>
      </c>
      <c r="AH565" s="397">
        <v>0</v>
      </c>
      <c r="AI565" s="397">
        <v>0</v>
      </c>
      <c r="AJ565" s="397">
        <v>0</v>
      </c>
      <c r="AK565" s="397">
        <v>0</v>
      </c>
      <c r="AL565" s="397">
        <v>0</v>
      </c>
      <c r="AM565" s="397">
        <v>36</v>
      </c>
      <c r="AN565" s="397">
        <v>0</v>
      </c>
      <c r="AO565" s="408">
        <v>0</v>
      </c>
    </row>
    <row r="566" spans="1:41" ht="24" customHeight="1" x14ac:dyDescent="0.3">
      <c r="A566" s="398" t="s">
        <v>1057</v>
      </c>
      <c r="B566" s="392" t="s">
        <v>1058</v>
      </c>
      <c r="C566" s="393" t="s">
        <v>664</v>
      </c>
      <c r="D566" s="330">
        <f t="shared" si="26"/>
        <v>0</v>
      </c>
      <c r="E566" s="331">
        <f t="shared" si="27"/>
        <v>0</v>
      </c>
      <c r="F566" s="331">
        <f t="shared" si="28"/>
        <v>0</v>
      </c>
      <c r="G566" s="331">
        <f t="shared" si="29"/>
        <v>0</v>
      </c>
      <c r="H566" s="331">
        <f t="shared" si="30"/>
        <v>0</v>
      </c>
      <c r="I566" s="331">
        <f t="shared" si="31"/>
        <v>0</v>
      </c>
      <c r="J566" s="331">
        <f t="shared" si="32"/>
        <v>0</v>
      </c>
      <c r="K566" s="331">
        <f t="shared" si="33"/>
        <v>0</v>
      </c>
      <c r="L566" s="331">
        <f t="shared" si="34"/>
        <v>0</v>
      </c>
      <c r="M566" s="331">
        <f t="shared" si="35"/>
        <v>0</v>
      </c>
      <c r="N566" s="333">
        <f t="shared" si="36"/>
        <v>0</v>
      </c>
      <c r="O566" s="394"/>
      <c r="P566" s="395">
        <f t="shared" si="37"/>
        <v>0</v>
      </c>
      <c r="Q566" s="336" t="str">
        <f t="shared" si="38"/>
        <v/>
      </c>
      <c r="R566" s="399"/>
      <c r="S566" s="410"/>
      <c r="T566" s="148">
        <v>0</v>
      </c>
      <c r="U566" s="147"/>
      <c r="V566" s="148"/>
      <c r="W566" s="337"/>
      <c r="X566" s="337"/>
      <c r="Y566" s="149"/>
      <c r="Z566" s="149"/>
      <c r="AA566" s="149"/>
      <c r="AB566" s="156">
        <v>0</v>
      </c>
      <c r="AC566" s="410"/>
      <c r="AD566" s="156"/>
      <c r="AE566" s="396"/>
      <c r="AF566" s="397">
        <v>0</v>
      </c>
      <c r="AG566" s="397">
        <v>0</v>
      </c>
      <c r="AH566" s="397">
        <v>0</v>
      </c>
      <c r="AI566" s="397">
        <v>0</v>
      </c>
      <c r="AJ566" s="397">
        <v>0</v>
      </c>
      <c r="AK566" s="397">
        <v>0</v>
      </c>
      <c r="AL566" s="397">
        <v>0</v>
      </c>
      <c r="AM566" s="397"/>
      <c r="AN566" s="397">
        <v>0</v>
      </c>
      <c r="AO566" s="400">
        <v>0</v>
      </c>
    </row>
    <row r="567" spans="1:41" ht="24" customHeight="1" x14ac:dyDescent="0.3">
      <c r="A567" s="398" t="s">
        <v>2933</v>
      </c>
      <c r="B567" s="392" t="s">
        <v>2934</v>
      </c>
      <c r="C567" s="393" t="s">
        <v>2935</v>
      </c>
      <c r="D567" s="330">
        <f t="shared" si="26"/>
        <v>8</v>
      </c>
      <c r="E567" s="331">
        <f t="shared" si="27"/>
        <v>4</v>
      </c>
      <c r="F567" s="331">
        <f t="shared" si="28"/>
        <v>0</v>
      </c>
      <c r="G567" s="331">
        <f t="shared" si="29"/>
        <v>0</v>
      </c>
      <c r="H567" s="331">
        <f t="shared" si="30"/>
        <v>0</v>
      </c>
      <c r="I567" s="331">
        <f t="shared" si="31"/>
        <v>0</v>
      </c>
      <c r="J567" s="331">
        <f t="shared" si="32"/>
        <v>0</v>
      </c>
      <c r="K567" s="331">
        <f t="shared" si="33"/>
        <v>0</v>
      </c>
      <c r="L567" s="331">
        <f t="shared" si="34"/>
        <v>0</v>
      </c>
      <c r="M567" s="331">
        <f t="shared" si="35"/>
        <v>0</v>
      </c>
      <c r="N567" s="333">
        <f t="shared" si="36"/>
        <v>12</v>
      </c>
      <c r="O567" s="394"/>
      <c r="P567" s="395">
        <f t="shared" si="37"/>
        <v>12</v>
      </c>
      <c r="Q567" s="336">
        <f t="shared" si="38"/>
        <v>646</v>
      </c>
      <c r="R567" s="144"/>
      <c r="S567" s="410">
        <v>4</v>
      </c>
      <c r="T567" s="405">
        <v>0</v>
      </c>
      <c r="U567" s="147"/>
      <c r="V567" s="405"/>
      <c r="W567" s="337"/>
      <c r="X567" s="337"/>
      <c r="Y567" s="406"/>
      <c r="Z567" s="406"/>
      <c r="AA567" s="406"/>
      <c r="AB567" s="409">
        <v>0</v>
      </c>
      <c r="AC567" s="410"/>
      <c r="AD567" s="409"/>
      <c r="AE567" s="396"/>
      <c r="AF567" s="397">
        <v>0</v>
      </c>
      <c r="AG567" s="397">
        <v>0</v>
      </c>
      <c r="AH567" s="397">
        <v>0</v>
      </c>
      <c r="AI567" s="397">
        <v>0</v>
      </c>
      <c r="AJ567" s="397">
        <v>0</v>
      </c>
      <c r="AK567" s="397">
        <v>0</v>
      </c>
      <c r="AL567" s="397">
        <v>0</v>
      </c>
      <c r="AM567" s="397"/>
      <c r="AN567" s="397">
        <v>8</v>
      </c>
      <c r="AO567" s="400">
        <v>0</v>
      </c>
    </row>
    <row r="568" spans="1:41" ht="24" customHeight="1" x14ac:dyDescent="0.3">
      <c r="A568" s="391" t="s">
        <v>2936</v>
      </c>
      <c r="B568" s="392" t="s">
        <v>2937</v>
      </c>
      <c r="C568" s="393" t="s">
        <v>2256</v>
      </c>
      <c r="D568" s="330">
        <f t="shared" si="26"/>
        <v>0</v>
      </c>
      <c r="E568" s="331">
        <f t="shared" si="27"/>
        <v>0</v>
      </c>
      <c r="F568" s="331">
        <f t="shared" si="28"/>
        <v>0</v>
      </c>
      <c r="G568" s="331">
        <f t="shared" si="29"/>
        <v>0</v>
      </c>
      <c r="H568" s="331">
        <f t="shared" si="30"/>
        <v>0</v>
      </c>
      <c r="I568" s="331">
        <f t="shared" si="31"/>
        <v>0</v>
      </c>
      <c r="J568" s="331">
        <f t="shared" si="32"/>
        <v>0</v>
      </c>
      <c r="K568" s="331">
        <f t="shared" si="33"/>
        <v>0</v>
      </c>
      <c r="L568" s="331">
        <f t="shared" si="34"/>
        <v>0</v>
      </c>
      <c r="M568" s="331">
        <f t="shared" si="35"/>
        <v>0</v>
      </c>
      <c r="N568" s="333">
        <f t="shared" si="36"/>
        <v>0</v>
      </c>
      <c r="O568" s="394"/>
      <c r="P568" s="395">
        <f t="shared" si="37"/>
        <v>0</v>
      </c>
      <c r="Q568" s="336" t="str">
        <f t="shared" si="38"/>
        <v/>
      </c>
      <c r="R568" s="399"/>
      <c r="S568" s="145"/>
      <c r="T568" s="148">
        <v>0</v>
      </c>
      <c r="U568" s="147"/>
      <c r="V568" s="148"/>
      <c r="W568" s="337"/>
      <c r="X568" s="337"/>
      <c r="Y568" s="149"/>
      <c r="Z568" s="149"/>
      <c r="AA568" s="149"/>
      <c r="AB568" s="399">
        <v>0</v>
      </c>
      <c r="AC568" s="145"/>
      <c r="AD568" s="399"/>
      <c r="AE568" s="396"/>
      <c r="AF568" s="397">
        <v>0</v>
      </c>
      <c r="AG568" s="397">
        <v>0</v>
      </c>
      <c r="AH568" s="397">
        <v>0</v>
      </c>
      <c r="AI568" s="397">
        <v>0</v>
      </c>
      <c r="AJ568" s="397">
        <v>0</v>
      </c>
      <c r="AK568" s="397">
        <v>0</v>
      </c>
      <c r="AL568" s="397">
        <v>0</v>
      </c>
      <c r="AM568" s="397"/>
      <c r="AN568" s="397">
        <v>0</v>
      </c>
      <c r="AO568" s="414">
        <v>0</v>
      </c>
    </row>
    <row r="569" spans="1:41" ht="24" customHeight="1" x14ac:dyDescent="0.3">
      <c r="A569" s="398" t="s">
        <v>2938</v>
      </c>
      <c r="B569" s="392" t="s">
        <v>4923</v>
      </c>
      <c r="C569" s="393" t="s">
        <v>1540</v>
      </c>
      <c r="D569" s="330">
        <f t="shared" si="26"/>
        <v>21</v>
      </c>
      <c r="E569" s="331">
        <f t="shared" si="27"/>
        <v>5</v>
      </c>
      <c r="F569" s="331">
        <f t="shared" si="28"/>
        <v>0</v>
      </c>
      <c r="G569" s="331">
        <f t="shared" si="29"/>
        <v>0</v>
      </c>
      <c r="H569" s="331">
        <f t="shared" si="30"/>
        <v>0</v>
      </c>
      <c r="I569" s="331">
        <f t="shared" si="31"/>
        <v>0</v>
      </c>
      <c r="J569" s="331">
        <f t="shared" si="32"/>
        <v>0</v>
      </c>
      <c r="K569" s="331">
        <f t="shared" si="33"/>
        <v>0</v>
      </c>
      <c r="L569" s="331">
        <f t="shared" si="34"/>
        <v>0</v>
      </c>
      <c r="M569" s="331">
        <f t="shared" si="35"/>
        <v>0</v>
      </c>
      <c r="N569" s="333">
        <f t="shared" si="36"/>
        <v>26</v>
      </c>
      <c r="O569" s="394"/>
      <c r="P569" s="395">
        <f t="shared" si="37"/>
        <v>26</v>
      </c>
      <c r="Q569" s="336">
        <f t="shared" si="38"/>
        <v>377</v>
      </c>
      <c r="R569" s="156"/>
      <c r="S569" s="145">
        <v>21</v>
      </c>
      <c r="T569" s="148">
        <v>0</v>
      </c>
      <c r="U569" s="147"/>
      <c r="V569" s="148"/>
      <c r="W569" s="337"/>
      <c r="X569" s="337"/>
      <c r="Y569" s="149"/>
      <c r="Z569" s="149"/>
      <c r="AA569" s="149"/>
      <c r="AB569" s="422">
        <v>0</v>
      </c>
      <c r="AC569" s="145"/>
      <c r="AD569" s="422"/>
      <c r="AE569" s="396"/>
      <c r="AF569" s="397">
        <v>0</v>
      </c>
      <c r="AG569" s="397">
        <v>0</v>
      </c>
      <c r="AH569" s="397">
        <v>0</v>
      </c>
      <c r="AI569" s="397">
        <v>0</v>
      </c>
      <c r="AJ569" s="397">
        <v>0</v>
      </c>
      <c r="AK569" s="397">
        <v>0</v>
      </c>
      <c r="AL569" s="397">
        <v>0</v>
      </c>
      <c r="AM569" s="397"/>
      <c r="AN569" s="397">
        <v>5</v>
      </c>
      <c r="AO569" s="407">
        <v>0</v>
      </c>
    </row>
    <row r="570" spans="1:41" ht="24" customHeight="1" x14ac:dyDescent="0.3">
      <c r="A570" s="391" t="s">
        <v>2940</v>
      </c>
      <c r="B570" s="392" t="s">
        <v>2941</v>
      </c>
      <c r="C570" s="393" t="s">
        <v>1953</v>
      </c>
      <c r="D570" s="330">
        <f t="shared" si="26"/>
        <v>0</v>
      </c>
      <c r="E570" s="331">
        <f t="shared" si="27"/>
        <v>0</v>
      </c>
      <c r="F570" s="331">
        <f t="shared" si="28"/>
        <v>0</v>
      </c>
      <c r="G570" s="331">
        <f t="shared" si="29"/>
        <v>0</v>
      </c>
      <c r="H570" s="331">
        <f t="shared" si="30"/>
        <v>0</v>
      </c>
      <c r="I570" s="331">
        <f t="shared" si="31"/>
        <v>0</v>
      </c>
      <c r="J570" s="331">
        <f t="shared" si="32"/>
        <v>0</v>
      </c>
      <c r="K570" s="331">
        <f t="shared" si="33"/>
        <v>0</v>
      </c>
      <c r="L570" s="331">
        <f t="shared" si="34"/>
        <v>0</v>
      </c>
      <c r="M570" s="331">
        <f t="shared" si="35"/>
        <v>0</v>
      </c>
      <c r="N570" s="333">
        <f t="shared" si="36"/>
        <v>0</v>
      </c>
      <c r="O570" s="394"/>
      <c r="P570" s="395">
        <f t="shared" si="37"/>
        <v>0</v>
      </c>
      <c r="Q570" s="336" t="str">
        <f t="shared" si="38"/>
        <v/>
      </c>
      <c r="R570" s="399"/>
      <c r="S570" s="410"/>
      <c r="T570" s="405">
        <v>0</v>
      </c>
      <c r="U570" s="147"/>
      <c r="V570" s="405"/>
      <c r="W570" s="337"/>
      <c r="X570" s="337"/>
      <c r="Y570" s="406"/>
      <c r="Z570" s="406"/>
      <c r="AA570" s="406"/>
      <c r="AB570" s="404">
        <v>0</v>
      </c>
      <c r="AC570" s="410"/>
      <c r="AD570" s="404"/>
      <c r="AE570" s="396"/>
      <c r="AF570" s="397">
        <v>0</v>
      </c>
      <c r="AG570" s="397">
        <v>0</v>
      </c>
      <c r="AH570" s="397">
        <v>0</v>
      </c>
      <c r="AI570" s="397">
        <v>0</v>
      </c>
      <c r="AJ570" s="397">
        <v>0</v>
      </c>
      <c r="AK570" s="397">
        <v>0</v>
      </c>
      <c r="AL570" s="397">
        <v>0</v>
      </c>
      <c r="AM570" s="397"/>
      <c r="AN570" s="397">
        <v>0</v>
      </c>
      <c r="AO570" s="358">
        <v>0</v>
      </c>
    </row>
    <row r="571" spans="1:41" ht="24" customHeight="1" x14ac:dyDescent="0.3">
      <c r="A571" s="398" t="s">
        <v>1495</v>
      </c>
      <c r="B571" s="415" t="s">
        <v>1496</v>
      </c>
      <c r="C571" s="416" t="s">
        <v>92</v>
      </c>
      <c r="D571" s="330">
        <f t="shared" si="26"/>
        <v>0</v>
      </c>
      <c r="E571" s="331">
        <f t="shared" si="27"/>
        <v>0</v>
      </c>
      <c r="F571" s="331">
        <f t="shared" si="28"/>
        <v>0</v>
      </c>
      <c r="G571" s="331">
        <f t="shared" si="29"/>
        <v>0</v>
      </c>
      <c r="H571" s="331">
        <f t="shared" si="30"/>
        <v>0</v>
      </c>
      <c r="I571" s="331">
        <f t="shared" si="31"/>
        <v>0</v>
      </c>
      <c r="J571" s="331">
        <f t="shared" si="32"/>
        <v>0</v>
      </c>
      <c r="K571" s="331">
        <f t="shared" si="33"/>
        <v>0</v>
      </c>
      <c r="L571" s="331">
        <f t="shared" si="34"/>
        <v>0</v>
      </c>
      <c r="M571" s="331">
        <f t="shared" si="35"/>
        <v>0</v>
      </c>
      <c r="N571" s="333">
        <f t="shared" si="36"/>
        <v>0</v>
      </c>
      <c r="O571" s="394"/>
      <c r="P571" s="395">
        <f t="shared" si="37"/>
        <v>0</v>
      </c>
      <c r="Q571" s="336" t="str">
        <f t="shared" si="38"/>
        <v/>
      </c>
      <c r="R571" s="399"/>
      <c r="S571" s="145"/>
      <c r="T571" s="148">
        <v>0</v>
      </c>
      <c r="U571" s="147"/>
      <c r="V571" s="148"/>
      <c r="W571" s="337"/>
      <c r="X571" s="337"/>
      <c r="Y571" s="149"/>
      <c r="Z571" s="149"/>
      <c r="AA571" s="149"/>
      <c r="AB571" s="404">
        <v>0</v>
      </c>
      <c r="AC571" s="145"/>
      <c r="AD571" s="404"/>
      <c r="AE571" s="396"/>
      <c r="AF571" s="397">
        <v>0</v>
      </c>
      <c r="AG571" s="397">
        <v>0</v>
      </c>
      <c r="AH571" s="397">
        <v>0</v>
      </c>
      <c r="AI571" s="397">
        <v>0</v>
      </c>
      <c r="AJ571" s="397">
        <v>0</v>
      </c>
      <c r="AK571" s="397">
        <v>0</v>
      </c>
      <c r="AL571" s="397">
        <v>0</v>
      </c>
      <c r="AM571" s="397"/>
      <c r="AN571" s="397">
        <v>0</v>
      </c>
      <c r="AO571" s="400">
        <v>0</v>
      </c>
    </row>
    <row r="572" spans="1:41" ht="24" customHeight="1" x14ac:dyDescent="0.3">
      <c r="A572" s="398" t="s">
        <v>4924</v>
      </c>
      <c r="B572" s="392" t="s">
        <v>2942</v>
      </c>
      <c r="C572" s="393" t="s">
        <v>2253</v>
      </c>
      <c r="D572" s="330">
        <f t="shared" si="26"/>
        <v>14</v>
      </c>
      <c r="E572" s="331">
        <f t="shared" si="27"/>
        <v>8</v>
      </c>
      <c r="F572" s="331">
        <f t="shared" si="28"/>
        <v>0</v>
      </c>
      <c r="G572" s="331">
        <f t="shared" si="29"/>
        <v>0</v>
      </c>
      <c r="H572" s="331">
        <f t="shared" si="30"/>
        <v>0</v>
      </c>
      <c r="I572" s="331">
        <f t="shared" si="31"/>
        <v>0</v>
      </c>
      <c r="J572" s="331">
        <f t="shared" si="32"/>
        <v>0</v>
      </c>
      <c r="K572" s="331">
        <f t="shared" si="33"/>
        <v>0</v>
      </c>
      <c r="L572" s="331">
        <f t="shared" si="34"/>
        <v>0</v>
      </c>
      <c r="M572" s="331">
        <f t="shared" si="35"/>
        <v>0</v>
      </c>
      <c r="N572" s="333">
        <f t="shared" si="36"/>
        <v>22</v>
      </c>
      <c r="O572" s="394"/>
      <c r="P572" s="395">
        <f t="shared" si="37"/>
        <v>22</v>
      </c>
      <c r="Q572" s="336">
        <f t="shared" si="38"/>
        <v>442</v>
      </c>
      <c r="R572" s="144"/>
      <c r="S572" s="145">
        <v>8</v>
      </c>
      <c r="T572" s="148">
        <v>0</v>
      </c>
      <c r="U572" s="147"/>
      <c r="V572" s="148"/>
      <c r="W572" s="337"/>
      <c r="X572" s="337"/>
      <c r="Y572" s="149"/>
      <c r="Z572" s="149"/>
      <c r="AA572" s="149"/>
      <c r="AB572" s="421">
        <v>0</v>
      </c>
      <c r="AC572" s="145"/>
      <c r="AD572" s="421"/>
      <c r="AE572" s="396"/>
      <c r="AF572" s="397">
        <v>0</v>
      </c>
      <c r="AG572" s="397">
        <v>0</v>
      </c>
      <c r="AH572" s="397">
        <v>0</v>
      </c>
      <c r="AI572" s="397">
        <v>0</v>
      </c>
      <c r="AJ572" s="397">
        <v>0</v>
      </c>
      <c r="AK572" s="397">
        <v>0</v>
      </c>
      <c r="AL572" s="397">
        <v>0</v>
      </c>
      <c r="AM572" s="397"/>
      <c r="AN572" s="397">
        <v>14</v>
      </c>
      <c r="AO572" s="407">
        <v>0</v>
      </c>
    </row>
    <row r="573" spans="1:41" ht="24" customHeight="1" x14ac:dyDescent="0.3">
      <c r="A573" s="398" t="s">
        <v>2943</v>
      </c>
      <c r="B573" s="392" t="s">
        <v>2944</v>
      </c>
      <c r="C573" s="393" t="s">
        <v>237</v>
      </c>
      <c r="D573" s="330">
        <f t="shared" si="26"/>
        <v>0</v>
      </c>
      <c r="E573" s="331">
        <f t="shared" si="27"/>
        <v>0</v>
      </c>
      <c r="F573" s="331">
        <f t="shared" si="28"/>
        <v>0</v>
      </c>
      <c r="G573" s="331">
        <f t="shared" si="29"/>
        <v>0</v>
      </c>
      <c r="H573" s="331">
        <f t="shared" si="30"/>
        <v>0</v>
      </c>
      <c r="I573" s="331">
        <f t="shared" si="31"/>
        <v>0</v>
      </c>
      <c r="J573" s="331">
        <f t="shared" si="32"/>
        <v>0</v>
      </c>
      <c r="K573" s="331">
        <f t="shared" si="33"/>
        <v>0</v>
      </c>
      <c r="L573" s="331">
        <f t="shared" si="34"/>
        <v>0</v>
      </c>
      <c r="M573" s="331">
        <f t="shared" si="35"/>
        <v>0</v>
      </c>
      <c r="N573" s="333">
        <f t="shared" si="36"/>
        <v>0</v>
      </c>
      <c r="O573" s="394"/>
      <c r="P573" s="395">
        <f t="shared" si="37"/>
        <v>0</v>
      </c>
      <c r="Q573" s="336" t="str">
        <f t="shared" si="38"/>
        <v/>
      </c>
      <c r="R573" s="399"/>
      <c r="S573" s="410"/>
      <c r="T573" s="148">
        <v>0</v>
      </c>
      <c r="U573" s="147"/>
      <c r="V573" s="148"/>
      <c r="W573" s="337"/>
      <c r="X573" s="337"/>
      <c r="Y573" s="149"/>
      <c r="Z573" s="149"/>
      <c r="AA573" s="149"/>
      <c r="AB573" s="422">
        <v>0</v>
      </c>
      <c r="AC573" s="410"/>
      <c r="AD573" s="422"/>
      <c r="AE573" s="396"/>
      <c r="AF573" s="397">
        <v>0</v>
      </c>
      <c r="AG573" s="397">
        <v>0</v>
      </c>
      <c r="AH573" s="397">
        <v>0</v>
      </c>
      <c r="AI573" s="397">
        <v>0</v>
      </c>
      <c r="AJ573" s="397">
        <v>0</v>
      </c>
      <c r="AK573" s="397">
        <v>0</v>
      </c>
      <c r="AL573" s="397">
        <v>0</v>
      </c>
      <c r="AM573" s="397"/>
      <c r="AN573" s="397">
        <v>0</v>
      </c>
      <c r="AO573" s="341">
        <v>0</v>
      </c>
    </row>
    <row r="574" spans="1:41" ht="24" customHeight="1" x14ac:dyDescent="0.3">
      <c r="A574" s="391" t="s">
        <v>2945</v>
      </c>
      <c r="B574" s="392" t="s">
        <v>2946</v>
      </c>
      <c r="C574" s="393" t="s">
        <v>2947</v>
      </c>
      <c r="D574" s="330">
        <f t="shared" si="26"/>
        <v>0</v>
      </c>
      <c r="E574" s="331">
        <f t="shared" si="27"/>
        <v>0</v>
      </c>
      <c r="F574" s="331">
        <f t="shared" si="28"/>
        <v>0</v>
      </c>
      <c r="G574" s="331">
        <f t="shared" si="29"/>
        <v>0</v>
      </c>
      <c r="H574" s="331">
        <f t="shared" si="30"/>
        <v>0</v>
      </c>
      <c r="I574" s="331">
        <f t="shared" si="31"/>
        <v>0</v>
      </c>
      <c r="J574" s="331">
        <f t="shared" si="32"/>
        <v>0</v>
      </c>
      <c r="K574" s="331">
        <f t="shared" si="33"/>
        <v>0</v>
      </c>
      <c r="L574" s="331">
        <f t="shared" si="34"/>
        <v>0</v>
      </c>
      <c r="M574" s="331">
        <f t="shared" si="35"/>
        <v>0</v>
      </c>
      <c r="N574" s="333">
        <f t="shared" si="36"/>
        <v>0</v>
      </c>
      <c r="O574" s="394"/>
      <c r="P574" s="395">
        <f t="shared" si="37"/>
        <v>0</v>
      </c>
      <c r="Q574" s="336" t="str">
        <f t="shared" si="38"/>
        <v/>
      </c>
      <c r="R574" s="399"/>
      <c r="S574" s="145"/>
      <c r="T574" s="148">
        <v>0</v>
      </c>
      <c r="U574" s="147"/>
      <c r="V574" s="148"/>
      <c r="W574" s="337"/>
      <c r="X574" s="337"/>
      <c r="Y574" s="149"/>
      <c r="Z574" s="149"/>
      <c r="AA574" s="149"/>
      <c r="AB574" s="421">
        <v>0</v>
      </c>
      <c r="AC574" s="145"/>
      <c r="AD574" s="421"/>
      <c r="AE574" s="396"/>
      <c r="AF574" s="397">
        <v>0</v>
      </c>
      <c r="AG574" s="397">
        <v>0</v>
      </c>
      <c r="AH574" s="397">
        <v>0</v>
      </c>
      <c r="AI574" s="397">
        <v>0</v>
      </c>
      <c r="AJ574" s="397">
        <v>0</v>
      </c>
      <c r="AK574" s="397">
        <v>0</v>
      </c>
      <c r="AL574" s="397">
        <v>0</v>
      </c>
      <c r="AM574" s="397"/>
      <c r="AN574" s="397">
        <v>0</v>
      </c>
      <c r="AO574" s="400">
        <v>0</v>
      </c>
    </row>
    <row r="575" spans="1:41" ht="24" customHeight="1" x14ac:dyDescent="0.3">
      <c r="A575" s="391" t="s">
        <v>2948</v>
      </c>
      <c r="B575" s="392" t="s">
        <v>2949</v>
      </c>
      <c r="C575" s="393" t="s">
        <v>2462</v>
      </c>
      <c r="D575" s="330">
        <f t="shared" si="26"/>
        <v>0</v>
      </c>
      <c r="E575" s="331">
        <f t="shared" si="27"/>
        <v>0</v>
      </c>
      <c r="F575" s="331">
        <f t="shared" si="28"/>
        <v>0</v>
      </c>
      <c r="G575" s="331">
        <f t="shared" si="29"/>
        <v>0</v>
      </c>
      <c r="H575" s="331">
        <f t="shared" si="30"/>
        <v>0</v>
      </c>
      <c r="I575" s="331">
        <f t="shared" si="31"/>
        <v>0</v>
      </c>
      <c r="J575" s="331">
        <f t="shared" si="32"/>
        <v>0</v>
      </c>
      <c r="K575" s="331">
        <f t="shared" si="33"/>
        <v>0</v>
      </c>
      <c r="L575" s="331">
        <f t="shared" si="34"/>
        <v>0</v>
      </c>
      <c r="M575" s="331">
        <f t="shared" si="35"/>
        <v>0</v>
      </c>
      <c r="N575" s="333">
        <f t="shared" si="36"/>
        <v>0</v>
      </c>
      <c r="O575" s="394"/>
      <c r="P575" s="395">
        <f t="shared" si="37"/>
        <v>0</v>
      </c>
      <c r="Q575" s="336" t="str">
        <f t="shared" si="38"/>
        <v/>
      </c>
      <c r="R575" s="156"/>
      <c r="S575" s="410"/>
      <c r="T575" s="148">
        <v>0</v>
      </c>
      <c r="U575" s="147"/>
      <c r="V575" s="148"/>
      <c r="W575" s="337"/>
      <c r="X575" s="337"/>
      <c r="Y575" s="149"/>
      <c r="Z575" s="149"/>
      <c r="AA575" s="149"/>
      <c r="AB575" s="399">
        <v>0</v>
      </c>
      <c r="AC575" s="410"/>
      <c r="AD575" s="399"/>
      <c r="AE575" s="396"/>
      <c r="AF575" s="397">
        <v>0</v>
      </c>
      <c r="AG575" s="397">
        <v>0</v>
      </c>
      <c r="AH575" s="397">
        <v>0</v>
      </c>
      <c r="AI575" s="397">
        <v>0</v>
      </c>
      <c r="AJ575" s="397">
        <v>0</v>
      </c>
      <c r="AK575" s="397">
        <v>0</v>
      </c>
      <c r="AL575" s="397">
        <v>0</v>
      </c>
      <c r="AM575" s="397"/>
      <c r="AN575" s="397">
        <v>0</v>
      </c>
      <c r="AO575" s="408">
        <v>0</v>
      </c>
    </row>
    <row r="576" spans="1:41" ht="24" customHeight="1" x14ac:dyDescent="0.3">
      <c r="A576" s="398" t="s">
        <v>2950</v>
      </c>
      <c r="B576" s="392" t="s">
        <v>2951</v>
      </c>
      <c r="C576" s="393" t="s">
        <v>2462</v>
      </c>
      <c r="D576" s="330">
        <f t="shared" si="26"/>
        <v>26</v>
      </c>
      <c r="E576" s="331">
        <f t="shared" si="27"/>
        <v>5</v>
      </c>
      <c r="F576" s="331">
        <f t="shared" si="28"/>
        <v>0</v>
      </c>
      <c r="G576" s="331">
        <f t="shared" si="29"/>
        <v>0</v>
      </c>
      <c r="H576" s="331">
        <f t="shared" si="30"/>
        <v>0</v>
      </c>
      <c r="I576" s="331">
        <f t="shared" si="31"/>
        <v>0</v>
      </c>
      <c r="J576" s="331">
        <f t="shared" si="32"/>
        <v>0</v>
      </c>
      <c r="K576" s="331">
        <f t="shared" si="33"/>
        <v>0</v>
      </c>
      <c r="L576" s="331">
        <f t="shared" si="34"/>
        <v>0</v>
      </c>
      <c r="M576" s="331">
        <f t="shared" si="35"/>
        <v>0</v>
      </c>
      <c r="N576" s="333">
        <f t="shared" si="36"/>
        <v>31</v>
      </c>
      <c r="O576" s="394"/>
      <c r="P576" s="395">
        <f t="shared" si="37"/>
        <v>31</v>
      </c>
      <c r="Q576" s="336">
        <f t="shared" si="38"/>
        <v>314</v>
      </c>
      <c r="R576" s="156">
        <v>5</v>
      </c>
      <c r="S576" s="410"/>
      <c r="T576" s="148">
        <v>0</v>
      </c>
      <c r="U576" s="147"/>
      <c r="V576" s="148"/>
      <c r="W576" s="337"/>
      <c r="X576" s="337"/>
      <c r="Y576" s="149"/>
      <c r="Z576" s="149"/>
      <c r="AA576" s="149"/>
      <c r="AB576" s="144">
        <v>0</v>
      </c>
      <c r="AC576" s="410"/>
      <c r="AD576" s="144"/>
      <c r="AE576" s="396"/>
      <c r="AF576" s="397">
        <v>0</v>
      </c>
      <c r="AG576" s="397">
        <v>0</v>
      </c>
      <c r="AH576" s="397">
        <v>0</v>
      </c>
      <c r="AI576" s="397">
        <v>0</v>
      </c>
      <c r="AJ576" s="397">
        <v>0</v>
      </c>
      <c r="AK576" s="397">
        <v>0</v>
      </c>
      <c r="AL576" s="397">
        <v>0</v>
      </c>
      <c r="AM576" s="397">
        <v>26</v>
      </c>
      <c r="AN576" s="397">
        <v>0</v>
      </c>
      <c r="AO576" s="400">
        <v>0</v>
      </c>
    </row>
    <row r="577" spans="1:41" ht="24" customHeight="1" x14ac:dyDescent="0.3">
      <c r="A577" s="391" t="s">
        <v>2952</v>
      </c>
      <c r="B577" s="392" t="s">
        <v>2953</v>
      </c>
      <c r="C577" s="393" t="s">
        <v>314</v>
      </c>
      <c r="D577" s="330">
        <f t="shared" si="26"/>
        <v>0</v>
      </c>
      <c r="E577" s="331">
        <f t="shared" si="27"/>
        <v>0</v>
      </c>
      <c r="F577" s="331">
        <f t="shared" si="28"/>
        <v>0</v>
      </c>
      <c r="G577" s="331">
        <f t="shared" si="29"/>
        <v>0</v>
      </c>
      <c r="H577" s="331">
        <f t="shared" si="30"/>
        <v>0</v>
      </c>
      <c r="I577" s="331">
        <f t="shared" si="31"/>
        <v>0</v>
      </c>
      <c r="J577" s="331">
        <f t="shared" si="32"/>
        <v>0</v>
      </c>
      <c r="K577" s="331">
        <f t="shared" si="33"/>
        <v>0</v>
      </c>
      <c r="L577" s="331">
        <f t="shared" si="34"/>
        <v>0</v>
      </c>
      <c r="M577" s="331">
        <f t="shared" si="35"/>
        <v>0</v>
      </c>
      <c r="N577" s="333">
        <f t="shared" si="36"/>
        <v>0</v>
      </c>
      <c r="O577" s="394"/>
      <c r="P577" s="395">
        <f t="shared" si="37"/>
        <v>0</v>
      </c>
      <c r="Q577" s="336" t="str">
        <f t="shared" si="38"/>
        <v/>
      </c>
      <c r="R577" s="399"/>
      <c r="S577" s="145"/>
      <c r="T577" s="148">
        <v>0</v>
      </c>
      <c r="U577" s="147"/>
      <c r="V577" s="148"/>
      <c r="W577" s="337"/>
      <c r="X577" s="337"/>
      <c r="Y577" s="149"/>
      <c r="Z577" s="149"/>
      <c r="AA577" s="149"/>
      <c r="AB577" s="399">
        <v>0</v>
      </c>
      <c r="AC577" s="145"/>
      <c r="AD577" s="399"/>
      <c r="AE577" s="396"/>
      <c r="AF577" s="397">
        <v>0</v>
      </c>
      <c r="AG577" s="397">
        <v>0</v>
      </c>
      <c r="AH577" s="397">
        <v>0</v>
      </c>
      <c r="AI577" s="397">
        <v>0</v>
      </c>
      <c r="AJ577" s="397">
        <v>0</v>
      </c>
      <c r="AK577" s="397">
        <v>0</v>
      </c>
      <c r="AL577" s="397">
        <v>0</v>
      </c>
      <c r="AM577" s="397"/>
      <c r="AN577" s="397">
        <v>0</v>
      </c>
      <c r="AO577" s="400">
        <v>0</v>
      </c>
    </row>
    <row r="578" spans="1:41" ht="24" customHeight="1" x14ac:dyDescent="0.3">
      <c r="A578" s="398" t="s">
        <v>4925</v>
      </c>
      <c r="B578" s="415" t="s">
        <v>2954</v>
      </c>
      <c r="C578" s="416" t="s">
        <v>509</v>
      </c>
      <c r="D578" s="330">
        <f t="shared" si="26"/>
        <v>28</v>
      </c>
      <c r="E578" s="331">
        <f t="shared" si="27"/>
        <v>18</v>
      </c>
      <c r="F578" s="331">
        <f t="shared" si="28"/>
        <v>0</v>
      </c>
      <c r="G578" s="331">
        <f t="shared" si="29"/>
        <v>0</v>
      </c>
      <c r="H578" s="331">
        <f t="shared" si="30"/>
        <v>0</v>
      </c>
      <c r="I578" s="331">
        <f t="shared" si="31"/>
        <v>0</v>
      </c>
      <c r="J578" s="331">
        <f t="shared" si="32"/>
        <v>0</v>
      </c>
      <c r="K578" s="331">
        <f t="shared" si="33"/>
        <v>0</v>
      </c>
      <c r="L578" s="331">
        <f t="shared" si="34"/>
        <v>0</v>
      </c>
      <c r="M578" s="331">
        <f t="shared" si="35"/>
        <v>0</v>
      </c>
      <c r="N578" s="333">
        <f t="shared" si="36"/>
        <v>46</v>
      </c>
      <c r="O578" s="394"/>
      <c r="P578" s="395">
        <f t="shared" si="37"/>
        <v>46</v>
      </c>
      <c r="Q578" s="336">
        <f t="shared" si="38"/>
        <v>178</v>
      </c>
      <c r="R578" s="425">
        <v>18</v>
      </c>
      <c r="S578" s="410"/>
      <c r="T578" s="148">
        <v>0</v>
      </c>
      <c r="U578" s="411"/>
      <c r="V578" s="148"/>
      <c r="W578" s="412"/>
      <c r="X578" s="337"/>
      <c r="Y578" s="149"/>
      <c r="Z578" s="149"/>
      <c r="AA578" s="149"/>
      <c r="AB578" s="156">
        <v>0</v>
      </c>
      <c r="AC578" s="410"/>
      <c r="AD578" s="156"/>
      <c r="AE578" s="396"/>
      <c r="AF578" s="397">
        <v>0</v>
      </c>
      <c r="AG578" s="397">
        <v>0</v>
      </c>
      <c r="AH578" s="397">
        <v>0</v>
      </c>
      <c r="AI578" s="397">
        <v>0</v>
      </c>
      <c r="AJ578" s="397">
        <v>0</v>
      </c>
      <c r="AK578" s="397">
        <v>0</v>
      </c>
      <c r="AL578" s="397">
        <v>0</v>
      </c>
      <c r="AM578" s="413">
        <v>28</v>
      </c>
      <c r="AN578" s="397">
        <v>0</v>
      </c>
      <c r="AO578" s="414">
        <v>0</v>
      </c>
    </row>
    <row r="579" spans="1:41" ht="24" customHeight="1" x14ac:dyDescent="0.3">
      <c r="A579" s="398" t="s">
        <v>4926</v>
      </c>
      <c r="B579" s="392" t="s">
        <v>2955</v>
      </c>
      <c r="C579" s="393" t="s">
        <v>2231</v>
      </c>
      <c r="D579" s="330">
        <f t="shared" si="26"/>
        <v>0</v>
      </c>
      <c r="E579" s="331">
        <f t="shared" si="27"/>
        <v>0</v>
      </c>
      <c r="F579" s="331">
        <f t="shared" si="28"/>
        <v>0</v>
      </c>
      <c r="G579" s="331">
        <f t="shared" si="29"/>
        <v>0</v>
      </c>
      <c r="H579" s="331">
        <f t="shared" si="30"/>
        <v>0</v>
      </c>
      <c r="I579" s="331">
        <f t="shared" si="31"/>
        <v>0</v>
      </c>
      <c r="J579" s="331">
        <f t="shared" si="32"/>
        <v>0</v>
      </c>
      <c r="K579" s="331">
        <f t="shared" si="33"/>
        <v>0</v>
      </c>
      <c r="L579" s="331">
        <f t="shared" si="34"/>
        <v>0</v>
      </c>
      <c r="M579" s="331">
        <f t="shared" si="35"/>
        <v>0</v>
      </c>
      <c r="N579" s="333">
        <f t="shared" si="36"/>
        <v>0</v>
      </c>
      <c r="O579" s="394"/>
      <c r="P579" s="395">
        <f t="shared" si="37"/>
        <v>0</v>
      </c>
      <c r="Q579" s="336" t="str">
        <f t="shared" si="38"/>
        <v/>
      </c>
      <c r="R579" s="88"/>
      <c r="S579" s="145"/>
      <c r="T579" s="148">
        <v>0</v>
      </c>
      <c r="U579" s="147"/>
      <c r="V579" s="148"/>
      <c r="W579" s="337"/>
      <c r="X579" s="337"/>
      <c r="Y579" s="149"/>
      <c r="Z579" s="149"/>
      <c r="AA579" s="149"/>
      <c r="AB579" s="399">
        <v>0</v>
      </c>
      <c r="AC579" s="145"/>
      <c r="AD579" s="399"/>
      <c r="AE579" s="396"/>
      <c r="AF579" s="397">
        <v>0</v>
      </c>
      <c r="AG579" s="397">
        <v>0</v>
      </c>
      <c r="AH579" s="397">
        <v>0</v>
      </c>
      <c r="AI579" s="397">
        <v>0</v>
      </c>
      <c r="AJ579" s="397">
        <v>0</v>
      </c>
      <c r="AK579" s="397">
        <v>0</v>
      </c>
      <c r="AL579" s="397">
        <v>0</v>
      </c>
      <c r="AM579" s="397"/>
      <c r="AN579" s="397">
        <v>0</v>
      </c>
      <c r="AO579" s="341">
        <v>0</v>
      </c>
    </row>
    <row r="580" spans="1:41" ht="24" customHeight="1" x14ac:dyDescent="0.3">
      <c r="A580" s="391" t="s">
        <v>2958</v>
      </c>
      <c r="B580" s="392" t="s">
        <v>2959</v>
      </c>
      <c r="C580" s="393" t="s">
        <v>2242</v>
      </c>
      <c r="D580" s="330">
        <f t="shared" si="26"/>
        <v>15</v>
      </c>
      <c r="E580" s="331">
        <f t="shared" si="27"/>
        <v>10</v>
      </c>
      <c r="F580" s="331">
        <f t="shared" si="28"/>
        <v>0</v>
      </c>
      <c r="G580" s="331">
        <f t="shared" si="29"/>
        <v>0</v>
      </c>
      <c r="H580" s="331">
        <f t="shared" si="30"/>
        <v>0</v>
      </c>
      <c r="I580" s="331">
        <f t="shared" si="31"/>
        <v>0</v>
      </c>
      <c r="J580" s="331">
        <f t="shared" si="32"/>
        <v>0</v>
      </c>
      <c r="K580" s="331">
        <f t="shared" si="33"/>
        <v>0</v>
      </c>
      <c r="L580" s="331">
        <f t="shared" si="34"/>
        <v>0</v>
      </c>
      <c r="M580" s="331">
        <f t="shared" si="35"/>
        <v>0</v>
      </c>
      <c r="N580" s="333">
        <f t="shared" si="36"/>
        <v>25</v>
      </c>
      <c r="O580" s="394"/>
      <c r="P580" s="395">
        <f t="shared" si="37"/>
        <v>25</v>
      </c>
      <c r="Q580" s="336">
        <f t="shared" si="38"/>
        <v>397</v>
      </c>
      <c r="R580" s="421"/>
      <c r="S580" s="145">
        <v>15</v>
      </c>
      <c r="T580" s="148">
        <v>0</v>
      </c>
      <c r="U580" s="147"/>
      <c r="V580" s="148"/>
      <c r="W580" s="337"/>
      <c r="X580" s="337"/>
      <c r="Y580" s="149"/>
      <c r="Z580" s="149"/>
      <c r="AA580" s="149"/>
      <c r="AB580" s="156">
        <v>0</v>
      </c>
      <c r="AC580" s="145"/>
      <c r="AD580" s="156"/>
      <c r="AE580" s="396"/>
      <c r="AF580" s="397">
        <v>0</v>
      </c>
      <c r="AG580" s="397">
        <v>0</v>
      </c>
      <c r="AH580" s="397">
        <v>0</v>
      </c>
      <c r="AI580" s="397">
        <v>0</v>
      </c>
      <c r="AJ580" s="397">
        <v>0</v>
      </c>
      <c r="AK580" s="397">
        <v>0</v>
      </c>
      <c r="AL580" s="397">
        <v>0</v>
      </c>
      <c r="AM580" s="397"/>
      <c r="AN580" s="397">
        <v>10</v>
      </c>
      <c r="AO580" s="400">
        <v>0</v>
      </c>
    </row>
    <row r="581" spans="1:41" ht="24" customHeight="1" x14ac:dyDescent="0.3">
      <c r="A581" s="391" t="s">
        <v>2960</v>
      </c>
      <c r="B581" s="392" t="s">
        <v>2961</v>
      </c>
      <c r="C581" s="393" t="s">
        <v>1927</v>
      </c>
      <c r="D581" s="330">
        <f t="shared" si="26"/>
        <v>0</v>
      </c>
      <c r="E581" s="331">
        <f t="shared" si="27"/>
        <v>0</v>
      </c>
      <c r="F581" s="331">
        <f t="shared" si="28"/>
        <v>0</v>
      </c>
      <c r="G581" s="331">
        <f t="shared" si="29"/>
        <v>0</v>
      </c>
      <c r="H581" s="331">
        <f t="shared" si="30"/>
        <v>0</v>
      </c>
      <c r="I581" s="331">
        <f t="shared" si="31"/>
        <v>0</v>
      </c>
      <c r="J581" s="331">
        <f t="shared" si="32"/>
        <v>0</v>
      </c>
      <c r="K581" s="331">
        <f t="shared" si="33"/>
        <v>0</v>
      </c>
      <c r="L581" s="331">
        <f t="shared" si="34"/>
        <v>0</v>
      </c>
      <c r="M581" s="331">
        <f t="shared" si="35"/>
        <v>0</v>
      </c>
      <c r="N581" s="333">
        <f t="shared" si="36"/>
        <v>0</v>
      </c>
      <c r="O581" s="394"/>
      <c r="P581" s="395">
        <f t="shared" si="37"/>
        <v>0</v>
      </c>
      <c r="Q581" s="336" t="str">
        <f t="shared" si="38"/>
        <v/>
      </c>
      <c r="R581" s="422"/>
      <c r="S581" s="145"/>
      <c r="T581" s="148">
        <v>0</v>
      </c>
      <c r="U581" s="411"/>
      <c r="V581" s="148"/>
      <c r="W581" s="412"/>
      <c r="X581" s="337"/>
      <c r="Y581" s="149"/>
      <c r="Z581" s="149"/>
      <c r="AA581" s="149"/>
      <c r="AB581" s="426">
        <v>0</v>
      </c>
      <c r="AC581" s="145"/>
      <c r="AD581" s="426"/>
      <c r="AE581" s="396"/>
      <c r="AF581" s="397">
        <v>0</v>
      </c>
      <c r="AG581" s="397">
        <v>0</v>
      </c>
      <c r="AH581" s="397">
        <v>0</v>
      </c>
      <c r="AI581" s="397">
        <v>0</v>
      </c>
      <c r="AJ581" s="397">
        <v>0</v>
      </c>
      <c r="AK581" s="397">
        <v>0</v>
      </c>
      <c r="AL581" s="397">
        <v>0</v>
      </c>
      <c r="AM581" s="413"/>
      <c r="AN581" s="397">
        <v>0</v>
      </c>
      <c r="AO581" s="407">
        <v>0</v>
      </c>
    </row>
    <row r="582" spans="1:41" ht="24" customHeight="1" x14ac:dyDescent="0.3">
      <c r="A582" s="398" t="s">
        <v>2962</v>
      </c>
      <c r="B582" s="392" t="s">
        <v>2963</v>
      </c>
      <c r="C582" s="393" t="s">
        <v>1322</v>
      </c>
      <c r="D582" s="330">
        <f t="shared" si="26"/>
        <v>0</v>
      </c>
      <c r="E582" s="331">
        <f t="shared" si="27"/>
        <v>0</v>
      </c>
      <c r="F582" s="331">
        <f t="shared" si="28"/>
        <v>0</v>
      </c>
      <c r="G582" s="331">
        <f t="shared" si="29"/>
        <v>0</v>
      </c>
      <c r="H582" s="331">
        <f t="shared" si="30"/>
        <v>0</v>
      </c>
      <c r="I582" s="331">
        <f t="shared" si="31"/>
        <v>0</v>
      </c>
      <c r="J582" s="331">
        <f t="shared" si="32"/>
        <v>0</v>
      </c>
      <c r="K582" s="331">
        <f t="shared" si="33"/>
        <v>0</v>
      </c>
      <c r="L582" s="331">
        <f t="shared" si="34"/>
        <v>0</v>
      </c>
      <c r="M582" s="331">
        <f t="shared" si="35"/>
        <v>0</v>
      </c>
      <c r="N582" s="333">
        <f t="shared" si="36"/>
        <v>0</v>
      </c>
      <c r="O582" s="394"/>
      <c r="P582" s="395">
        <f t="shared" si="37"/>
        <v>0</v>
      </c>
      <c r="Q582" s="336" t="str">
        <f t="shared" si="38"/>
        <v/>
      </c>
      <c r="R582" s="344"/>
      <c r="S582" s="145"/>
      <c r="T582" s="148">
        <v>0</v>
      </c>
      <c r="U582" s="147"/>
      <c r="V582" s="148"/>
      <c r="W582" s="337"/>
      <c r="X582" s="337"/>
      <c r="Y582" s="149"/>
      <c r="Z582" s="149"/>
      <c r="AA582" s="149"/>
      <c r="AB582" s="421">
        <v>0</v>
      </c>
      <c r="AC582" s="145"/>
      <c r="AD582" s="421"/>
      <c r="AE582" s="396"/>
      <c r="AF582" s="397">
        <v>0</v>
      </c>
      <c r="AG582" s="397">
        <v>0</v>
      </c>
      <c r="AH582" s="397">
        <v>0</v>
      </c>
      <c r="AI582" s="397">
        <v>0</v>
      </c>
      <c r="AJ582" s="397">
        <v>0</v>
      </c>
      <c r="AK582" s="397">
        <v>0</v>
      </c>
      <c r="AL582" s="397">
        <v>0</v>
      </c>
      <c r="AM582" s="397"/>
      <c r="AN582" s="397">
        <v>0</v>
      </c>
      <c r="AO582" s="408">
        <v>0</v>
      </c>
    </row>
    <row r="583" spans="1:41" ht="24" customHeight="1" x14ac:dyDescent="0.3">
      <c r="A583" s="398" t="s">
        <v>1059</v>
      </c>
      <c r="B583" s="392" t="s">
        <v>1060</v>
      </c>
      <c r="C583" s="393" t="s">
        <v>535</v>
      </c>
      <c r="D583" s="330">
        <f t="shared" si="26"/>
        <v>16</v>
      </c>
      <c r="E583" s="331">
        <f t="shared" si="27"/>
        <v>4</v>
      </c>
      <c r="F583" s="331">
        <f t="shared" si="28"/>
        <v>0</v>
      </c>
      <c r="G583" s="331">
        <f t="shared" si="29"/>
        <v>0</v>
      </c>
      <c r="H583" s="331">
        <f t="shared" si="30"/>
        <v>0</v>
      </c>
      <c r="I583" s="331">
        <f t="shared" si="31"/>
        <v>0</v>
      </c>
      <c r="J583" s="331">
        <f t="shared" si="32"/>
        <v>0</v>
      </c>
      <c r="K583" s="331">
        <f t="shared" si="33"/>
        <v>0</v>
      </c>
      <c r="L583" s="331">
        <f t="shared" si="34"/>
        <v>0</v>
      </c>
      <c r="M583" s="331">
        <f t="shared" si="35"/>
        <v>0</v>
      </c>
      <c r="N583" s="333">
        <f t="shared" si="36"/>
        <v>20</v>
      </c>
      <c r="O583" s="394"/>
      <c r="P583" s="395">
        <f t="shared" si="37"/>
        <v>20</v>
      </c>
      <c r="Q583" s="336">
        <f t="shared" si="38"/>
        <v>474</v>
      </c>
      <c r="R583" s="156"/>
      <c r="S583" s="145">
        <v>16</v>
      </c>
      <c r="T583" s="405">
        <v>0</v>
      </c>
      <c r="U583" s="147"/>
      <c r="V583" s="405"/>
      <c r="W583" s="337"/>
      <c r="X583" s="337"/>
      <c r="Y583" s="406"/>
      <c r="Z583" s="406"/>
      <c r="AA583" s="406"/>
      <c r="AB583" s="425">
        <v>0</v>
      </c>
      <c r="AC583" s="145"/>
      <c r="AD583" s="425"/>
      <c r="AE583" s="396"/>
      <c r="AF583" s="397">
        <v>0</v>
      </c>
      <c r="AG583" s="397">
        <v>0</v>
      </c>
      <c r="AH583" s="397">
        <v>0</v>
      </c>
      <c r="AI583" s="397">
        <v>0</v>
      </c>
      <c r="AJ583" s="397">
        <v>0</v>
      </c>
      <c r="AK583" s="397">
        <v>0</v>
      </c>
      <c r="AL583" s="397">
        <v>0</v>
      </c>
      <c r="AM583" s="397"/>
      <c r="AN583" s="397">
        <v>4</v>
      </c>
      <c r="AO583" s="400">
        <v>0</v>
      </c>
    </row>
    <row r="584" spans="1:41" ht="24" customHeight="1" x14ac:dyDescent="0.3">
      <c r="A584" s="391" t="s">
        <v>2964</v>
      </c>
      <c r="B584" s="415" t="s">
        <v>2965</v>
      </c>
      <c r="C584" s="416" t="s">
        <v>1897</v>
      </c>
      <c r="D584" s="330">
        <f t="shared" si="26"/>
        <v>9</v>
      </c>
      <c r="E584" s="331">
        <f t="shared" si="27"/>
        <v>8</v>
      </c>
      <c r="F584" s="331">
        <f t="shared" si="28"/>
        <v>0</v>
      </c>
      <c r="G584" s="331">
        <f t="shared" si="29"/>
        <v>0</v>
      </c>
      <c r="H584" s="331">
        <f t="shared" si="30"/>
        <v>0</v>
      </c>
      <c r="I584" s="331">
        <f t="shared" si="31"/>
        <v>0</v>
      </c>
      <c r="J584" s="331">
        <f t="shared" si="32"/>
        <v>0</v>
      </c>
      <c r="K584" s="331">
        <f t="shared" si="33"/>
        <v>0</v>
      </c>
      <c r="L584" s="331">
        <f t="shared" si="34"/>
        <v>0</v>
      </c>
      <c r="M584" s="331">
        <f t="shared" si="35"/>
        <v>0</v>
      </c>
      <c r="N584" s="369">
        <f t="shared" si="36"/>
        <v>17</v>
      </c>
      <c r="O584" s="417"/>
      <c r="P584" s="418">
        <f t="shared" si="37"/>
        <v>17</v>
      </c>
      <c r="Q584" s="336">
        <f t="shared" si="38"/>
        <v>533</v>
      </c>
      <c r="R584" s="425"/>
      <c r="S584" s="410">
        <v>9</v>
      </c>
      <c r="T584" s="148">
        <v>0</v>
      </c>
      <c r="U584" s="411"/>
      <c r="V584" s="148"/>
      <c r="W584" s="412"/>
      <c r="X584" s="337"/>
      <c r="Y584" s="149"/>
      <c r="Z584" s="149"/>
      <c r="AA584" s="149"/>
      <c r="AB584" s="88">
        <v>0</v>
      </c>
      <c r="AC584" s="410"/>
      <c r="AD584" s="88"/>
      <c r="AE584" s="396"/>
      <c r="AF584" s="397">
        <v>0</v>
      </c>
      <c r="AG584" s="397">
        <v>0</v>
      </c>
      <c r="AH584" s="397">
        <v>0</v>
      </c>
      <c r="AI584" s="397">
        <v>0</v>
      </c>
      <c r="AJ584" s="397">
        <v>0</v>
      </c>
      <c r="AK584" s="397">
        <v>0</v>
      </c>
      <c r="AL584" s="397">
        <v>0</v>
      </c>
      <c r="AM584" s="413"/>
      <c r="AN584" s="397">
        <v>8</v>
      </c>
      <c r="AO584" s="408">
        <v>0</v>
      </c>
    </row>
    <row r="585" spans="1:41" ht="24" customHeight="1" x14ac:dyDescent="0.3">
      <c r="A585" s="401" t="s">
        <v>2966</v>
      </c>
      <c r="B585" s="423" t="s">
        <v>2967</v>
      </c>
      <c r="C585" s="424" t="s">
        <v>2551</v>
      </c>
      <c r="D585" s="330">
        <f t="shared" si="26"/>
        <v>5</v>
      </c>
      <c r="E585" s="331">
        <f t="shared" si="27"/>
        <v>0</v>
      </c>
      <c r="F585" s="331">
        <f t="shared" si="28"/>
        <v>0</v>
      </c>
      <c r="G585" s="331">
        <f t="shared" si="29"/>
        <v>0</v>
      </c>
      <c r="H585" s="331">
        <f t="shared" si="30"/>
        <v>0</v>
      </c>
      <c r="I585" s="331">
        <f t="shared" si="31"/>
        <v>0</v>
      </c>
      <c r="J585" s="331">
        <f t="shared" si="32"/>
        <v>0</v>
      </c>
      <c r="K585" s="331">
        <f t="shared" si="33"/>
        <v>0</v>
      </c>
      <c r="L585" s="331">
        <f t="shared" si="34"/>
        <v>0</v>
      </c>
      <c r="M585" s="331">
        <f t="shared" si="35"/>
        <v>0</v>
      </c>
      <c r="N585" s="333">
        <f t="shared" si="36"/>
        <v>5</v>
      </c>
      <c r="O585" s="394"/>
      <c r="P585" s="395">
        <f t="shared" si="37"/>
        <v>5</v>
      </c>
      <c r="Q585" s="336">
        <f t="shared" si="38"/>
        <v>811</v>
      </c>
      <c r="R585" s="421"/>
      <c r="S585" s="145">
        <v>5</v>
      </c>
      <c r="T585" s="148">
        <v>0</v>
      </c>
      <c r="U585" s="147"/>
      <c r="V585" s="148"/>
      <c r="W585" s="337"/>
      <c r="X585" s="337"/>
      <c r="Y585" s="149"/>
      <c r="Z585" s="149"/>
      <c r="AA585" s="149"/>
      <c r="AB585" s="421">
        <v>0</v>
      </c>
      <c r="AC585" s="145"/>
      <c r="AD585" s="421"/>
      <c r="AE585" s="396"/>
      <c r="AF585" s="397">
        <v>0</v>
      </c>
      <c r="AG585" s="397">
        <v>0</v>
      </c>
      <c r="AH585" s="397">
        <v>0</v>
      </c>
      <c r="AI585" s="397">
        <v>0</v>
      </c>
      <c r="AJ585" s="397">
        <v>0</v>
      </c>
      <c r="AK585" s="397">
        <v>0</v>
      </c>
      <c r="AL585" s="397">
        <v>0</v>
      </c>
      <c r="AM585" s="397"/>
      <c r="AN585" s="397">
        <v>0</v>
      </c>
      <c r="AO585" s="400">
        <v>0</v>
      </c>
    </row>
    <row r="586" spans="1:41" ht="24" customHeight="1" x14ac:dyDescent="0.3">
      <c r="A586" s="398" t="s">
        <v>2968</v>
      </c>
      <c r="B586" s="392" t="s">
        <v>2969</v>
      </c>
      <c r="C586" s="393" t="s">
        <v>2013</v>
      </c>
      <c r="D586" s="330">
        <f t="shared" si="26"/>
        <v>0</v>
      </c>
      <c r="E586" s="331">
        <f t="shared" si="27"/>
        <v>0</v>
      </c>
      <c r="F586" s="331">
        <f t="shared" si="28"/>
        <v>0</v>
      </c>
      <c r="G586" s="331">
        <f t="shared" si="29"/>
        <v>0</v>
      </c>
      <c r="H586" s="331">
        <f t="shared" si="30"/>
        <v>0</v>
      </c>
      <c r="I586" s="331">
        <f t="shared" si="31"/>
        <v>0</v>
      </c>
      <c r="J586" s="331">
        <f t="shared" si="32"/>
        <v>0</v>
      </c>
      <c r="K586" s="331">
        <f t="shared" si="33"/>
        <v>0</v>
      </c>
      <c r="L586" s="331">
        <f t="shared" si="34"/>
        <v>0</v>
      </c>
      <c r="M586" s="331">
        <f t="shared" si="35"/>
        <v>0</v>
      </c>
      <c r="N586" s="333">
        <f t="shared" si="36"/>
        <v>0</v>
      </c>
      <c r="O586" s="394"/>
      <c r="P586" s="395">
        <f t="shared" si="37"/>
        <v>0</v>
      </c>
      <c r="Q586" s="336" t="str">
        <f t="shared" si="38"/>
        <v/>
      </c>
      <c r="R586" s="399"/>
      <c r="S586" s="145"/>
      <c r="T586" s="148">
        <v>0</v>
      </c>
      <c r="U586" s="147"/>
      <c r="V586" s="148"/>
      <c r="W586" s="337"/>
      <c r="X586" s="337"/>
      <c r="Y586" s="149"/>
      <c r="Z586" s="149"/>
      <c r="AA586" s="149"/>
      <c r="AB586" s="422">
        <v>0</v>
      </c>
      <c r="AC586" s="145"/>
      <c r="AD586" s="422"/>
      <c r="AE586" s="396"/>
      <c r="AF586" s="397">
        <v>0</v>
      </c>
      <c r="AG586" s="397">
        <v>0</v>
      </c>
      <c r="AH586" s="397">
        <v>0</v>
      </c>
      <c r="AI586" s="397">
        <v>0</v>
      </c>
      <c r="AJ586" s="397">
        <v>0</v>
      </c>
      <c r="AK586" s="397">
        <v>0</v>
      </c>
      <c r="AL586" s="397">
        <v>0</v>
      </c>
      <c r="AM586" s="397"/>
      <c r="AN586" s="397">
        <v>0</v>
      </c>
      <c r="AO586" s="408">
        <v>0</v>
      </c>
    </row>
    <row r="587" spans="1:41" ht="24" customHeight="1" x14ac:dyDescent="0.3">
      <c r="A587" s="398" t="s">
        <v>1834</v>
      </c>
      <c r="B587" s="392" t="s">
        <v>2971</v>
      </c>
      <c r="C587" s="393" t="s">
        <v>418</v>
      </c>
      <c r="D587" s="330">
        <f t="shared" si="26"/>
        <v>0</v>
      </c>
      <c r="E587" s="331">
        <f t="shared" si="27"/>
        <v>0</v>
      </c>
      <c r="F587" s="331">
        <f t="shared" si="28"/>
        <v>0</v>
      </c>
      <c r="G587" s="331">
        <f t="shared" si="29"/>
        <v>0</v>
      </c>
      <c r="H587" s="331">
        <f t="shared" si="30"/>
        <v>0</v>
      </c>
      <c r="I587" s="331">
        <f t="shared" si="31"/>
        <v>0</v>
      </c>
      <c r="J587" s="331">
        <f t="shared" si="32"/>
        <v>0</v>
      </c>
      <c r="K587" s="331">
        <f t="shared" si="33"/>
        <v>0</v>
      </c>
      <c r="L587" s="331">
        <f t="shared" si="34"/>
        <v>0</v>
      </c>
      <c r="M587" s="331">
        <f t="shared" si="35"/>
        <v>0</v>
      </c>
      <c r="N587" s="333">
        <f t="shared" si="36"/>
        <v>0</v>
      </c>
      <c r="O587" s="394"/>
      <c r="P587" s="395">
        <f t="shared" si="37"/>
        <v>0</v>
      </c>
      <c r="Q587" s="336" t="str">
        <f t="shared" si="38"/>
        <v/>
      </c>
      <c r="R587" s="422"/>
      <c r="S587" s="145"/>
      <c r="T587" s="148">
        <v>0</v>
      </c>
      <c r="U587" s="147"/>
      <c r="V587" s="148"/>
      <c r="W587" s="337"/>
      <c r="X587" s="337"/>
      <c r="Y587" s="149"/>
      <c r="Z587" s="149"/>
      <c r="AA587" s="149"/>
      <c r="AB587" s="344">
        <v>0</v>
      </c>
      <c r="AC587" s="145"/>
      <c r="AD587" s="344"/>
      <c r="AE587" s="396"/>
      <c r="AF587" s="397">
        <v>0</v>
      </c>
      <c r="AG587" s="397">
        <v>0</v>
      </c>
      <c r="AH587" s="397">
        <v>0</v>
      </c>
      <c r="AI587" s="397">
        <v>0</v>
      </c>
      <c r="AJ587" s="397">
        <v>0</v>
      </c>
      <c r="AK587" s="397">
        <v>0</v>
      </c>
      <c r="AL587" s="397">
        <v>0</v>
      </c>
      <c r="AM587" s="397"/>
      <c r="AN587" s="397">
        <v>0</v>
      </c>
      <c r="AO587" s="400">
        <v>0</v>
      </c>
    </row>
    <row r="588" spans="1:41" ht="24" customHeight="1" x14ac:dyDescent="0.3">
      <c r="A588" s="398" t="s">
        <v>2972</v>
      </c>
      <c r="B588" s="392" t="s">
        <v>2973</v>
      </c>
      <c r="C588" s="393" t="s">
        <v>664</v>
      </c>
      <c r="D588" s="330">
        <f t="shared" si="26"/>
        <v>600</v>
      </c>
      <c r="E588" s="331">
        <f t="shared" si="27"/>
        <v>90</v>
      </c>
      <c r="F588" s="331">
        <f t="shared" si="28"/>
        <v>0</v>
      </c>
      <c r="G588" s="331">
        <f t="shared" si="29"/>
        <v>0</v>
      </c>
      <c r="H588" s="331">
        <f t="shared" si="30"/>
        <v>0</v>
      </c>
      <c r="I588" s="331">
        <f t="shared" si="31"/>
        <v>0</v>
      </c>
      <c r="J588" s="331">
        <f t="shared" si="32"/>
        <v>0</v>
      </c>
      <c r="K588" s="331">
        <f t="shared" si="33"/>
        <v>0</v>
      </c>
      <c r="L588" s="331">
        <f t="shared" si="34"/>
        <v>0</v>
      </c>
      <c r="M588" s="331">
        <f t="shared" si="35"/>
        <v>0</v>
      </c>
      <c r="N588" s="333">
        <f t="shared" si="36"/>
        <v>690</v>
      </c>
      <c r="O588" s="394">
        <f>Nemzetközi!F60</f>
        <v>27</v>
      </c>
      <c r="P588" s="395">
        <f t="shared" si="37"/>
        <v>3390</v>
      </c>
      <c r="Q588" s="336">
        <f t="shared" si="38"/>
        <v>3</v>
      </c>
      <c r="R588" s="404"/>
      <c r="S588" s="145"/>
      <c r="T588" s="148">
        <v>0</v>
      </c>
      <c r="U588" s="411"/>
      <c r="V588" s="148"/>
      <c r="W588" s="412"/>
      <c r="X588" s="337"/>
      <c r="Y588" s="149">
        <v>90</v>
      </c>
      <c r="Z588" s="149"/>
      <c r="AA588" s="149"/>
      <c r="AB588" s="399">
        <v>0</v>
      </c>
      <c r="AC588" s="145"/>
      <c r="AD588" s="399"/>
      <c r="AE588" s="396"/>
      <c r="AF588" s="397">
        <v>0</v>
      </c>
      <c r="AG588" s="397">
        <v>0</v>
      </c>
      <c r="AH588" s="397">
        <v>0</v>
      </c>
      <c r="AI588" s="397">
        <v>0</v>
      </c>
      <c r="AJ588" s="397">
        <v>0</v>
      </c>
      <c r="AK588" s="397">
        <v>0</v>
      </c>
      <c r="AL588" s="397">
        <v>0</v>
      </c>
      <c r="AM588" s="413"/>
      <c r="AN588" s="397">
        <v>0</v>
      </c>
      <c r="AO588" s="414">
        <v>600</v>
      </c>
    </row>
    <row r="589" spans="1:41" ht="24" customHeight="1" x14ac:dyDescent="0.3">
      <c r="A589" s="391" t="s">
        <v>2975</v>
      </c>
      <c r="B589" s="392" t="s">
        <v>2976</v>
      </c>
      <c r="C589" s="393" t="s">
        <v>2409</v>
      </c>
      <c r="D589" s="330">
        <f t="shared" si="26"/>
        <v>28</v>
      </c>
      <c r="E589" s="331">
        <f t="shared" si="27"/>
        <v>5</v>
      </c>
      <c r="F589" s="331">
        <f t="shared" si="28"/>
        <v>0</v>
      </c>
      <c r="G589" s="331">
        <f t="shared" si="29"/>
        <v>0</v>
      </c>
      <c r="H589" s="331">
        <f t="shared" si="30"/>
        <v>0</v>
      </c>
      <c r="I589" s="331">
        <f t="shared" si="31"/>
        <v>0</v>
      </c>
      <c r="J589" s="331">
        <f t="shared" si="32"/>
        <v>0</v>
      </c>
      <c r="K589" s="331">
        <f t="shared" si="33"/>
        <v>0</v>
      </c>
      <c r="L589" s="331">
        <f t="shared" si="34"/>
        <v>0</v>
      </c>
      <c r="M589" s="331">
        <f t="shared" si="35"/>
        <v>0</v>
      </c>
      <c r="N589" s="333">
        <f t="shared" si="36"/>
        <v>33</v>
      </c>
      <c r="O589" s="394"/>
      <c r="P589" s="395">
        <f t="shared" si="37"/>
        <v>33</v>
      </c>
      <c r="Q589" s="336">
        <f t="shared" si="38"/>
        <v>285</v>
      </c>
      <c r="R589" s="421">
        <v>5</v>
      </c>
      <c r="S589" s="145"/>
      <c r="T589" s="148">
        <v>0</v>
      </c>
      <c r="U589" s="147"/>
      <c r="V589" s="148"/>
      <c r="W589" s="337"/>
      <c r="X589" s="337"/>
      <c r="Y589" s="149"/>
      <c r="Z589" s="149"/>
      <c r="AA589" s="149"/>
      <c r="AB589" s="144">
        <v>0</v>
      </c>
      <c r="AC589" s="145"/>
      <c r="AD589" s="144"/>
      <c r="AE589" s="396"/>
      <c r="AF589" s="397">
        <v>0</v>
      </c>
      <c r="AG589" s="397">
        <v>0</v>
      </c>
      <c r="AH589" s="397">
        <v>0</v>
      </c>
      <c r="AI589" s="397">
        <v>0</v>
      </c>
      <c r="AJ589" s="397">
        <v>0</v>
      </c>
      <c r="AK589" s="397">
        <v>0</v>
      </c>
      <c r="AL589" s="397">
        <v>0</v>
      </c>
      <c r="AM589" s="397">
        <v>28</v>
      </c>
      <c r="AN589" s="397">
        <v>0</v>
      </c>
      <c r="AO589" s="407">
        <v>0</v>
      </c>
    </row>
    <row r="590" spans="1:41" ht="24" customHeight="1" x14ac:dyDescent="0.3">
      <c r="A590" s="391" t="s">
        <v>2977</v>
      </c>
      <c r="B590" s="392" t="s">
        <v>2978</v>
      </c>
      <c r="C590" s="393" t="s">
        <v>1922</v>
      </c>
      <c r="D590" s="330">
        <f t="shared" si="26"/>
        <v>13</v>
      </c>
      <c r="E590" s="331">
        <f t="shared" si="27"/>
        <v>0</v>
      </c>
      <c r="F590" s="331">
        <f t="shared" si="28"/>
        <v>0</v>
      </c>
      <c r="G590" s="331">
        <f t="shared" si="29"/>
        <v>0</v>
      </c>
      <c r="H590" s="331">
        <f t="shared" si="30"/>
        <v>0</v>
      </c>
      <c r="I590" s="331">
        <f t="shared" si="31"/>
        <v>0</v>
      </c>
      <c r="J590" s="331">
        <f t="shared" si="32"/>
        <v>0</v>
      </c>
      <c r="K590" s="331">
        <f t="shared" si="33"/>
        <v>0</v>
      </c>
      <c r="L590" s="331">
        <f t="shared" si="34"/>
        <v>0</v>
      </c>
      <c r="M590" s="331">
        <f t="shared" si="35"/>
        <v>0</v>
      </c>
      <c r="N590" s="333">
        <f t="shared" si="36"/>
        <v>13</v>
      </c>
      <c r="O590" s="394"/>
      <c r="P590" s="395">
        <f t="shared" si="37"/>
        <v>13</v>
      </c>
      <c r="Q590" s="336">
        <f t="shared" si="38"/>
        <v>616</v>
      </c>
      <c r="R590" s="422"/>
      <c r="S590" s="410"/>
      <c r="T590" s="148">
        <v>0</v>
      </c>
      <c r="U590" s="147"/>
      <c r="V590" s="148"/>
      <c r="W590" s="337"/>
      <c r="X590" s="337"/>
      <c r="Y590" s="149"/>
      <c r="Z590" s="149"/>
      <c r="AA590" s="149"/>
      <c r="AB590" s="399">
        <v>0</v>
      </c>
      <c r="AC590" s="410"/>
      <c r="AD590" s="399"/>
      <c r="AE590" s="396"/>
      <c r="AF590" s="397">
        <v>0</v>
      </c>
      <c r="AG590" s="397">
        <v>0</v>
      </c>
      <c r="AH590" s="397">
        <v>0</v>
      </c>
      <c r="AI590" s="397">
        <v>0</v>
      </c>
      <c r="AJ590" s="397">
        <v>0</v>
      </c>
      <c r="AK590" s="397">
        <v>0</v>
      </c>
      <c r="AL590" s="397">
        <v>0</v>
      </c>
      <c r="AM590" s="397"/>
      <c r="AN590" s="397">
        <v>13</v>
      </c>
      <c r="AO590" s="358">
        <v>0</v>
      </c>
    </row>
    <row r="591" spans="1:41" ht="24" customHeight="1" x14ac:dyDescent="0.3">
      <c r="A591" s="391" t="s">
        <v>2979</v>
      </c>
      <c r="B591" s="392" t="s">
        <v>2980</v>
      </c>
      <c r="C591" s="393" t="s">
        <v>1876</v>
      </c>
      <c r="D591" s="330">
        <f t="shared" si="26"/>
        <v>0</v>
      </c>
      <c r="E591" s="331">
        <f t="shared" si="27"/>
        <v>0</v>
      </c>
      <c r="F591" s="331">
        <f t="shared" si="28"/>
        <v>0</v>
      </c>
      <c r="G591" s="331">
        <f t="shared" si="29"/>
        <v>0</v>
      </c>
      <c r="H591" s="331">
        <f t="shared" si="30"/>
        <v>0</v>
      </c>
      <c r="I591" s="331">
        <f t="shared" si="31"/>
        <v>0</v>
      </c>
      <c r="J591" s="331">
        <f t="shared" si="32"/>
        <v>0</v>
      </c>
      <c r="K591" s="331">
        <f t="shared" si="33"/>
        <v>0</v>
      </c>
      <c r="L591" s="331">
        <f t="shared" si="34"/>
        <v>0</v>
      </c>
      <c r="M591" s="331">
        <f t="shared" si="35"/>
        <v>0</v>
      </c>
      <c r="N591" s="333">
        <f t="shared" si="36"/>
        <v>0</v>
      </c>
      <c r="O591" s="394"/>
      <c r="P591" s="395">
        <f t="shared" si="37"/>
        <v>0</v>
      </c>
      <c r="Q591" s="336" t="str">
        <f t="shared" si="38"/>
        <v/>
      </c>
      <c r="R591" s="421"/>
      <c r="S591" s="145"/>
      <c r="T591" s="148">
        <v>0</v>
      </c>
      <c r="U591" s="147"/>
      <c r="V591" s="148"/>
      <c r="W591" s="337"/>
      <c r="X591" s="337"/>
      <c r="Y591" s="149"/>
      <c r="Z591" s="149"/>
      <c r="AA591" s="149"/>
      <c r="AB591" s="156">
        <v>0</v>
      </c>
      <c r="AC591" s="145"/>
      <c r="AD591" s="156"/>
      <c r="AE591" s="396"/>
      <c r="AF591" s="397">
        <v>0</v>
      </c>
      <c r="AG591" s="397">
        <v>0</v>
      </c>
      <c r="AH591" s="397">
        <v>0</v>
      </c>
      <c r="AI591" s="397">
        <v>0</v>
      </c>
      <c r="AJ591" s="397">
        <v>0</v>
      </c>
      <c r="AK591" s="397">
        <v>0</v>
      </c>
      <c r="AL591" s="397">
        <v>0</v>
      </c>
      <c r="AM591" s="397"/>
      <c r="AN591" s="397">
        <v>0</v>
      </c>
      <c r="AO591" s="400">
        <v>0</v>
      </c>
    </row>
    <row r="592" spans="1:41" ht="24" customHeight="1" x14ac:dyDescent="0.3">
      <c r="A592" s="398" t="s">
        <v>4927</v>
      </c>
      <c r="B592" s="392" t="s">
        <v>2981</v>
      </c>
      <c r="C592" s="393" t="s">
        <v>1876</v>
      </c>
      <c r="D592" s="330">
        <f t="shared" si="26"/>
        <v>10</v>
      </c>
      <c r="E592" s="331">
        <f t="shared" si="27"/>
        <v>0</v>
      </c>
      <c r="F592" s="331">
        <f t="shared" si="28"/>
        <v>0</v>
      </c>
      <c r="G592" s="331">
        <f t="shared" si="29"/>
        <v>0</v>
      </c>
      <c r="H592" s="331">
        <f t="shared" si="30"/>
        <v>0</v>
      </c>
      <c r="I592" s="331">
        <f t="shared" si="31"/>
        <v>0</v>
      </c>
      <c r="J592" s="331">
        <f t="shared" si="32"/>
        <v>0</v>
      </c>
      <c r="K592" s="331">
        <f t="shared" si="33"/>
        <v>0</v>
      </c>
      <c r="L592" s="331">
        <f t="shared" si="34"/>
        <v>0</v>
      </c>
      <c r="M592" s="331">
        <f t="shared" si="35"/>
        <v>0</v>
      </c>
      <c r="N592" s="333">
        <f t="shared" si="36"/>
        <v>10</v>
      </c>
      <c r="O592" s="394"/>
      <c r="P592" s="395">
        <f t="shared" si="37"/>
        <v>10</v>
      </c>
      <c r="Q592" s="336">
        <f t="shared" si="38"/>
        <v>693</v>
      </c>
      <c r="R592" s="144">
        <v>10</v>
      </c>
      <c r="S592" s="145"/>
      <c r="T592" s="148">
        <v>0</v>
      </c>
      <c r="U592" s="147"/>
      <c r="V592" s="148"/>
      <c r="W592" s="337"/>
      <c r="X592" s="337"/>
      <c r="Y592" s="149"/>
      <c r="Z592" s="149"/>
      <c r="AA592" s="149"/>
      <c r="AB592" s="156">
        <v>0</v>
      </c>
      <c r="AC592" s="145"/>
      <c r="AD592" s="156"/>
      <c r="AE592" s="396"/>
      <c r="AF592" s="397">
        <v>0</v>
      </c>
      <c r="AG592" s="397">
        <v>0</v>
      </c>
      <c r="AH592" s="397">
        <v>0</v>
      </c>
      <c r="AI592" s="397">
        <v>0</v>
      </c>
      <c r="AJ592" s="397">
        <v>0</v>
      </c>
      <c r="AK592" s="397">
        <v>0</v>
      </c>
      <c r="AL592" s="397">
        <v>0</v>
      </c>
      <c r="AM592" s="397"/>
      <c r="AN592" s="397">
        <v>0</v>
      </c>
      <c r="AO592" s="407">
        <v>0</v>
      </c>
    </row>
    <row r="593" spans="1:41" ht="24" customHeight="1" x14ac:dyDescent="0.3">
      <c r="A593" s="398" t="s">
        <v>4928</v>
      </c>
      <c r="B593" s="392" t="s">
        <v>4929</v>
      </c>
      <c r="C593" s="393" t="s">
        <v>1854</v>
      </c>
      <c r="D593" s="330">
        <f t="shared" si="26"/>
        <v>5</v>
      </c>
      <c r="E593" s="331">
        <f t="shared" si="27"/>
        <v>0</v>
      </c>
      <c r="F593" s="331">
        <f t="shared" si="28"/>
        <v>0</v>
      </c>
      <c r="G593" s="331">
        <f t="shared" si="29"/>
        <v>0</v>
      </c>
      <c r="H593" s="331">
        <f t="shared" si="30"/>
        <v>0</v>
      </c>
      <c r="I593" s="331">
        <f t="shared" si="31"/>
        <v>0</v>
      </c>
      <c r="J593" s="331">
        <f t="shared" si="32"/>
        <v>0</v>
      </c>
      <c r="K593" s="331">
        <f t="shared" si="33"/>
        <v>0</v>
      </c>
      <c r="L593" s="331">
        <f t="shared" si="34"/>
        <v>0</v>
      </c>
      <c r="M593" s="331">
        <f t="shared" si="35"/>
        <v>0</v>
      </c>
      <c r="N593" s="333">
        <f t="shared" si="36"/>
        <v>5</v>
      </c>
      <c r="O593" s="394"/>
      <c r="P593" s="395">
        <f t="shared" si="37"/>
        <v>5</v>
      </c>
      <c r="Q593" s="336">
        <f t="shared" si="38"/>
        <v>811</v>
      </c>
      <c r="R593" s="144"/>
      <c r="S593" s="145">
        <v>5</v>
      </c>
      <c r="T593" s="148">
        <v>0</v>
      </c>
      <c r="U593" s="147"/>
      <c r="V593" s="148"/>
      <c r="W593" s="337"/>
      <c r="X593" s="337"/>
      <c r="Y593" s="149"/>
      <c r="Z593" s="149"/>
      <c r="AA593" s="149"/>
      <c r="AB593" s="399">
        <v>0</v>
      </c>
      <c r="AC593" s="145"/>
      <c r="AD593" s="399"/>
      <c r="AE593" s="396"/>
      <c r="AF593" s="397">
        <v>0</v>
      </c>
      <c r="AG593" s="397">
        <v>0</v>
      </c>
      <c r="AH593" s="397">
        <v>0</v>
      </c>
      <c r="AI593" s="397">
        <v>0</v>
      </c>
      <c r="AJ593" s="397">
        <v>0</v>
      </c>
      <c r="AK593" s="397">
        <v>0</v>
      </c>
      <c r="AL593" s="397">
        <v>0</v>
      </c>
      <c r="AM593" s="397"/>
      <c r="AN593" s="397">
        <v>0</v>
      </c>
      <c r="AO593" s="341">
        <v>0</v>
      </c>
    </row>
    <row r="594" spans="1:41" ht="24" customHeight="1" x14ac:dyDescent="0.3">
      <c r="A594" s="398" t="s">
        <v>4930</v>
      </c>
      <c r="B594" s="392" t="s">
        <v>4931</v>
      </c>
      <c r="C594" s="393" t="s">
        <v>1972</v>
      </c>
      <c r="D594" s="330">
        <f t="shared" si="26"/>
        <v>4</v>
      </c>
      <c r="E594" s="331">
        <f t="shared" si="27"/>
        <v>0</v>
      </c>
      <c r="F594" s="331">
        <f t="shared" si="28"/>
        <v>0</v>
      </c>
      <c r="G594" s="331">
        <f t="shared" si="29"/>
        <v>0</v>
      </c>
      <c r="H594" s="331">
        <f t="shared" si="30"/>
        <v>0</v>
      </c>
      <c r="I594" s="331">
        <f t="shared" si="31"/>
        <v>0</v>
      </c>
      <c r="J594" s="331">
        <f t="shared" si="32"/>
        <v>0</v>
      </c>
      <c r="K594" s="331">
        <f t="shared" si="33"/>
        <v>0</v>
      </c>
      <c r="L594" s="331">
        <f t="shared" si="34"/>
        <v>0</v>
      </c>
      <c r="M594" s="331">
        <f t="shared" si="35"/>
        <v>0</v>
      </c>
      <c r="N594" s="333">
        <f t="shared" si="36"/>
        <v>4</v>
      </c>
      <c r="O594" s="394"/>
      <c r="P594" s="395">
        <f t="shared" si="37"/>
        <v>4</v>
      </c>
      <c r="Q594" s="336">
        <f t="shared" si="38"/>
        <v>861</v>
      </c>
      <c r="R594" s="144"/>
      <c r="S594" s="145">
        <v>4</v>
      </c>
      <c r="T594" s="148">
        <v>0</v>
      </c>
      <c r="U594" s="147"/>
      <c r="V594" s="148"/>
      <c r="W594" s="337"/>
      <c r="X594" s="337"/>
      <c r="Y594" s="149"/>
      <c r="Z594" s="149"/>
      <c r="AA594" s="149"/>
      <c r="AB594" s="156">
        <v>0</v>
      </c>
      <c r="AC594" s="145"/>
      <c r="AD594" s="156"/>
      <c r="AE594" s="396"/>
      <c r="AF594" s="397">
        <v>0</v>
      </c>
      <c r="AG594" s="397">
        <v>0</v>
      </c>
      <c r="AH594" s="397">
        <v>0</v>
      </c>
      <c r="AI594" s="397">
        <v>0</v>
      </c>
      <c r="AJ594" s="397">
        <v>0</v>
      </c>
      <c r="AK594" s="397">
        <v>0</v>
      </c>
      <c r="AL594" s="397">
        <v>0</v>
      </c>
      <c r="AM594" s="397"/>
      <c r="AN594" s="397">
        <v>0</v>
      </c>
      <c r="AO594" s="400">
        <v>0</v>
      </c>
    </row>
    <row r="595" spans="1:41" ht="24" customHeight="1" x14ac:dyDescent="0.3">
      <c r="A595" s="398" t="s">
        <v>2982</v>
      </c>
      <c r="B595" s="415" t="s">
        <v>2983</v>
      </c>
      <c r="C595" s="416" t="s">
        <v>3144</v>
      </c>
      <c r="D595" s="330">
        <f t="shared" si="26"/>
        <v>10</v>
      </c>
      <c r="E595" s="331">
        <f t="shared" si="27"/>
        <v>9</v>
      </c>
      <c r="F595" s="331">
        <f t="shared" si="28"/>
        <v>5</v>
      </c>
      <c r="G595" s="331">
        <f t="shared" si="29"/>
        <v>0</v>
      </c>
      <c r="H595" s="331">
        <f t="shared" si="30"/>
        <v>0</v>
      </c>
      <c r="I595" s="331">
        <f t="shared" si="31"/>
        <v>0</v>
      </c>
      <c r="J595" s="331">
        <f t="shared" si="32"/>
        <v>0</v>
      </c>
      <c r="K595" s="331">
        <f t="shared" si="33"/>
        <v>0</v>
      </c>
      <c r="L595" s="331">
        <f t="shared" si="34"/>
        <v>0</v>
      </c>
      <c r="M595" s="331">
        <f t="shared" si="35"/>
        <v>0</v>
      </c>
      <c r="N595" s="333">
        <f t="shared" si="36"/>
        <v>24</v>
      </c>
      <c r="O595" s="394"/>
      <c r="P595" s="395">
        <f t="shared" si="37"/>
        <v>24</v>
      </c>
      <c r="Q595" s="336">
        <f t="shared" si="38"/>
        <v>409</v>
      </c>
      <c r="R595" s="399"/>
      <c r="S595" s="145">
        <v>9</v>
      </c>
      <c r="T595" s="405">
        <v>0</v>
      </c>
      <c r="U595" s="147"/>
      <c r="V595" s="405"/>
      <c r="W595" s="337"/>
      <c r="X595" s="337"/>
      <c r="Y595" s="406"/>
      <c r="Z595" s="406"/>
      <c r="AA595" s="406"/>
      <c r="AB595" s="399">
        <v>0</v>
      </c>
      <c r="AC595" s="145"/>
      <c r="AD595" s="399"/>
      <c r="AE595" s="146">
        <v>10</v>
      </c>
      <c r="AF595" s="397">
        <v>0</v>
      </c>
      <c r="AG595" s="397">
        <v>0</v>
      </c>
      <c r="AH595" s="397">
        <v>0</v>
      </c>
      <c r="AI595" s="397">
        <v>0</v>
      </c>
      <c r="AJ595" s="397">
        <v>0</v>
      </c>
      <c r="AK595" s="397">
        <v>0</v>
      </c>
      <c r="AL595" s="397">
        <v>0</v>
      </c>
      <c r="AM595" s="397"/>
      <c r="AN595" s="397">
        <v>5</v>
      </c>
      <c r="AO595" s="408">
        <v>0</v>
      </c>
    </row>
    <row r="596" spans="1:41" ht="24" customHeight="1" x14ac:dyDescent="0.3">
      <c r="A596" s="398" t="s">
        <v>2985</v>
      </c>
      <c r="B596" s="415" t="s">
        <v>2986</v>
      </c>
      <c r="C596" s="416" t="s">
        <v>1648</v>
      </c>
      <c r="D596" s="330">
        <f t="shared" si="26"/>
        <v>31</v>
      </c>
      <c r="E596" s="331">
        <f t="shared" si="27"/>
        <v>24</v>
      </c>
      <c r="F596" s="331">
        <f t="shared" si="28"/>
        <v>10</v>
      </c>
      <c r="G596" s="331">
        <f t="shared" si="29"/>
        <v>0</v>
      </c>
      <c r="H596" s="331">
        <f t="shared" si="30"/>
        <v>0</v>
      </c>
      <c r="I596" s="331">
        <f t="shared" si="31"/>
        <v>0</v>
      </c>
      <c r="J596" s="331">
        <f t="shared" si="32"/>
        <v>0</v>
      </c>
      <c r="K596" s="331">
        <f t="shared" si="33"/>
        <v>0</v>
      </c>
      <c r="L596" s="331">
        <f t="shared" si="34"/>
        <v>0</v>
      </c>
      <c r="M596" s="331">
        <f t="shared" si="35"/>
        <v>0</v>
      </c>
      <c r="N596" s="333">
        <f t="shared" si="36"/>
        <v>65</v>
      </c>
      <c r="O596" s="394"/>
      <c r="P596" s="395">
        <f t="shared" si="37"/>
        <v>65</v>
      </c>
      <c r="Q596" s="336">
        <f t="shared" si="38"/>
        <v>105</v>
      </c>
      <c r="R596" s="422">
        <v>24</v>
      </c>
      <c r="S596" s="145"/>
      <c r="T596" s="148">
        <v>0</v>
      </c>
      <c r="U596" s="147"/>
      <c r="V596" s="148"/>
      <c r="W596" s="337"/>
      <c r="X596" s="337"/>
      <c r="Y596" s="149"/>
      <c r="Z596" s="149"/>
      <c r="AA596" s="149"/>
      <c r="AB596" s="425">
        <v>0</v>
      </c>
      <c r="AC596" s="145"/>
      <c r="AD596" s="425"/>
      <c r="AE596" s="146">
        <v>10</v>
      </c>
      <c r="AF596" s="397">
        <v>0</v>
      </c>
      <c r="AG596" s="397">
        <v>0</v>
      </c>
      <c r="AH596" s="397">
        <v>0</v>
      </c>
      <c r="AI596" s="397">
        <v>0</v>
      </c>
      <c r="AJ596" s="397">
        <v>0</v>
      </c>
      <c r="AK596" s="397">
        <v>0</v>
      </c>
      <c r="AL596" s="397">
        <v>0</v>
      </c>
      <c r="AM596" s="397">
        <v>31</v>
      </c>
      <c r="AN596" s="397">
        <v>0</v>
      </c>
      <c r="AO596" s="400">
        <v>0</v>
      </c>
    </row>
    <row r="597" spans="1:41" ht="24" customHeight="1" x14ac:dyDescent="0.3">
      <c r="A597" s="398" t="s">
        <v>4932</v>
      </c>
      <c r="B597" s="392" t="s">
        <v>4933</v>
      </c>
      <c r="C597" s="393" t="s">
        <v>3285</v>
      </c>
      <c r="D597" s="330">
        <f t="shared" si="26"/>
        <v>0</v>
      </c>
      <c r="E597" s="331">
        <f t="shared" si="27"/>
        <v>0</v>
      </c>
      <c r="F597" s="331">
        <f t="shared" si="28"/>
        <v>0</v>
      </c>
      <c r="G597" s="331">
        <f t="shared" si="29"/>
        <v>0</v>
      </c>
      <c r="H597" s="331">
        <f t="shared" si="30"/>
        <v>0</v>
      </c>
      <c r="I597" s="331">
        <f t="shared" si="31"/>
        <v>0</v>
      </c>
      <c r="J597" s="331">
        <f t="shared" si="32"/>
        <v>0</v>
      </c>
      <c r="K597" s="331">
        <f t="shared" si="33"/>
        <v>0</v>
      </c>
      <c r="L597" s="331">
        <f t="shared" si="34"/>
        <v>0</v>
      </c>
      <c r="M597" s="331">
        <f t="shared" si="35"/>
        <v>0</v>
      </c>
      <c r="N597" s="333">
        <f t="shared" si="36"/>
        <v>0</v>
      </c>
      <c r="O597" s="394"/>
      <c r="P597" s="395">
        <f t="shared" si="37"/>
        <v>0</v>
      </c>
      <c r="Q597" s="336" t="str">
        <f t="shared" si="38"/>
        <v/>
      </c>
      <c r="R597" s="156"/>
      <c r="S597" s="145"/>
      <c r="T597" s="148">
        <v>0</v>
      </c>
      <c r="U597" s="147"/>
      <c r="V597" s="148"/>
      <c r="W597" s="337"/>
      <c r="X597" s="337"/>
      <c r="Y597" s="149"/>
      <c r="Z597" s="149"/>
      <c r="AA597" s="149"/>
      <c r="AB597" s="404">
        <v>0</v>
      </c>
      <c r="AC597" s="145"/>
      <c r="AD597" s="404"/>
      <c r="AE597" s="396"/>
      <c r="AF597" s="397">
        <v>0</v>
      </c>
      <c r="AG597" s="397">
        <v>0</v>
      </c>
      <c r="AH597" s="397">
        <v>0</v>
      </c>
      <c r="AI597" s="397">
        <v>0</v>
      </c>
      <c r="AJ597" s="397">
        <v>0</v>
      </c>
      <c r="AK597" s="397">
        <v>0</v>
      </c>
      <c r="AL597" s="397">
        <v>0</v>
      </c>
      <c r="AM597" s="397"/>
      <c r="AN597" s="397">
        <v>0</v>
      </c>
      <c r="AO597" s="400">
        <v>0</v>
      </c>
    </row>
    <row r="598" spans="1:41" ht="24" customHeight="1" x14ac:dyDescent="0.3">
      <c r="A598" s="401" t="s">
        <v>2987</v>
      </c>
      <c r="B598" s="423" t="s">
        <v>2988</v>
      </c>
      <c r="C598" s="424" t="s">
        <v>418</v>
      </c>
      <c r="D598" s="330">
        <f t="shared" si="26"/>
        <v>130</v>
      </c>
      <c r="E598" s="331">
        <f t="shared" si="27"/>
        <v>0</v>
      </c>
      <c r="F598" s="331">
        <f t="shared" si="28"/>
        <v>0</v>
      </c>
      <c r="G598" s="331">
        <f t="shared" si="29"/>
        <v>0</v>
      </c>
      <c r="H598" s="331">
        <f t="shared" si="30"/>
        <v>0</v>
      </c>
      <c r="I598" s="331">
        <f t="shared" si="31"/>
        <v>0</v>
      </c>
      <c r="J598" s="331">
        <f t="shared" si="32"/>
        <v>0</v>
      </c>
      <c r="K598" s="331">
        <f t="shared" si="33"/>
        <v>0</v>
      </c>
      <c r="L598" s="331">
        <f t="shared" si="34"/>
        <v>0</v>
      </c>
      <c r="M598" s="331">
        <f t="shared" si="35"/>
        <v>0</v>
      </c>
      <c r="N598" s="333">
        <f t="shared" si="36"/>
        <v>130</v>
      </c>
      <c r="O598" s="394"/>
      <c r="P598" s="395">
        <f t="shared" si="37"/>
        <v>130</v>
      </c>
      <c r="Q598" s="336">
        <f t="shared" si="38"/>
        <v>52</v>
      </c>
      <c r="R598" s="427"/>
      <c r="S598" s="145"/>
      <c r="T598" s="148">
        <v>0</v>
      </c>
      <c r="U598" s="147"/>
      <c r="V598" s="148"/>
      <c r="W598" s="337"/>
      <c r="X598" s="337">
        <v>130</v>
      </c>
      <c r="Y598" s="149"/>
      <c r="Z598" s="149"/>
      <c r="AA598" s="149"/>
      <c r="AB598" s="88">
        <v>0</v>
      </c>
      <c r="AC598" s="145"/>
      <c r="AD598" s="88"/>
      <c r="AE598" s="396"/>
      <c r="AF598" s="397">
        <v>0</v>
      </c>
      <c r="AG598" s="397">
        <v>0</v>
      </c>
      <c r="AH598" s="397">
        <v>0</v>
      </c>
      <c r="AI598" s="397">
        <v>0</v>
      </c>
      <c r="AJ598" s="397">
        <v>0</v>
      </c>
      <c r="AK598" s="397">
        <v>0</v>
      </c>
      <c r="AL598" s="397">
        <v>0</v>
      </c>
      <c r="AM598" s="397"/>
      <c r="AN598" s="397">
        <v>0</v>
      </c>
      <c r="AO598" s="414">
        <v>0</v>
      </c>
    </row>
    <row r="599" spans="1:41" ht="24" customHeight="1" x14ac:dyDescent="0.3">
      <c r="A599" s="391" t="s">
        <v>2989</v>
      </c>
      <c r="B599" s="392" t="s">
        <v>2990</v>
      </c>
      <c r="C599" s="393" t="s">
        <v>1915</v>
      </c>
      <c r="D599" s="330">
        <f t="shared" si="26"/>
        <v>4</v>
      </c>
      <c r="E599" s="331">
        <f t="shared" si="27"/>
        <v>0</v>
      </c>
      <c r="F599" s="331">
        <f t="shared" si="28"/>
        <v>0</v>
      </c>
      <c r="G599" s="331">
        <f t="shared" si="29"/>
        <v>0</v>
      </c>
      <c r="H599" s="331">
        <f t="shared" si="30"/>
        <v>0</v>
      </c>
      <c r="I599" s="331">
        <f t="shared" si="31"/>
        <v>0</v>
      </c>
      <c r="J599" s="331">
        <f t="shared" si="32"/>
        <v>0</v>
      </c>
      <c r="K599" s="331">
        <f t="shared" si="33"/>
        <v>0</v>
      </c>
      <c r="L599" s="331">
        <f t="shared" si="34"/>
        <v>0</v>
      </c>
      <c r="M599" s="331">
        <f t="shared" si="35"/>
        <v>0</v>
      </c>
      <c r="N599" s="333">
        <f t="shared" si="36"/>
        <v>4</v>
      </c>
      <c r="O599" s="394"/>
      <c r="P599" s="395">
        <f t="shared" si="37"/>
        <v>4</v>
      </c>
      <c r="Q599" s="336">
        <f t="shared" si="38"/>
        <v>861</v>
      </c>
      <c r="R599" s="426"/>
      <c r="S599" s="145">
        <v>4</v>
      </c>
      <c r="T599" s="405">
        <v>0</v>
      </c>
      <c r="U599" s="147"/>
      <c r="V599" s="405"/>
      <c r="W599" s="337"/>
      <c r="X599" s="337"/>
      <c r="Y599" s="406"/>
      <c r="Z599" s="406"/>
      <c r="AA599" s="406"/>
      <c r="AB599" s="421">
        <v>0</v>
      </c>
      <c r="AC599" s="145"/>
      <c r="AD599" s="421"/>
      <c r="AE599" s="396"/>
      <c r="AF599" s="397">
        <v>0</v>
      </c>
      <c r="AG599" s="397">
        <v>0</v>
      </c>
      <c r="AH599" s="397">
        <v>0</v>
      </c>
      <c r="AI599" s="397">
        <v>0</v>
      </c>
      <c r="AJ599" s="397">
        <v>0</v>
      </c>
      <c r="AK599" s="397">
        <v>0</v>
      </c>
      <c r="AL599" s="397">
        <v>0</v>
      </c>
      <c r="AM599" s="397"/>
      <c r="AN599" s="397">
        <v>0</v>
      </c>
      <c r="AO599" s="400">
        <v>0</v>
      </c>
    </row>
    <row r="600" spans="1:41" ht="24" customHeight="1" x14ac:dyDescent="0.3">
      <c r="A600" s="398" t="s">
        <v>1061</v>
      </c>
      <c r="B600" s="392" t="s">
        <v>1062</v>
      </c>
      <c r="C600" s="393" t="s">
        <v>411</v>
      </c>
      <c r="D600" s="330">
        <f t="shared" si="26"/>
        <v>0</v>
      </c>
      <c r="E600" s="331">
        <f t="shared" si="27"/>
        <v>0</v>
      </c>
      <c r="F600" s="331">
        <f t="shared" si="28"/>
        <v>0</v>
      </c>
      <c r="G600" s="331">
        <f t="shared" si="29"/>
        <v>0</v>
      </c>
      <c r="H600" s="331">
        <f t="shared" si="30"/>
        <v>0</v>
      </c>
      <c r="I600" s="331">
        <f t="shared" si="31"/>
        <v>0</v>
      </c>
      <c r="J600" s="331">
        <f t="shared" si="32"/>
        <v>0</v>
      </c>
      <c r="K600" s="331">
        <f t="shared" si="33"/>
        <v>0</v>
      </c>
      <c r="L600" s="331">
        <f t="shared" si="34"/>
        <v>0</v>
      </c>
      <c r="M600" s="331">
        <f t="shared" si="35"/>
        <v>0</v>
      </c>
      <c r="N600" s="333">
        <f t="shared" si="36"/>
        <v>0</v>
      </c>
      <c r="O600" s="394"/>
      <c r="P600" s="395">
        <f t="shared" si="37"/>
        <v>0</v>
      </c>
      <c r="Q600" s="336" t="str">
        <f t="shared" si="38"/>
        <v/>
      </c>
      <c r="R600" s="421"/>
      <c r="S600" s="145"/>
      <c r="T600" s="148">
        <v>0</v>
      </c>
      <c r="U600" s="147"/>
      <c r="V600" s="148"/>
      <c r="W600" s="337"/>
      <c r="X600" s="337"/>
      <c r="Y600" s="149"/>
      <c r="Z600" s="149"/>
      <c r="AA600" s="149"/>
      <c r="AB600" s="422">
        <v>0</v>
      </c>
      <c r="AC600" s="145"/>
      <c r="AD600" s="422"/>
      <c r="AE600" s="396"/>
      <c r="AF600" s="397">
        <v>0</v>
      </c>
      <c r="AG600" s="397">
        <v>0</v>
      </c>
      <c r="AH600" s="397">
        <v>0</v>
      </c>
      <c r="AI600" s="397">
        <v>0</v>
      </c>
      <c r="AJ600" s="397">
        <v>0</v>
      </c>
      <c r="AK600" s="397">
        <v>0</v>
      </c>
      <c r="AL600" s="397">
        <v>0</v>
      </c>
      <c r="AM600" s="397"/>
      <c r="AN600" s="397">
        <v>0</v>
      </c>
      <c r="AO600" s="400">
        <v>0</v>
      </c>
    </row>
    <row r="601" spans="1:41" ht="24" customHeight="1" x14ac:dyDescent="0.3">
      <c r="A601" s="391" t="s">
        <v>2991</v>
      </c>
      <c r="B601" s="392" t="s">
        <v>2992</v>
      </c>
      <c r="C601" s="393" t="s">
        <v>576</v>
      </c>
      <c r="D601" s="330">
        <f t="shared" si="26"/>
        <v>13</v>
      </c>
      <c r="E601" s="331">
        <f t="shared" si="27"/>
        <v>4</v>
      </c>
      <c r="F601" s="331">
        <f t="shared" si="28"/>
        <v>1</v>
      </c>
      <c r="G601" s="331">
        <f t="shared" si="29"/>
        <v>0</v>
      </c>
      <c r="H601" s="331">
        <f t="shared" si="30"/>
        <v>0</v>
      </c>
      <c r="I601" s="331">
        <f t="shared" si="31"/>
        <v>0</v>
      </c>
      <c r="J601" s="331">
        <f t="shared" si="32"/>
        <v>0</v>
      </c>
      <c r="K601" s="331">
        <f t="shared" si="33"/>
        <v>0</v>
      </c>
      <c r="L601" s="331">
        <f t="shared" si="34"/>
        <v>0</v>
      </c>
      <c r="M601" s="331">
        <f t="shared" si="35"/>
        <v>0</v>
      </c>
      <c r="N601" s="333">
        <f t="shared" si="36"/>
        <v>18</v>
      </c>
      <c r="O601" s="394"/>
      <c r="P601" s="395">
        <f t="shared" si="37"/>
        <v>18</v>
      </c>
      <c r="Q601" s="336">
        <f t="shared" si="38"/>
        <v>508</v>
      </c>
      <c r="R601" s="425"/>
      <c r="S601" s="410">
        <v>13</v>
      </c>
      <c r="T601" s="148">
        <v>0</v>
      </c>
      <c r="U601" s="147">
        <v>1</v>
      </c>
      <c r="V601" s="148"/>
      <c r="W601" s="337"/>
      <c r="X601" s="337"/>
      <c r="Y601" s="149"/>
      <c r="Z601" s="149"/>
      <c r="AA601" s="149"/>
      <c r="AB601" s="344">
        <v>0</v>
      </c>
      <c r="AC601" s="410"/>
      <c r="AD601" s="344"/>
      <c r="AE601" s="396"/>
      <c r="AF601" s="397">
        <v>0</v>
      </c>
      <c r="AG601" s="397">
        <v>0</v>
      </c>
      <c r="AH601" s="397">
        <v>0</v>
      </c>
      <c r="AI601" s="397">
        <v>0</v>
      </c>
      <c r="AJ601" s="397">
        <v>0</v>
      </c>
      <c r="AK601" s="397">
        <v>0</v>
      </c>
      <c r="AL601" s="397">
        <v>0</v>
      </c>
      <c r="AM601" s="397"/>
      <c r="AN601" s="397">
        <v>4</v>
      </c>
      <c r="AO601" s="407">
        <v>0</v>
      </c>
    </row>
    <row r="602" spans="1:41" ht="24" customHeight="1" x14ac:dyDescent="0.3">
      <c r="A602" s="398" t="s">
        <v>2993</v>
      </c>
      <c r="B602" s="392" t="s">
        <v>2994</v>
      </c>
      <c r="C602" s="393" t="s">
        <v>809</v>
      </c>
      <c r="D602" s="330">
        <f t="shared" si="26"/>
        <v>0</v>
      </c>
      <c r="E602" s="331">
        <f t="shared" si="27"/>
        <v>0</v>
      </c>
      <c r="F602" s="331">
        <f t="shared" si="28"/>
        <v>0</v>
      </c>
      <c r="G602" s="331">
        <f t="shared" si="29"/>
        <v>0</v>
      </c>
      <c r="H602" s="331">
        <f t="shared" si="30"/>
        <v>0</v>
      </c>
      <c r="I602" s="331">
        <f t="shared" si="31"/>
        <v>0</v>
      </c>
      <c r="J602" s="331">
        <f t="shared" si="32"/>
        <v>0</v>
      </c>
      <c r="K602" s="331">
        <f t="shared" si="33"/>
        <v>0</v>
      </c>
      <c r="L602" s="331">
        <f t="shared" si="34"/>
        <v>0</v>
      </c>
      <c r="M602" s="331">
        <f t="shared" si="35"/>
        <v>0</v>
      </c>
      <c r="N602" s="333">
        <f t="shared" si="36"/>
        <v>0</v>
      </c>
      <c r="O602" s="394"/>
      <c r="P602" s="395">
        <f t="shared" si="37"/>
        <v>0</v>
      </c>
      <c r="Q602" s="336" t="str">
        <f t="shared" si="38"/>
        <v/>
      </c>
      <c r="R602" s="88"/>
      <c r="S602" s="410"/>
      <c r="T602" s="148">
        <v>0</v>
      </c>
      <c r="U602" s="147"/>
      <c r="V602" s="148"/>
      <c r="W602" s="337"/>
      <c r="X602" s="337"/>
      <c r="Y602" s="149"/>
      <c r="Z602" s="149"/>
      <c r="AA602" s="149"/>
      <c r="AB602" s="399">
        <v>0</v>
      </c>
      <c r="AC602" s="410"/>
      <c r="AD602" s="399"/>
      <c r="AE602" s="396"/>
      <c r="AF602" s="397">
        <v>0</v>
      </c>
      <c r="AG602" s="397">
        <v>0</v>
      </c>
      <c r="AH602" s="397">
        <v>0</v>
      </c>
      <c r="AI602" s="397">
        <v>0</v>
      </c>
      <c r="AJ602" s="397">
        <v>0</v>
      </c>
      <c r="AK602" s="397">
        <v>0</v>
      </c>
      <c r="AL602" s="397">
        <v>0</v>
      </c>
      <c r="AM602" s="397"/>
      <c r="AN602" s="397">
        <v>0</v>
      </c>
      <c r="AO602" s="407">
        <v>0</v>
      </c>
    </row>
    <row r="603" spans="1:41" ht="24" customHeight="1" x14ac:dyDescent="0.3">
      <c r="A603" s="391" t="s">
        <v>2995</v>
      </c>
      <c r="B603" s="392" t="s">
        <v>2996</v>
      </c>
      <c r="C603" s="393" t="s">
        <v>270</v>
      </c>
      <c r="D603" s="330">
        <f t="shared" si="26"/>
        <v>120</v>
      </c>
      <c r="E603" s="331">
        <f t="shared" si="27"/>
        <v>73</v>
      </c>
      <c r="F603" s="331">
        <f t="shared" si="28"/>
        <v>60</v>
      </c>
      <c r="G603" s="331">
        <f t="shared" si="29"/>
        <v>25</v>
      </c>
      <c r="H603" s="331">
        <f t="shared" si="30"/>
        <v>0</v>
      </c>
      <c r="I603" s="331">
        <f t="shared" si="31"/>
        <v>0</v>
      </c>
      <c r="J603" s="331">
        <f t="shared" si="32"/>
        <v>0</v>
      </c>
      <c r="K603" s="331">
        <f t="shared" si="33"/>
        <v>0</v>
      </c>
      <c r="L603" s="331">
        <f t="shared" si="34"/>
        <v>0</v>
      </c>
      <c r="M603" s="331">
        <f t="shared" si="35"/>
        <v>0</v>
      </c>
      <c r="N603" s="333">
        <f t="shared" si="36"/>
        <v>278</v>
      </c>
      <c r="O603" s="394"/>
      <c r="P603" s="395">
        <f t="shared" si="37"/>
        <v>278</v>
      </c>
      <c r="Q603" s="336">
        <f t="shared" si="38"/>
        <v>30</v>
      </c>
      <c r="R603" s="421"/>
      <c r="S603" s="145"/>
      <c r="T603" s="148">
        <v>0</v>
      </c>
      <c r="U603" s="147"/>
      <c r="V603" s="148"/>
      <c r="W603" s="337">
        <v>73</v>
      </c>
      <c r="X603" s="337">
        <v>120</v>
      </c>
      <c r="Y603" s="149"/>
      <c r="Z603" s="149"/>
      <c r="AA603" s="149"/>
      <c r="AB603" s="156">
        <v>60</v>
      </c>
      <c r="AC603" s="145"/>
      <c r="AD603" s="156">
        <v>25</v>
      </c>
      <c r="AE603" s="396"/>
      <c r="AF603" s="397">
        <v>0</v>
      </c>
      <c r="AG603" s="397">
        <v>0</v>
      </c>
      <c r="AH603" s="397">
        <v>0</v>
      </c>
      <c r="AI603" s="397">
        <v>0</v>
      </c>
      <c r="AJ603" s="397">
        <v>0</v>
      </c>
      <c r="AK603" s="397">
        <v>0</v>
      </c>
      <c r="AL603" s="397">
        <v>0</v>
      </c>
      <c r="AM603" s="397"/>
      <c r="AN603" s="397">
        <v>0</v>
      </c>
      <c r="AO603" s="400">
        <v>0</v>
      </c>
    </row>
    <row r="604" spans="1:41" ht="24" customHeight="1" x14ac:dyDescent="0.3">
      <c r="A604" s="401" t="s">
        <v>1497</v>
      </c>
      <c r="B604" s="402" t="s">
        <v>1498</v>
      </c>
      <c r="C604" s="403" t="s">
        <v>89</v>
      </c>
      <c r="D604" s="330">
        <f t="shared" si="26"/>
        <v>0</v>
      </c>
      <c r="E604" s="331">
        <f t="shared" si="27"/>
        <v>0</v>
      </c>
      <c r="F604" s="331">
        <f t="shared" si="28"/>
        <v>0</v>
      </c>
      <c r="G604" s="331">
        <f t="shared" si="29"/>
        <v>0</v>
      </c>
      <c r="H604" s="331">
        <f t="shared" si="30"/>
        <v>0</v>
      </c>
      <c r="I604" s="331">
        <f t="shared" si="31"/>
        <v>0</v>
      </c>
      <c r="J604" s="331">
        <f t="shared" si="32"/>
        <v>0</v>
      </c>
      <c r="K604" s="331">
        <f t="shared" si="33"/>
        <v>0</v>
      </c>
      <c r="L604" s="331">
        <f t="shared" si="34"/>
        <v>0</v>
      </c>
      <c r="M604" s="331">
        <f t="shared" si="35"/>
        <v>0</v>
      </c>
      <c r="N604" s="369">
        <f t="shared" si="36"/>
        <v>0</v>
      </c>
      <c r="O604" s="417"/>
      <c r="P604" s="418">
        <f t="shared" si="37"/>
        <v>0</v>
      </c>
      <c r="Q604" s="336" t="str">
        <f t="shared" si="38"/>
        <v/>
      </c>
      <c r="R604" s="404"/>
      <c r="S604" s="410"/>
      <c r="T604" s="148">
        <v>0</v>
      </c>
      <c r="U604" s="411"/>
      <c r="V604" s="148"/>
      <c r="W604" s="412"/>
      <c r="X604" s="337"/>
      <c r="Y604" s="149"/>
      <c r="Z604" s="149"/>
      <c r="AA604" s="149"/>
      <c r="AB604" s="399">
        <v>0</v>
      </c>
      <c r="AC604" s="410"/>
      <c r="AD604" s="399"/>
      <c r="AE604" s="396"/>
      <c r="AF604" s="397">
        <v>0</v>
      </c>
      <c r="AG604" s="397">
        <v>0</v>
      </c>
      <c r="AH604" s="397">
        <v>0</v>
      </c>
      <c r="AI604" s="397">
        <v>0</v>
      </c>
      <c r="AJ604" s="397">
        <v>0</v>
      </c>
      <c r="AK604" s="397">
        <v>0</v>
      </c>
      <c r="AL604" s="397">
        <v>0</v>
      </c>
      <c r="AM604" s="413"/>
      <c r="AN604" s="397">
        <v>0</v>
      </c>
      <c r="AO604" s="407">
        <v>0</v>
      </c>
    </row>
    <row r="605" spans="1:41" ht="24" customHeight="1" x14ac:dyDescent="0.3">
      <c r="A605" s="391" t="s">
        <v>2997</v>
      </c>
      <c r="B605" s="392" t="s">
        <v>2998</v>
      </c>
      <c r="C605" s="393" t="s">
        <v>267</v>
      </c>
      <c r="D605" s="330">
        <f t="shared" si="26"/>
        <v>12</v>
      </c>
      <c r="E605" s="331">
        <f t="shared" si="27"/>
        <v>6</v>
      </c>
      <c r="F605" s="331">
        <f t="shared" si="28"/>
        <v>0</v>
      </c>
      <c r="G605" s="331">
        <f t="shared" si="29"/>
        <v>0</v>
      </c>
      <c r="H605" s="331">
        <f t="shared" si="30"/>
        <v>0</v>
      </c>
      <c r="I605" s="331">
        <f t="shared" si="31"/>
        <v>0</v>
      </c>
      <c r="J605" s="331">
        <f t="shared" si="32"/>
        <v>0</v>
      </c>
      <c r="K605" s="331">
        <f t="shared" si="33"/>
        <v>0</v>
      </c>
      <c r="L605" s="331">
        <f t="shared" si="34"/>
        <v>0</v>
      </c>
      <c r="M605" s="331">
        <f t="shared" si="35"/>
        <v>0</v>
      </c>
      <c r="N605" s="333">
        <f t="shared" si="36"/>
        <v>18</v>
      </c>
      <c r="O605" s="394"/>
      <c r="P605" s="395">
        <f t="shared" si="37"/>
        <v>18</v>
      </c>
      <c r="Q605" s="336">
        <f t="shared" si="38"/>
        <v>508</v>
      </c>
      <c r="R605" s="144"/>
      <c r="S605" s="410">
        <v>12</v>
      </c>
      <c r="T605" s="405">
        <v>0</v>
      </c>
      <c r="U605" s="147"/>
      <c r="V605" s="405"/>
      <c r="W605" s="337"/>
      <c r="X605" s="337"/>
      <c r="Y605" s="406"/>
      <c r="Z605" s="406"/>
      <c r="AA605" s="406"/>
      <c r="AB605" s="399">
        <v>0</v>
      </c>
      <c r="AC605" s="410"/>
      <c r="AD605" s="399"/>
      <c r="AE605" s="396"/>
      <c r="AF605" s="397">
        <v>0</v>
      </c>
      <c r="AG605" s="397">
        <v>0</v>
      </c>
      <c r="AH605" s="397">
        <v>0</v>
      </c>
      <c r="AI605" s="397">
        <v>0</v>
      </c>
      <c r="AJ605" s="397">
        <v>0</v>
      </c>
      <c r="AK605" s="397">
        <v>0</v>
      </c>
      <c r="AL605" s="397">
        <v>0</v>
      </c>
      <c r="AM605" s="397"/>
      <c r="AN605" s="397">
        <v>6</v>
      </c>
      <c r="AO605" s="407">
        <v>0</v>
      </c>
    </row>
    <row r="606" spans="1:41" ht="24" customHeight="1" x14ac:dyDescent="0.3">
      <c r="A606" s="398" t="s">
        <v>2999</v>
      </c>
      <c r="B606" s="392" t="s">
        <v>3000</v>
      </c>
      <c r="C606" s="393" t="s">
        <v>4934</v>
      </c>
      <c r="D606" s="330">
        <f t="shared" si="26"/>
        <v>5</v>
      </c>
      <c r="E606" s="331">
        <f t="shared" si="27"/>
        <v>0</v>
      </c>
      <c r="F606" s="331">
        <f t="shared" si="28"/>
        <v>0</v>
      </c>
      <c r="G606" s="331">
        <f t="shared" si="29"/>
        <v>0</v>
      </c>
      <c r="H606" s="331">
        <f t="shared" si="30"/>
        <v>0</v>
      </c>
      <c r="I606" s="331">
        <f t="shared" si="31"/>
        <v>0</v>
      </c>
      <c r="J606" s="331">
        <f t="shared" si="32"/>
        <v>0</v>
      </c>
      <c r="K606" s="331">
        <f t="shared" si="33"/>
        <v>0</v>
      </c>
      <c r="L606" s="331">
        <f t="shared" si="34"/>
        <v>0</v>
      </c>
      <c r="M606" s="331">
        <f t="shared" si="35"/>
        <v>0</v>
      </c>
      <c r="N606" s="333">
        <f t="shared" si="36"/>
        <v>5</v>
      </c>
      <c r="O606" s="394"/>
      <c r="P606" s="395">
        <f t="shared" si="37"/>
        <v>5</v>
      </c>
      <c r="Q606" s="336">
        <f t="shared" si="38"/>
        <v>811</v>
      </c>
      <c r="R606" s="399"/>
      <c r="S606" s="145"/>
      <c r="T606" s="148">
        <v>0</v>
      </c>
      <c r="U606" s="147"/>
      <c r="V606" s="148">
        <v>5</v>
      </c>
      <c r="W606" s="337"/>
      <c r="X606" s="337"/>
      <c r="Y606" s="149"/>
      <c r="Z606" s="149"/>
      <c r="AA606" s="149"/>
      <c r="AB606" s="425">
        <v>0</v>
      </c>
      <c r="AC606" s="145"/>
      <c r="AD606" s="425"/>
      <c r="AE606" s="396"/>
      <c r="AF606" s="397">
        <v>0</v>
      </c>
      <c r="AG606" s="397">
        <v>0</v>
      </c>
      <c r="AH606" s="397">
        <v>0</v>
      </c>
      <c r="AI606" s="397">
        <v>0</v>
      </c>
      <c r="AJ606" s="397">
        <v>0</v>
      </c>
      <c r="AK606" s="397">
        <v>0</v>
      </c>
      <c r="AL606" s="397">
        <v>0</v>
      </c>
      <c r="AM606" s="397"/>
      <c r="AN606" s="397">
        <v>0</v>
      </c>
      <c r="AO606" s="400">
        <v>0</v>
      </c>
    </row>
    <row r="607" spans="1:41" ht="24" customHeight="1" x14ac:dyDescent="0.3">
      <c r="A607" s="391" t="s">
        <v>3003</v>
      </c>
      <c r="B607" s="392" t="s">
        <v>3004</v>
      </c>
      <c r="C607" s="393" t="s">
        <v>3005</v>
      </c>
      <c r="D607" s="330">
        <f t="shared" si="26"/>
        <v>0</v>
      </c>
      <c r="E607" s="331">
        <f t="shared" si="27"/>
        <v>0</v>
      </c>
      <c r="F607" s="331">
        <f t="shared" si="28"/>
        <v>0</v>
      </c>
      <c r="G607" s="331">
        <f t="shared" si="29"/>
        <v>0</v>
      </c>
      <c r="H607" s="331">
        <f t="shared" si="30"/>
        <v>0</v>
      </c>
      <c r="I607" s="331">
        <f t="shared" si="31"/>
        <v>0</v>
      </c>
      <c r="J607" s="331">
        <f t="shared" si="32"/>
        <v>0</v>
      </c>
      <c r="K607" s="331">
        <f t="shared" si="33"/>
        <v>0</v>
      </c>
      <c r="L607" s="331">
        <f t="shared" si="34"/>
        <v>0</v>
      </c>
      <c r="M607" s="331">
        <f t="shared" si="35"/>
        <v>0</v>
      </c>
      <c r="N607" s="333">
        <f t="shared" si="36"/>
        <v>0</v>
      </c>
      <c r="O607" s="394"/>
      <c r="P607" s="395">
        <f t="shared" si="37"/>
        <v>0</v>
      </c>
      <c r="Q607" s="336" t="str">
        <f t="shared" si="38"/>
        <v/>
      </c>
      <c r="R607" s="426"/>
      <c r="S607" s="145"/>
      <c r="T607" s="148">
        <v>0</v>
      </c>
      <c r="U607" s="411"/>
      <c r="V607" s="148"/>
      <c r="W607" s="412"/>
      <c r="X607" s="337"/>
      <c r="Y607" s="149"/>
      <c r="Z607" s="149"/>
      <c r="AA607" s="149"/>
      <c r="AB607" s="421">
        <v>0</v>
      </c>
      <c r="AC607" s="145"/>
      <c r="AD607" s="421"/>
      <c r="AE607" s="396"/>
      <c r="AF607" s="397">
        <v>0</v>
      </c>
      <c r="AG607" s="397">
        <v>0</v>
      </c>
      <c r="AH607" s="397">
        <v>0</v>
      </c>
      <c r="AI607" s="397">
        <v>0</v>
      </c>
      <c r="AJ607" s="397">
        <v>0</v>
      </c>
      <c r="AK607" s="397">
        <v>0</v>
      </c>
      <c r="AL607" s="397">
        <v>0</v>
      </c>
      <c r="AM607" s="413"/>
      <c r="AN607" s="397">
        <v>0</v>
      </c>
      <c r="AO607" s="341">
        <v>0</v>
      </c>
    </row>
    <row r="608" spans="1:41" ht="24" customHeight="1" x14ac:dyDescent="0.3">
      <c r="A608" s="391" t="s">
        <v>3006</v>
      </c>
      <c r="B608" s="392" t="s">
        <v>3007</v>
      </c>
      <c r="C608" s="393" t="s">
        <v>2817</v>
      </c>
      <c r="D608" s="330">
        <f t="shared" si="26"/>
        <v>14</v>
      </c>
      <c r="E608" s="331">
        <f t="shared" si="27"/>
        <v>12</v>
      </c>
      <c r="F608" s="331">
        <f t="shared" si="28"/>
        <v>0</v>
      </c>
      <c r="G608" s="331">
        <f t="shared" si="29"/>
        <v>0</v>
      </c>
      <c r="H608" s="331">
        <f t="shared" si="30"/>
        <v>0</v>
      </c>
      <c r="I608" s="331">
        <f t="shared" si="31"/>
        <v>0</v>
      </c>
      <c r="J608" s="331">
        <f t="shared" si="32"/>
        <v>0</v>
      </c>
      <c r="K608" s="331">
        <f t="shared" si="33"/>
        <v>0</v>
      </c>
      <c r="L608" s="331">
        <f t="shared" si="34"/>
        <v>0</v>
      </c>
      <c r="M608" s="331">
        <f t="shared" si="35"/>
        <v>0</v>
      </c>
      <c r="N608" s="333">
        <f t="shared" si="36"/>
        <v>26</v>
      </c>
      <c r="O608" s="394"/>
      <c r="P608" s="395">
        <f t="shared" si="37"/>
        <v>26</v>
      </c>
      <c r="Q608" s="336">
        <f t="shared" si="38"/>
        <v>377</v>
      </c>
      <c r="R608" s="427">
        <v>12</v>
      </c>
      <c r="S608" s="410"/>
      <c r="T608" s="148">
        <v>0</v>
      </c>
      <c r="U608" s="147"/>
      <c r="V608" s="148"/>
      <c r="W608" s="337"/>
      <c r="X608" s="337"/>
      <c r="Y608" s="149"/>
      <c r="Z608" s="149"/>
      <c r="AA608" s="149"/>
      <c r="AB608" s="399">
        <v>0</v>
      </c>
      <c r="AC608" s="410"/>
      <c r="AD608" s="399"/>
      <c r="AE608" s="396"/>
      <c r="AF608" s="397">
        <v>0</v>
      </c>
      <c r="AG608" s="397">
        <v>0</v>
      </c>
      <c r="AH608" s="397">
        <v>0</v>
      </c>
      <c r="AI608" s="397">
        <v>0</v>
      </c>
      <c r="AJ608" s="397">
        <v>0</v>
      </c>
      <c r="AK608" s="397">
        <v>0</v>
      </c>
      <c r="AL608" s="397">
        <v>0</v>
      </c>
      <c r="AM608" s="397">
        <v>14</v>
      </c>
      <c r="AN608" s="397">
        <v>0</v>
      </c>
      <c r="AO608" s="408">
        <v>0</v>
      </c>
    </row>
    <row r="609" spans="1:41" ht="24" customHeight="1" x14ac:dyDescent="0.3">
      <c r="A609" s="391" t="s">
        <v>3009</v>
      </c>
      <c r="B609" s="392" t="s">
        <v>3010</v>
      </c>
      <c r="C609" s="393" t="s">
        <v>1876</v>
      </c>
      <c r="D609" s="330">
        <f t="shared" si="26"/>
        <v>18</v>
      </c>
      <c r="E609" s="331">
        <f t="shared" si="27"/>
        <v>4</v>
      </c>
      <c r="F609" s="331">
        <f t="shared" si="28"/>
        <v>0</v>
      </c>
      <c r="G609" s="331">
        <f t="shared" si="29"/>
        <v>0</v>
      </c>
      <c r="H609" s="331">
        <f t="shared" si="30"/>
        <v>0</v>
      </c>
      <c r="I609" s="331">
        <f t="shared" si="31"/>
        <v>0</v>
      </c>
      <c r="J609" s="331">
        <f t="shared" si="32"/>
        <v>0</v>
      </c>
      <c r="K609" s="331">
        <f t="shared" si="33"/>
        <v>0</v>
      </c>
      <c r="L609" s="331">
        <f t="shared" si="34"/>
        <v>0</v>
      </c>
      <c r="M609" s="331">
        <f t="shared" si="35"/>
        <v>0</v>
      </c>
      <c r="N609" s="333">
        <f t="shared" si="36"/>
        <v>22</v>
      </c>
      <c r="O609" s="394"/>
      <c r="P609" s="395">
        <f t="shared" si="37"/>
        <v>22</v>
      </c>
      <c r="Q609" s="336">
        <f t="shared" si="38"/>
        <v>442</v>
      </c>
      <c r="R609" s="399"/>
      <c r="S609" s="145">
        <v>4</v>
      </c>
      <c r="T609" s="148">
        <v>0</v>
      </c>
      <c r="U609" s="147"/>
      <c r="V609" s="148"/>
      <c r="W609" s="337"/>
      <c r="X609" s="337"/>
      <c r="Y609" s="149"/>
      <c r="Z609" s="149"/>
      <c r="AA609" s="149"/>
      <c r="AB609" s="422">
        <v>0</v>
      </c>
      <c r="AC609" s="145"/>
      <c r="AD609" s="422"/>
      <c r="AE609" s="396"/>
      <c r="AF609" s="397">
        <v>0</v>
      </c>
      <c r="AG609" s="397">
        <v>0</v>
      </c>
      <c r="AH609" s="397">
        <v>0</v>
      </c>
      <c r="AI609" s="397">
        <v>0</v>
      </c>
      <c r="AJ609" s="397">
        <v>0</v>
      </c>
      <c r="AK609" s="397">
        <v>0</v>
      </c>
      <c r="AL609" s="397">
        <v>0</v>
      </c>
      <c r="AM609" s="397"/>
      <c r="AN609" s="397">
        <v>18</v>
      </c>
      <c r="AO609" s="400">
        <v>0</v>
      </c>
    </row>
    <row r="610" spans="1:41" ht="24" customHeight="1" x14ac:dyDescent="0.3">
      <c r="A610" s="391" t="s">
        <v>3011</v>
      </c>
      <c r="B610" s="415" t="s">
        <v>3012</v>
      </c>
      <c r="C610" s="416" t="s">
        <v>2409</v>
      </c>
      <c r="D610" s="330">
        <f t="shared" si="26"/>
        <v>14</v>
      </c>
      <c r="E610" s="331">
        <f t="shared" si="27"/>
        <v>6</v>
      </c>
      <c r="F610" s="331">
        <f t="shared" si="28"/>
        <v>0</v>
      </c>
      <c r="G610" s="331">
        <f t="shared" si="29"/>
        <v>0</v>
      </c>
      <c r="H610" s="331">
        <f t="shared" si="30"/>
        <v>0</v>
      </c>
      <c r="I610" s="331">
        <f t="shared" si="31"/>
        <v>0</v>
      </c>
      <c r="J610" s="331">
        <f t="shared" si="32"/>
        <v>0</v>
      </c>
      <c r="K610" s="331">
        <f t="shared" si="33"/>
        <v>0</v>
      </c>
      <c r="L610" s="331">
        <f t="shared" si="34"/>
        <v>0</v>
      </c>
      <c r="M610" s="331">
        <f t="shared" si="35"/>
        <v>0</v>
      </c>
      <c r="N610" s="333">
        <f t="shared" si="36"/>
        <v>20</v>
      </c>
      <c r="O610" s="394"/>
      <c r="P610" s="395">
        <f t="shared" si="37"/>
        <v>20</v>
      </c>
      <c r="Q610" s="336">
        <f t="shared" si="38"/>
        <v>474</v>
      </c>
      <c r="R610" s="425">
        <v>6</v>
      </c>
      <c r="S610" s="410"/>
      <c r="T610" s="148">
        <v>0</v>
      </c>
      <c r="U610" s="411"/>
      <c r="V610" s="148"/>
      <c r="W610" s="412"/>
      <c r="X610" s="337"/>
      <c r="Y610" s="149"/>
      <c r="Z610" s="149"/>
      <c r="AA610" s="149"/>
      <c r="AB610" s="404">
        <v>0</v>
      </c>
      <c r="AC610" s="410"/>
      <c r="AD610" s="404"/>
      <c r="AE610" s="396"/>
      <c r="AF610" s="397">
        <v>0</v>
      </c>
      <c r="AG610" s="397">
        <v>0</v>
      </c>
      <c r="AH610" s="397">
        <v>0</v>
      </c>
      <c r="AI610" s="397">
        <v>0</v>
      </c>
      <c r="AJ610" s="397">
        <v>0</v>
      </c>
      <c r="AK610" s="397">
        <v>0</v>
      </c>
      <c r="AL610" s="397">
        <v>0</v>
      </c>
      <c r="AM610" s="413">
        <v>14</v>
      </c>
      <c r="AN610" s="397">
        <v>0</v>
      </c>
      <c r="AO610" s="400">
        <v>0</v>
      </c>
    </row>
    <row r="611" spans="1:41" ht="24" customHeight="1" x14ac:dyDescent="0.3">
      <c r="A611" s="398" t="s">
        <v>4935</v>
      </c>
      <c r="B611" s="392" t="s">
        <v>3013</v>
      </c>
      <c r="C611" s="393" t="s">
        <v>1116</v>
      </c>
      <c r="D611" s="330">
        <f t="shared" si="26"/>
        <v>21</v>
      </c>
      <c r="E611" s="331">
        <f t="shared" si="27"/>
        <v>10</v>
      </c>
      <c r="F611" s="331">
        <f t="shared" si="28"/>
        <v>0</v>
      </c>
      <c r="G611" s="331">
        <f t="shared" si="29"/>
        <v>0</v>
      </c>
      <c r="H611" s="331">
        <f t="shared" si="30"/>
        <v>0</v>
      </c>
      <c r="I611" s="331">
        <f t="shared" si="31"/>
        <v>0</v>
      </c>
      <c r="J611" s="331">
        <f t="shared" si="32"/>
        <v>0</v>
      </c>
      <c r="K611" s="331">
        <f t="shared" si="33"/>
        <v>0</v>
      </c>
      <c r="L611" s="331">
        <f t="shared" si="34"/>
        <v>0</v>
      </c>
      <c r="M611" s="331">
        <f t="shared" si="35"/>
        <v>0</v>
      </c>
      <c r="N611" s="333">
        <f t="shared" si="36"/>
        <v>31</v>
      </c>
      <c r="O611" s="394"/>
      <c r="P611" s="395">
        <f t="shared" si="37"/>
        <v>31</v>
      </c>
      <c r="Q611" s="336">
        <f t="shared" si="38"/>
        <v>314</v>
      </c>
      <c r="R611" s="421"/>
      <c r="S611" s="410">
        <v>10</v>
      </c>
      <c r="T611" s="148">
        <v>0</v>
      </c>
      <c r="U611" s="147"/>
      <c r="V611" s="148"/>
      <c r="W611" s="337"/>
      <c r="X611" s="337"/>
      <c r="Y611" s="149"/>
      <c r="Z611" s="149"/>
      <c r="AA611" s="149"/>
      <c r="AB611" s="421">
        <v>0</v>
      </c>
      <c r="AC611" s="410"/>
      <c r="AD611" s="421"/>
      <c r="AE611" s="396"/>
      <c r="AF611" s="397">
        <v>0</v>
      </c>
      <c r="AG611" s="397">
        <v>0</v>
      </c>
      <c r="AH611" s="397">
        <v>0</v>
      </c>
      <c r="AI611" s="397">
        <v>0</v>
      </c>
      <c r="AJ611" s="397">
        <v>0</v>
      </c>
      <c r="AK611" s="397">
        <v>0</v>
      </c>
      <c r="AL611" s="397">
        <v>0</v>
      </c>
      <c r="AM611" s="397"/>
      <c r="AN611" s="397">
        <v>21</v>
      </c>
      <c r="AO611" s="341">
        <v>0</v>
      </c>
    </row>
    <row r="612" spans="1:41" ht="24" customHeight="1" x14ac:dyDescent="0.3">
      <c r="A612" s="391" t="s">
        <v>3014</v>
      </c>
      <c r="B612" s="415" t="s">
        <v>3015</v>
      </c>
      <c r="C612" s="416" t="s">
        <v>1915</v>
      </c>
      <c r="D612" s="330">
        <f t="shared" si="26"/>
        <v>0</v>
      </c>
      <c r="E612" s="331">
        <f t="shared" si="27"/>
        <v>0</v>
      </c>
      <c r="F612" s="331">
        <f t="shared" si="28"/>
        <v>0</v>
      </c>
      <c r="G612" s="331">
        <f t="shared" si="29"/>
        <v>0</v>
      </c>
      <c r="H612" s="331">
        <f t="shared" si="30"/>
        <v>0</v>
      </c>
      <c r="I612" s="331">
        <f t="shared" si="31"/>
        <v>0</v>
      </c>
      <c r="J612" s="331">
        <f t="shared" si="32"/>
        <v>0</v>
      </c>
      <c r="K612" s="331">
        <f t="shared" si="33"/>
        <v>0</v>
      </c>
      <c r="L612" s="331">
        <f t="shared" si="34"/>
        <v>0</v>
      </c>
      <c r="M612" s="331">
        <f t="shared" si="35"/>
        <v>0</v>
      </c>
      <c r="N612" s="369">
        <f t="shared" si="36"/>
        <v>0</v>
      </c>
      <c r="O612" s="417"/>
      <c r="P612" s="418">
        <f t="shared" si="37"/>
        <v>0</v>
      </c>
      <c r="Q612" s="336" t="str">
        <f t="shared" si="38"/>
        <v/>
      </c>
      <c r="R612" s="399"/>
      <c r="S612" s="410"/>
      <c r="T612" s="148">
        <v>0</v>
      </c>
      <c r="U612" s="411"/>
      <c r="V612" s="148"/>
      <c r="W612" s="412"/>
      <c r="X612" s="337"/>
      <c r="Y612" s="149"/>
      <c r="Z612" s="149"/>
      <c r="AA612" s="149"/>
      <c r="AB612" s="422">
        <v>0</v>
      </c>
      <c r="AC612" s="410"/>
      <c r="AD612" s="422"/>
      <c r="AE612" s="396"/>
      <c r="AF612" s="397">
        <v>0</v>
      </c>
      <c r="AG612" s="397">
        <v>0</v>
      </c>
      <c r="AH612" s="397">
        <v>0</v>
      </c>
      <c r="AI612" s="397">
        <v>0</v>
      </c>
      <c r="AJ612" s="397">
        <v>0</v>
      </c>
      <c r="AK612" s="397">
        <v>0</v>
      </c>
      <c r="AL612" s="397">
        <v>0</v>
      </c>
      <c r="AM612" s="413"/>
      <c r="AN612" s="397">
        <v>0</v>
      </c>
      <c r="AO612" s="400">
        <v>0</v>
      </c>
    </row>
    <row r="613" spans="1:41" ht="24" customHeight="1" x14ac:dyDescent="0.3">
      <c r="A613" s="401" t="s">
        <v>3016</v>
      </c>
      <c r="B613" s="423" t="s">
        <v>3017</v>
      </c>
      <c r="C613" s="424" t="s">
        <v>2256</v>
      </c>
      <c r="D613" s="330">
        <f t="shared" si="26"/>
        <v>22</v>
      </c>
      <c r="E613" s="331">
        <f t="shared" si="27"/>
        <v>17</v>
      </c>
      <c r="F613" s="331">
        <f t="shared" si="28"/>
        <v>0</v>
      </c>
      <c r="G613" s="331">
        <f t="shared" si="29"/>
        <v>0</v>
      </c>
      <c r="H613" s="331">
        <f t="shared" si="30"/>
        <v>0</v>
      </c>
      <c r="I613" s="331">
        <f t="shared" si="31"/>
        <v>0</v>
      </c>
      <c r="J613" s="331">
        <f t="shared" si="32"/>
        <v>0</v>
      </c>
      <c r="K613" s="331">
        <f t="shared" si="33"/>
        <v>0</v>
      </c>
      <c r="L613" s="331">
        <f t="shared" si="34"/>
        <v>0</v>
      </c>
      <c r="M613" s="331">
        <f t="shared" si="35"/>
        <v>0</v>
      </c>
      <c r="N613" s="333">
        <f t="shared" si="36"/>
        <v>39</v>
      </c>
      <c r="O613" s="394"/>
      <c r="P613" s="395">
        <f t="shared" si="37"/>
        <v>39</v>
      </c>
      <c r="Q613" s="336">
        <f t="shared" si="38"/>
        <v>225</v>
      </c>
      <c r="R613" s="422">
        <v>22</v>
      </c>
      <c r="S613" s="145"/>
      <c r="T613" s="148">
        <v>0</v>
      </c>
      <c r="U613" s="147"/>
      <c r="V613" s="148"/>
      <c r="W613" s="337"/>
      <c r="X613" s="337"/>
      <c r="Y613" s="149"/>
      <c r="Z613" s="149"/>
      <c r="AA613" s="149"/>
      <c r="AB613" s="404">
        <v>0</v>
      </c>
      <c r="AC613" s="145"/>
      <c r="AD613" s="404"/>
      <c r="AE613" s="396"/>
      <c r="AF613" s="397">
        <v>0</v>
      </c>
      <c r="AG613" s="397">
        <v>0</v>
      </c>
      <c r="AH613" s="397">
        <v>0</v>
      </c>
      <c r="AI613" s="397">
        <v>0</v>
      </c>
      <c r="AJ613" s="397">
        <v>0</v>
      </c>
      <c r="AK613" s="397">
        <v>0</v>
      </c>
      <c r="AL613" s="397">
        <v>0</v>
      </c>
      <c r="AM613" s="397">
        <v>17</v>
      </c>
      <c r="AN613" s="397">
        <v>0</v>
      </c>
      <c r="AO613" s="400">
        <v>0</v>
      </c>
    </row>
    <row r="614" spans="1:41" ht="24" customHeight="1" x14ac:dyDescent="0.3">
      <c r="A614" s="391" t="s">
        <v>3018</v>
      </c>
      <c r="B614" s="415" t="s">
        <v>3019</v>
      </c>
      <c r="C614" s="416" t="s">
        <v>2256</v>
      </c>
      <c r="D614" s="330">
        <f t="shared" si="26"/>
        <v>17</v>
      </c>
      <c r="E614" s="331">
        <f t="shared" si="27"/>
        <v>16</v>
      </c>
      <c r="F614" s="331">
        <f t="shared" si="28"/>
        <v>5</v>
      </c>
      <c r="G614" s="331">
        <f t="shared" si="29"/>
        <v>0</v>
      </c>
      <c r="H614" s="331">
        <f t="shared" si="30"/>
        <v>0</v>
      </c>
      <c r="I614" s="331">
        <f t="shared" si="31"/>
        <v>0</v>
      </c>
      <c r="J614" s="331">
        <f t="shared" si="32"/>
        <v>0</v>
      </c>
      <c r="K614" s="331">
        <f t="shared" si="33"/>
        <v>0</v>
      </c>
      <c r="L614" s="331">
        <f t="shared" si="34"/>
        <v>0</v>
      </c>
      <c r="M614" s="331">
        <f t="shared" si="35"/>
        <v>0</v>
      </c>
      <c r="N614" s="333">
        <f t="shared" si="36"/>
        <v>38</v>
      </c>
      <c r="O614" s="394"/>
      <c r="P614" s="395">
        <f t="shared" si="37"/>
        <v>38</v>
      </c>
      <c r="Q614" s="336">
        <f t="shared" si="38"/>
        <v>232</v>
      </c>
      <c r="R614" s="404">
        <v>16</v>
      </c>
      <c r="S614" s="145"/>
      <c r="T614" s="405">
        <v>0</v>
      </c>
      <c r="U614" s="147"/>
      <c r="V614" s="405">
        <v>5</v>
      </c>
      <c r="W614" s="337"/>
      <c r="X614" s="337"/>
      <c r="Y614" s="406"/>
      <c r="Z614" s="406"/>
      <c r="AA614" s="406"/>
      <c r="AB614" s="421">
        <v>0</v>
      </c>
      <c r="AC614" s="145"/>
      <c r="AD614" s="421"/>
      <c r="AE614" s="396"/>
      <c r="AF614" s="397">
        <v>0</v>
      </c>
      <c r="AG614" s="397">
        <v>0</v>
      </c>
      <c r="AH614" s="397">
        <v>0</v>
      </c>
      <c r="AI614" s="397">
        <v>0</v>
      </c>
      <c r="AJ614" s="397">
        <v>0</v>
      </c>
      <c r="AK614" s="397">
        <v>0</v>
      </c>
      <c r="AL614" s="397">
        <v>0</v>
      </c>
      <c r="AM614" s="397">
        <v>17</v>
      </c>
      <c r="AN614" s="397">
        <v>0</v>
      </c>
      <c r="AO614" s="408">
        <v>0</v>
      </c>
    </row>
    <row r="615" spans="1:41" ht="24" customHeight="1" x14ac:dyDescent="0.3">
      <c r="A615" s="401" t="s">
        <v>3020</v>
      </c>
      <c r="B615" s="423" t="s">
        <v>3021</v>
      </c>
      <c r="C615" s="424" t="s">
        <v>171</v>
      </c>
      <c r="D615" s="330">
        <f t="shared" si="26"/>
        <v>45</v>
      </c>
      <c r="E615" s="331">
        <f t="shared" si="27"/>
        <v>0</v>
      </c>
      <c r="F615" s="331">
        <f t="shared" si="28"/>
        <v>0</v>
      </c>
      <c r="G615" s="331">
        <f t="shared" si="29"/>
        <v>0</v>
      </c>
      <c r="H615" s="331">
        <f t="shared" si="30"/>
        <v>0</v>
      </c>
      <c r="I615" s="331">
        <f t="shared" si="31"/>
        <v>0</v>
      </c>
      <c r="J615" s="331">
        <f t="shared" si="32"/>
        <v>0</v>
      </c>
      <c r="K615" s="331">
        <f t="shared" si="33"/>
        <v>0</v>
      </c>
      <c r="L615" s="331">
        <f t="shared" si="34"/>
        <v>0</v>
      </c>
      <c r="M615" s="331">
        <f t="shared" si="35"/>
        <v>0</v>
      </c>
      <c r="N615" s="333">
        <f t="shared" si="36"/>
        <v>45</v>
      </c>
      <c r="O615" s="394"/>
      <c r="P615" s="395">
        <f t="shared" si="37"/>
        <v>45</v>
      </c>
      <c r="Q615" s="336">
        <f t="shared" si="38"/>
        <v>184</v>
      </c>
      <c r="R615" s="404"/>
      <c r="S615" s="410"/>
      <c r="T615" s="148">
        <v>0</v>
      </c>
      <c r="U615" s="147"/>
      <c r="V615" s="148"/>
      <c r="W615" s="337"/>
      <c r="X615" s="337"/>
      <c r="Y615" s="149">
        <v>45</v>
      </c>
      <c r="Z615" s="149"/>
      <c r="AA615" s="149"/>
      <c r="AB615" s="144">
        <v>0</v>
      </c>
      <c r="AC615" s="410"/>
      <c r="AD615" s="144"/>
      <c r="AE615" s="396"/>
      <c r="AF615" s="397">
        <v>0</v>
      </c>
      <c r="AG615" s="397">
        <v>0</v>
      </c>
      <c r="AH615" s="397">
        <v>0</v>
      </c>
      <c r="AI615" s="397">
        <v>0</v>
      </c>
      <c r="AJ615" s="397">
        <v>0</v>
      </c>
      <c r="AK615" s="397">
        <v>0</v>
      </c>
      <c r="AL615" s="397">
        <v>0</v>
      </c>
      <c r="AM615" s="397"/>
      <c r="AN615" s="397">
        <v>0</v>
      </c>
      <c r="AO615" s="408">
        <v>0</v>
      </c>
    </row>
    <row r="616" spans="1:41" ht="24" customHeight="1" x14ac:dyDescent="0.3">
      <c r="A616" s="398" t="s">
        <v>4936</v>
      </c>
      <c r="B616" s="392" t="s">
        <v>3022</v>
      </c>
      <c r="C616" s="393" t="s">
        <v>1540</v>
      </c>
      <c r="D616" s="330">
        <f t="shared" si="26"/>
        <v>16</v>
      </c>
      <c r="E616" s="331">
        <f t="shared" si="27"/>
        <v>16</v>
      </c>
      <c r="F616" s="331">
        <f t="shared" si="28"/>
        <v>0</v>
      </c>
      <c r="G616" s="331">
        <f t="shared" si="29"/>
        <v>0</v>
      </c>
      <c r="H616" s="331">
        <f t="shared" si="30"/>
        <v>0</v>
      </c>
      <c r="I616" s="331">
        <f t="shared" si="31"/>
        <v>0</v>
      </c>
      <c r="J616" s="331">
        <f t="shared" si="32"/>
        <v>0</v>
      </c>
      <c r="K616" s="331">
        <f t="shared" si="33"/>
        <v>0</v>
      </c>
      <c r="L616" s="331">
        <f t="shared" si="34"/>
        <v>0</v>
      </c>
      <c r="M616" s="331">
        <f t="shared" si="35"/>
        <v>0</v>
      </c>
      <c r="N616" s="333">
        <f t="shared" si="36"/>
        <v>32</v>
      </c>
      <c r="O616" s="394"/>
      <c r="P616" s="395">
        <f t="shared" si="37"/>
        <v>32</v>
      </c>
      <c r="Q616" s="336">
        <f t="shared" si="38"/>
        <v>296</v>
      </c>
      <c r="R616" s="421">
        <v>16</v>
      </c>
      <c r="S616" s="145"/>
      <c r="T616" s="148">
        <v>0</v>
      </c>
      <c r="U616" s="147"/>
      <c r="V616" s="148"/>
      <c r="W616" s="337"/>
      <c r="X616" s="337"/>
      <c r="Y616" s="149"/>
      <c r="Z616" s="149"/>
      <c r="AA616" s="149"/>
      <c r="AB616" s="156">
        <v>0</v>
      </c>
      <c r="AC616" s="145"/>
      <c r="AD616" s="156"/>
      <c r="AE616" s="396"/>
      <c r="AF616" s="397">
        <v>0</v>
      </c>
      <c r="AG616" s="397">
        <v>0</v>
      </c>
      <c r="AH616" s="397">
        <v>0</v>
      </c>
      <c r="AI616" s="397">
        <v>0</v>
      </c>
      <c r="AJ616" s="397">
        <v>0</v>
      </c>
      <c r="AK616" s="397">
        <v>0</v>
      </c>
      <c r="AL616" s="397">
        <v>0</v>
      </c>
      <c r="AM616" s="397"/>
      <c r="AN616" s="397">
        <v>16</v>
      </c>
      <c r="AO616" s="400">
        <v>0</v>
      </c>
    </row>
    <row r="617" spans="1:41" ht="24" customHeight="1" x14ac:dyDescent="0.3">
      <c r="A617" s="391" t="s">
        <v>3023</v>
      </c>
      <c r="B617" s="415" t="s">
        <v>3024</v>
      </c>
      <c r="C617" s="416" t="s">
        <v>2013</v>
      </c>
      <c r="D617" s="330">
        <f t="shared" si="26"/>
        <v>12</v>
      </c>
      <c r="E617" s="331">
        <f t="shared" si="27"/>
        <v>10</v>
      </c>
      <c r="F617" s="331">
        <f t="shared" si="28"/>
        <v>0</v>
      </c>
      <c r="G617" s="331">
        <f t="shared" si="29"/>
        <v>0</v>
      </c>
      <c r="H617" s="331">
        <f t="shared" si="30"/>
        <v>0</v>
      </c>
      <c r="I617" s="331">
        <f t="shared" si="31"/>
        <v>0</v>
      </c>
      <c r="J617" s="331">
        <f t="shared" si="32"/>
        <v>0</v>
      </c>
      <c r="K617" s="331">
        <f t="shared" si="33"/>
        <v>0</v>
      </c>
      <c r="L617" s="331">
        <f t="shared" si="34"/>
        <v>0</v>
      </c>
      <c r="M617" s="331">
        <f t="shared" si="35"/>
        <v>0</v>
      </c>
      <c r="N617" s="333">
        <f t="shared" si="36"/>
        <v>22</v>
      </c>
      <c r="O617" s="394"/>
      <c r="P617" s="395">
        <f t="shared" si="37"/>
        <v>22</v>
      </c>
      <c r="Q617" s="336">
        <f t="shared" si="38"/>
        <v>442</v>
      </c>
      <c r="R617" s="422"/>
      <c r="S617" s="145">
        <v>10</v>
      </c>
      <c r="T617" s="148">
        <v>0</v>
      </c>
      <c r="U617" s="411"/>
      <c r="V617" s="148"/>
      <c r="W617" s="412"/>
      <c r="X617" s="337"/>
      <c r="Y617" s="149"/>
      <c r="Z617" s="149"/>
      <c r="AA617" s="149"/>
      <c r="AB617" s="399">
        <v>0</v>
      </c>
      <c r="AC617" s="145"/>
      <c r="AD617" s="399"/>
      <c r="AE617" s="396"/>
      <c r="AF617" s="397">
        <v>0</v>
      </c>
      <c r="AG617" s="397">
        <v>0</v>
      </c>
      <c r="AH617" s="397">
        <v>0</v>
      </c>
      <c r="AI617" s="397">
        <v>0</v>
      </c>
      <c r="AJ617" s="397">
        <v>0</v>
      </c>
      <c r="AK617" s="397">
        <v>0</v>
      </c>
      <c r="AL617" s="397">
        <v>0</v>
      </c>
      <c r="AM617" s="413"/>
      <c r="AN617" s="397">
        <v>12</v>
      </c>
      <c r="AO617" s="414">
        <v>0</v>
      </c>
    </row>
    <row r="618" spans="1:41" ht="24" customHeight="1" x14ac:dyDescent="0.3">
      <c r="A618" s="398" t="s">
        <v>3025</v>
      </c>
      <c r="B618" s="392" t="s">
        <v>3026</v>
      </c>
      <c r="C618" s="393" t="s">
        <v>593</v>
      </c>
      <c r="D618" s="330">
        <f t="shared" si="26"/>
        <v>18</v>
      </c>
      <c r="E618" s="331">
        <f t="shared" si="27"/>
        <v>0</v>
      </c>
      <c r="F618" s="331">
        <f t="shared" si="28"/>
        <v>0</v>
      </c>
      <c r="G618" s="331">
        <f t="shared" si="29"/>
        <v>0</v>
      </c>
      <c r="H618" s="331">
        <f t="shared" si="30"/>
        <v>0</v>
      </c>
      <c r="I618" s="331">
        <f t="shared" si="31"/>
        <v>0</v>
      </c>
      <c r="J618" s="331">
        <f t="shared" si="32"/>
        <v>0</v>
      </c>
      <c r="K618" s="331">
        <f t="shared" si="33"/>
        <v>0</v>
      </c>
      <c r="L618" s="331">
        <f t="shared" si="34"/>
        <v>0</v>
      </c>
      <c r="M618" s="331">
        <f t="shared" si="35"/>
        <v>0</v>
      </c>
      <c r="N618" s="333">
        <f t="shared" si="36"/>
        <v>18</v>
      </c>
      <c r="O618" s="394"/>
      <c r="P618" s="395">
        <f t="shared" si="37"/>
        <v>18</v>
      </c>
      <c r="Q618" s="336">
        <f t="shared" si="38"/>
        <v>508</v>
      </c>
      <c r="R618" s="344">
        <v>18</v>
      </c>
      <c r="S618" s="145"/>
      <c r="T618" s="148">
        <v>0</v>
      </c>
      <c r="U618" s="147"/>
      <c r="V618" s="148"/>
      <c r="W618" s="337"/>
      <c r="X618" s="337"/>
      <c r="Y618" s="149"/>
      <c r="Z618" s="149"/>
      <c r="AA618" s="149"/>
      <c r="AB618" s="399">
        <v>0</v>
      </c>
      <c r="AC618" s="145"/>
      <c r="AD618" s="399"/>
      <c r="AE618" s="396"/>
      <c r="AF618" s="397">
        <v>0</v>
      </c>
      <c r="AG618" s="397">
        <v>0</v>
      </c>
      <c r="AH618" s="397">
        <v>0</v>
      </c>
      <c r="AI618" s="397">
        <v>0</v>
      </c>
      <c r="AJ618" s="397">
        <v>0</v>
      </c>
      <c r="AK618" s="397">
        <v>0</v>
      </c>
      <c r="AL618" s="397">
        <v>0</v>
      </c>
      <c r="AM618" s="397"/>
      <c r="AN618" s="397">
        <v>0</v>
      </c>
      <c r="AO618" s="358">
        <v>0</v>
      </c>
    </row>
    <row r="619" spans="1:41" ht="24" customHeight="1" x14ac:dyDescent="0.3">
      <c r="A619" s="391" t="s">
        <v>3027</v>
      </c>
      <c r="B619" s="392" t="s">
        <v>3028</v>
      </c>
      <c r="C619" s="393" t="s">
        <v>1713</v>
      </c>
      <c r="D619" s="330">
        <f t="shared" si="26"/>
        <v>32</v>
      </c>
      <c r="E619" s="331">
        <f t="shared" si="27"/>
        <v>0</v>
      </c>
      <c r="F619" s="331">
        <f t="shared" si="28"/>
        <v>0</v>
      </c>
      <c r="G619" s="331">
        <f t="shared" si="29"/>
        <v>0</v>
      </c>
      <c r="H619" s="331">
        <f t="shared" si="30"/>
        <v>0</v>
      </c>
      <c r="I619" s="331">
        <f t="shared" si="31"/>
        <v>0</v>
      </c>
      <c r="J619" s="331">
        <f t="shared" si="32"/>
        <v>0</v>
      </c>
      <c r="K619" s="331">
        <f t="shared" si="33"/>
        <v>0</v>
      </c>
      <c r="L619" s="331">
        <f t="shared" si="34"/>
        <v>0</v>
      </c>
      <c r="M619" s="331">
        <f t="shared" si="35"/>
        <v>0</v>
      </c>
      <c r="N619" s="333">
        <f t="shared" si="36"/>
        <v>32</v>
      </c>
      <c r="O619" s="394"/>
      <c r="P619" s="395">
        <f t="shared" si="37"/>
        <v>32</v>
      </c>
      <c r="Q619" s="336">
        <f t="shared" si="38"/>
        <v>296</v>
      </c>
      <c r="R619" s="399"/>
      <c r="S619" s="145"/>
      <c r="T619" s="148">
        <v>0</v>
      </c>
      <c r="U619" s="147"/>
      <c r="V619" s="148"/>
      <c r="W619" s="337">
        <v>32</v>
      </c>
      <c r="X619" s="337"/>
      <c r="Y619" s="149"/>
      <c r="Z619" s="149"/>
      <c r="AA619" s="149"/>
      <c r="AB619" s="144">
        <v>0</v>
      </c>
      <c r="AC619" s="145"/>
      <c r="AD619" s="144"/>
      <c r="AE619" s="396"/>
      <c r="AF619" s="397">
        <v>0</v>
      </c>
      <c r="AG619" s="397">
        <v>0</v>
      </c>
      <c r="AH619" s="397">
        <v>0</v>
      </c>
      <c r="AI619" s="397">
        <v>0</v>
      </c>
      <c r="AJ619" s="397">
        <v>0</v>
      </c>
      <c r="AK619" s="397">
        <v>0</v>
      </c>
      <c r="AL619" s="397">
        <v>0</v>
      </c>
      <c r="AM619" s="397"/>
      <c r="AN619" s="397">
        <v>0</v>
      </c>
      <c r="AO619" s="400">
        <v>0</v>
      </c>
    </row>
    <row r="620" spans="1:41" ht="24" customHeight="1" x14ac:dyDescent="0.3">
      <c r="A620" s="391" t="s">
        <v>3029</v>
      </c>
      <c r="B620" s="392" t="s">
        <v>3030</v>
      </c>
      <c r="C620" s="393" t="s">
        <v>3031</v>
      </c>
      <c r="D620" s="330">
        <f t="shared" si="26"/>
        <v>14</v>
      </c>
      <c r="E620" s="331">
        <f t="shared" si="27"/>
        <v>0</v>
      </c>
      <c r="F620" s="331">
        <f t="shared" si="28"/>
        <v>0</v>
      </c>
      <c r="G620" s="331">
        <f t="shared" si="29"/>
        <v>0</v>
      </c>
      <c r="H620" s="331">
        <f t="shared" si="30"/>
        <v>0</v>
      </c>
      <c r="I620" s="331">
        <f t="shared" si="31"/>
        <v>0</v>
      </c>
      <c r="J620" s="331">
        <f t="shared" si="32"/>
        <v>0</v>
      </c>
      <c r="K620" s="331">
        <f t="shared" si="33"/>
        <v>0</v>
      </c>
      <c r="L620" s="331">
        <f t="shared" si="34"/>
        <v>0</v>
      </c>
      <c r="M620" s="331">
        <f t="shared" si="35"/>
        <v>0</v>
      </c>
      <c r="N620" s="333">
        <f t="shared" si="36"/>
        <v>14</v>
      </c>
      <c r="O620" s="394"/>
      <c r="P620" s="395">
        <f t="shared" si="37"/>
        <v>14</v>
      </c>
      <c r="Q620" s="336">
        <f t="shared" si="38"/>
        <v>594</v>
      </c>
      <c r="R620" s="156"/>
      <c r="S620" s="145"/>
      <c r="T620" s="148">
        <v>0</v>
      </c>
      <c r="U620" s="147"/>
      <c r="V620" s="148"/>
      <c r="W620" s="337"/>
      <c r="X620" s="337"/>
      <c r="Y620" s="149"/>
      <c r="Z620" s="149"/>
      <c r="AA620" s="149"/>
      <c r="AB620" s="399">
        <v>0</v>
      </c>
      <c r="AC620" s="145"/>
      <c r="AD620" s="399"/>
      <c r="AE620" s="396"/>
      <c r="AF620" s="397">
        <v>0</v>
      </c>
      <c r="AG620" s="397">
        <v>0</v>
      </c>
      <c r="AH620" s="397">
        <v>0</v>
      </c>
      <c r="AI620" s="397">
        <v>0</v>
      </c>
      <c r="AJ620" s="397">
        <v>0</v>
      </c>
      <c r="AK620" s="397">
        <v>0</v>
      </c>
      <c r="AL620" s="397">
        <v>0</v>
      </c>
      <c r="AM620" s="397">
        <v>14</v>
      </c>
      <c r="AN620" s="397">
        <v>0</v>
      </c>
      <c r="AO620" s="407">
        <v>0</v>
      </c>
    </row>
    <row r="621" spans="1:41" ht="24" customHeight="1" x14ac:dyDescent="0.3">
      <c r="A621" s="391" t="s">
        <v>3036</v>
      </c>
      <c r="B621" s="392" t="s">
        <v>3037</v>
      </c>
      <c r="C621" s="393" t="s">
        <v>165</v>
      </c>
      <c r="D621" s="330">
        <f t="shared" si="26"/>
        <v>22</v>
      </c>
      <c r="E621" s="331">
        <f t="shared" si="27"/>
        <v>0</v>
      </c>
      <c r="F621" s="331">
        <f t="shared" si="28"/>
        <v>0</v>
      </c>
      <c r="G621" s="331">
        <f t="shared" si="29"/>
        <v>0</v>
      </c>
      <c r="H621" s="331">
        <f t="shared" si="30"/>
        <v>0</v>
      </c>
      <c r="I621" s="331">
        <f t="shared" si="31"/>
        <v>0</v>
      </c>
      <c r="J621" s="331">
        <f t="shared" si="32"/>
        <v>0</v>
      </c>
      <c r="K621" s="331">
        <f t="shared" si="33"/>
        <v>0</v>
      </c>
      <c r="L621" s="331">
        <f t="shared" si="34"/>
        <v>0</v>
      </c>
      <c r="M621" s="331">
        <f t="shared" si="35"/>
        <v>0</v>
      </c>
      <c r="N621" s="333">
        <f t="shared" si="36"/>
        <v>22</v>
      </c>
      <c r="O621" s="394"/>
      <c r="P621" s="395">
        <f t="shared" si="37"/>
        <v>22</v>
      </c>
      <c r="Q621" s="336">
        <f t="shared" si="38"/>
        <v>442</v>
      </c>
      <c r="R621" s="399"/>
      <c r="S621" s="145"/>
      <c r="T621" s="148">
        <v>0</v>
      </c>
      <c r="U621" s="147"/>
      <c r="V621" s="148"/>
      <c r="W621" s="337">
        <v>22</v>
      </c>
      <c r="X621" s="337"/>
      <c r="Y621" s="149"/>
      <c r="Z621" s="149"/>
      <c r="AA621" s="149"/>
      <c r="AB621" s="399">
        <v>0</v>
      </c>
      <c r="AC621" s="145"/>
      <c r="AD621" s="399"/>
      <c r="AE621" s="396"/>
      <c r="AF621" s="397">
        <v>0</v>
      </c>
      <c r="AG621" s="397">
        <v>0</v>
      </c>
      <c r="AH621" s="397">
        <v>0</v>
      </c>
      <c r="AI621" s="397">
        <v>0</v>
      </c>
      <c r="AJ621" s="397">
        <v>0</v>
      </c>
      <c r="AK621" s="397">
        <v>0</v>
      </c>
      <c r="AL621" s="397">
        <v>0</v>
      </c>
      <c r="AM621" s="397"/>
      <c r="AN621" s="397">
        <v>0</v>
      </c>
      <c r="AO621" s="341">
        <v>0</v>
      </c>
    </row>
    <row r="622" spans="1:41" ht="24" customHeight="1" x14ac:dyDescent="0.3">
      <c r="A622" s="391" t="s">
        <v>3040</v>
      </c>
      <c r="B622" s="392" t="s">
        <v>3041</v>
      </c>
      <c r="C622" s="393" t="s">
        <v>406</v>
      </c>
      <c r="D622" s="330">
        <f t="shared" si="26"/>
        <v>5</v>
      </c>
      <c r="E622" s="331">
        <f t="shared" si="27"/>
        <v>4</v>
      </c>
      <c r="F622" s="331">
        <f t="shared" si="28"/>
        <v>0</v>
      </c>
      <c r="G622" s="331">
        <f t="shared" si="29"/>
        <v>0</v>
      </c>
      <c r="H622" s="331">
        <f t="shared" si="30"/>
        <v>0</v>
      </c>
      <c r="I622" s="331">
        <f t="shared" si="31"/>
        <v>0</v>
      </c>
      <c r="J622" s="331">
        <f t="shared" si="32"/>
        <v>0</v>
      </c>
      <c r="K622" s="331">
        <f t="shared" si="33"/>
        <v>0</v>
      </c>
      <c r="L622" s="331">
        <f t="shared" si="34"/>
        <v>0</v>
      </c>
      <c r="M622" s="331">
        <f t="shared" si="35"/>
        <v>0</v>
      </c>
      <c r="N622" s="333">
        <f t="shared" si="36"/>
        <v>9</v>
      </c>
      <c r="O622" s="394"/>
      <c r="P622" s="395">
        <f t="shared" si="37"/>
        <v>9</v>
      </c>
      <c r="Q622" s="336">
        <f t="shared" si="38"/>
        <v>714</v>
      </c>
      <c r="R622" s="156"/>
      <c r="S622" s="410">
        <v>5</v>
      </c>
      <c r="T622" s="405">
        <v>0</v>
      </c>
      <c r="U622" s="147"/>
      <c r="V622" s="405"/>
      <c r="W622" s="337"/>
      <c r="X622" s="337"/>
      <c r="Y622" s="406"/>
      <c r="Z622" s="406"/>
      <c r="AA622" s="406"/>
      <c r="AB622" s="156">
        <v>0</v>
      </c>
      <c r="AC622" s="410"/>
      <c r="AD622" s="156"/>
      <c r="AE622" s="396"/>
      <c r="AF622" s="397">
        <v>0</v>
      </c>
      <c r="AG622" s="397">
        <v>0</v>
      </c>
      <c r="AH622" s="397">
        <v>0</v>
      </c>
      <c r="AI622" s="397">
        <v>0</v>
      </c>
      <c r="AJ622" s="397">
        <v>0</v>
      </c>
      <c r="AK622" s="397">
        <v>0</v>
      </c>
      <c r="AL622" s="397">
        <v>0</v>
      </c>
      <c r="AM622" s="397"/>
      <c r="AN622" s="397">
        <v>4</v>
      </c>
      <c r="AO622" s="408">
        <v>0</v>
      </c>
    </row>
    <row r="623" spans="1:41" ht="24" customHeight="1" x14ac:dyDescent="0.3">
      <c r="A623" s="391" t="s">
        <v>3042</v>
      </c>
      <c r="B623" s="392" t="s">
        <v>3043</v>
      </c>
      <c r="C623" s="393" t="s">
        <v>438</v>
      </c>
      <c r="D623" s="330">
        <f t="shared" si="26"/>
        <v>0</v>
      </c>
      <c r="E623" s="331">
        <f t="shared" si="27"/>
        <v>0</v>
      </c>
      <c r="F623" s="331">
        <f t="shared" si="28"/>
        <v>0</v>
      </c>
      <c r="G623" s="331">
        <f t="shared" si="29"/>
        <v>0</v>
      </c>
      <c r="H623" s="331">
        <f t="shared" si="30"/>
        <v>0</v>
      </c>
      <c r="I623" s="331">
        <f t="shared" si="31"/>
        <v>0</v>
      </c>
      <c r="J623" s="331">
        <f t="shared" si="32"/>
        <v>0</v>
      </c>
      <c r="K623" s="331">
        <f t="shared" si="33"/>
        <v>0</v>
      </c>
      <c r="L623" s="331">
        <f t="shared" si="34"/>
        <v>0</v>
      </c>
      <c r="M623" s="331">
        <f t="shared" si="35"/>
        <v>0</v>
      </c>
      <c r="N623" s="333">
        <f t="shared" si="36"/>
        <v>0</v>
      </c>
      <c r="O623" s="394"/>
      <c r="P623" s="395">
        <f t="shared" si="37"/>
        <v>0</v>
      </c>
      <c r="Q623" s="336" t="str">
        <f t="shared" si="38"/>
        <v/>
      </c>
      <c r="R623" s="399"/>
      <c r="S623" s="145"/>
      <c r="T623" s="148">
        <v>0</v>
      </c>
      <c r="U623" s="147"/>
      <c r="V623" s="148"/>
      <c r="W623" s="337"/>
      <c r="X623" s="337"/>
      <c r="Y623" s="149"/>
      <c r="Z623" s="149"/>
      <c r="AA623" s="149"/>
      <c r="AB623" s="156">
        <v>0</v>
      </c>
      <c r="AC623" s="145"/>
      <c r="AD623" s="156"/>
      <c r="AE623" s="396"/>
      <c r="AF623" s="397">
        <v>0</v>
      </c>
      <c r="AG623" s="397">
        <v>0</v>
      </c>
      <c r="AH623" s="397">
        <v>0</v>
      </c>
      <c r="AI623" s="397">
        <v>0</v>
      </c>
      <c r="AJ623" s="397">
        <v>0</v>
      </c>
      <c r="AK623" s="397">
        <v>0</v>
      </c>
      <c r="AL623" s="397">
        <v>0</v>
      </c>
      <c r="AM623" s="397"/>
      <c r="AN623" s="397">
        <v>0</v>
      </c>
      <c r="AO623" s="414">
        <v>0</v>
      </c>
    </row>
    <row r="624" spans="1:41" ht="24" customHeight="1" x14ac:dyDescent="0.3">
      <c r="A624" s="391" t="s">
        <v>3044</v>
      </c>
      <c r="B624" s="392" t="s">
        <v>3045</v>
      </c>
      <c r="C624" s="393" t="s">
        <v>2010</v>
      </c>
      <c r="D624" s="330">
        <f t="shared" si="26"/>
        <v>0</v>
      </c>
      <c r="E624" s="331">
        <f t="shared" si="27"/>
        <v>0</v>
      </c>
      <c r="F624" s="331">
        <f t="shared" si="28"/>
        <v>0</v>
      </c>
      <c r="G624" s="331">
        <f t="shared" si="29"/>
        <v>0</v>
      </c>
      <c r="H624" s="331">
        <f t="shared" si="30"/>
        <v>0</v>
      </c>
      <c r="I624" s="331">
        <f t="shared" si="31"/>
        <v>0</v>
      </c>
      <c r="J624" s="331">
        <f t="shared" si="32"/>
        <v>0</v>
      </c>
      <c r="K624" s="331">
        <f t="shared" si="33"/>
        <v>0</v>
      </c>
      <c r="L624" s="331">
        <f t="shared" si="34"/>
        <v>0</v>
      </c>
      <c r="M624" s="331">
        <f t="shared" si="35"/>
        <v>0</v>
      </c>
      <c r="N624" s="333">
        <f t="shared" si="36"/>
        <v>0</v>
      </c>
      <c r="O624" s="394"/>
      <c r="P624" s="395">
        <f t="shared" si="37"/>
        <v>0</v>
      </c>
      <c r="Q624" s="336" t="str">
        <f t="shared" si="38"/>
        <v/>
      </c>
      <c r="R624" s="425"/>
      <c r="S624" s="145"/>
      <c r="T624" s="148">
        <v>0</v>
      </c>
      <c r="U624" s="147"/>
      <c r="V624" s="148"/>
      <c r="W624" s="337"/>
      <c r="X624" s="337"/>
      <c r="Y624" s="149"/>
      <c r="Z624" s="149"/>
      <c r="AA624" s="149"/>
      <c r="AB624" s="399">
        <v>0</v>
      </c>
      <c r="AC624" s="145"/>
      <c r="AD624" s="399"/>
      <c r="AE624" s="396"/>
      <c r="AF624" s="397">
        <v>0</v>
      </c>
      <c r="AG624" s="397">
        <v>0</v>
      </c>
      <c r="AH624" s="397">
        <v>0</v>
      </c>
      <c r="AI624" s="397">
        <v>0</v>
      </c>
      <c r="AJ624" s="397">
        <v>0</v>
      </c>
      <c r="AK624" s="397">
        <v>0</v>
      </c>
      <c r="AL624" s="397">
        <v>0</v>
      </c>
      <c r="AM624" s="397"/>
      <c r="AN624" s="397">
        <v>0</v>
      </c>
      <c r="AO624" s="400">
        <v>0</v>
      </c>
    </row>
    <row r="625" spans="1:41" ht="24" customHeight="1" x14ac:dyDescent="0.3">
      <c r="A625" s="391" t="s">
        <v>3046</v>
      </c>
      <c r="B625" s="415" t="s">
        <v>3047</v>
      </c>
      <c r="C625" s="416" t="s">
        <v>171</v>
      </c>
      <c r="D625" s="330">
        <f t="shared" si="26"/>
        <v>0</v>
      </c>
      <c r="E625" s="331">
        <f t="shared" si="27"/>
        <v>0</v>
      </c>
      <c r="F625" s="331">
        <f t="shared" si="28"/>
        <v>0</v>
      </c>
      <c r="G625" s="331">
        <f t="shared" si="29"/>
        <v>0</v>
      </c>
      <c r="H625" s="331">
        <f t="shared" si="30"/>
        <v>0</v>
      </c>
      <c r="I625" s="331">
        <f t="shared" si="31"/>
        <v>0</v>
      </c>
      <c r="J625" s="331">
        <f t="shared" si="32"/>
        <v>0</v>
      </c>
      <c r="K625" s="331">
        <f t="shared" si="33"/>
        <v>0</v>
      </c>
      <c r="L625" s="331">
        <f t="shared" si="34"/>
        <v>0</v>
      </c>
      <c r="M625" s="331">
        <f t="shared" si="35"/>
        <v>0</v>
      </c>
      <c r="N625" s="333">
        <f t="shared" si="36"/>
        <v>0</v>
      </c>
      <c r="O625" s="394"/>
      <c r="P625" s="395">
        <f t="shared" si="37"/>
        <v>0</v>
      </c>
      <c r="Q625" s="336" t="str">
        <f t="shared" si="38"/>
        <v/>
      </c>
      <c r="R625" s="404"/>
      <c r="S625" s="145"/>
      <c r="T625" s="405">
        <v>0</v>
      </c>
      <c r="U625" s="147"/>
      <c r="V625" s="405"/>
      <c r="W625" s="337"/>
      <c r="X625" s="337"/>
      <c r="Y625" s="406"/>
      <c r="Z625" s="406"/>
      <c r="AA625" s="406"/>
      <c r="AB625" s="425">
        <v>0</v>
      </c>
      <c r="AC625" s="145"/>
      <c r="AD625" s="425"/>
      <c r="AE625" s="396"/>
      <c r="AF625" s="397">
        <v>0</v>
      </c>
      <c r="AG625" s="397">
        <v>0</v>
      </c>
      <c r="AH625" s="397">
        <v>0</v>
      </c>
      <c r="AI625" s="397">
        <v>0</v>
      </c>
      <c r="AJ625" s="397">
        <v>0</v>
      </c>
      <c r="AK625" s="397">
        <v>0</v>
      </c>
      <c r="AL625" s="397">
        <v>0</v>
      </c>
      <c r="AM625" s="397"/>
      <c r="AN625" s="397">
        <v>0</v>
      </c>
      <c r="AO625" s="407">
        <v>0</v>
      </c>
    </row>
    <row r="626" spans="1:41" ht="24" customHeight="1" x14ac:dyDescent="0.3">
      <c r="A626" s="398" t="s">
        <v>4937</v>
      </c>
      <c r="B626" s="392" t="s">
        <v>4938</v>
      </c>
      <c r="C626" s="393" t="s">
        <v>142</v>
      </c>
      <c r="D626" s="330">
        <f t="shared" si="26"/>
        <v>5</v>
      </c>
      <c r="E626" s="331">
        <f t="shared" si="27"/>
        <v>0</v>
      </c>
      <c r="F626" s="331">
        <f t="shared" si="28"/>
        <v>0</v>
      </c>
      <c r="G626" s="331">
        <f t="shared" si="29"/>
        <v>0</v>
      </c>
      <c r="H626" s="331">
        <f t="shared" si="30"/>
        <v>0</v>
      </c>
      <c r="I626" s="331">
        <f t="shared" si="31"/>
        <v>0</v>
      </c>
      <c r="J626" s="331">
        <f t="shared" si="32"/>
        <v>0</v>
      </c>
      <c r="K626" s="331">
        <f t="shared" si="33"/>
        <v>0</v>
      </c>
      <c r="L626" s="331">
        <f t="shared" si="34"/>
        <v>0</v>
      </c>
      <c r="M626" s="331">
        <f t="shared" si="35"/>
        <v>0</v>
      </c>
      <c r="N626" s="333">
        <f t="shared" si="36"/>
        <v>5</v>
      </c>
      <c r="O626" s="394"/>
      <c r="P626" s="395">
        <f t="shared" si="37"/>
        <v>5</v>
      </c>
      <c r="Q626" s="336">
        <f t="shared" si="38"/>
        <v>811</v>
      </c>
      <c r="R626" s="88">
        <v>5</v>
      </c>
      <c r="S626" s="145"/>
      <c r="T626" s="148">
        <v>0</v>
      </c>
      <c r="U626" s="147"/>
      <c r="V626" s="148"/>
      <c r="W626" s="337"/>
      <c r="X626" s="337"/>
      <c r="Y626" s="149"/>
      <c r="Z626" s="149"/>
      <c r="AA626" s="149"/>
      <c r="AB626" s="88">
        <v>0</v>
      </c>
      <c r="AC626" s="145"/>
      <c r="AD626" s="88"/>
      <c r="AE626" s="396"/>
      <c r="AF626" s="397">
        <v>0</v>
      </c>
      <c r="AG626" s="397">
        <v>0</v>
      </c>
      <c r="AH626" s="397">
        <v>0</v>
      </c>
      <c r="AI626" s="397">
        <v>0</v>
      </c>
      <c r="AJ626" s="397">
        <v>0</v>
      </c>
      <c r="AK626" s="397">
        <v>0</v>
      </c>
      <c r="AL626" s="397">
        <v>0</v>
      </c>
      <c r="AM626" s="397"/>
      <c r="AN626" s="397">
        <v>0</v>
      </c>
      <c r="AO626" s="407">
        <v>0</v>
      </c>
    </row>
    <row r="627" spans="1:41" ht="24" customHeight="1" x14ac:dyDescent="0.3">
      <c r="A627" s="391" t="s">
        <v>3050</v>
      </c>
      <c r="B627" s="392" t="s">
        <v>3051</v>
      </c>
      <c r="C627" s="393" t="s">
        <v>1977</v>
      </c>
      <c r="D627" s="330">
        <f t="shared" si="26"/>
        <v>0</v>
      </c>
      <c r="E627" s="331">
        <f t="shared" si="27"/>
        <v>0</v>
      </c>
      <c r="F627" s="331">
        <f t="shared" si="28"/>
        <v>0</v>
      </c>
      <c r="G627" s="331">
        <f t="shared" si="29"/>
        <v>0</v>
      </c>
      <c r="H627" s="331">
        <f t="shared" si="30"/>
        <v>0</v>
      </c>
      <c r="I627" s="331">
        <f t="shared" si="31"/>
        <v>0</v>
      </c>
      <c r="J627" s="331">
        <f t="shared" si="32"/>
        <v>0</v>
      </c>
      <c r="K627" s="331">
        <f t="shared" si="33"/>
        <v>0</v>
      </c>
      <c r="L627" s="331">
        <f t="shared" si="34"/>
        <v>0</v>
      </c>
      <c r="M627" s="331">
        <f t="shared" si="35"/>
        <v>0</v>
      </c>
      <c r="N627" s="333">
        <f t="shared" si="36"/>
        <v>0</v>
      </c>
      <c r="O627" s="394"/>
      <c r="P627" s="395">
        <f t="shared" si="37"/>
        <v>0</v>
      </c>
      <c r="Q627" s="336" t="str">
        <f t="shared" si="38"/>
        <v/>
      </c>
      <c r="R627" s="421"/>
      <c r="S627" s="145"/>
      <c r="T627" s="148">
        <v>0</v>
      </c>
      <c r="U627" s="147"/>
      <c r="V627" s="148"/>
      <c r="W627" s="337"/>
      <c r="X627" s="337"/>
      <c r="Y627" s="149"/>
      <c r="Z627" s="149"/>
      <c r="AA627" s="149"/>
      <c r="AB627" s="421">
        <v>0</v>
      </c>
      <c r="AC627" s="145"/>
      <c r="AD627" s="421"/>
      <c r="AE627" s="396"/>
      <c r="AF627" s="397">
        <v>0</v>
      </c>
      <c r="AG627" s="397">
        <v>0</v>
      </c>
      <c r="AH627" s="397">
        <v>0</v>
      </c>
      <c r="AI627" s="397">
        <v>0</v>
      </c>
      <c r="AJ627" s="397">
        <v>0</v>
      </c>
      <c r="AK627" s="397">
        <v>0</v>
      </c>
      <c r="AL627" s="397">
        <v>0</v>
      </c>
      <c r="AM627" s="397"/>
      <c r="AN627" s="397">
        <v>0</v>
      </c>
      <c r="AO627" s="407">
        <v>0</v>
      </c>
    </row>
    <row r="628" spans="1:41" ht="24" customHeight="1" x14ac:dyDescent="0.3">
      <c r="A628" s="391" t="s">
        <v>3052</v>
      </c>
      <c r="B628" s="392" t="s">
        <v>3053</v>
      </c>
      <c r="C628" s="393" t="s">
        <v>661</v>
      </c>
      <c r="D628" s="330">
        <f t="shared" si="26"/>
        <v>18</v>
      </c>
      <c r="E628" s="331">
        <f t="shared" si="27"/>
        <v>17</v>
      </c>
      <c r="F628" s="331">
        <f t="shared" si="28"/>
        <v>0</v>
      </c>
      <c r="G628" s="331">
        <f t="shared" si="29"/>
        <v>0</v>
      </c>
      <c r="H628" s="331">
        <f t="shared" si="30"/>
        <v>0</v>
      </c>
      <c r="I628" s="331">
        <f t="shared" si="31"/>
        <v>0</v>
      </c>
      <c r="J628" s="331">
        <f t="shared" si="32"/>
        <v>0</v>
      </c>
      <c r="K628" s="331">
        <f t="shared" si="33"/>
        <v>0</v>
      </c>
      <c r="L628" s="331">
        <f t="shared" si="34"/>
        <v>0</v>
      </c>
      <c r="M628" s="331">
        <f t="shared" si="35"/>
        <v>0</v>
      </c>
      <c r="N628" s="333">
        <f t="shared" si="36"/>
        <v>35</v>
      </c>
      <c r="O628" s="394"/>
      <c r="P628" s="395">
        <f t="shared" si="37"/>
        <v>35</v>
      </c>
      <c r="Q628" s="336">
        <f t="shared" si="38"/>
        <v>269</v>
      </c>
      <c r="R628" s="422">
        <v>18</v>
      </c>
      <c r="S628" s="145"/>
      <c r="T628" s="405">
        <v>0</v>
      </c>
      <c r="U628" s="147"/>
      <c r="V628" s="405"/>
      <c r="W628" s="337"/>
      <c r="X628" s="337"/>
      <c r="Y628" s="406"/>
      <c r="Z628" s="406"/>
      <c r="AA628" s="406"/>
      <c r="AB628" s="422">
        <v>0</v>
      </c>
      <c r="AC628" s="145"/>
      <c r="AD628" s="422"/>
      <c r="AE628" s="396"/>
      <c r="AF628" s="397">
        <v>0</v>
      </c>
      <c r="AG628" s="397">
        <v>0</v>
      </c>
      <c r="AH628" s="397">
        <v>0</v>
      </c>
      <c r="AI628" s="397">
        <v>0</v>
      </c>
      <c r="AJ628" s="397">
        <v>0</v>
      </c>
      <c r="AK628" s="397">
        <v>0</v>
      </c>
      <c r="AL628" s="397">
        <v>0</v>
      </c>
      <c r="AM628" s="397">
        <v>17</v>
      </c>
      <c r="AN628" s="397">
        <v>0</v>
      </c>
      <c r="AO628" s="400">
        <v>0</v>
      </c>
    </row>
    <row r="629" spans="1:41" ht="24" customHeight="1" x14ac:dyDescent="0.3">
      <c r="A629" s="391" t="s">
        <v>3054</v>
      </c>
      <c r="B629" s="392" t="s">
        <v>3055</v>
      </c>
      <c r="C629" s="393" t="s">
        <v>155</v>
      </c>
      <c r="D629" s="330">
        <f t="shared" si="26"/>
        <v>0</v>
      </c>
      <c r="E629" s="331">
        <f t="shared" si="27"/>
        <v>0</v>
      </c>
      <c r="F629" s="331">
        <f t="shared" si="28"/>
        <v>0</v>
      </c>
      <c r="G629" s="331">
        <f t="shared" si="29"/>
        <v>0</v>
      </c>
      <c r="H629" s="331">
        <f t="shared" si="30"/>
        <v>0</v>
      </c>
      <c r="I629" s="331">
        <f t="shared" si="31"/>
        <v>0</v>
      </c>
      <c r="J629" s="331">
        <f t="shared" si="32"/>
        <v>0</v>
      </c>
      <c r="K629" s="331">
        <f t="shared" si="33"/>
        <v>0</v>
      </c>
      <c r="L629" s="331">
        <f t="shared" si="34"/>
        <v>0</v>
      </c>
      <c r="M629" s="331">
        <f t="shared" si="35"/>
        <v>0</v>
      </c>
      <c r="N629" s="333">
        <f t="shared" si="36"/>
        <v>0</v>
      </c>
      <c r="O629" s="394"/>
      <c r="P629" s="395">
        <f t="shared" si="37"/>
        <v>0</v>
      </c>
      <c r="Q629" s="336" t="str">
        <f t="shared" si="38"/>
        <v/>
      </c>
      <c r="R629" s="344"/>
      <c r="S629" s="410"/>
      <c r="T629" s="148">
        <v>0</v>
      </c>
      <c r="U629" s="147"/>
      <c r="V629" s="148"/>
      <c r="W629" s="337"/>
      <c r="X629" s="337"/>
      <c r="Y629" s="149"/>
      <c r="Z629" s="149"/>
      <c r="AA629" s="149"/>
      <c r="AB629" s="344">
        <v>0</v>
      </c>
      <c r="AC629" s="410"/>
      <c r="AD629" s="344"/>
      <c r="AE629" s="396"/>
      <c r="AF629" s="397">
        <v>0</v>
      </c>
      <c r="AG629" s="397">
        <v>0</v>
      </c>
      <c r="AH629" s="397">
        <v>0</v>
      </c>
      <c r="AI629" s="397">
        <v>0</v>
      </c>
      <c r="AJ629" s="397">
        <v>0</v>
      </c>
      <c r="AK629" s="397">
        <v>0</v>
      </c>
      <c r="AL629" s="397">
        <v>0</v>
      </c>
      <c r="AM629" s="397"/>
      <c r="AN629" s="397">
        <v>0</v>
      </c>
      <c r="AO629" s="407">
        <v>0</v>
      </c>
    </row>
    <row r="630" spans="1:41" ht="24" customHeight="1" x14ac:dyDescent="0.3">
      <c r="A630" s="398" t="s">
        <v>3056</v>
      </c>
      <c r="B630" s="392" t="s">
        <v>3057</v>
      </c>
      <c r="C630" s="393" t="s">
        <v>2036</v>
      </c>
      <c r="D630" s="330">
        <f t="shared" si="26"/>
        <v>4</v>
      </c>
      <c r="E630" s="331">
        <f t="shared" si="27"/>
        <v>0</v>
      </c>
      <c r="F630" s="331">
        <f t="shared" si="28"/>
        <v>0</v>
      </c>
      <c r="G630" s="331">
        <f t="shared" si="29"/>
        <v>0</v>
      </c>
      <c r="H630" s="331">
        <f t="shared" si="30"/>
        <v>0</v>
      </c>
      <c r="I630" s="331">
        <f t="shared" si="31"/>
        <v>0</v>
      </c>
      <c r="J630" s="331">
        <f t="shared" si="32"/>
        <v>0</v>
      </c>
      <c r="K630" s="331">
        <f t="shared" si="33"/>
        <v>0</v>
      </c>
      <c r="L630" s="331">
        <f t="shared" si="34"/>
        <v>0</v>
      </c>
      <c r="M630" s="331">
        <f t="shared" si="35"/>
        <v>0</v>
      </c>
      <c r="N630" s="333">
        <f t="shared" si="36"/>
        <v>4</v>
      </c>
      <c r="O630" s="394"/>
      <c r="P630" s="395">
        <f t="shared" si="37"/>
        <v>4</v>
      </c>
      <c r="Q630" s="336">
        <f t="shared" si="38"/>
        <v>861</v>
      </c>
      <c r="R630" s="399"/>
      <c r="S630" s="145"/>
      <c r="T630" s="148">
        <v>0</v>
      </c>
      <c r="U630" s="147"/>
      <c r="V630" s="148"/>
      <c r="W630" s="337"/>
      <c r="X630" s="337"/>
      <c r="Y630" s="149"/>
      <c r="Z630" s="149"/>
      <c r="AA630" s="149"/>
      <c r="AB630" s="399">
        <v>0</v>
      </c>
      <c r="AC630" s="145"/>
      <c r="AD630" s="399"/>
      <c r="AE630" s="396"/>
      <c r="AF630" s="397">
        <v>0</v>
      </c>
      <c r="AG630" s="397">
        <v>0</v>
      </c>
      <c r="AH630" s="397">
        <v>0</v>
      </c>
      <c r="AI630" s="397">
        <v>0</v>
      </c>
      <c r="AJ630" s="397">
        <v>0</v>
      </c>
      <c r="AK630" s="397">
        <v>0</v>
      </c>
      <c r="AL630" s="397">
        <v>0</v>
      </c>
      <c r="AM630" s="397"/>
      <c r="AN630" s="397">
        <v>4</v>
      </c>
      <c r="AO630" s="400">
        <v>0</v>
      </c>
    </row>
    <row r="631" spans="1:41" ht="24" customHeight="1" x14ac:dyDescent="0.3">
      <c r="A631" s="398" t="s">
        <v>3058</v>
      </c>
      <c r="B631" s="415" t="s">
        <v>3059</v>
      </c>
      <c r="C631" s="416" t="s">
        <v>2036</v>
      </c>
      <c r="D631" s="330">
        <f t="shared" si="26"/>
        <v>12</v>
      </c>
      <c r="E631" s="331">
        <f t="shared" si="27"/>
        <v>9</v>
      </c>
      <c r="F631" s="331">
        <f t="shared" si="28"/>
        <v>0</v>
      </c>
      <c r="G631" s="331">
        <f t="shared" si="29"/>
        <v>0</v>
      </c>
      <c r="H631" s="331">
        <f t="shared" si="30"/>
        <v>0</v>
      </c>
      <c r="I631" s="331">
        <f t="shared" si="31"/>
        <v>0</v>
      </c>
      <c r="J631" s="331">
        <f t="shared" si="32"/>
        <v>0</v>
      </c>
      <c r="K631" s="331">
        <f t="shared" si="33"/>
        <v>0</v>
      </c>
      <c r="L631" s="331">
        <f t="shared" si="34"/>
        <v>0</v>
      </c>
      <c r="M631" s="331">
        <f t="shared" si="35"/>
        <v>0</v>
      </c>
      <c r="N631" s="369">
        <f t="shared" si="36"/>
        <v>21</v>
      </c>
      <c r="O631" s="417"/>
      <c r="P631" s="418">
        <f t="shared" si="37"/>
        <v>21</v>
      </c>
      <c r="Q631" s="336">
        <f t="shared" si="38"/>
        <v>464</v>
      </c>
      <c r="R631" s="399"/>
      <c r="S631" s="410">
        <v>12</v>
      </c>
      <c r="T631" s="148">
        <v>0</v>
      </c>
      <c r="U631" s="411"/>
      <c r="V631" s="148"/>
      <c r="W631" s="412"/>
      <c r="X631" s="337"/>
      <c r="Y631" s="149"/>
      <c r="Z631" s="149"/>
      <c r="AA631" s="149"/>
      <c r="AB631" s="156">
        <v>0</v>
      </c>
      <c r="AC631" s="410"/>
      <c r="AD631" s="156"/>
      <c r="AE631" s="396"/>
      <c r="AF631" s="397">
        <v>0</v>
      </c>
      <c r="AG631" s="397">
        <v>0</v>
      </c>
      <c r="AH631" s="397">
        <v>0</v>
      </c>
      <c r="AI631" s="397">
        <v>0</v>
      </c>
      <c r="AJ631" s="397">
        <v>0</v>
      </c>
      <c r="AK631" s="397">
        <v>0</v>
      </c>
      <c r="AL631" s="397">
        <v>0</v>
      </c>
      <c r="AM631" s="413"/>
      <c r="AN631" s="397">
        <v>9</v>
      </c>
      <c r="AO631" s="400">
        <v>0</v>
      </c>
    </row>
    <row r="632" spans="1:41" ht="24" customHeight="1" x14ac:dyDescent="0.3">
      <c r="A632" s="401" t="s">
        <v>1509</v>
      </c>
      <c r="B632" s="423" t="s">
        <v>3060</v>
      </c>
      <c r="C632" s="424" t="s">
        <v>758</v>
      </c>
      <c r="D632" s="330">
        <f t="shared" si="26"/>
        <v>8</v>
      </c>
      <c r="E632" s="331">
        <f t="shared" si="27"/>
        <v>0</v>
      </c>
      <c r="F632" s="331">
        <f t="shared" si="28"/>
        <v>0</v>
      </c>
      <c r="G632" s="331">
        <f t="shared" si="29"/>
        <v>0</v>
      </c>
      <c r="H632" s="331">
        <f t="shared" si="30"/>
        <v>0</v>
      </c>
      <c r="I632" s="331">
        <f t="shared" si="31"/>
        <v>0</v>
      </c>
      <c r="J632" s="331">
        <f t="shared" si="32"/>
        <v>0</v>
      </c>
      <c r="K632" s="331">
        <f t="shared" si="33"/>
        <v>0</v>
      </c>
      <c r="L632" s="331">
        <f t="shared" si="34"/>
        <v>0</v>
      </c>
      <c r="M632" s="331">
        <f t="shared" si="35"/>
        <v>0</v>
      </c>
      <c r="N632" s="333">
        <f t="shared" si="36"/>
        <v>8</v>
      </c>
      <c r="O632" s="394"/>
      <c r="P632" s="395">
        <f t="shared" si="37"/>
        <v>8</v>
      </c>
      <c r="Q632" s="336">
        <f t="shared" si="38"/>
        <v>741</v>
      </c>
      <c r="R632" s="156"/>
      <c r="S632" s="410"/>
      <c r="T632" s="148">
        <v>0</v>
      </c>
      <c r="U632" s="147"/>
      <c r="V632" s="148"/>
      <c r="W632" s="337"/>
      <c r="X632" s="337"/>
      <c r="Y632" s="149"/>
      <c r="Z632" s="149"/>
      <c r="AA632" s="149"/>
      <c r="AB632" s="425">
        <v>0</v>
      </c>
      <c r="AC632" s="410"/>
      <c r="AD632" s="425"/>
      <c r="AE632" s="396"/>
      <c r="AF632" s="397">
        <v>0</v>
      </c>
      <c r="AG632" s="397">
        <v>0</v>
      </c>
      <c r="AH632" s="397">
        <v>0</v>
      </c>
      <c r="AI632" s="397">
        <v>0</v>
      </c>
      <c r="AJ632" s="397">
        <v>0</v>
      </c>
      <c r="AK632" s="397">
        <v>0</v>
      </c>
      <c r="AL632" s="397">
        <v>0</v>
      </c>
      <c r="AM632" s="397"/>
      <c r="AN632" s="397">
        <v>8</v>
      </c>
      <c r="AO632" s="341">
        <v>0</v>
      </c>
    </row>
    <row r="633" spans="1:41" ht="24" customHeight="1" x14ac:dyDescent="0.3">
      <c r="A633" s="398" t="s">
        <v>3061</v>
      </c>
      <c r="B633" s="392" t="s">
        <v>3062</v>
      </c>
      <c r="C633" s="393" t="s">
        <v>2404</v>
      </c>
      <c r="D633" s="330">
        <f t="shared" si="26"/>
        <v>11</v>
      </c>
      <c r="E633" s="331">
        <f t="shared" si="27"/>
        <v>0</v>
      </c>
      <c r="F633" s="331">
        <f t="shared" si="28"/>
        <v>0</v>
      </c>
      <c r="G633" s="331">
        <f t="shared" si="29"/>
        <v>0</v>
      </c>
      <c r="H633" s="331">
        <f t="shared" si="30"/>
        <v>0</v>
      </c>
      <c r="I633" s="331">
        <f t="shared" si="31"/>
        <v>0</v>
      </c>
      <c r="J633" s="331">
        <f t="shared" si="32"/>
        <v>0</v>
      </c>
      <c r="K633" s="331">
        <f t="shared" si="33"/>
        <v>0</v>
      </c>
      <c r="L633" s="331">
        <f t="shared" si="34"/>
        <v>0</v>
      </c>
      <c r="M633" s="331">
        <f t="shared" si="35"/>
        <v>0</v>
      </c>
      <c r="N633" s="333">
        <f t="shared" si="36"/>
        <v>11</v>
      </c>
      <c r="O633" s="394"/>
      <c r="P633" s="395">
        <f t="shared" si="37"/>
        <v>11</v>
      </c>
      <c r="Q633" s="336">
        <f t="shared" si="38"/>
        <v>679</v>
      </c>
      <c r="R633" s="399"/>
      <c r="S633" s="145">
        <v>11</v>
      </c>
      <c r="T633" s="148">
        <v>0</v>
      </c>
      <c r="U633" s="147"/>
      <c r="V633" s="148"/>
      <c r="W633" s="337"/>
      <c r="X633" s="337"/>
      <c r="Y633" s="149"/>
      <c r="Z633" s="149"/>
      <c r="AA633" s="149"/>
      <c r="AB633" s="421">
        <v>0</v>
      </c>
      <c r="AC633" s="145"/>
      <c r="AD633" s="421"/>
      <c r="AE633" s="396"/>
      <c r="AF633" s="397">
        <v>0</v>
      </c>
      <c r="AG633" s="397">
        <v>0</v>
      </c>
      <c r="AH633" s="397">
        <v>0</v>
      </c>
      <c r="AI633" s="397">
        <v>0</v>
      </c>
      <c r="AJ633" s="397">
        <v>0</v>
      </c>
      <c r="AK633" s="397">
        <v>0</v>
      </c>
      <c r="AL633" s="397">
        <v>0</v>
      </c>
      <c r="AM633" s="397"/>
      <c r="AN633" s="397">
        <v>0</v>
      </c>
      <c r="AO633" s="400">
        <v>0</v>
      </c>
    </row>
    <row r="634" spans="1:41" ht="24" customHeight="1" x14ac:dyDescent="0.3">
      <c r="A634" s="391" t="s">
        <v>3063</v>
      </c>
      <c r="B634" s="415" t="s">
        <v>3064</v>
      </c>
      <c r="C634" s="416" t="s">
        <v>1927</v>
      </c>
      <c r="D634" s="330">
        <f t="shared" si="26"/>
        <v>0</v>
      </c>
      <c r="E634" s="331">
        <f t="shared" si="27"/>
        <v>0</v>
      </c>
      <c r="F634" s="331">
        <f t="shared" si="28"/>
        <v>0</v>
      </c>
      <c r="G634" s="331">
        <f t="shared" si="29"/>
        <v>0</v>
      </c>
      <c r="H634" s="331">
        <f t="shared" si="30"/>
        <v>0</v>
      </c>
      <c r="I634" s="331">
        <f t="shared" si="31"/>
        <v>0</v>
      </c>
      <c r="J634" s="331">
        <f t="shared" si="32"/>
        <v>0</v>
      </c>
      <c r="K634" s="331">
        <f t="shared" si="33"/>
        <v>0</v>
      </c>
      <c r="L634" s="331">
        <f t="shared" si="34"/>
        <v>0</v>
      </c>
      <c r="M634" s="331">
        <f t="shared" si="35"/>
        <v>0</v>
      </c>
      <c r="N634" s="333">
        <f t="shared" si="36"/>
        <v>0</v>
      </c>
      <c r="O634" s="394"/>
      <c r="P634" s="395">
        <f t="shared" si="37"/>
        <v>0</v>
      </c>
      <c r="Q634" s="336" t="str">
        <f t="shared" si="38"/>
        <v/>
      </c>
      <c r="R634" s="399"/>
      <c r="S634" s="410"/>
      <c r="T634" s="148">
        <v>0</v>
      </c>
      <c r="U634" s="411"/>
      <c r="V634" s="148"/>
      <c r="W634" s="412"/>
      <c r="X634" s="337"/>
      <c r="Y634" s="149"/>
      <c r="Z634" s="149"/>
      <c r="AA634" s="149"/>
      <c r="AB634" s="422">
        <v>0</v>
      </c>
      <c r="AC634" s="410"/>
      <c r="AD634" s="422"/>
      <c r="AE634" s="396"/>
      <c r="AF634" s="397">
        <v>0</v>
      </c>
      <c r="AG634" s="397">
        <v>0</v>
      </c>
      <c r="AH634" s="397">
        <v>0</v>
      </c>
      <c r="AI634" s="397">
        <v>0</v>
      </c>
      <c r="AJ634" s="397">
        <v>0</v>
      </c>
      <c r="AK634" s="397">
        <v>0</v>
      </c>
      <c r="AL634" s="397">
        <v>0</v>
      </c>
      <c r="AM634" s="413"/>
      <c r="AN634" s="397">
        <v>0</v>
      </c>
      <c r="AO634" s="408">
        <v>0</v>
      </c>
    </row>
    <row r="635" spans="1:41" ht="24" customHeight="1" x14ac:dyDescent="0.3">
      <c r="A635" s="398" t="s">
        <v>4939</v>
      </c>
      <c r="B635" s="392" t="s">
        <v>3065</v>
      </c>
      <c r="C635" s="393" t="s">
        <v>2253</v>
      </c>
      <c r="D635" s="330">
        <f t="shared" si="26"/>
        <v>0</v>
      </c>
      <c r="E635" s="331">
        <f t="shared" si="27"/>
        <v>0</v>
      </c>
      <c r="F635" s="331">
        <f t="shared" si="28"/>
        <v>0</v>
      </c>
      <c r="G635" s="331">
        <f t="shared" si="29"/>
        <v>0</v>
      </c>
      <c r="H635" s="331">
        <f t="shared" si="30"/>
        <v>0</v>
      </c>
      <c r="I635" s="331">
        <f t="shared" si="31"/>
        <v>0</v>
      </c>
      <c r="J635" s="331">
        <f t="shared" si="32"/>
        <v>0</v>
      </c>
      <c r="K635" s="331">
        <f t="shared" si="33"/>
        <v>0</v>
      </c>
      <c r="L635" s="331">
        <f t="shared" si="34"/>
        <v>0</v>
      </c>
      <c r="M635" s="331">
        <f t="shared" si="35"/>
        <v>0</v>
      </c>
      <c r="N635" s="333">
        <f t="shared" si="36"/>
        <v>0</v>
      </c>
      <c r="O635" s="394"/>
      <c r="P635" s="395">
        <f t="shared" si="37"/>
        <v>0</v>
      </c>
      <c r="Q635" s="336" t="str">
        <f t="shared" si="38"/>
        <v/>
      </c>
      <c r="R635" s="425"/>
      <c r="S635" s="145"/>
      <c r="T635" s="148">
        <v>0</v>
      </c>
      <c r="U635" s="147"/>
      <c r="V635" s="148"/>
      <c r="W635" s="337"/>
      <c r="X635" s="337"/>
      <c r="Y635" s="149"/>
      <c r="Z635" s="149"/>
      <c r="AA635" s="149"/>
      <c r="AB635" s="404">
        <v>0</v>
      </c>
      <c r="AC635" s="145"/>
      <c r="AD635" s="404"/>
      <c r="AE635" s="396"/>
      <c r="AF635" s="397">
        <v>0</v>
      </c>
      <c r="AG635" s="397">
        <v>0</v>
      </c>
      <c r="AH635" s="397">
        <v>0</v>
      </c>
      <c r="AI635" s="397">
        <v>0</v>
      </c>
      <c r="AJ635" s="397">
        <v>0</v>
      </c>
      <c r="AK635" s="397">
        <v>0</v>
      </c>
      <c r="AL635" s="397">
        <v>0</v>
      </c>
      <c r="AM635" s="397"/>
      <c r="AN635" s="397">
        <v>0</v>
      </c>
      <c r="AO635" s="400">
        <v>0</v>
      </c>
    </row>
    <row r="636" spans="1:41" ht="24" customHeight="1" x14ac:dyDescent="0.3">
      <c r="A636" s="391" t="s">
        <v>3068</v>
      </c>
      <c r="B636" s="392" t="s">
        <v>3069</v>
      </c>
      <c r="C636" s="393" t="s">
        <v>123</v>
      </c>
      <c r="D636" s="330">
        <f t="shared" si="26"/>
        <v>16</v>
      </c>
      <c r="E636" s="331">
        <f t="shared" si="27"/>
        <v>0</v>
      </c>
      <c r="F636" s="331">
        <f t="shared" si="28"/>
        <v>0</v>
      </c>
      <c r="G636" s="331">
        <f t="shared" si="29"/>
        <v>0</v>
      </c>
      <c r="H636" s="331">
        <f t="shared" si="30"/>
        <v>0</v>
      </c>
      <c r="I636" s="331">
        <f t="shared" si="31"/>
        <v>0</v>
      </c>
      <c r="J636" s="331">
        <f t="shared" si="32"/>
        <v>0</v>
      </c>
      <c r="K636" s="331">
        <f t="shared" si="33"/>
        <v>0</v>
      </c>
      <c r="L636" s="331">
        <f t="shared" si="34"/>
        <v>0</v>
      </c>
      <c r="M636" s="331">
        <f t="shared" si="35"/>
        <v>0</v>
      </c>
      <c r="N636" s="333">
        <f t="shared" si="36"/>
        <v>16</v>
      </c>
      <c r="O636" s="394"/>
      <c r="P636" s="395">
        <f t="shared" si="37"/>
        <v>16</v>
      </c>
      <c r="Q636" s="336">
        <f t="shared" si="38"/>
        <v>551</v>
      </c>
      <c r="R636" s="421">
        <v>16</v>
      </c>
      <c r="S636" s="145"/>
      <c r="T636" s="148">
        <v>0</v>
      </c>
      <c r="U636" s="147"/>
      <c r="V636" s="148"/>
      <c r="W636" s="337"/>
      <c r="X636" s="337"/>
      <c r="Y636" s="149"/>
      <c r="Z636" s="149"/>
      <c r="AA636" s="149"/>
      <c r="AB636" s="404">
        <v>0</v>
      </c>
      <c r="AC636" s="145"/>
      <c r="AD636" s="404"/>
      <c r="AE636" s="396"/>
      <c r="AF636" s="397">
        <v>0</v>
      </c>
      <c r="AG636" s="397">
        <v>0</v>
      </c>
      <c r="AH636" s="397">
        <v>0</v>
      </c>
      <c r="AI636" s="397">
        <v>0</v>
      </c>
      <c r="AJ636" s="397">
        <v>0</v>
      </c>
      <c r="AK636" s="397">
        <v>0</v>
      </c>
      <c r="AL636" s="397">
        <v>0</v>
      </c>
      <c r="AM636" s="397"/>
      <c r="AN636" s="397">
        <v>0</v>
      </c>
      <c r="AO636" s="408">
        <v>0</v>
      </c>
    </row>
    <row r="637" spans="1:41" ht="24" customHeight="1" x14ac:dyDescent="0.3">
      <c r="A637" s="401" t="s">
        <v>3070</v>
      </c>
      <c r="B637" s="402" t="s">
        <v>3071</v>
      </c>
      <c r="C637" s="403" t="s">
        <v>418</v>
      </c>
      <c r="D637" s="330">
        <f t="shared" si="26"/>
        <v>28</v>
      </c>
      <c r="E637" s="331">
        <f t="shared" si="27"/>
        <v>0</v>
      </c>
      <c r="F637" s="331">
        <f t="shared" si="28"/>
        <v>0</v>
      </c>
      <c r="G637" s="331">
        <f t="shared" si="29"/>
        <v>0</v>
      </c>
      <c r="H637" s="331">
        <f t="shared" si="30"/>
        <v>0</v>
      </c>
      <c r="I637" s="331">
        <f t="shared" si="31"/>
        <v>0</v>
      </c>
      <c r="J637" s="331">
        <f t="shared" si="32"/>
        <v>0</v>
      </c>
      <c r="K637" s="331">
        <f t="shared" si="33"/>
        <v>0</v>
      </c>
      <c r="L637" s="331">
        <f t="shared" si="34"/>
        <v>0</v>
      </c>
      <c r="M637" s="331">
        <f t="shared" si="35"/>
        <v>0</v>
      </c>
      <c r="N637" s="333">
        <f t="shared" si="36"/>
        <v>28</v>
      </c>
      <c r="O637" s="394"/>
      <c r="P637" s="395">
        <f t="shared" si="37"/>
        <v>28</v>
      </c>
      <c r="Q637" s="336">
        <f t="shared" si="38"/>
        <v>345</v>
      </c>
      <c r="R637" s="404"/>
      <c r="S637" s="145"/>
      <c r="T637" s="405">
        <v>0</v>
      </c>
      <c r="U637" s="147"/>
      <c r="V637" s="405"/>
      <c r="W637" s="337"/>
      <c r="X637" s="337"/>
      <c r="Y637" s="406"/>
      <c r="Z637" s="406"/>
      <c r="AA637" s="406"/>
      <c r="AB637" s="404">
        <v>0</v>
      </c>
      <c r="AC637" s="145"/>
      <c r="AD637" s="404"/>
      <c r="AE637" s="396"/>
      <c r="AF637" s="397">
        <v>0</v>
      </c>
      <c r="AG637" s="397">
        <v>0</v>
      </c>
      <c r="AH637" s="397">
        <v>0</v>
      </c>
      <c r="AI637" s="397">
        <v>0</v>
      </c>
      <c r="AJ637" s="397">
        <v>0</v>
      </c>
      <c r="AK637" s="397">
        <v>0</v>
      </c>
      <c r="AL637" s="397">
        <v>0</v>
      </c>
      <c r="AM637" s="397">
        <v>28</v>
      </c>
      <c r="AN637" s="397">
        <v>0</v>
      </c>
      <c r="AO637" s="420">
        <v>0</v>
      </c>
    </row>
    <row r="638" spans="1:41" ht="24" customHeight="1" x14ac:dyDescent="0.3">
      <c r="A638" s="398" t="s">
        <v>3073</v>
      </c>
      <c r="B638" s="415" t="s">
        <v>3074</v>
      </c>
      <c r="C638" s="416" t="s">
        <v>1243</v>
      </c>
      <c r="D638" s="330">
        <f t="shared" si="26"/>
        <v>0</v>
      </c>
      <c r="E638" s="331">
        <f t="shared" si="27"/>
        <v>0</v>
      </c>
      <c r="F638" s="331">
        <f t="shared" si="28"/>
        <v>0</v>
      </c>
      <c r="G638" s="331">
        <f t="shared" si="29"/>
        <v>0</v>
      </c>
      <c r="H638" s="331">
        <f t="shared" si="30"/>
        <v>0</v>
      </c>
      <c r="I638" s="331">
        <f t="shared" si="31"/>
        <v>0</v>
      </c>
      <c r="J638" s="331">
        <f t="shared" si="32"/>
        <v>0</v>
      </c>
      <c r="K638" s="331">
        <f t="shared" si="33"/>
        <v>0</v>
      </c>
      <c r="L638" s="331">
        <f t="shared" si="34"/>
        <v>0</v>
      </c>
      <c r="M638" s="331">
        <f t="shared" si="35"/>
        <v>0</v>
      </c>
      <c r="N638" s="333">
        <f t="shared" si="36"/>
        <v>0</v>
      </c>
      <c r="O638" s="394"/>
      <c r="P638" s="395">
        <f t="shared" si="37"/>
        <v>0</v>
      </c>
      <c r="Q638" s="336" t="str">
        <f t="shared" si="38"/>
        <v/>
      </c>
      <c r="R638" s="399"/>
      <c r="S638" s="410"/>
      <c r="T638" s="148">
        <v>0</v>
      </c>
      <c r="U638" s="411"/>
      <c r="V638" s="148"/>
      <c r="W638" s="412"/>
      <c r="X638" s="337"/>
      <c r="Y638" s="149"/>
      <c r="Z638" s="149"/>
      <c r="AA638" s="149"/>
      <c r="AB638" s="421">
        <v>0</v>
      </c>
      <c r="AC638" s="410"/>
      <c r="AD638" s="421"/>
      <c r="AE638" s="396"/>
      <c r="AF638" s="397">
        <v>0</v>
      </c>
      <c r="AG638" s="397">
        <v>0</v>
      </c>
      <c r="AH638" s="397">
        <v>0</v>
      </c>
      <c r="AI638" s="397">
        <v>0</v>
      </c>
      <c r="AJ638" s="397">
        <v>0</v>
      </c>
      <c r="AK638" s="397">
        <v>0</v>
      </c>
      <c r="AL638" s="397">
        <v>0</v>
      </c>
      <c r="AM638" s="413"/>
      <c r="AN638" s="397">
        <v>0</v>
      </c>
      <c r="AO638" s="400">
        <v>0</v>
      </c>
    </row>
    <row r="639" spans="1:41" ht="24" customHeight="1" x14ac:dyDescent="0.3">
      <c r="A639" s="398" t="s">
        <v>4940</v>
      </c>
      <c r="B639" s="392" t="s">
        <v>3075</v>
      </c>
      <c r="C639" s="393" t="s">
        <v>335</v>
      </c>
      <c r="D639" s="330">
        <f t="shared" si="26"/>
        <v>11</v>
      </c>
      <c r="E639" s="331">
        <f t="shared" si="27"/>
        <v>0</v>
      </c>
      <c r="F639" s="331">
        <f t="shared" si="28"/>
        <v>0</v>
      </c>
      <c r="G639" s="331">
        <f t="shared" si="29"/>
        <v>0</v>
      </c>
      <c r="H639" s="331">
        <f t="shared" si="30"/>
        <v>0</v>
      </c>
      <c r="I639" s="331">
        <f t="shared" si="31"/>
        <v>0</v>
      </c>
      <c r="J639" s="331">
        <f t="shared" si="32"/>
        <v>0</v>
      </c>
      <c r="K639" s="331">
        <f t="shared" si="33"/>
        <v>0</v>
      </c>
      <c r="L639" s="331">
        <f t="shared" si="34"/>
        <v>0</v>
      </c>
      <c r="M639" s="331">
        <f t="shared" si="35"/>
        <v>0</v>
      </c>
      <c r="N639" s="333">
        <f t="shared" si="36"/>
        <v>11</v>
      </c>
      <c r="O639" s="394"/>
      <c r="P639" s="395">
        <f t="shared" si="37"/>
        <v>11</v>
      </c>
      <c r="Q639" s="336">
        <f t="shared" si="38"/>
        <v>679</v>
      </c>
      <c r="R639" s="422"/>
      <c r="S639" s="145">
        <v>11</v>
      </c>
      <c r="T639" s="148">
        <v>0</v>
      </c>
      <c r="U639" s="147"/>
      <c r="V639" s="148"/>
      <c r="W639" s="337"/>
      <c r="X639" s="337"/>
      <c r="Y639" s="149"/>
      <c r="Z639" s="149"/>
      <c r="AA639" s="149"/>
      <c r="AB639" s="422">
        <v>0</v>
      </c>
      <c r="AC639" s="145"/>
      <c r="AD639" s="422"/>
      <c r="AE639" s="396"/>
      <c r="AF639" s="397">
        <v>0</v>
      </c>
      <c r="AG639" s="397">
        <v>0</v>
      </c>
      <c r="AH639" s="397">
        <v>0</v>
      </c>
      <c r="AI639" s="397">
        <v>0</v>
      </c>
      <c r="AJ639" s="397">
        <v>0</v>
      </c>
      <c r="AK639" s="397">
        <v>0</v>
      </c>
      <c r="AL639" s="397">
        <v>0</v>
      </c>
      <c r="AM639" s="397"/>
      <c r="AN639" s="397">
        <v>0</v>
      </c>
      <c r="AO639" s="414">
        <v>0</v>
      </c>
    </row>
    <row r="640" spans="1:41" ht="24" customHeight="1" x14ac:dyDescent="0.3">
      <c r="A640" s="398" t="s">
        <v>4941</v>
      </c>
      <c r="B640" s="392" t="s">
        <v>3076</v>
      </c>
      <c r="C640" s="393" t="s">
        <v>1519</v>
      </c>
      <c r="D640" s="330">
        <f t="shared" si="26"/>
        <v>0</v>
      </c>
      <c r="E640" s="331">
        <f t="shared" si="27"/>
        <v>0</v>
      </c>
      <c r="F640" s="331">
        <f t="shared" si="28"/>
        <v>0</v>
      </c>
      <c r="G640" s="331">
        <f t="shared" si="29"/>
        <v>0</v>
      </c>
      <c r="H640" s="331">
        <f t="shared" si="30"/>
        <v>0</v>
      </c>
      <c r="I640" s="331">
        <f t="shared" si="31"/>
        <v>0</v>
      </c>
      <c r="J640" s="331">
        <f t="shared" si="32"/>
        <v>0</v>
      </c>
      <c r="K640" s="331">
        <f t="shared" si="33"/>
        <v>0</v>
      </c>
      <c r="L640" s="331">
        <f t="shared" si="34"/>
        <v>0</v>
      </c>
      <c r="M640" s="331">
        <f t="shared" si="35"/>
        <v>0</v>
      </c>
      <c r="N640" s="333">
        <f t="shared" si="36"/>
        <v>0</v>
      </c>
      <c r="O640" s="394"/>
      <c r="P640" s="395">
        <f t="shared" si="37"/>
        <v>0</v>
      </c>
      <c r="Q640" s="336" t="str">
        <f t="shared" si="38"/>
        <v/>
      </c>
      <c r="R640" s="404"/>
      <c r="S640" s="410"/>
      <c r="T640" s="148">
        <v>0</v>
      </c>
      <c r="U640" s="147"/>
      <c r="V640" s="148"/>
      <c r="W640" s="337"/>
      <c r="X640" s="337"/>
      <c r="Y640" s="149"/>
      <c r="Z640" s="149"/>
      <c r="AA640" s="149"/>
      <c r="AB640" s="421">
        <v>0</v>
      </c>
      <c r="AC640" s="410"/>
      <c r="AD640" s="421"/>
      <c r="AE640" s="396"/>
      <c r="AF640" s="397">
        <v>0</v>
      </c>
      <c r="AG640" s="397">
        <v>0</v>
      </c>
      <c r="AH640" s="397">
        <v>0</v>
      </c>
      <c r="AI640" s="397">
        <v>0</v>
      </c>
      <c r="AJ640" s="397">
        <v>0</v>
      </c>
      <c r="AK640" s="397">
        <v>0</v>
      </c>
      <c r="AL640" s="397">
        <v>0</v>
      </c>
      <c r="AM640" s="397"/>
      <c r="AN640" s="397">
        <v>0</v>
      </c>
      <c r="AO640" s="358">
        <v>0</v>
      </c>
    </row>
    <row r="641" spans="1:41" ht="24" customHeight="1" x14ac:dyDescent="0.3">
      <c r="A641" s="391" t="s">
        <v>3077</v>
      </c>
      <c r="B641" s="392" t="s">
        <v>3078</v>
      </c>
      <c r="C641" s="393" t="s">
        <v>198</v>
      </c>
      <c r="D641" s="330">
        <f t="shared" si="26"/>
        <v>130</v>
      </c>
      <c r="E641" s="331">
        <f t="shared" si="27"/>
        <v>65</v>
      </c>
      <c r="F641" s="331">
        <f t="shared" si="28"/>
        <v>0</v>
      </c>
      <c r="G641" s="331">
        <f t="shared" si="29"/>
        <v>0</v>
      </c>
      <c r="H641" s="331">
        <f t="shared" si="30"/>
        <v>0</v>
      </c>
      <c r="I641" s="331">
        <f t="shared" si="31"/>
        <v>0</v>
      </c>
      <c r="J641" s="331">
        <f t="shared" si="32"/>
        <v>0</v>
      </c>
      <c r="K641" s="331">
        <f t="shared" si="33"/>
        <v>0</v>
      </c>
      <c r="L641" s="331">
        <f t="shared" si="34"/>
        <v>0</v>
      </c>
      <c r="M641" s="331">
        <f t="shared" si="35"/>
        <v>0</v>
      </c>
      <c r="N641" s="333">
        <f t="shared" si="36"/>
        <v>195</v>
      </c>
      <c r="O641" s="394"/>
      <c r="P641" s="395">
        <f t="shared" si="37"/>
        <v>195</v>
      </c>
      <c r="Q641" s="336">
        <f t="shared" si="38"/>
        <v>35</v>
      </c>
      <c r="R641" s="421"/>
      <c r="S641" s="410"/>
      <c r="T641" s="148">
        <v>0</v>
      </c>
      <c r="U641" s="147"/>
      <c r="V641" s="148"/>
      <c r="W641" s="337"/>
      <c r="X641" s="337"/>
      <c r="Y641" s="149">
        <v>65</v>
      </c>
      <c r="Z641" s="149">
        <v>130</v>
      </c>
      <c r="AA641" s="149"/>
      <c r="AB641" s="399">
        <v>0</v>
      </c>
      <c r="AC641" s="410"/>
      <c r="AD641" s="399"/>
      <c r="AE641" s="396"/>
      <c r="AF641" s="397">
        <v>0</v>
      </c>
      <c r="AG641" s="397">
        <v>0</v>
      </c>
      <c r="AH641" s="397">
        <v>0</v>
      </c>
      <c r="AI641" s="397">
        <v>0</v>
      </c>
      <c r="AJ641" s="397">
        <v>0</v>
      </c>
      <c r="AK641" s="397">
        <v>0</v>
      </c>
      <c r="AL641" s="397">
        <v>0</v>
      </c>
      <c r="AM641" s="397"/>
      <c r="AN641" s="397">
        <v>0</v>
      </c>
      <c r="AO641" s="400">
        <v>0</v>
      </c>
    </row>
    <row r="642" spans="1:41" ht="24" customHeight="1" x14ac:dyDescent="0.3">
      <c r="A642" s="391" t="s">
        <v>3079</v>
      </c>
      <c r="B642" s="392" t="s">
        <v>3080</v>
      </c>
      <c r="C642" s="393" t="s">
        <v>2036</v>
      </c>
      <c r="D642" s="330">
        <f t="shared" si="26"/>
        <v>10</v>
      </c>
      <c r="E642" s="331">
        <f t="shared" si="27"/>
        <v>6</v>
      </c>
      <c r="F642" s="331">
        <f t="shared" si="28"/>
        <v>0</v>
      </c>
      <c r="G642" s="331">
        <f t="shared" si="29"/>
        <v>0</v>
      </c>
      <c r="H642" s="331">
        <f t="shared" si="30"/>
        <v>0</v>
      </c>
      <c r="I642" s="331">
        <f t="shared" si="31"/>
        <v>0</v>
      </c>
      <c r="J642" s="331">
        <f t="shared" si="32"/>
        <v>0</v>
      </c>
      <c r="K642" s="331">
        <f t="shared" si="33"/>
        <v>0</v>
      </c>
      <c r="L642" s="331">
        <f t="shared" si="34"/>
        <v>0</v>
      </c>
      <c r="M642" s="331">
        <f t="shared" si="35"/>
        <v>0</v>
      </c>
      <c r="N642" s="333">
        <f t="shared" si="36"/>
        <v>16</v>
      </c>
      <c r="O642" s="394"/>
      <c r="P642" s="395">
        <f t="shared" si="37"/>
        <v>16</v>
      </c>
      <c r="Q642" s="336">
        <f t="shared" si="38"/>
        <v>551</v>
      </c>
      <c r="R642" s="422"/>
      <c r="S642" s="145">
        <v>10</v>
      </c>
      <c r="T642" s="148">
        <v>0</v>
      </c>
      <c r="U642" s="147"/>
      <c r="V642" s="148"/>
      <c r="W642" s="337"/>
      <c r="X642" s="337"/>
      <c r="Y642" s="149"/>
      <c r="Z642" s="149"/>
      <c r="AA642" s="149"/>
      <c r="AB642" s="144">
        <v>0</v>
      </c>
      <c r="AC642" s="145"/>
      <c r="AD642" s="144"/>
      <c r="AE642" s="396"/>
      <c r="AF642" s="397">
        <v>0</v>
      </c>
      <c r="AG642" s="397">
        <v>0</v>
      </c>
      <c r="AH642" s="397">
        <v>0</v>
      </c>
      <c r="AI642" s="397">
        <v>0</v>
      </c>
      <c r="AJ642" s="397">
        <v>0</v>
      </c>
      <c r="AK642" s="397">
        <v>0</v>
      </c>
      <c r="AL642" s="397">
        <v>0</v>
      </c>
      <c r="AM642" s="397"/>
      <c r="AN642" s="397">
        <v>6</v>
      </c>
      <c r="AO642" s="400">
        <v>0</v>
      </c>
    </row>
    <row r="643" spans="1:41" ht="24" customHeight="1" x14ac:dyDescent="0.3">
      <c r="A643" s="391" t="s">
        <v>3081</v>
      </c>
      <c r="B643" s="392" t="s">
        <v>3082</v>
      </c>
      <c r="C643" s="393" t="s">
        <v>1322</v>
      </c>
      <c r="D643" s="330">
        <f t="shared" si="26"/>
        <v>0</v>
      </c>
      <c r="E643" s="331">
        <f t="shared" si="27"/>
        <v>0</v>
      </c>
      <c r="F643" s="331">
        <f t="shared" si="28"/>
        <v>0</v>
      </c>
      <c r="G643" s="331">
        <f t="shared" si="29"/>
        <v>0</v>
      </c>
      <c r="H643" s="331">
        <f t="shared" si="30"/>
        <v>0</v>
      </c>
      <c r="I643" s="331">
        <f t="shared" si="31"/>
        <v>0</v>
      </c>
      <c r="J643" s="331">
        <f t="shared" si="32"/>
        <v>0</v>
      </c>
      <c r="K643" s="331">
        <f t="shared" si="33"/>
        <v>0</v>
      </c>
      <c r="L643" s="331">
        <f t="shared" si="34"/>
        <v>0</v>
      </c>
      <c r="M643" s="331">
        <f t="shared" si="35"/>
        <v>0</v>
      </c>
      <c r="N643" s="333">
        <f t="shared" si="36"/>
        <v>0</v>
      </c>
      <c r="O643" s="394"/>
      <c r="P643" s="395">
        <f t="shared" si="37"/>
        <v>0</v>
      </c>
      <c r="Q643" s="336" t="str">
        <f t="shared" si="38"/>
        <v/>
      </c>
      <c r="R643" s="421"/>
      <c r="S643" s="410"/>
      <c r="T643" s="148">
        <v>0</v>
      </c>
      <c r="U643" s="411"/>
      <c r="V643" s="148"/>
      <c r="W643" s="412"/>
      <c r="X643" s="337"/>
      <c r="Y643" s="149"/>
      <c r="Z643" s="149"/>
      <c r="AA643" s="149"/>
      <c r="AB643" s="399">
        <v>0</v>
      </c>
      <c r="AC643" s="410"/>
      <c r="AD643" s="399"/>
      <c r="AE643" s="396"/>
      <c r="AF643" s="397">
        <v>0</v>
      </c>
      <c r="AG643" s="397">
        <v>0</v>
      </c>
      <c r="AH643" s="397">
        <v>0</v>
      </c>
      <c r="AI643" s="397">
        <v>0</v>
      </c>
      <c r="AJ643" s="397">
        <v>0</v>
      </c>
      <c r="AK643" s="397">
        <v>0</v>
      </c>
      <c r="AL643" s="397">
        <v>0</v>
      </c>
      <c r="AM643" s="413"/>
      <c r="AN643" s="397">
        <v>0</v>
      </c>
      <c r="AO643" s="407">
        <v>0</v>
      </c>
    </row>
    <row r="644" spans="1:41" ht="24" customHeight="1" x14ac:dyDescent="0.3">
      <c r="A644" s="391" t="s">
        <v>3083</v>
      </c>
      <c r="B644" s="392" t="s">
        <v>3084</v>
      </c>
      <c r="C644" s="393" t="s">
        <v>1196</v>
      </c>
      <c r="D644" s="330">
        <f t="shared" si="26"/>
        <v>0</v>
      </c>
      <c r="E644" s="331">
        <f t="shared" si="27"/>
        <v>0</v>
      </c>
      <c r="F644" s="331">
        <f t="shared" si="28"/>
        <v>0</v>
      </c>
      <c r="G644" s="331">
        <f t="shared" si="29"/>
        <v>0</v>
      </c>
      <c r="H644" s="331">
        <f t="shared" si="30"/>
        <v>0</v>
      </c>
      <c r="I644" s="331">
        <f t="shared" si="31"/>
        <v>0</v>
      </c>
      <c r="J644" s="331">
        <f t="shared" si="32"/>
        <v>0</v>
      </c>
      <c r="K644" s="331">
        <f t="shared" si="33"/>
        <v>0</v>
      </c>
      <c r="L644" s="331">
        <f t="shared" si="34"/>
        <v>0</v>
      </c>
      <c r="M644" s="331">
        <f t="shared" si="35"/>
        <v>0</v>
      </c>
      <c r="N644" s="333">
        <f t="shared" si="36"/>
        <v>0</v>
      </c>
      <c r="O644" s="394"/>
      <c r="P644" s="395">
        <f t="shared" si="37"/>
        <v>0</v>
      </c>
      <c r="Q644" s="336" t="str">
        <f t="shared" si="38"/>
        <v/>
      </c>
      <c r="R644" s="144"/>
      <c r="S644" s="145"/>
      <c r="T644" s="405">
        <v>0</v>
      </c>
      <c r="U644" s="147"/>
      <c r="V644" s="405"/>
      <c r="W644" s="337"/>
      <c r="X644" s="337"/>
      <c r="Y644" s="406"/>
      <c r="Z644" s="406"/>
      <c r="AA644" s="406"/>
      <c r="AB644" s="156">
        <v>0</v>
      </c>
      <c r="AC644" s="145"/>
      <c r="AD644" s="156"/>
      <c r="AE644" s="396"/>
      <c r="AF644" s="397">
        <v>0</v>
      </c>
      <c r="AG644" s="397">
        <v>0</v>
      </c>
      <c r="AH644" s="397">
        <v>0</v>
      </c>
      <c r="AI644" s="397">
        <v>0</v>
      </c>
      <c r="AJ644" s="397">
        <v>0</v>
      </c>
      <c r="AK644" s="397">
        <v>0</v>
      </c>
      <c r="AL644" s="397">
        <v>0</v>
      </c>
      <c r="AM644" s="397"/>
      <c r="AN644" s="397">
        <v>0</v>
      </c>
      <c r="AO644" s="341">
        <v>0</v>
      </c>
    </row>
    <row r="645" spans="1:41" ht="24" customHeight="1" x14ac:dyDescent="0.3">
      <c r="A645" s="391" t="s">
        <v>3087</v>
      </c>
      <c r="B645" s="392" t="s">
        <v>3088</v>
      </c>
      <c r="C645" s="393" t="s">
        <v>1236</v>
      </c>
      <c r="D645" s="330">
        <f t="shared" si="26"/>
        <v>0</v>
      </c>
      <c r="E645" s="331">
        <f t="shared" si="27"/>
        <v>0</v>
      </c>
      <c r="F645" s="331">
        <f t="shared" si="28"/>
        <v>0</v>
      </c>
      <c r="G645" s="331">
        <f t="shared" si="29"/>
        <v>0</v>
      </c>
      <c r="H645" s="331">
        <f t="shared" si="30"/>
        <v>0</v>
      </c>
      <c r="I645" s="331">
        <f t="shared" si="31"/>
        <v>0</v>
      </c>
      <c r="J645" s="331">
        <f t="shared" si="32"/>
        <v>0</v>
      </c>
      <c r="K645" s="331">
        <f t="shared" si="33"/>
        <v>0</v>
      </c>
      <c r="L645" s="331">
        <f t="shared" si="34"/>
        <v>0</v>
      </c>
      <c r="M645" s="331">
        <f t="shared" si="35"/>
        <v>0</v>
      </c>
      <c r="N645" s="333">
        <f t="shared" si="36"/>
        <v>0</v>
      </c>
      <c r="O645" s="394"/>
      <c r="P645" s="395">
        <f t="shared" si="37"/>
        <v>0</v>
      </c>
      <c r="Q645" s="336" t="str">
        <f t="shared" si="38"/>
        <v/>
      </c>
      <c r="R645" s="156"/>
      <c r="S645" s="145"/>
      <c r="T645" s="148">
        <v>0</v>
      </c>
      <c r="U645" s="147"/>
      <c r="V645" s="148"/>
      <c r="W645" s="337"/>
      <c r="X645" s="337"/>
      <c r="Y645" s="149"/>
      <c r="Z645" s="149"/>
      <c r="AA645" s="149"/>
      <c r="AB645" s="399">
        <v>0</v>
      </c>
      <c r="AC645" s="145"/>
      <c r="AD645" s="399"/>
      <c r="AE645" s="396"/>
      <c r="AF645" s="397">
        <v>0</v>
      </c>
      <c r="AG645" s="397">
        <v>0</v>
      </c>
      <c r="AH645" s="397">
        <v>0</v>
      </c>
      <c r="AI645" s="397">
        <v>0</v>
      </c>
      <c r="AJ645" s="397">
        <v>0</v>
      </c>
      <c r="AK645" s="397">
        <v>0</v>
      </c>
      <c r="AL645" s="397">
        <v>0</v>
      </c>
      <c r="AM645" s="397"/>
      <c r="AN645" s="397">
        <v>0</v>
      </c>
      <c r="AO645" s="400">
        <v>0</v>
      </c>
    </row>
    <row r="646" spans="1:41" ht="24" customHeight="1" x14ac:dyDescent="0.3">
      <c r="A646" s="391" t="s">
        <v>3089</v>
      </c>
      <c r="B646" s="392" t="s">
        <v>3090</v>
      </c>
      <c r="C646" s="393" t="s">
        <v>165</v>
      </c>
      <c r="D646" s="330">
        <f t="shared" si="26"/>
        <v>34</v>
      </c>
      <c r="E646" s="331">
        <f t="shared" si="27"/>
        <v>24</v>
      </c>
      <c r="F646" s="331">
        <f t="shared" si="28"/>
        <v>0</v>
      </c>
      <c r="G646" s="331">
        <f t="shared" si="29"/>
        <v>0</v>
      </c>
      <c r="H646" s="331">
        <f t="shared" si="30"/>
        <v>0</v>
      </c>
      <c r="I646" s="331">
        <f t="shared" si="31"/>
        <v>0</v>
      </c>
      <c r="J646" s="331">
        <f t="shared" si="32"/>
        <v>0</v>
      </c>
      <c r="K646" s="331">
        <f t="shared" si="33"/>
        <v>0</v>
      </c>
      <c r="L646" s="331">
        <f t="shared" si="34"/>
        <v>0</v>
      </c>
      <c r="M646" s="331">
        <f t="shared" si="35"/>
        <v>0</v>
      </c>
      <c r="N646" s="333">
        <f t="shared" si="36"/>
        <v>58</v>
      </c>
      <c r="O646" s="394"/>
      <c r="P646" s="395">
        <f t="shared" si="37"/>
        <v>58</v>
      </c>
      <c r="Q646" s="336">
        <f t="shared" si="38"/>
        <v>126</v>
      </c>
      <c r="R646" s="399">
        <v>24</v>
      </c>
      <c r="S646" s="145"/>
      <c r="T646" s="148">
        <v>0</v>
      </c>
      <c r="U646" s="147"/>
      <c r="V646" s="148"/>
      <c r="W646" s="337"/>
      <c r="X646" s="337"/>
      <c r="Y646" s="149"/>
      <c r="Z646" s="149"/>
      <c r="AA646" s="149"/>
      <c r="AB646" s="156">
        <v>0</v>
      </c>
      <c r="AC646" s="145"/>
      <c r="AD646" s="156"/>
      <c r="AE646" s="396"/>
      <c r="AF646" s="397">
        <v>0</v>
      </c>
      <c r="AG646" s="397">
        <v>0</v>
      </c>
      <c r="AH646" s="397">
        <v>0</v>
      </c>
      <c r="AI646" s="397">
        <v>0</v>
      </c>
      <c r="AJ646" s="397">
        <v>0</v>
      </c>
      <c r="AK646" s="397">
        <v>0</v>
      </c>
      <c r="AL646" s="397">
        <v>0</v>
      </c>
      <c r="AM646" s="397">
        <v>34</v>
      </c>
      <c r="AN646" s="397">
        <v>0</v>
      </c>
      <c r="AO646" s="420">
        <v>0</v>
      </c>
    </row>
    <row r="647" spans="1:41" ht="24" customHeight="1" x14ac:dyDescent="0.3">
      <c r="A647" s="391" t="s">
        <v>3091</v>
      </c>
      <c r="B647" s="392" t="s">
        <v>1066</v>
      </c>
      <c r="C647" s="393" t="s">
        <v>2084</v>
      </c>
      <c r="D647" s="330">
        <f t="shared" si="26"/>
        <v>30</v>
      </c>
      <c r="E647" s="331">
        <f t="shared" si="27"/>
        <v>25</v>
      </c>
      <c r="F647" s="331">
        <f t="shared" si="28"/>
        <v>24</v>
      </c>
      <c r="G647" s="331">
        <f t="shared" si="29"/>
        <v>0</v>
      </c>
      <c r="H647" s="331">
        <f t="shared" si="30"/>
        <v>0</v>
      </c>
      <c r="I647" s="331">
        <f t="shared" si="31"/>
        <v>0</v>
      </c>
      <c r="J647" s="331">
        <f t="shared" si="32"/>
        <v>0</v>
      </c>
      <c r="K647" s="331">
        <f t="shared" si="33"/>
        <v>0</v>
      </c>
      <c r="L647" s="331">
        <f t="shared" si="34"/>
        <v>0</v>
      </c>
      <c r="M647" s="331">
        <f t="shared" si="35"/>
        <v>0</v>
      </c>
      <c r="N647" s="333">
        <f t="shared" si="36"/>
        <v>79</v>
      </c>
      <c r="O647" s="394"/>
      <c r="P647" s="395">
        <f t="shared" si="37"/>
        <v>79</v>
      </c>
      <c r="Q647" s="336">
        <f t="shared" si="38"/>
        <v>93</v>
      </c>
      <c r="R647" s="399"/>
      <c r="S647" s="145">
        <v>30</v>
      </c>
      <c r="T647" s="405">
        <v>0</v>
      </c>
      <c r="U647" s="147"/>
      <c r="V647" s="405"/>
      <c r="W647" s="337"/>
      <c r="X647" s="337"/>
      <c r="Y647" s="406"/>
      <c r="Z647" s="406"/>
      <c r="AA647" s="406"/>
      <c r="AB647" s="426">
        <v>0</v>
      </c>
      <c r="AC647" s="145">
        <v>25</v>
      </c>
      <c r="AD647" s="426"/>
      <c r="AE647" s="396"/>
      <c r="AF647" s="397">
        <v>0</v>
      </c>
      <c r="AG647" s="397">
        <v>0</v>
      </c>
      <c r="AH647" s="397">
        <v>0</v>
      </c>
      <c r="AI647" s="397">
        <v>0</v>
      </c>
      <c r="AJ647" s="397">
        <v>0</v>
      </c>
      <c r="AK647" s="397">
        <v>0</v>
      </c>
      <c r="AL647" s="397">
        <v>0</v>
      </c>
      <c r="AM647" s="397"/>
      <c r="AN647" s="397">
        <v>24</v>
      </c>
      <c r="AO647" s="408">
        <v>0</v>
      </c>
    </row>
    <row r="648" spans="1:41" ht="24" customHeight="1" x14ac:dyDescent="0.3">
      <c r="A648" s="398" t="s">
        <v>1065</v>
      </c>
      <c r="B648" s="392" t="s">
        <v>1066</v>
      </c>
      <c r="C648" s="393" t="s">
        <v>1067</v>
      </c>
      <c r="D648" s="330">
        <f t="shared" si="26"/>
        <v>30</v>
      </c>
      <c r="E648" s="331">
        <f t="shared" si="27"/>
        <v>25</v>
      </c>
      <c r="F648" s="331">
        <f t="shared" si="28"/>
        <v>18</v>
      </c>
      <c r="G648" s="331">
        <f t="shared" si="29"/>
        <v>0</v>
      </c>
      <c r="H648" s="331">
        <f t="shared" si="30"/>
        <v>0</v>
      </c>
      <c r="I648" s="331">
        <f t="shared" si="31"/>
        <v>0</v>
      </c>
      <c r="J648" s="331">
        <f t="shared" si="32"/>
        <v>0</v>
      </c>
      <c r="K648" s="331">
        <f t="shared" si="33"/>
        <v>0</v>
      </c>
      <c r="L648" s="331">
        <f t="shared" si="34"/>
        <v>0</v>
      </c>
      <c r="M648" s="331">
        <f t="shared" si="35"/>
        <v>0</v>
      </c>
      <c r="N648" s="333">
        <f t="shared" si="36"/>
        <v>73</v>
      </c>
      <c r="O648" s="394"/>
      <c r="P648" s="395">
        <f t="shared" si="37"/>
        <v>73</v>
      </c>
      <c r="Q648" s="336">
        <f t="shared" si="38"/>
        <v>98</v>
      </c>
      <c r="R648" s="399"/>
      <c r="S648" s="145">
        <v>18</v>
      </c>
      <c r="T648" s="148">
        <v>0</v>
      </c>
      <c r="U648" s="147"/>
      <c r="V648" s="148"/>
      <c r="W648" s="337"/>
      <c r="X648" s="337"/>
      <c r="Y648" s="149"/>
      <c r="Z648" s="149"/>
      <c r="AA648" s="149"/>
      <c r="AB648" s="421">
        <v>0</v>
      </c>
      <c r="AC648" s="145">
        <v>25</v>
      </c>
      <c r="AD648" s="421"/>
      <c r="AE648" s="396"/>
      <c r="AF648" s="397">
        <v>0</v>
      </c>
      <c r="AG648" s="397">
        <v>0</v>
      </c>
      <c r="AH648" s="397">
        <v>0</v>
      </c>
      <c r="AI648" s="397">
        <v>0</v>
      </c>
      <c r="AJ648" s="397">
        <v>0</v>
      </c>
      <c r="AK648" s="397">
        <v>0</v>
      </c>
      <c r="AL648" s="397">
        <v>0</v>
      </c>
      <c r="AM648" s="397"/>
      <c r="AN648" s="397">
        <v>30</v>
      </c>
      <c r="AO648" s="400">
        <v>0</v>
      </c>
    </row>
    <row r="649" spans="1:41" ht="24" customHeight="1" x14ac:dyDescent="0.3">
      <c r="A649" s="398" t="s">
        <v>3092</v>
      </c>
      <c r="B649" s="392" t="s">
        <v>3093</v>
      </c>
      <c r="C649" s="393" t="s">
        <v>2122</v>
      </c>
      <c r="D649" s="330">
        <f t="shared" si="26"/>
        <v>15</v>
      </c>
      <c r="E649" s="331">
        <f t="shared" si="27"/>
        <v>12</v>
      </c>
      <c r="F649" s="331">
        <f t="shared" si="28"/>
        <v>0</v>
      </c>
      <c r="G649" s="331">
        <f t="shared" si="29"/>
        <v>0</v>
      </c>
      <c r="H649" s="331">
        <f t="shared" si="30"/>
        <v>0</v>
      </c>
      <c r="I649" s="331">
        <f t="shared" si="31"/>
        <v>0</v>
      </c>
      <c r="J649" s="331">
        <f t="shared" si="32"/>
        <v>0</v>
      </c>
      <c r="K649" s="331">
        <f t="shared" si="33"/>
        <v>0</v>
      </c>
      <c r="L649" s="331">
        <f t="shared" si="34"/>
        <v>0</v>
      </c>
      <c r="M649" s="331">
        <f t="shared" si="35"/>
        <v>0</v>
      </c>
      <c r="N649" s="333">
        <f t="shared" si="36"/>
        <v>27</v>
      </c>
      <c r="O649" s="394"/>
      <c r="P649" s="395">
        <f t="shared" si="37"/>
        <v>27</v>
      </c>
      <c r="Q649" s="336">
        <f t="shared" si="38"/>
        <v>360</v>
      </c>
      <c r="R649" s="144">
        <v>15</v>
      </c>
      <c r="S649" s="145"/>
      <c r="T649" s="405">
        <v>0</v>
      </c>
      <c r="U649" s="147"/>
      <c r="V649" s="405"/>
      <c r="W649" s="337"/>
      <c r="X649" s="337"/>
      <c r="Y649" s="406"/>
      <c r="Z649" s="406"/>
      <c r="AA649" s="406"/>
      <c r="AB649" s="425">
        <v>0</v>
      </c>
      <c r="AC649" s="145"/>
      <c r="AD649" s="425"/>
      <c r="AE649" s="396"/>
      <c r="AF649" s="397">
        <v>0</v>
      </c>
      <c r="AG649" s="397">
        <v>0</v>
      </c>
      <c r="AH649" s="397">
        <v>0</v>
      </c>
      <c r="AI649" s="397">
        <v>0</v>
      </c>
      <c r="AJ649" s="397">
        <v>0</v>
      </c>
      <c r="AK649" s="397">
        <v>0</v>
      </c>
      <c r="AL649" s="397">
        <v>0</v>
      </c>
      <c r="AM649" s="397">
        <v>12</v>
      </c>
      <c r="AN649" s="397">
        <v>0</v>
      </c>
      <c r="AO649" s="400">
        <v>0</v>
      </c>
    </row>
    <row r="650" spans="1:41" ht="24" customHeight="1" x14ac:dyDescent="0.3">
      <c r="A650" s="398" t="s">
        <v>3094</v>
      </c>
      <c r="B650" s="392" t="s">
        <v>3095</v>
      </c>
      <c r="C650" s="393" t="s">
        <v>1949</v>
      </c>
      <c r="D650" s="330">
        <f t="shared" si="26"/>
        <v>5</v>
      </c>
      <c r="E650" s="331">
        <f t="shared" si="27"/>
        <v>4</v>
      </c>
      <c r="F650" s="331">
        <f t="shared" si="28"/>
        <v>0</v>
      </c>
      <c r="G650" s="331">
        <f t="shared" si="29"/>
        <v>0</v>
      </c>
      <c r="H650" s="331">
        <f t="shared" si="30"/>
        <v>0</v>
      </c>
      <c r="I650" s="331">
        <f t="shared" si="31"/>
        <v>0</v>
      </c>
      <c r="J650" s="331">
        <f t="shared" si="32"/>
        <v>0</v>
      </c>
      <c r="K650" s="331">
        <f t="shared" si="33"/>
        <v>0</v>
      </c>
      <c r="L650" s="331">
        <f t="shared" si="34"/>
        <v>0</v>
      </c>
      <c r="M650" s="331">
        <f t="shared" si="35"/>
        <v>0</v>
      </c>
      <c r="N650" s="333">
        <f t="shared" si="36"/>
        <v>9</v>
      </c>
      <c r="O650" s="394"/>
      <c r="P650" s="395">
        <f t="shared" si="37"/>
        <v>9</v>
      </c>
      <c r="Q650" s="336">
        <f t="shared" si="38"/>
        <v>714</v>
      </c>
      <c r="R650" s="399"/>
      <c r="S650" s="145">
        <v>5</v>
      </c>
      <c r="T650" s="148">
        <v>0</v>
      </c>
      <c r="U650" s="147"/>
      <c r="V650" s="148"/>
      <c r="W650" s="337"/>
      <c r="X650" s="337"/>
      <c r="Y650" s="149"/>
      <c r="Z650" s="149"/>
      <c r="AA650" s="149"/>
      <c r="AB650" s="88">
        <v>0</v>
      </c>
      <c r="AC650" s="145"/>
      <c r="AD650" s="88"/>
      <c r="AE650" s="396"/>
      <c r="AF650" s="397">
        <v>0</v>
      </c>
      <c r="AG650" s="397">
        <v>0</v>
      </c>
      <c r="AH650" s="397">
        <v>0</v>
      </c>
      <c r="AI650" s="397">
        <v>0</v>
      </c>
      <c r="AJ650" s="397">
        <v>0</v>
      </c>
      <c r="AK650" s="397">
        <v>0</v>
      </c>
      <c r="AL650" s="397">
        <v>0</v>
      </c>
      <c r="AM650" s="397"/>
      <c r="AN650" s="397">
        <v>4</v>
      </c>
      <c r="AO650" s="414">
        <v>0</v>
      </c>
    </row>
    <row r="651" spans="1:41" ht="24" customHeight="1" x14ac:dyDescent="0.3">
      <c r="A651" s="391" t="s">
        <v>3098</v>
      </c>
      <c r="B651" s="392" t="s">
        <v>3099</v>
      </c>
      <c r="C651" s="393" t="s">
        <v>1979</v>
      </c>
      <c r="D651" s="330">
        <f t="shared" si="26"/>
        <v>0</v>
      </c>
      <c r="E651" s="331">
        <f t="shared" si="27"/>
        <v>0</v>
      </c>
      <c r="F651" s="331">
        <f t="shared" si="28"/>
        <v>0</v>
      </c>
      <c r="G651" s="331">
        <f t="shared" si="29"/>
        <v>0</v>
      </c>
      <c r="H651" s="331">
        <f t="shared" si="30"/>
        <v>0</v>
      </c>
      <c r="I651" s="331">
        <f t="shared" si="31"/>
        <v>0</v>
      </c>
      <c r="J651" s="331">
        <f t="shared" si="32"/>
        <v>0</v>
      </c>
      <c r="K651" s="331">
        <f t="shared" si="33"/>
        <v>0</v>
      </c>
      <c r="L651" s="331">
        <f t="shared" si="34"/>
        <v>0</v>
      </c>
      <c r="M651" s="331">
        <f t="shared" si="35"/>
        <v>0</v>
      </c>
      <c r="N651" s="333">
        <f t="shared" si="36"/>
        <v>0</v>
      </c>
      <c r="O651" s="394"/>
      <c r="P651" s="395">
        <f t="shared" si="37"/>
        <v>0</v>
      </c>
      <c r="Q651" s="336" t="str">
        <f t="shared" si="38"/>
        <v/>
      </c>
      <c r="R651" s="399"/>
      <c r="S651" s="410"/>
      <c r="T651" s="148">
        <v>0</v>
      </c>
      <c r="U651" s="147"/>
      <c r="V651" s="148"/>
      <c r="W651" s="337"/>
      <c r="X651" s="337"/>
      <c r="Y651" s="149"/>
      <c r="Z651" s="149"/>
      <c r="AA651" s="149"/>
      <c r="AB651" s="421">
        <v>0</v>
      </c>
      <c r="AC651" s="410"/>
      <c r="AD651" s="421"/>
      <c r="AE651" s="396"/>
      <c r="AF651" s="397">
        <v>0</v>
      </c>
      <c r="AG651" s="397">
        <v>0</v>
      </c>
      <c r="AH651" s="397">
        <v>0</v>
      </c>
      <c r="AI651" s="397">
        <v>0</v>
      </c>
      <c r="AJ651" s="397">
        <v>0</v>
      </c>
      <c r="AK651" s="397">
        <v>0</v>
      </c>
      <c r="AL651" s="397">
        <v>0</v>
      </c>
      <c r="AM651" s="397"/>
      <c r="AN651" s="397">
        <v>0</v>
      </c>
      <c r="AO651" s="400">
        <v>0</v>
      </c>
    </row>
    <row r="652" spans="1:41" ht="24" customHeight="1" x14ac:dyDescent="0.3">
      <c r="A652" s="391" t="s">
        <v>3102</v>
      </c>
      <c r="B652" s="392" t="s">
        <v>3103</v>
      </c>
      <c r="C652" s="393" t="s">
        <v>351</v>
      </c>
      <c r="D652" s="330">
        <f t="shared" si="26"/>
        <v>0</v>
      </c>
      <c r="E652" s="331">
        <f t="shared" si="27"/>
        <v>0</v>
      </c>
      <c r="F652" s="331">
        <f t="shared" si="28"/>
        <v>0</v>
      </c>
      <c r="G652" s="331">
        <f t="shared" si="29"/>
        <v>0</v>
      </c>
      <c r="H652" s="331">
        <f t="shared" si="30"/>
        <v>0</v>
      </c>
      <c r="I652" s="331">
        <f t="shared" si="31"/>
        <v>0</v>
      </c>
      <c r="J652" s="331">
        <f t="shared" si="32"/>
        <v>0</v>
      </c>
      <c r="K652" s="331">
        <f t="shared" si="33"/>
        <v>0</v>
      </c>
      <c r="L652" s="331">
        <f t="shared" si="34"/>
        <v>0</v>
      </c>
      <c r="M652" s="331">
        <f t="shared" si="35"/>
        <v>0</v>
      </c>
      <c r="N652" s="333">
        <f t="shared" si="36"/>
        <v>0</v>
      </c>
      <c r="O652" s="394"/>
      <c r="P652" s="395">
        <f t="shared" si="37"/>
        <v>0</v>
      </c>
      <c r="Q652" s="336" t="str">
        <f t="shared" si="38"/>
        <v/>
      </c>
      <c r="R652" s="156"/>
      <c r="S652" s="145"/>
      <c r="T652" s="405">
        <v>0</v>
      </c>
      <c r="U652" s="147"/>
      <c r="V652" s="405"/>
      <c r="W652" s="337"/>
      <c r="X652" s="337"/>
      <c r="Y652" s="406"/>
      <c r="Z652" s="406"/>
      <c r="AA652" s="406"/>
      <c r="AB652" s="422">
        <v>0</v>
      </c>
      <c r="AC652" s="145"/>
      <c r="AD652" s="422"/>
      <c r="AE652" s="396"/>
      <c r="AF652" s="397">
        <v>0</v>
      </c>
      <c r="AG652" s="397">
        <v>0</v>
      </c>
      <c r="AH652" s="397">
        <v>0</v>
      </c>
      <c r="AI652" s="397">
        <v>0</v>
      </c>
      <c r="AJ652" s="397">
        <v>0</v>
      </c>
      <c r="AK652" s="397">
        <v>0</v>
      </c>
      <c r="AL652" s="397">
        <v>0</v>
      </c>
      <c r="AM652" s="397"/>
      <c r="AN652" s="397">
        <v>0</v>
      </c>
      <c r="AO652" s="400">
        <v>0</v>
      </c>
    </row>
    <row r="653" spans="1:41" ht="24" customHeight="1" x14ac:dyDescent="0.3">
      <c r="A653" s="391" t="s">
        <v>3104</v>
      </c>
      <c r="B653" s="392" t="s">
        <v>3105</v>
      </c>
      <c r="C653" s="393" t="s">
        <v>1884</v>
      </c>
      <c r="D653" s="330">
        <f t="shared" si="26"/>
        <v>12</v>
      </c>
      <c r="E653" s="331">
        <f t="shared" si="27"/>
        <v>9</v>
      </c>
      <c r="F653" s="331">
        <f t="shared" si="28"/>
        <v>0</v>
      </c>
      <c r="G653" s="331">
        <f t="shared" si="29"/>
        <v>0</v>
      </c>
      <c r="H653" s="331">
        <f t="shared" si="30"/>
        <v>0</v>
      </c>
      <c r="I653" s="331">
        <f t="shared" si="31"/>
        <v>0</v>
      </c>
      <c r="J653" s="331">
        <f t="shared" si="32"/>
        <v>0</v>
      </c>
      <c r="K653" s="331">
        <f t="shared" si="33"/>
        <v>0</v>
      </c>
      <c r="L653" s="331">
        <f t="shared" si="34"/>
        <v>0</v>
      </c>
      <c r="M653" s="331">
        <f t="shared" si="35"/>
        <v>0</v>
      </c>
      <c r="N653" s="333">
        <f t="shared" si="36"/>
        <v>21</v>
      </c>
      <c r="O653" s="394"/>
      <c r="P653" s="395">
        <f t="shared" si="37"/>
        <v>21</v>
      </c>
      <c r="Q653" s="336">
        <f t="shared" si="38"/>
        <v>464</v>
      </c>
      <c r="R653" s="156"/>
      <c r="S653" s="145">
        <v>9</v>
      </c>
      <c r="T653" s="148">
        <v>0</v>
      </c>
      <c r="U653" s="147"/>
      <c r="V653" s="148"/>
      <c r="W653" s="337"/>
      <c r="X653" s="337"/>
      <c r="Y653" s="149"/>
      <c r="Z653" s="149"/>
      <c r="AA653" s="149"/>
      <c r="AB653" s="344">
        <v>0</v>
      </c>
      <c r="AC653" s="145"/>
      <c r="AD653" s="344"/>
      <c r="AE653" s="396"/>
      <c r="AF653" s="397">
        <v>0</v>
      </c>
      <c r="AG653" s="397">
        <v>0</v>
      </c>
      <c r="AH653" s="397">
        <v>0</v>
      </c>
      <c r="AI653" s="397">
        <v>0</v>
      </c>
      <c r="AJ653" s="397">
        <v>0</v>
      </c>
      <c r="AK653" s="397">
        <v>0</v>
      </c>
      <c r="AL653" s="397">
        <v>0</v>
      </c>
      <c r="AM653" s="397"/>
      <c r="AN653" s="397">
        <v>12</v>
      </c>
      <c r="AO653" s="407">
        <v>0</v>
      </c>
    </row>
    <row r="654" spans="1:41" ht="24" customHeight="1" x14ac:dyDescent="0.3">
      <c r="A654" s="391" t="s">
        <v>4942</v>
      </c>
      <c r="B654" s="392" t="s">
        <v>3108</v>
      </c>
      <c r="C654" s="393" t="s">
        <v>314</v>
      </c>
      <c r="D654" s="330">
        <f t="shared" si="26"/>
        <v>0</v>
      </c>
      <c r="E654" s="331">
        <f t="shared" si="27"/>
        <v>0</v>
      </c>
      <c r="F654" s="331">
        <f t="shared" si="28"/>
        <v>0</v>
      </c>
      <c r="G654" s="331">
        <f t="shared" si="29"/>
        <v>0</v>
      </c>
      <c r="H654" s="331">
        <f t="shared" si="30"/>
        <v>0</v>
      </c>
      <c r="I654" s="331">
        <f t="shared" si="31"/>
        <v>0</v>
      </c>
      <c r="J654" s="331">
        <f t="shared" si="32"/>
        <v>0</v>
      </c>
      <c r="K654" s="331">
        <f t="shared" si="33"/>
        <v>0</v>
      </c>
      <c r="L654" s="331">
        <f t="shared" si="34"/>
        <v>0</v>
      </c>
      <c r="M654" s="331">
        <f t="shared" si="35"/>
        <v>0</v>
      </c>
      <c r="N654" s="333">
        <f t="shared" si="36"/>
        <v>0</v>
      </c>
      <c r="O654" s="394"/>
      <c r="P654" s="395">
        <f t="shared" si="37"/>
        <v>0</v>
      </c>
      <c r="Q654" s="336" t="str">
        <f t="shared" si="38"/>
        <v/>
      </c>
      <c r="R654" s="399"/>
      <c r="S654" s="145"/>
      <c r="T654" s="148">
        <v>0</v>
      </c>
      <c r="U654" s="147"/>
      <c r="V654" s="148"/>
      <c r="W654" s="337"/>
      <c r="X654" s="337"/>
      <c r="Y654" s="149"/>
      <c r="Z654" s="149"/>
      <c r="AA654" s="149"/>
      <c r="AB654" s="399">
        <v>0</v>
      </c>
      <c r="AC654" s="145"/>
      <c r="AD654" s="399"/>
      <c r="AE654" s="396"/>
      <c r="AF654" s="397">
        <v>0</v>
      </c>
      <c r="AG654" s="397">
        <v>0</v>
      </c>
      <c r="AH654" s="397">
        <v>0</v>
      </c>
      <c r="AI654" s="397">
        <v>0</v>
      </c>
      <c r="AJ654" s="397">
        <v>0</v>
      </c>
      <c r="AK654" s="397">
        <v>0</v>
      </c>
      <c r="AL654" s="397">
        <v>0</v>
      </c>
      <c r="AM654" s="397"/>
      <c r="AN654" s="397">
        <v>0</v>
      </c>
      <c r="AO654" s="407">
        <v>0</v>
      </c>
    </row>
    <row r="655" spans="1:41" ht="24" customHeight="1" x14ac:dyDescent="0.3">
      <c r="A655" s="391" t="s">
        <v>3109</v>
      </c>
      <c r="B655" s="415" t="s">
        <v>3110</v>
      </c>
      <c r="C655" s="416" t="s">
        <v>89</v>
      </c>
      <c r="D655" s="330">
        <f t="shared" si="26"/>
        <v>0</v>
      </c>
      <c r="E655" s="331">
        <f t="shared" si="27"/>
        <v>0</v>
      </c>
      <c r="F655" s="331">
        <f t="shared" si="28"/>
        <v>0</v>
      </c>
      <c r="G655" s="331">
        <f t="shared" si="29"/>
        <v>0</v>
      </c>
      <c r="H655" s="331">
        <f t="shared" si="30"/>
        <v>0</v>
      </c>
      <c r="I655" s="331">
        <f t="shared" si="31"/>
        <v>0</v>
      </c>
      <c r="J655" s="331">
        <f t="shared" si="32"/>
        <v>0</v>
      </c>
      <c r="K655" s="331">
        <f t="shared" si="33"/>
        <v>0</v>
      </c>
      <c r="L655" s="331">
        <f t="shared" si="34"/>
        <v>0</v>
      </c>
      <c r="M655" s="331">
        <f t="shared" si="35"/>
        <v>0</v>
      </c>
      <c r="N655" s="333">
        <f t="shared" si="36"/>
        <v>0</v>
      </c>
      <c r="O655" s="394"/>
      <c r="P655" s="395">
        <f t="shared" si="37"/>
        <v>0</v>
      </c>
      <c r="Q655" s="336" t="str">
        <f t="shared" si="38"/>
        <v/>
      </c>
      <c r="R655" s="425"/>
      <c r="S655" s="145"/>
      <c r="T655" s="405">
        <v>0</v>
      </c>
      <c r="U655" s="147"/>
      <c r="V655" s="405"/>
      <c r="W655" s="337"/>
      <c r="X655" s="337"/>
      <c r="Y655" s="406"/>
      <c r="Z655" s="406"/>
      <c r="AA655" s="406"/>
      <c r="AB655" s="144">
        <v>0</v>
      </c>
      <c r="AC655" s="145"/>
      <c r="AD655" s="144"/>
      <c r="AE655" s="396"/>
      <c r="AF655" s="397">
        <v>0</v>
      </c>
      <c r="AG655" s="397">
        <v>0</v>
      </c>
      <c r="AH655" s="397">
        <v>0</v>
      </c>
      <c r="AI655" s="397">
        <v>0</v>
      </c>
      <c r="AJ655" s="397">
        <v>0</v>
      </c>
      <c r="AK655" s="397">
        <v>0</v>
      </c>
      <c r="AL655" s="397">
        <v>0</v>
      </c>
      <c r="AM655" s="397"/>
      <c r="AN655" s="397">
        <v>0</v>
      </c>
      <c r="AO655" s="400">
        <v>0</v>
      </c>
    </row>
    <row r="656" spans="1:41" ht="24" customHeight="1" x14ac:dyDescent="0.3">
      <c r="A656" s="398" t="s">
        <v>4943</v>
      </c>
      <c r="B656" s="392" t="s">
        <v>4944</v>
      </c>
      <c r="C656" s="393" t="s">
        <v>462</v>
      </c>
      <c r="D656" s="330">
        <f t="shared" si="26"/>
        <v>0</v>
      </c>
      <c r="E656" s="331">
        <f t="shared" si="27"/>
        <v>0</v>
      </c>
      <c r="F656" s="331">
        <f t="shared" si="28"/>
        <v>0</v>
      </c>
      <c r="G656" s="331">
        <f t="shared" si="29"/>
        <v>0</v>
      </c>
      <c r="H656" s="331">
        <f t="shared" si="30"/>
        <v>0</v>
      </c>
      <c r="I656" s="331">
        <f t="shared" si="31"/>
        <v>0</v>
      </c>
      <c r="J656" s="331">
        <f t="shared" si="32"/>
        <v>0</v>
      </c>
      <c r="K656" s="331">
        <f t="shared" si="33"/>
        <v>0</v>
      </c>
      <c r="L656" s="331">
        <f t="shared" si="34"/>
        <v>0</v>
      </c>
      <c r="M656" s="331">
        <f t="shared" si="35"/>
        <v>0</v>
      </c>
      <c r="N656" s="333">
        <f t="shared" si="36"/>
        <v>0</v>
      </c>
      <c r="O656" s="394"/>
      <c r="P656" s="395">
        <f t="shared" si="37"/>
        <v>0</v>
      </c>
      <c r="Q656" s="336" t="str">
        <f t="shared" si="38"/>
        <v/>
      </c>
      <c r="R656" s="88"/>
      <c r="S656" s="145"/>
      <c r="T656" s="148">
        <v>0</v>
      </c>
      <c r="U656" s="147"/>
      <c r="V656" s="148"/>
      <c r="W656" s="337"/>
      <c r="X656" s="337"/>
      <c r="Y656" s="149"/>
      <c r="Z656" s="149"/>
      <c r="AA656" s="149"/>
      <c r="AB656" s="399">
        <v>0</v>
      </c>
      <c r="AC656" s="145"/>
      <c r="AD656" s="399"/>
      <c r="AE656" s="396"/>
      <c r="AF656" s="397">
        <v>0</v>
      </c>
      <c r="AG656" s="397">
        <v>0</v>
      </c>
      <c r="AH656" s="397">
        <v>0</v>
      </c>
      <c r="AI656" s="397">
        <v>0</v>
      </c>
      <c r="AJ656" s="397">
        <v>0</v>
      </c>
      <c r="AK656" s="397">
        <v>0</v>
      </c>
      <c r="AL656" s="397">
        <v>0</v>
      </c>
      <c r="AM656" s="397"/>
      <c r="AN656" s="397">
        <v>0</v>
      </c>
      <c r="AO656" s="407">
        <v>0</v>
      </c>
    </row>
    <row r="657" spans="1:41" ht="24" customHeight="1" x14ac:dyDescent="0.3">
      <c r="A657" s="391" t="s">
        <v>3111</v>
      </c>
      <c r="B657" s="392" t="s">
        <v>3112</v>
      </c>
      <c r="C657" s="393" t="s">
        <v>1866</v>
      </c>
      <c r="D657" s="330">
        <f t="shared" si="26"/>
        <v>20</v>
      </c>
      <c r="E657" s="331">
        <f t="shared" si="27"/>
        <v>10</v>
      </c>
      <c r="F657" s="331">
        <f t="shared" si="28"/>
        <v>0</v>
      </c>
      <c r="G657" s="331">
        <f t="shared" si="29"/>
        <v>0</v>
      </c>
      <c r="H657" s="331">
        <f t="shared" si="30"/>
        <v>0</v>
      </c>
      <c r="I657" s="331">
        <f t="shared" si="31"/>
        <v>0</v>
      </c>
      <c r="J657" s="331">
        <f t="shared" si="32"/>
        <v>0</v>
      </c>
      <c r="K657" s="331">
        <f t="shared" si="33"/>
        <v>0</v>
      </c>
      <c r="L657" s="331">
        <f t="shared" si="34"/>
        <v>0</v>
      </c>
      <c r="M657" s="331">
        <f t="shared" si="35"/>
        <v>0</v>
      </c>
      <c r="N657" s="333">
        <f t="shared" si="36"/>
        <v>30</v>
      </c>
      <c r="O657" s="394"/>
      <c r="P657" s="395">
        <f t="shared" si="37"/>
        <v>30</v>
      </c>
      <c r="Q657" s="336">
        <f t="shared" si="38"/>
        <v>320</v>
      </c>
      <c r="R657" s="421"/>
      <c r="S657" s="145">
        <v>10</v>
      </c>
      <c r="T657" s="148">
        <v>0</v>
      </c>
      <c r="U657" s="147"/>
      <c r="V657" s="148"/>
      <c r="W657" s="337"/>
      <c r="X657" s="337"/>
      <c r="Y657" s="149"/>
      <c r="Z657" s="149"/>
      <c r="AA657" s="149"/>
      <c r="AB657" s="156">
        <v>0</v>
      </c>
      <c r="AC657" s="145"/>
      <c r="AD657" s="156"/>
      <c r="AE657" s="396"/>
      <c r="AF657" s="397">
        <v>0</v>
      </c>
      <c r="AG657" s="397">
        <v>0</v>
      </c>
      <c r="AH657" s="397">
        <v>0</v>
      </c>
      <c r="AI657" s="397">
        <v>0</v>
      </c>
      <c r="AJ657" s="397">
        <v>0</v>
      </c>
      <c r="AK657" s="397">
        <v>0</v>
      </c>
      <c r="AL657" s="397">
        <v>0</v>
      </c>
      <c r="AM657" s="397"/>
      <c r="AN657" s="397">
        <v>20</v>
      </c>
      <c r="AO657" s="341">
        <v>0</v>
      </c>
    </row>
    <row r="658" spans="1:41" ht="24" customHeight="1" x14ac:dyDescent="0.3">
      <c r="A658" s="391" t="s">
        <v>3113</v>
      </c>
      <c r="B658" s="392" t="s">
        <v>3114</v>
      </c>
      <c r="C658" s="393" t="s">
        <v>809</v>
      </c>
      <c r="D658" s="330">
        <f t="shared" si="26"/>
        <v>40</v>
      </c>
      <c r="E658" s="331">
        <f t="shared" si="27"/>
        <v>31</v>
      </c>
      <c r="F658" s="331">
        <f t="shared" si="28"/>
        <v>26</v>
      </c>
      <c r="G658" s="331">
        <f t="shared" si="29"/>
        <v>25</v>
      </c>
      <c r="H658" s="331">
        <f t="shared" si="30"/>
        <v>0</v>
      </c>
      <c r="I658" s="331">
        <f t="shared" si="31"/>
        <v>0</v>
      </c>
      <c r="J658" s="331">
        <f t="shared" si="32"/>
        <v>0</v>
      </c>
      <c r="K658" s="331">
        <f t="shared" si="33"/>
        <v>0</v>
      </c>
      <c r="L658" s="331">
        <f t="shared" si="34"/>
        <v>0</v>
      </c>
      <c r="M658" s="331">
        <f t="shared" si="35"/>
        <v>0</v>
      </c>
      <c r="N658" s="333">
        <f t="shared" si="36"/>
        <v>122</v>
      </c>
      <c r="O658" s="394"/>
      <c r="P658" s="395">
        <f t="shared" si="37"/>
        <v>122</v>
      </c>
      <c r="Q658" s="336">
        <f t="shared" si="38"/>
        <v>56</v>
      </c>
      <c r="R658" s="422">
        <v>26</v>
      </c>
      <c r="S658" s="410"/>
      <c r="T658" s="148">
        <v>0</v>
      </c>
      <c r="U658" s="147"/>
      <c r="V658" s="148"/>
      <c r="W658" s="337"/>
      <c r="X658" s="337"/>
      <c r="Y658" s="149"/>
      <c r="Z658" s="149"/>
      <c r="AA658" s="149"/>
      <c r="AB658" s="156">
        <v>25</v>
      </c>
      <c r="AC658" s="410"/>
      <c r="AD658" s="156">
        <v>40</v>
      </c>
      <c r="AE658" s="396"/>
      <c r="AF658" s="397">
        <v>0</v>
      </c>
      <c r="AG658" s="397">
        <v>0</v>
      </c>
      <c r="AH658" s="397">
        <v>0</v>
      </c>
      <c r="AI658" s="397">
        <v>0</v>
      </c>
      <c r="AJ658" s="397">
        <v>0</v>
      </c>
      <c r="AK658" s="397">
        <v>0</v>
      </c>
      <c r="AL658" s="397">
        <v>0</v>
      </c>
      <c r="AM658" s="397">
        <v>31</v>
      </c>
      <c r="AN658" s="397">
        <v>0</v>
      </c>
      <c r="AO658" s="400">
        <v>0</v>
      </c>
    </row>
    <row r="659" spans="1:41" ht="24" customHeight="1" x14ac:dyDescent="0.3">
      <c r="A659" s="391" t="s">
        <v>1513</v>
      </c>
      <c r="B659" s="392" t="s">
        <v>1514</v>
      </c>
      <c r="C659" s="393" t="s">
        <v>314</v>
      </c>
      <c r="D659" s="330">
        <f t="shared" si="26"/>
        <v>54</v>
      </c>
      <c r="E659" s="331">
        <f t="shared" si="27"/>
        <v>45</v>
      </c>
      <c r="F659" s="331">
        <f t="shared" si="28"/>
        <v>0</v>
      </c>
      <c r="G659" s="331">
        <f t="shared" si="29"/>
        <v>0</v>
      </c>
      <c r="H659" s="331">
        <f t="shared" si="30"/>
        <v>0</v>
      </c>
      <c r="I659" s="331">
        <f t="shared" si="31"/>
        <v>0</v>
      </c>
      <c r="J659" s="331">
        <f t="shared" si="32"/>
        <v>0</v>
      </c>
      <c r="K659" s="331">
        <f t="shared" si="33"/>
        <v>0</v>
      </c>
      <c r="L659" s="331">
        <f t="shared" si="34"/>
        <v>0</v>
      </c>
      <c r="M659" s="331">
        <f t="shared" si="35"/>
        <v>0</v>
      </c>
      <c r="N659" s="333">
        <f t="shared" si="36"/>
        <v>99</v>
      </c>
      <c r="O659" s="394"/>
      <c r="P659" s="395">
        <f t="shared" si="37"/>
        <v>99</v>
      </c>
      <c r="Q659" s="336">
        <f t="shared" si="38"/>
        <v>73</v>
      </c>
      <c r="R659" s="344"/>
      <c r="S659" s="410"/>
      <c r="T659" s="148">
        <v>0</v>
      </c>
      <c r="U659" s="411"/>
      <c r="V659" s="148"/>
      <c r="W659" s="412">
        <v>54</v>
      </c>
      <c r="X659" s="337"/>
      <c r="Y659" s="149">
        <v>45</v>
      </c>
      <c r="Z659" s="149"/>
      <c r="AA659" s="149"/>
      <c r="AB659" s="399">
        <v>0</v>
      </c>
      <c r="AC659" s="410"/>
      <c r="AD659" s="399"/>
      <c r="AE659" s="396"/>
      <c r="AF659" s="397">
        <v>0</v>
      </c>
      <c r="AG659" s="397">
        <v>0</v>
      </c>
      <c r="AH659" s="397">
        <v>0</v>
      </c>
      <c r="AI659" s="397">
        <v>0</v>
      </c>
      <c r="AJ659" s="397">
        <v>0</v>
      </c>
      <c r="AK659" s="397">
        <v>0</v>
      </c>
      <c r="AL659" s="397">
        <v>0</v>
      </c>
      <c r="AM659" s="413"/>
      <c r="AN659" s="397">
        <v>0</v>
      </c>
      <c r="AO659" s="408">
        <v>0</v>
      </c>
    </row>
    <row r="660" spans="1:41" ht="24" customHeight="1" x14ac:dyDescent="0.3">
      <c r="A660" s="391" t="s">
        <v>3115</v>
      </c>
      <c r="B660" s="415" t="s">
        <v>3116</v>
      </c>
      <c r="C660" s="416" t="s">
        <v>314</v>
      </c>
      <c r="D660" s="330">
        <f t="shared" si="26"/>
        <v>0</v>
      </c>
      <c r="E660" s="331">
        <f t="shared" si="27"/>
        <v>0</v>
      </c>
      <c r="F660" s="331">
        <f t="shared" si="28"/>
        <v>0</v>
      </c>
      <c r="G660" s="331">
        <f t="shared" si="29"/>
        <v>0</v>
      </c>
      <c r="H660" s="331">
        <f t="shared" si="30"/>
        <v>0</v>
      </c>
      <c r="I660" s="331">
        <f t="shared" si="31"/>
        <v>0</v>
      </c>
      <c r="J660" s="331">
        <f t="shared" si="32"/>
        <v>0</v>
      </c>
      <c r="K660" s="331">
        <f t="shared" si="33"/>
        <v>0</v>
      </c>
      <c r="L660" s="331">
        <f t="shared" si="34"/>
        <v>0</v>
      </c>
      <c r="M660" s="331">
        <f t="shared" si="35"/>
        <v>0</v>
      </c>
      <c r="N660" s="333">
        <f t="shared" si="36"/>
        <v>0</v>
      </c>
      <c r="O660" s="394"/>
      <c r="P660" s="395">
        <f t="shared" si="37"/>
        <v>0</v>
      </c>
      <c r="Q660" s="336" t="str">
        <f t="shared" si="38"/>
        <v/>
      </c>
      <c r="R660" s="156"/>
      <c r="S660" s="145"/>
      <c r="T660" s="148">
        <v>0</v>
      </c>
      <c r="U660" s="147"/>
      <c r="V660" s="148"/>
      <c r="W660" s="337"/>
      <c r="X660" s="337"/>
      <c r="Y660" s="149"/>
      <c r="Z660" s="149"/>
      <c r="AA660" s="149"/>
      <c r="AB660" s="156">
        <v>0</v>
      </c>
      <c r="AC660" s="145"/>
      <c r="AD660" s="156"/>
      <c r="AE660" s="396"/>
      <c r="AF660" s="397">
        <v>0</v>
      </c>
      <c r="AG660" s="397">
        <v>0</v>
      </c>
      <c r="AH660" s="397">
        <v>0</v>
      </c>
      <c r="AI660" s="397">
        <v>0</v>
      </c>
      <c r="AJ660" s="397">
        <v>0</v>
      </c>
      <c r="AK660" s="397">
        <v>0</v>
      </c>
      <c r="AL660" s="397">
        <v>0</v>
      </c>
      <c r="AM660" s="397"/>
      <c r="AN660" s="397">
        <v>0</v>
      </c>
      <c r="AO660" s="400">
        <v>0</v>
      </c>
    </row>
    <row r="661" spans="1:41" ht="24" customHeight="1" x14ac:dyDescent="0.3">
      <c r="A661" s="398" t="s">
        <v>3120</v>
      </c>
      <c r="B661" s="392" t="s">
        <v>3121</v>
      </c>
      <c r="C661" s="393" t="s">
        <v>2551</v>
      </c>
      <c r="D661" s="330">
        <f t="shared" si="26"/>
        <v>9</v>
      </c>
      <c r="E661" s="331">
        <f t="shared" si="27"/>
        <v>6</v>
      </c>
      <c r="F661" s="331">
        <f t="shared" si="28"/>
        <v>0</v>
      </c>
      <c r="G661" s="331">
        <f t="shared" si="29"/>
        <v>0</v>
      </c>
      <c r="H661" s="331">
        <f t="shared" si="30"/>
        <v>0</v>
      </c>
      <c r="I661" s="331">
        <f t="shared" si="31"/>
        <v>0</v>
      </c>
      <c r="J661" s="331">
        <f t="shared" si="32"/>
        <v>0</v>
      </c>
      <c r="K661" s="331">
        <f t="shared" si="33"/>
        <v>0</v>
      </c>
      <c r="L661" s="331">
        <f t="shared" si="34"/>
        <v>0</v>
      </c>
      <c r="M661" s="331">
        <f t="shared" si="35"/>
        <v>0</v>
      </c>
      <c r="N661" s="333">
        <f t="shared" si="36"/>
        <v>15</v>
      </c>
      <c r="O661" s="394"/>
      <c r="P661" s="395">
        <f t="shared" si="37"/>
        <v>15</v>
      </c>
      <c r="Q661" s="336">
        <f t="shared" si="38"/>
        <v>574</v>
      </c>
      <c r="R661" s="425"/>
      <c r="S661" s="410">
        <v>9</v>
      </c>
      <c r="T661" s="148">
        <v>0</v>
      </c>
      <c r="U661" s="147"/>
      <c r="V661" s="148"/>
      <c r="W661" s="337"/>
      <c r="X661" s="337"/>
      <c r="Y661" s="149"/>
      <c r="Z661" s="149"/>
      <c r="AA661" s="149"/>
      <c r="AB661" s="399">
        <v>0</v>
      </c>
      <c r="AC661" s="410"/>
      <c r="AD661" s="399"/>
      <c r="AE661" s="396"/>
      <c r="AF661" s="397">
        <v>0</v>
      </c>
      <c r="AG661" s="397">
        <v>0</v>
      </c>
      <c r="AH661" s="397">
        <v>0</v>
      </c>
      <c r="AI661" s="397">
        <v>0</v>
      </c>
      <c r="AJ661" s="397">
        <v>0</v>
      </c>
      <c r="AK661" s="397">
        <v>0</v>
      </c>
      <c r="AL661" s="397">
        <v>0</v>
      </c>
      <c r="AM661" s="397"/>
      <c r="AN661" s="397">
        <v>6</v>
      </c>
      <c r="AO661" s="408">
        <v>0</v>
      </c>
    </row>
    <row r="662" spans="1:41" ht="24" customHeight="1" x14ac:dyDescent="0.3">
      <c r="A662" s="398" t="s">
        <v>3122</v>
      </c>
      <c r="B662" s="392" t="s">
        <v>3123</v>
      </c>
      <c r="C662" s="393" t="s">
        <v>2485</v>
      </c>
      <c r="D662" s="330">
        <f t="shared" si="26"/>
        <v>9</v>
      </c>
      <c r="E662" s="331">
        <f t="shared" si="27"/>
        <v>8</v>
      </c>
      <c r="F662" s="331">
        <f t="shared" si="28"/>
        <v>5</v>
      </c>
      <c r="G662" s="331">
        <f t="shared" si="29"/>
        <v>0</v>
      </c>
      <c r="H662" s="331">
        <f t="shared" si="30"/>
        <v>0</v>
      </c>
      <c r="I662" s="331">
        <f t="shared" si="31"/>
        <v>0</v>
      </c>
      <c r="J662" s="331">
        <f t="shared" si="32"/>
        <v>0</v>
      </c>
      <c r="K662" s="331">
        <f t="shared" si="33"/>
        <v>0</v>
      </c>
      <c r="L662" s="331">
        <f t="shared" si="34"/>
        <v>0</v>
      </c>
      <c r="M662" s="331">
        <f t="shared" si="35"/>
        <v>0</v>
      </c>
      <c r="N662" s="333">
        <f t="shared" si="36"/>
        <v>22</v>
      </c>
      <c r="O662" s="394"/>
      <c r="P662" s="395">
        <f t="shared" si="37"/>
        <v>22</v>
      </c>
      <c r="Q662" s="336">
        <f t="shared" si="38"/>
        <v>442</v>
      </c>
      <c r="R662" s="399"/>
      <c r="S662" s="145">
        <v>9</v>
      </c>
      <c r="T662" s="148">
        <v>0</v>
      </c>
      <c r="U662" s="411"/>
      <c r="V662" s="148">
        <v>5</v>
      </c>
      <c r="W662" s="412"/>
      <c r="X662" s="337"/>
      <c r="Y662" s="149"/>
      <c r="Z662" s="149"/>
      <c r="AA662" s="149"/>
      <c r="AB662" s="425">
        <v>0</v>
      </c>
      <c r="AC662" s="145"/>
      <c r="AD662" s="425"/>
      <c r="AE662" s="396"/>
      <c r="AF662" s="397">
        <v>0</v>
      </c>
      <c r="AG662" s="397">
        <v>0</v>
      </c>
      <c r="AH662" s="397">
        <v>0</v>
      </c>
      <c r="AI662" s="397">
        <v>0</v>
      </c>
      <c r="AJ662" s="397">
        <v>0</v>
      </c>
      <c r="AK662" s="397">
        <v>0</v>
      </c>
      <c r="AL662" s="397">
        <v>0</v>
      </c>
      <c r="AM662" s="413"/>
      <c r="AN662" s="397">
        <v>8</v>
      </c>
      <c r="AO662" s="400">
        <v>0</v>
      </c>
    </row>
    <row r="663" spans="1:41" ht="24" customHeight="1" x14ac:dyDescent="0.3">
      <c r="A663" s="401" t="s">
        <v>3124</v>
      </c>
      <c r="B663" s="423" t="s">
        <v>3125</v>
      </c>
      <c r="C663" s="424" t="s">
        <v>206</v>
      </c>
      <c r="D663" s="330">
        <f t="shared" si="26"/>
        <v>0</v>
      </c>
      <c r="E663" s="331">
        <f t="shared" si="27"/>
        <v>0</v>
      </c>
      <c r="F663" s="331">
        <f t="shared" si="28"/>
        <v>0</v>
      </c>
      <c r="G663" s="331">
        <f t="shared" si="29"/>
        <v>0</v>
      </c>
      <c r="H663" s="331">
        <f t="shared" si="30"/>
        <v>0</v>
      </c>
      <c r="I663" s="331">
        <f t="shared" si="31"/>
        <v>0</v>
      </c>
      <c r="J663" s="331">
        <f t="shared" si="32"/>
        <v>0</v>
      </c>
      <c r="K663" s="331">
        <f t="shared" si="33"/>
        <v>0</v>
      </c>
      <c r="L663" s="331">
        <f t="shared" si="34"/>
        <v>0</v>
      </c>
      <c r="M663" s="331">
        <f t="shared" si="35"/>
        <v>0</v>
      </c>
      <c r="N663" s="333">
        <f t="shared" si="36"/>
        <v>0</v>
      </c>
      <c r="O663" s="394"/>
      <c r="P663" s="395">
        <f t="shared" si="37"/>
        <v>0</v>
      </c>
      <c r="Q663" s="336" t="str">
        <f t="shared" si="38"/>
        <v/>
      </c>
      <c r="R663" s="422"/>
      <c r="S663" s="145"/>
      <c r="T663" s="148">
        <v>0</v>
      </c>
      <c r="U663" s="147"/>
      <c r="V663" s="148"/>
      <c r="W663" s="337"/>
      <c r="X663" s="337"/>
      <c r="Y663" s="149"/>
      <c r="Z663" s="149"/>
      <c r="AA663" s="149"/>
      <c r="AB663" s="422">
        <v>0</v>
      </c>
      <c r="AC663" s="145"/>
      <c r="AD663" s="422"/>
      <c r="AE663" s="396"/>
      <c r="AF663" s="397">
        <v>0</v>
      </c>
      <c r="AG663" s="397">
        <v>0</v>
      </c>
      <c r="AH663" s="397">
        <v>0</v>
      </c>
      <c r="AI663" s="397">
        <v>0</v>
      </c>
      <c r="AJ663" s="397">
        <v>0</v>
      </c>
      <c r="AK663" s="397">
        <v>0</v>
      </c>
      <c r="AL663" s="397">
        <v>0</v>
      </c>
      <c r="AM663" s="397"/>
      <c r="AN663" s="397">
        <v>0</v>
      </c>
      <c r="AO663" s="400">
        <v>0</v>
      </c>
    </row>
    <row r="664" spans="1:41" ht="24" customHeight="1" x14ac:dyDescent="0.3">
      <c r="A664" s="398" t="s">
        <v>4945</v>
      </c>
      <c r="B664" s="392" t="s">
        <v>3127</v>
      </c>
      <c r="C664" s="393" t="s">
        <v>2253</v>
      </c>
      <c r="D664" s="330">
        <f t="shared" si="26"/>
        <v>0</v>
      </c>
      <c r="E664" s="331">
        <f t="shared" si="27"/>
        <v>0</v>
      </c>
      <c r="F664" s="331">
        <f t="shared" si="28"/>
        <v>0</v>
      </c>
      <c r="G664" s="331">
        <f t="shared" si="29"/>
        <v>0</v>
      </c>
      <c r="H664" s="331">
        <f t="shared" si="30"/>
        <v>0</v>
      </c>
      <c r="I664" s="331">
        <f t="shared" si="31"/>
        <v>0</v>
      </c>
      <c r="J664" s="331">
        <f t="shared" si="32"/>
        <v>0</v>
      </c>
      <c r="K664" s="331">
        <f t="shared" si="33"/>
        <v>0</v>
      </c>
      <c r="L664" s="331">
        <f t="shared" si="34"/>
        <v>0</v>
      </c>
      <c r="M664" s="331">
        <f t="shared" si="35"/>
        <v>0</v>
      </c>
      <c r="N664" s="333">
        <f t="shared" si="36"/>
        <v>0</v>
      </c>
      <c r="O664" s="394"/>
      <c r="P664" s="395">
        <f t="shared" si="37"/>
        <v>0</v>
      </c>
      <c r="Q664" s="336" t="str">
        <f t="shared" si="38"/>
        <v/>
      </c>
      <c r="R664" s="404"/>
      <c r="S664" s="145"/>
      <c r="T664" s="148">
        <v>0</v>
      </c>
      <c r="U664" s="147"/>
      <c r="V664" s="148"/>
      <c r="W664" s="337"/>
      <c r="X664" s="337"/>
      <c r="Y664" s="149"/>
      <c r="Z664" s="149"/>
      <c r="AA664" s="149"/>
      <c r="AB664" s="364">
        <v>0</v>
      </c>
      <c r="AC664" s="145"/>
      <c r="AD664" s="364"/>
      <c r="AE664" s="396"/>
      <c r="AF664" s="397">
        <v>0</v>
      </c>
      <c r="AG664" s="397">
        <v>0</v>
      </c>
      <c r="AH664" s="397">
        <v>0</v>
      </c>
      <c r="AI664" s="397">
        <v>0</v>
      </c>
      <c r="AJ664" s="397">
        <v>0</v>
      </c>
      <c r="AK664" s="397">
        <v>0</v>
      </c>
      <c r="AL664" s="397">
        <v>0</v>
      </c>
      <c r="AM664" s="397"/>
      <c r="AN664" s="397">
        <v>0</v>
      </c>
      <c r="AO664" s="414">
        <v>0</v>
      </c>
    </row>
    <row r="665" spans="1:41" ht="24" customHeight="1" x14ac:dyDescent="0.3">
      <c r="A665" s="398" t="s">
        <v>3128</v>
      </c>
      <c r="B665" s="392" t="s">
        <v>3129</v>
      </c>
      <c r="C665" s="393" t="s">
        <v>1070</v>
      </c>
      <c r="D665" s="330">
        <f t="shared" si="26"/>
        <v>8</v>
      </c>
      <c r="E665" s="331">
        <f t="shared" si="27"/>
        <v>0</v>
      </c>
      <c r="F665" s="331">
        <f t="shared" si="28"/>
        <v>0</v>
      </c>
      <c r="G665" s="331">
        <f t="shared" si="29"/>
        <v>0</v>
      </c>
      <c r="H665" s="331">
        <f t="shared" si="30"/>
        <v>0</v>
      </c>
      <c r="I665" s="331">
        <f t="shared" si="31"/>
        <v>0</v>
      </c>
      <c r="J665" s="331">
        <f t="shared" si="32"/>
        <v>0</v>
      </c>
      <c r="K665" s="331">
        <f t="shared" si="33"/>
        <v>0</v>
      </c>
      <c r="L665" s="331">
        <f t="shared" si="34"/>
        <v>0</v>
      </c>
      <c r="M665" s="331">
        <f t="shared" si="35"/>
        <v>0</v>
      </c>
      <c r="N665" s="333">
        <f t="shared" si="36"/>
        <v>8</v>
      </c>
      <c r="O665" s="394"/>
      <c r="P665" s="395">
        <f t="shared" si="37"/>
        <v>8</v>
      </c>
      <c r="Q665" s="336">
        <f t="shared" si="38"/>
        <v>741</v>
      </c>
      <c r="R665" s="399"/>
      <c r="S665" s="410"/>
      <c r="T665" s="148">
        <v>0</v>
      </c>
      <c r="U665" s="147"/>
      <c r="V665" s="148"/>
      <c r="W665" s="337"/>
      <c r="X665" s="337"/>
      <c r="Y665" s="149"/>
      <c r="Z665" s="149"/>
      <c r="AA665" s="149"/>
      <c r="AB665" s="421">
        <v>0</v>
      </c>
      <c r="AC665" s="410"/>
      <c r="AD665" s="421"/>
      <c r="AE665" s="396"/>
      <c r="AF665" s="397">
        <v>0</v>
      </c>
      <c r="AG665" s="397">
        <v>0</v>
      </c>
      <c r="AH665" s="397">
        <v>0</v>
      </c>
      <c r="AI665" s="397">
        <v>0</v>
      </c>
      <c r="AJ665" s="397">
        <v>0</v>
      </c>
      <c r="AK665" s="397">
        <v>0</v>
      </c>
      <c r="AL665" s="397">
        <v>0</v>
      </c>
      <c r="AM665" s="397"/>
      <c r="AN665" s="397">
        <v>8</v>
      </c>
      <c r="AO665" s="407">
        <v>0</v>
      </c>
    </row>
    <row r="666" spans="1:41" ht="24" customHeight="1" x14ac:dyDescent="0.3">
      <c r="A666" s="391" t="s">
        <v>3130</v>
      </c>
      <c r="B666" s="392" t="s">
        <v>3131</v>
      </c>
      <c r="C666" s="393" t="s">
        <v>83</v>
      </c>
      <c r="D666" s="330">
        <f t="shared" si="26"/>
        <v>800</v>
      </c>
      <c r="E666" s="331">
        <f t="shared" si="27"/>
        <v>195</v>
      </c>
      <c r="F666" s="331">
        <f t="shared" si="28"/>
        <v>170</v>
      </c>
      <c r="G666" s="331">
        <f t="shared" si="29"/>
        <v>100</v>
      </c>
      <c r="H666" s="331">
        <f t="shared" si="30"/>
        <v>0</v>
      </c>
      <c r="I666" s="331">
        <f t="shared" si="31"/>
        <v>0</v>
      </c>
      <c r="J666" s="331">
        <f t="shared" si="32"/>
        <v>0</v>
      </c>
      <c r="K666" s="331">
        <f t="shared" si="33"/>
        <v>0</v>
      </c>
      <c r="L666" s="331">
        <f t="shared" si="34"/>
        <v>0</v>
      </c>
      <c r="M666" s="331">
        <f t="shared" si="35"/>
        <v>0</v>
      </c>
      <c r="N666" s="333">
        <f t="shared" si="36"/>
        <v>1265</v>
      </c>
      <c r="O666" s="394">
        <f>Nemzetközi!F71</f>
        <v>26</v>
      </c>
      <c r="P666" s="395">
        <f t="shared" si="37"/>
        <v>3865</v>
      </c>
      <c r="Q666" s="336">
        <f t="shared" si="38"/>
        <v>1</v>
      </c>
      <c r="R666" s="404"/>
      <c r="S666" s="145"/>
      <c r="T666" s="148">
        <v>0</v>
      </c>
      <c r="U666" s="147"/>
      <c r="V666" s="148"/>
      <c r="W666" s="337"/>
      <c r="X666" s="337"/>
      <c r="Y666" s="149">
        <v>195</v>
      </c>
      <c r="Z666" s="149">
        <v>170</v>
      </c>
      <c r="AA666" s="149"/>
      <c r="AB666" s="404">
        <v>0</v>
      </c>
      <c r="AC666" s="145"/>
      <c r="AD666" s="404"/>
      <c r="AE666" s="146">
        <v>100</v>
      </c>
      <c r="AF666" s="397">
        <v>0</v>
      </c>
      <c r="AG666" s="397">
        <v>0</v>
      </c>
      <c r="AH666" s="397">
        <v>0</v>
      </c>
      <c r="AI666" s="397">
        <v>0</v>
      </c>
      <c r="AJ666" s="397">
        <v>0</v>
      </c>
      <c r="AK666" s="397">
        <v>0</v>
      </c>
      <c r="AL666" s="397">
        <v>0</v>
      </c>
      <c r="AM666" s="397"/>
      <c r="AN666" s="397">
        <v>0</v>
      </c>
      <c r="AO666" s="358">
        <v>800</v>
      </c>
    </row>
    <row r="667" spans="1:41" ht="24" customHeight="1" x14ac:dyDescent="0.3">
      <c r="A667" s="391" t="s">
        <v>3132</v>
      </c>
      <c r="B667" s="392" t="s">
        <v>3133</v>
      </c>
      <c r="C667" s="393" t="s">
        <v>83</v>
      </c>
      <c r="D667" s="330">
        <f t="shared" si="26"/>
        <v>85</v>
      </c>
      <c r="E667" s="331">
        <f t="shared" si="27"/>
        <v>45</v>
      </c>
      <c r="F667" s="331">
        <f t="shared" si="28"/>
        <v>22</v>
      </c>
      <c r="G667" s="331">
        <f t="shared" si="29"/>
        <v>0</v>
      </c>
      <c r="H667" s="331">
        <f t="shared" si="30"/>
        <v>0</v>
      </c>
      <c r="I667" s="331">
        <f t="shared" si="31"/>
        <v>0</v>
      </c>
      <c r="J667" s="331">
        <f t="shared" si="32"/>
        <v>0</v>
      </c>
      <c r="K667" s="331">
        <f t="shared" si="33"/>
        <v>0</v>
      </c>
      <c r="L667" s="331">
        <f t="shared" si="34"/>
        <v>0</v>
      </c>
      <c r="M667" s="331">
        <f t="shared" si="35"/>
        <v>0</v>
      </c>
      <c r="N667" s="333">
        <f t="shared" si="36"/>
        <v>152</v>
      </c>
      <c r="O667" s="394">
        <f>Nemzetközi!F72</f>
        <v>2</v>
      </c>
      <c r="P667" s="395">
        <f t="shared" si="37"/>
        <v>352</v>
      </c>
      <c r="Q667" s="336">
        <f t="shared" si="38"/>
        <v>27</v>
      </c>
      <c r="R667" s="421"/>
      <c r="S667" s="410"/>
      <c r="T667" s="148">
        <v>0</v>
      </c>
      <c r="U667" s="411"/>
      <c r="V667" s="148"/>
      <c r="W667" s="412">
        <v>22</v>
      </c>
      <c r="X667" s="337"/>
      <c r="Y667" s="149">
        <v>45</v>
      </c>
      <c r="Z667" s="149">
        <v>85</v>
      </c>
      <c r="AA667" s="149"/>
      <c r="AB667" s="344">
        <v>0</v>
      </c>
      <c r="AC667" s="410"/>
      <c r="AD667" s="344"/>
      <c r="AE667" s="396"/>
      <c r="AF667" s="397">
        <v>0</v>
      </c>
      <c r="AG667" s="397">
        <v>0</v>
      </c>
      <c r="AH667" s="397">
        <v>0</v>
      </c>
      <c r="AI667" s="397">
        <v>0</v>
      </c>
      <c r="AJ667" s="397">
        <v>0</v>
      </c>
      <c r="AK667" s="397">
        <v>0</v>
      </c>
      <c r="AL667" s="397">
        <v>0</v>
      </c>
      <c r="AM667" s="413"/>
      <c r="AN667" s="397">
        <v>0</v>
      </c>
      <c r="AO667" s="400">
        <v>0</v>
      </c>
    </row>
    <row r="668" spans="1:41" ht="24" customHeight="1" x14ac:dyDescent="0.3">
      <c r="A668" s="391" t="s">
        <v>3134</v>
      </c>
      <c r="B668" s="415" t="s">
        <v>3135</v>
      </c>
      <c r="C668" s="416" t="s">
        <v>720</v>
      </c>
      <c r="D668" s="330">
        <f t="shared" si="26"/>
        <v>70</v>
      </c>
      <c r="E668" s="331">
        <f t="shared" si="27"/>
        <v>65</v>
      </c>
      <c r="F668" s="331">
        <f t="shared" si="28"/>
        <v>0</v>
      </c>
      <c r="G668" s="331">
        <f t="shared" si="29"/>
        <v>0</v>
      </c>
      <c r="H668" s="331">
        <f t="shared" si="30"/>
        <v>0</v>
      </c>
      <c r="I668" s="331">
        <f t="shared" si="31"/>
        <v>0</v>
      </c>
      <c r="J668" s="331">
        <f t="shared" si="32"/>
        <v>0</v>
      </c>
      <c r="K668" s="331">
        <f t="shared" si="33"/>
        <v>0</v>
      </c>
      <c r="L668" s="331">
        <f t="shared" si="34"/>
        <v>0</v>
      </c>
      <c r="M668" s="331">
        <f t="shared" si="35"/>
        <v>0</v>
      </c>
      <c r="N668" s="333">
        <f t="shared" si="36"/>
        <v>135</v>
      </c>
      <c r="O668" s="394"/>
      <c r="P668" s="395">
        <f t="shared" si="37"/>
        <v>135</v>
      </c>
      <c r="Q668" s="336">
        <f t="shared" si="38"/>
        <v>49</v>
      </c>
      <c r="R668" s="144"/>
      <c r="S668" s="410"/>
      <c r="T668" s="405">
        <v>0</v>
      </c>
      <c r="U668" s="147"/>
      <c r="V668" s="405"/>
      <c r="W668" s="337"/>
      <c r="X668" s="337"/>
      <c r="Y668" s="406">
        <v>65</v>
      </c>
      <c r="Z668" s="406"/>
      <c r="AA668" s="406">
        <v>70</v>
      </c>
      <c r="AB668" s="399">
        <v>0</v>
      </c>
      <c r="AC668" s="410"/>
      <c r="AD668" s="399"/>
      <c r="AE668" s="396"/>
      <c r="AF668" s="397">
        <v>0</v>
      </c>
      <c r="AG668" s="397">
        <v>0</v>
      </c>
      <c r="AH668" s="397">
        <v>0</v>
      </c>
      <c r="AI668" s="397">
        <v>0</v>
      </c>
      <c r="AJ668" s="397">
        <v>0</v>
      </c>
      <c r="AK668" s="397">
        <v>0</v>
      </c>
      <c r="AL668" s="397">
        <v>0</v>
      </c>
      <c r="AM668" s="397"/>
      <c r="AN668" s="397">
        <v>0</v>
      </c>
      <c r="AO668" s="407">
        <v>0</v>
      </c>
    </row>
    <row r="669" spans="1:41" ht="24" customHeight="1" x14ac:dyDescent="0.3">
      <c r="A669" s="391" t="s">
        <v>3136</v>
      </c>
      <c r="B669" s="415" t="s">
        <v>3137</v>
      </c>
      <c r="C669" s="416" t="s">
        <v>1977</v>
      </c>
      <c r="D669" s="330">
        <f t="shared" si="26"/>
        <v>0</v>
      </c>
      <c r="E669" s="331">
        <f t="shared" si="27"/>
        <v>0</v>
      </c>
      <c r="F669" s="331">
        <f t="shared" si="28"/>
        <v>0</v>
      </c>
      <c r="G669" s="331">
        <f t="shared" si="29"/>
        <v>0</v>
      </c>
      <c r="H669" s="331">
        <f t="shared" si="30"/>
        <v>0</v>
      </c>
      <c r="I669" s="331">
        <f t="shared" si="31"/>
        <v>0</v>
      </c>
      <c r="J669" s="331">
        <f t="shared" si="32"/>
        <v>0</v>
      </c>
      <c r="K669" s="331">
        <f t="shared" si="33"/>
        <v>0</v>
      </c>
      <c r="L669" s="331">
        <f t="shared" si="34"/>
        <v>0</v>
      </c>
      <c r="M669" s="331">
        <f t="shared" si="35"/>
        <v>0</v>
      </c>
      <c r="N669" s="369">
        <f t="shared" si="36"/>
        <v>0</v>
      </c>
      <c r="O669" s="417"/>
      <c r="P669" s="418">
        <f t="shared" si="37"/>
        <v>0</v>
      </c>
      <c r="Q669" s="336" t="str">
        <f t="shared" si="38"/>
        <v/>
      </c>
      <c r="R669" s="421"/>
      <c r="S669" s="410"/>
      <c r="T669" s="148">
        <v>0</v>
      </c>
      <c r="U669" s="411"/>
      <c r="V669" s="148"/>
      <c r="W669" s="412"/>
      <c r="X669" s="337"/>
      <c r="Y669" s="149"/>
      <c r="Z669" s="149"/>
      <c r="AA669" s="149"/>
      <c r="AB669" s="427">
        <v>0</v>
      </c>
      <c r="AC669" s="410"/>
      <c r="AD669" s="427"/>
      <c r="AE669" s="396"/>
      <c r="AF669" s="397">
        <v>0</v>
      </c>
      <c r="AG669" s="397">
        <v>0</v>
      </c>
      <c r="AH669" s="397">
        <v>0</v>
      </c>
      <c r="AI669" s="397">
        <v>0</v>
      </c>
      <c r="AJ669" s="397">
        <v>0</v>
      </c>
      <c r="AK669" s="397">
        <v>0</v>
      </c>
      <c r="AL669" s="397">
        <v>0</v>
      </c>
      <c r="AM669" s="413"/>
      <c r="AN669" s="397">
        <v>0</v>
      </c>
      <c r="AO669" s="341">
        <v>0</v>
      </c>
    </row>
    <row r="670" spans="1:41" ht="24" customHeight="1" x14ac:dyDescent="0.3">
      <c r="A670" s="391" t="s">
        <v>3140</v>
      </c>
      <c r="B670" s="392" t="s">
        <v>3141</v>
      </c>
      <c r="C670" s="393" t="s">
        <v>1949</v>
      </c>
      <c r="D670" s="330">
        <f t="shared" si="26"/>
        <v>5</v>
      </c>
      <c r="E670" s="331">
        <f t="shared" si="27"/>
        <v>0</v>
      </c>
      <c r="F670" s="331">
        <f t="shared" si="28"/>
        <v>0</v>
      </c>
      <c r="G670" s="331">
        <f t="shared" si="29"/>
        <v>0</v>
      </c>
      <c r="H670" s="331">
        <f t="shared" si="30"/>
        <v>0</v>
      </c>
      <c r="I670" s="331">
        <f t="shared" si="31"/>
        <v>0</v>
      </c>
      <c r="J670" s="331">
        <f t="shared" si="32"/>
        <v>0</v>
      </c>
      <c r="K670" s="331">
        <f t="shared" si="33"/>
        <v>0</v>
      </c>
      <c r="L670" s="331">
        <f t="shared" si="34"/>
        <v>0</v>
      </c>
      <c r="M670" s="331">
        <f t="shared" si="35"/>
        <v>0</v>
      </c>
      <c r="N670" s="333">
        <f t="shared" si="36"/>
        <v>5</v>
      </c>
      <c r="O670" s="394"/>
      <c r="P670" s="395">
        <f t="shared" si="37"/>
        <v>5</v>
      </c>
      <c r="Q670" s="336">
        <f t="shared" si="38"/>
        <v>811</v>
      </c>
      <c r="R670" s="156"/>
      <c r="S670" s="145">
        <v>5</v>
      </c>
      <c r="T670" s="148">
        <v>0</v>
      </c>
      <c r="U670" s="147"/>
      <c r="V670" s="148"/>
      <c r="W670" s="337"/>
      <c r="X670" s="337"/>
      <c r="Y670" s="149"/>
      <c r="Z670" s="149"/>
      <c r="AA670" s="149"/>
      <c r="AB670" s="399">
        <v>0</v>
      </c>
      <c r="AC670" s="145"/>
      <c r="AD670" s="399"/>
      <c r="AE670" s="396"/>
      <c r="AF670" s="397">
        <v>0</v>
      </c>
      <c r="AG670" s="397">
        <v>0</v>
      </c>
      <c r="AH670" s="397">
        <v>0</v>
      </c>
      <c r="AI670" s="397">
        <v>0</v>
      </c>
      <c r="AJ670" s="397">
        <v>0</v>
      </c>
      <c r="AK670" s="397">
        <v>0</v>
      </c>
      <c r="AL670" s="397">
        <v>0</v>
      </c>
      <c r="AM670" s="397"/>
      <c r="AN670" s="397">
        <v>0</v>
      </c>
      <c r="AO670" s="400">
        <v>0</v>
      </c>
    </row>
    <row r="671" spans="1:41" ht="24" customHeight="1" x14ac:dyDescent="0.3">
      <c r="A671" s="398" t="s">
        <v>3142</v>
      </c>
      <c r="B671" s="415" t="s">
        <v>3143</v>
      </c>
      <c r="C671" s="416" t="s">
        <v>3144</v>
      </c>
      <c r="D671" s="330">
        <f t="shared" si="26"/>
        <v>4</v>
      </c>
      <c r="E671" s="331">
        <f t="shared" si="27"/>
        <v>0</v>
      </c>
      <c r="F671" s="331">
        <f t="shared" si="28"/>
        <v>0</v>
      </c>
      <c r="G671" s="331">
        <f t="shared" si="29"/>
        <v>0</v>
      </c>
      <c r="H671" s="331">
        <f t="shared" si="30"/>
        <v>0</v>
      </c>
      <c r="I671" s="331">
        <f t="shared" si="31"/>
        <v>0</v>
      </c>
      <c r="J671" s="331">
        <f t="shared" si="32"/>
        <v>0</v>
      </c>
      <c r="K671" s="331">
        <f t="shared" si="33"/>
        <v>0</v>
      </c>
      <c r="L671" s="331">
        <f t="shared" si="34"/>
        <v>0</v>
      </c>
      <c r="M671" s="331">
        <f t="shared" si="35"/>
        <v>0</v>
      </c>
      <c r="N671" s="333">
        <f t="shared" si="36"/>
        <v>4</v>
      </c>
      <c r="O671" s="394"/>
      <c r="P671" s="395">
        <f t="shared" si="37"/>
        <v>4</v>
      </c>
      <c r="Q671" s="336">
        <f t="shared" si="38"/>
        <v>861</v>
      </c>
      <c r="R671" s="409"/>
      <c r="S671" s="145"/>
      <c r="T671" s="148">
        <v>0</v>
      </c>
      <c r="U671" s="147"/>
      <c r="V671" s="148"/>
      <c r="W671" s="337"/>
      <c r="X671" s="337"/>
      <c r="Y671" s="149"/>
      <c r="Z671" s="149"/>
      <c r="AA671" s="149"/>
      <c r="AB671" s="399">
        <v>0</v>
      </c>
      <c r="AC671" s="145"/>
      <c r="AD671" s="399"/>
      <c r="AE671" s="396"/>
      <c r="AF671" s="397">
        <v>0</v>
      </c>
      <c r="AG671" s="397">
        <v>0</v>
      </c>
      <c r="AH671" s="397">
        <v>0</v>
      </c>
      <c r="AI671" s="397">
        <v>0</v>
      </c>
      <c r="AJ671" s="397">
        <v>0</v>
      </c>
      <c r="AK671" s="397">
        <v>0</v>
      </c>
      <c r="AL671" s="397">
        <v>0</v>
      </c>
      <c r="AM671" s="397"/>
      <c r="AN671" s="397">
        <v>4</v>
      </c>
      <c r="AO671" s="408">
        <v>0</v>
      </c>
    </row>
    <row r="672" spans="1:41" ht="24" customHeight="1" x14ac:dyDescent="0.3">
      <c r="A672" s="391" t="s">
        <v>3145</v>
      </c>
      <c r="B672" s="392" t="s">
        <v>3146</v>
      </c>
      <c r="C672" s="393" t="s">
        <v>314</v>
      </c>
      <c r="D672" s="330">
        <f t="shared" si="26"/>
        <v>0</v>
      </c>
      <c r="E672" s="331">
        <f t="shared" si="27"/>
        <v>0</v>
      </c>
      <c r="F672" s="331">
        <f t="shared" si="28"/>
        <v>0</v>
      </c>
      <c r="G672" s="331">
        <f t="shared" si="29"/>
        <v>0</v>
      </c>
      <c r="H672" s="331">
        <f t="shared" si="30"/>
        <v>0</v>
      </c>
      <c r="I672" s="331">
        <f t="shared" si="31"/>
        <v>0</v>
      </c>
      <c r="J672" s="331">
        <f t="shared" si="32"/>
        <v>0</v>
      </c>
      <c r="K672" s="331">
        <f t="shared" si="33"/>
        <v>0</v>
      </c>
      <c r="L672" s="331">
        <f t="shared" si="34"/>
        <v>0</v>
      </c>
      <c r="M672" s="331">
        <f t="shared" si="35"/>
        <v>0</v>
      </c>
      <c r="N672" s="333">
        <f t="shared" si="36"/>
        <v>0</v>
      </c>
      <c r="O672" s="394"/>
      <c r="P672" s="395">
        <f t="shared" si="37"/>
        <v>0</v>
      </c>
      <c r="Q672" s="336" t="str">
        <f t="shared" si="38"/>
        <v/>
      </c>
      <c r="R672" s="156"/>
      <c r="S672" s="410"/>
      <c r="T672" s="148">
        <v>0</v>
      </c>
      <c r="U672" s="147"/>
      <c r="V672" s="148"/>
      <c r="W672" s="337"/>
      <c r="X672" s="337"/>
      <c r="Y672" s="149"/>
      <c r="Z672" s="149"/>
      <c r="AA672" s="149"/>
      <c r="AB672" s="399">
        <v>0</v>
      </c>
      <c r="AC672" s="410"/>
      <c r="AD672" s="399"/>
      <c r="AE672" s="396"/>
      <c r="AF672" s="397">
        <v>0</v>
      </c>
      <c r="AG672" s="397">
        <v>0</v>
      </c>
      <c r="AH672" s="397">
        <v>0</v>
      </c>
      <c r="AI672" s="397">
        <v>0</v>
      </c>
      <c r="AJ672" s="397">
        <v>0</v>
      </c>
      <c r="AK672" s="397">
        <v>0</v>
      </c>
      <c r="AL672" s="397">
        <v>0</v>
      </c>
      <c r="AM672" s="397"/>
      <c r="AN672" s="397">
        <v>0</v>
      </c>
      <c r="AO672" s="400">
        <v>0</v>
      </c>
    </row>
    <row r="673" spans="1:41" ht="24" customHeight="1" x14ac:dyDescent="0.3">
      <c r="A673" s="398" t="s">
        <v>3148</v>
      </c>
      <c r="B673" s="392" t="s">
        <v>3149</v>
      </c>
      <c r="C673" s="393" t="s">
        <v>637</v>
      </c>
      <c r="D673" s="330">
        <f t="shared" si="26"/>
        <v>14</v>
      </c>
      <c r="E673" s="331">
        <f t="shared" si="27"/>
        <v>4</v>
      </c>
      <c r="F673" s="331">
        <f t="shared" si="28"/>
        <v>0</v>
      </c>
      <c r="G673" s="331">
        <f t="shared" si="29"/>
        <v>0</v>
      </c>
      <c r="H673" s="331">
        <f t="shared" si="30"/>
        <v>0</v>
      </c>
      <c r="I673" s="331">
        <f t="shared" si="31"/>
        <v>0</v>
      </c>
      <c r="J673" s="331">
        <f t="shared" si="32"/>
        <v>0</v>
      </c>
      <c r="K673" s="331">
        <f t="shared" si="33"/>
        <v>0</v>
      </c>
      <c r="L673" s="331">
        <f t="shared" si="34"/>
        <v>0</v>
      </c>
      <c r="M673" s="331">
        <f t="shared" si="35"/>
        <v>0</v>
      </c>
      <c r="N673" s="333">
        <f t="shared" si="36"/>
        <v>18</v>
      </c>
      <c r="O673" s="394"/>
      <c r="P673" s="395">
        <f t="shared" si="37"/>
        <v>18</v>
      </c>
      <c r="Q673" s="336">
        <f t="shared" si="38"/>
        <v>508</v>
      </c>
      <c r="R673" s="426"/>
      <c r="S673" s="145">
        <v>4</v>
      </c>
      <c r="T673" s="148">
        <v>0</v>
      </c>
      <c r="U673" s="147"/>
      <c r="V673" s="148"/>
      <c r="W673" s="337"/>
      <c r="X673" s="337"/>
      <c r="Y673" s="149"/>
      <c r="Z673" s="149"/>
      <c r="AA673" s="149"/>
      <c r="AB673" s="425">
        <v>0</v>
      </c>
      <c r="AC673" s="145"/>
      <c r="AD673" s="425"/>
      <c r="AE673" s="396"/>
      <c r="AF673" s="397">
        <v>0</v>
      </c>
      <c r="AG673" s="397">
        <v>0</v>
      </c>
      <c r="AH673" s="397">
        <v>0</v>
      </c>
      <c r="AI673" s="397">
        <v>0</v>
      </c>
      <c r="AJ673" s="397">
        <v>0</v>
      </c>
      <c r="AK673" s="397">
        <v>0</v>
      </c>
      <c r="AL673" s="397">
        <v>0</v>
      </c>
      <c r="AM673" s="397"/>
      <c r="AN673" s="397">
        <v>14</v>
      </c>
      <c r="AO673" s="400">
        <v>0</v>
      </c>
    </row>
    <row r="674" spans="1:41" ht="24" customHeight="1" x14ac:dyDescent="0.3">
      <c r="A674" s="398" t="s">
        <v>3150</v>
      </c>
      <c r="B674" s="415" t="s">
        <v>3149</v>
      </c>
      <c r="C674" s="416" t="s">
        <v>2391</v>
      </c>
      <c r="D674" s="330">
        <f t="shared" si="26"/>
        <v>9</v>
      </c>
      <c r="E674" s="331">
        <f t="shared" si="27"/>
        <v>4</v>
      </c>
      <c r="F674" s="331">
        <f t="shared" si="28"/>
        <v>0</v>
      </c>
      <c r="G674" s="331">
        <f t="shared" si="29"/>
        <v>0</v>
      </c>
      <c r="H674" s="331">
        <f t="shared" si="30"/>
        <v>0</v>
      </c>
      <c r="I674" s="331">
        <f t="shared" si="31"/>
        <v>0</v>
      </c>
      <c r="J674" s="331">
        <f t="shared" si="32"/>
        <v>0</v>
      </c>
      <c r="K674" s="331">
        <f t="shared" si="33"/>
        <v>0</v>
      </c>
      <c r="L674" s="331">
        <f t="shared" si="34"/>
        <v>0</v>
      </c>
      <c r="M674" s="331">
        <f t="shared" si="35"/>
        <v>0</v>
      </c>
      <c r="N674" s="333">
        <f t="shared" si="36"/>
        <v>13</v>
      </c>
      <c r="O674" s="394"/>
      <c r="P674" s="395">
        <f t="shared" si="37"/>
        <v>13</v>
      </c>
      <c r="Q674" s="336">
        <f t="shared" si="38"/>
        <v>616</v>
      </c>
      <c r="R674" s="421"/>
      <c r="S674" s="145">
        <v>9</v>
      </c>
      <c r="T674" s="148">
        <v>0</v>
      </c>
      <c r="U674" s="147"/>
      <c r="V674" s="148"/>
      <c r="W674" s="337"/>
      <c r="X674" s="337"/>
      <c r="Y674" s="149"/>
      <c r="Z674" s="149"/>
      <c r="AA674" s="149"/>
      <c r="AB674" s="421">
        <v>0</v>
      </c>
      <c r="AC674" s="145"/>
      <c r="AD674" s="421"/>
      <c r="AE674" s="396"/>
      <c r="AF674" s="397">
        <v>0</v>
      </c>
      <c r="AG674" s="397">
        <v>0</v>
      </c>
      <c r="AH674" s="397">
        <v>0</v>
      </c>
      <c r="AI674" s="397">
        <v>0</v>
      </c>
      <c r="AJ674" s="397">
        <v>0</v>
      </c>
      <c r="AK674" s="397">
        <v>0</v>
      </c>
      <c r="AL674" s="397">
        <v>0</v>
      </c>
      <c r="AM674" s="397"/>
      <c r="AN674" s="397">
        <v>4</v>
      </c>
      <c r="AO674" s="414">
        <v>0</v>
      </c>
    </row>
    <row r="675" spans="1:41" ht="24" customHeight="1" x14ac:dyDescent="0.3">
      <c r="A675" s="398" t="s">
        <v>3151</v>
      </c>
      <c r="B675" s="415" t="s">
        <v>3152</v>
      </c>
      <c r="C675" s="416" t="s">
        <v>579</v>
      </c>
      <c r="D675" s="330">
        <f t="shared" si="26"/>
        <v>24</v>
      </c>
      <c r="E675" s="331">
        <f t="shared" si="27"/>
        <v>10</v>
      </c>
      <c r="F675" s="331">
        <f t="shared" si="28"/>
        <v>0</v>
      </c>
      <c r="G675" s="331">
        <f t="shared" si="29"/>
        <v>0</v>
      </c>
      <c r="H675" s="331">
        <f t="shared" si="30"/>
        <v>0</v>
      </c>
      <c r="I675" s="331">
        <f t="shared" si="31"/>
        <v>0</v>
      </c>
      <c r="J675" s="331">
        <f t="shared" si="32"/>
        <v>0</v>
      </c>
      <c r="K675" s="331">
        <f t="shared" si="33"/>
        <v>0</v>
      </c>
      <c r="L675" s="331">
        <f t="shared" si="34"/>
        <v>0</v>
      </c>
      <c r="M675" s="331">
        <f t="shared" si="35"/>
        <v>0</v>
      </c>
      <c r="N675" s="333">
        <f t="shared" si="36"/>
        <v>34</v>
      </c>
      <c r="O675" s="394"/>
      <c r="P675" s="395">
        <f t="shared" si="37"/>
        <v>34</v>
      </c>
      <c r="Q675" s="336">
        <f t="shared" si="38"/>
        <v>279</v>
      </c>
      <c r="R675" s="399">
        <v>10</v>
      </c>
      <c r="S675" s="145"/>
      <c r="T675" s="148">
        <v>0</v>
      </c>
      <c r="U675" s="147"/>
      <c r="V675" s="148"/>
      <c r="W675" s="337"/>
      <c r="X675" s="337"/>
      <c r="Y675" s="149"/>
      <c r="Z675" s="149"/>
      <c r="AA675" s="149"/>
      <c r="AB675" s="399">
        <v>0</v>
      </c>
      <c r="AC675" s="145"/>
      <c r="AD675" s="399"/>
      <c r="AE675" s="396"/>
      <c r="AF675" s="397">
        <v>0</v>
      </c>
      <c r="AG675" s="397">
        <v>0</v>
      </c>
      <c r="AH675" s="397">
        <v>0</v>
      </c>
      <c r="AI675" s="397">
        <v>0</v>
      </c>
      <c r="AJ675" s="397">
        <v>0</v>
      </c>
      <c r="AK675" s="397">
        <v>0</v>
      </c>
      <c r="AL675" s="397">
        <v>0</v>
      </c>
      <c r="AM675" s="397">
        <v>24</v>
      </c>
      <c r="AN675" s="397">
        <v>0</v>
      </c>
      <c r="AO675" s="341">
        <v>0</v>
      </c>
    </row>
    <row r="676" spans="1:41" ht="24" customHeight="1" x14ac:dyDescent="0.3">
      <c r="A676" s="398" t="s">
        <v>1078</v>
      </c>
      <c r="B676" s="392" t="s">
        <v>1079</v>
      </c>
      <c r="C676" s="393" t="s">
        <v>809</v>
      </c>
      <c r="D676" s="330">
        <f t="shared" si="26"/>
        <v>19</v>
      </c>
      <c r="E676" s="331">
        <f t="shared" si="27"/>
        <v>5</v>
      </c>
      <c r="F676" s="331">
        <f t="shared" si="28"/>
        <v>0</v>
      </c>
      <c r="G676" s="331">
        <f t="shared" si="29"/>
        <v>0</v>
      </c>
      <c r="H676" s="331">
        <f t="shared" si="30"/>
        <v>0</v>
      </c>
      <c r="I676" s="331">
        <f t="shared" si="31"/>
        <v>0</v>
      </c>
      <c r="J676" s="331">
        <f t="shared" si="32"/>
        <v>0</v>
      </c>
      <c r="K676" s="331">
        <f t="shared" si="33"/>
        <v>0</v>
      </c>
      <c r="L676" s="331">
        <f t="shared" si="34"/>
        <v>0</v>
      </c>
      <c r="M676" s="331">
        <f t="shared" si="35"/>
        <v>0</v>
      </c>
      <c r="N676" s="333">
        <f t="shared" si="36"/>
        <v>24</v>
      </c>
      <c r="O676" s="394"/>
      <c r="P676" s="395">
        <f t="shared" si="37"/>
        <v>24</v>
      </c>
      <c r="Q676" s="336">
        <f t="shared" si="38"/>
        <v>409</v>
      </c>
      <c r="R676" s="425"/>
      <c r="S676" s="145">
        <v>5</v>
      </c>
      <c r="T676" s="148">
        <v>0</v>
      </c>
      <c r="U676" s="147"/>
      <c r="V676" s="148"/>
      <c r="W676" s="337"/>
      <c r="X676" s="337"/>
      <c r="Y676" s="149"/>
      <c r="Z676" s="149"/>
      <c r="AA676" s="149"/>
      <c r="AB676" s="422">
        <v>0</v>
      </c>
      <c r="AC676" s="145"/>
      <c r="AD676" s="422"/>
      <c r="AE676" s="396"/>
      <c r="AF676" s="397">
        <v>0</v>
      </c>
      <c r="AG676" s="397">
        <v>0</v>
      </c>
      <c r="AH676" s="397">
        <v>0</v>
      </c>
      <c r="AI676" s="397">
        <v>0</v>
      </c>
      <c r="AJ676" s="397">
        <v>0</v>
      </c>
      <c r="AK676" s="397">
        <v>0</v>
      </c>
      <c r="AL676" s="397">
        <v>0</v>
      </c>
      <c r="AM676" s="397"/>
      <c r="AN676" s="397">
        <v>19</v>
      </c>
      <c r="AO676" s="400">
        <v>0</v>
      </c>
    </row>
    <row r="677" spans="1:41" ht="24" customHeight="1" x14ac:dyDescent="0.3">
      <c r="A677" s="398" t="s">
        <v>3153</v>
      </c>
      <c r="B677" s="392" t="s">
        <v>3154</v>
      </c>
      <c r="C677" s="393" t="s">
        <v>2094</v>
      </c>
      <c r="D677" s="330">
        <f t="shared" si="26"/>
        <v>17</v>
      </c>
      <c r="E677" s="331">
        <f t="shared" si="27"/>
        <v>6</v>
      </c>
      <c r="F677" s="331">
        <f t="shared" si="28"/>
        <v>0</v>
      </c>
      <c r="G677" s="331">
        <f t="shared" si="29"/>
        <v>0</v>
      </c>
      <c r="H677" s="331">
        <f t="shared" si="30"/>
        <v>0</v>
      </c>
      <c r="I677" s="331">
        <f t="shared" si="31"/>
        <v>0</v>
      </c>
      <c r="J677" s="331">
        <f t="shared" si="32"/>
        <v>0</v>
      </c>
      <c r="K677" s="331">
        <f t="shared" si="33"/>
        <v>0</v>
      </c>
      <c r="L677" s="331">
        <f t="shared" si="34"/>
        <v>0</v>
      </c>
      <c r="M677" s="331">
        <f t="shared" si="35"/>
        <v>0</v>
      </c>
      <c r="N677" s="333">
        <f t="shared" si="36"/>
        <v>23</v>
      </c>
      <c r="O677" s="394"/>
      <c r="P677" s="395">
        <f t="shared" si="37"/>
        <v>23</v>
      </c>
      <c r="Q677" s="336">
        <f t="shared" si="38"/>
        <v>429</v>
      </c>
      <c r="R677" s="421"/>
      <c r="S677" s="145">
        <v>6</v>
      </c>
      <c r="T677" s="148">
        <v>0</v>
      </c>
      <c r="U677" s="147"/>
      <c r="V677" s="148"/>
      <c r="W677" s="337"/>
      <c r="X677" s="337"/>
      <c r="Y677" s="149"/>
      <c r="Z677" s="149"/>
      <c r="AA677" s="149"/>
      <c r="AB677" s="404">
        <v>0</v>
      </c>
      <c r="AC677" s="145"/>
      <c r="AD677" s="404"/>
      <c r="AE677" s="396"/>
      <c r="AF677" s="397">
        <v>0</v>
      </c>
      <c r="AG677" s="397">
        <v>0</v>
      </c>
      <c r="AH677" s="397">
        <v>0</v>
      </c>
      <c r="AI677" s="397">
        <v>0</v>
      </c>
      <c r="AJ677" s="397">
        <v>0</v>
      </c>
      <c r="AK677" s="397">
        <v>0</v>
      </c>
      <c r="AL677" s="397">
        <v>0</v>
      </c>
      <c r="AM677" s="397"/>
      <c r="AN677" s="397">
        <v>17</v>
      </c>
      <c r="AO677" s="407">
        <v>0</v>
      </c>
    </row>
    <row r="678" spans="1:41" ht="24" customHeight="1" x14ac:dyDescent="0.3">
      <c r="A678" s="398" t="s">
        <v>3159</v>
      </c>
      <c r="B678" s="392" t="s">
        <v>3160</v>
      </c>
      <c r="C678" s="393" t="s">
        <v>839</v>
      </c>
      <c r="D678" s="330">
        <f t="shared" si="26"/>
        <v>4</v>
      </c>
      <c r="E678" s="331">
        <f t="shared" si="27"/>
        <v>0</v>
      </c>
      <c r="F678" s="331">
        <f t="shared" si="28"/>
        <v>0</v>
      </c>
      <c r="G678" s="331">
        <f t="shared" si="29"/>
        <v>0</v>
      </c>
      <c r="H678" s="331">
        <f t="shared" si="30"/>
        <v>0</v>
      </c>
      <c r="I678" s="331">
        <f t="shared" si="31"/>
        <v>0</v>
      </c>
      <c r="J678" s="331">
        <f t="shared" si="32"/>
        <v>0</v>
      </c>
      <c r="K678" s="331">
        <f t="shared" si="33"/>
        <v>0</v>
      </c>
      <c r="L678" s="331">
        <f t="shared" si="34"/>
        <v>0</v>
      </c>
      <c r="M678" s="331">
        <f t="shared" si="35"/>
        <v>0</v>
      </c>
      <c r="N678" s="333">
        <f t="shared" si="36"/>
        <v>4</v>
      </c>
      <c r="O678" s="394"/>
      <c r="P678" s="395">
        <f t="shared" si="37"/>
        <v>4</v>
      </c>
      <c r="Q678" s="336">
        <f t="shared" si="38"/>
        <v>861</v>
      </c>
      <c r="R678" s="422"/>
      <c r="S678" s="145">
        <v>4</v>
      </c>
      <c r="T678" s="148">
        <v>0</v>
      </c>
      <c r="U678" s="147"/>
      <c r="V678" s="148"/>
      <c r="W678" s="337"/>
      <c r="X678" s="337"/>
      <c r="Y678" s="149"/>
      <c r="Z678" s="149"/>
      <c r="AA678" s="149"/>
      <c r="AB678" s="421">
        <v>0</v>
      </c>
      <c r="AC678" s="145"/>
      <c r="AD678" s="421"/>
      <c r="AE678" s="396"/>
      <c r="AF678" s="397">
        <v>0</v>
      </c>
      <c r="AG678" s="397">
        <v>0</v>
      </c>
      <c r="AH678" s="397">
        <v>0</v>
      </c>
      <c r="AI678" s="397">
        <v>0</v>
      </c>
      <c r="AJ678" s="397">
        <v>0</v>
      </c>
      <c r="AK678" s="397">
        <v>0</v>
      </c>
      <c r="AL678" s="397">
        <v>0</v>
      </c>
      <c r="AM678" s="397"/>
      <c r="AN678" s="397">
        <v>0</v>
      </c>
      <c r="AO678" s="408">
        <v>0</v>
      </c>
    </row>
    <row r="679" spans="1:41" ht="24" customHeight="1" x14ac:dyDescent="0.3">
      <c r="A679" s="391" t="s">
        <v>3161</v>
      </c>
      <c r="B679" s="392" t="s">
        <v>3162</v>
      </c>
      <c r="C679" s="393" t="s">
        <v>2013</v>
      </c>
      <c r="D679" s="330">
        <f t="shared" si="26"/>
        <v>14</v>
      </c>
      <c r="E679" s="331">
        <f t="shared" si="27"/>
        <v>12</v>
      </c>
      <c r="F679" s="331">
        <f t="shared" si="28"/>
        <v>0</v>
      </c>
      <c r="G679" s="331">
        <f t="shared" si="29"/>
        <v>0</v>
      </c>
      <c r="H679" s="331">
        <f t="shared" si="30"/>
        <v>0</v>
      </c>
      <c r="I679" s="331">
        <f t="shared" si="31"/>
        <v>0</v>
      </c>
      <c r="J679" s="331">
        <f t="shared" si="32"/>
        <v>0</v>
      </c>
      <c r="K679" s="331">
        <f t="shared" si="33"/>
        <v>0</v>
      </c>
      <c r="L679" s="331">
        <f t="shared" si="34"/>
        <v>0</v>
      </c>
      <c r="M679" s="331">
        <f t="shared" si="35"/>
        <v>0</v>
      </c>
      <c r="N679" s="333">
        <f t="shared" si="36"/>
        <v>26</v>
      </c>
      <c r="O679" s="394"/>
      <c r="P679" s="395">
        <f t="shared" si="37"/>
        <v>26</v>
      </c>
      <c r="Q679" s="336">
        <f t="shared" si="38"/>
        <v>377</v>
      </c>
      <c r="R679" s="344">
        <v>12</v>
      </c>
      <c r="S679" s="145"/>
      <c r="T679" s="148">
        <v>0</v>
      </c>
      <c r="U679" s="147"/>
      <c r="V679" s="148"/>
      <c r="W679" s="337"/>
      <c r="X679" s="337"/>
      <c r="Y679" s="149"/>
      <c r="Z679" s="149"/>
      <c r="AA679" s="149"/>
      <c r="AB679" s="422">
        <v>0</v>
      </c>
      <c r="AC679" s="145"/>
      <c r="AD679" s="422"/>
      <c r="AE679" s="396"/>
      <c r="AF679" s="397">
        <v>0</v>
      </c>
      <c r="AG679" s="397">
        <v>0</v>
      </c>
      <c r="AH679" s="397">
        <v>0</v>
      </c>
      <c r="AI679" s="397">
        <v>0</v>
      </c>
      <c r="AJ679" s="397">
        <v>0</v>
      </c>
      <c r="AK679" s="397">
        <v>0</v>
      </c>
      <c r="AL679" s="397">
        <v>0</v>
      </c>
      <c r="AM679" s="397">
        <v>14</v>
      </c>
      <c r="AN679" s="397">
        <v>0</v>
      </c>
      <c r="AO679" s="400">
        <v>0</v>
      </c>
    </row>
    <row r="680" spans="1:41" ht="24" customHeight="1" x14ac:dyDescent="0.3">
      <c r="A680" s="391" t="s">
        <v>3163</v>
      </c>
      <c r="B680" s="415" t="s">
        <v>3164</v>
      </c>
      <c r="C680" s="416" t="s">
        <v>2013</v>
      </c>
      <c r="D680" s="330">
        <f t="shared" si="26"/>
        <v>0</v>
      </c>
      <c r="E680" s="331">
        <f t="shared" si="27"/>
        <v>0</v>
      </c>
      <c r="F680" s="331">
        <f t="shared" si="28"/>
        <v>0</v>
      </c>
      <c r="G680" s="331">
        <f t="shared" si="29"/>
        <v>0</v>
      </c>
      <c r="H680" s="331">
        <f t="shared" si="30"/>
        <v>0</v>
      </c>
      <c r="I680" s="331">
        <f t="shared" si="31"/>
        <v>0</v>
      </c>
      <c r="J680" s="331">
        <f t="shared" si="32"/>
        <v>0</v>
      </c>
      <c r="K680" s="331">
        <f t="shared" si="33"/>
        <v>0</v>
      </c>
      <c r="L680" s="331">
        <f t="shared" si="34"/>
        <v>0</v>
      </c>
      <c r="M680" s="331">
        <f t="shared" si="35"/>
        <v>0</v>
      </c>
      <c r="N680" s="333">
        <f t="shared" si="36"/>
        <v>0</v>
      </c>
      <c r="O680" s="394"/>
      <c r="P680" s="395">
        <f t="shared" si="37"/>
        <v>0</v>
      </c>
      <c r="Q680" s="336" t="str">
        <f t="shared" si="38"/>
        <v/>
      </c>
      <c r="R680" s="399"/>
      <c r="S680" s="410"/>
      <c r="T680" s="405">
        <v>0</v>
      </c>
      <c r="U680" s="147"/>
      <c r="V680" s="405"/>
      <c r="W680" s="337"/>
      <c r="X680" s="337"/>
      <c r="Y680" s="406"/>
      <c r="Z680" s="406"/>
      <c r="AA680" s="406"/>
      <c r="AB680" s="404">
        <v>0</v>
      </c>
      <c r="AC680" s="410"/>
      <c r="AD680" s="404"/>
      <c r="AE680" s="396"/>
      <c r="AF680" s="397">
        <v>0</v>
      </c>
      <c r="AG680" s="397">
        <v>0</v>
      </c>
      <c r="AH680" s="397">
        <v>0</v>
      </c>
      <c r="AI680" s="397">
        <v>0</v>
      </c>
      <c r="AJ680" s="397">
        <v>0</v>
      </c>
      <c r="AK680" s="397">
        <v>0</v>
      </c>
      <c r="AL680" s="397">
        <v>0</v>
      </c>
      <c r="AM680" s="397"/>
      <c r="AN680" s="397">
        <v>0</v>
      </c>
      <c r="AO680" s="408">
        <v>0</v>
      </c>
    </row>
    <row r="681" spans="1:41" ht="24" customHeight="1" x14ac:dyDescent="0.3">
      <c r="A681" s="398" t="s">
        <v>4945</v>
      </c>
      <c r="B681" s="392" t="s">
        <v>4946</v>
      </c>
      <c r="C681" s="393" t="s">
        <v>2253</v>
      </c>
      <c r="D681" s="330">
        <f t="shared" si="26"/>
        <v>0</v>
      </c>
      <c r="E681" s="331">
        <f t="shared" si="27"/>
        <v>0</v>
      </c>
      <c r="F681" s="331">
        <f t="shared" si="28"/>
        <v>0</v>
      </c>
      <c r="G681" s="331">
        <f t="shared" si="29"/>
        <v>0</v>
      </c>
      <c r="H681" s="331">
        <f t="shared" si="30"/>
        <v>0</v>
      </c>
      <c r="I681" s="331">
        <f t="shared" si="31"/>
        <v>0</v>
      </c>
      <c r="J681" s="331">
        <f t="shared" si="32"/>
        <v>0</v>
      </c>
      <c r="K681" s="331">
        <f t="shared" si="33"/>
        <v>0</v>
      </c>
      <c r="L681" s="331">
        <f t="shared" si="34"/>
        <v>0</v>
      </c>
      <c r="M681" s="331">
        <f t="shared" si="35"/>
        <v>0</v>
      </c>
      <c r="N681" s="333">
        <f t="shared" si="36"/>
        <v>0</v>
      </c>
      <c r="O681" s="394"/>
      <c r="P681" s="395">
        <f t="shared" si="37"/>
        <v>0</v>
      </c>
      <c r="Q681" s="336" t="str">
        <f t="shared" si="38"/>
        <v/>
      </c>
      <c r="R681" s="426"/>
      <c r="S681" s="145"/>
      <c r="T681" s="148">
        <v>0</v>
      </c>
      <c r="U681" s="147"/>
      <c r="V681" s="148"/>
      <c r="W681" s="337"/>
      <c r="X681" s="337"/>
      <c r="Y681" s="149"/>
      <c r="Z681" s="149"/>
      <c r="AA681" s="149"/>
      <c r="AB681" s="421">
        <v>0</v>
      </c>
      <c r="AC681" s="145"/>
      <c r="AD681" s="421"/>
      <c r="AE681" s="396"/>
      <c r="AF681" s="397">
        <v>0</v>
      </c>
      <c r="AG681" s="397">
        <v>0</v>
      </c>
      <c r="AH681" s="397">
        <v>0</v>
      </c>
      <c r="AI681" s="397">
        <v>0</v>
      </c>
      <c r="AJ681" s="397">
        <v>0</v>
      </c>
      <c r="AK681" s="397">
        <v>0</v>
      </c>
      <c r="AL681" s="397">
        <v>0</v>
      </c>
      <c r="AM681" s="397"/>
      <c r="AN681" s="397">
        <v>0</v>
      </c>
      <c r="AO681" s="400">
        <v>0</v>
      </c>
    </row>
    <row r="682" spans="1:41" ht="24" customHeight="1" x14ac:dyDescent="0.3">
      <c r="A682" s="391" t="s">
        <v>3167</v>
      </c>
      <c r="B682" s="415" t="s">
        <v>3168</v>
      </c>
      <c r="C682" s="416" t="s">
        <v>1953</v>
      </c>
      <c r="D682" s="330">
        <f t="shared" si="26"/>
        <v>0</v>
      </c>
      <c r="E682" s="331">
        <f t="shared" si="27"/>
        <v>0</v>
      </c>
      <c r="F682" s="331">
        <f t="shared" si="28"/>
        <v>0</v>
      </c>
      <c r="G682" s="331">
        <f t="shared" si="29"/>
        <v>0</v>
      </c>
      <c r="H682" s="331">
        <f t="shared" si="30"/>
        <v>0</v>
      </c>
      <c r="I682" s="331">
        <f t="shared" si="31"/>
        <v>0</v>
      </c>
      <c r="J682" s="331">
        <f t="shared" si="32"/>
        <v>0</v>
      </c>
      <c r="K682" s="331">
        <f t="shared" si="33"/>
        <v>0</v>
      </c>
      <c r="L682" s="331">
        <f t="shared" si="34"/>
        <v>0</v>
      </c>
      <c r="M682" s="331">
        <f t="shared" si="35"/>
        <v>0</v>
      </c>
      <c r="N682" s="333">
        <f t="shared" si="36"/>
        <v>0</v>
      </c>
      <c r="O682" s="394"/>
      <c r="P682" s="395">
        <f t="shared" si="37"/>
        <v>0</v>
      </c>
      <c r="Q682" s="336" t="str">
        <f t="shared" si="38"/>
        <v/>
      </c>
      <c r="R682" s="427"/>
      <c r="S682" s="145"/>
      <c r="T682" s="148">
        <v>0</v>
      </c>
      <c r="U682" s="147"/>
      <c r="V682" s="148"/>
      <c r="W682" s="337"/>
      <c r="X682" s="337"/>
      <c r="Y682" s="149"/>
      <c r="Z682" s="149"/>
      <c r="AA682" s="149"/>
      <c r="AB682" s="144">
        <v>0</v>
      </c>
      <c r="AC682" s="145"/>
      <c r="AD682" s="144"/>
      <c r="AE682" s="396"/>
      <c r="AF682" s="397">
        <v>0</v>
      </c>
      <c r="AG682" s="397">
        <v>0</v>
      </c>
      <c r="AH682" s="397">
        <v>0</v>
      </c>
      <c r="AI682" s="397">
        <v>0</v>
      </c>
      <c r="AJ682" s="397">
        <v>0</v>
      </c>
      <c r="AK682" s="397">
        <v>0</v>
      </c>
      <c r="AL682" s="397">
        <v>0</v>
      </c>
      <c r="AM682" s="397"/>
      <c r="AN682" s="397">
        <v>0</v>
      </c>
      <c r="AO682" s="408">
        <v>0</v>
      </c>
    </row>
    <row r="683" spans="1:41" ht="24" customHeight="1" x14ac:dyDescent="0.3">
      <c r="A683" s="398" t="s">
        <v>4947</v>
      </c>
      <c r="B683" s="392" t="s">
        <v>3169</v>
      </c>
      <c r="C683" s="393" t="s">
        <v>2122</v>
      </c>
      <c r="D683" s="330">
        <f t="shared" si="26"/>
        <v>0</v>
      </c>
      <c r="E683" s="331">
        <f t="shared" si="27"/>
        <v>0</v>
      </c>
      <c r="F683" s="331">
        <f t="shared" si="28"/>
        <v>0</v>
      </c>
      <c r="G683" s="331">
        <f t="shared" si="29"/>
        <v>0</v>
      </c>
      <c r="H683" s="331">
        <f t="shared" si="30"/>
        <v>0</v>
      </c>
      <c r="I683" s="331">
        <f t="shared" si="31"/>
        <v>0</v>
      </c>
      <c r="J683" s="331">
        <f t="shared" si="32"/>
        <v>0</v>
      </c>
      <c r="K683" s="331">
        <f t="shared" si="33"/>
        <v>0</v>
      </c>
      <c r="L683" s="331">
        <f t="shared" si="34"/>
        <v>0</v>
      </c>
      <c r="M683" s="331">
        <f t="shared" si="35"/>
        <v>0</v>
      </c>
      <c r="N683" s="333">
        <f t="shared" si="36"/>
        <v>0</v>
      </c>
      <c r="O683" s="394"/>
      <c r="P683" s="395">
        <f t="shared" si="37"/>
        <v>0</v>
      </c>
      <c r="Q683" s="336" t="str">
        <f t="shared" si="38"/>
        <v/>
      </c>
      <c r="R683" s="399"/>
      <c r="S683" s="145"/>
      <c r="T683" s="148">
        <v>0</v>
      </c>
      <c r="U683" s="147"/>
      <c r="V683" s="148"/>
      <c r="W683" s="337"/>
      <c r="X683" s="337"/>
      <c r="Y683" s="149"/>
      <c r="Z683" s="149"/>
      <c r="AA683" s="149"/>
      <c r="AB683" s="156">
        <v>0</v>
      </c>
      <c r="AC683" s="145"/>
      <c r="AD683" s="156"/>
      <c r="AE683" s="396"/>
      <c r="AF683" s="397">
        <v>0</v>
      </c>
      <c r="AG683" s="397">
        <v>0</v>
      </c>
      <c r="AH683" s="397">
        <v>0</v>
      </c>
      <c r="AI683" s="397">
        <v>0</v>
      </c>
      <c r="AJ683" s="397">
        <v>0</v>
      </c>
      <c r="AK683" s="397">
        <v>0</v>
      </c>
      <c r="AL683" s="397">
        <v>0</v>
      </c>
      <c r="AM683" s="397"/>
      <c r="AN683" s="397">
        <v>0</v>
      </c>
      <c r="AO683" s="400">
        <v>0</v>
      </c>
    </row>
    <row r="684" spans="1:41" ht="24" customHeight="1" x14ac:dyDescent="0.3">
      <c r="A684" s="391" t="s">
        <v>3170</v>
      </c>
      <c r="B684" s="392" t="s">
        <v>3171</v>
      </c>
      <c r="C684" s="393" t="s">
        <v>2156</v>
      </c>
      <c r="D684" s="330">
        <f t="shared" si="26"/>
        <v>19</v>
      </c>
      <c r="E684" s="331">
        <f t="shared" si="27"/>
        <v>18</v>
      </c>
      <c r="F684" s="331">
        <f t="shared" si="28"/>
        <v>0</v>
      </c>
      <c r="G684" s="331">
        <f t="shared" si="29"/>
        <v>0</v>
      </c>
      <c r="H684" s="331">
        <f t="shared" si="30"/>
        <v>0</v>
      </c>
      <c r="I684" s="331">
        <f t="shared" si="31"/>
        <v>0</v>
      </c>
      <c r="J684" s="331">
        <f t="shared" si="32"/>
        <v>0</v>
      </c>
      <c r="K684" s="331">
        <f t="shared" si="33"/>
        <v>0</v>
      </c>
      <c r="L684" s="331">
        <f t="shared" si="34"/>
        <v>0</v>
      </c>
      <c r="M684" s="331">
        <f t="shared" si="35"/>
        <v>0</v>
      </c>
      <c r="N684" s="333">
        <f t="shared" si="36"/>
        <v>37</v>
      </c>
      <c r="O684" s="394"/>
      <c r="P684" s="395">
        <f t="shared" si="37"/>
        <v>37</v>
      </c>
      <c r="Q684" s="336">
        <f t="shared" si="38"/>
        <v>242</v>
      </c>
      <c r="R684" s="425"/>
      <c r="S684" s="145">
        <v>18</v>
      </c>
      <c r="T684" s="405">
        <v>0</v>
      </c>
      <c r="U684" s="411"/>
      <c r="V684" s="405"/>
      <c r="W684" s="412"/>
      <c r="X684" s="337"/>
      <c r="Y684" s="406"/>
      <c r="Z684" s="406"/>
      <c r="AA684" s="406"/>
      <c r="AB684" s="399">
        <v>0</v>
      </c>
      <c r="AC684" s="145"/>
      <c r="AD684" s="399"/>
      <c r="AE684" s="396"/>
      <c r="AF684" s="397">
        <v>0</v>
      </c>
      <c r="AG684" s="397">
        <v>0</v>
      </c>
      <c r="AH684" s="397">
        <v>0</v>
      </c>
      <c r="AI684" s="397">
        <v>0</v>
      </c>
      <c r="AJ684" s="397">
        <v>0</v>
      </c>
      <c r="AK684" s="397">
        <v>0</v>
      </c>
      <c r="AL684" s="397">
        <v>0</v>
      </c>
      <c r="AM684" s="413"/>
      <c r="AN684" s="397">
        <v>19</v>
      </c>
      <c r="AO684" s="414">
        <v>0</v>
      </c>
    </row>
    <row r="685" spans="1:41" ht="24" customHeight="1" x14ac:dyDescent="0.3">
      <c r="A685" s="391" t="s">
        <v>3172</v>
      </c>
      <c r="B685" s="392" t="s">
        <v>3173</v>
      </c>
      <c r="C685" s="393" t="s">
        <v>2156</v>
      </c>
      <c r="D685" s="330">
        <f t="shared" si="26"/>
        <v>0</v>
      </c>
      <c r="E685" s="331">
        <f t="shared" si="27"/>
        <v>0</v>
      </c>
      <c r="F685" s="331">
        <f t="shared" si="28"/>
        <v>0</v>
      </c>
      <c r="G685" s="331">
        <f t="shared" si="29"/>
        <v>0</v>
      </c>
      <c r="H685" s="331">
        <f t="shared" si="30"/>
        <v>0</v>
      </c>
      <c r="I685" s="331">
        <f t="shared" si="31"/>
        <v>0</v>
      </c>
      <c r="J685" s="331">
        <f t="shared" si="32"/>
        <v>0</v>
      </c>
      <c r="K685" s="331">
        <f t="shared" si="33"/>
        <v>0</v>
      </c>
      <c r="L685" s="331">
        <f t="shared" si="34"/>
        <v>0</v>
      </c>
      <c r="M685" s="331">
        <f t="shared" si="35"/>
        <v>0</v>
      </c>
      <c r="N685" s="333">
        <f t="shared" si="36"/>
        <v>0</v>
      </c>
      <c r="O685" s="394"/>
      <c r="P685" s="395">
        <f t="shared" si="37"/>
        <v>0</v>
      </c>
      <c r="Q685" s="336" t="str">
        <f t="shared" si="38"/>
        <v/>
      </c>
      <c r="R685" s="421"/>
      <c r="S685" s="145"/>
      <c r="T685" s="148">
        <v>0</v>
      </c>
      <c r="U685" s="147"/>
      <c r="V685" s="148"/>
      <c r="W685" s="337"/>
      <c r="X685" s="337"/>
      <c r="Y685" s="149"/>
      <c r="Z685" s="149"/>
      <c r="AA685" s="149"/>
      <c r="AB685" s="399">
        <v>0</v>
      </c>
      <c r="AC685" s="145"/>
      <c r="AD685" s="399"/>
      <c r="AE685" s="396"/>
      <c r="AF685" s="397">
        <v>0</v>
      </c>
      <c r="AG685" s="397">
        <v>0</v>
      </c>
      <c r="AH685" s="397">
        <v>0</v>
      </c>
      <c r="AI685" s="397">
        <v>0</v>
      </c>
      <c r="AJ685" s="397">
        <v>0</v>
      </c>
      <c r="AK685" s="397">
        <v>0</v>
      </c>
      <c r="AL685" s="397">
        <v>0</v>
      </c>
      <c r="AM685" s="397"/>
      <c r="AN685" s="397">
        <v>0</v>
      </c>
      <c r="AO685" s="407">
        <v>0</v>
      </c>
    </row>
    <row r="686" spans="1:41" ht="24" customHeight="1" x14ac:dyDescent="0.3">
      <c r="A686" s="398" t="s">
        <v>3174</v>
      </c>
      <c r="B686" s="392" t="s">
        <v>3175</v>
      </c>
      <c r="C686" s="393" t="s">
        <v>1540</v>
      </c>
      <c r="D686" s="330">
        <f t="shared" si="26"/>
        <v>37</v>
      </c>
      <c r="E686" s="331">
        <f t="shared" si="27"/>
        <v>0</v>
      </c>
      <c r="F686" s="331">
        <f t="shared" si="28"/>
        <v>0</v>
      </c>
      <c r="G686" s="331">
        <f t="shared" si="29"/>
        <v>0</v>
      </c>
      <c r="H686" s="331">
        <f t="shared" si="30"/>
        <v>0</v>
      </c>
      <c r="I686" s="331">
        <f t="shared" si="31"/>
        <v>0</v>
      </c>
      <c r="J686" s="331">
        <f t="shared" si="32"/>
        <v>0</v>
      </c>
      <c r="K686" s="331">
        <f t="shared" si="33"/>
        <v>0</v>
      </c>
      <c r="L686" s="331">
        <f t="shared" si="34"/>
        <v>0</v>
      </c>
      <c r="M686" s="331">
        <f t="shared" si="35"/>
        <v>0</v>
      </c>
      <c r="N686" s="333">
        <f t="shared" si="36"/>
        <v>37</v>
      </c>
      <c r="O686" s="394"/>
      <c r="P686" s="395">
        <f t="shared" si="37"/>
        <v>37</v>
      </c>
      <c r="Q686" s="336">
        <f t="shared" si="38"/>
        <v>242</v>
      </c>
      <c r="R686" s="399">
        <v>37</v>
      </c>
      <c r="S686" s="145"/>
      <c r="T686" s="148">
        <v>0</v>
      </c>
      <c r="U686" s="147"/>
      <c r="V686" s="148"/>
      <c r="W686" s="337"/>
      <c r="X686" s="337"/>
      <c r="Y686" s="149"/>
      <c r="Z686" s="149"/>
      <c r="AA686" s="149"/>
      <c r="AB686" s="144">
        <v>0</v>
      </c>
      <c r="AC686" s="145"/>
      <c r="AD686" s="144"/>
      <c r="AE686" s="396"/>
      <c r="AF686" s="397">
        <v>0</v>
      </c>
      <c r="AG686" s="397">
        <v>0</v>
      </c>
      <c r="AH686" s="397">
        <v>0</v>
      </c>
      <c r="AI686" s="397">
        <v>0</v>
      </c>
      <c r="AJ686" s="397">
        <v>0</v>
      </c>
      <c r="AK686" s="397">
        <v>0</v>
      </c>
      <c r="AL686" s="397">
        <v>0</v>
      </c>
      <c r="AM686" s="397"/>
      <c r="AN686" s="397">
        <v>0</v>
      </c>
      <c r="AO686" s="358">
        <v>0</v>
      </c>
    </row>
    <row r="687" spans="1:41" ht="24" customHeight="1" x14ac:dyDescent="0.3">
      <c r="A687" s="398" t="s">
        <v>3176</v>
      </c>
      <c r="B687" s="415" t="s">
        <v>3177</v>
      </c>
      <c r="C687" s="416" t="s">
        <v>1927</v>
      </c>
      <c r="D687" s="330">
        <f t="shared" si="26"/>
        <v>24</v>
      </c>
      <c r="E687" s="331">
        <f t="shared" si="27"/>
        <v>17</v>
      </c>
      <c r="F687" s="331">
        <f t="shared" si="28"/>
        <v>0</v>
      </c>
      <c r="G687" s="331">
        <f t="shared" si="29"/>
        <v>0</v>
      </c>
      <c r="H687" s="331">
        <f t="shared" si="30"/>
        <v>0</v>
      </c>
      <c r="I687" s="331">
        <f t="shared" si="31"/>
        <v>0</v>
      </c>
      <c r="J687" s="331">
        <f t="shared" si="32"/>
        <v>0</v>
      </c>
      <c r="K687" s="331">
        <f t="shared" si="33"/>
        <v>0</v>
      </c>
      <c r="L687" s="331">
        <f t="shared" si="34"/>
        <v>0</v>
      </c>
      <c r="M687" s="331">
        <f t="shared" si="35"/>
        <v>0</v>
      </c>
      <c r="N687" s="333">
        <f t="shared" si="36"/>
        <v>41</v>
      </c>
      <c r="O687" s="394"/>
      <c r="P687" s="395">
        <f t="shared" si="37"/>
        <v>41</v>
      </c>
      <c r="Q687" s="336">
        <f t="shared" si="38"/>
        <v>213</v>
      </c>
      <c r="R687" s="422">
        <v>24</v>
      </c>
      <c r="S687" s="410"/>
      <c r="T687" s="148">
        <v>0</v>
      </c>
      <c r="U687" s="411"/>
      <c r="V687" s="148"/>
      <c r="W687" s="412"/>
      <c r="X687" s="337"/>
      <c r="Y687" s="149"/>
      <c r="Z687" s="149"/>
      <c r="AA687" s="149"/>
      <c r="AB687" s="399">
        <v>0</v>
      </c>
      <c r="AC687" s="410"/>
      <c r="AD687" s="399"/>
      <c r="AE687" s="396"/>
      <c r="AF687" s="397">
        <v>0</v>
      </c>
      <c r="AG687" s="397">
        <v>0</v>
      </c>
      <c r="AH687" s="397">
        <v>0</v>
      </c>
      <c r="AI687" s="397">
        <v>0</v>
      </c>
      <c r="AJ687" s="397">
        <v>0</v>
      </c>
      <c r="AK687" s="397">
        <v>0</v>
      </c>
      <c r="AL687" s="397">
        <v>0</v>
      </c>
      <c r="AM687" s="413">
        <v>17</v>
      </c>
      <c r="AN687" s="397">
        <v>0</v>
      </c>
      <c r="AO687" s="400">
        <v>0</v>
      </c>
    </row>
    <row r="688" spans="1:41" ht="24" customHeight="1" x14ac:dyDescent="0.3">
      <c r="A688" s="398" t="s">
        <v>3178</v>
      </c>
      <c r="B688" s="392" t="s">
        <v>3179</v>
      </c>
      <c r="C688" s="393" t="s">
        <v>720</v>
      </c>
      <c r="D688" s="330">
        <f t="shared" si="26"/>
        <v>24</v>
      </c>
      <c r="E688" s="331">
        <f t="shared" si="27"/>
        <v>18</v>
      </c>
      <c r="F688" s="331">
        <f t="shared" si="28"/>
        <v>0</v>
      </c>
      <c r="G688" s="331">
        <f t="shared" si="29"/>
        <v>0</v>
      </c>
      <c r="H688" s="331">
        <f t="shared" si="30"/>
        <v>0</v>
      </c>
      <c r="I688" s="331">
        <f t="shared" si="31"/>
        <v>0</v>
      </c>
      <c r="J688" s="331">
        <f t="shared" si="32"/>
        <v>0</v>
      </c>
      <c r="K688" s="331">
        <f t="shared" si="33"/>
        <v>0</v>
      </c>
      <c r="L688" s="331">
        <f t="shared" si="34"/>
        <v>0</v>
      </c>
      <c r="M688" s="331">
        <f t="shared" si="35"/>
        <v>0</v>
      </c>
      <c r="N688" s="333">
        <f t="shared" si="36"/>
        <v>42</v>
      </c>
      <c r="O688" s="394"/>
      <c r="P688" s="395">
        <f t="shared" si="37"/>
        <v>42</v>
      </c>
      <c r="Q688" s="336">
        <f t="shared" si="38"/>
        <v>207</v>
      </c>
      <c r="R688" s="404"/>
      <c r="S688" s="410">
        <v>24</v>
      </c>
      <c r="T688" s="148">
        <v>0</v>
      </c>
      <c r="U688" s="147"/>
      <c r="V688" s="148"/>
      <c r="W688" s="337"/>
      <c r="X688" s="337"/>
      <c r="Y688" s="149"/>
      <c r="Z688" s="149"/>
      <c r="AA688" s="149"/>
      <c r="AB688" s="399">
        <v>0</v>
      </c>
      <c r="AC688" s="410"/>
      <c r="AD688" s="399"/>
      <c r="AE688" s="396"/>
      <c r="AF688" s="397">
        <v>0</v>
      </c>
      <c r="AG688" s="397">
        <v>0</v>
      </c>
      <c r="AH688" s="397">
        <v>0</v>
      </c>
      <c r="AI688" s="397">
        <v>0</v>
      </c>
      <c r="AJ688" s="397">
        <v>0</v>
      </c>
      <c r="AK688" s="397">
        <v>0</v>
      </c>
      <c r="AL688" s="397">
        <v>0</v>
      </c>
      <c r="AM688" s="397"/>
      <c r="AN688" s="397">
        <v>18</v>
      </c>
      <c r="AO688" s="407">
        <v>0</v>
      </c>
    </row>
    <row r="689" spans="1:41" ht="24" customHeight="1" x14ac:dyDescent="0.3">
      <c r="A689" s="391" t="s">
        <v>3181</v>
      </c>
      <c r="B689" s="392" t="s">
        <v>3182</v>
      </c>
      <c r="C689" s="393" t="s">
        <v>1075</v>
      </c>
      <c r="D689" s="330">
        <f t="shared" si="26"/>
        <v>0</v>
      </c>
      <c r="E689" s="331">
        <f t="shared" si="27"/>
        <v>0</v>
      </c>
      <c r="F689" s="331">
        <f t="shared" si="28"/>
        <v>0</v>
      </c>
      <c r="G689" s="331">
        <f t="shared" si="29"/>
        <v>0</v>
      </c>
      <c r="H689" s="331">
        <f t="shared" si="30"/>
        <v>0</v>
      </c>
      <c r="I689" s="331">
        <f t="shared" si="31"/>
        <v>0</v>
      </c>
      <c r="J689" s="331">
        <f t="shared" si="32"/>
        <v>0</v>
      </c>
      <c r="K689" s="331">
        <f t="shared" si="33"/>
        <v>0</v>
      </c>
      <c r="L689" s="331">
        <f t="shared" si="34"/>
        <v>0</v>
      </c>
      <c r="M689" s="331">
        <f t="shared" si="35"/>
        <v>0</v>
      </c>
      <c r="N689" s="333">
        <f t="shared" si="36"/>
        <v>0</v>
      </c>
      <c r="O689" s="394"/>
      <c r="P689" s="395">
        <f t="shared" si="37"/>
        <v>0</v>
      </c>
      <c r="Q689" s="336" t="str">
        <f t="shared" si="38"/>
        <v/>
      </c>
      <c r="R689" s="421"/>
      <c r="S689" s="145"/>
      <c r="T689" s="148">
        <v>0</v>
      </c>
      <c r="U689" s="147"/>
      <c r="V689" s="148"/>
      <c r="W689" s="337"/>
      <c r="X689" s="337"/>
      <c r="Y689" s="149"/>
      <c r="Z689" s="149"/>
      <c r="AA689" s="149"/>
      <c r="AB689" s="156">
        <v>0</v>
      </c>
      <c r="AC689" s="145"/>
      <c r="AD689" s="156"/>
      <c r="AE689" s="396"/>
      <c r="AF689" s="397">
        <v>0</v>
      </c>
      <c r="AG689" s="397">
        <v>0</v>
      </c>
      <c r="AH689" s="397">
        <v>0</v>
      </c>
      <c r="AI689" s="397">
        <v>0</v>
      </c>
      <c r="AJ689" s="397">
        <v>0</v>
      </c>
      <c r="AK689" s="397">
        <v>0</v>
      </c>
      <c r="AL689" s="397">
        <v>0</v>
      </c>
      <c r="AM689" s="397"/>
      <c r="AN689" s="397">
        <v>0</v>
      </c>
      <c r="AO689" s="341">
        <v>0</v>
      </c>
    </row>
    <row r="690" spans="1:41" ht="24" customHeight="1" x14ac:dyDescent="0.3">
      <c r="A690" s="398" t="s">
        <v>3183</v>
      </c>
      <c r="B690" s="392" t="s">
        <v>3184</v>
      </c>
      <c r="C690" s="393" t="s">
        <v>437</v>
      </c>
      <c r="D690" s="330">
        <f t="shared" si="26"/>
        <v>12</v>
      </c>
      <c r="E690" s="331">
        <f t="shared" si="27"/>
        <v>0</v>
      </c>
      <c r="F690" s="331">
        <f t="shared" si="28"/>
        <v>0</v>
      </c>
      <c r="G690" s="331">
        <f t="shared" si="29"/>
        <v>0</v>
      </c>
      <c r="H690" s="331">
        <f t="shared" si="30"/>
        <v>0</v>
      </c>
      <c r="I690" s="331">
        <f t="shared" si="31"/>
        <v>0</v>
      </c>
      <c r="J690" s="331">
        <f t="shared" si="32"/>
        <v>0</v>
      </c>
      <c r="K690" s="331">
        <f t="shared" si="33"/>
        <v>0</v>
      </c>
      <c r="L690" s="331">
        <f t="shared" si="34"/>
        <v>0</v>
      </c>
      <c r="M690" s="331">
        <f t="shared" si="35"/>
        <v>0</v>
      </c>
      <c r="N690" s="333">
        <f t="shared" si="36"/>
        <v>12</v>
      </c>
      <c r="O690" s="394"/>
      <c r="P690" s="395">
        <f t="shared" si="37"/>
        <v>12</v>
      </c>
      <c r="Q690" s="336">
        <f t="shared" si="38"/>
        <v>646</v>
      </c>
      <c r="R690" s="399"/>
      <c r="S690" s="145">
        <v>12</v>
      </c>
      <c r="T690" s="405">
        <v>0</v>
      </c>
      <c r="U690" s="147"/>
      <c r="V690" s="405"/>
      <c r="W690" s="337"/>
      <c r="X690" s="337"/>
      <c r="Y690" s="406"/>
      <c r="Z690" s="406"/>
      <c r="AA690" s="406"/>
      <c r="AB690" s="156">
        <v>0</v>
      </c>
      <c r="AC690" s="145"/>
      <c r="AD690" s="156"/>
      <c r="AE690" s="396"/>
      <c r="AF690" s="397">
        <v>0</v>
      </c>
      <c r="AG690" s="397">
        <v>0</v>
      </c>
      <c r="AH690" s="397">
        <v>0</v>
      </c>
      <c r="AI690" s="397">
        <v>0</v>
      </c>
      <c r="AJ690" s="397">
        <v>0</v>
      </c>
      <c r="AK690" s="397">
        <v>0</v>
      </c>
      <c r="AL690" s="397">
        <v>0</v>
      </c>
      <c r="AM690" s="397"/>
      <c r="AN690" s="397">
        <v>0</v>
      </c>
      <c r="AO690" s="400">
        <v>0</v>
      </c>
    </row>
    <row r="691" spans="1:41" ht="24" customHeight="1" x14ac:dyDescent="0.3">
      <c r="A691" s="398" t="s">
        <v>3187</v>
      </c>
      <c r="B691" s="415" t="s">
        <v>3188</v>
      </c>
      <c r="C691" s="416" t="s">
        <v>3189</v>
      </c>
      <c r="D691" s="330">
        <f t="shared" si="26"/>
        <v>12</v>
      </c>
      <c r="E691" s="331">
        <f t="shared" si="27"/>
        <v>9</v>
      </c>
      <c r="F691" s="331">
        <f t="shared" si="28"/>
        <v>0</v>
      </c>
      <c r="G691" s="331">
        <f t="shared" si="29"/>
        <v>0</v>
      </c>
      <c r="H691" s="331">
        <f t="shared" si="30"/>
        <v>0</v>
      </c>
      <c r="I691" s="331">
        <f t="shared" si="31"/>
        <v>0</v>
      </c>
      <c r="J691" s="331">
        <f t="shared" si="32"/>
        <v>0</v>
      </c>
      <c r="K691" s="331">
        <f t="shared" si="33"/>
        <v>0</v>
      </c>
      <c r="L691" s="331">
        <f t="shared" si="34"/>
        <v>0</v>
      </c>
      <c r="M691" s="331">
        <f t="shared" si="35"/>
        <v>0</v>
      </c>
      <c r="N691" s="333">
        <f t="shared" si="36"/>
        <v>21</v>
      </c>
      <c r="O691" s="394"/>
      <c r="P691" s="395">
        <f t="shared" si="37"/>
        <v>21</v>
      </c>
      <c r="Q691" s="336">
        <f t="shared" si="38"/>
        <v>464</v>
      </c>
      <c r="R691" s="422"/>
      <c r="S691" s="410">
        <v>12</v>
      </c>
      <c r="T691" s="148">
        <v>0</v>
      </c>
      <c r="U691" s="147"/>
      <c r="V691" s="148"/>
      <c r="W691" s="337"/>
      <c r="X691" s="337"/>
      <c r="Y691" s="149"/>
      <c r="Z691" s="149"/>
      <c r="AA691" s="149"/>
      <c r="AB691" s="399">
        <v>0</v>
      </c>
      <c r="AC691" s="410"/>
      <c r="AD691" s="399"/>
      <c r="AE691" s="396"/>
      <c r="AF691" s="397">
        <v>0</v>
      </c>
      <c r="AG691" s="397">
        <v>0</v>
      </c>
      <c r="AH691" s="397">
        <v>0</v>
      </c>
      <c r="AI691" s="397">
        <v>0</v>
      </c>
      <c r="AJ691" s="397">
        <v>0</v>
      </c>
      <c r="AK691" s="397">
        <v>0</v>
      </c>
      <c r="AL691" s="397">
        <v>0</v>
      </c>
      <c r="AM691" s="397"/>
      <c r="AN691" s="397">
        <v>9</v>
      </c>
      <c r="AO691" s="408">
        <v>0</v>
      </c>
    </row>
    <row r="692" spans="1:41" ht="24" customHeight="1" x14ac:dyDescent="0.3">
      <c r="A692" s="398" t="s">
        <v>4948</v>
      </c>
      <c r="B692" s="392" t="s">
        <v>3190</v>
      </c>
      <c r="C692" s="393" t="s">
        <v>720</v>
      </c>
      <c r="D692" s="330">
        <f t="shared" si="26"/>
        <v>9</v>
      </c>
      <c r="E692" s="331">
        <f t="shared" si="27"/>
        <v>0</v>
      </c>
      <c r="F692" s="331">
        <f t="shared" si="28"/>
        <v>0</v>
      </c>
      <c r="G692" s="331">
        <f t="shared" si="29"/>
        <v>0</v>
      </c>
      <c r="H692" s="331">
        <f t="shared" si="30"/>
        <v>0</v>
      </c>
      <c r="I692" s="331">
        <f t="shared" si="31"/>
        <v>0</v>
      </c>
      <c r="J692" s="331">
        <f t="shared" si="32"/>
        <v>0</v>
      </c>
      <c r="K692" s="331">
        <f t="shared" si="33"/>
        <v>0</v>
      </c>
      <c r="L692" s="331">
        <f t="shared" si="34"/>
        <v>0</v>
      </c>
      <c r="M692" s="331">
        <f t="shared" si="35"/>
        <v>0</v>
      </c>
      <c r="N692" s="333">
        <f t="shared" si="36"/>
        <v>9</v>
      </c>
      <c r="O692" s="394"/>
      <c r="P692" s="395">
        <f t="shared" si="37"/>
        <v>9</v>
      </c>
      <c r="Q692" s="336">
        <f t="shared" si="38"/>
        <v>714</v>
      </c>
      <c r="R692" s="344"/>
      <c r="S692" s="145"/>
      <c r="T692" s="148">
        <v>0</v>
      </c>
      <c r="U692" s="147"/>
      <c r="V692" s="148"/>
      <c r="W692" s="337"/>
      <c r="X692" s="337"/>
      <c r="Y692" s="149"/>
      <c r="Z692" s="149"/>
      <c r="AA692" s="149"/>
      <c r="AB692" s="425">
        <v>0</v>
      </c>
      <c r="AC692" s="145"/>
      <c r="AD692" s="425"/>
      <c r="AE692" s="396"/>
      <c r="AF692" s="397">
        <v>0</v>
      </c>
      <c r="AG692" s="397">
        <v>0</v>
      </c>
      <c r="AH692" s="397">
        <v>0</v>
      </c>
      <c r="AI692" s="397">
        <v>0</v>
      </c>
      <c r="AJ692" s="397">
        <v>0</v>
      </c>
      <c r="AK692" s="397">
        <v>0</v>
      </c>
      <c r="AL692" s="397">
        <v>0</v>
      </c>
      <c r="AM692" s="397"/>
      <c r="AN692" s="397">
        <v>9</v>
      </c>
      <c r="AO692" s="400">
        <v>0</v>
      </c>
    </row>
    <row r="693" spans="1:41" ht="24" customHeight="1" x14ac:dyDescent="0.3">
      <c r="A693" s="391" t="s">
        <v>3191</v>
      </c>
      <c r="B693" s="392" t="s">
        <v>3192</v>
      </c>
      <c r="C693" s="393" t="s">
        <v>2094</v>
      </c>
      <c r="D693" s="330">
        <f t="shared" si="26"/>
        <v>17</v>
      </c>
      <c r="E693" s="331">
        <f t="shared" si="27"/>
        <v>6</v>
      </c>
      <c r="F693" s="331">
        <f t="shared" si="28"/>
        <v>0</v>
      </c>
      <c r="G693" s="331">
        <f t="shared" si="29"/>
        <v>0</v>
      </c>
      <c r="H693" s="331">
        <f t="shared" si="30"/>
        <v>0</v>
      </c>
      <c r="I693" s="331">
        <f t="shared" si="31"/>
        <v>0</v>
      </c>
      <c r="J693" s="331">
        <f t="shared" si="32"/>
        <v>0</v>
      </c>
      <c r="K693" s="331">
        <f t="shared" si="33"/>
        <v>0</v>
      </c>
      <c r="L693" s="331">
        <f t="shared" si="34"/>
        <v>0</v>
      </c>
      <c r="M693" s="331">
        <f t="shared" si="35"/>
        <v>0</v>
      </c>
      <c r="N693" s="333">
        <f t="shared" si="36"/>
        <v>23</v>
      </c>
      <c r="O693" s="394"/>
      <c r="P693" s="395">
        <f t="shared" si="37"/>
        <v>23</v>
      </c>
      <c r="Q693" s="336">
        <f t="shared" si="38"/>
        <v>429</v>
      </c>
      <c r="R693" s="399"/>
      <c r="S693" s="145">
        <v>17</v>
      </c>
      <c r="T693" s="148">
        <v>0</v>
      </c>
      <c r="U693" s="411"/>
      <c r="V693" s="148"/>
      <c r="W693" s="412"/>
      <c r="X693" s="337"/>
      <c r="Y693" s="149"/>
      <c r="Z693" s="149"/>
      <c r="AA693" s="149"/>
      <c r="AB693" s="88">
        <v>0</v>
      </c>
      <c r="AC693" s="145"/>
      <c r="AD693" s="88"/>
      <c r="AE693" s="396"/>
      <c r="AF693" s="397">
        <v>0</v>
      </c>
      <c r="AG693" s="397">
        <v>0</v>
      </c>
      <c r="AH693" s="397">
        <v>0</v>
      </c>
      <c r="AI693" s="397">
        <v>0</v>
      </c>
      <c r="AJ693" s="397">
        <v>0</v>
      </c>
      <c r="AK693" s="397">
        <v>0</v>
      </c>
      <c r="AL693" s="397">
        <v>0</v>
      </c>
      <c r="AM693" s="413"/>
      <c r="AN693" s="397">
        <v>6</v>
      </c>
      <c r="AO693" s="400">
        <v>0</v>
      </c>
    </row>
    <row r="694" spans="1:41" ht="24" customHeight="1" x14ac:dyDescent="0.3">
      <c r="A694" s="398" t="s">
        <v>3193</v>
      </c>
      <c r="B694" s="392" t="s">
        <v>3194</v>
      </c>
      <c r="C694" s="393" t="s">
        <v>1236</v>
      </c>
      <c r="D694" s="330">
        <f t="shared" si="26"/>
        <v>0</v>
      </c>
      <c r="E694" s="331">
        <f t="shared" si="27"/>
        <v>0</v>
      </c>
      <c r="F694" s="331">
        <f t="shared" si="28"/>
        <v>0</v>
      </c>
      <c r="G694" s="331">
        <f t="shared" si="29"/>
        <v>0</v>
      </c>
      <c r="H694" s="331">
        <f t="shared" si="30"/>
        <v>0</v>
      </c>
      <c r="I694" s="331">
        <f t="shared" si="31"/>
        <v>0</v>
      </c>
      <c r="J694" s="331">
        <f t="shared" si="32"/>
        <v>0</v>
      </c>
      <c r="K694" s="331">
        <f t="shared" si="33"/>
        <v>0</v>
      </c>
      <c r="L694" s="331">
        <f t="shared" si="34"/>
        <v>0</v>
      </c>
      <c r="M694" s="331">
        <f t="shared" si="35"/>
        <v>0</v>
      </c>
      <c r="N694" s="333">
        <f t="shared" si="36"/>
        <v>0</v>
      </c>
      <c r="O694" s="394"/>
      <c r="P694" s="395">
        <f t="shared" si="37"/>
        <v>0</v>
      </c>
      <c r="Q694" s="336" t="str">
        <f t="shared" si="38"/>
        <v/>
      </c>
      <c r="R694" s="156"/>
      <c r="S694" s="410"/>
      <c r="T694" s="148">
        <v>0</v>
      </c>
      <c r="U694" s="147"/>
      <c r="V694" s="148"/>
      <c r="W694" s="337"/>
      <c r="X694" s="337"/>
      <c r="Y694" s="149"/>
      <c r="Z694" s="149"/>
      <c r="AA694" s="149"/>
      <c r="AB694" s="421">
        <v>0</v>
      </c>
      <c r="AC694" s="410"/>
      <c r="AD694" s="421"/>
      <c r="AE694" s="396"/>
      <c r="AF694" s="397">
        <v>0</v>
      </c>
      <c r="AG694" s="397">
        <v>0</v>
      </c>
      <c r="AH694" s="397">
        <v>0</v>
      </c>
      <c r="AI694" s="397">
        <v>0</v>
      </c>
      <c r="AJ694" s="397">
        <v>0</v>
      </c>
      <c r="AK694" s="397">
        <v>0</v>
      </c>
      <c r="AL694" s="397">
        <v>0</v>
      </c>
      <c r="AM694" s="397"/>
      <c r="AN694" s="397">
        <v>0</v>
      </c>
      <c r="AO694" s="414">
        <v>0</v>
      </c>
    </row>
    <row r="695" spans="1:41" ht="24" customHeight="1" x14ac:dyDescent="0.3">
      <c r="A695" s="398" t="s">
        <v>4949</v>
      </c>
      <c r="B695" s="392" t="s">
        <v>3195</v>
      </c>
      <c r="C695" s="393" t="s">
        <v>2269</v>
      </c>
      <c r="D695" s="330">
        <f t="shared" si="26"/>
        <v>24</v>
      </c>
      <c r="E695" s="331">
        <f t="shared" si="27"/>
        <v>13</v>
      </c>
      <c r="F695" s="331">
        <f t="shared" si="28"/>
        <v>0</v>
      </c>
      <c r="G695" s="331">
        <f t="shared" si="29"/>
        <v>0</v>
      </c>
      <c r="H695" s="331">
        <f t="shared" si="30"/>
        <v>0</v>
      </c>
      <c r="I695" s="331">
        <f t="shared" si="31"/>
        <v>0</v>
      </c>
      <c r="J695" s="331">
        <f t="shared" si="32"/>
        <v>0</v>
      </c>
      <c r="K695" s="331">
        <f t="shared" si="33"/>
        <v>0</v>
      </c>
      <c r="L695" s="331">
        <f t="shared" si="34"/>
        <v>0</v>
      </c>
      <c r="M695" s="331">
        <f t="shared" si="35"/>
        <v>0</v>
      </c>
      <c r="N695" s="333">
        <f t="shared" si="36"/>
        <v>37</v>
      </c>
      <c r="O695" s="394"/>
      <c r="P695" s="395">
        <f t="shared" si="37"/>
        <v>37</v>
      </c>
      <c r="Q695" s="336">
        <f t="shared" si="38"/>
        <v>242</v>
      </c>
      <c r="R695" s="399"/>
      <c r="S695" s="145">
        <v>13</v>
      </c>
      <c r="T695" s="148">
        <v>0</v>
      </c>
      <c r="U695" s="147"/>
      <c r="V695" s="148"/>
      <c r="W695" s="337"/>
      <c r="X695" s="337"/>
      <c r="Y695" s="149"/>
      <c r="Z695" s="149"/>
      <c r="AA695" s="149"/>
      <c r="AB695" s="422">
        <v>0</v>
      </c>
      <c r="AC695" s="145"/>
      <c r="AD695" s="422"/>
      <c r="AE695" s="396"/>
      <c r="AF695" s="397">
        <v>0</v>
      </c>
      <c r="AG695" s="397">
        <v>0</v>
      </c>
      <c r="AH695" s="397">
        <v>0</v>
      </c>
      <c r="AI695" s="397">
        <v>0</v>
      </c>
      <c r="AJ695" s="397">
        <v>0</v>
      </c>
      <c r="AK695" s="397">
        <v>0</v>
      </c>
      <c r="AL695" s="397">
        <v>0</v>
      </c>
      <c r="AM695" s="397"/>
      <c r="AN695" s="397">
        <v>24</v>
      </c>
      <c r="AO695" s="400">
        <v>0</v>
      </c>
    </row>
    <row r="696" spans="1:41" ht="24" customHeight="1" x14ac:dyDescent="0.3">
      <c r="A696" s="398" t="s">
        <v>3196</v>
      </c>
      <c r="B696" s="392" t="s">
        <v>1083</v>
      </c>
      <c r="C696" s="393" t="s">
        <v>1236</v>
      </c>
      <c r="D696" s="330">
        <f t="shared" si="26"/>
        <v>0</v>
      </c>
      <c r="E696" s="331">
        <f t="shared" si="27"/>
        <v>0</v>
      </c>
      <c r="F696" s="331">
        <f t="shared" si="28"/>
        <v>0</v>
      </c>
      <c r="G696" s="331">
        <f t="shared" si="29"/>
        <v>0</v>
      </c>
      <c r="H696" s="331">
        <f t="shared" si="30"/>
        <v>0</v>
      </c>
      <c r="I696" s="331">
        <f t="shared" si="31"/>
        <v>0</v>
      </c>
      <c r="J696" s="331">
        <f t="shared" si="32"/>
        <v>0</v>
      </c>
      <c r="K696" s="331">
        <f t="shared" si="33"/>
        <v>0</v>
      </c>
      <c r="L696" s="331">
        <f t="shared" si="34"/>
        <v>0</v>
      </c>
      <c r="M696" s="331">
        <f t="shared" si="35"/>
        <v>0</v>
      </c>
      <c r="N696" s="333">
        <f t="shared" si="36"/>
        <v>0</v>
      </c>
      <c r="O696" s="394"/>
      <c r="P696" s="395">
        <f t="shared" si="37"/>
        <v>0</v>
      </c>
      <c r="Q696" s="336" t="str">
        <f t="shared" si="38"/>
        <v/>
      </c>
      <c r="R696" s="156"/>
      <c r="S696" s="145"/>
      <c r="T696" s="148">
        <v>0</v>
      </c>
      <c r="U696" s="147"/>
      <c r="V696" s="148"/>
      <c r="W696" s="337"/>
      <c r="X696" s="337"/>
      <c r="Y696" s="149"/>
      <c r="Z696" s="149"/>
      <c r="AA696" s="149"/>
      <c r="AB696" s="344">
        <v>0</v>
      </c>
      <c r="AC696" s="145"/>
      <c r="AD696" s="344"/>
      <c r="AE696" s="396"/>
      <c r="AF696" s="397">
        <v>0</v>
      </c>
      <c r="AG696" s="397">
        <v>0</v>
      </c>
      <c r="AH696" s="397">
        <v>0</v>
      </c>
      <c r="AI696" s="397">
        <v>0</v>
      </c>
      <c r="AJ696" s="397">
        <v>0</v>
      </c>
      <c r="AK696" s="397">
        <v>0</v>
      </c>
      <c r="AL696" s="397">
        <v>0</v>
      </c>
      <c r="AM696" s="397"/>
      <c r="AN696" s="397">
        <v>0</v>
      </c>
      <c r="AO696" s="400">
        <v>0</v>
      </c>
    </row>
    <row r="697" spans="1:41" ht="24" customHeight="1" x14ac:dyDescent="0.3">
      <c r="A697" s="398" t="s">
        <v>1517</v>
      </c>
      <c r="B697" s="392" t="s">
        <v>1518</v>
      </c>
      <c r="C697" s="393" t="s">
        <v>1519</v>
      </c>
      <c r="D697" s="330">
        <f t="shared" si="26"/>
        <v>4</v>
      </c>
      <c r="E697" s="331">
        <f t="shared" si="27"/>
        <v>0</v>
      </c>
      <c r="F697" s="331">
        <f t="shared" si="28"/>
        <v>0</v>
      </c>
      <c r="G697" s="331">
        <f t="shared" si="29"/>
        <v>0</v>
      </c>
      <c r="H697" s="331">
        <f t="shared" si="30"/>
        <v>0</v>
      </c>
      <c r="I697" s="331">
        <f t="shared" si="31"/>
        <v>0</v>
      </c>
      <c r="J697" s="331">
        <f t="shared" si="32"/>
        <v>0</v>
      </c>
      <c r="K697" s="331">
        <f t="shared" si="33"/>
        <v>0</v>
      </c>
      <c r="L697" s="331">
        <f t="shared" si="34"/>
        <v>0</v>
      </c>
      <c r="M697" s="331">
        <f t="shared" si="35"/>
        <v>0</v>
      </c>
      <c r="N697" s="333">
        <f t="shared" si="36"/>
        <v>4</v>
      </c>
      <c r="O697" s="394"/>
      <c r="P697" s="395">
        <f t="shared" si="37"/>
        <v>4</v>
      </c>
      <c r="Q697" s="336">
        <f t="shared" si="38"/>
        <v>861</v>
      </c>
      <c r="R697" s="399"/>
      <c r="S697" s="410"/>
      <c r="T697" s="148">
        <v>0</v>
      </c>
      <c r="U697" s="147"/>
      <c r="V697" s="148"/>
      <c r="W697" s="337"/>
      <c r="X697" s="337"/>
      <c r="Y697" s="149"/>
      <c r="Z697" s="149"/>
      <c r="AA697" s="149"/>
      <c r="AB697" s="156">
        <v>0</v>
      </c>
      <c r="AC697" s="410"/>
      <c r="AD697" s="156"/>
      <c r="AE697" s="396"/>
      <c r="AF697" s="397">
        <v>0</v>
      </c>
      <c r="AG697" s="397">
        <v>0</v>
      </c>
      <c r="AH697" s="397">
        <v>0</v>
      </c>
      <c r="AI697" s="397">
        <v>0</v>
      </c>
      <c r="AJ697" s="397">
        <v>0</v>
      </c>
      <c r="AK697" s="397">
        <v>0</v>
      </c>
      <c r="AL697" s="397">
        <v>0</v>
      </c>
      <c r="AM697" s="397"/>
      <c r="AN697" s="397">
        <v>4</v>
      </c>
      <c r="AO697" s="407">
        <v>0</v>
      </c>
    </row>
    <row r="698" spans="1:41" ht="24" customHeight="1" x14ac:dyDescent="0.3">
      <c r="A698" s="391" t="s">
        <v>3197</v>
      </c>
      <c r="B698" s="392" t="s">
        <v>3198</v>
      </c>
      <c r="C698" s="393" t="s">
        <v>406</v>
      </c>
      <c r="D698" s="330">
        <f t="shared" si="26"/>
        <v>11</v>
      </c>
      <c r="E698" s="331">
        <f t="shared" si="27"/>
        <v>4</v>
      </c>
      <c r="F698" s="331">
        <f t="shared" si="28"/>
        <v>0</v>
      </c>
      <c r="G698" s="331">
        <f t="shared" si="29"/>
        <v>0</v>
      </c>
      <c r="H698" s="331">
        <f t="shared" si="30"/>
        <v>0</v>
      </c>
      <c r="I698" s="331">
        <f t="shared" si="31"/>
        <v>0</v>
      </c>
      <c r="J698" s="331">
        <f t="shared" si="32"/>
        <v>0</v>
      </c>
      <c r="K698" s="331">
        <f t="shared" si="33"/>
        <v>0</v>
      </c>
      <c r="L698" s="331">
        <f t="shared" si="34"/>
        <v>0</v>
      </c>
      <c r="M698" s="331">
        <f t="shared" si="35"/>
        <v>0</v>
      </c>
      <c r="N698" s="333">
        <f t="shared" si="36"/>
        <v>15</v>
      </c>
      <c r="O698" s="394"/>
      <c r="P698" s="395">
        <f t="shared" si="37"/>
        <v>15</v>
      </c>
      <c r="Q698" s="336">
        <f t="shared" si="38"/>
        <v>574</v>
      </c>
      <c r="R698" s="425"/>
      <c r="S698" s="410">
        <v>11</v>
      </c>
      <c r="T698" s="148">
        <v>0</v>
      </c>
      <c r="U698" s="147"/>
      <c r="V698" s="148"/>
      <c r="W698" s="337"/>
      <c r="X698" s="337"/>
      <c r="Y698" s="149"/>
      <c r="Z698" s="149"/>
      <c r="AA698" s="149"/>
      <c r="AB698" s="425">
        <v>0</v>
      </c>
      <c r="AC698" s="410"/>
      <c r="AD698" s="425"/>
      <c r="AE698" s="396"/>
      <c r="AF698" s="397">
        <v>0</v>
      </c>
      <c r="AG698" s="397">
        <v>0</v>
      </c>
      <c r="AH698" s="397">
        <v>0</v>
      </c>
      <c r="AI698" s="397">
        <v>0</v>
      </c>
      <c r="AJ698" s="397">
        <v>0</v>
      </c>
      <c r="AK698" s="397">
        <v>0</v>
      </c>
      <c r="AL698" s="397">
        <v>0</v>
      </c>
      <c r="AM698" s="397"/>
      <c r="AN698" s="397">
        <v>4</v>
      </c>
      <c r="AO698" s="407">
        <v>0</v>
      </c>
    </row>
    <row r="699" spans="1:41" ht="24" customHeight="1" x14ac:dyDescent="0.3">
      <c r="A699" s="391" t="s">
        <v>3199</v>
      </c>
      <c r="B699" s="392" t="s">
        <v>3200</v>
      </c>
      <c r="C699" s="393" t="s">
        <v>2253</v>
      </c>
      <c r="D699" s="330">
        <f t="shared" si="26"/>
        <v>6</v>
      </c>
      <c r="E699" s="331">
        <f t="shared" si="27"/>
        <v>0</v>
      </c>
      <c r="F699" s="331">
        <f t="shared" si="28"/>
        <v>0</v>
      </c>
      <c r="G699" s="331">
        <f t="shared" si="29"/>
        <v>0</v>
      </c>
      <c r="H699" s="331">
        <f t="shared" si="30"/>
        <v>0</v>
      </c>
      <c r="I699" s="331">
        <f t="shared" si="31"/>
        <v>0</v>
      </c>
      <c r="J699" s="331">
        <f t="shared" si="32"/>
        <v>0</v>
      </c>
      <c r="K699" s="331">
        <f t="shared" si="33"/>
        <v>0</v>
      </c>
      <c r="L699" s="331">
        <f t="shared" si="34"/>
        <v>0</v>
      </c>
      <c r="M699" s="331">
        <f t="shared" si="35"/>
        <v>0</v>
      </c>
      <c r="N699" s="333">
        <f t="shared" si="36"/>
        <v>6</v>
      </c>
      <c r="O699" s="394"/>
      <c r="P699" s="395">
        <f t="shared" si="37"/>
        <v>6</v>
      </c>
      <c r="Q699" s="336">
        <f t="shared" si="38"/>
        <v>777</v>
      </c>
      <c r="R699" s="404">
        <v>6</v>
      </c>
      <c r="S699" s="145"/>
      <c r="T699" s="148">
        <v>0</v>
      </c>
      <c r="U699" s="147"/>
      <c r="V699" s="148"/>
      <c r="W699" s="337"/>
      <c r="X699" s="337"/>
      <c r="Y699" s="149"/>
      <c r="Z699" s="149"/>
      <c r="AA699" s="149"/>
      <c r="AB699" s="421">
        <v>0</v>
      </c>
      <c r="AC699" s="145"/>
      <c r="AD699" s="421"/>
      <c r="AE699" s="396"/>
      <c r="AF699" s="397">
        <v>0</v>
      </c>
      <c r="AG699" s="397">
        <v>0</v>
      </c>
      <c r="AH699" s="397">
        <v>0</v>
      </c>
      <c r="AI699" s="397">
        <v>0</v>
      </c>
      <c r="AJ699" s="397">
        <v>0</v>
      </c>
      <c r="AK699" s="397">
        <v>0</v>
      </c>
      <c r="AL699" s="397">
        <v>0</v>
      </c>
      <c r="AM699" s="397"/>
      <c r="AN699" s="397">
        <v>0</v>
      </c>
      <c r="AO699" s="400">
        <v>0</v>
      </c>
    </row>
    <row r="700" spans="1:41" ht="24" customHeight="1" x14ac:dyDescent="0.3">
      <c r="A700" s="398" t="s">
        <v>3172</v>
      </c>
      <c r="B700" s="415" t="s">
        <v>3202</v>
      </c>
      <c r="C700" s="416" t="s">
        <v>2156</v>
      </c>
      <c r="D700" s="330">
        <f t="shared" si="26"/>
        <v>0</v>
      </c>
      <c r="E700" s="331">
        <f t="shared" si="27"/>
        <v>0</v>
      </c>
      <c r="F700" s="331">
        <f t="shared" si="28"/>
        <v>0</v>
      </c>
      <c r="G700" s="331">
        <f t="shared" si="29"/>
        <v>0</v>
      </c>
      <c r="H700" s="331">
        <f t="shared" si="30"/>
        <v>0</v>
      </c>
      <c r="I700" s="331">
        <f t="shared" si="31"/>
        <v>0</v>
      </c>
      <c r="J700" s="331">
        <f t="shared" si="32"/>
        <v>0</v>
      </c>
      <c r="K700" s="331">
        <f t="shared" si="33"/>
        <v>0</v>
      </c>
      <c r="L700" s="331">
        <f t="shared" si="34"/>
        <v>0</v>
      </c>
      <c r="M700" s="331">
        <f t="shared" si="35"/>
        <v>0</v>
      </c>
      <c r="N700" s="369">
        <f t="shared" si="36"/>
        <v>0</v>
      </c>
      <c r="O700" s="417"/>
      <c r="P700" s="418">
        <f t="shared" si="37"/>
        <v>0</v>
      </c>
      <c r="Q700" s="336" t="str">
        <f t="shared" si="38"/>
        <v/>
      </c>
      <c r="R700" s="88"/>
      <c r="S700" s="410"/>
      <c r="T700" s="148">
        <v>0</v>
      </c>
      <c r="U700" s="411"/>
      <c r="V700" s="148"/>
      <c r="W700" s="412"/>
      <c r="X700" s="337"/>
      <c r="Y700" s="149"/>
      <c r="Z700" s="149"/>
      <c r="AA700" s="149"/>
      <c r="AB700" s="422">
        <v>0</v>
      </c>
      <c r="AC700" s="410"/>
      <c r="AD700" s="422"/>
      <c r="AE700" s="396"/>
      <c r="AF700" s="397">
        <v>0</v>
      </c>
      <c r="AG700" s="397">
        <v>0</v>
      </c>
      <c r="AH700" s="397">
        <v>0</v>
      </c>
      <c r="AI700" s="397">
        <v>0</v>
      </c>
      <c r="AJ700" s="397">
        <v>0</v>
      </c>
      <c r="AK700" s="397">
        <v>0</v>
      </c>
      <c r="AL700" s="397">
        <v>0</v>
      </c>
      <c r="AM700" s="413"/>
      <c r="AN700" s="397">
        <v>0</v>
      </c>
      <c r="AO700" s="407">
        <v>0</v>
      </c>
    </row>
    <row r="701" spans="1:41" ht="24" customHeight="1" x14ac:dyDescent="0.3">
      <c r="A701" s="401" t="s">
        <v>3203</v>
      </c>
      <c r="B701" s="423" t="s">
        <v>3204</v>
      </c>
      <c r="C701" s="424" t="s">
        <v>661</v>
      </c>
      <c r="D701" s="330">
        <f t="shared" si="26"/>
        <v>21</v>
      </c>
      <c r="E701" s="331">
        <f t="shared" si="27"/>
        <v>14</v>
      </c>
      <c r="F701" s="331">
        <f t="shared" si="28"/>
        <v>0</v>
      </c>
      <c r="G701" s="331">
        <f t="shared" si="29"/>
        <v>0</v>
      </c>
      <c r="H701" s="331">
        <f t="shared" si="30"/>
        <v>0</v>
      </c>
      <c r="I701" s="331">
        <f t="shared" si="31"/>
        <v>0</v>
      </c>
      <c r="J701" s="331">
        <f t="shared" si="32"/>
        <v>0</v>
      </c>
      <c r="K701" s="331">
        <f t="shared" si="33"/>
        <v>0</v>
      </c>
      <c r="L701" s="331">
        <f t="shared" si="34"/>
        <v>0</v>
      </c>
      <c r="M701" s="331">
        <f t="shared" si="35"/>
        <v>0</v>
      </c>
      <c r="N701" s="333">
        <f t="shared" si="36"/>
        <v>35</v>
      </c>
      <c r="O701" s="394"/>
      <c r="P701" s="395">
        <f t="shared" si="37"/>
        <v>35</v>
      </c>
      <c r="Q701" s="336">
        <f t="shared" si="38"/>
        <v>269</v>
      </c>
      <c r="R701" s="421">
        <v>21</v>
      </c>
      <c r="S701" s="145"/>
      <c r="T701" s="148">
        <v>0</v>
      </c>
      <c r="U701" s="147"/>
      <c r="V701" s="148"/>
      <c r="W701" s="337"/>
      <c r="X701" s="337"/>
      <c r="Y701" s="149"/>
      <c r="Z701" s="149"/>
      <c r="AA701" s="149"/>
      <c r="AB701" s="404">
        <v>0</v>
      </c>
      <c r="AC701" s="145"/>
      <c r="AD701" s="404"/>
      <c r="AE701" s="396"/>
      <c r="AF701" s="397">
        <v>0</v>
      </c>
      <c r="AG701" s="397">
        <v>0</v>
      </c>
      <c r="AH701" s="397">
        <v>0</v>
      </c>
      <c r="AI701" s="397">
        <v>0</v>
      </c>
      <c r="AJ701" s="397">
        <v>0</v>
      </c>
      <c r="AK701" s="397">
        <v>0</v>
      </c>
      <c r="AL701" s="397">
        <v>0</v>
      </c>
      <c r="AM701" s="397">
        <v>14</v>
      </c>
      <c r="AN701" s="397">
        <v>0</v>
      </c>
      <c r="AO701" s="407">
        <v>0</v>
      </c>
    </row>
    <row r="702" spans="1:41" ht="24" customHeight="1" x14ac:dyDescent="0.3">
      <c r="A702" s="391" t="s">
        <v>3205</v>
      </c>
      <c r="B702" s="415" t="s">
        <v>3206</v>
      </c>
      <c r="C702" s="416" t="s">
        <v>2269</v>
      </c>
      <c r="D702" s="330">
        <f t="shared" si="26"/>
        <v>32</v>
      </c>
      <c r="E702" s="331">
        <f t="shared" si="27"/>
        <v>0</v>
      </c>
      <c r="F702" s="331">
        <f t="shared" si="28"/>
        <v>0</v>
      </c>
      <c r="G702" s="331">
        <f t="shared" si="29"/>
        <v>0</v>
      </c>
      <c r="H702" s="331">
        <f t="shared" si="30"/>
        <v>0</v>
      </c>
      <c r="I702" s="331">
        <f t="shared" si="31"/>
        <v>0</v>
      </c>
      <c r="J702" s="331">
        <f t="shared" si="32"/>
        <v>0</v>
      </c>
      <c r="K702" s="331">
        <f t="shared" si="33"/>
        <v>0</v>
      </c>
      <c r="L702" s="331">
        <f t="shared" si="34"/>
        <v>0</v>
      </c>
      <c r="M702" s="331">
        <f t="shared" si="35"/>
        <v>0</v>
      </c>
      <c r="N702" s="333">
        <f t="shared" si="36"/>
        <v>32</v>
      </c>
      <c r="O702" s="394"/>
      <c r="P702" s="395">
        <f t="shared" si="37"/>
        <v>32</v>
      </c>
      <c r="Q702" s="336">
        <f t="shared" si="38"/>
        <v>296</v>
      </c>
      <c r="R702" s="422"/>
      <c r="S702" s="410"/>
      <c r="T702" s="148">
        <v>0</v>
      </c>
      <c r="U702" s="147"/>
      <c r="V702" s="148"/>
      <c r="W702" s="337">
        <v>32</v>
      </c>
      <c r="X702" s="337"/>
      <c r="Y702" s="149"/>
      <c r="Z702" s="149"/>
      <c r="AA702" s="149"/>
      <c r="AB702" s="404">
        <v>0</v>
      </c>
      <c r="AC702" s="410"/>
      <c r="AD702" s="404"/>
      <c r="AE702" s="396"/>
      <c r="AF702" s="397">
        <v>0</v>
      </c>
      <c r="AG702" s="397">
        <v>0</v>
      </c>
      <c r="AH702" s="397">
        <v>0</v>
      </c>
      <c r="AI702" s="397">
        <v>0</v>
      </c>
      <c r="AJ702" s="397">
        <v>0</v>
      </c>
      <c r="AK702" s="397">
        <v>0</v>
      </c>
      <c r="AL702" s="397">
        <v>0</v>
      </c>
      <c r="AM702" s="397"/>
      <c r="AN702" s="397">
        <v>0</v>
      </c>
      <c r="AO702" s="400">
        <v>0</v>
      </c>
    </row>
    <row r="703" spans="1:41" ht="24" customHeight="1" x14ac:dyDescent="0.3">
      <c r="A703" s="398" t="s">
        <v>4950</v>
      </c>
      <c r="B703" s="415" t="s">
        <v>3207</v>
      </c>
      <c r="C703" s="416" t="s">
        <v>206</v>
      </c>
      <c r="D703" s="330">
        <f t="shared" si="26"/>
        <v>24</v>
      </c>
      <c r="E703" s="331">
        <f t="shared" si="27"/>
        <v>13</v>
      </c>
      <c r="F703" s="331">
        <f t="shared" si="28"/>
        <v>0</v>
      </c>
      <c r="G703" s="331">
        <f t="shared" si="29"/>
        <v>0</v>
      </c>
      <c r="H703" s="331">
        <f t="shared" si="30"/>
        <v>0</v>
      </c>
      <c r="I703" s="331">
        <f t="shared" si="31"/>
        <v>0</v>
      </c>
      <c r="J703" s="331">
        <f t="shared" si="32"/>
        <v>0</v>
      </c>
      <c r="K703" s="331">
        <f t="shared" si="33"/>
        <v>0</v>
      </c>
      <c r="L703" s="331">
        <f t="shared" si="34"/>
        <v>0</v>
      </c>
      <c r="M703" s="331">
        <f t="shared" si="35"/>
        <v>0</v>
      </c>
      <c r="N703" s="333">
        <f t="shared" si="36"/>
        <v>37</v>
      </c>
      <c r="O703" s="394"/>
      <c r="P703" s="395">
        <f t="shared" si="37"/>
        <v>37</v>
      </c>
      <c r="Q703" s="336">
        <f t="shared" si="38"/>
        <v>242</v>
      </c>
      <c r="R703" s="344">
        <v>13</v>
      </c>
      <c r="S703" s="145"/>
      <c r="T703" s="148">
        <v>0</v>
      </c>
      <c r="U703" s="147"/>
      <c r="V703" s="148"/>
      <c r="W703" s="337"/>
      <c r="X703" s="337"/>
      <c r="Y703" s="149"/>
      <c r="Z703" s="149"/>
      <c r="AA703" s="149"/>
      <c r="AB703" s="421">
        <v>0</v>
      </c>
      <c r="AC703" s="145"/>
      <c r="AD703" s="421"/>
      <c r="AE703" s="396"/>
      <c r="AF703" s="397">
        <v>0</v>
      </c>
      <c r="AG703" s="397">
        <v>0</v>
      </c>
      <c r="AH703" s="397">
        <v>0</v>
      </c>
      <c r="AI703" s="397">
        <v>0</v>
      </c>
      <c r="AJ703" s="397">
        <v>0</v>
      </c>
      <c r="AK703" s="397">
        <v>0</v>
      </c>
      <c r="AL703" s="397">
        <v>0</v>
      </c>
      <c r="AM703" s="397">
        <v>24</v>
      </c>
      <c r="AN703" s="397">
        <v>0</v>
      </c>
      <c r="AO703" s="341">
        <v>0</v>
      </c>
    </row>
    <row r="704" spans="1:41" ht="24" customHeight="1" x14ac:dyDescent="0.3">
      <c r="A704" s="398" t="s">
        <v>4951</v>
      </c>
      <c r="B704" s="392" t="s">
        <v>3208</v>
      </c>
      <c r="C704" s="393" t="s">
        <v>4457</v>
      </c>
      <c r="D704" s="330">
        <f t="shared" si="26"/>
        <v>16</v>
      </c>
      <c r="E704" s="331">
        <f t="shared" si="27"/>
        <v>0</v>
      </c>
      <c r="F704" s="331">
        <f t="shared" si="28"/>
        <v>0</v>
      </c>
      <c r="G704" s="331">
        <f t="shared" si="29"/>
        <v>0</v>
      </c>
      <c r="H704" s="331">
        <f t="shared" si="30"/>
        <v>0</v>
      </c>
      <c r="I704" s="331">
        <f t="shared" si="31"/>
        <v>0</v>
      </c>
      <c r="J704" s="331">
        <f t="shared" si="32"/>
        <v>0</v>
      </c>
      <c r="K704" s="331">
        <f t="shared" si="33"/>
        <v>0</v>
      </c>
      <c r="L704" s="331">
        <f t="shared" si="34"/>
        <v>0</v>
      </c>
      <c r="M704" s="331">
        <f t="shared" si="35"/>
        <v>0</v>
      </c>
      <c r="N704" s="333">
        <f t="shared" si="36"/>
        <v>16</v>
      </c>
      <c r="O704" s="394"/>
      <c r="P704" s="395">
        <f t="shared" si="37"/>
        <v>16</v>
      </c>
      <c r="Q704" s="336">
        <f t="shared" si="38"/>
        <v>551</v>
      </c>
      <c r="R704" s="399"/>
      <c r="S704" s="145">
        <v>16</v>
      </c>
      <c r="T704" s="148">
        <v>0</v>
      </c>
      <c r="U704" s="147"/>
      <c r="V704" s="148"/>
      <c r="W704" s="337"/>
      <c r="X704" s="337"/>
      <c r="Y704" s="149"/>
      <c r="Z704" s="149"/>
      <c r="AA704" s="149"/>
      <c r="AB704" s="422">
        <v>0</v>
      </c>
      <c r="AC704" s="145"/>
      <c r="AD704" s="422"/>
      <c r="AE704" s="396"/>
      <c r="AF704" s="397">
        <v>0</v>
      </c>
      <c r="AG704" s="397">
        <v>0</v>
      </c>
      <c r="AH704" s="397">
        <v>0</v>
      </c>
      <c r="AI704" s="397">
        <v>0</v>
      </c>
      <c r="AJ704" s="397">
        <v>0</v>
      </c>
      <c r="AK704" s="397">
        <v>0</v>
      </c>
      <c r="AL704" s="397">
        <v>0</v>
      </c>
      <c r="AM704" s="397"/>
      <c r="AN704" s="397">
        <v>0</v>
      </c>
      <c r="AO704" s="408">
        <v>0</v>
      </c>
    </row>
    <row r="705" spans="1:41" ht="24" customHeight="1" x14ac:dyDescent="0.3">
      <c r="A705" s="398" t="s">
        <v>3209</v>
      </c>
      <c r="B705" s="392" t="s">
        <v>3210</v>
      </c>
      <c r="C705" s="393" t="s">
        <v>637</v>
      </c>
      <c r="D705" s="330">
        <f t="shared" si="26"/>
        <v>14</v>
      </c>
      <c r="E705" s="331">
        <f t="shared" si="27"/>
        <v>0</v>
      </c>
      <c r="F705" s="331">
        <f t="shared" si="28"/>
        <v>0</v>
      </c>
      <c r="G705" s="331">
        <f t="shared" si="29"/>
        <v>0</v>
      </c>
      <c r="H705" s="331">
        <f t="shared" si="30"/>
        <v>0</v>
      </c>
      <c r="I705" s="331">
        <f t="shared" si="31"/>
        <v>0</v>
      </c>
      <c r="J705" s="331">
        <f t="shared" si="32"/>
        <v>0</v>
      </c>
      <c r="K705" s="331">
        <f t="shared" si="33"/>
        <v>0</v>
      </c>
      <c r="L705" s="331">
        <f t="shared" si="34"/>
        <v>0</v>
      </c>
      <c r="M705" s="331">
        <f t="shared" si="35"/>
        <v>0</v>
      </c>
      <c r="N705" s="333">
        <f t="shared" si="36"/>
        <v>14</v>
      </c>
      <c r="O705" s="394"/>
      <c r="P705" s="395">
        <f t="shared" si="37"/>
        <v>14</v>
      </c>
      <c r="Q705" s="336">
        <f t="shared" si="38"/>
        <v>594</v>
      </c>
      <c r="R705" s="399"/>
      <c r="S705" s="145"/>
      <c r="T705" s="148">
        <v>0</v>
      </c>
      <c r="U705" s="147"/>
      <c r="V705" s="148"/>
      <c r="W705" s="337"/>
      <c r="X705" s="337"/>
      <c r="Y705" s="149"/>
      <c r="Z705" s="149"/>
      <c r="AA705" s="149"/>
      <c r="AB705" s="399">
        <v>0</v>
      </c>
      <c r="AC705" s="145"/>
      <c r="AD705" s="399"/>
      <c r="AE705" s="396"/>
      <c r="AF705" s="397">
        <v>0</v>
      </c>
      <c r="AG705" s="397">
        <v>0</v>
      </c>
      <c r="AH705" s="397">
        <v>0</v>
      </c>
      <c r="AI705" s="397">
        <v>0</v>
      </c>
      <c r="AJ705" s="397">
        <v>0</v>
      </c>
      <c r="AK705" s="397">
        <v>0</v>
      </c>
      <c r="AL705" s="397">
        <v>0</v>
      </c>
      <c r="AM705" s="397"/>
      <c r="AN705" s="397">
        <v>14</v>
      </c>
      <c r="AO705" s="400">
        <v>0</v>
      </c>
    </row>
    <row r="706" spans="1:41" ht="24" customHeight="1" x14ac:dyDescent="0.3">
      <c r="A706" s="398" t="s">
        <v>3211</v>
      </c>
      <c r="B706" s="392" t="s">
        <v>3212</v>
      </c>
      <c r="C706" s="393" t="s">
        <v>1876</v>
      </c>
      <c r="D706" s="330">
        <f t="shared" si="26"/>
        <v>9</v>
      </c>
      <c r="E706" s="331">
        <f t="shared" si="27"/>
        <v>0</v>
      </c>
      <c r="F706" s="331">
        <f t="shared" si="28"/>
        <v>0</v>
      </c>
      <c r="G706" s="331">
        <f t="shared" si="29"/>
        <v>0</v>
      </c>
      <c r="H706" s="331">
        <f t="shared" si="30"/>
        <v>0</v>
      </c>
      <c r="I706" s="331">
        <f t="shared" si="31"/>
        <v>0</v>
      </c>
      <c r="J706" s="331">
        <f t="shared" si="32"/>
        <v>0</v>
      </c>
      <c r="K706" s="331">
        <f t="shared" si="33"/>
        <v>0</v>
      </c>
      <c r="L706" s="331">
        <f t="shared" si="34"/>
        <v>0</v>
      </c>
      <c r="M706" s="331">
        <f t="shared" si="35"/>
        <v>0</v>
      </c>
      <c r="N706" s="333">
        <f t="shared" si="36"/>
        <v>9</v>
      </c>
      <c r="O706" s="394"/>
      <c r="P706" s="395">
        <f t="shared" si="37"/>
        <v>9</v>
      </c>
      <c r="Q706" s="336">
        <f t="shared" si="38"/>
        <v>714</v>
      </c>
      <c r="R706" s="156"/>
      <c r="S706" s="145"/>
      <c r="T706" s="148">
        <v>0</v>
      </c>
      <c r="U706" s="147"/>
      <c r="V706" s="148"/>
      <c r="W706" s="337"/>
      <c r="X706" s="337"/>
      <c r="Y706" s="149"/>
      <c r="Z706" s="149"/>
      <c r="AA706" s="149"/>
      <c r="AB706" s="421">
        <v>0</v>
      </c>
      <c r="AC706" s="145"/>
      <c r="AD706" s="421"/>
      <c r="AE706" s="396"/>
      <c r="AF706" s="397">
        <v>0</v>
      </c>
      <c r="AG706" s="397">
        <v>0</v>
      </c>
      <c r="AH706" s="397">
        <v>0</v>
      </c>
      <c r="AI706" s="397">
        <v>0</v>
      </c>
      <c r="AJ706" s="397">
        <v>0</v>
      </c>
      <c r="AK706" s="397">
        <v>0</v>
      </c>
      <c r="AL706" s="397">
        <v>0</v>
      </c>
      <c r="AM706" s="397"/>
      <c r="AN706" s="397">
        <v>9</v>
      </c>
      <c r="AO706" s="400">
        <v>0</v>
      </c>
    </row>
    <row r="707" spans="1:41" ht="24" customHeight="1" x14ac:dyDescent="0.3">
      <c r="A707" s="391" t="s">
        <v>3213</v>
      </c>
      <c r="B707" s="392" t="s">
        <v>3214</v>
      </c>
      <c r="C707" s="393" t="s">
        <v>2509</v>
      </c>
      <c r="D707" s="330">
        <f t="shared" si="26"/>
        <v>0</v>
      </c>
      <c r="E707" s="331">
        <f t="shared" si="27"/>
        <v>0</v>
      </c>
      <c r="F707" s="331">
        <f t="shared" si="28"/>
        <v>0</v>
      </c>
      <c r="G707" s="331">
        <f t="shared" si="29"/>
        <v>0</v>
      </c>
      <c r="H707" s="331">
        <f t="shared" si="30"/>
        <v>0</v>
      </c>
      <c r="I707" s="331">
        <f t="shared" si="31"/>
        <v>0</v>
      </c>
      <c r="J707" s="331">
        <f t="shared" si="32"/>
        <v>0</v>
      </c>
      <c r="K707" s="331">
        <f t="shared" si="33"/>
        <v>0</v>
      </c>
      <c r="L707" s="331">
        <f t="shared" si="34"/>
        <v>0</v>
      </c>
      <c r="M707" s="331">
        <f t="shared" si="35"/>
        <v>0</v>
      </c>
      <c r="N707" s="333">
        <f t="shared" si="36"/>
        <v>0</v>
      </c>
      <c r="O707" s="394"/>
      <c r="P707" s="395">
        <f t="shared" si="37"/>
        <v>0</v>
      </c>
      <c r="Q707" s="336" t="str">
        <f t="shared" si="38"/>
        <v/>
      </c>
      <c r="R707" s="399"/>
      <c r="S707" s="145"/>
      <c r="T707" s="405">
        <v>0</v>
      </c>
      <c r="U707" s="147"/>
      <c r="V707" s="405"/>
      <c r="W707" s="337"/>
      <c r="X707" s="337"/>
      <c r="Y707" s="406"/>
      <c r="Z707" s="406"/>
      <c r="AA707" s="406"/>
      <c r="AB707" s="399">
        <v>0</v>
      </c>
      <c r="AC707" s="145"/>
      <c r="AD707" s="399"/>
      <c r="AE707" s="396"/>
      <c r="AF707" s="397">
        <v>0</v>
      </c>
      <c r="AG707" s="397">
        <v>0</v>
      </c>
      <c r="AH707" s="397">
        <v>0</v>
      </c>
      <c r="AI707" s="397">
        <v>0</v>
      </c>
      <c r="AJ707" s="397">
        <v>0</v>
      </c>
      <c r="AK707" s="397">
        <v>0</v>
      </c>
      <c r="AL707" s="397">
        <v>0</v>
      </c>
      <c r="AM707" s="397"/>
      <c r="AN707" s="397">
        <v>0</v>
      </c>
      <c r="AO707" s="341">
        <v>0</v>
      </c>
    </row>
    <row r="708" spans="1:41" ht="24" customHeight="1" x14ac:dyDescent="0.3">
      <c r="A708" s="398" t="s">
        <v>3215</v>
      </c>
      <c r="B708" s="392" t="s">
        <v>3216</v>
      </c>
      <c r="C708" s="393" t="s">
        <v>4457</v>
      </c>
      <c r="D708" s="330">
        <f t="shared" si="26"/>
        <v>5</v>
      </c>
      <c r="E708" s="331">
        <f t="shared" si="27"/>
        <v>0</v>
      </c>
      <c r="F708" s="331">
        <f t="shared" si="28"/>
        <v>0</v>
      </c>
      <c r="G708" s="331">
        <f t="shared" si="29"/>
        <v>0</v>
      </c>
      <c r="H708" s="331">
        <f t="shared" si="30"/>
        <v>0</v>
      </c>
      <c r="I708" s="331">
        <f t="shared" si="31"/>
        <v>0</v>
      </c>
      <c r="J708" s="331">
        <f t="shared" si="32"/>
        <v>0</v>
      </c>
      <c r="K708" s="331">
        <f t="shared" si="33"/>
        <v>0</v>
      </c>
      <c r="L708" s="331">
        <f t="shared" si="34"/>
        <v>0</v>
      </c>
      <c r="M708" s="331">
        <f t="shared" si="35"/>
        <v>0</v>
      </c>
      <c r="N708" s="333">
        <f t="shared" si="36"/>
        <v>5</v>
      </c>
      <c r="O708" s="394"/>
      <c r="P708" s="395">
        <f t="shared" si="37"/>
        <v>5</v>
      </c>
      <c r="Q708" s="336">
        <f t="shared" si="38"/>
        <v>811</v>
      </c>
      <c r="R708" s="399"/>
      <c r="S708" s="145">
        <v>5</v>
      </c>
      <c r="T708" s="148">
        <v>0</v>
      </c>
      <c r="U708" s="147"/>
      <c r="V708" s="148"/>
      <c r="W708" s="337"/>
      <c r="X708" s="337"/>
      <c r="Y708" s="149"/>
      <c r="Z708" s="149"/>
      <c r="AA708" s="149"/>
      <c r="AB708" s="144">
        <v>0</v>
      </c>
      <c r="AC708" s="145"/>
      <c r="AD708" s="144"/>
      <c r="AE708" s="396"/>
      <c r="AF708" s="397">
        <v>0</v>
      </c>
      <c r="AG708" s="397">
        <v>0</v>
      </c>
      <c r="AH708" s="397">
        <v>0</v>
      </c>
      <c r="AI708" s="397">
        <v>0</v>
      </c>
      <c r="AJ708" s="397">
        <v>0</v>
      </c>
      <c r="AK708" s="397">
        <v>0</v>
      </c>
      <c r="AL708" s="397">
        <v>0</v>
      </c>
      <c r="AM708" s="397"/>
      <c r="AN708" s="397">
        <v>0</v>
      </c>
      <c r="AO708" s="400">
        <v>0</v>
      </c>
    </row>
    <row r="709" spans="1:41" ht="24" customHeight="1" x14ac:dyDescent="0.3">
      <c r="A709" s="391" t="s">
        <v>3217</v>
      </c>
      <c r="B709" s="392" t="s">
        <v>3218</v>
      </c>
      <c r="C709" s="393" t="s">
        <v>2177</v>
      </c>
      <c r="D709" s="330">
        <f t="shared" si="26"/>
        <v>17</v>
      </c>
      <c r="E709" s="331">
        <f t="shared" si="27"/>
        <v>16</v>
      </c>
      <c r="F709" s="331">
        <f t="shared" si="28"/>
        <v>0</v>
      </c>
      <c r="G709" s="331">
        <f t="shared" si="29"/>
        <v>0</v>
      </c>
      <c r="H709" s="331">
        <f t="shared" si="30"/>
        <v>0</v>
      </c>
      <c r="I709" s="331">
        <f t="shared" si="31"/>
        <v>0</v>
      </c>
      <c r="J709" s="331">
        <f t="shared" si="32"/>
        <v>0</v>
      </c>
      <c r="K709" s="331">
        <f t="shared" si="33"/>
        <v>0</v>
      </c>
      <c r="L709" s="331">
        <f t="shared" si="34"/>
        <v>0</v>
      </c>
      <c r="M709" s="331">
        <f t="shared" si="35"/>
        <v>0</v>
      </c>
      <c r="N709" s="333">
        <f t="shared" si="36"/>
        <v>33</v>
      </c>
      <c r="O709" s="394"/>
      <c r="P709" s="395">
        <f t="shared" si="37"/>
        <v>33</v>
      </c>
      <c r="Q709" s="336">
        <f t="shared" si="38"/>
        <v>285</v>
      </c>
      <c r="R709" s="425"/>
      <c r="S709" s="145">
        <v>16</v>
      </c>
      <c r="T709" s="148">
        <v>0</v>
      </c>
      <c r="U709" s="147"/>
      <c r="V709" s="148"/>
      <c r="W709" s="337"/>
      <c r="X709" s="337"/>
      <c r="Y709" s="149"/>
      <c r="Z709" s="149"/>
      <c r="AA709" s="149"/>
      <c r="AB709" s="399">
        <v>0</v>
      </c>
      <c r="AC709" s="145"/>
      <c r="AD709" s="399"/>
      <c r="AE709" s="396"/>
      <c r="AF709" s="397">
        <v>0</v>
      </c>
      <c r="AG709" s="397">
        <v>0</v>
      </c>
      <c r="AH709" s="397">
        <v>0</v>
      </c>
      <c r="AI709" s="397">
        <v>0</v>
      </c>
      <c r="AJ709" s="397">
        <v>0</v>
      </c>
      <c r="AK709" s="397">
        <v>0</v>
      </c>
      <c r="AL709" s="397">
        <v>0</v>
      </c>
      <c r="AM709" s="397"/>
      <c r="AN709" s="397">
        <v>17</v>
      </c>
      <c r="AO709" s="400">
        <v>0</v>
      </c>
    </row>
    <row r="710" spans="1:41" ht="24" customHeight="1" x14ac:dyDescent="0.3">
      <c r="A710" s="398" t="s">
        <v>3219</v>
      </c>
      <c r="B710" s="392" t="s">
        <v>3220</v>
      </c>
      <c r="C710" s="393" t="s">
        <v>2253</v>
      </c>
      <c r="D710" s="330">
        <f t="shared" si="26"/>
        <v>13</v>
      </c>
      <c r="E710" s="331">
        <f t="shared" si="27"/>
        <v>12</v>
      </c>
      <c r="F710" s="331">
        <f t="shared" si="28"/>
        <v>8</v>
      </c>
      <c r="G710" s="331">
        <f t="shared" si="29"/>
        <v>0</v>
      </c>
      <c r="H710" s="331">
        <f t="shared" si="30"/>
        <v>0</v>
      </c>
      <c r="I710" s="331">
        <f t="shared" si="31"/>
        <v>0</v>
      </c>
      <c r="J710" s="331">
        <f t="shared" si="32"/>
        <v>0</v>
      </c>
      <c r="K710" s="331">
        <f t="shared" si="33"/>
        <v>0</v>
      </c>
      <c r="L710" s="331">
        <f t="shared" si="34"/>
        <v>0</v>
      </c>
      <c r="M710" s="331">
        <f t="shared" si="35"/>
        <v>0</v>
      </c>
      <c r="N710" s="333">
        <f t="shared" si="36"/>
        <v>33</v>
      </c>
      <c r="O710" s="394"/>
      <c r="P710" s="395">
        <f t="shared" si="37"/>
        <v>33</v>
      </c>
      <c r="Q710" s="336">
        <f t="shared" si="38"/>
        <v>285</v>
      </c>
      <c r="R710" s="421">
        <v>8</v>
      </c>
      <c r="S710" s="145">
        <v>12</v>
      </c>
      <c r="T710" s="405">
        <v>0</v>
      </c>
      <c r="U710" s="411"/>
      <c r="V710" s="405"/>
      <c r="W710" s="412"/>
      <c r="X710" s="337"/>
      <c r="Y710" s="406"/>
      <c r="Z710" s="406"/>
      <c r="AA710" s="406"/>
      <c r="AB710" s="156">
        <v>0</v>
      </c>
      <c r="AC710" s="145"/>
      <c r="AD710" s="156"/>
      <c r="AE710" s="396"/>
      <c r="AF710" s="397">
        <v>0</v>
      </c>
      <c r="AG710" s="397">
        <v>0</v>
      </c>
      <c r="AH710" s="397">
        <v>0</v>
      </c>
      <c r="AI710" s="397">
        <v>0</v>
      </c>
      <c r="AJ710" s="397">
        <v>0</v>
      </c>
      <c r="AK710" s="397">
        <v>0</v>
      </c>
      <c r="AL710" s="397">
        <v>0</v>
      </c>
      <c r="AM710" s="413"/>
      <c r="AN710" s="397">
        <v>13</v>
      </c>
      <c r="AO710" s="408">
        <v>0</v>
      </c>
    </row>
    <row r="711" spans="1:41" ht="24" customHeight="1" x14ac:dyDescent="0.3">
      <c r="A711" s="398" t="s">
        <v>3221</v>
      </c>
      <c r="B711" s="392" t="s">
        <v>3222</v>
      </c>
      <c r="C711" s="393" t="s">
        <v>3144</v>
      </c>
      <c r="D711" s="330">
        <f t="shared" si="26"/>
        <v>5</v>
      </c>
      <c r="E711" s="331">
        <f t="shared" si="27"/>
        <v>0</v>
      </c>
      <c r="F711" s="331">
        <f t="shared" si="28"/>
        <v>0</v>
      </c>
      <c r="G711" s="331">
        <f t="shared" si="29"/>
        <v>0</v>
      </c>
      <c r="H711" s="331">
        <f t="shared" si="30"/>
        <v>0</v>
      </c>
      <c r="I711" s="331">
        <f t="shared" si="31"/>
        <v>0</v>
      </c>
      <c r="J711" s="331">
        <f t="shared" si="32"/>
        <v>0</v>
      </c>
      <c r="K711" s="331">
        <f t="shared" si="33"/>
        <v>0</v>
      </c>
      <c r="L711" s="331">
        <f t="shared" si="34"/>
        <v>0</v>
      </c>
      <c r="M711" s="331">
        <f t="shared" si="35"/>
        <v>0</v>
      </c>
      <c r="N711" s="333">
        <f t="shared" si="36"/>
        <v>5</v>
      </c>
      <c r="O711" s="394"/>
      <c r="P711" s="395">
        <f t="shared" si="37"/>
        <v>5</v>
      </c>
      <c r="Q711" s="336">
        <f t="shared" si="38"/>
        <v>811</v>
      </c>
      <c r="R711" s="399"/>
      <c r="S711" s="145"/>
      <c r="T711" s="148">
        <v>0</v>
      </c>
      <c r="U711" s="147"/>
      <c r="V711" s="148"/>
      <c r="W711" s="337"/>
      <c r="X711" s="337"/>
      <c r="Y711" s="149"/>
      <c r="Z711" s="149"/>
      <c r="AA711" s="149"/>
      <c r="AB711" s="399">
        <v>0</v>
      </c>
      <c r="AC711" s="145"/>
      <c r="AD711" s="399"/>
      <c r="AE711" s="396"/>
      <c r="AF711" s="397">
        <v>0</v>
      </c>
      <c r="AG711" s="397">
        <v>0</v>
      </c>
      <c r="AH711" s="397">
        <v>0</v>
      </c>
      <c r="AI711" s="397">
        <v>0</v>
      </c>
      <c r="AJ711" s="397">
        <v>0</v>
      </c>
      <c r="AK711" s="397">
        <v>0</v>
      </c>
      <c r="AL711" s="397">
        <v>0</v>
      </c>
      <c r="AM711" s="397"/>
      <c r="AN711" s="397">
        <v>5</v>
      </c>
      <c r="AO711" s="408">
        <v>0</v>
      </c>
    </row>
    <row r="712" spans="1:41" ht="24" customHeight="1" x14ac:dyDescent="0.3">
      <c r="A712" s="391" t="s">
        <v>3223</v>
      </c>
      <c r="B712" s="415" t="s">
        <v>3224</v>
      </c>
      <c r="C712" s="416" t="s">
        <v>2213</v>
      </c>
      <c r="D712" s="330">
        <f t="shared" si="26"/>
        <v>0</v>
      </c>
      <c r="E712" s="331">
        <f t="shared" si="27"/>
        <v>0</v>
      </c>
      <c r="F712" s="331">
        <f t="shared" si="28"/>
        <v>0</v>
      </c>
      <c r="G712" s="331">
        <f t="shared" si="29"/>
        <v>0</v>
      </c>
      <c r="H712" s="331">
        <f t="shared" si="30"/>
        <v>0</v>
      </c>
      <c r="I712" s="331">
        <f t="shared" si="31"/>
        <v>0</v>
      </c>
      <c r="J712" s="331">
        <f t="shared" si="32"/>
        <v>0</v>
      </c>
      <c r="K712" s="331">
        <f t="shared" si="33"/>
        <v>0</v>
      </c>
      <c r="L712" s="331">
        <f t="shared" si="34"/>
        <v>0</v>
      </c>
      <c r="M712" s="331">
        <f t="shared" si="35"/>
        <v>0</v>
      </c>
      <c r="N712" s="333">
        <f t="shared" si="36"/>
        <v>0</v>
      </c>
      <c r="O712" s="394"/>
      <c r="P712" s="395">
        <f t="shared" si="37"/>
        <v>0</v>
      </c>
      <c r="Q712" s="336" t="str">
        <f t="shared" si="38"/>
        <v/>
      </c>
      <c r="R712" s="399"/>
      <c r="S712" s="410"/>
      <c r="T712" s="148">
        <v>0</v>
      </c>
      <c r="U712" s="147"/>
      <c r="V712" s="148"/>
      <c r="W712" s="337"/>
      <c r="X712" s="337"/>
      <c r="Y712" s="149"/>
      <c r="Z712" s="149"/>
      <c r="AA712" s="149"/>
      <c r="AB712" s="399">
        <v>0</v>
      </c>
      <c r="AC712" s="410"/>
      <c r="AD712" s="399"/>
      <c r="AE712" s="396"/>
      <c r="AF712" s="397">
        <v>0</v>
      </c>
      <c r="AG712" s="397">
        <v>0</v>
      </c>
      <c r="AH712" s="397">
        <v>0</v>
      </c>
      <c r="AI712" s="397">
        <v>0</v>
      </c>
      <c r="AJ712" s="397">
        <v>0</v>
      </c>
      <c r="AK712" s="397">
        <v>0</v>
      </c>
      <c r="AL712" s="397">
        <v>0</v>
      </c>
      <c r="AM712" s="397"/>
      <c r="AN712" s="397">
        <v>0</v>
      </c>
      <c r="AO712" s="400">
        <v>0</v>
      </c>
    </row>
    <row r="713" spans="1:41" ht="24" customHeight="1" x14ac:dyDescent="0.3">
      <c r="A713" s="398" t="s">
        <v>3225</v>
      </c>
      <c r="B713" s="392" t="s">
        <v>3226</v>
      </c>
      <c r="C713" s="393" t="s">
        <v>3144</v>
      </c>
      <c r="D713" s="330">
        <f t="shared" si="26"/>
        <v>30</v>
      </c>
      <c r="E713" s="331">
        <f t="shared" si="27"/>
        <v>25</v>
      </c>
      <c r="F713" s="331">
        <f t="shared" si="28"/>
        <v>15</v>
      </c>
      <c r="G713" s="331">
        <f t="shared" si="29"/>
        <v>0</v>
      </c>
      <c r="H713" s="331">
        <f t="shared" si="30"/>
        <v>0</v>
      </c>
      <c r="I713" s="331">
        <f t="shared" si="31"/>
        <v>0</v>
      </c>
      <c r="J713" s="331">
        <f t="shared" si="32"/>
        <v>0</v>
      </c>
      <c r="K713" s="331">
        <f t="shared" si="33"/>
        <v>0</v>
      </c>
      <c r="L713" s="331">
        <f t="shared" si="34"/>
        <v>0</v>
      </c>
      <c r="M713" s="331">
        <f t="shared" si="35"/>
        <v>0</v>
      </c>
      <c r="N713" s="333">
        <f t="shared" si="36"/>
        <v>70</v>
      </c>
      <c r="O713" s="394"/>
      <c r="P713" s="395">
        <f t="shared" si="37"/>
        <v>70</v>
      </c>
      <c r="Q713" s="336">
        <f t="shared" si="38"/>
        <v>102</v>
      </c>
      <c r="R713" s="422"/>
      <c r="S713" s="145">
        <v>15</v>
      </c>
      <c r="T713" s="148">
        <v>0</v>
      </c>
      <c r="U713" s="147"/>
      <c r="V713" s="148">
        <v>25</v>
      </c>
      <c r="W713" s="337"/>
      <c r="X713" s="337"/>
      <c r="Y713" s="149"/>
      <c r="Z713" s="149"/>
      <c r="AA713" s="149"/>
      <c r="AB713" s="156">
        <v>0</v>
      </c>
      <c r="AC713" s="145"/>
      <c r="AD713" s="156"/>
      <c r="AE713" s="396"/>
      <c r="AF713" s="397">
        <v>0</v>
      </c>
      <c r="AG713" s="397">
        <v>0</v>
      </c>
      <c r="AH713" s="397">
        <v>0</v>
      </c>
      <c r="AI713" s="397">
        <v>0</v>
      </c>
      <c r="AJ713" s="397">
        <v>0</v>
      </c>
      <c r="AK713" s="397">
        <v>0</v>
      </c>
      <c r="AL713" s="397">
        <v>0</v>
      </c>
      <c r="AM713" s="397"/>
      <c r="AN713" s="397">
        <v>30</v>
      </c>
      <c r="AO713" s="414">
        <v>0</v>
      </c>
    </row>
    <row r="714" spans="1:41" ht="24" customHeight="1" x14ac:dyDescent="0.3">
      <c r="A714" s="391" t="s">
        <v>3228</v>
      </c>
      <c r="B714" s="415" t="s">
        <v>3229</v>
      </c>
      <c r="C714" s="416" t="s">
        <v>171</v>
      </c>
      <c r="D714" s="330">
        <f t="shared" si="26"/>
        <v>0</v>
      </c>
      <c r="E714" s="331">
        <f t="shared" si="27"/>
        <v>0</v>
      </c>
      <c r="F714" s="331">
        <f t="shared" si="28"/>
        <v>0</v>
      </c>
      <c r="G714" s="331">
        <f t="shared" si="29"/>
        <v>0</v>
      </c>
      <c r="H714" s="331">
        <f t="shared" si="30"/>
        <v>0</v>
      </c>
      <c r="I714" s="331">
        <f t="shared" si="31"/>
        <v>0</v>
      </c>
      <c r="J714" s="331">
        <f t="shared" si="32"/>
        <v>0</v>
      </c>
      <c r="K714" s="331">
        <f t="shared" si="33"/>
        <v>0</v>
      </c>
      <c r="L714" s="331">
        <f t="shared" si="34"/>
        <v>0</v>
      </c>
      <c r="M714" s="331">
        <f t="shared" si="35"/>
        <v>0</v>
      </c>
      <c r="N714" s="333">
        <f t="shared" si="36"/>
        <v>0</v>
      </c>
      <c r="O714" s="394"/>
      <c r="P714" s="395">
        <f t="shared" si="37"/>
        <v>0</v>
      </c>
      <c r="Q714" s="336" t="str">
        <f t="shared" si="38"/>
        <v/>
      </c>
      <c r="R714" s="404"/>
      <c r="S714" s="145"/>
      <c r="T714" s="405">
        <v>0</v>
      </c>
      <c r="U714" s="411"/>
      <c r="V714" s="405"/>
      <c r="W714" s="412"/>
      <c r="X714" s="337"/>
      <c r="Y714" s="406"/>
      <c r="Z714" s="406"/>
      <c r="AA714" s="406"/>
      <c r="AB714" s="426">
        <v>0</v>
      </c>
      <c r="AC714" s="145"/>
      <c r="AD714" s="426"/>
      <c r="AE714" s="396"/>
      <c r="AF714" s="397">
        <v>0</v>
      </c>
      <c r="AG714" s="397">
        <v>0</v>
      </c>
      <c r="AH714" s="397">
        <v>0</v>
      </c>
      <c r="AI714" s="397">
        <v>0</v>
      </c>
      <c r="AJ714" s="397">
        <v>0</v>
      </c>
      <c r="AK714" s="397">
        <v>0</v>
      </c>
      <c r="AL714" s="397">
        <v>0</v>
      </c>
      <c r="AM714" s="413"/>
      <c r="AN714" s="397">
        <v>0</v>
      </c>
      <c r="AO714" s="358">
        <v>0</v>
      </c>
    </row>
    <row r="715" spans="1:41" ht="24" customHeight="1" x14ac:dyDescent="0.3">
      <c r="A715" s="398" t="s">
        <v>4952</v>
      </c>
      <c r="B715" s="415" t="s">
        <v>3230</v>
      </c>
      <c r="C715" s="416" t="s">
        <v>598</v>
      </c>
      <c r="D715" s="330">
        <f t="shared" si="26"/>
        <v>0</v>
      </c>
      <c r="E715" s="331">
        <f t="shared" si="27"/>
        <v>0</v>
      </c>
      <c r="F715" s="331">
        <f t="shared" si="28"/>
        <v>0</v>
      </c>
      <c r="G715" s="331">
        <f t="shared" si="29"/>
        <v>0</v>
      </c>
      <c r="H715" s="331">
        <f t="shared" si="30"/>
        <v>0</v>
      </c>
      <c r="I715" s="331">
        <f t="shared" si="31"/>
        <v>0</v>
      </c>
      <c r="J715" s="331">
        <f t="shared" si="32"/>
        <v>0</v>
      </c>
      <c r="K715" s="331">
        <f t="shared" si="33"/>
        <v>0</v>
      </c>
      <c r="L715" s="331">
        <f t="shared" si="34"/>
        <v>0</v>
      </c>
      <c r="M715" s="331">
        <f t="shared" si="35"/>
        <v>0</v>
      </c>
      <c r="N715" s="333">
        <f t="shared" si="36"/>
        <v>0</v>
      </c>
      <c r="O715" s="394"/>
      <c r="P715" s="395">
        <f t="shared" si="37"/>
        <v>0</v>
      </c>
      <c r="Q715" s="336" t="str">
        <f t="shared" si="38"/>
        <v/>
      </c>
      <c r="R715" s="421"/>
      <c r="S715" s="145"/>
      <c r="T715" s="148">
        <v>0</v>
      </c>
      <c r="U715" s="147"/>
      <c r="V715" s="148"/>
      <c r="W715" s="337"/>
      <c r="X715" s="337"/>
      <c r="Y715" s="149"/>
      <c r="Z715" s="149"/>
      <c r="AA715" s="149"/>
      <c r="AB715" s="421">
        <v>0</v>
      </c>
      <c r="AC715" s="145"/>
      <c r="AD715" s="421"/>
      <c r="AE715" s="396"/>
      <c r="AF715" s="397">
        <v>0</v>
      </c>
      <c r="AG715" s="397">
        <v>0</v>
      </c>
      <c r="AH715" s="397">
        <v>0</v>
      </c>
      <c r="AI715" s="397">
        <v>0</v>
      </c>
      <c r="AJ715" s="397">
        <v>0</v>
      </c>
      <c r="AK715" s="397">
        <v>0</v>
      </c>
      <c r="AL715" s="397">
        <v>0</v>
      </c>
      <c r="AM715" s="397"/>
      <c r="AN715" s="397">
        <v>0</v>
      </c>
      <c r="AO715" s="400">
        <v>0</v>
      </c>
    </row>
    <row r="716" spans="1:41" ht="24" customHeight="1" x14ac:dyDescent="0.3">
      <c r="A716" s="398" t="s">
        <v>4953</v>
      </c>
      <c r="B716" s="392" t="s">
        <v>4954</v>
      </c>
      <c r="C716" s="393" t="s">
        <v>720</v>
      </c>
      <c r="D716" s="330">
        <f t="shared" si="26"/>
        <v>0</v>
      </c>
      <c r="E716" s="331">
        <f t="shared" si="27"/>
        <v>0</v>
      </c>
      <c r="F716" s="331">
        <f t="shared" si="28"/>
        <v>0</v>
      </c>
      <c r="G716" s="331">
        <f t="shared" si="29"/>
        <v>0</v>
      </c>
      <c r="H716" s="331">
        <f t="shared" si="30"/>
        <v>0</v>
      </c>
      <c r="I716" s="331">
        <f t="shared" si="31"/>
        <v>0</v>
      </c>
      <c r="J716" s="331">
        <f t="shared" si="32"/>
        <v>0</v>
      </c>
      <c r="K716" s="331">
        <f t="shared" si="33"/>
        <v>0</v>
      </c>
      <c r="L716" s="331">
        <f t="shared" si="34"/>
        <v>0</v>
      </c>
      <c r="M716" s="331">
        <f t="shared" si="35"/>
        <v>0</v>
      </c>
      <c r="N716" s="333">
        <f t="shared" si="36"/>
        <v>0</v>
      </c>
      <c r="O716" s="394"/>
      <c r="P716" s="395">
        <f t="shared" si="37"/>
        <v>0</v>
      </c>
      <c r="Q716" s="336" t="str">
        <f t="shared" si="38"/>
        <v/>
      </c>
      <c r="R716" s="422"/>
      <c r="S716" s="145"/>
      <c r="T716" s="148">
        <v>0</v>
      </c>
      <c r="U716" s="147"/>
      <c r="V716" s="148"/>
      <c r="W716" s="337"/>
      <c r="X716" s="337"/>
      <c r="Y716" s="149"/>
      <c r="Z716" s="149"/>
      <c r="AA716" s="149"/>
      <c r="AB716" s="425">
        <v>0</v>
      </c>
      <c r="AC716" s="145"/>
      <c r="AD716" s="425"/>
      <c r="AE716" s="396"/>
      <c r="AF716" s="397">
        <v>0</v>
      </c>
      <c r="AG716" s="397">
        <v>0</v>
      </c>
      <c r="AH716" s="397">
        <v>0</v>
      </c>
      <c r="AI716" s="397">
        <v>0</v>
      </c>
      <c r="AJ716" s="397">
        <v>0</v>
      </c>
      <c r="AK716" s="397">
        <v>0</v>
      </c>
      <c r="AL716" s="397">
        <v>0</v>
      </c>
      <c r="AM716" s="397"/>
      <c r="AN716" s="397">
        <v>0</v>
      </c>
      <c r="AO716" s="407">
        <v>0</v>
      </c>
    </row>
    <row r="717" spans="1:41" ht="24" customHeight="1" x14ac:dyDescent="0.3">
      <c r="A717" s="391" t="s">
        <v>3231</v>
      </c>
      <c r="B717" s="392" t="s">
        <v>3232</v>
      </c>
      <c r="C717" s="393" t="s">
        <v>593</v>
      </c>
      <c r="D717" s="330">
        <f t="shared" si="26"/>
        <v>21</v>
      </c>
      <c r="E717" s="331">
        <f t="shared" si="27"/>
        <v>0</v>
      </c>
      <c r="F717" s="331">
        <f t="shared" si="28"/>
        <v>0</v>
      </c>
      <c r="G717" s="331">
        <f t="shared" si="29"/>
        <v>0</v>
      </c>
      <c r="H717" s="331">
        <f t="shared" si="30"/>
        <v>0</v>
      </c>
      <c r="I717" s="331">
        <f t="shared" si="31"/>
        <v>0</v>
      </c>
      <c r="J717" s="331">
        <f t="shared" si="32"/>
        <v>0</v>
      </c>
      <c r="K717" s="331">
        <f t="shared" si="33"/>
        <v>0</v>
      </c>
      <c r="L717" s="331">
        <f t="shared" si="34"/>
        <v>0</v>
      </c>
      <c r="M717" s="331">
        <f t="shared" si="35"/>
        <v>0</v>
      </c>
      <c r="N717" s="333">
        <f t="shared" si="36"/>
        <v>21</v>
      </c>
      <c r="O717" s="394"/>
      <c r="P717" s="395">
        <f t="shared" si="37"/>
        <v>21</v>
      </c>
      <c r="Q717" s="336">
        <f t="shared" si="38"/>
        <v>464</v>
      </c>
      <c r="R717" s="421">
        <v>21</v>
      </c>
      <c r="S717" s="145"/>
      <c r="T717" s="148">
        <v>0</v>
      </c>
      <c r="U717" s="147"/>
      <c r="V717" s="148"/>
      <c r="W717" s="337"/>
      <c r="X717" s="337"/>
      <c r="Y717" s="149"/>
      <c r="Z717" s="149"/>
      <c r="AA717" s="149"/>
      <c r="AB717" s="88">
        <v>0</v>
      </c>
      <c r="AC717" s="145"/>
      <c r="AD717" s="88"/>
      <c r="AE717" s="396"/>
      <c r="AF717" s="397">
        <v>0</v>
      </c>
      <c r="AG717" s="397">
        <v>0</v>
      </c>
      <c r="AH717" s="397">
        <v>0</v>
      </c>
      <c r="AI717" s="397">
        <v>0</v>
      </c>
      <c r="AJ717" s="397">
        <v>0</v>
      </c>
      <c r="AK717" s="397">
        <v>0</v>
      </c>
      <c r="AL717" s="397">
        <v>0</v>
      </c>
      <c r="AM717" s="397"/>
      <c r="AN717" s="397">
        <v>0</v>
      </c>
      <c r="AO717" s="341">
        <v>0</v>
      </c>
    </row>
    <row r="718" spans="1:41" ht="24" customHeight="1" x14ac:dyDescent="0.3">
      <c r="A718" s="391" t="s">
        <v>3233</v>
      </c>
      <c r="B718" s="392" t="s">
        <v>3234</v>
      </c>
      <c r="C718" s="393" t="s">
        <v>3235</v>
      </c>
      <c r="D718" s="330">
        <f t="shared" si="26"/>
        <v>5</v>
      </c>
      <c r="E718" s="331">
        <f t="shared" si="27"/>
        <v>0</v>
      </c>
      <c r="F718" s="331">
        <f t="shared" si="28"/>
        <v>0</v>
      </c>
      <c r="G718" s="331">
        <f t="shared" si="29"/>
        <v>0</v>
      </c>
      <c r="H718" s="331">
        <f t="shared" si="30"/>
        <v>0</v>
      </c>
      <c r="I718" s="331">
        <f t="shared" si="31"/>
        <v>0</v>
      </c>
      <c r="J718" s="331">
        <f t="shared" si="32"/>
        <v>0</v>
      </c>
      <c r="K718" s="331">
        <f t="shared" si="33"/>
        <v>0</v>
      </c>
      <c r="L718" s="331">
        <f t="shared" si="34"/>
        <v>0</v>
      </c>
      <c r="M718" s="331">
        <f t="shared" si="35"/>
        <v>0</v>
      </c>
      <c r="N718" s="333">
        <f t="shared" si="36"/>
        <v>5</v>
      </c>
      <c r="O718" s="394"/>
      <c r="P718" s="395">
        <f t="shared" si="37"/>
        <v>5</v>
      </c>
      <c r="Q718" s="336">
        <f t="shared" si="38"/>
        <v>811</v>
      </c>
      <c r="R718" s="144">
        <v>5</v>
      </c>
      <c r="S718" s="145"/>
      <c r="T718" s="148">
        <v>0</v>
      </c>
      <c r="U718" s="147"/>
      <c r="V718" s="148"/>
      <c r="W718" s="337"/>
      <c r="X718" s="337"/>
      <c r="Y718" s="149"/>
      <c r="Z718" s="149"/>
      <c r="AA718" s="149"/>
      <c r="AB718" s="421">
        <v>0</v>
      </c>
      <c r="AC718" s="145"/>
      <c r="AD718" s="421"/>
      <c r="AE718" s="396"/>
      <c r="AF718" s="397">
        <v>0</v>
      </c>
      <c r="AG718" s="397">
        <v>0</v>
      </c>
      <c r="AH718" s="397">
        <v>0</v>
      </c>
      <c r="AI718" s="397">
        <v>0</v>
      </c>
      <c r="AJ718" s="397">
        <v>0</v>
      </c>
      <c r="AK718" s="397">
        <v>0</v>
      </c>
      <c r="AL718" s="397">
        <v>0</v>
      </c>
      <c r="AM718" s="397"/>
      <c r="AN718" s="397">
        <v>0</v>
      </c>
      <c r="AO718" s="408">
        <v>0</v>
      </c>
    </row>
    <row r="719" spans="1:41" ht="24" customHeight="1" x14ac:dyDescent="0.3">
      <c r="A719" s="398" t="s">
        <v>3236</v>
      </c>
      <c r="B719" s="415" t="s">
        <v>3237</v>
      </c>
      <c r="C719" s="416" t="s">
        <v>335</v>
      </c>
      <c r="D719" s="330">
        <f t="shared" si="26"/>
        <v>8</v>
      </c>
      <c r="E719" s="331">
        <f t="shared" si="27"/>
        <v>4</v>
      </c>
      <c r="F719" s="331">
        <f t="shared" si="28"/>
        <v>0</v>
      </c>
      <c r="G719" s="331">
        <f t="shared" si="29"/>
        <v>0</v>
      </c>
      <c r="H719" s="331">
        <f t="shared" si="30"/>
        <v>0</v>
      </c>
      <c r="I719" s="331">
        <f t="shared" si="31"/>
        <v>0</v>
      </c>
      <c r="J719" s="331">
        <f t="shared" si="32"/>
        <v>0</v>
      </c>
      <c r="K719" s="331">
        <f t="shared" si="33"/>
        <v>0</v>
      </c>
      <c r="L719" s="331">
        <f t="shared" si="34"/>
        <v>0</v>
      </c>
      <c r="M719" s="331">
        <f t="shared" si="35"/>
        <v>0</v>
      </c>
      <c r="N719" s="333">
        <f t="shared" si="36"/>
        <v>12</v>
      </c>
      <c r="O719" s="394"/>
      <c r="P719" s="395">
        <f t="shared" si="37"/>
        <v>12</v>
      </c>
      <c r="Q719" s="336">
        <f t="shared" si="38"/>
        <v>646</v>
      </c>
      <c r="R719" s="156"/>
      <c r="S719" s="145">
        <v>4</v>
      </c>
      <c r="T719" s="148">
        <v>0</v>
      </c>
      <c r="U719" s="411"/>
      <c r="V719" s="148"/>
      <c r="W719" s="412"/>
      <c r="X719" s="337"/>
      <c r="Y719" s="149"/>
      <c r="Z719" s="149"/>
      <c r="AA719" s="149"/>
      <c r="AB719" s="422">
        <v>0</v>
      </c>
      <c r="AC719" s="145"/>
      <c r="AD719" s="422"/>
      <c r="AE719" s="396"/>
      <c r="AF719" s="397">
        <v>0</v>
      </c>
      <c r="AG719" s="397">
        <v>0</v>
      </c>
      <c r="AH719" s="397">
        <v>0</v>
      </c>
      <c r="AI719" s="397">
        <v>0</v>
      </c>
      <c r="AJ719" s="397">
        <v>0</v>
      </c>
      <c r="AK719" s="397">
        <v>0</v>
      </c>
      <c r="AL719" s="397">
        <v>0</v>
      </c>
      <c r="AM719" s="413"/>
      <c r="AN719" s="397">
        <v>8</v>
      </c>
      <c r="AO719" s="414">
        <v>0</v>
      </c>
    </row>
    <row r="720" spans="1:41" ht="24" customHeight="1" x14ac:dyDescent="0.3">
      <c r="A720" s="398" t="s">
        <v>3238</v>
      </c>
      <c r="B720" s="392" t="s">
        <v>3239</v>
      </c>
      <c r="C720" s="393" t="s">
        <v>314</v>
      </c>
      <c r="D720" s="330">
        <f t="shared" si="26"/>
        <v>0</v>
      </c>
      <c r="E720" s="331">
        <f t="shared" si="27"/>
        <v>0</v>
      </c>
      <c r="F720" s="331">
        <f t="shared" si="28"/>
        <v>0</v>
      </c>
      <c r="G720" s="331">
        <f t="shared" si="29"/>
        <v>0</v>
      </c>
      <c r="H720" s="331">
        <f t="shared" si="30"/>
        <v>0</v>
      </c>
      <c r="I720" s="331">
        <f t="shared" si="31"/>
        <v>0</v>
      </c>
      <c r="J720" s="331">
        <f t="shared" si="32"/>
        <v>0</v>
      </c>
      <c r="K720" s="331">
        <f t="shared" si="33"/>
        <v>0</v>
      </c>
      <c r="L720" s="331">
        <f t="shared" si="34"/>
        <v>0</v>
      </c>
      <c r="M720" s="331">
        <f t="shared" si="35"/>
        <v>0</v>
      </c>
      <c r="N720" s="333">
        <f t="shared" si="36"/>
        <v>0</v>
      </c>
      <c r="O720" s="394"/>
      <c r="P720" s="395">
        <f t="shared" si="37"/>
        <v>0</v>
      </c>
      <c r="Q720" s="336" t="str">
        <f t="shared" si="38"/>
        <v/>
      </c>
      <c r="R720" s="399"/>
      <c r="S720" s="410"/>
      <c r="T720" s="148">
        <v>0</v>
      </c>
      <c r="U720" s="147"/>
      <c r="V720" s="148"/>
      <c r="W720" s="337"/>
      <c r="X720" s="337"/>
      <c r="Y720" s="149"/>
      <c r="Z720" s="149"/>
      <c r="AA720" s="149"/>
      <c r="AB720" s="344">
        <v>0</v>
      </c>
      <c r="AC720" s="410"/>
      <c r="AD720" s="344"/>
      <c r="AE720" s="396"/>
      <c r="AF720" s="397">
        <v>0</v>
      </c>
      <c r="AG720" s="397">
        <v>0</v>
      </c>
      <c r="AH720" s="397">
        <v>0</v>
      </c>
      <c r="AI720" s="397">
        <v>0</v>
      </c>
      <c r="AJ720" s="397">
        <v>0</v>
      </c>
      <c r="AK720" s="397">
        <v>0</v>
      </c>
      <c r="AL720" s="397">
        <v>0</v>
      </c>
      <c r="AM720" s="397"/>
      <c r="AN720" s="397">
        <v>0</v>
      </c>
      <c r="AO720" s="400">
        <v>0</v>
      </c>
    </row>
    <row r="721" spans="1:41" ht="24" customHeight="1" x14ac:dyDescent="0.3">
      <c r="A721" s="391" t="s">
        <v>3240</v>
      </c>
      <c r="B721" s="392" t="s">
        <v>3241</v>
      </c>
      <c r="C721" s="393" t="s">
        <v>2485</v>
      </c>
      <c r="D721" s="330">
        <f t="shared" si="26"/>
        <v>30</v>
      </c>
      <c r="E721" s="331">
        <f t="shared" si="27"/>
        <v>11</v>
      </c>
      <c r="F721" s="331">
        <f t="shared" si="28"/>
        <v>0</v>
      </c>
      <c r="G721" s="331">
        <f t="shared" si="29"/>
        <v>0</v>
      </c>
      <c r="H721" s="331">
        <f t="shared" si="30"/>
        <v>0</v>
      </c>
      <c r="I721" s="331">
        <f t="shared" si="31"/>
        <v>0</v>
      </c>
      <c r="J721" s="331">
        <f t="shared" si="32"/>
        <v>0</v>
      </c>
      <c r="K721" s="331">
        <f t="shared" si="33"/>
        <v>0</v>
      </c>
      <c r="L721" s="331">
        <f t="shared" si="34"/>
        <v>0</v>
      </c>
      <c r="M721" s="331">
        <f t="shared" si="35"/>
        <v>0</v>
      </c>
      <c r="N721" s="333">
        <f t="shared" si="36"/>
        <v>41</v>
      </c>
      <c r="O721" s="394"/>
      <c r="P721" s="395">
        <f t="shared" si="37"/>
        <v>41</v>
      </c>
      <c r="Q721" s="336">
        <f t="shared" si="38"/>
        <v>213</v>
      </c>
      <c r="R721" s="399"/>
      <c r="S721" s="410">
        <v>30</v>
      </c>
      <c r="T721" s="148">
        <v>0</v>
      </c>
      <c r="U721" s="147"/>
      <c r="V721" s="148"/>
      <c r="W721" s="337"/>
      <c r="X721" s="337"/>
      <c r="Y721" s="149"/>
      <c r="Z721" s="149"/>
      <c r="AA721" s="149"/>
      <c r="AB721" s="399">
        <v>0</v>
      </c>
      <c r="AC721" s="410"/>
      <c r="AD721" s="399"/>
      <c r="AE721" s="396"/>
      <c r="AF721" s="397">
        <v>0</v>
      </c>
      <c r="AG721" s="397">
        <v>0</v>
      </c>
      <c r="AH721" s="397">
        <v>0</v>
      </c>
      <c r="AI721" s="397">
        <v>0</v>
      </c>
      <c r="AJ721" s="397">
        <v>0</v>
      </c>
      <c r="AK721" s="397">
        <v>0</v>
      </c>
      <c r="AL721" s="397">
        <v>0</v>
      </c>
      <c r="AM721" s="397"/>
      <c r="AN721" s="397">
        <v>11</v>
      </c>
      <c r="AO721" s="407">
        <v>0</v>
      </c>
    </row>
    <row r="722" spans="1:41" ht="24" customHeight="1" x14ac:dyDescent="0.3">
      <c r="A722" s="391" t="s">
        <v>3242</v>
      </c>
      <c r="B722" s="392" t="s">
        <v>3243</v>
      </c>
      <c r="C722" s="393" t="s">
        <v>1897</v>
      </c>
      <c r="D722" s="330">
        <f t="shared" si="26"/>
        <v>8</v>
      </c>
      <c r="E722" s="331">
        <f t="shared" si="27"/>
        <v>5</v>
      </c>
      <c r="F722" s="331">
        <f t="shared" si="28"/>
        <v>0</v>
      </c>
      <c r="G722" s="331">
        <f t="shared" si="29"/>
        <v>0</v>
      </c>
      <c r="H722" s="331">
        <f t="shared" si="30"/>
        <v>0</v>
      </c>
      <c r="I722" s="331">
        <f t="shared" si="31"/>
        <v>0</v>
      </c>
      <c r="J722" s="331">
        <f t="shared" si="32"/>
        <v>0</v>
      </c>
      <c r="K722" s="331">
        <f t="shared" si="33"/>
        <v>0</v>
      </c>
      <c r="L722" s="331">
        <f t="shared" si="34"/>
        <v>0</v>
      </c>
      <c r="M722" s="331">
        <f t="shared" si="35"/>
        <v>0</v>
      </c>
      <c r="N722" s="333">
        <f t="shared" si="36"/>
        <v>13</v>
      </c>
      <c r="O722" s="394"/>
      <c r="P722" s="395">
        <f t="shared" si="37"/>
        <v>13</v>
      </c>
      <c r="Q722" s="336">
        <f t="shared" si="38"/>
        <v>616</v>
      </c>
      <c r="R722" s="144"/>
      <c r="S722" s="145">
        <v>5</v>
      </c>
      <c r="T722" s="148">
        <v>0</v>
      </c>
      <c r="U722" s="147"/>
      <c r="V722" s="148"/>
      <c r="W722" s="337"/>
      <c r="X722" s="337"/>
      <c r="Y722" s="149"/>
      <c r="Z722" s="149"/>
      <c r="AA722" s="149"/>
      <c r="AB722" s="144">
        <v>0</v>
      </c>
      <c r="AC722" s="145"/>
      <c r="AD722" s="144"/>
      <c r="AE722" s="396"/>
      <c r="AF722" s="397">
        <v>0</v>
      </c>
      <c r="AG722" s="397">
        <v>0</v>
      </c>
      <c r="AH722" s="397">
        <v>0</v>
      </c>
      <c r="AI722" s="397">
        <v>0</v>
      </c>
      <c r="AJ722" s="397">
        <v>0</v>
      </c>
      <c r="AK722" s="397">
        <v>0</v>
      </c>
      <c r="AL722" s="397">
        <v>0</v>
      </c>
      <c r="AM722" s="397"/>
      <c r="AN722" s="397">
        <v>8</v>
      </c>
      <c r="AO722" s="407">
        <v>0</v>
      </c>
    </row>
    <row r="723" spans="1:41" ht="24" customHeight="1" x14ac:dyDescent="0.3">
      <c r="A723" s="391" t="s">
        <v>3244</v>
      </c>
      <c r="B723" s="392" t="s">
        <v>3245</v>
      </c>
      <c r="C723" s="393" t="s">
        <v>158</v>
      </c>
      <c r="D723" s="330">
        <f t="shared" si="26"/>
        <v>0</v>
      </c>
      <c r="E723" s="331">
        <f t="shared" si="27"/>
        <v>0</v>
      </c>
      <c r="F723" s="331">
        <f t="shared" si="28"/>
        <v>0</v>
      </c>
      <c r="G723" s="331">
        <f t="shared" si="29"/>
        <v>0</v>
      </c>
      <c r="H723" s="331">
        <f t="shared" si="30"/>
        <v>0</v>
      </c>
      <c r="I723" s="331">
        <f t="shared" si="31"/>
        <v>0</v>
      </c>
      <c r="J723" s="331">
        <f t="shared" si="32"/>
        <v>0</v>
      </c>
      <c r="K723" s="331">
        <f t="shared" si="33"/>
        <v>0</v>
      </c>
      <c r="L723" s="331">
        <f t="shared" si="34"/>
        <v>0</v>
      </c>
      <c r="M723" s="331">
        <f t="shared" si="35"/>
        <v>0</v>
      </c>
      <c r="N723" s="333">
        <f t="shared" si="36"/>
        <v>0</v>
      </c>
      <c r="O723" s="394"/>
      <c r="P723" s="395">
        <f t="shared" si="37"/>
        <v>0</v>
      </c>
      <c r="Q723" s="336" t="str">
        <f t="shared" si="38"/>
        <v/>
      </c>
      <c r="R723" s="399"/>
      <c r="S723" s="410"/>
      <c r="T723" s="148">
        <v>0</v>
      </c>
      <c r="U723" s="147"/>
      <c r="V723" s="148"/>
      <c r="W723" s="337"/>
      <c r="X723" s="337"/>
      <c r="Y723" s="149"/>
      <c r="Z723" s="149"/>
      <c r="AA723" s="149"/>
      <c r="AB723" s="399">
        <v>0</v>
      </c>
      <c r="AC723" s="410"/>
      <c r="AD723" s="399"/>
      <c r="AE723" s="396"/>
      <c r="AF723" s="397">
        <v>0</v>
      </c>
      <c r="AG723" s="397">
        <v>0</v>
      </c>
      <c r="AH723" s="397">
        <v>0</v>
      </c>
      <c r="AI723" s="397">
        <v>0</v>
      </c>
      <c r="AJ723" s="397">
        <v>0</v>
      </c>
      <c r="AK723" s="397">
        <v>0</v>
      </c>
      <c r="AL723" s="397">
        <v>0</v>
      </c>
      <c r="AM723" s="397"/>
      <c r="AN723" s="397">
        <v>0</v>
      </c>
      <c r="AO723" s="407">
        <v>0</v>
      </c>
    </row>
    <row r="724" spans="1:41" ht="24" customHeight="1" x14ac:dyDescent="0.3">
      <c r="A724" s="391" t="s">
        <v>3246</v>
      </c>
      <c r="B724" s="415" t="s">
        <v>3247</v>
      </c>
      <c r="C724" s="416" t="s">
        <v>2583</v>
      </c>
      <c r="D724" s="330">
        <f t="shared" si="26"/>
        <v>9</v>
      </c>
      <c r="E724" s="331">
        <f t="shared" si="27"/>
        <v>4</v>
      </c>
      <c r="F724" s="331">
        <f t="shared" si="28"/>
        <v>0</v>
      </c>
      <c r="G724" s="331">
        <f t="shared" si="29"/>
        <v>0</v>
      </c>
      <c r="H724" s="331">
        <f t="shared" si="30"/>
        <v>0</v>
      </c>
      <c r="I724" s="331">
        <f t="shared" si="31"/>
        <v>0</v>
      </c>
      <c r="J724" s="331">
        <f t="shared" si="32"/>
        <v>0</v>
      </c>
      <c r="K724" s="331">
        <f t="shared" si="33"/>
        <v>0</v>
      </c>
      <c r="L724" s="331">
        <f t="shared" si="34"/>
        <v>0</v>
      </c>
      <c r="M724" s="331">
        <f t="shared" si="35"/>
        <v>0</v>
      </c>
      <c r="N724" s="333">
        <f t="shared" si="36"/>
        <v>13</v>
      </c>
      <c r="O724" s="394"/>
      <c r="P724" s="395">
        <f t="shared" si="37"/>
        <v>13</v>
      </c>
      <c r="Q724" s="336">
        <f t="shared" si="38"/>
        <v>616</v>
      </c>
      <c r="R724" s="422"/>
      <c r="S724" s="145">
        <v>9</v>
      </c>
      <c r="T724" s="148">
        <v>0</v>
      </c>
      <c r="U724" s="147"/>
      <c r="V724" s="148"/>
      <c r="W724" s="337"/>
      <c r="X724" s="337"/>
      <c r="Y724" s="149"/>
      <c r="Z724" s="149"/>
      <c r="AA724" s="149"/>
      <c r="AB724" s="156">
        <v>0</v>
      </c>
      <c r="AC724" s="145"/>
      <c r="AD724" s="156"/>
      <c r="AE724" s="396"/>
      <c r="AF724" s="397">
        <v>0</v>
      </c>
      <c r="AG724" s="397">
        <v>0</v>
      </c>
      <c r="AH724" s="397">
        <v>0</v>
      </c>
      <c r="AI724" s="397">
        <v>0</v>
      </c>
      <c r="AJ724" s="397">
        <v>0</v>
      </c>
      <c r="AK724" s="397">
        <v>0</v>
      </c>
      <c r="AL724" s="397">
        <v>0</v>
      </c>
      <c r="AM724" s="397"/>
      <c r="AN724" s="397">
        <v>4</v>
      </c>
      <c r="AO724" s="400">
        <v>0</v>
      </c>
    </row>
    <row r="725" spans="1:41" ht="24" customHeight="1" x14ac:dyDescent="0.3">
      <c r="A725" s="401" t="s">
        <v>3248</v>
      </c>
      <c r="B725" s="423" t="s">
        <v>3249</v>
      </c>
      <c r="C725" s="424" t="s">
        <v>1977</v>
      </c>
      <c r="D725" s="330">
        <f t="shared" si="26"/>
        <v>14</v>
      </c>
      <c r="E725" s="331">
        <f t="shared" si="27"/>
        <v>5</v>
      </c>
      <c r="F725" s="331">
        <f t="shared" si="28"/>
        <v>1</v>
      </c>
      <c r="G725" s="331">
        <f t="shared" si="29"/>
        <v>0</v>
      </c>
      <c r="H725" s="331">
        <f t="shared" si="30"/>
        <v>0</v>
      </c>
      <c r="I725" s="331">
        <f t="shared" si="31"/>
        <v>0</v>
      </c>
      <c r="J725" s="331">
        <f t="shared" si="32"/>
        <v>0</v>
      </c>
      <c r="K725" s="331">
        <f t="shared" si="33"/>
        <v>0</v>
      </c>
      <c r="L725" s="331">
        <f t="shared" si="34"/>
        <v>0</v>
      </c>
      <c r="M725" s="331">
        <f t="shared" si="35"/>
        <v>0</v>
      </c>
      <c r="N725" s="333">
        <f t="shared" si="36"/>
        <v>20</v>
      </c>
      <c r="O725" s="394"/>
      <c r="P725" s="395">
        <f t="shared" si="37"/>
        <v>20</v>
      </c>
      <c r="Q725" s="336">
        <f t="shared" si="38"/>
        <v>474</v>
      </c>
      <c r="R725" s="399"/>
      <c r="S725" s="145">
        <v>14</v>
      </c>
      <c r="T725" s="148">
        <v>0</v>
      </c>
      <c r="U725" s="147">
        <v>1</v>
      </c>
      <c r="V725" s="148"/>
      <c r="W725" s="337"/>
      <c r="X725" s="337"/>
      <c r="Y725" s="149"/>
      <c r="Z725" s="149"/>
      <c r="AA725" s="149"/>
      <c r="AB725" s="421">
        <v>0</v>
      </c>
      <c r="AC725" s="145"/>
      <c r="AD725" s="421"/>
      <c r="AE725" s="396"/>
      <c r="AF725" s="397">
        <v>0</v>
      </c>
      <c r="AG725" s="397">
        <v>0</v>
      </c>
      <c r="AH725" s="397">
        <v>0</v>
      </c>
      <c r="AI725" s="397">
        <v>0</v>
      </c>
      <c r="AJ725" s="397">
        <v>0</v>
      </c>
      <c r="AK725" s="397">
        <v>0</v>
      </c>
      <c r="AL725" s="397">
        <v>0</v>
      </c>
      <c r="AM725" s="397"/>
      <c r="AN725" s="397">
        <v>5</v>
      </c>
      <c r="AO725" s="407">
        <v>0</v>
      </c>
    </row>
    <row r="726" spans="1:41" ht="24" customHeight="1" x14ac:dyDescent="0.3">
      <c r="A726" s="401" t="s">
        <v>3252</v>
      </c>
      <c r="B726" s="423" t="s">
        <v>3253</v>
      </c>
      <c r="C726" s="424" t="s">
        <v>267</v>
      </c>
      <c r="D726" s="330">
        <f t="shared" si="26"/>
        <v>4</v>
      </c>
      <c r="E726" s="331">
        <f t="shared" si="27"/>
        <v>0</v>
      </c>
      <c r="F726" s="331">
        <f t="shared" si="28"/>
        <v>0</v>
      </c>
      <c r="G726" s="331">
        <f t="shared" si="29"/>
        <v>0</v>
      </c>
      <c r="H726" s="331">
        <f t="shared" si="30"/>
        <v>0</v>
      </c>
      <c r="I726" s="331">
        <f t="shared" si="31"/>
        <v>0</v>
      </c>
      <c r="J726" s="331">
        <f t="shared" si="32"/>
        <v>0</v>
      </c>
      <c r="K726" s="331">
        <f t="shared" si="33"/>
        <v>0</v>
      </c>
      <c r="L726" s="331">
        <f t="shared" si="34"/>
        <v>0</v>
      </c>
      <c r="M726" s="331">
        <f t="shared" si="35"/>
        <v>0</v>
      </c>
      <c r="N726" s="333">
        <f t="shared" si="36"/>
        <v>4</v>
      </c>
      <c r="O726" s="394"/>
      <c r="P726" s="395">
        <f t="shared" si="37"/>
        <v>4</v>
      </c>
      <c r="Q726" s="336">
        <f t="shared" si="38"/>
        <v>861</v>
      </c>
      <c r="R726" s="427"/>
      <c r="S726" s="145">
        <v>4</v>
      </c>
      <c r="T726" s="148">
        <v>0</v>
      </c>
      <c r="U726" s="147"/>
      <c r="V726" s="148"/>
      <c r="W726" s="337"/>
      <c r="X726" s="337"/>
      <c r="Y726" s="149"/>
      <c r="Z726" s="149"/>
      <c r="AA726" s="149"/>
      <c r="AB726" s="156">
        <v>0</v>
      </c>
      <c r="AC726" s="145"/>
      <c r="AD726" s="156"/>
      <c r="AE726" s="396"/>
      <c r="AF726" s="397">
        <v>0</v>
      </c>
      <c r="AG726" s="397">
        <v>0</v>
      </c>
      <c r="AH726" s="397">
        <v>0</v>
      </c>
      <c r="AI726" s="397">
        <v>0</v>
      </c>
      <c r="AJ726" s="397">
        <v>0</v>
      </c>
      <c r="AK726" s="397">
        <v>0</v>
      </c>
      <c r="AL726" s="397">
        <v>0</v>
      </c>
      <c r="AM726" s="397"/>
      <c r="AN726" s="397">
        <v>0</v>
      </c>
      <c r="AO726" s="400">
        <v>0</v>
      </c>
    </row>
    <row r="727" spans="1:41" ht="24" customHeight="1" x14ac:dyDescent="0.3">
      <c r="A727" s="391" t="s">
        <v>3254</v>
      </c>
      <c r="B727" s="415" t="s">
        <v>3255</v>
      </c>
      <c r="C727" s="416" t="s">
        <v>2509</v>
      </c>
      <c r="D727" s="330">
        <f t="shared" si="26"/>
        <v>0</v>
      </c>
      <c r="E727" s="331">
        <f t="shared" si="27"/>
        <v>0</v>
      </c>
      <c r="F727" s="331">
        <f t="shared" si="28"/>
        <v>0</v>
      </c>
      <c r="G727" s="331">
        <f t="shared" si="29"/>
        <v>0</v>
      </c>
      <c r="H727" s="331">
        <f t="shared" si="30"/>
        <v>0</v>
      </c>
      <c r="I727" s="331">
        <f t="shared" si="31"/>
        <v>0</v>
      </c>
      <c r="J727" s="331">
        <f t="shared" si="32"/>
        <v>0</v>
      </c>
      <c r="K727" s="331">
        <f t="shared" si="33"/>
        <v>0</v>
      </c>
      <c r="L727" s="331">
        <f t="shared" si="34"/>
        <v>0</v>
      </c>
      <c r="M727" s="331">
        <f t="shared" si="35"/>
        <v>0</v>
      </c>
      <c r="N727" s="333">
        <f t="shared" si="36"/>
        <v>0</v>
      </c>
      <c r="O727" s="394"/>
      <c r="P727" s="395">
        <f t="shared" si="37"/>
        <v>0</v>
      </c>
      <c r="Q727" s="336" t="str">
        <f t="shared" si="38"/>
        <v/>
      </c>
      <c r="R727" s="156"/>
      <c r="S727" s="410"/>
      <c r="T727" s="148">
        <v>0</v>
      </c>
      <c r="U727" s="147"/>
      <c r="V727" s="148"/>
      <c r="W727" s="337"/>
      <c r="X727" s="337"/>
      <c r="Y727" s="149"/>
      <c r="Z727" s="149"/>
      <c r="AA727" s="149"/>
      <c r="AB727" s="399">
        <v>0</v>
      </c>
      <c r="AC727" s="410"/>
      <c r="AD727" s="399"/>
      <c r="AE727" s="396"/>
      <c r="AF727" s="397">
        <v>0</v>
      </c>
      <c r="AG727" s="397">
        <v>0</v>
      </c>
      <c r="AH727" s="397">
        <v>0</v>
      </c>
      <c r="AI727" s="397">
        <v>0</v>
      </c>
      <c r="AJ727" s="397">
        <v>0</v>
      </c>
      <c r="AK727" s="397">
        <v>0</v>
      </c>
      <c r="AL727" s="397">
        <v>0</v>
      </c>
      <c r="AM727" s="397"/>
      <c r="AN727" s="397">
        <v>0</v>
      </c>
      <c r="AO727" s="400">
        <v>0</v>
      </c>
    </row>
    <row r="728" spans="1:41" ht="24" customHeight="1" x14ac:dyDescent="0.3">
      <c r="A728" s="398" t="s">
        <v>3256</v>
      </c>
      <c r="B728" s="392" t="s">
        <v>3257</v>
      </c>
      <c r="C728" s="393" t="s">
        <v>1866</v>
      </c>
      <c r="D728" s="330">
        <f t="shared" si="26"/>
        <v>17</v>
      </c>
      <c r="E728" s="331">
        <f t="shared" si="27"/>
        <v>15</v>
      </c>
      <c r="F728" s="331">
        <f t="shared" si="28"/>
        <v>0</v>
      </c>
      <c r="G728" s="331">
        <f t="shared" si="29"/>
        <v>0</v>
      </c>
      <c r="H728" s="331">
        <f t="shared" si="30"/>
        <v>0</v>
      </c>
      <c r="I728" s="331">
        <f t="shared" si="31"/>
        <v>0</v>
      </c>
      <c r="J728" s="331">
        <f t="shared" si="32"/>
        <v>0</v>
      </c>
      <c r="K728" s="331">
        <f t="shared" si="33"/>
        <v>0</v>
      </c>
      <c r="L728" s="331">
        <f t="shared" si="34"/>
        <v>0</v>
      </c>
      <c r="M728" s="331">
        <f t="shared" si="35"/>
        <v>0</v>
      </c>
      <c r="N728" s="333">
        <f t="shared" si="36"/>
        <v>32</v>
      </c>
      <c r="O728" s="394"/>
      <c r="P728" s="395">
        <f t="shared" si="37"/>
        <v>32</v>
      </c>
      <c r="Q728" s="336">
        <f t="shared" si="38"/>
        <v>296</v>
      </c>
      <c r="R728" s="399"/>
      <c r="S728" s="145">
        <v>17</v>
      </c>
      <c r="T728" s="405">
        <v>0</v>
      </c>
      <c r="U728" s="147"/>
      <c r="V728" s="405"/>
      <c r="W728" s="337"/>
      <c r="X728" s="337"/>
      <c r="Y728" s="406"/>
      <c r="Z728" s="406"/>
      <c r="AA728" s="406"/>
      <c r="AB728" s="425">
        <v>0</v>
      </c>
      <c r="AC728" s="145"/>
      <c r="AD728" s="425"/>
      <c r="AE728" s="396"/>
      <c r="AF728" s="397">
        <v>0</v>
      </c>
      <c r="AG728" s="397">
        <v>0</v>
      </c>
      <c r="AH728" s="397">
        <v>0</v>
      </c>
      <c r="AI728" s="397">
        <v>0</v>
      </c>
      <c r="AJ728" s="397">
        <v>0</v>
      </c>
      <c r="AK728" s="397">
        <v>0</v>
      </c>
      <c r="AL728" s="397">
        <v>0</v>
      </c>
      <c r="AM728" s="397"/>
      <c r="AN728" s="397">
        <v>15</v>
      </c>
      <c r="AO728" s="341">
        <v>0</v>
      </c>
    </row>
    <row r="729" spans="1:41" ht="24" customHeight="1" x14ac:dyDescent="0.3">
      <c r="A729" s="398" t="s">
        <v>3258</v>
      </c>
      <c r="B729" s="392" t="s">
        <v>3259</v>
      </c>
      <c r="C729" s="393" t="s">
        <v>1070</v>
      </c>
      <c r="D729" s="330">
        <f t="shared" si="26"/>
        <v>27</v>
      </c>
      <c r="E729" s="331">
        <f t="shared" si="27"/>
        <v>11</v>
      </c>
      <c r="F729" s="331">
        <f t="shared" si="28"/>
        <v>0</v>
      </c>
      <c r="G729" s="331">
        <f t="shared" si="29"/>
        <v>0</v>
      </c>
      <c r="H729" s="331">
        <f t="shared" si="30"/>
        <v>0</v>
      </c>
      <c r="I729" s="331">
        <f t="shared" si="31"/>
        <v>0</v>
      </c>
      <c r="J729" s="331">
        <f t="shared" si="32"/>
        <v>0</v>
      </c>
      <c r="K729" s="331">
        <f t="shared" si="33"/>
        <v>0</v>
      </c>
      <c r="L729" s="331">
        <f t="shared" si="34"/>
        <v>0</v>
      </c>
      <c r="M729" s="331">
        <f t="shared" si="35"/>
        <v>0</v>
      </c>
      <c r="N729" s="333">
        <f t="shared" si="36"/>
        <v>38</v>
      </c>
      <c r="O729" s="394"/>
      <c r="P729" s="395">
        <f t="shared" si="37"/>
        <v>38</v>
      </c>
      <c r="Q729" s="336">
        <f t="shared" si="38"/>
        <v>232</v>
      </c>
      <c r="R729" s="425"/>
      <c r="S729" s="410">
        <v>11</v>
      </c>
      <c r="T729" s="148">
        <v>0</v>
      </c>
      <c r="U729" s="147"/>
      <c r="V729" s="148"/>
      <c r="W729" s="337"/>
      <c r="X729" s="337"/>
      <c r="Y729" s="149"/>
      <c r="Z729" s="149"/>
      <c r="AA729" s="149"/>
      <c r="AB729" s="422">
        <v>0</v>
      </c>
      <c r="AC729" s="410"/>
      <c r="AD729" s="422"/>
      <c r="AE729" s="396"/>
      <c r="AF729" s="397">
        <v>0</v>
      </c>
      <c r="AG729" s="397">
        <v>0</v>
      </c>
      <c r="AH729" s="397">
        <v>0</v>
      </c>
      <c r="AI729" s="397">
        <v>0</v>
      </c>
      <c r="AJ729" s="397">
        <v>0</v>
      </c>
      <c r="AK729" s="397">
        <v>0</v>
      </c>
      <c r="AL729" s="397">
        <v>0</v>
      </c>
      <c r="AM729" s="397"/>
      <c r="AN729" s="397">
        <v>27</v>
      </c>
      <c r="AO729" s="400">
        <v>0</v>
      </c>
    </row>
    <row r="730" spans="1:41" ht="24" customHeight="1" x14ac:dyDescent="0.3">
      <c r="A730" s="391" t="s">
        <v>3260</v>
      </c>
      <c r="B730" s="392" t="s">
        <v>3261</v>
      </c>
      <c r="C730" s="393" t="s">
        <v>661</v>
      </c>
      <c r="D730" s="330">
        <f t="shared" si="26"/>
        <v>0</v>
      </c>
      <c r="E730" s="331">
        <f t="shared" si="27"/>
        <v>0</v>
      </c>
      <c r="F730" s="331">
        <f t="shared" si="28"/>
        <v>0</v>
      </c>
      <c r="G730" s="331">
        <f t="shared" si="29"/>
        <v>0</v>
      </c>
      <c r="H730" s="331">
        <f t="shared" si="30"/>
        <v>0</v>
      </c>
      <c r="I730" s="331">
        <f t="shared" si="31"/>
        <v>0</v>
      </c>
      <c r="J730" s="331">
        <f t="shared" si="32"/>
        <v>0</v>
      </c>
      <c r="K730" s="331">
        <f t="shared" si="33"/>
        <v>0</v>
      </c>
      <c r="L730" s="331">
        <f t="shared" si="34"/>
        <v>0</v>
      </c>
      <c r="M730" s="331">
        <f t="shared" si="35"/>
        <v>0</v>
      </c>
      <c r="N730" s="333">
        <f t="shared" si="36"/>
        <v>0</v>
      </c>
      <c r="O730" s="394"/>
      <c r="P730" s="395">
        <f t="shared" si="37"/>
        <v>0</v>
      </c>
      <c r="Q730" s="336" t="str">
        <f t="shared" si="38"/>
        <v/>
      </c>
      <c r="R730" s="364"/>
      <c r="S730" s="410"/>
      <c r="T730" s="148">
        <v>0</v>
      </c>
      <c r="U730" s="147"/>
      <c r="V730" s="148"/>
      <c r="W730" s="337"/>
      <c r="X730" s="337"/>
      <c r="Y730" s="149"/>
      <c r="Z730" s="149"/>
      <c r="AA730" s="149"/>
      <c r="AB730" s="88">
        <v>0</v>
      </c>
      <c r="AC730" s="410"/>
      <c r="AD730" s="88"/>
      <c r="AE730" s="396"/>
      <c r="AF730" s="397">
        <v>0</v>
      </c>
      <c r="AG730" s="397">
        <v>0</v>
      </c>
      <c r="AH730" s="397">
        <v>0</v>
      </c>
      <c r="AI730" s="397">
        <v>0</v>
      </c>
      <c r="AJ730" s="397">
        <v>0</v>
      </c>
      <c r="AK730" s="397">
        <v>0</v>
      </c>
      <c r="AL730" s="397">
        <v>0</v>
      </c>
      <c r="AM730" s="397"/>
      <c r="AN730" s="397">
        <v>0</v>
      </c>
      <c r="AO730" s="408">
        <v>0</v>
      </c>
    </row>
    <row r="731" spans="1:41" ht="24" customHeight="1" x14ac:dyDescent="0.3">
      <c r="A731" s="391" t="s">
        <v>3262</v>
      </c>
      <c r="B731" s="392" t="s">
        <v>3263</v>
      </c>
      <c r="C731" s="393" t="s">
        <v>158</v>
      </c>
      <c r="D731" s="330">
        <f t="shared" si="26"/>
        <v>0</v>
      </c>
      <c r="E731" s="331">
        <f t="shared" si="27"/>
        <v>0</v>
      </c>
      <c r="F731" s="331">
        <f t="shared" si="28"/>
        <v>0</v>
      </c>
      <c r="G731" s="331">
        <f t="shared" si="29"/>
        <v>0</v>
      </c>
      <c r="H731" s="331">
        <f t="shared" si="30"/>
        <v>0</v>
      </c>
      <c r="I731" s="331">
        <f t="shared" si="31"/>
        <v>0</v>
      </c>
      <c r="J731" s="331">
        <f t="shared" si="32"/>
        <v>0</v>
      </c>
      <c r="K731" s="331">
        <f t="shared" si="33"/>
        <v>0</v>
      </c>
      <c r="L731" s="331">
        <f t="shared" si="34"/>
        <v>0</v>
      </c>
      <c r="M731" s="331">
        <f t="shared" si="35"/>
        <v>0</v>
      </c>
      <c r="N731" s="333">
        <f t="shared" si="36"/>
        <v>0</v>
      </c>
      <c r="O731" s="394"/>
      <c r="P731" s="395">
        <f t="shared" si="37"/>
        <v>0</v>
      </c>
      <c r="Q731" s="336" t="str">
        <f t="shared" si="38"/>
        <v/>
      </c>
      <c r="R731" s="421"/>
      <c r="S731" s="145"/>
      <c r="T731" s="405">
        <v>0</v>
      </c>
      <c r="U731" s="147"/>
      <c r="V731" s="405"/>
      <c r="W731" s="337"/>
      <c r="X731" s="337"/>
      <c r="Y731" s="406"/>
      <c r="Z731" s="406"/>
      <c r="AA731" s="406"/>
      <c r="AB731" s="421">
        <v>0</v>
      </c>
      <c r="AC731" s="145"/>
      <c r="AD731" s="421"/>
      <c r="AE731" s="396"/>
      <c r="AF731" s="397">
        <v>0</v>
      </c>
      <c r="AG731" s="397">
        <v>0</v>
      </c>
      <c r="AH731" s="397">
        <v>0</v>
      </c>
      <c r="AI731" s="397">
        <v>0</v>
      </c>
      <c r="AJ731" s="397">
        <v>0</v>
      </c>
      <c r="AK731" s="397">
        <v>0</v>
      </c>
      <c r="AL731" s="397">
        <v>0</v>
      </c>
      <c r="AM731" s="397"/>
      <c r="AN731" s="397">
        <v>0</v>
      </c>
      <c r="AO731" s="400">
        <v>0</v>
      </c>
    </row>
    <row r="732" spans="1:41" ht="24" customHeight="1" x14ac:dyDescent="0.3">
      <c r="A732" s="398" t="s">
        <v>1085</v>
      </c>
      <c r="B732" s="392" t="s">
        <v>1086</v>
      </c>
      <c r="C732" s="393" t="s">
        <v>1243</v>
      </c>
      <c r="D732" s="330">
        <f t="shared" si="26"/>
        <v>0</v>
      </c>
      <c r="E732" s="331">
        <f t="shared" si="27"/>
        <v>0</v>
      </c>
      <c r="F732" s="331">
        <f t="shared" si="28"/>
        <v>0</v>
      </c>
      <c r="G732" s="331">
        <f t="shared" si="29"/>
        <v>0</v>
      </c>
      <c r="H732" s="331">
        <f t="shared" si="30"/>
        <v>0</v>
      </c>
      <c r="I732" s="331">
        <f t="shared" si="31"/>
        <v>0</v>
      </c>
      <c r="J732" s="331">
        <f t="shared" si="32"/>
        <v>0</v>
      </c>
      <c r="K732" s="331">
        <f t="shared" si="33"/>
        <v>0</v>
      </c>
      <c r="L732" s="331">
        <f t="shared" si="34"/>
        <v>0</v>
      </c>
      <c r="M732" s="331">
        <f t="shared" si="35"/>
        <v>0</v>
      </c>
      <c r="N732" s="333">
        <f t="shared" si="36"/>
        <v>0</v>
      </c>
      <c r="O732" s="394"/>
      <c r="P732" s="395">
        <f t="shared" si="37"/>
        <v>0</v>
      </c>
      <c r="Q732" s="336" t="str">
        <f t="shared" si="38"/>
        <v/>
      </c>
      <c r="R732" s="404"/>
      <c r="S732" s="410"/>
      <c r="T732" s="148">
        <v>0</v>
      </c>
      <c r="U732" s="147"/>
      <c r="V732" s="148"/>
      <c r="W732" s="337"/>
      <c r="X732" s="337"/>
      <c r="Y732" s="149"/>
      <c r="Z732" s="149"/>
      <c r="AA732" s="149"/>
      <c r="AB732" s="404">
        <v>0</v>
      </c>
      <c r="AC732" s="410"/>
      <c r="AD732" s="404"/>
      <c r="AE732" s="396"/>
      <c r="AF732" s="397">
        <v>0</v>
      </c>
      <c r="AG732" s="397">
        <v>0</v>
      </c>
      <c r="AH732" s="397">
        <v>0</v>
      </c>
      <c r="AI732" s="397">
        <v>0</v>
      </c>
      <c r="AJ732" s="397">
        <v>0</v>
      </c>
      <c r="AK732" s="397">
        <v>0</v>
      </c>
      <c r="AL732" s="397">
        <v>0</v>
      </c>
      <c r="AM732" s="397"/>
      <c r="AN732" s="397">
        <v>0</v>
      </c>
      <c r="AO732" s="408">
        <v>0</v>
      </c>
    </row>
    <row r="733" spans="1:41" ht="24" customHeight="1" x14ac:dyDescent="0.3">
      <c r="A733" s="391" t="s">
        <v>3264</v>
      </c>
      <c r="B733" s="392" t="s">
        <v>3265</v>
      </c>
      <c r="C733" s="393" t="s">
        <v>1876</v>
      </c>
      <c r="D733" s="330">
        <f t="shared" si="26"/>
        <v>21</v>
      </c>
      <c r="E733" s="331">
        <f t="shared" si="27"/>
        <v>0</v>
      </c>
      <c r="F733" s="331">
        <f t="shared" si="28"/>
        <v>0</v>
      </c>
      <c r="G733" s="331">
        <f t="shared" si="29"/>
        <v>0</v>
      </c>
      <c r="H733" s="331">
        <f t="shared" si="30"/>
        <v>0</v>
      </c>
      <c r="I733" s="331">
        <f t="shared" si="31"/>
        <v>0</v>
      </c>
      <c r="J733" s="331">
        <f t="shared" si="32"/>
        <v>0</v>
      </c>
      <c r="K733" s="331">
        <f t="shared" si="33"/>
        <v>0</v>
      </c>
      <c r="L733" s="331">
        <f t="shared" si="34"/>
        <v>0</v>
      </c>
      <c r="M733" s="331">
        <f t="shared" si="35"/>
        <v>0</v>
      </c>
      <c r="N733" s="333">
        <f t="shared" si="36"/>
        <v>21</v>
      </c>
      <c r="O733" s="394"/>
      <c r="P733" s="395">
        <f t="shared" si="37"/>
        <v>21</v>
      </c>
      <c r="Q733" s="336">
        <f t="shared" si="38"/>
        <v>464</v>
      </c>
      <c r="R733" s="144"/>
      <c r="S733" s="145">
        <v>21</v>
      </c>
      <c r="T733" s="405">
        <v>0</v>
      </c>
      <c r="U733" s="147"/>
      <c r="V733" s="405"/>
      <c r="W733" s="337"/>
      <c r="X733" s="337"/>
      <c r="Y733" s="406"/>
      <c r="Z733" s="406"/>
      <c r="AA733" s="406"/>
      <c r="AB733" s="144">
        <v>0</v>
      </c>
      <c r="AC733" s="145"/>
      <c r="AD733" s="144"/>
      <c r="AE733" s="396"/>
      <c r="AF733" s="397">
        <v>0</v>
      </c>
      <c r="AG733" s="397">
        <v>0</v>
      </c>
      <c r="AH733" s="397">
        <v>0</v>
      </c>
      <c r="AI733" s="397">
        <v>0</v>
      </c>
      <c r="AJ733" s="397">
        <v>0</v>
      </c>
      <c r="AK733" s="397">
        <v>0</v>
      </c>
      <c r="AL733" s="397">
        <v>0</v>
      </c>
      <c r="AM733" s="397"/>
      <c r="AN733" s="397">
        <v>0</v>
      </c>
      <c r="AO733" s="420">
        <v>0</v>
      </c>
    </row>
    <row r="734" spans="1:41" ht="24" customHeight="1" x14ac:dyDescent="0.3">
      <c r="A734" s="391" t="s">
        <v>3266</v>
      </c>
      <c r="B734" s="392" t="s">
        <v>3267</v>
      </c>
      <c r="C734" s="393" t="s">
        <v>1713</v>
      </c>
      <c r="D734" s="330">
        <f t="shared" si="26"/>
        <v>0</v>
      </c>
      <c r="E734" s="331">
        <f t="shared" si="27"/>
        <v>0</v>
      </c>
      <c r="F734" s="331">
        <f t="shared" si="28"/>
        <v>0</v>
      </c>
      <c r="G734" s="331">
        <f t="shared" si="29"/>
        <v>0</v>
      </c>
      <c r="H734" s="331">
        <f t="shared" si="30"/>
        <v>0</v>
      </c>
      <c r="I734" s="331">
        <f t="shared" si="31"/>
        <v>0</v>
      </c>
      <c r="J734" s="331">
        <f t="shared" si="32"/>
        <v>0</v>
      </c>
      <c r="K734" s="331">
        <f t="shared" si="33"/>
        <v>0</v>
      </c>
      <c r="L734" s="331">
        <f t="shared" si="34"/>
        <v>0</v>
      </c>
      <c r="M734" s="331">
        <f t="shared" si="35"/>
        <v>0</v>
      </c>
      <c r="N734" s="333">
        <f t="shared" si="36"/>
        <v>0</v>
      </c>
      <c r="O734" s="394"/>
      <c r="P734" s="395">
        <f t="shared" si="37"/>
        <v>0</v>
      </c>
      <c r="Q734" s="336" t="str">
        <f t="shared" si="38"/>
        <v/>
      </c>
      <c r="R734" s="421"/>
      <c r="S734" s="145"/>
      <c r="T734" s="148">
        <v>0</v>
      </c>
      <c r="U734" s="147"/>
      <c r="V734" s="148"/>
      <c r="W734" s="337"/>
      <c r="X734" s="337"/>
      <c r="Y734" s="149"/>
      <c r="Z734" s="149"/>
      <c r="AA734" s="149"/>
      <c r="AB734" s="421">
        <v>0</v>
      </c>
      <c r="AC734" s="145"/>
      <c r="AD734" s="421"/>
      <c r="AE734" s="396"/>
      <c r="AF734" s="397">
        <v>0</v>
      </c>
      <c r="AG734" s="397">
        <v>0</v>
      </c>
      <c r="AH734" s="397">
        <v>0</v>
      </c>
      <c r="AI734" s="397">
        <v>0</v>
      </c>
      <c r="AJ734" s="397">
        <v>0</v>
      </c>
      <c r="AK734" s="397">
        <v>0</v>
      </c>
      <c r="AL734" s="397">
        <v>0</v>
      </c>
      <c r="AM734" s="397"/>
      <c r="AN734" s="397">
        <v>0</v>
      </c>
      <c r="AO734" s="400">
        <v>0</v>
      </c>
    </row>
    <row r="735" spans="1:41" ht="24" customHeight="1" x14ac:dyDescent="0.3">
      <c r="A735" s="391" t="s">
        <v>3268</v>
      </c>
      <c r="B735" s="392" t="s">
        <v>3269</v>
      </c>
      <c r="C735" s="393" t="s">
        <v>314</v>
      </c>
      <c r="D735" s="330">
        <f t="shared" si="26"/>
        <v>29</v>
      </c>
      <c r="E735" s="331">
        <f t="shared" si="27"/>
        <v>24</v>
      </c>
      <c r="F735" s="331">
        <f t="shared" si="28"/>
        <v>0</v>
      </c>
      <c r="G735" s="331">
        <f t="shared" si="29"/>
        <v>0</v>
      </c>
      <c r="H735" s="331">
        <f t="shared" si="30"/>
        <v>0</v>
      </c>
      <c r="I735" s="331">
        <f t="shared" si="31"/>
        <v>0</v>
      </c>
      <c r="J735" s="331">
        <f t="shared" si="32"/>
        <v>0</v>
      </c>
      <c r="K735" s="331">
        <f t="shared" si="33"/>
        <v>0</v>
      </c>
      <c r="L735" s="331">
        <f t="shared" si="34"/>
        <v>0</v>
      </c>
      <c r="M735" s="331">
        <f t="shared" si="35"/>
        <v>0</v>
      </c>
      <c r="N735" s="333">
        <f t="shared" si="36"/>
        <v>53</v>
      </c>
      <c r="O735" s="394"/>
      <c r="P735" s="395">
        <f t="shared" si="37"/>
        <v>53</v>
      </c>
      <c r="Q735" s="336">
        <f t="shared" si="38"/>
        <v>148</v>
      </c>
      <c r="R735" s="156">
        <v>24</v>
      </c>
      <c r="S735" s="145"/>
      <c r="T735" s="148">
        <v>0</v>
      </c>
      <c r="U735" s="147"/>
      <c r="V735" s="148"/>
      <c r="W735" s="337"/>
      <c r="X735" s="337"/>
      <c r="Y735" s="149"/>
      <c r="Z735" s="149"/>
      <c r="AA735" s="149"/>
      <c r="AB735" s="156">
        <v>0</v>
      </c>
      <c r="AC735" s="145"/>
      <c r="AD735" s="156"/>
      <c r="AE735" s="396"/>
      <c r="AF735" s="397">
        <v>0</v>
      </c>
      <c r="AG735" s="397">
        <v>0</v>
      </c>
      <c r="AH735" s="397">
        <v>0</v>
      </c>
      <c r="AI735" s="397">
        <v>0</v>
      </c>
      <c r="AJ735" s="397">
        <v>0</v>
      </c>
      <c r="AK735" s="397">
        <v>0</v>
      </c>
      <c r="AL735" s="397">
        <v>0</v>
      </c>
      <c r="AM735" s="397">
        <v>29</v>
      </c>
      <c r="AN735" s="397">
        <v>0</v>
      </c>
      <c r="AO735" s="414">
        <v>0</v>
      </c>
    </row>
    <row r="736" spans="1:41" ht="24" customHeight="1" x14ac:dyDescent="0.3">
      <c r="A736" s="398" t="s">
        <v>3270</v>
      </c>
      <c r="B736" s="415" t="s">
        <v>3271</v>
      </c>
      <c r="C736" s="416" t="s">
        <v>418</v>
      </c>
      <c r="D736" s="330">
        <f t="shared" si="26"/>
        <v>36</v>
      </c>
      <c r="E736" s="331">
        <f t="shared" si="27"/>
        <v>15</v>
      </c>
      <c r="F736" s="331">
        <f t="shared" si="28"/>
        <v>0</v>
      </c>
      <c r="G736" s="331">
        <f t="shared" si="29"/>
        <v>0</v>
      </c>
      <c r="H736" s="331">
        <f t="shared" si="30"/>
        <v>0</v>
      </c>
      <c r="I736" s="331">
        <f t="shared" si="31"/>
        <v>0</v>
      </c>
      <c r="J736" s="331">
        <f t="shared" si="32"/>
        <v>0</v>
      </c>
      <c r="K736" s="331">
        <f t="shared" si="33"/>
        <v>0</v>
      </c>
      <c r="L736" s="331">
        <f t="shared" si="34"/>
        <v>0</v>
      </c>
      <c r="M736" s="331">
        <f t="shared" si="35"/>
        <v>0</v>
      </c>
      <c r="N736" s="333">
        <f t="shared" si="36"/>
        <v>51</v>
      </c>
      <c r="O736" s="394"/>
      <c r="P736" s="395">
        <f t="shared" si="37"/>
        <v>51</v>
      </c>
      <c r="Q736" s="336">
        <f t="shared" si="38"/>
        <v>155</v>
      </c>
      <c r="R736" s="425">
        <v>15</v>
      </c>
      <c r="S736" s="145"/>
      <c r="T736" s="405">
        <v>0</v>
      </c>
      <c r="U736" s="411"/>
      <c r="V736" s="405"/>
      <c r="W736" s="412"/>
      <c r="X736" s="337"/>
      <c r="Y736" s="406"/>
      <c r="Z736" s="406"/>
      <c r="AA736" s="406"/>
      <c r="AB736" s="399">
        <v>0</v>
      </c>
      <c r="AC736" s="145"/>
      <c r="AD736" s="399"/>
      <c r="AE736" s="396"/>
      <c r="AF736" s="397">
        <v>0</v>
      </c>
      <c r="AG736" s="397">
        <v>0</v>
      </c>
      <c r="AH736" s="397">
        <v>0</v>
      </c>
      <c r="AI736" s="397">
        <v>0</v>
      </c>
      <c r="AJ736" s="397">
        <v>0</v>
      </c>
      <c r="AK736" s="397">
        <v>0</v>
      </c>
      <c r="AL736" s="397">
        <v>0</v>
      </c>
      <c r="AM736" s="413">
        <v>36</v>
      </c>
      <c r="AN736" s="397">
        <v>0</v>
      </c>
      <c r="AO736" s="358">
        <v>0</v>
      </c>
    </row>
    <row r="737" spans="1:41" ht="24" customHeight="1" x14ac:dyDescent="0.3">
      <c r="A737" s="391" t="s">
        <v>3272</v>
      </c>
      <c r="B737" s="392" t="s">
        <v>3273</v>
      </c>
      <c r="C737" s="393" t="s">
        <v>2156</v>
      </c>
      <c r="D737" s="330">
        <f t="shared" si="26"/>
        <v>17</v>
      </c>
      <c r="E737" s="331">
        <f t="shared" si="27"/>
        <v>11</v>
      </c>
      <c r="F737" s="331">
        <f t="shared" si="28"/>
        <v>0</v>
      </c>
      <c r="G737" s="331">
        <f t="shared" si="29"/>
        <v>0</v>
      </c>
      <c r="H737" s="331">
        <f t="shared" si="30"/>
        <v>0</v>
      </c>
      <c r="I737" s="331">
        <f t="shared" si="31"/>
        <v>0</v>
      </c>
      <c r="J737" s="331">
        <f t="shared" si="32"/>
        <v>0</v>
      </c>
      <c r="K737" s="331">
        <f t="shared" si="33"/>
        <v>0</v>
      </c>
      <c r="L737" s="331">
        <f t="shared" si="34"/>
        <v>0</v>
      </c>
      <c r="M737" s="331">
        <f t="shared" si="35"/>
        <v>0</v>
      </c>
      <c r="N737" s="333">
        <f t="shared" si="36"/>
        <v>28</v>
      </c>
      <c r="O737" s="394"/>
      <c r="P737" s="395">
        <f t="shared" si="37"/>
        <v>28</v>
      </c>
      <c r="Q737" s="336">
        <f t="shared" si="38"/>
        <v>345</v>
      </c>
      <c r="R737" s="399"/>
      <c r="S737" s="145">
        <v>17</v>
      </c>
      <c r="T737" s="148">
        <v>0</v>
      </c>
      <c r="U737" s="147"/>
      <c r="V737" s="148"/>
      <c r="W737" s="337"/>
      <c r="X737" s="337"/>
      <c r="Y737" s="149"/>
      <c r="Z737" s="149"/>
      <c r="AA737" s="149"/>
      <c r="AB737" s="399">
        <v>0</v>
      </c>
      <c r="AC737" s="145"/>
      <c r="AD737" s="399"/>
      <c r="AE737" s="396"/>
      <c r="AF737" s="397">
        <v>0</v>
      </c>
      <c r="AG737" s="397">
        <v>0</v>
      </c>
      <c r="AH737" s="397">
        <v>0</v>
      </c>
      <c r="AI737" s="397">
        <v>0</v>
      </c>
      <c r="AJ737" s="397">
        <v>0</v>
      </c>
      <c r="AK737" s="397">
        <v>0</v>
      </c>
      <c r="AL737" s="397">
        <v>0</v>
      </c>
      <c r="AM737" s="397"/>
      <c r="AN737" s="397">
        <v>11</v>
      </c>
      <c r="AO737" s="400">
        <v>0</v>
      </c>
    </row>
    <row r="738" spans="1:41" ht="24" customHeight="1" x14ac:dyDescent="0.3">
      <c r="A738" s="398" t="s">
        <v>3274</v>
      </c>
      <c r="B738" s="392" t="s">
        <v>3275</v>
      </c>
      <c r="C738" s="393" t="s">
        <v>123</v>
      </c>
      <c r="D738" s="330">
        <f t="shared" si="26"/>
        <v>11</v>
      </c>
      <c r="E738" s="331">
        <f t="shared" si="27"/>
        <v>0</v>
      </c>
      <c r="F738" s="331">
        <f t="shared" si="28"/>
        <v>0</v>
      </c>
      <c r="G738" s="331">
        <f t="shared" si="29"/>
        <v>0</v>
      </c>
      <c r="H738" s="331">
        <f t="shared" si="30"/>
        <v>0</v>
      </c>
      <c r="I738" s="331">
        <f t="shared" si="31"/>
        <v>0</v>
      </c>
      <c r="J738" s="331">
        <f t="shared" si="32"/>
        <v>0</v>
      </c>
      <c r="K738" s="331">
        <f t="shared" si="33"/>
        <v>0</v>
      </c>
      <c r="L738" s="331">
        <f t="shared" si="34"/>
        <v>0</v>
      </c>
      <c r="M738" s="331">
        <f t="shared" si="35"/>
        <v>0</v>
      </c>
      <c r="N738" s="333">
        <f t="shared" si="36"/>
        <v>11</v>
      </c>
      <c r="O738" s="394"/>
      <c r="P738" s="395">
        <f t="shared" si="37"/>
        <v>11</v>
      </c>
      <c r="Q738" s="336">
        <f t="shared" si="38"/>
        <v>679</v>
      </c>
      <c r="R738" s="404"/>
      <c r="S738" s="145"/>
      <c r="T738" s="148">
        <v>0</v>
      </c>
      <c r="U738" s="147"/>
      <c r="V738" s="148"/>
      <c r="W738" s="337"/>
      <c r="X738" s="337"/>
      <c r="Y738" s="149"/>
      <c r="Z738" s="149"/>
      <c r="AA738" s="149"/>
      <c r="AB738" s="425">
        <v>0</v>
      </c>
      <c r="AC738" s="145"/>
      <c r="AD738" s="425"/>
      <c r="AE738" s="396"/>
      <c r="AF738" s="397">
        <v>0</v>
      </c>
      <c r="AG738" s="397">
        <v>0</v>
      </c>
      <c r="AH738" s="397">
        <v>0</v>
      </c>
      <c r="AI738" s="397">
        <v>0</v>
      </c>
      <c r="AJ738" s="397">
        <v>0</v>
      </c>
      <c r="AK738" s="397">
        <v>0</v>
      </c>
      <c r="AL738" s="397">
        <v>0</v>
      </c>
      <c r="AM738" s="397"/>
      <c r="AN738" s="397">
        <v>11</v>
      </c>
      <c r="AO738" s="400">
        <v>0</v>
      </c>
    </row>
    <row r="739" spans="1:41" ht="24" customHeight="1" x14ac:dyDescent="0.3">
      <c r="A739" s="391" t="s">
        <v>3276</v>
      </c>
      <c r="B739" s="415" t="s">
        <v>3277</v>
      </c>
      <c r="C739" s="416" t="s">
        <v>1884</v>
      </c>
      <c r="D739" s="330">
        <f t="shared" si="26"/>
        <v>17</v>
      </c>
      <c r="E739" s="331">
        <f t="shared" si="27"/>
        <v>10</v>
      </c>
      <c r="F739" s="331">
        <f t="shared" si="28"/>
        <v>0</v>
      </c>
      <c r="G739" s="331">
        <f t="shared" si="29"/>
        <v>0</v>
      </c>
      <c r="H739" s="331">
        <f t="shared" si="30"/>
        <v>0</v>
      </c>
      <c r="I739" s="331">
        <f t="shared" si="31"/>
        <v>0</v>
      </c>
      <c r="J739" s="331">
        <f t="shared" si="32"/>
        <v>0</v>
      </c>
      <c r="K739" s="331">
        <f t="shared" si="33"/>
        <v>0</v>
      </c>
      <c r="L739" s="331">
        <f t="shared" si="34"/>
        <v>0</v>
      </c>
      <c r="M739" s="331">
        <f t="shared" si="35"/>
        <v>0</v>
      </c>
      <c r="N739" s="333">
        <f t="shared" si="36"/>
        <v>27</v>
      </c>
      <c r="O739" s="394"/>
      <c r="P739" s="395">
        <f t="shared" si="37"/>
        <v>27</v>
      </c>
      <c r="Q739" s="336">
        <f t="shared" si="38"/>
        <v>360</v>
      </c>
      <c r="R739" s="422"/>
      <c r="S739" s="145">
        <v>10</v>
      </c>
      <c r="T739" s="405">
        <v>0</v>
      </c>
      <c r="U739" s="411"/>
      <c r="V739" s="405"/>
      <c r="W739" s="412"/>
      <c r="X739" s="337"/>
      <c r="Y739" s="406"/>
      <c r="Z739" s="406"/>
      <c r="AA739" s="406"/>
      <c r="AB739" s="399">
        <v>0</v>
      </c>
      <c r="AC739" s="145"/>
      <c r="AD739" s="399"/>
      <c r="AE739" s="396"/>
      <c r="AF739" s="397">
        <v>0</v>
      </c>
      <c r="AG739" s="397">
        <v>0</v>
      </c>
      <c r="AH739" s="397">
        <v>0</v>
      </c>
      <c r="AI739" s="397">
        <v>0</v>
      </c>
      <c r="AJ739" s="397">
        <v>0</v>
      </c>
      <c r="AK739" s="397">
        <v>0</v>
      </c>
      <c r="AL739" s="397">
        <v>0</v>
      </c>
      <c r="AM739" s="413"/>
      <c r="AN739" s="397">
        <v>17</v>
      </c>
      <c r="AO739" s="407">
        <v>0</v>
      </c>
    </row>
    <row r="740" spans="1:41" ht="24" customHeight="1" x14ac:dyDescent="0.3">
      <c r="A740" s="391" t="s">
        <v>3278</v>
      </c>
      <c r="B740" s="415" t="s">
        <v>3279</v>
      </c>
      <c r="C740" s="416" t="s">
        <v>198</v>
      </c>
      <c r="D740" s="330">
        <f t="shared" si="26"/>
        <v>0</v>
      </c>
      <c r="E740" s="331">
        <f t="shared" si="27"/>
        <v>0</v>
      </c>
      <c r="F740" s="331">
        <f t="shared" si="28"/>
        <v>0</v>
      </c>
      <c r="G740" s="331">
        <f t="shared" si="29"/>
        <v>0</v>
      </c>
      <c r="H740" s="331">
        <f t="shared" si="30"/>
        <v>0</v>
      </c>
      <c r="I740" s="331">
        <f t="shared" si="31"/>
        <v>0</v>
      </c>
      <c r="J740" s="331">
        <f t="shared" si="32"/>
        <v>0</v>
      </c>
      <c r="K740" s="331">
        <f t="shared" si="33"/>
        <v>0</v>
      </c>
      <c r="L740" s="331">
        <f t="shared" si="34"/>
        <v>0</v>
      </c>
      <c r="M740" s="331">
        <f t="shared" si="35"/>
        <v>0</v>
      </c>
      <c r="N740" s="369">
        <f t="shared" si="36"/>
        <v>0</v>
      </c>
      <c r="O740" s="417"/>
      <c r="P740" s="418">
        <f t="shared" si="37"/>
        <v>0</v>
      </c>
      <c r="Q740" s="336" t="str">
        <f t="shared" si="38"/>
        <v/>
      </c>
      <c r="R740" s="421"/>
      <c r="S740" s="410"/>
      <c r="T740" s="148">
        <v>0</v>
      </c>
      <c r="U740" s="411"/>
      <c r="V740" s="148"/>
      <c r="W740" s="412"/>
      <c r="X740" s="337"/>
      <c r="Y740" s="149"/>
      <c r="Z740" s="149"/>
      <c r="AA740" s="149"/>
      <c r="AB740" s="421">
        <v>0</v>
      </c>
      <c r="AC740" s="410"/>
      <c r="AD740" s="421"/>
      <c r="AE740" s="396"/>
      <c r="AF740" s="397">
        <v>0</v>
      </c>
      <c r="AG740" s="397">
        <v>0</v>
      </c>
      <c r="AH740" s="397">
        <v>0</v>
      </c>
      <c r="AI740" s="397">
        <v>0</v>
      </c>
      <c r="AJ740" s="397">
        <v>0</v>
      </c>
      <c r="AK740" s="397">
        <v>0</v>
      </c>
      <c r="AL740" s="397">
        <v>0</v>
      </c>
      <c r="AM740" s="413"/>
      <c r="AN740" s="397">
        <v>0</v>
      </c>
      <c r="AO740" s="341">
        <v>0</v>
      </c>
    </row>
    <row r="741" spans="1:41" ht="24" customHeight="1" x14ac:dyDescent="0.3">
      <c r="A741" s="398" t="s">
        <v>1521</v>
      </c>
      <c r="B741" s="415" t="s">
        <v>1522</v>
      </c>
      <c r="C741" s="416" t="s">
        <v>270</v>
      </c>
      <c r="D741" s="330">
        <f t="shared" si="26"/>
        <v>32</v>
      </c>
      <c r="E741" s="331">
        <f t="shared" si="27"/>
        <v>0</v>
      </c>
      <c r="F741" s="331">
        <f t="shared" si="28"/>
        <v>0</v>
      </c>
      <c r="G741" s="331">
        <f t="shared" si="29"/>
        <v>0</v>
      </c>
      <c r="H741" s="331">
        <f t="shared" si="30"/>
        <v>0</v>
      </c>
      <c r="I741" s="331">
        <f t="shared" si="31"/>
        <v>0</v>
      </c>
      <c r="J741" s="331">
        <f t="shared" si="32"/>
        <v>0</v>
      </c>
      <c r="K741" s="331">
        <f t="shared" si="33"/>
        <v>0</v>
      </c>
      <c r="L741" s="331">
        <f t="shared" si="34"/>
        <v>0</v>
      </c>
      <c r="M741" s="331">
        <f t="shared" si="35"/>
        <v>0</v>
      </c>
      <c r="N741" s="333">
        <f t="shared" si="36"/>
        <v>32</v>
      </c>
      <c r="O741" s="394"/>
      <c r="P741" s="395">
        <f t="shared" si="37"/>
        <v>32</v>
      </c>
      <c r="Q741" s="336">
        <f t="shared" si="38"/>
        <v>296</v>
      </c>
      <c r="R741" s="404"/>
      <c r="S741" s="145"/>
      <c r="T741" s="148">
        <v>0</v>
      </c>
      <c r="U741" s="147"/>
      <c r="V741" s="148"/>
      <c r="W741" s="337">
        <v>32</v>
      </c>
      <c r="X741" s="337"/>
      <c r="Y741" s="149"/>
      <c r="Z741" s="149"/>
      <c r="AA741" s="149"/>
      <c r="AB741" s="422">
        <v>0</v>
      </c>
      <c r="AC741" s="145"/>
      <c r="AD741" s="422"/>
      <c r="AE741" s="396"/>
      <c r="AF741" s="397">
        <v>0</v>
      </c>
      <c r="AG741" s="397">
        <v>0</v>
      </c>
      <c r="AH741" s="397">
        <v>0</v>
      </c>
      <c r="AI741" s="397">
        <v>0</v>
      </c>
      <c r="AJ741" s="397">
        <v>0</v>
      </c>
      <c r="AK741" s="397">
        <v>0</v>
      </c>
      <c r="AL741" s="397">
        <v>0</v>
      </c>
      <c r="AM741" s="397"/>
      <c r="AN741" s="397">
        <v>0</v>
      </c>
      <c r="AO741" s="400">
        <v>0</v>
      </c>
    </row>
    <row r="742" spans="1:41" ht="24" customHeight="1" x14ac:dyDescent="0.3">
      <c r="A742" s="401" t="s">
        <v>3281</v>
      </c>
      <c r="B742" s="402" t="s">
        <v>3282</v>
      </c>
      <c r="C742" s="403" t="s">
        <v>720</v>
      </c>
      <c r="D742" s="330">
        <f t="shared" si="26"/>
        <v>0</v>
      </c>
      <c r="E742" s="331">
        <f t="shared" si="27"/>
        <v>0</v>
      </c>
      <c r="F742" s="331">
        <f t="shared" si="28"/>
        <v>0</v>
      </c>
      <c r="G742" s="331">
        <f t="shared" si="29"/>
        <v>0</v>
      </c>
      <c r="H742" s="331">
        <f t="shared" si="30"/>
        <v>0</v>
      </c>
      <c r="I742" s="331">
        <f t="shared" si="31"/>
        <v>0</v>
      </c>
      <c r="J742" s="331">
        <f t="shared" si="32"/>
        <v>0</v>
      </c>
      <c r="K742" s="331">
        <f t="shared" si="33"/>
        <v>0</v>
      </c>
      <c r="L742" s="331">
        <f t="shared" si="34"/>
        <v>0</v>
      </c>
      <c r="M742" s="331">
        <f t="shared" si="35"/>
        <v>0</v>
      </c>
      <c r="N742" s="333">
        <f t="shared" si="36"/>
        <v>0</v>
      </c>
      <c r="O742" s="394"/>
      <c r="P742" s="395">
        <f t="shared" si="37"/>
        <v>0</v>
      </c>
      <c r="Q742" s="336" t="str">
        <f t="shared" si="38"/>
        <v/>
      </c>
      <c r="R742" s="422"/>
      <c r="S742" s="410"/>
      <c r="T742" s="148">
        <v>0</v>
      </c>
      <c r="U742" s="147"/>
      <c r="V742" s="148"/>
      <c r="W742" s="337"/>
      <c r="X742" s="337"/>
      <c r="Y742" s="149"/>
      <c r="Z742" s="149"/>
      <c r="AA742" s="149"/>
      <c r="AB742" s="422">
        <v>0</v>
      </c>
      <c r="AC742" s="410"/>
      <c r="AD742" s="422"/>
      <c r="AE742" s="396"/>
      <c r="AF742" s="397">
        <v>0</v>
      </c>
      <c r="AG742" s="397">
        <v>0</v>
      </c>
      <c r="AH742" s="397">
        <v>0</v>
      </c>
      <c r="AI742" s="397">
        <v>0</v>
      </c>
      <c r="AJ742" s="397">
        <v>0</v>
      </c>
      <c r="AK742" s="397">
        <v>0</v>
      </c>
      <c r="AL742" s="397">
        <v>0</v>
      </c>
      <c r="AM742" s="397"/>
      <c r="AN742" s="397">
        <v>0</v>
      </c>
      <c r="AO742" s="420">
        <v>0</v>
      </c>
    </row>
    <row r="743" spans="1:41" ht="24" customHeight="1" x14ac:dyDescent="0.3">
      <c r="A743" s="401" t="s">
        <v>1523</v>
      </c>
      <c r="B743" s="423" t="s">
        <v>1524</v>
      </c>
      <c r="C743" s="424" t="s">
        <v>758</v>
      </c>
      <c r="D743" s="330">
        <f t="shared" si="26"/>
        <v>4</v>
      </c>
      <c r="E743" s="331">
        <f t="shared" si="27"/>
        <v>4</v>
      </c>
      <c r="F743" s="331">
        <f t="shared" si="28"/>
        <v>0</v>
      </c>
      <c r="G743" s="331">
        <f t="shared" si="29"/>
        <v>0</v>
      </c>
      <c r="H743" s="331">
        <f t="shared" si="30"/>
        <v>0</v>
      </c>
      <c r="I743" s="331">
        <f t="shared" si="31"/>
        <v>0</v>
      </c>
      <c r="J743" s="331">
        <f t="shared" si="32"/>
        <v>0</v>
      </c>
      <c r="K743" s="331">
        <f t="shared" si="33"/>
        <v>0</v>
      </c>
      <c r="L743" s="331">
        <f t="shared" si="34"/>
        <v>0</v>
      </c>
      <c r="M743" s="331">
        <f t="shared" si="35"/>
        <v>0</v>
      </c>
      <c r="N743" s="333">
        <f t="shared" si="36"/>
        <v>8</v>
      </c>
      <c r="O743" s="394"/>
      <c r="P743" s="395">
        <f t="shared" si="37"/>
        <v>8</v>
      </c>
      <c r="Q743" s="336">
        <f t="shared" si="38"/>
        <v>741</v>
      </c>
      <c r="R743" s="421"/>
      <c r="S743" s="145">
        <v>4</v>
      </c>
      <c r="T743" s="148">
        <v>0</v>
      </c>
      <c r="U743" s="147"/>
      <c r="V743" s="148"/>
      <c r="W743" s="337"/>
      <c r="X743" s="337"/>
      <c r="Y743" s="149"/>
      <c r="Z743" s="149"/>
      <c r="AA743" s="149"/>
      <c r="AB743" s="421">
        <v>0</v>
      </c>
      <c r="AC743" s="145"/>
      <c r="AD743" s="421"/>
      <c r="AE743" s="396"/>
      <c r="AF743" s="397">
        <v>0</v>
      </c>
      <c r="AG743" s="397">
        <v>0</v>
      </c>
      <c r="AH743" s="397">
        <v>0</v>
      </c>
      <c r="AI743" s="397">
        <v>0</v>
      </c>
      <c r="AJ743" s="397">
        <v>0</v>
      </c>
      <c r="AK743" s="397">
        <v>0</v>
      </c>
      <c r="AL743" s="397">
        <v>0</v>
      </c>
      <c r="AM743" s="397"/>
      <c r="AN743" s="397">
        <v>4</v>
      </c>
      <c r="AO743" s="408">
        <v>0</v>
      </c>
    </row>
    <row r="744" spans="1:41" ht="24" customHeight="1" x14ac:dyDescent="0.3">
      <c r="A744" s="398" t="s">
        <v>3283</v>
      </c>
      <c r="B744" s="392" t="s">
        <v>3284</v>
      </c>
      <c r="C744" s="393" t="s">
        <v>4955</v>
      </c>
      <c r="D744" s="330">
        <f t="shared" si="26"/>
        <v>0</v>
      </c>
      <c r="E744" s="331">
        <f t="shared" si="27"/>
        <v>0</v>
      </c>
      <c r="F744" s="331">
        <f t="shared" si="28"/>
        <v>0</v>
      </c>
      <c r="G744" s="331">
        <f t="shared" si="29"/>
        <v>0</v>
      </c>
      <c r="H744" s="331">
        <f t="shared" si="30"/>
        <v>0</v>
      </c>
      <c r="I744" s="331">
        <f t="shared" si="31"/>
        <v>0</v>
      </c>
      <c r="J744" s="331">
        <f t="shared" si="32"/>
        <v>0</v>
      </c>
      <c r="K744" s="331">
        <f t="shared" si="33"/>
        <v>0</v>
      </c>
      <c r="L744" s="331">
        <f t="shared" si="34"/>
        <v>0</v>
      </c>
      <c r="M744" s="331">
        <f t="shared" si="35"/>
        <v>0</v>
      </c>
      <c r="N744" s="333">
        <f t="shared" si="36"/>
        <v>0</v>
      </c>
      <c r="O744" s="394"/>
      <c r="P744" s="395">
        <f t="shared" si="37"/>
        <v>0</v>
      </c>
      <c r="Q744" s="336" t="str">
        <f t="shared" si="38"/>
        <v/>
      </c>
      <c r="R744" s="344"/>
      <c r="S744" s="145"/>
      <c r="T744" s="148">
        <v>0</v>
      </c>
      <c r="U744" s="147"/>
      <c r="V744" s="148"/>
      <c r="W744" s="337"/>
      <c r="X744" s="337"/>
      <c r="Y744" s="149"/>
      <c r="Z744" s="149"/>
      <c r="AA744" s="149"/>
      <c r="AB744" s="404">
        <v>0</v>
      </c>
      <c r="AC744" s="145"/>
      <c r="AD744" s="404"/>
      <c r="AE744" s="396"/>
      <c r="AF744" s="397">
        <v>0</v>
      </c>
      <c r="AG744" s="397">
        <v>0</v>
      </c>
      <c r="AH744" s="397">
        <v>0</v>
      </c>
      <c r="AI744" s="397">
        <v>0</v>
      </c>
      <c r="AJ744" s="397">
        <v>0</v>
      </c>
      <c r="AK744" s="397">
        <v>0</v>
      </c>
      <c r="AL744" s="397">
        <v>0</v>
      </c>
      <c r="AM744" s="397"/>
      <c r="AN744" s="397">
        <v>0</v>
      </c>
      <c r="AO744" s="400">
        <v>0</v>
      </c>
    </row>
    <row r="745" spans="1:41" ht="24" customHeight="1" x14ac:dyDescent="0.3">
      <c r="A745" s="391" t="s">
        <v>3286</v>
      </c>
      <c r="B745" s="392" t="s">
        <v>3287</v>
      </c>
      <c r="C745" s="393" t="s">
        <v>1949</v>
      </c>
      <c r="D745" s="330">
        <f t="shared" si="26"/>
        <v>18</v>
      </c>
      <c r="E745" s="331">
        <f t="shared" si="27"/>
        <v>6</v>
      </c>
      <c r="F745" s="331">
        <f t="shared" si="28"/>
        <v>0</v>
      </c>
      <c r="G745" s="331">
        <f t="shared" si="29"/>
        <v>0</v>
      </c>
      <c r="H745" s="331">
        <f t="shared" si="30"/>
        <v>0</v>
      </c>
      <c r="I745" s="331">
        <f t="shared" si="31"/>
        <v>0</v>
      </c>
      <c r="J745" s="331">
        <f t="shared" si="32"/>
        <v>0</v>
      </c>
      <c r="K745" s="331">
        <f t="shared" si="33"/>
        <v>0</v>
      </c>
      <c r="L745" s="331">
        <f t="shared" si="34"/>
        <v>0</v>
      </c>
      <c r="M745" s="331">
        <f t="shared" si="35"/>
        <v>0</v>
      </c>
      <c r="N745" s="333">
        <f t="shared" si="36"/>
        <v>24</v>
      </c>
      <c r="O745" s="394"/>
      <c r="P745" s="395">
        <f t="shared" si="37"/>
        <v>24</v>
      </c>
      <c r="Q745" s="336">
        <f t="shared" si="38"/>
        <v>409</v>
      </c>
      <c r="R745" s="399"/>
      <c r="S745" s="145">
        <v>6</v>
      </c>
      <c r="T745" s="148">
        <v>0</v>
      </c>
      <c r="U745" s="147"/>
      <c r="V745" s="148"/>
      <c r="W745" s="337"/>
      <c r="X745" s="337"/>
      <c r="Y745" s="149"/>
      <c r="Z745" s="149"/>
      <c r="AA745" s="149"/>
      <c r="AB745" s="422">
        <v>0</v>
      </c>
      <c r="AC745" s="145"/>
      <c r="AD745" s="422"/>
      <c r="AE745" s="396"/>
      <c r="AF745" s="397">
        <v>0</v>
      </c>
      <c r="AG745" s="397">
        <v>0</v>
      </c>
      <c r="AH745" s="397">
        <v>0</v>
      </c>
      <c r="AI745" s="397">
        <v>0</v>
      </c>
      <c r="AJ745" s="397">
        <v>0</v>
      </c>
      <c r="AK745" s="397">
        <v>0</v>
      </c>
      <c r="AL745" s="397">
        <v>0</v>
      </c>
      <c r="AM745" s="397"/>
      <c r="AN745" s="397">
        <v>18</v>
      </c>
      <c r="AO745" s="400">
        <v>0</v>
      </c>
    </row>
    <row r="746" spans="1:41" ht="24" customHeight="1" x14ac:dyDescent="0.3">
      <c r="A746" s="401" t="s">
        <v>1090</v>
      </c>
      <c r="B746" s="402" t="s">
        <v>1091</v>
      </c>
      <c r="C746" s="403" t="s">
        <v>758</v>
      </c>
      <c r="D746" s="330">
        <f t="shared" si="26"/>
        <v>5</v>
      </c>
      <c r="E746" s="331">
        <f t="shared" si="27"/>
        <v>0</v>
      </c>
      <c r="F746" s="331">
        <f t="shared" si="28"/>
        <v>0</v>
      </c>
      <c r="G746" s="331">
        <f t="shared" si="29"/>
        <v>0</v>
      </c>
      <c r="H746" s="331">
        <f t="shared" si="30"/>
        <v>0</v>
      </c>
      <c r="I746" s="331">
        <f t="shared" si="31"/>
        <v>0</v>
      </c>
      <c r="J746" s="331">
        <f t="shared" si="32"/>
        <v>0</v>
      </c>
      <c r="K746" s="331">
        <f t="shared" si="33"/>
        <v>0</v>
      </c>
      <c r="L746" s="331">
        <f t="shared" si="34"/>
        <v>0</v>
      </c>
      <c r="M746" s="331">
        <f t="shared" si="35"/>
        <v>0</v>
      </c>
      <c r="N746" s="333">
        <f t="shared" si="36"/>
        <v>5</v>
      </c>
      <c r="O746" s="394"/>
      <c r="P746" s="395">
        <f t="shared" si="37"/>
        <v>5</v>
      </c>
      <c r="Q746" s="336">
        <f t="shared" si="38"/>
        <v>811</v>
      </c>
      <c r="R746" s="404"/>
      <c r="S746" s="145"/>
      <c r="T746" s="405">
        <v>0</v>
      </c>
      <c r="U746" s="147"/>
      <c r="V746" s="405"/>
      <c r="W746" s="337"/>
      <c r="X746" s="337"/>
      <c r="Y746" s="406"/>
      <c r="Z746" s="406"/>
      <c r="AA746" s="406"/>
      <c r="AB746" s="404">
        <v>0</v>
      </c>
      <c r="AC746" s="145"/>
      <c r="AD746" s="404"/>
      <c r="AE746" s="396"/>
      <c r="AF746" s="397">
        <v>0</v>
      </c>
      <c r="AG746" s="397">
        <v>0</v>
      </c>
      <c r="AH746" s="397">
        <v>0</v>
      </c>
      <c r="AI746" s="397">
        <v>0</v>
      </c>
      <c r="AJ746" s="397">
        <v>0</v>
      </c>
      <c r="AK746" s="397">
        <v>0</v>
      </c>
      <c r="AL746" s="397">
        <v>0</v>
      </c>
      <c r="AM746" s="397"/>
      <c r="AN746" s="397">
        <v>5</v>
      </c>
      <c r="AO746" s="414">
        <v>0</v>
      </c>
    </row>
    <row r="747" spans="1:41" ht="24" customHeight="1" x14ac:dyDescent="0.3">
      <c r="A747" s="391" t="s">
        <v>3288</v>
      </c>
      <c r="B747" s="415" t="s">
        <v>3289</v>
      </c>
      <c r="C747" s="416" t="s">
        <v>158</v>
      </c>
      <c r="D747" s="330">
        <f t="shared" si="26"/>
        <v>0</v>
      </c>
      <c r="E747" s="331">
        <f t="shared" si="27"/>
        <v>0</v>
      </c>
      <c r="F747" s="331">
        <f t="shared" si="28"/>
        <v>0</v>
      </c>
      <c r="G747" s="331">
        <f t="shared" si="29"/>
        <v>0</v>
      </c>
      <c r="H747" s="331">
        <f t="shared" si="30"/>
        <v>0</v>
      </c>
      <c r="I747" s="331">
        <f t="shared" si="31"/>
        <v>0</v>
      </c>
      <c r="J747" s="331">
        <f t="shared" si="32"/>
        <v>0</v>
      </c>
      <c r="K747" s="331">
        <f t="shared" si="33"/>
        <v>0</v>
      </c>
      <c r="L747" s="331">
        <f t="shared" si="34"/>
        <v>0</v>
      </c>
      <c r="M747" s="331">
        <f t="shared" si="35"/>
        <v>0</v>
      </c>
      <c r="N747" s="333">
        <f t="shared" si="36"/>
        <v>0</v>
      </c>
      <c r="O747" s="394"/>
      <c r="P747" s="395">
        <f t="shared" si="37"/>
        <v>0</v>
      </c>
      <c r="Q747" s="336" t="str">
        <f t="shared" si="38"/>
        <v/>
      </c>
      <c r="R747" s="156"/>
      <c r="S747" s="145"/>
      <c r="T747" s="148">
        <v>0</v>
      </c>
      <c r="U747" s="411"/>
      <c r="V747" s="148"/>
      <c r="W747" s="412"/>
      <c r="X747" s="337"/>
      <c r="Y747" s="149"/>
      <c r="Z747" s="149"/>
      <c r="AA747" s="149"/>
      <c r="AB747" s="421">
        <v>0</v>
      </c>
      <c r="AC747" s="145"/>
      <c r="AD747" s="421"/>
      <c r="AE747" s="396"/>
      <c r="AF747" s="397">
        <v>0</v>
      </c>
      <c r="AG747" s="397">
        <v>0</v>
      </c>
      <c r="AH747" s="397">
        <v>0</v>
      </c>
      <c r="AI747" s="397">
        <v>0</v>
      </c>
      <c r="AJ747" s="397">
        <v>0</v>
      </c>
      <c r="AK747" s="397">
        <v>0</v>
      </c>
      <c r="AL747" s="397">
        <v>0</v>
      </c>
      <c r="AM747" s="413"/>
      <c r="AN747" s="397">
        <v>0</v>
      </c>
      <c r="AO747" s="400">
        <v>0</v>
      </c>
    </row>
    <row r="748" spans="1:41" ht="24" customHeight="1" x14ac:dyDescent="0.3">
      <c r="A748" s="398" t="s">
        <v>3292</v>
      </c>
      <c r="B748" s="392" t="s">
        <v>3293</v>
      </c>
      <c r="C748" s="393" t="s">
        <v>4955</v>
      </c>
      <c r="D748" s="330">
        <f t="shared" si="26"/>
        <v>0</v>
      </c>
      <c r="E748" s="331">
        <f t="shared" si="27"/>
        <v>0</v>
      </c>
      <c r="F748" s="331">
        <f t="shared" si="28"/>
        <v>0</v>
      </c>
      <c r="G748" s="331">
        <f t="shared" si="29"/>
        <v>0</v>
      </c>
      <c r="H748" s="331">
        <f t="shared" si="30"/>
        <v>0</v>
      </c>
      <c r="I748" s="331">
        <f t="shared" si="31"/>
        <v>0</v>
      </c>
      <c r="J748" s="331">
        <f t="shared" si="32"/>
        <v>0</v>
      </c>
      <c r="K748" s="331">
        <f t="shared" si="33"/>
        <v>0</v>
      </c>
      <c r="L748" s="331">
        <f t="shared" si="34"/>
        <v>0</v>
      </c>
      <c r="M748" s="331">
        <f t="shared" si="35"/>
        <v>0</v>
      </c>
      <c r="N748" s="333">
        <f t="shared" si="36"/>
        <v>0</v>
      </c>
      <c r="O748" s="394"/>
      <c r="P748" s="395">
        <f t="shared" si="37"/>
        <v>0</v>
      </c>
      <c r="Q748" s="336" t="str">
        <f t="shared" si="38"/>
        <v/>
      </c>
      <c r="R748" s="156"/>
      <c r="S748" s="145"/>
      <c r="T748" s="148">
        <v>0</v>
      </c>
      <c r="U748" s="147"/>
      <c r="V748" s="148"/>
      <c r="W748" s="337"/>
      <c r="X748" s="337"/>
      <c r="Y748" s="149"/>
      <c r="Z748" s="149"/>
      <c r="AA748" s="149"/>
      <c r="AB748" s="144">
        <v>0</v>
      </c>
      <c r="AC748" s="145"/>
      <c r="AD748" s="144"/>
      <c r="AE748" s="396"/>
      <c r="AF748" s="397">
        <v>0</v>
      </c>
      <c r="AG748" s="397">
        <v>0</v>
      </c>
      <c r="AH748" s="397">
        <v>0</v>
      </c>
      <c r="AI748" s="397">
        <v>0</v>
      </c>
      <c r="AJ748" s="397">
        <v>0</v>
      </c>
      <c r="AK748" s="397">
        <v>0</v>
      </c>
      <c r="AL748" s="397">
        <v>0</v>
      </c>
      <c r="AM748" s="397"/>
      <c r="AN748" s="397">
        <v>0</v>
      </c>
      <c r="AO748" s="400">
        <v>0</v>
      </c>
    </row>
    <row r="749" spans="1:41" ht="24" customHeight="1" x14ac:dyDescent="0.3">
      <c r="A749" s="398" t="s">
        <v>4956</v>
      </c>
      <c r="B749" s="392" t="s">
        <v>3294</v>
      </c>
      <c r="C749" s="393" t="s">
        <v>4957</v>
      </c>
      <c r="D749" s="330">
        <f t="shared" si="26"/>
        <v>0</v>
      </c>
      <c r="E749" s="331">
        <f t="shared" si="27"/>
        <v>0</v>
      </c>
      <c r="F749" s="331">
        <f t="shared" si="28"/>
        <v>0</v>
      </c>
      <c r="G749" s="331">
        <f t="shared" si="29"/>
        <v>0</v>
      </c>
      <c r="H749" s="331">
        <f t="shared" si="30"/>
        <v>0</v>
      </c>
      <c r="I749" s="331">
        <f t="shared" si="31"/>
        <v>0</v>
      </c>
      <c r="J749" s="331">
        <f t="shared" si="32"/>
        <v>0</v>
      </c>
      <c r="K749" s="331">
        <f t="shared" si="33"/>
        <v>0</v>
      </c>
      <c r="L749" s="331">
        <f t="shared" si="34"/>
        <v>0</v>
      </c>
      <c r="M749" s="331">
        <f t="shared" si="35"/>
        <v>0</v>
      </c>
      <c r="N749" s="333">
        <f t="shared" si="36"/>
        <v>0</v>
      </c>
      <c r="O749" s="394"/>
      <c r="P749" s="395">
        <f t="shared" si="37"/>
        <v>0</v>
      </c>
      <c r="Q749" s="336" t="str">
        <f t="shared" si="38"/>
        <v/>
      </c>
      <c r="R749" s="426"/>
      <c r="S749" s="145"/>
      <c r="T749" s="148">
        <v>0</v>
      </c>
      <c r="U749" s="147"/>
      <c r="V749" s="148"/>
      <c r="W749" s="337"/>
      <c r="X749" s="337"/>
      <c r="Y749" s="149"/>
      <c r="Z749" s="149"/>
      <c r="AA749" s="149"/>
      <c r="AB749" s="427">
        <v>0</v>
      </c>
      <c r="AC749" s="145"/>
      <c r="AD749" s="427"/>
      <c r="AE749" s="396"/>
      <c r="AF749" s="397">
        <v>0</v>
      </c>
      <c r="AG749" s="397">
        <v>0</v>
      </c>
      <c r="AH749" s="397">
        <v>0</v>
      </c>
      <c r="AI749" s="397">
        <v>0</v>
      </c>
      <c r="AJ749" s="397">
        <v>0</v>
      </c>
      <c r="AK749" s="397">
        <v>0</v>
      </c>
      <c r="AL749" s="397">
        <v>0</v>
      </c>
      <c r="AM749" s="397"/>
      <c r="AN749" s="397">
        <v>0</v>
      </c>
      <c r="AO749" s="407">
        <v>0</v>
      </c>
    </row>
    <row r="750" spans="1:41" ht="24" customHeight="1" x14ac:dyDescent="0.3">
      <c r="A750" s="391" t="s">
        <v>3296</v>
      </c>
      <c r="B750" s="392" t="s">
        <v>1526</v>
      </c>
      <c r="C750" s="393" t="s">
        <v>270</v>
      </c>
      <c r="D750" s="330">
        <f t="shared" si="26"/>
        <v>70</v>
      </c>
      <c r="E750" s="331">
        <f t="shared" si="27"/>
        <v>45</v>
      </c>
      <c r="F750" s="331">
        <f t="shared" si="28"/>
        <v>0</v>
      </c>
      <c r="G750" s="331">
        <f t="shared" si="29"/>
        <v>0</v>
      </c>
      <c r="H750" s="331">
        <f t="shared" si="30"/>
        <v>0</v>
      </c>
      <c r="I750" s="331">
        <f t="shared" si="31"/>
        <v>0</v>
      </c>
      <c r="J750" s="331">
        <f t="shared" si="32"/>
        <v>0</v>
      </c>
      <c r="K750" s="331">
        <f t="shared" si="33"/>
        <v>0</v>
      </c>
      <c r="L750" s="331">
        <f t="shared" si="34"/>
        <v>0</v>
      </c>
      <c r="M750" s="331">
        <f t="shared" si="35"/>
        <v>0</v>
      </c>
      <c r="N750" s="333">
        <f t="shared" si="36"/>
        <v>115</v>
      </c>
      <c r="O750" s="394"/>
      <c r="P750" s="395">
        <f t="shared" si="37"/>
        <v>115</v>
      </c>
      <c r="Q750" s="336">
        <f t="shared" si="38"/>
        <v>62</v>
      </c>
      <c r="R750" s="399"/>
      <c r="S750" s="410"/>
      <c r="T750" s="148">
        <v>0</v>
      </c>
      <c r="U750" s="147"/>
      <c r="V750" s="148"/>
      <c r="W750" s="337"/>
      <c r="X750" s="337">
        <v>45</v>
      </c>
      <c r="Y750" s="149"/>
      <c r="Z750" s="149">
        <v>70</v>
      </c>
      <c r="AA750" s="149"/>
      <c r="AB750" s="399">
        <v>0</v>
      </c>
      <c r="AC750" s="410"/>
      <c r="AD750" s="399"/>
      <c r="AE750" s="396"/>
      <c r="AF750" s="397">
        <v>0</v>
      </c>
      <c r="AG750" s="397">
        <v>0</v>
      </c>
      <c r="AH750" s="397">
        <v>0</v>
      </c>
      <c r="AI750" s="397">
        <v>0</v>
      </c>
      <c r="AJ750" s="397">
        <v>0</v>
      </c>
      <c r="AK750" s="397">
        <v>0</v>
      </c>
      <c r="AL750" s="397">
        <v>0</v>
      </c>
      <c r="AM750" s="397"/>
      <c r="AN750" s="397">
        <v>0</v>
      </c>
      <c r="AO750" s="407">
        <v>0</v>
      </c>
    </row>
    <row r="751" spans="1:41" ht="24" customHeight="1" x14ac:dyDescent="0.3">
      <c r="A751" s="398" t="s">
        <v>1525</v>
      </c>
      <c r="B751" s="392" t="s">
        <v>1526</v>
      </c>
      <c r="C751" s="393" t="s">
        <v>83</v>
      </c>
      <c r="D751" s="330">
        <f t="shared" si="26"/>
        <v>480</v>
      </c>
      <c r="E751" s="331">
        <f t="shared" si="27"/>
        <v>0</v>
      </c>
      <c r="F751" s="331">
        <f t="shared" si="28"/>
        <v>0</v>
      </c>
      <c r="G751" s="331">
        <f t="shared" si="29"/>
        <v>0</v>
      </c>
      <c r="H751" s="331">
        <f t="shared" si="30"/>
        <v>0</v>
      </c>
      <c r="I751" s="331">
        <f t="shared" si="31"/>
        <v>0</v>
      </c>
      <c r="J751" s="331">
        <f t="shared" si="32"/>
        <v>0</v>
      </c>
      <c r="K751" s="331">
        <f t="shared" si="33"/>
        <v>0</v>
      </c>
      <c r="L751" s="331">
        <f t="shared" si="34"/>
        <v>0</v>
      </c>
      <c r="M751" s="331">
        <f t="shared" si="35"/>
        <v>0</v>
      </c>
      <c r="N751" s="333">
        <f t="shared" si="36"/>
        <v>480</v>
      </c>
      <c r="O751" s="394"/>
      <c r="P751" s="395">
        <f t="shared" si="37"/>
        <v>480</v>
      </c>
      <c r="Q751" s="336">
        <f t="shared" si="38"/>
        <v>20</v>
      </c>
      <c r="R751" s="409"/>
      <c r="S751" s="410"/>
      <c r="T751" s="148">
        <v>0</v>
      </c>
      <c r="U751" s="147"/>
      <c r="V751" s="148"/>
      <c r="W751" s="337"/>
      <c r="X751" s="337"/>
      <c r="Y751" s="149"/>
      <c r="Z751" s="149"/>
      <c r="AA751" s="149"/>
      <c r="AB751" s="399">
        <v>0</v>
      </c>
      <c r="AC751" s="410"/>
      <c r="AD751" s="399"/>
      <c r="AE751" s="396"/>
      <c r="AF751" s="397">
        <v>0</v>
      </c>
      <c r="AG751" s="397">
        <v>0</v>
      </c>
      <c r="AH751" s="397">
        <v>0</v>
      </c>
      <c r="AI751" s="397">
        <v>0</v>
      </c>
      <c r="AJ751" s="397">
        <v>0</v>
      </c>
      <c r="AK751" s="397">
        <v>0</v>
      </c>
      <c r="AL751" s="397">
        <v>0</v>
      </c>
      <c r="AM751" s="397"/>
      <c r="AN751" s="397">
        <v>0</v>
      </c>
      <c r="AO751" s="400">
        <v>480</v>
      </c>
    </row>
    <row r="752" spans="1:41" ht="24" customHeight="1" x14ac:dyDescent="0.3">
      <c r="A752" s="391" t="s">
        <v>3297</v>
      </c>
      <c r="B752" s="392" t="s">
        <v>3298</v>
      </c>
      <c r="C752" s="393" t="s">
        <v>314</v>
      </c>
      <c r="D752" s="330">
        <f t="shared" si="26"/>
        <v>28</v>
      </c>
      <c r="E752" s="331">
        <f t="shared" si="27"/>
        <v>8</v>
      </c>
      <c r="F752" s="331">
        <f t="shared" si="28"/>
        <v>0</v>
      </c>
      <c r="G752" s="331">
        <f t="shared" si="29"/>
        <v>0</v>
      </c>
      <c r="H752" s="331">
        <f t="shared" si="30"/>
        <v>0</v>
      </c>
      <c r="I752" s="331">
        <f t="shared" si="31"/>
        <v>0</v>
      </c>
      <c r="J752" s="331">
        <f t="shared" si="32"/>
        <v>0</v>
      </c>
      <c r="K752" s="331">
        <f t="shared" si="33"/>
        <v>0</v>
      </c>
      <c r="L752" s="331">
        <f t="shared" si="34"/>
        <v>0</v>
      </c>
      <c r="M752" s="331">
        <f t="shared" si="35"/>
        <v>0</v>
      </c>
      <c r="N752" s="333">
        <f t="shared" si="36"/>
        <v>36</v>
      </c>
      <c r="O752" s="394"/>
      <c r="P752" s="395">
        <f t="shared" si="37"/>
        <v>36</v>
      </c>
      <c r="Q752" s="336">
        <f t="shared" si="38"/>
        <v>257</v>
      </c>
      <c r="R752" s="364">
        <v>8</v>
      </c>
      <c r="S752" s="145"/>
      <c r="T752" s="148">
        <v>0</v>
      </c>
      <c r="U752" s="147"/>
      <c r="V752" s="148"/>
      <c r="W752" s="337"/>
      <c r="X752" s="337"/>
      <c r="Y752" s="149"/>
      <c r="Z752" s="149"/>
      <c r="AA752" s="149"/>
      <c r="AB752" s="144">
        <v>0</v>
      </c>
      <c r="AC752" s="145"/>
      <c r="AD752" s="144"/>
      <c r="AE752" s="396"/>
      <c r="AF752" s="397">
        <v>0</v>
      </c>
      <c r="AG752" s="397">
        <v>0</v>
      </c>
      <c r="AH752" s="397">
        <v>0</v>
      </c>
      <c r="AI752" s="397">
        <v>0</v>
      </c>
      <c r="AJ752" s="397">
        <v>0</v>
      </c>
      <c r="AK752" s="397">
        <v>0</v>
      </c>
      <c r="AL752" s="397">
        <v>0</v>
      </c>
      <c r="AM752" s="397">
        <v>28</v>
      </c>
      <c r="AN752" s="397">
        <v>0</v>
      </c>
      <c r="AO752" s="407">
        <v>0</v>
      </c>
    </row>
    <row r="753" spans="1:41" ht="24" customHeight="1" x14ac:dyDescent="0.3">
      <c r="A753" s="391" t="s">
        <v>3299</v>
      </c>
      <c r="B753" s="392" t="s">
        <v>3300</v>
      </c>
      <c r="C753" s="393" t="s">
        <v>83</v>
      </c>
      <c r="D753" s="330">
        <f t="shared" si="26"/>
        <v>480</v>
      </c>
      <c r="E753" s="331">
        <f t="shared" si="27"/>
        <v>45</v>
      </c>
      <c r="F753" s="331">
        <f t="shared" si="28"/>
        <v>0</v>
      </c>
      <c r="G753" s="331">
        <f t="shared" si="29"/>
        <v>0</v>
      </c>
      <c r="H753" s="331">
        <f t="shared" si="30"/>
        <v>0</v>
      </c>
      <c r="I753" s="331">
        <f t="shared" si="31"/>
        <v>0</v>
      </c>
      <c r="J753" s="331">
        <f t="shared" si="32"/>
        <v>0</v>
      </c>
      <c r="K753" s="331">
        <f t="shared" si="33"/>
        <v>0</v>
      </c>
      <c r="L753" s="331">
        <f t="shared" si="34"/>
        <v>0</v>
      </c>
      <c r="M753" s="331">
        <f t="shared" si="35"/>
        <v>0</v>
      </c>
      <c r="N753" s="333">
        <f t="shared" si="36"/>
        <v>525</v>
      </c>
      <c r="O753" s="394"/>
      <c r="P753" s="395">
        <f t="shared" si="37"/>
        <v>525</v>
      </c>
      <c r="Q753" s="336">
        <f t="shared" si="38"/>
        <v>19</v>
      </c>
      <c r="R753" s="421"/>
      <c r="S753" s="410"/>
      <c r="T753" s="405">
        <v>0</v>
      </c>
      <c r="U753" s="147"/>
      <c r="V753" s="405"/>
      <c r="W753" s="337"/>
      <c r="X753" s="337"/>
      <c r="Y753" s="406">
        <v>45</v>
      </c>
      <c r="Z753" s="406"/>
      <c r="AA753" s="406"/>
      <c r="AB753" s="399">
        <v>0</v>
      </c>
      <c r="AC753" s="410"/>
      <c r="AD753" s="399"/>
      <c r="AE753" s="396"/>
      <c r="AF753" s="397">
        <v>0</v>
      </c>
      <c r="AG753" s="397">
        <v>0</v>
      </c>
      <c r="AH753" s="397">
        <v>0</v>
      </c>
      <c r="AI753" s="397">
        <v>0</v>
      </c>
      <c r="AJ753" s="397">
        <v>0</v>
      </c>
      <c r="AK753" s="397">
        <v>0</v>
      </c>
      <c r="AL753" s="397">
        <v>0</v>
      </c>
      <c r="AM753" s="397"/>
      <c r="AN753" s="397">
        <v>0</v>
      </c>
      <c r="AO753" s="341">
        <v>480</v>
      </c>
    </row>
    <row r="754" spans="1:41" ht="24" customHeight="1" x14ac:dyDescent="0.3">
      <c r="A754" s="398" t="s">
        <v>4958</v>
      </c>
      <c r="B754" s="415" t="s">
        <v>3301</v>
      </c>
      <c r="C754" s="416" t="s">
        <v>1876</v>
      </c>
      <c r="D754" s="330">
        <f t="shared" si="26"/>
        <v>8</v>
      </c>
      <c r="E754" s="331">
        <f t="shared" si="27"/>
        <v>0</v>
      </c>
      <c r="F754" s="331">
        <f t="shared" si="28"/>
        <v>0</v>
      </c>
      <c r="G754" s="331">
        <f t="shared" si="29"/>
        <v>0</v>
      </c>
      <c r="H754" s="331">
        <f t="shared" si="30"/>
        <v>0</v>
      </c>
      <c r="I754" s="331">
        <f t="shared" si="31"/>
        <v>0</v>
      </c>
      <c r="J754" s="331">
        <f t="shared" si="32"/>
        <v>0</v>
      </c>
      <c r="K754" s="331">
        <f t="shared" si="33"/>
        <v>0</v>
      </c>
      <c r="L754" s="331">
        <f t="shared" si="34"/>
        <v>0</v>
      </c>
      <c r="M754" s="331">
        <f t="shared" si="35"/>
        <v>0</v>
      </c>
      <c r="N754" s="333">
        <f t="shared" si="36"/>
        <v>8</v>
      </c>
      <c r="O754" s="394"/>
      <c r="P754" s="395">
        <f t="shared" si="37"/>
        <v>8</v>
      </c>
      <c r="Q754" s="336">
        <f t="shared" si="38"/>
        <v>741</v>
      </c>
      <c r="R754" s="404">
        <v>8</v>
      </c>
      <c r="S754" s="145"/>
      <c r="T754" s="148">
        <v>0</v>
      </c>
      <c r="U754" s="147"/>
      <c r="V754" s="148"/>
      <c r="W754" s="337"/>
      <c r="X754" s="337"/>
      <c r="Y754" s="149"/>
      <c r="Z754" s="149"/>
      <c r="AA754" s="149"/>
      <c r="AB754" s="399">
        <v>0</v>
      </c>
      <c r="AC754" s="145"/>
      <c r="AD754" s="399"/>
      <c r="AE754" s="396"/>
      <c r="AF754" s="397">
        <v>0</v>
      </c>
      <c r="AG754" s="397">
        <v>0</v>
      </c>
      <c r="AH754" s="397">
        <v>0</v>
      </c>
      <c r="AI754" s="397">
        <v>0</v>
      </c>
      <c r="AJ754" s="397">
        <v>0</v>
      </c>
      <c r="AK754" s="397">
        <v>0</v>
      </c>
      <c r="AL754" s="397">
        <v>0</v>
      </c>
      <c r="AM754" s="397"/>
      <c r="AN754" s="397">
        <v>0</v>
      </c>
      <c r="AO754" s="400">
        <v>0</v>
      </c>
    </row>
    <row r="755" spans="1:41" ht="24" customHeight="1" x14ac:dyDescent="0.3">
      <c r="A755" s="391" t="s">
        <v>3302</v>
      </c>
      <c r="B755" s="392" t="s">
        <v>3303</v>
      </c>
      <c r="C755" s="393" t="s">
        <v>335</v>
      </c>
      <c r="D755" s="330">
        <f t="shared" si="26"/>
        <v>10</v>
      </c>
      <c r="E755" s="331">
        <f t="shared" si="27"/>
        <v>0</v>
      </c>
      <c r="F755" s="331">
        <f t="shared" si="28"/>
        <v>0</v>
      </c>
      <c r="G755" s="331">
        <f t="shared" si="29"/>
        <v>0</v>
      </c>
      <c r="H755" s="331">
        <f t="shared" si="30"/>
        <v>0</v>
      </c>
      <c r="I755" s="331">
        <f t="shared" si="31"/>
        <v>0</v>
      </c>
      <c r="J755" s="331">
        <f t="shared" si="32"/>
        <v>0</v>
      </c>
      <c r="K755" s="331">
        <f t="shared" si="33"/>
        <v>0</v>
      </c>
      <c r="L755" s="331">
        <f t="shared" si="34"/>
        <v>0</v>
      </c>
      <c r="M755" s="331">
        <f t="shared" si="35"/>
        <v>0</v>
      </c>
      <c r="N755" s="333">
        <f t="shared" si="36"/>
        <v>10</v>
      </c>
      <c r="O755" s="394"/>
      <c r="P755" s="395">
        <f t="shared" si="37"/>
        <v>10</v>
      </c>
      <c r="Q755" s="336">
        <f t="shared" si="38"/>
        <v>693</v>
      </c>
      <c r="R755" s="144"/>
      <c r="S755" s="145">
        <v>10</v>
      </c>
      <c r="T755" s="148">
        <v>0</v>
      </c>
      <c r="U755" s="147"/>
      <c r="V755" s="148"/>
      <c r="W755" s="337"/>
      <c r="X755" s="337"/>
      <c r="Y755" s="149"/>
      <c r="Z755" s="149"/>
      <c r="AA755" s="149"/>
      <c r="AB755" s="156">
        <v>0</v>
      </c>
      <c r="AC755" s="145"/>
      <c r="AD755" s="156"/>
      <c r="AE755" s="396"/>
      <c r="AF755" s="397">
        <v>0</v>
      </c>
      <c r="AG755" s="397">
        <v>0</v>
      </c>
      <c r="AH755" s="397">
        <v>0</v>
      </c>
      <c r="AI755" s="397">
        <v>0</v>
      </c>
      <c r="AJ755" s="397">
        <v>0</v>
      </c>
      <c r="AK755" s="397">
        <v>0</v>
      </c>
      <c r="AL755" s="397">
        <v>0</v>
      </c>
      <c r="AM755" s="397"/>
      <c r="AN755" s="397">
        <v>0</v>
      </c>
      <c r="AO755" s="408">
        <v>0</v>
      </c>
    </row>
    <row r="756" spans="1:41" ht="24" customHeight="1" x14ac:dyDescent="0.3">
      <c r="A756" s="398" t="s">
        <v>3304</v>
      </c>
      <c r="B756" s="392" t="s">
        <v>3305</v>
      </c>
      <c r="C756" s="393" t="s">
        <v>1236</v>
      </c>
      <c r="D756" s="330">
        <f t="shared" si="26"/>
        <v>0</v>
      </c>
      <c r="E756" s="331">
        <f t="shared" si="27"/>
        <v>0</v>
      </c>
      <c r="F756" s="331">
        <f t="shared" si="28"/>
        <v>0</v>
      </c>
      <c r="G756" s="331">
        <f t="shared" si="29"/>
        <v>0</v>
      </c>
      <c r="H756" s="331">
        <f t="shared" si="30"/>
        <v>0</v>
      </c>
      <c r="I756" s="331">
        <f t="shared" si="31"/>
        <v>0</v>
      </c>
      <c r="J756" s="331">
        <f t="shared" si="32"/>
        <v>0</v>
      </c>
      <c r="K756" s="331">
        <f t="shared" si="33"/>
        <v>0</v>
      </c>
      <c r="L756" s="331">
        <f t="shared" si="34"/>
        <v>0</v>
      </c>
      <c r="M756" s="331">
        <f t="shared" si="35"/>
        <v>0</v>
      </c>
      <c r="N756" s="333">
        <f t="shared" si="36"/>
        <v>0</v>
      </c>
      <c r="O756" s="394"/>
      <c r="P756" s="395">
        <f t="shared" si="37"/>
        <v>0</v>
      </c>
      <c r="Q756" s="336" t="str">
        <f t="shared" si="38"/>
        <v/>
      </c>
      <c r="R756" s="421"/>
      <c r="S756" s="410"/>
      <c r="T756" s="148">
        <v>0</v>
      </c>
      <c r="U756" s="147"/>
      <c r="V756" s="148"/>
      <c r="W756" s="337"/>
      <c r="X756" s="337"/>
      <c r="Y756" s="149"/>
      <c r="Z756" s="149"/>
      <c r="AA756" s="149"/>
      <c r="AB756" s="156">
        <v>0</v>
      </c>
      <c r="AC756" s="410"/>
      <c r="AD756" s="156"/>
      <c r="AE756" s="396"/>
      <c r="AF756" s="397">
        <v>0</v>
      </c>
      <c r="AG756" s="397">
        <v>0</v>
      </c>
      <c r="AH756" s="397">
        <v>0</v>
      </c>
      <c r="AI756" s="397">
        <v>0</v>
      </c>
      <c r="AJ756" s="397">
        <v>0</v>
      </c>
      <c r="AK756" s="397">
        <v>0</v>
      </c>
      <c r="AL756" s="397">
        <v>0</v>
      </c>
      <c r="AM756" s="397"/>
      <c r="AN756" s="397">
        <v>0</v>
      </c>
      <c r="AO756" s="400">
        <v>0</v>
      </c>
    </row>
    <row r="757" spans="1:41" ht="24" customHeight="1" x14ac:dyDescent="0.3">
      <c r="A757" s="391" t="s">
        <v>3306</v>
      </c>
      <c r="B757" s="392" t="s">
        <v>3307</v>
      </c>
      <c r="C757" s="393" t="s">
        <v>1075</v>
      </c>
      <c r="D757" s="330">
        <f t="shared" si="26"/>
        <v>11</v>
      </c>
      <c r="E757" s="331">
        <f t="shared" si="27"/>
        <v>0</v>
      </c>
      <c r="F757" s="331">
        <f t="shared" si="28"/>
        <v>0</v>
      </c>
      <c r="G757" s="331">
        <f t="shared" si="29"/>
        <v>0</v>
      </c>
      <c r="H757" s="331">
        <f t="shared" si="30"/>
        <v>0</v>
      </c>
      <c r="I757" s="331">
        <f t="shared" si="31"/>
        <v>0</v>
      </c>
      <c r="J757" s="331">
        <f t="shared" si="32"/>
        <v>0</v>
      </c>
      <c r="K757" s="331">
        <f t="shared" si="33"/>
        <v>0</v>
      </c>
      <c r="L757" s="331">
        <f t="shared" si="34"/>
        <v>0</v>
      </c>
      <c r="M757" s="331">
        <f t="shared" si="35"/>
        <v>0</v>
      </c>
      <c r="N757" s="333">
        <f t="shared" si="36"/>
        <v>11</v>
      </c>
      <c r="O757" s="394"/>
      <c r="P757" s="395">
        <f t="shared" si="37"/>
        <v>11</v>
      </c>
      <c r="Q757" s="336">
        <f t="shared" si="38"/>
        <v>679</v>
      </c>
      <c r="R757" s="426">
        <v>11</v>
      </c>
      <c r="S757" s="145"/>
      <c r="T757" s="148">
        <v>0</v>
      </c>
      <c r="U757" s="147"/>
      <c r="V757" s="148"/>
      <c r="W757" s="337"/>
      <c r="X757" s="337"/>
      <c r="Y757" s="149"/>
      <c r="Z757" s="149"/>
      <c r="AA757" s="149"/>
      <c r="AB757" s="399">
        <v>0</v>
      </c>
      <c r="AC757" s="145"/>
      <c r="AD757" s="399"/>
      <c r="AE757" s="396"/>
      <c r="AF757" s="397">
        <v>0</v>
      </c>
      <c r="AG757" s="397">
        <v>0</v>
      </c>
      <c r="AH757" s="397">
        <v>0</v>
      </c>
      <c r="AI757" s="397">
        <v>0</v>
      </c>
      <c r="AJ757" s="397">
        <v>0</v>
      </c>
      <c r="AK757" s="397">
        <v>0</v>
      </c>
      <c r="AL757" s="397">
        <v>0</v>
      </c>
      <c r="AM757" s="397"/>
      <c r="AN757" s="397">
        <v>0</v>
      </c>
      <c r="AO757" s="408">
        <v>0</v>
      </c>
    </row>
    <row r="758" spans="1:41" ht="24" customHeight="1" x14ac:dyDescent="0.3">
      <c r="A758" s="391" t="s">
        <v>3308</v>
      </c>
      <c r="B758" s="392" t="s">
        <v>3309</v>
      </c>
      <c r="C758" s="393" t="s">
        <v>1953</v>
      </c>
      <c r="D758" s="330">
        <f t="shared" si="26"/>
        <v>480</v>
      </c>
      <c r="E758" s="331">
        <f t="shared" si="27"/>
        <v>50</v>
      </c>
      <c r="F758" s="331">
        <f t="shared" si="28"/>
        <v>45</v>
      </c>
      <c r="G758" s="331">
        <f t="shared" si="29"/>
        <v>0</v>
      </c>
      <c r="H758" s="331">
        <f t="shared" si="30"/>
        <v>0</v>
      </c>
      <c r="I758" s="331">
        <f t="shared" si="31"/>
        <v>0</v>
      </c>
      <c r="J758" s="331">
        <f t="shared" si="32"/>
        <v>0</v>
      </c>
      <c r="K758" s="331">
        <f t="shared" si="33"/>
        <v>0</v>
      </c>
      <c r="L758" s="331">
        <f t="shared" si="34"/>
        <v>0</v>
      </c>
      <c r="M758" s="331">
        <f t="shared" si="35"/>
        <v>0</v>
      </c>
      <c r="N758" s="333">
        <f t="shared" si="36"/>
        <v>575</v>
      </c>
      <c r="O758" s="394"/>
      <c r="P758" s="395">
        <f t="shared" si="37"/>
        <v>575</v>
      </c>
      <c r="Q758" s="336">
        <f t="shared" si="38"/>
        <v>17</v>
      </c>
      <c r="R758" s="156"/>
      <c r="S758" s="410"/>
      <c r="T758" s="148">
        <v>0</v>
      </c>
      <c r="U758" s="147"/>
      <c r="V758" s="148"/>
      <c r="W758" s="337"/>
      <c r="X758" s="337"/>
      <c r="Y758" s="149">
        <v>45</v>
      </c>
      <c r="Z758" s="149"/>
      <c r="AA758" s="149"/>
      <c r="AB758" s="425">
        <v>0</v>
      </c>
      <c r="AC758" s="410"/>
      <c r="AD758" s="425"/>
      <c r="AE758" s="146">
        <v>50</v>
      </c>
      <c r="AF758" s="397">
        <v>0</v>
      </c>
      <c r="AG758" s="397">
        <v>0</v>
      </c>
      <c r="AH758" s="397">
        <v>0</v>
      </c>
      <c r="AI758" s="397">
        <v>0</v>
      </c>
      <c r="AJ758" s="397">
        <v>0</v>
      </c>
      <c r="AK758" s="397">
        <v>0</v>
      </c>
      <c r="AL758" s="397">
        <v>0</v>
      </c>
      <c r="AM758" s="397"/>
      <c r="AN758" s="397">
        <v>0</v>
      </c>
      <c r="AO758" s="400">
        <v>480</v>
      </c>
    </row>
    <row r="759" spans="1:41" ht="24" customHeight="1" x14ac:dyDescent="0.3">
      <c r="A759" s="391" t="s">
        <v>3310</v>
      </c>
      <c r="B759" s="415" t="s">
        <v>3311</v>
      </c>
      <c r="C759" s="416" t="s">
        <v>809</v>
      </c>
      <c r="D759" s="330">
        <f t="shared" si="26"/>
        <v>10</v>
      </c>
      <c r="E759" s="331">
        <f t="shared" si="27"/>
        <v>2</v>
      </c>
      <c r="F759" s="331">
        <f t="shared" si="28"/>
        <v>0</v>
      </c>
      <c r="G759" s="331">
        <f t="shared" si="29"/>
        <v>0</v>
      </c>
      <c r="H759" s="331">
        <f t="shared" si="30"/>
        <v>0</v>
      </c>
      <c r="I759" s="331">
        <f t="shared" si="31"/>
        <v>0</v>
      </c>
      <c r="J759" s="331">
        <f t="shared" si="32"/>
        <v>0</v>
      </c>
      <c r="K759" s="331">
        <f t="shared" si="33"/>
        <v>0</v>
      </c>
      <c r="L759" s="331">
        <f t="shared" si="34"/>
        <v>0</v>
      </c>
      <c r="M759" s="331">
        <f t="shared" si="35"/>
        <v>0</v>
      </c>
      <c r="N759" s="333">
        <f t="shared" si="36"/>
        <v>12</v>
      </c>
      <c r="O759" s="394"/>
      <c r="P759" s="395">
        <f t="shared" si="37"/>
        <v>12</v>
      </c>
      <c r="Q759" s="336">
        <f t="shared" si="38"/>
        <v>646</v>
      </c>
      <c r="R759" s="421">
        <v>10</v>
      </c>
      <c r="S759" s="410"/>
      <c r="T759" s="148">
        <v>0</v>
      </c>
      <c r="U759" s="147"/>
      <c r="V759" s="148"/>
      <c r="W759" s="337"/>
      <c r="X759" s="337"/>
      <c r="Y759" s="149"/>
      <c r="Z759" s="149"/>
      <c r="AA759" s="149"/>
      <c r="AB759" s="364">
        <v>0</v>
      </c>
      <c r="AC759" s="410"/>
      <c r="AD759" s="364">
        <v>2</v>
      </c>
      <c r="AE759" s="396"/>
      <c r="AF759" s="397">
        <v>0</v>
      </c>
      <c r="AG759" s="397">
        <v>0</v>
      </c>
      <c r="AH759" s="397">
        <v>0</v>
      </c>
      <c r="AI759" s="397">
        <v>0</v>
      </c>
      <c r="AJ759" s="397">
        <v>0</v>
      </c>
      <c r="AK759" s="397">
        <v>0</v>
      </c>
      <c r="AL759" s="397">
        <v>0</v>
      </c>
      <c r="AM759" s="397"/>
      <c r="AN759" s="397">
        <v>0</v>
      </c>
      <c r="AO759" s="400">
        <v>0</v>
      </c>
    </row>
    <row r="760" spans="1:41" ht="24" customHeight="1" x14ac:dyDescent="0.3">
      <c r="A760" s="391" t="s">
        <v>3312</v>
      </c>
      <c r="B760" s="392" t="s">
        <v>3311</v>
      </c>
      <c r="C760" s="393" t="s">
        <v>1236</v>
      </c>
      <c r="D760" s="330">
        <f t="shared" si="26"/>
        <v>0</v>
      </c>
      <c r="E760" s="331">
        <f t="shared" si="27"/>
        <v>0</v>
      </c>
      <c r="F760" s="331">
        <f t="shared" si="28"/>
        <v>0</v>
      </c>
      <c r="G760" s="331">
        <f t="shared" si="29"/>
        <v>0</v>
      </c>
      <c r="H760" s="331">
        <f t="shared" si="30"/>
        <v>0</v>
      </c>
      <c r="I760" s="331">
        <f t="shared" si="31"/>
        <v>0</v>
      </c>
      <c r="J760" s="331">
        <f t="shared" si="32"/>
        <v>0</v>
      </c>
      <c r="K760" s="331">
        <f t="shared" si="33"/>
        <v>0</v>
      </c>
      <c r="L760" s="331">
        <f t="shared" si="34"/>
        <v>0</v>
      </c>
      <c r="M760" s="331">
        <f t="shared" si="35"/>
        <v>0</v>
      </c>
      <c r="N760" s="333">
        <f t="shared" si="36"/>
        <v>0</v>
      </c>
      <c r="O760" s="394"/>
      <c r="P760" s="395">
        <f t="shared" si="37"/>
        <v>0</v>
      </c>
      <c r="Q760" s="336" t="str">
        <f t="shared" si="38"/>
        <v/>
      </c>
      <c r="R760" s="425"/>
      <c r="S760" s="145"/>
      <c r="T760" s="148">
        <v>0</v>
      </c>
      <c r="U760" s="147"/>
      <c r="V760" s="148"/>
      <c r="W760" s="337"/>
      <c r="X760" s="337"/>
      <c r="Y760" s="149"/>
      <c r="Z760" s="149"/>
      <c r="AA760" s="149"/>
      <c r="AB760" s="421">
        <v>0</v>
      </c>
      <c r="AC760" s="145"/>
      <c r="AD760" s="421"/>
      <c r="AE760" s="396"/>
      <c r="AF760" s="397">
        <v>0</v>
      </c>
      <c r="AG760" s="397">
        <v>0</v>
      </c>
      <c r="AH760" s="397">
        <v>0</v>
      </c>
      <c r="AI760" s="397">
        <v>0</v>
      </c>
      <c r="AJ760" s="397">
        <v>0</v>
      </c>
      <c r="AK760" s="397">
        <v>0</v>
      </c>
      <c r="AL760" s="397">
        <v>0</v>
      </c>
      <c r="AM760" s="397"/>
      <c r="AN760" s="397">
        <v>0</v>
      </c>
      <c r="AO760" s="414">
        <v>0</v>
      </c>
    </row>
    <row r="761" spans="1:41" ht="24" customHeight="1" x14ac:dyDescent="0.3">
      <c r="A761" s="398" t="s">
        <v>4959</v>
      </c>
      <c r="B761" s="415" t="s">
        <v>3311</v>
      </c>
      <c r="C761" s="416" t="s">
        <v>1540</v>
      </c>
      <c r="D761" s="330">
        <f t="shared" si="26"/>
        <v>17</v>
      </c>
      <c r="E761" s="331">
        <f t="shared" si="27"/>
        <v>16</v>
      </c>
      <c r="F761" s="331">
        <f t="shared" si="28"/>
        <v>0</v>
      </c>
      <c r="G761" s="331">
        <f t="shared" si="29"/>
        <v>0</v>
      </c>
      <c r="H761" s="331">
        <f t="shared" si="30"/>
        <v>0</v>
      </c>
      <c r="I761" s="331">
        <f t="shared" si="31"/>
        <v>0</v>
      </c>
      <c r="J761" s="331">
        <f t="shared" si="32"/>
        <v>0</v>
      </c>
      <c r="K761" s="331">
        <f t="shared" si="33"/>
        <v>0</v>
      </c>
      <c r="L761" s="331">
        <f t="shared" si="34"/>
        <v>0</v>
      </c>
      <c r="M761" s="331">
        <f t="shared" si="35"/>
        <v>0</v>
      </c>
      <c r="N761" s="369">
        <f t="shared" si="36"/>
        <v>33</v>
      </c>
      <c r="O761" s="417"/>
      <c r="P761" s="418">
        <f t="shared" si="37"/>
        <v>33</v>
      </c>
      <c r="Q761" s="336">
        <f t="shared" si="38"/>
        <v>285</v>
      </c>
      <c r="R761" s="399">
        <v>16</v>
      </c>
      <c r="S761" s="410"/>
      <c r="T761" s="148">
        <v>0</v>
      </c>
      <c r="U761" s="411"/>
      <c r="V761" s="148"/>
      <c r="W761" s="412"/>
      <c r="X761" s="337"/>
      <c r="Y761" s="149"/>
      <c r="Z761" s="149"/>
      <c r="AA761" s="149"/>
      <c r="AB761" s="404">
        <v>0</v>
      </c>
      <c r="AC761" s="410"/>
      <c r="AD761" s="404"/>
      <c r="AE761" s="396"/>
      <c r="AF761" s="397">
        <v>0</v>
      </c>
      <c r="AG761" s="397">
        <v>0</v>
      </c>
      <c r="AH761" s="397">
        <v>0</v>
      </c>
      <c r="AI761" s="397">
        <v>0</v>
      </c>
      <c r="AJ761" s="397">
        <v>0</v>
      </c>
      <c r="AK761" s="397">
        <v>0</v>
      </c>
      <c r="AL761" s="397">
        <v>0</v>
      </c>
      <c r="AM761" s="413"/>
      <c r="AN761" s="397">
        <v>17</v>
      </c>
      <c r="AO761" s="407">
        <v>0</v>
      </c>
    </row>
    <row r="762" spans="1:41" ht="24" customHeight="1" x14ac:dyDescent="0.3">
      <c r="A762" s="391" t="s">
        <v>3313</v>
      </c>
      <c r="B762" s="392" t="s">
        <v>3314</v>
      </c>
      <c r="C762" s="393" t="s">
        <v>2010</v>
      </c>
      <c r="D762" s="330">
        <f t="shared" si="26"/>
        <v>17</v>
      </c>
      <c r="E762" s="331">
        <f t="shared" si="27"/>
        <v>0</v>
      </c>
      <c r="F762" s="331">
        <f t="shared" si="28"/>
        <v>0</v>
      </c>
      <c r="G762" s="331">
        <f t="shared" si="29"/>
        <v>0</v>
      </c>
      <c r="H762" s="331">
        <f t="shared" si="30"/>
        <v>0</v>
      </c>
      <c r="I762" s="331">
        <f t="shared" si="31"/>
        <v>0</v>
      </c>
      <c r="J762" s="331">
        <f t="shared" si="32"/>
        <v>0</v>
      </c>
      <c r="K762" s="331">
        <f t="shared" si="33"/>
        <v>0</v>
      </c>
      <c r="L762" s="331">
        <f t="shared" si="34"/>
        <v>0</v>
      </c>
      <c r="M762" s="331">
        <f t="shared" si="35"/>
        <v>0</v>
      </c>
      <c r="N762" s="333">
        <f t="shared" si="36"/>
        <v>17</v>
      </c>
      <c r="O762" s="394"/>
      <c r="P762" s="395">
        <f t="shared" si="37"/>
        <v>17</v>
      </c>
      <c r="Q762" s="336">
        <f t="shared" si="38"/>
        <v>533</v>
      </c>
      <c r="R762" s="421">
        <v>17</v>
      </c>
      <c r="S762" s="410"/>
      <c r="T762" s="148">
        <v>0</v>
      </c>
      <c r="U762" s="147"/>
      <c r="V762" s="148"/>
      <c r="W762" s="337"/>
      <c r="X762" s="337"/>
      <c r="Y762" s="149"/>
      <c r="Z762" s="149"/>
      <c r="AA762" s="149"/>
      <c r="AB762" s="144">
        <v>0</v>
      </c>
      <c r="AC762" s="410"/>
      <c r="AD762" s="144"/>
      <c r="AE762" s="396"/>
      <c r="AF762" s="397">
        <v>0</v>
      </c>
      <c r="AG762" s="397">
        <v>0</v>
      </c>
      <c r="AH762" s="397">
        <v>0</v>
      </c>
      <c r="AI762" s="397">
        <v>0</v>
      </c>
      <c r="AJ762" s="397">
        <v>0</v>
      </c>
      <c r="AK762" s="397">
        <v>0</v>
      </c>
      <c r="AL762" s="397">
        <v>0</v>
      </c>
      <c r="AM762" s="397"/>
      <c r="AN762" s="397">
        <v>0</v>
      </c>
      <c r="AO762" s="358">
        <v>0</v>
      </c>
    </row>
    <row r="763" spans="1:41" ht="24" customHeight="1" x14ac:dyDescent="0.3">
      <c r="A763" s="398" t="s">
        <v>1527</v>
      </c>
      <c r="B763" s="392" t="s">
        <v>1528</v>
      </c>
      <c r="C763" s="393" t="s">
        <v>89</v>
      </c>
      <c r="D763" s="330">
        <f t="shared" si="26"/>
        <v>12</v>
      </c>
      <c r="E763" s="331">
        <f t="shared" si="27"/>
        <v>12</v>
      </c>
      <c r="F763" s="331">
        <f t="shared" si="28"/>
        <v>0</v>
      </c>
      <c r="G763" s="331">
        <f t="shared" si="29"/>
        <v>0</v>
      </c>
      <c r="H763" s="331">
        <f t="shared" si="30"/>
        <v>0</v>
      </c>
      <c r="I763" s="331">
        <f t="shared" si="31"/>
        <v>0</v>
      </c>
      <c r="J763" s="331">
        <f t="shared" si="32"/>
        <v>0</v>
      </c>
      <c r="K763" s="331">
        <f t="shared" si="33"/>
        <v>0</v>
      </c>
      <c r="L763" s="331">
        <f t="shared" si="34"/>
        <v>0</v>
      </c>
      <c r="M763" s="331">
        <f t="shared" si="35"/>
        <v>0</v>
      </c>
      <c r="N763" s="333">
        <f t="shared" si="36"/>
        <v>24</v>
      </c>
      <c r="O763" s="394"/>
      <c r="P763" s="395">
        <f t="shared" si="37"/>
        <v>24</v>
      </c>
      <c r="Q763" s="336">
        <f t="shared" si="38"/>
        <v>409</v>
      </c>
      <c r="R763" s="422">
        <v>12</v>
      </c>
      <c r="S763" s="145"/>
      <c r="T763" s="148">
        <v>0</v>
      </c>
      <c r="U763" s="411"/>
      <c r="V763" s="148"/>
      <c r="W763" s="412"/>
      <c r="X763" s="337"/>
      <c r="Y763" s="149"/>
      <c r="Z763" s="149"/>
      <c r="AA763" s="149"/>
      <c r="AB763" s="156">
        <v>0</v>
      </c>
      <c r="AC763" s="145"/>
      <c r="AD763" s="156"/>
      <c r="AE763" s="396"/>
      <c r="AF763" s="397">
        <v>0</v>
      </c>
      <c r="AG763" s="397">
        <v>0</v>
      </c>
      <c r="AH763" s="397">
        <v>0</v>
      </c>
      <c r="AI763" s="397">
        <v>0</v>
      </c>
      <c r="AJ763" s="397">
        <v>0</v>
      </c>
      <c r="AK763" s="397">
        <v>0</v>
      </c>
      <c r="AL763" s="397">
        <v>0</v>
      </c>
      <c r="AM763" s="413">
        <v>12</v>
      </c>
      <c r="AN763" s="397">
        <v>0</v>
      </c>
      <c r="AO763" s="400">
        <v>0</v>
      </c>
    </row>
    <row r="764" spans="1:41" ht="24" customHeight="1" x14ac:dyDescent="0.3">
      <c r="A764" s="391" t="s">
        <v>3106</v>
      </c>
      <c r="B764" s="392" t="s">
        <v>3317</v>
      </c>
      <c r="C764" s="393" t="s">
        <v>2036</v>
      </c>
      <c r="D764" s="330">
        <f t="shared" si="26"/>
        <v>0</v>
      </c>
      <c r="E764" s="331">
        <f t="shared" si="27"/>
        <v>0</v>
      </c>
      <c r="F764" s="331">
        <f t="shared" si="28"/>
        <v>0</v>
      </c>
      <c r="G764" s="331">
        <f t="shared" si="29"/>
        <v>0</v>
      </c>
      <c r="H764" s="331">
        <f t="shared" si="30"/>
        <v>0</v>
      </c>
      <c r="I764" s="331">
        <f t="shared" si="31"/>
        <v>0</v>
      </c>
      <c r="J764" s="331">
        <f t="shared" si="32"/>
        <v>0</v>
      </c>
      <c r="K764" s="331">
        <f t="shared" si="33"/>
        <v>0</v>
      </c>
      <c r="L764" s="331">
        <f t="shared" si="34"/>
        <v>0</v>
      </c>
      <c r="M764" s="331">
        <f t="shared" si="35"/>
        <v>0</v>
      </c>
      <c r="N764" s="333">
        <f t="shared" si="36"/>
        <v>0</v>
      </c>
      <c r="O764" s="394"/>
      <c r="P764" s="395">
        <f t="shared" si="37"/>
        <v>0</v>
      </c>
      <c r="Q764" s="336" t="str">
        <f t="shared" si="38"/>
        <v/>
      </c>
      <c r="R764" s="404"/>
      <c r="S764" s="410"/>
      <c r="T764" s="148">
        <v>0</v>
      </c>
      <c r="U764" s="147"/>
      <c r="V764" s="148"/>
      <c r="W764" s="337"/>
      <c r="X764" s="337"/>
      <c r="Y764" s="149"/>
      <c r="Z764" s="149"/>
      <c r="AA764" s="149"/>
      <c r="AB764" s="425">
        <v>0</v>
      </c>
      <c r="AC764" s="410"/>
      <c r="AD764" s="425"/>
      <c r="AE764" s="396"/>
      <c r="AF764" s="397">
        <v>0</v>
      </c>
      <c r="AG764" s="397">
        <v>0</v>
      </c>
      <c r="AH764" s="397">
        <v>0</v>
      </c>
      <c r="AI764" s="397">
        <v>0</v>
      </c>
      <c r="AJ764" s="397">
        <v>0</v>
      </c>
      <c r="AK764" s="397">
        <v>0</v>
      </c>
      <c r="AL764" s="397">
        <v>0</v>
      </c>
      <c r="AM764" s="397"/>
      <c r="AN764" s="397">
        <v>0</v>
      </c>
      <c r="AO764" s="407">
        <v>0</v>
      </c>
    </row>
    <row r="765" spans="1:41" ht="24" customHeight="1" x14ac:dyDescent="0.3">
      <c r="A765" s="398" t="s">
        <v>4960</v>
      </c>
      <c r="B765" s="415" t="s">
        <v>4961</v>
      </c>
      <c r="C765" s="416" t="s">
        <v>123</v>
      </c>
      <c r="D765" s="330">
        <f t="shared" si="26"/>
        <v>0</v>
      </c>
      <c r="E765" s="331">
        <f t="shared" si="27"/>
        <v>0</v>
      </c>
      <c r="F765" s="331">
        <f t="shared" si="28"/>
        <v>0</v>
      </c>
      <c r="G765" s="331">
        <f t="shared" si="29"/>
        <v>0</v>
      </c>
      <c r="H765" s="331">
        <f t="shared" si="30"/>
        <v>0</v>
      </c>
      <c r="I765" s="331">
        <f t="shared" si="31"/>
        <v>0</v>
      </c>
      <c r="J765" s="331">
        <f t="shared" si="32"/>
        <v>0</v>
      </c>
      <c r="K765" s="331">
        <f t="shared" si="33"/>
        <v>0</v>
      </c>
      <c r="L765" s="331">
        <f t="shared" si="34"/>
        <v>0</v>
      </c>
      <c r="M765" s="331">
        <f t="shared" si="35"/>
        <v>0</v>
      </c>
      <c r="N765" s="333">
        <f t="shared" si="36"/>
        <v>0</v>
      </c>
      <c r="O765" s="394"/>
      <c r="P765" s="395">
        <f t="shared" si="37"/>
        <v>0</v>
      </c>
      <c r="Q765" s="336" t="str">
        <f t="shared" si="38"/>
        <v/>
      </c>
      <c r="R765" s="421"/>
      <c r="S765" s="145"/>
      <c r="T765" s="405">
        <v>0</v>
      </c>
      <c r="U765" s="147"/>
      <c r="V765" s="405"/>
      <c r="W765" s="337"/>
      <c r="X765" s="337"/>
      <c r="Y765" s="406"/>
      <c r="Z765" s="406"/>
      <c r="AA765" s="406"/>
      <c r="AB765" s="421">
        <v>0</v>
      </c>
      <c r="AC765" s="145"/>
      <c r="AD765" s="421"/>
      <c r="AE765" s="396"/>
      <c r="AF765" s="397">
        <v>0</v>
      </c>
      <c r="AG765" s="397">
        <v>0</v>
      </c>
      <c r="AH765" s="397">
        <v>0</v>
      </c>
      <c r="AI765" s="397">
        <v>0</v>
      </c>
      <c r="AJ765" s="397">
        <v>0</v>
      </c>
      <c r="AK765" s="397">
        <v>0</v>
      </c>
      <c r="AL765" s="397">
        <v>0</v>
      </c>
      <c r="AM765" s="397"/>
      <c r="AN765" s="397">
        <v>0</v>
      </c>
      <c r="AO765" s="341">
        <v>0</v>
      </c>
    </row>
    <row r="766" spans="1:41" ht="24" customHeight="1" x14ac:dyDescent="0.3">
      <c r="A766" s="398" t="s">
        <v>4962</v>
      </c>
      <c r="B766" s="392" t="s">
        <v>3318</v>
      </c>
      <c r="C766" s="393" t="s">
        <v>1972</v>
      </c>
      <c r="D766" s="330">
        <f t="shared" si="26"/>
        <v>9</v>
      </c>
      <c r="E766" s="331">
        <f t="shared" si="27"/>
        <v>4</v>
      </c>
      <c r="F766" s="331">
        <f t="shared" si="28"/>
        <v>0</v>
      </c>
      <c r="G766" s="331">
        <f t="shared" si="29"/>
        <v>0</v>
      </c>
      <c r="H766" s="331">
        <f t="shared" si="30"/>
        <v>0</v>
      </c>
      <c r="I766" s="331">
        <f t="shared" si="31"/>
        <v>0</v>
      </c>
      <c r="J766" s="331">
        <f t="shared" si="32"/>
        <v>0</v>
      </c>
      <c r="K766" s="331">
        <f t="shared" si="33"/>
        <v>0</v>
      </c>
      <c r="L766" s="331">
        <f t="shared" si="34"/>
        <v>0</v>
      </c>
      <c r="M766" s="331">
        <f t="shared" si="35"/>
        <v>0</v>
      </c>
      <c r="N766" s="333">
        <f t="shared" si="36"/>
        <v>13</v>
      </c>
      <c r="O766" s="394"/>
      <c r="P766" s="395">
        <f t="shared" si="37"/>
        <v>13</v>
      </c>
      <c r="Q766" s="336">
        <f t="shared" si="38"/>
        <v>616</v>
      </c>
      <c r="R766" s="422"/>
      <c r="S766" s="145">
        <v>4</v>
      </c>
      <c r="T766" s="148">
        <v>0</v>
      </c>
      <c r="U766" s="411"/>
      <c r="V766" s="148"/>
      <c r="W766" s="412"/>
      <c r="X766" s="337"/>
      <c r="Y766" s="149"/>
      <c r="Z766" s="149"/>
      <c r="AA766" s="149"/>
      <c r="AB766" s="422">
        <v>0</v>
      </c>
      <c r="AC766" s="145"/>
      <c r="AD766" s="422"/>
      <c r="AE766" s="396"/>
      <c r="AF766" s="397">
        <v>0</v>
      </c>
      <c r="AG766" s="397">
        <v>0</v>
      </c>
      <c r="AH766" s="397">
        <v>0</v>
      </c>
      <c r="AI766" s="397">
        <v>0</v>
      </c>
      <c r="AJ766" s="397">
        <v>0</v>
      </c>
      <c r="AK766" s="397">
        <v>0</v>
      </c>
      <c r="AL766" s="397">
        <v>0</v>
      </c>
      <c r="AM766" s="413"/>
      <c r="AN766" s="397">
        <v>9</v>
      </c>
      <c r="AO766" s="400">
        <v>0</v>
      </c>
    </row>
    <row r="767" spans="1:41" ht="24" customHeight="1" x14ac:dyDescent="0.3">
      <c r="A767" s="398" t="s">
        <v>3321</v>
      </c>
      <c r="B767" s="392" t="s">
        <v>3322</v>
      </c>
      <c r="C767" s="393" t="s">
        <v>3323</v>
      </c>
      <c r="D767" s="330">
        <f t="shared" si="26"/>
        <v>0</v>
      </c>
      <c r="E767" s="331">
        <f t="shared" si="27"/>
        <v>0</v>
      </c>
      <c r="F767" s="331">
        <f t="shared" si="28"/>
        <v>0</v>
      </c>
      <c r="G767" s="331">
        <f t="shared" si="29"/>
        <v>0</v>
      </c>
      <c r="H767" s="331">
        <f t="shared" si="30"/>
        <v>0</v>
      </c>
      <c r="I767" s="331">
        <f t="shared" si="31"/>
        <v>0</v>
      </c>
      <c r="J767" s="331">
        <f t="shared" si="32"/>
        <v>0</v>
      </c>
      <c r="K767" s="331">
        <f t="shared" si="33"/>
        <v>0</v>
      </c>
      <c r="L767" s="331">
        <f t="shared" si="34"/>
        <v>0</v>
      </c>
      <c r="M767" s="331">
        <f t="shared" si="35"/>
        <v>0</v>
      </c>
      <c r="N767" s="333">
        <f t="shared" si="36"/>
        <v>0</v>
      </c>
      <c r="O767" s="394"/>
      <c r="P767" s="395">
        <f t="shared" si="37"/>
        <v>0</v>
      </c>
      <c r="Q767" s="336" t="str">
        <f t="shared" si="38"/>
        <v/>
      </c>
      <c r="R767" s="344"/>
      <c r="S767" s="410"/>
      <c r="T767" s="148">
        <v>0</v>
      </c>
      <c r="U767" s="147"/>
      <c r="V767" s="148"/>
      <c r="W767" s="337"/>
      <c r="X767" s="337"/>
      <c r="Y767" s="149"/>
      <c r="Z767" s="149"/>
      <c r="AA767" s="149"/>
      <c r="AB767" s="404">
        <v>0</v>
      </c>
      <c r="AC767" s="410"/>
      <c r="AD767" s="404"/>
      <c r="AE767" s="396"/>
      <c r="AF767" s="397">
        <v>0</v>
      </c>
      <c r="AG767" s="397">
        <v>0</v>
      </c>
      <c r="AH767" s="397">
        <v>0</v>
      </c>
      <c r="AI767" s="397">
        <v>0</v>
      </c>
      <c r="AJ767" s="397">
        <v>0</v>
      </c>
      <c r="AK767" s="397">
        <v>0</v>
      </c>
      <c r="AL767" s="397">
        <v>0</v>
      </c>
      <c r="AM767" s="397"/>
      <c r="AN767" s="397">
        <v>0</v>
      </c>
      <c r="AO767" s="408">
        <v>0</v>
      </c>
    </row>
    <row r="768" spans="1:41" ht="24" customHeight="1" x14ac:dyDescent="0.3">
      <c r="A768" s="398" t="s">
        <v>1529</v>
      </c>
      <c r="B768" s="415" t="s">
        <v>1530</v>
      </c>
      <c r="C768" s="416" t="s">
        <v>89</v>
      </c>
      <c r="D768" s="330">
        <f t="shared" ref="D768:D1022" si="39">MAX(R768:AO768)</f>
        <v>90</v>
      </c>
      <c r="E768" s="331">
        <f t="shared" ref="E768:E1022" si="40">LARGE(R768:AO768,2)</f>
        <v>41</v>
      </c>
      <c r="F768" s="331">
        <f t="shared" ref="F768:F1022" si="41">LARGE(R768:AO768,3)</f>
        <v>0</v>
      </c>
      <c r="G768" s="331">
        <f t="shared" ref="G768:G1022" si="42">LARGE(R768:AO768,4)</f>
        <v>0</v>
      </c>
      <c r="H768" s="331">
        <f t="shared" ref="H768:H1022" si="43">LARGE(R768:AO768,5)</f>
        <v>0</v>
      </c>
      <c r="I768" s="331">
        <f t="shared" ref="I768:I1022" si="44">LARGE(R768:AO768,6)</f>
        <v>0</v>
      </c>
      <c r="J768" s="331">
        <f t="shared" ref="J768:J1022" si="45">LARGE(R768:AO768,7)</f>
        <v>0</v>
      </c>
      <c r="K768" s="331">
        <f t="shared" ref="K768:K1022" si="46">LARGE(R768:AO768,8)</f>
        <v>0</v>
      </c>
      <c r="L768" s="331">
        <f t="shared" ref="L768:L1022" si="47">LARGE(R768:AO768,9)</f>
        <v>0</v>
      </c>
      <c r="M768" s="331">
        <f t="shared" ref="M768:M1022" si="48">LARGE(R768:AO768,10)</f>
        <v>0</v>
      </c>
      <c r="N768" s="333">
        <f t="shared" ref="N768:N1022" si="49">SUM(D768:M768)</f>
        <v>131</v>
      </c>
      <c r="O768" s="394"/>
      <c r="P768" s="395">
        <f t="shared" ref="P768:P1022" si="50">N768+O768*100</f>
        <v>131</v>
      </c>
      <c r="Q768" s="336">
        <f t="shared" ref="Q768:Q1022" si="51">IF(P768=0,"",RANK(P768,P:P,0))</f>
        <v>50</v>
      </c>
      <c r="R768" s="399"/>
      <c r="S768" s="145"/>
      <c r="T768" s="148">
        <v>0</v>
      </c>
      <c r="U768" s="147"/>
      <c r="V768" s="148"/>
      <c r="W768" s="337">
        <v>41</v>
      </c>
      <c r="X768" s="337">
        <v>90</v>
      </c>
      <c r="Y768" s="149"/>
      <c r="Z768" s="149"/>
      <c r="AA768" s="149"/>
      <c r="AB768" s="404">
        <v>0</v>
      </c>
      <c r="AC768" s="145"/>
      <c r="AD768" s="404"/>
      <c r="AE768" s="396"/>
      <c r="AF768" s="397">
        <v>0</v>
      </c>
      <c r="AG768" s="397">
        <v>0</v>
      </c>
      <c r="AH768" s="397">
        <v>0</v>
      </c>
      <c r="AI768" s="397">
        <v>0</v>
      </c>
      <c r="AJ768" s="397">
        <v>0</v>
      </c>
      <c r="AK768" s="397">
        <v>0</v>
      </c>
      <c r="AL768" s="397">
        <v>0</v>
      </c>
      <c r="AM768" s="397"/>
      <c r="AN768" s="397">
        <v>0</v>
      </c>
      <c r="AO768" s="400">
        <v>0</v>
      </c>
    </row>
    <row r="769" spans="1:41" ht="24" customHeight="1" x14ac:dyDescent="0.3">
      <c r="A769" s="398" t="s">
        <v>3324</v>
      </c>
      <c r="B769" s="392" t="s">
        <v>3325</v>
      </c>
      <c r="C769" s="393" t="s">
        <v>2036</v>
      </c>
      <c r="D769" s="330">
        <f t="shared" si="39"/>
        <v>0</v>
      </c>
      <c r="E769" s="331">
        <f t="shared" si="40"/>
        <v>0</v>
      </c>
      <c r="F769" s="331">
        <f t="shared" si="41"/>
        <v>0</v>
      </c>
      <c r="G769" s="331">
        <f t="shared" si="42"/>
        <v>0</v>
      </c>
      <c r="H769" s="331">
        <f t="shared" si="43"/>
        <v>0</v>
      </c>
      <c r="I769" s="331">
        <f t="shared" si="44"/>
        <v>0</v>
      </c>
      <c r="J769" s="331">
        <f t="shared" si="45"/>
        <v>0</v>
      </c>
      <c r="K769" s="331">
        <f t="shared" si="46"/>
        <v>0</v>
      </c>
      <c r="L769" s="331">
        <f t="shared" si="47"/>
        <v>0</v>
      </c>
      <c r="M769" s="331">
        <f t="shared" si="48"/>
        <v>0</v>
      </c>
      <c r="N769" s="333">
        <f t="shared" si="49"/>
        <v>0</v>
      </c>
      <c r="O769" s="394"/>
      <c r="P769" s="395">
        <f t="shared" si="50"/>
        <v>0</v>
      </c>
      <c r="Q769" s="336" t="str">
        <f t="shared" si="51"/>
        <v/>
      </c>
      <c r="R769" s="156"/>
      <c r="S769" s="145"/>
      <c r="T769" s="405">
        <v>0</v>
      </c>
      <c r="U769" s="147"/>
      <c r="V769" s="405"/>
      <c r="W769" s="337"/>
      <c r="X769" s="337"/>
      <c r="Y769" s="406"/>
      <c r="Z769" s="406"/>
      <c r="AA769" s="406"/>
      <c r="AB769" s="421">
        <v>0</v>
      </c>
      <c r="AC769" s="145"/>
      <c r="AD769" s="421"/>
      <c r="AE769" s="396"/>
      <c r="AF769" s="397">
        <v>0</v>
      </c>
      <c r="AG769" s="397">
        <v>0</v>
      </c>
      <c r="AH769" s="397">
        <v>0</v>
      </c>
      <c r="AI769" s="397">
        <v>0</v>
      </c>
      <c r="AJ769" s="397">
        <v>0</v>
      </c>
      <c r="AK769" s="397">
        <v>0</v>
      </c>
      <c r="AL769" s="397">
        <v>0</v>
      </c>
      <c r="AM769" s="397"/>
      <c r="AN769" s="397">
        <v>0</v>
      </c>
      <c r="AO769" s="400">
        <v>0</v>
      </c>
    </row>
    <row r="770" spans="1:41" ht="24" customHeight="1" x14ac:dyDescent="0.3">
      <c r="A770" s="398" t="s">
        <v>3326</v>
      </c>
      <c r="B770" s="392" t="s">
        <v>3327</v>
      </c>
      <c r="C770" s="393" t="s">
        <v>314</v>
      </c>
      <c r="D770" s="330">
        <f t="shared" si="39"/>
        <v>65</v>
      </c>
      <c r="E770" s="331">
        <f t="shared" si="40"/>
        <v>19</v>
      </c>
      <c r="F770" s="331">
        <f t="shared" si="41"/>
        <v>0</v>
      </c>
      <c r="G770" s="331">
        <f t="shared" si="42"/>
        <v>0</v>
      </c>
      <c r="H770" s="331">
        <f t="shared" si="43"/>
        <v>0</v>
      </c>
      <c r="I770" s="331">
        <f t="shared" si="44"/>
        <v>0</v>
      </c>
      <c r="J770" s="331">
        <f t="shared" si="45"/>
        <v>0</v>
      </c>
      <c r="K770" s="331">
        <f t="shared" si="46"/>
        <v>0</v>
      </c>
      <c r="L770" s="331">
        <f t="shared" si="47"/>
        <v>0</v>
      </c>
      <c r="M770" s="331">
        <f t="shared" si="48"/>
        <v>0</v>
      </c>
      <c r="N770" s="333">
        <f t="shared" si="49"/>
        <v>84</v>
      </c>
      <c r="O770" s="394"/>
      <c r="P770" s="395">
        <f t="shared" si="50"/>
        <v>84</v>
      </c>
      <c r="Q770" s="336">
        <f t="shared" si="51"/>
        <v>90</v>
      </c>
      <c r="R770" s="399"/>
      <c r="S770" s="145"/>
      <c r="T770" s="148">
        <v>0</v>
      </c>
      <c r="U770" s="147"/>
      <c r="V770" s="148"/>
      <c r="W770" s="337">
        <v>19</v>
      </c>
      <c r="X770" s="337">
        <v>65</v>
      </c>
      <c r="Y770" s="149"/>
      <c r="Z770" s="149"/>
      <c r="AA770" s="149"/>
      <c r="AB770" s="422">
        <v>0</v>
      </c>
      <c r="AC770" s="145"/>
      <c r="AD770" s="422"/>
      <c r="AE770" s="396"/>
      <c r="AF770" s="397">
        <v>0</v>
      </c>
      <c r="AG770" s="397">
        <v>0</v>
      </c>
      <c r="AH770" s="397">
        <v>0</v>
      </c>
      <c r="AI770" s="397">
        <v>0</v>
      </c>
      <c r="AJ770" s="397">
        <v>0</v>
      </c>
      <c r="AK770" s="397">
        <v>0</v>
      </c>
      <c r="AL770" s="397">
        <v>0</v>
      </c>
      <c r="AM770" s="397"/>
      <c r="AN770" s="397">
        <v>0</v>
      </c>
      <c r="AO770" s="414">
        <v>0</v>
      </c>
    </row>
    <row r="771" spans="1:41" ht="24" customHeight="1" x14ac:dyDescent="0.3">
      <c r="A771" s="398" t="s">
        <v>3328</v>
      </c>
      <c r="B771" s="392" t="s">
        <v>3329</v>
      </c>
      <c r="C771" s="393" t="s">
        <v>314</v>
      </c>
      <c r="D771" s="330">
        <f t="shared" si="39"/>
        <v>0</v>
      </c>
      <c r="E771" s="331">
        <f t="shared" si="40"/>
        <v>0</v>
      </c>
      <c r="F771" s="331">
        <f t="shared" si="41"/>
        <v>0</v>
      </c>
      <c r="G771" s="331">
        <f t="shared" si="42"/>
        <v>0</v>
      </c>
      <c r="H771" s="331">
        <f t="shared" si="43"/>
        <v>0</v>
      </c>
      <c r="I771" s="331">
        <f t="shared" si="44"/>
        <v>0</v>
      </c>
      <c r="J771" s="331">
        <f t="shared" si="45"/>
        <v>0</v>
      </c>
      <c r="K771" s="331">
        <f t="shared" si="46"/>
        <v>0</v>
      </c>
      <c r="L771" s="331">
        <f t="shared" si="47"/>
        <v>0</v>
      </c>
      <c r="M771" s="331">
        <f t="shared" si="48"/>
        <v>0</v>
      </c>
      <c r="N771" s="333">
        <f t="shared" si="49"/>
        <v>0</v>
      </c>
      <c r="O771" s="394"/>
      <c r="P771" s="395">
        <f t="shared" si="50"/>
        <v>0</v>
      </c>
      <c r="Q771" s="336" t="str">
        <f t="shared" si="51"/>
        <v/>
      </c>
      <c r="R771" s="156"/>
      <c r="S771" s="410"/>
      <c r="T771" s="148">
        <v>0</v>
      </c>
      <c r="U771" s="411"/>
      <c r="V771" s="148"/>
      <c r="W771" s="412"/>
      <c r="X771" s="337"/>
      <c r="Y771" s="149"/>
      <c r="Z771" s="149"/>
      <c r="AA771" s="149"/>
      <c r="AB771" s="421">
        <v>0</v>
      </c>
      <c r="AC771" s="410"/>
      <c r="AD771" s="421"/>
      <c r="AE771" s="396"/>
      <c r="AF771" s="397">
        <v>0</v>
      </c>
      <c r="AG771" s="397">
        <v>0</v>
      </c>
      <c r="AH771" s="397">
        <v>0</v>
      </c>
      <c r="AI771" s="397">
        <v>0</v>
      </c>
      <c r="AJ771" s="397">
        <v>0</v>
      </c>
      <c r="AK771" s="397">
        <v>0</v>
      </c>
      <c r="AL771" s="397">
        <v>0</v>
      </c>
      <c r="AM771" s="413"/>
      <c r="AN771" s="397">
        <v>0</v>
      </c>
      <c r="AO771" s="341">
        <v>0</v>
      </c>
    </row>
    <row r="772" spans="1:41" ht="24" customHeight="1" x14ac:dyDescent="0.3">
      <c r="A772" s="398" t="s">
        <v>3330</v>
      </c>
      <c r="B772" s="392" t="s">
        <v>3331</v>
      </c>
      <c r="C772" s="393" t="s">
        <v>4963</v>
      </c>
      <c r="D772" s="330">
        <f t="shared" si="39"/>
        <v>11</v>
      </c>
      <c r="E772" s="331">
        <f t="shared" si="40"/>
        <v>10</v>
      </c>
      <c r="F772" s="331">
        <f t="shared" si="41"/>
        <v>0</v>
      </c>
      <c r="G772" s="331">
        <f t="shared" si="42"/>
        <v>0</v>
      </c>
      <c r="H772" s="331">
        <f t="shared" si="43"/>
        <v>0</v>
      </c>
      <c r="I772" s="331">
        <f t="shared" si="44"/>
        <v>0</v>
      </c>
      <c r="J772" s="331">
        <f t="shared" si="45"/>
        <v>0</v>
      </c>
      <c r="K772" s="331">
        <f t="shared" si="46"/>
        <v>0</v>
      </c>
      <c r="L772" s="331">
        <f t="shared" si="47"/>
        <v>0</v>
      </c>
      <c r="M772" s="331">
        <f t="shared" si="48"/>
        <v>0</v>
      </c>
      <c r="N772" s="333">
        <f t="shared" si="49"/>
        <v>21</v>
      </c>
      <c r="O772" s="394"/>
      <c r="P772" s="395">
        <f t="shared" si="50"/>
        <v>21</v>
      </c>
      <c r="Q772" s="336">
        <f t="shared" si="51"/>
        <v>464</v>
      </c>
      <c r="R772" s="399"/>
      <c r="S772" s="145">
        <v>10</v>
      </c>
      <c r="T772" s="148">
        <v>0</v>
      </c>
      <c r="U772" s="147"/>
      <c r="V772" s="148"/>
      <c r="W772" s="337"/>
      <c r="X772" s="337"/>
      <c r="Y772" s="149"/>
      <c r="Z772" s="149"/>
      <c r="AA772" s="149"/>
      <c r="AB772" s="399">
        <v>0</v>
      </c>
      <c r="AC772" s="145"/>
      <c r="AD772" s="399"/>
      <c r="AE772" s="396"/>
      <c r="AF772" s="397">
        <v>0</v>
      </c>
      <c r="AG772" s="397">
        <v>0</v>
      </c>
      <c r="AH772" s="397">
        <v>0</v>
      </c>
      <c r="AI772" s="397">
        <v>0</v>
      </c>
      <c r="AJ772" s="397">
        <v>0</v>
      </c>
      <c r="AK772" s="397">
        <v>0</v>
      </c>
      <c r="AL772" s="397">
        <v>0</v>
      </c>
      <c r="AM772" s="397"/>
      <c r="AN772" s="397">
        <v>11</v>
      </c>
      <c r="AO772" s="400">
        <v>0</v>
      </c>
    </row>
    <row r="773" spans="1:41" ht="24" customHeight="1" x14ac:dyDescent="0.3">
      <c r="A773" s="398" t="s">
        <v>3333</v>
      </c>
      <c r="B773" s="392" t="s">
        <v>3334</v>
      </c>
      <c r="C773" s="393" t="s">
        <v>335</v>
      </c>
      <c r="D773" s="330">
        <f t="shared" si="39"/>
        <v>4</v>
      </c>
      <c r="E773" s="331">
        <f t="shared" si="40"/>
        <v>0</v>
      </c>
      <c r="F773" s="331">
        <f t="shared" si="41"/>
        <v>0</v>
      </c>
      <c r="G773" s="331">
        <f t="shared" si="42"/>
        <v>0</v>
      </c>
      <c r="H773" s="331">
        <f t="shared" si="43"/>
        <v>0</v>
      </c>
      <c r="I773" s="331">
        <f t="shared" si="44"/>
        <v>0</v>
      </c>
      <c r="J773" s="331">
        <f t="shared" si="45"/>
        <v>0</v>
      </c>
      <c r="K773" s="331">
        <f t="shared" si="46"/>
        <v>0</v>
      </c>
      <c r="L773" s="331">
        <f t="shared" si="47"/>
        <v>0</v>
      </c>
      <c r="M773" s="331">
        <f t="shared" si="48"/>
        <v>0</v>
      </c>
      <c r="N773" s="333">
        <f t="shared" si="49"/>
        <v>4</v>
      </c>
      <c r="O773" s="394"/>
      <c r="P773" s="395">
        <f t="shared" si="50"/>
        <v>4</v>
      </c>
      <c r="Q773" s="336">
        <f t="shared" si="51"/>
        <v>861</v>
      </c>
      <c r="R773" s="425"/>
      <c r="S773" s="145"/>
      <c r="T773" s="148">
        <v>0</v>
      </c>
      <c r="U773" s="147"/>
      <c r="V773" s="148"/>
      <c r="W773" s="337"/>
      <c r="X773" s="337"/>
      <c r="Y773" s="149"/>
      <c r="Z773" s="149"/>
      <c r="AA773" s="149"/>
      <c r="AB773" s="144">
        <v>0</v>
      </c>
      <c r="AC773" s="145"/>
      <c r="AD773" s="144"/>
      <c r="AE773" s="396"/>
      <c r="AF773" s="397">
        <v>0</v>
      </c>
      <c r="AG773" s="397">
        <v>0</v>
      </c>
      <c r="AH773" s="397">
        <v>0</v>
      </c>
      <c r="AI773" s="397">
        <v>0</v>
      </c>
      <c r="AJ773" s="397">
        <v>0</v>
      </c>
      <c r="AK773" s="397">
        <v>0</v>
      </c>
      <c r="AL773" s="397">
        <v>0</v>
      </c>
      <c r="AM773" s="397"/>
      <c r="AN773" s="397">
        <v>4</v>
      </c>
      <c r="AO773" s="407">
        <v>0</v>
      </c>
    </row>
    <row r="774" spans="1:41" ht="24" customHeight="1" x14ac:dyDescent="0.3">
      <c r="A774" s="391" t="s">
        <v>3335</v>
      </c>
      <c r="B774" s="392" t="s">
        <v>3336</v>
      </c>
      <c r="C774" s="393" t="s">
        <v>2795</v>
      </c>
      <c r="D774" s="330">
        <f t="shared" si="39"/>
        <v>19</v>
      </c>
      <c r="E774" s="331">
        <f t="shared" si="40"/>
        <v>0</v>
      </c>
      <c r="F774" s="331">
        <f t="shared" si="41"/>
        <v>0</v>
      </c>
      <c r="G774" s="331">
        <f t="shared" si="42"/>
        <v>0</v>
      </c>
      <c r="H774" s="331">
        <f t="shared" si="43"/>
        <v>0</v>
      </c>
      <c r="I774" s="331">
        <f t="shared" si="44"/>
        <v>0</v>
      </c>
      <c r="J774" s="331">
        <f t="shared" si="45"/>
        <v>0</v>
      </c>
      <c r="K774" s="331">
        <f t="shared" si="46"/>
        <v>0</v>
      </c>
      <c r="L774" s="331">
        <f t="shared" si="47"/>
        <v>0</v>
      </c>
      <c r="M774" s="331">
        <f t="shared" si="48"/>
        <v>0</v>
      </c>
      <c r="N774" s="333">
        <f t="shared" si="49"/>
        <v>19</v>
      </c>
      <c r="O774" s="394"/>
      <c r="P774" s="395">
        <f t="shared" si="50"/>
        <v>19</v>
      </c>
      <c r="Q774" s="336">
        <f t="shared" si="51"/>
        <v>491</v>
      </c>
      <c r="R774" s="404"/>
      <c r="S774" s="145"/>
      <c r="T774" s="148">
        <v>0</v>
      </c>
      <c r="U774" s="147"/>
      <c r="V774" s="148"/>
      <c r="W774" s="337">
        <v>19</v>
      </c>
      <c r="X774" s="337"/>
      <c r="Y774" s="149"/>
      <c r="Z774" s="149"/>
      <c r="AA774" s="149"/>
      <c r="AB774" s="399">
        <v>0</v>
      </c>
      <c r="AC774" s="145"/>
      <c r="AD774" s="399"/>
      <c r="AE774" s="396"/>
      <c r="AF774" s="397">
        <v>0</v>
      </c>
      <c r="AG774" s="397">
        <v>0</v>
      </c>
      <c r="AH774" s="397">
        <v>0</v>
      </c>
      <c r="AI774" s="397">
        <v>0</v>
      </c>
      <c r="AJ774" s="397">
        <v>0</v>
      </c>
      <c r="AK774" s="397">
        <v>0</v>
      </c>
      <c r="AL774" s="397">
        <v>0</v>
      </c>
      <c r="AM774" s="397"/>
      <c r="AN774" s="397">
        <v>0</v>
      </c>
      <c r="AO774" s="408">
        <v>0</v>
      </c>
    </row>
    <row r="775" spans="1:41" ht="24" customHeight="1" x14ac:dyDescent="0.3">
      <c r="A775" s="398" t="s">
        <v>3337</v>
      </c>
      <c r="B775" s="392" t="s">
        <v>3338</v>
      </c>
      <c r="C775" s="393" t="s">
        <v>1070</v>
      </c>
      <c r="D775" s="330">
        <f t="shared" si="39"/>
        <v>23</v>
      </c>
      <c r="E775" s="331">
        <f t="shared" si="40"/>
        <v>10</v>
      </c>
      <c r="F775" s="331">
        <f t="shared" si="41"/>
        <v>0</v>
      </c>
      <c r="G775" s="331">
        <f t="shared" si="42"/>
        <v>0</v>
      </c>
      <c r="H775" s="331">
        <f t="shared" si="43"/>
        <v>0</v>
      </c>
      <c r="I775" s="331">
        <f t="shared" si="44"/>
        <v>0</v>
      </c>
      <c r="J775" s="331">
        <f t="shared" si="45"/>
        <v>0</v>
      </c>
      <c r="K775" s="331">
        <f t="shared" si="46"/>
        <v>0</v>
      </c>
      <c r="L775" s="331">
        <f t="shared" si="47"/>
        <v>0</v>
      </c>
      <c r="M775" s="331">
        <f t="shared" si="48"/>
        <v>0</v>
      </c>
      <c r="N775" s="333">
        <f t="shared" si="49"/>
        <v>33</v>
      </c>
      <c r="O775" s="394"/>
      <c r="P775" s="395">
        <f t="shared" si="50"/>
        <v>33</v>
      </c>
      <c r="Q775" s="336">
        <f t="shared" si="51"/>
        <v>285</v>
      </c>
      <c r="R775" s="88"/>
      <c r="S775" s="145">
        <v>23</v>
      </c>
      <c r="T775" s="405">
        <v>0</v>
      </c>
      <c r="U775" s="147"/>
      <c r="V775" s="405"/>
      <c r="W775" s="337"/>
      <c r="X775" s="337"/>
      <c r="Y775" s="406"/>
      <c r="Z775" s="406"/>
      <c r="AA775" s="406"/>
      <c r="AB775" s="156">
        <v>0</v>
      </c>
      <c r="AC775" s="145"/>
      <c r="AD775" s="156"/>
      <c r="AE775" s="396"/>
      <c r="AF775" s="397">
        <v>0</v>
      </c>
      <c r="AG775" s="397">
        <v>0</v>
      </c>
      <c r="AH775" s="397">
        <v>0</v>
      </c>
      <c r="AI775" s="397">
        <v>0</v>
      </c>
      <c r="AJ775" s="397">
        <v>0</v>
      </c>
      <c r="AK775" s="397">
        <v>0</v>
      </c>
      <c r="AL775" s="397">
        <v>0</v>
      </c>
      <c r="AM775" s="397"/>
      <c r="AN775" s="397">
        <v>10</v>
      </c>
      <c r="AO775" s="400">
        <v>0</v>
      </c>
    </row>
    <row r="776" spans="1:41" ht="24" customHeight="1" x14ac:dyDescent="0.3">
      <c r="A776" s="391" t="s">
        <v>1531</v>
      </c>
      <c r="B776" s="392" t="s">
        <v>1532</v>
      </c>
      <c r="C776" s="393" t="s">
        <v>351</v>
      </c>
      <c r="D776" s="330">
        <f t="shared" si="39"/>
        <v>28</v>
      </c>
      <c r="E776" s="331">
        <f t="shared" si="40"/>
        <v>0</v>
      </c>
      <c r="F776" s="331">
        <f t="shared" si="41"/>
        <v>0</v>
      </c>
      <c r="G776" s="331">
        <f t="shared" si="42"/>
        <v>0</v>
      </c>
      <c r="H776" s="331">
        <f t="shared" si="43"/>
        <v>0</v>
      </c>
      <c r="I776" s="331">
        <f t="shared" si="44"/>
        <v>0</v>
      </c>
      <c r="J776" s="331">
        <f t="shared" si="45"/>
        <v>0</v>
      </c>
      <c r="K776" s="331">
        <f t="shared" si="46"/>
        <v>0</v>
      </c>
      <c r="L776" s="331">
        <f t="shared" si="47"/>
        <v>0</v>
      </c>
      <c r="M776" s="331">
        <f t="shared" si="48"/>
        <v>0</v>
      </c>
      <c r="N776" s="333">
        <f t="shared" si="49"/>
        <v>28</v>
      </c>
      <c r="O776" s="394"/>
      <c r="P776" s="395">
        <f t="shared" si="50"/>
        <v>28</v>
      </c>
      <c r="Q776" s="336">
        <f t="shared" si="51"/>
        <v>345</v>
      </c>
      <c r="R776" s="421">
        <v>28</v>
      </c>
      <c r="S776" s="145"/>
      <c r="T776" s="148">
        <v>0</v>
      </c>
      <c r="U776" s="147"/>
      <c r="V776" s="148"/>
      <c r="W776" s="337"/>
      <c r="X776" s="337"/>
      <c r="Y776" s="149"/>
      <c r="Z776" s="149"/>
      <c r="AA776" s="149"/>
      <c r="AB776" s="399">
        <v>0</v>
      </c>
      <c r="AC776" s="145"/>
      <c r="AD776" s="399"/>
      <c r="AE776" s="396"/>
      <c r="AF776" s="397">
        <v>0</v>
      </c>
      <c r="AG776" s="397">
        <v>0</v>
      </c>
      <c r="AH776" s="397">
        <v>0</v>
      </c>
      <c r="AI776" s="397">
        <v>0</v>
      </c>
      <c r="AJ776" s="397">
        <v>0</v>
      </c>
      <c r="AK776" s="397">
        <v>0</v>
      </c>
      <c r="AL776" s="397">
        <v>0</v>
      </c>
      <c r="AM776" s="397"/>
      <c r="AN776" s="397">
        <v>0</v>
      </c>
      <c r="AO776" s="408">
        <v>0</v>
      </c>
    </row>
    <row r="777" spans="1:41" ht="24" customHeight="1" x14ac:dyDescent="0.3">
      <c r="A777" s="391" t="s">
        <v>3339</v>
      </c>
      <c r="B777" s="392" t="s">
        <v>3340</v>
      </c>
      <c r="C777" s="393" t="s">
        <v>351</v>
      </c>
      <c r="D777" s="330">
        <f t="shared" si="39"/>
        <v>0</v>
      </c>
      <c r="E777" s="331">
        <f t="shared" si="40"/>
        <v>0</v>
      </c>
      <c r="F777" s="331">
        <f t="shared" si="41"/>
        <v>0</v>
      </c>
      <c r="G777" s="331">
        <f t="shared" si="42"/>
        <v>0</v>
      </c>
      <c r="H777" s="331">
        <f t="shared" si="43"/>
        <v>0</v>
      </c>
      <c r="I777" s="331">
        <f t="shared" si="44"/>
        <v>0</v>
      </c>
      <c r="J777" s="331">
        <f t="shared" si="45"/>
        <v>0</v>
      </c>
      <c r="K777" s="331">
        <f t="shared" si="46"/>
        <v>0</v>
      </c>
      <c r="L777" s="331">
        <f t="shared" si="47"/>
        <v>0</v>
      </c>
      <c r="M777" s="331">
        <f t="shared" si="48"/>
        <v>0</v>
      </c>
      <c r="N777" s="333">
        <f t="shared" si="49"/>
        <v>0</v>
      </c>
      <c r="O777" s="394"/>
      <c r="P777" s="395">
        <f t="shared" si="50"/>
        <v>0</v>
      </c>
      <c r="Q777" s="336" t="str">
        <f t="shared" si="51"/>
        <v/>
      </c>
      <c r="R777" s="422"/>
      <c r="S777" s="145"/>
      <c r="T777" s="148">
        <v>0</v>
      </c>
      <c r="U777" s="147"/>
      <c r="V777" s="148"/>
      <c r="W777" s="337"/>
      <c r="X777" s="337"/>
      <c r="Y777" s="149"/>
      <c r="Z777" s="149"/>
      <c r="AA777" s="149"/>
      <c r="AB777" s="156">
        <v>0</v>
      </c>
      <c r="AC777" s="145"/>
      <c r="AD777" s="156"/>
      <c r="AE777" s="396"/>
      <c r="AF777" s="397">
        <v>0</v>
      </c>
      <c r="AG777" s="397">
        <v>0</v>
      </c>
      <c r="AH777" s="397">
        <v>0</v>
      </c>
      <c r="AI777" s="397">
        <v>0</v>
      </c>
      <c r="AJ777" s="397">
        <v>0</v>
      </c>
      <c r="AK777" s="397">
        <v>0</v>
      </c>
      <c r="AL777" s="397">
        <v>0</v>
      </c>
      <c r="AM777" s="397"/>
      <c r="AN777" s="397">
        <v>0</v>
      </c>
      <c r="AO777" s="400">
        <v>0</v>
      </c>
    </row>
    <row r="778" spans="1:41" ht="24" customHeight="1" x14ac:dyDescent="0.3">
      <c r="A778" s="398" t="s">
        <v>4964</v>
      </c>
      <c r="B778" s="392" t="s">
        <v>3341</v>
      </c>
      <c r="C778" s="393" t="s">
        <v>598</v>
      </c>
      <c r="D778" s="330">
        <f t="shared" si="39"/>
        <v>0</v>
      </c>
      <c r="E778" s="331">
        <f t="shared" si="40"/>
        <v>0</v>
      </c>
      <c r="F778" s="331">
        <f t="shared" si="41"/>
        <v>0</v>
      </c>
      <c r="G778" s="331">
        <f t="shared" si="42"/>
        <v>0</v>
      </c>
      <c r="H778" s="331">
        <f t="shared" si="43"/>
        <v>0</v>
      </c>
      <c r="I778" s="331">
        <f t="shared" si="44"/>
        <v>0</v>
      </c>
      <c r="J778" s="331">
        <f t="shared" si="45"/>
        <v>0</v>
      </c>
      <c r="K778" s="331">
        <f t="shared" si="46"/>
        <v>0</v>
      </c>
      <c r="L778" s="331">
        <f t="shared" si="47"/>
        <v>0</v>
      </c>
      <c r="M778" s="331">
        <f t="shared" si="48"/>
        <v>0</v>
      </c>
      <c r="N778" s="333">
        <f t="shared" si="49"/>
        <v>0</v>
      </c>
      <c r="O778" s="394"/>
      <c r="P778" s="395">
        <f t="shared" si="50"/>
        <v>0</v>
      </c>
      <c r="Q778" s="336" t="str">
        <f t="shared" si="51"/>
        <v/>
      </c>
      <c r="R778" s="344"/>
      <c r="S778" s="410"/>
      <c r="T778" s="148">
        <v>0</v>
      </c>
      <c r="U778" s="147"/>
      <c r="V778" s="148"/>
      <c r="W778" s="337"/>
      <c r="X778" s="337"/>
      <c r="Y778" s="149"/>
      <c r="Z778" s="149"/>
      <c r="AA778" s="149"/>
      <c r="AB778" s="426">
        <v>0</v>
      </c>
      <c r="AC778" s="410"/>
      <c r="AD778" s="426"/>
      <c r="AE778" s="396"/>
      <c r="AF778" s="397">
        <v>0</v>
      </c>
      <c r="AG778" s="397">
        <v>0</v>
      </c>
      <c r="AH778" s="397">
        <v>0</v>
      </c>
      <c r="AI778" s="397">
        <v>0</v>
      </c>
      <c r="AJ778" s="397">
        <v>0</v>
      </c>
      <c r="AK778" s="397">
        <v>0</v>
      </c>
      <c r="AL778" s="397">
        <v>0</v>
      </c>
      <c r="AM778" s="397"/>
      <c r="AN778" s="397">
        <v>0</v>
      </c>
      <c r="AO778" s="408">
        <v>0</v>
      </c>
    </row>
    <row r="779" spans="1:41" ht="24" customHeight="1" x14ac:dyDescent="0.3">
      <c r="A779" s="391" t="s">
        <v>3342</v>
      </c>
      <c r="B779" s="415" t="s">
        <v>3343</v>
      </c>
      <c r="C779" s="416" t="s">
        <v>155</v>
      </c>
      <c r="D779" s="330">
        <f t="shared" si="39"/>
        <v>0</v>
      </c>
      <c r="E779" s="331">
        <f t="shared" si="40"/>
        <v>0</v>
      </c>
      <c r="F779" s="331">
        <f t="shared" si="41"/>
        <v>0</v>
      </c>
      <c r="G779" s="331">
        <f t="shared" si="42"/>
        <v>0</v>
      </c>
      <c r="H779" s="331">
        <f t="shared" si="43"/>
        <v>0</v>
      </c>
      <c r="I779" s="331">
        <f t="shared" si="44"/>
        <v>0</v>
      </c>
      <c r="J779" s="331">
        <f t="shared" si="45"/>
        <v>0</v>
      </c>
      <c r="K779" s="331">
        <f t="shared" si="46"/>
        <v>0</v>
      </c>
      <c r="L779" s="331">
        <f t="shared" si="47"/>
        <v>0</v>
      </c>
      <c r="M779" s="331">
        <f t="shared" si="48"/>
        <v>0</v>
      </c>
      <c r="N779" s="333">
        <f t="shared" si="49"/>
        <v>0</v>
      </c>
      <c r="O779" s="394"/>
      <c r="P779" s="395">
        <f t="shared" si="50"/>
        <v>0</v>
      </c>
      <c r="Q779" s="336" t="str">
        <f t="shared" si="51"/>
        <v/>
      </c>
      <c r="R779" s="399"/>
      <c r="S779" s="410"/>
      <c r="T779" s="148">
        <v>0</v>
      </c>
      <c r="U779" s="147"/>
      <c r="V779" s="148"/>
      <c r="W779" s="337"/>
      <c r="X779" s="337"/>
      <c r="Y779" s="149"/>
      <c r="Z779" s="149"/>
      <c r="AA779" s="149"/>
      <c r="AB779" s="421">
        <v>0</v>
      </c>
      <c r="AC779" s="410"/>
      <c r="AD779" s="421"/>
      <c r="AE779" s="396"/>
      <c r="AF779" s="397">
        <v>0</v>
      </c>
      <c r="AG779" s="397">
        <v>0</v>
      </c>
      <c r="AH779" s="397">
        <v>0</v>
      </c>
      <c r="AI779" s="397">
        <v>0</v>
      </c>
      <c r="AJ779" s="397">
        <v>0</v>
      </c>
      <c r="AK779" s="397">
        <v>0</v>
      </c>
      <c r="AL779" s="397">
        <v>0</v>
      </c>
      <c r="AM779" s="397"/>
      <c r="AN779" s="397">
        <v>0</v>
      </c>
      <c r="AO779" s="400">
        <v>0</v>
      </c>
    </row>
    <row r="780" spans="1:41" ht="24" customHeight="1" x14ac:dyDescent="0.3">
      <c r="A780" s="398" t="s">
        <v>4965</v>
      </c>
      <c r="B780" s="392" t="s">
        <v>4966</v>
      </c>
      <c r="C780" s="393" t="s">
        <v>2206</v>
      </c>
      <c r="D780" s="330">
        <f t="shared" si="39"/>
        <v>0</v>
      </c>
      <c r="E780" s="331">
        <f t="shared" si="40"/>
        <v>0</v>
      </c>
      <c r="F780" s="331">
        <f t="shared" si="41"/>
        <v>0</v>
      </c>
      <c r="G780" s="331">
        <f t="shared" si="42"/>
        <v>0</v>
      </c>
      <c r="H780" s="331">
        <f t="shared" si="43"/>
        <v>0</v>
      </c>
      <c r="I780" s="331">
        <f t="shared" si="44"/>
        <v>0</v>
      </c>
      <c r="J780" s="331">
        <f t="shared" si="45"/>
        <v>0</v>
      </c>
      <c r="K780" s="331">
        <f t="shared" si="46"/>
        <v>0</v>
      </c>
      <c r="L780" s="331">
        <f t="shared" si="47"/>
        <v>0</v>
      </c>
      <c r="M780" s="331">
        <f t="shared" si="48"/>
        <v>0</v>
      </c>
      <c r="N780" s="333">
        <f t="shared" si="49"/>
        <v>0</v>
      </c>
      <c r="O780" s="394"/>
      <c r="P780" s="395">
        <f t="shared" si="50"/>
        <v>0</v>
      </c>
      <c r="Q780" s="336" t="str">
        <f t="shared" si="51"/>
        <v/>
      </c>
      <c r="R780" s="156"/>
      <c r="S780" s="145"/>
      <c r="T780" s="148">
        <v>0</v>
      </c>
      <c r="U780" s="147"/>
      <c r="V780" s="148"/>
      <c r="W780" s="337"/>
      <c r="X780" s="337"/>
      <c r="Y780" s="149"/>
      <c r="Z780" s="149"/>
      <c r="AA780" s="149"/>
      <c r="AB780" s="425">
        <v>0</v>
      </c>
      <c r="AC780" s="145"/>
      <c r="AD780" s="425"/>
      <c r="AE780" s="396"/>
      <c r="AF780" s="397">
        <v>0</v>
      </c>
      <c r="AG780" s="397">
        <v>0</v>
      </c>
      <c r="AH780" s="397">
        <v>0</v>
      </c>
      <c r="AI780" s="397">
        <v>0</v>
      </c>
      <c r="AJ780" s="397">
        <v>0</v>
      </c>
      <c r="AK780" s="397">
        <v>0</v>
      </c>
      <c r="AL780" s="397">
        <v>0</v>
      </c>
      <c r="AM780" s="397"/>
      <c r="AN780" s="397">
        <v>0</v>
      </c>
      <c r="AO780" s="414">
        <v>0</v>
      </c>
    </row>
    <row r="781" spans="1:41" ht="24" customHeight="1" x14ac:dyDescent="0.3">
      <c r="A781" s="391" t="s">
        <v>3344</v>
      </c>
      <c r="B781" s="415" t="s">
        <v>3345</v>
      </c>
      <c r="C781" s="416" t="s">
        <v>2013</v>
      </c>
      <c r="D781" s="330">
        <f t="shared" si="39"/>
        <v>8</v>
      </c>
      <c r="E781" s="331">
        <f t="shared" si="40"/>
        <v>0</v>
      </c>
      <c r="F781" s="331">
        <f t="shared" si="41"/>
        <v>0</v>
      </c>
      <c r="G781" s="331">
        <f t="shared" si="42"/>
        <v>0</v>
      </c>
      <c r="H781" s="331">
        <f t="shared" si="43"/>
        <v>0</v>
      </c>
      <c r="I781" s="331">
        <f t="shared" si="44"/>
        <v>0</v>
      </c>
      <c r="J781" s="331">
        <f t="shared" si="45"/>
        <v>0</v>
      </c>
      <c r="K781" s="331">
        <f t="shared" si="46"/>
        <v>0</v>
      </c>
      <c r="L781" s="331">
        <f t="shared" si="47"/>
        <v>0</v>
      </c>
      <c r="M781" s="331">
        <f t="shared" si="48"/>
        <v>0</v>
      </c>
      <c r="N781" s="369">
        <f t="shared" si="49"/>
        <v>8</v>
      </c>
      <c r="O781" s="417"/>
      <c r="P781" s="418">
        <f t="shared" si="50"/>
        <v>8</v>
      </c>
      <c r="Q781" s="336">
        <f t="shared" si="51"/>
        <v>741</v>
      </c>
      <c r="R781" s="399"/>
      <c r="S781" s="410">
        <v>8</v>
      </c>
      <c r="T781" s="148">
        <v>0</v>
      </c>
      <c r="U781" s="411"/>
      <c r="V781" s="148"/>
      <c r="W781" s="412"/>
      <c r="X781" s="337"/>
      <c r="Y781" s="149"/>
      <c r="Z781" s="149"/>
      <c r="AA781" s="149"/>
      <c r="AB781" s="88">
        <v>0</v>
      </c>
      <c r="AC781" s="410"/>
      <c r="AD781" s="88"/>
      <c r="AE781" s="396"/>
      <c r="AF781" s="397">
        <v>0</v>
      </c>
      <c r="AG781" s="397">
        <v>0</v>
      </c>
      <c r="AH781" s="397">
        <v>0</v>
      </c>
      <c r="AI781" s="397">
        <v>0</v>
      </c>
      <c r="AJ781" s="397">
        <v>0</v>
      </c>
      <c r="AK781" s="397">
        <v>0</v>
      </c>
      <c r="AL781" s="397">
        <v>0</v>
      </c>
      <c r="AM781" s="413"/>
      <c r="AN781" s="397">
        <v>0</v>
      </c>
      <c r="AO781" s="407">
        <v>0</v>
      </c>
    </row>
    <row r="782" spans="1:41" ht="24" customHeight="1" x14ac:dyDescent="0.3">
      <c r="A782" s="401" t="s">
        <v>4967</v>
      </c>
      <c r="B782" s="423" t="s">
        <v>4968</v>
      </c>
      <c r="C782" s="424" t="s">
        <v>459</v>
      </c>
      <c r="D782" s="330">
        <f t="shared" si="39"/>
        <v>0</v>
      </c>
      <c r="E782" s="331">
        <f t="shared" si="40"/>
        <v>0</v>
      </c>
      <c r="F782" s="331">
        <f t="shared" si="41"/>
        <v>0</v>
      </c>
      <c r="G782" s="331">
        <f t="shared" si="42"/>
        <v>0</v>
      </c>
      <c r="H782" s="331">
        <f t="shared" si="43"/>
        <v>0</v>
      </c>
      <c r="I782" s="331">
        <f t="shared" si="44"/>
        <v>0</v>
      </c>
      <c r="J782" s="331">
        <f t="shared" si="45"/>
        <v>0</v>
      </c>
      <c r="K782" s="331">
        <f t="shared" si="46"/>
        <v>0</v>
      </c>
      <c r="L782" s="331">
        <f t="shared" si="47"/>
        <v>0</v>
      </c>
      <c r="M782" s="331">
        <f t="shared" si="48"/>
        <v>0</v>
      </c>
      <c r="N782" s="333">
        <f t="shared" si="49"/>
        <v>0</v>
      </c>
      <c r="O782" s="394"/>
      <c r="P782" s="395">
        <f t="shared" si="50"/>
        <v>0</v>
      </c>
      <c r="Q782" s="336" t="str">
        <f t="shared" si="51"/>
        <v/>
      </c>
      <c r="R782" s="399"/>
      <c r="S782" s="410"/>
      <c r="T782" s="148">
        <v>0</v>
      </c>
      <c r="U782" s="147"/>
      <c r="V782" s="148"/>
      <c r="W782" s="337"/>
      <c r="X782" s="337"/>
      <c r="Y782" s="149"/>
      <c r="Z782" s="149"/>
      <c r="AA782" s="149"/>
      <c r="AB782" s="421">
        <v>0</v>
      </c>
      <c r="AC782" s="410"/>
      <c r="AD782" s="421"/>
      <c r="AE782" s="396"/>
      <c r="AF782" s="397">
        <v>0</v>
      </c>
      <c r="AG782" s="397">
        <v>0</v>
      </c>
      <c r="AH782" s="397">
        <v>0</v>
      </c>
      <c r="AI782" s="397">
        <v>0</v>
      </c>
      <c r="AJ782" s="397">
        <v>0</v>
      </c>
      <c r="AK782" s="397">
        <v>0</v>
      </c>
      <c r="AL782" s="397">
        <v>0</v>
      </c>
      <c r="AM782" s="397"/>
      <c r="AN782" s="397">
        <v>0</v>
      </c>
      <c r="AO782" s="358">
        <v>0</v>
      </c>
    </row>
    <row r="783" spans="1:41" ht="24" customHeight="1" x14ac:dyDescent="0.3">
      <c r="A783" s="391" t="s">
        <v>3346</v>
      </c>
      <c r="B783" s="415" t="s">
        <v>3347</v>
      </c>
      <c r="C783" s="416" t="s">
        <v>459</v>
      </c>
      <c r="D783" s="330">
        <f t="shared" si="39"/>
        <v>16</v>
      </c>
      <c r="E783" s="331">
        <f t="shared" si="40"/>
        <v>0</v>
      </c>
      <c r="F783" s="331">
        <f t="shared" si="41"/>
        <v>0</v>
      </c>
      <c r="G783" s="331">
        <f t="shared" si="42"/>
        <v>0</v>
      </c>
      <c r="H783" s="331">
        <f t="shared" si="43"/>
        <v>0</v>
      </c>
      <c r="I783" s="331">
        <f t="shared" si="44"/>
        <v>0</v>
      </c>
      <c r="J783" s="331">
        <f t="shared" si="45"/>
        <v>0</v>
      </c>
      <c r="K783" s="331">
        <f t="shared" si="46"/>
        <v>0</v>
      </c>
      <c r="L783" s="331">
        <f t="shared" si="47"/>
        <v>0</v>
      </c>
      <c r="M783" s="331">
        <f t="shared" si="48"/>
        <v>0</v>
      </c>
      <c r="N783" s="369">
        <f t="shared" si="49"/>
        <v>16</v>
      </c>
      <c r="O783" s="417"/>
      <c r="P783" s="418">
        <f t="shared" si="50"/>
        <v>16</v>
      </c>
      <c r="Q783" s="336">
        <f t="shared" si="51"/>
        <v>551</v>
      </c>
      <c r="R783" s="425">
        <v>16</v>
      </c>
      <c r="S783" s="410"/>
      <c r="T783" s="148">
        <v>0</v>
      </c>
      <c r="U783" s="411"/>
      <c r="V783" s="148"/>
      <c r="W783" s="412"/>
      <c r="X783" s="337"/>
      <c r="Y783" s="149"/>
      <c r="Z783" s="149"/>
      <c r="AA783" s="149"/>
      <c r="AB783" s="422">
        <v>0</v>
      </c>
      <c r="AC783" s="410"/>
      <c r="AD783" s="422"/>
      <c r="AE783" s="396"/>
      <c r="AF783" s="397">
        <v>0</v>
      </c>
      <c r="AG783" s="397">
        <v>0</v>
      </c>
      <c r="AH783" s="397">
        <v>0</v>
      </c>
      <c r="AI783" s="397">
        <v>0</v>
      </c>
      <c r="AJ783" s="397">
        <v>0</v>
      </c>
      <c r="AK783" s="397">
        <v>0</v>
      </c>
      <c r="AL783" s="397">
        <v>0</v>
      </c>
      <c r="AM783" s="413"/>
      <c r="AN783" s="397">
        <v>0</v>
      </c>
      <c r="AO783" s="400">
        <v>0</v>
      </c>
    </row>
    <row r="784" spans="1:41" ht="24" customHeight="1" x14ac:dyDescent="0.3">
      <c r="A784" s="401" t="s">
        <v>3348</v>
      </c>
      <c r="B784" s="402" t="s">
        <v>3349</v>
      </c>
      <c r="C784" s="403" t="s">
        <v>576</v>
      </c>
      <c r="D784" s="330">
        <f t="shared" si="39"/>
        <v>18</v>
      </c>
      <c r="E784" s="331">
        <f t="shared" si="40"/>
        <v>15</v>
      </c>
      <c r="F784" s="331">
        <f t="shared" si="41"/>
        <v>13</v>
      </c>
      <c r="G784" s="331">
        <f t="shared" si="42"/>
        <v>0</v>
      </c>
      <c r="H784" s="331">
        <f t="shared" si="43"/>
        <v>0</v>
      </c>
      <c r="I784" s="331">
        <f t="shared" si="44"/>
        <v>0</v>
      </c>
      <c r="J784" s="331">
        <f t="shared" si="45"/>
        <v>0</v>
      </c>
      <c r="K784" s="331">
        <f t="shared" si="46"/>
        <v>0</v>
      </c>
      <c r="L784" s="331">
        <f t="shared" si="47"/>
        <v>0</v>
      </c>
      <c r="M784" s="331">
        <f t="shared" si="48"/>
        <v>0</v>
      </c>
      <c r="N784" s="333">
        <f t="shared" si="49"/>
        <v>46</v>
      </c>
      <c r="O784" s="394"/>
      <c r="P784" s="395">
        <f t="shared" si="50"/>
        <v>46</v>
      </c>
      <c r="Q784" s="336">
        <f t="shared" si="51"/>
        <v>178</v>
      </c>
      <c r="R784" s="421"/>
      <c r="S784" s="145">
        <v>13</v>
      </c>
      <c r="T784" s="148">
        <v>0</v>
      </c>
      <c r="U784" s="147">
        <v>15</v>
      </c>
      <c r="V784" s="148"/>
      <c r="W784" s="337"/>
      <c r="X784" s="337"/>
      <c r="Y784" s="149"/>
      <c r="Z784" s="149"/>
      <c r="AA784" s="149"/>
      <c r="AB784" s="344">
        <v>0</v>
      </c>
      <c r="AC784" s="145"/>
      <c r="AD784" s="344"/>
      <c r="AE784" s="396"/>
      <c r="AF784" s="397">
        <v>0</v>
      </c>
      <c r="AG784" s="397">
        <v>0</v>
      </c>
      <c r="AH784" s="397">
        <v>0</v>
      </c>
      <c r="AI784" s="397">
        <v>0</v>
      </c>
      <c r="AJ784" s="397">
        <v>0</v>
      </c>
      <c r="AK784" s="397">
        <v>0</v>
      </c>
      <c r="AL784" s="397">
        <v>0</v>
      </c>
      <c r="AM784" s="397"/>
      <c r="AN784" s="397">
        <v>18</v>
      </c>
      <c r="AO784" s="407">
        <v>0</v>
      </c>
    </row>
    <row r="785" spans="1:41" ht="24" customHeight="1" x14ac:dyDescent="0.3">
      <c r="A785" s="398" t="s">
        <v>4969</v>
      </c>
      <c r="B785" s="392" t="s">
        <v>3350</v>
      </c>
      <c r="C785" s="393" t="s">
        <v>1972</v>
      </c>
      <c r="D785" s="330">
        <f t="shared" si="39"/>
        <v>5</v>
      </c>
      <c r="E785" s="331">
        <f t="shared" si="40"/>
        <v>0</v>
      </c>
      <c r="F785" s="331">
        <f t="shared" si="41"/>
        <v>0</v>
      </c>
      <c r="G785" s="331">
        <f t="shared" si="42"/>
        <v>0</v>
      </c>
      <c r="H785" s="331">
        <f t="shared" si="43"/>
        <v>0</v>
      </c>
      <c r="I785" s="331">
        <f t="shared" si="44"/>
        <v>0</v>
      </c>
      <c r="J785" s="331">
        <f t="shared" si="45"/>
        <v>0</v>
      </c>
      <c r="K785" s="331">
        <f t="shared" si="46"/>
        <v>0</v>
      </c>
      <c r="L785" s="331">
        <f t="shared" si="47"/>
        <v>0</v>
      </c>
      <c r="M785" s="331">
        <f t="shared" si="48"/>
        <v>0</v>
      </c>
      <c r="N785" s="333">
        <f t="shared" si="49"/>
        <v>5</v>
      </c>
      <c r="O785" s="394"/>
      <c r="P785" s="395">
        <f t="shared" si="50"/>
        <v>5</v>
      </c>
      <c r="Q785" s="336">
        <f t="shared" si="51"/>
        <v>811</v>
      </c>
      <c r="R785" s="399"/>
      <c r="S785" s="145"/>
      <c r="T785" s="148">
        <v>0</v>
      </c>
      <c r="U785" s="147"/>
      <c r="V785" s="148"/>
      <c r="W785" s="337"/>
      <c r="X785" s="337"/>
      <c r="Y785" s="149"/>
      <c r="Z785" s="149"/>
      <c r="AA785" s="149"/>
      <c r="AB785" s="399">
        <v>0</v>
      </c>
      <c r="AC785" s="145"/>
      <c r="AD785" s="399"/>
      <c r="AE785" s="396"/>
      <c r="AF785" s="397">
        <v>0</v>
      </c>
      <c r="AG785" s="397">
        <v>0</v>
      </c>
      <c r="AH785" s="397">
        <v>0</v>
      </c>
      <c r="AI785" s="397">
        <v>0</v>
      </c>
      <c r="AJ785" s="397">
        <v>0</v>
      </c>
      <c r="AK785" s="397">
        <v>0</v>
      </c>
      <c r="AL785" s="397">
        <v>0</v>
      </c>
      <c r="AM785" s="397"/>
      <c r="AN785" s="397">
        <v>5</v>
      </c>
      <c r="AO785" s="341">
        <v>0</v>
      </c>
    </row>
    <row r="786" spans="1:41" ht="24" customHeight="1" x14ac:dyDescent="0.3">
      <c r="A786" s="391" t="s">
        <v>3351</v>
      </c>
      <c r="B786" s="392" t="s">
        <v>3352</v>
      </c>
      <c r="C786" s="393" t="s">
        <v>158</v>
      </c>
      <c r="D786" s="330">
        <f t="shared" si="39"/>
        <v>0</v>
      </c>
      <c r="E786" s="331">
        <f t="shared" si="40"/>
        <v>0</v>
      </c>
      <c r="F786" s="331">
        <f t="shared" si="41"/>
        <v>0</v>
      </c>
      <c r="G786" s="331">
        <f t="shared" si="42"/>
        <v>0</v>
      </c>
      <c r="H786" s="331">
        <f t="shared" si="43"/>
        <v>0</v>
      </c>
      <c r="I786" s="331">
        <f t="shared" si="44"/>
        <v>0</v>
      </c>
      <c r="J786" s="331">
        <f t="shared" si="45"/>
        <v>0</v>
      </c>
      <c r="K786" s="331">
        <f t="shared" si="46"/>
        <v>0</v>
      </c>
      <c r="L786" s="331">
        <f t="shared" si="47"/>
        <v>0</v>
      </c>
      <c r="M786" s="331">
        <f t="shared" si="48"/>
        <v>0</v>
      </c>
      <c r="N786" s="333">
        <f t="shared" si="49"/>
        <v>0</v>
      </c>
      <c r="O786" s="394"/>
      <c r="P786" s="395">
        <f t="shared" si="50"/>
        <v>0</v>
      </c>
      <c r="Q786" s="336" t="str">
        <f t="shared" si="51"/>
        <v/>
      </c>
      <c r="R786" s="422"/>
      <c r="S786" s="410"/>
      <c r="T786" s="148">
        <v>0</v>
      </c>
      <c r="U786" s="147"/>
      <c r="V786" s="148"/>
      <c r="W786" s="337"/>
      <c r="X786" s="337"/>
      <c r="Y786" s="149"/>
      <c r="Z786" s="149"/>
      <c r="AA786" s="149"/>
      <c r="AB786" s="144">
        <v>0</v>
      </c>
      <c r="AC786" s="410"/>
      <c r="AD786" s="144"/>
      <c r="AE786" s="396"/>
      <c r="AF786" s="397">
        <v>0</v>
      </c>
      <c r="AG786" s="397">
        <v>0</v>
      </c>
      <c r="AH786" s="397">
        <v>0</v>
      </c>
      <c r="AI786" s="397">
        <v>0</v>
      </c>
      <c r="AJ786" s="397">
        <v>0</v>
      </c>
      <c r="AK786" s="397">
        <v>0</v>
      </c>
      <c r="AL786" s="397">
        <v>0</v>
      </c>
      <c r="AM786" s="397"/>
      <c r="AN786" s="397">
        <v>0</v>
      </c>
      <c r="AO786" s="400">
        <v>0</v>
      </c>
    </row>
    <row r="787" spans="1:41" ht="24" customHeight="1" x14ac:dyDescent="0.3">
      <c r="A787" s="391" t="s">
        <v>3353</v>
      </c>
      <c r="B787" s="392" t="s">
        <v>3354</v>
      </c>
      <c r="C787" s="393" t="s">
        <v>83</v>
      </c>
      <c r="D787" s="330">
        <f t="shared" si="39"/>
        <v>480</v>
      </c>
      <c r="E787" s="331">
        <f t="shared" si="40"/>
        <v>100</v>
      </c>
      <c r="F787" s="331">
        <f t="shared" si="41"/>
        <v>0</v>
      </c>
      <c r="G787" s="331">
        <f t="shared" si="42"/>
        <v>0</v>
      </c>
      <c r="H787" s="331">
        <f t="shared" si="43"/>
        <v>0</v>
      </c>
      <c r="I787" s="331">
        <f t="shared" si="44"/>
        <v>0</v>
      </c>
      <c r="J787" s="331">
        <f t="shared" si="45"/>
        <v>0</v>
      </c>
      <c r="K787" s="331">
        <f t="shared" si="46"/>
        <v>0</v>
      </c>
      <c r="L787" s="331">
        <f t="shared" si="47"/>
        <v>0</v>
      </c>
      <c r="M787" s="331">
        <f t="shared" si="48"/>
        <v>0</v>
      </c>
      <c r="N787" s="333">
        <f t="shared" si="49"/>
        <v>580</v>
      </c>
      <c r="O787" s="394"/>
      <c r="P787" s="395">
        <f t="shared" si="50"/>
        <v>580</v>
      </c>
      <c r="Q787" s="336">
        <f t="shared" si="51"/>
        <v>16</v>
      </c>
      <c r="R787" s="404"/>
      <c r="S787" s="145"/>
      <c r="T787" s="148">
        <v>0</v>
      </c>
      <c r="U787" s="147"/>
      <c r="V787" s="148"/>
      <c r="W787" s="337"/>
      <c r="X787" s="337"/>
      <c r="Y787" s="149"/>
      <c r="Z787" s="149"/>
      <c r="AA787" s="149"/>
      <c r="AB787" s="399">
        <v>0</v>
      </c>
      <c r="AC787" s="145"/>
      <c r="AD787" s="399"/>
      <c r="AE787" s="146">
        <v>100</v>
      </c>
      <c r="AF787" s="397">
        <v>0</v>
      </c>
      <c r="AG787" s="397">
        <v>0</v>
      </c>
      <c r="AH787" s="397">
        <v>0</v>
      </c>
      <c r="AI787" s="397">
        <v>0</v>
      </c>
      <c r="AJ787" s="397">
        <v>0</v>
      </c>
      <c r="AK787" s="397">
        <v>0</v>
      </c>
      <c r="AL787" s="397">
        <v>0</v>
      </c>
      <c r="AM787" s="397"/>
      <c r="AN787" s="397">
        <v>0</v>
      </c>
      <c r="AO787" s="408">
        <v>480</v>
      </c>
    </row>
    <row r="788" spans="1:41" ht="24" customHeight="1" x14ac:dyDescent="0.3">
      <c r="A788" s="391" t="s">
        <v>3355</v>
      </c>
      <c r="B788" s="392" t="s">
        <v>3356</v>
      </c>
      <c r="C788" s="393" t="s">
        <v>314</v>
      </c>
      <c r="D788" s="330">
        <f t="shared" si="39"/>
        <v>0</v>
      </c>
      <c r="E788" s="331">
        <f t="shared" si="40"/>
        <v>0</v>
      </c>
      <c r="F788" s="331">
        <f t="shared" si="41"/>
        <v>0</v>
      </c>
      <c r="G788" s="331">
        <f t="shared" si="42"/>
        <v>0</v>
      </c>
      <c r="H788" s="331">
        <f t="shared" si="43"/>
        <v>0</v>
      </c>
      <c r="I788" s="331">
        <f t="shared" si="44"/>
        <v>0</v>
      </c>
      <c r="J788" s="331">
        <f t="shared" si="45"/>
        <v>0</v>
      </c>
      <c r="K788" s="331">
        <f t="shared" si="46"/>
        <v>0</v>
      </c>
      <c r="L788" s="331">
        <f t="shared" si="47"/>
        <v>0</v>
      </c>
      <c r="M788" s="331">
        <f t="shared" si="48"/>
        <v>0</v>
      </c>
      <c r="N788" s="333">
        <f t="shared" si="49"/>
        <v>0</v>
      </c>
      <c r="O788" s="394"/>
      <c r="P788" s="395">
        <f t="shared" si="50"/>
        <v>0</v>
      </c>
      <c r="Q788" s="336" t="str">
        <f t="shared" si="51"/>
        <v/>
      </c>
      <c r="R788" s="421"/>
      <c r="S788" s="410"/>
      <c r="T788" s="148">
        <v>0</v>
      </c>
      <c r="U788" s="411"/>
      <c r="V788" s="148"/>
      <c r="W788" s="412"/>
      <c r="X788" s="337"/>
      <c r="Y788" s="149"/>
      <c r="Z788" s="149"/>
      <c r="AA788" s="149"/>
      <c r="AB788" s="156">
        <v>0</v>
      </c>
      <c r="AC788" s="410"/>
      <c r="AD788" s="156"/>
      <c r="AE788" s="396"/>
      <c r="AF788" s="397">
        <v>0</v>
      </c>
      <c r="AG788" s="397">
        <v>0</v>
      </c>
      <c r="AH788" s="397">
        <v>0</v>
      </c>
      <c r="AI788" s="397">
        <v>0</v>
      </c>
      <c r="AJ788" s="397">
        <v>0</v>
      </c>
      <c r="AK788" s="397">
        <v>0</v>
      </c>
      <c r="AL788" s="397">
        <v>0</v>
      </c>
      <c r="AM788" s="413"/>
      <c r="AN788" s="397">
        <v>0</v>
      </c>
      <c r="AO788" s="400">
        <v>0</v>
      </c>
    </row>
    <row r="789" spans="1:41" ht="24" customHeight="1" x14ac:dyDescent="0.3">
      <c r="A789" s="398" t="s">
        <v>1538</v>
      </c>
      <c r="B789" s="415" t="s">
        <v>3357</v>
      </c>
      <c r="C789" s="416" t="s">
        <v>1540</v>
      </c>
      <c r="D789" s="330">
        <f t="shared" si="39"/>
        <v>32</v>
      </c>
      <c r="E789" s="331">
        <f t="shared" si="40"/>
        <v>0</v>
      </c>
      <c r="F789" s="331">
        <f t="shared" si="41"/>
        <v>0</v>
      </c>
      <c r="G789" s="331">
        <f t="shared" si="42"/>
        <v>0</v>
      </c>
      <c r="H789" s="331">
        <f t="shared" si="43"/>
        <v>0</v>
      </c>
      <c r="I789" s="331">
        <f t="shared" si="44"/>
        <v>0</v>
      </c>
      <c r="J789" s="331">
        <f t="shared" si="45"/>
        <v>0</v>
      </c>
      <c r="K789" s="331">
        <f t="shared" si="46"/>
        <v>0</v>
      </c>
      <c r="L789" s="331">
        <f t="shared" si="47"/>
        <v>0</v>
      </c>
      <c r="M789" s="331">
        <f t="shared" si="48"/>
        <v>0</v>
      </c>
      <c r="N789" s="333">
        <f t="shared" si="49"/>
        <v>32</v>
      </c>
      <c r="O789" s="394"/>
      <c r="P789" s="395">
        <f t="shared" si="50"/>
        <v>32</v>
      </c>
      <c r="Q789" s="336">
        <f t="shared" si="51"/>
        <v>296</v>
      </c>
      <c r="R789" s="422">
        <v>32</v>
      </c>
      <c r="S789" s="410"/>
      <c r="T789" s="148">
        <v>0</v>
      </c>
      <c r="U789" s="147"/>
      <c r="V789" s="148"/>
      <c r="W789" s="337"/>
      <c r="X789" s="337"/>
      <c r="Y789" s="149"/>
      <c r="Z789" s="149"/>
      <c r="AA789" s="149"/>
      <c r="AB789" s="156">
        <v>0</v>
      </c>
      <c r="AC789" s="410"/>
      <c r="AD789" s="156"/>
      <c r="AE789" s="396"/>
      <c r="AF789" s="397">
        <v>0</v>
      </c>
      <c r="AG789" s="397">
        <v>0</v>
      </c>
      <c r="AH789" s="397">
        <v>0</v>
      </c>
      <c r="AI789" s="397">
        <v>0</v>
      </c>
      <c r="AJ789" s="397">
        <v>0</v>
      </c>
      <c r="AK789" s="397">
        <v>0</v>
      </c>
      <c r="AL789" s="397">
        <v>0</v>
      </c>
      <c r="AM789" s="397"/>
      <c r="AN789" s="397">
        <v>0</v>
      </c>
      <c r="AO789" s="400">
        <v>0</v>
      </c>
    </row>
    <row r="790" spans="1:41" ht="24" customHeight="1" x14ac:dyDescent="0.3">
      <c r="A790" s="398" t="s">
        <v>3358</v>
      </c>
      <c r="B790" s="415" t="s">
        <v>3359</v>
      </c>
      <c r="C790" s="416" t="s">
        <v>2010</v>
      </c>
      <c r="D790" s="330">
        <f t="shared" si="39"/>
        <v>0</v>
      </c>
      <c r="E790" s="331">
        <f t="shared" si="40"/>
        <v>0</v>
      </c>
      <c r="F790" s="331">
        <f t="shared" si="41"/>
        <v>0</v>
      </c>
      <c r="G790" s="331">
        <f t="shared" si="42"/>
        <v>0</v>
      </c>
      <c r="H790" s="331">
        <f t="shared" si="43"/>
        <v>0</v>
      </c>
      <c r="I790" s="331">
        <f t="shared" si="44"/>
        <v>0</v>
      </c>
      <c r="J790" s="331">
        <f t="shared" si="45"/>
        <v>0</v>
      </c>
      <c r="K790" s="331">
        <f t="shared" si="46"/>
        <v>0</v>
      </c>
      <c r="L790" s="331">
        <f t="shared" si="47"/>
        <v>0</v>
      </c>
      <c r="M790" s="331">
        <f t="shared" si="48"/>
        <v>0</v>
      </c>
      <c r="N790" s="333">
        <f t="shared" si="49"/>
        <v>0</v>
      </c>
      <c r="O790" s="394"/>
      <c r="P790" s="395">
        <f t="shared" si="50"/>
        <v>0</v>
      </c>
      <c r="Q790" s="336" t="str">
        <f t="shared" si="51"/>
        <v/>
      </c>
      <c r="R790" s="421"/>
      <c r="S790" s="145"/>
      <c r="T790" s="148">
        <v>0</v>
      </c>
      <c r="U790" s="147"/>
      <c r="V790" s="148"/>
      <c r="W790" s="337"/>
      <c r="X790" s="337"/>
      <c r="Y790" s="149"/>
      <c r="Z790" s="149"/>
      <c r="AA790" s="149"/>
      <c r="AB790" s="399">
        <v>0</v>
      </c>
      <c r="AC790" s="145"/>
      <c r="AD790" s="399"/>
      <c r="AE790" s="396"/>
      <c r="AF790" s="397">
        <v>0</v>
      </c>
      <c r="AG790" s="397">
        <v>0</v>
      </c>
      <c r="AH790" s="397">
        <v>0</v>
      </c>
      <c r="AI790" s="397">
        <v>0</v>
      </c>
      <c r="AJ790" s="397">
        <v>0</v>
      </c>
      <c r="AK790" s="397">
        <v>0</v>
      </c>
      <c r="AL790" s="397">
        <v>0</v>
      </c>
      <c r="AM790" s="397"/>
      <c r="AN790" s="397">
        <v>0</v>
      </c>
      <c r="AO790" s="414">
        <v>0</v>
      </c>
    </row>
    <row r="791" spans="1:41" ht="24" customHeight="1" x14ac:dyDescent="0.3">
      <c r="A791" s="398" t="s">
        <v>3361</v>
      </c>
      <c r="B791" s="415" t="s">
        <v>3362</v>
      </c>
      <c r="C791" s="416" t="s">
        <v>2107</v>
      </c>
      <c r="D791" s="330">
        <f t="shared" si="39"/>
        <v>0</v>
      </c>
      <c r="E791" s="331">
        <f t="shared" si="40"/>
        <v>0</v>
      </c>
      <c r="F791" s="331">
        <f t="shared" si="41"/>
        <v>0</v>
      </c>
      <c r="G791" s="331">
        <f t="shared" si="42"/>
        <v>0</v>
      </c>
      <c r="H791" s="331">
        <f t="shared" si="43"/>
        <v>0</v>
      </c>
      <c r="I791" s="331">
        <f t="shared" si="44"/>
        <v>0</v>
      </c>
      <c r="J791" s="331">
        <f t="shared" si="45"/>
        <v>0</v>
      </c>
      <c r="K791" s="331">
        <f t="shared" si="46"/>
        <v>0</v>
      </c>
      <c r="L791" s="331">
        <f t="shared" si="47"/>
        <v>0</v>
      </c>
      <c r="M791" s="331">
        <f t="shared" si="48"/>
        <v>0</v>
      </c>
      <c r="N791" s="333">
        <f t="shared" si="49"/>
        <v>0</v>
      </c>
      <c r="O791" s="394"/>
      <c r="P791" s="395">
        <f t="shared" si="50"/>
        <v>0</v>
      </c>
      <c r="Q791" s="336" t="str">
        <f t="shared" si="51"/>
        <v/>
      </c>
      <c r="R791" s="422"/>
      <c r="S791" s="145"/>
      <c r="T791" s="405">
        <v>0</v>
      </c>
      <c r="U791" s="147"/>
      <c r="V791" s="405"/>
      <c r="W791" s="337"/>
      <c r="X791" s="337"/>
      <c r="Y791" s="406"/>
      <c r="Z791" s="406"/>
      <c r="AA791" s="406"/>
      <c r="AB791" s="156">
        <v>0</v>
      </c>
      <c r="AC791" s="145"/>
      <c r="AD791" s="156"/>
      <c r="AE791" s="396"/>
      <c r="AF791" s="397">
        <v>0</v>
      </c>
      <c r="AG791" s="397">
        <v>0</v>
      </c>
      <c r="AH791" s="397">
        <v>0</v>
      </c>
      <c r="AI791" s="397">
        <v>0</v>
      </c>
      <c r="AJ791" s="397">
        <v>0</v>
      </c>
      <c r="AK791" s="397">
        <v>0</v>
      </c>
      <c r="AL791" s="397">
        <v>0</v>
      </c>
      <c r="AM791" s="397"/>
      <c r="AN791" s="397">
        <v>0</v>
      </c>
      <c r="AO791" s="400">
        <v>0</v>
      </c>
    </row>
    <row r="792" spans="1:41" ht="24" customHeight="1" x14ac:dyDescent="0.3">
      <c r="A792" s="401" t="s">
        <v>3363</v>
      </c>
      <c r="B792" s="402" t="s">
        <v>3364</v>
      </c>
      <c r="C792" s="403" t="s">
        <v>3365</v>
      </c>
      <c r="D792" s="330">
        <f t="shared" si="39"/>
        <v>0</v>
      </c>
      <c r="E792" s="331">
        <f t="shared" si="40"/>
        <v>0</v>
      </c>
      <c r="F792" s="331">
        <f t="shared" si="41"/>
        <v>0</v>
      </c>
      <c r="G792" s="331">
        <f t="shared" si="42"/>
        <v>0</v>
      </c>
      <c r="H792" s="331">
        <f t="shared" si="43"/>
        <v>0</v>
      </c>
      <c r="I792" s="331">
        <f t="shared" si="44"/>
        <v>0</v>
      </c>
      <c r="J792" s="331">
        <f t="shared" si="45"/>
        <v>0</v>
      </c>
      <c r="K792" s="331">
        <f t="shared" si="46"/>
        <v>0</v>
      </c>
      <c r="L792" s="331">
        <f t="shared" si="47"/>
        <v>0</v>
      </c>
      <c r="M792" s="331">
        <f t="shared" si="48"/>
        <v>0</v>
      </c>
      <c r="N792" s="333">
        <f t="shared" si="49"/>
        <v>0</v>
      </c>
      <c r="O792" s="394"/>
      <c r="P792" s="395">
        <f t="shared" si="50"/>
        <v>0</v>
      </c>
      <c r="Q792" s="336" t="str">
        <f t="shared" si="51"/>
        <v/>
      </c>
      <c r="R792" s="404"/>
      <c r="S792" s="145"/>
      <c r="T792" s="148">
        <v>0</v>
      </c>
      <c r="U792" s="147"/>
      <c r="V792" s="148"/>
      <c r="W792" s="337"/>
      <c r="X792" s="337"/>
      <c r="Y792" s="149"/>
      <c r="Z792" s="149"/>
      <c r="AA792" s="149"/>
      <c r="AB792" s="399">
        <v>0</v>
      </c>
      <c r="AC792" s="145"/>
      <c r="AD792" s="399"/>
      <c r="AE792" s="396"/>
      <c r="AF792" s="397">
        <v>0</v>
      </c>
      <c r="AG792" s="397">
        <v>0</v>
      </c>
      <c r="AH792" s="397">
        <v>0</v>
      </c>
      <c r="AI792" s="397">
        <v>0</v>
      </c>
      <c r="AJ792" s="397">
        <v>0</v>
      </c>
      <c r="AK792" s="397">
        <v>0</v>
      </c>
      <c r="AL792" s="397">
        <v>0</v>
      </c>
      <c r="AM792" s="397"/>
      <c r="AN792" s="397">
        <v>0</v>
      </c>
      <c r="AO792" s="400">
        <v>0</v>
      </c>
    </row>
    <row r="793" spans="1:41" ht="24" customHeight="1" x14ac:dyDescent="0.3">
      <c r="A793" s="401" t="s">
        <v>4970</v>
      </c>
      <c r="B793" s="423" t="s">
        <v>4971</v>
      </c>
      <c r="C793" s="424" t="s">
        <v>3365</v>
      </c>
      <c r="D793" s="330">
        <f t="shared" si="39"/>
        <v>0</v>
      </c>
      <c r="E793" s="331">
        <f t="shared" si="40"/>
        <v>0</v>
      </c>
      <c r="F793" s="331">
        <f t="shared" si="41"/>
        <v>0</v>
      </c>
      <c r="G793" s="331">
        <f t="shared" si="42"/>
        <v>0</v>
      </c>
      <c r="H793" s="331">
        <f t="shared" si="43"/>
        <v>0</v>
      </c>
      <c r="I793" s="331">
        <f t="shared" si="44"/>
        <v>0</v>
      </c>
      <c r="J793" s="331">
        <f t="shared" si="45"/>
        <v>0</v>
      </c>
      <c r="K793" s="331">
        <f t="shared" si="46"/>
        <v>0</v>
      </c>
      <c r="L793" s="331">
        <f t="shared" si="47"/>
        <v>0</v>
      </c>
      <c r="M793" s="331">
        <f t="shared" si="48"/>
        <v>0</v>
      </c>
      <c r="N793" s="333">
        <f t="shared" si="49"/>
        <v>0</v>
      </c>
      <c r="O793" s="394"/>
      <c r="P793" s="395">
        <f t="shared" si="50"/>
        <v>0</v>
      </c>
      <c r="Q793" s="336" t="str">
        <f t="shared" si="51"/>
        <v/>
      </c>
      <c r="R793" s="344"/>
      <c r="S793" s="410"/>
      <c r="T793" s="148">
        <v>0</v>
      </c>
      <c r="U793" s="411"/>
      <c r="V793" s="148"/>
      <c r="W793" s="412"/>
      <c r="X793" s="337"/>
      <c r="Y793" s="149"/>
      <c r="Z793" s="149"/>
      <c r="AA793" s="149"/>
      <c r="AB793" s="425">
        <v>0</v>
      </c>
      <c r="AC793" s="410"/>
      <c r="AD793" s="425"/>
      <c r="AE793" s="396"/>
      <c r="AF793" s="397">
        <v>0</v>
      </c>
      <c r="AG793" s="397">
        <v>0</v>
      </c>
      <c r="AH793" s="397">
        <v>0</v>
      </c>
      <c r="AI793" s="397">
        <v>0</v>
      </c>
      <c r="AJ793" s="397">
        <v>0</v>
      </c>
      <c r="AK793" s="397">
        <v>0</v>
      </c>
      <c r="AL793" s="397">
        <v>0</v>
      </c>
      <c r="AM793" s="413"/>
      <c r="AN793" s="397">
        <v>0</v>
      </c>
      <c r="AO793" s="407">
        <v>0</v>
      </c>
    </row>
    <row r="794" spans="1:41" ht="24" customHeight="1" x14ac:dyDescent="0.3">
      <c r="A794" s="391" t="s">
        <v>3366</v>
      </c>
      <c r="B794" s="392" t="s">
        <v>3367</v>
      </c>
      <c r="C794" s="393" t="s">
        <v>661</v>
      </c>
      <c r="D794" s="330">
        <f t="shared" si="39"/>
        <v>0</v>
      </c>
      <c r="E794" s="331">
        <f t="shared" si="40"/>
        <v>0</v>
      </c>
      <c r="F794" s="331">
        <f t="shared" si="41"/>
        <v>0</v>
      </c>
      <c r="G794" s="331">
        <f t="shared" si="42"/>
        <v>0</v>
      </c>
      <c r="H794" s="331">
        <f t="shared" si="43"/>
        <v>0</v>
      </c>
      <c r="I794" s="331">
        <f t="shared" si="44"/>
        <v>0</v>
      </c>
      <c r="J794" s="331">
        <f t="shared" si="45"/>
        <v>0</v>
      </c>
      <c r="K794" s="331">
        <f t="shared" si="46"/>
        <v>0</v>
      </c>
      <c r="L794" s="331">
        <f t="shared" si="47"/>
        <v>0</v>
      </c>
      <c r="M794" s="331">
        <f t="shared" si="48"/>
        <v>0</v>
      </c>
      <c r="N794" s="333">
        <f t="shared" si="49"/>
        <v>0</v>
      </c>
      <c r="O794" s="394"/>
      <c r="P794" s="395">
        <f t="shared" si="50"/>
        <v>0</v>
      </c>
      <c r="Q794" s="336" t="str">
        <f t="shared" si="51"/>
        <v/>
      </c>
      <c r="R794" s="156"/>
      <c r="S794" s="145"/>
      <c r="T794" s="405">
        <v>0</v>
      </c>
      <c r="U794" s="147"/>
      <c r="V794" s="405"/>
      <c r="W794" s="337"/>
      <c r="X794" s="337"/>
      <c r="Y794" s="406"/>
      <c r="Z794" s="406"/>
      <c r="AA794" s="406"/>
      <c r="AB794" s="404">
        <v>0</v>
      </c>
      <c r="AC794" s="145"/>
      <c r="AD794" s="404"/>
      <c r="AE794" s="396"/>
      <c r="AF794" s="397">
        <v>0</v>
      </c>
      <c r="AG794" s="397">
        <v>0</v>
      </c>
      <c r="AH794" s="397">
        <v>0</v>
      </c>
      <c r="AI794" s="397">
        <v>0</v>
      </c>
      <c r="AJ794" s="397">
        <v>0</v>
      </c>
      <c r="AK794" s="397">
        <v>0</v>
      </c>
      <c r="AL794" s="397">
        <v>0</v>
      </c>
      <c r="AM794" s="397"/>
      <c r="AN794" s="397">
        <v>0</v>
      </c>
      <c r="AO794" s="407">
        <v>0</v>
      </c>
    </row>
    <row r="795" spans="1:41" ht="24" customHeight="1" x14ac:dyDescent="0.3">
      <c r="A795" s="398" t="s">
        <v>4972</v>
      </c>
      <c r="B795" s="392" t="s">
        <v>4973</v>
      </c>
      <c r="C795" s="393" t="s">
        <v>2026</v>
      </c>
      <c r="D795" s="330">
        <f t="shared" si="39"/>
        <v>0</v>
      </c>
      <c r="E795" s="331">
        <f t="shared" si="40"/>
        <v>0</v>
      </c>
      <c r="F795" s="331">
        <f t="shared" si="41"/>
        <v>0</v>
      </c>
      <c r="G795" s="331">
        <f t="shared" si="42"/>
        <v>0</v>
      </c>
      <c r="H795" s="331">
        <f t="shared" si="43"/>
        <v>0</v>
      </c>
      <c r="I795" s="331">
        <f t="shared" si="44"/>
        <v>0</v>
      </c>
      <c r="J795" s="331">
        <f t="shared" si="45"/>
        <v>0</v>
      </c>
      <c r="K795" s="331">
        <f t="shared" si="46"/>
        <v>0</v>
      </c>
      <c r="L795" s="331">
        <f t="shared" si="47"/>
        <v>0</v>
      </c>
      <c r="M795" s="331">
        <f t="shared" si="48"/>
        <v>0</v>
      </c>
      <c r="N795" s="333">
        <f t="shared" si="49"/>
        <v>0</v>
      </c>
      <c r="O795" s="394"/>
      <c r="P795" s="395">
        <f t="shared" si="50"/>
        <v>0</v>
      </c>
      <c r="Q795" s="336" t="str">
        <f t="shared" si="51"/>
        <v/>
      </c>
      <c r="R795" s="399"/>
      <c r="S795" s="145"/>
      <c r="T795" s="148">
        <v>0</v>
      </c>
      <c r="U795" s="147"/>
      <c r="V795" s="148"/>
      <c r="W795" s="337"/>
      <c r="X795" s="337"/>
      <c r="Y795" s="149"/>
      <c r="Z795" s="149"/>
      <c r="AA795" s="149"/>
      <c r="AB795" s="88">
        <v>0</v>
      </c>
      <c r="AC795" s="145"/>
      <c r="AD795" s="88"/>
      <c r="AE795" s="396"/>
      <c r="AF795" s="397">
        <v>0</v>
      </c>
      <c r="AG795" s="397">
        <v>0</v>
      </c>
      <c r="AH795" s="397">
        <v>0</v>
      </c>
      <c r="AI795" s="397">
        <v>0</v>
      </c>
      <c r="AJ795" s="397">
        <v>0</v>
      </c>
      <c r="AK795" s="397">
        <v>0</v>
      </c>
      <c r="AL795" s="397">
        <v>0</v>
      </c>
      <c r="AM795" s="397"/>
      <c r="AN795" s="397">
        <v>0</v>
      </c>
      <c r="AO795" s="400">
        <v>0</v>
      </c>
    </row>
    <row r="796" spans="1:41" ht="24" customHeight="1" x14ac:dyDescent="0.3">
      <c r="A796" s="391" t="s">
        <v>3368</v>
      </c>
      <c r="B796" s="392" t="s">
        <v>3369</v>
      </c>
      <c r="C796" s="393" t="s">
        <v>2013</v>
      </c>
      <c r="D796" s="330">
        <f t="shared" si="39"/>
        <v>4</v>
      </c>
      <c r="E796" s="331">
        <f t="shared" si="40"/>
        <v>0</v>
      </c>
      <c r="F796" s="331">
        <f t="shared" si="41"/>
        <v>0</v>
      </c>
      <c r="G796" s="331">
        <f t="shared" si="42"/>
        <v>0</v>
      </c>
      <c r="H796" s="331">
        <f t="shared" si="43"/>
        <v>0</v>
      </c>
      <c r="I796" s="331">
        <f t="shared" si="44"/>
        <v>0</v>
      </c>
      <c r="J796" s="331">
        <f t="shared" si="45"/>
        <v>0</v>
      </c>
      <c r="K796" s="331">
        <f t="shared" si="46"/>
        <v>0</v>
      </c>
      <c r="L796" s="331">
        <f t="shared" si="47"/>
        <v>0</v>
      </c>
      <c r="M796" s="331">
        <f t="shared" si="48"/>
        <v>0</v>
      </c>
      <c r="N796" s="333">
        <f t="shared" si="49"/>
        <v>4</v>
      </c>
      <c r="O796" s="394"/>
      <c r="P796" s="395">
        <f t="shared" si="50"/>
        <v>4</v>
      </c>
      <c r="Q796" s="336">
        <f t="shared" si="51"/>
        <v>861</v>
      </c>
      <c r="R796" s="399"/>
      <c r="S796" s="145"/>
      <c r="T796" s="148">
        <v>0</v>
      </c>
      <c r="U796" s="147"/>
      <c r="V796" s="148"/>
      <c r="W796" s="337"/>
      <c r="X796" s="337"/>
      <c r="Y796" s="149"/>
      <c r="Z796" s="149"/>
      <c r="AA796" s="149"/>
      <c r="AB796" s="421">
        <v>0</v>
      </c>
      <c r="AC796" s="145"/>
      <c r="AD796" s="421"/>
      <c r="AE796" s="396"/>
      <c r="AF796" s="397">
        <v>0</v>
      </c>
      <c r="AG796" s="397">
        <v>0</v>
      </c>
      <c r="AH796" s="397">
        <v>0</v>
      </c>
      <c r="AI796" s="397">
        <v>0</v>
      </c>
      <c r="AJ796" s="397">
        <v>0</v>
      </c>
      <c r="AK796" s="397">
        <v>0</v>
      </c>
      <c r="AL796" s="397">
        <v>0</v>
      </c>
      <c r="AM796" s="397"/>
      <c r="AN796" s="397">
        <v>4</v>
      </c>
      <c r="AO796" s="407">
        <v>0</v>
      </c>
    </row>
    <row r="797" spans="1:41" ht="24" customHeight="1" x14ac:dyDescent="0.3">
      <c r="A797" s="398" t="s">
        <v>3370</v>
      </c>
      <c r="B797" s="415" t="s">
        <v>3371</v>
      </c>
      <c r="C797" s="416" t="s">
        <v>661</v>
      </c>
      <c r="D797" s="330">
        <f t="shared" si="39"/>
        <v>14</v>
      </c>
      <c r="E797" s="331">
        <f t="shared" si="40"/>
        <v>0</v>
      </c>
      <c r="F797" s="331">
        <f t="shared" si="41"/>
        <v>0</v>
      </c>
      <c r="G797" s="331">
        <f t="shared" si="42"/>
        <v>0</v>
      </c>
      <c r="H797" s="331">
        <f t="shared" si="43"/>
        <v>0</v>
      </c>
      <c r="I797" s="331">
        <f t="shared" si="44"/>
        <v>0</v>
      </c>
      <c r="J797" s="331">
        <f t="shared" si="45"/>
        <v>0</v>
      </c>
      <c r="K797" s="331">
        <f t="shared" si="46"/>
        <v>0</v>
      </c>
      <c r="L797" s="331">
        <f t="shared" si="47"/>
        <v>0</v>
      </c>
      <c r="M797" s="331">
        <f t="shared" si="48"/>
        <v>0</v>
      </c>
      <c r="N797" s="333">
        <f t="shared" si="49"/>
        <v>14</v>
      </c>
      <c r="O797" s="394"/>
      <c r="P797" s="395">
        <f t="shared" si="50"/>
        <v>14</v>
      </c>
      <c r="Q797" s="336">
        <f t="shared" si="51"/>
        <v>594</v>
      </c>
      <c r="R797" s="144"/>
      <c r="S797" s="145"/>
      <c r="T797" s="405">
        <v>0</v>
      </c>
      <c r="U797" s="147"/>
      <c r="V797" s="405"/>
      <c r="W797" s="337"/>
      <c r="X797" s="337"/>
      <c r="Y797" s="406"/>
      <c r="Z797" s="406"/>
      <c r="AA797" s="406"/>
      <c r="AB797" s="422">
        <v>0</v>
      </c>
      <c r="AC797" s="145"/>
      <c r="AD797" s="422"/>
      <c r="AE797" s="396"/>
      <c r="AF797" s="397">
        <v>0</v>
      </c>
      <c r="AG797" s="397">
        <v>0</v>
      </c>
      <c r="AH797" s="397">
        <v>0</v>
      </c>
      <c r="AI797" s="397">
        <v>0</v>
      </c>
      <c r="AJ797" s="397">
        <v>0</v>
      </c>
      <c r="AK797" s="397">
        <v>0</v>
      </c>
      <c r="AL797" s="397">
        <v>0</v>
      </c>
      <c r="AM797" s="397">
        <v>14</v>
      </c>
      <c r="AN797" s="397">
        <v>0</v>
      </c>
      <c r="AO797" s="407">
        <v>0</v>
      </c>
    </row>
    <row r="798" spans="1:41" ht="24" customHeight="1" x14ac:dyDescent="0.3">
      <c r="A798" s="398" t="s">
        <v>4974</v>
      </c>
      <c r="B798" s="392" t="s">
        <v>3372</v>
      </c>
      <c r="C798" s="393" t="s">
        <v>2253</v>
      </c>
      <c r="D798" s="330">
        <f t="shared" si="39"/>
        <v>13</v>
      </c>
      <c r="E798" s="331">
        <f t="shared" si="40"/>
        <v>0</v>
      </c>
      <c r="F798" s="331">
        <f t="shared" si="41"/>
        <v>0</v>
      </c>
      <c r="G798" s="331">
        <f t="shared" si="42"/>
        <v>0</v>
      </c>
      <c r="H798" s="331">
        <f t="shared" si="43"/>
        <v>0</v>
      </c>
      <c r="I798" s="331">
        <f t="shared" si="44"/>
        <v>0</v>
      </c>
      <c r="J798" s="331">
        <f t="shared" si="45"/>
        <v>0</v>
      </c>
      <c r="K798" s="331">
        <f t="shared" si="46"/>
        <v>0</v>
      </c>
      <c r="L798" s="331">
        <f t="shared" si="47"/>
        <v>0</v>
      </c>
      <c r="M798" s="331">
        <f t="shared" si="48"/>
        <v>0</v>
      </c>
      <c r="N798" s="333">
        <f t="shared" si="49"/>
        <v>13</v>
      </c>
      <c r="O798" s="394"/>
      <c r="P798" s="395">
        <f t="shared" si="50"/>
        <v>13</v>
      </c>
      <c r="Q798" s="336">
        <f t="shared" si="51"/>
        <v>616</v>
      </c>
      <c r="R798" s="399"/>
      <c r="S798" s="145">
        <v>13</v>
      </c>
      <c r="T798" s="148">
        <v>0</v>
      </c>
      <c r="U798" s="411"/>
      <c r="V798" s="148"/>
      <c r="W798" s="412"/>
      <c r="X798" s="337"/>
      <c r="Y798" s="149"/>
      <c r="Z798" s="149"/>
      <c r="AA798" s="149"/>
      <c r="AB798" s="344">
        <v>0</v>
      </c>
      <c r="AC798" s="145"/>
      <c r="AD798" s="344"/>
      <c r="AE798" s="396"/>
      <c r="AF798" s="397">
        <v>0</v>
      </c>
      <c r="AG798" s="397">
        <v>0</v>
      </c>
      <c r="AH798" s="397">
        <v>0</v>
      </c>
      <c r="AI798" s="397">
        <v>0</v>
      </c>
      <c r="AJ798" s="397">
        <v>0</v>
      </c>
      <c r="AK798" s="397">
        <v>0</v>
      </c>
      <c r="AL798" s="397">
        <v>0</v>
      </c>
      <c r="AM798" s="413"/>
      <c r="AN798" s="397">
        <v>0</v>
      </c>
      <c r="AO798" s="400">
        <v>0</v>
      </c>
    </row>
    <row r="799" spans="1:41" ht="24" customHeight="1" x14ac:dyDescent="0.3">
      <c r="A799" s="391" t="s">
        <v>3373</v>
      </c>
      <c r="B799" s="415" t="s">
        <v>3374</v>
      </c>
      <c r="C799" s="416" t="s">
        <v>2817</v>
      </c>
      <c r="D799" s="330">
        <f t="shared" si="39"/>
        <v>13</v>
      </c>
      <c r="E799" s="331">
        <f t="shared" si="40"/>
        <v>0</v>
      </c>
      <c r="F799" s="331">
        <f t="shared" si="41"/>
        <v>0</v>
      </c>
      <c r="G799" s="331">
        <f t="shared" si="42"/>
        <v>0</v>
      </c>
      <c r="H799" s="331">
        <f t="shared" si="43"/>
        <v>0</v>
      </c>
      <c r="I799" s="331">
        <f t="shared" si="44"/>
        <v>0</v>
      </c>
      <c r="J799" s="331">
        <f t="shared" si="45"/>
        <v>0</v>
      </c>
      <c r="K799" s="331">
        <f t="shared" si="46"/>
        <v>0</v>
      </c>
      <c r="L799" s="331">
        <f t="shared" si="47"/>
        <v>0</v>
      </c>
      <c r="M799" s="331">
        <f t="shared" si="48"/>
        <v>0</v>
      </c>
      <c r="N799" s="333">
        <f t="shared" si="49"/>
        <v>13</v>
      </c>
      <c r="O799" s="394"/>
      <c r="P799" s="395">
        <f t="shared" si="50"/>
        <v>13</v>
      </c>
      <c r="Q799" s="336">
        <f t="shared" si="51"/>
        <v>616</v>
      </c>
      <c r="R799" s="399">
        <v>13</v>
      </c>
      <c r="S799" s="145"/>
      <c r="T799" s="148">
        <v>0</v>
      </c>
      <c r="U799" s="147"/>
      <c r="V799" s="148"/>
      <c r="W799" s="337"/>
      <c r="X799" s="337"/>
      <c r="Y799" s="149"/>
      <c r="Z799" s="149"/>
      <c r="AA799" s="149"/>
      <c r="AB799" s="399">
        <v>0</v>
      </c>
      <c r="AC799" s="145"/>
      <c r="AD799" s="399"/>
      <c r="AE799" s="396"/>
      <c r="AF799" s="397">
        <v>0</v>
      </c>
      <c r="AG799" s="397">
        <v>0</v>
      </c>
      <c r="AH799" s="397">
        <v>0</v>
      </c>
      <c r="AI799" s="397">
        <v>0</v>
      </c>
      <c r="AJ799" s="397">
        <v>0</v>
      </c>
      <c r="AK799" s="397">
        <v>0</v>
      </c>
      <c r="AL799" s="397">
        <v>0</v>
      </c>
      <c r="AM799" s="397"/>
      <c r="AN799" s="397">
        <v>0</v>
      </c>
      <c r="AO799" s="341">
        <v>0</v>
      </c>
    </row>
    <row r="800" spans="1:41" ht="24" customHeight="1" x14ac:dyDescent="0.3">
      <c r="A800" s="398" t="s">
        <v>3375</v>
      </c>
      <c r="B800" s="392" t="s">
        <v>3376</v>
      </c>
      <c r="C800" s="393" t="s">
        <v>725</v>
      </c>
      <c r="D800" s="330">
        <f t="shared" si="39"/>
        <v>50</v>
      </c>
      <c r="E800" s="331">
        <f t="shared" si="40"/>
        <v>38</v>
      </c>
      <c r="F800" s="331">
        <f t="shared" si="41"/>
        <v>34</v>
      </c>
      <c r="G800" s="331">
        <f t="shared" si="42"/>
        <v>18</v>
      </c>
      <c r="H800" s="331">
        <f t="shared" si="43"/>
        <v>0</v>
      </c>
      <c r="I800" s="331">
        <f t="shared" si="44"/>
        <v>0</v>
      </c>
      <c r="J800" s="331">
        <f t="shared" si="45"/>
        <v>0</v>
      </c>
      <c r="K800" s="331">
        <f t="shared" si="46"/>
        <v>0</v>
      </c>
      <c r="L800" s="331">
        <f t="shared" si="47"/>
        <v>0</v>
      </c>
      <c r="M800" s="331">
        <f t="shared" si="48"/>
        <v>0</v>
      </c>
      <c r="N800" s="333">
        <f t="shared" si="49"/>
        <v>140</v>
      </c>
      <c r="O800" s="394"/>
      <c r="P800" s="395">
        <f t="shared" si="50"/>
        <v>140</v>
      </c>
      <c r="Q800" s="336">
        <f t="shared" si="51"/>
        <v>44</v>
      </c>
      <c r="R800" s="156">
        <v>18</v>
      </c>
      <c r="S800" s="410"/>
      <c r="T800" s="148">
        <v>0</v>
      </c>
      <c r="U800" s="147"/>
      <c r="V800" s="148"/>
      <c r="W800" s="337">
        <v>38</v>
      </c>
      <c r="X800" s="337">
        <v>50</v>
      </c>
      <c r="Y800" s="149"/>
      <c r="Z800" s="149"/>
      <c r="AA800" s="149"/>
      <c r="AB800" s="156">
        <v>0</v>
      </c>
      <c r="AC800" s="410"/>
      <c r="AD800" s="156"/>
      <c r="AE800" s="396"/>
      <c r="AF800" s="397">
        <v>0</v>
      </c>
      <c r="AG800" s="397">
        <v>0</v>
      </c>
      <c r="AH800" s="397">
        <v>0</v>
      </c>
      <c r="AI800" s="397">
        <v>0</v>
      </c>
      <c r="AJ800" s="397">
        <v>0</v>
      </c>
      <c r="AK800" s="397">
        <v>0</v>
      </c>
      <c r="AL800" s="397">
        <v>0</v>
      </c>
      <c r="AM800" s="397">
        <v>34</v>
      </c>
      <c r="AN800" s="397">
        <v>0</v>
      </c>
      <c r="AO800" s="408">
        <v>0</v>
      </c>
    </row>
    <row r="801" spans="1:41" ht="24" customHeight="1" x14ac:dyDescent="0.3">
      <c r="A801" s="391" t="s">
        <v>3377</v>
      </c>
      <c r="B801" s="392" t="s">
        <v>3378</v>
      </c>
      <c r="C801" s="393" t="s">
        <v>117</v>
      </c>
      <c r="D801" s="330">
        <f t="shared" si="39"/>
        <v>0</v>
      </c>
      <c r="E801" s="331">
        <f t="shared" si="40"/>
        <v>0</v>
      </c>
      <c r="F801" s="331">
        <f t="shared" si="41"/>
        <v>0</v>
      </c>
      <c r="G801" s="331">
        <f t="shared" si="42"/>
        <v>0</v>
      </c>
      <c r="H801" s="331">
        <f t="shared" si="43"/>
        <v>0</v>
      </c>
      <c r="I801" s="331">
        <f t="shared" si="44"/>
        <v>0</v>
      </c>
      <c r="J801" s="331">
        <f t="shared" si="45"/>
        <v>0</v>
      </c>
      <c r="K801" s="331">
        <f t="shared" si="46"/>
        <v>0</v>
      </c>
      <c r="L801" s="331">
        <f t="shared" si="47"/>
        <v>0</v>
      </c>
      <c r="M801" s="331">
        <f t="shared" si="48"/>
        <v>0</v>
      </c>
      <c r="N801" s="333">
        <f t="shared" si="49"/>
        <v>0</v>
      </c>
      <c r="O801" s="394"/>
      <c r="P801" s="395">
        <f t="shared" si="50"/>
        <v>0</v>
      </c>
      <c r="Q801" s="336" t="str">
        <f t="shared" si="51"/>
        <v/>
      </c>
      <c r="R801" s="156"/>
      <c r="S801" s="145"/>
      <c r="T801" s="148">
        <v>0</v>
      </c>
      <c r="U801" s="147"/>
      <c r="V801" s="148"/>
      <c r="W801" s="337"/>
      <c r="X801" s="337"/>
      <c r="Y801" s="149"/>
      <c r="Z801" s="149"/>
      <c r="AA801" s="149"/>
      <c r="AB801" s="399">
        <v>0</v>
      </c>
      <c r="AC801" s="145"/>
      <c r="AD801" s="399"/>
      <c r="AE801" s="396"/>
      <c r="AF801" s="397">
        <v>0</v>
      </c>
      <c r="AG801" s="397">
        <v>0</v>
      </c>
      <c r="AH801" s="397">
        <v>0</v>
      </c>
      <c r="AI801" s="397">
        <v>0</v>
      </c>
      <c r="AJ801" s="397">
        <v>0</v>
      </c>
      <c r="AK801" s="397">
        <v>0</v>
      </c>
      <c r="AL801" s="397">
        <v>0</v>
      </c>
      <c r="AM801" s="397"/>
      <c r="AN801" s="397">
        <v>0</v>
      </c>
      <c r="AO801" s="400">
        <v>0</v>
      </c>
    </row>
    <row r="802" spans="1:41" ht="24" customHeight="1" x14ac:dyDescent="0.3">
      <c r="A802" s="391" t="s">
        <v>3379</v>
      </c>
      <c r="B802" s="415" t="s">
        <v>3380</v>
      </c>
      <c r="C802" s="416" t="s">
        <v>2393</v>
      </c>
      <c r="D802" s="330">
        <f t="shared" si="39"/>
        <v>20</v>
      </c>
      <c r="E802" s="331">
        <f t="shared" si="40"/>
        <v>15</v>
      </c>
      <c r="F802" s="331">
        <f t="shared" si="41"/>
        <v>0</v>
      </c>
      <c r="G802" s="331">
        <f t="shared" si="42"/>
        <v>0</v>
      </c>
      <c r="H802" s="331">
        <f t="shared" si="43"/>
        <v>0</v>
      </c>
      <c r="I802" s="331">
        <f t="shared" si="44"/>
        <v>0</v>
      </c>
      <c r="J802" s="331">
        <f t="shared" si="45"/>
        <v>0</v>
      </c>
      <c r="K802" s="331">
        <f t="shared" si="46"/>
        <v>0</v>
      </c>
      <c r="L802" s="331">
        <f t="shared" si="47"/>
        <v>0</v>
      </c>
      <c r="M802" s="331">
        <f t="shared" si="48"/>
        <v>0</v>
      </c>
      <c r="N802" s="333">
        <f t="shared" si="49"/>
        <v>35</v>
      </c>
      <c r="O802" s="394"/>
      <c r="P802" s="395">
        <f t="shared" si="50"/>
        <v>35</v>
      </c>
      <c r="Q802" s="336">
        <f t="shared" si="51"/>
        <v>269</v>
      </c>
      <c r="R802" s="399"/>
      <c r="S802" s="145">
        <v>15</v>
      </c>
      <c r="T802" s="148">
        <v>0</v>
      </c>
      <c r="U802" s="147"/>
      <c r="V802" s="148"/>
      <c r="W802" s="337"/>
      <c r="X802" s="337"/>
      <c r="Y802" s="149"/>
      <c r="Z802" s="149"/>
      <c r="AA802" s="149"/>
      <c r="AB802" s="399">
        <v>0</v>
      </c>
      <c r="AC802" s="145"/>
      <c r="AD802" s="399"/>
      <c r="AE802" s="396"/>
      <c r="AF802" s="397">
        <v>0</v>
      </c>
      <c r="AG802" s="397">
        <v>0</v>
      </c>
      <c r="AH802" s="397">
        <v>0</v>
      </c>
      <c r="AI802" s="397">
        <v>0</v>
      </c>
      <c r="AJ802" s="397">
        <v>0</v>
      </c>
      <c r="AK802" s="397">
        <v>0</v>
      </c>
      <c r="AL802" s="397">
        <v>0</v>
      </c>
      <c r="AM802" s="397"/>
      <c r="AN802" s="397">
        <v>20</v>
      </c>
      <c r="AO802" s="400">
        <v>0</v>
      </c>
    </row>
    <row r="803" spans="1:41" ht="24" customHeight="1" x14ac:dyDescent="0.3">
      <c r="A803" s="398" t="s">
        <v>3382</v>
      </c>
      <c r="B803" s="392" t="s">
        <v>3383</v>
      </c>
      <c r="C803" s="393" t="s">
        <v>2578</v>
      </c>
      <c r="D803" s="330">
        <f t="shared" si="39"/>
        <v>9</v>
      </c>
      <c r="E803" s="331">
        <f t="shared" si="40"/>
        <v>6</v>
      </c>
      <c r="F803" s="331">
        <f t="shared" si="41"/>
        <v>0</v>
      </c>
      <c r="G803" s="331">
        <f t="shared" si="42"/>
        <v>0</v>
      </c>
      <c r="H803" s="331">
        <f t="shared" si="43"/>
        <v>0</v>
      </c>
      <c r="I803" s="331">
        <f t="shared" si="44"/>
        <v>0</v>
      </c>
      <c r="J803" s="331">
        <f t="shared" si="45"/>
        <v>0</v>
      </c>
      <c r="K803" s="331">
        <f t="shared" si="46"/>
        <v>0</v>
      </c>
      <c r="L803" s="331">
        <f t="shared" si="47"/>
        <v>0</v>
      </c>
      <c r="M803" s="331">
        <f t="shared" si="48"/>
        <v>0</v>
      </c>
      <c r="N803" s="333">
        <f t="shared" si="49"/>
        <v>15</v>
      </c>
      <c r="O803" s="394"/>
      <c r="P803" s="395">
        <f t="shared" si="50"/>
        <v>15</v>
      </c>
      <c r="Q803" s="336">
        <f t="shared" si="51"/>
        <v>574</v>
      </c>
      <c r="R803" s="425"/>
      <c r="S803" s="410">
        <v>9</v>
      </c>
      <c r="T803" s="148">
        <v>0</v>
      </c>
      <c r="U803" s="147"/>
      <c r="V803" s="148"/>
      <c r="W803" s="337"/>
      <c r="X803" s="337"/>
      <c r="Y803" s="149"/>
      <c r="Z803" s="149"/>
      <c r="AA803" s="149"/>
      <c r="AB803" s="425">
        <v>0</v>
      </c>
      <c r="AC803" s="410"/>
      <c r="AD803" s="425"/>
      <c r="AE803" s="396"/>
      <c r="AF803" s="397">
        <v>0</v>
      </c>
      <c r="AG803" s="397">
        <v>0</v>
      </c>
      <c r="AH803" s="397">
        <v>0</v>
      </c>
      <c r="AI803" s="397">
        <v>0</v>
      </c>
      <c r="AJ803" s="397">
        <v>0</v>
      </c>
      <c r="AK803" s="397">
        <v>0</v>
      </c>
      <c r="AL803" s="397">
        <v>0</v>
      </c>
      <c r="AM803" s="397"/>
      <c r="AN803" s="397">
        <v>6</v>
      </c>
      <c r="AO803" s="341">
        <v>0</v>
      </c>
    </row>
    <row r="804" spans="1:41" ht="24" customHeight="1" x14ac:dyDescent="0.3">
      <c r="A804" s="398" t="s">
        <v>3308</v>
      </c>
      <c r="B804" s="392" t="s">
        <v>3385</v>
      </c>
      <c r="C804" s="393" t="s">
        <v>418</v>
      </c>
      <c r="D804" s="330">
        <f t="shared" si="39"/>
        <v>0</v>
      </c>
      <c r="E804" s="331">
        <f t="shared" si="40"/>
        <v>0</v>
      </c>
      <c r="F804" s="331">
        <f t="shared" si="41"/>
        <v>0</v>
      </c>
      <c r="G804" s="331">
        <f t="shared" si="42"/>
        <v>0</v>
      </c>
      <c r="H804" s="331">
        <f t="shared" si="43"/>
        <v>0</v>
      </c>
      <c r="I804" s="331">
        <f t="shared" si="44"/>
        <v>0</v>
      </c>
      <c r="J804" s="331">
        <f t="shared" si="45"/>
        <v>0</v>
      </c>
      <c r="K804" s="331">
        <f t="shared" si="46"/>
        <v>0</v>
      </c>
      <c r="L804" s="331">
        <f t="shared" si="47"/>
        <v>0</v>
      </c>
      <c r="M804" s="331">
        <f t="shared" si="48"/>
        <v>0</v>
      </c>
      <c r="N804" s="333">
        <f t="shared" si="49"/>
        <v>0</v>
      </c>
      <c r="O804" s="394"/>
      <c r="P804" s="395">
        <f t="shared" si="50"/>
        <v>0</v>
      </c>
      <c r="Q804" s="336" t="str">
        <f t="shared" si="51"/>
        <v/>
      </c>
      <c r="R804" s="88"/>
      <c r="S804" s="145"/>
      <c r="T804" s="148">
        <v>0</v>
      </c>
      <c r="U804" s="147"/>
      <c r="V804" s="148"/>
      <c r="W804" s="337"/>
      <c r="X804" s="337"/>
      <c r="Y804" s="149"/>
      <c r="Z804" s="149"/>
      <c r="AA804" s="149"/>
      <c r="AB804" s="421">
        <v>0</v>
      </c>
      <c r="AC804" s="145"/>
      <c r="AD804" s="421"/>
      <c r="AE804" s="396"/>
      <c r="AF804" s="397">
        <v>0</v>
      </c>
      <c r="AG804" s="397">
        <v>0</v>
      </c>
      <c r="AH804" s="397">
        <v>0</v>
      </c>
      <c r="AI804" s="397">
        <v>0</v>
      </c>
      <c r="AJ804" s="397">
        <v>0</v>
      </c>
      <c r="AK804" s="397">
        <v>0</v>
      </c>
      <c r="AL804" s="397">
        <v>0</v>
      </c>
      <c r="AM804" s="397"/>
      <c r="AN804" s="397">
        <v>0</v>
      </c>
      <c r="AO804" s="400">
        <v>0</v>
      </c>
    </row>
    <row r="805" spans="1:41" ht="24" customHeight="1" x14ac:dyDescent="0.3">
      <c r="A805" s="391" t="s">
        <v>3386</v>
      </c>
      <c r="B805" s="392" t="s">
        <v>3387</v>
      </c>
      <c r="C805" s="393" t="s">
        <v>593</v>
      </c>
      <c r="D805" s="330">
        <f t="shared" si="39"/>
        <v>0</v>
      </c>
      <c r="E805" s="331">
        <f t="shared" si="40"/>
        <v>0</v>
      </c>
      <c r="F805" s="331">
        <f t="shared" si="41"/>
        <v>0</v>
      </c>
      <c r="G805" s="331">
        <f t="shared" si="42"/>
        <v>0</v>
      </c>
      <c r="H805" s="331">
        <f t="shared" si="43"/>
        <v>0</v>
      </c>
      <c r="I805" s="331">
        <f t="shared" si="44"/>
        <v>0</v>
      </c>
      <c r="J805" s="331">
        <f t="shared" si="45"/>
        <v>0</v>
      </c>
      <c r="K805" s="331">
        <f t="shared" si="46"/>
        <v>0</v>
      </c>
      <c r="L805" s="331">
        <f t="shared" si="47"/>
        <v>0</v>
      </c>
      <c r="M805" s="331">
        <f t="shared" si="48"/>
        <v>0</v>
      </c>
      <c r="N805" s="333">
        <f t="shared" si="49"/>
        <v>0</v>
      </c>
      <c r="O805" s="394"/>
      <c r="P805" s="395">
        <f t="shared" si="50"/>
        <v>0</v>
      </c>
      <c r="Q805" s="336" t="str">
        <f t="shared" si="51"/>
        <v/>
      </c>
      <c r="R805" s="421"/>
      <c r="S805" s="145"/>
      <c r="T805" s="148">
        <v>0</v>
      </c>
      <c r="U805" s="147"/>
      <c r="V805" s="148"/>
      <c r="W805" s="337"/>
      <c r="X805" s="337"/>
      <c r="Y805" s="149"/>
      <c r="Z805" s="149"/>
      <c r="AA805" s="149"/>
      <c r="AB805" s="399">
        <v>0</v>
      </c>
      <c r="AC805" s="145"/>
      <c r="AD805" s="399"/>
      <c r="AE805" s="396"/>
      <c r="AF805" s="397">
        <v>0</v>
      </c>
      <c r="AG805" s="397">
        <v>0</v>
      </c>
      <c r="AH805" s="397">
        <v>0</v>
      </c>
      <c r="AI805" s="397">
        <v>0</v>
      </c>
      <c r="AJ805" s="397">
        <v>0</v>
      </c>
      <c r="AK805" s="397">
        <v>0</v>
      </c>
      <c r="AL805" s="397">
        <v>0</v>
      </c>
      <c r="AM805" s="397"/>
      <c r="AN805" s="397">
        <v>0</v>
      </c>
      <c r="AO805" s="400">
        <v>0</v>
      </c>
    </row>
    <row r="806" spans="1:41" ht="24" customHeight="1" x14ac:dyDescent="0.3">
      <c r="A806" s="391" t="s">
        <v>3388</v>
      </c>
      <c r="B806" s="392" t="s">
        <v>3389</v>
      </c>
      <c r="C806" s="393" t="s">
        <v>3390</v>
      </c>
      <c r="D806" s="330">
        <f t="shared" si="39"/>
        <v>4</v>
      </c>
      <c r="E806" s="331">
        <f t="shared" si="40"/>
        <v>0</v>
      </c>
      <c r="F806" s="331">
        <f t="shared" si="41"/>
        <v>0</v>
      </c>
      <c r="G806" s="331">
        <f t="shared" si="42"/>
        <v>0</v>
      </c>
      <c r="H806" s="331">
        <f t="shared" si="43"/>
        <v>0</v>
      </c>
      <c r="I806" s="331">
        <f t="shared" si="44"/>
        <v>0</v>
      </c>
      <c r="J806" s="331">
        <f t="shared" si="45"/>
        <v>0</v>
      </c>
      <c r="K806" s="331">
        <f t="shared" si="46"/>
        <v>0</v>
      </c>
      <c r="L806" s="331">
        <f t="shared" si="47"/>
        <v>0</v>
      </c>
      <c r="M806" s="331">
        <f t="shared" si="48"/>
        <v>0</v>
      </c>
      <c r="N806" s="333">
        <f t="shared" si="49"/>
        <v>4</v>
      </c>
      <c r="O806" s="394"/>
      <c r="P806" s="395">
        <f t="shared" si="50"/>
        <v>4</v>
      </c>
      <c r="Q806" s="336">
        <f t="shared" si="51"/>
        <v>861</v>
      </c>
      <c r="R806" s="422"/>
      <c r="S806" s="145">
        <v>4</v>
      </c>
      <c r="T806" s="148">
        <v>0</v>
      </c>
      <c r="U806" s="147"/>
      <c r="V806" s="148"/>
      <c r="W806" s="337"/>
      <c r="X806" s="337"/>
      <c r="Y806" s="149"/>
      <c r="Z806" s="149"/>
      <c r="AA806" s="149"/>
      <c r="AB806" s="422">
        <v>0</v>
      </c>
      <c r="AC806" s="145"/>
      <c r="AD806" s="422"/>
      <c r="AE806" s="396"/>
      <c r="AF806" s="397">
        <v>0</v>
      </c>
      <c r="AG806" s="397">
        <v>0</v>
      </c>
      <c r="AH806" s="397">
        <v>0</v>
      </c>
      <c r="AI806" s="397">
        <v>0</v>
      </c>
      <c r="AJ806" s="397">
        <v>0</v>
      </c>
      <c r="AK806" s="397">
        <v>0</v>
      </c>
      <c r="AL806" s="397">
        <v>0</v>
      </c>
      <c r="AM806" s="397"/>
      <c r="AN806" s="397">
        <v>0</v>
      </c>
      <c r="AO806" s="408">
        <v>0</v>
      </c>
    </row>
    <row r="807" spans="1:41" ht="24" customHeight="1" x14ac:dyDescent="0.3">
      <c r="A807" s="398" t="s">
        <v>1545</v>
      </c>
      <c r="B807" s="392" t="s">
        <v>1546</v>
      </c>
      <c r="C807" s="393" t="s">
        <v>459</v>
      </c>
      <c r="D807" s="330">
        <f t="shared" si="39"/>
        <v>28</v>
      </c>
      <c r="E807" s="331">
        <f t="shared" si="40"/>
        <v>12</v>
      </c>
      <c r="F807" s="331">
        <f t="shared" si="41"/>
        <v>0</v>
      </c>
      <c r="G807" s="331">
        <f t="shared" si="42"/>
        <v>0</v>
      </c>
      <c r="H807" s="331">
        <f t="shared" si="43"/>
        <v>0</v>
      </c>
      <c r="I807" s="331">
        <f t="shared" si="44"/>
        <v>0</v>
      </c>
      <c r="J807" s="331">
        <f t="shared" si="45"/>
        <v>0</v>
      </c>
      <c r="K807" s="331">
        <f t="shared" si="46"/>
        <v>0</v>
      </c>
      <c r="L807" s="331">
        <f t="shared" si="47"/>
        <v>0</v>
      </c>
      <c r="M807" s="331">
        <f t="shared" si="48"/>
        <v>0</v>
      </c>
      <c r="N807" s="333">
        <f t="shared" si="49"/>
        <v>40</v>
      </c>
      <c r="O807" s="394"/>
      <c r="P807" s="395">
        <f t="shared" si="50"/>
        <v>40</v>
      </c>
      <c r="Q807" s="336">
        <f t="shared" si="51"/>
        <v>219</v>
      </c>
      <c r="R807" s="344">
        <v>12</v>
      </c>
      <c r="S807" s="145"/>
      <c r="T807" s="148">
        <v>0</v>
      </c>
      <c r="U807" s="147"/>
      <c r="V807" s="148"/>
      <c r="W807" s="337"/>
      <c r="X807" s="337"/>
      <c r="Y807" s="149"/>
      <c r="Z807" s="149"/>
      <c r="AA807" s="149"/>
      <c r="AB807" s="404">
        <v>0</v>
      </c>
      <c r="AC807" s="145"/>
      <c r="AD807" s="404"/>
      <c r="AE807" s="396"/>
      <c r="AF807" s="397">
        <v>0</v>
      </c>
      <c r="AG807" s="397">
        <v>0</v>
      </c>
      <c r="AH807" s="397">
        <v>0</v>
      </c>
      <c r="AI807" s="397">
        <v>0</v>
      </c>
      <c r="AJ807" s="397">
        <v>0</v>
      </c>
      <c r="AK807" s="397">
        <v>0</v>
      </c>
      <c r="AL807" s="397">
        <v>0</v>
      </c>
      <c r="AM807" s="397">
        <v>28</v>
      </c>
      <c r="AN807" s="397">
        <v>0</v>
      </c>
      <c r="AO807" s="408">
        <v>0</v>
      </c>
    </row>
    <row r="808" spans="1:41" ht="24" customHeight="1" x14ac:dyDescent="0.3">
      <c r="A808" s="401" t="s">
        <v>3391</v>
      </c>
      <c r="B808" s="402" t="s">
        <v>3392</v>
      </c>
      <c r="C808" s="403" t="s">
        <v>267</v>
      </c>
      <c r="D808" s="330">
        <f t="shared" si="39"/>
        <v>4</v>
      </c>
      <c r="E808" s="331">
        <f t="shared" si="40"/>
        <v>0</v>
      </c>
      <c r="F808" s="331">
        <f t="shared" si="41"/>
        <v>0</v>
      </c>
      <c r="G808" s="331">
        <f t="shared" si="42"/>
        <v>0</v>
      </c>
      <c r="H808" s="331">
        <f t="shared" si="43"/>
        <v>0</v>
      </c>
      <c r="I808" s="331">
        <f t="shared" si="44"/>
        <v>0</v>
      </c>
      <c r="J808" s="331">
        <f t="shared" si="45"/>
        <v>0</v>
      </c>
      <c r="K808" s="331">
        <f t="shared" si="46"/>
        <v>0</v>
      </c>
      <c r="L808" s="331">
        <f t="shared" si="47"/>
        <v>0</v>
      </c>
      <c r="M808" s="331">
        <f t="shared" si="48"/>
        <v>0</v>
      </c>
      <c r="N808" s="333">
        <f t="shared" si="49"/>
        <v>4</v>
      </c>
      <c r="O808" s="394"/>
      <c r="P808" s="395">
        <f t="shared" si="50"/>
        <v>4</v>
      </c>
      <c r="Q808" s="336">
        <f t="shared" si="51"/>
        <v>861</v>
      </c>
      <c r="R808" s="404"/>
      <c r="S808" s="145"/>
      <c r="T808" s="405">
        <v>0</v>
      </c>
      <c r="U808" s="147"/>
      <c r="V808" s="405"/>
      <c r="W808" s="337"/>
      <c r="X808" s="337"/>
      <c r="Y808" s="406"/>
      <c r="Z808" s="406"/>
      <c r="AA808" s="406"/>
      <c r="AB808" s="404">
        <v>0</v>
      </c>
      <c r="AC808" s="145"/>
      <c r="AD808" s="404"/>
      <c r="AE808" s="396"/>
      <c r="AF808" s="397">
        <v>0</v>
      </c>
      <c r="AG808" s="397">
        <v>0</v>
      </c>
      <c r="AH808" s="397">
        <v>0</v>
      </c>
      <c r="AI808" s="397">
        <v>0</v>
      </c>
      <c r="AJ808" s="397">
        <v>0</v>
      </c>
      <c r="AK808" s="397">
        <v>0</v>
      </c>
      <c r="AL808" s="397">
        <v>0</v>
      </c>
      <c r="AM808" s="397"/>
      <c r="AN808" s="397">
        <v>4</v>
      </c>
      <c r="AO808" s="400">
        <v>0</v>
      </c>
    </row>
    <row r="809" spans="1:41" ht="24" customHeight="1" x14ac:dyDescent="0.3">
      <c r="A809" s="398" t="s">
        <v>4975</v>
      </c>
      <c r="B809" s="392" t="s">
        <v>4976</v>
      </c>
      <c r="C809" s="393" t="s">
        <v>2256</v>
      </c>
      <c r="D809" s="330">
        <f t="shared" si="39"/>
        <v>0</v>
      </c>
      <c r="E809" s="331">
        <f t="shared" si="40"/>
        <v>0</v>
      </c>
      <c r="F809" s="331">
        <f t="shared" si="41"/>
        <v>0</v>
      </c>
      <c r="G809" s="331">
        <f t="shared" si="42"/>
        <v>0</v>
      </c>
      <c r="H809" s="331">
        <f t="shared" si="43"/>
        <v>0</v>
      </c>
      <c r="I809" s="331">
        <f t="shared" si="44"/>
        <v>0</v>
      </c>
      <c r="J809" s="331">
        <f t="shared" si="45"/>
        <v>0</v>
      </c>
      <c r="K809" s="331">
        <f t="shared" si="46"/>
        <v>0</v>
      </c>
      <c r="L809" s="331">
        <f t="shared" si="47"/>
        <v>0</v>
      </c>
      <c r="M809" s="331">
        <f t="shared" si="48"/>
        <v>0</v>
      </c>
      <c r="N809" s="333">
        <f t="shared" si="49"/>
        <v>0</v>
      </c>
      <c r="O809" s="394"/>
      <c r="P809" s="395">
        <f t="shared" si="50"/>
        <v>0</v>
      </c>
      <c r="Q809" s="336" t="str">
        <f t="shared" si="51"/>
        <v/>
      </c>
      <c r="R809" s="156"/>
      <c r="S809" s="410"/>
      <c r="T809" s="148">
        <v>0</v>
      </c>
      <c r="U809" s="147"/>
      <c r="V809" s="148"/>
      <c r="W809" s="337"/>
      <c r="X809" s="337"/>
      <c r="Y809" s="149"/>
      <c r="Z809" s="149"/>
      <c r="AA809" s="149"/>
      <c r="AB809" s="421">
        <v>0</v>
      </c>
      <c r="AC809" s="410"/>
      <c r="AD809" s="421"/>
      <c r="AE809" s="396"/>
      <c r="AF809" s="397">
        <v>0</v>
      </c>
      <c r="AG809" s="397">
        <v>0</v>
      </c>
      <c r="AH809" s="397">
        <v>0</v>
      </c>
      <c r="AI809" s="397">
        <v>0</v>
      </c>
      <c r="AJ809" s="397">
        <v>0</v>
      </c>
      <c r="AK809" s="397">
        <v>0</v>
      </c>
      <c r="AL809" s="397">
        <v>0</v>
      </c>
      <c r="AM809" s="397"/>
      <c r="AN809" s="397">
        <v>0</v>
      </c>
      <c r="AO809" s="414">
        <v>0</v>
      </c>
    </row>
    <row r="810" spans="1:41" ht="24" customHeight="1" x14ac:dyDescent="0.3">
      <c r="A810" s="391" t="s">
        <v>3395</v>
      </c>
      <c r="B810" s="392" t="s">
        <v>3396</v>
      </c>
      <c r="C810" s="393" t="s">
        <v>725</v>
      </c>
      <c r="D810" s="330">
        <f t="shared" si="39"/>
        <v>0</v>
      </c>
      <c r="E810" s="331">
        <f t="shared" si="40"/>
        <v>0</v>
      </c>
      <c r="F810" s="331">
        <f t="shared" si="41"/>
        <v>0</v>
      </c>
      <c r="G810" s="331">
        <f t="shared" si="42"/>
        <v>0</v>
      </c>
      <c r="H810" s="331">
        <f t="shared" si="43"/>
        <v>0</v>
      </c>
      <c r="I810" s="331">
        <f t="shared" si="44"/>
        <v>0</v>
      </c>
      <c r="J810" s="331">
        <f t="shared" si="45"/>
        <v>0</v>
      </c>
      <c r="K810" s="331">
        <f t="shared" si="46"/>
        <v>0</v>
      </c>
      <c r="L810" s="331">
        <f t="shared" si="47"/>
        <v>0</v>
      </c>
      <c r="M810" s="331">
        <f t="shared" si="48"/>
        <v>0</v>
      </c>
      <c r="N810" s="333">
        <f t="shared" si="49"/>
        <v>0</v>
      </c>
      <c r="O810" s="394"/>
      <c r="P810" s="395">
        <f t="shared" si="50"/>
        <v>0</v>
      </c>
      <c r="Q810" s="336" t="str">
        <f t="shared" si="51"/>
        <v/>
      </c>
      <c r="R810" s="425"/>
      <c r="S810" s="410"/>
      <c r="T810" s="148">
        <v>0</v>
      </c>
      <c r="U810" s="147"/>
      <c r="V810" s="148"/>
      <c r="W810" s="337"/>
      <c r="X810" s="337"/>
      <c r="Y810" s="149"/>
      <c r="Z810" s="149"/>
      <c r="AA810" s="149"/>
      <c r="AB810" s="422">
        <v>0</v>
      </c>
      <c r="AC810" s="410"/>
      <c r="AD810" s="422"/>
      <c r="AE810" s="396"/>
      <c r="AF810" s="397">
        <v>0</v>
      </c>
      <c r="AG810" s="397">
        <v>0</v>
      </c>
      <c r="AH810" s="397">
        <v>0</v>
      </c>
      <c r="AI810" s="397">
        <v>0</v>
      </c>
      <c r="AJ810" s="397">
        <v>0</v>
      </c>
      <c r="AK810" s="397">
        <v>0</v>
      </c>
      <c r="AL810" s="397">
        <v>0</v>
      </c>
      <c r="AM810" s="397"/>
      <c r="AN810" s="397">
        <v>0</v>
      </c>
      <c r="AO810" s="358">
        <v>0</v>
      </c>
    </row>
    <row r="811" spans="1:41" ht="24" customHeight="1" x14ac:dyDescent="0.3">
      <c r="A811" s="398" t="s">
        <v>4977</v>
      </c>
      <c r="B811" s="392" t="s">
        <v>4978</v>
      </c>
      <c r="C811" s="393" t="s">
        <v>2010</v>
      </c>
      <c r="D811" s="330">
        <f t="shared" si="39"/>
        <v>0</v>
      </c>
      <c r="E811" s="331">
        <f t="shared" si="40"/>
        <v>0</v>
      </c>
      <c r="F811" s="331">
        <f t="shared" si="41"/>
        <v>0</v>
      </c>
      <c r="G811" s="331">
        <f t="shared" si="42"/>
        <v>0</v>
      </c>
      <c r="H811" s="331">
        <f t="shared" si="43"/>
        <v>0</v>
      </c>
      <c r="I811" s="331">
        <f t="shared" si="44"/>
        <v>0</v>
      </c>
      <c r="J811" s="331">
        <f t="shared" si="45"/>
        <v>0</v>
      </c>
      <c r="K811" s="331">
        <f t="shared" si="46"/>
        <v>0</v>
      </c>
      <c r="L811" s="331">
        <f t="shared" si="47"/>
        <v>0</v>
      </c>
      <c r="M811" s="331">
        <f t="shared" si="48"/>
        <v>0</v>
      </c>
      <c r="N811" s="333">
        <f t="shared" si="49"/>
        <v>0</v>
      </c>
      <c r="O811" s="394"/>
      <c r="P811" s="395">
        <f t="shared" si="50"/>
        <v>0</v>
      </c>
      <c r="Q811" s="336" t="str">
        <f t="shared" si="51"/>
        <v/>
      </c>
      <c r="R811" s="421"/>
      <c r="S811" s="145"/>
      <c r="T811" s="148">
        <v>0</v>
      </c>
      <c r="U811" s="147"/>
      <c r="V811" s="148"/>
      <c r="W811" s="337"/>
      <c r="X811" s="337"/>
      <c r="Y811" s="149"/>
      <c r="Z811" s="149"/>
      <c r="AA811" s="149"/>
      <c r="AB811" s="404">
        <v>0</v>
      </c>
      <c r="AC811" s="145"/>
      <c r="AD811" s="404"/>
      <c r="AE811" s="396"/>
      <c r="AF811" s="397">
        <v>0</v>
      </c>
      <c r="AG811" s="397">
        <v>0</v>
      </c>
      <c r="AH811" s="397">
        <v>0</v>
      </c>
      <c r="AI811" s="397">
        <v>0</v>
      </c>
      <c r="AJ811" s="397">
        <v>0</v>
      </c>
      <c r="AK811" s="397">
        <v>0</v>
      </c>
      <c r="AL811" s="397">
        <v>0</v>
      </c>
      <c r="AM811" s="397"/>
      <c r="AN811" s="397">
        <v>0</v>
      </c>
      <c r="AO811" s="400">
        <v>0</v>
      </c>
    </row>
    <row r="812" spans="1:41" ht="24" customHeight="1" x14ac:dyDescent="0.3">
      <c r="A812" s="398" t="s">
        <v>4979</v>
      </c>
      <c r="B812" s="392" t="s">
        <v>3397</v>
      </c>
      <c r="C812" s="393" t="s">
        <v>2409</v>
      </c>
      <c r="D812" s="330">
        <f t="shared" si="39"/>
        <v>5</v>
      </c>
      <c r="E812" s="331">
        <f t="shared" si="40"/>
        <v>0</v>
      </c>
      <c r="F812" s="331">
        <f t="shared" si="41"/>
        <v>0</v>
      </c>
      <c r="G812" s="331">
        <f t="shared" si="42"/>
        <v>0</v>
      </c>
      <c r="H812" s="331">
        <f t="shared" si="43"/>
        <v>0</v>
      </c>
      <c r="I812" s="331">
        <f t="shared" si="44"/>
        <v>0</v>
      </c>
      <c r="J812" s="331">
        <f t="shared" si="45"/>
        <v>0</v>
      </c>
      <c r="K812" s="331">
        <f t="shared" si="46"/>
        <v>0</v>
      </c>
      <c r="L812" s="331">
        <f t="shared" si="47"/>
        <v>0</v>
      </c>
      <c r="M812" s="331">
        <f t="shared" si="48"/>
        <v>0</v>
      </c>
      <c r="N812" s="333">
        <f t="shared" si="49"/>
        <v>5</v>
      </c>
      <c r="O812" s="394"/>
      <c r="P812" s="395">
        <f t="shared" si="50"/>
        <v>5</v>
      </c>
      <c r="Q812" s="336">
        <f t="shared" si="51"/>
        <v>811</v>
      </c>
      <c r="R812" s="422">
        <v>5</v>
      </c>
      <c r="S812" s="410"/>
      <c r="T812" s="405">
        <v>0</v>
      </c>
      <c r="U812" s="147"/>
      <c r="V812" s="405"/>
      <c r="W812" s="337"/>
      <c r="X812" s="337"/>
      <c r="Y812" s="406"/>
      <c r="Z812" s="406"/>
      <c r="AA812" s="406"/>
      <c r="AB812" s="421">
        <v>0</v>
      </c>
      <c r="AC812" s="410"/>
      <c r="AD812" s="421"/>
      <c r="AE812" s="396"/>
      <c r="AF812" s="397">
        <v>0</v>
      </c>
      <c r="AG812" s="397">
        <v>0</v>
      </c>
      <c r="AH812" s="397">
        <v>0</v>
      </c>
      <c r="AI812" s="397">
        <v>0</v>
      </c>
      <c r="AJ812" s="397">
        <v>0</v>
      </c>
      <c r="AK812" s="397">
        <v>0</v>
      </c>
      <c r="AL812" s="397">
        <v>0</v>
      </c>
      <c r="AM812" s="397"/>
      <c r="AN812" s="397">
        <v>0</v>
      </c>
      <c r="AO812" s="407">
        <v>0</v>
      </c>
    </row>
    <row r="813" spans="1:41" ht="24" customHeight="1" x14ac:dyDescent="0.3">
      <c r="A813" s="398" t="s">
        <v>4980</v>
      </c>
      <c r="B813" s="392" t="s">
        <v>4981</v>
      </c>
      <c r="C813" s="393" t="s">
        <v>1907</v>
      </c>
      <c r="D813" s="330">
        <f t="shared" si="39"/>
        <v>0</v>
      </c>
      <c r="E813" s="331">
        <f t="shared" si="40"/>
        <v>0</v>
      </c>
      <c r="F813" s="331">
        <f t="shared" si="41"/>
        <v>0</v>
      </c>
      <c r="G813" s="331">
        <f t="shared" si="42"/>
        <v>0</v>
      </c>
      <c r="H813" s="331">
        <f t="shared" si="43"/>
        <v>0</v>
      </c>
      <c r="I813" s="331">
        <f t="shared" si="44"/>
        <v>0</v>
      </c>
      <c r="J813" s="331">
        <f t="shared" si="45"/>
        <v>0</v>
      </c>
      <c r="K813" s="331">
        <f t="shared" si="46"/>
        <v>0</v>
      </c>
      <c r="L813" s="331">
        <f t="shared" si="47"/>
        <v>0</v>
      </c>
      <c r="M813" s="331">
        <f t="shared" si="48"/>
        <v>0</v>
      </c>
      <c r="N813" s="333">
        <f t="shared" si="49"/>
        <v>0</v>
      </c>
      <c r="O813" s="394"/>
      <c r="P813" s="395">
        <f t="shared" si="50"/>
        <v>0</v>
      </c>
      <c r="Q813" s="336" t="str">
        <f t="shared" si="51"/>
        <v/>
      </c>
      <c r="R813" s="404"/>
      <c r="S813" s="145"/>
      <c r="T813" s="148">
        <v>0</v>
      </c>
      <c r="U813" s="147"/>
      <c r="V813" s="148"/>
      <c r="W813" s="337"/>
      <c r="X813" s="337"/>
      <c r="Y813" s="149"/>
      <c r="Z813" s="149"/>
      <c r="AA813" s="149"/>
      <c r="AB813" s="144">
        <v>0</v>
      </c>
      <c r="AC813" s="145"/>
      <c r="AD813" s="144"/>
      <c r="AE813" s="396"/>
      <c r="AF813" s="397">
        <v>0</v>
      </c>
      <c r="AG813" s="397">
        <v>0</v>
      </c>
      <c r="AH813" s="397">
        <v>0</v>
      </c>
      <c r="AI813" s="397">
        <v>0</v>
      </c>
      <c r="AJ813" s="397">
        <v>0</v>
      </c>
      <c r="AK813" s="397">
        <v>0</v>
      </c>
      <c r="AL813" s="397">
        <v>0</v>
      </c>
      <c r="AM813" s="397"/>
      <c r="AN813" s="397">
        <v>0</v>
      </c>
      <c r="AO813" s="341">
        <v>0</v>
      </c>
    </row>
    <row r="814" spans="1:41" ht="24" customHeight="1" x14ac:dyDescent="0.3">
      <c r="A814" s="391" t="s">
        <v>2490</v>
      </c>
      <c r="B814" s="392" t="s">
        <v>3398</v>
      </c>
      <c r="C814" s="393" t="s">
        <v>661</v>
      </c>
      <c r="D814" s="330">
        <f t="shared" si="39"/>
        <v>0</v>
      </c>
      <c r="E814" s="331">
        <f t="shared" si="40"/>
        <v>0</v>
      </c>
      <c r="F814" s="331">
        <f t="shared" si="41"/>
        <v>0</v>
      </c>
      <c r="G814" s="331">
        <f t="shared" si="42"/>
        <v>0</v>
      </c>
      <c r="H814" s="331">
        <f t="shared" si="43"/>
        <v>0</v>
      </c>
      <c r="I814" s="331">
        <f t="shared" si="44"/>
        <v>0</v>
      </c>
      <c r="J814" s="331">
        <f t="shared" si="45"/>
        <v>0</v>
      </c>
      <c r="K814" s="331">
        <f t="shared" si="46"/>
        <v>0</v>
      </c>
      <c r="L814" s="331">
        <f t="shared" si="47"/>
        <v>0</v>
      </c>
      <c r="M814" s="331">
        <f t="shared" si="48"/>
        <v>0</v>
      </c>
      <c r="N814" s="333">
        <f t="shared" si="49"/>
        <v>0</v>
      </c>
      <c r="O814" s="394"/>
      <c r="P814" s="395">
        <f t="shared" si="50"/>
        <v>0</v>
      </c>
      <c r="Q814" s="336" t="str">
        <f t="shared" si="51"/>
        <v/>
      </c>
      <c r="R814" s="421"/>
      <c r="S814" s="145"/>
      <c r="T814" s="148">
        <v>0</v>
      </c>
      <c r="U814" s="411"/>
      <c r="V814" s="148"/>
      <c r="W814" s="412"/>
      <c r="X814" s="337"/>
      <c r="Y814" s="149"/>
      <c r="Z814" s="149"/>
      <c r="AA814" s="149"/>
      <c r="AB814" s="156">
        <v>0</v>
      </c>
      <c r="AC814" s="145"/>
      <c r="AD814" s="156"/>
      <c r="AE814" s="396"/>
      <c r="AF814" s="397">
        <v>0</v>
      </c>
      <c r="AG814" s="397">
        <v>0</v>
      </c>
      <c r="AH814" s="397">
        <v>0</v>
      </c>
      <c r="AI814" s="397">
        <v>0</v>
      </c>
      <c r="AJ814" s="397">
        <v>0</v>
      </c>
      <c r="AK814" s="397">
        <v>0</v>
      </c>
      <c r="AL814" s="397">
        <v>0</v>
      </c>
      <c r="AM814" s="413"/>
      <c r="AN814" s="397">
        <v>0</v>
      </c>
      <c r="AO814" s="408">
        <v>0</v>
      </c>
    </row>
    <row r="815" spans="1:41" ht="24" customHeight="1" x14ac:dyDescent="0.3">
      <c r="A815" s="398" t="s">
        <v>3399</v>
      </c>
      <c r="B815" s="415" t="s">
        <v>3400</v>
      </c>
      <c r="C815" s="416" t="s">
        <v>720</v>
      </c>
      <c r="D815" s="330">
        <f t="shared" si="39"/>
        <v>11</v>
      </c>
      <c r="E815" s="331">
        <f t="shared" si="40"/>
        <v>0</v>
      </c>
      <c r="F815" s="331">
        <f t="shared" si="41"/>
        <v>0</v>
      </c>
      <c r="G815" s="331">
        <f t="shared" si="42"/>
        <v>0</v>
      </c>
      <c r="H815" s="331">
        <f t="shared" si="43"/>
        <v>0</v>
      </c>
      <c r="I815" s="331">
        <f t="shared" si="44"/>
        <v>0</v>
      </c>
      <c r="J815" s="331">
        <f t="shared" si="45"/>
        <v>0</v>
      </c>
      <c r="K815" s="331">
        <f t="shared" si="46"/>
        <v>0</v>
      </c>
      <c r="L815" s="331">
        <f t="shared" si="47"/>
        <v>0</v>
      </c>
      <c r="M815" s="331">
        <f t="shared" si="48"/>
        <v>0</v>
      </c>
      <c r="N815" s="369">
        <f t="shared" si="49"/>
        <v>11</v>
      </c>
      <c r="O815" s="417"/>
      <c r="P815" s="418">
        <f t="shared" si="50"/>
        <v>11</v>
      </c>
      <c r="Q815" s="336">
        <f t="shared" si="51"/>
        <v>679</v>
      </c>
      <c r="R815" s="422"/>
      <c r="S815" s="410"/>
      <c r="T815" s="405">
        <v>0</v>
      </c>
      <c r="U815" s="411"/>
      <c r="V815" s="405"/>
      <c r="W815" s="412"/>
      <c r="X815" s="337"/>
      <c r="Y815" s="406"/>
      <c r="Z815" s="406"/>
      <c r="AA815" s="406"/>
      <c r="AB815" s="399">
        <v>0</v>
      </c>
      <c r="AC815" s="410"/>
      <c r="AD815" s="399"/>
      <c r="AE815" s="396"/>
      <c r="AF815" s="397">
        <v>0</v>
      </c>
      <c r="AG815" s="397">
        <v>0</v>
      </c>
      <c r="AH815" s="397">
        <v>0</v>
      </c>
      <c r="AI815" s="397">
        <v>0</v>
      </c>
      <c r="AJ815" s="397">
        <v>0</v>
      </c>
      <c r="AK815" s="397">
        <v>0</v>
      </c>
      <c r="AL815" s="397">
        <v>0</v>
      </c>
      <c r="AM815" s="413"/>
      <c r="AN815" s="397">
        <v>11</v>
      </c>
      <c r="AO815" s="414">
        <v>0</v>
      </c>
    </row>
    <row r="816" spans="1:41" ht="24" customHeight="1" x14ac:dyDescent="0.3">
      <c r="A816" s="401" t="s">
        <v>1098</v>
      </c>
      <c r="B816" s="423" t="s">
        <v>1099</v>
      </c>
      <c r="C816" s="424" t="s">
        <v>206</v>
      </c>
      <c r="D816" s="330">
        <f t="shared" si="39"/>
        <v>0</v>
      </c>
      <c r="E816" s="331">
        <f t="shared" si="40"/>
        <v>0</v>
      </c>
      <c r="F816" s="331">
        <f t="shared" si="41"/>
        <v>0</v>
      </c>
      <c r="G816" s="331">
        <f t="shared" si="42"/>
        <v>0</v>
      </c>
      <c r="H816" s="331">
        <f t="shared" si="43"/>
        <v>0</v>
      </c>
      <c r="I816" s="331">
        <f t="shared" si="44"/>
        <v>0</v>
      </c>
      <c r="J816" s="331">
        <f t="shared" si="45"/>
        <v>0</v>
      </c>
      <c r="K816" s="331">
        <f t="shared" si="46"/>
        <v>0</v>
      </c>
      <c r="L816" s="331">
        <f t="shared" si="47"/>
        <v>0</v>
      </c>
      <c r="M816" s="331">
        <f t="shared" si="48"/>
        <v>0</v>
      </c>
      <c r="N816" s="333">
        <f t="shared" si="49"/>
        <v>0</v>
      </c>
      <c r="O816" s="394"/>
      <c r="P816" s="395">
        <f t="shared" si="50"/>
        <v>0</v>
      </c>
      <c r="Q816" s="336" t="str">
        <f t="shared" si="51"/>
        <v/>
      </c>
      <c r="R816" s="421"/>
      <c r="S816" s="410"/>
      <c r="T816" s="148">
        <v>0</v>
      </c>
      <c r="U816" s="147"/>
      <c r="V816" s="148"/>
      <c r="W816" s="337"/>
      <c r="X816" s="337"/>
      <c r="Y816" s="149"/>
      <c r="Z816" s="149"/>
      <c r="AA816" s="149"/>
      <c r="AB816" s="399">
        <v>0</v>
      </c>
      <c r="AC816" s="410"/>
      <c r="AD816" s="399"/>
      <c r="AE816" s="396"/>
      <c r="AF816" s="397">
        <v>0</v>
      </c>
      <c r="AG816" s="397">
        <v>0</v>
      </c>
      <c r="AH816" s="397">
        <v>0</v>
      </c>
      <c r="AI816" s="397">
        <v>0</v>
      </c>
      <c r="AJ816" s="397">
        <v>0</v>
      </c>
      <c r="AK816" s="397">
        <v>0</v>
      </c>
      <c r="AL816" s="397">
        <v>0</v>
      </c>
      <c r="AM816" s="397"/>
      <c r="AN816" s="397">
        <v>0</v>
      </c>
      <c r="AO816" s="400">
        <v>0</v>
      </c>
    </row>
    <row r="817" spans="1:41" ht="24" customHeight="1" x14ac:dyDescent="0.3">
      <c r="A817" s="398" t="s">
        <v>3401</v>
      </c>
      <c r="B817" s="392" t="s">
        <v>3402</v>
      </c>
      <c r="C817" s="393" t="s">
        <v>1648</v>
      </c>
      <c r="D817" s="330">
        <f t="shared" si="39"/>
        <v>12</v>
      </c>
      <c r="E817" s="331">
        <f t="shared" si="40"/>
        <v>0</v>
      </c>
      <c r="F817" s="331">
        <f t="shared" si="41"/>
        <v>0</v>
      </c>
      <c r="G817" s="331">
        <f t="shared" si="42"/>
        <v>0</v>
      </c>
      <c r="H817" s="331">
        <f t="shared" si="43"/>
        <v>0</v>
      </c>
      <c r="I817" s="331">
        <f t="shared" si="44"/>
        <v>0</v>
      </c>
      <c r="J817" s="331">
        <f t="shared" si="45"/>
        <v>0</v>
      </c>
      <c r="K817" s="331">
        <f t="shared" si="46"/>
        <v>0</v>
      </c>
      <c r="L817" s="331">
        <f t="shared" si="47"/>
        <v>0</v>
      </c>
      <c r="M817" s="331">
        <f t="shared" si="48"/>
        <v>0</v>
      </c>
      <c r="N817" s="333">
        <f t="shared" si="49"/>
        <v>12</v>
      </c>
      <c r="O817" s="394"/>
      <c r="P817" s="395">
        <f t="shared" si="50"/>
        <v>12</v>
      </c>
      <c r="Q817" s="336">
        <f t="shared" si="51"/>
        <v>646</v>
      </c>
      <c r="R817" s="144"/>
      <c r="S817" s="145"/>
      <c r="T817" s="405">
        <v>0</v>
      </c>
      <c r="U817" s="147"/>
      <c r="V817" s="405"/>
      <c r="W817" s="337"/>
      <c r="X817" s="337"/>
      <c r="Y817" s="406"/>
      <c r="Z817" s="406"/>
      <c r="AA817" s="406"/>
      <c r="AB817" s="144">
        <v>0</v>
      </c>
      <c r="AC817" s="145"/>
      <c r="AD817" s="144"/>
      <c r="AE817" s="396"/>
      <c r="AF817" s="397">
        <v>0</v>
      </c>
      <c r="AG817" s="397">
        <v>0</v>
      </c>
      <c r="AH817" s="397">
        <v>0</v>
      </c>
      <c r="AI817" s="397">
        <v>0</v>
      </c>
      <c r="AJ817" s="397">
        <v>0</v>
      </c>
      <c r="AK817" s="397">
        <v>0</v>
      </c>
      <c r="AL817" s="397">
        <v>0</v>
      </c>
      <c r="AM817" s="397">
        <v>12</v>
      </c>
      <c r="AN817" s="397">
        <v>0</v>
      </c>
      <c r="AO817" s="407">
        <v>0</v>
      </c>
    </row>
    <row r="818" spans="1:41" ht="24" customHeight="1" x14ac:dyDescent="0.3">
      <c r="A818" s="391" t="s">
        <v>3403</v>
      </c>
      <c r="B818" s="392" t="s">
        <v>3404</v>
      </c>
      <c r="C818" s="393" t="s">
        <v>198</v>
      </c>
      <c r="D818" s="330">
        <f t="shared" si="39"/>
        <v>0</v>
      </c>
      <c r="E818" s="331">
        <f t="shared" si="40"/>
        <v>0</v>
      </c>
      <c r="F818" s="331">
        <f t="shared" si="41"/>
        <v>0</v>
      </c>
      <c r="G818" s="331">
        <f t="shared" si="42"/>
        <v>0</v>
      </c>
      <c r="H818" s="331">
        <f t="shared" si="43"/>
        <v>0</v>
      </c>
      <c r="I818" s="331">
        <f t="shared" si="44"/>
        <v>0</v>
      </c>
      <c r="J818" s="331">
        <f t="shared" si="45"/>
        <v>0</v>
      </c>
      <c r="K818" s="331">
        <f t="shared" si="46"/>
        <v>0</v>
      </c>
      <c r="L818" s="331">
        <f t="shared" si="47"/>
        <v>0</v>
      </c>
      <c r="M818" s="331">
        <f t="shared" si="48"/>
        <v>0</v>
      </c>
      <c r="N818" s="333">
        <f t="shared" si="49"/>
        <v>0</v>
      </c>
      <c r="O818" s="394"/>
      <c r="P818" s="395">
        <f t="shared" si="50"/>
        <v>0</v>
      </c>
      <c r="Q818" s="336" t="str">
        <f t="shared" si="51"/>
        <v/>
      </c>
      <c r="R818" s="399"/>
      <c r="S818" s="410"/>
      <c r="T818" s="148">
        <v>0</v>
      </c>
      <c r="U818" s="411"/>
      <c r="V818" s="148"/>
      <c r="W818" s="412"/>
      <c r="X818" s="337"/>
      <c r="Y818" s="149"/>
      <c r="Z818" s="149"/>
      <c r="AA818" s="149"/>
      <c r="AB818" s="399">
        <v>0</v>
      </c>
      <c r="AC818" s="410"/>
      <c r="AD818" s="399"/>
      <c r="AE818" s="396"/>
      <c r="AF818" s="397">
        <v>0</v>
      </c>
      <c r="AG818" s="397">
        <v>0</v>
      </c>
      <c r="AH818" s="397">
        <v>0</v>
      </c>
      <c r="AI818" s="397">
        <v>0</v>
      </c>
      <c r="AJ818" s="397">
        <v>0</v>
      </c>
      <c r="AK818" s="397">
        <v>0</v>
      </c>
      <c r="AL818" s="397">
        <v>0</v>
      </c>
      <c r="AM818" s="413"/>
      <c r="AN818" s="397">
        <v>0</v>
      </c>
      <c r="AO818" s="407">
        <v>0</v>
      </c>
    </row>
    <row r="819" spans="1:41" ht="24" customHeight="1" x14ac:dyDescent="0.3">
      <c r="A819" s="391" t="s">
        <v>3405</v>
      </c>
      <c r="B819" s="392" t="s">
        <v>3406</v>
      </c>
      <c r="C819" s="393" t="s">
        <v>758</v>
      </c>
      <c r="D819" s="330">
        <f t="shared" si="39"/>
        <v>17</v>
      </c>
      <c r="E819" s="331">
        <f t="shared" si="40"/>
        <v>10</v>
      </c>
      <c r="F819" s="331">
        <f t="shared" si="41"/>
        <v>10</v>
      </c>
      <c r="G819" s="331">
        <f t="shared" si="42"/>
        <v>6</v>
      </c>
      <c r="H819" s="331">
        <f t="shared" si="43"/>
        <v>0</v>
      </c>
      <c r="I819" s="331">
        <f t="shared" si="44"/>
        <v>0</v>
      </c>
      <c r="J819" s="331">
        <f t="shared" si="45"/>
        <v>0</v>
      </c>
      <c r="K819" s="331">
        <f t="shared" si="46"/>
        <v>0</v>
      </c>
      <c r="L819" s="331">
        <f t="shared" si="47"/>
        <v>0</v>
      </c>
      <c r="M819" s="331">
        <f t="shared" si="48"/>
        <v>0</v>
      </c>
      <c r="N819" s="333">
        <f t="shared" si="49"/>
        <v>43</v>
      </c>
      <c r="O819" s="394"/>
      <c r="P819" s="395">
        <f t="shared" si="50"/>
        <v>43</v>
      </c>
      <c r="Q819" s="336">
        <f t="shared" si="51"/>
        <v>199</v>
      </c>
      <c r="R819" s="156"/>
      <c r="S819" s="410">
        <v>6</v>
      </c>
      <c r="T819" s="148">
        <v>0</v>
      </c>
      <c r="U819" s="147"/>
      <c r="V819" s="148"/>
      <c r="W819" s="337"/>
      <c r="X819" s="337"/>
      <c r="Y819" s="149"/>
      <c r="Z819" s="149"/>
      <c r="AA819" s="149"/>
      <c r="AB819" s="399">
        <v>10</v>
      </c>
      <c r="AC819" s="410"/>
      <c r="AD819" s="399">
        <v>10</v>
      </c>
      <c r="AE819" s="396"/>
      <c r="AF819" s="397">
        <v>0</v>
      </c>
      <c r="AG819" s="397">
        <v>0</v>
      </c>
      <c r="AH819" s="397">
        <v>0</v>
      </c>
      <c r="AI819" s="397">
        <v>0</v>
      </c>
      <c r="AJ819" s="397">
        <v>0</v>
      </c>
      <c r="AK819" s="397">
        <v>0</v>
      </c>
      <c r="AL819" s="397">
        <v>0</v>
      </c>
      <c r="AM819" s="397"/>
      <c r="AN819" s="397">
        <v>17</v>
      </c>
      <c r="AO819" s="407">
        <v>0</v>
      </c>
    </row>
    <row r="820" spans="1:41" ht="24" customHeight="1" x14ac:dyDescent="0.3">
      <c r="A820" s="391" t="s">
        <v>3409</v>
      </c>
      <c r="B820" s="392" t="s">
        <v>3410</v>
      </c>
      <c r="C820" s="393" t="s">
        <v>2578</v>
      </c>
      <c r="D820" s="330">
        <f t="shared" si="39"/>
        <v>54</v>
      </c>
      <c r="E820" s="331">
        <f t="shared" si="40"/>
        <v>0</v>
      </c>
      <c r="F820" s="331">
        <f t="shared" si="41"/>
        <v>0</v>
      </c>
      <c r="G820" s="331">
        <f t="shared" si="42"/>
        <v>0</v>
      </c>
      <c r="H820" s="331">
        <f t="shared" si="43"/>
        <v>0</v>
      </c>
      <c r="I820" s="331">
        <f t="shared" si="44"/>
        <v>0</v>
      </c>
      <c r="J820" s="331">
        <f t="shared" si="45"/>
        <v>0</v>
      </c>
      <c r="K820" s="331">
        <f t="shared" si="46"/>
        <v>0</v>
      </c>
      <c r="L820" s="331">
        <f t="shared" si="47"/>
        <v>0</v>
      </c>
      <c r="M820" s="331">
        <f t="shared" si="48"/>
        <v>0</v>
      </c>
      <c r="N820" s="333">
        <f t="shared" si="49"/>
        <v>54</v>
      </c>
      <c r="O820" s="394"/>
      <c r="P820" s="395">
        <f t="shared" si="50"/>
        <v>54</v>
      </c>
      <c r="Q820" s="336">
        <f t="shared" si="51"/>
        <v>144</v>
      </c>
      <c r="R820" s="156"/>
      <c r="S820" s="145"/>
      <c r="T820" s="405">
        <v>0</v>
      </c>
      <c r="U820" s="147"/>
      <c r="V820" s="405"/>
      <c r="W820" s="337">
        <v>54</v>
      </c>
      <c r="X820" s="337"/>
      <c r="Y820" s="406"/>
      <c r="Z820" s="406"/>
      <c r="AA820" s="406"/>
      <c r="AB820" s="156">
        <v>0</v>
      </c>
      <c r="AC820" s="145"/>
      <c r="AD820" s="156"/>
      <c r="AE820" s="396"/>
      <c r="AF820" s="397">
        <v>0</v>
      </c>
      <c r="AG820" s="397">
        <v>0</v>
      </c>
      <c r="AH820" s="397">
        <v>0</v>
      </c>
      <c r="AI820" s="397">
        <v>0</v>
      </c>
      <c r="AJ820" s="397">
        <v>0</v>
      </c>
      <c r="AK820" s="397">
        <v>0</v>
      </c>
      <c r="AL820" s="397">
        <v>0</v>
      </c>
      <c r="AM820" s="397"/>
      <c r="AN820" s="397">
        <v>0</v>
      </c>
      <c r="AO820" s="400">
        <v>0</v>
      </c>
    </row>
    <row r="821" spans="1:41" ht="24" customHeight="1" x14ac:dyDescent="0.3">
      <c r="A821" s="391" t="s">
        <v>3411</v>
      </c>
      <c r="B821" s="415" t="s">
        <v>3412</v>
      </c>
      <c r="C821" s="416" t="s">
        <v>2409</v>
      </c>
      <c r="D821" s="330">
        <f t="shared" si="39"/>
        <v>0</v>
      </c>
      <c r="E821" s="331">
        <f t="shared" si="40"/>
        <v>0</v>
      </c>
      <c r="F821" s="331">
        <f t="shared" si="41"/>
        <v>0</v>
      </c>
      <c r="G821" s="331">
        <f t="shared" si="42"/>
        <v>0</v>
      </c>
      <c r="H821" s="331">
        <f t="shared" si="43"/>
        <v>0</v>
      </c>
      <c r="I821" s="331">
        <f t="shared" si="44"/>
        <v>0</v>
      </c>
      <c r="J821" s="331">
        <f t="shared" si="45"/>
        <v>0</v>
      </c>
      <c r="K821" s="331">
        <f t="shared" si="46"/>
        <v>0</v>
      </c>
      <c r="L821" s="331">
        <f t="shared" si="47"/>
        <v>0</v>
      </c>
      <c r="M821" s="331">
        <f t="shared" si="48"/>
        <v>0</v>
      </c>
      <c r="N821" s="369">
        <f t="shared" si="49"/>
        <v>0</v>
      </c>
      <c r="O821" s="417"/>
      <c r="P821" s="418">
        <f t="shared" si="50"/>
        <v>0</v>
      </c>
      <c r="Q821" s="336" t="str">
        <f t="shared" si="51"/>
        <v/>
      </c>
      <c r="R821" s="426"/>
      <c r="S821" s="410"/>
      <c r="T821" s="148">
        <v>0</v>
      </c>
      <c r="U821" s="411"/>
      <c r="V821" s="148"/>
      <c r="W821" s="412"/>
      <c r="X821" s="337"/>
      <c r="Y821" s="149"/>
      <c r="Z821" s="149"/>
      <c r="AA821" s="149"/>
      <c r="AB821" s="156">
        <v>0</v>
      </c>
      <c r="AC821" s="410"/>
      <c r="AD821" s="156"/>
      <c r="AE821" s="396"/>
      <c r="AF821" s="397">
        <v>0</v>
      </c>
      <c r="AG821" s="397">
        <v>0</v>
      </c>
      <c r="AH821" s="397">
        <v>0</v>
      </c>
      <c r="AI821" s="397">
        <v>0</v>
      </c>
      <c r="AJ821" s="397">
        <v>0</v>
      </c>
      <c r="AK821" s="397">
        <v>0</v>
      </c>
      <c r="AL821" s="397">
        <v>0</v>
      </c>
      <c r="AM821" s="413"/>
      <c r="AN821" s="397">
        <v>0</v>
      </c>
      <c r="AO821" s="407">
        <v>0</v>
      </c>
    </row>
    <row r="822" spans="1:41" ht="24" customHeight="1" x14ac:dyDescent="0.3">
      <c r="A822" s="401" t="s">
        <v>1547</v>
      </c>
      <c r="B822" s="423" t="s">
        <v>1548</v>
      </c>
      <c r="C822" s="424" t="s">
        <v>459</v>
      </c>
      <c r="D822" s="330">
        <f t="shared" si="39"/>
        <v>15</v>
      </c>
      <c r="E822" s="331">
        <f t="shared" si="40"/>
        <v>0</v>
      </c>
      <c r="F822" s="331">
        <f t="shared" si="41"/>
        <v>0</v>
      </c>
      <c r="G822" s="331">
        <f t="shared" si="42"/>
        <v>0</v>
      </c>
      <c r="H822" s="331">
        <f t="shared" si="43"/>
        <v>0</v>
      </c>
      <c r="I822" s="331">
        <f t="shared" si="44"/>
        <v>0</v>
      </c>
      <c r="J822" s="331">
        <f t="shared" si="45"/>
        <v>0</v>
      </c>
      <c r="K822" s="331">
        <f t="shared" si="46"/>
        <v>0</v>
      </c>
      <c r="L822" s="331">
        <f t="shared" si="47"/>
        <v>0</v>
      </c>
      <c r="M822" s="331">
        <f t="shared" si="48"/>
        <v>0</v>
      </c>
      <c r="N822" s="333">
        <f t="shared" si="49"/>
        <v>15</v>
      </c>
      <c r="O822" s="394"/>
      <c r="P822" s="395">
        <f t="shared" si="50"/>
        <v>15</v>
      </c>
      <c r="Q822" s="336">
        <f t="shared" si="51"/>
        <v>574</v>
      </c>
      <c r="R822" s="421">
        <v>15</v>
      </c>
      <c r="S822" s="410"/>
      <c r="T822" s="148">
        <v>0</v>
      </c>
      <c r="U822" s="147"/>
      <c r="V822" s="148"/>
      <c r="W822" s="337"/>
      <c r="X822" s="337"/>
      <c r="Y822" s="149"/>
      <c r="Z822" s="149"/>
      <c r="AA822" s="149"/>
      <c r="AB822" s="399">
        <v>0</v>
      </c>
      <c r="AC822" s="410"/>
      <c r="AD822" s="399"/>
      <c r="AE822" s="396"/>
      <c r="AF822" s="397">
        <v>0</v>
      </c>
      <c r="AG822" s="397">
        <v>0</v>
      </c>
      <c r="AH822" s="397">
        <v>0</v>
      </c>
      <c r="AI822" s="397">
        <v>0</v>
      </c>
      <c r="AJ822" s="397">
        <v>0</v>
      </c>
      <c r="AK822" s="397">
        <v>0</v>
      </c>
      <c r="AL822" s="397">
        <v>0</v>
      </c>
      <c r="AM822" s="397"/>
      <c r="AN822" s="397">
        <v>0</v>
      </c>
      <c r="AO822" s="400">
        <v>0</v>
      </c>
    </row>
    <row r="823" spans="1:41" ht="24" customHeight="1" x14ac:dyDescent="0.3">
      <c r="A823" s="398" t="s">
        <v>3413</v>
      </c>
      <c r="B823" s="392" t="s">
        <v>3414</v>
      </c>
      <c r="C823" s="393" t="s">
        <v>2231</v>
      </c>
      <c r="D823" s="330">
        <f t="shared" si="39"/>
        <v>18</v>
      </c>
      <c r="E823" s="331">
        <f t="shared" si="40"/>
        <v>0</v>
      </c>
      <c r="F823" s="331">
        <f t="shared" si="41"/>
        <v>0</v>
      </c>
      <c r="G823" s="331">
        <f t="shared" si="42"/>
        <v>0</v>
      </c>
      <c r="H823" s="331">
        <f t="shared" si="43"/>
        <v>0</v>
      </c>
      <c r="I823" s="331">
        <f t="shared" si="44"/>
        <v>0</v>
      </c>
      <c r="J823" s="331">
        <f t="shared" si="45"/>
        <v>0</v>
      </c>
      <c r="K823" s="331">
        <f t="shared" si="46"/>
        <v>0</v>
      </c>
      <c r="L823" s="331">
        <f t="shared" si="47"/>
        <v>0</v>
      </c>
      <c r="M823" s="331">
        <f t="shared" si="48"/>
        <v>0</v>
      </c>
      <c r="N823" s="333">
        <f t="shared" si="49"/>
        <v>18</v>
      </c>
      <c r="O823" s="394"/>
      <c r="P823" s="395">
        <f t="shared" si="50"/>
        <v>18</v>
      </c>
      <c r="Q823" s="336">
        <f t="shared" si="51"/>
        <v>508</v>
      </c>
      <c r="R823" s="144">
        <v>18</v>
      </c>
      <c r="S823" s="145"/>
      <c r="T823" s="405">
        <v>0</v>
      </c>
      <c r="U823" s="147"/>
      <c r="V823" s="405"/>
      <c r="W823" s="337"/>
      <c r="X823" s="337"/>
      <c r="Y823" s="406"/>
      <c r="Z823" s="406"/>
      <c r="AA823" s="406"/>
      <c r="AB823" s="425">
        <v>0</v>
      </c>
      <c r="AC823" s="145"/>
      <c r="AD823" s="425"/>
      <c r="AE823" s="396"/>
      <c r="AF823" s="397">
        <v>0</v>
      </c>
      <c r="AG823" s="397">
        <v>0</v>
      </c>
      <c r="AH823" s="397">
        <v>0</v>
      </c>
      <c r="AI823" s="397">
        <v>0</v>
      </c>
      <c r="AJ823" s="397">
        <v>0</v>
      </c>
      <c r="AK823" s="397">
        <v>0</v>
      </c>
      <c r="AL823" s="397">
        <v>0</v>
      </c>
      <c r="AM823" s="397"/>
      <c r="AN823" s="397">
        <v>0</v>
      </c>
      <c r="AO823" s="400">
        <v>0</v>
      </c>
    </row>
    <row r="824" spans="1:41" ht="24" customHeight="1" x14ac:dyDescent="0.3">
      <c r="A824" s="398" t="s">
        <v>3415</v>
      </c>
      <c r="B824" s="415" t="s">
        <v>3416</v>
      </c>
      <c r="C824" s="416" t="s">
        <v>598</v>
      </c>
      <c r="D824" s="330">
        <f t="shared" si="39"/>
        <v>13</v>
      </c>
      <c r="E824" s="331">
        <f t="shared" si="40"/>
        <v>9</v>
      </c>
      <c r="F824" s="331">
        <f t="shared" si="41"/>
        <v>0</v>
      </c>
      <c r="G824" s="331">
        <f t="shared" si="42"/>
        <v>0</v>
      </c>
      <c r="H824" s="331">
        <f t="shared" si="43"/>
        <v>0</v>
      </c>
      <c r="I824" s="331">
        <f t="shared" si="44"/>
        <v>0</v>
      </c>
      <c r="J824" s="331">
        <f t="shared" si="45"/>
        <v>0</v>
      </c>
      <c r="K824" s="331">
        <f t="shared" si="46"/>
        <v>0</v>
      </c>
      <c r="L824" s="331">
        <f t="shared" si="47"/>
        <v>0</v>
      </c>
      <c r="M824" s="331">
        <f t="shared" si="48"/>
        <v>0</v>
      </c>
      <c r="N824" s="369">
        <f t="shared" si="49"/>
        <v>22</v>
      </c>
      <c r="O824" s="417"/>
      <c r="P824" s="418">
        <f t="shared" si="50"/>
        <v>22</v>
      </c>
      <c r="Q824" s="336">
        <f t="shared" si="51"/>
        <v>442</v>
      </c>
      <c r="R824" s="425"/>
      <c r="S824" s="410">
        <v>9</v>
      </c>
      <c r="T824" s="148">
        <v>0</v>
      </c>
      <c r="U824" s="411"/>
      <c r="V824" s="148"/>
      <c r="W824" s="412"/>
      <c r="X824" s="337"/>
      <c r="Y824" s="149"/>
      <c r="Z824" s="149"/>
      <c r="AA824" s="149"/>
      <c r="AB824" s="88">
        <v>0</v>
      </c>
      <c r="AC824" s="410"/>
      <c r="AD824" s="88"/>
      <c r="AE824" s="396"/>
      <c r="AF824" s="397">
        <v>0</v>
      </c>
      <c r="AG824" s="397">
        <v>0</v>
      </c>
      <c r="AH824" s="397">
        <v>0</v>
      </c>
      <c r="AI824" s="397">
        <v>0</v>
      </c>
      <c r="AJ824" s="397">
        <v>0</v>
      </c>
      <c r="AK824" s="397">
        <v>0</v>
      </c>
      <c r="AL824" s="397">
        <v>0</v>
      </c>
      <c r="AM824" s="413"/>
      <c r="AN824" s="397">
        <v>13</v>
      </c>
      <c r="AO824" s="341">
        <v>0</v>
      </c>
    </row>
    <row r="825" spans="1:41" ht="24" customHeight="1" x14ac:dyDescent="0.3">
      <c r="A825" s="401" t="s">
        <v>3417</v>
      </c>
      <c r="B825" s="423" t="s">
        <v>3418</v>
      </c>
      <c r="C825" s="424" t="s">
        <v>1965</v>
      </c>
      <c r="D825" s="330">
        <f t="shared" si="39"/>
        <v>17</v>
      </c>
      <c r="E825" s="331">
        <f t="shared" si="40"/>
        <v>0</v>
      </c>
      <c r="F825" s="331">
        <f t="shared" si="41"/>
        <v>0</v>
      </c>
      <c r="G825" s="331">
        <f t="shared" si="42"/>
        <v>0</v>
      </c>
      <c r="H825" s="331">
        <f t="shared" si="43"/>
        <v>0</v>
      </c>
      <c r="I825" s="331">
        <f t="shared" si="44"/>
        <v>0</v>
      </c>
      <c r="J825" s="331">
        <f t="shared" si="45"/>
        <v>0</v>
      </c>
      <c r="K825" s="331">
        <f t="shared" si="46"/>
        <v>0</v>
      </c>
      <c r="L825" s="331">
        <f t="shared" si="47"/>
        <v>0</v>
      </c>
      <c r="M825" s="331">
        <f t="shared" si="48"/>
        <v>0</v>
      </c>
      <c r="N825" s="333">
        <f t="shared" si="49"/>
        <v>17</v>
      </c>
      <c r="O825" s="394"/>
      <c r="P825" s="395">
        <f t="shared" si="50"/>
        <v>17</v>
      </c>
      <c r="Q825" s="336">
        <f t="shared" si="51"/>
        <v>533</v>
      </c>
      <c r="R825" s="88">
        <v>17</v>
      </c>
      <c r="S825" s="145"/>
      <c r="T825" s="148">
        <v>0</v>
      </c>
      <c r="U825" s="147"/>
      <c r="V825" s="148"/>
      <c r="W825" s="337"/>
      <c r="X825" s="337"/>
      <c r="Y825" s="149"/>
      <c r="Z825" s="149"/>
      <c r="AA825" s="149"/>
      <c r="AB825" s="421">
        <v>0</v>
      </c>
      <c r="AC825" s="145"/>
      <c r="AD825" s="421"/>
      <c r="AE825" s="396"/>
      <c r="AF825" s="397">
        <v>0</v>
      </c>
      <c r="AG825" s="397">
        <v>0</v>
      </c>
      <c r="AH825" s="397">
        <v>0</v>
      </c>
      <c r="AI825" s="397">
        <v>0</v>
      </c>
      <c r="AJ825" s="397">
        <v>0</v>
      </c>
      <c r="AK825" s="397">
        <v>0</v>
      </c>
      <c r="AL825" s="397">
        <v>0</v>
      </c>
      <c r="AM825" s="397"/>
      <c r="AN825" s="397">
        <v>0</v>
      </c>
      <c r="AO825" s="400">
        <v>0</v>
      </c>
    </row>
    <row r="826" spans="1:41" ht="24" customHeight="1" x14ac:dyDescent="0.3">
      <c r="A826" s="391" t="s">
        <v>3419</v>
      </c>
      <c r="B826" s="392" t="s">
        <v>3420</v>
      </c>
      <c r="C826" s="393" t="s">
        <v>1965</v>
      </c>
      <c r="D826" s="330">
        <f t="shared" si="39"/>
        <v>5</v>
      </c>
      <c r="E826" s="331">
        <f t="shared" si="40"/>
        <v>0</v>
      </c>
      <c r="F826" s="331">
        <f t="shared" si="41"/>
        <v>0</v>
      </c>
      <c r="G826" s="331">
        <f t="shared" si="42"/>
        <v>0</v>
      </c>
      <c r="H826" s="331">
        <f t="shared" si="43"/>
        <v>0</v>
      </c>
      <c r="I826" s="331">
        <f t="shared" si="44"/>
        <v>0</v>
      </c>
      <c r="J826" s="331">
        <f t="shared" si="45"/>
        <v>0</v>
      </c>
      <c r="K826" s="331">
        <f t="shared" si="46"/>
        <v>0</v>
      </c>
      <c r="L826" s="331">
        <f t="shared" si="47"/>
        <v>0</v>
      </c>
      <c r="M826" s="331">
        <f t="shared" si="48"/>
        <v>0</v>
      </c>
      <c r="N826" s="333">
        <f t="shared" si="49"/>
        <v>5</v>
      </c>
      <c r="O826" s="394"/>
      <c r="P826" s="395">
        <f t="shared" si="50"/>
        <v>5</v>
      </c>
      <c r="Q826" s="336">
        <f t="shared" si="51"/>
        <v>811</v>
      </c>
      <c r="R826" s="344"/>
      <c r="S826" s="145">
        <v>5</v>
      </c>
      <c r="T826" s="148">
        <v>0</v>
      </c>
      <c r="U826" s="147"/>
      <c r="V826" s="148"/>
      <c r="W826" s="337"/>
      <c r="X826" s="337"/>
      <c r="Y826" s="149"/>
      <c r="Z826" s="149"/>
      <c r="AA826" s="149"/>
      <c r="AB826" s="422">
        <v>0</v>
      </c>
      <c r="AC826" s="145"/>
      <c r="AD826" s="422"/>
      <c r="AE826" s="396"/>
      <c r="AF826" s="397">
        <v>0</v>
      </c>
      <c r="AG826" s="397">
        <v>0</v>
      </c>
      <c r="AH826" s="397">
        <v>0</v>
      </c>
      <c r="AI826" s="397">
        <v>0</v>
      </c>
      <c r="AJ826" s="397">
        <v>0</v>
      </c>
      <c r="AK826" s="397">
        <v>0</v>
      </c>
      <c r="AL826" s="397">
        <v>0</v>
      </c>
      <c r="AM826" s="397"/>
      <c r="AN826" s="397">
        <v>0</v>
      </c>
      <c r="AO826" s="408">
        <v>0</v>
      </c>
    </row>
    <row r="827" spans="1:41" ht="24" customHeight="1" x14ac:dyDescent="0.3">
      <c r="A827" s="398" t="s">
        <v>4982</v>
      </c>
      <c r="B827" s="392" t="s">
        <v>4983</v>
      </c>
      <c r="C827" s="393" t="s">
        <v>3158</v>
      </c>
      <c r="D827" s="330">
        <f t="shared" si="39"/>
        <v>8</v>
      </c>
      <c r="E827" s="331">
        <f t="shared" si="40"/>
        <v>4</v>
      </c>
      <c r="F827" s="331">
        <f t="shared" si="41"/>
        <v>0</v>
      </c>
      <c r="G827" s="331">
        <f t="shared" si="42"/>
        <v>0</v>
      </c>
      <c r="H827" s="331">
        <f t="shared" si="43"/>
        <v>0</v>
      </c>
      <c r="I827" s="331">
        <f t="shared" si="44"/>
        <v>0</v>
      </c>
      <c r="J827" s="331">
        <f t="shared" si="45"/>
        <v>0</v>
      </c>
      <c r="K827" s="331">
        <f t="shared" si="46"/>
        <v>0</v>
      </c>
      <c r="L827" s="331">
        <f t="shared" si="47"/>
        <v>0</v>
      </c>
      <c r="M827" s="331">
        <f t="shared" si="48"/>
        <v>0</v>
      </c>
      <c r="N827" s="333">
        <f t="shared" si="49"/>
        <v>12</v>
      </c>
      <c r="O827" s="394"/>
      <c r="P827" s="395">
        <f t="shared" si="50"/>
        <v>12</v>
      </c>
      <c r="Q827" s="336">
        <f t="shared" si="51"/>
        <v>646</v>
      </c>
      <c r="R827" s="399"/>
      <c r="S827" s="145">
        <v>4</v>
      </c>
      <c r="T827" s="148">
        <v>0</v>
      </c>
      <c r="U827" s="411"/>
      <c r="V827" s="148"/>
      <c r="W827" s="412"/>
      <c r="X827" s="337"/>
      <c r="Y827" s="149"/>
      <c r="Z827" s="149"/>
      <c r="AA827" s="149"/>
      <c r="AB827" s="344">
        <v>0</v>
      </c>
      <c r="AC827" s="145"/>
      <c r="AD827" s="344"/>
      <c r="AE827" s="396"/>
      <c r="AF827" s="397">
        <v>0</v>
      </c>
      <c r="AG827" s="397">
        <v>0</v>
      </c>
      <c r="AH827" s="397">
        <v>0</v>
      </c>
      <c r="AI827" s="397">
        <v>0</v>
      </c>
      <c r="AJ827" s="397">
        <v>0</v>
      </c>
      <c r="AK827" s="397">
        <v>0</v>
      </c>
      <c r="AL827" s="397">
        <v>0</v>
      </c>
      <c r="AM827" s="413"/>
      <c r="AN827" s="397">
        <v>8</v>
      </c>
      <c r="AO827" s="400">
        <v>0</v>
      </c>
    </row>
    <row r="828" spans="1:41" ht="24" customHeight="1" x14ac:dyDescent="0.3">
      <c r="A828" s="398" t="s">
        <v>4984</v>
      </c>
      <c r="B828" s="415" t="s">
        <v>3421</v>
      </c>
      <c r="C828" s="416" t="s">
        <v>1540</v>
      </c>
      <c r="D828" s="330">
        <f t="shared" si="39"/>
        <v>18</v>
      </c>
      <c r="E828" s="331">
        <f t="shared" si="40"/>
        <v>9</v>
      </c>
      <c r="F828" s="331">
        <f t="shared" si="41"/>
        <v>5</v>
      </c>
      <c r="G828" s="331">
        <f t="shared" si="42"/>
        <v>0</v>
      </c>
      <c r="H828" s="331">
        <f t="shared" si="43"/>
        <v>0</v>
      </c>
      <c r="I828" s="331">
        <f t="shared" si="44"/>
        <v>0</v>
      </c>
      <c r="J828" s="331">
        <f t="shared" si="45"/>
        <v>0</v>
      </c>
      <c r="K828" s="331">
        <f t="shared" si="46"/>
        <v>0</v>
      </c>
      <c r="L828" s="331">
        <f t="shared" si="47"/>
        <v>0</v>
      </c>
      <c r="M828" s="331">
        <f t="shared" si="48"/>
        <v>0</v>
      </c>
      <c r="N828" s="333">
        <f t="shared" si="49"/>
        <v>32</v>
      </c>
      <c r="O828" s="394"/>
      <c r="P828" s="395">
        <f t="shared" si="50"/>
        <v>32</v>
      </c>
      <c r="Q828" s="336">
        <f t="shared" si="51"/>
        <v>296</v>
      </c>
      <c r="R828" s="404">
        <v>5</v>
      </c>
      <c r="S828" s="145">
        <v>18</v>
      </c>
      <c r="T828" s="148">
        <v>0</v>
      </c>
      <c r="U828" s="147"/>
      <c r="V828" s="148"/>
      <c r="W828" s="337"/>
      <c r="X828" s="337"/>
      <c r="Y828" s="149"/>
      <c r="Z828" s="149"/>
      <c r="AA828" s="149"/>
      <c r="AB828" s="156">
        <v>0</v>
      </c>
      <c r="AC828" s="145"/>
      <c r="AD828" s="156"/>
      <c r="AE828" s="396"/>
      <c r="AF828" s="397">
        <v>0</v>
      </c>
      <c r="AG828" s="397">
        <v>0</v>
      </c>
      <c r="AH828" s="397">
        <v>0</v>
      </c>
      <c r="AI828" s="397">
        <v>0</v>
      </c>
      <c r="AJ828" s="397">
        <v>0</v>
      </c>
      <c r="AK828" s="397">
        <v>0</v>
      </c>
      <c r="AL828" s="397">
        <v>0</v>
      </c>
      <c r="AM828" s="397"/>
      <c r="AN828" s="397">
        <v>9</v>
      </c>
      <c r="AO828" s="408">
        <v>0</v>
      </c>
    </row>
    <row r="829" spans="1:41" ht="24" customHeight="1" x14ac:dyDescent="0.3">
      <c r="A829" s="391" t="s">
        <v>3422</v>
      </c>
      <c r="B829" s="392" t="s">
        <v>3423</v>
      </c>
      <c r="C829" s="393" t="s">
        <v>2013</v>
      </c>
      <c r="D829" s="330">
        <f t="shared" si="39"/>
        <v>6</v>
      </c>
      <c r="E829" s="331">
        <f t="shared" si="40"/>
        <v>6</v>
      </c>
      <c r="F829" s="331">
        <f t="shared" si="41"/>
        <v>0</v>
      </c>
      <c r="G829" s="331">
        <f t="shared" si="42"/>
        <v>0</v>
      </c>
      <c r="H829" s="331">
        <f t="shared" si="43"/>
        <v>0</v>
      </c>
      <c r="I829" s="331">
        <f t="shared" si="44"/>
        <v>0</v>
      </c>
      <c r="J829" s="331">
        <f t="shared" si="45"/>
        <v>0</v>
      </c>
      <c r="K829" s="331">
        <f t="shared" si="46"/>
        <v>0</v>
      </c>
      <c r="L829" s="331">
        <f t="shared" si="47"/>
        <v>0</v>
      </c>
      <c r="M829" s="331">
        <f t="shared" si="48"/>
        <v>0</v>
      </c>
      <c r="N829" s="333">
        <f t="shared" si="49"/>
        <v>12</v>
      </c>
      <c r="O829" s="394"/>
      <c r="P829" s="395">
        <f t="shared" si="50"/>
        <v>12</v>
      </c>
      <c r="Q829" s="336">
        <f t="shared" si="51"/>
        <v>646</v>
      </c>
      <c r="R829" s="144"/>
      <c r="S829" s="145">
        <v>6</v>
      </c>
      <c r="T829" s="148">
        <v>0</v>
      </c>
      <c r="U829" s="147"/>
      <c r="V829" s="148"/>
      <c r="W829" s="337"/>
      <c r="X829" s="337"/>
      <c r="Y829" s="149"/>
      <c r="Z829" s="149"/>
      <c r="AA829" s="149"/>
      <c r="AB829" s="409">
        <v>0</v>
      </c>
      <c r="AC829" s="145"/>
      <c r="AD829" s="409"/>
      <c r="AE829" s="396"/>
      <c r="AF829" s="397">
        <v>0</v>
      </c>
      <c r="AG829" s="397">
        <v>0</v>
      </c>
      <c r="AH829" s="397">
        <v>0</v>
      </c>
      <c r="AI829" s="397">
        <v>0</v>
      </c>
      <c r="AJ829" s="397">
        <v>0</v>
      </c>
      <c r="AK829" s="397">
        <v>0</v>
      </c>
      <c r="AL829" s="397">
        <v>0</v>
      </c>
      <c r="AM829" s="397"/>
      <c r="AN829" s="397">
        <v>6</v>
      </c>
      <c r="AO829" s="420">
        <v>0</v>
      </c>
    </row>
    <row r="830" spans="1:41" ht="24" customHeight="1" x14ac:dyDescent="0.3">
      <c r="A830" s="391" t="s">
        <v>3424</v>
      </c>
      <c r="B830" s="392" t="s">
        <v>3425</v>
      </c>
      <c r="C830" s="393" t="s">
        <v>132</v>
      </c>
      <c r="D830" s="330">
        <f t="shared" si="39"/>
        <v>0</v>
      </c>
      <c r="E830" s="331">
        <f t="shared" si="40"/>
        <v>0</v>
      </c>
      <c r="F830" s="331">
        <f t="shared" si="41"/>
        <v>0</v>
      </c>
      <c r="G830" s="331">
        <f t="shared" si="42"/>
        <v>0</v>
      </c>
      <c r="H830" s="331">
        <f t="shared" si="43"/>
        <v>0</v>
      </c>
      <c r="I830" s="331">
        <f t="shared" si="44"/>
        <v>0</v>
      </c>
      <c r="J830" s="331">
        <f t="shared" si="45"/>
        <v>0</v>
      </c>
      <c r="K830" s="331">
        <f t="shared" si="46"/>
        <v>0</v>
      </c>
      <c r="L830" s="331">
        <f t="shared" si="47"/>
        <v>0</v>
      </c>
      <c r="M830" s="331">
        <f t="shared" si="48"/>
        <v>0</v>
      </c>
      <c r="N830" s="333">
        <f t="shared" si="49"/>
        <v>0</v>
      </c>
      <c r="O830" s="394"/>
      <c r="P830" s="395">
        <f t="shared" si="50"/>
        <v>0</v>
      </c>
      <c r="Q830" s="336" t="str">
        <f t="shared" si="51"/>
        <v/>
      </c>
      <c r="R830" s="399"/>
      <c r="S830" s="145"/>
      <c r="T830" s="148">
        <v>0</v>
      </c>
      <c r="U830" s="147"/>
      <c r="V830" s="148"/>
      <c r="W830" s="337"/>
      <c r="X830" s="337"/>
      <c r="Y830" s="149"/>
      <c r="Z830" s="149"/>
      <c r="AA830" s="149"/>
      <c r="AB830" s="399">
        <v>0</v>
      </c>
      <c r="AC830" s="145"/>
      <c r="AD830" s="399"/>
      <c r="AE830" s="396"/>
      <c r="AF830" s="397">
        <v>0</v>
      </c>
      <c r="AG830" s="397">
        <v>0</v>
      </c>
      <c r="AH830" s="397">
        <v>0</v>
      </c>
      <c r="AI830" s="397">
        <v>0</v>
      </c>
      <c r="AJ830" s="397">
        <v>0</v>
      </c>
      <c r="AK830" s="397">
        <v>0</v>
      </c>
      <c r="AL830" s="397">
        <v>0</v>
      </c>
      <c r="AM830" s="397"/>
      <c r="AN830" s="397">
        <v>0</v>
      </c>
      <c r="AO830" s="400">
        <v>0</v>
      </c>
    </row>
    <row r="831" spans="1:41" ht="24" customHeight="1" x14ac:dyDescent="0.3">
      <c r="A831" s="391" t="s">
        <v>3426</v>
      </c>
      <c r="B831" s="392" t="s">
        <v>3427</v>
      </c>
      <c r="C831" s="393" t="s">
        <v>3428</v>
      </c>
      <c r="D831" s="330">
        <f t="shared" si="39"/>
        <v>0</v>
      </c>
      <c r="E831" s="331">
        <f t="shared" si="40"/>
        <v>0</v>
      </c>
      <c r="F831" s="331">
        <f t="shared" si="41"/>
        <v>0</v>
      </c>
      <c r="G831" s="331">
        <f t="shared" si="42"/>
        <v>0</v>
      </c>
      <c r="H831" s="331">
        <f t="shared" si="43"/>
        <v>0</v>
      </c>
      <c r="I831" s="331">
        <f t="shared" si="44"/>
        <v>0</v>
      </c>
      <c r="J831" s="331">
        <f t="shared" si="45"/>
        <v>0</v>
      </c>
      <c r="K831" s="331">
        <f t="shared" si="46"/>
        <v>0</v>
      </c>
      <c r="L831" s="331">
        <f t="shared" si="47"/>
        <v>0</v>
      </c>
      <c r="M831" s="331">
        <f t="shared" si="48"/>
        <v>0</v>
      </c>
      <c r="N831" s="333">
        <f t="shared" si="49"/>
        <v>0</v>
      </c>
      <c r="O831" s="394"/>
      <c r="P831" s="395">
        <f t="shared" si="50"/>
        <v>0</v>
      </c>
      <c r="Q831" s="336" t="str">
        <f t="shared" si="51"/>
        <v/>
      </c>
      <c r="R831" s="419"/>
      <c r="S831" s="145"/>
      <c r="T831" s="148">
        <v>0</v>
      </c>
      <c r="U831" s="147"/>
      <c r="V831" s="148"/>
      <c r="W831" s="337"/>
      <c r="X831" s="337"/>
      <c r="Y831" s="149"/>
      <c r="Z831" s="149"/>
      <c r="AA831" s="149"/>
      <c r="AB831" s="404">
        <v>0</v>
      </c>
      <c r="AC831" s="145"/>
      <c r="AD831" s="404"/>
      <c r="AE831" s="396"/>
      <c r="AF831" s="397">
        <v>0</v>
      </c>
      <c r="AG831" s="397">
        <v>0</v>
      </c>
      <c r="AH831" s="397">
        <v>0</v>
      </c>
      <c r="AI831" s="397">
        <v>0</v>
      </c>
      <c r="AJ831" s="397">
        <v>0</v>
      </c>
      <c r="AK831" s="397">
        <v>0</v>
      </c>
      <c r="AL831" s="397">
        <v>0</v>
      </c>
      <c r="AM831" s="397"/>
      <c r="AN831" s="397">
        <v>0</v>
      </c>
      <c r="AO831" s="414">
        <v>0</v>
      </c>
    </row>
    <row r="832" spans="1:41" ht="24" customHeight="1" x14ac:dyDescent="0.3">
      <c r="A832" s="398" t="s">
        <v>4985</v>
      </c>
      <c r="B832" s="392" t="s">
        <v>3429</v>
      </c>
      <c r="C832" s="393" t="s">
        <v>1713</v>
      </c>
      <c r="D832" s="330">
        <f t="shared" si="39"/>
        <v>0</v>
      </c>
      <c r="E832" s="331">
        <f t="shared" si="40"/>
        <v>0</v>
      </c>
      <c r="F832" s="331">
        <f t="shared" si="41"/>
        <v>0</v>
      </c>
      <c r="G832" s="331">
        <f t="shared" si="42"/>
        <v>0</v>
      </c>
      <c r="H832" s="331">
        <f t="shared" si="43"/>
        <v>0</v>
      </c>
      <c r="I832" s="331">
        <f t="shared" si="44"/>
        <v>0</v>
      </c>
      <c r="J832" s="331">
        <f t="shared" si="45"/>
        <v>0</v>
      </c>
      <c r="K832" s="331">
        <f t="shared" si="46"/>
        <v>0</v>
      </c>
      <c r="L832" s="331">
        <f t="shared" si="47"/>
        <v>0</v>
      </c>
      <c r="M832" s="331">
        <f t="shared" si="48"/>
        <v>0</v>
      </c>
      <c r="N832" s="333">
        <f t="shared" si="49"/>
        <v>0</v>
      </c>
      <c r="O832" s="394"/>
      <c r="P832" s="395">
        <f t="shared" si="50"/>
        <v>0</v>
      </c>
      <c r="Q832" s="336" t="str">
        <f t="shared" si="51"/>
        <v/>
      </c>
      <c r="R832" s="156"/>
      <c r="S832" s="410"/>
      <c r="T832" s="148">
        <v>0</v>
      </c>
      <c r="U832" s="147"/>
      <c r="V832" s="148"/>
      <c r="W832" s="337"/>
      <c r="X832" s="337"/>
      <c r="Y832" s="149"/>
      <c r="Z832" s="149"/>
      <c r="AA832" s="149"/>
      <c r="AB832" s="404">
        <v>0</v>
      </c>
      <c r="AC832" s="410"/>
      <c r="AD832" s="404"/>
      <c r="AE832" s="396"/>
      <c r="AF832" s="397">
        <v>0</v>
      </c>
      <c r="AG832" s="397">
        <v>0</v>
      </c>
      <c r="AH832" s="397">
        <v>0</v>
      </c>
      <c r="AI832" s="397">
        <v>0</v>
      </c>
      <c r="AJ832" s="397">
        <v>0</v>
      </c>
      <c r="AK832" s="397">
        <v>0</v>
      </c>
      <c r="AL832" s="397">
        <v>0</v>
      </c>
      <c r="AM832" s="397"/>
      <c r="AN832" s="397">
        <v>0</v>
      </c>
      <c r="AO832" s="358">
        <v>0</v>
      </c>
    </row>
    <row r="833" spans="1:41" ht="24" customHeight="1" x14ac:dyDescent="0.3">
      <c r="A833" s="398" t="s">
        <v>3430</v>
      </c>
      <c r="B833" s="392" t="s">
        <v>4986</v>
      </c>
      <c r="C833" s="393" t="s">
        <v>2578</v>
      </c>
      <c r="D833" s="330">
        <f t="shared" si="39"/>
        <v>4</v>
      </c>
      <c r="E833" s="331">
        <f t="shared" si="40"/>
        <v>0</v>
      </c>
      <c r="F833" s="331">
        <f t="shared" si="41"/>
        <v>0</v>
      </c>
      <c r="G833" s="331">
        <f t="shared" si="42"/>
        <v>0</v>
      </c>
      <c r="H833" s="331">
        <f t="shared" si="43"/>
        <v>0</v>
      </c>
      <c r="I833" s="331">
        <f t="shared" si="44"/>
        <v>0</v>
      </c>
      <c r="J833" s="331">
        <f t="shared" si="45"/>
        <v>0</v>
      </c>
      <c r="K833" s="331">
        <f t="shared" si="46"/>
        <v>0</v>
      </c>
      <c r="L833" s="331">
        <f t="shared" si="47"/>
        <v>0</v>
      </c>
      <c r="M833" s="331">
        <f t="shared" si="48"/>
        <v>0</v>
      </c>
      <c r="N833" s="333">
        <f t="shared" si="49"/>
        <v>4</v>
      </c>
      <c r="O833" s="394"/>
      <c r="P833" s="395">
        <f t="shared" si="50"/>
        <v>4</v>
      </c>
      <c r="Q833" s="336">
        <f t="shared" si="51"/>
        <v>861</v>
      </c>
      <c r="R833" s="399"/>
      <c r="S833" s="145"/>
      <c r="T833" s="148">
        <v>0</v>
      </c>
      <c r="U833" s="147"/>
      <c r="V833" s="148"/>
      <c r="W833" s="337"/>
      <c r="X833" s="337"/>
      <c r="Y833" s="149"/>
      <c r="Z833" s="149"/>
      <c r="AA833" s="149"/>
      <c r="AB833" s="399">
        <v>0</v>
      </c>
      <c r="AC833" s="145"/>
      <c r="AD833" s="399"/>
      <c r="AE833" s="396"/>
      <c r="AF833" s="397">
        <v>0</v>
      </c>
      <c r="AG833" s="397">
        <v>0</v>
      </c>
      <c r="AH833" s="397">
        <v>0</v>
      </c>
      <c r="AI833" s="397">
        <v>0</v>
      </c>
      <c r="AJ833" s="397">
        <v>0</v>
      </c>
      <c r="AK833" s="397">
        <v>0</v>
      </c>
      <c r="AL833" s="397">
        <v>0</v>
      </c>
      <c r="AM833" s="397"/>
      <c r="AN833" s="397">
        <v>4</v>
      </c>
      <c r="AO833" s="400">
        <v>0</v>
      </c>
    </row>
    <row r="834" spans="1:41" ht="24" customHeight="1" x14ac:dyDescent="0.3">
      <c r="A834" s="391" t="s">
        <v>3432</v>
      </c>
      <c r="B834" s="392" t="s">
        <v>3433</v>
      </c>
      <c r="C834" s="393" t="s">
        <v>237</v>
      </c>
      <c r="D834" s="330">
        <f t="shared" si="39"/>
        <v>1000</v>
      </c>
      <c r="E834" s="331">
        <f t="shared" si="40"/>
        <v>0</v>
      </c>
      <c r="F834" s="331">
        <f t="shared" si="41"/>
        <v>0</v>
      </c>
      <c r="G834" s="331">
        <f t="shared" si="42"/>
        <v>0</v>
      </c>
      <c r="H834" s="331">
        <f t="shared" si="43"/>
        <v>0</v>
      </c>
      <c r="I834" s="331">
        <f t="shared" si="44"/>
        <v>0</v>
      </c>
      <c r="J834" s="331">
        <f t="shared" si="45"/>
        <v>0</v>
      </c>
      <c r="K834" s="331">
        <f t="shared" si="46"/>
        <v>0</v>
      </c>
      <c r="L834" s="331">
        <f t="shared" si="47"/>
        <v>0</v>
      </c>
      <c r="M834" s="331">
        <f t="shared" si="48"/>
        <v>0</v>
      </c>
      <c r="N834" s="333">
        <f t="shared" si="49"/>
        <v>1000</v>
      </c>
      <c r="O834" s="394">
        <f>Nemzetközi!F86</f>
        <v>12</v>
      </c>
      <c r="P834" s="395">
        <f t="shared" si="50"/>
        <v>2200</v>
      </c>
      <c r="Q834" s="336">
        <f t="shared" si="51"/>
        <v>7</v>
      </c>
      <c r="R834" s="399"/>
      <c r="S834" s="145"/>
      <c r="T834" s="148">
        <v>0</v>
      </c>
      <c r="U834" s="147"/>
      <c r="V834" s="148"/>
      <c r="W834" s="337"/>
      <c r="X834" s="337"/>
      <c r="Y834" s="149"/>
      <c r="Z834" s="149"/>
      <c r="AA834" s="149"/>
      <c r="AB834" s="404">
        <v>0</v>
      </c>
      <c r="AC834" s="145"/>
      <c r="AD834" s="404"/>
      <c r="AE834" s="396"/>
      <c r="AF834" s="397">
        <v>0</v>
      </c>
      <c r="AG834" s="397">
        <v>0</v>
      </c>
      <c r="AH834" s="397">
        <v>0</v>
      </c>
      <c r="AI834" s="397">
        <v>0</v>
      </c>
      <c r="AJ834" s="397">
        <v>0</v>
      </c>
      <c r="AK834" s="397">
        <v>0</v>
      </c>
      <c r="AL834" s="397">
        <v>0</v>
      </c>
      <c r="AM834" s="397"/>
      <c r="AN834" s="397">
        <v>0</v>
      </c>
      <c r="AO834" s="400">
        <v>1000</v>
      </c>
    </row>
    <row r="835" spans="1:41" ht="24" customHeight="1" x14ac:dyDescent="0.3">
      <c r="A835" s="398" t="s">
        <v>4987</v>
      </c>
      <c r="B835" s="415" t="s">
        <v>3434</v>
      </c>
      <c r="C835" s="416" t="s">
        <v>4988</v>
      </c>
      <c r="D835" s="330">
        <f t="shared" si="39"/>
        <v>0</v>
      </c>
      <c r="E835" s="331">
        <f t="shared" si="40"/>
        <v>0</v>
      </c>
      <c r="F835" s="331">
        <f t="shared" si="41"/>
        <v>0</v>
      </c>
      <c r="G835" s="331">
        <f t="shared" si="42"/>
        <v>0</v>
      </c>
      <c r="H835" s="331">
        <f t="shared" si="43"/>
        <v>0</v>
      </c>
      <c r="I835" s="331">
        <f t="shared" si="44"/>
        <v>0</v>
      </c>
      <c r="J835" s="331">
        <f t="shared" si="45"/>
        <v>0</v>
      </c>
      <c r="K835" s="331">
        <f t="shared" si="46"/>
        <v>0</v>
      </c>
      <c r="L835" s="331">
        <f t="shared" si="47"/>
        <v>0</v>
      </c>
      <c r="M835" s="331">
        <f t="shared" si="48"/>
        <v>0</v>
      </c>
      <c r="N835" s="333">
        <f t="shared" si="49"/>
        <v>0</v>
      </c>
      <c r="O835" s="394"/>
      <c r="P835" s="395">
        <f t="shared" si="50"/>
        <v>0</v>
      </c>
      <c r="Q835" s="336" t="str">
        <f t="shared" si="51"/>
        <v/>
      </c>
      <c r="R835" s="409"/>
      <c r="S835" s="145"/>
      <c r="T835" s="148">
        <v>0</v>
      </c>
      <c r="U835" s="147"/>
      <c r="V835" s="148"/>
      <c r="W835" s="337"/>
      <c r="X835" s="337"/>
      <c r="Y835" s="149"/>
      <c r="Z835" s="149"/>
      <c r="AA835" s="149"/>
      <c r="AB835" s="399">
        <v>0</v>
      </c>
      <c r="AC835" s="145"/>
      <c r="AD835" s="399"/>
      <c r="AE835" s="396"/>
      <c r="AF835" s="397">
        <v>0</v>
      </c>
      <c r="AG835" s="397">
        <v>0</v>
      </c>
      <c r="AH835" s="397">
        <v>0</v>
      </c>
      <c r="AI835" s="397">
        <v>0</v>
      </c>
      <c r="AJ835" s="397">
        <v>0</v>
      </c>
      <c r="AK835" s="397">
        <v>0</v>
      </c>
      <c r="AL835" s="397">
        <v>0</v>
      </c>
      <c r="AM835" s="397"/>
      <c r="AN835" s="397">
        <v>0</v>
      </c>
      <c r="AO835" s="407">
        <v>0</v>
      </c>
    </row>
    <row r="836" spans="1:41" ht="24" customHeight="1" x14ac:dyDescent="0.3">
      <c r="A836" s="391" t="s">
        <v>3435</v>
      </c>
      <c r="B836" s="392" t="s">
        <v>3436</v>
      </c>
      <c r="C836" s="393" t="s">
        <v>2165</v>
      </c>
      <c r="D836" s="330">
        <f t="shared" si="39"/>
        <v>0</v>
      </c>
      <c r="E836" s="331">
        <f t="shared" si="40"/>
        <v>0</v>
      </c>
      <c r="F836" s="331">
        <f t="shared" si="41"/>
        <v>0</v>
      </c>
      <c r="G836" s="331">
        <f t="shared" si="42"/>
        <v>0</v>
      </c>
      <c r="H836" s="331">
        <f t="shared" si="43"/>
        <v>0</v>
      </c>
      <c r="I836" s="331">
        <f t="shared" si="44"/>
        <v>0</v>
      </c>
      <c r="J836" s="331">
        <f t="shared" si="45"/>
        <v>0</v>
      </c>
      <c r="K836" s="331">
        <f t="shared" si="46"/>
        <v>0</v>
      </c>
      <c r="L836" s="331">
        <f t="shared" si="47"/>
        <v>0</v>
      </c>
      <c r="M836" s="331">
        <f t="shared" si="48"/>
        <v>0</v>
      </c>
      <c r="N836" s="333">
        <f t="shared" si="49"/>
        <v>0</v>
      </c>
      <c r="O836" s="394"/>
      <c r="P836" s="395">
        <f t="shared" si="50"/>
        <v>0</v>
      </c>
      <c r="Q836" s="336" t="str">
        <f t="shared" si="51"/>
        <v/>
      </c>
      <c r="R836" s="399"/>
      <c r="S836" s="145"/>
      <c r="T836" s="148">
        <v>0</v>
      </c>
      <c r="U836" s="147"/>
      <c r="V836" s="148"/>
      <c r="W836" s="337"/>
      <c r="X836" s="337"/>
      <c r="Y836" s="149"/>
      <c r="Z836" s="149"/>
      <c r="AA836" s="149"/>
      <c r="AB836" s="404">
        <v>0</v>
      </c>
      <c r="AC836" s="145"/>
      <c r="AD836" s="404"/>
      <c r="AE836" s="396"/>
      <c r="AF836" s="397">
        <v>0</v>
      </c>
      <c r="AG836" s="397">
        <v>0</v>
      </c>
      <c r="AH836" s="397">
        <v>0</v>
      </c>
      <c r="AI836" s="397">
        <v>0</v>
      </c>
      <c r="AJ836" s="397">
        <v>0</v>
      </c>
      <c r="AK836" s="397">
        <v>0</v>
      </c>
      <c r="AL836" s="397">
        <v>0</v>
      </c>
      <c r="AM836" s="397"/>
      <c r="AN836" s="397">
        <v>0</v>
      </c>
      <c r="AO836" s="341">
        <v>0</v>
      </c>
    </row>
    <row r="837" spans="1:41" ht="24" customHeight="1" x14ac:dyDescent="0.3">
      <c r="A837" s="398" t="s">
        <v>4989</v>
      </c>
      <c r="B837" s="415" t="s">
        <v>3437</v>
      </c>
      <c r="C837" s="416" t="s">
        <v>1075</v>
      </c>
      <c r="D837" s="330">
        <f t="shared" si="39"/>
        <v>22</v>
      </c>
      <c r="E837" s="331">
        <f t="shared" si="40"/>
        <v>17</v>
      </c>
      <c r="F837" s="331">
        <f t="shared" si="41"/>
        <v>0</v>
      </c>
      <c r="G837" s="331">
        <f t="shared" si="42"/>
        <v>0</v>
      </c>
      <c r="H837" s="331">
        <f t="shared" si="43"/>
        <v>0</v>
      </c>
      <c r="I837" s="331">
        <f t="shared" si="44"/>
        <v>0</v>
      </c>
      <c r="J837" s="331">
        <f t="shared" si="45"/>
        <v>0</v>
      </c>
      <c r="K837" s="331">
        <f t="shared" si="46"/>
        <v>0</v>
      </c>
      <c r="L837" s="331">
        <f t="shared" si="47"/>
        <v>0</v>
      </c>
      <c r="M837" s="331">
        <f t="shared" si="48"/>
        <v>0</v>
      </c>
      <c r="N837" s="333">
        <f t="shared" si="49"/>
        <v>39</v>
      </c>
      <c r="O837" s="394"/>
      <c r="P837" s="395">
        <f t="shared" si="50"/>
        <v>39</v>
      </c>
      <c r="Q837" s="336">
        <f t="shared" si="51"/>
        <v>225</v>
      </c>
      <c r="R837" s="399">
        <v>22</v>
      </c>
      <c r="S837" s="145"/>
      <c r="T837" s="405">
        <v>0</v>
      </c>
      <c r="U837" s="147"/>
      <c r="V837" s="405"/>
      <c r="W837" s="337"/>
      <c r="X837" s="337"/>
      <c r="Y837" s="406"/>
      <c r="Z837" s="406"/>
      <c r="AA837" s="406"/>
      <c r="AB837" s="399">
        <v>0</v>
      </c>
      <c r="AC837" s="145"/>
      <c r="AD837" s="399"/>
      <c r="AE837" s="396"/>
      <c r="AF837" s="397">
        <v>0</v>
      </c>
      <c r="AG837" s="397">
        <v>0</v>
      </c>
      <c r="AH837" s="397">
        <v>0</v>
      </c>
      <c r="AI837" s="397">
        <v>0</v>
      </c>
      <c r="AJ837" s="397">
        <v>0</v>
      </c>
      <c r="AK837" s="397">
        <v>0</v>
      </c>
      <c r="AL837" s="397">
        <v>0</v>
      </c>
      <c r="AM837" s="397">
        <v>17</v>
      </c>
      <c r="AN837" s="397">
        <v>0</v>
      </c>
      <c r="AO837" s="400">
        <v>0</v>
      </c>
    </row>
    <row r="838" spans="1:41" ht="24" customHeight="1" x14ac:dyDescent="0.3">
      <c r="A838" s="398" t="s">
        <v>3438</v>
      </c>
      <c r="B838" s="392" t="s">
        <v>3439</v>
      </c>
      <c r="C838" s="393" t="s">
        <v>3144</v>
      </c>
      <c r="D838" s="330">
        <f t="shared" si="39"/>
        <v>70</v>
      </c>
      <c r="E838" s="331">
        <f t="shared" si="40"/>
        <v>10</v>
      </c>
      <c r="F838" s="331">
        <f t="shared" si="41"/>
        <v>8</v>
      </c>
      <c r="G838" s="331">
        <f t="shared" si="42"/>
        <v>6</v>
      </c>
      <c r="H838" s="331">
        <f t="shared" si="43"/>
        <v>0</v>
      </c>
      <c r="I838" s="331">
        <f t="shared" si="44"/>
        <v>0</v>
      </c>
      <c r="J838" s="331">
        <f t="shared" si="45"/>
        <v>0</v>
      </c>
      <c r="K838" s="331">
        <f t="shared" si="46"/>
        <v>0</v>
      </c>
      <c r="L838" s="331">
        <f t="shared" si="47"/>
        <v>0</v>
      </c>
      <c r="M838" s="331">
        <f t="shared" si="48"/>
        <v>0</v>
      </c>
      <c r="N838" s="333">
        <f t="shared" si="49"/>
        <v>94</v>
      </c>
      <c r="O838" s="394"/>
      <c r="P838" s="395">
        <f t="shared" si="50"/>
        <v>94</v>
      </c>
      <c r="Q838" s="336">
        <f t="shared" si="51"/>
        <v>81</v>
      </c>
      <c r="R838" s="404"/>
      <c r="S838" s="145">
        <v>6</v>
      </c>
      <c r="T838" s="148">
        <v>0</v>
      </c>
      <c r="U838" s="147"/>
      <c r="V838" s="148"/>
      <c r="W838" s="337"/>
      <c r="X838" s="337"/>
      <c r="Y838" s="149"/>
      <c r="Z838" s="149"/>
      <c r="AA838" s="149"/>
      <c r="AB838" s="399">
        <v>0</v>
      </c>
      <c r="AC838" s="145"/>
      <c r="AD838" s="399">
        <v>10</v>
      </c>
      <c r="AE838" s="146">
        <v>70</v>
      </c>
      <c r="AF838" s="397">
        <v>0</v>
      </c>
      <c r="AG838" s="397">
        <v>0</v>
      </c>
      <c r="AH838" s="397">
        <v>0</v>
      </c>
      <c r="AI838" s="397">
        <v>0</v>
      </c>
      <c r="AJ838" s="397">
        <v>0</v>
      </c>
      <c r="AK838" s="397">
        <v>0</v>
      </c>
      <c r="AL838" s="397">
        <v>0</v>
      </c>
      <c r="AM838" s="397"/>
      <c r="AN838" s="397">
        <v>8</v>
      </c>
      <c r="AO838" s="420">
        <v>0</v>
      </c>
    </row>
    <row r="839" spans="1:41" ht="24" customHeight="1" x14ac:dyDescent="0.3">
      <c r="A839" s="398" t="s">
        <v>3442</v>
      </c>
      <c r="B839" s="392" t="s">
        <v>3443</v>
      </c>
      <c r="C839" s="393" t="s">
        <v>1519</v>
      </c>
      <c r="D839" s="330">
        <f t="shared" si="39"/>
        <v>4</v>
      </c>
      <c r="E839" s="331">
        <f t="shared" si="40"/>
        <v>0</v>
      </c>
      <c r="F839" s="331">
        <f t="shared" si="41"/>
        <v>0</v>
      </c>
      <c r="G839" s="331">
        <f t="shared" si="42"/>
        <v>0</v>
      </c>
      <c r="H839" s="331">
        <f t="shared" si="43"/>
        <v>0</v>
      </c>
      <c r="I839" s="331">
        <f t="shared" si="44"/>
        <v>0</v>
      </c>
      <c r="J839" s="331">
        <f t="shared" si="45"/>
        <v>0</v>
      </c>
      <c r="K839" s="331">
        <f t="shared" si="46"/>
        <v>0</v>
      </c>
      <c r="L839" s="331">
        <f t="shared" si="47"/>
        <v>0</v>
      </c>
      <c r="M839" s="331">
        <f t="shared" si="48"/>
        <v>0</v>
      </c>
      <c r="N839" s="333">
        <f t="shared" si="49"/>
        <v>4</v>
      </c>
      <c r="O839" s="394"/>
      <c r="P839" s="395">
        <f t="shared" si="50"/>
        <v>4</v>
      </c>
      <c r="Q839" s="336">
        <f t="shared" si="51"/>
        <v>861</v>
      </c>
      <c r="R839" s="399"/>
      <c r="S839" s="145"/>
      <c r="T839" s="148">
        <v>0</v>
      </c>
      <c r="U839" s="147"/>
      <c r="V839" s="148"/>
      <c r="W839" s="337"/>
      <c r="X839" s="337"/>
      <c r="Y839" s="149"/>
      <c r="Z839" s="149"/>
      <c r="AA839" s="149"/>
      <c r="AB839" s="399">
        <v>0</v>
      </c>
      <c r="AC839" s="145"/>
      <c r="AD839" s="399"/>
      <c r="AE839" s="396"/>
      <c r="AF839" s="397">
        <v>0</v>
      </c>
      <c r="AG839" s="397">
        <v>0</v>
      </c>
      <c r="AH839" s="397">
        <v>0</v>
      </c>
      <c r="AI839" s="397">
        <v>0</v>
      </c>
      <c r="AJ839" s="397">
        <v>0</v>
      </c>
      <c r="AK839" s="397">
        <v>0</v>
      </c>
      <c r="AL839" s="397">
        <v>0</v>
      </c>
      <c r="AM839" s="397"/>
      <c r="AN839" s="397">
        <v>4</v>
      </c>
      <c r="AO839" s="408">
        <v>0</v>
      </c>
    </row>
    <row r="840" spans="1:41" ht="24" customHeight="1" x14ac:dyDescent="0.3">
      <c r="A840" s="401" t="s">
        <v>3444</v>
      </c>
      <c r="B840" s="402" t="s">
        <v>3445</v>
      </c>
      <c r="C840" s="403" t="s">
        <v>4990</v>
      </c>
      <c r="D840" s="330">
        <f t="shared" si="39"/>
        <v>16</v>
      </c>
      <c r="E840" s="331">
        <f t="shared" si="40"/>
        <v>13</v>
      </c>
      <c r="F840" s="331">
        <f t="shared" si="41"/>
        <v>0</v>
      </c>
      <c r="G840" s="331">
        <f t="shared" si="42"/>
        <v>0</v>
      </c>
      <c r="H840" s="331">
        <f t="shared" si="43"/>
        <v>0</v>
      </c>
      <c r="I840" s="331">
        <f t="shared" si="44"/>
        <v>0</v>
      </c>
      <c r="J840" s="331">
        <f t="shared" si="45"/>
        <v>0</v>
      </c>
      <c r="K840" s="331">
        <f t="shared" si="46"/>
        <v>0</v>
      </c>
      <c r="L840" s="331">
        <f t="shared" si="47"/>
        <v>0</v>
      </c>
      <c r="M840" s="331">
        <f t="shared" si="48"/>
        <v>0</v>
      </c>
      <c r="N840" s="369">
        <f t="shared" si="49"/>
        <v>29</v>
      </c>
      <c r="O840" s="417"/>
      <c r="P840" s="418">
        <f t="shared" si="50"/>
        <v>29</v>
      </c>
      <c r="Q840" s="336">
        <f t="shared" si="51"/>
        <v>328</v>
      </c>
      <c r="R840" s="404"/>
      <c r="S840" s="410">
        <v>13</v>
      </c>
      <c r="T840" s="148">
        <v>0</v>
      </c>
      <c r="U840" s="411"/>
      <c r="V840" s="148"/>
      <c r="W840" s="412"/>
      <c r="X840" s="337"/>
      <c r="Y840" s="149"/>
      <c r="Z840" s="149"/>
      <c r="AA840" s="149"/>
      <c r="AB840" s="144">
        <v>0</v>
      </c>
      <c r="AC840" s="410"/>
      <c r="AD840" s="144"/>
      <c r="AE840" s="396"/>
      <c r="AF840" s="397">
        <v>0</v>
      </c>
      <c r="AG840" s="397">
        <v>0</v>
      </c>
      <c r="AH840" s="397">
        <v>0</v>
      </c>
      <c r="AI840" s="397">
        <v>0</v>
      </c>
      <c r="AJ840" s="397">
        <v>0</v>
      </c>
      <c r="AK840" s="397">
        <v>0</v>
      </c>
      <c r="AL840" s="397">
        <v>0</v>
      </c>
      <c r="AM840" s="413"/>
      <c r="AN840" s="397">
        <v>16</v>
      </c>
      <c r="AO840" s="400">
        <v>0</v>
      </c>
    </row>
    <row r="841" spans="1:41" ht="24" customHeight="1" x14ac:dyDescent="0.3">
      <c r="A841" s="398" t="s">
        <v>1551</v>
      </c>
      <c r="B841" s="415" t="s">
        <v>1552</v>
      </c>
      <c r="C841" s="416" t="s">
        <v>83</v>
      </c>
      <c r="D841" s="330">
        <f t="shared" si="39"/>
        <v>480</v>
      </c>
      <c r="E841" s="331">
        <f t="shared" si="40"/>
        <v>70</v>
      </c>
      <c r="F841" s="331">
        <f t="shared" si="41"/>
        <v>0</v>
      </c>
      <c r="G841" s="331">
        <f t="shared" si="42"/>
        <v>0</v>
      </c>
      <c r="H841" s="331">
        <f t="shared" si="43"/>
        <v>0</v>
      </c>
      <c r="I841" s="331">
        <f t="shared" si="44"/>
        <v>0</v>
      </c>
      <c r="J841" s="331">
        <f t="shared" si="45"/>
        <v>0</v>
      </c>
      <c r="K841" s="331">
        <f t="shared" si="46"/>
        <v>0</v>
      </c>
      <c r="L841" s="331">
        <f t="shared" si="47"/>
        <v>0</v>
      </c>
      <c r="M841" s="331">
        <f t="shared" si="48"/>
        <v>0</v>
      </c>
      <c r="N841" s="333">
        <f t="shared" si="49"/>
        <v>550</v>
      </c>
      <c r="O841" s="394"/>
      <c r="P841" s="395">
        <f t="shared" si="50"/>
        <v>550</v>
      </c>
      <c r="Q841" s="336">
        <f t="shared" si="51"/>
        <v>18</v>
      </c>
      <c r="R841" s="399"/>
      <c r="S841" s="145"/>
      <c r="T841" s="148">
        <v>0</v>
      </c>
      <c r="U841" s="147"/>
      <c r="V841" s="148"/>
      <c r="W841" s="337"/>
      <c r="X841" s="337"/>
      <c r="Y841" s="149"/>
      <c r="Z841" s="149">
        <v>70</v>
      </c>
      <c r="AA841" s="149"/>
      <c r="AB841" s="399">
        <v>0</v>
      </c>
      <c r="AC841" s="145"/>
      <c r="AD841" s="399"/>
      <c r="AE841" s="396"/>
      <c r="AF841" s="397">
        <v>0</v>
      </c>
      <c r="AG841" s="397">
        <v>0</v>
      </c>
      <c r="AH841" s="397">
        <v>0</v>
      </c>
      <c r="AI841" s="397">
        <v>0</v>
      </c>
      <c r="AJ841" s="397">
        <v>0</v>
      </c>
      <c r="AK841" s="397">
        <v>0</v>
      </c>
      <c r="AL841" s="397">
        <v>0</v>
      </c>
      <c r="AM841" s="397"/>
      <c r="AN841" s="397">
        <v>0</v>
      </c>
      <c r="AO841" s="400">
        <v>480</v>
      </c>
    </row>
    <row r="842" spans="1:41" ht="24" customHeight="1" x14ac:dyDescent="0.3">
      <c r="A842" s="398" t="s">
        <v>3446</v>
      </c>
      <c r="B842" s="392" t="s">
        <v>3447</v>
      </c>
      <c r="C842" s="393" t="s">
        <v>92</v>
      </c>
      <c r="D842" s="330">
        <f t="shared" si="39"/>
        <v>0</v>
      </c>
      <c r="E842" s="331">
        <f t="shared" si="40"/>
        <v>0</v>
      </c>
      <c r="F842" s="331">
        <f t="shared" si="41"/>
        <v>0</v>
      </c>
      <c r="G842" s="331">
        <f t="shared" si="42"/>
        <v>0</v>
      </c>
      <c r="H842" s="331">
        <f t="shared" si="43"/>
        <v>0</v>
      </c>
      <c r="I842" s="331">
        <f t="shared" si="44"/>
        <v>0</v>
      </c>
      <c r="J842" s="331">
        <f t="shared" si="45"/>
        <v>0</v>
      </c>
      <c r="K842" s="331">
        <f t="shared" si="46"/>
        <v>0</v>
      </c>
      <c r="L842" s="331">
        <f t="shared" si="47"/>
        <v>0</v>
      </c>
      <c r="M842" s="331">
        <f t="shared" si="48"/>
        <v>0</v>
      </c>
      <c r="N842" s="333">
        <f t="shared" si="49"/>
        <v>0</v>
      </c>
      <c r="O842" s="394"/>
      <c r="P842" s="395">
        <f t="shared" si="50"/>
        <v>0</v>
      </c>
      <c r="Q842" s="336" t="str">
        <f t="shared" si="51"/>
        <v/>
      </c>
      <c r="R842" s="404"/>
      <c r="S842" s="410"/>
      <c r="T842" s="148">
        <v>0</v>
      </c>
      <c r="U842" s="147"/>
      <c r="V842" s="148"/>
      <c r="W842" s="337"/>
      <c r="X842" s="337"/>
      <c r="Y842" s="149"/>
      <c r="Z842" s="149"/>
      <c r="AA842" s="149"/>
      <c r="AB842" s="156">
        <v>0</v>
      </c>
      <c r="AC842" s="410"/>
      <c r="AD842" s="156"/>
      <c r="AE842" s="396"/>
      <c r="AF842" s="397">
        <v>0</v>
      </c>
      <c r="AG842" s="397">
        <v>0</v>
      </c>
      <c r="AH842" s="397">
        <v>0</v>
      </c>
      <c r="AI842" s="397">
        <v>0</v>
      </c>
      <c r="AJ842" s="397">
        <v>0</v>
      </c>
      <c r="AK842" s="397">
        <v>0</v>
      </c>
      <c r="AL842" s="397">
        <v>0</v>
      </c>
      <c r="AM842" s="397"/>
      <c r="AN842" s="397">
        <v>0</v>
      </c>
      <c r="AO842" s="414">
        <v>0</v>
      </c>
    </row>
    <row r="843" spans="1:41" ht="24" customHeight="1" x14ac:dyDescent="0.3">
      <c r="A843" s="391" t="s">
        <v>3449</v>
      </c>
      <c r="B843" s="392" t="s">
        <v>3450</v>
      </c>
      <c r="C843" s="393" t="s">
        <v>1424</v>
      </c>
      <c r="D843" s="330">
        <f t="shared" si="39"/>
        <v>0</v>
      </c>
      <c r="E843" s="331">
        <f t="shared" si="40"/>
        <v>0</v>
      </c>
      <c r="F843" s="331">
        <f t="shared" si="41"/>
        <v>0</v>
      </c>
      <c r="G843" s="331">
        <f t="shared" si="42"/>
        <v>0</v>
      </c>
      <c r="H843" s="331">
        <f t="shared" si="43"/>
        <v>0</v>
      </c>
      <c r="I843" s="331">
        <f t="shared" si="44"/>
        <v>0</v>
      </c>
      <c r="J843" s="331">
        <f t="shared" si="45"/>
        <v>0</v>
      </c>
      <c r="K843" s="331">
        <f t="shared" si="46"/>
        <v>0</v>
      </c>
      <c r="L843" s="331">
        <f t="shared" si="47"/>
        <v>0</v>
      </c>
      <c r="M843" s="331">
        <f t="shared" si="48"/>
        <v>0</v>
      </c>
      <c r="N843" s="333">
        <f t="shared" si="49"/>
        <v>0</v>
      </c>
      <c r="O843" s="394"/>
      <c r="P843" s="395">
        <f t="shared" si="50"/>
        <v>0</v>
      </c>
      <c r="Q843" s="336" t="str">
        <f t="shared" si="51"/>
        <v/>
      </c>
      <c r="R843" s="144"/>
      <c r="S843" s="410"/>
      <c r="T843" s="148">
        <v>0</v>
      </c>
      <c r="U843" s="147"/>
      <c r="V843" s="148"/>
      <c r="W843" s="337"/>
      <c r="X843" s="337"/>
      <c r="Y843" s="149"/>
      <c r="Z843" s="149"/>
      <c r="AA843" s="149"/>
      <c r="AB843" s="399">
        <v>0</v>
      </c>
      <c r="AC843" s="410"/>
      <c r="AD843" s="399"/>
      <c r="AE843" s="396"/>
      <c r="AF843" s="397">
        <v>0</v>
      </c>
      <c r="AG843" s="397">
        <v>0</v>
      </c>
      <c r="AH843" s="397">
        <v>0</v>
      </c>
      <c r="AI843" s="397">
        <v>0</v>
      </c>
      <c r="AJ843" s="397">
        <v>0</v>
      </c>
      <c r="AK843" s="397">
        <v>0</v>
      </c>
      <c r="AL843" s="397">
        <v>0</v>
      </c>
      <c r="AM843" s="397"/>
      <c r="AN843" s="397">
        <v>0</v>
      </c>
      <c r="AO843" s="400">
        <v>0</v>
      </c>
    </row>
    <row r="844" spans="1:41" ht="24" customHeight="1" x14ac:dyDescent="0.3">
      <c r="A844" s="391" t="s">
        <v>3451</v>
      </c>
      <c r="B844" s="392" t="s">
        <v>3452</v>
      </c>
      <c r="C844" s="393" t="s">
        <v>237</v>
      </c>
      <c r="D844" s="330">
        <f t="shared" si="39"/>
        <v>65</v>
      </c>
      <c r="E844" s="331">
        <f t="shared" si="40"/>
        <v>0</v>
      </c>
      <c r="F844" s="331">
        <f t="shared" si="41"/>
        <v>0</v>
      </c>
      <c r="G844" s="331">
        <f t="shared" si="42"/>
        <v>0</v>
      </c>
      <c r="H844" s="331">
        <f t="shared" si="43"/>
        <v>0</v>
      </c>
      <c r="I844" s="331">
        <f t="shared" si="44"/>
        <v>0</v>
      </c>
      <c r="J844" s="331">
        <f t="shared" si="45"/>
        <v>0</v>
      </c>
      <c r="K844" s="331">
        <f t="shared" si="46"/>
        <v>0</v>
      </c>
      <c r="L844" s="331">
        <f t="shared" si="47"/>
        <v>0</v>
      </c>
      <c r="M844" s="331">
        <f t="shared" si="48"/>
        <v>0</v>
      </c>
      <c r="N844" s="333">
        <f t="shared" si="49"/>
        <v>65</v>
      </c>
      <c r="O844" s="394"/>
      <c r="P844" s="395">
        <f t="shared" si="50"/>
        <v>65</v>
      </c>
      <c r="Q844" s="336">
        <f t="shared" si="51"/>
        <v>105</v>
      </c>
      <c r="R844" s="399"/>
      <c r="S844" s="145"/>
      <c r="T844" s="148">
        <v>0</v>
      </c>
      <c r="U844" s="147"/>
      <c r="V844" s="148"/>
      <c r="W844" s="337"/>
      <c r="X844" s="337"/>
      <c r="Y844" s="149">
        <v>65</v>
      </c>
      <c r="Z844" s="149"/>
      <c r="AA844" s="149"/>
      <c r="AB844" s="156">
        <v>0</v>
      </c>
      <c r="AC844" s="145"/>
      <c r="AD844" s="156"/>
      <c r="AE844" s="396"/>
      <c r="AF844" s="397">
        <v>0</v>
      </c>
      <c r="AG844" s="397">
        <v>0</v>
      </c>
      <c r="AH844" s="397">
        <v>0</v>
      </c>
      <c r="AI844" s="397">
        <v>0</v>
      </c>
      <c r="AJ844" s="397">
        <v>0</v>
      </c>
      <c r="AK844" s="397">
        <v>0</v>
      </c>
      <c r="AL844" s="397">
        <v>0</v>
      </c>
      <c r="AM844" s="397"/>
      <c r="AN844" s="397">
        <v>0</v>
      </c>
      <c r="AO844" s="400">
        <v>0</v>
      </c>
    </row>
    <row r="845" spans="1:41" ht="24" customHeight="1" x14ac:dyDescent="0.3">
      <c r="A845" s="398" t="s">
        <v>3453</v>
      </c>
      <c r="B845" s="392" t="s">
        <v>3454</v>
      </c>
      <c r="C845" s="393" t="s">
        <v>193</v>
      </c>
      <c r="D845" s="330">
        <f t="shared" si="39"/>
        <v>4</v>
      </c>
      <c r="E845" s="331">
        <f t="shared" si="40"/>
        <v>0</v>
      </c>
      <c r="F845" s="331">
        <f t="shared" si="41"/>
        <v>0</v>
      </c>
      <c r="G845" s="331">
        <f t="shared" si="42"/>
        <v>0</v>
      </c>
      <c r="H845" s="331">
        <f t="shared" si="43"/>
        <v>0</v>
      </c>
      <c r="I845" s="331">
        <f t="shared" si="44"/>
        <v>0</v>
      </c>
      <c r="J845" s="331">
        <f t="shared" si="45"/>
        <v>0</v>
      </c>
      <c r="K845" s="331">
        <f t="shared" si="46"/>
        <v>0</v>
      </c>
      <c r="L845" s="331">
        <f t="shared" si="47"/>
        <v>0</v>
      </c>
      <c r="M845" s="331">
        <f t="shared" si="48"/>
        <v>0</v>
      </c>
      <c r="N845" s="333">
        <f t="shared" si="49"/>
        <v>4</v>
      </c>
      <c r="O845" s="394"/>
      <c r="P845" s="395">
        <f t="shared" si="50"/>
        <v>4</v>
      </c>
      <c r="Q845" s="336">
        <f t="shared" si="51"/>
        <v>861</v>
      </c>
      <c r="R845" s="144"/>
      <c r="S845" s="410">
        <v>4</v>
      </c>
      <c r="T845" s="148">
        <v>0</v>
      </c>
      <c r="U845" s="147"/>
      <c r="V845" s="148"/>
      <c r="W845" s="337"/>
      <c r="X845" s="337"/>
      <c r="Y845" s="149"/>
      <c r="Z845" s="149"/>
      <c r="AA845" s="149"/>
      <c r="AB845" s="419">
        <v>0</v>
      </c>
      <c r="AC845" s="410"/>
      <c r="AD845" s="419"/>
      <c r="AE845" s="396"/>
      <c r="AF845" s="397">
        <v>0</v>
      </c>
      <c r="AG845" s="397">
        <v>0</v>
      </c>
      <c r="AH845" s="397">
        <v>0</v>
      </c>
      <c r="AI845" s="397">
        <v>0</v>
      </c>
      <c r="AJ845" s="397">
        <v>0</v>
      </c>
      <c r="AK845" s="397">
        <v>0</v>
      </c>
      <c r="AL845" s="397">
        <v>0</v>
      </c>
      <c r="AM845" s="397"/>
      <c r="AN845" s="397">
        <v>0</v>
      </c>
      <c r="AO845" s="407">
        <v>0</v>
      </c>
    </row>
    <row r="846" spans="1:41" ht="24" customHeight="1" x14ac:dyDescent="0.3">
      <c r="A846" s="398" t="s">
        <v>3455</v>
      </c>
      <c r="B846" s="392" t="s">
        <v>3456</v>
      </c>
      <c r="C846" s="393" t="s">
        <v>3158</v>
      </c>
      <c r="D846" s="330">
        <f t="shared" si="39"/>
        <v>4</v>
      </c>
      <c r="E846" s="331">
        <f t="shared" si="40"/>
        <v>0</v>
      </c>
      <c r="F846" s="331">
        <f t="shared" si="41"/>
        <v>0</v>
      </c>
      <c r="G846" s="331">
        <f t="shared" si="42"/>
        <v>0</v>
      </c>
      <c r="H846" s="331">
        <f t="shared" si="43"/>
        <v>0</v>
      </c>
      <c r="I846" s="331">
        <f t="shared" si="44"/>
        <v>0</v>
      </c>
      <c r="J846" s="331">
        <f t="shared" si="45"/>
        <v>0</v>
      </c>
      <c r="K846" s="331">
        <f t="shared" si="46"/>
        <v>0</v>
      </c>
      <c r="L846" s="331">
        <f t="shared" si="47"/>
        <v>0</v>
      </c>
      <c r="M846" s="331">
        <f t="shared" si="48"/>
        <v>0</v>
      </c>
      <c r="N846" s="333">
        <f t="shared" si="49"/>
        <v>4</v>
      </c>
      <c r="O846" s="394"/>
      <c r="P846" s="395">
        <f t="shared" si="50"/>
        <v>4</v>
      </c>
      <c r="Q846" s="336">
        <f t="shared" si="51"/>
        <v>861</v>
      </c>
      <c r="R846" s="156"/>
      <c r="S846" s="145">
        <v>4</v>
      </c>
      <c r="T846" s="148">
        <v>0</v>
      </c>
      <c r="U846" s="411"/>
      <c r="V846" s="148"/>
      <c r="W846" s="412"/>
      <c r="X846" s="337"/>
      <c r="Y846" s="149"/>
      <c r="Z846" s="149"/>
      <c r="AA846" s="149"/>
      <c r="AB846" s="399">
        <v>0</v>
      </c>
      <c r="AC846" s="145"/>
      <c r="AD846" s="399"/>
      <c r="AE846" s="396"/>
      <c r="AF846" s="397">
        <v>0</v>
      </c>
      <c r="AG846" s="397">
        <v>0</v>
      </c>
      <c r="AH846" s="397">
        <v>0</v>
      </c>
      <c r="AI846" s="397">
        <v>0</v>
      </c>
      <c r="AJ846" s="397">
        <v>0</v>
      </c>
      <c r="AK846" s="397">
        <v>0</v>
      </c>
      <c r="AL846" s="397">
        <v>0</v>
      </c>
      <c r="AM846" s="413"/>
      <c r="AN846" s="397">
        <v>0</v>
      </c>
      <c r="AO846" s="407">
        <v>0</v>
      </c>
    </row>
    <row r="847" spans="1:41" ht="24" customHeight="1" x14ac:dyDescent="0.3">
      <c r="A847" s="398" t="s">
        <v>3457</v>
      </c>
      <c r="B847" s="392" t="s">
        <v>3458</v>
      </c>
      <c r="C847" s="393" t="s">
        <v>267</v>
      </c>
      <c r="D847" s="330">
        <f t="shared" si="39"/>
        <v>0</v>
      </c>
      <c r="E847" s="331">
        <f t="shared" si="40"/>
        <v>0</v>
      </c>
      <c r="F847" s="331">
        <f t="shared" si="41"/>
        <v>0</v>
      </c>
      <c r="G847" s="331">
        <f t="shared" si="42"/>
        <v>0</v>
      </c>
      <c r="H847" s="331">
        <f t="shared" si="43"/>
        <v>0</v>
      </c>
      <c r="I847" s="331">
        <f t="shared" si="44"/>
        <v>0</v>
      </c>
      <c r="J847" s="331">
        <f t="shared" si="45"/>
        <v>0</v>
      </c>
      <c r="K847" s="331">
        <f t="shared" si="46"/>
        <v>0</v>
      </c>
      <c r="L847" s="331">
        <f t="shared" si="47"/>
        <v>0</v>
      </c>
      <c r="M847" s="331">
        <f t="shared" si="48"/>
        <v>0</v>
      </c>
      <c r="N847" s="333">
        <f t="shared" si="49"/>
        <v>0</v>
      </c>
      <c r="O847" s="394"/>
      <c r="P847" s="395">
        <f t="shared" si="50"/>
        <v>0</v>
      </c>
      <c r="Q847" s="336" t="str">
        <f t="shared" si="51"/>
        <v/>
      </c>
      <c r="R847" s="399"/>
      <c r="S847" s="410"/>
      <c r="T847" s="148">
        <v>0</v>
      </c>
      <c r="U847" s="147"/>
      <c r="V847" s="148"/>
      <c r="W847" s="337"/>
      <c r="X847" s="337"/>
      <c r="Y847" s="149"/>
      <c r="Z847" s="149"/>
      <c r="AA847" s="149"/>
      <c r="AB847" s="409">
        <v>0</v>
      </c>
      <c r="AC847" s="410"/>
      <c r="AD847" s="409"/>
      <c r="AE847" s="396"/>
      <c r="AF847" s="397">
        <v>0</v>
      </c>
      <c r="AG847" s="397">
        <v>0</v>
      </c>
      <c r="AH847" s="397">
        <v>0</v>
      </c>
      <c r="AI847" s="397">
        <v>0</v>
      </c>
      <c r="AJ847" s="397">
        <v>0</v>
      </c>
      <c r="AK847" s="397">
        <v>0</v>
      </c>
      <c r="AL847" s="397">
        <v>0</v>
      </c>
      <c r="AM847" s="397"/>
      <c r="AN847" s="397">
        <v>0</v>
      </c>
      <c r="AO847" s="400">
        <v>0</v>
      </c>
    </row>
    <row r="848" spans="1:41" ht="24" customHeight="1" x14ac:dyDescent="0.3">
      <c r="A848" s="391" t="s">
        <v>3459</v>
      </c>
      <c r="B848" s="392" t="s">
        <v>3460</v>
      </c>
      <c r="C848" s="393" t="s">
        <v>2393</v>
      </c>
      <c r="D848" s="330">
        <f t="shared" si="39"/>
        <v>5</v>
      </c>
      <c r="E848" s="331">
        <f t="shared" si="40"/>
        <v>0</v>
      </c>
      <c r="F848" s="331">
        <f t="shared" si="41"/>
        <v>0</v>
      </c>
      <c r="G848" s="331">
        <f t="shared" si="42"/>
        <v>0</v>
      </c>
      <c r="H848" s="331">
        <f t="shared" si="43"/>
        <v>0</v>
      </c>
      <c r="I848" s="331">
        <f t="shared" si="44"/>
        <v>0</v>
      </c>
      <c r="J848" s="331">
        <f t="shared" si="45"/>
        <v>0</v>
      </c>
      <c r="K848" s="331">
        <f t="shared" si="46"/>
        <v>0</v>
      </c>
      <c r="L848" s="331">
        <f t="shared" si="47"/>
        <v>0</v>
      </c>
      <c r="M848" s="331">
        <f t="shared" si="48"/>
        <v>0</v>
      </c>
      <c r="N848" s="333">
        <f t="shared" si="49"/>
        <v>5</v>
      </c>
      <c r="O848" s="394"/>
      <c r="P848" s="395">
        <f t="shared" si="50"/>
        <v>5</v>
      </c>
      <c r="Q848" s="336">
        <f t="shared" si="51"/>
        <v>811</v>
      </c>
      <c r="R848" s="156"/>
      <c r="S848" s="145"/>
      <c r="T848" s="148">
        <v>0</v>
      </c>
      <c r="U848" s="147"/>
      <c r="V848" s="148"/>
      <c r="W848" s="337"/>
      <c r="X848" s="337"/>
      <c r="Y848" s="149"/>
      <c r="Z848" s="149"/>
      <c r="AA848" s="149"/>
      <c r="AB848" s="88">
        <v>0</v>
      </c>
      <c r="AC848" s="145"/>
      <c r="AD848" s="88"/>
      <c r="AE848" s="396"/>
      <c r="AF848" s="397">
        <v>0</v>
      </c>
      <c r="AG848" s="397">
        <v>0</v>
      </c>
      <c r="AH848" s="397">
        <v>0</v>
      </c>
      <c r="AI848" s="397">
        <v>0</v>
      </c>
      <c r="AJ848" s="397">
        <v>0</v>
      </c>
      <c r="AK848" s="397">
        <v>0</v>
      </c>
      <c r="AL848" s="397">
        <v>0</v>
      </c>
      <c r="AM848" s="397"/>
      <c r="AN848" s="397">
        <v>5</v>
      </c>
      <c r="AO848" s="407">
        <v>0</v>
      </c>
    </row>
    <row r="849" spans="1:41" ht="24" customHeight="1" x14ac:dyDescent="0.3">
      <c r="A849" s="398" t="s">
        <v>3461</v>
      </c>
      <c r="B849" s="392" t="s">
        <v>3462</v>
      </c>
      <c r="C849" s="393" t="s">
        <v>1048</v>
      </c>
      <c r="D849" s="330">
        <f t="shared" si="39"/>
        <v>9</v>
      </c>
      <c r="E849" s="331">
        <f t="shared" si="40"/>
        <v>0</v>
      </c>
      <c r="F849" s="331">
        <f t="shared" si="41"/>
        <v>0</v>
      </c>
      <c r="G849" s="331">
        <f t="shared" si="42"/>
        <v>0</v>
      </c>
      <c r="H849" s="331">
        <f t="shared" si="43"/>
        <v>0</v>
      </c>
      <c r="I849" s="331">
        <f t="shared" si="44"/>
        <v>0</v>
      </c>
      <c r="J849" s="331">
        <f t="shared" si="45"/>
        <v>0</v>
      </c>
      <c r="K849" s="331">
        <f t="shared" si="46"/>
        <v>0</v>
      </c>
      <c r="L849" s="331">
        <f t="shared" si="47"/>
        <v>0</v>
      </c>
      <c r="M849" s="331">
        <f t="shared" si="48"/>
        <v>0</v>
      </c>
      <c r="N849" s="333">
        <f t="shared" si="49"/>
        <v>9</v>
      </c>
      <c r="O849" s="394"/>
      <c r="P849" s="395">
        <f t="shared" si="50"/>
        <v>9</v>
      </c>
      <c r="Q849" s="336">
        <f t="shared" si="51"/>
        <v>714</v>
      </c>
      <c r="R849" s="399"/>
      <c r="S849" s="145"/>
      <c r="T849" s="148">
        <v>0</v>
      </c>
      <c r="U849" s="147"/>
      <c r="V849" s="148"/>
      <c r="W849" s="337"/>
      <c r="X849" s="337"/>
      <c r="Y849" s="149"/>
      <c r="Z849" s="149"/>
      <c r="AA849" s="149"/>
      <c r="AB849" s="399">
        <v>0</v>
      </c>
      <c r="AC849" s="145"/>
      <c r="AD849" s="399"/>
      <c r="AE849" s="396"/>
      <c r="AF849" s="397">
        <v>0</v>
      </c>
      <c r="AG849" s="397">
        <v>0</v>
      </c>
      <c r="AH849" s="397">
        <v>0</v>
      </c>
      <c r="AI849" s="397">
        <v>0</v>
      </c>
      <c r="AJ849" s="397">
        <v>0</v>
      </c>
      <c r="AK849" s="397">
        <v>0</v>
      </c>
      <c r="AL849" s="397">
        <v>0</v>
      </c>
      <c r="AM849" s="397"/>
      <c r="AN849" s="397">
        <v>9</v>
      </c>
      <c r="AO849" s="341">
        <v>0</v>
      </c>
    </row>
    <row r="850" spans="1:41" ht="24" customHeight="1" x14ac:dyDescent="0.3">
      <c r="A850" s="398" t="s">
        <v>3463</v>
      </c>
      <c r="B850" s="392" t="s">
        <v>3464</v>
      </c>
      <c r="C850" s="393" t="s">
        <v>2690</v>
      </c>
      <c r="D850" s="330">
        <f t="shared" si="39"/>
        <v>0</v>
      </c>
      <c r="E850" s="331">
        <f t="shared" si="40"/>
        <v>0</v>
      </c>
      <c r="F850" s="331">
        <f t="shared" si="41"/>
        <v>0</v>
      </c>
      <c r="G850" s="331">
        <f t="shared" si="42"/>
        <v>0</v>
      </c>
      <c r="H850" s="331">
        <f t="shared" si="43"/>
        <v>0</v>
      </c>
      <c r="I850" s="331">
        <f t="shared" si="44"/>
        <v>0</v>
      </c>
      <c r="J850" s="331">
        <f t="shared" si="45"/>
        <v>0</v>
      </c>
      <c r="K850" s="331">
        <f t="shared" si="46"/>
        <v>0</v>
      </c>
      <c r="L850" s="331">
        <f t="shared" si="47"/>
        <v>0</v>
      </c>
      <c r="M850" s="331">
        <f t="shared" si="48"/>
        <v>0</v>
      </c>
      <c r="N850" s="333">
        <f t="shared" si="49"/>
        <v>0</v>
      </c>
      <c r="O850" s="394"/>
      <c r="P850" s="395">
        <f t="shared" si="50"/>
        <v>0</v>
      </c>
      <c r="Q850" s="336" t="str">
        <f t="shared" si="51"/>
        <v/>
      </c>
      <c r="R850" s="399"/>
      <c r="S850" s="145"/>
      <c r="T850" s="148">
        <v>0</v>
      </c>
      <c r="U850" s="411"/>
      <c r="V850" s="148"/>
      <c r="W850" s="412"/>
      <c r="X850" s="337"/>
      <c r="Y850" s="149"/>
      <c r="Z850" s="149"/>
      <c r="AA850" s="149"/>
      <c r="AB850" s="399">
        <v>0</v>
      </c>
      <c r="AC850" s="145"/>
      <c r="AD850" s="399"/>
      <c r="AE850" s="396"/>
      <c r="AF850" s="397">
        <v>0</v>
      </c>
      <c r="AG850" s="397">
        <v>0</v>
      </c>
      <c r="AH850" s="397">
        <v>0</v>
      </c>
      <c r="AI850" s="397">
        <v>0</v>
      </c>
      <c r="AJ850" s="397">
        <v>0</v>
      </c>
      <c r="AK850" s="397">
        <v>0</v>
      </c>
      <c r="AL850" s="397">
        <v>0</v>
      </c>
      <c r="AM850" s="413"/>
      <c r="AN850" s="397">
        <v>0</v>
      </c>
      <c r="AO850" s="400">
        <v>0</v>
      </c>
    </row>
    <row r="851" spans="1:41" ht="24" customHeight="1" x14ac:dyDescent="0.3">
      <c r="A851" s="391" t="s">
        <v>3465</v>
      </c>
      <c r="B851" s="392" t="s">
        <v>3466</v>
      </c>
      <c r="C851" s="393" t="s">
        <v>2795</v>
      </c>
      <c r="D851" s="330">
        <f t="shared" si="39"/>
        <v>32</v>
      </c>
      <c r="E851" s="331">
        <f t="shared" si="40"/>
        <v>0</v>
      </c>
      <c r="F851" s="331">
        <f t="shared" si="41"/>
        <v>0</v>
      </c>
      <c r="G851" s="331">
        <f t="shared" si="42"/>
        <v>0</v>
      </c>
      <c r="H851" s="331">
        <f t="shared" si="43"/>
        <v>0</v>
      </c>
      <c r="I851" s="331">
        <f t="shared" si="44"/>
        <v>0</v>
      </c>
      <c r="J851" s="331">
        <f t="shared" si="45"/>
        <v>0</v>
      </c>
      <c r="K851" s="331">
        <f t="shared" si="46"/>
        <v>0</v>
      </c>
      <c r="L851" s="331">
        <f t="shared" si="47"/>
        <v>0</v>
      </c>
      <c r="M851" s="331">
        <f t="shared" si="48"/>
        <v>0</v>
      </c>
      <c r="N851" s="333">
        <f t="shared" si="49"/>
        <v>32</v>
      </c>
      <c r="O851" s="394"/>
      <c r="P851" s="395">
        <f t="shared" si="50"/>
        <v>32</v>
      </c>
      <c r="Q851" s="336">
        <f t="shared" si="51"/>
        <v>296</v>
      </c>
      <c r="R851" s="409"/>
      <c r="S851" s="410"/>
      <c r="T851" s="405">
        <v>0</v>
      </c>
      <c r="U851" s="147"/>
      <c r="V851" s="405"/>
      <c r="W851" s="337">
        <v>32</v>
      </c>
      <c r="X851" s="337"/>
      <c r="Y851" s="406"/>
      <c r="Z851" s="406"/>
      <c r="AA851" s="406"/>
      <c r="AB851" s="404">
        <v>0</v>
      </c>
      <c r="AC851" s="410"/>
      <c r="AD851" s="404"/>
      <c r="AE851" s="396"/>
      <c r="AF851" s="397">
        <v>0</v>
      </c>
      <c r="AG851" s="397">
        <v>0</v>
      </c>
      <c r="AH851" s="397">
        <v>0</v>
      </c>
      <c r="AI851" s="397">
        <v>0</v>
      </c>
      <c r="AJ851" s="397">
        <v>0</v>
      </c>
      <c r="AK851" s="397">
        <v>0</v>
      </c>
      <c r="AL851" s="397">
        <v>0</v>
      </c>
      <c r="AM851" s="397"/>
      <c r="AN851" s="397">
        <v>0</v>
      </c>
      <c r="AO851" s="408">
        <v>0</v>
      </c>
    </row>
    <row r="852" spans="1:41" ht="24" customHeight="1" x14ac:dyDescent="0.3">
      <c r="A852" s="398" t="s">
        <v>3467</v>
      </c>
      <c r="B852" s="392" t="s">
        <v>3468</v>
      </c>
      <c r="C852" s="393" t="s">
        <v>2571</v>
      </c>
      <c r="D852" s="330">
        <f t="shared" si="39"/>
        <v>11</v>
      </c>
      <c r="E852" s="331">
        <f t="shared" si="40"/>
        <v>4</v>
      </c>
      <c r="F852" s="331">
        <f t="shared" si="41"/>
        <v>0</v>
      </c>
      <c r="G852" s="331">
        <f t="shared" si="42"/>
        <v>0</v>
      </c>
      <c r="H852" s="331">
        <f t="shared" si="43"/>
        <v>0</v>
      </c>
      <c r="I852" s="331">
        <f t="shared" si="44"/>
        <v>0</v>
      </c>
      <c r="J852" s="331">
        <f t="shared" si="45"/>
        <v>0</v>
      </c>
      <c r="K852" s="331">
        <f t="shared" si="46"/>
        <v>0</v>
      </c>
      <c r="L852" s="331">
        <f t="shared" si="47"/>
        <v>0</v>
      </c>
      <c r="M852" s="331">
        <f t="shared" si="48"/>
        <v>0</v>
      </c>
      <c r="N852" s="333">
        <f t="shared" si="49"/>
        <v>15</v>
      </c>
      <c r="O852" s="394"/>
      <c r="P852" s="395">
        <f t="shared" si="50"/>
        <v>15</v>
      </c>
      <c r="Q852" s="336">
        <f t="shared" si="51"/>
        <v>574</v>
      </c>
      <c r="R852" s="404"/>
      <c r="S852" s="145">
        <v>4</v>
      </c>
      <c r="T852" s="148">
        <v>0</v>
      </c>
      <c r="U852" s="147"/>
      <c r="V852" s="148"/>
      <c r="W852" s="337"/>
      <c r="X852" s="337"/>
      <c r="Y852" s="149"/>
      <c r="Z852" s="149"/>
      <c r="AA852" s="149"/>
      <c r="AB852" s="144">
        <v>0</v>
      </c>
      <c r="AC852" s="145"/>
      <c r="AD852" s="144"/>
      <c r="AE852" s="396"/>
      <c r="AF852" s="397">
        <v>0</v>
      </c>
      <c r="AG852" s="397">
        <v>0</v>
      </c>
      <c r="AH852" s="397">
        <v>0</v>
      </c>
      <c r="AI852" s="397">
        <v>0</v>
      </c>
      <c r="AJ852" s="397">
        <v>0</v>
      </c>
      <c r="AK852" s="397">
        <v>0</v>
      </c>
      <c r="AL852" s="397">
        <v>0</v>
      </c>
      <c r="AM852" s="397"/>
      <c r="AN852" s="397">
        <v>11</v>
      </c>
      <c r="AO852" s="400">
        <v>0</v>
      </c>
    </row>
    <row r="853" spans="1:41" ht="24" customHeight="1" x14ac:dyDescent="0.3">
      <c r="A853" s="391" t="s">
        <v>3469</v>
      </c>
      <c r="B853" s="392" t="s">
        <v>3470</v>
      </c>
      <c r="C853" s="393" t="s">
        <v>314</v>
      </c>
      <c r="D853" s="330">
        <f t="shared" si="39"/>
        <v>0</v>
      </c>
      <c r="E853" s="331">
        <f t="shared" si="40"/>
        <v>0</v>
      </c>
      <c r="F853" s="331">
        <f t="shared" si="41"/>
        <v>0</v>
      </c>
      <c r="G853" s="331">
        <f t="shared" si="42"/>
        <v>0</v>
      </c>
      <c r="H853" s="331">
        <f t="shared" si="43"/>
        <v>0</v>
      </c>
      <c r="I853" s="331">
        <f t="shared" si="44"/>
        <v>0</v>
      </c>
      <c r="J853" s="331">
        <f t="shared" si="45"/>
        <v>0</v>
      </c>
      <c r="K853" s="331">
        <f t="shared" si="46"/>
        <v>0</v>
      </c>
      <c r="L853" s="331">
        <f t="shared" si="47"/>
        <v>0</v>
      </c>
      <c r="M853" s="331">
        <f t="shared" si="48"/>
        <v>0</v>
      </c>
      <c r="N853" s="333">
        <f t="shared" si="49"/>
        <v>0</v>
      </c>
      <c r="O853" s="394"/>
      <c r="P853" s="395">
        <f t="shared" si="50"/>
        <v>0</v>
      </c>
      <c r="Q853" s="336" t="str">
        <f t="shared" si="51"/>
        <v/>
      </c>
      <c r="R853" s="88"/>
      <c r="S853" s="410"/>
      <c r="T853" s="148">
        <v>0</v>
      </c>
      <c r="U853" s="147"/>
      <c r="V853" s="148"/>
      <c r="W853" s="337"/>
      <c r="X853" s="337"/>
      <c r="Y853" s="149"/>
      <c r="Z853" s="149"/>
      <c r="AA853" s="149"/>
      <c r="AB853" s="399">
        <v>0</v>
      </c>
      <c r="AC853" s="410"/>
      <c r="AD853" s="399"/>
      <c r="AE853" s="396"/>
      <c r="AF853" s="397">
        <v>0</v>
      </c>
      <c r="AG853" s="397">
        <v>0</v>
      </c>
      <c r="AH853" s="397">
        <v>0</v>
      </c>
      <c r="AI853" s="397">
        <v>0</v>
      </c>
      <c r="AJ853" s="397">
        <v>0</v>
      </c>
      <c r="AK853" s="397">
        <v>0</v>
      </c>
      <c r="AL853" s="397">
        <v>0</v>
      </c>
      <c r="AM853" s="397"/>
      <c r="AN853" s="397">
        <v>0</v>
      </c>
      <c r="AO853" s="408">
        <v>0</v>
      </c>
    </row>
    <row r="854" spans="1:41" ht="24" customHeight="1" x14ac:dyDescent="0.3">
      <c r="A854" s="391" t="s">
        <v>3471</v>
      </c>
      <c r="B854" s="392" t="s">
        <v>3472</v>
      </c>
      <c r="C854" s="393" t="s">
        <v>1972</v>
      </c>
      <c r="D854" s="330">
        <f t="shared" si="39"/>
        <v>14</v>
      </c>
      <c r="E854" s="331">
        <f t="shared" si="40"/>
        <v>14</v>
      </c>
      <c r="F854" s="331">
        <f t="shared" si="41"/>
        <v>5</v>
      </c>
      <c r="G854" s="331">
        <f t="shared" si="42"/>
        <v>0</v>
      </c>
      <c r="H854" s="331">
        <f t="shared" si="43"/>
        <v>0</v>
      </c>
      <c r="I854" s="331">
        <f t="shared" si="44"/>
        <v>0</v>
      </c>
      <c r="J854" s="331">
        <f t="shared" si="45"/>
        <v>0</v>
      </c>
      <c r="K854" s="331">
        <f t="shared" si="46"/>
        <v>0</v>
      </c>
      <c r="L854" s="331">
        <f t="shared" si="47"/>
        <v>0</v>
      </c>
      <c r="M854" s="331">
        <f t="shared" si="48"/>
        <v>0</v>
      </c>
      <c r="N854" s="333">
        <f t="shared" si="49"/>
        <v>33</v>
      </c>
      <c r="O854" s="394"/>
      <c r="P854" s="395">
        <f t="shared" si="50"/>
        <v>33</v>
      </c>
      <c r="Q854" s="336">
        <f t="shared" si="51"/>
        <v>285</v>
      </c>
      <c r="R854" s="399">
        <v>14</v>
      </c>
      <c r="S854" s="410">
        <v>5</v>
      </c>
      <c r="T854" s="148">
        <v>0</v>
      </c>
      <c r="U854" s="147"/>
      <c r="V854" s="148"/>
      <c r="W854" s="337"/>
      <c r="X854" s="337"/>
      <c r="Y854" s="149"/>
      <c r="Z854" s="149"/>
      <c r="AA854" s="149"/>
      <c r="AB854" s="144">
        <v>0</v>
      </c>
      <c r="AC854" s="410"/>
      <c r="AD854" s="144"/>
      <c r="AE854" s="396"/>
      <c r="AF854" s="397">
        <v>0</v>
      </c>
      <c r="AG854" s="397">
        <v>0</v>
      </c>
      <c r="AH854" s="397">
        <v>0</v>
      </c>
      <c r="AI854" s="397">
        <v>0</v>
      </c>
      <c r="AJ854" s="397">
        <v>0</v>
      </c>
      <c r="AK854" s="397">
        <v>0</v>
      </c>
      <c r="AL854" s="397">
        <v>0</v>
      </c>
      <c r="AM854" s="397">
        <v>14</v>
      </c>
      <c r="AN854" s="397">
        <v>0</v>
      </c>
      <c r="AO854" s="400">
        <v>0</v>
      </c>
    </row>
    <row r="855" spans="1:41" ht="24" customHeight="1" x14ac:dyDescent="0.3">
      <c r="A855" s="401" t="s">
        <v>4991</v>
      </c>
      <c r="B855" s="402" t="s">
        <v>1558</v>
      </c>
      <c r="C855" s="403" t="s">
        <v>182</v>
      </c>
      <c r="D855" s="330">
        <f t="shared" si="39"/>
        <v>0</v>
      </c>
      <c r="E855" s="331">
        <f t="shared" si="40"/>
        <v>0</v>
      </c>
      <c r="F855" s="331">
        <f t="shared" si="41"/>
        <v>0</v>
      </c>
      <c r="G855" s="331">
        <f t="shared" si="42"/>
        <v>0</v>
      </c>
      <c r="H855" s="331">
        <f t="shared" si="43"/>
        <v>0</v>
      </c>
      <c r="I855" s="331">
        <f t="shared" si="44"/>
        <v>0</v>
      </c>
      <c r="J855" s="331">
        <f t="shared" si="45"/>
        <v>0</v>
      </c>
      <c r="K855" s="331">
        <f t="shared" si="46"/>
        <v>0</v>
      </c>
      <c r="L855" s="331">
        <f t="shared" si="47"/>
        <v>0</v>
      </c>
      <c r="M855" s="331">
        <f t="shared" si="48"/>
        <v>0</v>
      </c>
      <c r="N855" s="369">
        <f t="shared" si="49"/>
        <v>0</v>
      </c>
      <c r="O855" s="417"/>
      <c r="P855" s="418">
        <f t="shared" si="50"/>
        <v>0</v>
      </c>
      <c r="Q855" s="336" t="str">
        <f t="shared" si="51"/>
        <v/>
      </c>
      <c r="R855" s="404"/>
      <c r="S855" s="410"/>
      <c r="T855" s="405">
        <v>0</v>
      </c>
      <c r="U855" s="411"/>
      <c r="V855" s="405"/>
      <c r="W855" s="412"/>
      <c r="X855" s="337"/>
      <c r="Y855" s="406"/>
      <c r="Z855" s="406"/>
      <c r="AA855" s="406"/>
      <c r="AB855" s="399">
        <v>0</v>
      </c>
      <c r="AC855" s="410"/>
      <c r="AD855" s="399"/>
      <c r="AE855" s="396"/>
      <c r="AF855" s="397">
        <v>0</v>
      </c>
      <c r="AG855" s="397">
        <v>0</v>
      </c>
      <c r="AH855" s="397">
        <v>0</v>
      </c>
      <c r="AI855" s="397">
        <v>0</v>
      </c>
      <c r="AJ855" s="397">
        <v>0</v>
      </c>
      <c r="AK855" s="397">
        <v>0</v>
      </c>
      <c r="AL855" s="397">
        <v>0</v>
      </c>
      <c r="AM855" s="413"/>
      <c r="AN855" s="397">
        <v>0</v>
      </c>
      <c r="AO855" s="400">
        <v>0</v>
      </c>
    </row>
    <row r="856" spans="1:41" ht="24" customHeight="1" x14ac:dyDescent="0.3">
      <c r="A856" s="391" t="s">
        <v>3473</v>
      </c>
      <c r="B856" s="392" t="s">
        <v>3474</v>
      </c>
      <c r="C856" s="393" t="s">
        <v>1972</v>
      </c>
      <c r="D856" s="330">
        <f t="shared" si="39"/>
        <v>0</v>
      </c>
      <c r="E856" s="331">
        <f t="shared" si="40"/>
        <v>0</v>
      </c>
      <c r="F856" s="331">
        <f t="shared" si="41"/>
        <v>0</v>
      </c>
      <c r="G856" s="331">
        <f t="shared" si="42"/>
        <v>0</v>
      </c>
      <c r="H856" s="331">
        <f t="shared" si="43"/>
        <v>0</v>
      </c>
      <c r="I856" s="331">
        <f t="shared" si="44"/>
        <v>0</v>
      </c>
      <c r="J856" s="331">
        <f t="shared" si="45"/>
        <v>0</v>
      </c>
      <c r="K856" s="331">
        <f t="shared" si="46"/>
        <v>0</v>
      </c>
      <c r="L856" s="331">
        <f t="shared" si="47"/>
        <v>0</v>
      </c>
      <c r="M856" s="331">
        <f t="shared" si="48"/>
        <v>0</v>
      </c>
      <c r="N856" s="333">
        <f t="shared" si="49"/>
        <v>0</v>
      </c>
      <c r="O856" s="394"/>
      <c r="P856" s="395">
        <f t="shared" si="50"/>
        <v>0</v>
      </c>
      <c r="Q856" s="336" t="str">
        <f t="shared" si="51"/>
        <v/>
      </c>
      <c r="R856" s="144"/>
      <c r="S856" s="145"/>
      <c r="T856" s="148">
        <v>0</v>
      </c>
      <c r="U856" s="411"/>
      <c r="V856" s="148"/>
      <c r="W856" s="412"/>
      <c r="X856" s="337"/>
      <c r="Y856" s="149"/>
      <c r="Z856" s="149"/>
      <c r="AA856" s="149"/>
      <c r="AB856" s="156">
        <v>0</v>
      </c>
      <c r="AC856" s="145"/>
      <c r="AD856" s="156"/>
      <c r="AE856" s="396"/>
      <c r="AF856" s="397">
        <v>0</v>
      </c>
      <c r="AG856" s="397">
        <v>0</v>
      </c>
      <c r="AH856" s="397">
        <v>0</v>
      </c>
      <c r="AI856" s="397">
        <v>0</v>
      </c>
      <c r="AJ856" s="397">
        <v>0</v>
      </c>
      <c r="AK856" s="397">
        <v>0</v>
      </c>
      <c r="AL856" s="397">
        <v>0</v>
      </c>
      <c r="AM856" s="413"/>
      <c r="AN856" s="397">
        <v>0</v>
      </c>
      <c r="AO856" s="414">
        <v>0</v>
      </c>
    </row>
    <row r="857" spans="1:41" ht="24" customHeight="1" x14ac:dyDescent="0.3">
      <c r="A857" s="398" t="s">
        <v>3475</v>
      </c>
      <c r="B857" s="392" t="s">
        <v>3476</v>
      </c>
      <c r="C857" s="393" t="s">
        <v>171</v>
      </c>
      <c r="D857" s="330">
        <f t="shared" si="39"/>
        <v>0</v>
      </c>
      <c r="E857" s="331">
        <f t="shared" si="40"/>
        <v>0</v>
      </c>
      <c r="F857" s="331">
        <f t="shared" si="41"/>
        <v>0</v>
      </c>
      <c r="G857" s="331">
        <f t="shared" si="42"/>
        <v>0</v>
      </c>
      <c r="H857" s="331">
        <f t="shared" si="43"/>
        <v>0</v>
      </c>
      <c r="I857" s="331">
        <f t="shared" si="44"/>
        <v>0</v>
      </c>
      <c r="J857" s="331">
        <f t="shared" si="45"/>
        <v>0</v>
      </c>
      <c r="K857" s="331">
        <f t="shared" si="46"/>
        <v>0</v>
      </c>
      <c r="L857" s="331">
        <f t="shared" si="47"/>
        <v>0</v>
      </c>
      <c r="M857" s="331">
        <f t="shared" si="48"/>
        <v>0</v>
      </c>
      <c r="N857" s="333">
        <f t="shared" si="49"/>
        <v>0</v>
      </c>
      <c r="O857" s="394"/>
      <c r="P857" s="395">
        <f t="shared" si="50"/>
        <v>0</v>
      </c>
      <c r="Q857" s="336" t="str">
        <f t="shared" si="51"/>
        <v/>
      </c>
      <c r="R857" s="399"/>
      <c r="S857" s="410"/>
      <c r="T857" s="148">
        <v>0</v>
      </c>
      <c r="U857" s="147"/>
      <c r="V857" s="148"/>
      <c r="W857" s="337"/>
      <c r="X857" s="337"/>
      <c r="Y857" s="149"/>
      <c r="Z857" s="149"/>
      <c r="AA857" s="149"/>
      <c r="AB857" s="156">
        <v>0</v>
      </c>
      <c r="AC857" s="410"/>
      <c r="AD857" s="156"/>
      <c r="AE857" s="396"/>
      <c r="AF857" s="397">
        <v>0</v>
      </c>
      <c r="AG857" s="397">
        <v>0</v>
      </c>
      <c r="AH857" s="397">
        <v>0</v>
      </c>
      <c r="AI857" s="397">
        <v>0</v>
      </c>
      <c r="AJ857" s="397">
        <v>0</v>
      </c>
      <c r="AK857" s="397">
        <v>0</v>
      </c>
      <c r="AL857" s="397">
        <v>0</v>
      </c>
      <c r="AM857" s="397"/>
      <c r="AN857" s="397">
        <v>0</v>
      </c>
      <c r="AO857" s="407">
        <v>0</v>
      </c>
    </row>
    <row r="858" spans="1:41" ht="24" customHeight="1" x14ac:dyDescent="0.3">
      <c r="A858" s="398" t="s">
        <v>3477</v>
      </c>
      <c r="B858" s="415" t="s">
        <v>3478</v>
      </c>
      <c r="C858" s="416" t="s">
        <v>351</v>
      </c>
      <c r="D858" s="330">
        <f t="shared" si="39"/>
        <v>4</v>
      </c>
      <c r="E858" s="331">
        <f t="shared" si="40"/>
        <v>4</v>
      </c>
      <c r="F858" s="331">
        <f t="shared" si="41"/>
        <v>0</v>
      </c>
      <c r="G858" s="331">
        <f t="shared" si="42"/>
        <v>0</v>
      </c>
      <c r="H858" s="331">
        <f t="shared" si="43"/>
        <v>0</v>
      </c>
      <c r="I858" s="331">
        <f t="shared" si="44"/>
        <v>0</v>
      </c>
      <c r="J858" s="331">
        <f t="shared" si="45"/>
        <v>0</v>
      </c>
      <c r="K858" s="331">
        <f t="shared" si="46"/>
        <v>0</v>
      </c>
      <c r="L858" s="331">
        <f t="shared" si="47"/>
        <v>0</v>
      </c>
      <c r="M858" s="331">
        <f t="shared" si="48"/>
        <v>0</v>
      </c>
      <c r="N858" s="333">
        <f t="shared" si="49"/>
        <v>8</v>
      </c>
      <c r="O858" s="394"/>
      <c r="P858" s="395">
        <f t="shared" si="50"/>
        <v>8</v>
      </c>
      <c r="Q858" s="336">
        <f t="shared" si="51"/>
        <v>741</v>
      </c>
      <c r="R858" s="156"/>
      <c r="S858" s="145">
        <v>4</v>
      </c>
      <c r="T858" s="148">
        <v>0</v>
      </c>
      <c r="U858" s="147"/>
      <c r="V858" s="148"/>
      <c r="W858" s="337"/>
      <c r="X858" s="337"/>
      <c r="Y858" s="149"/>
      <c r="Z858" s="149"/>
      <c r="AA858" s="149"/>
      <c r="AB858" s="399">
        <v>0</v>
      </c>
      <c r="AC858" s="145"/>
      <c r="AD858" s="399"/>
      <c r="AE858" s="396"/>
      <c r="AF858" s="397">
        <v>0</v>
      </c>
      <c r="AG858" s="397">
        <v>0</v>
      </c>
      <c r="AH858" s="397">
        <v>0</v>
      </c>
      <c r="AI858" s="397">
        <v>0</v>
      </c>
      <c r="AJ858" s="397">
        <v>0</v>
      </c>
      <c r="AK858" s="397">
        <v>0</v>
      </c>
      <c r="AL858" s="397">
        <v>0</v>
      </c>
      <c r="AM858" s="397"/>
      <c r="AN858" s="397">
        <v>4</v>
      </c>
      <c r="AO858" s="358">
        <v>0</v>
      </c>
    </row>
    <row r="859" spans="1:41" ht="24" customHeight="1" x14ac:dyDescent="0.3">
      <c r="A859" s="391" t="s">
        <v>3479</v>
      </c>
      <c r="B859" s="392" t="s">
        <v>3480</v>
      </c>
      <c r="C859" s="393" t="s">
        <v>314</v>
      </c>
      <c r="D859" s="330">
        <f t="shared" si="39"/>
        <v>0</v>
      </c>
      <c r="E859" s="331">
        <f t="shared" si="40"/>
        <v>0</v>
      </c>
      <c r="F859" s="331">
        <f t="shared" si="41"/>
        <v>0</v>
      </c>
      <c r="G859" s="331">
        <f t="shared" si="42"/>
        <v>0</v>
      </c>
      <c r="H859" s="331">
        <f t="shared" si="43"/>
        <v>0</v>
      </c>
      <c r="I859" s="331">
        <f t="shared" si="44"/>
        <v>0</v>
      </c>
      <c r="J859" s="331">
        <f t="shared" si="45"/>
        <v>0</v>
      </c>
      <c r="K859" s="331">
        <f t="shared" si="46"/>
        <v>0</v>
      </c>
      <c r="L859" s="331">
        <f t="shared" si="47"/>
        <v>0</v>
      </c>
      <c r="M859" s="331">
        <f t="shared" si="48"/>
        <v>0</v>
      </c>
      <c r="N859" s="333">
        <f t="shared" si="49"/>
        <v>0</v>
      </c>
      <c r="O859" s="394"/>
      <c r="P859" s="395">
        <f t="shared" si="50"/>
        <v>0</v>
      </c>
      <c r="Q859" s="336" t="str">
        <f t="shared" si="51"/>
        <v/>
      </c>
      <c r="R859" s="399"/>
      <c r="S859" s="145"/>
      <c r="T859" s="148">
        <v>0</v>
      </c>
      <c r="U859" s="147"/>
      <c r="V859" s="148"/>
      <c r="W859" s="337"/>
      <c r="X859" s="337"/>
      <c r="Y859" s="149"/>
      <c r="Z859" s="149"/>
      <c r="AA859" s="149"/>
      <c r="AB859" s="156">
        <v>0</v>
      </c>
      <c r="AC859" s="145"/>
      <c r="AD859" s="156"/>
      <c r="AE859" s="396"/>
      <c r="AF859" s="397">
        <v>0</v>
      </c>
      <c r="AG859" s="397">
        <v>0</v>
      </c>
      <c r="AH859" s="397">
        <v>0</v>
      </c>
      <c r="AI859" s="397">
        <v>0</v>
      </c>
      <c r="AJ859" s="397">
        <v>0</v>
      </c>
      <c r="AK859" s="397">
        <v>0</v>
      </c>
      <c r="AL859" s="397">
        <v>0</v>
      </c>
      <c r="AM859" s="397"/>
      <c r="AN859" s="397">
        <v>0</v>
      </c>
      <c r="AO859" s="400">
        <v>0</v>
      </c>
    </row>
    <row r="860" spans="1:41" ht="24" customHeight="1" x14ac:dyDescent="0.3">
      <c r="A860" s="391" t="s">
        <v>3481</v>
      </c>
      <c r="B860" s="392" t="s">
        <v>3482</v>
      </c>
      <c r="C860" s="393" t="s">
        <v>2068</v>
      </c>
      <c r="D860" s="330">
        <f t="shared" si="39"/>
        <v>24</v>
      </c>
      <c r="E860" s="331">
        <f t="shared" si="40"/>
        <v>18</v>
      </c>
      <c r="F860" s="331">
        <f t="shared" si="41"/>
        <v>0</v>
      </c>
      <c r="G860" s="331">
        <f t="shared" si="42"/>
        <v>0</v>
      </c>
      <c r="H860" s="331">
        <f t="shared" si="43"/>
        <v>0</v>
      </c>
      <c r="I860" s="331">
        <f t="shared" si="44"/>
        <v>0</v>
      </c>
      <c r="J860" s="331">
        <f t="shared" si="45"/>
        <v>0</v>
      </c>
      <c r="K860" s="331">
        <f t="shared" si="46"/>
        <v>0</v>
      </c>
      <c r="L860" s="331">
        <f t="shared" si="47"/>
        <v>0</v>
      </c>
      <c r="M860" s="331">
        <f t="shared" si="48"/>
        <v>0</v>
      </c>
      <c r="N860" s="333">
        <f t="shared" si="49"/>
        <v>42</v>
      </c>
      <c r="O860" s="394"/>
      <c r="P860" s="395">
        <f t="shared" si="50"/>
        <v>42</v>
      </c>
      <c r="Q860" s="336">
        <f t="shared" si="51"/>
        <v>207</v>
      </c>
      <c r="R860" s="399"/>
      <c r="S860" s="145">
        <v>18</v>
      </c>
      <c r="T860" s="148">
        <v>0</v>
      </c>
      <c r="U860" s="147"/>
      <c r="V860" s="148"/>
      <c r="W860" s="337"/>
      <c r="X860" s="337"/>
      <c r="Y860" s="149"/>
      <c r="Z860" s="149"/>
      <c r="AA860" s="149"/>
      <c r="AB860" s="399">
        <v>0</v>
      </c>
      <c r="AC860" s="145"/>
      <c r="AD860" s="399"/>
      <c r="AE860" s="396"/>
      <c r="AF860" s="397">
        <v>0</v>
      </c>
      <c r="AG860" s="397">
        <v>0</v>
      </c>
      <c r="AH860" s="397">
        <v>0</v>
      </c>
      <c r="AI860" s="397">
        <v>0</v>
      </c>
      <c r="AJ860" s="397">
        <v>0</v>
      </c>
      <c r="AK860" s="397">
        <v>0</v>
      </c>
      <c r="AL860" s="397">
        <v>0</v>
      </c>
      <c r="AM860" s="397"/>
      <c r="AN860" s="397">
        <v>24</v>
      </c>
      <c r="AO860" s="407">
        <v>0</v>
      </c>
    </row>
    <row r="861" spans="1:41" ht="24" customHeight="1" x14ac:dyDescent="0.3">
      <c r="A861" s="398" t="s">
        <v>3483</v>
      </c>
      <c r="B861" s="392" t="s">
        <v>3484</v>
      </c>
      <c r="C861" s="393" t="s">
        <v>83</v>
      </c>
      <c r="D861" s="330">
        <f t="shared" si="39"/>
        <v>0</v>
      </c>
      <c r="E861" s="331">
        <f t="shared" si="40"/>
        <v>0</v>
      </c>
      <c r="F861" s="331">
        <f t="shared" si="41"/>
        <v>0</v>
      </c>
      <c r="G861" s="331">
        <f t="shared" si="42"/>
        <v>0</v>
      </c>
      <c r="H861" s="331">
        <f t="shared" si="43"/>
        <v>0</v>
      </c>
      <c r="I861" s="331">
        <f t="shared" si="44"/>
        <v>0</v>
      </c>
      <c r="J861" s="331">
        <f t="shared" si="45"/>
        <v>0</v>
      </c>
      <c r="K861" s="331">
        <f t="shared" si="46"/>
        <v>0</v>
      </c>
      <c r="L861" s="331">
        <f t="shared" si="47"/>
        <v>0</v>
      </c>
      <c r="M861" s="331">
        <f t="shared" si="48"/>
        <v>0</v>
      </c>
      <c r="N861" s="333">
        <f t="shared" si="49"/>
        <v>0</v>
      </c>
      <c r="O861" s="394"/>
      <c r="P861" s="395">
        <f t="shared" si="50"/>
        <v>0</v>
      </c>
      <c r="Q861" s="336" t="str">
        <f t="shared" si="51"/>
        <v/>
      </c>
      <c r="R861" s="409"/>
      <c r="S861" s="145"/>
      <c r="T861" s="405">
        <v>0</v>
      </c>
      <c r="U861" s="147"/>
      <c r="V861" s="405"/>
      <c r="W861" s="337"/>
      <c r="X861" s="337"/>
      <c r="Y861" s="406"/>
      <c r="Z861" s="406"/>
      <c r="AA861" s="406"/>
      <c r="AB861" s="409">
        <v>0</v>
      </c>
      <c r="AC861" s="145"/>
      <c r="AD861" s="409"/>
      <c r="AE861" s="396"/>
      <c r="AF861" s="397">
        <v>0</v>
      </c>
      <c r="AG861" s="397">
        <v>0</v>
      </c>
      <c r="AH861" s="397">
        <v>0</v>
      </c>
      <c r="AI861" s="397">
        <v>0</v>
      </c>
      <c r="AJ861" s="397">
        <v>0</v>
      </c>
      <c r="AK861" s="397">
        <v>0</v>
      </c>
      <c r="AL861" s="397">
        <v>0</v>
      </c>
      <c r="AM861" s="397"/>
      <c r="AN861" s="397">
        <v>0</v>
      </c>
      <c r="AO861" s="341">
        <v>0</v>
      </c>
    </row>
    <row r="862" spans="1:41" ht="24" customHeight="1" x14ac:dyDescent="0.3">
      <c r="A862" s="401" t="s">
        <v>3485</v>
      </c>
      <c r="B862" s="402" t="s">
        <v>3486</v>
      </c>
      <c r="C862" s="403" t="s">
        <v>198</v>
      </c>
      <c r="D862" s="330">
        <f t="shared" si="39"/>
        <v>100</v>
      </c>
      <c r="E862" s="331">
        <f t="shared" si="40"/>
        <v>0</v>
      </c>
      <c r="F862" s="331">
        <f t="shared" si="41"/>
        <v>0</v>
      </c>
      <c r="G862" s="331">
        <f t="shared" si="42"/>
        <v>0</v>
      </c>
      <c r="H862" s="331">
        <f t="shared" si="43"/>
        <v>0</v>
      </c>
      <c r="I862" s="331">
        <f t="shared" si="44"/>
        <v>0</v>
      </c>
      <c r="J862" s="331">
        <f t="shared" si="45"/>
        <v>0</v>
      </c>
      <c r="K862" s="331">
        <f t="shared" si="46"/>
        <v>0</v>
      </c>
      <c r="L862" s="331">
        <f t="shared" si="47"/>
        <v>0</v>
      </c>
      <c r="M862" s="331">
        <f t="shared" si="48"/>
        <v>0</v>
      </c>
      <c r="N862" s="333">
        <f t="shared" si="49"/>
        <v>100</v>
      </c>
      <c r="O862" s="394"/>
      <c r="P862" s="395">
        <f t="shared" si="50"/>
        <v>100</v>
      </c>
      <c r="Q862" s="336">
        <f t="shared" si="51"/>
        <v>71</v>
      </c>
      <c r="R862" s="404"/>
      <c r="S862" s="145"/>
      <c r="T862" s="405">
        <v>0</v>
      </c>
      <c r="U862" s="147"/>
      <c r="V862" s="405"/>
      <c r="W862" s="337"/>
      <c r="X862" s="337"/>
      <c r="Y862" s="406"/>
      <c r="Z862" s="406">
        <v>100</v>
      </c>
      <c r="AA862" s="406"/>
      <c r="AB862" s="404">
        <v>0</v>
      </c>
      <c r="AC862" s="145"/>
      <c r="AD862" s="404"/>
      <c r="AE862" s="396"/>
      <c r="AF862" s="397">
        <v>0</v>
      </c>
      <c r="AG862" s="397">
        <v>0</v>
      </c>
      <c r="AH862" s="397">
        <v>0</v>
      </c>
      <c r="AI862" s="397">
        <v>0</v>
      </c>
      <c r="AJ862" s="397">
        <v>0</v>
      </c>
      <c r="AK862" s="397">
        <v>0</v>
      </c>
      <c r="AL862" s="397">
        <v>0</v>
      </c>
      <c r="AM862" s="397"/>
      <c r="AN862" s="397">
        <v>0</v>
      </c>
      <c r="AO862" s="400">
        <v>0</v>
      </c>
    </row>
    <row r="863" spans="1:41" ht="24" customHeight="1" x14ac:dyDescent="0.3">
      <c r="A863" s="398" t="s">
        <v>3487</v>
      </c>
      <c r="B863" s="392" t="s">
        <v>3488</v>
      </c>
      <c r="C863" s="393" t="s">
        <v>2269</v>
      </c>
      <c r="D863" s="330">
        <f t="shared" si="39"/>
        <v>0</v>
      </c>
      <c r="E863" s="331">
        <f t="shared" si="40"/>
        <v>0</v>
      </c>
      <c r="F863" s="331">
        <f t="shared" si="41"/>
        <v>0</v>
      </c>
      <c r="G863" s="331">
        <f t="shared" si="42"/>
        <v>0</v>
      </c>
      <c r="H863" s="331">
        <f t="shared" si="43"/>
        <v>0</v>
      </c>
      <c r="I863" s="331">
        <f t="shared" si="44"/>
        <v>0</v>
      </c>
      <c r="J863" s="331">
        <f t="shared" si="45"/>
        <v>0</v>
      </c>
      <c r="K863" s="331">
        <f t="shared" si="46"/>
        <v>0</v>
      </c>
      <c r="L863" s="331">
        <f t="shared" si="47"/>
        <v>0</v>
      </c>
      <c r="M863" s="331">
        <f t="shared" si="48"/>
        <v>0</v>
      </c>
      <c r="N863" s="333">
        <f t="shared" si="49"/>
        <v>0</v>
      </c>
      <c r="O863" s="394"/>
      <c r="P863" s="395">
        <f t="shared" si="50"/>
        <v>0</v>
      </c>
      <c r="Q863" s="336" t="str">
        <f t="shared" si="51"/>
        <v/>
      </c>
      <c r="R863" s="409"/>
      <c r="S863" s="145"/>
      <c r="T863" s="148">
        <v>0</v>
      </c>
      <c r="U863" s="147"/>
      <c r="V863" s="148"/>
      <c r="W863" s="337"/>
      <c r="X863" s="337"/>
      <c r="Y863" s="149"/>
      <c r="Z863" s="149"/>
      <c r="AA863" s="149"/>
      <c r="AB863" s="88">
        <v>0</v>
      </c>
      <c r="AC863" s="145"/>
      <c r="AD863" s="88"/>
      <c r="AE863" s="396"/>
      <c r="AF863" s="397">
        <v>0</v>
      </c>
      <c r="AG863" s="397">
        <v>0</v>
      </c>
      <c r="AH863" s="397">
        <v>0</v>
      </c>
      <c r="AI863" s="397">
        <v>0</v>
      </c>
      <c r="AJ863" s="397">
        <v>0</v>
      </c>
      <c r="AK863" s="397">
        <v>0</v>
      </c>
      <c r="AL863" s="397">
        <v>0</v>
      </c>
      <c r="AM863" s="397"/>
      <c r="AN863" s="397">
        <v>0</v>
      </c>
      <c r="AO863" s="408">
        <v>0</v>
      </c>
    </row>
    <row r="864" spans="1:41" ht="24" customHeight="1" x14ac:dyDescent="0.3">
      <c r="A864" s="398" t="s">
        <v>3489</v>
      </c>
      <c r="B864" s="392" t="s">
        <v>3490</v>
      </c>
      <c r="C864" s="393" t="s">
        <v>171</v>
      </c>
      <c r="D864" s="330">
        <f t="shared" si="39"/>
        <v>12</v>
      </c>
      <c r="E864" s="331">
        <f t="shared" si="40"/>
        <v>10</v>
      </c>
      <c r="F864" s="331">
        <f t="shared" si="41"/>
        <v>0</v>
      </c>
      <c r="G864" s="331">
        <f t="shared" si="42"/>
        <v>0</v>
      </c>
      <c r="H864" s="331">
        <f t="shared" si="43"/>
        <v>0</v>
      </c>
      <c r="I864" s="331">
        <f t="shared" si="44"/>
        <v>0</v>
      </c>
      <c r="J864" s="331">
        <f t="shared" si="45"/>
        <v>0</v>
      </c>
      <c r="K864" s="331">
        <f t="shared" si="46"/>
        <v>0</v>
      </c>
      <c r="L864" s="331">
        <f t="shared" si="47"/>
        <v>0</v>
      </c>
      <c r="M864" s="331">
        <f t="shared" si="48"/>
        <v>0</v>
      </c>
      <c r="N864" s="333">
        <f t="shared" si="49"/>
        <v>22</v>
      </c>
      <c r="O864" s="394"/>
      <c r="P864" s="395">
        <f t="shared" si="50"/>
        <v>22</v>
      </c>
      <c r="Q864" s="336">
        <f t="shared" si="51"/>
        <v>442</v>
      </c>
      <c r="R864" s="399">
        <v>10</v>
      </c>
      <c r="S864" s="145"/>
      <c r="T864" s="148">
        <v>0</v>
      </c>
      <c r="U864" s="147"/>
      <c r="V864" s="148"/>
      <c r="W864" s="337"/>
      <c r="X864" s="337"/>
      <c r="Y864" s="149"/>
      <c r="Z864" s="149"/>
      <c r="AA864" s="149"/>
      <c r="AB864" s="399">
        <v>0</v>
      </c>
      <c r="AC864" s="145"/>
      <c r="AD864" s="399"/>
      <c r="AE864" s="396"/>
      <c r="AF864" s="397">
        <v>0</v>
      </c>
      <c r="AG864" s="397">
        <v>0</v>
      </c>
      <c r="AH864" s="397">
        <v>0</v>
      </c>
      <c r="AI864" s="397">
        <v>0</v>
      </c>
      <c r="AJ864" s="397">
        <v>0</v>
      </c>
      <c r="AK864" s="397">
        <v>0</v>
      </c>
      <c r="AL864" s="397">
        <v>0</v>
      </c>
      <c r="AM864" s="397">
        <v>12</v>
      </c>
      <c r="AN864" s="397">
        <v>0</v>
      </c>
      <c r="AO864" s="400">
        <v>0</v>
      </c>
    </row>
    <row r="865" spans="1:41" ht="24" customHeight="1" x14ac:dyDescent="0.3">
      <c r="A865" s="391" t="s">
        <v>3491</v>
      </c>
      <c r="B865" s="392" t="s">
        <v>3492</v>
      </c>
      <c r="C865" s="393" t="s">
        <v>3493</v>
      </c>
      <c r="D865" s="330">
        <f t="shared" si="39"/>
        <v>0</v>
      </c>
      <c r="E865" s="331">
        <f t="shared" si="40"/>
        <v>0</v>
      </c>
      <c r="F865" s="331">
        <f t="shared" si="41"/>
        <v>0</v>
      </c>
      <c r="G865" s="331">
        <f t="shared" si="42"/>
        <v>0</v>
      </c>
      <c r="H865" s="331">
        <f t="shared" si="43"/>
        <v>0</v>
      </c>
      <c r="I865" s="331">
        <f t="shared" si="44"/>
        <v>0</v>
      </c>
      <c r="J865" s="331">
        <f t="shared" si="45"/>
        <v>0</v>
      </c>
      <c r="K865" s="331">
        <f t="shared" si="46"/>
        <v>0</v>
      </c>
      <c r="L865" s="331">
        <f t="shared" si="47"/>
        <v>0</v>
      </c>
      <c r="M865" s="331">
        <f t="shared" si="48"/>
        <v>0</v>
      </c>
      <c r="N865" s="333">
        <f t="shared" si="49"/>
        <v>0</v>
      </c>
      <c r="O865" s="394">
        <f>Nemzetközi!F93</f>
        <v>0</v>
      </c>
      <c r="P865" s="395">
        <f t="shared" si="50"/>
        <v>0</v>
      </c>
      <c r="Q865" s="336" t="str">
        <f t="shared" si="51"/>
        <v/>
      </c>
      <c r="R865" s="399"/>
      <c r="S865" s="145"/>
      <c r="T865" s="148">
        <v>0</v>
      </c>
      <c r="U865" s="147"/>
      <c r="V865" s="148"/>
      <c r="W865" s="337"/>
      <c r="X865" s="337"/>
      <c r="Y865" s="149"/>
      <c r="Z865" s="149"/>
      <c r="AA865" s="149"/>
      <c r="AB865" s="404">
        <v>0</v>
      </c>
      <c r="AC865" s="145"/>
      <c r="AD865" s="404"/>
      <c r="AE865" s="396"/>
      <c r="AF865" s="397">
        <v>0</v>
      </c>
      <c r="AG865" s="397">
        <v>0</v>
      </c>
      <c r="AH865" s="397">
        <v>0</v>
      </c>
      <c r="AI865" s="397">
        <v>0</v>
      </c>
      <c r="AJ865" s="397">
        <v>0</v>
      </c>
      <c r="AK865" s="397">
        <v>0</v>
      </c>
      <c r="AL865" s="397">
        <v>0</v>
      </c>
      <c r="AM865" s="397"/>
      <c r="AN865" s="397">
        <v>0</v>
      </c>
      <c r="AO865" s="400">
        <v>0</v>
      </c>
    </row>
    <row r="866" spans="1:41" ht="24" customHeight="1" x14ac:dyDescent="0.3">
      <c r="A866" s="398" t="s">
        <v>4992</v>
      </c>
      <c r="B866" s="415" t="s">
        <v>4993</v>
      </c>
      <c r="C866" s="416" t="s">
        <v>314</v>
      </c>
      <c r="D866" s="330">
        <f t="shared" si="39"/>
        <v>0</v>
      </c>
      <c r="E866" s="331">
        <f t="shared" si="40"/>
        <v>0</v>
      </c>
      <c r="F866" s="331">
        <f t="shared" si="41"/>
        <v>0</v>
      </c>
      <c r="G866" s="331">
        <f t="shared" si="42"/>
        <v>0</v>
      </c>
      <c r="H866" s="331">
        <f t="shared" si="43"/>
        <v>0</v>
      </c>
      <c r="I866" s="331">
        <f t="shared" si="44"/>
        <v>0</v>
      </c>
      <c r="J866" s="331">
        <f t="shared" si="45"/>
        <v>0</v>
      </c>
      <c r="K866" s="331">
        <f t="shared" si="46"/>
        <v>0</v>
      </c>
      <c r="L866" s="331">
        <f t="shared" si="47"/>
        <v>0</v>
      </c>
      <c r="M866" s="331">
        <f t="shared" si="48"/>
        <v>0</v>
      </c>
      <c r="N866" s="333">
        <f t="shared" si="49"/>
        <v>0</v>
      </c>
      <c r="O866" s="394"/>
      <c r="P866" s="395">
        <f t="shared" si="50"/>
        <v>0</v>
      </c>
      <c r="Q866" s="336" t="str">
        <f t="shared" si="51"/>
        <v/>
      </c>
      <c r="R866" s="404"/>
      <c r="S866" s="410"/>
      <c r="T866" s="148">
        <v>0</v>
      </c>
      <c r="U866" s="147"/>
      <c r="V866" s="148"/>
      <c r="W866" s="337"/>
      <c r="X866" s="337"/>
      <c r="Y866" s="149"/>
      <c r="Z866" s="149"/>
      <c r="AA866" s="149"/>
      <c r="AB866" s="144">
        <v>0</v>
      </c>
      <c r="AC866" s="410"/>
      <c r="AD866" s="144"/>
      <c r="AE866" s="396"/>
      <c r="AF866" s="397">
        <v>0</v>
      </c>
      <c r="AG866" s="397">
        <v>0</v>
      </c>
      <c r="AH866" s="397">
        <v>0</v>
      </c>
      <c r="AI866" s="397">
        <v>0</v>
      </c>
      <c r="AJ866" s="397">
        <v>0</v>
      </c>
      <c r="AK866" s="397">
        <v>0</v>
      </c>
      <c r="AL866" s="397">
        <v>0</v>
      </c>
      <c r="AM866" s="397"/>
      <c r="AN866" s="397">
        <v>0</v>
      </c>
      <c r="AO866" s="414">
        <v>0</v>
      </c>
    </row>
    <row r="867" spans="1:41" ht="24" customHeight="1" x14ac:dyDescent="0.3">
      <c r="A867" s="391" t="s">
        <v>3494</v>
      </c>
      <c r="B867" s="392" t="s">
        <v>3495</v>
      </c>
      <c r="C867" s="393" t="s">
        <v>2242</v>
      </c>
      <c r="D867" s="330">
        <f t="shared" si="39"/>
        <v>16</v>
      </c>
      <c r="E867" s="331">
        <f t="shared" si="40"/>
        <v>6</v>
      </c>
      <c r="F867" s="331">
        <f t="shared" si="41"/>
        <v>0</v>
      </c>
      <c r="G867" s="331">
        <f t="shared" si="42"/>
        <v>0</v>
      </c>
      <c r="H867" s="331">
        <f t="shared" si="43"/>
        <v>0</v>
      </c>
      <c r="I867" s="331">
        <f t="shared" si="44"/>
        <v>0</v>
      </c>
      <c r="J867" s="331">
        <f t="shared" si="45"/>
        <v>0</v>
      </c>
      <c r="K867" s="331">
        <f t="shared" si="46"/>
        <v>0</v>
      </c>
      <c r="L867" s="331">
        <f t="shared" si="47"/>
        <v>0</v>
      </c>
      <c r="M867" s="331">
        <f t="shared" si="48"/>
        <v>0</v>
      </c>
      <c r="N867" s="333">
        <f t="shared" si="49"/>
        <v>22</v>
      </c>
      <c r="O867" s="394"/>
      <c r="P867" s="395">
        <f t="shared" si="50"/>
        <v>22</v>
      </c>
      <c r="Q867" s="336">
        <f t="shared" si="51"/>
        <v>442</v>
      </c>
      <c r="R867" s="404"/>
      <c r="S867" s="145">
        <v>16</v>
      </c>
      <c r="T867" s="148">
        <v>0</v>
      </c>
      <c r="U867" s="147"/>
      <c r="V867" s="148"/>
      <c r="W867" s="337"/>
      <c r="X867" s="337"/>
      <c r="Y867" s="149"/>
      <c r="Z867" s="149"/>
      <c r="AA867" s="149"/>
      <c r="AB867" s="399">
        <v>0</v>
      </c>
      <c r="AC867" s="145"/>
      <c r="AD867" s="399"/>
      <c r="AE867" s="396"/>
      <c r="AF867" s="397">
        <v>0</v>
      </c>
      <c r="AG867" s="397">
        <v>0</v>
      </c>
      <c r="AH867" s="397">
        <v>0</v>
      </c>
      <c r="AI867" s="397">
        <v>0</v>
      </c>
      <c r="AJ867" s="397">
        <v>0</v>
      </c>
      <c r="AK867" s="397">
        <v>0</v>
      </c>
      <c r="AL867" s="397">
        <v>0</v>
      </c>
      <c r="AM867" s="397"/>
      <c r="AN867" s="397">
        <v>6</v>
      </c>
      <c r="AO867" s="341">
        <v>0</v>
      </c>
    </row>
    <row r="868" spans="1:41" ht="24" customHeight="1" x14ac:dyDescent="0.3">
      <c r="A868" s="398" t="s">
        <v>4994</v>
      </c>
      <c r="B868" s="415" t="s">
        <v>3496</v>
      </c>
      <c r="C868" s="416" t="s">
        <v>3502</v>
      </c>
      <c r="D868" s="330">
        <f t="shared" si="39"/>
        <v>0</v>
      </c>
      <c r="E868" s="331">
        <f t="shared" si="40"/>
        <v>0</v>
      </c>
      <c r="F868" s="331">
        <f t="shared" si="41"/>
        <v>0</v>
      </c>
      <c r="G868" s="331">
        <f t="shared" si="42"/>
        <v>0</v>
      </c>
      <c r="H868" s="331">
        <f t="shared" si="43"/>
        <v>0</v>
      </c>
      <c r="I868" s="331">
        <f t="shared" si="44"/>
        <v>0</v>
      </c>
      <c r="J868" s="331">
        <f t="shared" si="45"/>
        <v>0</v>
      </c>
      <c r="K868" s="331">
        <f t="shared" si="46"/>
        <v>0</v>
      </c>
      <c r="L868" s="331">
        <f t="shared" si="47"/>
        <v>0</v>
      </c>
      <c r="M868" s="331">
        <f t="shared" si="48"/>
        <v>0</v>
      </c>
      <c r="N868" s="333">
        <f t="shared" si="49"/>
        <v>0</v>
      </c>
      <c r="O868" s="394"/>
      <c r="P868" s="395">
        <f t="shared" si="50"/>
        <v>0</v>
      </c>
      <c r="Q868" s="336" t="str">
        <f t="shared" si="51"/>
        <v/>
      </c>
      <c r="R868" s="399"/>
      <c r="S868" s="145"/>
      <c r="T868" s="148">
        <v>0</v>
      </c>
      <c r="U868" s="147"/>
      <c r="V868" s="148"/>
      <c r="W868" s="337"/>
      <c r="X868" s="337"/>
      <c r="Y868" s="149"/>
      <c r="Z868" s="149"/>
      <c r="AA868" s="149"/>
      <c r="AB868" s="156">
        <v>0</v>
      </c>
      <c r="AC868" s="145"/>
      <c r="AD868" s="156"/>
      <c r="AE868" s="396"/>
      <c r="AF868" s="397">
        <v>0</v>
      </c>
      <c r="AG868" s="397">
        <v>0</v>
      </c>
      <c r="AH868" s="397">
        <v>0</v>
      </c>
      <c r="AI868" s="397">
        <v>0</v>
      </c>
      <c r="AJ868" s="397">
        <v>0</v>
      </c>
      <c r="AK868" s="397">
        <v>0</v>
      </c>
      <c r="AL868" s="397">
        <v>0</v>
      </c>
      <c r="AM868" s="397"/>
      <c r="AN868" s="397">
        <v>0</v>
      </c>
      <c r="AO868" s="400">
        <v>0</v>
      </c>
    </row>
    <row r="869" spans="1:41" ht="24" customHeight="1" x14ac:dyDescent="0.3">
      <c r="A869" s="398" t="s">
        <v>4995</v>
      </c>
      <c r="B869" s="415" t="s">
        <v>3497</v>
      </c>
      <c r="C869" s="416" t="s">
        <v>3502</v>
      </c>
      <c r="D869" s="330">
        <f t="shared" si="39"/>
        <v>0</v>
      </c>
      <c r="E869" s="331">
        <f t="shared" si="40"/>
        <v>0</v>
      </c>
      <c r="F869" s="331">
        <f t="shared" si="41"/>
        <v>0</v>
      </c>
      <c r="G869" s="331">
        <f t="shared" si="42"/>
        <v>0</v>
      </c>
      <c r="H869" s="331">
        <f t="shared" si="43"/>
        <v>0</v>
      </c>
      <c r="I869" s="331">
        <f t="shared" si="44"/>
        <v>0</v>
      </c>
      <c r="J869" s="331">
        <f t="shared" si="45"/>
        <v>0</v>
      </c>
      <c r="K869" s="331">
        <f t="shared" si="46"/>
        <v>0</v>
      </c>
      <c r="L869" s="331">
        <f t="shared" si="47"/>
        <v>0</v>
      </c>
      <c r="M869" s="331">
        <f t="shared" si="48"/>
        <v>0</v>
      </c>
      <c r="N869" s="333">
        <f t="shared" si="49"/>
        <v>0</v>
      </c>
      <c r="O869" s="394"/>
      <c r="P869" s="395">
        <f t="shared" si="50"/>
        <v>0</v>
      </c>
      <c r="Q869" s="336" t="str">
        <f t="shared" si="51"/>
        <v/>
      </c>
      <c r="R869" s="404"/>
      <c r="S869" s="145"/>
      <c r="T869" s="148">
        <v>0</v>
      </c>
      <c r="U869" s="147"/>
      <c r="V869" s="148"/>
      <c r="W869" s="337"/>
      <c r="X869" s="337"/>
      <c r="Y869" s="149"/>
      <c r="Z869" s="149"/>
      <c r="AA869" s="149"/>
      <c r="AB869" s="399">
        <v>0</v>
      </c>
      <c r="AC869" s="145"/>
      <c r="AD869" s="399"/>
      <c r="AE869" s="396"/>
      <c r="AF869" s="397">
        <v>0</v>
      </c>
      <c r="AG869" s="397">
        <v>0</v>
      </c>
      <c r="AH869" s="397">
        <v>0</v>
      </c>
      <c r="AI869" s="397">
        <v>0</v>
      </c>
      <c r="AJ869" s="397">
        <v>0</v>
      </c>
      <c r="AK869" s="397">
        <v>0</v>
      </c>
      <c r="AL869" s="397">
        <v>0</v>
      </c>
      <c r="AM869" s="397"/>
      <c r="AN869" s="397">
        <v>0</v>
      </c>
      <c r="AO869" s="407">
        <v>0</v>
      </c>
    </row>
    <row r="870" spans="1:41" ht="24" customHeight="1" x14ac:dyDescent="0.3">
      <c r="A870" s="398" t="s">
        <v>3498</v>
      </c>
      <c r="B870" s="392" t="s">
        <v>3499</v>
      </c>
      <c r="C870" s="393" t="s">
        <v>1972</v>
      </c>
      <c r="D870" s="330">
        <f t="shared" si="39"/>
        <v>5</v>
      </c>
      <c r="E870" s="331">
        <f t="shared" si="40"/>
        <v>0</v>
      </c>
      <c r="F870" s="331">
        <f t="shared" si="41"/>
        <v>0</v>
      </c>
      <c r="G870" s="331">
        <f t="shared" si="42"/>
        <v>0</v>
      </c>
      <c r="H870" s="331">
        <f t="shared" si="43"/>
        <v>0</v>
      </c>
      <c r="I870" s="331">
        <f t="shared" si="44"/>
        <v>0</v>
      </c>
      <c r="J870" s="331">
        <f t="shared" si="45"/>
        <v>0</v>
      </c>
      <c r="K870" s="331">
        <f t="shared" si="46"/>
        <v>0</v>
      </c>
      <c r="L870" s="331">
        <f t="shared" si="47"/>
        <v>0</v>
      </c>
      <c r="M870" s="331">
        <f t="shared" si="48"/>
        <v>0</v>
      </c>
      <c r="N870" s="333">
        <f t="shared" si="49"/>
        <v>5</v>
      </c>
      <c r="O870" s="394"/>
      <c r="P870" s="395">
        <f t="shared" si="50"/>
        <v>5</v>
      </c>
      <c r="Q870" s="336">
        <f t="shared" si="51"/>
        <v>811</v>
      </c>
      <c r="R870" s="399"/>
      <c r="S870" s="145"/>
      <c r="T870" s="148">
        <v>0</v>
      </c>
      <c r="U870" s="147"/>
      <c r="V870" s="148"/>
      <c r="W870" s="337"/>
      <c r="X870" s="337"/>
      <c r="Y870" s="149"/>
      <c r="Z870" s="149"/>
      <c r="AA870" s="149"/>
      <c r="AB870" s="399">
        <v>0</v>
      </c>
      <c r="AC870" s="145"/>
      <c r="AD870" s="399"/>
      <c r="AE870" s="396"/>
      <c r="AF870" s="397">
        <v>0</v>
      </c>
      <c r="AG870" s="397">
        <v>0</v>
      </c>
      <c r="AH870" s="397">
        <v>0</v>
      </c>
      <c r="AI870" s="397">
        <v>0</v>
      </c>
      <c r="AJ870" s="397">
        <v>0</v>
      </c>
      <c r="AK870" s="397">
        <v>0</v>
      </c>
      <c r="AL870" s="397">
        <v>0</v>
      </c>
      <c r="AM870" s="397"/>
      <c r="AN870" s="397">
        <v>5</v>
      </c>
      <c r="AO870" s="408">
        <v>0</v>
      </c>
    </row>
    <row r="871" spans="1:41" ht="24" customHeight="1" x14ac:dyDescent="0.3">
      <c r="A871" s="398" t="s">
        <v>3500</v>
      </c>
      <c r="B871" s="392" t="s">
        <v>3501</v>
      </c>
      <c r="C871" s="393" t="s">
        <v>3502</v>
      </c>
      <c r="D871" s="330">
        <f t="shared" si="39"/>
        <v>0</v>
      </c>
      <c r="E871" s="331">
        <f t="shared" si="40"/>
        <v>0</v>
      </c>
      <c r="F871" s="331">
        <f t="shared" si="41"/>
        <v>0</v>
      </c>
      <c r="G871" s="331">
        <f t="shared" si="42"/>
        <v>0</v>
      </c>
      <c r="H871" s="331">
        <f t="shared" si="43"/>
        <v>0</v>
      </c>
      <c r="I871" s="331">
        <f t="shared" si="44"/>
        <v>0</v>
      </c>
      <c r="J871" s="331">
        <f t="shared" si="45"/>
        <v>0</v>
      </c>
      <c r="K871" s="331">
        <f t="shared" si="46"/>
        <v>0</v>
      </c>
      <c r="L871" s="331">
        <f t="shared" si="47"/>
        <v>0</v>
      </c>
      <c r="M871" s="331">
        <f t="shared" si="48"/>
        <v>0</v>
      </c>
      <c r="N871" s="333">
        <f t="shared" si="49"/>
        <v>0</v>
      </c>
      <c r="O871" s="394"/>
      <c r="P871" s="395">
        <f t="shared" si="50"/>
        <v>0</v>
      </c>
      <c r="Q871" s="336" t="str">
        <f t="shared" si="51"/>
        <v/>
      </c>
      <c r="R871" s="399"/>
      <c r="S871" s="145"/>
      <c r="T871" s="148">
        <v>0</v>
      </c>
      <c r="U871" s="147"/>
      <c r="V871" s="148"/>
      <c r="W871" s="337"/>
      <c r="X871" s="337"/>
      <c r="Y871" s="149"/>
      <c r="Z871" s="149"/>
      <c r="AA871" s="149"/>
      <c r="AB871" s="399">
        <v>0</v>
      </c>
      <c r="AC871" s="145"/>
      <c r="AD871" s="399"/>
      <c r="AE871" s="396"/>
      <c r="AF871" s="397">
        <v>0</v>
      </c>
      <c r="AG871" s="397">
        <v>0</v>
      </c>
      <c r="AH871" s="397">
        <v>0</v>
      </c>
      <c r="AI871" s="397">
        <v>0</v>
      </c>
      <c r="AJ871" s="397">
        <v>0</v>
      </c>
      <c r="AK871" s="397">
        <v>0</v>
      </c>
      <c r="AL871" s="397">
        <v>0</v>
      </c>
      <c r="AM871" s="397"/>
      <c r="AN871" s="397">
        <v>0</v>
      </c>
      <c r="AO871" s="400">
        <v>0</v>
      </c>
    </row>
    <row r="872" spans="1:41" ht="24" customHeight="1" x14ac:dyDescent="0.3">
      <c r="A872" s="398" t="s">
        <v>3505</v>
      </c>
      <c r="B872" s="392" t="s">
        <v>3506</v>
      </c>
      <c r="C872" s="393" t="s">
        <v>725</v>
      </c>
      <c r="D872" s="330">
        <f t="shared" si="39"/>
        <v>0</v>
      </c>
      <c r="E872" s="331">
        <f t="shared" si="40"/>
        <v>0</v>
      </c>
      <c r="F872" s="331">
        <f t="shared" si="41"/>
        <v>0</v>
      </c>
      <c r="G872" s="331">
        <f t="shared" si="42"/>
        <v>0</v>
      </c>
      <c r="H872" s="331">
        <f t="shared" si="43"/>
        <v>0</v>
      </c>
      <c r="I872" s="331">
        <f t="shared" si="44"/>
        <v>0</v>
      </c>
      <c r="J872" s="331">
        <f t="shared" si="45"/>
        <v>0</v>
      </c>
      <c r="K872" s="331">
        <f t="shared" si="46"/>
        <v>0</v>
      </c>
      <c r="L872" s="331">
        <f t="shared" si="47"/>
        <v>0</v>
      </c>
      <c r="M872" s="331">
        <f t="shared" si="48"/>
        <v>0</v>
      </c>
      <c r="N872" s="333">
        <f t="shared" si="49"/>
        <v>0</v>
      </c>
      <c r="O872" s="394"/>
      <c r="P872" s="395">
        <f t="shared" si="50"/>
        <v>0</v>
      </c>
      <c r="Q872" s="336" t="str">
        <f t="shared" si="51"/>
        <v/>
      </c>
      <c r="R872" s="144"/>
      <c r="S872" s="145"/>
      <c r="T872" s="148">
        <v>0</v>
      </c>
      <c r="U872" s="147"/>
      <c r="V872" s="148"/>
      <c r="W872" s="337"/>
      <c r="X872" s="337"/>
      <c r="Y872" s="149"/>
      <c r="Z872" s="149"/>
      <c r="AA872" s="149"/>
      <c r="AB872" s="409">
        <v>0</v>
      </c>
      <c r="AC872" s="145"/>
      <c r="AD872" s="409"/>
      <c r="AE872" s="396"/>
      <c r="AF872" s="397">
        <v>0</v>
      </c>
      <c r="AG872" s="397">
        <v>0</v>
      </c>
      <c r="AH872" s="397">
        <v>0</v>
      </c>
      <c r="AI872" s="397">
        <v>0</v>
      </c>
      <c r="AJ872" s="397">
        <v>0</v>
      </c>
      <c r="AK872" s="397">
        <v>0</v>
      </c>
      <c r="AL872" s="397">
        <v>0</v>
      </c>
      <c r="AM872" s="397"/>
      <c r="AN872" s="397">
        <v>0</v>
      </c>
      <c r="AO872" s="408">
        <v>0</v>
      </c>
    </row>
    <row r="873" spans="1:41" ht="24" customHeight="1" x14ac:dyDescent="0.3">
      <c r="A873" s="398" t="s">
        <v>3507</v>
      </c>
      <c r="B873" s="392" t="s">
        <v>3508</v>
      </c>
      <c r="C873" s="393" t="s">
        <v>2509</v>
      </c>
      <c r="D873" s="330">
        <f t="shared" si="39"/>
        <v>0</v>
      </c>
      <c r="E873" s="331">
        <f t="shared" si="40"/>
        <v>0</v>
      </c>
      <c r="F873" s="331">
        <f t="shared" si="41"/>
        <v>0</v>
      </c>
      <c r="G873" s="331">
        <f t="shared" si="42"/>
        <v>0</v>
      </c>
      <c r="H873" s="331">
        <f t="shared" si="43"/>
        <v>0</v>
      </c>
      <c r="I873" s="331">
        <f t="shared" si="44"/>
        <v>0</v>
      </c>
      <c r="J873" s="331">
        <f t="shared" si="45"/>
        <v>0</v>
      </c>
      <c r="K873" s="331">
        <f t="shared" si="46"/>
        <v>0</v>
      </c>
      <c r="L873" s="331">
        <f t="shared" si="47"/>
        <v>0</v>
      </c>
      <c r="M873" s="331">
        <f t="shared" si="48"/>
        <v>0</v>
      </c>
      <c r="N873" s="333">
        <f t="shared" si="49"/>
        <v>0</v>
      </c>
      <c r="O873" s="394"/>
      <c r="P873" s="395">
        <f t="shared" si="50"/>
        <v>0</v>
      </c>
      <c r="Q873" s="336" t="str">
        <f t="shared" si="51"/>
        <v/>
      </c>
      <c r="R873" s="156"/>
      <c r="S873" s="145"/>
      <c r="T873" s="148">
        <v>0</v>
      </c>
      <c r="U873" s="147"/>
      <c r="V873" s="148"/>
      <c r="W873" s="337"/>
      <c r="X873" s="337"/>
      <c r="Y873" s="149"/>
      <c r="Z873" s="149"/>
      <c r="AA873" s="149"/>
      <c r="AB873" s="399">
        <v>0</v>
      </c>
      <c r="AC873" s="145"/>
      <c r="AD873" s="399"/>
      <c r="AE873" s="396"/>
      <c r="AF873" s="397">
        <v>0</v>
      </c>
      <c r="AG873" s="397">
        <v>0</v>
      </c>
      <c r="AH873" s="397">
        <v>0</v>
      </c>
      <c r="AI873" s="397">
        <v>0</v>
      </c>
      <c r="AJ873" s="397">
        <v>0</v>
      </c>
      <c r="AK873" s="397">
        <v>0</v>
      </c>
      <c r="AL873" s="397">
        <v>0</v>
      </c>
      <c r="AM873" s="397"/>
      <c r="AN873" s="397">
        <v>0</v>
      </c>
      <c r="AO873" s="400">
        <v>0</v>
      </c>
    </row>
    <row r="874" spans="1:41" ht="24" customHeight="1" x14ac:dyDescent="0.3">
      <c r="A874" s="398" t="s">
        <v>3509</v>
      </c>
      <c r="B874" s="392" t="s">
        <v>3510</v>
      </c>
      <c r="C874" s="393" t="s">
        <v>418</v>
      </c>
      <c r="D874" s="330">
        <f t="shared" si="39"/>
        <v>0</v>
      </c>
      <c r="E874" s="331">
        <f t="shared" si="40"/>
        <v>0</v>
      </c>
      <c r="F874" s="331">
        <f t="shared" si="41"/>
        <v>0</v>
      </c>
      <c r="G874" s="331">
        <f t="shared" si="42"/>
        <v>0</v>
      </c>
      <c r="H874" s="331">
        <f t="shared" si="43"/>
        <v>0</v>
      </c>
      <c r="I874" s="331">
        <f t="shared" si="44"/>
        <v>0</v>
      </c>
      <c r="J874" s="331">
        <f t="shared" si="45"/>
        <v>0</v>
      </c>
      <c r="K874" s="331">
        <f t="shared" si="46"/>
        <v>0</v>
      </c>
      <c r="L874" s="331">
        <f t="shared" si="47"/>
        <v>0</v>
      </c>
      <c r="M874" s="331">
        <f t="shared" si="48"/>
        <v>0</v>
      </c>
      <c r="N874" s="333">
        <f t="shared" si="49"/>
        <v>0</v>
      </c>
      <c r="O874" s="394"/>
      <c r="P874" s="395">
        <f t="shared" si="50"/>
        <v>0</v>
      </c>
      <c r="Q874" s="336" t="str">
        <f t="shared" si="51"/>
        <v/>
      </c>
      <c r="R874" s="399"/>
      <c r="S874" s="145"/>
      <c r="T874" s="148">
        <v>0</v>
      </c>
      <c r="U874" s="147"/>
      <c r="V874" s="148"/>
      <c r="W874" s="337"/>
      <c r="X874" s="337"/>
      <c r="Y874" s="149"/>
      <c r="Z874" s="149"/>
      <c r="AA874" s="149"/>
      <c r="AB874" s="399">
        <v>0</v>
      </c>
      <c r="AC874" s="145"/>
      <c r="AD874" s="399"/>
      <c r="AE874" s="396"/>
      <c r="AF874" s="397">
        <v>0</v>
      </c>
      <c r="AG874" s="397">
        <v>0</v>
      </c>
      <c r="AH874" s="397">
        <v>0</v>
      </c>
      <c r="AI874" s="397">
        <v>0</v>
      </c>
      <c r="AJ874" s="397">
        <v>0</v>
      </c>
      <c r="AK874" s="397">
        <v>0</v>
      </c>
      <c r="AL874" s="397">
        <v>0</v>
      </c>
      <c r="AM874" s="397"/>
      <c r="AN874" s="397">
        <v>0</v>
      </c>
      <c r="AO874" s="408">
        <v>0</v>
      </c>
    </row>
    <row r="875" spans="1:41" ht="24" customHeight="1" x14ac:dyDescent="0.3">
      <c r="A875" s="401" t="s">
        <v>3511</v>
      </c>
      <c r="B875" s="402" t="s">
        <v>3512</v>
      </c>
      <c r="C875" s="403" t="s">
        <v>4888</v>
      </c>
      <c r="D875" s="330">
        <f t="shared" si="39"/>
        <v>48</v>
      </c>
      <c r="E875" s="331">
        <f t="shared" si="40"/>
        <v>5</v>
      </c>
      <c r="F875" s="331">
        <f t="shared" si="41"/>
        <v>0</v>
      </c>
      <c r="G875" s="331">
        <f t="shared" si="42"/>
        <v>0</v>
      </c>
      <c r="H875" s="331">
        <f t="shared" si="43"/>
        <v>0</v>
      </c>
      <c r="I875" s="331">
        <f t="shared" si="44"/>
        <v>0</v>
      </c>
      <c r="J875" s="331">
        <f t="shared" si="45"/>
        <v>0</v>
      </c>
      <c r="K875" s="331">
        <f t="shared" si="46"/>
        <v>0</v>
      </c>
      <c r="L875" s="331">
        <f t="shared" si="47"/>
        <v>0</v>
      </c>
      <c r="M875" s="331">
        <f t="shared" si="48"/>
        <v>0</v>
      </c>
      <c r="N875" s="369">
        <f t="shared" si="49"/>
        <v>53</v>
      </c>
      <c r="O875" s="417"/>
      <c r="P875" s="418">
        <f t="shared" si="50"/>
        <v>53</v>
      </c>
      <c r="Q875" s="336">
        <f t="shared" si="51"/>
        <v>148</v>
      </c>
      <c r="R875" s="399">
        <v>5</v>
      </c>
      <c r="S875" s="410"/>
      <c r="T875" s="148">
        <v>0</v>
      </c>
      <c r="U875" s="411"/>
      <c r="V875" s="148"/>
      <c r="W875" s="412"/>
      <c r="X875" s="337"/>
      <c r="Y875" s="149"/>
      <c r="Z875" s="149"/>
      <c r="AA875" s="149"/>
      <c r="AB875" s="404">
        <v>0</v>
      </c>
      <c r="AC875" s="410"/>
      <c r="AD875" s="404"/>
      <c r="AE875" s="396"/>
      <c r="AF875" s="397">
        <v>0</v>
      </c>
      <c r="AG875" s="397">
        <v>0</v>
      </c>
      <c r="AH875" s="397">
        <v>0</v>
      </c>
      <c r="AI875" s="397">
        <v>0</v>
      </c>
      <c r="AJ875" s="397">
        <v>0</v>
      </c>
      <c r="AK875" s="397">
        <v>0</v>
      </c>
      <c r="AL875" s="397">
        <v>0</v>
      </c>
      <c r="AM875" s="413">
        <v>48</v>
      </c>
      <c r="AN875" s="397">
        <v>0</v>
      </c>
      <c r="AO875" s="400">
        <v>0</v>
      </c>
    </row>
    <row r="876" spans="1:41" ht="24" customHeight="1" x14ac:dyDescent="0.3">
      <c r="A876" s="398" t="s">
        <v>3513</v>
      </c>
      <c r="B876" s="392" t="s">
        <v>3514</v>
      </c>
      <c r="C876" s="393" t="s">
        <v>2462</v>
      </c>
      <c r="D876" s="330">
        <f t="shared" si="39"/>
        <v>26</v>
      </c>
      <c r="E876" s="331">
        <f t="shared" si="40"/>
        <v>0</v>
      </c>
      <c r="F876" s="331">
        <f t="shared" si="41"/>
        <v>0</v>
      </c>
      <c r="G876" s="331">
        <f t="shared" si="42"/>
        <v>0</v>
      </c>
      <c r="H876" s="331">
        <f t="shared" si="43"/>
        <v>0</v>
      </c>
      <c r="I876" s="331">
        <f t="shared" si="44"/>
        <v>0</v>
      </c>
      <c r="J876" s="331">
        <f t="shared" si="45"/>
        <v>0</v>
      </c>
      <c r="K876" s="331">
        <f t="shared" si="46"/>
        <v>0</v>
      </c>
      <c r="L876" s="331">
        <f t="shared" si="47"/>
        <v>0</v>
      </c>
      <c r="M876" s="331">
        <f t="shared" si="48"/>
        <v>0</v>
      </c>
      <c r="N876" s="333">
        <f t="shared" si="49"/>
        <v>26</v>
      </c>
      <c r="O876" s="394"/>
      <c r="P876" s="395">
        <f t="shared" si="50"/>
        <v>26</v>
      </c>
      <c r="Q876" s="336">
        <f t="shared" si="51"/>
        <v>377</v>
      </c>
      <c r="R876" s="399"/>
      <c r="S876" s="145"/>
      <c r="T876" s="148">
        <v>0</v>
      </c>
      <c r="U876" s="411"/>
      <c r="V876" s="148"/>
      <c r="W876" s="412"/>
      <c r="X876" s="337"/>
      <c r="Y876" s="149"/>
      <c r="Z876" s="149"/>
      <c r="AA876" s="149"/>
      <c r="AB876" s="404">
        <v>0</v>
      </c>
      <c r="AC876" s="145"/>
      <c r="AD876" s="404"/>
      <c r="AE876" s="396"/>
      <c r="AF876" s="397">
        <v>0</v>
      </c>
      <c r="AG876" s="397">
        <v>0</v>
      </c>
      <c r="AH876" s="397">
        <v>0</v>
      </c>
      <c r="AI876" s="397">
        <v>0</v>
      </c>
      <c r="AJ876" s="397">
        <v>0</v>
      </c>
      <c r="AK876" s="397">
        <v>0</v>
      </c>
      <c r="AL876" s="397">
        <v>0</v>
      </c>
      <c r="AM876" s="413">
        <v>26</v>
      </c>
      <c r="AN876" s="397">
        <v>0</v>
      </c>
      <c r="AO876" s="414">
        <v>0</v>
      </c>
    </row>
    <row r="877" spans="1:41" ht="24" customHeight="1" x14ac:dyDescent="0.3">
      <c r="A877" s="391" t="s">
        <v>3517</v>
      </c>
      <c r="B877" s="415" t="s">
        <v>3518</v>
      </c>
      <c r="C877" s="416" t="s">
        <v>314</v>
      </c>
      <c r="D877" s="330">
        <f t="shared" si="39"/>
        <v>64</v>
      </c>
      <c r="E877" s="331">
        <f t="shared" si="40"/>
        <v>0</v>
      </c>
      <c r="F877" s="331">
        <f t="shared" si="41"/>
        <v>0</v>
      </c>
      <c r="G877" s="331">
        <f t="shared" si="42"/>
        <v>0</v>
      </c>
      <c r="H877" s="331">
        <f t="shared" si="43"/>
        <v>0</v>
      </c>
      <c r="I877" s="331">
        <f t="shared" si="44"/>
        <v>0</v>
      </c>
      <c r="J877" s="331">
        <f t="shared" si="45"/>
        <v>0</v>
      </c>
      <c r="K877" s="331">
        <f t="shared" si="46"/>
        <v>0</v>
      </c>
      <c r="L877" s="331">
        <f t="shared" si="47"/>
        <v>0</v>
      </c>
      <c r="M877" s="331">
        <f t="shared" si="48"/>
        <v>0</v>
      </c>
      <c r="N877" s="333">
        <f t="shared" si="49"/>
        <v>64</v>
      </c>
      <c r="O877" s="394"/>
      <c r="P877" s="395">
        <f t="shared" si="50"/>
        <v>64</v>
      </c>
      <c r="Q877" s="336">
        <f t="shared" si="51"/>
        <v>112</v>
      </c>
      <c r="R877" s="144"/>
      <c r="S877" s="410"/>
      <c r="T877" s="148">
        <v>0</v>
      </c>
      <c r="U877" s="147"/>
      <c r="V877" s="148"/>
      <c r="W877" s="337">
        <v>64</v>
      </c>
      <c r="X877" s="337"/>
      <c r="Y877" s="149"/>
      <c r="Z877" s="149"/>
      <c r="AA877" s="149"/>
      <c r="AB877" s="421">
        <v>0</v>
      </c>
      <c r="AC877" s="410"/>
      <c r="AD877" s="421"/>
      <c r="AE877" s="396"/>
      <c r="AF877" s="397">
        <v>0</v>
      </c>
      <c r="AG877" s="397">
        <v>0</v>
      </c>
      <c r="AH877" s="397">
        <v>0</v>
      </c>
      <c r="AI877" s="397">
        <v>0</v>
      </c>
      <c r="AJ877" s="397">
        <v>0</v>
      </c>
      <c r="AK877" s="397">
        <v>0</v>
      </c>
      <c r="AL877" s="397">
        <v>0</v>
      </c>
      <c r="AM877" s="397"/>
      <c r="AN877" s="397">
        <v>0</v>
      </c>
      <c r="AO877" s="407">
        <v>0</v>
      </c>
    </row>
    <row r="878" spans="1:41" ht="24" customHeight="1" x14ac:dyDescent="0.3">
      <c r="A878" s="391" t="s">
        <v>3519</v>
      </c>
      <c r="B878" s="392" t="s">
        <v>3520</v>
      </c>
      <c r="C878" s="393" t="s">
        <v>2509</v>
      </c>
      <c r="D878" s="330">
        <f t="shared" si="39"/>
        <v>0</v>
      </c>
      <c r="E878" s="331">
        <f t="shared" si="40"/>
        <v>0</v>
      </c>
      <c r="F878" s="331">
        <f t="shared" si="41"/>
        <v>0</v>
      </c>
      <c r="G878" s="331">
        <f t="shared" si="42"/>
        <v>0</v>
      </c>
      <c r="H878" s="331">
        <f t="shared" si="43"/>
        <v>0</v>
      </c>
      <c r="I878" s="331">
        <f t="shared" si="44"/>
        <v>0</v>
      </c>
      <c r="J878" s="331">
        <f t="shared" si="45"/>
        <v>0</v>
      </c>
      <c r="K878" s="331">
        <f t="shared" si="46"/>
        <v>0</v>
      </c>
      <c r="L878" s="331">
        <f t="shared" si="47"/>
        <v>0</v>
      </c>
      <c r="M878" s="331">
        <f t="shared" si="48"/>
        <v>0</v>
      </c>
      <c r="N878" s="333">
        <f t="shared" si="49"/>
        <v>0</v>
      </c>
      <c r="O878" s="394"/>
      <c r="P878" s="395">
        <f t="shared" si="50"/>
        <v>0</v>
      </c>
      <c r="Q878" s="336" t="str">
        <f t="shared" si="51"/>
        <v/>
      </c>
      <c r="R878" s="399"/>
      <c r="S878" s="410"/>
      <c r="T878" s="148">
        <v>0</v>
      </c>
      <c r="U878" s="147"/>
      <c r="V878" s="148"/>
      <c r="W878" s="337"/>
      <c r="X878" s="337"/>
      <c r="Y878" s="149"/>
      <c r="Z878" s="149"/>
      <c r="AA878" s="149"/>
      <c r="AB878" s="404">
        <v>0</v>
      </c>
      <c r="AC878" s="410"/>
      <c r="AD878" s="404"/>
      <c r="AE878" s="396"/>
      <c r="AF878" s="397">
        <v>0</v>
      </c>
      <c r="AG878" s="397">
        <v>0</v>
      </c>
      <c r="AH878" s="397">
        <v>0</v>
      </c>
      <c r="AI878" s="397">
        <v>0</v>
      </c>
      <c r="AJ878" s="397">
        <v>0</v>
      </c>
      <c r="AK878" s="397">
        <v>0</v>
      </c>
      <c r="AL878" s="397">
        <v>0</v>
      </c>
      <c r="AM878" s="397"/>
      <c r="AN878" s="397">
        <v>0</v>
      </c>
      <c r="AO878" s="358">
        <v>0</v>
      </c>
    </row>
    <row r="879" spans="1:41" ht="24" customHeight="1" x14ac:dyDescent="0.3">
      <c r="A879" s="398" t="s">
        <v>4996</v>
      </c>
      <c r="B879" s="392" t="s">
        <v>3521</v>
      </c>
      <c r="C879" s="393" t="s">
        <v>725</v>
      </c>
      <c r="D879" s="330">
        <f t="shared" si="39"/>
        <v>10</v>
      </c>
      <c r="E879" s="331">
        <f t="shared" si="40"/>
        <v>6</v>
      </c>
      <c r="F879" s="331">
        <f t="shared" si="41"/>
        <v>0</v>
      </c>
      <c r="G879" s="331">
        <f t="shared" si="42"/>
        <v>0</v>
      </c>
      <c r="H879" s="331">
        <f t="shared" si="43"/>
        <v>0</v>
      </c>
      <c r="I879" s="331">
        <f t="shared" si="44"/>
        <v>0</v>
      </c>
      <c r="J879" s="331">
        <f t="shared" si="45"/>
        <v>0</v>
      </c>
      <c r="K879" s="331">
        <f t="shared" si="46"/>
        <v>0</v>
      </c>
      <c r="L879" s="331">
        <f t="shared" si="47"/>
        <v>0</v>
      </c>
      <c r="M879" s="331">
        <f t="shared" si="48"/>
        <v>0</v>
      </c>
      <c r="N879" s="333">
        <f t="shared" si="49"/>
        <v>16</v>
      </c>
      <c r="O879" s="394"/>
      <c r="P879" s="395">
        <f t="shared" si="50"/>
        <v>16</v>
      </c>
      <c r="Q879" s="336">
        <f t="shared" si="51"/>
        <v>551</v>
      </c>
      <c r="R879" s="399">
        <v>6</v>
      </c>
      <c r="S879" s="145"/>
      <c r="T879" s="405">
        <v>0</v>
      </c>
      <c r="U879" s="411"/>
      <c r="V879" s="405"/>
      <c r="W879" s="412"/>
      <c r="X879" s="337"/>
      <c r="Y879" s="406"/>
      <c r="Z879" s="406"/>
      <c r="AA879" s="406"/>
      <c r="AB879" s="422">
        <v>0</v>
      </c>
      <c r="AC879" s="145"/>
      <c r="AD879" s="422"/>
      <c r="AE879" s="146">
        <v>10</v>
      </c>
      <c r="AF879" s="397">
        <v>0</v>
      </c>
      <c r="AG879" s="397">
        <v>0</v>
      </c>
      <c r="AH879" s="397">
        <v>0</v>
      </c>
      <c r="AI879" s="397">
        <v>0</v>
      </c>
      <c r="AJ879" s="397">
        <v>0</v>
      </c>
      <c r="AK879" s="397">
        <v>0</v>
      </c>
      <c r="AL879" s="397">
        <v>0</v>
      </c>
      <c r="AM879" s="413"/>
      <c r="AN879" s="397">
        <v>0</v>
      </c>
      <c r="AO879" s="400">
        <v>0</v>
      </c>
    </row>
    <row r="880" spans="1:41" ht="24" customHeight="1" x14ac:dyDescent="0.3">
      <c r="A880" s="398" t="s">
        <v>3522</v>
      </c>
      <c r="B880" s="392" t="s">
        <v>3523</v>
      </c>
      <c r="C880" s="393" t="s">
        <v>809</v>
      </c>
      <c r="D880" s="330">
        <f t="shared" si="39"/>
        <v>0</v>
      </c>
      <c r="E880" s="331">
        <f t="shared" si="40"/>
        <v>0</v>
      </c>
      <c r="F880" s="331">
        <f t="shared" si="41"/>
        <v>0</v>
      </c>
      <c r="G880" s="331">
        <f t="shared" si="42"/>
        <v>0</v>
      </c>
      <c r="H880" s="331">
        <f t="shared" si="43"/>
        <v>0</v>
      </c>
      <c r="I880" s="331">
        <f t="shared" si="44"/>
        <v>0</v>
      </c>
      <c r="J880" s="331">
        <f t="shared" si="45"/>
        <v>0</v>
      </c>
      <c r="K880" s="331">
        <f t="shared" si="46"/>
        <v>0</v>
      </c>
      <c r="L880" s="331">
        <f t="shared" si="47"/>
        <v>0</v>
      </c>
      <c r="M880" s="331">
        <f t="shared" si="48"/>
        <v>0</v>
      </c>
      <c r="N880" s="333">
        <f t="shared" si="49"/>
        <v>0</v>
      </c>
      <c r="O880" s="394"/>
      <c r="P880" s="395">
        <f t="shared" si="50"/>
        <v>0</v>
      </c>
      <c r="Q880" s="336" t="str">
        <f t="shared" si="51"/>
        <v/>
      </c>
      <c r="R880" s="156"/>
      <c r="S880" s="145"/>
      <c r="T880" s="148">
        <v>0</v>
      </c>
      <c r="U880" s="147"/>
      <c r="V880" s="148"/>
      <c r="W880" s="337"/>
      <c r="X880" s="337"/>
      <c r="Y880" s="149"/>
      <c r="Z880" s="149"/>
      <c r="AA880" s="149"/>
      <c r="AB880" s="399">
        <v>0</v>
      </c>
      <c r="AC880" s="145"/>
      <c r="AD880" s="399"/>
      <c r="AE880" s="396"/>
      <c r="AF880" s="397">
        <v>0</v>
      </c>
      <c r="AG880" s="397">
        <v>0</v>
      </c>
      <c r="AH880" s="397">
        <v>0</v>
      </c>
      <c r="AI880" s="397">
        <v>0</v>
      </c>
      <c r="AJ880" s="397">
        <v>0</v>
      </c>
      <c r="AK880" s="397">
        <v>0</v>
      </c>
      <c r="AL880" s="397">
        <v>0</v>
      </c>
      <c r="AM880" s="397"/>
      <c r="AN880" s="397">
        <v>0</v>
      </c>
      <c r="AO880" s="407">
        <v>0</v>
      </c>
    </row>
    <row r="881" spans="1:41" ht="24" customHeight="1" x14ac:dyDescent="0.3">
      <c r="A881" s="401" t="s">
        <v>3524</v>
      </c>
      <c r="B881" s="402" t="s">
        <v>3525</v>
      </c>
      <c r="C881" s="403" t="s">
        <v>198</v>
      </c>
      <c r="D881" s="330">
        <f t="shared" si="39"/>
        <v>100</v>
      </c>
      <c r="E881" s="331">
        <f t="shared" si="40"/>
        <v>2</v>
      </c>
      <c r="F881" s="331">
        <f t="shared" si="41"/>
        <v>0</v>
      </c>
      <c r="G881" s="331">
        <f t="shared" si="42"/>
        <v>0</v>
      </c>
      <c r="H881" s="331">
        <f t="shared" si="43"/>
        <v>0</v>
      </c>
      <c r="I881" s="331">
        <f t="shared" si="44"/>
        <v>0</v>
      </c>
      <c r="J881" s="331">
        <f t="shared" si="45"/>
        <v>0</v>
      </c>
      <c r="K881" s="331">
        <f t="shared" si="46"/>
        <v>0</v>
      </c>
      <c r="L881" s="331">
        <f t="shared" si="47"/>
        <v>0</v>
      </c>
      <c r="M881" s="331">
        <f t="shared" si="48"/>
        <v>0</v>
      </c>
      <c r="N881" s="333">
        <f t="shared" si="49"/>
        <v>102</v>
      </c>
      <c r="O881" s="394"/>
      <c r="P881" s="395">
        <f t="shared" si="50"/>
        <v>102</v>
      </c>
      <c r="Q881" s="336">
        <f t="shared" si="51"/>
        <v>69</v>
      </c>
      <c r="R881" s="404"/>
      <c r="S881" s="145"/>
      <c r="T881" s="405">
        <v>0</v>
      </c>
      <c r="U881" s="147"/>
      <c r="V881" s="405"/>
      <c r="W881" s="337"/>
      <c r="X881" s="337"/>
      <c r="Y881" s="406"/>
      <c r="Z881" s="406">
        <v>100</v>
      </c>
      <c r="AA881" s="406"/>
      <c r="AB881" s="144">
        <v>0</v>
      </c>
      <c r="AC881" s="145">
        <v>2</v>
      </c>
      <c r="AD881" s="144"/>
      <c r="AE881" s="396"/>
      <c r="AF881" s="397">
        <v>0</v>
      </c>
      <c r="AG881" s="397">
        <v>0</v>
      </c>
      <c r="AH881" s="397">
        <v>0</v>
      </c>
      <c r="AI881" s="397">
        <v>0</v>
      </c>
      <c r="AJ881" s="397">
        <v>0</v>
      </c>
      <c r="AK881" s="397">
        <v>0</v>
      </c>
      <c r="AL881" s="397">
        <v>0</v>
      </c>
      <c r="AM881" s="397"/>
      <c r="AN881" s="397">
        <v>0</v>
      </c>
      <c r="AO881" s="341">
        <v>0</v>
      </c>
    </row>
    <row r="882" spans="1:41" ht="24" customHeight="1" x14ac:dyDescent="0.3">
      <c r="A882" s="398" t="s">
        <v>4997</v>
      </c>
      <c r="B882" s="392" t="s">
        <v>4998</v>
      </c>
      <c r="C882" s="393" t="s">
        <v>758</v>
      </c>
      <c r="D882" s="330">
        <f t="shared" si="39"/>
        <v>0</v>
      </c>
      <c r="E882" s="331">
        <f t="shared" si="40"/>
        <v>0</v>
      </c>
      <c r="F882" s="331">
        <f t="shared" si="41"/>
        <v>0</v>
      </c>
      <c r="G882" s="331">
        <f t="shared" si="42"/>
        <v>0</v>
      </c>
      <c r="H882" s="331">
        <f t="shared" si="43"/>
        <v>0</v>
      </c>
      <c r="I882" s="331">
        <f t="shared" si="44"/>
        <v>0</v>
      </c>
      <c r="J882" s="331">
        <f t="shared" si="45"/>
        <v>0</v>
      </c>
      <c r="K882" s="331">
        <f t="shared" si="46"/>
        <v>0</v>
      </c>
      <c r="L882" s="331">
        <f t="shared" si="47"/>
        <v>0</v>
      </c>
      <c r="M882" s="331">
        <f t="shared" si="48"/>
        <v>0</v>
      </c>
      <c r="N882" s="333">
        <f t="shared" si="49"/>
        <v>0</v>
      </c>
      <c r="O882" s="394"/>
      <c r="P882" s="395">
        <f t="shared" si="50"/>
        <v>0</v>
      </c>
      <c r="Q882" s="336" t="str">
        <f t="shared" si="51"/>
        <v/>
      </c>
      <c r="R882" s="156"/>
      <c r="S882" s="410"/>
      <c r="T882" s="148">
        <v>0</v>
      </c>
      <c r="U882" s="147"/>
      <c r="V882" s="148"/>
      <c r="W882" s="337"/>
      <c r="X882" s="337"/>
      <c r="Y882" s="149"/>
      <c r="Z882" s="149"/>
      <c r="AA882" s="149"/>
      <c r="AB882" s="156">
        <v>0</v>
      </c>
      <c r="AC882" s="410"/>
      <c r="AD882" s="156"/>
      <c r="AE882" s="396"/>
      <c r="AF882" s="397">
        <v>0</v>
      </c>
      <c r="AG882" s="397">
        <v>0</v>
      </c>
      <c r="AH882" s="397">
        <v>0</v>
      </c>
      <c r="AI882" s="397">
        <v>0</v>
      </c>
      <c r="AJ882" s="397">
        <v>0</v>
      </c>
      <c r="AK882" s="397">
        <v>0</v>
      </c>
      <c r="AL882" s="397">
        <v>0</v>
      </c>
      <c r="AM882" s="397"/>
      <c r="AN882" s="397">
        <v>0</v>
      </c>
      <c r="AO882" s="400">
        <v>0</v>
      </c>
    </row>
    <row r="883" spans="1:41" ht="24" customHeight="1" x14ac:dyDescent="0.3">
      <c r="A883" s="398" t="s">
        <v>3526</v>
      </c>
      <c r="B883" s="415" t="s">
        <v>3527</v>
      </c>
      <c r="C883" s="416" t="s">
        <v>1949</v>
      </c>
      <c r="D883" s="330">
        <f t="shared" si="39"/>
        <v>10</v>
      </c>
      <c r="E883" s="331">
        <f t="shared" si="40"/>
        <v>0</v>
      </c>
      <c r="F883" s="331">
        <f t="shared" si="41"/>
        <v>0</v>
      </c>
      <c r="G883" s="331">
        <f t="shared" si="42"/>
        <v>0</v>
      </c>
      <c r="H883" s="331">
        <f t="shared" si="43"/>
        <v>0</v>
      </c>
      <c r="I883" s="331">
        <f t="shared" si="44"/>
        <v>0</v>
      </c>
      <c r="J883" s="331">
        <f t="shared" si="45"/>
        <v>0</v>
      </c>
      <c r="K883" s="331">
        <f t="shared" si="46"/>
        <v>0</v>
      </c>
      <c r="L883" s="331">
        <f t="shared" si="47"/>
        <v>0</v>
      </c>
      <c r="M883" s="331">
        <f t="shared" si="48"/>
        <v>0</v>
      </c>
      <c r="N883" s="333">
        <f t="shared" si="49"/>
        <v>10</v>
      </c>
      <c r="O883" s="394"/>
      <c r="P883" s="395">
        <f t="shared" si="50"/>
        <v>10</v>
      </c>
      <c r="Q883" s="336">
        <f t="shared" si="51"/>
        <v>693</v>
      </c>
      <c r="R883" s="399"/>
      <c r="S883" s="145">
        <v>10</v>
      </c>
      <c r="T883" s="405">
        <v>0</v>
      </c>
      <c r="U883" s="147"/>
      <c r="V883" s="405"/>
      <c r="W883" s="337"/>
      <c r="X883" s="337"/>
      <c r="Y883" s="406"/>
      <c r="Z883" s="406"/>
      <c r="AA883" s="406"/>
      <c r="AB883" s="399">
        <v>0</v>
      </c>
      <c r="AC883" s="145"/>
      <c r="AD883" s="399"/>
      <c r="AE883" s="396"/>
      <c r="AF883" s="397">
        <v>0</v>
      </c>
      <c r="AG883" s="397">
        <v>0</v>
      </c>
      <c r="AH883" s="397">
        <v>0</v>
      </c>
      <c r="AI883" s="397">
        <v>0</v>
      </c>
      <c r="AJ883" s="397">
        <v>0</v>
      </c>
      <c r="AK883" s="397">
        <v>0</v>
      </c>
      <c r="AL883" s="397">
        <v>0</v>
      </c>
      <c r="AM883" s="397"/>
      <c r="AN883" s="397">
        <v>0</v>
      </c>
      <c r="AO883" s="408">
        <v>0</v>
      </c>
    </row>
    <row r="884" spans="1:41" ht="24" customHeight="1" x14ac:dyDescent="0.3">
      <c r="A884" s="398" t="s">
        <v>4999</v>
      </c>
      <c r="B884" s="415" t="s">
        <v>5000</v>
      </c>
      <c r="C884" s="416" t="s">
        <v>4988</v>
      </c>
      <c r="D884" s="330">
        <f t="shared" si="39"/>
        <v>4</v>
      </c>
      <c r="E884" s="331">
        <f t="shared" si="40"/>
        <v>4</v>
      </c>
      <c r="F884" s="331">
        <f t="shared" si="41"/>
        <v>0</v>
      </c>
      <c r="G884" s="331">
        <f t="shared" si="42"/>
        <v>0</v>
      </c>
      <c r="H884" s="331">
        <f t="shared" si="43"/>
        <v>0</v>
      </c>
      <c r="I884" s="331">
        <f t="shared" si="44"/>
        <v>0</v>
      </c>
      <c r="J884" s="331">
        <f t="shared" si="45"/>
        <v>0</v>
      </c>
      <c r="K884" s="331">
        <f t="shared" si="46"/>
        <v>0</v>
      </c>
      <c r="L884" s="331">
        <f t="shared" si="47"/>
        <v>0</v>
      </c>
      <c r="M884" s="331">
        <f t="shared" si="48"/>
        <v>0</v>
      </c>
      <c r="N884" s="333">
        <f t="shared" si="49"/>
        <v>8</v>
      </c>
      <c r="O884" s="394"/>
      <c r="P884" s="395">
        <f t="shared" si="50"/>
        <v>8</v>
      </c>
      <c r="Q884" s="336">
        <f t="shared" si="51"/>
        <v>741</v>
      </c>
      <c r="R884" s="409"/>
      <c r="S884" s="145">
        <v>4</v>
      </c>
      <c r="T884" s="148">
        <v>0</v>
      </c>
      <c r="U884" s="147"/>
      <c r="V884" s="148"/>
      <c r="W884" s="337"/>
      <c r="X884" s="337"/>
      <c r="Y884" s="149"/>
      <c r="Z884" s="149"/>
      <c r="AA884" s="149"/>
      <c r="AB884" s="399">
        <v>0</v>
      </c>
      <c r="AC884" s="145"/>
      <c r="AD884" s="399"/>
      <c r="AE884" s="396"/>
      <c r="AF884" s="397">
        <v>0</v>
      </c>
      <c r="AG884" s="397">
        <v>0</v>
      </c>
      <c r="AH884" s="397">
        <v>0</v>
      </c>
      <c r="AI884" s="397">
        <v>0</v>
      </c>
      <c r="AJ884" s="397">
        <v>0</v>
      </c>
      <c r="AK884" s="397">
        <v>0</v>
      </c>
      <c r="AL884" s="397">
        <v>0</v>
      </c>
      <c r="AM884" s="397"/>
      <c r="AN884" s="397">
        <v>4</v>
      </c>
      <c r="AO884" s="400">
        <v>0</v>
      </c>
    </row>
    <row r="885" spans="1:41" ht="24" customHeight="1" x14ac:dyDescent="0.3">
      <c r="A885" s="398" t="s">
        <v>3531</v>
      </c>
      <c r="B885" s="415" t="s">
        <v>3532</v>
      </c>
      <c r="C885" s="416" t="s">
        <v>2242</v>
      </c>
      <c r="D885" s="330">
        <f t="shared" si="39"/>
        <v>12</v>
      </c>
      <c r="E885" s="331">
        <f t="shared" si="40"/>
        <v>0</v>
      </c>
      <c r="F885" s="331">
        <f t="shared" si="41"/>
        <v>0</v>
      </c>
      <c r="G885" s="331">
        <f t="shared" si="42"/>
        <v>0</v>
      </c>
      <c r="H885" s="331">
        <f t="shared" si="43"/>
        <v>0</v>
      </c>
      <c r="I885" s="331">
        <f t="shared" si="44"/>
        <v>0</v>
      </c>
      <c r="J885" s="331">
        <f t="shared" si="45"/>
        <v>0</v>
      </c>
      <c r="K885" s="331">
        <f t="shared" si="46"/>
        <v>0</v>
      </c>
      <c r="L885" s="331">
        <f t="shared" si="47"/>
        <v>0</v>
      </c>
      <c r="M885" s="331">
        <f t="shared" si="48"/>
        <v>0</v>
      </c>
      <c r="N885" s="333">
        <f t="shared" si="49"/>
        <v>12</v>
      </c>
      <c r="O885" s="394"/>
      <c r="P885" s="395">
        <f t="shared" si="50"/>
        <v>12</v>
      </c>
      <c r="Q885" s="336">
        <f t="shared" si="51"/>
        <v>646</v>
      </c>
      <c r="R885" s="88"/>
      <c r="S885" s="410">
        <v>12</v>
      </c>
      <c r="T885" s="148">
        <v>0</v>
      </c>
      <c r="U885" s="411"/>
      <c r="V885" s="148"/>
      <c r="W885" s="412"/>
      <c r="X885" s="337"/>
      <c r="Y885" s="149"/>
      <c r="Z885" s="149"/>
      <c r="AA885" s="149"/>
      <c r="AB885" s="144">
        <v>0</v>
      </c>
      <c r="AC885" s="410"/>
      <c r="AD885" s="144"/>
      <c r="AE885" s="396"/>
      <c r="AF885" s="397">
        <v>0</v>
      </c>
      <c r="AG885" s="397">
        <v>0</v>
      </c>
      <c r="AH885" s="397">
        <v>0</v>
      </c>
      <c r="AI885" s="397">
        <v>0</v>
      </c>
      <c r="AJ885" s="397">
        <v>0</v>
      </c>
      <c r="AK885" s="397">
        <v>0</v>
      </c>
      <c r="AL885" s="397">
        <v>0</v>
      </c>
      <c r="AM885" s="413"/>
      <c r="AN885" s="397">
        <v>0</v>
      </c>
      <c r="AO885" s="400">
        <v>0</v>
      </c>
    </row>
    <row r="886" spans="1:41" ht="24" customHeight="1" x14ac:dyDescent="0.3">
      <c r="A886" s="398" t="s">
        <v>3533</v>
      </c>
      <c r="B886" s="392" t="s">
        <v>3534</v>
      </c>
      <c r="C886" s="393" t="s">
        <v>2084</v>
      </c>
      <c r="D886" s="330">
        <f t="shared" si="39"/>
        <v>0</v>
      </c>
      <c r="E886" s="331">
        <f t="shared" si="40"/>
        <v>0</v>
      </c>
      <c r="F886" s="331">
        <f t="shared" si="41"/>
        <v>0</v>
      </c>
      <c r="G886" s="331">
        <f t="shared" si="42"/>
        <v>0</v>
      </c>
      <c r="H886" s="331">
        <f t="shared" si="43"/>
        <v>0</v>
      </c>
      <c r="I886" s="331">
        <f t="shared" si="44"/>
        <v>0</v>
      </c>
      <c r="J886" s="331">
        <f t="shared" si="45"/>
        <v>0</v>
      </c>
      <c r="K886" s="331">
        <f t="shared" si="46"/>
        <v>0</v>
      </c>
      <c r="L886" s="331">
        <f t="shared" si="47"/>
        <v>0</v>
      </c>
      <c r="M886" s="331">
        <f t="shared" si="48"/>
        <v>0</v>
      </c>
      <c r="N886" s="333">
        <f t="shared" si="49"/>
        <v>0</v>
      </c>
      <c r="O886" s="394"/>
      <c r="P886" s="395">
        <f t="shared" si="50"/>
        <v>0</v>
      </c>
      <c r="Q886" s="336" t="str">
        <f t="shared" si="51"/>
        <v/>
      </c>
      <c r="R886" s="399"/>
      <c r="S886" s="145"/>
      <c r="T886" s="405">
        <v>0</v>
      </c>
      <c r="U886" s="147"/>
      <c r="V886" s="405"/>
      <c r="W886" s="337"/>
      <c r="X886" s="337"/>
      <c r="Y886" s="406"/>
      <c r="Z886" s="406"/>
      <c r="AA886" s="406"/>
      <c r="AB886" s="399">
        <v>0</v>
      </c>
      <c r="AC886" s="145"/>
      <c r="AD886" s="399"/>
      <c r="AE886" s="396"/>
      <c r="AF886" s="397">
        <v>0</v>
      </c>
      <c r="AG886" s="397">
        <v>0</v>
      </c>
      <c r="AH886" s="397">
        <v>0</v>
      </c>
      <c r="AI886" s="397">
        <v>0</v>
      </c>
      <c r="AJ886" s="397">
        <v>0</v>
      </c>
      <c r="AK886" s="397">
        <v>0</v>
      </c>
      <c r="AL886" s="397">
        <v>0</v>
      </c>
      <c r="AM886" s="397"/>
      <c r="AN886" s="397">
        <v>0</v>
      </c>
      <c r="AO886" s="414">
        <v>0</v>
      </c>
    </row>
    <row r="887" spans="1:41" ht="24" customHeight="1" x14ac:dyDescent="0.3">
      <c r="A887" s="398" t="s">
        <v>5001</v>
      </c>
      <c r="B887" s="392" t="s">
        <v>5002</v>
      </c>
      <c r="C887" s="393" t="s">
        <v>2084</v>
      </c>
      <c r="D887" s="330">
        <f t="shared" si="39"/>
        <v>0</v>
      </c>
      <c r="E887" s="331">
        <f t="shared" si="40"/>
        <v>0</v>
      </c>
      <c r="F887" s="331">
        <f t="shared" si="41"/>
        <v>0</v>
      </c>
      <c r="G887" s="331">
        <f t="shared" si="42"/>
        <v>0</v>
      </c>
      <c r="H887" s="331">
        <f t="shared" si="43"/>
        <v>0</v>
      </c>
      <c r="I887" s="331">
        <f t="shared" si="44"/>
        <v>0</v>
      </c>
      <c r="J887" s="331">
        <f t="shared" si="45"/>
        <v>0</v>
      </c>
      <c r="K887" s="331">
        <f t="shared" si="46"/>
        <v>0</v>
      </c>
      <c r="L887" s="331">
        <f t="shared" si="47"/>
        <v>0</v>
      </c>
      <c r="M887" s="331">
        <f t="shared" si="48"/>
        <v>0</v>
      </c>
      <c r="N887" s="333">
        <f t="shared" si="49"/>
        <v>0</v>
      </c>
      <c r="O887" s="394"/>
      <c r="P887" s="395">
        <f t="shared" si="50"/>
        <v>0</v>
      </c>
      <c r="Q887" s="336" t="str">
        <f t="shared" si="51"/>
        <v/>
      </c>
      <c r="R887" s="404"/>
      <c r="S887" s="410"/>
      <c r="T887" s="148">
        <v>0</v>
      </c>
      <c r="U887" s="147"/>
      <c r="V887" s="148"/>
      <c r="W887" s="337"/>
      <c r="X887" s="337"/>
      <c r="Y887" s="149"/>
      <c r="Z887" s="149"/>
      <c r="AA887" s="149"/>
      <c r="AB887" s="399">
        <v>0</v>
      </c>
      <c r="AC887" s="410"/>
      <c r="AD887" s="399"/>
      <c r="AE887" s="396"/>
      <c r="AF887" s="397">
        <v>0</v>
      </c>
      <c r="AG887" s="397">
        <v>0</v>
      </c>
      <c r="AH887" s="397">
        <v>0</v>
      </c>
      <c r="AI887" s="397">
        <v>0</v>
      </c>
      <c r="AJ887" s="397">
        <v>0</v>
      </c>
      <c r="AK887" s="397">
        <v>0</v>
      </c>
      <c r="AL887" s="397">
        <v>0</v>
      </c>
      <c r="AM887" s="397"/>
      <c r="AN887" s="397">
        <v>0</v>
      </c>
      <c r="AO887" s="400">
        <v>0</v>
      </c>
    </row>
    <row r="888" spans="1:41" ht="24" customHeight="1" x14ac:dyDescent="0.3">
      <c r="A888" s="398" t="s">
        <v>640</v>
      </c>
      <c r="B888" s="392" t="s">
        <v>641</v>
      </c>
      <c r="C888" s="393" t="s">
        <v>522</v>
      </c>
      <c r="D888" s="330">
        <f t="shared" si="39"/>
        <v>8</v>
      </c>
      <c r="E888" s="331">
        <f t="shared" si="40"/>
        <v>4</v>
      </c>
      <c r="F888" s="331">
        <f t="shared" si="41"/>
        <v>0</v>
      </c>
      <c r="G888" s="331">
        <f t="shared" si="42"/>
        <v>0</v>
      </c>
      <c r="H888" s="331">
        <f t="shared" si="43"/>
        <v>0</v>
      </c>
      <c r="I888" s="331">
        <f t="shared" si="44"/>
        <v>0</v>
      </c>
      <c r="J888" s="331">
        <f t="shared" si="45"/>
        <v>0</v>
      </c>
      <c r="K888" s="331">
        <f t="shared" si="46"/>
        <v>0</v>
      </c>
      <c r="L888" s="331">
        <f t="shared" si="47"/>
        <v>0</v>
      </c>
      <c r="M888" s="331">
        <f t="shared" si="48"/>
        <v>0</v>
      </c>
      <c r="N888" s="333">
        <f t="shared" si="49"/>
        <v>12</v>
      </c>
      <c r="O888" s="394"/>
      <c r="P888" s="395">
        <f t="shared" si="50"/>
        <v>12</v>
      </c>
      <c r="Q888" s="336">
        <f t="shared" si="51"/>
        <v>646</v>
      </c>
      <c r="R888" s="144"/>
      <c r="S888" s="145">
        <v>8</v>
      </c>
      <c r="T888" s="148">
        <v>0</v>
      </c>
      <c r="U888" s="147"/>
      <c r="V888" s="148"/>
      <c r="W888" s="337"/>
      <c r="X888" s="337"/>
      <c r="Y888" s="149"/>
      <c r="Z888" s="149"/>
      <c r="AA888" s="149"/>
      <c r="AB888" s="156">
        <v>0</v>
      </c>
      <c r="AC888" s="145"/>
      <c r="AD888" s="156"/>
      <c r="AE888" s="396"/>
      <c r="AF888" s="397">
        <v>0</v>
      </c>
      <c r="AG888" s="397">
        <v>0</v>
      </c>
      <c r="AH888" s="397">
        <v>0</v>
      </c>
      <c r="AI888" s="397">
        <v>0</v>
      </c>
      <c r="AJ888" s="397">
        <v>0</v>
      </c>
      <c r="AK888" s="397">
        <v>0</v>
      </c>
      <c r="AL888" s="397">
        <v>0</v>
      </c>
      <c r="AM888" s="397"/>
      <c r="AN888" s="397">
        <v>4</v>
      </c>
      <c r="AO888" s="400">
        <v>0</v>
      </c>
    </row>
    <row r="889" spans="1:41" ht="24" customHeight="1" x14ac:dyDescent="0.3">
      <c r="A889" s="398" t="s">
        <v>5003</v>
      </c>
      <c r="B889" s="392" t="s">
        <v>3539</v>
      </c>
      <c r="C889" s="393" t="s">
        <v>314</v>
      </c>
      <c r="D889" s="330">
        <f t="shared" si="39"/>
        <v>0</v>
      </c>
      <c r="E889" s="331">
        <f t="shared" si="40"/>
        <v>0</v>
      </c>
      <c r="F889" s="331">
        <f t="shared" si="41"/>
        <v>0</v>
      </c>
      <c r="G889" s="331">
        <f t="shared" si="42"/>
        <v>0</v>
      </c>
      <c r="H889" s="331">
        <f t="shared" si="43"/>
        <v>0</v>
      </c>
      <c r="I889" s="331">
        <f t="shared" si="44"/>
        <v>0</v>
      </c>
      <c r="J889" s="331">
        <f t="shared" si="45"/>
        <v>0</v>
      </c>
      <c r="K889" s="331">
        <f t="shared" si="46"/>
        <v>0</v>
      </c>
      <c r="L889" s="331">
        <f t="shared" si="47"/>
        <v>0</v>
      </c>
      <c r="M889" s="331">
        <f t="shared" si="48"/>
        <v>0</v>
      </c>
      <c r="N889" s="333">
        <f t="shared" si="49"/>
        <v>0</v>
      </c>
      <c r="O889" s="394"/>
      <c r="P889" s="395">
        <f t="shared" si="50"/>
        <v>0</v>
      </c>
      <c r="Q889" s="336" t="str">
        <f t="shared" si="51"/>
        <v/>
      </c>
      <c r="R889" s="156"/>
      <c r="S889" s="410"/>
      <c r="T889" s="148">
        <v>0</v>
      </c>
      <c r="U889" s="147"/>
      <c r="V889" s="148"/>
      <c r="W889" s="337"/>
      <c r="X889" s="337"/>
      <c r="Y889" s="149"/>
      <c r="Z889" s="149"/>
      <c r="AA889" s="149"/>
      <c r="AB889" s="156">
        <v>0</v>
      </c>
      <c r="AC889" s="410"/>
      <c r="AD889" s="156"/>
      <c r="AE889" s="396"/>
      <c r="AF889" s="397">
        <v>0</v>
      </c>
      <c r="AG889" s="397">
        <v>0</v>
      </c>
      <c r="AH889" s="397">
        <v>0</v>
      </c>
      <c r="AI889" s="397">
        <v>0</v>
      </c>
      <c r="AJ889" s="397">
        <v>0</v>
      </c>
      <c r="AK889" s="397">
        <v>0</v>
      </c>
      <c r="AL889" s="397">
        <v>0</v>
      </c>
      <c r="AM889" s="397"/>
      <c r="AN889" s="397">
        <v>0</v>
      </c>
      <c r="AO889" s="407">
        <v>0</v>
      </c>
    </row>
    <row r="890" spans="1:41" ht="24" customHeight="1" x14ac:dyDescent="0.3">
      <c r="A890" s="398" t="s">
        <v>3540</v>
      </c>
      <c r="B890" s="392" t="s">
        <v>3541</v>
      </c>
      <c r="C890" s="393" t="s">
        <v>1866</v>
      </c>
      <c r="D890" s="330">
        <f t="shared" si="39"/>
        <v>17</v>
      </c>
      <c r="E890" s="331">
        <f t="shared" si="40"/>
        <v>0</v>
      </c>
      <c r="F890" s="331">
        <f t="shared" si="41"/>
        <v>0</v>
      </c>
      <c r="G890" s="331">
        <f t="shared" si="42"/>
        <v>0</v>
      </c>
      <c r="H890" s="331">
        <f t="shared" si="43"/>
        <v>0</v>
      </c>
      <c r="I890" s="331">
        <f t="shared" si="44"/>
        <v>0</v>
      </c>
      <c r="J890" s="331">
        <f t="shared" si="45"/>
        <v>0</v>
      </c>
      <c r="K890" s="331">
        <f t="shared" si="46"/>
        <v>0</v>
      </c>
      <c r="L890" s="331">
        <f t="shared" si="47"/>
        <v>0</v>
      </c>
      <c r="M890" s="331">
        <f t="shared" si="48"/>
        <v>0</v>
      </c>
      <c r="N890" s="333">
        <f t="shared" si="49"/>
        <v>17</v>
      </c>
      <c r="O890" s="394"/>
      <c r="P890" s="395">
        <f t="shared" si="50"/>
        <v>17</v>
      </c>
      <c r="Q890" s="336">
        <f t="shared" si="51"/>
        <v>533</v>
      </c>
      <c r="R890" s="409"/>
      <c r="S890" s="145">
        <v>17</v>
      </c>
      <c r="T890" s="148">
        <v>0</v>
      </c>
      <c r="U890" s="147"/>
      <c r="V890" s="148"/>
      <c r="W890" s="337"/>
      <c r="X890" s="337"/>
      <c r="Y890" s="149"/>
      <c r="Z890" s="149"/>
      <c r="AA890" s="149"/>
      <c r="AB890" s="399">
        <v>0</v>
      </c>
      <c r="AC890" s="145"/>
      <c r="AD890" s="399"/>
      <c r="AE890" s="396"/>
      <c r="AF890" s="397">
        <v>0</v>
      </c>
      <c r="AG890" s="397">
        <v>0</v>
      </c>
      <c r="AH890" s="397">
        <v>0</v>
      </c>
      <c r="AI890" s="397">
        <v>0</v>
      </c>
      <c r="AJ890" s="397">
        <v>0</v>
      </c>
      <c r="AK890" s="397">
        <v>0</v>
      </c>
      <c r="AL890" s="397">
        <v>0</v>
      </c>
      <c r="AM890" s="397"/>
      <c r="AN890" s="397">
        <v>0</v>
      </c>
      <c r="AO890" s="407">
        <v>0</v>
      </c>
    </row>
    <row r="891" spans="1:41" ht="24" customHeight="1" x14ac:dyDescent="0.3">
      <c r="A891" s="391" t="s">
        <v>3542</v>
      </c>
      <c r="B891" s="392" t="s">
        <v>3543</v>
      </c>
      <c r="C891" s="393" t="s">
        <v>839</v>
      </c>
      <c r="D891" s="330">
        <f t="shared" si="39"/>
        <v>22</v>
      </c>
      <c r="E891" s="331">
        <f t="shared" si="40"/>
        <v>13</v>
      </c>
      <c r="F891" s="331">
        <f t="shared" si="41"/>
        <v>0</v>
      </c>
      <c r="G891" s="331">
        <f t="shared" si="42"/>
        <v>0</v>
      </c>
      <c r="H891" s="331">
        <f t="shared" si="43"/>
        <v>0</v>
      </c>
      <c r="I891" s="331">
        <f t="shared" si="44"/>
        <v>0</v>
      </c>
      <c r="J891" s="331">
        <f t="shared" si="45"/>
        <v>0</v>
      </c>
      <c r="K891" s="331">
        <f t="shared" si="46"/>
        <v>0</v>
      </c>
      <c r="L891" s="331">
        <f t="shared" si="47"/>
        <v>0</v>
      </c>
      <c r="M891" s="331">
        <f t="shared" si="48"/>
        <v>0</v>
      </c>
      <c r="N891" s="333">
        <f t="shared" si="49"/>
        <v>35</v>
      </c>
      <c r="O891" s="394"/>
      <c r="P891" s="395">
        <f t="shared" si="50"/>
        <v>35</v>
      </c>
      <c r="Q891" s="336">
        <f t="shared" si="51"/>
        <v>269</v>
      </c>
      <c r="R891" s="399"/>
      <c r="S891" s="410">
        <v>13</v>
      </c>
      <c r="T891" s="148">
        <v>0</v>
      </c>
      <c r="U891" s="147"/>
      <c r="V891" s="148"/>
      <c r="W891" s="337"/>
      <c r="X891" s="337"/>
      <c r="Y891" s="149"/>
      <c r="Z891" s="149"/>
      <c r="AA891" s="149"/>
      <c r="AB891" s="409">
        <v>0</v>
      </c>
      <c r="AC891" s="410"/>
      <c r="AD891" s="409"/>
      <c r="AE891" s="396"/>
      <c r="AF891" s="397">
        <v>0</v>
      </c>
      <c r="AG891" s="397">
        <v>0</v>
      </c>
      <c r="AH891" s="397">
        <v>0</v>
      </c>
      <c r="AI891" s="397">
        <v>0</v>
      </c>
      <c r="AJ891" s="397">
        <v>0</v>
      </c>
      <c r="AK891" s="397">
        <v>0</v>
      </c>
      <c r="AL891" s="397">
        <v>0</v>
      </c>
      <c r="AM891" s="397"/>
      <c r="AN891" s="397">
        <v>22</v>
      </c>
      <c r="AO891" s="400">
        <v>0</v>
      </c>
    </row>
    <row r="892" spans="1:41" ht="24" customHeight="1" x14ac:dyDescent="0.3">
      <c r="A892" s="398" t="s">
        <v>3544</v>
      </c>
      <c r="B892" s="392" t="s">
        <v>3545</v>
      </c>
      <c r="C892" s="393" t="s">
        <v>2404</v>
      </c>
      <c r="D892" s="330">
        <f t="shared" si="39"/>
        <v>4</v>
      </c>
      <c r="E892" s="331">
        <f t="shared" si="40"/>
        <v>0</v>
      </c>
      <c r="F892" s="331">
        <f t="shared" si="41"/>
        <v>0</v>
      </c>
      <c r="G892" s="331">
        <f t="shared" si="42"/>
        <v>0</v>
      </c>
      <c r="H892" s="331">
        <f t="shared" si="43"/>
        <v>0</v>
      </c>
      <c r="I892" s="331">
        <f t="shared" si="44"/>
        <v>0</v>
      </c>
      <c r="J892" s="331">
        <f t="shared" si="45"/>
        <v>0</v>
      </c>
      <c r="K892" s="331">
        <f t="shared" si="46"/>
        <v>0</v>
      </c>
      <c r="L892" s="331">
        <f t="shared" si="47"/>
        <v>0</v>
      </c>
      <c r="M892" s="331">
        <f t="shared" si="48"/>
        <v>0</v>
      </c>
      <c r="N892" s="333">
        <f t="shared" si="49"/>
        <v>4</v>
      </c>
      <c r="O892" s="394"/>
      <c r="P892" s="395">
        <f t="shared" si="50"/>
        <v>4</v>
      </c>
      <c r="Q892" s="336">
        <f t="shared" si="51"/>
        <v>861</v>
      </c>
      <c r="R892" s="404"/>
      <c r="S892" s="145"/>
      <c r="T892" s="148">
        <v>0</v>
      </c>
      <c r="U892" s="147"/>
      <c r="V892" s="148"/>
      <c r="W892" s="337"/>
      <c r="X892" s="337"/>
      <c r="Y892" s="149"/>
      <c r="Z892" s="149"/>
      <c r="AA892" s="149"/>
      <c r="AB892" s="88">
        <v>0</v>
      </c>
      <c r="AC892" s="145"/>
      <c r="AD892" s="88"/>
      <c r="AE892" s="396"/>
      <c r="AF892" s="397">
        <v>0</v>
      </c>
      <c r="AG892" s="397">
        <v>0</v>
      </c>
      <c r="AH892" s="397">
        <v>0</v>
      </c>
      <c r="AI892" s="397">
        <v>0</v>
      </c>
      <c r="AJ892" s="397">
        <v>0</v>
      </c>
      <c r="AK892" s="397">
        <v>0</v>
      </c>
      <c r="AL892" s="397">
        <v>0</v>
      </c>
      <c r="AM892" s="397"/>
      <c r="AN892" s="397">
        <v>4</v>
      </c>
      <c r="AO892" s="407">
        <v>0</v>
      </c>
    </row>
    <row r="893" spans="1:41" ht="24" customHeight="1" x14ac:dyDescent="0.3">
      <c r="A893" s="391" t="s">
        <v>3546</v>
      </c>
      <c r="B893" s="392" t="s">
        <v>3547</v>
      </c>
      <c r="C893" s="393" t="s">
        <v>576</v>
      </c>
      <c r="D893" s="330">
        <f t="shared" si="39"/>
        <v>0</v>
      </c>
      <c r="E893" s="331">
        <f t="shared" si="40"/>
        <v>0</v>
      </c>
      <c r="F893" s="331">
        <f t="shared" si="41"/>
        <v>0</v>
      </c>
      <c r="G893" s="331">
        <f t="shared" si="42"/>
        <v>0</v>
      </c>
      <c r="H893" s="331">
        <f t="shared" si="43"/>
        <v>0</v>
      </c>
      <c r="I893" s="331">
        <f t="shared" si="44"/>
        <v>0</v>
      </c>
      <c r="J893" s="331">
        <f t="shared" si="45"/>
        <v>0</v>
      </c>
      <c r="K893" s="331">
        <f t="shared" si="46"/>
        <v>0</v>
      </c>
      <c r="L893" s="331">
        <f t="shared" si="47"/>
        <v>0</v>
      </c>
      <c r="M893" s="331">
        <f t="shared" si="48"/>
        <v>0</v>
      </c>
      <c r="N893" s="333">
        <f t="shared" si="49"/>
        <v>0</v>
      </c>
      <c r="O893" s="394"/>
      <c r="P893" s="395">
        <f t="shared" si="50"/>
        <v>0</v>
      </c>
      <c r="Q893" s="336" t="str">
        <f t="shared" si="51"/>
        <v/>
      </c>
      <c r="R893" s="404"/>
      <c r="S893" s="145"/>
      <c r="T893" s="148">
        <v>0</v>
      </c>
      <c r="U893" s="147"/>
      <c r="V893" s="148"/>
      <c r="W893" s="337"/>
      <c r="X893" s="337"/>
      <c r="Y893" s="149"/>
      <c r="Z893" s="149"/>
      <c r="AA893" s="149"/>
      <c r="AB893" s="399">
        <v>0</v>
      </c>
      <c r="AC893" s="145"/>
      <c r="AD893" s="399"/>
      <c r="AE893" s="396"/>
      <c r="AF893" s="397">
        <v>0</v>
      </c>
      <c r="AG893" s="397">
        <v>0</v>
      </c>
      <c r="AH893" s="397">
        <v>0</v>
      </c>
      <c r="AI893" s="397">
        <v>0</v>
      </c>
      <c r="AJ893" s="397">
        <v>0</v>
      </c>
      <c r="AK893" s="397">
        <v>0</v>
      </c>
      <c r="AL893" s="397">
        <v>0</v>
      </c>
      <c r="AM893" s="397"/>
      <c r="AN893" s="397">
        <v>0</v>
      </c>
      <c r="AO893" s="407">
        <v>0</v>
      </c>
    </row>
    <row r="894" spans="1:41" ht="24" customHeight="1" x14ac:dyDescent="0.3">
      <c r="A894" s="391" t="s">
        <v>3548</v>
      </c>
      <c r="B894" s="392" t="s">
        <v>3549</v>
      </c>
      <c r="C894" s="393" t="s">
        <v>686</v>
      </c>
      <c r="D894" s="330">
        <f t="shared" si="39"/>
        <v>0</v>
      </c>
      <c r="E894" s="331">
        <f t="shared" si="40"/>
        <v>0</v>
      </c>
      <c r="F894" s="331">
        <f t="shared" si="41"/>
        <v>0</v>
      </c>
      <c r="G894" s="331">
        <f t="shared" si="42"/>
        <v>0</v>
      </c>
      <c r="H894" s="331">
        <f t="shared" si="43"/>
        <v>0</v>
      </c>
      <c r="I894" s="331">
        <f t="shared" si="44"/>
        <v>0</v>
      </c>
      <c r="J894" s="331">
        <f t="shared" si="45"/>
        <v>0</v>
      </c>
      <c r="K894" s="331">
        <f t="shared" si="46"/>
        <v>0</v>
      </c>
      <c r="L894" s="331">
        <f t="shared" si="47"/>
        <v>0</v>
      </c>
      <c r="M894" s="331">
        <f t="shared" si="48"/>
        <v>0</v>
      </c>
      <c r="N894" s="333">
        <f t="shared" si="49"/>
        <v>0</v>
      </c>
      <c r="O894" s="394"/>
      <c r="P894" s="395">
        <f t="shared" si="50"/>
        <v>0</v>
      </c>
      <c r="Q894" s="336" t="str">
        <f t="shared" si="51"/>
        <v/>
      </c>
      <c r="R894" s="399"/>
      <c r="S894" s="145"/>
      <c r="T894" s="148">
        <v>0</v>
      </c>
      <c r="U894" s="147"/>
      <c r="V894" s="148"/>
      <c r="W894" s="337"/>
      <c r="X894" s="337"/>
      <c r="Y894" s="149"/>
      <c r="Z894" s="149"/>
      <c r="AA894" s="149"/>
      <c r="AB894" s="404">
        <v>0</v>
      </c>
      <c r="AC894" s="145"/>
      <c r="AD894" s="404"/>
      <c r="AE894" s="396"/>
      <c r="AF894" s="397">
        <v>0</v>
      </c>
      <c r="AG894" s="397">
        <v>0</v>
      </c>
      <c r="AH894" s="397">
        <v>0</v>
      </c>
      <c r="AI894" s="397">
        <v>0</v>
      </c>
      <c r="AJ894" s="397">
        <v>0</v>
      </c>
      <c r="AK894" s="397">
        <v>0</v>
      </c>
      <c r="AL894" s="397">
        <v>0</v>
      </c>
      <c r="AM894" s="397"/>
      <c r="AN894" s="397">
        <v>0</v>
      </c>
      <c r="AO894" s="400">
        <v>0</v>
      </c>
    </row>
    <row r="895" spans="1:41" ht="24" customHeight="1" x14ac:dyDescent="0.3">
      <c r="A895" s="391" t="s">
        <v>3550</v>
      </c>
      <c r="B895" s="392" t="s">
        <v>3551</v>
      </c>
      <c r="C895" s="393" t="s">
        <v>2068</v>
      </c>
      <c r="D895" s="330">
        <f t="shared" si="39"/>
        <v>9</v>
      </c>
      <c r="E895" s="331">
        <f t="shared" si="40"/>
        <v>4</v>
      </c>
      <c r="F895" s="331">
        <f t="shared" si="41"/>
        <v>0</v>
      </c>
      <c r="G895" s="331">
        <f t="shared" si="42"/>
        <v>0</v>
      </c>
      <c r="H895" s="331">
        <f t="shared" si="43"/>
        <v>0</v>
      </c>
      <c r="I895" s="331">
        <f t="shared" si="44"/>
        <v>0</v>
      </c>
      <c r="J895" s="331">
        <f t="shared" si="45"/>
        <v>0</v>
      </c>
      <c r="K895" s="331">
        <f t="shared" si="46"/>
        <v>0</v>
      </c>
      <c r="L895" s="331">
        <f t="shared" si="47"/>
        <v>0</v>
      </c>
      <c r="M895" s="331">
        <f t="shared" si="48"/>
        <v>0</v>
      </c>
      <c r="N895" s="333">
        <f t="shared" si="49"/>
        <v>13</v>
      </c>
      <c r="O895" s="394"/>
      <c r="P895" s="395">
        <f t="shared" si="50"/>
        <v>13</v>
      </c>
      <c r="Q895" s="336">
        <f t="shared" si="51"/>
        <v>616</v>
      </c>
      <c r="R895" s="404"/>
      <c r="S895" s="145">
        <v>4</v>
      </c>
      <c r="T895" s="148">
        <v>0</v>
      </c>
      <c r="U895" s="147"/>
      <c r="V895" s="148"/>
      <c r="W895" s="337"/>
      <c r="X895" s="337"/>
      <c r="Y895" s="149"/>
      <c r="Z895" s="149"/>
      <c r="AA895" s="149"/>
      <c r="AB895" s="144">
        <v>0</v>
      </c>
      <c r="AC895" s="145"/>
      <c r="AD895" s="144"/>
      <c r="AE895" s="396"/>
      <c r="AF895" s="397">
        <v>0</v>
      </c>
      <c r="AG895" s="397">
        <v>0</v>
      </c>
      <c r="AH895" s="397">
        <v>0</v>
      </c>
      <c r="AI895" s="397">
        <v>0</v>
      </c>
      <c r="AJ895" s="397">
        <v>0</v>
      </c>
      <c r="AK895" s="397">
        <v>0</v>
      </c>
      <c r="AL895" s="397">
        <v>0</v>
      </c>
      <c r="AM895" s="397"/>
      <c r="AN895" s="397">
        <v>9</v>
      </c>
      <c r="AO895" s="341">
        <v>0</v>
      </c>
    </row>
    <row r="896" spans="1:41" ht="24" customHeight="1" x14ac:dyDescent="0.3">
      <c r="A896" s="391" t="s">
        <v>3552</v>
      </c>
      <c r="B896" s="392" t="s">
        <v>3553</v>
      </c>
      <c r="C896" s="393" t="s">
        <v>1196</v>
      </c>
      <c r="D896" s="330">
        <f t="shared" si="39"/>
        <v>85</v>
      </c>
      <c r="E896" s="331">
        <f t="shared" si="40"/>
        <v>45</v>
      </c>
      <c r="F896" s="331">
        <f t="shared" si="41"/>
        <v>0</v>
      </c>
      <c r="G896" s="331">
        <f t="shared" si="42"/>
        <v>0</v>
      </c>
      <c r="H896" s="331">
        <f t="shared" si="43"/>
        <v>0</v>
      </c>
      <c r="I896" s="331">
        <f t="shared" si="44"/>
        <v>0</v>
      </c>
      <c r="J896" s="331">
        <f t="shared" si="45"/>
        <v>0</v>
      </c>
      <c r="K896" s="331">
        <f t="shared" si="46"/>
        <v>0</v>
      </c>
      <c r="L896" s="331">
        <f t="shared" si="47"/>
        <v>0</v>
      </c>
      <c r="M896" s="331">
        <f t="shared" si="48"/>
        <v>0</v>
      </c>
      <c r="N896" s="333">
        <f t="shared" si="49"/>
        <v>130</v>
      </c>
      <c r="O896" s="394"/>
      <c r="P896" s="395">
        <f t="shared" si="50"/>
        <v>130</v>
      </c>
      <c r="Q896" s="336">
        <f t="shared" si="51"/>
        <v>52</v>
      </c>
      <c r="R896" s="399"/>
      <c r="S896" s="145"/>
      <c r="T896" s="148">
        <v>0</v>
      </c>
      <c r="U896" s="147"/>
      <c r="V896" s="148"/>
      <c r="W896" s="337"/>
      <c r="X896" s="337"/>
      <c r="Y896" s="149">
        <v>45</v>
      </c>
      <c r="Z896" s="149">
        <v>85</v>
      </c>
      <c r="AA896" s="149"/>
      <c r="AB896" s="156">
        <v>0</v>
      </c>
      <c r="AC896" s="145"/>
      <c r="AD896" s="156"/>
      <c r="AE896" s="396"/>
      <c r="AF896" s="397">
        <v>0</v>
      </c>
      <c r="AG896" s="397">
        <v>0</v>
      </c>
      <c r="AH896" s="397">
        <v>0</v>
      </c>
      <c r="AI896" s="397">
        <v>0</v>
      </c>
      <c r="AJ896" s="397">
        <v>0</v>
      </c>
      <c r="AK896" s="397">
        <v>0</v>
      </c>
      <c r="AL896" s="397">
        <v>0</v>
      </c>
      <c r="AM896" s="397"/>
      <c r="AN896" s="397">
        <v>0</v>
      </c>
      <c r="AO896" s="408">
        <v>0</v>
      </c>
    </row>
    <row r="897" spans="1:41" ht="24" customHeight="1" x14ac:dyDescent="0.3">
      <c r="A897" s="398" t="s">
        <v>5004</v>
      </c>
      <c r="B897" s="392" t="s">
        <v>3554</v>
      </c>
      <c r="C897" s="393" t="s">
        <v>2571</v>
      </c>
      <c r="D897" s="330">
        <f t="shared" si="39"/>
        <v>0</v>
      </c>
      <c r="E897" s="331">
        <f t="shared" si="40"/>
        <v>0</v>
      </c>
      <c r="F897" s="331">
        <f t="shared" si="41"/>
        <v>0</v>
      </c>
      <c r="G897" s="331">
        <f t="shared" si="42"/>
        <v>0</v>
      </c>
      <c r="H897" s="331">
        <f t="shared" si="43"/>
        <v>0</v>
      </c>
      <c r="I897" s="331">
        <f t="shared" si="44"/>
        <v>0</v>
      </c>
      <c r="J897" s="331">
        <f t="shared" si="45"/>
        <v>0</v>
      </c>
      <c r="K897" s="331">
        <f t="shared" si="46"/>
        <v>0</v>
      </c>
      <c r="L897" s="331">
        <f t="shared" si="47"/>
        <v>0</v>
      </c>
      <c r="M897" s="331">
        <f t="shared" si="48"/>
        <v>0</v>
      </c>
      <c r="N897" s="333">
        <f t="shared" si="49"/>
        <v>0</v>
      </c>
      <c r="O897" s="394"/>
      <c r="P897" s="395">
        <f t="shared" si="50"/>
        <v>0</v>
      </c>
      <c r="Q897" s="336" t="str">
        <f t="shared" si="51"/>
        <v/>
      </c>
      <c r="R897" s="144"/>
      <c r="S897" s="145"/>
      <c r="T897" s="148">
        <v>0</v>
      </c>
      <c r="U897" s="147"/>
      <c r="V897" s="148"/>
      <c r="W897" s="337"/>
      <c r="X897" s="337"/>
      <c r="Y897" s="149"/>
      <c r="Z897" s="149"/>
      <c r="AA897" s="149"/>
      <c r="AB897" s="409">
        <v>0</v>
      </c>
      <c r="AC897" s="145"/>
      <c r="AD897" s="409"/>
      <c r="AE897" s="396"/>
      <c r="AF897" s="397">
        <v>0</v>
      </c>
      <c r="AG897" s="397">
        <v>0</v>
      </c>
      <c r="AH897" s="397">
        <v>0</v>
      </c>
      <c r="AI897" s="397">
        <v>0</v>
      </c>
      <c r="AJ897" s="397">
        <v>0</v>
      </c>
      <c r="AK897" s="397">
        <v>0</v>
      </c>
      <c r="AL897" s="397">
        <v>0</v>
      </c>
      <c r="AM897" s="397"/>
      <c r="AN897" s="397">
        <v>0</v>
      </c>
      <c r="AO897" s="400">
        <v>0</v>
      </c>
    </row>
    <row r="898" spans="1:41" ht="24" customHeight="1" x14ac:dyDescent="0.3">
      <c r="A898" s="391" t="s">
        <v>3555</v>
      </c>
      <c r="B898" s="392" t="s">
        <v>3556</v>
      </c>
      <c r="C898" s="393" t="s">
        <v>92</v>
      </c>
      <c r="D898" s="330">
        <f t="shared" si="39"/>
        <v>17</v>
      </c>
      <c r="E898" s="331">
        <f t="shared" si="40"/>
        <v>10</v>
      </c>
      <c r="F898" s="331">
        <f t="shared" si="41"/>
        <v>0</v>
      </c>
      <c r="G898" s="331">
        <f t="shared" si="42"/>
        <v>0</v>
      </c>
      <c r="H898" s="331">
        <f t="shared" si="43"/>
        <v>0</v>
      </c>
      <c r="I898" s="331">
        <f t="shared" si="44"/>
        <v>0</v>
      </c>
      <c r="J898" s="331">
        <f t="shared" si="45"/>
        <v>0</v>
      </c>
      <c r="K898" s="331">
        <f t="shared" si="46"/>
        <v>0</v>
      </c>
      <c r="L898" s="331">
        <f t="shared" si="47"/>
        <v>0</v>
      </c>
      <c r="M898" s="331">
        <f t="shared" si="48"/>
        <v>0</v>
      </c>
      <c r="N898" s="333">
        <f t="shared" si="49"/>
        <v>27</v>
      </c>
      <c r="O898" s="394"/>
      <c r="P898" s="395">
        <f t="shared" si="50"/>
        <v>27</v>
      </c>
      <c r="Q898" s="336">
        <f t="shared" si="51"/>
        <v>360</v>
      </c>
      <c r="R898" s="399">
        <v>10</v>
      </c>
      <c r="S898" s="410"/>
      <c r="T898" s="148">
        <v>0</v>
      </c>
      <c r="U898" s="147"/>
      <c r="V898" s="148"/>
      <c r="W898" s="337"/>
      <c r="X898" s="337"/>
      <c r="Y898" s="149"/>
      <c r="Z898" s="149"/>
      <c r="AA898" s="149"/>
      <c r="AB898" s="399">
        <v>0</v>
      </c>
      <c r="AC898" s="410"/>
      <c r="AD898" s="399"/>
      <c r="AE898" s="396"/>
      <c r="AF898" s="397">
        <v>0</v>
      </c>
      <c r="AG898" s="397">
        <v>0</v>
      </c>
      <c r="AH898" s="397">
        <v>0</v>
      </c>
      <c r="AI898" s="397">
        <v>0</v>
      </c>
      <c r="AJ898" s="397">
        <v>0</v>
      </c>
      <c r="AK898" s="397">
        <v>0</v>
      </c>
      <c r="AL898" s="397">
        <v>0</v>
      </c>
      <c r="AM898" s="397">
        <v>17</v>
      </c>
      <c r="AN898" s="397">
        <v>0</v>
      </c>
      <c r="AO898" s="400">
        <v>0</v>
      </c>
    </row>
    <row r="899" spans="1:41" ht="24" customHeight="1" x14ac:dyDescent="0.3">
      <c r="A899" s="391" t="s">
        <v>3557</v>
      </c>
      <c r="B899" s="392" t="s">
        <v>3558</v>
      </c>
      <c r="C899" s="393" t="s">
        <v>2010</v>
      </c>
      <c r="D899" s="330">
        <f t="shared" si="39"/>
        <v>6</v>
      </c>
      <c r="E899" s="331">
        <f t="shared" si="40"/>
        <v>0</v>
      </c>
      <c r="F899" s="331">
        <f t="shared" si="41"/>
        <v>0</v>
      </c>
      <c r="G899" s="331">
        <f t="shared" si="42"/>
        <v>0</v>
      </c>
      <c r="H899" s="331">
        <f t="shared" si="43"/>
        <v>0</v>
      </c>
      <c r="I899" s="331">
        <f t="shared" si="44"/>
        <v>0</v>
      </c>
      <c r="J899" s="331">
        <f t="shared" si="45"/>
        <v>0</v>
      </c>
      <c r="K899" s="331">
        <f t="shared" si="46"/>
        <v>0</v>
      </c>
      <c r="L899" s="331">
        <f t="shared" si="47"/>
        <v>0</v>
      </c>
      <c r="M899" s="331">
        <f t="shared" si="48"/>
        <v>0</v>
      </c>
      <c r="N899" s="333">
        <f t="shared" si="49"/>
        <v>6</v>
      </c>
      <c r="O899" s="394"/>
      <c r="P899" s="395">
        <f t="shared" si="50"/>
        <v>6</v>
      </c>
      <c r="Q899" s="336">
        <f t="shared" si="51"/>
        <v>777</v>
      </c>
      <c r="R899" s="156">
        <v>6</v>
      </c>
      <c r="S899" s="145"/>
      <c r="T899" s="148">
        <v>0</v>
      </c>
      <c r="U899" s="147"/>
      <c r="V899" s="148"/>
      <c r="W899" s="337"/>
      <c r="X899" s="337"/>
      <c r="Y899" s="149"/>
      <c r="Z899" s="149"/>
      <c r="AA899" s="149"/>
      <c r="AB899" s="404">
        <v>0</v>
      </c>
      <c r="AC899" s="145"/>
      <c r="AD899" s="404"/>
      <c r="AE899" s="396"/>
      <c r="AF899" s="397">
        <v>0</v>
      </c>
      <c r="AG899" s="397">
        <v>0</v>
      </c>
      <c r="AH899" s="397">
        <v>0</v>
      </c>
      <c r="AI899" s="397">
        <v>0</v>
      </c>
      <c r="AJ899" s="397">
        <v>0</v>
      </c>
      <c r="AK899" s="397">
        <v>0</v>
      </c>
      <c r="AL899" s="397">
        <v>0</v>
      </c>
      <c r="AM899" s="397"/>
      <c r="AN899" s="397">
        <v>0</v>
      </c>
      <c r="AO899" s="341">
        <v>0</v>
      </c>
    </row>
    <row r="900" spans="1:41" ht="24" customHeight="1" x14ac:dyDescent="0.3">
      <c r="A900" s="401" t="s">
        <v>1561</v>
      </c>
      <c r="B900" s="402" t="s">
        <v>1562</v>
      </c>
      <c r="C900" s="403" t="s">
        <v>314</v>
      </c>
      <c r="D900" s="330">
        <f t="shared" si="39"/>
        <v>19</v>
      </c>
      <c r="E900" s="331">
        <f t="shared" si="40"/>
        <v>0</v>
      </c>
      <c r="F900" s="331">
        <f t="shared" si="41"/>
        <v>0</v>
      </c>
      <c r="G900" s="331">
        <f t="shared" si="42"/>
        <v>0</v>
      </c>
      <c r="H900" s="331">
        <f t="shared" si="43"/>
        <v>0</v>
      </c>
      <c r="I900" s="331">
        <f t="shared" si="44"/>
        <v>0</v>
      </c>
      <c r="J900" s="331">
        <f t="shared" si="45"/>
        <v>0</v>
      </c>
      <c r="K900" s="331">
        <f t="shared" si="46"/>
        <v>0</v>
      </c>
      <c r="L900" s="331">
        <f t="shared" si="47"/>
        <v>0</v>
      </c>
      <c r="M900" s="331">
        <f t="shared" si="48"/>
        <v>0</v>
      </c>
      <c r="N900" s="333">
        <f t="shared" si="49"/>
        <v>19</v>
      </c>
      <c r="O900" s="394"/>
      <c r="P900" s="395">
        <f t="shared" si="50"/>
        <v>19</v>
      </c>
      <c r="Q900" s="336">
        <f t="shared" si="51"/>
        <v>491</v>
      </c>
      <c r="R900" s="404"/>
      <c r="S900" s="145"/>
      <c r="T900" s="405">
        <v>0</v>
      </c>
      <c r="U900" s="147"/>
      <c r="V900" s="405"/>
      <c r="W900" s="337">
        <v>19</v>
      </c>
      <c r="X900" s="337"/>
      <c r="Y900" s="406"/>
      <c r="Z900" s="406"/>
      <c r="AA900" s="406"/>
      <c r="AB900" s="404">
        <v>0</v>
      </c>
      <c r="AC900" s="145"/>
      <c r="AD900" s="404"/>
      <c r="AE900" s="396"/>
      <c r="AF900" s="397">
        <v>0</v>
      </c>
      <c r="AG900" s="397">
        <v>0</v>
      </c>
      <c r="AH900" s="397">
        <v>0</v>
      </c>
      <c r="AI900" s="397">
        <v>0</v>
      </c>
      <c r="AJ900" s="397">
        <v>0</v>
      </c>
      <c r="AK900" s="397">
        <v>0</v>
      </c>
      <c r="AL900" s="397">
        <v>0</v>
      </c>
      <c r="AM900" s="397"/>
      <c r="AN900" s="397">
        <v>0</v>
      </c>
      <c r="AO900" s="400">
        <v>0</v>
      </c>
    </row>
    <row r="901" spans="1:41" ht="24" customHeight="1" x14ac:dyDescent="0.3">
      <c r="A901" s="398" t="s">
        <v>3559</v>
      </c>
      <c r="B901" s="415" t="s">
        <v>3560</v>
      </c>
      <c r="C901" s="416" t="s">
        <v>2485</v>
      </c>
      <c r="D901" s="330">
        <f t="shared" si="39"/>
        <v>28</v>
      </c>
      <c r="E901" s="331">
        <f t="shared" si="40"/>
        <v>17</v>
      </c>
      <c r="F901" s="331">
        <f t="shared" si="41"/>
        <v>0</v>
      </c>
      <c r="G901" s="331">
        <f t="shared" si="42"/>
        <v>0</v>
      </c>
      <c r="H901" s="331">
        <f t="shared" si="43"/>
        <v>0</v>
      </c>
      <c r="I901" s="331">
        <f t="shared" si="44"/>
        <v>0</v>
      </c>
      <c r="J901" s="331">
        <f t="shared" si="45"/>
        <v>0</v>
      </c>
      <c r="K901" s="331">
        <f t="shared" si="46"/>
        <v>0</v>
      </c>
      <c r="L901" s="331">
        <f t="shared" si="47"/>
        <v>0</v>
      </c>
      <c r="M901" s="331">
        <f t="shared" si="48"/>
        <v>0</v>
      </c>
      <c r="N901" s="333">
        <f t="shared" si="49"/>
        <v>45</v>
      </c>
      <c r="O901" s="394"/>
      <c r="P901" s="395">
        <f t="shared" si="50"/>
        <v>45</v>
      </c>
      <c r="Q901" s="336">
        <f t="shared" si="51"/>
        <v>184</v>
      </c>
      <c r="R901" s="156"/>
      <c r="S901" s="145">
        <v>28</v>
      </c>
      <c r="T901" s="148">
        <v>0</v>
      </c>
      <c r="U901" s="411"/>
      <c r="V901" s="148"/>
      <c r="W901" s="412"/>
      <c r="X901" s="337"/>
      <c r="Y901" s="149"/>
      <c r="Z901" s="149"/>
      <c r="AA901" s="149"/>
      <c r="AB901" s="404">
        <v>0</v>
      </c>
      <c r="AC901" s="145"/>
      <c r="AD901" s="404"/>
      <c r="AE901" s="396"/>
      <c r="AF901" s="397">
        <v>0</v>
      </c>
      <c r="AG901" s="397">
        <v>0</v>
      </c>
      <c r="AH901" s="397">
        <v>0</v>
      </c>
      <c r="AI901" s="397">
        <v>0</v>
      </c>
      <c r="AJ901" s="397">
        <v>0</v>
      </c>
      <c r="AK901" s="397">
        <v>0</v>
      </c>
      <c r="AL901" s="397">
        <v>0</v>
      </c>
      <c r="AM901" s="413"/>
      <c r="AN901" s="397">
        <v>17</v>
      </c>
      <c r="AO901" s="400">
        <v>0</v>
      </c>
    </row>
    <row r="902" spans="1:41" ht="24" customHeight="1" x14ac:dyDescent="0.3">
      <c r="A902" s="398" t="s">
        <v>5005</v>
      </c>
      <c r="B902" s="392" t="s">
        <v>3561</v>
      </c>
      <c r="C902" s="393" t="s">
        <v>2485</v>
      </c>
      <c r="D902" s="330">
        <f t="shared" si="39"/>
        <v>19</v>
      </c>
      <c r="E902" s="331">
        <f t="shared" si="40"/>
        <v>17</v>
      </c>
      <c r="F902" s="331">
        <f t="shared" si="41"/>
        <v>0</v>
      </c>
      <c r="G902" s="331">
        <f t="shared" si="42"/>
        <v>0</v>
      </c>
      <c r="H902" s="331">
        <f t="shared" si="43"/>
        <v>0</v>
      </c>
      <c r="I902" s="331">
        <f t="shared" si="44"/>
        <v>0</v>
      </c>
      <c r="J902" s="331">
        <f t="shared" si="45"/>
        <v>0</v>
      </c>
      <c r="K902" s="331">
        <f t="shared" si="46"/>
        <v>0</v>
      </c>
      <c r="L902" s="331">
        <f t="shared" si="47"/>
        <v>0</v>
      </c>
      <c r="M902" s="331">
        <f t="shared" si="48"/>
        <v>0</v>
      </c>
      <c r="N902" s="333">
        <f t="shared" si="49"/>
        <v>36</v>
      </c>
      <c r="O902" s="394"/>
      <c r="P902" s="395">
        <f t="shared" si="50"/>
        <v>36</v>
      </c>
      <c r="Q902" s="336">
        <f t="shared" si="51"/>
        <v>257</v>
      </c>
      <c r="R902" s="419"/>
      <c r="S902" s="145">
        <v>19</v>
      </c>
      <c r="T902" s="148">
        <v>0</v>
      </c>
      <c r="U902" s="147"/>
      <c r="V902" s="148"/>
      <c r="W902" s="337"/>
      <c r="X902" s="337"/>
      <c r="Y902" s="149"/>
      <c r="Z902" s="149"/>
      <c r="AA902" s="149"/>
      <c r="AB902" s="399">
        <v>0</v>
      </c>
      <c r="AC902" s="145"/>
      <c r="AD902" s="399"/>
      <c r="AE902" s="396"/>
      <c r="AF902" s="397">
        <v>0</v>
      </c>
      <c r="AG902" s="397">
        <v>0</v>
      </c>
      <c r="AH902" s="397">
        <v>0</v>
      </c>
      <c r="AI902" s="397">
        <v>0</v>
      </c>
      <c r="AJ902" s="397">
        <v>0</v>
      </c>
      <c r="AK902" s="397">
        <v>0</v>
      </c>
      <c r="AL902" s="397">
        <v>0</v>
      </c>
      <c r="AM902" s="397"/>
      <c r="AN902" s="397">
        <v>17</v>
      </c>
      <c r="AO902" s="408">
        <v>0</v>
      </c>
    </row>
    <row r="903" spans="1:41" ht="24" customHeight="1" x14ac:dyDescent="0.3">
      <c r="A903" s="391" t="s">
        <v>3562</v>
      </c>
      <c r="B903" s="392" t="s">
        <v>3563</v>
      </c>
      <c r="C903" s="393" t="s">
        <v>2485</v>
      </c>
      <c r="D903" s="330">
        <f t="shared" si="39"/>
        <v>25</v>
      </c>
      <c r="E903" s="331">
        <f t="shared" si="40"/>
        <v>25</v>
      </c>
      <c r="F903" s="331">
        <f t="shared" si="41"/>
        <v>17</v>
      </c>
      <c r="G903" s="331">
        <f t="shared" si="42"/>
        <v>5</v>
      </c>
      <c r="H903" s="331">
        <f t="shared" si="43"/>
        <v>0</v>
      </c>
      <c r="I903" s="331">
        <f t="shared" si="44"/>
        <v>0</v>
      </c>
      <c r="J903" s="331">
        <f t="shared" si="45"/>
        <v>0</v>
      </c>
      <c r="K903" s="331">
        <f t="shared" si="46"/>
        <v>0</v>
      </c>
      <c r="L903" s="331">
        <f t="shared" si="47"/>
        <v>0</v>
      </c>
      <c r="M903" s="331">
        <f t="shared" si="48"/>
        <v>0</v>
      </c>
      <c r="N903" s="333">
        <f t="shared" si="49"/>
        <v>72</v>
      </c>
      <c r="O903" s="394"/>
      <c r="P903" s="395">
        <f t="shared" si="50"/>
        <v>72</v>
      </c>
      <c r="Q903" s="336">
        <f t="shared" si="51"/>
        <v>100</v>
      </c>
      <c r="R903" s="399"/>
      <c r="S903" s="145">
        <v>17</v>
      </c>
      <c r="T903" s="405">
        <v>0</v>
      </c>
      <c r="U903" s="147">
        <v>25</v>
      </c>
      <c r="V903" s="405">
        <v>5</v>
      </c>
      <c r="W903" s="337"/>
      <c r="X903" s="337"/>
      <c r="Y903" s="406"/>
      <c r="Z903" s="406"/>
      <c r="AA903" s="406"/>
      <c r="AB903" s="404">
        <v>25</v>
      </c>
      <c r="AC903" s="145"/>
      <c r="AD903" s="404"/>
      <c r="AE903" s="396"/>
      <c r="AF903" s="397">
        <v>0</v>
      </c>
      <c r="AG903" s="397">
        <v>0</v>
      </c>
      <c r="AH903" s="397">
        <v>0</v>
      </c>
      <c r="AI903" s="397">
        <v>0</v>
      </c>
      <c r="AJ903" s="397">
        <v>0</v>
      </c>
      <c r="AK903" s="397">
        <v>0</v>
      </c>
      <c r="AL903" s="397">
        <v>0</v>
      </c>
      <c r="AM903" s="397"/>
      <c r="AN903" s="397">
        <v>0</v>
      </c>
      <c r="AO903" s="408">
        <v>0</v>
      </c>
    </row>
    <row r="904" spans="1:41" ht="24" customHeight="1" x14ac:dyDescent="0.3">
      <c r="A904" s="391" t="s">
        <v>3564</v>
      </c>
      <c r="B904" s="392" t="s">
        <v>3565</v>
      </c>
      <c r="C904" s="393" t="s">
        <v>314</v>
      </c>
      <c r="D904" s="330">
        <f t="shared" si="39"/>
        <v>32</v>
      </c>
      <c r="E904" s="331">
        <f t="shared" si="40"/>
        <v>0</v>
      </c>
      <c r="F904" s="331">
        <f t="shared" si="41"/>
        <v>0</v>
      </c>
      <c r="G904" s="331">
        <f t="shared" si="42"/>
        <v>0</v>
      </c>
      <c r="H904" s="331">
        <f t="shared" si="43"/>
        <v>0</v>
      </c>
      <c r="I904" s="331">
        <f t="shared" si="44"/>
        <v>0</v>
      </c>
      <c r="J904" s="331">
        <f t="shared" si="45"/>
        <v>0</v>
      </c>
      <c r="K904" s="331">
        <f t="shared" si="46"/>
        <v>0</v>
      </c>
      <c r="L904" s="331">
        <f t="shared" si="47"/>
        <v>0</v>
      </c>
      <c r="M904" s="331">
        <f t="shared" si="48"/>
        <v>0</v>
      </c>
      <c r="N904" s="333">
        <f t="shared" si="49"/>
        <v>32</v>
      </c>
      <c r="O904" s="394"/>
      <c r="P904" s="395">
        <f t="shared" si="50"/>
        <v>32</v>
      </c>
      <c r="Q904" s="336">
        <f t="shared" si="51"/>
        <v>296</v>
      </c>
      <c r="R904" s="409"/>
      <c r="S904" s="145"/>
      <c r="T904" s="148">
        <v>0</v>
      </c>
      <c r="U904" s="411"/>
      <c r="V904" s="148"/>
      <c r="W904" s="412">
        <v>32</v>
      </c>
      <c r="X904" s="337"/>
      <c r="Y904" s="149"/>
      <c r="Z904" s="149"/>
      <c r="AA904" s="149"/>
      <c r="AB904" s="399">
        <v>0</v>
      </c>
      <c r="AC904" s="145"/>
      <c r="AD904" s="399"/>
      <c r="AE904" s="396"/>
      <c r="AF904" s="397">
        <v>0</v>
      </c>
      <c r="AG904" s="397">
        <v>0</v>
      </c>
      <c r="AH904" s="397">
        <v>0</v>
      </c>
      <c r="AI904" s="397">
        <v>0</v>
      </c>
      <c r="AJ904" s="397">
        <v>0</v>
      </c>
      <c r="AK904" s="397">
        <v>0</v>
      </c>
      <c r="AL904" s="397">
        <v>0</v>
      </c>
      <c r="AM904" s="413"/>
      <c r="AN904" s="397">
        <v>0</v>
      </c>
      <c r="AO904" s="400">
        <v>0</v>
      </c>
    </row>
    <row r="905" spans="1:41" ht="24" customHeight="1" x14ac:dyDescent="0.3">
      <c r="A905" s="391" t="s">
        <v>3566</v>
      </c>
      <c r="B905" s="392" t="s">
        <v>3567</v>
      </c>
      <c r="C905" s="393" t="s">
        <v>535</v>
      </c>
      <c r="D905" s="330">
        <f t="shared" si="39"/>
        <v>0</v>
      </c>
      <c r="E905" s="331">
        <f t="shared" si="40"/>
        <v>0</v>
      </c>
      <c r="F905" s="331">
        <f t="shared" si="41"/>
        <v>0</v>
      </c>
      <c r="G905" s="331">
        <f t="shared" si="42"/>
        <v>0</v>
      </c>
      <c r="H905" s="331">
        <f t="shared" si="43"/>
        <v>0</v>
      </c>
      <c r="I905" s="331">
        <f t="shared" si="44"/>
        <v>0</v>
      </c>
      <c r="J905" s="331">
        <f t="shared" si="45"/>
        <v>0</v>
      </c>
      <c r="K905" s="331">
        <f t="shared" si="46"/>
        <v>0</v>
      </c>
      <c r="L905" s="331">
        <f t="shared" si="47"/>
        <v>0</v>
      </c>
      <c r="M905" s="331">
        <f t="shared" si="48"/>
        <v>0</v>
      </c>
      <c r="N905" s="333">
        <f t="shared" si="49"/>
        <v>0</v>
      </c>
      <c r="O905" s="394"/>
      <c r="P905" s="395">
        <f t="shared" si="50"/>
        <v>0</v>
      </c>
      <c r="Q905" s="336" t="str">
        <f t="shared" si="51"/>
        <v/>
      </c>
      <c r="R905" s="88"/>
      <c r="S905" s="145"/>
      <c r="T905" s="405">
        <v>0</v>
      </c>
      <c r="U905" s="147"/>
      <c r="V905" s="405"/>
      <c r="W905" s="337"/>
      <c r="X905" s="337"/>
      <c r="Y905" s="406"/>
      <c r="Z905" s="406"/>
      <c r="AA905" s="406"/>
      <c r="AB905" s="399">
        <v>0</v>
      </c>
      <c r="AC905" s="145"/>
      <c r="AD905" s="399"/>
      <c r="AE905" s="396"/>
      <c r="AF905" s="397">
        <v>0</v>
      </c>
      <c r="AG905" s="397">
        <v>0</v>
      </c>
      <c r="AH905" s="397">
        <v>0</v>
      </c>
      <c r="AI905" s="397">
        <v>0</v>
      </c>
      <c r="AJ905" s="397">
        <v>0</v>
      </c>
      <c r="AK905" s="397">
        <v>0</v>
      </c>
      <c r="AL905" s="397">
        <v>0</v>
      </c>
      <c r="AM905" s="397"/>
      <c r="AN905" s="397">
        <v>0</v>
      </c>
      <c r="AO905" s="414">
        <v>0</v>
      </c>
    </row>
    <row r="906" spans="1:41" ht="24" customHeight="1" x14ac:dyDescent="0.3">
      <c r="A906" s="391" t="s">
        <v>3568</v>
      </c>
      <c r="B906" s="392" t="s">
        <v>3569</v>
      </c>
      <c r="C906" s="393" t="s">
        <v>1884</v>
      </c>
      <c r="D906" s="330">
        <f t="shared" si="39"/>
        <v>24</v>
      </c>
      <c r="E906" s="331">
        <f t="shared" si="40"/>
        <v>19</v>
      </c>
      <c r="F906" s="331">
        <f t="shared" si="41"/>
        <v>0</v>
      </c>
      <c r="G906" s="331">
        <f t="shared" si="42"/>
        <v>0</v>
      </c>
      <c r="H906" s="331">
        <f t="shared" si="43"/>
        <v>0</v>
      </c>
      <c r="I906" s="331">
        <f t="shared" si="44"/>
        <v>0</v>
      </c>
      <c r="J906" s="331">
        <f t="shared" si="45"/>
        <v>0</v>
      </c>
      <c r="K906" s="331">
        <f t="shared" si="46"/>
        <v>0</v>
      </c>
      <c r="L906" s="331">
        <f t="shared" si="47"/>
        <v>0</v>
      </c>
      <c r="M906" s="331">
        <f t="shared" si="48"/>
        <v>0</v>
      </c>
      <c r="N906" s="333">
        <f t="shared" si="49"/>
        <v>43</v>
      </c>
      <c r="O906" s="394"/>
      <c r="P906" s="395">
        <f t="shared" si="50"/>
        <v>43</v>
      </c>
      <c r="Q906" s="336">
        <f t="shared" si="51"/>
        <v>199</v>
      </c>
      <c r="R906" s="399"/>
      <c r="S906" s="410">
        <v>19</v>
      </c>
      <c r="T906" s="148">
        <v>0</v>
      </c>
      <c r="U906" s="147"/>
      <c r="V906" s="148"/>
      <c r="W906" s="337"/>
      <c r="X906" s="337"/>
      <c r="Y906" s="149"/>
      <c r="Z906" s="149"/>
      <c r="AA906" s="149"/>
      <c r="AB906" s="144">
        <v>0</v>
      </c>
      <c r="AC906" s="410"/>
      <c r="AD906" s="144"/>
      <c r="AE906" s="396"/>
      <c r="AF906" s="397">
        <v>0</v>
      </c>
      <c r="AG906" s="397">
        <v>0</v>
      </c>
      <c r="AH906" s="397">
        <v>0</v>
      </c>
      <c r="AI906" s="397">
        <v>0</v>
      </c>
      <c r="AJ906" s="397">
        <v>0</v>
      </c>
      <c r="AK906" s="397">
        <v>0</v>
      </c>
      <c r="AL906" s="397">
        <v>0</v>
      </c>
      <c r="AM906" s="397"/>
      <c r="AN906" s="397">
        <v>24</v>
      </c>
      <c r="AO906" s="358">
        <v>0</v>
      </c>
    </row>
    <row r="907" spans="1:41" ht="24" customHeight="1" x14ac:dyDescent="0.3">
      <c r="A907" s="391" t="s">
        <v>3570</v>
      </c>
      <c r="B907" s="392" t="s">
        <v>3571</v>
      </c>
      <c r="C907" s="393" t="s">
        <v>2094</v>
      </c>
      <c r="D907" s="330">
        <f t="shared" si="39"/>
        <v>0</v>
      </c>
      <c r="E907" s="331">
        <f t="shared" si="40"/>
        <v>0</v>
      </c>
      <c r="F907" s="331">
        <f t="shared" si="41"/>
        <v>0</v>
      </c>
      <c r="G907" s="331">
        <f t="shared" si="42"/>
        <v>0</v>
      </c>
      <c r="H907" s="331">
        <f t="shared" si="43"/>
        <v>0</v>
      </c>
      <c r="I907" s="331">
        <f t="shared" si="44"/>
        <v>0</v>
      </c>
      <c r="J907" s="331">
        <f t="shared" si="45"/>
        <v>0</v>
      </c>
      <c r="K907" s="331">
        <f t="shared" si="46"/>
        <v>0</v>
      </c>
      <c r="L907" s="331">
        <f t="shared" si="47"/>
        <v>0</v>
      </c>
      <c r="M907" s="331">
        <f t="shared" si="48"/>
        <v>0</v>
      </c>
      <c r="N907" s="333">
        <f t="shared" si="49"/>
        <v>0</v>
      </c>
      <c r="O907" s="394"/>
      <c r="P907" s="395">
        <f t="shared" si="50"/>
        <v>0</v>
      </c>
      <c r="Q907" s="336" t="str">
        <f t="shared" si="51"/>
        <v/>
      </c>
      <c r="R907" s="404"/>
      <c r="S907" s="410"/>
      <c r="T907" s="148">
        <v>0</v>
      </c>
      <c r="U907" s="147"/>
      <c r="V907" s="148"/>
      <c r="W907" s="337"/>
      <c r="X907" s="337"/>
      <c r="Y907" s="149"/>
      <c r="Z907" s="149"/>
      <c r="AA907" s="149"/>
      <c r="AB907" s="399">
        <v>0</v>
      </c>
      <c r="AC907" s="410"/>
      <c r="AD907" s="399"/>
      <c r="AE907" s="396"/>
      <c r="AF907" s="397">
        <v>0</v>
      </c>
      <c r="AG907" s="397">
        <v>0</v>
      </c>
      <c r="AH907" s="397">
        <v>0</v>
      </c>
      <c r="AI907" s="397">
        <v>0</v>
      </c>
      <c r="AJ907" s="397">
        <v>0</v>
      </c>
      <c r="AK907" s="397">
        <v>0</v>
      </c>
      <c r="AL907" s="397">
        <v>0</v>
      </c>
      <c r="AM907" s="397"/>
      <c r="AN907" s="397">
        <v>0</v>
      </c>
      <c r="AO907" s="400">
        <v>0</v>
      </c>
    </row>
    <row r="908" spans="1:41" ht="24" customHeight="1" x14ac:dyDescent="0.3">
      <c r="A908" s="391" t="s">
        <v>3572</v>
      </c>
      <c r="B908" s="392" t="s">
        <v>3573</v>
      </c>
      <c r="C908" s="393" t="s">
        <v>1897</v>
      </c>
      <c r="D908" s="330">
        <f t="shared" si="39"/>
        <v>27</v>
      </c>
      <c r="E908" s="331">
        <f t="shared" si="40"/>
        <v>17</v>
      </c>
      <c r="F908" s="331">
        <f t="shared" si="41"/>
        <v>0</v>
      </c>
      <c r="G908" s="331">
        <f t="shared" si="42"/>
        <v>0</v>
      </c>
      <c r="H908" s="331">
        <f t="shared" si="43"/>
        <v>0</v>
      </c>
      <c r="I908" s="331">
        <f t="shared" si="44"/>
        <v>0</v>
      </c>
      <c r="J908" s="331">
        <f t="shared" si="45"/>
        <v>0</v>
      </c>
      <c r="K908" s="331">
        <f t="shared" si="46"/>
        <v>0</v>
      </c>
      <c r="L908" s="331">
        <f t="shared" si="47"/>
        <v>0</v>
      </c>
      <c r="M908" s="331">
        <f t="shared" si="48"/>
        <v>0</v>
      </c>
      <c r="N908" s="333">
        <f t="shared" si="49"/>
        <v>44</v>
      </c>
      <c r="O908" s="394"/>
      <c r="P908" s="395">
        <f t="shared" si="50"/>
        <v>44</v>
      </c>
      <c r="Q908" s="336">
        <f t="shared" si="51"/>
        <v>197</v>
      </c>
      <c r="R908" s="144"/>
      <c r="S908" s="145">
        <v>27</v>
      </c>
      <c r="T908" s="405">
        <v>0</v>
      </c>
      <c r="U908" s="147"/>
      <c r="V908" s="405"/>
      <c r="W908" s="337"/>
      <c r="X908" s="337"/>
      <c r="Y908" s="406"/>
      <c r="Z908" s="406"/>
      <c r="AA908" s="406"/>
      <c r="AB908" s="156">
        <v>0</v>
      </c>
      <c r="AC908" s="145"/>
      <c r="AD908" s="156"/>
      <c r="AE908" s="396"/>
      <c r="AF908" s="397">
        <v>0</v>
      </c>
      <c r="AG908" s="397">
        <v>0</v>
      </c>
      <c r="AH908" s="397">
        <v>0</v>
      </c>
      <c r="AI908" s="397">
        <v>0</v>
      </c>
      <c r="AJ908" s="397">
        <v>0</v>
      </c>
      <c r="AK908" s="397">
        <v>0</v>
      </c>
      <c r="AL908" s="397">
        <v>0</v>
      </c>
      <c r="AM908" s="397"/>
      <c r="AN908" s="397">
        <v>17</v>
      </c>
      <c r="AO908" s="407">
        <v>0</v>
      </c>
    </row>
    <row r="909" spans="1:41" ht="24" customHeight="1" x14ac:dyDescent="0.3">
      <c r="A909" s="398" t="s">
        <v>5006</v>
      </c>
      <c r="B909" s="392" t="s">
        <v>3574</v>
      </c>
      <c r="C909" s="393" t="s">
        <v>2462</v>
      </c>
      <c r="D909" s="330">
        <f t="shared" si="39"/>
        <v>16</v>
      </c>
      <c r="E909" s="331">
        <f t="shared" si="40"/>
        <v>14</v>
      </c>
      <c r="F909" s="331">
        <f t="shared" si="41"/>
        <v>0</v>
      </c>
      <c r="G909" s="331">
        <f t="shared" si="42"/>
        <v>0</v>
      </c>
      <c r="H909" s="331">
        <f t="shared" si="43"/>
        <v>0</v>
      </c>
      <c r="I909" s="331">
        <f t="shared" si="44"/>
        <v>0</v>
      </c>
      <c r="J909" s="331">
        <f t="shared" si="45"/>
        <v>0</v>
      </c>
      <c r="K909" s="331">
        <f t="shared" si="46"/>
        <v>0</v>
      </c>
      <c r="L909" s="331">
        <f t="shared" si="47"/>
        <v>0</v>
      </c>
      <c r="M909" s="331">
        <f t="shared" si="48"/>
        <v>0</v>
      </c>
      <c r="N909" s="333">
        <f t="shared" si="49"/>
        <v>30</v>
      </c>
      <c r="O909" s="394"/>
      <c r="P909" s="395">
        <f t="shared" si="50"/>
        <v>30</v>
      </c>
      <c r="Q909" s="336">
        <f t="shared" si="51"/>
        <v>320</v>
      </c>
      <c r="R909" s="399">
        <v>16</v>
      </c>
      <c r="S909" s="410"/>
      <c r="T909" s="148">
        <v>0</v>
      </c>
      <c r="U909" s="411"/>
      <c r="V909" s="148"/>
      <c r="W909" s="412"/>
      <c r="X909" s="337"/>
      <c r="Y909" s="149"/>
      <c r="Z909" s="149"/>
      <c r="AA909" s="149"/>
      <c r="AB909" s="399">
        <v>0</v>
      </c>
      <c r="AC909" s="410"/>
      <c r="AD909" s="399"/>
      <c r="AE909" s="396"/>
      <c r="AF909" s="397">
        <v>0</v>
      </c>
      <c r="AG909" s="397">
        <v>0</v>
      </c>
      <c r="AH909" s="397">
        <v>0</v>
      </c>
      <c r="AI909" s="397">
        <v>0</v>
      </c>
      <c r="AJ909" s="397">
        <v>0</v>
      </c>
      <c r="AK909" s="397">
        <v>0</v>
      </c>
      <c r="AL909" s="397">
        <v>0</v>
      </c>
      <c r="AM909" s="413">
        <v>14</v>
      </c>
      <c r="AN909" s="397">
        <v>0</v>
      </c>
      <c r="AO909" s="341">
        <v>0</v>
      </c>
    </row>
    <row r="910" spans="1:41" ht="24" customHeight="1" x14ac:dyDescent="0.3">
      <c r="A910" s="398" t="s">
        <v>5007</v>
      </c>
      <c r="B910" s="415" t="s">
        <v>3575</v>
      </c>
      <c r="C910" s="416" t="s">
        <v>725</v>
      </c>
      <c r="D910" s="330">
        <f t="shared" si="39"/>
        <v>0</v>
      </c>
      <c r="E910" s="331">
        <f t="shared" si="40"/>
        <v>0</v>
      </c>
      <c r="F910" s="331">
        <f t="shared" si="41"/>
        <v>0</v>
      </c>
      <c r="G910" s="331">
        <f t="shared" si="42"/>
        <v>0</v>
      </c>
      <c r="H910" s="331">
        <f t="shared" si="43"/>
        <v>0</v>
      </c>
      <c r="I910" s="331">
        <f t="shared" si="44"/>
        <v>0</v>
      </c>
      <c r="J910" s="331">
        <f t="shared" si="45"/>
        <v>0</v>
      </c>
      <c r="K910" s="331">
        <f t="shared" si="46"/>
        <v>0</v>
      </c>
      <c r="L910" s="331">
        <f t="shared" si="47"/>
        <v>0</v>
      </c>
      <c r="M910" s="331">
        <f t="shared" si="48"/>
        <v>0</v>
      </c>
      <c r="N910" s="333">
        <f t="shared" si="49"/>
        <v>0</v>
      </c>
      <c r="O910" s="394"/>
      <c r="P910" s="395">
        <f t="shared" si="50"/>
        <v>0</v>
      </c>
      <c r="Q910" s="336" t="str">
        <f t="shared" si="51"/>
        <v/>
      </c>
      <c r="R910" s="419"/>
      <c r="S910" s="145"/>
      <c r="T910" s="148">
        <v>0</v>
      </c>
      <c r="U910" s="147"/>
      <c r="V910" s="148"/>
      <c r="W910" s="337"/>
      <c r="X910" s="337"/>
      <c r="Y910" s="149"/>
      <c r="Z910" s="149"/>
      <c r="AA910" s="149"/>
      <c r="AB910" s="156">
        <v>0</v>
      </c>
      <c r="AC910" s="145"/>
      <c r="AD910" s="156"/>
      <c r="AE910" s="396"/>
      <c r="AF910" s="397">
        <v>0</v>
      </c>
      <c r="AG910" s="397">
        <v>0</v>
      </c>
      <c r="AH910" s="397">
        <v>0</v>
      </c>
      <c r="AI910" s="397">
        <v>0</v>
      </c>
      <c r="AJ910" s="397">
        <v>0</v>
      </c>
      <c r="AK910" s="397">
        <v>0</v>
      </c>
      <c r="AL910" s="397">
        <v>0</v>
      </c>
      <c r="AM910" s="397"/>
      <c r="AN910" s="397">
        <v>0</v>
      </c>
      <c r="AO910" s="408">
        <v>0</v>
      </c>
    </row>
    <row r="911" spans="1:41" ht="24" customHeight="1" x14ac:dyDescent="0.3">
      <c r="A911" s="391" t="s">
        <v>3576</v>
      </c>
      <c r="B911" s="392" t="s">
        <v>3577</v>
      </c>
      <c r="C911" s="393" t="s">
        <v>2213</v>
      </c>
      <c r="D911" s="330">
        <f t="shared" si="39"/>
        <v>6</v>
      </c>
      <c r="E911" s="331">
        <f t="shared" si="40"/>
        <v>0</v>
      </c>
      <c r="F911" s="331">
        <f t="shared" si="41"/>
        <v>0</v>
      </c>
      <c r="G911" s="331">
        <f t="shared" si="42"/>
        <v>0</v>
      </c>
      <c r="H911" s="331">
        <f t="shared" si="43"/>
        <v>0</v>
      </c>
      <c r="I911" s="331">
        <f t="shared" si="44"/>
        <v>0</v>
      </c>
      <c r="J911" s="331">
        <f t="shared" si="45"/>
        <v>0</v>
      </c>
      <c r="K911" s="331">
        <f t="shared" si="46"/>
        <v>0</v>
      </c>
      <c r="L911" s="331">
        <f t="shared" si="47"/>
        <v>0</v>
      </c>
      <c r="M911" s="331">
        <f t="shared" si="48"/>
        <v>0</v>
      </c>
      <c r="N911" s="333">
        <f t="shared" si="49"/>
        <v>6</v>
      </c>
      <c r="O911" s="394"/>
      <c r="P911" s="395">
        <f t="shared" si="50"/>
        <v>6</v>
      </c>
      <c r="Q911" s="336">
        <f t="shared" si="51"/>
        <v>777</v>
      </c>
      <c r="R911" s="156">
        <v>6</v>
      </c>
      <c r="S911" s="145"/>
      <c r="T911" s="405">
        <v>0</v>
      </c>
      <c r="U911" s="147"/>
      <c r="V911" s="405"/>
      <c r="W911" s="337"/>
      <c r="X911" s="337"/>
      <c r="Y911" s="406"/>
      <c r="Z911" s="406"/>
      <c r="AA911" s="406"/>
      <c r="AB911" s="419">
        <v>0</v>
      </c>
      <c r="AC911" s="145"/>
      <c r="AD911" s="419"/>
      <c r="AE911" s="396"/>
      <c r="AF911" s="397">
        <v>0</v>
      </c>
      <c r="AG911" s="397">
        <v>0</v>
      </c>
      <c r="AH911" s="397">
        <v>0</v>
      </c>
      <c r="AI911" s="397">
        <v>0</v>
      </c>
      <c r="AJ911" s="397">
        <v>0</v>
      </c>
      <c r="AK911" s="397">
        <v>0</v>
      </c>
      <c r="AL911" s="397">
        <v>0</v>
      </c>
      <c r="AM911" s="397"/>
      <c r="AN911" s="397">
        <v>0</v>
      </c>
      <c r="AO911" s="414">
        <v>0</v>
      </c>
    </row>
    <row r="912" spans="1:41" ht="24" customHeight="1" x14ac:dyDescent="0.3">
      <c r="A912" s="391" t="s">
        <v>3578</v>
      </c>
      <c r="B912" s="392" t="s">
        <v>3579</v>
      </c>
      <c r="C912" s="393" t="s">
        <v>171</v>
      </c>
      <c r="D912" s="330">
        <f t="shared" si="39"/>
        <v>65</v>
      </c>
      <c r="E912" s="331">
        <f t="shared" si="40"/>
        <v>0</v>
      </c>
      <c r="F912" s="331">
        <f t="shared" si="41"/>
        <v>0</v>
      </c>
      <c r="G912" s="331">
        <f t="shared" si="42"/>
        <v>0</v>
      </c>
      <c r="H912" s="331">
        <f t="shared" si="43"/>
        <v>0</v>
      </c>
      <c r="I912" s="331">
        <f t="shared" si="44"/>
        <v>0</v>
      </c>
      <c r="J912" s="331">
        <f t="shared" si="45"/>
        <v>0</v>
      </c>
      <c r="K912" s="331">
        <f t="shared" si="46"/>
        <v>0</v>
      </c>
      <c r="L912" s="331">
        <f t="shared" si="47"/>
        <v>0</v>
      </c>
      <c r="M912" s="331">
        <f t="shared" si="48"/>
        <v>0</v>
      </c>
      <c r="N912" s="333">
        <f t="shared" si="49"/>
        <v>65</v>
      </c>
      <c r="O912" s="394"/>
      <c r="P912" s="395">
        <f t="shared" si="50"/>
        <v>65</v>
      </c>
      <c r="Q912" s="336">
        <f t="shared" si="51"/>
        <v>105</v>
      </c>
      <c r="R912" s="399"/>
      <c r="S912" s="410"/>
      <c r="T912" s="148">
        <v>0</v>
      </c>
      <c r="U912" s="147"/>
      <c r="V912" s="148"/>
      <c r="W912" s="337"/>
      <c r="X912" s="337"/>
      <c r="Y912" s="149">
        <v>65</v>
      </c>
      <c r="Z912" s="149"/>
      <c r="AA912" s="149"/>
      <c r="AB912" s="399">
        <v>0</v>
      </c>
      <c r="AC912" s="410"/>
      <c r="AD912" s="399"/>
      <c r="AE912" s="396"/>
      <c r="AF912" s="397">
        <v>0</v>
      </c>
      <c r="AG912" s="397">
        <v>0</v>
      </c>
      <c r="AH912" s="397">
        <v>0</v>
      </c>
      <c r="AI912" s="397">
        <v>0</v>
      </c>
      <c r="AJ912" s="397">
        <v>0</v>
      </c>
      <c r="AK912" s="397">
        <v>0</v>
      </c>
      <c r="AL912" s="397">
        <v>0</v>
      </c>
      <c r="AM912" s="397"/>
      <c r="AN912" s="397">
        <v>0</v>
      </c>
      <c r="AO912" s="400">
        <v>0</v>
      </c>
    </row>
    <row r="913" spans="1:41" ht="24" customHeight="1" x14ac:dyDescent="0.3">
      <c r="A913" s="391" t="s">
        <v>3580</v>
      </c>
      <c r="B913" s="392" t="s">
        <v>3581</v>
      </c>
      <c r="C913" s="393" t="s">
        <v>406</v>
      </c>
      <c r="D913" s="330">
        <f t="shared" si="39"/>
        <v>28</v>
      </c>
      <c r="E913" s="331">
        <f t="shared" si="40"/>
        <v>22</v>
      </c>
      <c r="F913" s="331">
        <f t="shared" si="41"/>
        <v>0</v>
      </c>
      <c r="G913" s="331">
        <f t="shared" si="42"/>
        <v>0</v>
      </c>
      <c r="H913" s="331">
        <f t="shared" si="43"/>
        <v>0</v>
      </c>
      <c r="I913" s="331">
        <f t="shared" si="44"/>
        <v>0</v>
      </c>
      <c r="J913" s="331">
        <f t="shared" si="45"/>
        <v>0</v>
      </c>
      <c r="K913" s="331">
        <f t="shared" si="46"/>
        <v>0</v>
      </c>
      <c r="L913" s="331">
        <f t="shared" si="47"/>
        <v>0</v>
      </c>
      <c r="M913" s="331">
        <f t="shared" si="48"/>
        <v>0</v>
      </c>
      <c r="N913" s="333">
        <f t="shared" si="49"/>
        <v>50</v>
      </c>
      <c r="O913" s="394"/>
      <c r="P913" s="395">
        <f t="shared" si="50"/>
        <v>50</v>
      </c>
      <c r="Q913" s="336">
        <f t="shared" si="51"/>
        <v>157</v>
      </c>
      <c r="R913" s="409"/>
      <c r="S913" s="145">
        <v>22</v>
      </c>
      <c r="T913" s="148">
        <v>0</v>
      </c>
      <c r="U913" s="147"/>
      <c r="V913" s="148"/>
      <c r="W913" s="337"/>
      <c r="X913" s="337"/>
      <c r="Y913" s="149"/>
      <c r="Z913" s="149"/>
      <c r="AA913" s="149"/>
      <c r="AB913" s="409">
        <v>0</v>
      </c>
      <c r="AC913" s="145"/>
      <c r="AD913" s="409"/>
      <c r="AE913" s="396"/>
      <c r="AF913" s="397">
        <v>0</v>
      </c>
      <c r="AG913" s="397">
        <v>0</v>
      </c>
      <c r="AH913" s="397">
        <v>0</v>
      </c>
      <c r="AI913" s="397">
        <v>0</v>
      </c>
      <c r="AJ913" s="397">
        <v>0</v>
      </c>
      <c r="AK913" s="397">
        <v>0</v>
      </c>
      <c r="AL913" s="397">
        <v>0</v>
      </c>
      <c r="AM913" s="397"/>
      <c r="AN913" s="397">
        <v>28</v>
      </c>
      <c r="AO913" s="407">
        <v>0</v>
      </c>
    </row>
    <row r="914" spans="1:41" ht="24" customHeight="1" x14ac:dyDescent="0.3">
      <c r="A914" s="398" t="s">
        <v>5008</v>
      </c>
      <c r="B914" s="392" t="s">
        <v>3582</v>
      </c>
      <c r="C914" s="393" t="s">
        <v>462</v>
      </c>
      <c r="D914" s="330">
        <f t="shared" si="39"/>
        <v>0</v>
      </c>
      <c r="E914" s="331">
        <f t="shared" si="40"/>
        <v>0</v>
      </c>
      <c r="F914" s="331">
        <f t="shared" si="41"/>
        <v>0</v>
      </c>
      <c r="G914" s="331">
        <f t="shared" si="42"/>
        <v>0</v>
      </c>
      <c r="H914" s="331">
        <f t="shared" si="43"/>
        <v>0</v>
      </c>
      <c r="I914" s="331">
        <f t="shared" si="44"/>
        <v>0</v>
      </c>
      <c r="J914" s="331">
        <f t="shared" si="45"/>
        <v>0</v>
      </c>
      <c r="K914" s="331">
        <f t="shared" si="46"/>
        <v>0</v>
      </c>
      <c r="L914" s="331">
        <f t="shared" si="47"/>
        <v>0</v>
      </c>
      <c r="M914" s="331">
        <f t="shared" si="48"/>
        <v>0</v>
      </c>
      <c r="N914" s="333">
        <f t="shared" si="49"/>
        <v>0</v>
      </c>
      <c r="O914" s="394"/>
      <c r="P914" s="395">
        <f t="shared" si="50"/>
        <v>0</v>
      </c>
      <c r="Q914" s="336" t="str">
        <f t="shared" si="51"/>
        <v/>
      </c>
      <c r="R914" s="399"/>
      <c r="S914" s="410"/>
      <c r="T914" s="148">
        <v>0</v>
      </c>
      <c r="U914" s="147"/>
      <c r="V914" s="148"/>
      <c r="W914" s="337"/>
      <c r="X914" s="337"/>
      <c r="Y914" s="149"/>
      <c r="Z914" s="149"/>
      <c r="AA914" s="149"/>
      <c r="AB914" s="88">
        <v>0</v>
      </c>
      <c r="AC914" s="410"/>
      <c r="AD914" s="88"/>
      <c r="AE914" s="396"/>
      <c r="AF914" s="397">
        <v>0</v>
      </c>
      <c r="AG914" s="397">
        <v>0</v>
      </c>
      <c r="AH914" s="397">
        <v>0</v>
      </c>
      <c r="AI914" s="397">
        <v>0</v>
      </c>
      <c r="AJ914" s="397">
        <v>0</v>
      </c>
      <c r="AK914" s="397">
        <v>0</v>
      </c>
      <c r="AL914" s="397">
        <v>0</v>
      </c>
      <c r="AM914" s="397"/>
      <c r="AN914" s="397">
        <v>0</v>
      </c>
      <c r="AO914" s="407">
        <v>0</v>
      </c>
    </row>
    <row r="915" spans="1:41" ht="24" customHeight="1" x14ac:dyDescent="0.3">
      <c r="A915" s="391" t="s">
        <v>3583</v>
      </c>
      <c r="B915" s="392" t="s">
        <v>3584</v>
      </c>
      <c r="C915" s="393" t="s">
        <v>509</v>
      </c>
      <c r="D915" s="330">
        <f t="shared" si="39"/>
        <v>10</v>
      </c>
      <c r="E915" s="331">
        <f t="shared" si="40"/>
        <v>0</v>
      </c>
      <c r="F915" s="331">
        <f t="shared" si="41"/>
        <v>0</v>
      </c>
      <c r="G915" s="331">
        <f t="shared" si="42"/>
        <v>0</v>
      </c>
      <c r="H915" s="331">
        <f t="shared" si="43"/>
        <v>0</v>
      </c>
      <c r="I915" s="331">
        <f t="shared" si="44"/>
        <v>0</v>
      </c>
      <c r="J915" s="331">
        <f t="shared" si="45"/>
        <v>0</v>
      </c>
      <c r="K915" s="331">
        <f t="shared" si="46"/>
        <v>0</v>
      </c>
      <c r="L915" s="331">
        <f t="shared" si="47"/>
        <v>0</v>
      </c>
      <c r="M915" s="331">
        <f t="shared" si="48"/>
        <v>0</v>
      </c>
      <c r="N915" s="333">
        <f t="shared" si="49"/>
        <v>10</v>
      </c>
      <c r="O915" s="394"/>
      <c r="P915" s="395">
        <f t="shared" si="50"/>
        <v>10</v>
      </c>
      <c r="Q915" s="336">
        <f t="shared" si="51"/>
        <v>693</v>
      </c>
      <c r="R915" s="399">
        <v>10</v>
      </c>
      <c r="S915" s="410"/>
      <c r="T915" s="148">
        <v>0</v>
      </c>
      <c r="U915" s="147"/>
      <c r="V915" s="148"/>
      <c r="W915" s="337"/>
      <c r="X915" s="337"/>
      <c r="Y915" s="149"/>
      <c r="Z915" s="149"/>
      <c r="AA915" s="149"/>
      <c r="AB915" s="399">
        <v>0</v>
      </c>
      <c r="AC915" s="410"/>
      <c r="AD915" s="399"/>
      <c r="AE915" s="396"/>
      <c r="AF915" s="397">
        <v>0</v>
      </c>
      <c r="AG915" s="397">
        <v>0</v>
      </c>
      <c r="AH915" s="397">
        <v>0</v>
      </c>
      <c r="AI915" s="397">
        <v>0</v>
      </c>
      <c r="AJ915" s="397">
        <v>0</v>
      </c>
      <c r="AK915" s="397">
        <v>0</v>
      </c>
      <c r="AL915" s="397">
        <v>0</v>
      </c>
      <c r="AM915" s="397"/>
      <c r="AN915" s="397">
        <v>0</v>
      </c>
      <c r="AO915" s="407">
        <v>0</v>
      </c>
    </row>
    <row r="916" spans="1:41" ht="24" customHeight="1" x14ac:dyDescent="0.3">
      <c r="A916" s="398" t="s">
        <v>3585</v>
      </c>
      <c r="B916" s="392" t="s">
        <v>3586</v>
      </c>
      <c r="C916" s="393" t="s">
        <v>418</v>
      </c>
      <c r="D916" s="330">
        <f t="shared" si="39"/>
        <v>24</v>
      </c>
      <c r="E916" s="331">
        <f t="shared" si="40"/>
        <v>20</v>
      </c>
      <c r="F916" s="331">
        <f t="shared" si="41"/>
        <v>0</v>
      </c>
      <c r="G916" s="331">
        <f t="shared" si="42"/>
        <v>0</v>
      </c>
      <c r="H916" s="331">
        <f t="shared" si="43"/>
        <v>0</v>
      </c>
      <c r="I916" s="331">
        <f t="shared" si="44"/>
        <v>0</v>
      </c>
      <c r="J916" s="331">
        <f t="shared" si="45"/>
        <v>0</v>
      </c>
      <c r="K916" s="331">
        <f t="shared" si="46"/>
        <v>0</v>
      </c>
      <c r="L916" s="331">
        <f t="shared" si="47"/>
        <v>0</v>
      </c>
      <c r="M916" s="331">
        <f t="shared" si="48"/>
        <v>0</v>
      </c>
      <c r="N916" s="333">
        <f t="shared" si="49"/>
        <v>44</v>
      </c>
      <c r="O916" s="394"/>
      <c r="P916" s="395">
        <f t="shared" si="50"/>
        <v>44</v>
      </c>
      <c r="Q916" s="336">
        <f t="shared" si="51"/>
        <v>197</v>
      </c>
      <c r="R916" s="399">
        <v>20</v>
      </c>
      <c r="S916" s="410"/>
      <c r="T916" s="148">
        <v>0</v>
      </c>
      <c r="U916" s="147"/>
      <c r="V916" s="148"/>
      <c r="W916" s="337"/>
      <c r="X916" s="337"/>
      <c r="Y916" s="149"/>
      <c r="Z916" s="149"/>
      <c r="AA916" s="149"/>
      <c r="AB916" s="404">
        <v>0</v>
      </c>
      <c r="AC916" s="410"/>
      <c r="AD916" s="404"/>
      <c r="AE916" s="396"/>
      <c r="AF916" s="397">
        <v>0</v>
      </c>
      <c r="AG916" s="397">
        <v>0</v>
      </c>
      <c r="AH916" s="397">
        <v>0</v>
      </c>
      <c r="AI916" s="397">
        <v>0</v>
      </c>
      <c r="AJ916" s="397">
        <v>0</v>
      </c>
      <c r="AK916" s="397">
        <v>0</v>
      </c>
      <c r="AL916" s="397">
        <v>0</v>
      </c>
      <c r="AM916" s="397">
        <v>24</v>
      </c>
      <c r="AN916" s="397">
        <v>0</v>
      </c>
      <c r="AO916" s="400">
        <v>0</v>
      </c>
    </row>
    <row r="917" spans="1:41" ht="24" customHeight="1" x14ac:dyDescent="0.3">
      <c r="A917" s="391" t="s">
        <v>3587</v>
      </c>
      <c r="B917" s="392" t="s">
        <v>3588</v>
      </c>
      <c r="C917" s="393" t="s">
        <v>123</v>
      </c>
      <c r="D917" s="330">
        <f t="shared" si="39"/>
        <v>17</v>
      </c>
      <c r="E917" s="331">
        <f t="shared" si="40"/>
        <v>14</v>
      </c>
      <c r="F917" s="331">
        <f t="shared" si="41"/>
        <v>0</v>
      </c>
      <c r="G917" s="331">
        <f t="shared" si="42"/>
        <v>0</v>
      </c>
      <c r="H917" s="331">
        <f t="shared" si="43"/>
        <v>0</v>
      </c>
      <c r="I917" s="331">
        <f t="shared" si="44"/>
        <v>0</v>
      </c>
      <c r="J917" s="331">
        <f t="shared" si="45"/>
        <v>0</v>
      </c>
      <c r="K917" s="331">
        <f t="shared" si="46"/>
        <v>0</v>
      </c>
      <c r="L917" s="331">
        <f t="shared" si="47"/>
        <v>0</v>
      </c>
      <c r="M917" s="331">
        <f t="shared" si="48"/>
        <v>0</v>
      </c>
      <c r="N917" s="333">
        <f t="shared" si="49"/>
        <v>31</v>
      </c>
      <c r="O917" s="394"/>
      <c r="P917" s="395">
        <f t="shared" si="50"/>
        <v>31</v>
      </c>
      <c r="Q917" s="336">
        <f t="shared" si="51"/>
        <v>314</v>
      </c>
      <c r="R917" s="404">
        <v>14</v>
      </c>
      <c r="S917" s="145"/>
      <c r="T917" s="148">
        <v>0</v>
      </c>
      <c r="U917" s="147"/>
      <c r="V917" s="148"/>
      <c r="W917" s="337"/>
      <c r="X917" s="337"/>
      <c r="Y917" s="149"/>
      <c r="Z917" s="149"/>
      <c r="AA917" s="149"/>
      <c r="AB917" s="144">
        <v>0</v>
      </c>
      <c r="AC917" s="145"/>
      <c r="AD917" s="144"/>
      <c r="AE917" s="396"/>
      <c r="AF917" s="397">
        <v>0</v>
      </c>
      <c r="AG917" s="397">
        <v>0</v>
      </c>
      <c r="AH917" s="397">
        <v>0</v>
      </c>
      <c r="AI917" s="397">
        <v>0</v>
      </c>
      <c r="AJ917" s="397">
        <v>0</v>
      </c>
      <c r="AK917" s="397">
        <v>0</v>
      </c>
      <c r="AL917" s="397">
        <v>0</v>
      </c>
      <c r="AM917" s="397">
        <v>17</v>
      </c>
      <c r="AN917" s="397">
        <v>0</v>
      </c>
      <c r="AO917" s="407">
        <v>0</v>
      </c>
    </row>
    <row r="918" spans="1:41" ht="24" customHeight="1" x14ac:dyDescent="0.3">
      <c r="A918" s="398" t="s">
        <v>1565</v>
      </c>
      <c r="B918" s="392" t="s">
        <v>1566</v>
      </c>
      <c r="C918" s="393" t="s">
        <v>83</v>
      </c>
      <c r="D918" s="330">
        <f t="shared" si="39"/>
        <v>35</v>
      </c>
      <c r="E918" s="331">
        <f t="shared" si="40"/>
        <v>4</v>
      </c>
      <c r="F918" s="331">
        <f t="shared" si="41"/>
        <v>0</v>
      </c>
      <c r="G918" s="331">
        <f t="shared" si="42"/>
        <v>0</v>
      </c>
      <c r="H918" s="331">
        <f t="shared" si="43"/>
        <v>0</v>
      </c>
      <c r="I918" s="331">
        <f t="shared" si="44"/>
        <v>0</v>
      </c>
      <c r="J918" s="331">
        <f t="shared" si="45"/>
        <v>0</v>
      </c>
      <c r="K918" s="331">
        <f t="shared" si="46"/>
        <v>0</v>
      </c>
      <c r="L918" s="331">
        <f t="shared" si="47"/>
        <v>0</v>
      </c>
      <c r="M918" s="331">
        <f t="shared" si="48"/>
        <v>0</v>
      </c>
      <c r="N918" s="333">
        <f t="shared" si="49"/>
        <v>39</v>
      </c>
      <c r="O918" s="394"/>
      <c r="P918" s="395">
        <f t="shared" si="50"/>
        <v>39</v>
      </c>
      <c r="Q918" s="336">
        <f t="shared" si="51"/>
        <v>225</v>
      </c>
      <c r="R918" s="404"/>
      <c r="S918" s="410">
        <v>4</v>
      </c>
      <c r="T918" s="148">
        <v>0</v>
      </c>
      <c r="U918" s="147"/>
      <c r="V918" s="148"/>
      <c r="W918" s="337"/>
      <c r="X918" s="337">
        <v>35</v>
      </c>
      <c r="Y918" s="149"/>
      <c r="Z918" s="149"/>
      <c r="AA918" s="149"/>
      <c r="AB918" s="399">
        <v>0</v>
      </c>
      <c r="AC918" s="410"/>
      <c r="AD918" s="399"/>
      <c r="AE918" s="396"/>
      <c r="AF918" s="397">
        <v>0</v>
      </c>
      <c r="AG918" s="397">
        <v>0</v>
      </c>
      <c r="AH918" s="397">
        <v>0</v>
      </c>
      <c r="AI918" s="397">
        <v>0</v>
      </c>
      <c r="AJ918" s="397">
        <v>0</v>
      </c>
      <c r="AK918" s="397">
        <v>0</v>
      </c>
      <c r="AL918" s="397">
        <v>0</v>
      </c>
      <c r="AM918" s="397"/>
      <c r="AN918" s="397">
        <v>0</v>
      </c>
      <c r="AO918" s="400">
        <v>0</v>
      </c>
    </row>
    <row r="919" spans="1:41" ht="24" customHeight="1" x14ac:dyDescent="0.3">
      <c r="A919" s="398" t="s">
        <v>5009</v>
      </c>
      <c r="B919" s="392" t="s">
        <v>3589</v>
      </c>
      <c r="C919" s="393" t="s">
        <v>1965</v>
      </c>
      <c r="D919" s="330">
        <f t="shared" si="39"/>
        <v>5</v>
      </c>
      <c r="E919" s="331">
        <f t="shared" si="40"/>
        <v>4</v>
      </c>
      <c r="F919" s="331">
        <f t="shared" si="41"/>
        <v>0</v>
      </c>
      <c r="G919" s="331">
        <f t="shared" si="42"/>
        <v>0</v>
      </c>
      <c r="H919" s="331">
        <f t="shared" si="43"/>
        <v>0</v>
      </c>
      <c r="I919" s="331">
        <f t="shared" si="44"/>
        <v>0</v>
      </c>
      <c r="J919" s="331">
        <f t="shared" si="45"/>
        <v>0</v>
      </c>
      <c r="K919" s="331">
        <f t="shared" si="46"/>
        <v>0</v>
      </c>
      <c r="L919" s="331">
        <f t="shared" si="47"/>
        <v>0</v>
      </c>
      <c r="M919" s="331">
        <f t="shared" si="48"/>
        <v>0</v>
      </c>
      <c r="N919" s="333">
        <f t="shared" si="49"/>
        <v>9</v>
      </c>
      <c r="O919" s="394"/>
      <c r="P919" s="395">
        <f t="shared" si="50"/>
        <v>9</v>
      </c>
      <c r="Q919" s="336">
        <f t="shared" si="51"/>
        <v>714</v>
      </c>
      <c r="R919" s="399"/>
      <c r="S919" s="145">
        <v>5</v>
      </c>
      <c r="T919" s="148">
        <v>0</v>
      </c>
      <c r="U919" s="147"/>
      <c r="V919" s="148"/>
      <c r="W919" s="337"/>
      <c r="X919" s="337"/>
      <c r="Y919" s="149"/>
      <c r="Z919" s="149"/>
      <c r="AA919" s="149"/>
      <c r="AB919" s="144">
        <v>0</v>
      </c>
      <c r="AC919" s="145"/>
      <c r="AD919" s="144"/>
      <c r="AE919" s="396"/>
      <c r="AF919" s="397">
        <v>0</v>
      </c>
      <c r="AG919" s="397">
        <v>0</v>
      </c>
      <c r="AH919" s="397">
        <v>0</v>
      </c>
      <c r="AI919" s="397">
        <v>0</v>
      </c>
      <c r="AJ919" s="397">
        <v>0</v>
      </c>
      <c r="AK919" s="397">
        <v>0</v>
      </c>
      <c r="AL919" s="397">
        <v>0</v>
      </c>
      <c r="AM919" s="397"/>
      <c r="AN919" s="397">
        <v>4</v>
      </c>
      <c r="AO919" s="400">
        <v>0</v>
      </c>
    </row>
    <row r="920" spans="1:41" ht="24" customHeight="1" x14ac:dyDescent="0.3">
      <c r="A920" s="391" t="s">
        <v>3590</v>
      </c>
      <c r="B920" s="392" t="s">
        <v>3591</v>
      </c>
      <c r="C920" s="393" t="s">
        <v>2010</v>
      </c>
      <c r="D920" s="330">
        <f t="shared" si="39"/>
        <v>0</v>
      </c>
      <c r="E920" s="331">
        <f t="shared" si="40"/>
        <v>0</v>
      </c>
      <c r="F920" s="331">
        <f t="shared" si="41"/>
        <v>0</v>
      </c>
      <c r="G920" s="331">
        <f t="shared" si="42"/>
        <v>0</v>
      </c>
      <c r="H920" s="331">
        <f t="shared" si="43"/>
        <v>0</v>
      </c>
      <c r="I920" s="331">
        <f t="shared" si="44"/>
        <v>0</v>
      </c>
      <c r="J920" s="331">
        <f t="shared" si="45"/>
        <v>0</v>
      </c>
      <c r="K920" s="331">
        <f t="shared" si="46"/>
        <v>0</v>
      </c>
      <c r="L920" s="331">
        <f t="shared" si="47"/>
        <v>0</v>
      </c>
      <c r="M920" s="331">
        <f t="shared" si="48"/>
        <v>0</v>
      </c>
      <c r="N920" s="333">
        <f t="shared" si="49"/>
        <v>0</v>
      </c>
      <c r="O920" s="394"/>
      <c r="P920" s="395">
        <f t="shared" si="50"/>
        <v>0</v>
      </c>
      <c r="Q920" s="336" t="str">
        <f t="shared" si="51"/>
        <v/>
      </c>
      <c r="R920" s="404"/>
      <c r="S920" s="145"/>
      <c r="T920" s="148">
        <v>0</v>
      </c>
      <c r="U920" s="147"/>
      <c r="V920" s="148"/>
      <c r="W920" s="337"/>
      <c r="X920" s="337"/>
      <c r="Y920" s="149"/>
      <c r="Z920" s="149"/>
      <c r="AA920" s="149"/>
      <c r="AB920" s="399">
        <v>0</v>
      </c>
      <c r="AC920" s="145"/>
      <c r="AD920" s="399"/>
      <c r="AE920" s="396"/>
      <c r="AF920" s="397">
        <v>0</v>
      </c>
      <c r="AG920" s="397">
        <v>0</v>
      </c>
      <c r="AH920" s="397">
        <v>0</v>
      </c>
      <c r="AI920" s="397">
        <v>0</v>
      </c>
      <c r="AJ920" s="397">
        <v>0</v>
      </c>
      <c r="AK920" s="397">
        <v>0</v>
      </c>
      <c r="AL920" s="397">
        <v>0</v>
      </c>
      <c r="AM920" s="397"/>
      <c r="AN920" s="397">
        <v>0</v>
      </c>
      <c r="AO920" s="341">
        <v>0</v>
      </c>
    </row>
    <row r="921" spans="1:41" ht="24" customHeight="1" x14ac:dyDescent="0.3">
      <c r="A921" s="398" t="s">
        <v>1117</v>
      </c>
      <c r="B921" s="392" t="s">
        <v>1118</v>
      </c>
      <c r="C921" s="393" t="s">
        <v>758</v>
      </c>
      <c r="D921" s="330">
        <f t="shared" si="39"/>
        <v>15</v>
      </c>
      <c r="E921" s="331">
        <f t="shared" si="40"/>
        <v>5</v>
      </c>
      <c r="F921" s="331">
        <f t="shared" si="41"/>
        <v>0</v>
      </c>
      <c r="G921" s="331">
        <f t="shared" si="42"/>
        <v>0</v>
      </c>
      <c r="H921" s="331">
        <f t="shared" si="43"/>
        <v>0</v>
      </c>
      <c r="I921" s="331">
        <f t="shared" si="44"/>
        <v>0</v>
      </c>
      <c r="J921" s="331">
        <f t="shared" si="45"/>
        <v>0</v>
      </c>
      <c r="K921" s="331">
        <f t="shared" si="46"/>
        <v>0</v>
      </c>
      <c r="L921" s="331">
        <f t="shared" si="47"/>
        <v>0</v>
      </c>
      <c r="M921" s="331">
        <f t="shared" si="48"/>
        <v>0</v>
      </c>
      <c r="N921" s="333">
        <f t="shared" si="49"/>
        <v>20</v>
      </c>
      <c r="O921" s="394"/>
      <c r="P921" s="395">
        <f t="shared" si="50"/>
        <v>20</v>
      </c>
      <c r="Q921" s="336">
        <f t="shared" si="51"/>
        <v>474</v>
      </c>
      <c r="R921" s="144"/>
      <c r="S921" s="145">
        <v>15</v>
      </c>
      <c r="T921" s="148">
        <v>0</v>
      </c>
      <c r="U921" s="147"/>
      <c r="V921" s="148"/>
      <c r="W921" s="337"/>
      <c r="X921" s="337"/>
      <c r="Y921" s="149"/>
      <c r="Z921" s="149"/>
      <c r="AA921" s="149"/>
      <c r="AB921" s="156">
        <v>0</v>
      </c>
      <c r="AC921" s="145"/>
      <c r="AD921" s="156"/>
      <c r="AE921" s="396"/>
      <c r="AF921" s="397">
        <v>0</v>
      </c>
      <c r="AG921" s="397">
        <v>0</v>
      </c>
      <c r="AH921" s="397">
        <v>0</v>
      </c>
      <c r="AI921" s="397">
        <v>0</v>
      </c>
      <c r="AJ921" s="397">
        <v>0</v>
      </c>
      <c r="AK921" s="397">
        <v>0</v>
      </c>
      <c r="AL921" s="397">
        <v>0</v>
      </c>
      <c r="AM921" s="397"/>
      <c r="AN921" s="397">
        <v>5</v>
      </c>
      <c r="AO921" s="400">
        <v>0</v>
      </c>
    </row>
    <row r="922" spans="1:41" ht="24" customHeight="1" x14ac:dyDescent="0.3">
      <c r="A922" s="398" t="s">
        <v>5010</v>
      </c>
      <c r="B922" s="415" t="s">
        <v>3592</v>
      </c>
      <c r="C922" s="416" t="s">
        <v>725</v>
      </c>
      <c r="D922" s="330">
        <f t="shared" si="39"/>
        <v>12</v>
      </c>
      <c r="E922" s="331">
        <f t="shared" si="40"/>
        <v>5</v>
      </c>
      <c r="F922" s="331">
        <f t="shared" si="41"/>
        <v>0</v>
      </c>
      <c r="G922" s="331">
        <f t="shared" si="42"/>
        <v>0</v>
      </c>
      <c r="H922" s="331">
        <f t="shared" si="43"/>
        <v>0</v>
      </c>
      <c r="I922" s="331">
        <f t="shared" si="44"/>
        <v>0</v>
      </c>
      <c r="J922" s="331">
        <f t="shared" si="45"/>
        <v>0</v>
      </c>
      <c r="K922" s="331">
        <f t="shared" si="46"/>
        <v>0</v>
      </c>
      <c r="L922" s="331">
        <f t="shared" si="47"/>
        <v>0</v>
      </c>
      <c r="M922" s="331">
        <f t="shared" si="48"/>
        <v>0</v>
      </c>
      <c r="N922" s="333">
        <f t="shared" si="49"/>
        <v>17</v>
      </c>
      <c r="O922" s="394"/>
      <c r="P922" s="395">
        <f t="shared" si="50"/>
        <v>17</v>
      </c>
      <c r="Q922" s="336">
        <f t="shared" si="51"/>
        <v>533</v>
      </c>
      <c r="R922" s="399">
        <v>5</v>
      </c>
      <c r="S922" s="145"/>
      <c r="T922" s="148">
        <v>0</v>
      </c>
      <c r="U922" s="147"/>
      <c r="V922" s="148"/>
      <c r="W922" s="337"/>
      <c r="X922" s="337"/>
      <c r="Y922" s="149"/>
      <c r="Z922" s="149"/>
      <c r="AA922" s="149"/>
      <c r="AB922" s="156">
        <v>0</v>
      </c>
      <c r="AC922" s="145"/>
      <c r="AD922" s="156"/>
      <c r="AE922" s="396"/>
      <c r="AF922" s="397">
        <v>0</v>
      </c>
      <c r="AG922" s="397">
        <v>0</v>
      </c>
      <c r="AH922" s="397">
        <v>0</v>
      </c>
      <c r="AI922" s="397">
        <v>0</v>
      </c>
      <c r="AJ922" s="397">
        <v>0</v>
      </c>
      <c r="AK922" s="397">
        <v>0</v>
      </c>
      <c r="AL922" s="397">
        <v>0</v>
      </c>
      <c r="AM922" s="397">
        <v>12</v>
      </c>
      <c r="AN922" s="397">
        <v>0</v>
      </c>
      <c r="AO922" s="408">
        <v>0</v>
      </c>
    </row>
    <row r="923" spans="1:41" ht="24" customHeight="1" x14ac:dyDescent="0.3">
      <c r="A923" s="391" t="s">
        <v>3593</v>
      </c>
      <c r="B923" s="392" t="s">
        <v>3594</v>
      </c>
      <c r="C923" s="393" t="s">
        <v>1922</v>
      </c>
      <c r="D923" s="330">
        <f t="shared" si="39"/>
        <v>27</v>
      </c>
      <c r="E923" s="331">
        <f t="shared" si="40"/>
        <v>21</v>
      </c>
      <c r="F923" s="331">
        <f t="shared" si="41"/>
        <v>0</v>
      </c>
      <c r="G923" s="331">
        <f t="shared" si="42"/>
        <v>0</v>
      </c>
      <c r="H923" s="331">
        <f t="shared" si="43"/>
        <v>0</v>
      </c>
      <c r="I923" s="331">
        <f t="shared" si="44"/>
        <v>0</v>
      </c>
      <c r="J923" s="331">
        <f t="shared" si="45"/>
        <v>0</v>
      </c>
      <c r="K923" s="331">
        <f t="shared" si="46"/>
        <v>0</v>
      </c>
      <c r="L923" s="331">
        <f t="shared" si="47"/>
        <v>0</v>
      </c>
      <c r="M923" s="331">
        <f t="shared" si="48"/>
        <v>0</v>
      </c>
      <c r="N923" s="333">
        <f t="shared" si="49"/>
        <v>48</v>
      </c>
      <c r="O923" s="394"/>
      <c r="P923" s="395">
        <f t="shared" si="50"/>
        <v>48</v>
      </c>
      <c r="Q923" s="336">
        <f t="shared" si="51"/>
        <v>169</v>
      </c>
      <c r="R923" s="156"/>
      <c r="S923" s="145">
        <v>21</v>
      </c>
      <c r="T923" s="148">
        <v>0</v>
      </c>
      <c r="U923" s="147"/>
      <c r="V923" s="148"/>
      <c r="W923" s="337"/>
      <c r="X923" s="337"/>
      <c r="Y923" s="149"/>
      <c r="Z923" s="149"/>
      <c r="AA923" s="149"/>
      <c r="AB923" s="399">
        <v>0</v>
      </c>
      <c r="AC923" s="145"/>
      <c r="AD923" s="399"/>
      <c r="AE923" s="396"/>
      <c r="AF923" s="397">
        <v>0</v>
      </c>
      <c r="AG923" s="397">
        <v>0</v>
      </c>
      <c r="AH923" s="397">
        <v>0</v>
      </c>
      <c r="AI923" s="397">
        <v>0</v>
      </c>
      <c r="AJ923" s="397">
        <v>0</v>
      </c>
      <c r="AK923" s="397">
        <v>0</v>
      </c>
      <c r="AL923" s="397">
        <v>0</v>
      </c>
      <c r="AM923" s="397"/>
      <c r="AN923" s="397">
        <v>27</v>
      </c>
      <c r="AO923" s="400">
        <v>0</v>
      </c>
    </row>
    <row r="924" spans="1:41" ht="24" customHeight="1" x14ac:dyDescent="0.3">
      <c r="A924" s="398" t="s">
        <v>3595</v>
      </c>
      <c r="B924" s="415" t="s">
        <v>3596</v>
      </c>
      <c r="C924" s="416" t="s">
        <v>1116</v>
      </c>
      <c r="D924" s="330">
        <f t="shared" si="39"/>
        <v>23</v>
      </c>
      <c r="E924" s="331">
        <f t="shared" si="40"/>
        <v>6</v>
      </c>
      <c r="F924" s="331">
        <f t="shared" si="41"/>
        <v>0</v>
      </c>
      <c r="G924" s="331">
        <f t="shared" si="42"/>
        <v>0</v>
      </c>
      <c r="H924" s="331">
        <f t="shared" si="43"/>
        <v>0</v>
      </c>
      <c r="I924" s="331">
        <f t="shared" si="44"/>
        <v>0</v>
      </c>
      <c r="J924" s="331">
        <f t="shared" si="45"/>
        <v>0</v>
      </c>
      <c r="K924" s="331">
        <f t="shared" si="46"/>
        <v>0</v>
      </c>
      <c r="L924" s="331">
        <f t="shared" si="47"/>
        <v>0</v>
      </c>
      <c r="M924" s="331">
        <f t="shared" si="48"/>
        <v>0</v>
      </c>
      <c r="N924" s="333">
        <f t="shared" si="49"/>
        <v>29</v>
      </c>
      <c r="O924" s="394"/>
      <c r="P924" s="395">
        <f t="shared" si="50"/>
        <v>29</v>
      </c>
      <c r="Q924" s="336">
        <f t="shared" si="51"/>
        <v>328</v>
      </c>
      <c r="R924" s="399"/>
      <c r="S924" s="145">
        <v>23</v>
      </c>
      <c r="T924" s="405">
        <v>0</v>
      </c>
      <c r="U924" s="147"/>
      <c r="V924" s="405"/>
      <c r="W924" s="337"/>
      <c r="X924" s="337"/>
      <c r="Y924" s="406"/>
      <c r="Z924" s="406"/>
      <c r="AA924" s="406"/>
      <c r="AB924" s="156">
        <v>0</v>
      </c>
      <c r="AC924" s="145"/>
      <c r="AD924" s="156"/>
      <c r="AE924" s="396"/>
      <c r="AF924" s="397">
        <v>0</v>
      </c>
      <c r="AG924" s="397">
        <v>0</v>
      </c>
      <c r="AH924" s="397">
        <v>0</v>
      </c>
      <c r="AI924" s="397">
        <v>0</v>
      </c>
      <c r="AJ924" s="397">
        <v>0</v>
      </c>
      <c r="AK924" s="397">
        <v>0</v>
      </c>
      <c r="AL924" s="397">
        <v>0</v>
      </c>
      <c r="AM924" s="397"/>
      <c r="AN924" s="397">
        <v>6</v>
      </c>
      <c r="AO924" s="408">
        <v>0</v>
      </c>
    </row>
    <row r="925" spans="1:41" ht="24" customHeight="1" x14ac:dyDescent="0.3">
      <c r="A925" s="398" t="s">
        <v>5011</v>
      </c>
      <c r="B925" s="415" t="s">
        <v>3597</v>
      </c>
      <c r="C925" s="416" t="s">
        <v>1070</v>
      </c>
      <c r="D925" s="330">
        <f t="shared" si="39"/>
        <v>29</v>
      </c>
      <c r="E925" s="331">
        <f t="shared" si="40"/>
        <v>24</v>
      </c>
      <c r="F925" s="331">
        <f t="shared" si="41"/>
        <v>0</v>
      </c>
      <c r="G925" s="331">
        <f t="shared" si="42"/>
        <v>0</v>
      </c>
      <c r="H925" s="331">
        <f t="shared" si="43"/>
        <v>0</v>
      </c>
      <c r="I925" s="331">
        <f t="shared" si="44"/>
        <v>0</v>
      </c>
      <c r="J925" s="331">
        <f t="shared" si="45"/>
        <v>0</v>
      </c>
      <c r="K925" s="331">
        <f t="shared" si="46"/>
        <v>0</v>
      </c>
      <c r="L925" s="331">
        <f t="shared" si="47"/>
        <v>0</v>
      </c>
      <c r="M925" s="331">
        <f t="shared" si="48"/>
        <v>0</v>
      </c>
      <c r="N925" s="333">
        <f t="shared" si="49"/>
        <v>53</v>
      </c>
      <c r="O925" s="394"/>
      <c r="P925" s="395">
        <f t="shared" si="50"/>
        <v>53</v>
      </c>
      <c r="Q925" s="336">
        <f t="shared" si="51"/>
        <v>148</v>
      </c>
      <c r="R925" s="156"/>
      <c r="S925" s="410">
        <v>24</v>
      </c>
      <c r="T925" s="148">
        <v>0</v>
      </c>
      <c r="U925" s="411"/>
      <c r="V925" s="148"/>
      <c r="W925" s="412"/>
      <c r="X925" s="337"/>
      <c r="Y925" s="149"/>
      <c r="Z925" s="149"/>
      <c r="AA925" s="149"/>
      <c r="AB925" s="399">
        <v>0</v>
      </c>
      <c r="AC925" s="410"/>
      <c r="AD925" s="399"/>
      <c r="AE925" s="396"/>
      <c r="AF925" s="397">
        <v>0</v>
      </c>
      <c r="AG925" s="397">
        <v>0</v>
      </c>
      <c r="AH925" s="397">
        <v>0</v>
      </c>
      <c r="AI925" s="397">
        <v>0</v>
      </c>
      <c r="AJ925" s="397">
        <v>0</v>
      </c>
      <c r="AK925" s="397">
        <v>0</v>
      </c>
      <c r="AL925" s="397">
        <v>0</v>
      </c>
      <c r="AM925" s="413"/>
      <c r="AN925" s="397">
        <v>29</v>
      </c>
      <c r="AO925" s="420">
        <v>0</v>
      </c>
    </row>
    <row r="926" spans="1:41" ht="24" customHeight="1" x14ac:dyDescent="0.3">
      <c r="A926" s="398" t="s">
        <v>5012</v>
      </c>
      <c r="B926" s="415" t="s">
        <v>3598</v>
      </c>
      <c r="C926" s="416" t="s">
        <v>1196</v>
      </c>
      <c r="D926" s="330">
        <f t="shared" si="39"/>
        <v>12</v>
      </c>
      <c r="E926" s="331">
        <f t="shared" si="40"/>
        <v>12</v>
      </c>
      <c r="F926" s="331">
        <f t="shared" si="41"/>
        <v>0</v>
      </c>
      <c r="G926" s="331">
        <f t="shared" si="42"/>
        <v>0</v>
      </c>
      <c r="H926" s="331">
        <f t="shared" si="43"/>
        <v>0</v>
      </c>
      <c r="I926" s="331">
        <f t="shared" si="44"/>
        <v>0</v>
      </c>
      <c r="J926" s="331">
        <f t="shared" si="45"/>
        <v>0</v>
      </c>
      <c r="K926" s="331">
        <f t="shared" si="46"/>
        <v>0</v>
      </c>
      <c r="L926" s="331">
        <f t="shared" si="47"/>
        <v>0</v>
      </c>
      <c r="M926" s="331">
        <f t="shared" si="48"/>
        <v>0</v>
      </c>
      <c r="N926" s="333">
        <f t="shared" si="49"/>
        <v>24</v>
      </c>
      <c r="O926" s="394"/>
      <c r="P926" s="395">
        <f t="shared" si="50"/>
        <v>24</v>
      </c>
      <c r="Q926" s="336">
        <f t="shared" si="51"/>
        <v>409</v>
      </c>
      <c r="R926" s="399"/>
      <c r="S926" s="145">
        <v>12</v>
      </c>
      <c r="T926" s="148">
        <v>0</v>
      </c>
      <c r="U926" s="147"/>
      <c r="V926" s="148"/>
      <c r="W926" s="337"/>
      <c r="X926" s="337"/>
      <c r="Y926" s="149"/>
      <c r="Z926" s="149"/>
      <c r="AA926" s="149"/>
      <c r="AB926" s="409">
        <v>0</v>
      </c>
      <c r="AC926" s="145"/>
      <c r="AD926" s="409"/>
      <c r="AE926" s="396"/>
      <c r="AF926" s="397">
        <v>0</v>
      </c>
      <c r="AG926" s="397">
        <v>0</v>
      </c>
      <c r="AH926" s="397">
        <v>0</v>
      </c>
      <c r="AI926" s="397">
        <v>0</v>
      </c>
      <c r="AJ926" s="397">
        <v>0</v>
      </c>
      <c r="AK926" s="397">
        <v>0</v>
      </c>
      <c r="AL926" s="397">
        <v>0</v>
      </c>
      <c r="AM926" s="397"/>
      <c r="AN926" s="397">
        <v>12</v>
      </c>
      <c r="AO926" s="400">
        <v>0</v>
      </c>
    </row>
    <row r="927" spans="1:41" ht="24" customHeight="1" x14ac:dyDescent="0.3">
      <c r="A927" s="398" t="s">
        <v>3599</v>
      </c>
      <c r="B927" s="415" t="s">
        <v>3598</v>
      </c>
      <c r="C927" s="416" t="s">
        <v>509</v>
      </c>
      <c r="D927" s="330">
        <f t="shared" si="39"/>
        <v>0</v>
      </c>
      <c r="E927" s="331">
        <f t="shared" si="40"/>
        <v>0</v>
      </c>
      <c r="F927" s="331">
        <f t="shared" si="41"/>
        <v>0</v>
      </c>
      <c r="G927" s="331">
        <f t="shared" si="42"/>
        <v>0</v>
      </c>
      <c r="H927" s="331">
        <f t="shared" si="43"/>
        <v>0</v>
      </c>
      <c r="I927" s="331">
        <f t="shared" si="44"/>
        <v>0</v>
      </c>
      <c r="J927" s="331">
        <f t="shared" si="45"/>
        <v>0</v>
      </c>
      <c r="K927" s="331">
        <f t="shared" si="46"/>
        <v>0</v>
      </c>
      <c r="L927" s="331">
        <f t="shared" si="47"/>
        <v>0</v>
      </c>
      <c r="M927" s="331">
        <f t="shared" si="48"/>
        <v>0</v>
      </c>
      <c r="N927" s="333">
        <f t="shared" si="49"/>
        <v>0</v>
      </c>
      <c r="O927" s="394"/>
      <c r="P927" s="395">
        <f t="shared" si="50"/>
        <v>0</v>
      </c>
      <c r="Q927" s="336" t="str">
        <f t="shared" si="51"/>
        <v/>
      </c>
      <c r="R927" s="409"/>
      <c r="S927" s="145"/>
      <c r="T927" s="148">
        <v>0</v>
      </c>
      <c r="U927" s="147"/>
      <c r="V927" s="148"/>
      <c r="W927" s="337"/>
      <c r="X927" s="337"/>
      <c r="Y927" s="149"/>
      <c r="Z927" s="149"/>
      <c r="AA927" s="149"/>
      <c r="AB927" s="404">
        <v>0</v>
      </c>
      <c r="AC927" s="145"/>
      <c r="AD927" s="404"/>
      <c r="AE927" s="396"/>
      <c r="AF927" s="397">
        <v>0</v>
      </c>
      <c r="AG927" s="397">
        <v>0</v>
      </c>
      <c r="AH927" s="397">
        <v>0</v>
      </c>
      <c r="AI927" s="397">
        <v>0</v>
      </c>
      <c r="AJ927" s="397">
        <v>0</v>
      </c>
      <c r="AK927" s="397">
        <v>0</v>
      </c>
      <c r="AL927" s="397">
        <v>0</v>
      </c>
      <c r="AM927" s="397"/>
      <c r="AN927" s="397">
        <v>0</v>
      </c>
      <c r="AO927" s="414">
        <v>0</v>
      </c>
    </row>
    <row r="928" spans="1:41" ht="24" customHeight="1" x14ac:dyDescent="0.3">
      <c r="A928" s="398" t="s">
        <v>3602</v>
      </c>
      <c r="B928" s="392" t="s">
        <v>3603</v>
      </c>
      <c r="C928" s="393" t="s">
        <v>696</v>
      </c>
      <c r="D928" s="330">
        <f t="shared" si="39"/>
        <v>13</v>
      </c>
      <c r="E928" s="331">
        <f t="shared" si="40"/>
        <v>6</v>
      </c>
      <c r="F928" s="331">
        <f t="shared" si="41"/>
        <v>0</v>
      </c>
      <c r="G928" s="331">
        <f t="shared" si="42"/>
        <v>0</v>
      </c>
      <c r="H928" s="331">
        <f t="shared" si="43"/>
        <v>0</v>
      </c>
      <c r="I928" s="331">
        <f t="shared" si="44"/>
        <v>0</v>
      </c>
      <c r="J928" s="331">
        <f t="shared" si="45"/>
        <v>0</v>
      </c>
      <c r="K928" s="331">
        <f t="shared" si="46"/>
        <v>0</v>
      </c>
      <c r="L928" s="331">
        <f t="shared" si="47"/>
        <v>0</v>
      </c>
      <c r="M928" s="331">
        <f t="shared" si="48"/>
        <v>0</v>
      </c>
      <c r="N928" s="333">
        <f t="shared" si="49"/>
        <v>19</v>
      </c>
      <c r="O928" s="394"/>
      <c r="P928" s="395">
        <f t="shared" si="50"/>
        <v>19</v>
      </c>
      <c r="Q928" s="336">
        <f t="shared" si="51"/>
        <v>491</v>
      </c>
      <c r="R928" s="404"/>
      <c r="S928" s="145">
        <v>13</v>
      </c>
      <c r="T928" s="148">
        <v>0</v>
      </c>
      <c r="U928" s="411"/>
      <c r="V928" s="148"/>
      <c r="W928" s="412"/>
      <c r="X928" s="337"/>
      <c r="Y928" s="149"/>
      <c r="Z928" s="149"/>
      <c r="AA928" s="149"/>
      <c r="AB928" s="88">
        <v>0</v>
      </c>
      <c r="AC928" s="145"/>
      <c r="AD928" s="88"/>
      <c r="AE928" s="396"/>
      <c r="AF928" s="397">
        <v>0</v>
      </c>
      <c r="AG928" s="397">
        <v>0</v>
      </c>
      <c r="AH928" s="397">
        <v>0</v>
      </c>
      <c r="AI928" s="397">
        <v>0</v>
      </c>
      <c r="AJ928" s="397">
        <v>0</v>
      </c>
      <c r="AK928" s="397">
        <v>0</v>
      </c>
      <c r="AL928" s="397">
        <v>0</v>
      </c>
      <c r="AM928" s="413"/>
      <c r="AN928" s="397">
        <v>6</v>
      </c>
      <c r="AO928" s="358">
        <v>0</v>
      </c>
    </row>
    <row r="929" spans="1:41" ht="24" customHeight="1" x14ac:dyDescent="0.3">
      <c r="A929" s="391" t="s">
        <v>3604</v>
      </c>
      <c r="B929" s="392" t="s">
        <v>3605</v>
      </c>
      <c r="C929" s="393" t="s">
        <v>351</v>
      </c>
      <c r="D929" s="330">
        <f t="shared" si="39"/>
        <v>0</v>
      </c>
      <c r="E929" s="331">
        <f t="shared" si="40"/>
        <v>0</v>
      </c>
      <c r="F929" s="331">
        <f t="shared" si="41"/>
        <v>0</v>
      </c>
      <c r="G929" s="331">
        <f t="shared" si="42"/>
        <v>0</v>
      </c>
      <c r="H929" s="331">
        <f t="shared" si="43"/>
        <v>0</v>
      </c>
      <c r="I929" s="331">
        <f t="shared" si="44"/>
        <v>0</v>
      </c>
      <c r="J929" s="331">
        <f t="shared" si="45"/>
        <v>0</v>
      </c>
      <c r="K929" s="331">
        <f t="shared" si="46"/>
        <v>0</v>
      </c>
      <c r="L929" s="331">
        <f t="shared" si="47"/>
        <v>0</v>
      </c>
      <c r="M929" s="331">
        <f t="shared" si="48"/>
        <v>0</v>
      </c>
      <c r="N929" s="333">
        <f t="shared" si="49"/>
        <v>0</v>
      </c>
      <c r="O929" s="394"/>
      <c r="P929" s="395">
        <f t="shared" si="50"/>
        <v>0</v>
      </c>
      <c r="Q929" s="336" t="str">
        <f t="shared" si="51"/>
        <v/>
      </c>
      <c r="R929" s="88"/>
      <c r="S929" s="145"/>
      <c r="T929" s="148">
        <v>0</v>
      </c>
      <c r="U929" s="147"/>
      <c r="V929" s="148"/>
      <c r="W929" s="337"/>
      <c r="X929" s="337"/>
      <c r="Y929" s="149"/>
      <c r="Z929" s="149"/>
      <c r="AA929" s="149"/>
      <c r="AB929" s="399">
        <v>0</v>
      </c>
      <c r="AC929" s="145"/>
      <c r="AD929" s="399"/>
      <c r="AE929" s="396"/>
      <c r="AF929" s="397">
        <v>0</v>
      </c>
      <c r="AG929" s="397">
        <v>0</v>
      </c>
      <c r="AH929" s="397">
        <v>0</v>
      </c>
      <c r="AI929" s="397">
        <v>0</v>
      </c>
      <c r="AJ929" s="397">
        <v>0</v>
      </c>
      <c r="AK929" s="397">
        <v>0</v>
      </c>
      <c r="AL929" s="397">
        <v>0</v>
      </c>
      <c r="AM929" s="397"/>
      <c r="AN929" s="397">
        <v>0</v>
      </c>
      <c r="AO929" s="400">
        <v>0</v>
      </c>
    </row>
    <row r="930" spans="1:41" ht="24" customHeight="1" x14ac:dyDescent="0.3">
      <c r="A930" s="398" t="s">
        <v>3606</v>
      </c>
      <c r="B930" s="392" t="s">
        <v>3607</v>
      </c>
      <c r="C930" s="393" t="s">
        <v>2036</v>
      </c>
      <c r="D930" s="330">
        <f t="shared" si="39"/>
        <v>0</v>
      </c>
      <c r="E930" s="331">
        <f t="shared" si="40"/>
        <v>0</v>
      </c>
      <c r="F930" s="331">
        <f t="shared" si="41"/>
        <v>0</v>
      </c>
      <c r="G930" s="331">
        <f t="shared" si="42"/>
        <v>0</v>
      </c>
      <c r="H930" s="331">
        <f t="shared" si="43"/>
        <v>0</v>
      </c>
      <c r="I930" s="331">
        <f t="shared" si="44"/>
        <v>0</v>
      </c>
      <c r="J930" s="331">
        <f t="shared" si="45"/>
        <v>0</v>
      </c>
      <c r="K930" s="331">
        <f t="shared" si="46"/>
        <v>0</v>
      </c>
      <c r="L930" s="331">
        <f t="shared" si="47"/>
        <v>0</v>
      </c>
      <c r="M930" s="331">
        <f t="shared" si="48"/>
        <v>0</v>
      </c>
      <c r="N930" s="333">
        <f t="shared" si="49"/>
        <v>0</v>
      </c>
      <c r="O930" s="394"/>
      <c r="P930" s="395">
        <f t="shared" si="50"/>
        <v>0</v>
      </c>
      <c r="Q930" s="336" t="str">
        <f t="shared" si="51"/>
        <v/>
      </c>
      <c r="R930" s="399"/>
      <c r="S930" s="145"/>
      <c r="T930" s="148">
        <v>0</v>
      </c>
      <c r="U930" s="147"/>
      <c r="V930" s="148"/>
      <c r="W930" s="337"/>
      <c r="X930" s="337"/>
      <c r="Y930" s="149"/>
      <c r="Z930" s="149"/>
      <c r="AA930" s="149"/>
      <c r="AB930" s="404">
        <v>0</v>
      </c>
      <c r="AC930" s="145"/>
      <c r="AD930" s="404"/>
      <c r="AE930" s="396"/>
      <c r="AF930" s="397">
        <v>0</v>
      </c>
      <c r="AG930" s="397">
        <v>0</v>
      </c>
      <c r="AH930" s="397">
        <v>0</v>
      </c>
      <c r="AI930" s="397">
        <v>0</v>
      </c>
      <c r="AJ930" s="397">
        <v>0</v>
      </c>
      <c r="AK930" s="397">
        <v>0</v>
      </c>
      <c r="AL930" s="397">
        <v>0</v>
      </c>
      <c r="AM930" s="397"/>
      <c r="AN930" s="397">
        <v>0</v>
      </c>
      <c r="AO930" s="400">
        <v>0</v>
      </c>
    </row>
    <row r="931" spans="1:41" ht="24" customHeight="1" x14ac:dyDescent="0.3">
      <c r="A931" s="401" t="s">
        <v>3608</v>
      </c>
      <c r="B931" s="402" t="s">
        <v>3609</v>
      </c>
      <c r="C931" s="403" t="s">
        <v>720</v>
      </c>
      <c r="D931" s="330">
        <f t="shared" si="39"/>
        <v>5</v>
      </c>
      <c r="E931" s="331">
        <f t="shared" si="40"/>
        <v>0</v>
      </c>
      <c r="F931" s="331">
        <f t="shared" si="41"/>
        <v>0</v>
      </c>
      <c r="G931" s="331">
        <f t="shared" si="42"/>
        <v>0</v>
      </c>
      <c r="H931" s="331">
        <f t="shared" si="43"/>
        <v>0</v>
      </c>
      <c r="I931" s="331">
        <f t="shared" si="44"/>
        <v>0</v>
      </c>
      <c r="J931" s="331">
        <f t="shared" si="45"/>
        <v>0</v>
      </c>
      <c r="K931" s="331">
        <f t="shared" si="46"/>
        <v>0</v>
      </c>
      <c r="L931" s="331">
        <f t="shared" si="47"/>
        <v>0</v>
      </c>
      <c r="M931" s="331">
        <f t="shared" si="48"/>
        <v>0</v>
      </c>
      <c r="N931" s="333">
        <f t="shared" si="49"/>
        <v>5</v>
      </c>
      <c r="O931" s="394"/>
      <c r="P931" s="395">
        <f t="shared" si="50"/>
        <v>5</v>
      </c>
      <c r="Q931" s="336">
        <f t="shared" si="51"/>
        <v>811</v>
      </c>
      <c r="R931" s="404"/>
      <c r="S931" s="145"/>
      <c r="T931" s="405">
        <v>0</v>
      </c>
      <c r="U931" s="147"/>
      <c r="V931" s="405"/>
      <c r="W931" s="337"/>
      <c r="X931" s="337"/>
      <c r="Y931" s="406"/>
      <c r="Z931" s="406"/>
      <c r="AA931" s="406"/>
      <c r="AB931" s="404">
        <v>0</v>
      </c>
      <c r="AC931" s="145"/>
      <c r="AD931" s="404"/>
      <c r="AE931" s="396"/>
      <c r="AF931" s="397">
        <v>0</v>
      </c>
      <c r="AG931" s="397">
        <v>0</v>
      </c>
      <c r="AH931" s="397">
        <v>0</v>
      </c>
      <c r="AI931" s="397">
        <v>0</v>
      </c>
      <c r="AJ931" s="397">
        <v>0</v>
      </c>
      <c r="AK931" s="397">
        <v>0</v>
      </c>
      <c r="AL931" s="397">
        <v>0</v>
      </c>
      <c r="AM931" s="397"/>
      <c r="AN931" s="397">
        <v>5</v>
      </c>
      <c r="AO931" s="407">
        <v>0</v>
      </c>
    </row>
    <row r="932" spans="1:41" ht="24" customHeight="1" x14ac:dyDescent="0.3">
      <c r="A932" s="401" t="s">
        <v>3610</v>
      </c>
      <c r="B932" s="423" t="s">
        <v>653</v>
      </c>
      <c r="C932" s="424" t="s">
        <v>2984</v>
      </c>
      <c r="D932" s="330">
        <f t="shared" si="39"/>
        <v>10</v>
      </c>
      <c r="E932" s="331">
        <f t="shared" si="40"/>
        <v>5</v>
      </c>
      <c r="F932" s="331">
        <f t="shared" si="41"/>
        <v>0</v>
      </c>
      <c r="G932" s="331">
        <f t="shared" si="42"/>
        <v>0</v>
      </c>
      <c r="H932" s="331">
        <f t="shared" si="43"/>
        <v>0</v>
      </c>
      <c r="I932" s="331">
        <f t="shared" si="44"/>
        <v>0</v>
      </c>
      <c r="J932" s="331">
        <f t="shared" si="45"/>
        <v>0</v>
      </c>
      <c r="K932" s="331">
        <f t="shared" si="46"/>
        <v>0</v>
      </c>
      <c r="L932" s="331">
        <f t="shared" si="47"/>
        <v>0</v>
      </c>
      <c r="M932" s="331">
        <f t="shared" si="48"/>
        <v>0</v>
      </c>
      <c r="N932" s="333">
        <f t="shared" si="49"/>
        <v>15</v>
      </c>
      <c r="O932" s="394"/>
      <c r="P932" s="395">
        <f t="shared" si="50"/>
        <v>15</v>
      </c>
      <c r="Q932" s="336">
        <f t="shared" si="51"/>
        <v>574</v>
      </c>
      <c r="R932" s="422"/>
      <c r="S932" s="145"/>
      <c r="T932" s="148">
        <v>0</v>
      </c>
      <c r="U932" s="147"/>
      <c r="V932" s="148"/>
      <c r="W932" s="337"/>
      <c r="X932" s="337"/>
      <c r="Y932" s="149"/>
      <c r="Z932" s="149"/>
      <c r="AA932" s="149"/>
      <c r="AB932" s="144">
        <v>0</v>
      </c>
      <c r="AC932" s="145"/>
      <c r="AD932" s="144">
        <v>10</v>
      </c>
      <c r="AE932" s="396"/>
      <c r="AF932" s="397">
        <v>0</v>
      </c>
      <c r="AG932" s="397">
        <v>0</v>
      </c>
      <c r="AH932" s="397">
        <v>0</v>
      </c>
      <c r="AI932" s="397">
        <v>0</v>
      </c>
      <c r="AJ932" s="397">
        <v>0</v>
      </c>
      <c r="AK932" s="397">
        <v>0</v>
      </c>
      <c r="AL932" s="397">
        <v>0</v>
      </c>
      <c r="AM932" s="397"/>
      <c r="AN932" s="397">
        <v>5</v>
      </c>
      <c r="AO932" s="341">
        <v>0</v>
      </c>
    </row>
    <row r="933" spans="1:41" ht="24" customHeight="1" x14ac:dyDescent="0.3">
      <c r="A933" s="391" t="s">
        <v>1571</v>
      </c>
      <c r="B933" s="415" t="s">
        <v>1572</v>
      </c>
      <c r="C933" s="416" t="s">
        <v>2509</v>
      </c>
      <c r="D933" s="330">
        <f t="shared" si="39"/>
        <v>0</v>
      </c>
      <c r="E933" s="331">
        <f t="shared" si="40"/>
        <v>0</v>
      </c>
      <c r="F933" s="331">
        <f t="shared" si="41"/>
        <v>0</v>
      </c>
      <c r="G933" s="331">
        <f t="shared" si="42"/>
        <v>0</v>
      </c>
      <c r="H933" s="331">
        <f t="shared" si="43"/>
        <v>0</v>
      </c>
      <c r="I933" s="331">
        <f t="shared" si="44"/>
        <v>0</v>
      </c>
      <c r="J933" s="331">
        <f t="shared" si="45"/>
        <v>0</v>
      </c>
      <c r="K933" s="331">
        <f t="shared" si="46"/>
        <v>0</v>
      </c>
      <c r="L933" s="331">
        <f t="shared" si="47"/>
        <v>0</v>
      </c>
      <c r="M933" s="331">
        <f t="shared" si="48"/>
        <v>0</v>
      </c>
      <c r="N933" s="369">
        <f t="shared" si="49"/>
        <v>0</v>
      </c>
      <c r="O933" s="417"/>
      <c r="P933" s="418">
        <f t="shared" si="50"/>
        <v>0</v>
      </c>
      <c r="Q933" s="336" t="str">
        <f t="shared" si="51"/>
        <v/>
      </c>
      <c r="R933" s="344"/>
      <c r="S933" s="410"/>
      <c r="T933" s="148">
        <v>0</v>
      </c>
      <c r="U933" s="411"/>
      <c r="V933" s="148"/>
      <c r="W933" s="412"/>
      <c r="X933" s="337"/>
      <c r="Y933" s="149"/>
      <c r="Z933" s="149"/>
      <c r="AA933" s="149"/>
      <c r="AB933" s="399">
        <v>0</v>
      </c>
      <c r="AC933" s="410"/>
      <c r="AD933" s="399"/>
      <c r="AE933" s="396"/>
      <c r="AF933" s="397">
        <v>0</v>
      </c>
      <c r="AG933" s="397">
        <v>0</v>
      </c>
      <c r="AH933" s="397">
        <v>0</v>
      </c>
      <c r="AI933" s="397">
        <v>0</v>
      </c>
      <c r="AJ933" s="397">
        <v>0</v>
      </c>
      <c r="AK933" s="397">
        <v>0</v>
      </c>
      <c r="AL933" s="397">
        <v>0</v>
      </c>
      <c r="AM933" s="413"/>
      <c r="AN933" s="397">
        <v>0</v>
      </c>
      <c r="AO933" s="400">
        <v>0</v>
      </c>
    </row>
    <row r="934" spans="1:41" ht="24" customHeight="1" x14ac:dyDescent="0.3">
      <c r="A934" s="398" t="s">
        <v>3611</v>
      </c>
      <c r="B934" s="415" t="s">
        <v>3612</v>
      </c>
      <c r="C934" s="416" t="s">
        <v>758</v>
      </c>
      <c r="D934" s="330">
        <f t="shared" si="39"/>
        <v>25</v>
      </c>
      <c r="E934" s="331">
        <f t="shared" si="40"/>
        <v>14</v>
      </c>
      <c r="F934" s="331">
        <f t="shared" si="41"/>
        <v>0</v>
      </c>
      <c r="G934" s="331">
        <f t="shared" si="42"/>
        <v>0</v>
      </c>
      <c r="H934" s="331">
        <f t="shared" si="43"/>
        <v>0</v>
      </c>
      <c r="I934" s="331">
        <f t="shared" si="44"/>
        <v>0</v>
      </c>
      <c r="J934" s="331">
        <f t="shared" si="45"/>
        <v>0</v>
      </c>
      <c r="K934" s="331">
        <f t="shared" si="46"/>
        <v>0</v>
      </c>
      <c r="L934" s="331">
        <f t="shared" si="47"/>
        <v>0</v>
      </c>
      <c r="M934" s="331">
        <f t="shared" si="48"/>
        <v>0</v>
      </c>
      <c r="N934" s="333">
        <f t="shared" si="49"/>
        <v>39</v>
      </c>
      <c r="O934" s="394"/>
      <c r="P934" s="395">
        <f t="shared" si="50"/>
        <v>39</v>
      </c>
      <c r="Q934" s="336">
        <f t="shared" si="51"/>
        <v>225</v>
      </c>
      <c r="R934" s="399"/>
      <c r="S934" s="145">
        <v>14</v>
      </c>
      <c r="T934" s="148">
        <v>0</v>
      </c>
      <c r="U934" s="147"/>
      <c r="V934" s="148"/>
      <c r="W934" s="337"/>
      <c r="X934" s="337"/>
      <c r="Y934" s="149"/>
      <c r="Z934" s="149"/>
      <c r="AA934" s="149"/>
      <c r="AB934" s="156">
        <v>0</v>
      </c>
      <c r="AC934" s="145"/>
      <c r="AD934" s="156"/>
      <c r="AE934" s="396"/>
      <c r="AF934" s="397">
        <v>0</v>
      </c>
      <c r="AG934" s="397">
        <v>0</v>
      </c>
      <c r="AH934" s="397">
        <v>0</v>
      </c>
      <c r="AI934" s="397">
        <v>0</v>
      </c>
      <c r="AJ934" s="397">
        <v>0</v>
      </c>
      <c r="AK934" s="397">
        <v>0</v>
      </c>
      <c r="AL934" s="397">
        <v>0</v>
      </c>
      <c r="AM934" s="397"/>
      <c r="AN934" s="397">
        <v>25</v>
      </c>
      <c r="AO934" s="420">
        <v>0</v>
      </c>
    </row>
    <row r="935" spans="1:41" ht="24" customHeight="1" x14ac:dyDescent="0.3">
      <c r="A935" s="401" t="s">
        <v>3613</v>
      </c>
      <c r="B935" s="402" t="s">
        <v>3612</v>
      </c>
      <c r="C935" s="403" t="s">
        <v>117</v>
      </c>
      <c r="D935" s="330">
        <f t="shared" si="39"/>
        <v>6</v>
      </c>
      <c r="E935" s="331">
        <f t="shared" si="40"/>
        <v>5</v>
      </c>
      <c r="F935" s="331">
        <f t="shared" si="41"/>
        <v>0</v>
      </c>
      <c r="G935" s="331">
        <f t="shared" si="42"/>
        <v>0</v>
      </c>
      <c r="H935" s="331">
        <f t="shared" si="43"/>
        <v>0</v>
      </c>
      <c r="I935" s="331">
        <f t="shared" si="44"/>
        <v>0</v>
      </c>
      <c r="J935" s="331">
        <f t="shared" si="45"/>
        <v>0</v>
      </c>
      <c r="K935" s="331">
        <f t="shared" si="46"/>
        <v>0</v>
      </c>
      <c r="L935" s="331">
        <f t="shared" si="47"/>
        <v>0</v>
      </c>
      <c r="M935" s="331">
        <f t="shared" si="48"/>
        <v>0</v>
      </c>
      <c r="N935" s="369">
        <f t="shared" si="49"/>
        <v>11</v>
      </c>
      <c r="O935" s="417"/>
      <c r="P935" s="418">
        <f t="shared" si="50"/>
        <v>11</v>
      </c>
      <c r="Q935" s="336">
        <f t="shared" si="51"/>
        <v>679</v>
      </c>
      <c r="R935" s="156"/>
      <c r="S935" s="410">
        <v>6</v>
      </c>
      <c r="T935" s="148">
        <v>0</v>
      </c>
      <c r="U935" s="411"/>
      <c r="V935" s="148"/>
      <c r="W935" s="412"/>
      <c r="X935" s="337"/>
      <c r="Y935" s="149"/>
      <c r="Z935" s="149"/>
      <c r="AA935" s="149"/>
      <c r="AB935" s="399">
        <v>0</v>
      </c>
      <c r="AC935" s="410"/>
      <c r="AD935" s="399"/>
      <c r="AE935" s="396"/>
      <c r="AF935" s="397">
        <v>0</v>
      </c>
      <c r="AG935" s="397">
        <v>0</v>
      </c>
      <c r="AH935" s="397">
        <v>0</v>
      </c>
      <c r="AI935" s="397">
        <v>0</v>
      </c>
      <c r="AJ935" s="397">
        <v>0</v>
      </c>
      <c r="AK935" s="397">
        <v>0</v>
      </c>
      <c r="AL935" s="397">
        <v>0</v>
      </c>
      <c r="AM935" s="413"/>
      <c r="AN935" s="397">
        <v>5</v>
      </c>
      <c r="AO935" s="408">
        <v>0</v>
      </c>
    </row>
    <row r="936" spans="1:41" ht="24" customHeight="1" x14ac:dyDescent="0.3">
      <c r="A936" s="401" t="s">
        <v>3614</v>
      </c>
      <c r="B936" s="402" t="s">
        <v>3615</v>
      </c>
      <c r="C936" s="403" t="s">
        <v>3616</v>
      </c>
      <c r="D936" s="330">
        <f t="shared" si="39"/>
        <v>2</v>
      </c>
      <c r="E936" s="331">
        <f t="shared" si="40"/>
        <v>0</v>
      </c>
      <c r="F936" s="331">
        <f t="shared" si="41"/>
        <v>0</v>
      </c>
      <c r="G936" s="331">
        <f t="shared" si="42"/>
        <v>0</v>
      </c>
      <c r="H936" s="331">
        <f t="shared" si="43"/>
        <v>0</v>
      </c>
      <c r="I936" s="331">
        <f t="shared" si="44"/>
        <v>0</v>
      </c>
      <c r="J936" s="331">
        <f t="shared" si="45"/>
        <v>0</v>
      </c>
      <c r="K936" s="331">
        <f t="shared" si="46"/>
        <v>0</v>
      </c>
      <c r="L936" s="331">
        <f t="shared" si="47"/>
        <v>0</v>
      </c>
      <c r="M936" s="331">
        <f t="shared" si="48"/>
        <v>0</v>
      </c>
      <c r="N936" s="333">
        <f t="shared" si="49"/>
        <v>2</v>
      </c>
      <c r="O936" s="394"/>
      <c r="P936" s="395">
        <f t="shared" si="50"/>
        <v>2</v>
      </c>
      <c r="Q936" s="336">
        <f t="shared" si="51"/>
        <v>917</v>
      </c>
      <c r="R936" s="425"/>
      <c r="S936" s="145"/>
      <c r="T936" s="148">
        <v>0</v>
      </c>
      <c r="U936" s="147"/>
      <c r="V936" s="148"/>
      <c r="W936" s="337"/>
      <c r="X936" s="337"/>
      <c r="Y936" s="149"/>
      <c r="Z936" s="149"/>
      <c r="AA936" s="149"/>
      <c r="AB936" s="156">
        <v>0</v>
      </c>
      <c r="AC936" s="145">
        <v>2</v>
      </c>
      <c r="AD936" s="156"/>
      <c r="AE936" s="396"/>
      <c r="AF936" s="397">
        <v>0</v>
      </c>
      <c r="AG936" s="397">
        <v>0</v>
      </c>
      <c r="AH936" s="397">
        <v>0</v>
      </c>
      <c r="AI936" s="397">
        <v>0</v>
      </c>
      <c r="AJ936" s="397">
        <v>0</v>
      </c>
      <c r="AK936" s="397">
        <v>0</v>
      </c>
      <c r="AL936" s="397">
        <v>0</v>
      </c>
      <c r="AM936" s="397"/>
      <c r="AN936" s="397">
        <v>0</v>
      </c>
      <c r="AO936" s="400">
        <v>0</v>
      </c>
    </row>
    <row r="937" spans="1:41" ht="24" customHeight="1" x14ac:dyDescent="0.3">
      <c r="A937" s="398" t="s">
        <v>3617</v>
      </c>
      <c r="B937" s="392" t="s">
        <v>3615</v>
      </c>
      <c r="C937" s="393" t="s">
        <v>123</v>
      </c>
      <c r="D937" s="330">
        <f t="shared" si="39"/>
        <v>0</v>
      </c>
      <c r="E937" s="331">
        <f t="shared" si="40"/>
        <v>0</v>
      </c>
      <c r="F937" s="331">
        <f t="shared" si="41"/>
        <v>0</v>
      </c>
      <c r="G937" s="331">
        <f t="shared" si="42"/>
        <v>0</v>
      </c>
      <c r="H937" s="331">
        <f t="shared" si="43"/>
        <v>0</v>
      </c>
      <c r="I937" s="331">
        <f t="shared" si="44"/>
        <v>0</v>
      </c>
      <c r="J937" s="331">
        <f t="shared" si="45"/>
        <v>0</v>
      </c>
      <c r="K937" s="331">
        <f t="shared" si="46"/>
        <v>0</v>
      </c>
      <c r="L937" s="331">
        <f t="shared" si="47"/>
        <v>0</v>
      </c>
      <c r="M937" s="331">
        <f t="shared" si="48"/>
        <v>0</v>
      </c>
      <c r="N937" s="333">
        <f t="shared" si="49"/>
        <v>0</v>
      </c>
      <c r="O937" s="394"/>
      <c r="P937" s="395">
        <f t="shared" si="50"/>
        <v>0</v>
      </c>
      <c r="Q937" s="336" t="str">
        <f t="shared" si="51"/>
        <v/>
      </c>
      <c r="R937" s="399"/>
      <c r="S937" s="410"/>
      <c r="T937" s="148">
        <v>0</v>
      </c>
      <c r="U937" s="411"/>
      <c r="V937" s="148"/>
      <c r="W937" s="412"/>
      <c r="X937" s="337"/>
      <c r="Y937" s="149"/>
      <c r="Z937" s="149"/>
      <c r="AA937" s="149"/>
      <c r="AB937" s="399">
        <v>0</v>
      </c>
      <c r="AC937" s="410"/>
      <c r="AD937" s="399"/>
      <c r="AE937" s="396"/>
      <c r="AF937" s="397">
        <v>0</v>
      </c>
      <c r="AG937" s="397">
        <v>0</v>
      </c>
      <c r="AH937" s="397">
        <v>0</v>
      </c>
      <c r="AI937" s="397">
        <v>0</v>
      </c>
      <c r="AJ937" s="397">
        <v>0</v>
      </c>
      <c r="AK937" s="397">
        <v>0</v>
      </c>
      <c r="AL937" s="397">
        <v>0</v>
      </c>
      <c r="AM937" s="413"/>
      <c r="AN937" s="397">
        <v>0</v>
      </c>
      <c r="AO937" s="400">
        <v>0</v>
      </c>
    </row>
    <row r="938" spans="1:41" ht="24" customHeight="1" x14ac:dyDescent="0.3">
      <c r="A938" s="398" t="s">
        <v>3618</v>
      </c>
      <c r="B938" s="392" t="s">
        <v>3619</v>
      </c>
      <c r="C938" s="393" t="s">
        <v>2984</v>
      </c>
      <c r="D938" s="330">
        <f t="shared" si="39"/>
        <v>5</v>
      </c>
      <c r="E938" s="331">
        <f t="shared" si="40"/>
        <v>0</v>
      </c>
      <c r="F938" s="331">
        <f t="shared" si="41"/>
        <v>0</v>
      </c>
      <c r="G938" s="331">
        <f t="shared" si="42"/>
        <v>0</v>
      </c>
      <c r="H938" s="331">
        <f t="shared" si="43"/>
        <v>0</v>
      </c>
      <c r="I938" s="331">
        <f t="shared" si="44"/>
        <v>0</v>
      </c>
      <c r="J938" s="331">
        <f t="shared" si="45"/>
        <v>0</v>
      </c>
      <c r="K938" s="331">
        <f t="shared" si="46"/>
        <v>0</v>
      </c>
      <c r="L938" s="331">
        <f t="shared" si="47"/>
        <v>0</v>
      </c>
      <c r="M938" s="331">
        <f t="shared" si="48"/>
        <v>0</v>
      </c>
      <c r="N938" s="333">
        <f t="shared" si="49"/>
        <v>5</v>
      </c>
      <c r="O938" s="394"/>
      <c r="P938" s="395">
        <f t="shared" si="50"/>
        <v>5</v>
      </c>
      <c r="Q938" s="336">
        <f t="shared" si="51"/>
        <v>811</v>
      </c>
      <c r="R938" s="399"/>
      <c r="S938" s="145"/>
      <c r="T938" s="148">
        <v>0</v>
      </c>
      <c r="U938" s="147"/>
      <c r="V938" s="148"/>
      <c r="W938" s="337"/>
      <c r="X938" s="337"/>
      <c r="Y938" s="149"/>
      <c r="Z938" s="149"/>
      <c r="AA938" s="149"/>
      <c r="AB938" s="399">
        <v>0</v>
      </c>
      <c r="AC938" s="145"/>
      <c r="AD938" s="399"/>
      <c r="AE938" s="396"/>
      <c r="AF938" s="397">
        <v>0</v>
      </c>
      <c r="AG938" s="397">
        <v>0</v>
      </c>
      <c r="AH938" s="397">
        <v>0</v>
      </c>
      <c r="AI938" s="397">
        <v>0</v>
      </c>
      <c r="AJ938" s="397">
        <v>0</v>
      </c>
      <c r="AK938" s="397">
        <v>0</v>
      </c>
      <c r="AL938" s="397">
        <v>0</v>
      </c>
      <c r="AM938" s="397"/>
      <c r="AN938" s="397">
        <v>5</v>
      </c>
      <c r="AO938" s="414">
        <v>0</v>
      </c>
    </row>
    <row r="939" spans="1:41" ht="24" customHeight="1" x14ac:dyDescent="0.3">
      <c r="A939" s="401" t="s">
        <v>5013</v>
      </c>
      <c r="B939" s="402" t="s">
        <v>5014</v>
      </c>
      <c r="C939" s="403" t="s">
        <v>3616</v>
      </c>
      <c r="D939" s="330">
        <f t="shared" si="39"/>
        <v>2</v>
      </c>
      <c r="E939" s="331">
        <f t="shared" si="40"/>
        <v>0</v>
      </c>
      <c r="F939" s="331">
        <f t="shared" si="41"/>
        <v>0</v>
      </c>
      <c r="G939" s="331">
        <f t="shared" si="42"/>
        <v>0</v>
      </c>
      <c r="H939" s="331">
        <f t="shared" si="43"/>
        <v>0</v>
      </c>
      <c r="I939" s="331">
        <f t="shared" si="44"/>
        <v>0</v>
      </c>
      <c r="J939" s="331">
        <f t="shared" si="45"/>
        <v>0</v>
      </c>
      <c r="K939" s="331">
        <f t="shared" si="46"/>
        <v>0</v>
      </c>
      <c r="L939" s="331">
        <f t="shared" si="47"/>
        <v>0</v>
      </c>
      <c r="M939" s="331">
        <f t="shared" si="48"/>
        <v>0</v>
      </c>
      <c r="N939" s="333">
        <f t="shared" si="49"/>
        <v>2</v>
      </c>
      <c r="O939" s="394"/>
      <c r="P939" s="395">
        <f t="shared" si="50"/>
        <v>2</v>
      </c>
      <c r="Q939" s="336">
        <f t="shared" si="51"/>
        <v>917</v>
      </c>
      <c r="R939" s="425"/>
      <c r="S939" s="145"/>
      <c r="T939" s="148">
        <v>0</v>
      </c>
      <c r="U939" s="147"/>
      <c r="V939" s="148"/>
      <c r="W939" s="337"/>
      <c r="X939" s="337"/>
      <c r="Y939" s="149"/>
      <c r="Z939" s="149"/>
      <c r="AA939" s="149"/>
      <c r="AB939" s="156">
        <v>0</v>
      </c>
      <c r="AC939" s="145">
        <v>2</v>
      </c>
      <c r="AD939" s="156"/>
      <c r="AE939" s="396"/>
      <c r="AF939" s="397">
        <v>0</v>
      </c>
      <c r="AG939" s="397">
        <v>0</v>
      </c>
      <c r="AH939" s="397">
        <v>0</v>
      </c>
      <c r="AI939" s="397">
        <v>0</v>
      </c>
      <c r="AJ939" s="397">
        <v>0</v>
      </c>
      <c r="AK939" s="397">
        <v>0</v>
      </c>
      <c r="AL939" s="397">
        <v>0</v>
      </c>
      <c r="AM939" s="397"/>
      <c r="AN939" s="397">
        <v>0</v>
      </c>
      <c r="AO939" s="400">
        <v>0</v>
      </c>
    </row>
    <row r="940" spans="1:41" ht="24" customHeight="1" x14ac:dyDescent="0.3">
      <c r="A940" s="398" t="s">
        <v>5015</v>
      </c>
      <c r="B940" s="392" t="s">
        <v>3621</v>
      </c>
      <c r="C940" s="393" t="s">
        <v>3189</v>
      </c>
      <c r="D940" s="330">
        <f t="shared" si="39"/>
        <v>0</v>
      </c>
      <c r="E940" s="331">
        <f t="shared" si="40"/>
        <v>0</v>
      </c>
      <c r="F940" s="331">
        <f t="shared" si="41"/>
        <v>0</v>
      </c>
      <c r="G940" s="331">
        <f t="shared" si="42"/>
        <v>0</v>
      </c>
      <c r="H940" s="331">
        <f t="shared" si="43"/>
        <v>0</v>
      </c>
      <c r="I940" s="331">
        <f t="shared" si="44"/>
        <v>0</v>
      </c>
      <c r="J940" s="331">
        <f t="shared" si="45"/>
        <v>0</v>
      </c>
      <c r="K940" s="331">
        <f t="shared" si="46"/>
        <v>0</v>
      </c>
      <c r="L940" s="331">
        <f t="shared" si="47"/>
        <v>0</v>
      </c>
      <c r="M940" s="331">
        <f t="shared" si="48"/>
        <v>0</v>
      </c>
      <c r="N940" s="333">
        <f t="shared" si="49"/>
        <v>0</v>
      </c>
      <c r="O940" s="394"/>
      <c r="P940" s="395">
        <f t="shared" si="50"/>
        <v>0</v>
      </c>
      <c r="Q940" s="336" t="str">
        <f t="shared" si="51"/>
        <v/>
      </c>
      <c r="R940" s="399"/>
      <c r="S940" s="410"/>
      <c r="T940" s="405">
        <v>0</v>
      </c>
      <c r="U940" s="147"/>
      <c r="V940" s="405"/>
      <c r="W940" s="337"/>
      <c r="X940" s="337"/>
      <c r="Y940" s="406"/>
      <c r="Z940" s="406"/>
      <c r="AA940" s="406"/>
      <c r="AB940" s="409">
        <v>0</v>
      </c>
      <c r="AC940" s="410"/>
      <c r="AD940" s="409"/>
      <c r="AE940" s="396"/>
      <c r="AF940" s="397">
        <v>0</v>
      </c>
      <c r="AG940" s="397">
        <v>0</v>
      </c>
      <c r="AH940" s="397">
        <v>0</v>
      </c>
      <c r="AI940" s="397">
        <v>0</v>
      </c>
      <c r="AJ940" s="397">
        <v>0</v>
      </c>
      <c r="AK940" s="397">
        <v>0</v>
      </c>
      <c r="AL940" s="397">
        <v>0</v>
      </c>
      <c r="AM940" s="397"/>
      <c r="AN940" s="397">
        <v>0</v>
      </c>
      <c r="AO940" s="400">
        <v>0</v>
      </c>
    </row>
    <row r="941" spans="1:41" ht="24" customHeight="1" x14ac:dyDescent="0.3">
      <c r="A941" s="398" t="s">
        <v>3622</v>
      </c>
      <c r="B941" s="392" t="s">
        <v>3623</v>
      </c>
      <c r="C941" s="393" t="s">
        <v>1876</v>
      </c>
      <c r="D941" s="330">
        <f t="shared" si="39"/>
        <v>4</v>
      </c>
      <c r="E941" s="331">
        <f t="shared" si="40"/>
        <v>0</v>
      </c>
      <c r="F941" s="331">
        <f t="shared" si="41"/>
        <v>0</v>
      </c>
      <c r="G941" s="331">
        <f t="shared" si="42"/>
        <v>0</v>
      </c>
      <c r="H941" s="331">
        <f t="shared" si="43"/>
        <v>0</v>
      </c>
      <c r="I941" s="331">
        <f t="shared" si="44"/>
        <v>0</v>
      </c>
      <c r="J941" s="331">
        <f t="shared" si="45"/>
        <v>0</v>
      </c>
      <c r="K941" s="331">
        <f t="shared" si="46"/>
        <v>0</v>
      </c>
      <c r="L941" s="331">
        <f t="shared" si="47"/>
        <v>0</v>
      </c>
      <c r="M941" s="331">
        <f t="shared" si="48"/>
        <v>0</v>
      </c>
      <c r="N941" s="333">
        <f t="shared" si="49"/>
        <v>4</v>
      </c>
      <c r="O941" s="394"/>
      <c r="P941" s="395">
        <f t="shared" si="50"/>
        <v>4</v>
      </c>
      <c r="Q941" s="336">
        <f t="shared" si="51"/>
        <v>861</v>
      </c>
      <c r="R941" s="409"/>
      <c r="S941" s="145"/>
      <c r="T941" s="148">
        <v>0</v>
      </c>
      <c r="U941" s="147"/>
      <c r="V941" s="148"/>
      <c r="W941" s="337"/>
      <c r="X941" s="337"/>
      <c r="Y941" s="149"/>
      <c r="Z941" s="149"/>
      <c r="AA941" s="149"/>
      <c r="AB941" s="399">
        <v>0</v>
      </c>
      <c r="AC941" s="145"/>
      <c r="AD941" s="399"/>
      <c r="AE941" s="396"/>
      <c r="AF941" s="397">
        <v>0</v>
      </c>
      <c r="AG941" s="397">
        <v>0</v>
      </c>
      <c r="AH941" s="397">
        <v>0</v>
      </c>
      <c r="AI941" s="397">
        <v>0</v>
      </c>
      <c r="AJ941" s="397">
        <v>0</v>
      </c>
      <c r="AK941" s="397">
        <v>0</v>
      </c>
      <c r="AL941" s="397">
        <v>0</v>
      </c>
      <c r="AM941" s="397"/>
      <c r="AN941" s="397">
        <v>4</v>
      </c>
      <c r="AO941" s="407">
        <v>0</v>
      </c>
    </row>
    <row r="942" spans="1:41" ht="24" customHeight="1" x14ac:dyDescent="0.3">
      <c r="A942" s="391" t="s">
        <v>3624</v>
      </c>
      <c r="B942" s="392" t="s">
        <v>3625</v>
      </c>
      <c r="C942" s="393" t="s">
        <v>2393</v>
      </c>
      <c r="D942" s="330">
        <f t="shared" si="39"/>
        <v>17</v>
      </c>
      <c r="E942" s="331">
        <f t="shared" si="40"/>
        <v>4</v>
      </c>
      <c r="F942" s="331">
        <f t="shared" si="41"/>
        <v>0</v>
      </c>
      <c r="G942" s="331">
        <f t="shared" si="42"/>
        <v>0</v>
      </c>
      <c r="H942" s="331">
        <f t="shared" si="43"/>
        <v>0</v>
      </c>
      <c r="I942" s="331">
        <f t="shared" si="44"/>
        <v>0</v>
      </c>
      <c r="J942" s="331">
        <f t="shared" si="45"/>
        <v>0</v>
      </c>
      <c r="K942" s="331">
        <f t="shared" si="46"/>
        <v>0</v>
      </c>
      <c r="L942" s="331">
        <f t="shared" si="47"/>
        <v>0</v>
      </c>
      <c r="M942" s="331">
        <f t="shared" si="48"/>
        <v>0</v>
      </c>
      <c r="N942" s="333">
        <f t="shared" si="49"/>
        <v>21</v>
      </c>
      <c r="O942" s="394"/>
      <c r="P942" s="395">
        <f t="shared" si="50"/>
        <v>21</v>
      </c>
      <c r="Q942" s="336">
        <f t="shared" si="51"/>
        <v>464</v>
      </c>
      <c r="R942" s="399"/>
      <c r="S942" s="410">
        <v>4</v>
      </c>
      <c r="T942" s="148">
        <v>0</v>
      </c>
      <c r="U942" s="147"/>
      <c r="V942" s="148"/>
      <c r="W942" s="337"/>
      <c r="X942" s="337"/>
      <c r="Y942" s="149"/>
      <c r="Z942" s="149"/>
      <c r="AA942" s="149"/>
      <c r="AB942" s="399">
        <v>0</v>
      </c>
      <c r="AC942" s="410"/>
      <c r="AD942" s="399"/>
      <c r="AE942" s="396"/>
      <c r="AF942" s="397">
        <v>0</v>
      </c>
      <c r="AG942" s="397">
        <v>0</v>
      </c>
      <c r="AH942" s="397">
        <v>0</v>
      </c>
      <c r="AI942" s="397">
        <v>0</v>
      </c>
      <c r="AJ942" s="397">
        <v>0</v>
      </c>
      <c r="AK942" s="397">
        <v>0</v>
      </c>
      <c r="AL942" s="397">
        <v>0</v>
      </c>
      <c r="AM942" s="397"/>
      <c r="AN942" s="397">
        <v>17</v>
      </c>
      <c r="AO942" s="407">
        <v>0</v>
      </c>
    </row>
    <row r="943" spans="1:41" ht="24" customHeight="1" x14ac:dyDescent="0.3">
      <c r="A943" s="391" t="s">
        <v>3627</v>
      </c>
      <c r="B943" s="392" t="s">
        <v>3628</v>
      </c>
      <c r="C943" s="393" t="s">
        <v>117</v>
      </c>
      <c r="D943" s="330">
        <f t="shared" si="39"/>
        <v>15</v>
      </c>
      <c r="E943" s="331">
        <f t="shared" si="40"/>
        <v>8</v>
      </c>
      <c r="F943" s="331">
        <f t="shared" si="41"/>
        <v>0</v>
      </c>
      <c r="G943" s="331">
        <f t="shared" si="42"/>
        <v>0</v>
      </c>
      <c r="H943" s="331">
        <f t="shared" si="43"/>
        <v>0</v>
      </c>
      <c r="I943" s="331">
        <f t="shared" si="44"/>
        <v>0</v>
      </c>
      <c r="J943" s="331">
        <f t="shared" si="45"/>
        <v>0</v>
      </c>
      <c r="K943" s="331">
        <f t="shared" si="46"/>
        <v>0</v>
      </c>
      <c r="L943" s="331">
        <f t="shared" si="47"/>
        <v>0</v>
      </c>
      <c r="M943" s="331">
        <f t="shared" si="48"/>
        <v>0</v>
      </c>
      <c r="N943" s="333">
        <f t="shared" si="49"/>
        <v>23</v>
      </c>
      <c r="O943" s="394"/>
      <c r="P943" s="395">
        <f t="shared" si="50"/>
        <v>23</v>
      </c>
      <c r="Q943" s="336">
        <f t="shared" si="51"/>
        <v>429</v>
      </c>
      <c r="R943" s="399"/>
      <c r="S943" s="145">
        <v>8</v>
      </c>
      <c r="T943" s="148">
        <v>0</v>
      </c>
      <c r="U943" s="147"/>
      <c r="V943" s="148"/>
      <c r="W943" s="337"/>
      <c r="X943" s="337"/>
      <c r="Y943" s="149"/>
      <c r="Z943" s="149"/>
      <c r="AA943" s="149"/>
      <c r="AB943" s="404">
        <v>0</v>
      </c>
      <c r="AC943" s="145"/>
      <c r="AD943" s="404"/>
      <c r="AE943" s="396"/>
      <c r="AF943" s="397">
        <v>0</v>
      </c>
      <c r="AG943" s="397">
        <v>0</v>
      </c>
      <c r="AH943" s="397">
        <v>0</v>
      </c>
      <c r="AI943" s="397">
        <v>0</v>
      </c>
      <c r="AJ943" s="397">
        <v>0</v>
      </c>
      <c r="AK943" s="397">
        <v>0</v>
      </c>
      <c r="AL943" s="397">
        <v>0</v>
      </c>
      <c r="AM943" s="397"/>
      <c r="AN943" s="397">
        <v>15</v>
      </c>
      <c r="AO943" s="400">
        <v>0</v>
      </c>
    </row>
    <row r="944" spans="1:41" ht="24" customHeight="1" x14ac:dyDescent="0.3">
      <c r="A944" s="398" t="s">
        <v>3629</v>
      </c>
      <c r="B944" s="392" t="s">
        <v>3630</v>
      </c>
      <c r="C944" s="393" t="s">
        <v>696</v>
      </c>
      <c r="D944" s="330">
        <f t="shared" si="39"/>
        <v>13</v>
      </c>
      <c r="E944" s="331">
        <f t="shared" si="40"/>
        <v>6</v>
      </c>
      <c r="F944" s="331">
        <f t="shared" si="41"/>
        <v>0</v>
      </c>
      <c r="G944" s="331">
        <f t="shared" si="42"/>
        <v>0</v>
      </c>
      <c r="H944" s="331">
        <f t="shared" si="43"/>
        <v>0</v>
      </c>
      <c r="I944" s="331">
        <f t="shared" si="44"/>
        <v>0</v>
      </c>
      <c r="J944" s="331">
        <f t="shared" si="45"/>
        <v>0</v>
      </c>
      <c r="K944" s="331">
        <f t="shared" si="46"/>
        <v>0</v>
      </c>
      <c r="L944" s="331">
        <f t="shared" si="47"/>
        <v>0</v>
      </c>
      <c r="M944" s="331">
        <f t="shared" si="48"/>
        <v>0</v>
      </c>
      <c r="N944" s="333">
        <f t="shared" si="49"/>
        <v>19</v>
      </c>
      <c r="O944" s="394"/>
      <c r="P944" s="395">
        <f t="shared" si="50"/>
        <v>19</v>
      </c>
      <c r="Q944" s="336">
        <f t="shared" si="51"/>
        <v>491</v>
      </c>
      <c r="R944" s="399"/>
      <c r="S944" s="410">
        <v>13</v>
      </c>
      <c r="T944" s="405">
        <v>0</v>
      </c>
      <c r="U944" s="411"/>
      <c r="V944" s="405"/>
      <c r="W944" s="412"/>
      <c r="X944" s="337"/>
      <c r="Y944" s="406"/>
      <c r="Z944" s="406"/>
      <c r="AA944" s="406"/>
      <c r="AB944" s="404">
        <v>0</v>
      </c>
      <c r="AC944" s="410"/>
      <c r="AD944" s="404"/>
      <c r="AE944" s="396"/>
      <c r="AF944" s="397">
        <v>0</v>
      </c>
      <c r="AG944" s="397">
        <v>0</v>
      </c>
      <c r="AH944" s="397">
        <v>0</v>
      </c>
      <c r="AI944" s="397">
        <v>0</v>
      </c>
      <c r="AJ944" s="397">
        <v>0</v>
      </c>
      <c r="AK944" s="397">
        <v>0</v>
      </c>
      <c r="AL944" s="397">
        <v>0</v>
      </c>
      <c r="AM944" s="413"/>
      <c r="AN944" s="397">
        <v>6</v>
      </c>
      <c r="AO944" s="407">
        <v>0</v>
      </c>
    </row>
    <row r="945" spans="1:41" ht="24" customHeight="1" x14ac:dyDescent="0.3">
      <c r="A945" s="401" t="s">
        <v>5016</v>
      </c>
      <c r="B945" s="402" t="s">
        <v>5017</v>
      </c>
      <c r="C945" s="403" t="s">
        <v>1196</v>
      </c>
      <c r="D945" s="330">
        <f t="shared" si="39"/>
        <v>0</v>
      </c>
      <c r="E945" s="331">
        <f t="shared" si="40"/>
        <v>0</v>
      </c>
      <c r="F945" s="331">
        <f t="shared" si="41"/>
        <v>0</v>
      </c>
      <c r="G945" s="331">
        <f t="shared" si="42"/>
        <v>0</v>
      </c>
      <c r="H945" s="331">
        <f t="shared" si="43"/>
        <v>0</v>
      </c>
      <c r="I945" s="331">
        <f t="shared" si="44"/>
        <v>0</v>
      </c>
      <c r="J945" s="331">
        <f t="shared" si="45"/>
        <v>0</v>
      </c>
      <c r="K945" s="331">
        <f t="shared" si="46"/>
        <v>0</v>
      </c>
      <c r="L945" s="331">
        <f t="shared" si="47"/>
        <v>0</v>
      </c>
      <c r="M945" s="331">
        <f t="shared" si="48"/>
        <v>0</v>
      </c>
      <c r="N945" s="333">
        <f t="shared" si="49"/>
        <v>0</v>
      </c>
      <c r="O945" s="394"/>
      <c r="P945" s="395">
        <f t="shared" si="50"/>
        <v>0</v>
      </c>
      <c r="Q945" s="336" t="str">
        <f t="shared" si="51"/>
        <v/>
      </c>
      <c r="R945" s="404"/>
      <c r="S945" s="145"/>
      <c r="T945" s="148">
        <v>0</v>
      </c>
      <c r="U945" s="147"/>
      <c r="V945" s="148"/>
      <c r="W945" s="337"/>
      <c r="X945" s="337"/>
      <c r="Y945" s="149"/>
      <c r="Z945" s="149"/>
      <c r="AA945" s="149"/>
      <c r="AB945" s="399">
        <v>0</v>
      </c>
      <c r="AC945" s="145"/>
      <c r="AD945" s="399"/>
      <c r="AE945" s="396"/>
      <c r="AF945" s="397">
        <v>0</v>
      </c>
      <c r="AG945" s="397">
        <v>0</v>
      </c>
      <c r="AH945" s="397">
        <v>0</v>
      </c>
      <c r="AI945" s="397">
        <v>0</v>
      </c>
      <c r="AJ945" s="397">
        <v>0</v>
      </c>
      <c r="AK945" s="397">
        <v>0</v>
      </c>
      <c r="AL945" s="397">
        <v>0</v>
      </c>
      <c r="AM945" s="397"/>
      <c r="AN945" s="397">
        <v>0</v>
      </c>
      <c r="AO945" s="341">
        <v>0</v>
      </c>
    </row>
    <row r="946" spans="1:41" ht="24" customHeight="1" x14ac:dyDescent="0.3">
      <c r="A946" s="391" t="s">
        <v>3631</v>
      </c>
      <c r="B946" s="392" t="s">
        <v>3632</v>
      </c>
      <c r="C946" s="393" t="s">
        <v>1075</v>
      </c>
      <c r="D946" s="330">
        <f t="shared" si="39"/>
        <v>24</v>
      </c>
      <c r="E946" s="331">
        <f t="shared" si="40"/>
        <v>5</v>
      </c>
      <c r="F946" s="331">
        <f t="shared" si="41"/>
        <v>0</v>
      </c>
      <c r="G946" s="331">
        <f t="shared" si="42"/>
        <v>0</v>
      </c>
      <c r="H946" s="331">
        <f t="shared" si="43"/>
        <v>0</v>
      </c>
      <c r="I946" s="331">
        <f t="shared" si="44"/>
        <v>0</v>
      </c>
      <c r="J946" s="331">
        <f t="shared" si="45"/>
        <v>0</v>
      </c>
      <c r="K946" s="331">
        <f t="shared" si="46"/>
        <v>0</v>
      </c>
      <c r="L946" s="331">
        <f t="shared" si="47"/>
        <v>0</v>
      </c>
      <c r="M946" s="331">
        <f t="shared" si="48"/>
        <v>0</v>
      </c>
      <c r="N946" s="333">
        <f t="shared" si="49"/>
        <v>29</v>
      </c>
      <c r="O946" s="394"/>
      <c r="P946" s="395">
        <f t="shared" si="50"/>
        <v>29</v>
      </c>
      <c r="Q946" s="336">
        <f t="shared" si="51"/>
        <v>328</v>
      </c>
      <c r="R946" s="404">
        <v>5</v>
      </c>
      <c r="S946" s="145"/>
      <c r="T946" s="148">
        <v>0</v>
      </c>
      <c r="U946" s="147"/>
      <c r="V946" s="148"/>
      <c r="W946" s="337"/>
      <c r="X946" s="337"/>
      <c r="Y946" s="149"/>
      <c r="Z946" s="149"/>
      <c r="AA946" s="149"/>
      <c r="AB946" s="404">
        <v>0</v>
      </c>
      <c r="AC946" s="145"/>
      <c r="AD946" s="404"/>
      <c r="AE946" s="396"/>
      <c r="AF946" s="397">
        <v>0</v>
      </c>
      <c r="AG946" s="397">
        <v>0</v>
      </c>
      <c r="AH946" s="397">
        <v>0</v>
      </c>
      <c r="AI946" s="397">
        <v>0</v>
      </c>
      <c r="AJ946" s="397">
        <v>0</v>
      </c>
      <c r="AK946" s="397">
        <v>0</v>
      </c>
      <c r="AL946" s="397">
        <v>0</v>
      </c>
      <c r="AM946" s="397">
        <v>24</v>
      </c>
      <c r="AN946" s="397">
        <v>0</v>
      </c>
      <c r="AO946" s="400">
        <v>0</v>
      </c>
    </row>
    <row r="947" spans="1:41" ht="24" customHeight="1" x14ac:dyDescent="0.3">
      <c r="A947" s="398" t="s">
        <v>5018</v>
      </c>
      <c r="B947" s="392" t="s">
        <v>3633</v>
      </c>
      <c r="C947" s="393" t="s">
        <v>5019</v>
      </c>
      <c r="D947" s="330">
        <f t="shared" si="39"/>
        <v>20</v>
      </c>
      <c r="E947" s="331">
        <f t="shared" si="40"/>
        <v>0</v>
      </c>
      <c r="F947" s="331">
        <f t="shared" si="41"/>
        <v>0</v>
      </c>
      <c r="G947" s="331">
        <f t="shared" si="42"/>
        <v>0</v>
      </c>
      <c r="H947" s="331">
        <f t="shared" si="43"/>
        <v>0</v>
      </c>
      <c r="I947" s="331">
        <f t="shared" si="44"/>
        <v>0</v>
      </c>
      <c r="J947" s="331">
        <f t="shared" si="45"/>
        <v>0</v>
      </c>
      <c r="K947" s="331">
        <f t="shared" si="46"/>
        <v>0</v>
      </c>
      <c r="L947" s="331">
        <f t="shared" si="47"/>
        <v>0</v>
      </c>
      <c r="M947" s="331">
        <f t="shared" si="48"/>
        <v>0</v>
      </c>
      <c r="N947" s="333">
        <f t="shared" si="49"/>
        <v>20</v>
      </c>
      <c r="O947" s="394"/>
      <c r="P947" s="395">
        <f t="shared" si="50"/>
        <v>20</v>
      </c>
      <c r="Q947" s="336">
        <f t="shared" si="51"/>
        <v>474</v>
      </c>
      <c r="R947" s="404">
        <v>20</v>
      </c>
      <c r="S947" s="410"/>
      <c r="T947" s="148">
        <v>0</v>
      </c>
      <c r="U947" s="147"/>
      <c r="V947" s="148"/>
      <c r="W947" s="337"/>
      <c r="X947" s="337"/>
      <c r="Y947" s="149"/>
      <c r="Z947" s="149"/>
      <c r="AA947" s="149"/>
      <c r="AB947" s="404">
        <v>0</v>
      </c>
      <c r="AC947" s="410"/>
      <c r="AD947" s="404"/>
      <c r="AE947" s="396"/>
      <c r="AF947" s="397">
        <v>0</v>
      </c>
      <c r="AG947" s="397">
        <v>0</v>
      </c>
      <c r="AH947" s="397">
        <v>0</v>
      </c>
      <c r="AI947" s="397">
        <v>0</v>
      </c>
      <c r="AJ947" s="397">
        <v>0</v>
      </c>
      <c r="AK947" s="397">
        <v>0</v>
      </c>
      <c r="AL947" s="397">
        <v>0</v>
      </c>
      <c r="AM947" s="397"/>
      <c r="AN947" s="397">
        <v>0</v>
      </c>
      <c r="AO947" s="408">
        <v>0</v>
      </c>
    </row>
    <row r="948" spans="1:41" ht="24" customHeight="1" x14ac:dyDescent="0.3">
      <c r="A948" s="391" t="s">
        <v>3635</v>
      </c>
      <c r="B948" s="392" t="s">
        <v>3636</v>
      </c>
      <c r="C948" s="393" t="s">
        <v>1884</v>
      </c>
      <c r="D948" s="330">
        <f t="shared" si="39"/>
        <v>14</v>
      </c>
      <c r="E948" s="331">
        <f t="shared" si="40"/>
        <v>0</v>
      </c>
      <c r="F948" s="331">
        <f t="shared" si="41"/>
        <v>0</v>
      </c>
      <c r="G948" s="331">
        <f t="shared" si="42"/>
        <v>0</v>
      </c>
      <c r="H948" s="331">
        <f t="shared" si="43"/>
        <v>0</v>
      </c>
      <c r="I948" s="331">
        <f t="shared" si="44"/>
        <v>0</v>
      </c>
      <c r="J948" s="331">
        <f t="shared" si="45"/>
        <v>0</v>
      </c>
      <c r="K948" s="331">
        <f t="shared" si="46"/>
        <v>0</v>
      </c>
      <c r="L948" s="331">
        <f t="shared" si="47"/>
        <v>0</v>
      </c>
      <c r="M948" s="331">
        <f t="shared" si="48"/>
        <v>0</v>
      </c>
      <c r="N948" s="333">
        <f t="shared" si="49"/>
        <v>14</v>
      </c>
      <c r="O948" s="394"/>
      <c r="P948" s="395">
        <f t="shared" si="50"/>
        <v>14</v>
      </c>
      <c r="Q948" s="336">
        <f t="shared" si="51"/>
        <v>594</v>
      </c>
      <c r="R948" s="399"/>
      <c r="S948" s="145"/>
      <c r="T948" s="148">
        <v>0</v>
      </c>
      <c r="U948" s="147"/>
      <c r="V948" s="148"/>
      <c r="W948" s="337"/>
      <c r="X948" s="337"/>
      <c r="Y948" s="149"/>
      <c r="Z948" s="149"/>
      <c r="AA948" s="149"/>
      <c r="AB948" s="399">
        <v>0</v>
      </c>
      <c r="AC948" s="145"/>
      <c r="AD948" s="399"/>
      <c r="AE948" s="396"/>
      <c r="AF948" s="397">
        <v>0</v>
      </c>
      <c r="AG948" s="397">
        <v>0</v>
      </c>
      <c r="AH948" s="397">
        <v>0</v>
      </c>
      <c r="AI948" s="397">
        <v>0</v>
      </c>
      <c r="AJ948" s="397">
        <v>0</v>
      </c>
      <c r="AK948" s="397">
        <v>0</v>
      </c>
      <c r="AL948" s="397">
        <v>0</v>
      </c>
      <c r="AM948" s="397">
        <v>14</v>
      </c>
      <c r="AN948" s="397">
        <v>0</v>
      </c>
      <c r="AO948" s="400">
        <v>0</v>
      </c>
    </row>
    <row r="949" spans="1:41" ht="24" customHeight="1" x14ac:dyDescent="0.3">
      <c r="A949" s="398" t="s">
        <v>3637</v>
      </c>
      <c r="B949" s="392" t="s">
        <v>3638</v>
      </c>
      <c r="C949" s="393" t="s">
        <v>418</v>
      </c>
      <c r="D949" s="330">
        <f t="shared" si="39"/>
        <v>0</v>
      </c>
      <c r="E949" s="331">
        <f t="shared" si="40"/>
        <v>0</v>
      </c>
      <c r="F949" s="331">
        <f t="shared" si="41"/>
        <v>0</v>
      </c>
      <c r="G949" s="331">
        <f t="shared" si="42"/>
        <v>0</v>
      </c>
      <c r="H949" s="331">
        <f t="shared" si="43"/>
        <v>0</v>
      </c>
      <c r="I949" s="331">
        <f t="shared" si="44"/>
        <v>0</v>
      </c>
      <c r="J949" s="331">
        <f t="shared" si="45"/>
        <v>0</v>
      </c>
      <c r="K949" s="331">
        <f t="shared" si="46"/>
        <v>0</v>
      </c>
      <c r="L949" s="331">
        <f t="shared" si="47"/>
        <v>0</v>
      </c>
      <c r="M949" s="331">
        <f t="shared" si="48"/>
        <v>0</v>
      </c>
      <c r="N949" s="333">
        <f t="shared" si="49"/>
        <v>0</v>
      </c>
      <c r="O949" s="394"/>
      <c r="P949" s="395">
        <f t="shared" si="50"/>
        <v>0</v>
      </c>
      <c r="Q949" s="336" t="str">
        <f t="shared" si="51"/>
        <v/>
      </c>
      <c r="R949" s="404"/>
      <c r="S949" s="410"/>
      <c r="T949" s="148">
        <v>0</v>
      </c>
      <c r="U949" s="147"/>
      <c r="V949" s="148"/>
      <c r="W949" s="337"/>
      <c r="X949" s="337"/>
      <c r="Y949" s="149"/>
      <c r="Z949" s="149"/>
      <c r="AA949" s="149"/>
      <c r="AB949" s="144">
        <v>0</v>
      </c>
      <c r="AC949" s="410"/>
      <c r="AD949" s="144"/>
      <c r="AE949" s="396"/>
      <c r="AF949" s="397">
        <v>0</v>
      </c>
      <c r="AG949" s="397">
        <v>0</v>
      </c>
      <c r="AH949" s="397">
        <v>0</v>
      </c>
      <c r="AI949" s="397">
        <v>0</v>
      </c>
      <c r="AJ949" s="397">
        <v>0</v>
      </c>
      <c r="AK949" s="397">
        <v>0</v>
      </c>
      <c r="AL949" s="397">
        <v>0</v>
      </c>
      <c r="AM949" s="397"/>
      <c r="AN949" s="397">
        <v>0</v>
      </c>
      <c r="AO949" s="408">
        <v>0</v>
      </c>
    </row>
    <row r="950" spans="1:41" ht="24" customHeight="1" x14ac:dyDescent="0.3">
      <c r="A950" s="398" t="s">
        <v>5020</v>
      </c>
      <c r="B950" s="392" t="s">
        <v>5021</v>
      </c>
      <c r="C950" s="393" t="s">
        <v>2269</v>
      </c>
      <c r="D950" s="330">
        <f t="shared" si="39"/>
        <v>0</v>
      </c>
      <c r="E950" s="331">
        <f t="shared" si="40"/>
        <v>0</v>
      </c>
      <c r="F950" s="331">
        <f t="shared" si="41"/>
        <v>0</v>
      </c>
      <c r="G950" s="331">
        <f t="shared" si="42"/>
        <v>0</v>
      </c>
      <c r="H950" s="331">
        <f t="shared" si="43"/>
        <v>0</v>
      </c>
      <c r="I950" s="331">
        <f t="shared" si="44"/>
        <v>0</v>
      </c>
      <c r="J950" s="331">
        <f t="shared" si="45"/>
        <v>0</v>
      </c>
      <c r="K950" s="331">
        <f t="shared" si="46"/>
        <v>0</v>
      </c>
      <c r="L950" s="331">
        <f t="shared" si="47"/>
        <v>0</v>
      </c>
      <c r="M950" s="331">
        <f t="shared" si="48"/>
        <v>0</v>
      </c>
      <c r="N950" s="333">
        <f t="shared" si="49"/>
        <v>0</v>
      </c>
      <c r="O950" s="394"/>
      <c r="P950" s="395">
        <f t="shared" si="50"/>
        <v>0</v>
      </c>
      <c r="Q950" s="336" t="str">
        <f t="shared" si="51"/>
        <v/>
      </c>
      <c r="R950" s="399"/>
      <c r="S950" s="410"/>
      <c r="T950" s="405">
        <v>0</v>
      </c>
      <c r="U950" s="147"/>
      <c r="V950" s="405"/>
      <c r="W950" s="337"/>
      <c r="X950" s="337"/>
      <c r="Y950" s="406"/>
      <c r="Z950" s="406"/>
      <c r="AA950" s="406"/>
      <c r="AB950" s="156">
        <v>0</v>
      </c>
      <c r="AC950" s="410"/>
      <c r="AD950" s="156"/>
      <c r="AE950" s="396"/>
      <c r="AF950" s="397">
        <v>0</v>
      </c>
      <c r="AG950" s="397">
        <v>0</v>
      </c>
      <c r="AH950" s="397">
        <v>0</v>
      </c>
      <c r="AI950" s="397">
        <v>0</v>
      </c>
      <c r="AJ950" s="397">
        <v>0</v>
      </c>
      <c r="AK950" s="397">
        <v>0</v>
      </c>
      <c r="AL950" s="397">
        <v>0</v>
      </c>
      <c r="AM950" s="397"/>
      <c r="AN950" s="397">
        <v>0</v>
      </c>
      <c r="AO950" s="400">
        <v>0</v>
      </c>
    </row>
    <row r="951" spans="1:41" ht="24" customHeight="1" x14ac:dyDescent="0.3">
      <c r="A951" s="401" t="s">
        <v>3639</v>
      </c>
      <c r="B951" s="402" t="s">
        <v>3640</v>
      </c>
      <c r="C951" s="403" t="s">
        <v>1196</v>
      </c>
      <c r="D951" s="330">
        <f t="shared" si="39"/>
        <v>0</v>
      </c>
      <c r="E951" s="331">
        <f t="shared" si="40"/>
        <v>0</v>
      </c>
      <c r="F951" s="331">
        <f t="shared" si="41"/>
        <v>0</v>
      </c>
      <c r="G951" s="331">
        <f t="shared" si="42"/>
        <v>0</v>
      </c>
      <c r="H951" s="331">
        <f t="shared" si="43"/>
        <v>0</v>
      </c>
      <c r="I951" s="331">
        <f t="shared" si="44"/>
        <v>0</v>
      </c>
      <c r="J951" s="331">
        <f t="shared" si="45"/>
        <v>0</v>
      </c>
      <c r="K951" s="331">
        <f t="shared" si="46"/>
        <v>0</v>
      </c>
      <c r="L951" s="331">
        <f t="shared" si="47"/>
        <v>0</v>
      </c>
      <c r="M951" s="331">
        <f t="shared" si="48"/>
        <v>0</v>
      </c>
      <c r="N951" s="333">
        <f t="shared" si="49"/>
        <v>0</v>
      </c>
      <c r="O951" s="394"/>
      <c r="P951" s="395">
        <f t="shared" si="50"/>
        <v>0</v>
      </c>
      <c r="Q951" s="336" t="str">
        <f t="shared" si="51"/>
        <v/>
      </c>
      <c r="R951" s="404"/>
      <c r="S951" s="145"/>
      <c r="T951" s="148">
        <v>0</v>
      </c>
      <c r="U951" s="147"/>
      <c r="V951" s="148"/>
      <c r="W951" s="337"/>
      <c r="X951" s="337"/>
      <c r="Y951" s="149"/>
      <c r="Z951" s="149"/>
      <c r="AA951" s="149"/>
      <c r="AB951" s="399">
        <v>0</v>
      </c>
      <c r="AC951" s="145"/>
      <c r="AD951" s="399"/>
      <c r="AE951" s="396"/>
      <c r="AF951" s="397">
        <v>0</v>
      </c>
      <c r="AG951" s="397">
        <v>0</v>
      </c>
      <c r="AH951" s="397">
        <v>0</v>
      </c>
      <c r="AI951" s="397">
        <v>0</v>
      </c>
      <c r="AJ951" s="397">
        <v>0</v>
      </c>
      <c r="AK951" s="397">
        <v>0</v>
      </c>
      <c r="AL951" s="397">
        <v>0</v>
      </c>
      <c r="AM951" s="397"/>
      <c r="AN951" s="397">
        <v>0</v>
      </c>
      <c r="AO951" s="400">
        <v>0</v>
      </c>
    </row>
    <row r="952" spans="1:41" ht="24" customHeight="1" x14ac:dyDescent="0.3">
      <c r="A952" s="401" t="s">
        <v>3641</v>
      </c>
      <c r="B952" s="402" t="s">
        <v>3642</v>
      </c>
      <c r="C952" s="403" t="s">
        <v>1907</v>
      </c>
      <c r="D952" s="330">
        <f t="shared" si="39"/>
        <v>9</v>
      </c>
      <c r="E952" s="331">
        <f t="shared" si="40"/>
        <v>4</v>
      </c>
      <c r="F952" s="331">
        <f t="shared" si="41"/>
        <v>0</v>
      </c>
      <c r="G952" s="331">
        <f t="shared" si="42"/>
        <v>0</v>
      </c>
      <c r="H952" s="331">
        <f t="shared" si="43"/>
        <v>0</v>
      </c>
      <c r="I952" s="331">
        <f t="shared" si="44"/>
        <v>0</v>
      </c>
      <c r="J952" s="331">
        <f t="shared" si="45"/>
        <v>0</v>
      </c>
      <c r="K952" s="331">
        <f t="shared" si="46"/>
        <v>0</v>
      </c>
      <c r="L952" s="331">
        <f t="shared" si="47"/>
        <v>0</v>
      </c>
      <c r="M952" s="331">
        <f t="shared" si="48"/>
        <v>0</v>
      </c>
      <c r="N952" s="369">
        <f t="shared" si="49"/>
        <v>13</v>
      </c>
      <c r="O952" s="417"/>
      <c r="P952" s="418">
        <f t="shared" si="50"/>
        <v>13</v>
      </c>
      <c r="Q952" s="336">
        <f t="shared" si="51"/>
        <v>616</v>
      </c>
      <c r="R952" s="144"/>
      <c r="S952" s="410">
        <v>9</v>
      </c>
      <c r="T952" s="148">
        <v>0</v>
      </c>
      <c r="U952" s="411"/>
      <c r="V952" s="148"/>
      <c r="W952" s="412"/>
      <c r="X952" s="337"/>
      <c r="Y952" s="149"/>
      <c r="Z952" s="149"/>
      <c r="AA952" s="149"/>
      <c r="AB952" s="399">
        <v>0</v>
      </c>
      <c r="AC952" s="410"/>
      <c r="AD952" s="399"/>
      <c r="AE952" s="396"/>
      <c r="AF952" s="397">
        <v>0</v>
      </c>
      <c r="AG952" s="397">
        <v>0</v>
      </c>
      <c r="AH952" s="397">
        <v>0</v>
      </c>
      <c r="AI952" s="397">
        <v>0</v>
      </c>
      <c r="AJ952" s="397">
        <v>0</v>
      </c>
      <c r="AK952" s="397">
        <v>0</v>
      </c>
      <c r="AL952" s="397">
        <v>0</v>
      </c>
      <c r="AM952" s="413"/>
      <c r="AN952" s="397">
        <v>4</v>
      </c>
      <c r="AO952" s="414">
        <v>0</v>
      </c>
    </row>
    <row r="953" spans="1:41" ht="24" customHeight="1" x14ac:dyDescent="0.3">
      <c r="A953" s="391" t="s">
        <v>3643</v>
      </c>
      <c r="B953" s="392" t="s">
        <v>3644</v>
      </c>
      <c r="C953" s="393" t="s">
        <v>2699</v>
      </c>
      <c r="D953" s="330">
        <f t="shared" si="39"/>
        <v>34</v>
      </c>
      <c r="E953" s="331">
        <f t="shared" si="40"/>
        <v>21</v>
      </c>
      <c r="F953" s="331">
        <f t="shared" si="41"/>
        <v>0</v>
      </c>
      <c r="G953" s="331">
        <f t="shared" si="42"/>
        <v>0</v>
      </c>
      <c r="H953" s="331">
        <f t="shared" si="43"/>
        <v>0</v>
      </c>
      <c r="I953" s="331">
        <f t="shared" si="44"/>
        <v>0</v>
      </c>
      <c r="J953" s="331">
        <f t="shared" si="45"/>
        <v>0</v>
      </c>
      <c r="K953" s="331">
        <f t="shared" si="46"/>
        <v>0</v>
      </c>
      <c r="L953" s="331">
        <f t="shared" si="47"/>
        <v>0</v>
      </c>
      <c r="M953" s="331">
        <f t="shared" si="48"/>
        <v>0</v>
      </c>
      <c r="N953" s="333">
        <f t="shared" si="49"/>
        <v>55</v>
      </c>
      <c r="O953" s="394"/>
      <c r="P953" s="395">
        <f t="shared" si="50"/>
        <v>55</v>
      </c>
      <c r="Q953" s="336">
        <f t="shared" si="51"/>
        <v>140</v>
      </c>
      <c r="R953" s="156"/>
      <c r="S953" s="145">
        <v>34</v>
      </c>
      <c r="T953" s="148">
        <v>0</v>
      </c>
      <c r="U953" s="147"/>
      <c r="V953" s="148"/>
      <c r="W953" s="337"/>
      <c r="X953" s="337"/>
      <c r="Y953" s="149"/>
      <c r="Z953" s="149"/>
      <c r="AA953" s="149"/>
      <c r="AB953" s="144">
        <v>0</v>
      </c>
      <c r="AC953" s="145"/>
      <c r="AD953" s="144"/>
      <c r="AE953" s="396"/>
      <c r="AF953" s="397">
        <v>0</v>
      </c>
      <c r="AG953" s="397">
        <v>0</v>
      </c>
      <c r="AH953" s="397">
        <v>0</v>
      </c>
      <c r="AI953" s="397">
        <v>0</v>
      </c>
      <c r="AJ953" s="397">
        <v>0</v>
      </c>
      <c r="AK953" s="397">
        <v>0</v>
      </c>
      <c r="AL953" s="397">
        <v>0</v>
      </c>
      <c r="AM953" s="397"/>
      <c r="AN953" s="397">
        <v>21</v>
      </c>
      <c r="AO953" s="407">
        <v>0</v>
      </c>
    </row>
    <row r="954" spans="1:41" ht="24" customHeight="1" x14ac:dyDescent="0.3">
      <c r="A954" s="391" t="s">
        <v>3645</v>
      </c>
      <c r="B954" s="392" t="s">
        <v>3646</v>
      </c>
      <c r="C954" s="393" t="s">
        <v>1075</v>
      </c>
      <c r="D954" s="330">
        <f t="shared" si="39"/>
        <v>0</v>
      </c>
      <c r="E954" s="331">
        <f t="shared" si="40"/>
        <v>0</v>
      </c>
      <c r="F954" s="331">
        <f t="shared" si="41"/>
        <v>0</v>
      </c>
      <c r="G954" s="331">
        <f t="shared" si="42"/>
        <v>0</v>
      </c>
      <c r="H954" s="331">
        <f t="shared" si="43"/>
        <v>0</v>
      </c>
      <c r="I954" s="331">
        <f t="shared" si="44"/>
        <v>0</v>
      </c>
      <c r="J954" s="331">
        <f t="shared" si="45"/>
        <v>0</v>
      </c>
      <c r="K954" s="331">
        <f t="shared" si="46"/>
        <v>0</v>
      </c>
      <c r="L954" s="331">
        <f t="shared" si="47"/>
        <v>0</v>
      </c>
      <c r="M954" s="331">
        <f t="shared" si="48"/>
        <v>0</v>
      </c>
      <c r="N954" s="333">
        <f t="shared" si="49"/>
        <v>0</v>
      </c>
      <c r="O954" s="394"/>
      <c r="P954" s="395">
        <f t="shared" si="50"/>
        <v>0</v>
      </c>
      <c r="Q954" s="336" t="str">
        <f t="shared" si="51"/>
        <v/>
      </c>
      <c r="R954" s="399"/>
      <c r="S954" s="410"/>
      <c r="T954" s="148">
        <v>0</v>
      </c>
      <c r="U954" s="147"/>
      <c r="V954" s="148"/>
      <c r="W954" s="337"/>
      <c r="X954" s="337"/>
      <c r="Y954" s="149"/>
      <c r="Z954" s="149"/>
      <c r="AA954" s="149"/>
      <c r="AB954" s="399">
        <v>0</v>
      </c>
      <c r="AC954" s="410"/>
      <c r="AD954" s="399"/>
      <c r="AE954" s="396"/>
      <c r="AF954" s="397">
        <v>0</v>
      </c>
      <c r="AG954" s="397">
        <v>0</v>
      </c>
      <c r="AH954" s="397">
        <v>0</v>
      </c>
      <c r="AI954" s="397">
        <v>0</v>
      </c>
      <c r="AJ954" s="397">
        <v>0</v>
      </c>
      <c r="AK954" s="397">
        <v>0</v>
      </c>
      <c r="AL954" s="397">
        <v>0</v>
      </c>
      <c r="AM954" s="397"/>
      <c r="AN954" s="397">
        <v>0</v>
      </c>
      <c r="AO954" s="358">
        <v>0</v>
      </c>
    </row>
    <row r="955" spans="1:41" ht="24" customHeight="1" x14ac:dyDescent="0.3">
      <c r="A955" s="391" t="s">
        <v>3647</v>
      </c>
      <c r="B955" s="392" t="s">
        <v>3648</v>
      </c>
      <c r="C955" s="393" t="s">
        <v>1866</v>
      </c>
      <c r="D955" s="330">
        <f t="shared" si="39"/>
        <v>0</v>
      </c>
      <c r="E955" s="331">
        <f t="shared" si="40"/>
        <v>0</v>
      </c>
      <c r="F955" s="331">
        <f t="shared" si="41"/>
        <v>0</v>
      </c>
      <c r="G955" s="331">
        <f t="shared" si="42"/>
        <v>0</v>
      </c>
      <c r="H955" s="331">
        <f t="shared" si="43"/>
        <v>0</v>
      </c>
      <c r="I955" s="331">
        <f t="shared" si="44"/>
        <v>0</v>
      </c>
      <c r="J955" s="331">
        <f t="shared" si="45"/>
        <v>0</v>
      </c>
      <c r="K955" s="331">
        <f t="shared" si="46"/>
        <v>0</v>
      </c>
      <c r="L955" s="331">
        <f t="shared" si="47"/>
        <v>0</v>
      </c>
      <c r="M955" s="331">
        <f t="shared" si="48"/>
        <v>0</v>
      </c>
      <c r="N955" s="333">
        <f t="shared" si="49"/>
        <v>0</v>
      </c>
      <c r="O955" s="394"/>
      <c r="P955" s="395">
        <f t="shared" si="50"/>
        <v>0</v>
      </c>
      <c r="Q955" s="336" t="str">
        <f t="shared" si="51"/>
        <v/>
      </c>
      <c r="R955" s="399"/>
      <c r="S955" s="145"/>
      <c r="T955" s="148">
        <v>0</v>
      </c>
      <c r="U955" s="147"/>
      <c r="V955" s="148"/>
      <c r="W955" s="337"/>
      <c r="X955" s="337"/>
      <c r="Y955" s="149"/>
      <c r="Z955" s="149"/>
      <c r="AA955" s="149"/>
      <c r="AB955" s="399">
        <v>0</v>
      </c>
      <c r="AC955" s="145"/>
      <c r="AD955" s="399"/>
      <c r="AE955" s="396"/>
      <c r="AF955" s="397">
        <v>0</v>
      </c>
      <c r="AG955" s="397">
        <v>0</v>
      </c>
      <c r="AH955" s="397">
        <v>0</v>
      </c>
      <c r="AI955" s="397">
        <v>0</v>
      </c>
      <c r="AJ955" s="397">
        <v>0</v>
      </c>
      <c r="AK955" s="397">
        <v>0</v>
      </c>
      <c r="AL955" s="397">
        <v>0</v>
      </c>
      <c r="AM955" s="397"/>
      <c r="AN955" s="397">
        <v>0</v>
      </c>
      <c r="AO955" s="400">
        <v>0</v>
      </c>
    </row>
    <row r="956" spans="1:41" ht="24" customHeight="1" x14ac:dyDescent="0.3">
      <c r="A956" s="391" t="s">
        <v>3649</v>
      </c>
      <c r="B956" s="392" t="s">
        <v>3650</v>
      </c>
      <c r="C956" s="393" t="s">
        <v>1927</v>
      </c>
      <c r="D956" s="330">
        <f t="shared" si="39"/>
        <v>0</v>
      </c>
      <c r="E956" s="331">
        <f t="shared" si="40"/>
        <v>0</v>
      </c>
      <c r="F956" s="331">
        <f t="shared" si="41"/>
        <v>0</v>
      </c>
      <c r="G956" s="331">
        <f t="shared" si="42"/>
        <v>0</v>
      </c>
      <c r="H956" s="331">
        <f t="shared" si="43"/>
        <v>0</v>
      </c>
      <c r="I956" s="331">
        <f t="shared" si="44"/>
        <v>0</v>
      </c>
      <c r="J956" s="331">
        <f t="shared" si="45"/>
        <v>0</v>
      </c>
      <c r="K956" s="331">
        <f t="shared" si="46"/>
        <v>0</v>
      </c>
      <c r="L956" s="331">
        <f t="shared" si="47"/>
        <v>0</v>
      </c>
      <c r="M956" s="331">
        <f t="shared" si="48"/>
        <v>0</v>
      </c>
      <c r="N956" s="333">
        <f t="shared" si="49"/>
        <v>0</v>
      </c>
      <c r="O956" s="394"/>
      <c r="P956" s="395">
        <f t="shared" si="50"/>
        <v>0</v>
      </c>
      <c r="Q956" s="336" t="str">
        <f t="shared" si="51"/>
        <v/>
      </c>
      <c r="R956" s="144"/>
      <c r="S956" s="145"/>
      <c r="T956" s="148">
        <v>0</v>
      </c>
      <c r="U956" s="147"/>
      <c r="V956" s="148"/>
      <c r="W956" s="337"/>
      <c r="X956" s="337"/>
      <c r="Y956" s="149"/>
      <c r="Z956" s="149"/>
      <c r="AA956" s="149"/>
      <c r="AB956" s="156">
        <v>0</v>
      </c>
      <c r="AC956" s="145"/>
      <c r="AD956" s="156"/>
      <c r="AE956" s="396"/>
      <c r="AF956" s="397">
        <v>0</v>
      </c>
      <c r="AG956" s="397">
        <v>0</v>
      </c>
      <c r="AH956" s="397">
        <v>0</v>
      </c>
      <c r="AI956" s="397">
        <v>0</v>
      </c>
      <c r="AJ956" s="397">
        <v>0</v>
      </c>
      <c r="AK956" s="397">
        <v>0</v>
      </c>
      <c r="AL956" s="397">
        <v>0</v>
      </c>
      <c r="AM956" s="397"/>
      <c r="AN956" s="397">
        <v>0</v>
      </c>
      <c r="AO956" s="407">
        <v>0</v>
      </c>
    </row>
    <row r="957" spans="1:41" ht="24" customHeight="1" x14ac:dyDescent="0.3">
      <c r="A957" s="398" t="s">
        <v>3651</v>
      </c>
      <c r="B957" s="415" t="s">
        <v>3652</v>
      </c>
      <c r="C957" s="416" t="s">
        <v>314</v>
      </c>
      <c r="D957" s="330">
        <f t="shared" si="39"/>
        <v>0</v>
      </c>
      <c r="E957" s="331">
        <f t="shared" si="40"/>
        <v>0</v>
      </c>
      <c r="F957" s="331">
        <f t="shared" si="41"/>
        <v>0</v>
      </c>
      <c r="G957" s="331">
        <f t="shared" si="42"/>
        <v>0</v>
      </c>
      <c r="H957" s="331">
        <f t="shared" si="43"/>
        <v>0</v>
      </c>
      <c r="I957" s="331">
        <f t="shared" si="44"/>
        <v>0</v>
      </c>
      <c r="J957" s="331">
        <f t="shared" si="45"/>
        <v>0</v>
      </c>
      <c r="K957" s="331">
        <f t="shared" si="46"/>
        <v>0</v>
      </c>
      <c r="L957" s="331">
        <f t="shared" si="47"/>
        <v>0</v>
      </c>
      <c r="M957" s="331">
        <f t="shared" si="48"/>
        <v>0</v>
      </c>
      <c r="N957" s="333">
        <f t="shared" si="49"/>
        <v>0</v>
      </c>
      <c r="O957" s="394"/>
      <c r="P957" s="395">
        <f t="shared" si="50"/>
        <v>0</v>
      </c>
      <c r="Q957" s="336" t="str">
        <f t="shared" si="51"/>
        <v/>
      </c>
      <c r="R957" s="399"/>
      <c r="S957" s="145"/>
      <c r="T957" s="148">
        <v>0</v>
      </c>
      <c r="U957" s="147"/>
      <c r="V957" s="148"/>
      <c r="W957" s="337"/>
      <c r="X957" s="337"/>
      <c r="Y957" s="149"/>
      <c r="Z957" s="149"/>
      <c r="AA957" s="149"/>
      <c r="AB957" s="156">
        <v>0</v>
      </c>
      <c r="AC957" s="145"/>
      <c r="AD957" s="156"/>
      <c r="AE957" s="396"/>
      <c r="AF957" s="397">
        <v>0</v>
      </c>
      <c r="AG957" s="397">
        <v>0</v>
      </c>
      <c r="AH957" s="397">
        <v>0</v>
      </c>
      <c r="AI957" s="397">
        <v>0</v>
      </c>
      <c r="AJ957" s="397">
        <v>0</v>
      </c>
      <c r="AK957" s="397">
        <v>0</v>
      </c>
      <c r="AL957" s="397">
        <v>0</v>
      </c>
      <c r="AM957" s="397"/>
      <c r="AN957" s="397">
        <v>0</v>
      </c>
      <c r="AO957" s="341">
        <v>0</v>
      </c>
    </row>
    <row r="958" spans="1:41" ht="24" customHeight="1" x14ac:dyDescent="0.3">
      <c r="A958" s="398" t="s">
        <v>5022</v>
      </c>
      <c r="B958" s="415" t="s">
        <v>3653</v>
      </c>
      <c r="C958" s="416" t="s">
        <v>2122</v>
      </c>
      <c r="D958" s="330">
        <f t="shared" si="39"/>
        <v>0</v>
      </c>
      <c r="E958" s="331">
        <f t="shared" si="40"/>
        <v>0</v>
      </c>
      <c r="F958" s="331">
        <f t="shared" si="41"/>
        <v>0</v>
      </c>
      <c r="G958" s="331">
        <f t="shared" si="42"/>
        <v>0</v>
      </c>
      <c r="H958" s="331">
        <f t="shared" si="43"/>
        <v>0</v>
      </c>
      <c r="I958" s="331">
        <f t="shared" si="44"/>
        <v>0</v>
      </c>
      <c r="J958" s="331">
        <f t="shared" si="45"/>
        <v>0</v>
      </c>
      <c r="K958" s="331">
        <f t="shared" si="46"/>
        <v>0</v>
      </c>
      <c r="L958" s="331">
        <f t="shared" si="47"/>
        <v>0</v>
      </c>
      <c r="M958" s="331">
        <f t="shared" si="48"/>
        <v>0</v>
      </c>
      <c r="N958" s="333">
        <f t="shared" si="49"/>
        <v>0</v>
      </c>
      <c r="O958" s="394"/>
      <c r="P958" s="395">
        <f t="shared" si="50"/>
        <v>0</v>
      </c>
      <c r="Q958" s="336" t="str">
        <f t="shared" si="51"/>
        <v/>
      </c>
      <c r="R958" s="399"/>
      <c r="S958" s="145"/>
      <c r="T958" s="148">
        <v>0</v>
      </c>
      <c r="U958" s="411"/>
      <c r="V958" s="148"/>
      <c r="W958" s="412"/>
      <c r="X958" s="337"/>
      <c r="Y958" s="149"/>
      <c r="Z958" s="149"/>
      <c r="AA958" s="149"/>
      <c r="AB958" s="399">
        <v>0</v>
      </c>
      <c r="AC958" s="145"/>
      <c r="AD958" s="399"/>
      <c r="AE958" s="396"/>
      <c r="AF958" s="397">
        <v>0</v>
      </c>
      <c r="AG958" s="397">
        <v>0</v>
      </c>
      <c r="AH958" s="397">
        <v>0</v>
      </c>
      <c r="AI958" s="397">
        <v>0</v>
      </c>
      <c r="AJ958" s="397">
        <v>0</v>
      </c>
      <c r="AK958" s="397">
        <v>0</v>
      </c>
      <c r="AL958" s="397">
        <v>0</v>
      </c>
      <c r="AM958" s="413"/>
      <c r="AN958" s="397">
        <v>0</v>
      </c>
      <c r="AO958" s="400">
        <v>0</v>
      </c>
    </row>
    <row r="959" spans="1:41" ht="24" customHeight="1" x14ac:dyDescent="0.3">
      <c r="A959" s="391" t="s">
        <v>3654</v>
      </c>
      <c r="B959" s="392" t="s">
        <v>3655</v>
      </c>
      <c r="C959" s="393" t="s">
        <v>593</v>
      </c>
      <c r="D959" s="330">
        <f t="shared" si="39"/>
        <v>34</v>
      </c>
      <c r="E959" s="331">
        <f t="shared" si="40"/>
        <v>22</v>
      </c>
      <c r="F959" s="331">
        <f t="shared" si="41"/>
        <v>0</v>
      </c>
      <c r="G959" s="331">
        <f t="shared" si="42"/>
        <v>0</v>
      </c>
      <c r="H959" s="331">
        <f t="shared" si="43"/>
        <v>0</v>
      </c>
      <c r="I959" s="331">
        <f t="shared" si="44"/>
        <v>0</v>
      </c>
      <c r="J959" s="331">
        <f t="shared" si="45"/>
        <v>0</v>
      </c>
      <c r="K959" s="331">
        <f t="shared" si="46"/>
        <v>0</v>
      </c>
      <c r="L959" s="331">
        <f t="shared" si="47"/>
        <v>0</v>
      </c>
      <c r="M959" s="331">
        <f t="shared" si="48"/>
        <v>0</v>
      </c>
      <c r="N959" s="333">
        <f t="shared" si="49"/>
        <v>56</v>
      </c>
      <c r="O959" s="394"/>
      <c r="P959" s="395">
        <f t="shared" si="50"/>
        <v>56</v>
      </c>
      <c r="Q959" s="336">
        <f t="shared" si="51"/>
        <v>134</v>
      </c>
      <c r="R959" s="156">
        <v>22</v>
      </c>
      <c r="S959" s="145"/>
      <c r="T959" s="148">
        <v>0</v>
      </c>
      <c r="U959" s="147"/>
      <c r="V959" s="148"/>
      <c r="W959" s="337"/>
      <c r="X959" s="337"/>
      <c r="Y959" s="149"/>
      <c r="Z959" s="149"/>
      <c r="AA959" s="149"/>
      <c r="AB959" s="409">
        <v>0</v>
      </c>
      <c r="AC959" s="145"/>
      <c r="AD959" s="409"/>
      <c r="AE959" s="396"/>
      <c r="AF959" s="397">
        <v>0</v>
      </c>
      <c r="AG959" s="397">
        <v>0</v>
      </c>
      <c r="AH959" s="397">
        <v>0</v>
      </c>
      <c r="AI959" s="397">
        <v>0</v>
      </c>
      <c r="AJ959" s="397">
        <v>0</v>
      </c>
      <c r="AK959" s="397">
        <v>0</v>
      </c>
      <c r="AL959" s="397">
        <v>0</v>
      </c>
      <c r="AM959" s="397">
        <v>34</v>
      </c>
      <c r="AN959" s="397">
        <v>0</v>
      </c>
      <c r="AO959" s="408">
        <v>0</v>
      </c>
    </row>
    <row r="960" spans="1:41" ht="24" customHeight="1" x14ac:dyDescent="0.3">
      <c r="A960" s="391" t="s">
        <v>3658</v>
      </c>
      <c r="B960" s="392" t="s">
        <v>3657</v>
      </c>
      <c r="C960" s="393" t="s">
        <v>593</v>
      </c>
      <c r="D960" s="330">
        <f t="shared" si="39"/>
        <v>54</v>
      </c>
      <c r="E960" s="331">
        <f t="shared" si="40"/>
        <v>0</v>
      </c>
      <c r="F960" s="331">
        <f t="shared" si="41"/>
        <v>0</v>
      </c>
      <c r="G960" s="331">
        <f t="shared" si="42"/>
        <v>0</v>
      </c>
      <c r="H960" s="331">
        <f t="shared" si="43"/>
        <v>0</v>
      </c>
      <c r="I960" s="331">
        <f t="shared" si="44"/>
        <v>0</v>
      </c>
      <c r="J960" s="331">
        <f t="shared" si="45"/>
        <v>0</v>
      </c>
      <c r="K960" s="331">
        <f t="shared" si="46"/>
        <v>0</v>
      </c>
      <c r="L960" s="331">
        <f t="shared" si="47"/>
        <v>0</v>
      </c>
      <c r="M960" s="331">
        <f t="shared" si="48"/>
        <v>0</v>
      </c>
      <c r="N960" s="333">
        <f t="shared" si="49"/>
        <v>54</v>
      </c>
      <c r="O960" s="394"/>
      <c r="P960" s="395">
        <f t="shared" si="50"/>
        <v>54</v>
      </c>
      <c r="Q960" s="336">
        <f t="shared" si="51"/>
        <v>144</v>
      </c>
      <c r="R960" s="156"/>
      <c r="S960" s="145"/>
      <c r="T960" s="148">
        <v>0</v>
      </c>
      <c r="U960" s="147"/>
      <c r="V960" s="148"/>
      <c r="W960" s="337">
        <v>54</v>
      </c>
      <c r="X960" s="337"/>
      <c r="Y960" s="149"/>
      <c r="Z960" s="149"/>
      <c r="AA960" s="149"/>
      <c r="AB960" s="88">
        <v>0</v>
      </c>
      <c r="AC960" s="145"/>
      <c r="AD960" s="88"/>
      <c r="AE960" s="396"/>
      <c r="AF960" s="397">
        <v>0</v>
      </c>
      <c r="AG960" s="397">
        <v>0</v>
      </c>
      <c r="AH960" s="397">
        <v>0</v>
      </c>
      <c r="AI960" s="397">
        <v>0</v>
      </c>
      <c r="AJ960" s="397">
        <v>0</v>
      </c>
      <c r="AK960" s="397">
        <v>0</v>
      </c>
      <c r="AL960" s="397">
        <v>0</v>
      </c>
      <c r="AM960" s="397"/>
      <c r="AN960" s="397">
        <v>0</v>
      </c>
      <c r="AO960" s="400">
        <v>0</v>
      </c>
    </row>
    <row r="961" spans="1:41" ht="24" customHeight="1" x14ac:dyDescent="0.3">
      <c r="A961" s="398" t="s">
        <v>3656</v>
      </c>
      <c r="B961" s="415" t="s">
        <v>3657</v>
      </c>
      <c r="C961" s="416" t="s">
        <v>593</v>
      </c>
      <c r="D961" s="330">
        <f t="shared" si="39"/>
        <v>5</v>
      </c>
      <c r="E961" s="331">
        <f t="shared" si="40"/>
        <v>0</v>
      </c>
      <c r="F961" s="331">
        <f t="shared" si="41"/>
        <v>0</v>
      </c>
      <c r="G961" s="331">
        <f t="shared" si="42"/>
        <v>0</v>
      </c>
      <c r="H961" s="331">
        <f t="shared" si="43"/>
        <v>0</v>
      </c>
      <c r="I961" s="331">
        <f t="shared" si="44"/>
        <v>0</v>
      </c>
      <c r="J961" s="331">
        <f t="shared" si="45"/>
        <v>0</v>
      </c>
      <c r="K961" s="331">
        <f t="shared" si="46"/>
        <v>0</v>
      </c>
      <c r="L961" s="331">
        <f t="shared" si="47"/>
        <v>0</v>
      </c>
      <c r="M961" s="331">
        <f t="shared" si="48"/>
        <v>0</v>
      </c>
      <c r="N961" s="333">
        <f t="shared" si="49"/>
        <v>5</v>
      </c>
      <c r="O961" s="394"/>
      <c r="P961" s="395">
        <f t="shared" si="50"/>
        <v>5</v>
      </c>
      <c r="Q961" s="336">
        <f t="shared" si="51"/>
        <v>811</v>
      </c>
      <c r="R961" s="399">
        <v>5</v>
      </c>
      <c r="S961" s="410"/>
      <c r="T961" s="148">
        <v>0</v>
      </c>
      <c r="U961" s="411"/>
      <c r="V961" s="148"/>
      <c r="W961" s="412"/>
      <c r="X961" s="337"/>
      <c r="Y961" s="149"/>
      <c r="Z961" s="149"/>
      <c r="AA961" s="149"/>
      <c r="AB961" s="399">
        <v>0</v>
      </c>
      <c r="AC961" s="410"/>
      <c r="AD961" s="399"/>
      <c r="AE961" s="396"/>
      <c r="AF961" s="397">
        <v>0</v>
      </c>
      <c r="AG961" s="397">
        <v>0</v>
      </c>
      <c r="AH961" s="397">
        <v>0</v>
      </c>
      <c r="AI961" s="397">
        <v>0</v>
      </c>
      <c r="AJ961" s="397">
        <v>0</v>
      </c>
      <c r="AK961" s="397">
        <v>0</v>
      </c>
      <c r="AL961" s="397">
        <v>0</v>
      </c>
      <c r="AM961" s="413"/>
      <c r="AN961" s="397">
        <v>0</v>
      </c>
      <c r="AO961" s="400">
        <v>0</v>
      </c>
    </row>
    <row r="962" spans="1:41" ht="24" customHeight="1" x14ac:dyDescent="0.3">
      <c r="A962" s="398" t="s">
        <v>5023</v>
      </c>
      <c r="B962" s="415" t="s">
        <v>3659</v>
      </c>
      <c r="C962" s="416"/>
      <c r="D962" s="330">
        <f t="shared" si="39"/>
        <v>0</v>
      </c>
      <c r="E962" s="331">
        <f t="shared" si="40"/>
        <v>0</v>
      </c>
      <c r="F962" s="331">
        <f t="shared" si="41"/>
        <v>0</v>
      </c>
      <c r="G962" s="331">
        <f t="shared" si="42"/>
        <v>0</v>
      </c>
      <c r="H962" s="331">
        <f t="shared" si="43"/>
        <v>0</v>
      </c>
      <c r="I962" s="331">
        <f t="shared" si="44"/>
        <v>0</v>
      </c>
      <c r="J962" s="331">
        <f t="shared" si="45"/>
        <v>0</v>
      </c>
      <c r="K962" s="331">
        <f t="shared" si="46"/>
        <v>0</v>
      </c>
      <c r="L962" s="331">
        <f t="shared" si="47"/>
        <v>0</v>
      </c>
      <c r="M962" s="331">
        <f t="shared" si="48"/>
        <v>0</v>
      </c>
      <c r="N962" s="333">
        <f t="shared" si="49"/>
        <v>0</v>
      </c>
      <c r="O962" s="394"/>
      <c r="P962" s="395">
        <f t="shared" si="50"/>
        <v>0</v>
      </c>
      <c r="Q962" s="336" t="str">
        <f t="shared" si="51"/>
        <v/>
      </c>
      <c r="R962" s="409"/>
      <c r="S962" s="145"/>
      <c r="T962" s="148">
        <v>0</v>
      </c>
      <c r="U962" s="147"/>
      <c r="V962" s="148"/>
      <c r="W962" s="337"/>
      <c r="X962" s="337"/>
      <c r="Y962" s="149"/>
      <c r="Z962" s="149"/>
      <c r="AA962" s="149"/>
      <c r="AB962" s="404">
        <v>0</v>
      </c>
      <c r="AC962" s="145"/>
      <c r="AD962" s="404"/>
      <c r="AE962" s="396"/>
      <c r="AF962" s="397">
        <v>0</v>
      </c>
      <c r="AG962" s="397">
        <v>0</v>
      </c>
      <c r="AH962" s="397">
        <v>0</v>
      </c>
      <c r="AI962" s="397">
        <v>0</v>
      </c>
      <c r="AJ962" s="397">
        <v>0</v>
      </c>
      <c r="AK962" s="397">
        <v>0</v>
      </c>
      <c r="AL962" s="397">
        <v>0</v>
      </c>
      <c r="AM962" s="397"/>
      <c r="AN962" s="397">
        <v>0</v>
      </c>
      <c r="AO962" s="414">
        <v>0</v>
      </c>
    </row>
    <row r="963" spans="1:41" ht="24" customHeight="1" x14ac:dyDescent="0.3">
      <c r="A963" s="401" t="s">
        <v>3660</v>
      </c>
      <c r="B963" s="402" t="s">
        <v>3661</v>
      </c>
      <c r="C963" s="403" t="s">
        <v>418</v>
      </c>
      <c r="D963" s="330">
        <f t="shared" si="39"/>
        <v>0</v>
      </c>
      <c r="E963" s="331">
        <f t="shared" si="40"/>
        <v>0</v>
      </c>
      <c r="F963" s="331">
        <f t="shared" si="41"/>
        <v>0</v>
      </c>
      <c r="G963" s="331">
        <f t="shared" si="42"/>
        <v>0</v>
      </c>
      <c r="H963" s="331">
        <f t="shared" si="43"/>
        <v>0</v>
      </c>
      <c r="I963" s="331">
        <f t="shared" si="44"/>
        <v>0</v>
      </c>
      <c r="J963" s="331">
        <f t="shared" si="45"/>
        <v>0</v>
      </c>
      <c r="K963" s="331">
        <f t="shared" si="46"/>
        <v>0</v>
      </c>
      <c r="L963" s="331">
        <f t="shared" si="47"/>
        <v>0</v>
      </c>
      <c r="M963" s="331">
        <f t="shared" si="48"/>
        <v>0</v>
      </c>
      <c r="N963" s="369">
        <f t="shared" si="49"/>
        <v>0</v>
      </c>
      <c r="O963" s="417"/>
      <c r="P963" s="418">
        <f t="shared" si="50"/>
        <v>0</v>
      </c>
      <c r="Q963" s="336" t="str">
        <f t="shared" si="51"/>
        <v/>
      </c>
      <c r="R963" s="88"/>
      <c r="S963" s="410"/>
      <c r="T963" s="148">
        <v>0</v>
      </c>
      <c r="U963" s="411"/>
      <c r="V963" s="148"/>
      <c r="W963" s="412"/>
      <c r="X963" s="337"/>
      <c r="Y963" s="149"/>
      <c r="Z963" s="149"/>
      <c r="AA963" s="149"/>
      <c r="AB963" s="144">
        <v>0</v>
      </c>
      <c r="AC963" s="410"/>
      <c r="AD963" s="144"/>
      <c r="AE963" s="396"/>
      <c r="AF963" s="397">
        <v>0</v>
      </c>
      <c r="AG963" s="397">
        <v>0</v>
      </c>
      <c r="AH963" s="397">
        <v>0</v>
      </c>
      <c r="AI963" s="397">
        <v>0</v>
      </c>
      <c r="AJ963" s="397">
        <v>0</v>
      </c>
      <c r="AK963" s="397">
        <v>0</v>
      </c>
      <c r="AL963" s="397">
        <v>0</v>
      </c>
      <c r="AM963" s="413"/>
      <c r="AN963" s="397">
        <v>0</v>
      </c>
      <c r="AO963" s="341">
        <v>0</v>
      </c>
    </row>
    <row r="964" spans="1:41" ht="24" customHeight="1" x14ac:dyDescent="0.3">
      <c r="A964" s="391" t="s">
        <v>3662</v>
      </c>
      <c r="B964" s="392" t="s">
        <v>3663</v>
      </c>
      <c r="C964" s="393" t="s">
        <v>661</v>
      </c>
      <c r="D964" s="330">
        <f t="shared" si="39"/>
        <v>0</v>
      </c>
      <c r="E964" s="331">
        <f t="shared" si="40"/>
        <v>0</v>
      </c>
      <c r="F964" s="331">
        <f t="shared" si="41"/>
        <v>0</v>
      </c>
      <c r="G964" s="331">
        <f t="shared" si="42"/>
        <v>0</v>
      </c>
      <c r="H964" s="331">
        <f t="shared" si="43"/>
        <v>0</v>
      </c>
      <c r="I964" s="331">
        <f t="shared" si="44"/>
        <v>0</v>
      </c>
      <c r="J964" s="331">
        <f t="shared" si="45"/>
        <v>0</v>
      </c>
      <c r="K964" s="331">
        <f t="shared" si="46"/>
        <v>0</v>
      </c>
      <c r="L964" s="331">
        <f t="shared" si="47"/>
        <v>0</v>
      </c>
      <c r="M964" s="331">
        <f t="shared" si="48"/>
        <v>0</v>
      </c>
      <c r="N964" s="333">
        <f t="shared" si="49"/>
        <v>0</v>
      </c>
      <c r="O964" s="394"/>
      <c r="P964" s="395">
        <f t="shared" si="50"/>
        <v>0</v>
      </c>
      <c r="Q964" s="336" t="str">
        <f t="shared" si="51"/>
        <v/>
      </c>
      <c r="R964" s="399"/>
      <c r="S964" s="145"/>
      <c r="T964" s="148">
        <v>0</v>
      </c>
      <c r="U964" s="147"/>
      <c r="V964" s="148"/>
      <c r="W964" s="337"/>
      <c r="X964" s="337"/>
      <c r="Y964" s="149"/>
      <c r="Z964" s="149"/>
      <c r="AA964" s="149"/>
      <c r="AB964" s="156">
        <v>0</v>
      </c>
      <c r="AC964" s="145"/>
      <c r="AD964" s="156"/>
      <c r="AE964" s="396"/>
      <c r="AF964" s="397">
        <v>0</v>
      </c>
      <c r="AG964" s="397">
        <v>0</v>
      </c>
      <c r="AH964" s="397">
        <v>0</v>
      </c>
      <c r="AI964" s="397">
        <v>0</v>
      </c>
      <c r="AJ964" s="397">
        <v>0</v>
      </c>
      <c r="AK964" s="397">
        <v>0</v>
      </c>
      <c r="AL964" s="397">
        <v>0</v>
      </c>
      <c r="AM964" s="397"/>
      <c r="AN964" s="397">
        <v>0</v>
      </c>
      <c r="AO964" s="400">
        <v>0</v>
      </c>
    </row>
    <row r="965" spans="1:41" ht="24" customHeight="1" x14ac:dyDescent="0.3">
      <c r="A965" s="391" t="s">
        <v>3664</v>
      </c>
      <c r="B965" s="392" t="s">
        <v>3663</v>
      </c>
      <c r="C965" s="393" t="s">
        <v>1540</v>
      </c>
      <c r="D965" s="330">
        <f t="shared" si="39"/>
        <v>60</v>
      </c>
      <c r="E965" s="331">
        <f t="shared" si="40"/>
        <v>20</v>
      </c>
      <c r="F965" s="331">
        <f t="shared" si="41"/>
        <v>12</v>
      </c>
      <c r="G965" s="331">
        <f t="shared" si="42"/>
        <v>0</v>
      </c>
      <c r="H965" s="331">
        <f t="shared" si="43"/>
        <v>0</v>
      </c>
      <c r="I965" s="331">
        <f t="shared" si="44"/>
        <v>0</v>
      </c>
      <c r="J965" s="331">
        <f t="shared" si="45"/>
        <v>0</v>
      </c>
      <c r="K965" s="331">
        <f t="shared" si="46"/>
        <v>0</v>
      </c>
      <c r="L965" s="331">
        <f t="shared" si="47"/>
        <v>0</v>
      </c>
      <c r="M965" s="331">
        <f t="shared" si="48"/>
        <v>0</v>
      </c>
      <c r="N965" s="333">
        <f t="shared" si="49"/>
        <v>92</v>
      </c>
      <c r="O965" s="394"/>
      <c r="P965" s="395">
        <f t="shared" si="50"/>
        <v>92</v>
      </c>
      <c r="Q965" s="336">
        <f t="shared" si="51"/>
        <v>84</v>
      </c>
      <c r="R965" s="404">
        <v>20</v>
      </c>
      <c r="S965" s="145"/>
      <c r="T965" s="148">
        <v>0</v>
      </c>
      <c r="U965" s="147"/>
      <c r="V965" s="148"/>
      <c r="W965" s="337"/>
      <c r="X965" s="337"/>
      <c r="Y965" s="149"/>
      <c r="Z965" s="149"/>
      <c r="AA965" s="149"/>
      <c r="AB965" s="409">
        <v>0</v>
      </c>
      <c r="AC965" s="145"/>
      <c r="AD965" s="409">
        <v>60</v>
      </c>
      <c r="AE965" s="396"/>
      <c r="AF965" s="397">
        <v>0</v>
      </c>
      <c r="AG965" s="397">
        <v>0</v>
      </c>
      <c r="AH965" s="397">
        <v>0</v>
      </c>
      <c r="AI965" s="397">
        <v>0</v>
      </c>
      <c r="AJ965" s="397">
        <v>0</v>
      </c>
      <c r="AK965" s="397">
        <v>0</v>
      </c>
      <c r="AL965" s="397">
        <v>0</v>
      </c>
      <c r="AM965" s="397">
        <v>12</v>
      </c>
      <c r="AN965" s="397">
        <v>0</v>
      </c>
      <c r="AO965" s="407">
        <v>0</v>
      </c>
    </row>
    <row r="966" spans="1:41" ht="24" customHeight="1" x14ac:dyDescent="0.3">
      <c r="A966" s="398" t="s">
        <v>1575</v>
      </c>
      <c r="B966" s="392" t="s">
        <v>215</v>
      </c>
      <c r="C966" s="393" t="s">
        <v>664</v>
      </c>
      <c r="D966" s="330">
        <f t="shared" si="39"/>
        <v>0</v>
      </c>
      <c r="E966" s="331">
        <f t="shared" si="40"/>
        <v>0</v>
      </c>
      <c r="F966" s="331">
        <f t="shared" si="41"/>
        <v>0</v>
      </c>
      <c r="G966" s="331">
        <f t="shared" si="42"/>
        <v>0</v>
      </c>
      <c r="H966" s="331">
        <f t="shared" si="43"/>
        <v>0</v>
      </c>
      <c r="I966" s="331">
        <f t="shared" si="44"/>
        <v>0</v>
      </c>
      <c r="J966" s="331">
        <f t="shared" si="45"/>
        <v>0</v>
      </c>
      <c r="K966" s="331">
        <f t="shared" si="46"/>
        <v>0</v>
      </c>
      <c r="L966" s="331">
        <f t="shared" si="47"/>
        <v>0</v>
      </c>
      <c r="M966" s="331">
        <f t="shared" si="48"/>
        <v>0</v>
      </c>
      <c r="N966" s="333">
        <f t="shared" si="49"/>
        <v>0</v>
      </c>
      <c r="O966" s="394"/>
      <c r="P966" s="395">
        <f t="shared" si="50"/>
        <v>0</v>
      </c>
      <c r="Q966" s="336" t="str">
        <f t="shared" si="51"/>
        <v/>
      </c>
      <c r="R966" s="144"/>
      <c r="S966" s="145"/>
      <c r="T966" s="405">
        <v>0</v>
      </c>
      <c r="U966" s="147"/>
      <c r="V966" s="405"/>
      <c r="W966" s="337"/>
      <c r="X966" s="337"/>
      <c r="Y966" s="406"/>
      <c r="Z966" s="406"/>
      <c r="AA966" s="406"/>
      <c r="AB966" s="399">
        <v>0</v>
      </c>
      <c r="AC966" s="145"/>
      <c r="AD966" s="399"/>
      <c r="AE966" s="396"/>
      <c r="AF966" s="397">
        <v>0</v>
      </c>
      <c r="AG966" s="397">
        <v>0</v>
      </c>
      <c r="AH966" s="397">
        <v>0</v>
      </c>
      <c r="AI966" s="397">
        <v>0</v>
      </c>
      <c r="AJ966" s="397">
        <v>0</v>
      </c>
      <c r="AK966" s="397">
        <v>0</v>
      </c>
      <c r="AL966" s="397">
        <v>0</v>
      </c>
      <c r="AM966" s="397"/>
      <c r="AN966" s="397">
        <v>0</v>
      </c>
      <c r="AO966" s="408">
        <v>0</v>
      </c>
    </row>
    <row r="967" spans="1:41" ht="24" customHeight="1" x14ac:dyDescent="0.3">
      <c r="A967" s="398" t="s">
        <v>3665</v>
      </c>
      <c r="B967" s="392" t="s">
        <v>3666</v>
      </c>
      <c r="C967" s="393" t="s">
        <v>2094</v>
      </c>
      <c r="D967" s="330">
        <f t="shared" si="39"/>
        <v>23</v>
      </c>
      <c r="E967" s="331">
        <f t="shared" si="40"/>
        <v>17</v>
      </c>
      <c r="F967" s="331">
        <f t="shared" si="41"/>
        <v>0</v>
      </c>
      <c r="G967" s="331">
        <f t="shared" si="42"/>
        <v>0</v>
      </c>
      <c r="H967" s="331">
        <f t="shared" si="43"/>
        <v>0</v>
      </c>
      <c r="I967" s="331">
        <f t="shared" si="44"/>
        <v>0</v>
      </c>
      <c r="J967" s="331">
        <f t="shared" si="45"/>
        <v>0</v>
      </c>
      <c r="K967" s="331">
        <f t="shared" si="46"/>
        <v>0</v>
      </c>
      <c r="L967" s="331">
        <f t="shared" si="47"/>
        <v>0</v>
      </c>
      <c r="M967" s="331">
        <f t="shared" si="48"/>
        <v>0</v>
      </c>
      <c r="N967" s="333">
        <f t="shared" si="49"/>
        <v>40</v>
      </c>
      <c r="O967" s="394"/>
      <c r="P967" s="395">
        <f t="shared" si="50"/>
        <v>40</v>
      </c>
      <c r="Q967" s="336">
        <f t="shared" si="51"/>
        <v>219</v>
      </c>
      <c r="R967" s="156"/>
      <c r="S967" s="145">
        <v>23</v>
      </c>
      <c r="T967" s="148">
        <v>0</v>
      </c>
      <c r="U967" s="411"/>
      <c r="V967" s="148"/>
      <c r="W967" s="412"/>
      <c r="X967" s="337"/>
      <c r="Y967" s="149"/>
      <c r="Z967" s="149"/>
      <c r="AA967" s="149"/>
      <c r="AB967" s="404">
        <v>0</v>
      </c>
      <c r="AC967" s="145"/>
      <c r="AD967" s="404"/>
      <c r="AE967" s="396"/>
      <c r="AF967" s="397">
        <v>0</v>
      </c>
      <c r="AG967" s="397">
        <v>0</v>
      </c>
      <c r="AH967" s="397">
        <v>0</v>
      </c>
      <c r="AI967" s="397">
        <v>0</v>
      </c>
      <c r="AJ967" s="397">
        <v>0</v>
      </c>
      <c r="AK967" s="397">
        <v>0</v>
      </c>
      <c r="AL967" s="397">
        <v>0</v>
      </c>
      <c r="AM967" s="413"/>
      <c r="AN967" s="397">
        <v>17</v>
      </c>
      <c r="AO967" s="400">
        <v>0</v>
      </c>
    </row>
    <row r="968" spans="1:41" ht="24" customHeight="1" x14ac:dyDescent="0.3">
      <c r="A968" s="398" t="s">
        <v>5024</v>
      </c>
      <c r="B968" s="415" t="s">
        <v>3667</v>
      </c>
      <c r="C968" s="416" t="s">
        <v>314</v>
      </c>
      <c r="D968" s="330">
        <f t="shared" si="39"/>
        <v>0</v>
      </c>
      <c r="E968" s="331">
        <f t="shared" si="40"/>
        <v>0</v>
      </c>
      <c r="F968" s="331">
        <f t="shared" si="41"/>
        <v>0</v>
      </c>
      <c r="G968" s="331">
        <f t="shared" si="42"/>
        <v>0</v>
      </c>
      <c r="H968" s="331">
        <f t="shared" si="43"/>
        <v>0</v>
      </c>
      <c r="I968" s="331">
        <f t="shared" si="44"/>
        <v>0</v>
      </c>
      <c r="J968" s="331">
        <f t="shared" si="45"/>
        <v>0</v>
      </c>
      <c r="K968" s="331">
        <f t="shared" si="46"/>
        <v>0</v>
      </c>
      <c r="L968" s="331">
        <f t="shared" si="47"/>
        <v>0</v>
      </c>
      <c r="M968" s="331">
        <f t="shared" si="48"/>
        <v>0</v>
      </c>
      <c r="N968" s="333">
        <f t="shared" si="49"/>
        <v>0</v>
      </c>
      <c r="O968" s="394"/>
      <c r="P968" s="395">
        <f t="shared" si="50"/>
        <v>0</v>
      </c>
      <c r="Q968" s="336" t="str">
        <f t="shared" si="51"/>
        <v/>
      </c>
      <c r="R968" s="409"/>
      <c r="S968" s="145"/>
      <c r="T968" s="148">
        <v>0</v>
      </c>
      <c r="U968" s="147"/>
      <c r="V968" s="148"/>
      <c r="W968" s="337"/>
      <c r="X968" s="337"/>
      <c r="Y968" s="149"/>
      <c r="Z968" s="149"/>
      <c r="AA968" s="149"/>
      <c r="AB968" s="404">
        <v>0</v>
      </c>
      <c r="AC968" s="145"/>
      <c r="AD968" s="404"/>
      <c r="AE968" s="396"/>
      <c r="AF968" s="397">
        <v>0</v>
      </c>
      <c r="AG968" s="397">
        <v>0</v>
      </c>
      <c r="AH968" s="397">
        <v>0</v>
      </c>
      <c r="AI968" s="397">
        <v>0</v>
      </c>
      <c r="AJ968" s="397">
        <v>0</v>
      </c>
      <c r="AK968" s="397">
        <v>0</v>
      </c>
      <c r="AL968" s="397">
        <v>0</v>
      </c>
      <c r="AM968" s="397"/>
      <c r="AN968" s="397">
        <v>0</v>
      </c>
      <c r="AO968" s="408">
        <v>0</v>
      </c>
    </row>
    <row r="969" spans="1:41" ht="24" customHeight="1" x14ac:dyDescent="0.3">
      <c r="A969" s="398" t="s">
        <v>3668</v>
      </c>
      <c r="B969" s="392" t="s">
        <v>3669</v>
      </c>
      <c r="C969" s="393" t="s">
        <v>270</v>
      </c>
      <c r="D969" s="330">
        <f t="shared" si="39"/>
        <v>0</v>
      </c>
      <c r="E969" s="331">
        <f t="shared" si="40"/>
        <v>0</v>
      </c>
      <c r="F969" s="331">
        <f t="shared" si="41"/>
        <v>0</v>
      </c>
      <c r="G969" s="331">
        <f t="shared" si="42"/>
        <v>0</v>
      </c>
      <c r="H969" s="331">
        <f t="shared" si="43"/>
        <v>0</v>
      </c>
      <c r="I969" s="331">
        <f t="shared" si="44"/>
        <v>0</v>
      </c>
      <c r="J969" s="331">
        <f t="shared" si="45"/>
        <v>0</v>
      </c>
      <c r="K969" s="331">
        <f t="shared" si="46"/>
        <v>0</v>
      </c>
      <c r="L969" s="331">
        <f t="shared" si="47"/>
        <v>0</v>
      </c>
      <c r="M969" s="331">
        <f t="shared" si="48"/>
        <v>0</v>
      </c>
      <c r="N969" s="333">
        <f t="shared" si="49"/>
        <v>0</v>
      </c>
      <c r="O969" s="394"/>
      <c r="P969" s="395">
        <f t="shared" si="50"/>
        <v>0</v>
      </c>
      <c r="Q969" s="336" t="str">
        <f t="shared" si="51"/>
        <v/>
      </c>
      <c r="R969" s="399"/>
      <c r="S969" s="145"/>
      <c r="T969" s="405">
        <v>0</v>
      </c>
      <c r="U969" s="147"/>
      <c r="V969" s="405"/>
      <c r="W969" s="337"/>
      <c r="X969" s="337"/>
      <c r="Y969" s="406"/>
      <c r="Z969" s="406"/>
      <c r="AA969" s="406"/>
      <c r="AB969" s="404">
        <v>0</v>
      </c>
      <c r="AC969" s="145"/>
      <c r="AD969" s="404"/>
      <c r="AE969" s="396"/>
      <c r="AF969" s="397">
        <v>0</v>
      </c>
      <c r="AG969" s="397">
        <v>0</v>
      </c>
      <c r="AH969" s="397">
        <v>0</v>
      </c>
      <c r="AI969" s="397">
        <v>0</v>
      </c>
      <c r="AJ969" s="397">
        <v>0</v>
      </c>
      <c r="AK969" s="397">
        <v>0</v>
      </c>
      <c r="AL969" s="397">
        <v>0</v>
      </c>
      <c r="AM969" s="397"/>
      <c r="AN969" s="397">
        <v>0</v>
      </c>
      <c r="AO969" s="400">
        <v>0</v>
      </c>
    </row>
    <row r="970" spans="1:41" ht="24" customHeight="1" x14ac:dyDescent="0.3">
      <c r="A970" s="398" t="s">
        <v>5025</v>
      </c>
      <c r="B970" s="392" t="s">
        <v>5026</v>
      </c>
      <c r="C970" s="393" t="s">
        <v>1540</v>
      </c>
      <c r="D970" s="330">
        <f t="shared" si="39"/>
        <v>0</v>
      </c>
      <c r="E970" s="331">
        <f t="shared" si="40"/>
        <v>0</v>
      </c>
      <c r="F970" s="331">
        <f t="shared" si="41"/>
        <v>0</v>
      </c>
      <c r="G970" s="331">
        <f t="shared" si="42"/>
        <v>0</v>
      </c>
      <c r="H970" s="331">
        <f t="shared" si="43"/>
        <v>0</v>
      </c>
      <c r="I970" s="331">
        <f t="shared" si="44"/>
        <v>0</v>
      </c>
      <c r="J970" s="331">
        <f t="shared" si="45"/>
        <v>0</v>
      </c>
      <c r="K970" s="331">
        <f t="shared" si="46"/>
        <v>0</v>
      </c>
      <c r="L970" s="331">
        <f t="shared" si="47"/>
        <v>0</v>
      </c>
      <c r="M970" s="331">
        <f t="shared" si="48"/>
        <v>0</v>
      </c>
      <c r="N970" s="333">
        <f t="shared" si="49"/>
        <v>0</v>
      </c>
      <c r="O970" s="394"/>
      <c r="P970" s="395">
        <f t="shared" si="50"/>
        <v>0</v>
      </c>
      <c r="Q970" s="336" t="str">
        <f t="shared" si="51"/>
        <v/>
      </c>
      <c r="R970" s="404"/>
      <c r="S970" s="410"/>
      <c r="T970" s="148">
        <v>0</v>
      </c>
      <c r="U970" s="147"/>
      <c r="V970" s="148"/>
      <c r="W970" s="337"/>
      <c r="X970" s="337"/>
      <c r="Y970" s="149"/>
      <c r="Z970" s="149"/>
      <c r="AA970" s="149"/>
      <c r="AB970" s="399">
        <v>0</v>
      </c>
      <c r="AC970" s="410"/>
      <c r="AD970" s="399"/>
      <c r="AE970" s="396"/>
      <c r="AF970" s="397">
        <v>0</v>
      </c>
      <c r="AG970" s="397">
        <v>0</v>
      </c>
      <c r="AH970" s="397">
        <v>0</v>
      </c>
      <c r="AI970" s="397">
        <v>0</v>
      </c>
      <c r="AJ970" s="397">
        <v>0</v>
      </c>
      <c r="AK970" s="397">
        <v>0</v>
      </c>
      <c r="AL970" s="397">
        <v>0</v>
      </c>
      <c r="AM970" s="397"/>
      <c r="AN970" s="397">
        <v>0</v>
      </c>
      <c r="AO970" s="408">
        <v>0</v>
      </c>
    </row>
    <row r="971" spans="1:41" ht="24" customHeight="1" x14ac:dyDescent="0.3">
      <c r="A971" s="391" t="s">
        <v>3670</v>
      </c>
      <c r="B971" s="392" t="s">
        <v>3671</v>
      </c>
      <c r="C971" s="393" t="s">
        <v>661</v>
      </c>
      <c r="D971" s="330">
        <f t="shared" si="39"/>
        <v>0</v>
      </c>
      <c r="E971" s="331">
        <f t="shared" si="40"/>
        <v>0</v>
      </c>
      <c r="F971" s="331">
        <f t="shared" si="41"/>
        <v>0</v>
      </c>
      <c r="G971" s="331">
        <f t="shared" si="42"/>
        <v>0</v>
      </c>
      <c r="H971" s="331">
        <f t="shared" si="43"/>
        <v>0</v>
      </c>
      <c r="I971" s="331">
        <f t="shared" si="44"/>
        <v>0</v>
      </c>
      <c r="J971" s="331">
        <f t="shared" si="45"/>
        <v>0</v>
      </c>
      <c r="K971" s="331">
        <f t="shared" si="46"/>
        <v>0</v>
      </c>
      <c r="L971" s="331">
        <f t="shared" si="47"/>
        <v>0</v>
      </c>
      <c r="M971" s="331">
        <f t="shared" si="48"/>
        <v>0</v>
      </c>
      <c r="N971" s="333">
        <f t="shared" si="49"/>
        <v>0</v>
      </c>
      <c r="O971" s="394"/>
      <c r="P971" s="395">
        <f t="shared" si="50"/>
        <v>0</v>
      </c>
      <c r="Q971" s="336" t="str">
        <f t="shared" si="51"/>
        <v/>
      </c>
      <c r="R971" s="404"/>
      <c r="S971" s="410"/>
      <c r="T971" s="148">
        <v>0</v>
      </c>
      <c r="U971" s="147"/>
      <c r="V971" s="148"/>
      <c r="W971" s="337"/>
      <c r="X971" s="337"/>
      <c r="Y971" s="149"/>
      <c r="Z971" s="149"/>
      <c r="AA971" s="149"/>
      <c r="AB971" s="404">
        <v>0</v>
      </c>
      <c r="AC971" s="410"/>
      <c r="AD971" s="404"/>
      <c r="AE971" s="396"/>
      <c r="AF971" s="397">
        <v>0</v>
      </c>
      <c r="AG971" s="397">
        <v>0</v>
      </c>
      <c r="AH971" s="397">
        <v>0</v>
      </c>
      <c r="AI971" s="397">
        <v>0</v>
      </c>
      <c r="AJ971" s="397">
        <v>0</v>
      </c>
      <c r="AK971" s="397">
        <v>0</v>
      </c>
      <c r="AL971" s="397">
        <v>0</v>
      </c>
      <c r="AM971" s="397"/>
      <c r="AN971" s="397">
        <v>0</v>
      </c>
      <c r="AO971" s="400">
        <v>0</v>
      </c>
    </row>
    <row r="972" spans="1:41" ht="24" customHeight="1" x14ac:dyDescent="0.3">
      <c r="A972" s="398" t="s">
        <v>3672</v>
      </c>
      <c r="B972" s="392" t="s">
        <v>3673</v>
      </c>
      <c r="C972" s="393" t="s">
        <v>92</v>
      </c>
      <c r="D972" s="330">
        <f t="shared" si="39"/>
        <v>240</v>
      </c>
      <c r="E972" s="331">
        <f t="shared" si="40"/>
        <v>50</v>
      </c>
      <c r="F972" s="331">
        <f t="shared" si="41"/>
        <v>38</v>
      </c>
      <c r="G972" s="331">
        <f t="shared" si="42"/>
        <v>31</v>
      </c>
      <c r="H972" s="331">
        <f t="shared" si="43"/>
        <v>0</v>
      </c>
      <c r="I972" s="331">
        <f t="shared" si="44"/>
        <v>0</v>
      </c>
      <c r="J972" s="331">
        <f t="shared" si="45"/>
        <v>0</v>
      </c>
      <c r="K972" s="331">
        <f t="shared" si="46"/>
        <v>0</v>
      </c>
      <c r="L972" s="331">
        <f t="shared" si="47"/>
        <v>0</v>
      </c>
      <c r="M972" s="331">
        <f t="shared" si="48"/>
        <v>0</v>
      </c>
      <c r="N972" s="333">
        <f t="shared" si="49"/>
        <v>359</v>
      </c>
      <c r="O972" s="394"/>
      <c r="P972" s="395">
        <f t="shared" si="50"/>
        <v>359</v>
      </c>
      <c r="Q972" s="336">
        <f t="shared" si="51"/>
        <v>25</v>
      </c>
      <c r="R972" s="399">
        <v>38</v>
      </c>
      <c r="S972" s="145"/>
      <c r="T972" s="405">
        <v>0</v>
      </c>
      <c r="U972" s="147"/>
      <c r="V972" s="405"/>
      <c r="W972" s="337"/>
      <c r="X972" s="337"/>
      <c r="Y972" s="406"/>
      <c r="Z972" s="406"/>
      <c r="AA972" s="406"/>
      <c r="AB972" s="399">
        <v>0</v>
      </c>
      <c r="AC972" s="145"/>
      <c r="AD972" s="399"/>
      <c r="AE972" s="146">
        <v>50</v>
      </c>
      <c r="AF972" s="397">
        <v>0</v>
      </c>
      <c r="AG972" s="397">
        <v>0</v>
      </c>
      <c r="AH972" s="397">
        <v>0</v>
      </c>
      <c r="AI972" s="397">
        <v>0</v>
      </c>
      <c r="AJ972" s="397">
        <v>0</v>
      </c>
      <c r="AK972" s="397">
        <v>0</v>
      </c>
      <c r="AL972" s="397">
        <v>0</v>
      </c>
      <c r="AM972" s="397">
        <v>31</v>
      </c>
      <c r="AN972" s="397">
        <v>0</v>
      </c>
      <c r="AO972" s="414">
        <v>240</v>
      </c>
    </row>
    <row r="973" spans="1:41" ht="24" customHeight="1" x14ac:dyDescent="0.3">
      <c r="A973" s="398" t="s">
        <v>5027</v>
      </c>
      <c r="B973" s="415" t="s">
        <v>3674</v>
      </c>
      <c r="C973" s="416" t="s">
        <v>351</v>
      </c>
      <c r="D973" s="330">
        <f t="shared" si="39"/>
        <v>14</v>
      </c>
      <c r="E973" s="331">
        <f t="shared" si="40"/>
        <v>0</v>
      </c>
      <c r="F973" s="331">
        <f t="shared" si="41"/>
        <v>0</v>
      </c>
      <c r="G973" s="331">
        <f t="shared" si="42"/>
        <v>0</v>
      </c>
      <c r="H973" s="331">
        <f t="shared" si="43"/>
        <v>0</v>
      </c>
      <c r="I973" s="331">
        <f t="shared" si="44"/>
        <v>0</v>
      </c>
      <c r="J973" s="331">
        <f t="shared" si="45"/>
        <v>0</v>
      </c>
      <c r="K973" s="331">
        <f t="shared" si="46"/>
        <v>0</v>
      </c>
      <c r="L973" s="331">
        <f t="shared" si="47"/>
        <v>0</v>
      </c>
      <c r="M973" s="331">
        <f t="shared" si="48"/>
        <v>0</v>
      </c>
      <c r="N973" s="333">
        <f t="shared" si="49"/>
        <v>14</v>
      </c>
      <c r="O973" s="394"/>
      <c r="P973" s="395">
        <f t="shared" si="50"/>
        <v>14</v>
      </c>
      <c r="Q973" s="336">
        <f t="shared" si="51"/>
        <v>594</v>
      </c>
      <c r="R973" s="404"/>
      <c r="S973" s="410"/>
      <c r="T973" s="148">
        <v>0</v>
      </c>
      <c r="U973" s="147"/>
      <c r="V973" s="148"/>
      <c r="W973" s="337"/>
      <c r="X973" s="337"/>
      <c r="Y973" s="149"/>
      <c r="Z973" s="149"/>
      <c r="AA973" s="149"/>
      <c r="AB973" s="399">
        <v>0</v>
      </c>
      <c r="AC973" s="410"/>
      <c r="AD973" s="399"/>
      <c r="AE973" s="396"/>
      <c r="AF973" s="397">
        <v>0</v>
      </c>
      <c r="AG973" s="397">
        <v>0</v>
      </c>
      <c r="AH973" s="397">
        <v>0</v>
      </c>
      <c r="AI973" s="397">
        <v>0</v>
      </c>
      <c r="AJ973" s="397">
        <v>0</v>
      </c>
      <c r="AK973" s="397">
        <v>0</v>
      </c>
      <c r="AL973" s="397">
        <v>0</v>
      </c>
      <c r="AM973" s="397"/>
      <c r="AN973" s="397">
        <v>14</v>
      </c>
      <c r="AO973" s="407">
        <v>0</v>
      </c>
    </row>
    <row r="974" spans="1:41" ht="24" customHeight="1" x14ac:dyDescent="0.3">
      <c r="A974" s="391" t="s">
        <v>3675</v>
      </c>
      <c r="B974" s="392" t="s">
        <v>3676</v>
      </c>
      <c r="C974" s="393" t="s">
        <v>406</v>
      </c>
      <c r="D974" s="330">
        <f t="shared" si="39"/>
        <v>13</v>
      </c>
      <c r="E974" s="331">
        <f t="shared" si="40"/>
        <v>0</v>
      </c>
      <c r="F974" s="331">
        <f t="shared" si="41"/>
        <v>0</v>
      </c>
      <c r="G974" s="331">
        <f t="shared" si="42"/>
        <v>0</v>
      </c>
      <c r="H974" s="331">
        <f t="shared" si="43"/>
        <v>0</v>
      </c>
      <c r="I974" s="331">
        <f t="shared" si="44"/>
        <v>0</v>
      </c>
      <c r="J974" s="331">
        <f t="shared" si="45"/>
        <v>0</v>
      </c>
      <c r="K974" s="331">
        <f t="shared" si="46"/>
        <v>0</v>
      </c>
      <c r="L974" s="331">
        <f t="shared" si="47"/>
        <v>0</v>
      </c>
      <c r="M974" s="331">
        <f t="shared" si="48"/>
        <v>0</v>
      </c>
      <c r="N974" s="333">
        <f t="shared" si="49"/>
        <v>13</v>
      </c>
      <c r="O974" s="394"/>
      <c r="P974" s="395">
        <f t="shared" si="50"/>
        <v>13</v>
      </c>
      <c r="Q974" s="336">
        <f t="shared" si="51"/>
        <v>616</v>
      </c>
      <c r="R974" s="399"/>
      <c r="S974" s="145"/>
      <c r="T974" s="148">
        <v>0</v>
      </c>
      <c r="U974" s="147"/>
      <c r="V974" s="148"/>
      <c r="W974" s="337"/>
      <c r="X974" s="337"/>
      <c r="Y974" s="149"/>
      <c r="Z974" s="149"/>
      <c r="AA974" s="149"/>
      <c r="AB974" s="144">
        <v>0</v>
      </c>
      <c r="AC974" s="145"/>
      <c r="AD974" s="144"/>
      <c r="AE974" s="396"/>
      <c r="AF974" s="397">
        <v>0</v>
      </c>
      <c r="AG974" s="397">
        <v>0</v>
      </c>
      <c r="AH974" s="397">
        <v>0</v>
      </c>
      <c r="AI974" s="397">
        <v>0</v>
      </c>
      <c r="AJ974" s="397">
        <v>0</v>
      </c>
      <c r="AK974" s="397">
        <v>0</v>
      </c>
      <c r="AL974" s="397">
        <v>0</v>
      </c>
      <c r="AM974" s="397"/>
      <c r="AN974" s="397">
        <v>13</v>
      </c>
      <c r="AO974" s="358">
        <v>0</v>
      </c>
    </row>
    <row r="975" spans="1:41" ht="24" customHeight="1" x14ac:dyDescent="0.3">
      <c r="A975" s="391" t="s">
        <v>3677</v>
      </c>
      <c r="B975" s="392" t="s">
        <v>3678</v>
      </c>
      <c r="C975" s="393" t="s">
        <v>686</v>
      </c>
      <c r="D975" s="330">
        <f t="shared" si="39"/>
        <v>4</v>
      </c>
      <c r="E975" s="331">
        <f t="shared" si="40"/>
        <v>4</v>
      </c>
      <c r="F975" s="331">
        <f t="shared" si="41"/>
        <v>0</v>
      </c>
      <c r="G975" s="331">
        <f t="shared" si="42"/>
        <v>0</v>
      </c>
      <c r="H975" s="331">
        <f t="shared" si="43"/>
        <v>0</v>
      </c>
      <c r="I975" s="331">
        <f t="shared" si="44"/>
        <v>0</v>
      </c>
      <c r="J975" s="331">
        <f t="shared" si="45"/>
        <v>0</v>
      </c>
      <c r="K975" s="331">
        <f t="shared" si="46"/>
        <v>0</v>
      </c>
      <c r="L975" s="331">
        <f t="shared" si="47"/>
        <v>0</v>
      </c>
      <c r="M975" s="331">
        <f t="shared" si="48"/>
        <v>0</v>
      </c>
      <c r="N975" s="333">
        <f t="shared" si="49"/>
        <v>8</v>
      </c>
      <c r="O975" s="394"/>
      <c r="P975" s="395">
        <f t="shared" si="50"/>
        <v>8</v>
      </c>
      <c r="Q975" s="336">
        <f t="shared" si="51"/>
        <v>741</v>
      </c>
      <c r="R975" s="144"/>
      <c r="S975" s="145">
        <v>4</v>
      </c>
      <c r="T975" s="148">
        <v>0</v>
      </c>
      <c r="U975" s="147"/>
      <c r="V975" s="148"/>
      <c r="W975" s="337"/>
      <c r="X975" s="337"/>
      <c r="Y975" s="149"/>
      <c r="Z975" s="149"/>
      <c r="AA975" s="149"/>
      <c r="AB975" s="399">
        <v>0</v>
      </c>
      <c r="AC975" s="145"/>
      <c r="AD975" s="399"/>
      <c r="AE975" s="396"/>
      <c r="AF975" s="397">
        <v>0</v>
      </c>
      <c r="AG975" s="397">
        <v>0</v>
      </c>
      <c r="AH975" s="397">
        <v>0</v>
      </c>
      <c r="AI975" s="397">
        <v>0</v>
      </c>
      <c r="AJ975" s="397">
        <v>0</v>
      </c>
      <c r="AK975" s="397">
        <v>0</v>
      </c>
      <c r="AL975" s="397">
        <v>0</v>
      </c>
      <c r="AM975" s="397"/>
      <c r="AN975" s="397">
        <v>4</v>
      </c>
      <c r="AO975" s="400">
        <v>0</v>
      </c>
    </row>
    <row r="976" spans="1:41" ht="24" customHeight="1" x14ac:dyDescent="0.3">
      <c r="A976" s="391" t="s">
        <v>3682</v>
      </c>
      <c r="B976" s="392" t="s">
        <v>3683</v>
      </c>
      <c r="C976" s="393" t="s">
        <v>171</v>
      </c>
      <c r="D976" s="330">
        <f t="shared" si="39"/>
        <v>100</v>
      </c>
      <c r="E976" s="331">
        <f t="shared" si="40"/>
        <v>90</v>
      </c>
      <c r="F976" s="331">
        <f t="shared" si="41"/>
        <v>0</v>
      </c>
      <c r="G976" s="331">
        <f t="shared" si="42"/>
        <v>0</v>
      </c>
      <c r="H976" s="331">
        <f t="shared" si="43"/>
        <v>0</v>
      </c>
      <c r="I976" s="331">
        <f t="shared" si="44"/>
        <v>0</v>
      </c>
      <c r="J976" s="331">
        <f t="shared" si="45"/>
        <v>0</v>
      </c>
      <c r="K976" s="331">
        <f t="shared" si="46"/>
        <v>0</v>
      </c>
      <c r="L976" s="331">
        <f t="shared" si="47"/>
        <v>0</v>
      </c>
      <c r="M976" s="331">
        <f t="shared" si="48"/>
        <v>0</v>
      </c>
      <c r="N976" s="333">
        <f t="shared" si="49"/>
        <v>190</v>
      </c>
      <c r="O976" s="394"/>
      <c r="P976" s="395">
        <f t="shared" si="50"/>
        <v>190</v>
      </c>
      <c r="Q976" s="336">
        <f t="shared" si="51"/>
        <v>37</v>
      </c>
      <c r="R976" s="399"/>
      <c r="S976" s="410"/>
      <c r="T976" s="148">
        <v>0</v>
      </c>
      <c r="U976" s="147"/>
      <c r="V976" s="148"/>
      <c r="W976" s="337"/>
      <c r="X976" s="337"/>
      <c r="Y976" s="149">
        <v>90</v>
      </c>
      <c r="Z976" s="149">
        <v>100</v>
      </c>
      <c r="AA976" s="149"/>
      <c r="AB976" s="156">
        <v>0</v>
      </c>
      <c r="AC976" s="410"/>
      <c r="AD976" s="156"/>
      <c r="AE976" s="396"/>
      <c r="AF976" s="397">
        <v>0</v>
      </c>
      <c r="AG976" s="397">
        <v>0</v>
      </c>
      <c r="AH976" s="397">
        <v>0</v>
      </c>
      <c r="AI976" s="397">
        <v>0</v>
      </c>
      <c r="AJ976" s="397">
        <v>0</v>
      </c>
      <c r="AK976" s="397">
        <v>0</v>
      </c>
      <c r="AL976" s="397">
        <v>0</v>
      </c>
      <c r="AM976" s="397"/>
      <c r="AN976" s="397">
        <v>0</v>
      </c>
      <c r="AO976" s="407">
        <v>0</v>
      </c>
    </row>
    <row r="977" spans="1:41" ht="24" customHeight="1" x14ac:dyDescent="0.3">
      <c r="A977" s="398" t="s">
        <v>3684</v>
      </c>
      <c r="B977" s="392" t="s">
        <v>3683</v>
      </c>
      <c r="C977" s="393" t="s">
        <v>1847</v>
      </c>
      <c r="D977" s="330">
        <f t="shared" si="39"/>
        <v>11</v>
      </c>
      <c r="E977" s="331">
        <f t="shared" si="40"/>
        <v>0</v>
      </c>
      <c r="F977" s="331">
        <f t="shared" si="41"/>
        <v>0</v>
      </c>
      <c r="G977" s="331">
        <f t="shared" si="42"/>
        <v>0</v>
      </c>
      <c r="H977" s="331">
        <f t="shared" si="43"/>
        <v>0</v>
      </c>
      <c r="I977" s="331">
        <f t="shared" si="44"/>
        <v>0</v>
      </c>
      <c r="J977" s="331">
        <f t="shared" si="45"/>
        <v>0</v>
      </c>
      <c r="K977" s="331">
        <f t="shared" si="46"/>
        <v>0</v>
      </c>
      <c r="L977" s="331">
        <f t="shared" si="47"/>
        <v>0</v>
      </c>
      <c r="M977" s="331">
        <f t="shared" si="48"/>
        <v>0</v>
      </c>
      <c r="N977" s="333">
        <f t="shared" si="49"/>
        <v>11</v>
      </c>
      <c r="O977" s="394"/>
      <c r="P977" s="395">
        <f t="shared" si="50"/>
        <v>11</v>
      </c>
      <c r="Q977" s="336">
        <f t="shared" si="51"/>
        <v>679</v>
      </c>
      <c r="R977" s="399"/>
      <c r="S977" s="145"/>
      <c r="T977" s="148">
        <v>0</v>
      </c>
      <c r="U977" s="147"/>
      <c r="V977" s="148"/>
      <c r="W977" s="337"/>
      <c r="X977" s="337"/>
      <c r="Y977" s="149"/>
      <c r="Z977" s="149"/>
      <c r="AA977" s="149"/>
      <c r="AB977" s="399">
        <v>0</v>
      </c>
      <c r="AC977" s="145"/>
      <c r="AD977" s="399"/>
      <c r="AE977" s="396"/>
      <c r="AF977" s="397">
        <v>0</v>
      </c>
      <c r="AG977" s="397">
        <v>0</v>
      </c>
      <c r="AH977" s="397">
        <v>0</v>
      </c>
      <c r="AI977" s="397">
        <v>0</v>
      </c>
      <c r="AJ977" s="397">
        <v>0</v>
      </c>
      <c r="AK977" s="397">
        <v>0</v>
      </c>
      <c r="AL977" s="397">
        <v>0</v>
      </c>
      <c r="AM977" s="397"/>
      <c r="AN977" s="397">
        <v>11</v>
      </c>
      <c r="AO977" s="341">
        <v>0</v>
      </c>
    </row>
    <row r="978" spans="1:41" ht="24" customHeight="1" x14ac:dyDescent="0.3">
      <c r="A978" s="398" t="s">
        <v>5028</v>
      </c>
      <c r="B978" s="415" t="s">
        <v>3685</v>
      </c>
      <c r="C978" s="416" t="s">
        <v>2013</v>
      </c>
      <c r="D978" s="330">
        <f t="shared" si="39"/>
        <v>0</v>
      </c>
      <c r="E978" s="331">
        <f t="shared" si="40"/>
        <v>0</v>
      </c>
      <c r="F978" s="331">
        <f t="shared" si="41"/>
        <v>0</v>
      </c>
      <c r="G978" s="331">
        <f t="shared" si="42"/>
        <v>0</v>
      </c>
      <c r="H978" s="331">
        <f t="shared" si="43"/>
        <v>0</v>
      </c>
      <c r="I978" s="331">
        <f t="shared" si="44"/>
        <v>0</v>
      </c>
      <c r="J978" s="331">
        <f t="shared" si="45"/>
        <v>0</v>
      </c>
      <c r="K978" s="331">
        <f t="shared" si="46"/>
        <v>0</v>
      </c>
      <c r="L978" s="331">
        <f t="shared" si="47"/>
        <v>0</v>
      </c>
      <c r="M978" s="331">
        <f t="shared" si="48"/>
        <v>0</v>
      </c>
      <c r="N978" s="333">
        <f t="shared" si="49"/>
        <v>0</v>
      </c>
      <c r="O978" s="394"/>
      <c r="P978" s="395">
        <f t="shared" si="50"/>
        <v>0</v>
      </c>
      <c r="Q978" s="336" t="str">
        <f t="shared" si="51"/>
        <v/>
      </c>
      <c r="R978" s="156"/>
      <c r="S978" s="145"/>
      <c r="T978" s="148">
        <v>0</v>
      </c>
      <c r="U978" s="147"/>
      <c r="V978" s="148"/>
      <c r="W978" s="337"/>
      <c r="X978" s="337"/>
      <c r="Y978" s="149"/>
      <c r="Z978" s="149"/>
      <c r="AA978" s="149"/>
      <c r="AB978" s="399">
        <v>0</v>
      </c>
      <c r="AC978" s="145"/>
      <c r="AD978" s="399"/>
      <c r="AE978" s="396"/>
      <c r="AF978" s="397">
        <v>0</v>
      </c>
      <c r="AG978" s="397">
        <v>0</v>
      </c>
      <c r="AH978" s="397">
        <v>0</v>
      </c>
      <c r="AI978" s="397">
        <v>0</v>
      </c>
      <c r="AJ978" s="397">
        <v>0</v>
      </c>
      <c r="AK978" s="397">
        <v>0</v>
      </c>
      <c r="AL978" s="397">
        <v>0</v>
      </c>
      <c r="AM978" s="397"/>
      <c r="AN978" s="397">
        <v>0</v>
      </c>
      <c r="AO978" s="400">
        <v>0</v>
      </c>
    </row>
    <row r="979" spans="1:41" ht="24" customHeight="1" x14ac:dyDescent="0.3">
      <c r="A979" s="398" t="s">
        <v>3686</v>
      </c>
      <c r="B979" s="415" t="s">
        <v>3687</v>
      </c>
      <c r="C979" s="416" t="s">
        <v>2269</v>
      </c>
      <c r="D979" s="330">
        <f t="shared" si="39"/>
        <v>19</v>
      </c>
      <c r="E979" s="331">
        <f t="shared" si="40"/>
        <v>12</v>
      </c>
      <c r="F979" s="331">
        <f t="shared" si="41"/>
        <v>0</v>
      </c>
      <c r="G979" s="331">
        <f t="shared" si="42"/>
        <v>0</v>
      </c>
      <c r="H979" s="331">
        <f t="shared" si="43"/>
        <v>0</v>
      </c>
      <c r="I979" s="331">
        <f t="shared" si="44"/>
        <v>0</v>
      </c>
      <c r="J979" s="331">
        <f t="shared" si="45"/>
        <v>0</v>
      </c>
      <c r="K979" s="331">
        <f t="shared" si="46"/>
        <v>0</v>
      </c>
      <c r="L979" s="331">
        <f t="shared" si="47"/>
        <v>0</v>
      </c>
      <c r="M979" s="331">
        <f t="shared" si="48"/>
        <v>0</v>
      </c>
      <c r="N979" s="333">
        <f t="shared" si="49"/>
        <v>31</v>
      </c>
      <c r="O979" s="394"/>
      <c r="P979" s="395">
        <f t="shared" si="50"/>
        <v>31</v>
      </c>
      <c r="Q979" s="336">
        <f t="shared" si="51"/>
        <v>314</v>
      </c>
      <c r="R979" s="156"/>
      <c r="S979" s="410">
        <v>12</v>
      </c>
      <c r="T979" s="148">
        <v>0</v>
      </c>
      <c r="U979" s="147"/>
      <c r="V979" s="148"/>
      <c r="W979" s="337"/>
      <c r="X979" s="337"/>
      <c r="Y979" s="149"/>
      <c r="Z979" s="149"/>
      <c r="AA979" s="149"/>
      <c r="AB979" s="156">
        <v>0</v>
      </c>
      <c r="AC979" s="410"/>
      <c r="AD979" s="156"/>
      <c r="AE979" s="396"/>
      <c r="AF979" s="397">
        <v>0</v>
      </c>
      <c r="AG979" s="397">
        <v>0</v>
      </c>
      <c r="AH979" s="397">
        <v>0</v>
      </c>
      <c r="AI979" s="397">
        <v>0</v>
      </c>
      <c r="AJ979" s="397">
        <v>0</v>
      </c>
      <c r="AK979" s="397">
        <v>0</v>
      </c>
      <c r="AL979" s="397">
        <v>0</v>
      </c>
      <c r="AM979" s="397"/>
      <c r="AN979" s="397">
        <v>19</v>
      </c>
      <c r="AO979" s="408">
        <v>0</v>
      </c>
    </row>
    <row r="980" spans="1:41" ht="24" customHeight="1" x14ac:dyDescent="0.3">
      <c r="A980" s="398" t="s">
        <v>5029</v>
      </c>
      <c r="B980" s="415" t="s">
        <v>3688</v>
      </c>
      <c r="C980" s="416"/>
      <c r="D980" s="330">
        <f t="shared" si="39"/>
        <v>0</v>
      </c>
      <c r="E980" s="331">
        <f t="shared" si="40"/>
        <v>0</v>
      </c>
      <c r="F980" s="331">
        <f t="shared" si="41"/>
        <v>0</v>
      </c>
      <c r="G980" s="331">
        <f t="shared" si="42"/>
        <v>0</v>
      </c>
      <c r="H980" s="331">
        <f t="shared" si="43"/>
        <v>0</v>
      </c>
      <c r="I980" s="331">
        <f t="shared" si="44"/>
        <v>0</v>
      </c>
      <c r="J980" s="331">
        <f t="shared" si="45"/>
        <v>0</v>
      </c>
      <c r="K980" s="331">
        <f t="shared" si="46"/>
        <v>0</v>
      </c>
      <c r="L980" s="331">
        <f t="shared" si="47"/>
        <v>0</v>
      </c>
      <c r="M980" s="331">
        <f t="shared" si="48"/>
        <v>0</v>
      </c>
      <c r="N980" s="333">
        <f t="shared" si="49"/>
        <v>0</v>
      </c>
      <c r="O980" s="394"/>
      <c r="P980" s="395">
        <f t="shared" si="50"/>
        <v>0</v>
      </c>
      <c r="Q980" s="336" t="str">
        <f t="shared" si="51"/>
        <v/>
      </c>
      <c r="R980" s="419"/>
      <c r="S980" s="410"/>
      <c r="T980" s="148">
        <v>0</v>
      </c>
      <c r="U980" s="147"/>
      <c r="V980" s="148"/>
      <c r="W980" s="337"/>
      <c r="X980" s="337"/>
      <c r="Y980" s="149"/>
      <c r="Z980" s="149"/>
      <c r="AA980" s="149"/>
      <c r="AB980" s="419">
        <v>0</v>
      </c>
      <c r="AC980" s="410"/>
      <c r="AD980" s="419"/>
      <c r="AE980" s="396"/>
      <c r="AF980" s="397">
        <v>0</v>
      </c>
      <c r="AG980" s="397">
        <v>0</v>
      </c>
      <c r="AH980" s="397">
        <v>0</v>
      </c>
      <c r="AI980" s="397">
        <v>0</v>
      </c>
      <c r="AJ980" s="397">
        <v>0</v>
      </c>
      <c r="AK980" s="397">
        <v>0</v>
      </c>
      <c r="AL980" s="397">
        <v>0</v>
      </c>
      <c r="AM980" s="397"/>
      <c r="AN980" s="397">
        <v>0</v>
      </c>
      <c r="AO980" s="400">
        <v>0</v>
      </c>
    </row>
    <row r="981" spans="1:41" ht="24" customHeight="1" x14ac:dyDescent="0.3">
      <c r="A981" s="391" t="s">
        <v>3689</v>
      </c>
      <c r="B981" s="392" t="s">
        <v>3690</v>
      </c>
      <c r="C981" s="393" t="s">
        <v>2013</v>
      </c>
      <c r="D981" s="330">
        <f t="shared" si="39"/>
        <v>0</v>
      </c>
      <c r="E981" s="331">
        <f t="shared" si="40"/>
        <v>0</v>
      </c>
      <c r="F981" s="331">
        <f t="shared" si="41"/>
        <v>0</v>
      </c>
      <c r="G981" s="331">
        <f t="shared" si="42"/>
        <v>0</v>
      </c>
      <c r="H981" s="331">
        <f t="shared" si="43"/>
        <v>0</v>
      </c>
      <c r="I981" s="331">
        <f t="shared" si="44"/>
        <v>0</v>
      </c>
      <c r="J981" s="331">
        <f t="shared" si="45"/>
        <v>0</v>
      </c>
      <c r="K981" s="331">
        <f t="shared" si="46"/>
        <v>0</v>
      </c>
      <c r="L981" s="331">
        <f t="shared" si="47"/>
        <v>0</v>
      </c>
      <c r="M981" s="331">
        <f t="shared" si="48"/>
        <v>0</v>
      </c>
      <c r="N981" s="333">
        <f t="shared" si="49"/>
        <v>0</v>
      </c>
      <c r="O981" s="394"/>
      <c r="P981" s="395">
        <f t="shared" si="50"/>
        <v>0</v>
      </c>
      <c r="Q981" s="336" t="str">
        <f t="shared" si="51"/>
        <v/>
      </c>
      <c r="R981" s="399"/>
      <c r="S981" s="145"/>
      <c r="T981" s="148">
        <v>0</v>
      </c>
      <c r="U981" s="147"/>
      <c r="V981" s="148"/>
      <c r="W981" s="337"/>
      <c r="X981" s="337"/>
      <c r="Y981" s="149"/>
      <c r="Z981" s="149"/>
      <c r="AA981" s="149"/>
      <c r="AB981" s="399">
        <v>0</v>
      </c>
      <c r="AC981" s="145"/>
      <c r="AD981" s="399"/>
      <c r="AE981" s="396"/>
      <c r="AF981" s="397">
        <v>0</v>
      </c>
      <c r="AG981" s="397">
        <v>0</v>
      </c>
      <c r="AH981" s="397">
        <v>0</v>
      </c>
      <c r="AI981" s="397">
        <v>0</v>
      </c>
      <c r="AJ981" s="397">
        <v>0</v>
      </c>
      <c r="AK981" s="397">
        <v>0</v>
      </c>
      <c r="AL981" s="397">
        <v>0</v>
      </c>
      <c r="AM981" s="397"/>
      <c r="AN981" s="397">
        <v>0</v>
      </c>
      <c r="AO981" s="400">
        <v>0</v>
      </c>
    </row>
    <row r="982" spans="1:41" ht="24" customHeight="1" x14ac:dyDescent="0.3">
      <c r="A982" s="401" t="s">
        <v>1124</v>
      </c>
      <c r="B982" s="402" t="s">
        <v>657</v>
      </c>
      <c r="C982" s="403" t="s">
        <v>686</v>
      </c>
      <c r="D982" s="330">
        <f t="shared" si="39"/>
        <v>4</v>
      </c>
      <c r="E982" s="331">
        <f t="shared" si="40"/>
        <v>0</v>
      </c>
      <c r="F982" s="331">
        <f t="shared" si="41"/>
        <v>0</v>
      </c>
      <c r="G982" s="331">
        <f t="shared" si="42"/>
        <v>0</v>
      </c>
      <c r="H982" s="331">
        <f t="shared" si="43"/>
        <v>0</v>
      </c>
      <c r="I982" s="331">
        <f t="shared" si="44"/>
        <v>0</v>
      </c>
      <c r="J982" s="331">
        <f t="shared" si="45"/>
        <v>0</v>
      </c>
      <c r="K982" s="331">
        <f t="shared" si="46"/>
        <v>0</v>
      </c>
      <c r="L982" s="331">
        <f t="shared" si="47"/>
        <v>0</v>
      </c>
      <c r="M982" s="331">
        <f t="shared" si="48"/>
        <v>0</v>
      </c>
      <c r="N982" s="333">
        <f t="shared" si="49"/>
        <v>4</v>
      </c>
      <c r="O982" s="394"/>
      <c r="P982" s="395">
        <f t="shared" si="50"/>
        <v>4</v>
      </c>
      <c r="Q982" s="336">
        <f t="shared" si="51"/>
        <v>861</v>
      </c>
      <c r="R982" s="404"/>
      <c r="S982" s="145">
        <v>4</v>
      </c>
      <c r="T982" s="148">
        <v>0</v>
      </c>
      <c r="U982" s="147"/>
      <c r="V982" s="148"/>
      <c r="W982" s="337"/>
      <c r="X982" s="337"/>
      <c r="Y982" s="149"/>
      <c r="Z982" s="149"/>
      <c r="AA982" s="149"/>
      <c r="AB982" s="409">
        <v>0</v>
      </c>
      <c r="AC982" s="145"/>
      <c r="AD982" s="409"/>
      <c r="AE982" s="396"/>
      <c r="AF982" s="397">
        <v>0</v>
      </c>
      <c r="AG982" s="397">
        <v>0</v>
      </c>
      <c r="AH982" s="397">
        <v>0</v>
      </c>
      <c r="AI982" s="397">
        <v>0</v>
      </c>
      <c r="AJ982" s="397">
        <v>0</v>
      </c>
      <c r="AK982" s="397">
        <v>0</v>
      </c>
      <c r="AL982" s="397">
        <v>0</v>
      </c>
      <c r="AM982" s="397"/>
      <c r="AN982" s="397">
        <v>0</v>
      </c>
      <c r="AO982" s="414">
        <v>0</v>
      </c>
    </row>
    <row r="983" spans="1:41" ht="24" customHeight="1" x14ac:dyDescent="0.3">
      <c r="A983" s="391" t="s">
        <v>3691</v>
      </c>
      <c r="B983" s="392" t="s">
        <v>3692</v>
      </c>
      <c r="C983" s="393" t="s">
        <v>1193</v>
      </c>
      <c r="D983" s="330">
        <f t="shared" si="39"/>
        <v>0</v>
      </c>
      <c r="E983" s="331">
        <f t="shared" si="40"/>
        <v>0</v>
      </c>
      <c r="F983" s="331">
        <f t="shared" si="41"/>
        <v>0</v>
      </c>
      <c r="G983" s="331">
        <f t="shared" si="42"/>
        <v>0</v>
      </c>
      <c r="H983" s="331">
        <f t="shared" si="43"/>
        <v>0</v>
      </c>
      <c r="I983" s="331">
        <f t="shared" si="44"/>
        <v>0</v>
      </c>
      <c r="J983" s="331">
        <f t="shared" si="45"/>
        <v>0</v>
      </c>
      <c r="K983" s="331">
        <f t="shared" si="46"/>
        <v>0</v>
      </c>
      <c r="L983" s="331">
        <f t="shared" si="47"/>
        <v>0</v>
      </c>
      <c r="M983" s="331">
        <f t="shared" si="48"/>
        <v>0</v>
      </c>
      <c r="N983" s="333">
        <f t="shared" si="49"/>
        <v>0</v>
      </c>
      <c r="O983" s="394"/>
      <c r="P983" s="395">
        <f t="shared" si="50"/>
        <v>0</v>
      </c>
      <c r="Q983" s="336" t="str">
        <f t="shared" si="51"/>
        <v/>
      </c>
      <c r="R983" s="409"/>
      <c r="S983" s="410"/>
      <c r="T983" s="148">
        <v>0</v>
      </c>
      <c r="U983" s="147"/>
      <c r="V983" s="148"/>
      <c r="W983" s="337"/>
      <c r="X983" s="337"/>
      <c r="Y983" s="149"/>
      <c r="Z983" s="149"/>
      <c r="AA983" s="149"/>
      <c r="AB983" s="88">
        <v>0</v>
      </c>
      <c r="AC983" s="410"/>
      <c r="AD983" s="88"/>
      <c r="AE983" s="396"/>
      <c r="AF983" s="397">
        <v>0</v>
      </c>
      <c r="AG983" s="397">
        <v>0</v>
      </c>
      <c r="AH983" s="397">
        <v>0</v>
      </c>
      <c r="AI983" s="397">
        <v>0</v>
      </c>
      <c r="AJ983" s="397">
        <v>0</v>
      </c>
      <c r="AK983" s="397">
        <v>0</v>
      </c>
      <c r="AL983" s="397">
        <v>0</v>
      </c>
      <c r="AM983" s="397"/>
      <c r="AN983" s="397">
        <v>0</v>
      </c>
      <c r="AO983" s="400">
        <v>0</v>
      </c>
    </row>
    <row r="984" spans="1:41" ht="24" customHeight="1" x14ac:dyDescent="0.3">
      <c r="A984" s="391" t="s">
        <v>3693</v>
      </c>
      <c r="B984" s="392" t="s">
        <v>3694</v>
      </c>
      <c r="C984" s="393" t="s">
        <v>661</v>
      </c>
      <c r="D984" s="330">
        <f t="shared" si="39"/>
        <v>18</v>
      </c>
      <c r="E984" s="331">
        <f t="shared" si="40"/>
        <v>0</v>
      </c>
      <c r="F984" s="331">
        <f t="shared" si="41"/>
        <v>0</v>
      </c>
      <c r="G984" s="331">
        <f t="shared" si="42"/>
        <v>0</v>
      </c>
      <c r="H984" s="331">
        <f t="shared" si="43"/>
        <v>0</v>
      </c>
      <c r="I984" s="331">
        <f t="shared" si="44"/>
        <v>0</v>
      </c>
      <c r="J984" s="331">
        <f t="shared" si="45"/>
        <v>0</v>
      </c>
      <c r="K984" s="331">
        <f t="shared" si="46"/>
        <v>0</v>
      </c>
      <c r="L984" s="331">
        <f t="shared" si="47"/>
        <v>0</v>
      </c>
      <c r="M984" s="331">
        <f t="shared" si="48"/>
        <v>0</v>
      </c>
      <c r="N984" s="333">
        <f t="shared" si="49"/>
        <v>18</v>
      </c>
      <c r="O984" s="394"/>
      <c r="P984" s="395">
        <f t="shared" si="50"/>
        <v>18</v>
      </c>
      <c r="Q984" s="336">
        <f t="shared" si="51"/>
        <v>508</v>
      </c>
      <c r="R984" s="88">
        <v>18</v>
      </c>
      <c r="S984" s="145"/>
      <c r="T984" s="148">
        <v>0</v>
      </c>
      <c r="U984" s="411"/>
      <c r="V984" s="148"/>
      <c r="W984" s="412"/>
      <c r="X984" s="337"/>
      <c r="Y984" s="149"/>
      <c r="Z984" s="149"/>
      <c r="AA984" s="149"/>
      <c r="AB984" s="399">
        <v>0</v>
      </c>
      <c r="AC984" s="145"/>
      <c r="AD984" s="399"/>
      <c r="AE984" s="396"/>
      <c r="AF984" s="397">
        <v>0</v>
      </c>
      <c r="AG984" s="397">
        <v>0</v>
      </c>
      <c r="AH984" s="397">
        <v>0</v>
      </c>
      <c r="AI984" s="397">
        <v>0</v>
      </c>
      <c r="AJ984" s="397">
        <v>0</v>
      </c>
      <c r="AK984" s="397">
        <v>0</v>
      </c>
      <c r="AL984" s="397">
        <v>0</v>
      </c>
      <c r="AM984" s="413"/>
      <c r="AN984" s="397">
        <v>0</v>
      </c>
      <c r="AO984" s="400">
        <v>0</v>
      </c>
    </row>
    <row r="985" spans="1:41" ht="24" customHeight="1" x14ac:dyDescent="0.3">
      <c r="A985" s="398" t="s">
        <v>3695</v>
      </c>
      <c r="B985" s="392" t="s">
        <v>3696</v>
      </c>
      <c r="C985" s="393" t="s">
        <v>661</v>
      </c>
      <c r="D985" s="330">
        <f t="shared" si="39"/>
        <v>0</v>
      </c>
      <c r="E985" s="331">
        <f t="shared" si="40"/>
        <v>0</v>
      </c>
      <c r="F985" s="331">
        <f t="shared" si="41"/>
        <v>0</v>
      </c>
      <c r="G985" s="331">
        <f t="shared" si="42"/>
        <v>0</v>
      </c>
      <c r="H985" s="331">
        <f t="shared" si="43"/>
        <v>0</v>
      </c>
      <c r="I985" s="331">
        <f t="shared" si="44"/>
        <v>0</v>
      </c>
      <c r="J985" s="331">
        <f t="shared" si="45"/>
        <v>0</v>
      </c>
      <c r="K985" s="331">
        <f t="shared" si="46"/>
        <v>0</v>
      </c>
      <c r="L985" s="331">
        <f t="shared" si="47"/>
        <v>0</v>
      </c>
      <c r="M985" s="331">
        <f t="shared" si="48"/>
        <v>0</v>
      </c>
      <c r="N985" s="333">
        <f t="shared" si="49"/>
        <v>0</v>
      </c>
      <c r="O985" s="394"/>
      <c r="P985" s="395">
        <f t="shared" si="50"/>
        <v>0</v>
      </c>
      <c r="Q985" s="336" t="str">
        <f t="shared" si="51"/>
        <v/>
      </c>
      <c r="R985" s="399"/>
      <c r="S985" s="145"/>
      <c r="T985" s="148">
        <v>0</v>
      </c>
      <c r="U985" s="147"/>
      <c r="V985" s="148"/>
      <c r="W985" s="337"/>
      <c r="X985" s="337"/>
      <c r="Y985" s="149"/>
      <c r="Z985" s="149"/>
      <c r="AA985" s="149"/>
      <c r="AB985" s="404">
        <v>0</v>
      </c>
      <c r="AC985" s="145"/>
      <c r="AD985" s="404"/>
      <c r="AE985" s="396"/>
      <c r="AF985" s="397">
        <v>0</v>
      </c>
      <c r="AG985" s="397">
        <v>0</v>
      </c>
      <c r="AH985" s="397">
        <v>0</v>
      </c>
      <c r="AI985" s="397">
        <v>0</v>
      </c>
      <c r="AJ985" s="397">
        <v>0</v>
      </c>
      <c r="AK985" s="397">
        <v>0</v>
      </c>
      <c r="AL985" s="397">
        <v>0</v>
      </c>
      <c r="AM985" s="397"/>
      <c r="AN985" s="397">
        <v>0</v>
      </c>
      <c r="AO985" s="407">
        <v>0</v>
      </c>
    </row>
    <row r="986" spans="1:41" ht="24" customHeight="1" x14ac:dyDescent="0.3">
      <c r="A986" s="398" t="s">
        <v>3697</v>
      </c>
      <c r="B986" s="392" t="s">
        <v>3698</v>
      </c>
      <c r="C986" s="393" t="s">
        <v>1196</v>
      </c>
      <c r="D986" s="330">
        <f t="shared" si="39"/>
        <v>0</v>
      </c>
      <c r="E986" s="331">
        <f t="shared" si="40"/>
        <v>0</v>
      </c>
      <c r="F986" s="331">
        <f t="shared" si="41"/>
        <v>0</v>
      </c>
      <c r="G986" s="331">
        <f t="shared" si="42"/>
        <v>0</v>
      </c>
      <c r="H986" s="331">
        <f t="shared" si="43"/>
        <v>0</v>
      </c>
      <c r="I986" s="331">
        <f t="shared" si="44"/>
        <v>0</v>
      </c>
      <c r="J986" s="331">
        <f t="shared" si="45"/>
        <v>0</v>
      </c>
      <c r="K986" s="331">
        <f t="shared" si="46"/>
        <v>0</v>
      </c>
      <c r="L986" s="331">
        <f t="shared" si="47"/>
        <v>0</v>
      </c>
      <c r="M986" s="331">
        <f t="shared" si="48"/>
        <v>0</v>
      </c>
      <c r="N986" s="333">
        <f t="shared" si="49"/>
        <v>0</v>
      </c>
      <c r="O986" s="394"/>
      <c r="P986" s="395">
        <f t="shared" si="50"/>
        <v>0</v>
      </c>
      <c r="Q986" s="336" t="str">
        <f t="shared" si="51"/>
        <v/>
      </c>
      <c r="R986" s="404"/>
      <c r="S986" s="145"/>
      <c r="T986" s="148">
        <v>0</v>
      </c>
      <c r="U986" s="147"/>
      <c r="V986" s="148"/>
      <c r="W986" s="337"/>
      <c r="X986" s="337"/>
      <c r="Y986" s="149"/>
      <c r="Z986" s="149"/>
      <c r="AA986" s="149"/>
      <c r="AB986" s="144">
        <v>0</v>
      </c>
      <c r="AC986" s="145"/>
      <c r="AD986" s="144"/>
      <c r="AE986" s="396"/>
      <c r="AF986" s="397">
        <v>0</v>
      </c>
      <c r="AG986" s="397">
        <v>0</v>
      </c>
      <c r="AH986" s="397">
        <v>0</v>
      </c>
      <c r="AI986" s="397">
        <v>0</v>
      </c>
      <c r="AJ986" s="397">
        <v>0</v>
      </c>
      <c r="AK986" s="397">
        <v>0</v>
      </c>
      <c r="AL986" s="397">
        <v>0</v>
      </c>
      <c r="AM986" s="397"/>
      <c r="AN986" s="397">
        <v>0</v>
      </c>
      <c r="AO986" s="407">
        <v>0</v>
      </c>
    </row>
    <row r="987" spans="1:41" ht="24" customHeight="1" x14ac:dyDescent="0.3">
      <c r="A987" s="391" t="s">
        <v>3699</v>
      </c>
      <c r="B987" s="392" t="s">
        <v>3700</v>
      </c>
      <c r="C987" s="393" t="s">
        <v>198</v>
      </c>
      <c r="D987" s="330">
        <f t="shared" si="39"/>
        <v>45</v>
      </c>
      <c r="E987" s="331">
        <f t="shared" si="40"/>
        <v>0</v>
      </c>
      <c r="F987" s="331">
        <f t="shared" si="41"/>
        <v>0</v>
      </c>
      <c r="G987" s="331">
        <f t="shared" si="42"/>
        <v>0</v>
      </c>
      <c r="H987" s="331">
        <f t="shared" si="43"/>
        <v>0</v>
      </c>
      <c r="I987" s="331">
        <f t="shared" si="44"/>
        <v>0</v>
      </c>
      <c r="J987" s="331">
        <f t="shared" si="45"/>
        <v>0</v>
      </c>
      <c r="K987" s="331">
        <f t="shared" si="46"/>
        <v>0</v>
      </c>
      <c r="L987" s="331">
        <f t="shared" si="47"/>
        <v>0</v>
      </c>
      <c r="M987" s="331">
        <f t="shared" si="48"/>
        <v>0</v>
      </c>
      <c r="N987" s="333">
        <f t="shared" si="49"/>
        <v>45</v>
      </c>
      <c r="O987" s="394"/>
      <c r="P987" s="395">
        <f t="shared" si="50"/>
        <v>45</v>
      </c>
      <c r="Q987" s="336">
        <f t="shared" si="51"/>
        <v>184</v>
      </c>
      <c r="R987" s="144"/>
      <c r="S987" s="145"/>
      <c r="T987" s="405">
        <v>0</v>
      </c>
      <c r="U987" s="411"/>
      <c r="V987" s="405"/>
      <c r="W987" s="412"/>
      <c r="X987" s="337"/>
      <c r="Y987" s="406">
        <v>45</v>
      </c>
      <c r="Z987" s="406"/>
      <c r="AA987" s="406"/>
      <c r="AB987" s="399">
        <v>0</v>
      </c>
      <c r="AC987" s="145"/>
      <c r="AD987" s="399"/>
      <c r="AE987" s="396"/>
      <c r="AF987" s="397">
        <v>0</v>
      </c>
      <c r="AG987" s="397">
        <v>0</v>
      </c>
      <c r="AH987" s="397">
        <v>0</v>
      </c>
      <c r="AI987" s="397">
        <v>0</v>
      </c>
      <c r="AJ987" s="397">
        <v>0</v>
      </c>
      <c r="AK987" s="397">
        <v>0</v>
      </c>
      <c r="AL987" s="397">
        <v>0</v>
      </c>
      <c r="AM987" s="413"/>
      <c r="AN987" s="397">
        <v>0</v>
      </c>
      <c r="AO987" s="400">
        <v>0</v>
      </c>
    </row>
    <row r="988" spans="1:41" ht="24" customHeight="1" x14ac:dyDescent="0.3">
      <c r="A988" s="391" t="s">
        <v>3701</v>
      </c>
      <c r="B988" s="392" t="s">
        <v>3702</v>
      </c>
      <c r="C988" s="393" t="s">
        <v>2253</v>
      </c>
      <c r="D988" s="330">
        <f t="shared" si="39"/>
        <v>0</v>
      </c>
      <c r="E988" s="331">
        <f t="shared" si="40"/>
        <v>0</v>
      </c>
      <c r="F988" s="331">
        <f t="shared" si="41"/>
        <v>0</v>
      </c>
      <c r="G988" s="331">
        <f t="shared" si="42"/>
        <v>0</v>
      </c>
      <c r="H988" s="331">
        <f t="shared" si="43"/>
        <v>0</v>
      </c>
      <c r="I988" s="331">
        <f t="shared" si="44"/>
        <v>0</v>
      </c>
      <c r="J988" s="331">
        <f t="shared" si="45"/>
        <v>0</v>
      </c>
      <c r="K988" s="331">
        <f t="shared" si="46"/>
        <v>0</v>
      </c>
      <c r="L988" s="331">
        <f t="shared" si="47"/>
        <v>0</v>
      </c>
      <c r="M988" s="331">
        <f t="shared" si="48"/>
        <v>0</v>
      </c>
      <c r="N988" s="333">
        <f t="shared" si="49"/>
        <v>0</v>
      </c>
      <c r="O988" s="394"/>
      <c r="P988" s="395">
        <f t="shared" si="50"/>
        <v>0</v>
      </c>
      <c r="Q988" s="336" t="str">
        <f t="shared" si="51"/>
        <v/>
      </c>
      <c r="R988" s="399"/>
      <c r="S988" s="145"/>
      <c r="T988" s="148">
        <v>0</v>
      </c>
      <c r="U988" s="147"/>
      <c r="V988" s="148"/>
      <c r="W988" s="337"/>
      <c r="X988" s="337"/>
      <c r="Y988" s="149"/>
      <c r="Z988" s="149"/>
      <c r="AA988" s="149"/>
      <c r="AB988" s="144">
        <v>0</v>
      </c>
      <c r="AC988" s="145"/>
      <c r="AD988" s="144"/>
      <c r="AE988" s="396"/>
      <c r="AF988" s="397">
        <v>0</v>
      </c>
      <c r="AG988" s="397">
        <v>0</v>
      </c>
      <c r="AH988" s="397">
        <v>0</v>
      </c>
      <c r="AI988" s="397">
        <v>0</v>
      </c>
      <c r="AJ988" s="397">
        <v>0</v>
      </c>
      <c r="AK988" s="397">
        <v>0</v>
      </c>
      <c r="AL988" s="397">
        <v>0</v>
      </c>
      <c r="AM988" s="397"/>
      <c r="AN988" s="397">
        <v>0</v>
      </c>
      <c r="AO988" s="407">
        <v>0</v>
      </c>
    </row>
    <row r="989" spans="1:41" ht="24" customHeight="1" x14ac:dyDescent="0.3">
      <c r="A989" s="401" t="s">
        <v>5030</v>
      </c>
      <c r="B989" s="402" t="s">
        <v>5031</v>
      </c>
      <c r="C989" s="403" t="s">
        <v>1960</v>
      </c>
      <c r="D989" s="330">
        <f t="shared" si="39"/>
        <v>0</v>
      </c>
      <c r="E989" s="331">
        <f t="shared" si="40"/>
        <v>0</v>
      </c>
      <c r="F989" s="331">
        <f t="shared" si="41"/>
        <v>0</v>
      </c>
      <c r="G989" s="331">
        <f t="shared" si="42"/>
        <v>0</v>
      </c>
      <c r="H989" s="331">
        <f t="shared" si="43"/>
        <v>0</v>
      </c>
      <c r="I989" s="331">
        <f t="shared" si="44"/>
        <v>0</v>
      </c>
      <c r="J989" s="331">
        <f t="shared" si="45"/>
        <v>0</v>
      </c>
      <c r="K989" s="331">
        <f t="shared" si="46"/>
        <v>0</v>
      </c>
      <c r="L989" s="331">
        <f t="shared" si="47"/>
        <v>0</v>
      </c>
      <c r="M989" s="331">
        <f t="shared" si="48"/>
        <v>0</v>
      </c>
      <c r="N989" s="333">
        <f t="shared" si="49"/>
        <v>0</v>
      </c>
      <c r="O989" s="394"/>
      <c r="P989" s="395">
        <f t="shared" si="50"/>
        <v>0</v>
      </c>
      <c r="Q989" s="336" t="str">
        <f t="shared" si="51"/>
        <v/>
      </c>
      <c r="R989" s="404"/>
      <c r="S989" s="145"/>
      <c r="T989" s="148">
        <v>0</v>
      </c>
      <c r="U989" s="147"/>
      <c r="V989" s="148"/>
      <c r="W989" s="337"/>
      <c r="X989" s="337"/>
      <c r="Y989" s="149"/>
      <c r="Z989" s="149"/>
      <c r="AA989" s="149"/>
      <c r="AB989" s="399">
        <v>0</v>
      </c>
      <c r="AC989" s="145"/>
      <c r="AD989" s="399"/>
      <c r="AE989" s="396"/>
      <c r="AF989" s="397">
        <v>0</v>
      </c>
      <c r="AG989" s="397">
        <v>0</v>
      </c>
      <c r="AH989" s="397">
        <v>0</v>
      </c>
      <c r="AI989" s="397">
        <v>0</v>
      </c>
      <c r="AJ989" s="397">
        <v>0</v>
      </c>
      <c r="AK989" s="397">
        <v>0</v>
      </c>
      <c r="AL989" s="397">
        <v>0</v>
      </c>
      <c r="AM989" s="397"/>
      <c r="AN989" s="397">
        <v>0</v>
      </c>
      <c r="AO989" s="407">
        <v>0</v>
      </c>
    </row>
    <row r="990" spans="1:41" ht="24" customHeight="1" x14ac:dyDescent="0.3">
      <c r="A990" s="391" t="s">
        <v>3703</v>
      </c>
      <c r="B990" s="392" t="s">
        <v>3704</v>
      </c>
      <c r="C990" s="393" t="s">
        <v>2583</v>
      </c>
      <c r="D990" s="330">
        <f t="shared" si="39"/>
        <v>19</v>
      </c>
      <c r="E990" s="331">
        <f t="shared" si="40"/>
        <v>18</v>
      </c>
      <c r="F990" s="331">
        <f t="shared" si="41"/>
        <v>0</v>
      </c>
      <c r="G990" s="331">
        <f t="shared" si="42"/>
        <v>0</v>
      </c>
      <c r="H990" s="331">
        <f t="shared" si="43"/>
        <v>0</v>
      </c>
      <c r="I990" s="331">
        <f t="shared" si="44"/>
        <v>0</v>
      </c>
      <c r="J990" s="331">
        <f t="shared" si="45"/>
        <v>0</v>
      </c>
      <c r="K990" s="331">
        <f t="shared" si="46"/>
        <v>0</v>
      </c>
      <c r="L990" s="331">
        <f t="shared" si="47"/>
        <v>0</v>
      </c>
      <c r="M990" s="331">
        <f t="shared" si="48"/>
        <v>0</v>
      </c>
      <c r="N990" s="333">
        <f t="shared" si="49"/>
        <v>37</v>
      </c>
      <c r="O990" s="394"/>
      <c r="P990" s="395">
        <f t="shared" si="50"/>
        <v>37</v>
      </c>
      <c r="Q990" s="336">
        <f t="shared" si="51"/>
        <v>242</v>
      </c>
      <c r="R990" s="419"/>
      <c r="S990" s="145">
        <v>19</v>
      </c>
      <c r="T990" s="405">
        <v>0</v>
      </c>
      <c r="U990" s="147"/>
      <c r="V990" s="405"/>
      <c r="W990" s="337"/>
      <c r="X990" s="337"/>
      <c r="Y990" s="406"/>
      <c r="Z990" s="406"/>
      <c r="AA990" s="406"/>
      <c r="AB990" s="156">
        <v>0</v>
      </c>
      <c r="AC990" s="145"/>
      <c r="AD990" s="156"/>
      <c r="AE990" s="396"/>
      <c r="AF990" s="397">
        <v>0</v>
      </c>
      <c r="AG990" s="397">
        <v>0</v>
      </c>
      <c r="AH990" s="397">
        <v>0</v>
      </c>
      <c r="AI990" s="397">
        <v>0</v>
      </c>
      <c r="AJ990" s="397">
        <v>0</v>
      </c>
      <c r="AK990" s="397">
        <v>0</v>
      </c>
      <c r="AL990" s="397">
        <v>0</v>
      </c>
      <c r="AM990" s="397"/>
      <c r="AN990" s="397">
        <v>18</v>
      </c>
      <c r="AO990" s="400">
        <v>0</v>
      </c>
    </row>
    <row r="991" spans="1:41" ht="24" customHeight="1" x14ac:dyDescent="0.3">
      <c r="A991" s="398" t="s">
        <v>5032</v>
      </c>
      <c r="B991" s="415" t="s">
        <v>3705</v>
      </c>
      <c r="C991" s="416" t="s">
        <v>165</v>
      </c>
      <c r="D991" s="330">
        <f t="shared" si="39"/>
        <v>0</v>
      </c>
      <c r="E991" s="331">
        <f t="shared" si="40"/>
        <v>0</v>
      </c>
      <c r="F991" s="331">
        <f t="shared" si="41"/>
        <v>0</v>
      </c>
      <c r="G991" s="331">
        <f t="shared" si="42"/>
        <v>0</v>
      </c>
      <c r="H991" s="331">
        <f t="shared" si="43"/>
        <v>0</v>
      </c>
      <c r="I991" s="331">
        <f t="shared" si="44"/>
        <v>0</v>
      </c>
      <c r="J991" s="331">
        <f t="shared" si="45"/>
        <v>0</v>
      </c>
      <c r="K991" s="331">
        <f t="shared" si="46"/>
        <v>0</v>
      </c>
      <c r="L991" s="331">
        <f t="shared" si="47"/>
        <v>0</v>
      </c>
      <c r="M991" s="331">
        <f t="shared" si="48"/>
        <v>0</v>
      </c>
      <c r="N991" s="333">
        <f t="shared" si="49"/>
        <v>0</v>
      </c>
      <c r="O991" s="394"/>
      <c r="P991" s="395">
        <f t="shared" si="50"/>
        <v>0</v>
      </c>
      <c r="Q991" s="336" t="str">
        <f t="shared" si="51"/>
        <v/>
      </c>
      <c r="R991" s="156"/>
      <c r="S991" s="145"/>
      <c r="T991" s="148">
        <v>0</v>
      </c>
      <c r="U991" s="147"/>
      <c r="V991" s="148"/>
      <c r="W991" s="337"/>
      <c r="X991" s="337"/>
      <c r="Y991" s="149"/>
      <c r="Z991" s="149"/>
      <c r="AA991" s="149"/>
      <c r="AB991" s="156">
        <v>0</v>
      </c>
      <c r="AC991" s="145"/>
      <c r="AD991" s="156"/>
      <c r="AE991" s="396"/>
      <c r="AF991" s="397">
        <v>0</v>
      </c>
      <c r="AG991" s="397">
        <v>0</v>
      </c>
      <c r="AH991" s="397">
        <v>0</v>
      </c>
      <c r="AI991" s="397">
        <v>0</v>
      </c>
      <c r="AJ991" s="397">
        <v>0</v>
      </c>
      <c r="AK991" s="397">
        <v>0</v>
      </c>
      <c r="AL991" s="397">
        <v>0</v>
      </c>
      <c r="AM991" s="397"/>
      <c r="AN991" s="397">
        <v>0</v>
      </c>
      <c r="AO991" s="341">
        <v>0</v>
      </c>
    </row>
    <row r="992" spans="1:41" ht="24" customHeight="1" x14ac:dyDescent="0.3">
      <c r="A992" s="391" t="s">
        <v>3706</v>
      </c>
      <c r="B992" s="392" t="s">
        <v>3707</v>
      </c>
      <c r="C992" s="393" t="s">
        <v>3708</v>
      </c>
      <c r="D992" s="330">
        <f t="shared" si="39"/>
        <v>0</v>
      </c>
      <c r="E992" s="331">
        <f t="shared" si="40"/>
        <v>0</v>
      </c>
      <c r="F992" s="331">
        <f t="shared" si="41"/>
        <v>0</v>
      </c>
      <c r="G992" s="331">
        <f t="shared" si="42"/>
        <v>0</v>
      </c>
      <c r="H992" s="331">
        <f t="shared" si="43"/>
        <v>0</v>
      </c>
      <c r="I992" s="331">
        <f t="shared" si="44"/>
        <v>0</v>
      </c>
      <c r="J992" s="331">
        <f t="shared" si="45"/>
        <v>0</v>
      </c>
      <c r="K992" s="331">
        <f t="shared" si="46"/>
        <v>0</v>
      </c>
      <c r="L992" s="331">
        <f t="shared" si="47"/>
        <v>0</v>
      </c>
      <c r="M992" s="331">
        <f t="shared" si="48"/>
        <v>0</v>
      </c>
      <c r="N992" s="333">
        <f t="shared" si="49"/>
        <v>0</v>
      </c>
      <c r="O992" s="394"/>
      <c r="P992" s="395">
        <f t="shared" si="50"/>
        <v>0</v>
      </c>
      <c r="Q992" s="336" t="str">
        <f t="shared" si="51"/>
        <v/>
      </c>
      <c r="R992" s="399"/>
      <c r="S992" s="410"/>
      <c r="T992" s="405">
        <v>0</v>
      </c>
      <c r="U992" s="147"/>
      <c r="V992" s="405"/>
      <c r="W992" s="337"/>
      <c r="X992" s="337"/>
      <c r="Y992" s="406"/>
      <c r="Z992" s="406"/>
      <c r="AA992" s="406"/>
      <c r="AB992" s="399">
        <v>0</v>
      </c>
      <c r="AC992" s="410"/>
      <c r="AD992" s="399"/>
      <c r="AE992" s="396"/>
      <c r="AF992" s="397">
        <v>0</v>
      </c>
      <c r="AG992" s="397">
        <v>0</v>
      </c>
      <c r="AH992" s="397">
        <v>0</v>
      </c>
      <c r="AI992" s="397">
        <v>0</v>
      </c>
      <c r="AJ992" s="397">
        <v>0</v>
      </c>
      <c r="AK992" s="397">
        <v>0</v>
      </c>
      <c r="AL992" s="397">
        <v>0</v>
      </c>
      <c r="AM992" s="397"/>
      <c r="AN992" s="397">
        <v>0</v>
      </c>
      <c r="AO992" s="408">
        <v>0</v>
      </c>
    </row>
    <row r="993" spans="1:41" ht="24" customHeight="1" x14ac:dyDescent="0.3">
      <c r="A993" s="391" t="s">
        <v>3709</v>
      </c>
      <c r="B993" s="392" t="s">
        <v>3710</v>
      </c>
      <c r="C993" s="393" t="s">
        <v>2010</v>
      </c>
      <c r="D993" s="330">
        <f t="shared" si="39"/>
        <v>6</v>
      </c>
      <c r="E993" s="331">
        <f t="shared" si="40"/>
        <v>0</v>
      </c>
      <c r="F993" s="331">
        <f t="shared" si="41"/>
        <v>0</v>
      </c>
      <c r="G993" s="331">
        <f t="shared" si="42"/>
        <v>0</v>
      </c>
      <c r="H993" s="331">
        <f t="shared" si="43"/>
        <v>0</v>
      </c>
      <c r="I993" s="331">
        <f t="shared" si="44"/>
        <v>0</v>
      </c>
      <c r="J993" s="331">
        <f t="shared" si="45"/>
        <v>0</v>
      </c>
      <c r="K993" s="331">
        <f t="shared" si="46"/>
        <v>0</v>
      </c>
      <c r="L993" s="331">
        <f t="shared" si="47"/>
        <v>0</v>
      </c>
      <c r="M993" s="331">
        <f t="shared" si="48"/>
        <v>0</v>
      </c>
      <c r="N993" s="333">
        <f t="shared" si="49"/>
        <v>6</v>
      </c>
      <c r="O993" s="394"/>
      <c r="P993" s="395">
        <f t="shared" si="50"/>
        <v>6</v>
      </c>
      <c r="Q993" s="336">
        <f t="shared" si="51"/>
        <v>777</v>
      </c>
      <c r="R993" s="409">
        <v>6</v>
      </c>
      <c r="S993" s="145"/>
      <c r="T993" s="148">
        <v>0</v>
      </c>
      <c r="U993" s="411"/>
      <c r="V993" s="148"/>
      <c r="W993" s="412"/>
      <c r="X993" s="337"/>
      <c r="Y993" s="149"/>
      <c r="Z993" s="149"/>
      <c r="AA993" s="149"/>
      <c r="AB993" s="156">
        <v>0</v>
      </c>
      <c r="AC993" s="145"/>
      <c r="AD993" s="156"/>
      <c r="AE993" s="396"/>
      <c r="AF993" s="397">
        <v>0</v>
      </c>
      <c r="AG993" s="397">
        <v>0</v>
      </c>
      <c r="AH993" s="397">
        <v>0</v>
      </c>
      <c r="AI993" s="397">
        <v>0</v>
      </c>
      <c r="AJ993" s="397">
        <v>0</v>
      </c>
      <c r="AK993" s="397">
        <v>0</v>
      </c>
      <c r="AL993" s="397">
        <v>0</v>
      </c>
      <c r="AM993" s="413"/>
      <c r="AN993" s="397">
        <v>0</v>
      </c>
      <c r="AO993" s="400">
        <v>0</v>
      </c>
    </row>
    <row r="994" spans="1:41" ht="24" customHeight="1" x14ac:dyDescent="0.3">
      <c r="A994" s="401" t="s">
        <v>3711</v>
      </c>
      <c r="B994" s="402" t="s">
        <v>3712</v>
      </c>
      <c r="C994" s="403" t="s">
        <v>3713</v>
      </c>
      <c r="D994" s="330">
        <f t="shared" si="39"/>
        <v>9</v>
      </c>
      <c r="E994" s="331">
        <f t="shared" si="40"/>
        <v>5</v>
      </c>
      <c r="F994" s="331">
        <f t="shared" si="41"/>
        <v>0</v>
      </c>
      <c r="G994" s="331">
        <f t="shared" si="42"/>
        <v>0</v>
      </c>
      <c r="H994" s="331">
        <f t="shared" si="43"/>
        <v>0</v>
      </c>
      <c r="I994" s="331">
        <f t="shared" si="44"/>
        <v>0</v>
      </c>
      <c r="J994" s="331">
        <f t="shared" si="45"/>
        <v>0</v>
      </c>
      <c r="K994" s="331">
        <f t="shared" si="46"/>
        <v>0</v>
      </c>
      <c r="L994" s="331">
        <f t="shared" si="47"/>
        <v>0</v>
      </c>
      <c r="M994" s="331">
        <f t="shared" si="48"/>
        <v>0</v>
      </c>
      <c r="N994" s="369">
        <f t="shared" si="49"/>
        <v>14</v>
      </c>
      <c r="O994" s="417"/>
      <c r="P994" s="418">
        <f t="shared" si="50"/>
        <v>14</v>
      </c>
      <c r="Q994" s="336">
        <f t="shared" si="51"/>
        <v>594</v>
      </c>
      <c r="R994" s="399"/>
      <c r="S994" s="410">
        <v>5</v>
      </c>
      <c r="T994" s="148">
        <v>0</v>
      </c>
      <c r="U994" s="411"/>
      <c r="V994" s="148"/>
      <c r="W994" s="412"/>
      <c r="X994" s="337"/>
      <c r="Y994" s="149"/>
      <c r="Z994" s="149"/>
      <c r="AA994" s="149"/>
      <c r="AB994" s="399">
        <v>0</v>
      </c>
      <c r="AC994" s="410"/>
      <c r="AD994" s="399"/>
      <c r="AE994" s="396"/>
      <c r="AF994" s="397">
        <v>0</v>
      </c>
      <c r="AG994" s="397">
        <v>0</v>
      </c>
      <c r="AH994" s="397">
        <v>0</v>
      </c>
      <c r="AI994" s="397">
        <v>0</v>
      </c>
      <c r="AJ994" s="397">
        <v>0</v>
      </c>
      <c r="AK994" s="397">
        <v>0</v>
      </c>
      <c r="AL994" s="397">
        <v>0</v>
      </c>
      <c r="AM994" s="413"/>
      <c r="AN994" s="397">
        <v>9</v>
      </c>
      <c r="AO994" s="400">
        <v>0</v>
      </c>
    </row>
    <row r="995" spans="1:41" ht="24" customHeight="1" x14ac:dyDescent="0.3">
      <c r="A995" s="398" t="s">
        <v>5033</v>
      </c>
      <c r="B995" s="392" t="s">
        <v>3714</v>
      </c>
      <c r="C995" s="393" t="s">
        <v>2094</v>
      </c>
      <c r="D995" s="330">
        <f t="shared" si="39"/>
        <v>0</v>
      </c>
      <c r="E995" s="331">
        <f t="shared" si="40"/>
        <v>0</v>
      </c>
      <c r="F995" s="331">
        <f t="shared" si="41"/>
        <v>0</v>
      </c>
      <c r="G995" s="331">
        <f t="shared" si="42"/>
        <v>0</v>
      </c>
      <c r="H995" s="331">
        <f t="shared" si="43"/>
        <v>0</v>
      </c>
      <c r="I995" s="331">
        <f t="shared" si="44"/>
        <v>0</v>
      </c>
      <c r="J995" s="331">
        <f t="shared" si="45"/>
        <v>0</v>
      </c>
      <c r="K995" s="331">
        <f t="shared" si="46"/>
        <v>0</v>
      </c>
      <c r="L995" s="331">
        <f t="shared" si="47"/>
        <v>0</v>
      </c>
      <c r="M995" s="331">
        <f t="shared" si="48"/>
        <v>0</v>
      </c>
      <c r="N995" s="333">
        <f t="shared" si="49"/>
        <v>0</v>
      </c>
      <c r="O995" s="394"/>
      <c r="P995" s="395">
        <f t="shared" si="50"/>
        <v>0</v>
      </c>
      <c r="Q995" s="336" t="str">
        <f t="shared" si="51"/>
        <v/>
      </c>
      <c r="R995" s="399"/>
      <c r="S995" s="145"/>
      <c r="T995" s="405">
        <v>0</v>
      </c>
      <c r="U995" s="147"/>
      <c r="V995" s="405"/>
      <c r="W995" s="337"/>
      <c r="X995" s="337"/>
      <c r="Y995" s="406"/>
      <c r="Z995" s="406"/>
      <c r="AA995" s="406"/>
      <c r="AB995" s="409">
        <v>0</v>
      </c>
      <c r="AC995" s="145"/>
      <c r="AD995" s="409"/>
      <c r="AE995" s="396"/>
      <c r="AF995" s="397">
        <v>0</v>
      </c>
      <c r="AG995" s="397">
        <v>0</v>
      </c>
      <c r="AH995" s="397">
        <v>0</v>
      </c>
      <c r="AI995" s="397">
        <v>0</v>
      </c>
      <c r="AJ995" s="397">
        <v>0</v>
      </c>
      <c r="AK995" s="397">
        <v>0</v>
      </c>
      <c r="AL995" s="397">
        <v>0</v>
      </c>
      <c r="AM995" s="397"/>
      <c r="AN995" s="397">
        <v>0</v>
      </c>
      <c r="AO995" s="341">
        <v>0</v>
      </c>
    </row>
    <row r="996" spans="1:41" ht="24" customHeight="1" x14ac:dyDescent="0.3">
      <c r="A996" s="391" t="s">
        <v>3717</v>
      </c>
      <c r="B996" s="392" t="s">
        <v>3716</v>
      </c>
      <c r="C996" s="393" t="s">
        <v>1193</v>
      </c>
      <c r="D996" s="330">
        <f t="shared" si="39"/>
        <v>8</v>
      </c>
      <c r="E996" s="331">
        <f t="shared" si="40"/>
        <v>5</v>
      </c>
      <c r="F996" s="331">
        <f t="shared" si="41"/>
        <v>0</v>
      </c>
      <c r="G996" s="331">
        <f t="shared" si="42"/>
        <v>0</v>
      </c>
      <c r="H996" s="331">
        <f t="shared" si="43"/>
        <v>0</v>
      </c>
      <c r="I996" s="331">
        <f t="shared" si="44"/>
        <v>0</v>
      </c>
      <c r="J996" s="331">
        <f t="shared" si="45"/>
        <v>0</v>
      </c>
      <c r="K996" s="331">
        <f t="shared" si="46"/>
        <v>0</v>
      </c>
      <c r="L996" s="331">
        <f t="shared" si="47"/>
        <v>0</v>
      </c>
      <c r="M996" s="331">
        <f t="shared" si="48"/>
        <v>0</v>
      </c>
      <c r="N996" s="333">
        <f t="shared" si="49"/>
        <v>13</v>
      </c>
      <c r="O996" s="394"/>
      <c r="P996" s="395">
        <f t="shared" si="50"/>
        <v>13</v>
      </c>
      <c r="Q996" s="336">
        <f t="shared" si="51"/>
        <v>616</v>
      </c>
      <c r="R996" s="404"/>
      <c r="S996" s="145">
        <v>8</v>
      </c>
      <c r="T996" s="148">
        <v>0</v>
      </c>
      <c r="U996" s="147"/>
      <c r="V996" s="148"/>
      <c r="W996" s="337"/>
      <c r="X996" s="337"/>
      <c r="Y996" s="149"/>
      <c r="Z996" s="149"/>
      <c r="AA996" s="149"/>
      <c r="AB996" s="404">
        <v>0</v>
      </c>
      <c r="AC996" s="145"/>
      <c r="AD996" s="404"/>
      <c r="AE996" s="396"/>
      <c r="AF996" s="397">
        <v>0</v>
      </c>
      <c r="AG996" s="397">
        <v>0</v>
      </c>
      <c r="AH996" s="397">
        <v>0</v>
      </c>
      <c r="AI996" s="397">
        <v>0</v>
      </c>
      <c r="AJ996" s="397">
        <v>0</v>
      </c>
      <c r="AK996" s="397">
        <v>0</v>
      </c>
      <c r="AL996" s="397">
        <v>0</v>
      </c>
      <c r="AM996" s="397"/>
      <c r="AN996" s="397">
        <v>5</v>
      </c>
      <c r="AO996" s="400">
        <v>0</v>
      </c>
    </row>
    <row r="997" spans="1:41" ht="24" customHeight="1" x14ac:dyDescent="0.3">
      <c r="A997" s="391" t="s">
        <v>3715</v>
      </c>
      <c r="B997" s="392" t="s">
        <v>3716</v>
      </c>
      <c r="C997" s="393" t="s">
        <v>1972</v>
      </c>
      <c r="D997" s="330">
        <f t="shared" si="39"/>
        <v>10</v>
      </c>
      <c r="E997" s="331">
        <f t="shared" si="40"/>
        <v>0</v>
      </c>
      <c r="F997" s="331">
        <f t="shared" si="41"/>
        <v>0</v>
      </c>
      <c r="G997" s="331">
        <f t="shared" si="42"/>
        <v>0</v>
      </c>
      <c r="H997" s="331">
        <f t="shared" si="43"/>
        <v>0</v>
      </c>
      <c r="I997" s="331">
        <f t="shared" si="44"/>
        <v>0</v>
      </c>
      <c r="J997" s="331">
        <f t="shared" si="45"/>
        <v>0</v>
      </c>
      <c r="K997" s="331">
        <f t="shared" si="46"/>
        <v>0</v>
      </c>
      <c r="L997" s="331">
        <f t="shared" si="47"/>
        <v>0</v>
      </c>
      <c r="M997" s="331">
        <f t="shared" si="48"/>
        <v>0</v>
      </c>
      <c r="N997" s="333">
        <f t="shared" si="49"/>
        <v>10</v>
      </c>
      <c r="O997" s="394"/>
      <c r="P997" s="395">
        <f t="shared" si="50"/>
        <v>10</v>
      </c>
      <c r="Q997" s="336">
        <f t="shared" si="51"/>
        <v>693</v>
      </c>
      <c r="R997" s="422"/>
      <c r="S997" s="145">
        <v>10</v>
      </c>
      <c r="T997" s="148">
        <v>0</v>
      </c>
      <c r="U997" s="147"/>
      <c r="V997" s="148"/>
      <c r="W997" s="337"/>
      <c r="X997" s="337"/>
      <c r="Y997" s="149"/>
      <c r="Z997" s="149"/>
      <c r="AA997" s="149"/>
      <c r="AB997" s="364">
        <v>0</v>
      </c>
      <c r="AC997" s="145"/>
      <c r="AD997" s="364"/>
      <c r="AE997" s="396"/>
      <c r="AF997" s="397">
        <v>0</v>
      </c>
      <c r="AG997" s="397">
        <v>0</v>
      </c>
      <c r="AH997" s="397">
        <v>0</v>
      </c>
      <c r="AI997" s="397">
        <v>0</v>
      </c>
      <c r="AJ997" s="397">
        <v>0</v>
      </c>
      <c r="AK997" s="397">
        <v>0</v>
      </c>
      <c r="AL997" s="397">
        <v>0</v>
      </c>
      <c r="AM997" s="397"/>
      <c r="AN997" s="397">
        <v>0</v>
      </c>
      <c r="AO997" s="400">
        <v>0</v>
      </c>
    </row>
    <row r="998" spans="1:41" ht="24" customHeight="1" x14ac:dyDescent="0.3">
      <c r="A998" s="398" t="s">
        <v>3718</v>
      </c>
      <c r="B998" s="392" t="s">
        <v>3719</v>
      </c>
      <c r="C998" s="393" t="s">
        <v>1193</v>
      </c>
      <c r="D998" s="330">
        <f t="shared" si="39"/>
        <v>0</v>
      </c>
      <c r="E998" s="331">
        <f t="shared" si="40"/>
        <v>0</v>
      </c>
      <c r="F998" s="331">
        <f t="shared" si="41"/>
        <v>0</v>
      </c>
      <c r="G998" s="331">
        <f t="shared" si="42"/>
        <v>0</v>
      </c>
      <c r="H998" s="331">
        <f t="shared" si="43"/>
        <v>0</v>
      </c>
      <c r="I998" s="331">
        <f t="shared" si="44"/>
        <v>0</v>
      </c>
      <c r="J998" s="331">
        <f t="shared" si="45"/>
        <v>0</v>
      </c>
      <c r="K998" s="331">
        <f t="shared" si="46"/>
        <v>0</v>
      </c>
      <c r="L998" s="331">
        <f t="shared" si="47"/>
        <v>0</v>
      </c>
      <c r="M998" s="331">
        <f t="shared" si="48"/>
        <v>0</v>
      </c>
      <c r="N998" s="333">
        <f t="shared" si="49"/>
        <v>0</v>
      </c>
      <c r="O998" s="394"/>
      <c r="P998" s="395">
        <f t="shared" si="50"/>
        <v>0</v>
      </c>
      <c r="Q998" s="336" t="str">
        <f t="shared" si="51"/>
        <v/>
      </c>
      <c r="R998" s="421"/>
      <c r="S998" s="145"/>
      <c r="T998" s="405">
        <v>0</v>
      </c>
      <c r="U998" s="147"/>
      <c r="V998" s="405"/>
      <c r="W998" s="337"/>
      <c r="X998" s="337"/>
      <c r="Y998" s="406"/>
      <c r="Z998" s="406"/>
      <c r="AA998" s="406"/>
      <c r="AB998" s="421">
        <v>0</v>
      </c>
      <c r="AC998" s="145"/>
      <c r="AD998" s="421"/>
      <c r="AE998" s="396"/>
      <c r="AF998" s="397">
        <v>0</v>
      </c>
      <c r="AG998" s="397">
        <v>0</v>
      </c>
      <c r="AH998" s="397">
        <v>0</v>
      </c>
      <c r="AI998" s="397">
        <v>0</v>
      </c>
      <c r="AJ998" s="397">
        <v>0</v>
      </c>
      <c r="AK998" s="397">
        <v>0</v>
      </c>
      <c r="AL998" s="397">
        <v>0</v>
      </c>
      <c r="AM998" s="397"/>
      <c r="AN998" s="397">
        <v>0</v>
      </c>
      <c r="AO998" s="408">
        <v>0</v>
      </c>
    </row>
    <row r="999" spans="1:41" ht="24" customHeight="1" x14ac:dyDescent="0.3">
      <c r="A999" s="391" t="s">
        <v>3720</v>
      </c>
      <c r="B999" s="392" t="s">
        <v>3721</v>
      </c>
      <c r="C999" s="393" t="s">
        <v>535</v>
      </c>
      <c r="D999" s="330">
        <f t="shared" si="39"/>
        <v>22</v>
      </c>
      <c r="E999" s="331">
        <f t="shared" si="40"/>
        <v>16</v>
      </c>
      <c r="F999" s="331">
        <f t="shared" si="41"/>
        <v>0</v>
      </c>
      <c r="G999" s="331">
        <f t="shared" si="42"/>
        <v>0</v>
      </c>
      <c r="H999" s="331">
        <f t="shared" si="43"/>
        <v>0</v>
      </c>
      <c r="I999" s="331">
        <f t="shared" si="44"/>
        <v>0</v>
      </c>
      <c r="J999" s="331">
        <f t="shared" si="45"/>
        <v>0</v>
      </c>
      <c r="K999" s="331">
        <f t="shared" si="46"/>
        <v>0</v>
      </c>
      <c r="L999" s="331">
        <f t="shared" si="47"/>
        <v>0</v>
      </c>
      <c r="M999" s="331">
        <f t="shared" si="48"/>
        <v>0</v>
      </c>
      <c r="N999" s="333">
        <f t="shared" si="49"/>
        <v>38</v>
      </c>
      <c r="O999" s="394"/>
      <c r="P999" s="395">
        <f t="shared" si="50"/>
        <v>38</v>
      </c>
      <c r="Q999" s="336">
        <f t="shared" si="51"/>
        <v>232</v>
      </c>
      <c r="R999" s="404"/>
      <c r="S999" s="145">
        <v>16</v>
      </c>
      <c r="T999" s="148">
        <v>0</v>
      </c>
      <c r="U999" s="147"/>
      <c r="V999" s="148"/>
      <c r="W999" s="337"/>
      <c r="X999" s="337"/>
      <c r="Y999" s="149"/>
      <c r="Z999" s="149"/>
      <c r="AA999" s="149"/>
      <c r="AB999" s="404">
        <v>0</v>
      </c>
      <c r="AC999" s="145"/>
      <c r="AD999" s="404"/>
      <c r="AE999" s="396"/>
      <c r="AF999" s="397">
        <v>0</v>
      </c>
      <c r="AG999" s="397">
        <v>0</v>
      </c>
      <c r="AH999" s="397">
        <v>0</v>
      </c>
      <c r="AI999" s="397">
        <v>0</v>
      </c>
      <c r="AJ999" s="397">
        <v>0</v>
      </c>
      <c r="AK999" s="397">
        <v>0</v>
      </c>
      <c r="AL999" s="397">
        <v>0</v>
      </c>
      <c r="AM999" s="397"/>
      <c r="AN999" s="397">
        <v>22</v>
      </c>
      <c r="AO999" s="408">
        <v>0</v>
      </c>
    </row>
    <row r="1000" spans="1:41" ht="24" customHeight="1" x14ac:dyDescent="0.3">
      <c r="A1000" s="391" t="s">
        <v>3722</v>
      </c>
      <c r="B1000" s="392" t="s">
        <v>3723</v>
      </c>
      <c r="C1000" s="393" t="s">
        <v>1876</v>
      </c>
      <c r="D1000" s="330">
        <f t="shared" si="39"/>
        <v>6</v>
      </c>
      <c r="E1000" s="331">
        <f t="shared" si="40"/>
        <v>0</v>
      </c>
      <c r="F1000" s="331">
        <f t="shared" si="41"/>
        <v>0</v>
      </c>
      <c r="G1000" s="331">
        <f t="shared" si="42"/>
        <v>0</v>
      </c>
      <c r="H1000" s="331">
        <f t="shared" si="43"/>
        <v>0</v>
      </c>
      <c r="I1000" s="331">
        <f t="shared" si="44"/>
        <v>0</v>
      </c>
      <c r="J1000" s="331">
        <f t="shared" si="45"/>
        <v>0</v>
      </c>
      <c r="K1000" s="331">
        <f t="shared" si="46"/>
        <v>0</v>
      </c>
      <c r="L1000" s="331">
        <f t="shared" si="47"/>
        <v>0</v>
      </c>
      <c r="M1000" s="331">
        <f t="shared" si="48"/>
        <v>0</v>
      </c>
      <c r="N1000" s="333">
        <f t="shared" si="49"/>
        <v>6</v>
      </c>
      <c r="O1000" s="394"/>
      <c r="P1000" s="395">
        <f t="shared" si="50"/>
        <v>6</v>
      </c>
      <c r="Q1000" s="336">
        <f t="shared" si="51"/>
        <v>777</v>
      </c>
      <c r="R1000" s="144"/>
      <c r="S1000" s="410"/>
      <c r="T1000" s="148">
        <v>0</v>
      </c>
      <c r="U1000" s="147"/>
      <c r="V1000" s="148"/>
      <c r="W1000" s="337"/>
      <c r="X1000" s="337"/>
      <c r="Y1000" s="149"/>
      <c r="Z1000" s="149"/>
      <c r="AA1000" s="149"/>
      <c r="AB1000" s="144">
        <v>0</v>
      </c>
      <c r="AC1000" s="410"/>
      <c r="AD1000" s="144"/>
      <c r="AE1000" s="396"/>
      <c r="AF1000" s="397">
        <v>0</v>
      </c>
      <c r="AG1000" s="397">
        <v>0</v>
      </c>
      <c r="AH1000" s="397">
        <v>0</v>
      </c>
      <c r="AI1000" s="397">
        <v>0</v>
      </c>
      <c r="AJ1000" s="397">
        <v>0</v>
      </c>
      <c r="AK1000" s="397">
        <v>0</v>
      </c>
      <c r="AL1000" s="397">
        <v>0</v>
      </c>
      <c r="AM1000" s="397"/>
      <c r="AN1000" s="397">
        <v>6</v>
      </c>
      <c r="AO1000" s="400">
        <v>0</v>
      </c>
    </row>
    <row r="1001" spans="1:41" ht="24" customHeight="1" x14ac:dyDescent="0.3">
      <c r="A1001" s="391" t="s">
        <v>3724</v>
      </c>
      <c r="B1001" s="392" t="s">
        <v>3725</v>
      </c>
      <c r="C1001" s="393" t="s">
        <v>535</v>
      </c>
      <c r="D1001" s="330">
        <f t="shared" si="39"/>
        <v>12</v>
      </c>
      <c r="E1001" s="331">
        <f t="shared" si="40"/>
        <v>4</v>
      </c>
      <c r="F1001" s="331">
        <f t="shared" si="41"/>
        <v>0</v>
      </c>
      <c r="G1001" s="331">
        <f t="shared" si="42"/>
        <v>0</v>
      </c>
      <c r="H1001" s="331">
        <f t="shared" si="43"/>
        <v>0</v>
      </c>
      <c r="I1001" s="331">
        <f t="shared" si="44"/>
        <v>0</v>
      </c>
      <c r="J1001" s="331">
        <f t="shared" si="45"/>
        <v>0</v>
      </c>
      <c r="K1001" s="331">
        <f t="shared" si="46"/>
        <v>0</v>
      </c>
      <c r="L1001" s="331">
        <f t="shared" si="47"/>
        <v>0</v>
      </c>
      <c r="M1001" s="331">
        <f t="shared" si="48"/>
        <v>0</v>
      </c>
      <c r="N1001" s="333">
        <f t="shared" si="49"/>
        <v>16</v>
      </c>
      <c r="O1001" s="394"/>
      <c r="P1001" s="395">
        <f t="shared" si="50"/>
        <v>16</v>
      </c>
      <c r="Q1001" s="336">
        <f t="shared" si="51"/>
        <v>551</v>
      </c>
      <c r="R1001" s="399"/>
      <c r="S1001" s="410">
        <v>4</v>
      </c>
      <c r="T1001" s="148">
        <v>0</v>
      </c>
      <c r="U1001" s="147"/>
      <c r="V1001" s="148"/>
      <c r="W1001" s="337"/>
      <c r="X1001" s="337"/>
      <c r="Y1001" s="149"/>
      <c r="Z1001" s="149"/>
      <c r="AA1001" s="149"/>
      <c r="AB1001" s="399">
        <v>0</v>
      </c>
      <c r="AC1001" s="410"/>
      <c r="AD1001" s="399"/>
      <c r="AE1001" s="396"/>
      <c r="AF1001" s="397">
        <v>0</v>
      </c>
      <c r="AG1001" s="397">
        <v>0</v>
      </c>
      <c r="AH1001" s="397">
        <v>0</v>
      </c>
      <c r="AI1001" s="397">
        <v>0</v>
      </c>
      <c r="AJ1001" s="397">
        <v>0</v>
      </c>
      <c r="AK1001" s="397">
        <v>0</v>
      </c>
      <c r="AL1001" s="397">
        <v>0</v>
      </c>
      <c r="AM1001" s="397"/>
      <c r="AN1001" s="397">
        <v>12</v>
      </c>
      <c r="AO1001" s="414">
        <v>0</v>
      </c>
    </row>
    <row r="1002" spans="1:41" ht="24" customHeight="1" x14ac:dyDescent="0.3">
      <c r="A1002" s="401" t="s">
        <v>3726</v>
      </c>
      <c r="B1002" s="402" t="s">
        <v>5034</v>
      </c>
      <c r="C1002" s="403" t="s">
        <v>1424</v>
      </c>
      <c r="D1002" s="330">
        <f t="shared" si="39"/>
        <v>0</v>
      </c>
      <c r="E1002" s="331">
        <f t="shared" si="40"/>
        <v>0</v>
      </c>
      <c r="F1002" s="331">
        <f t="shared" si="41"/>
        <v>0</v>
      </c>
      <c r="G1002" s="331">
        <f t="shared" si="42"/>
        <v>0</v>
      </c>
      <c r="H1002" s="331">
        <f t="shared" si="43"/>
        <v>0</v>
      </c>
      <c r="I1002" s="331">
        <f t="shared" si="44"/>
        <v>0</v>
      </c>
      <c r="J1002" s="331">
        <f t="shared" si="45"/>
        <v>0</v>
      </c>
      <c r="K1002" s="331">
        <f t="shared" si="46"/>
        <v>0</v>
      </c>
      <c r="L1002" s="331">
        <f t="shared" si="47"/>
        <v>0</v>
      </c>
      <c r="M1002" s="331">
        <f t="shared" si="48"/>
        <v>0</v>
      </c>
      <c r="N1002" s="333">
        <f t="shared" si="49"/>
        <v>0</v>
      </c>
      <c r="O1002" s="394"/>
      <c r="P1002" s="395">
        <f t="shared" si="50"/>
        <v>0</v>
      </c>
      <c r="Q1002" s="336" t="str">
        <f t="shared" si="51"/>
        <v/>
      </c>
      <c r="R1002" s="404"/>
      <c r="S1002" s="145"/>
      <c r="T1002" s="148">
        <v>0</v>
      </c>
      <c r="U1002" s="147"/>
      <c r="V1002" s="148"/>
      <c r="W1002" s="337"/>
      <c r="X1002" s="337"/>
      <c r="Y1002" s="149"/>
      <c r="Z1002" s="149"/>
      <c r="AA1002" s="149"/>
      <c r="AB1002" s="156">
        <v>0</v>
      </c>
      <c r="AC1002" s="145"/>
      <c r="AD1002" s="156"/>
      <c r="AE1002" s="396"/>
      <c r="AF1002" s="397">
        <v>0</v>
      </c>
      <c r="AG1002" s="397">
        <v>0</v>
      </c>
      <c r="AH1002" s="397">
        <v>0</v>
      </c>
      <c r="AI1002" s="397">
        <v>0</v>
      </c>
      <c r="AJ1002" s="397">
        <v>0</v>
      </c>
      <c r="AK1002" s="397">
        <v>0</v>
      </c>
      <c r="AL1002" s="397">
        <v>0</v>
      </c>
      <c r="AM1002" s="397"/>
      <c r="AN1002" s="397">
        <v>0</v>
      </c>
      <c r="AO1002" s="358">
        <v>0</v>
      </c>
    </row>
    <row r="1003" spans="1:41" ht="24" customHeight="1" x14ac:dyDescent="0.3">
      <c r="A1003" s="391" t="s">
        <v>3728</v>
      </c>
      <c r="B1003" s="392" t="s">
        <v>3729</v>
      </c>
      <c r="C1003" s="393" t="s">
        <v>2213</v>
      </c>
      <c r="D1003" s="330">
        <f t="shared" si="39"/>
        <v>5</v>
      </c>
      <c r="E1003" s="331">
        <f t="shared" si="40"/>
        <v>0</v>
      </c>
      <c r="F1003" s="331">
        <f t="shared" si="41"/>
        <v>0</v>
      </c>
      <c r="G1003" s="331">
        <f t="shared" si="42"/>
        <v>0</v>
      </c>
      <c r="H1003" s="331">
        <f t="shared" si="43"/>
        <v>0</v>
      </c>
      <c r="I1003" s="331">
        <f t="shared" si="44"/>
        <v>0</v>
      </c>
      <c r="J1003" s="331">
        <f t="shared" si="45"/>
        <v>0</v>
      </c>
      <c r="K1003" s="331">
        <f t="shared" si="46"/>
        <v>0</v>
      </c>
      <c r="L1003" s="331">
        <f t="shared" si="47"/>
        <v>0</v>
      </c>
      <c r="M1003" s="331">
        <f t="shared" si="48"/>
        <v>0</v>
      </c>
      <c r="N1003" s="333">
        <f t="shared" si="49"/>
        <v>5</v>
      </c>
      <c r="O1003" s="394"/>
      <c r="P1003" s="395">
        <f t="shared" si="50"/>
        <v>5</v>
      </c>
      <c r="Q1003" s="336">
        <f t="shared" si="51"/>
        <v>811</v>
      </c>
      <c r="R1003" s="156">
        <v>5</v>
      </c>
      <c r="S1003" s="145"/>
      <c r="T1003" s="148">
        <v>0</v>
      </c>
      <c r="U1003" s="147"/>
      <c r="V1003" s="148"/>
      <c r="W1003" s="337"/>
      <c r="X1003" s="337"/>
      <c r="Y1003" s="149"/>
      <c r="Z1003" s="149"/>
      <c r="AA1003" s="149"/>
      <c r="AB1003" s="399">
        <v>0</v>
      </c>
      <c r="AC1003" s="145"/>
      <c r="AD1003" s="399"/>
      <c r="AE1003" s="396"/>
      <c r="AF1003" s="397">
        <v>0</v>
      </c>
      <c r="AG1003" s="397">
        <v>0</v>
      </c>
      <c r="AH1003" s="397">
        <v>0</v>
      </c>
      <c r="AI1003" s="397">
        <v>0</v>
      </c>
      <c r="AJ1003" s="397">
        <v>0</v>
      </c>
      <c r="AK1003" s="397">
        <v>0</v>
      </c>
      <c r="AL1003" s="397">
        <v>0</v>
      </c>
      <c r="AM1003" s="397"/>
      <c r="AN1003" s="397">
        <v>0</v>
      </c>
      <c r="AO1003" s="400">
        <v>0</v>
      </c>
    </row>
    <row r="1004" spans="1:41" ht="24" customHeight="1" x14ac:dyDescent="0.3">
      <c r="A1004" s="398" t="s">
        <v>3730</v>
      </c>
      <c r="B1004" s="392" t="s">
        <v>5035</v>
      </c>
      <c r="C1004" s="393" t="s">
        <v>1965</v>
      </c>
      <c r="D1004" s="330">
        <f t="shared" si="39"/>
        <v>0</v>
      </c>
      <c r="E1004" s="331">
        <f t="shared" si="40"/>
        <v>0</v>
      </c>
      <c r="F1004" s="331">
        <f t="shared" si="41"/>
        <v>0</v>
      </c>
      <c r="G1004" s="331">
        <f t="shared" si="42"/>
        <v>0</v>
      </c>
      <c r="H1004" s="331">
        <f t="shared" si="43"/>
        <v>0</v>
      </c>
      <c r="I1004" s="331">
        <f t="shared" si="44"/>
        <v>0</v>
      </c>
      <c r="J1004" s="331">
        <f t="shared" si="45"/>
        <v>0</v>
      </c>
      <c r="K1004" s="331">
        <f t="shared" si="46"/>
        <v>0</v>
      </c>
      <c r="L1004" s="331">
        <f t="shared" si="47"/>
        <v>0</v>
      </c>
      <c r="M1004" s="331">
        <f t="shared" si="48"/>
        <v>0</v>
      </c>
      <c r="N1004" s="333">
        <f t="shared" si="49"/>
        <v>0</v>
      </c>
      <c r="O1004" s="394"/>
      <c r="P1004" s="395">
        <f t="shared" si="50"/>
        <v>0</v>
      </c>
      <c r="Q1004" s="336" t="str">
        <f t="shared" si="51"/>
        <v/>
      </c>
      <c r="R1004" s="399"/>
      <c r="S1004" s="145"/>
      <c r="T1004" s="148">
        <v>0</v>
      </c>
      <c r="U1004" s="147"/>
      <c r="V1004" s="148"/>
      <c r="W1004" s="337"/>
      <c r="X1004" s="337"/>
      <c r="Y1004" s="149"/>
      <c r="Z1004" s="149"/>
      <c r="AA1004" s="149"/>
      <c r="AB1004" s="399">
        <v>0</v>
      </c>
      <c r="AC1004" s="145"/>
      <c r="AD1004" s="399"/>
      <c r="AE1004" s="396"/>
      <c r="AF1004" s="397">
        <v>0</v>
      </c>
      <c r="AG1004" s="397">
        <v>0</v>
      </c>
      <c r="AH1004" s="397">
        <v>0</v>
      </c>
      <c r="AI1004" s="397">
        <v>0</v>
      </c>
      <c r="AJ1004" s="397">
        <v>0</v>
      </c>
      <c r="AK1004" s="397">
        <v>0</v>
      </c>
      <c r="AL1004" s="397">
        <v>0</v>
      </c>
      <c r="AM1004" s="397"/>
      <c r="AN1004" s="397">
        <v>0</v>
      </c>
      <c r="AO1004" s="407">
        <v>0</v>
      </c>
    </row>
    <row r="1005" spans="1:41" ht="24" customHeight="1" x14ac:dyDescent="0.3">
      <c r="A1005" s="391" t="s">
        <v>3732</v>
      </c>
      <c r="B1005" s="392" t="s">
        <v>3733</v>
      </c>
      <c r="C1005" s="393" t="s">
        <v>335</v>
      </c>
      <c r="D1005" s="330">
        <f t="shared" si="39"/>
        <v>0</v>
      </c>
      <c r="E1005" s="331">
        <f t="shared" si="40"/>
        <v>0</v>
      </c>
      <c r="F1005" s="331">
        <f t="shared" si="41"/>
        <v>0</v>
      </c>
      <c r="G1005" s="331">
        <f t="shared" si="42"/>
        <v>0</v>
      </c>
      <c r="H1005" s="331">
        <f t="shared" si="43"/>
        <v>0</v>
      </c>
      <c r="I1005" s="331">
        <f t="shared" si="44"/>
        <v>0</v>
      </c>
      <c r="J1005" s="331">
        <f t="shared" si="45"/>
        <v>0</v>
      </c>
      <c r="K1005" s="331">
        <f t="shared" si="46"/>
        <v>0</v>
      </c>
      <c r="L1005" s="331">
        <f t="shared" si="47"/>
        <v>0</v>
      </c>
      <c r="M1005" s="331">
        <f t="shared" si="48"/>
        <v>0</v>
      </c>
      <c r="N1005" s="333">
        <f t="shared" si="49"/>
        <v>0</v>
      </c>
      <c r="O1005" s="394"/>
      <c r="P1005" s="395">
        <f t="shared" si="50"/>
        <v>0</v>
      </c>
      <c r="Q1005" s="336" t="str">
        <f t="shared" si="51"/>
        <v/>
      </c>
      <c r="R1005" s="156"/>
      <c r="S1005" s="410"/>
      <c r="T1005" s="148">
        <v>0</v>
      </c>
      <c r="U1005" s="147"/>
      <c r="V1005" s="148"/>
      <c r="W1005" s="337"/>
      <c r="X1005" s="337"/>
      <c r="Y1005" s="149"/>
      <c r="Z1005" s="149"/>
      <c r="AA1005" s="149"/>
      <c r="AB1005" s="409">
        <v>0</v>
      </c>
      <c r="AC1005" s="410"/>
      <c r="AD1005" s="409"/>
      <c r="AE1005" s="396"/>
      <c r="AF1005" s="397">
        <v>0</v>
      </c>
      <c r="AG1005" s="397">
        <v>0</v>
      </c>
      <c r="AH1005" s="397">
        <v>0</v>
      </c>
      <c r="AI1005" s="397">
        <v>0</v>
      </c>
      <c r="AJ1005" s="397">
        <v>0</v>
      </c>
      <c r="AK1005" s="397">
        <v>0</v>
      </c>
      <c r="AL1005" s="397">
        <v>0</v>
      </c>
      <c r="AM1005" s="397"/>
      <c r="AN1005" s="397">
        <v>0</v>
      </c>
      <c r="AO1005" s="341">
        <v>0</v>
      </c>
    </row>
    <row r="1006" spans="1:41" ht="24" customHeight="1" x14ac:dyDescent="0.3">
      <c r="A1006" s="398" t="s">
        <v>3734</v>
      </c>
      <c r="B1006" s="392" t="s">
        <v>3735</v>
      </c>
      <c r="C1006" s="393" t="s">
        <v>314</v>
      </c>
      <c r="D1006" s="330">
        <f t="shared" si="39"/>
        <v>10</v>
      </c>
      <c r="E1006" s="331">
        <f t="shared" si="40"/>
        <v>0</v>
      </c>
      <c r="F1006" s="331">
        <f t="shared" si="41"/>
        <v>0</v>
      </c>
      <c r="G1006" s="331">
        <f t="shared" si="42"/>
        <v>0</v>
      </c>
      <c r="H1006" s="331">
        <f t="shared" si="43"/>
        <v>0</v>
      </c>
      <c r="I1006" s="331">
        <f t="shared" si="44"/>
        <v>0</v>
      </c>
      <c r="J1006" s="331">
        <f t="shared" si="45"/>
        <v>0</v>
      </c>
      <c r="K1006" s="331">
        <f t="shared" si="46"/>
        <v>0</v>
      </c>
      <c r="L1006" s="331">
        <f t="shared" si="47"/>
        <v>0</v>
      </c>
      <c r="M1006" s="331">
        <f t="shared" si="48"/>
        <v>0</v>
      </c>
      <c r="N1006" s="333">
        <f t="shared" si="49"/>
        <v>10</v>
      </c>
      <c r="O1006" s="394"/>
      <c r="P1006" s="395">
        <f t="shared" si="50"/>
        <v>10</v>
      </c>
      <c r="Q1006" s="336">
        <f t="shared" si="51"/>
        <v>693</v>
      </c>
      <c r="R1006" s="399">
        <v>10</v>
      </c>
      <c r="S1006" s="145"/>
      <c r="T1006" s="148">
        <v>0</v>
      </c>
      <c r="U1006" s="147"/>
      <c r="V1006" s="148"/>
      <c r="W1006" s="337"/>
      <c r="X1006" s="337"/>
      <c r="Y1006" s="149"/>
      <c r="Z1006" s="149"/>
      <c r="AA1006" s="149"/>
      <c r="AB1006" s="399">
        <v>0</v>
      </c>
      <c r="AC1006" s="145"/>
      <c r="AD1006" s="399"/>
      <c r="AE1006" s="396"/>
      <c r="AF1006" s="397">
        <v>0</v>
      </c>
      <c r="AG1006" s="397">
        <v>0</v>
      </c>
      <c r="AH1006" s="397">
        <v>0</v>
      </c>
      <c r="AI1006" s="397">
        <v>0</v>
      </c>
      <c r="AJ1006" s="397">
        <v>0</v>
      </c>
      <c r="AK1006" s="397">
        <v>0</v>
      </c>
      <c r="AL1006" s="397">
        <v>0</v>
      </c>
      <c r="AM1006" s="397"/>
      <c r="AN1006" s="397">
        <v>0</v>
      </c>
      <c r="AO1006" s="408">
        <v>0</v>
      </c>
    </row>
    <row r="1007" spans="1:41" ht="24" customHeight="1" x14ac:dyDescent="0.3">
      <c r="A1007" s="391" t="s">
        <v>3736</v>
      </c>
      <c r="B1007" s="392" t="s">
        <v>3737</v>
      </c>
      <c r="C1007" s="393" t="s">
        <v>165</v>
      </c>
      <c r="D1007" s="330">
        <f t="shared" si="39"/>
        <v>0</v>
      </c>
      <c r="E1007" s="331">
        <f t="shared" si="40"/>
        <v>0</v>
      </c>
      <c r="F1007" s="331">
        <f t="shared" si="41"/>
        <v>0</v>
      </c>
      <c r="G1007" s="331">
        <f t="shared" si="42"/>
        <v>0</v>
      </c>
      <c r="H1007" s="331">
        <f t="shared" si="43"/>
        <v>0</v>
      </c>
      <c r="I1007" s="331">
        <f t="shared" si="44"/>
        <v>0</v>
      </c>
      <c r="J1007" s="331">
        <f t="shared" si="45"/>
        <v>0</v>
      </c>
      <c r="K1007" s="331">
        <f t="shared" si="46"/>
        <v>0</v>
      </c>
      <c r="L1007" s="331">
        <f t="shared" si="47"/>
        <v>0</v>
      </c>
      <c r="M1007" s="331">
        <f t="shared" si="48"/>
        <v>0</v>
      </c>
      <c r="N1007" s="333">
        <f t="shared" si="49"/>
        <v>0</v>
      </c>
      <c r="O1007" s="394"/>
      <c r="P1007" s="395">
        <f t="shared" si="50"/>
        <v>0</v>
      </c>
      <c r="Q1007" s="336" t="str">
        <f t="shared" si="51"/>
        <v/>
      </c>
      <c r="R1007" s="399"/>
      <c r="S1007" s="145"/>
      <c r="T1007" s="148">
        <v>0</v>
      </c>
      <c r="U1007" s="147"/>
      <c r="V1007" s="148"/>
      <c r="W1007" s="337"/>
      <c r="X1007" s="337"/>
      <c r="Y1007" s="149"/>
      <c r="Z1007" s="149"/>
      <c r="AA1007" s="149"/>
      <c r="AB1007" s="399">
        <v>0</v>
      </c>
      <c r="AC1007" s="145"/>
      <c r="AD1007" s="399"/>
      <c r="AE1007" s="396"/>
      <c r="AF1007" s="397">
        <v>0</v>
      </c>
      <c r="AG1007" s="397">
        <v>0</v>
      </c>
      <c r="AH1007" s="397">
        <v>0</v>
      </c>
      <c r="AI1007" s="397">
        <v>0</v>
      </c>
      <c r="AJ1007" s="397">
        <v>0</v>
      </c>
      <c r="AK1007" s="397">
        <v>0</v>
      </c>
      <c r="AL1007" s="397">
        <v>0</v>
      </c>
      <c r="AM1007" s="397"/>
      <c r="AN1007" s="397">
        <v>0</v>
      </c>
      <c r="AO1007" s="414">
        <v>0</v>
      </c>
    </row>
    <row r="1008" spans="1:41" ht="24" customHeight="1" x14ac:dyDescent="0.3">
      <c r="A1008" s="398" t="s">
        <v>5036</v>
      </c>
      <c r="B1008" s="392" t="s">
        <v>3738</v>
      </c>
      <c r="C1008" s="393" t="s">
        <v>2269</v>
      </c>
      <c r="D1008" s="330">
        <f t="shared" si="39"/>
        <v>0</v>
      </c>
      <c r="E1008" s="331">
        <f t="shared" si="40"/>
        <v>0</v>
      </c>
      <c r="F1008" s="331">
        <f t="shared" si="41"/>
        <v>0</v>
      </c>
      <c r="G1008" s="331">
        <f t="shared" si="42"/>
        <v>0</v>
      </c>
      <c r="H1008" s="331">
        <f t="shared" si="43"/>
        <v>0</v>
      </c>
      <c r="I1008" s="331">
        <f t="shared" si="44"/>
        <v>0</v>
      </c>
      <c r="J1008" s="331">
        <f t="shared" si="45"/>
        <v>0</v>
      </c>
      <c r="K1008" s="331">
        <f t="shared" si="46"/>
        <v>0</v>
      </c>
      <c r="L1008" s="331">
        <f t="shared" si="47"/>
        <v>0</v>
      </c>
      <c r="M1008" s="331">
        <f t="shared" si="48"/>
        <v>0</v>
      </c>
      <c r="N1008" s="333">
        <f t="shared" si="49"/>
        <v>0</v>
      </c>
      <c r="O1008" s="394"/>
      <c r="P1008" s="395">
        <f t="shared" si="50"/>
        <v>0</v>
      </c>
      <c r="Q1008" s="336" t="str">
        <f t="shared" si="51"/>
        <v/>
      </c>
      <c r="R1008" s="409"/>
      <c r="S1008" s="145"/>
      <c r="T1008" s="148">
        <v>0</v>
      </c>
      <c r="U1008" s="147"/>
      <c r="V1008" s="148"/>
      <c r="W1008" s="337"/>
      <c r="X1008" s="337"/>
      <c r="Y1008" s="149"/>
      <c r="Z1008" s="149"/>
      <c r="AA1008" s="149"/>
      <c r="AB1008" s="404">
        <v>0</v>
      </c>
      <c r="AC1008" s="145"/>
      <c r="AD1008" s="404"/>
      <c r="AE1008" s="396"/>
      <c r="AF1008" s="397">
        <v>0</v>
      </c>
      <c r="AG1008" s="397">
        <v>0</v>
      </c>
      <c r="AH1008" s="397">
        <v>0</v>
      </c>
      <c r="AI1008" s="397">
        <v>0</v>
      </c>
      <c r="AJ1008" s="397">
        <v>0</v>
      </c>
      <c r="AK1008" s="397">
        <v>0</v>
      </c>
      <c r="AL1008" s="397">
        <v>0</v>
      </c>
      <c r="AM1008" s="397"/>
      <c r="AN1008" s="397">
        <v>0</v>
      </c>
      <c r="AO1008" s="400">
        <v>0</v>
      </c>
    </row>
    <row r="1009" spans="1:41" ht="24" customHeight="1" x14ac:dyDescent="0.3">
      <c r="A1009" s="391" t="s">
        <v>3739</v>
      </c>
      <c r="B1009" s="392" t="s">
        <v>3740</v>
      </c>
      <c r="C1009" s="393" t="s">
        <v>2817</v>
      </c>
      <c r="D1009" s="330">
        <f t="shared" si="39"/>
        <v>8</v>
      </c>
      <c r="E1009" s="331">
        <f t="shared" si="40"/>
        <v>0</v>
      </c>
      <c r="F1009" s="331">
        <f t="shared" si="41"/>
        <v>0</v>
      </c>
      <c r="G1009" s="331">
        <f t="shared" si="42"/>
        <v>0</v>
      </c>
      <c r="H1009" s="331">
        <f t="shared" si="43"/>
        <v>0</v>
      </c>
      <c r="I1009" s="331">
        <f t="shared" si="44"/>
        <v>0</v>
      </c>
      <c r="J1009" s="331">
        <f t="shared" si="45"/>
        <v>0</v>
      </c>
      <c r="K1009" s="331">
        <f t="shared" si="46"/>
        <v>0</v>
      </c>
      <c r="L1009" s="331">
        <f t="shared" si="47"/>
        <v>0</v>
      </c>
      <c r="M1009" s="331">
        <f t="shared" si="48"/>
        <v>0</v>
      </c>
      <c r="N1009" s="333">
        <f t="shared" si="49"/>
        <v>8</v>
      </c>
      <c r="O1009" s="394"/>
      <c r="P1009" s="395">
        <f t="shared" si="50"/>
        <v>8</v>
      </c>
      <c r="Q1009" s="336">
        <f t="shared" si="51"/>
        <v>741</v>
      </c>
      <c r="R1009" s="404">
        <v>8</v>
      </c>
      <c r="S1009" s="410"/>
      <c r="T1009" s="148">
        <v>0</v>
      </c>
      <c r="U1009" s="147"/>
      <c r="V1009" s="148"/>
      <c r="W1009" s="337"/>
      <c r="X1009" s="337"/>
      <c r="Y1009" s="149"/>
      <c r="Z1009" s="149"/>
      <c r="AA1009" s="149"/>
      <c r="AB1009" s="404">
        <v>0</v>
      </c>
      <c r="AC1009" s="410"/>
      <c r="AD1009" s="404"/>
      <c r="AE1009" s="396"/>
      <c r="AF1009" s="397">
        <v>0</v>
      </c>
      <c r="AG1009" s="397">
        <v>0</v>
      </c>
      <c r="AH1009" s="397">
        <v>0</v>
      </c>
      <c r="AI1009" s="397">
        <v>0</v>
      </c>
      <c r="AJ1009" s="397">
        <v>0</v>
      </c>
      <c r="AK1009" s="397">
        <v>0</v>
      </c>
      <c r="AL1009" s="397">
        <v>0</v>
      </c>
      <c r="AM1009" s="397"/>
      <c r="AN1009" s="397">
        <v>0</v>
      </c>
      <c r="AO1009" s="407">
        <v>0</v>
      </c>
    </row>
    <row r="1010" spans="1:41" ht="24" customHeight="1" x14ac:dyDescent="0.3">
      <c r="A1010" s="391" t="s">
        <v>3741</v>
      </c>
      <c r="B1010" s="392" t="s">
        <v>3742</v>
      </c>
      <c r="C1010" s="393" t="s">
        <v>725</v>
      </c>
      <c r="D1010" s="330">
        <f t="shared" si="39"/>
        <v>13</v>
      </c>
      <c r="E1010" s="331">
        <f t="shared" si="40"/>
        <v>0</v>
      </c>
      <c r="F1010" s="331">
        <f t="shared" si="41"/>
        <v>0</v>
      </c>
      <c r="G1010" s="331">
        <f t="shared" si="42"/>
        <v>0</v>
      </c>
      <c r="H1010" s="331">
        <f t="shared" si="43"/>
        <v>0</v>
      </c>
      <c r="I1010" s="331">
        <f t="shared" si="44"/>
        <v>0</v>
      </c>
      <c r="J1010" s="331">
        <f t="shared" si="45"/>
        <v>0</v>
      </c>
      <c r="K1010" s="331">
        <f t="shared" si="46"/>
        <v>0</v>
      </c>
      <c r="L1010" s="331">
        <f t="shared" si="47"/>
        <v>0</v>
      </c>
      <c r="M1010" s="331">
        <f t="shared" si="48"/>
        <v>0</v>
      </c>
      <c r="N1010" s="333">
        <f t="shared" si="49"/>
        <v>13</v>
      </c>
      <c r="O1010" s="394"/>
      <c r="P1010" s="395">
        <f t="shared" si="50"/>
        <v>13</v>
      </c>
      <c r="Q1010" s="336">
        <f t="shared" si="51"/>
        <v>616</v>
      </c>
      <c r="R1010" s="88">
        <v>13</v>
      </c>
      <c r="S1010" s="145"/>
      <c r="T1010" s="148">
        <v>0</v>
      </c>
      <c r="U1010" s="147"/>
      <c r="V1010" s="148"/>
      <c r="W1010" s="337"/>
      <c r="X1010" s="337"/>
      <c r="Y1010" s="149"/>
      <c r="Z1010" s="149"/>
      <c r="AA1010" s="149"/>
      <c r="AB1010" s="399">
        <v>0</v>
      </c>
      <c r="AC1010" s="145"/>
      <c r="AD1010" s="399"/>
      <c r="AE1010" s="396"/>
      <c r="AF1010" s="397">
        <v>0</v>
      </c>
      <c r="AG1010" s="397">
        <v>0</v>
      </c>
      <c r="AH1010" s="397">
        <v>0</v>
      </c>
      <c r="AI1010" s="397">
        <v>0</v>
      </c>
      <c r="AJ1010" s="397">
        <v>0</v>
      </c>
      <c r="AK1010" s="397">
        <v>0</v>
      </c>
      <c r="AL1010" s="397">
        <v>0</v>
      </c>
      <c r="AM1010" s="397"/>
      <c r="AN1010" s="397">
        <v>0</v>
      </c>
      <c r="AO1010" s="407">
        <v>0</v>
      </c>
    </row>
    <row r="1011" spans="1:41" ht="24" customHeight="1" x14ac:dyDescent="0.3">
      <c r="A1011" s="398" t="s">
        <v>5037</v>
      </c>
      <c r="B1011" s="415" t="s">
        <v>3743</v>
      </c>
      <c r="C1011" s="416" t="s">
        <v>2107</v>
      </c>
      <c r="D1011" s="330">
        <f t="shared" si="39"/>
        <v>17</v>
      </c>
      <c r="E1011" s="331">
        <f t="shared" si="40"/>
        <v>13</v>
      </c>
      <c r="F1011" s="331">
        <f t="shared" si="41"/>
        <v>0</v>
      </c>
      <c r="G1011" s="331">
        <f t="shared" si="42"/>
        <v>0</v>
      </c>
      <c r="H1011" s="331">
        <f t="shared" si="43"/>
        <v>0</v>
      </c>
      <c r="I1011" s="331">
        <f t="shared" si="44"/>
        <v>0</v>
      </c>
      <c r="J1011" s="331">
        <f t="shared" si="45"/>
        <v>0</v>
      </c>
      <c r="K1011" s="331">
        <f t="shared" si="46"/>
        <v>0</v>
      </c>
      <c r="L1011" s="331">
        <f t="shared" si="47"/>
        <v>0</v>
      </c>
      <c r="M1011" s="331">
        <f t="shared" si="48"/>
        <v>0</v>
      </c>
      <c r="N1011" s="333">
        <f t="shared" si="49"/>
        <v>30</v>
      </c>
      <c r="O1011" s="394"/>
      <c r="P1011" s="395">
        <f t="shared" si="50"/>
        <v>30</v>
      </c>
      <c r="Q1011" s="336">
        <f t="shared" si="51"/>
        <v>320</v>
      </c>
      <c r="R1011" s="399"/>
      <c r="S1011" s="410">
        <v>17</v>
      </c>
      <c r="T1011" s="405">
        <v>0</v>
      </c>
      <c r="U1011" s="411"/>
      <c r="V1011" s="405"/>
      <c r="W1011" s="412"/>
      <c r="X1011" s="337"/>
      <c r="Y1011" s="406"/>
      <c r="Z1011" s="406"/>
      <c r="AA1011" s="406"/>
      <c r="AB1011" s="404">
        <v>0</v>
      </c>
      <c r="AC1011" s="410"/>
      <c r="AD1011" s="404"/>
      <c r="AE1011" s="396"/>
      <c r="AF1011" s="397">
        <v>0</v>
      </c>
      <c r="AG1011" s="397">
        <v>0</v>
      </c>
      <c r="AH1011" s="397">
        <v>0</v>
      </c>
      <c r="AI1011" s="397">
        <v>0</v>
      </c>
      <c r="AJ1011" s="397">
        <v>0</v>
      </c>
      <c r="AK1011" s="397">
        <v>0</v>
      </c>
      <c r="AL1011" s="397">
        <v>0</v>
      </c>
      <c r="AM1011" s="413"/>
      <c r="AN1011" s="397">
        <v>13</v>
      </c>
      <c r="AO1011" s="407">
        <v>0</v>
      </c>
    </row>
    <row r="1012" spans="1:41" ht="24" customHeight="1" x14ac:dyDescent="0.3">
      <c r="A1012" s="401" t="s">
        <v>3744</v>
      </c>
      <c r="B1012" s="402" t="s">
        <v>3745</v>
      </c>
      <c r="C1012" s="403" t="s">
        <v>725</v>
      </c>
      <c r="D1012" s="330">
        <f t="shared" si="39"/>
        <v>0</v>
      </c>
      <c r="E1012" s="331">
        <f t="shared" si="40"/>
        <v>0</v>
      </c>
      <c r="F1012" s="331">
        <f t="shared" si="41"/>
        <v>0</v>
      </c>
      <c r="G1012" s="331">
        <f t="shared" si="42"/>
        <v>0</v>
      </c>
      <c r="H1012" s="331">
        <f t="shared" si="43"/>
        <v>0</v>
      </c>
      <c r="I1012" s="331">
        <f t="shared" si="44"/>
        <v>0</v>
      </c>
      <c r="J1012" s="331">
        <f t="shared" si="45"/>
        <v>0</v>
      </c>
      <c r="K1012" s="331">
        <f t="shared" si="46"/>
        <v>0</v>
      </c>
      <c r="L1012" s="331">
        <f t="shared" si="47"/>
        <v>0</v>
      </c>
      <c r="M1012" s="331">
        <f t="shared" si="48"/>
        <v>0</v>
      </c>
      <c r="N1012" s="369">
        <f t="shared" si="49"/>
        <v>0</v>
      </c>
      <c r="O1012" s="417"/>
      <c r="P1012" s="418">
        <f t="shared" si="50"/>
        <v>0</v>
      </c>
      <c r="Q1012" s="336" t="str">
        <f t="shared" si="51"/>
        <v/>
      </c>
      <c r="R1012" s="404"/>
      <c r="S1012" s="410"/>
      <c r="T1012" s="148">
        <v>0</v>
      </c>
      <c r="U1012" s="411"/>
      <c r="V1012" s="148"/>
      <c r="W1012" s="412"/>
      <c r="X1012" s="337"/>
      <c r="Y1012" s="149"/>
      <c r="Z1012" s="149"/>
      <c r="AA1012" s="149"/>
      <c r="AB1012" s="404">
        <v>0</v>
      </c>
      <c r="AC1012" s="410"/>
      <c r="AD1012" s="404"/>
      <c r="AE1012" s="396"/>
      <c r="AF1012" s="397">
        <v>0</v>
      </c>
      <c r="AG1012" s="397">
        <v>0</v>
      </c>
      <c r="AH1012" s="397">
        <v>0</v>
      </c>
      <c r="AI1012" s="397">
        <v>0</v>
      </c>
      <c r="AJ1012" s="397">
        <v>0</v>
      </c>
      <c r="AK1012" s="397">
        <v>0</v>
      </c>
      <c r="AL1012" s="397">
        <v>0</v>
      </c>
      <c r="AM1012" s="413"/>
      <c r="AN1012" s="397">
        <v>0</v>
      </c>
      <c r="AO1012" s="400">
        <v>0</v>
      </c>
    </row>
    <row r="1013" spans="1:41" ht="24" customHeight="1" x14ac:dyDescent="0.3">
      <c r="A1013" s="391" t="s">
        <v>3746</v>
      </c>
      <c r="B1013" s="392" t="s">
        <v>3747</v>
      </c>
      <c r="C1013" s="393" t="s">
        <v>3748</v>
      </c>
      <c r="D1013" s="330">
        <f t="shared" si="39"/>
        <v>0</v>
      </c>
      <c r="E1013" s="331">
        <f t="shared" si="40"/>
        <v>0</v>
      </c>
      <c r="F1013" s="331">
        <f t="shared" si="41"/>
        <v>0</v>
      </c>
      <c r="G1013" s="331">
        <f t="shared" si="42"/>
        <v>0</v>
      </c>
      <c r="H1013" s="331">
        <f t="shared" si="43"/>
        <v>0</v>
      </c>
      <c r="I1013" s="331">
        <f t="shared" si="44"/>
        <v>0</v>
      </c>
      <c r="J1013" s="331">
        <f t="shared" si="45"/>
        <v>0</v>
      </c>
      <c r="K1013" s="331">
        <f t="shared" si="46"/>
        <v>0</v>
      </c>
      <c r="L1013" s="331">
        <f t="shared" si="47"/>
        <v>0</v>
      </c>
      <c r="M1013" s="331">
        <f t="shared" si="48"/>
        <v>0</v>
      </c>
      <c r="N1013" s="333">
        <f t="shared" si="49"/>
        <v>0</v>
      </c>
      <c r="O1013" s="394"/>
      <c r="P1013" s="395">
        <f t="shared" si="50"/>
        <v>0</v>
      </c>
      <c r="Q1013" s="336" t="str">
        <f t="shared" si="51"/>
        <v/>
      </c>
      <c r="R1013" s="144"/>
      <c r="S1013" s="410"/>
      <c r="T1013" s="148">
        <v>0</v>
      </c>
      <c r="U1013" s="147"/>
      <c r="V1013" s="148"/>
      <c r="W1013" s="337"/>
      <c r="X1013" s="337"/>
      <c r="Y1013" s="149"/>
      <c r="Z1013" s="149"/>
      <c r="AA1013" s="149"/>
      <c r="AB1013" s="399">
        <v>0</v>
      </c>
      <c r="AC1013" s="410"/>
      <c r="AD1013" s="399"/>
      <c r="AE1013" s="396"/>
      <c r="AF1013" s="397">
        <v>0</v>
      </c>
      <c r="AG1013" s="397">
        <v>0</v>
      </c>
      <c r="AH1013" s="397">
        <v>0</v>
      </c>
      <c r="AI1013" s="397">
        <v>0</v>
      </c>
      <c r="AJ1013" s="397">
        <v>0</v>
      </c>
      <c r="AK1013" s="397">
        <v>0</v>
      </c>
      <c r="AL1013" s="397">
        <v>0</v>
      </c>
      <c r="AM1013" s="397"/>
      <c r="AN1013" s="397">
        <v>0</v>
      </c>
      <c r="AO1013" s="407">
        <v>0</v>
      </c>
    </row>
    <row r="1014" spans="1:41" ht="24" customHeight="1" x14ac:dyDescent="0.3">
      <c r="A1014" s="391" t="s">
        <v>3749</v>
      </c>
      <c r="B1014" s="392" t="s">
        <v>3750</v>
      </c>
      <c r="C1014" s="393" t="s">
        <v>123</v>
      </c>
      <c r="D1014" s="330">
        <f t="shared" si="39"/>
        <v>0</v>
      </c>
      <c r="E1014" s="331">
        <f t="shared" si="40"/>
        <v>0</v>
      </c>
      <c r="F1014" s="331">
        <f t="shared" si="41"/>
        <v>0</v>
      </c>
      <c r="G1014" s="331">
        <f t="shared" si="42"/>
        <v>0</v>
      </c>
      <c r="H1014" s="331">
        <f t="shared" si="43"/>
        <v>0</v>
      </c>
      <c r="I1014" s="331">
        <f t="shared" si="44"/>
        <v>0</v>
      </c>
      <c r="J1014" s="331">
        <f t="shared" si="45"/>
        <v>0</v>
      </c>
      <c r="K1014" s="331">
        <f t="shared" si="46"/>
        <v>0</v>
      </c>
      <c r="L1014" s="331">
        <f t="shared" si="47"/>
        <v>0</v>
      </c>
      <c r="M1014" s="331">
        <f t="shared" si="48"/>
        <v>0</v>
      </c>
      <c r="N1014" s="333">
        <f t="shared" si="49"/>
        <v>0</v>
      </c>
      <c r="O1014" s="394"/>
      <c r="P1014" s="395">
        <f t="shared" si="50"/>
        <v>0</v>
      </c>
      <c r="Q1014" s="336" t="str">
        <f t="shared" si="51"/>
        <v/>
      </c>
      <c r="R1014" s="399"/>
      <c r="S1014" s="145"/>
      <c r="T1014" s="148">
        <v>0</v>
      </c>
      <c r="U1014" s="147"/>
      <c r="V1014" s="148"/>
      <c r="W1014" s="337"/>
      <c r="X1014" s="337"/>
      <c r="Y1014" s="149"/>
      <c r="Z1014" s="149"/>
      <c r="AA1014" s="149"/>
      <c r="AB1014" s="144">
        <v>0</v>
      </c>
      <c r="AC1014" s="145"/>
      <c r="AD1014" s="144"/>
      <c r="AE1014" s="396"/>
      <c r="AF1014" s="397">
        <v>0</v>
      </c>
      <c r="AG1014" s="397">
        <v>0</v>
      </c>
      <c r="AH1014" s="397">
        <v>0</v>
      </c>
      <c r="AI1014" s="397">
        <v>0</v>
      </c>
      <c r="AJ1014" s="397">
        <v>0</v>
      </c>
      <c r="AK1014" s="397">
        <v>0</v>
      </c>
      <c r="AL1014" s="397">
        <v>0</v>
      </c>
      <c r="AM1014" s="397"/>
      <c r="AN1014" s="397">
        <v>0</v>
      </c>
      <c r="AO1014" s="400">
        <v>0</v>
      </c>
    </row>
    <row r="1015" spans="1:41" ht="24" customHeight="1" x14ac:dyDescent="0.3">
      <c r="A1015" s="398" t="s">
        <v>5038</v>
      </c>
      <c r="B1015" s="415" t="s">
        <v>3751</v>
      </c>
      <c r="C1015" s="416" t="s">
        <v>809</v>
      </c>
      <c r="D1015" s="330">
        <f t="shared" si="39"/>
        <v>16</v>
      </c>
      <c r="E1015" s="331">
        <f t="shared" si="40"/>
        <v>12</v>
      </c>
      <c r="F1015" s="331">
        <f t="shared" si="41"/>
        <v>0</v>
      </c>
      <c r="G1015" s="331">
        <f t="shared" si="42"/>
        <v>0</v>
      </c>
      <c r="H1015" s="331">
        <f t="shared" si="43"/>
        <v>0</v>
      </c>
      <c r="I1015" s="331">
        <f t="shared" si="44"/>
        <v>0</v>
      </c>
      <c r="J1015" s="331">
        <f t="shared" si="45"/>
        <v>0</v>
      </c>
      <c r="K1015" s="331">
        <f t="shared" si="46"/>
        <v>0</v>
      </c>
      <c r="L1015" s="331">
        <f t="shared" si="47"/>
        <v>0</v>
      </c>
      <c r="M1015" s="331">
        <f t="shared" si="48"/>
        <v>0</v>
      </c>
      <c r="N1015" s="333">
        <f t="shared" si="49"/>
        <v>28</v>
      </c>
      <c r="O1015" s="394"/>
      <c r="P1015" s="395">
        <f t="shared" si="50"/>
        <v>28</v>
      </c>
      <c r="Q1015" s="336">
        <f t="shared" si="51"/>
        <v>345</v>
      </c>
      <c r="R1015" s="156"/>
      <c r="S1015" s="410">
        <v>16</v>
      </c>
      <c r="T1015" s="148">
        <v>0</v>
      </c>
      <c r="U1015" s="411"/>
      <c r="V1015" s="148"/>
      <c r="W1015" s="412"/>
      <c r="X1015" s="337"/>
      <c r="Y1015" s="149"/>
      <c r="Z1015" s="149"/>
      <c r="AA1015" s="149"/>
      <c r="AB1015" s="156">
        <v>0</v>
      </c>
      <c r="AC1015" s="410"/>
      <c r="AD1015" s="156"/>
      <c r="AE1015" s="396"/>
      <c r="AF1015" s="397">
        <v>0</v>
      </c>
      <c r="AG1015" s="397">
        <v>0</v>
      </c>
      <c r="AH1015" s="397">
        <v>0</v>
      </c>
      <c r="AI1015" s="397">
        <v>0</v>
      </c>
      <c r="AJ1015" s="397">
        <v>0</v>
      </c>
      <c r="AK1015" s="397">
        <v>0</v>
      </c>
      <c r="AL1015" s="397">
        <v>0</v>
      </c>
      <c r="AM1015" s="413"/>
      <c r="AN1015" s="397">
        <v>12</v>
      </c>
      <c r="AO1015" s="400">
        <v>0</v>
      </c>
    </row>
    <row r="1016" spans="1:41" ht="24" customHeight="1" x14ac:dyDescent="0.3">
      <c r="A1016" s="398" t="s">
        <v>3754</v>
      </c>
      <c r="B1016" s="392" t="s">
        <v>3755</v>
      </c>
      <c r="C1016" s="393" t="s">
        <v>637</v>
      </c>
      <c r="D1016" s="330">
        <f t="shared" si="39"/>
        <v>5</v>
      </c>
      <c r="E1016" s="331">
        <f t="shared" si="40"/>
        <v>4</v>
      </c>
      <c r="F1016" s="331">
        <f t="shared" si="41"/>
        <v>0</v>
      </c>
      <c r="G1016" s="331">
        <f t="shared" si="42"/>
        <v>0</v>
      </c>
      <c r="H1016" s="331">
        <f t="shared" si="43"/>
        <v>0</v>
      </c>
      <c r="I1016" s="331">
        <f t="shared" si="44"/>
        <v>0</v>
      </c>
      <c r="J1016" s="331">
        <f t="shared" si="45"/>
        <v>0</v>
      </c>
      <c r="K1016" s="331">
        <f t="shared" si="46"/>
        <v>0</v>
      </c>
      <c r="L1016" s="331">
        <f t="shared" si="47"/>
        <v>0</v>
      </c>
      <c r="M1016" s="331">
        <f t="shared" si="48"/>
        <v>0</v>
      </c>
      <c r="N1016" s="333">
        <f t="shared" si="49"/>
        <v>9</v>
      </c>
      <c r="O1016" s="394"/>
      <c r="P1016" s="395">
        <f t="shared" si="50"/>
        <v>9</v>
      </c>
      <c r="Q1016" s="336">
        <f t="shared" si="51"/>
        <v>714</v>
      </c>
      <c r="R1016" s="399"/>
      <c r="S1016" s="145">
        <v>5</v>
      </c>
      <c r="T1016" s="148">
        <v>0</v>
      </c>
      <c r="U1016" s="147"/>
      <c r="V1016" s="148"/>
      <c r="W1016" s="337"/>
      <c r="X1016" s="337"/>
      <c r="Y1016" s="149"/>
      <c r="Z1016" s="149"/>
      <c r="AA1016" s="149"/>
      <c r="AB1016" s="399">
        <v>0</v>
      </c>
      <c r="AC1016" s="145"/>
      <c r="AD1016" s="399"/>
      <c r="AE1016" s="396"/>
      <c r="AF1016" s="397">
        <v>0</v>
      </c>
      <c r="AG1016" s="397">
        <v>0</v>
      </c>
      <c r="AH1016" s="397">
        <v>0</v>
      </c>
      <c r="AI1016" s="397">
        <v>0</v>
      </c>
      <c r="AJ1016" s="397">
        <v>0</v>
      </c>
      <c r="AK1016" s="397">
        <v>0</v>
      </c>
      <c r="AL1016" s="397">
        <v>0</v>
      </c>
      <c r="AM1016" s="397"/>
      <c r="AN1016" s="397">
        <v>4</v>
      </c>
      <c r="AO1016" s="341">
        <v>0</v>
      </c>
    </row>
    <row r="1017" spans="1:41" ht="24" customHeight="1" x14ac:dyDescent="0.3">
      <c r="A1017" s="391" t="s">
        <v>3756</v>
      </c>
      <c r="B1017" s="392" t="s">
        <v>3757</v>
      </c>
      <c r="C1017" s="393" t="s">
        <v>1075</v>
      </c>
      <c r="D1017" s="330">
        <f t="shared" si="39"/>
        <v>0</v>
      </c>
      <c r="E1017" s="331">
        <f t="shared" si="40"/>
        <v>0</v>
      </c>
      <c r="F1017" s="331">
        <f t="shared" si="41"/>
        <v>0</v>
      </c>
      <c r="G1017" s="331">
        <f t="shared" si="42"/>
        <v>0</v>
      </c>
      <c r="H1017" s="331">
        <f t="shared" si="43"/>
        <v>0</v>
      </c>
      <c r="I1017" s="331">
        <f t="shared" si="44"/>
        <v>0</v>
      </c>
      <c r="J1017" s="331">
        <f t="shared" si="45"/>
        <v>0</v>
      </c>
      <c r="K1017" s="331">
        <f t="shared" si="46"/>
        <v>0</v>
      </c>
      <c r="L1017" s="331">
        <f t="shared" si="47"/>
        <v>0</v>
      </c>
      <c r="M1017" s="331">
        <f t="shared" si="48"/>
        <v>0</v>
      </c>
      <c r="N1017" s="333">
        <f t="shared" si="49"/>
        <v>0</v>
      </c>
      <c r="O1017" s="394"/>
      <c r="P1017" s="395">
        <f t="shared" si="50"/>
        <v>0</v>
      </c>
      <c r="Q1017" s="336" t="str">
        <f t="shared" si="51"/>
        <v/>
      </c>
      <c r="R1017" s="399"/>
      <c r="S1017" s="145"/>
      <c r="T1017" s="148">
        <v>0</v>
      </c>
      <c r="U1017" s="147"/>
      <c r="V1017" s="148"/>
      <c r="W1017" s="337"/>
      <c r="X1017" s="337"/>
      <c r="Y1017" s="149"/>
      <c r="Z1017" s="149"/>
      <c r="AA1017" s="149"/>
      <c r="AB1017" s="399">
        <v>0</v>
      </c>
      <c r="AC1017" s="145"/>
      <c r="AD1017" s="399"/>
      <c r="AE1017" s="396"/>
      <c r="AF1017" s="397">
        <v>0</v>
      </c>
      <c r="AG1017" s="397">
        <v>0</v>
      </c>
      <c r="AH1017" s="397">
        <v>0</v>
      </c>
      <c r="AI1017" s="397">
        <v>0</v>
      </c>
      <c r="AJ1017" s="397">
        <v>0</v>
      </c>
      <c r="AK1017" s="397">
        <v>0</v>
      </c>
      <c r="AL1017" s="397">
        <v>0</v>
      </c>
      <c r="AM1017" s="397"/>
      <c r="AN1017" s="397">
        <v>0</v>
      </c>
      <c r="AO1017" s="400">
        <v>0</v>
      </c>
    </row>
    <row r="1018" spans="1:41" ht="24" customHeight="1" x14ac:dyDescent="0.3">
      <c r="A1018" s="391" t="s">
        <v>3758</v>
      </c>
      <c r="B1018" s="392" t="s">
        <v>3759</v>
      </c>
      <c r="C1018" s="393" t="s">
        <v>593</v>
      </c>
      <c r="D1018" s="330">
        <f t="shared" si="39"/>
        <v>5</v>
      </c>
      <c r="E1018" s="331">
        <f t="shared" si="40"/>
        <v>0</v>
      </c>
      <c r="F1018" s="331">
        <f t="shared" si="41"/>
        <v>0</v>
      </c>
      <c r="G1018" s="331">
        <f t="shared" si="42"/>
        <v>0</v>
      </c>
      <c r="H1018" s="331">
        <f t="shared" si="43"/>
        <v>0</v>
      </c>
      <c r="I1018" s="331">
        <f t="shared" si="44"/>
        <v>0</v>
      </c>
      <c r="J1018" s="331">
        <f t="shared" si="45"/>
        <v>0</v>
      </c>
      <c r="K1018" s="331">
        <f t="shared" si="46"/>
        <v>0</v>
      </c>
      <c r="L1018" s="331">
        <f t="shared" si="47"/>
        <v>0</v>
      </c>
      <c r="M1018" s="331">
        <f t="shared" si="48"/>
        <v>0</v>
      </c>
      <c r="N1018" s="333">
        <f t="shared" si="49"/>
        <v>5</v>
      </c>
      <c r="O1018" s="394"/>
      <c r="P1018" s="395">
        <f t="shared" si="50"/>
        <v>5</v>
      </c>
      <c r="Q1018" s="336">
        <f t="shared" si="51"/>
        <v>811</v>
      </c>
      <c r="R1018" s="399">
        <v>5</v>
      </c>
      <c r="S1018" s="145"/>
      <c r="T1018" s="148">
        <v>0</v>
      </c>
      <c r="U1018" s="147"/>
      <c r="V1018" s="148"/>
      <c r="W1018" s="337"/>
      <c r="X1018" s="337"/>
      <c r="Y1018" s="149"/>
      <c r="Z1018" s="149"/>
      <c r="AA1018" s="149"/>
      <c r="AB1018" s="144">
        <v>0</v>
      </c>
      <c r="AC1018" s="145"/>
      <c r="AD1018" s="144"/>
      <c r="AE1018" s="396"/>
      <c r="AF1018" s="397">
        <v>0</v>
      </c>
      <c r="AG1018" s="397">
        <v>0</v>
      </c>
      <c r="AH1018" s="397">
        <v>0</v>
      </c>
      <c r="AI1018" s="397">
        <v>0</v>
      </c>
      <c r="AJ1018" s="397">
        <v>0</v>
      </c>
      <c r="AK1018" s="397">
        <v>0</v>
      </c>
      <c r="AL1018" s="397">
        <v>0</v>
      </c>
      <c r="AM1018" s="397"/>
      <c r="AN1018" s="397">
        <v>0</v>
      </c>
      <c r="AO1018" s="408">
        <v>0</v>
      </c>
    </row>
    <row r="1019" spans="1:41" ht="24" customHeight="1" x14ac:dyDescent="0.3">
      <c r="A1019" s="398" t="s">
        <v>3760</v>
      </c>
      <c r="B1019" s="392" t="s">
        <v>3761</v>
      </c>
      <c r="C1019" s="393" t="s">
        <v>725</v>
      </c>
      <c r="D1019" s="330">
        <f t="shared" si="39"/>
        <v>0</v>
      </c>
      <c r="E1019" s="331">
        <f t="shared" si="40"/>
        <v>0</v>
      </c>
      <c r="F1019" s="331">
        <f t="shared" si="41"/>
        <v>0</v>
      </c>
      <c r="G1019" s="331">
        <f t="shared" si="42"/>
        <v>0</v>
      </c>
      <c r="H1019" s="331">
        <f t="shared" si="43"/>
        <v>0</v>
      </c>
      <c r="I1019" s="331">
        <f t="shared" si="44"/>
        <v>0</v>
      </c>
      <c r="J1019" s="331">
        <f t="shared" si="45"/>
        <v>0</v>
      </c>
      <c r="K1019" s="331">
        <f t="shared" si="46"/>
        <v>0</v>
      </c>
      <c r="L1019" s="331">
        <f t="shared" si="47"/>
        <v>0</v>
      </c>
      <c r="M1019" s="331">
        <f t="shared" si="48"/>
        <v>0</v>
      </c>
      <c r="N1019" s="333">
        <f t="shared" si="49"/>
        <v>0</v>
      </c>
      <c r="O1019" s="394"/>
      <c r="P1019" s="395">
        <f t="shared" si="50"/>
        <v>0</v>
      </c>
      <c r="Q1019" s="336" t="str">
        <f t="shared" si="51"/>
        <v/>
      </c>
      <c r="R1019" s="409"/>
      <c r="S1019" s="145"/>
      <c r="T1019" s="148">
        <v>0</v>
      </c>
      <c r="U1019" s="147"/>
      <c r="V1019" s="148"/>
      <c r="W1019" s="337"/>
      <c r="X1019" s="337"/>
      <c r="Y1019" s="149"/>
      <c r="Z1019" s="149"/>
      <c r="AA1019" s="149"/>
      <c r="AB1019" s="399">
        <v>0</v>
      </c>
      <c r="AC1019" s="145"/>
      <c r="AD1019" s="399"/>
      <c r="AE1019" s="396"/>
      <c r="AF1019" s="397">
        <v>0</v>
      </c>
      <c r="AG1019" s="397">
        <v>0</v>
      </c>
      <c r="AH1019" s="397">
        <v>0</v>
      </c>
      <c r="AI1019" s="397">
        <v>0</v>
      </c>
      <c r="AJ1019" s="397">
        <v>0</v>
      </c>
      <c r="AK1019" s="397">
        <v>0</v>
      </c>
      <c r="AL1019" s="397">
        <v>0</v>
      </c>
      <c r="AM1019" s="397"/>
      <c r="AN1019" s="397">
        <v>0</v>
      </c>
      <c r="AO1019" s="400">
        <v>0</v>
      </c>
    </row>
    <row r="1020" spans="1:41" ht="24" customHeight="1" x14ac:dyDescent="0.3">
      <c r="A1020" s="391" t="s">
        <v>3762</v>
      </c>
      <c r="B1020" s="392" t="s">
        <v>3763</v>
      </c>
      <c r="C1020" s="393" t="s">
        <v>809</v>
      </c>
      <c r="D1020" s="330">
        <f t="shared" si="39"/>
        <v>0</v>
      </c>
      <c r="E1020" s="331">
        <f t="shared" si="40"/>
        <v>0</v>
      </c>
      <c r="F1020" s="331">
        <f t="shared" si="41"/>
        <v>0</v>
      </c>
      <c r="G1020" s="331">
        <f t="shared" si="42"/>
        <v>0</v>
      </c>
      <c r="H1020" s="331">
        <f t="shared" si="43"/>
        <v>0</v>
      </c>
      <c r="I1020" s="331">
        <f t="shared" si="44"/>
        <v>0</v>
      </c>
      <c r="J1020" s="331">
        <f t="shared" si="45"/>
        <v>0</v>
      </c>
      <c r="K1020" s="331">
        <f t="shared" si="46"/>
        <v>0</v>
      </c>
      <c r="L1020" s="331">
        <f t="shared" si="47"/>
        <v>0</v>
      </c>
      <c r="M1020" s="331">
        <f t="shared" si="48"/>
        <v>0</v>
      </c>
      <c r="N1020" s="333">
        <f t="shared" si="49"/>
        <v>0</v>
      </c>
      <c r="O1020" s="394"/>
      <c r="P1020" s="395">
        <f t="shared" si="50"/>
        <v>0</v>
      </c>
      <c r="Q1020" s="336" t="str">
        <f t="shared" si="51"/>
        <v/>
      </c>
      <c r="R1020" s="399"/>
      <c r="S1020" s="145"/>
      <c r="T1020" s="148">
        <v>0</v>
      </c>
      <c r="U1020" s="147"/>
      <c r="V1020" s="148"/>
      <c r="W1020" s="337"/>
      <c r="X1020" s="337"/>
      <c r="Y1020" s="149"/>
      <c r="Z1020" s="149"/>
      <c r="AA1020" s="149"/>
      <c r="AB1020" s="399">
        <v>0</v>
      </c>
      <c r="AC1020" s="145"/>
      <c r="AD1020" s="399"/>
      <c r="AE1020" s="396"/>
      <c r="AF1020" s="397">
        <v>0</v>
      </c>
      <c r="AG1020" s="397">
        <v>0</v>
      </c>
      <c r="AH1020" s="397">
        <v>0</v>
      </c>
      <c r="AI1020" s="397">
        <v>0</v>
      </c>
      <c r="AJ1020" s="397">
        <v>0</v>
      </c>
      <c r="AK1020" s="397">
        <v>0</v>
      </c>
      <c r="AL1020" s="397">
        <v>0</v>
      </c>
      <c r="AM1020" s="397"/>
      <c r="AN1020" s="397">
        <v>0</v>
      </c>
      <c r="AO1020" s="408">
        <v>0</v>
      </c>
    </row>
    <row r="1021" spans="1:41" ht="24" customHeight="1" x14ac:dyDescent="0.3">
      <c r="A1021" s="398" t="s">
        <v>3766</v>
      </c>
      <c r="B1021" s="392" t="s">
        <v>3767</v>
      </c>
      <c r="C1021" s="393" t="s">
        <v>2242</v>
      </c>
      <c r="D1021" s="330">
        <f t="shared" si="39"/>
        <v>8</v>
      </c>
      <c r="E1021" s="331">
        <f t="shared" si="40"/>
        <v>8</v>
      </c>
      <c r="F1021" s="331">
        <f t="shared" si="41"/>
        <v>0</v>
      </c>
      <c r="G1021" s="331">
        <f t="shared" si="42"/>
        <v>0</v>
      </c>
      <c r="H1021" s="331">
        <f t="shared" si="43"/>
        <v>0</v>
      </c>
      <c r="I1021" s="331">
        <f t="shared" si="44"/>
        <v>0</v>
      </c>
      <c r="J1021" s="331">
        <f t="shared" si="45"/>
        <v>0</v>
      </c>
      <c r="K1021" s="331">
        <f t="shared" si="46"/>
        <v>0</v>
      </c>
      <c r="L1021" s="331">
        <f t="shared" si="47"/>
        <v>0</v>
      </c>
      <c r="M1021" s="331">
        <f t="shared" si="48"/>
        <v>0</v>
      </c>
      <c r="N1021" s="333">
        <f t="shared" si="49"/>
        <v>16</v>
      </c>
      <c r="O1021" s="394"/>
      <c r="P1021" s="395">
        <f t="shared" si="50"/>
        <v>16</v>
      </c>
      <c r="Q1021" s="336">
        <f t="shared" si="51"/>
        <v>551</v>
      </c>
      <c r="R1021" s="399"/>
      <c r="S1021" s="145">
        <v>8</v>
      </c>
      <c r="T1021" s="148">
        <v>0</v>
      </c>
      <c r="U1021" s="411"/>
      <c r="V1021" s="148"/>
      <c r="W1021" s="412"/>
      <c r="X1021" s="337"/>
      <c r="Y1021" s="149"/>
      <c r="Z1021" s="149"/>
      <c r="AA1021" s="149"/>
      <c r="AB1021" s="156">
        <v>0</v>
      </c>
      <c r="AC1021" s="145"/>
      <c r="AD1021" s="156"/>
      <c r="AE1021" s="396"/>
      <c r="AF1021" s="397">
        <v>0</v>
      </c>
      <c r="AG1021" s="397">
        <v>0</v>
      </c>
      <c r="AH1021" s="397">
        <v>0</v>
      </c>
      <c r="AI1021" s="397">
        <v>0</v>
      </c>
      <c r="AJ1021" s="397">
        <v>0</v>
      </c>
      <c r="AK1021" s="397">
        <v>0</v>
      </c>
      <c r="AL1021" s="397">
        <v>0</v>
      </c>
      <c r="AM1021" s="413"/>
      <c r="AN1021" s="397">
        <v>8</v>
      </c>
      <c r="AO1021" s="420">
        <v>0</v>
      </c>
    </row>
    <row r="1022" spans="1:41" ht="24" customHeight="1" x14ac:dyDescent="0.3">
      <c r="A1022" s="391" t="s">
        <v>3768</v>
      </c>
      <c r="B1022" s="392" t="s">
        <v>3767</v>
      </c>
      <c r="C1022" s="393" t="s">
        <v>2242</v>
      </c>
      <c r="D1022" s="330">
        <f t="shared" si="39"/>
        <v>24</v>
      </c>
      <c r="E1022" s="331">
        <f t="shared" si="40"/>
        <v>4</v>
      </c>
      <c r="F1022" s="331">
        <f t="shared" si="41"/>
        <v>0</v>
      </c>
      <c r="G1022" s="331">
        <f t="shared" si="42"/>
        <v>0</v>
      </c>
      <c r="H1022" s="331">
        <f t="shared" si="43"/>
        <v>0</v>
      </c>
      <c r="I1022" s="331">
        <f t="shared" si="44"/>
        <v>0</v>
      </c>
      <c r="J1022" s="331">
        <f t="shared" si="45"/>
        <v>0</v>
      </c>
      <c r="K1022" s="331">
        <f t="shared" si="46"/>
        <v>0</v>
      </c>
      <c r="L1022" s="331">
        <f t="shared" si="47"/>
        <v>0</v>
      </c>
      <c r="M1022" s="331">
        <f t="shared" si="48"/>
        <v>0</v>
      </c>
      <c r="N1022" s="333">
        <f t="shared" si="49"/>
        <v>28</v>
      </c>
      <c r="O1022" s="394"/>
      <c r="P1022" s="395">
        <f t="shared" si="50"/>
        <v>28</v>
      </c>
      <c r="Q1022" s="336">
        <f t="shared" si="51"/>
        <v>345</v>
      </c>
      <c r="R1022" s="404"/>
      <c r="S1022" s="145">
        <v>4</v>
      </c>
      <c r="T1022" s="148">
        <v>0</v>
      </c>
      <c r="U1022" s="147"/>
      <c r="V1022" s="148"/>
      <c r="W1022" s="337"/>
      <c r="X1022" s="337"/>
      <c r="Y1022" s="149"/>
      <c r="Z1022" s="149"/>
      <c r="AA1022" s="149"/>
      <c r="AB1022" s="156">
        <v>0</v>
      </c>
      <c r="AC1022" s="145"/>
      <c r="AD1022" s="156"/>
      <c r="AE1022" s="396"/>
      <c r="AF1022" s="397">
        <v>0</v>
      </c>
      <c r="AG1022" s="397">
        <v>0</v>
      </c>
      <c r="AH1022" s="397">
        <v>0</v>
      </c>
      <c r="AI1022" s="397">
        <v>0</v>
      </c>
      <c r="AJ1022" s="397">
        <v>0</v>
      </c>
      <c r="AK1022" s="397">
        <v>0</v>
      </c>
      <c r="AL1022" s="397">
        <v>0</v>
      </c>
      <c r="AM1022" s="397"/>
      <c r="AN1022" s="397">
        <v>24</v>
      </c>
      <c r="AO1022" s="400">
        <v>0</v>
      </c>
    </row>
    <row r="1023" spans="1:41" ht="24" customHeight="1" x14ac:dyDescent="0.3">
      <c r="A1023" s="391" t="s">
        <v>3769</v>
      </c>
      <c r="B1023" s="392" t="s">
        <v>3770</v>
      </c>
      <c r="C1023" s="393" t="s">
        <v>2036</v>
      </c>
      <c r="D1023" s="330">
        <f t="shared" ref="D1023:D1277" si="52">MAX(R1023:AO1023)</f>
        <v>14</v>
      </c>
      <c r="E1023" s="331">
        <f t="shared" ref="E1023:E1277" si="53">LARGE(R1023:AO1023,2)</f>
        <v>0</v>
      </c>
      <c r="F1023" s="331">
        <f t="shared" ref="F1023:F1277" si="54">LARGE(R1023:AO1023,3)</f>
        <v>0</v>
      </c>
      <c r="G1023" s="331">
        <f t="shared" ref="G1023:G1277" si="55">LARGE(R1023:AO1023,4)</f>
        <v>0</v>
      </c>
      <c r="H1023" s="331">
        <f t="shared" ref="H1023:H1277" si="56">LARGE(R1023:AO1023,5)</f>
        <v>0</v>
      </c>
      <c r="I1023" s="331">
        <f t="shared" ref="I1023:I1277" si="57">LARGE(R1023:AO1023,6)</f>
        <v>0</v>
      </c>
      <c r="J1023" s="331">
        <f t="shared" ref="J1023:J1277" si="58">LARGE(R1023:AO1023,7)</f>
        <v>0</v>
      </c>
      <c r="K1023" s="331">
        <f t="shared" ref="K1023:K1277" si="59">LARGE(R1023:AO1023,8)</f>
        <v>0</v>
      </c>
      <c r="L1023" s="331">
        <f t="shared" ref="L1023:L1277" si="60">LARGE(R1023:AO1023,9)</f>
        <v>0</v>
      </c>
      <c r="M1023" s="331">
        <f t="shared" ref="M1023:M1277" si="61">LARGE(R1023:AO1023,10)</f>
        <v>0</v>
      </c>
      <c r="N1023" s="333">
        <f t="shared" ref="N1023:N1277" si="62">SUM(D1023:M1023)</f>
        <v>14</v>
      </c>
      <c r="O1023" s="394"/>
      <c r="P1023" s="395">
        <f t="shared" ref="P1023:P1277" si="63">N1023+O1023*100</f>
        <v>14</v>
      </c>
      <c r="Q1023" s="336">
        <f t="shared" ref="Q1023:Q1277" si="64">IF(P1023=0,"",RANK(P1023,P:P,0))</f>
        <v>594</v>
      </c>
      <c r="R1023" s="404"/>
      <c r="S1023" s="410">
        <v>14</v>
      </c>
      <c r="T1023" s="405">
        <v>0</v>
      </c>
      <c r="U1023" s="147"/>
      <c r="V1023" s="405"/>
      <c r="W1023" s="337"/>
      <c r="X1023" s="337"/>
      <c r="Y1023" s="406"/>
      <c r="Z1023" s="406"/>
      <c r="AA1023" s="406"/>
      <c r="AB1023" s="399">
        <v>0</v>
      </c>
      <c r="AC1023" s="410"/>
      <c r="AD1023" s="399"/>
      <c r="AE1023" s="396"/>
      <c r="AF1023" s="397">
        <v>0</v>
      </c>
      <c r="AG1023" s="397">
        <v>0</v>
      </c>
      <c r="AH1023" s="397">
        <v>0</v>
      </c>
      <c r="AI1023" s="397">
        <v>0</v>
      </c>
      <c r="AJ1023" s="397">
        <v>0</v>
      </c>
      <c r="AK1023" s="397">
        <v>0</v>
      </c>
      <c r="AL1023" s="397">
        <v>0</v>
      </c>
      <c r="AM1023" s="397"/>
      <c r="AN1023" s="397">
        <v>0</v>
      </c>
      <c r="AO1023" s="414">
        <v>0</v>
      </c>
    </row>
    <row r="1024" spans="1:41" ht="24" customHeight="1" x14ac:dyDescent="0.3">
      <c r="A1024" s="398" t="s">
        <v>3771</v>
      </c>
      <c r="B1024" s="392" t="s">
        <v>3772</v>
      </c>
      <c r="C1024" s="393" t="s">
        <v>2984</v>
      </c>
      <c r="D1024" s="330">
        <f t="shared" si="52"/>
        <v>6</v>
      </c>
      <c r="E1024" s="331">
        <f t="shared" si="53"/>
        <v>5</v>
      </c>
      <c r="F1024" s="331">
        <f t="shared" si="54"/>
        <v>0</v>
      </c>
      <c r="G1024" s="331">
        <f t="shared" si="55"/>
        <v>0</v>
      </c>
      <c r="H1024" s="331">
        <f t="shared" si="56"/>
        <v>0</v>
      </c>
      <c r="I1024" s="331">
        <f t="shared" si="57"/>
        <v>0</v>
      </c>
      <c r="J1024" s="331">
        <f t="shared" si="58"/>
        <v>0</v>
      </c>
      <c r="K1024" s="331">
        <f t="shared" si="59"/>
        <v>0</v>
      </c>
      <c r="L1024" s="331">
        <f t="shared" si="60"/>
        <v>0</v>
      </c>
      <c r="M1024" s="331">
        <f t="shared" si="61"/>
        <v>0</v>
      </c>
      <c r="N1024" s="333">
        <f t="shared" si="62"/>
        <v>11</v>
      </c>
      <c r="O1024" s="394"/>
      <c r="P1024" s="395">
        <f t="shared" si="63"/>
        <v>11</v>
      </c>
      <c r="Q1024" s="336">
        <f t="shared" si="64"/>
        <v>679</v>
      </c>
      <c r="R1024" s="399"/>
      <c r="S1024" s="145">
        <v>6</v>
      </c>
      <c r="T1024" s="148">
        <v>0</v>
      </c>
      <c r="U1024" s="411"/>
      <c r="V1024" s="148"/>
      <c r="W1024" s="412"/>
      <c r="X1024" s="337"/>
      <c r="Y1024" s="149"/>
      <c r="Z1024" s="149"/>
      <c r="AA1024" s="149"/>
      <c r="AB1024" s="409">
        <v>0</v>
      </c>
      <c r="AC1024" s="145"/>
      <c r="AD1024" s="409"/>
      <c r="AE1024" s="396"/>
      <c r="AF1024" s="397">
        <v>0</v>
      </c>
      <c r="AG1024" s="397">
        <v>0</v>
      </c>
      <c r="AH1024" s="397">
        <v>0</v>
      </c>
      <c r="AI1024" s="397">
        <v>0</v>
      </c>
      <c r="AJ1024" s="397">
        <v>0</v>
      </c>
      <c r="AK1024" s="397">
        <v>0</v>
      </c>
      <c r="AL1024" s="397">
        <v>0</v>
      </c>
      <c r="AM1024" s="413"/>
      <c r="AN1024" s="397">
        <v>5</v>
      </c>
      <c r="AO1024" s="358">
        <v>0</v>
      </c>
    </row>
    <row r="1025" spans="1:41" ht="24" customHeight="1" x14ac:dyDescent="0.3">
      <c r="A1025" s="398" t="s">
        <v>5039</v>
      </c>
      <c r="B1025" s="392" t="s">
        <v>3773</v>
      </c>
      <c r="C1025" s="393" t="s">
        <v>2156</v>
      </c>
      <c r="D1025" s="330">
        <f t="shared" si="52"/>
        <v>22</v>
      </c>
      <c r="E1025" s="331">
        <f t="shared" si="53"/>
        <v>11</v>
      </c>
      <c r="F1025" s="331">
        <f t="shared" si="54"/>
        <v>0</v>
      </c>
      <c r="G1025" s="331">
        <f t="shared" si="55"/>
        <v>0</v>
      </c>
      <c r="H1025" s="331">
        <f t="shared" si="56"/>
        <v>0</v>
      </c>
      <c r="I1025" s="331">
        <f t="shared" si="57"/>
        <v>0</v>
      </c>
      <c r="J1025" s="331">
        <f t="shared" si="58"/>
        <v>0</v>
      </c>
      <c r="K1025" s="331">
        <f t="shared" si="59"/>
        <v>0</v>
      </c>
      <c r="L1025" s="331">
        <f t="shared" si="60"/>
        <v>0</v>
      </c>
      <c r="M1025" s="331">
        <f t="shared" si="61"/>
        <v>0</v>
      </c>
      <c r="N1025" s="333">
        <f t="shared" si="62"/>
        <v>33</v>
      </c>
      <c r="O1025" s="394"/>
      <c r="P1025" s="395">
        <f t="shared" si="63"/>
        <v>33</v>
      </c>
      <c r="Q1025" s="336">
        <f t="shared" si="64"/>
        <v>285</v>
      </c>
      <c r="R1025" s="399"/>
      <c r="S1025" s="145">
        <v>22</v>
      </c>
      <c r="T1025" s="148">
        <v>0</v>
      </c>
      <c r="U1025" s="147"/>
      <c r="V1025" s="148"/>
      <c r="W1025" s="337"/>
      <c r="X1025" s="337"/>
      <c r="Y1025" s="149"/>
      <c r="Z1025" s="149"/>
      <c r="AA1025" s="149"/>
      <c r="AB1025" s="88">
        <v>0</v>
      </c>
      <c r="AC1025" s="145"/>
      <c r="AD1025" s="88"/>
      <c r="AE1025" s="396"/>
      <c r="AF1025" s="397">
        <v>0</v>
      </c>
      <c r="AG1025" s="397">
        <v>0</v>
      </c>
      <c r="AH1025" s="397">
        <v>0</v>
      </c>
      <c r="AI1025" s="397">
        <v>0</v>
      </c>
      <c r="AJ1025" s="397">
        <v>0</v>
      </c>
      <c r="AK1025" s="397">
        <v>0</v>
      </c>
      <c r="AL1025" s="397">
        <v>0</v>
      </c>
      <c r="AM1025" s="397"/>
      <c r="AN1025" s="397">
        <v>11</v>
      </c>
      <c r="AO1025" s="400">
        <v>0</v>
      </c>
    </row>
    <row r="1026" spans="1:41" ht="24" customHeight="1" x14ac:dyDescent="0.3">
      <c r="A1026" s="391" t="s">
        <v>3774</v>
      </c>
      <c r="B1026" s="392" t="s">
        <v>3775</v>
      </c>
      <c r="C1026" s="393" t="s">
        <v>406</v>
      </c>
      <c r="D1026" s="330">
        <f t="shared" si="52"/>
        <v>10</v>
      </c>
      <c r="E1026" s="331">
        <f t="shared" si="53"/>
        <v>6</v>
      </c>
      <c r="F1026" s="331">
        <f t="shared" si="54"/>
        <v>0</v>
      </c>
      <c r="G1026" s="331">
        <f t="shared" si="55"/>
        <v>0</v>
      </c>
      <c r="H1026" s="331">
        <f t="shared" si="56"/>
        <v>0</v>
      </c>
      <c r="I1026" s="331">
        <f t="shared" si="57"/>
        <v>0</v>
      </c>
      <c r="J1026" s="331">
        <f t="shared" si="58"/>
        <v>0</v>
      </c>
      <c r="K1026" s="331">
        <f t="shared" si="59"/>
        <v>0</v>
      </c>
      <c r="L1026" s="331">
        <f t="shared" si="60"/>
        <v>0</v>
      </c>
      <c r="M1026" s="331">
        <f t="shared" si="61"/>
        <v>0</v>
      </c>
      <c r="N1026" s="333">
        <f t="shared" si="62"/>
        <v>16</v>
      </c>
      <c r="O1026" s="394"/>
      <c r="P1026" s="395">
        <f t="shared" si="63"/>
        <v>16</v>
      </c>
      <c r="Q1026" s="336">
        <f t="shared" si="64"/>
        <v>551</v>
      </c>
      <c r="R1026" s="404"/>
      <c r="S1026" s="145">
        <v>6</v>
      </c>
      <c r="T1026" s="148">
        <v>0</v>
      </c>
      <c r="U1026" s="147"/>
      <c r="V1026" s="148"/>
      <c r="W1026" s="337"/>
      <c r="X1026" s="337"/>
      <c r="Y1026" s="149"/>
      <c r="Z1026" s="149"/>
      <c r="AA1026" s="149"/>
      <c r="AB1026" s="399">
        <v>0</v>
      </c>
      <c r="AC1026" s="145"/>
      <c r="AD1026" s="399"/>
      <c r="AE1026" s="396"/>
      <c r="AF1026" s="397">
        <v>0</v>
      </c>
      <c r="AG1026" s="397">
        <v>0</v>
      </c>
      <c r="AH1026" s="397">
        <v>0</v>
      </c>
      <c r="AI1026" s="397">
        <v>0</v>
      </c>
      <c r="AJ1026" s="397">
        <v>0</v>
      </c>
      <c r="AK1026" s="397">
        <v>0</v>
      </c>
      <c r="AL1026" s="397">
        <v>0</v>
      </c>
      <c r="AM1026" s="397"/>
      <c r="AN1026" s="397">
        <v>10</v>
      </c>
      <c r="AO1026" s="400">
        <v>0</v>
      </c>
    </row>
    <row r="1027" spans="1:41" ht="24" customHeight="1" x14ac:dyDescent="0.3">
      <c r="A1027" s="391" t="s">
        <v>3776</v>
      </c>
      <c r="B1027" s="392" t="s">
        <v>3777</v>
      </c>
      <c r="C1027" s="393" t="s">
        <v>2152</v>
      </c>
      <c r="D1027" s="330">
        <f t="shared" si="52"/>
        <v>8</v>
      </c>
      <c r="E1027" s="331">
        <f t="shared" si="53"/>
        <v>0</v>
      </c>
      <c r="F1027" s="331">
        <f t="shared" si="54"/>
        <v>0</v>
      </c>
      <c r="G1027" s="331">
        <f t="shared" si="55"/>
        <v>0</v>
      </c>
      <c r="H1027" s="331">
        <f t="shared" si="56"/>
        <v>0</v>
      </c>
      <c r="I1027" s="331">
        <f t="shared" si="57"/>
        <v>0</v>
      </c>
      <c r="J1027" s="331">
        <f t="shared" si="58"/>
        <v>0</v>
      </c>
      <c r="K1027" s="331">
        <f t="shared" si="59"/>
        <v>0</v>
      </c>
      <c r="L1027" s="331">
        <f t="shared" si="60"/>
        <v>0</v>
      </c>
      <c r="M1027" s="331">
        <f t="shared" si="61"/>
        <v>0</v>
      </c>
      <c r="N1027" s="333">
        <f t="shared" si="62"/>
        <v>8</v>
      </c>
      <c r="O1027" s="394"/>
      <c r="P1027" s="395">
        <f t="shared" si="63"/>
        <v>8</v>
      </c>
      <c r="Q1027" s="336">
        <f t="shared" si="64"/>
        <v>741</v>
      </c>
      <c r="R1027" s="399">
        <v>8</v>
      </c>
      <c r="S1027" s="145"/>
      <c r="T1027" s="405">
        <v>0</v>
      </c>
      <c r="U1027" s="147"/>
      <c r="V1027" s="405"/>
      <c r="W1027" s="337"/>
      <c r="X1027" s="337"/>
      <c r="Y1027" s="406"/>
      <c r="Z1027" s="406"/>
      <c r="AA1027" s="406"/>
      <c r="AB1027" s="404">
        <v>0</v>
      </c>
      <c r="AC1027" s="145"/>
      <c r="AD1027" s="404"/>
      <c r="AE1027" s="396"/>
      <c r="AF1027" s="397">
        <v>0</v>
      </c>
      <c r="AG1027" s="397">
        <v>0</v>
      </c>
      <c r="AH1027" s="397">
        <v>0</v>
      </c>
      <c r="AI1027" s="397">
        <v>0</v>
      </c>
      <c r="AJ1027" s="397">
        <v>0</v>
      </c>
      <c r="AK1027" s="397">
        <v>0</v>
      </c>
      <c r="AL1027" s="397">
        <v>0</v>
      </c>
      <c r="AM1027" s="397"/>
      <c r="AN1027" s="397">
        <v>0</v>
      </c>
      <c r="AO1027" s="407">
        <v>0</v>
      </c>
    </row>
    <row r="1028" spans="1:41" ht="24" customHeight="1" x14ac:dyDescent="0.3">
      <c r="A1028" s="398" t="s">
        <v>3778</v>
      </c>
      <c r="B1028" s="392" t="s">
        <v>3779</v>
      </c>
      <c r="C1028" s="393" t="s">
        <v>3780</v>
      </c>
      <c r="D1028" s="330">
        <f t="shared" si="52"/>
        <v>8</v>
      </c>
      <c r="E1028" s="331">
        <f t="shared" si="53"/>
        <v>0</v>
      </c>
      <c r="F1028" s="331">
        <f t="shared" si="54"/>
        <v>0</v>
      </c>
      <c r="G1028" s="331">
        <f t="shared" si="55"/>
        <v>0</v>
      </c>
      <c r="H1028" s="331">
        <f t="shared" si="56"/>
        <v>0</v>
      </c>
      <c r="I1028" s="331">
        <f t="shared" si="57"/>
        <v>0</v>
      </c>
      <c r="J1028" s="331">
        <f t="shared" si="58"/>
        <v>0</v>
      </c>
      <c r="K1028" s="331">
        <f t="shared" si="59"/>
        <v>0</v>
      </c>
      <c r="L1028" s="331">
        <f t="shared" si="60"/>
        <v>0</v>
      </c>
      <c r="M1028" s="331">
        <f t="shared" si="61"/>
        <v>0</v>
      </c>
      <c r="N1028" s="333">
        <f t="shared" si="62"/>
        <v>8</v>
      </c>
      <c r="O1028" s="394"/>
      <c r="P1028" s="395">
        <f t="shared" si="63"/>
        <v>8</v>
      </c>
      <c r="Q1028" s="336">
        <f t="shared" si="64"/>
        <v>741</v>
      </c>
      <c r="R1028" s="399"/>
      <c r="S1028" s="145"/>
      <c r="T1028" s="148">
        <v>0</v>
      </c>
      <c r="U1028" s="147"/>
      <c r="V1028" s="148"/>
      <c r="W1028" s="337"/>
      <c r="X1028" s="337"/>
      <c r="Y1028" s="149"/>
      <c r="Z1028" s="149"/>
      <c r="AA1028" s="149"/>
      <c r="AB1028" s="399">
        <v>0</v>
      </c>
      <c r="AC1028" s="145"/>
      <c r="AD1028" s="399"/>
      <c r="AE1028" s="396"/>
      <c r="AF1028" s="397">
        <v>0</v>
      </c>
      <c r="AG1028" s="397">
        <v>0</v>
      </c>
      <c r="AH1028" s="397">
        <v>0</v>
      </c>
      <c r="AI1028" s="397">
        <v>0</v>
      </c>
      <c r="AJ1028" s="397">
        <v>0</v>
      </c>
      <c r="AK1028" s="397">
        <v>0</v>
      </c>
      <c r="AL1028" s="397">
        <v>0</v>
      </c>
      <c r="AM1028" s="397"/>
      <c r="AN1028" s="397">
        <v>8</v>
      </c>
      <c r="AO1028" s="341">
        <v>0</v>
      </c>
    </row>
    <row r="1029" spans="1:41" ht="24" customHeight="1" x14ac:dyDescent="0.3">
      <c r="A1029" s="401" t="s">
        <v>3781</v>
      </c>
      <c r="B1029" s="402" t="s">
        <v>3782</v>
      </c>
      <c r="C1029" s="403" t="s">
        <v>5040</v>
      </c>
      <c r="D1029" s="330">
        <f t="shared" si="52"/>
        <v>0</v>
      </c>
      <c r="E1029" s="331">
        <f t="shared" si="53"/>
        <v>0</v>
      </c>
      <c r="F1029" s="331">
        <f t="shared" si="54"/>
        <v>0</v>
      </c>
      <c r="G1029" s="331">
        <f t="shared" si="55"/>
        <v>0</v>
      </c>
      <c r="H1029" s="331">
        <f t="shared" si="56"/>
        <v>0</v>
      </c>
      <c r="I1029" s="331">
        <f t="shared" si="57"/>
        <v>0</v>
      </c>
      <c r="J1029" s="331">
        <f t="shared" si="58"/>
        <v>0</v>
      </c>
      <c r="K1029" s="331">
        <f t="shared" si="59"/>
        <v>0</v>
      </c>
      <c r="L1029" s="331">
        <f t="shared" si="60"/>
        <v>0</v>
      </c>
      <c r="M1029" s="331">
        <f t="shared" si="61"/>
        <v>0</v>
      </c>
      <c r="N1029" s="333">
        <f t="shared" si="62"/>
        <v>0</v>
      </c>
      <c r="O1029" s="394"/>
      <c r="P1029" s="395">
        <f t="shared" si="63"/>
        <v>0</v>
      </c>
      <c r="Q1029" s="336" t="str">
        <f t="shared" si="64"/>
        <v/>
      </c>
      <c r="R1029" s="404"/>
      <c r="S1029" s="145"/>
      <c r="T1029" s="148">
        <v>0</v>
      </c>
      <c r="U1029" s="147"/>
      <c r="V1029" s="148"/>
      <c r="W1029" s="337"/>
      <c r="X1029" s="337"/>
      <c r="Y1029" s="149"/>
      <c r="Z1029" s="149"/>
      <c r="AA1029" s="149"/>
      <c r="AB1029" s="144">
        <v>0</v>
      </c>
      <c r="AC1029" s="145"/>
      <c r="AD1029" s="144"/>
      <c r="AE1029" s="396"/>
      <c r="AF1029" s="397">
        <v>0</v>
      </c>
      <c r="AG1029" s="397">
        <v>0</v>
      </c>
      <c r="AH1029" s="397">
        <v>0</v>
      </c>
      <c r="AI1029" s="397">
        <v>0</v>
      </c>
      <c r="AJ1029" s="397">
        <v>0</v>
      </c>
      <c r="AK1029" s="397">
        <v>0</v>
      </c>
      <c r="AL1029" s="397">
        <v>0</v>
      </c>
      <c r="AM1029" s="397"/>
      <c r="AN1029" s="397">
        <v>0</v>
      </c>
      <c r="AO1029" s="400">
        <v>0</v>
      </c>
    </row>
    <row r="1030" spans="1:41" ht="24" customHeight="1" x14ac:dyDescent="0.3">
      <c r="A1030" s="398" t="s">
        <v>3784</v>
      </c>
      <c r="B1030" s="415" t="s">
        <v>3785</v>
      </c>
      <c r="C1030" s="416" t="s">
        <v>758</v>
      </c>
      <c r="D1030" s="330">
        <f t="shared" si="52"/>
        <v>31</v>
      </c>
      <c r="E1030" s="331">
        <f t="shared" si="53"/>
        <v>23</v>
      </c>
      <c r="F1030" s="331">
        <f t="shared" si="54"/>
        <v>0</v>
      </c>
      <c r="G1030" s="331">
        <f t="shared" si="55"/>
        <v>0</v>
      </c>
      <c r="H1030" s="331">
        <f t="shared" si="56"/>
        <v>0</v>
      </c>
      <c r="I1030" s="331">
        <f t="shared" si="57"/>
        <v>0</v>
      </c>
      <c r="J1030" s="331">
        <f t="shared" si="58"/>
        <v>0</v>
      </c>
      <c r="K1030" s="331">
        <f t="shared" si="59"/>
        <v>0</v>
      </c>
      <c r="L1030" s="331">
        <f t="shared" si="60"/>
        <v>0</v>
      </c>
      <c r="M1030" s="331">
        <f t="shared" si="61"/>
        <v>0</v>
      </c>
      <c r="N1030" s="333">
        <f t="shared" si="62"/>
        <v>54</v>
      </c>
      <c r="O1030" s="394"/>
      <c r="P1030" s="395">
        <f t="shared" si="63"/>
        <v>54</v>
      </c>
      <c r="Q1030" s="336">
        <f t="shared" si="64"/>
        <v>144</v>
      </c>
      <c r="R1030" s="144"/>
      <c r="S1030" s="145">
        <v>23</v>
      </c>
      <c r="T1030" s="148">
        <v>0</v>
      </c>
      <c r="U1030" s="147"/>
      <c r="V1030" s="148"/>
      <c r="W1030" s="337"/>
      <c r="X1030" s="337"/>
      <c r="Y1030" s="149"/>
      <c r="Z1030" s="149"/>
      <c r="AA1030" s="149"/>
      <c r="AB1030" s="156">
        <v>0</v>
      </c>
      <c r="AC1030" s="145"/>
      <c r="AD1030" s="156"/>
      <c r="AE1030" s="396"/>
      <c r="AF1030" s="397">
        <v>0</v>
      </c>
      <c r="AG1030" s="397">
        <v>0</v>
      </c>
      <c r="AH1030" s="397">
        <v>0</v>
      </c>
      <c r="AI1030" s="397">
        <v>0</v>
      </c>
      <c r="AJ1030" s="397">
        <v>0</v>
      </c>
      <c r="AK1030" s="397">
        <v>0</v>
      </c>
      <c r="AL1030" s="397">
        <v>0</v>
      </c>
      <c r="AM1030" s="397"/>
      <c r="AN1030" s="397">
        <v>31</v>
      </c>
      <c r="AO1030" s="420">
        <v>0</v>
      </c>
    </row>
    <row r="1031" spans="1:41" ht="24" customHeight="1" x14ac:dyDescent="0.3">
      <c r="A1031" s="398" t="s">
        <v>1582</v>
      </c>
      <c r="B1031" s="392" t="s">
        <v>3786</v>
      </c>
      <c r="C1031" s="393" t="s">
        <v>123</v>
      </c>
      <c r="D1031" s="330">
        <f t="shared" si="52"/>
        <v>0</v>
      </c>
      <c r="E1031" s="331">
        <f t="shared" si="53"/>
        <v>0</v>
      </c>
      <c r="F1031" s="331">
        <f t="shared" si="54"/>
        <v>0</v>
      </c>
      <c r="G1031" s="331">
        <f t="shared" si="55"/>
        <v>0</v>
      </c>
      <c r="H1031" s="331">
        <f t="shared" si="56"/>
        <v>0</v>
      </c>
      <c r="I1031" s="331">
        <f t="shared" si="57"/>
        <v>0</v>
      </c>
      <c r="J1031" s="331">
        <f t="shared" si="58"/>
        <v>0</v>
      </c>
      <c r="K1031" s="331">
        <f t="shared" si="59"/>
        <v>0</v>
      </c>
      <c r="L1031" s="331">
        <f t="shared" si="60"/>
        <v>0</v>
      </c>
      <c r="M1031" s="331">
        <f t="shared" si="61"/>
        <v>0</v>
      </c>
      <c r="N1031" s="333">
        <f t="shared" si="62"/>
        <v>0</v>
      </c>
      <c r="O1031" s="394"/>
      <c r="P1031" s="395">
        <f t="shared" si="63"/>
        <v>0</v>
      </c>
      <c r="Q1031" s="336" t="str">
        <f t="shared" si="64"/>
        <v/>
      </c>
      <c r="R1031" s="156"/>
      <c r="S1031" s="145"/>
      <c r="T1031" s="148">
        <v>0</v>
      </c>
      <c r="U1031" s="147"/>
      <c r="V1031" s="148"/>
      <c r="W1031" s="337"/>
      <c r="X1031" s="337"/>
      <c r="Y1031" s="149"/>
      <c r="Z1031" s="149"/>
      <c r="AA1031" s="149"/>
      <c r="AB1031" s="409">
        <v>0</v>
      </c>
      <c r="AC1031" s="145"/>
      <c r="AD1031" s="409"/>
      <c r="AE1031" s="396"/>
      <c r="AF1031" s="397">
        <v>0</v>
      </c>
      <c r="AG1031" s="397">
        <v>0</v>
      </c>
      <c r="AH1031" s="397">
        <v>0</v>
      </c>
      <c r="AI1031" s="397">
        <v>0</v>
      </c>
      <c r="AJ1031" s="397">
        <v>0</v>
      </c>
      <c r="AK1031" s="397">
        <v>0</v>
      </c>
      <c r="AL1031" s="397">
        <v>0</v>
      </c>
      <c r="AM1031" s="397"/>
      <c r="AN1031" s="397">
        <v>0</v>
      </c>
      <c r="AO1031" s="408">
        <v>0</v>
      </c>
    </row>
    <row r="1032" spans="1:41" ht="24" customHeight="1" x14ac:dyDescent="0.3">
      <c r="A1032" s="391" t="s">
        <v>3787</v>
      </c>
      <c r="B1032" s="392" t="s">
        <v>3788</v>
      </c>
      <c r="C1032" s="393" t="s">
        <v>459</v>
      </c>
      <c r="D1032" s="330">
        <f t="shared" si="52"/>
        <v>0</v>
      </c>
      <c r="E1032" s="331">
        <f t="shared" si="53"/>
        <v>0</v>
      </c>
      <c r="F1032" s="331">
        <f t="shared" si="54"/>
        <v>0</v>
      </c>
      <c r="G1032" s="331">
        <f t="shared" si="55"/>
        <v>0</v>
      </c>
      <c r="H1032" s="331">
        <f t="shared" si="56"/>
        <v>0</v>
      </c>
      <c r="I1032" s="331">
        <f t="shared" si="57"/>
        <v>0</v>
      </c>
      <c r="J1032" s="331">
        <f t="shared" si="58"/>
        <v>0</v>
      </c>
      <c r="K1032" s="331">
        <f t="shared" si="59"/>
        <v>0</v>
      </c>
      <c r="L1032" s="331">
        <f t="shared" si="60"/>
        <v>0</v>
      </c>
      <c r="M1032" s="331">
        <f t="shared" si="61"/>
        <v>0</v>
      </c>
      <c r="N1032" s="333">
        <f t="shared" si="62"/>
        <v>0</v>
      </c>
      <c r="O1032" s="394"/>
      <c r="P1032" s="395">
        <f t="shared" si="63"/>
        <v>0</v>
      </c>
      <c r="Q1032" s="336" t="str">
        <f t="shared" si="64"/>
        <v/>
      </c>
      <c r="R1032" s="399"/>
      <c r="S1032" s="145"/>
      <c r="T1032" s="148">
        <v>0</v>
      </c>
      <c r="U1032" s="147"/>
      <c r="V1032" s="148"/>
      <c r="W1032" s="337"/>
      <c r="X1032" s="337"/>
      <c r="Y1032" s="149"/>
      <c r="Z1032" s="149"/>
      <c r="AA1032" s="149"/>
      <c r="AB1032" s="399">
        <v>0</v>
      </c>
      <c r="AC1032" s="145"/>
      <c r="AD1032" s="399"/>
      <c r="AE1032" s="396"/>
      <c r="AF1032" s="397">
        <v>0</v>
      </c>
      <c r="AG1032" s="397">
        <v>0</v>
      </c>
      <c r="AH1032" s="397">
        <v>0</v>
      </c>
      <c r="AI1032" s="397">
        <v>0</v>
      </c>
      <c r="AJ1032" s="397">
        <v>0</v>
      </c>
      <c r="AK1032" s="397">
        <v>0</v>
      </c>
      <c r="AL1032" s="397">
        <v>0</v>
      </c>
      <c r="AM1032" s="397"/>
      <c r="AN1032" s="397">
        <v>0</v>
      </c>
      <c r="AO1032" s="400">
        <v>0</v>
      </c>
    </row>
    <row r="1033" spans="1:41" ht="24" customHeight="1" x14ac:dyDescent="0.3">
      <c r="A1033" s="391" t="s">
        <v>3789</v>
      </c>
      <c r="B1033" s="392" t="s">
        <v>3790</v>
      </c>
      <c r="C1033" s="393" t="s">
        <v>83</v>
      </c>
      <c r="D1033" s="330">
        <f t="shared" si="52"/>
        <v>0</v>
      </c>
      <c r="E1033" s="331">
        <f t="shared" si="53"/>
        <v>0</v>
      </c>
      <c r="F1033" s="331">
        <f t="shared" si="54"/>
        <v>0</v>
      </c>
      <c r="G1033" s="331">
        <f t="shared" si="55"/>
        <v>0</v>
      </c>
      <c r="H1033" s="331">
        <f t="shared" si="56"/>
        <v>0</v>
      </c>
      <c r="I1033" s="331">
        <f t="shared" si="57"/>
        <v>0</v>
      </c>
      <c r="J1033" s="331">
        <f t="shared" si="58"/>
        <v>0</v>
      </c>
      <c r="K1033" s="331">
        <f t="shared" si="59"/>
        <v>0</v>
      </c>
      <c r="L1033" s="331">
        <f t="shared" si="60"/>
        <v>0</v>
      </c>
      <c r="M1033" s="331">
        <f t="shared" si="61"/>
        <v>0</v>
      </c>
      <c r="N1033" s="333">
        <f t="shared" si="62"/>
        <v>0</v>
      </c>
      <c r="O1033" s="394"/>
      <c r="P1033" s="395">
        <f t="shared" si="63"/>
        <v>0</v>
      </c>
      <c r="Q1033" s="336" t="str">
        <f t="shared" si="64"/>
        <v/>
      </c>
      <c r="R1033" s="399"/>
      <c r="S1033" s="410"/>
      <c r="T1033" s="148">
        <v>0</v>
      </c>
      <c r="U1033" s="147"/>
      <c r="V1033" s="148"/>
      <c r="W1033" s="337"/>
      <c r="X1033" s="337"/>
      <c r="Y1033" s="149"/>
      <c r="Z1033" s="149"/>
      <c r="AA1033" s="149"/>
      <c r="AB1033" s="404">
        <v>0</v>
      </c>
      <c r="AC1033" s="410"/>
      <c r="AD1033" s="404"/>
      <c r="AE1033" s="396"/>
      <c r="AF1033" s="397">
        <v>0</v>
      </c>
      <c r="AG1033" s="397">
        <v>0</v>
      </c>
      <c r="AH1033" s="397">
        <v>0</v>
      </c>
      <c r="AI1033" s="397">
        <v>0</v>
      </c>
      <c r="AJ1033" s="397">
        <v>0</v>
      </c>
      <c r="AK1033" s="397">
        <v>0</v>
      </c>
      <c r="AL1033" s="397">
        <v>0</v>
      </c>
      <c r="AM1033" s="397"/>
      <c r="AN1033" s="397">
        <v>0</v>
      </c>
      <c r="AO1033" s="400">
        <v>0</v>
      </c>
    </row>
    <row r="1034" spans="1:41" ht="24" customHeight="1" x14ac:dyDescent="0.3">
      <c r="A1034" s="391" t="s">
        <v>3793</v>
      </c>
      <c r="B1034" s="392" t="s">
        <v>3794</v>
      </c>
      <c r="C1034" s="393" t="s">
        <v>839</v>
      </c>
      <c r="D1034" s="330">
        <f t="shared" si="52"/>
        <v>9</v>
      </c>
      <c r="E1034" s="331">
        <f t="shared" si="53"/>
        <v>0</v>
      </c>
      <c r="F1034" s="331">
        <f t="shared" si="54"/>
        <v>0</v>
      </c>
      <c r="G1034" s="331">
        <f t="shared" si="55"/>
        <v>0</v>
      </c>
      <c r="H1034" s="331">
        <f t="shared" si="56"/>
        <v>0</v>
      </c>
      <c r="I1034" s="331">
        <f t="shared" si="57"/>
        <v>0</v>
      </c>
      <c r="J1034" s="331">
        <f t="shared" si="58"/>
        <v>0</v>
      </c>
      <c r="K1034" s="331">
        <f t="shared" si="59"/>
        <v>0</v>
      </c>
      <c r="L1034" s="331">
        <f t="shared" si="60"/>
        <v>0</v>
      </c>
      <c r="M1034" s="331">
        <f t="shared" si="61"/>
        <v>0</v>
      </c>
      <c r="N1034" s="333">
        <f t="shared" si="62"/>
        <v>9</v>
      </c>
      <c r="O1034" s="394"/>
      <c r="P1034" s="395">
        <f t="shared" si="63"/>
        <v>9</v>
      </c>
      <c r="Q1034" s="336">
        <f t="shared" si="64"/>
        <v>714</v>
      </c>
      <c r="R1034" s="144"/>
      <c r="S1034" s="410"/>
      <c r="T1034" s="405">
        <v>0</v>
      </c>
      <c r="U1034" s="147"/>
      <c r="V1034" s="405"/>
      <c r="W1034" s="337"/>
      <c r="X1034" s="337"/>
      <c r="Y1034" s="406"/>
      <c r="Z1034" s="406"/>
      <c r="AA1034" s="406"/>
      <c r="AB1034" s="404">
        <v>0</v>
      </c>
      <c r="AC1034" s="410"/>
      <c r="AD1034" s="404"/>
      <c r="AE1034" s="396"/>
      <c r="AF1034" s="397">
        <v>0</v>
      </c>
      <c r="AG1034" s="397">
        <v>0</v>
      </c>
      <c r="AH1034" s="397">
        <v>0</v>
      </c>
      <c r="AI1034" s="397">
        <v>0</v>
      </c>
      <c r="AJ1034" s="397">
        <v>0</v>
      </c>
      <c r="AK1034" s="397">
        <v>0</v>
      </c>
      <c r="AL1034" s="397">
        <v>0</v>
      </c>
      <c r="AM1034" s="397"/>
      <c r="AN1034" s="397">
        <v>9</v>
      </c>
      <c r="AO1034" s="414">
        <v>0</v>
      </c>
    </row>
    <row r="1035" spans="1:41" ht="24" customHeight="1" x14ac:dyDescent="0.3">
      <c r="A1035" s="391" t="s">
        <v>3795</v>
      </c>
      <c r="B1035" s="392" t="s">
        <v>3796</v>
      </c>
      <c r="C1035" s="393" t="s">
        <v>725</v>
      </c>
      <c r="D1035" s="330">
        <f t="shared" si="52"/>
        <v>0</v>
      </c>
      <c r="E1035" s="331">
        <f t="shared" si="53"/>
        <v>0</v>
      </c>
      <c r="F1035" s="331">
        <f t="shared" si="54"/>
        <v>0</v>
      </c>
      <c r="G1035" s="331">
        <f t="shared" si="55"/>
        <v>0</v>
      </c>
      <c r="H1035" s="331">
        <f t="shared" si="56"/>
        <v>0</v>
      </c>
      <c r="I1035" s="331">
        <f t="shared" si="57"/>
        <v>0</v>
      </c>
      <c r="J1035" s="331">
        <f t="shared" si="58"/>
        <v>0</v>
      </c>
      <c r="K1035" s="331">
        <f t="shared" si="59"/>
        <v>0</v>
      </c>
      <c r="L1035" s="331">
        <f t="shared" si="60"/>
        <v>0</v>
      </c>
      <c r="M1035" s="331">
        <f t="shared" si="61"/>
        <v>0</v>
      </c>
      <c r="N1035" s="333">
        <f t="shared" si="62"/>
        <v>0</v>
      </c>
      <c r="O1035" s="394"/>
      <c r="P1035" s="395">
        <f t="shared" si="63"/>
        <v>0</v>
      </c>
      <c r="Q1035" s="336" t="str">
        <f t="shared" si="64"/>
        <v/>
      </c>
      <c r="R1035" s="399"/>
      <c r="S1035" s="145"/>
      <c r="T1035" s="148">
        <v>0</v>
      </c>
      <c r="U1035" s="147"/>
      <c r="V1035" s="148"/>
      <c r="W1035" s="337"/>
      <c r="X1035" s="337"/>
      <c r="Y1035" s="149"/>
      <c r="Z1035" s="149"/>
      <c r="AA1035" s="149"/>
      <c r="AB1035" s="404">
        <v>0</v>
      </c>
      <c r="AC1035" s="145"/>
      <c r="AD1035" s="404"/>
      <c r="AE1035" s="396"/>
      <c r="AF1035" s="397">
        <v>0</v>
      </c>
      <c r="AG1035" s="397">
        <v>0</v>
      </c>
      <c r="AH1035" s="397">
        <v>0</v>
      </c>
      <c r="AI1035" s="397">
        <v>0</v>
      </c>
      <c r="AJ1035" s="397">
        <v>0</v>
      </c>
      <c r="AK1035" s="397">
        <v>0</v>
      </c>
      <c r="AL1035" s="397">
        <v>0</v>
      </c>
      <c r="AM1035" s="397"/>
      <c r="AN1035" s="397">
        <v>0</v>
      </c>
      <c r="AO1035" s="400">
        <v>0</v>
      </c>
    </row>
    <row r="1036" spans="1:41" ht="24" customHeight="1" x14ac:dyDescent="0.3">
      <c r="A1036" s="391" t="s">
        <v>3797</v>
      </c>
      <c r="B1036" s="392" t="s">
        <v>3798</v>
      </c>
      <c r="C1036" s="393" t="s">
        <v>725</v>
      </c>
      <c r="D1036" s="330">
        <f t="shared" si="52"/>
        <v>45</v>
      </c>
      <c r="E1036" s="331">
        <f t="shared" si="53"/>
        <v>22</v>
      </c>
      <c r="F1036" s="331">
        <f t="shared" si="54"/>
        <v>0</v>
      </c>
      <c r="G1036" s="331">
        <f t="shared" si="55"/>
        <v>0</v>
      </c>
      <c r="H1036" s="331">
        <f t="shared" si="56"/>
        <v>0</v>
      </c>
      <c r="I1036" s="331">
        <f t="shared" si="57"/>
        <v>0</v>
      </c>
      <c r="J1036" s="331">
        <f t="shared" si="58"/>
        <v>0</v>
      </c>
      <c r="K1036" s="331">
        <f t="shared" si="59"/>
        <v>0</v>
      </c>
      <c r="L1036" s="331">
        <f t="shared" si="60"/>
        <v>0</v>
      </c>
      <c r="M1036" s="331">
        <f t="shared" si="61"/>
        <v>0</v>
      </c>
      <c r="N1036" s="333">
        <f t="shared" si="62"/>
        <v>67</v>
      </c>
      <c r="O1036" s="394">
        <f>Nemzetközi!F102</f>
        <v>2</v>
      </c>
      <c r="P1036" s="395">
        <f t="shared" si="63"/>
        <v>267</v>
      </c>
      <c r="Q1036" s="336">
        <f t="shared" si="64"/>
        <v>31</v>
      </c>
      <c r="R1036" s="399"/>
      <c r="S1036" s="410"/>
      <c r="T1036" s="148">
        <v>0</v>
      </c>
      <c r="U1036" s="147"/>
      <c r="V1036" s="148"/>
      <c r="W1036" s="337">
        <v>22</v>
      </c>
      <c r="X1036" s="337">
        <v>45</v>
      </c>
      <c r="Y1036" s="149"/>
      <c r="Z1036" s="149"/>
      <c r="AA1036" s="149"/>
      <c r="AB1036" s="399">
        <v>0</v>
      </c>
      <c r="AC1036" s="410"/>
      <c r="AD1036" s="399"/>
      <c r="AE1036" s="396"/>
      <c r="AF1036" s="397">
        <v>0</v>
      </c>
      <c r="AG1036" s="397">
        <v>0</v>
      </c>
      <c r="AH1036" s="397">
        <v>0</v>
      </c>
      <c r="AI1036" s="397">
        <v>0</v>
      </c>
      <c r="AJ1036" s="397">
        <v>0</v>
      </c>
      <c r="AK1036" s="397">
        <v>0</v>
      </c>
      <c r="AL1036" s="397">
        <v>0</v>
      </c>
      <c r="AM1036" s="397"/>
      <c r="AN1036" s="397">
        <v>0</v>
      </c>
      <c r="AO1036" s="400">
        <v>0</v>
      </c>
    </row>
    <row r="1037" spans="1:41" ht="24" customHeight="1" x14ac:dyDescent="0.3">
      <c r="A1037" s="398" t="s">
        <v>1134</v>
      </c>
      <c r="B1037" s="392" t="s">
        <v>1135</v>
      </c>
      <c r="C1037" s="393" t="s">
        <v>1070</v>
      </c>
      <c r="D1037" s="330">
        <f t="shared" si="52"/>
        <v>9</v>
      </c>
      <c r="E1037" s="331">
        <f t="shared" si="53"/>
        <v>4</v>
      </c>
      <c r="F1037" s="331">
        <f t="shared" si="54"/>
        <v>0</v>
      </c>
      <c r="G1037" s="331">
        <f t="shared" si="55"/>
        <v>0</v>
      </c>
      <c r="H1037" s="331">
        <f t="shared" si="56"/>
        <v>0</v>
      </c>
      <c r="I1037" s="331">
        <f t="shared" si="57"/>
        <v>0</v>
      </c>
      <c r="J1037" s="331">
        <f t="shared" si="58"/>
        <v>0</v>
      </c>
      <c r="K1037" s="331">
        <f t="shared" si="59"/>
        <v>0</v>
      </c>
      <c r="L1037" s="331">
        <f t="shared" si="60"/>
        <v>0</v>
      </c>
      <c r="M1037" s="331">
        <f t="shared" si="61"/>
        <v>0</v>
      </c>
      <c r="N1037" s="333">
        <f t="shared" si="62"/>
        <v>13</v>
      </c>
      <c r="O1037" s="394"/>
      <c r="P1037" s="395">
        <f t="shared" si="63"/>
        <v>13</v>
      </c>
      <c r="Q1037" s="336">
        <f t="shared" si="64"/>
        <v>616</v>
      </c>
      <c r="R1037" s="399"/>
      <c r="S1037" s="145">
        <v>4</v>
      </c>
      <c r="T1037" s="148">
        <v>0</v>
      </c>
      <c r="U1037" s="147"/>
      <c r="V1037" s="148"/>
      <c r="W1037" s="337"/>
      <c r="X1037" s="337"/>
      <c r="Y1037" s="149"/>
      <c r="Z1037" s="149"/>
      <c r="AA1037" s="149"/>
      <c r="AB1037" s="404">
        <v>0</v>
      </c>
      <c r="AC1037" s="145"/>
      <c r="AD1037" s="404"/>
      <c r="AE1037" s="396"/>
      <c r="AF1037" s="397">
        <v>0</v>
      </c>
      <c r="AG1037" s="397">
        <v>0</v>
      </c>
      <c r="AH1037" s="397">
        <v>0</v>
      </c>
      <c r="AI1037" s="397">
        <v>0</v>
      </c>
      <c r="AJ1037" s="397">
        <v>0</v>
      </c>
      <c r="AK1037" s="397">
        <v>0</v>
      </c>
      <c r="AL1037" s="397">
        <v>0</v>
      </c>
      <c r="AM1037" s="397"/>
      <c r="AN1037" s="397">
        <v>9</v>
      </c>
      <c r="AO1037" s="407">
        <v>0</v>
      </c>
    </row>
    <row r="1038" spans="1:41" ht="24" customHeight="1" x14ac:dyDescent="0.3">
      <c r="A1038" s="391" t="s">
        <v>3799</v>
      </c>
      <c r="B1038" s="392" t="s">
        <v>3800</v>
      </c>
      <c r="C1038" s="393" t="s">
        <v>2213</v>
      </c>
      <c r="D1038" s="330">
        <f t="shared" si="52"/>
        <v>14</v>
      </c>
      <c r="E1038" s="331">
        <f t="shared" si="53"/>
        <v>0</v>
      </c>
      <c r="F1038" s="331">
        <f t="shared" si="54"/>
        <v>0</v>
      </c>
      <c r="G1038" s="331">
        <f t="shared" si="55"/>
        <v>0</v>
      </c>
      <c r="H1038" s="331">
        <f t="shared" si="56"/>
        <v>0</v>
      </c>
      <c r="I1038" s="331">
        <f t="shared" si="57"/>
        <v>0</v>
      </c>
      <c r="J1038" s="331">
        <f t="shared" si="58"/>
        <v>0</v>
      </c>
      <c r="K1038" s="331">
        <f t="shared" si="59"/>
        <v>0</v>
      </c>
      <c r="L1038" s="331">
        <f t="shared" si="60"/>
        <v>0</v>
      </c>
      <c r="M1038" s="331">
        <f t="shared" si="61"/>
        <v>0</v>
      </c>
      <c r="N1038" s="333">
        <f t="shared" si="62"/>
        <v>14</v>
      </c>
      <c r="O1038" s="394"/>
      <c r="P1038" s="395">
        <f t="shared" si="63"/>
        <v>14</v>
      </c>
      <c r="Q1038" s="336">
        <f t="shared" si="64"/>
        <v>594</v>
      </c>
      <c r="R1038" s="156">
        <v>14</v>
      </c>
      <c r="S1038" s="145"/>
      <c r="T1038" s="148">
        <v>0</v>
      </c>
      <c r="U1038" s="147"/>
      <c r="V1038" s="148"/>
      <c r="W1038" s="337"/>
      <c r="X1038" s="337"/>
      <c r="Y1038" s="149"/>
      <c r="Z1038" s="149"/>
      <c r="AA1038" s="149"/>
      <c r="AB1038" s="399">
        <v>0</v>
      </c>
      <c r="AC1038" s="145"/>
      <c r="AD1038" s="399"/>
      <c r="AE1038" s="396"/>
      <c r="AF1038" s="397">
        <v>0</v>
      </c>
      <c r="AG1038" s="397">
        <v>0</v>
      </c>
      <c r="AH1038" s="397">
        <v>0</v>
      </c>
      <c r="AI1038" s="397">
        <v>0</v>
      </c>
      <c r="AJ1038" s="397">
        <v>0</v>
      </c>
      <c r="AK1038" s="397">
        <v>0</v>
      </c>
      <c r="AL1038" s="397">
        <v>0</v>
      </c>
      <c r="AM1038" s="397"/>
      <c r="AN1038" s="397">
        <v>0</v>
      </c>
      <c r="AO1038" s="407">
        <v>0</v>
      </c>
    </row>
    <row r="1039" spans="1:41" ht="24" customHeight="1" x14ac:dyDescent="0.3">
      <c r="A1039" s="391" t="s">
        <v>3801</v>
      </c>
      <c r="B1039" s="392" t="s">
        <v>3802</v>
      </c>
      <c r="C1039" s="393" t="s">
        <v>237</v>
      </c>
      <c r="D1039" s="330">
        <f t="shared" si="52"/>
        <v>6</v>
      </c>
      <c r="E1039" s="331">
        <f t="shared" si="53"/>
        <v>0</v>
      </c>
      <c r="F1039" s="331">
        <f t="shared" si="54"/>
        <v>0</v>
      </c>
      <c r="G1039" s="331">
        <f t="shared" si="55"/>
        <v>0</v>
      </c>
      <c r="H1039" s="331">
        <f t="shared" si="56"/>
        <v>0</v>
      </c>
      <c r="I1039" s="331">
        <f t="shared" si="57"/>
        <v>0</v>
      </c>
      <c r="J1039" s="331">
        <f t="shared" si="58"/>
        <v>0</v>
      </c>
      <c r="K1039" s="331">
        <f t="shared" si="59"/>
        <v>0</v>
      </c>
      <c r="L1039" s="331">
        <f t="shared" si="60"/>
        <v>0</v>
      </c>
      <c r="M1039" s="331">
        <f t="shared" si="61"/>
        <v>0</v>
      </c>
      <c r="N1039" s="333">
        <f t="shared" si="62"/>
        <v>6</v>
      </c>
      <c r="O1039" s="394"/>
      <c r="P1039" s="395">
        <f t="shared" si="63"/>
        <v>6</v>
      </c>
      <c r="Q1039" s="336">
        <f t="shared" si="64"/>
        <v>777</v>
      </c>
      <c r="R1039" s="156">
        <v>6</v>
      </c>
      <c r="S1039" s="145"/>
      <c r="T1039" s="148">
        <v>0</v>
      </c>
      <c r="U1039" s="147"/>
      <c r="V1039" s="148"/>
      <c r="W1039" s="337"/>
      <c r="X1039" s="337"/>
      <c r="Y1039" s="149"/>
      <c r="Z1039" s="149"/>
      <c r="AA1039" s="149"/>
      <c r="AB1039" s="399">
        <v>0</v>
      </c>
      <c r="AC1039" s="145"/>
      <c r="AD1039" s="399"/>
      <c r="AE1039" s="396"/>
      <c r="AF1039" s="397">
        <v>0</v>
      </c>
      <c r="AG1039" s="397">
        <v>0</v>
      </c>
      <c r="AH1039" s="397">
        <v>0</v>
      </c>
      <c r="AI1039" s="397">
        <v>0</v>
      </c>
      <c r="AJ1039" s="397">
        <v>0</v>
      </c>
      <c r="AK1039" s="397">
        <v>0</v>
      </c>
      <c r="AL1039" s="397">
        <v>0</v>
      </c>
      <c r="AM1039" s="397"/>
      <c r="AN1039" s="397">
        <v>0</v>
      </c>
      <c r="AO1039" s="400">
        <v>0</v>
      </c>
    </row>
    <row r="1040" spans="1:41" ht="24" customHeight="1" x14ac:dyDescent="0.3">
      <c r="A1040" s="398" t="s">
        <v>3803</v>
      </c>
      <c r="B1040" s="392" t="s">
        <v>3804</v>
      </c>
      <c r="C1040" s="393" t="s">
        <v>2551</v>
      </c>
      <c r="D1040" s="330">
        <f t="shared" si="52"/>
        <v>16</v>
      </c>
      <c r="E1040" s="331">
        <f t="shared" si="53"/>
        <v>6</v>
      </c>
      <c r="F1040" s="331">
        <f t="shared" si="54"/>
        <v>0</v>
      </c>
      <c r="G1040" s="331">
        <f t="shared" si="55"/>
        <v>0</v>
      </c>
      <c r="H1040" s="331">
        <f t="shared" si="56"/>
        <v>0</v>
      </c>
      <c r="I1040" s="331">
        <f t="shared" si="57"/>
        <v>0</v>
      </c>
      <c r="J1040" s="331">
        <f t="shared" si="58"/>
        <v>0</v>
      </c>
      <c r="K1040" s="331">
        <f t="shared" si="59"/>
        <v>0</v>
      </c>
      <c r="L1040" s="331">
        <f t="shared" si="60"/>
        <v>0</v>
      </c>
      <c r="M1040" s="331">
        <f t="shared" si="61"/>
        <v>0</v>
      </c>
      <c r="N1040" s="333">
        <f t="shared" si="62"/>
        <v>22</v>
      </c>
      <c r="O1040" s="394"/>
      <c r="P1040" s="395">
        <f t="shared" si="63"/>
        <v>22</v>
      </c>
      <c r="Q1040" s="336">
        <f t="shared" si="64"/>
        <v>442</v>
      </c>
      <c r="R1040" s="399"/>
      <c r="S1040" s="145">
        <v>6</v>
      </c>
      <c r="T1040" s="148">
        <v>0</v>
      </c>
      <c r="U1040" s="147"/>
      <c r="V1040" s="148"/>
      <c r="W1040" s="337"/>
      <c r="X1040" s="337"/>
      <c r="Y1040" s="149"/>
      <c r="Z1040" s="149"/>
      <c r="AA1040" s="149"/>
      <c r="AB1040" s="144">
        <v>0</v>
      </c>
      <c r="AC1040" s="145"/>
      <c r="AD1040" s="144"/>
      <c r="AE1040" s="396"/>
      <c r="AF1040" s="397">
        <v>0</v>
      </c>
      <c r="AG1040" s="397">
        <v>0</v>
      </c>
      <c r="AH1040" s="397">
        <v>0</v>
      </c>
      <c r="AI1040" s="397">
        <v>0</v>
      </c>
      <c r="AJ1040" s="397">
        <v>0</v>
      </c>
      <c r="AK1040" s="397">
        <v>0</v>
      </c>
      <c r="AL1040" s="397">
        <v>0</v>
      </c>
      <c r="AM1040" s="397"/>
      <c r="AN1040" s="397">
        <v>16</v>
      </c>
      <c r="AO1040" s="407">
        <v>0</v>
      </c>
    </row>
    <row r="1041" spans="1:41" ht="24" customHeight="1" x14ac:dyDescent="0.3">
      <c r="A1041" s="391" t="s">
        <v>3805</v>
      </c>
      <c r="B1041" s="392" t="s">
        <v>3806</v>
      </c>
      <c r="C1041" s="393" t="s">
        <v>661</v>
      </c>
      <c r="D1041" s="330">
        <f t="shared" si="52"/>
        <v>14</v>
      </c>
      <c r="E1041" s="331">
        <f t="shared" si="53"/>
        <v>13</v>
      </c>
      <c r="F1041" s="331">
        <f t="shared" si="54"/>
        <v>0</v>
      </c>
      <c r="G1041" s="331">
        <f t="shared" si="55"/>
        <v>0</v>
      </c>
      <c r="H1041" s="331">
        <f t="shared" si="56"/>
        <v>0</v>
      </c>
      <c r="I1041" s="331">
        <f t="shared" si="57"/>
        <v>0</v>
      </c>
      <c r="J1041" s="331">
        <f t="shared" si="58"/>
        <v>0</v>
      </c>
      <c r="K1041" s="331">
        <f t="shared" si="59"/>
        <v>0</v>
      </c>
      <c r="L1041" s="331">
        <f t="shared" si="60"/>
        <v>0</v>
      </c>
      <c r="M1041" s="331">
        <f t="shared" si="61"/>
        <v>0</v>
      </c>
      <c r="N1041" s="333">
        <f t="shared" si="62"/>
        <v>27</v>
      </c>
      <c r="O1041" s="394"/>
      <c r="P1041" s="395">
        <f t="shared" si="63"/>
        <v>27</v>
      </c>
      <c r="Q1041" s="336">
        <f t="shared" si="64"/>
        <v>360</v>
      </c>
      <c r="R1041" s="399">
        <v>13</v>
      </c>
      <c r="S1041" s="410"/>
      <c r="T1041" s="148">
        <v>0</v>
      </c>
      <c r="U1041" s="411"/>
      <c r="V1041" s="148"/>
      <c r="W1041" s="412"/>
      <c r="X1041" s="337"/>
      <c r="Y1041" s="149"/>
      <c r="Z1041" s="149"/>
      <c r="AA1041" s="149"/>
      <c r="AB1041" s="399">
        <v>0</v>
      </c>
      <c r="AC1041" s="410"/>
      <c r="AD1041" s="399"/>
      <c r="AE1041" s="396"/>
      <c r="AF1041" s="397">
        <v>0</v>
      </c>
      <c r="AG1041" s="397">
        <v>0</v>
      </c>
      <c r="AH1041" s="397">
        <v>0</v>
      </c>
      <c r="AI1041" s="397">
        <v>0</v>
      </c>
      <c r="AJ1041" s="397">
        <v>0</v>
      </c>
      <c r="AK1041" s="397">
        <v>0</v>
      </c>
      <c r="AL1041" s="397">
        <v>0</v>
      </c>
      <c r="AM1041" s="413">
        <v>14</v>
      </c>
      <c r="AN1041" s="397">
        <v>0</v>
      </c>
      <c r="AO1041" s="341">
        <v>0</v>
      </c>
    </row>
    <row r="1042" spans="1:41" ht="24" customHeight="1" x14ac:dyDescent="0.3">
      <c r="A1042" s="398" t="s">
        <v>3807</v>
      </c>
      <c r="B1042" s="392" t="s">
        <v>3808</v>
      </c>
      <c r="C1042" s="393" t="s">
        <v>661</v>
      </c>
      <c r="D1042" s="330">
        <f t="shared" si="52"/>
        <v>0</v>
      </c>
      <c r="E1042" s="331">
        <f t="shared" si="53"/>
        <v>0</v>
      </c>
      <c r="F1042" s="331">
        <f t="shared" si="54"/>
        <v>0</v>
      </c>
      <c r="G1042" s="331">
        <f t="shared" si="55"/>
        <v>0</v>
      </c>
      <c r="H1042" s="331">
        <f t="shared" si="56"/>
        <v>0</v>
      </c>
      <c r="I1042" s="331">
        <f t="shared" si="57"/>
        <v>0</v>
      </c>
      <c r="J1042" s="331">
        <f t="shared" si="58"/>
        <v>0</v>
      </c>
      <c r="K1042" s="331">
        <f t="shared" si="59"/>
        <v>0</v>
      </c>
      <c r="L1042" s="331">
        <f t="shared" si="60"/>
        <v>0</v>
      </c>
      <c r="M1042" s="331">
        <f t="shared" si="61"/>
        <v>0</v>
      </c>
      <c r="N1042" s="333">
        <f t="shared" si="62"/>
        <v>0</v>
      </c>
      <c r="O1042" s="394"/>
      <c r="P1042" s="395">
        <f t="shared" si="63"/>
        <v>0</v>
      </c>
      <c r="Q1042" s="336" t="str">
        <f t="shared" si="64"/>
        <v/>
      </c>
      <c r="R1042" s="409"/>
      <c r="S1042" s="145"/>
      <c r="T1042" s="148">
        <v>0</v>
      </c>
      <c r="U1042" s="147"/>
      <c r="V1042" s="148"/>
      <c r="W1042" s="337"/>
      <c r="X1042" s="337"/>
      <c r="Y1042" s="149"/>
      <c r="Z1042" s="149"/>
      <c r="AA1042" s="149"/>
      <c r="AB1042" s="156">
        <v>0</v>
      </c>
      <c r="AC1042" s="145"/>
      <c r="AD1042" s="156"/>
      <c r="AE1042" s="396"/>
      <c r="AF1042" s="397">
        <v>0</v>
      </c>
      <c r="AG1042" s="397">
        <v>0</v>
      </c>
      <c r="AH1042" s="397">
        <v>0</v>
      </c>
      <c r="AI1042" s="397">
        <v>0</v>
      </c>
      <c r="AJ1042" s="397">
        <v>0</v>
      </c>
      <c r="AK1042" s="397">
        <v>0</v>
      </c>
      <c r="AL1042" s="397">
        <v>0</v>
      </c>
      <c r="AM1042" s="397"/>
      <c r="AN1042" s="397">
        <v>0</v>
      </c>
      <c r="AO1042" s="400">
        <v>0</v>
      </c>
    </row>
    <row r="1043" spans="1:41" ht="24" customHeight="1" x14ac:dyDescent="0.3">
      <c r="A1043" s="391" t="s">
        <v>3809</v>
      </c>
      <c r="B1043" s="392" t="s">
        <v>3810</v>
      </c>
      <c r="C1043" s="393" t="s">
        <v>314</v>
      </c>
      <c r="D1043" s="330">
        <f t="shared" si="52"/>
        <v>0</v>
      </c>
      <c r="E1043" s="331">
        <f t="shared" si="53"/>
        <v>0</v>
      </c>
      <c r="F1043" s="331">
        <f t="shared" si="54"/>
        <v>0</v>
      </c>
      <c r="G1043" s="331">
        <f t="shared" si="55"/>
        <v>0</v>
      </c>
      <c r="H1043" s="331">
        <f t="shared" si="56"/>
        <v>0</v>
      </c>
      <c r="I1043" s="331">
        <f t="shared" si="57"/>
        <v>0</v>
      </c>
      <c r="J1043" s="331">
        <f t="shared" si="58"/>
        <v>0</v>
      </c>
      <c r="K1043" s="331">
        <f t="shared" si="59"/>
        <v>0</v>
      </c>
      <c r="L1043" s="331">
        <f t="shared" si="60"/>
        <v>0</v>
      </c>
      <c r="M1043" s="331">
        <f t="shared" si="61"/>
        <v>0</v>
      </c>
      <c r="N1043" s="333">
        <f t="shared" si="62"/>
        <v>0</v>
      </c>
      <c r="O1043" s="394"/>
      <c r="P1043" s="395">
        <f t="shared" si="63"/>
        <v>0</v>
      </c>
      <c r="Q1043" s="336" t="str">
        <f t="shared" si="64"/>
        <v/>
      </c>
      <c r="R1043" s="88"/>
      <c r="S1043" s="410"/>
      <c r="T1043" s="148">
        <v>0</v>
      </c>
      <c r="U1043" s="147"/>
      <c r="V1043" s="148"/>
      <c r="W1043" s="337"/>
      <c r="X1043" s="337"/>
      <c r="Y1043" s="149"/>
      <c r="Z1043" s="149"/>
      <c r="AA1043" s="149"/>
      <c r="AB1043" s="399">
        <v>0</v>
      </c>
      <c r="AC1043" s="410"/>
      <c r="AD1043" s="399"/>
      <c r="AE1043" s="396"/>
      <c r="AF1043" s="397">
        <v>0</v>
      </c>
      <c r="AG1043" s="397">
        <v>0</v>
      </c>
      <c r="AH1043" s="397">
        <v>0</v>
      </c>
      <c r="AI1043" s="397">
        <v>0</v>
      </c>
      <c r="AJ1043" s="397">
        <v>0</v>
      </c>
      <c r="AK1043" s="397">
        <v>0</v>
      </c>
      <c r="AL1043" s="397">
        <v>0</v>
      </c>
      <c r="AM1043" s="397"/>
      <c r="AN1043" s="397">
        <v>0</v>
      </c>
      <c r="AO1043" s="408">
        <v>0</v>
      </c>
    </row>
    <row r="1044" spans="1:41" ht="24" customHeight="1" x14ac:dyDescent="0.3">
      <c r="A1044" s="391" t="s">
        <v>3811</v>
      </c>
      <c r="B1044" s="392" t="s">
        <v>3812</v>
      </c>
      <c r="C1044" s="393" t="s">
        <v>2094</v>
      </c>
      <c r="D1044" s="330">
        <f t="shared" si="52"/>
        <v>0</v>
      </c>
      <c r="E1044" s="331">
        <f t="shared" si="53"/>
        <v>0</v>
      </c>
      <c r="F1044" s="331">
        <f t="shared" si="54"/>
        <v>0</v>
      </c>
      <c r="G1044" s="331">
        <f t="shared" si="55"/>
        <v>0</v>
      </c>
      <c r="H1044" s="331">
        <f t="shared" si="56"/>
        <v>0</v>
      </c>
      <c r="I1044" s="331">
        <f t="shared" si="57"/>
        <v>0</v>
      </c>
      <c r="J1044" s="331">
        <f t="shared" si="58"/>
        <v>0</v>
      </c>
      <c r="K1044" s="331">
        <f t="shared" si="59"/>
        <v>0</v>
      </c>
      <c r="L1044" s="331">
        <f t="shared" si="60"/>
        <v>0</v>
      </c>
      <c r="M1044" s="331">
        <f t="shared" si="61"/>
        <v>0</v>
      </c>
      <c r="N1044" s="333">
        <f t="shared" si="62"/>
        <v>0</v>
      </c>
      <c r="O1044" s="394"/>
      <c r="P1044" s="395">
        <f t="shared" si="63"/>
        <v>0</v>
      </c>
      <c r="Q1044" s="336" t="str">
        <f t="shared" si="64"/>
        <v/>
      </c>
      <c r="R1044" s="399"/>
      <c r="S1044" s="410"/>
      <c r="T1044" s="148">
        <v>0</v>
      </c>
      <c r="U1044" s="411"/>
      <c r="V1044" s="148"/>
      <c r="W1044" s="412"/>
      <c r="X1044" s="337"/>
      <c r="Y1044" s="149"/>
      <c r="Z1044" s="149"/>
      <c r="AA1044" s="149"/>
      <c r="AB1044" s="156">
        <v>0</v>
      </c>
      <c r="AC1044" s="410"/>
      <c r="AD1044" s="156"/>
      <c r="AE1044" s="396"/>
      <c r="AF1044" s="397">
        <v>0</v>
      </c>
      <c r="AG1044" s="397">
        <v>0</v>
      </c>
      <c r="AH1044" s="397">
        <v>0</v>
      </c>
      <c r="AI1044" s="397">
        <v>0</v>
      </c>
      <c r="AJ1044" s="397">
        <v>0</v>
      </c>
      <c r="AK1044" s="397">
        <v>0</v>
      </c>
      <c r="AL1044" s="397">
        <v>0</v>
      </c>
      <c r="AM1044" s="413"/>
      <c r="AN1044" s="397">
        <v>0</v>
      </c>
      <c r="AO1044" s="400">
        <v>0</v>
      </c>
    </row>
    <row r="1045" spans="1:41" ht="24" customHeight="1" x14ac:dyDescent="0.3">
      <c r="A1045" s="398" t="s">
        <v>3813</v>
      </c>
      <c r="B1045" s="392" t="s">
        <v>3814</v>
      </c>
      <c r="C1045" s="393" t="s">
        <v>1900</v>
      </c>
      <c r="D1045" s="330">
        <f t="shared" si="52"/>
        <v>0</v>
      </c>
      <c r="E1045" s="331">
        <f t="shared" si="53"/>
        <v>0</v>
      </c>
      <c r="F1045" s="331">
        <f t="shared" si="54"/>
        <v>0</v>
      </c>
      <c r="G1045" s="331">
        <f t="shared" si="55"/>
        <v>0</v>
      </c>
      <c r="H1045" s="331">
        <f t="shared" si="56"/>
        <v>0</v>
      </c>
      <c r="I1045" s="331">
        <f t="shared" si="57"/>
        <v>0</v>
      </c>
      <c r="J1045" s="331">
        <f t="shared" si="58"/>
        <v>0</v>
      </c>
      <c r="K1045" s="331">
        <f t="shared" si="59"/>
        <v>0</v>
      </c>
      <c r="L1045" s="331">
        <f t="shared" si="60"/>
        <v>0</v>
      </c>
      <c r="M1045" s="331">
        <f t="shared" si="61"/>
        <v>0</v>
      </c>
      <c r="N1045" s="333">
        <f t="shared" si="62"/>
        <v>0</v>
      </c>
      <c r="O1045" s="394"/>
      <c r="P1045" s="395">
        <f t="shared" si="63"/>
        <v>0</v>
      </c>
      <c r="Q1045" s="336" t="str">
        <f t="shared" si="64"/>
        <v/>
      </c>
      <c r="R1045" s="404"/>
      <c r="S1045" s="145"/>
      <c r="T1045" s="148">
        <v>0</v>
      </c>
      <c r="U1045" s="147"/>
      <c r="V1045" s="148"/>
      <c r="W1045" s="337"/>
      <c r="X1045" s="337"/>
      <c r="Y1045" s="149"/>
      <c r="Z1045" s="149"/>
      <c r="AA1045" s="149"/>
      <c r="AB1045" s="419">
        <v>0</v>
      </c>
      <c r="AC1045" s="145"/>
      <c r="AD1045" s="419"/>
      <c r="AE1045" s="396"/>
      <c r="AF1045" s="397">
        <v>0</v>
      </c>
      <c r="AG1045" s="397">
        <v>0</v>
      </c>
      <c r="AH1045" s="397">
        <v>0</v>
      </c>
      <c r="AI1045" s="397">
        <v>0</v>
      </c>
      <c r="AJ1045" s="397">
        <v>0</v>
      </c>
      <c r="AK1045" s="397">
        <v>0</v>
      </c>
      <c r="AL1045" s="397">
        <v>0</v>
      </c>
      <c r="AM1045" s="397"/>
      <c r="AN1045" s="397">
        <v>0</v>
      </c>
      <c r="AO1045" s="408">
        <v>0</v>
      </c>
    </row>
    <row r="1046" spans="1:41" ht="24" customHeight="1" x14ac:dyDescent="0.3">
      <c r="A1046" s="391" t="s">
        <v>3815</v>
      </c>
      <c r="B1046" s="392" t="s">
        <v>3816</v>
      </c>
      <c r="C1046" s="393" t="s">
        <v>1070</v>
      </c>
      <c r="D1046" s="330">
        <f t="shared" si="52"/>
        <v>25</v>
      </c>
      <c r="E1046" s="331">
        <f t="shared" si="53"/>
        <v>11</v>
      </c>
      <c r="F1046" s="331">
        <f t="shared" si="54"/>
        <v>0</v>
      </c>
      <c r="G1046" s="331">
        <f t="shared" si="55"/>
        <v>0</v>
      </c>
      <c r="H1046" s="331">
        <f t="shared" si="56"/>
        <v>0</v>
      </c>
      <c r="I1046" s="331">
        <f t="shared" si="57"/>
        <v>0</v>
      </c>
      <c r="J1046" s="331">
        <f t="shared" si="58"/>
        <v>0</v>
      </c>
      <c r="K1046" s="331">
        <f t="shared" si="59"/>
        <v>0</v>
      </c>
      <c r="L1046" s="331">
        <f t="shared" si="60"/>
        <v>0</v>
      </c>
      <c r="M1046" s="331">
        <f t="shared" si="61"/>
        <v>0</v>
      </c>
      <c r="N1046" s="333">
        <f t="shared" si="62"/>
        <v>36</v>
      </c>
      <c r="O1046" s="394"/>
      <c r="P1046" s="395">
        <f t="shared" si="63"/>
        <v>36</v>
      </c>
      <c r="Q1046" s="336">
        <f t="shared" si="64"/>
        <v>257</v>
      </c>
      <c r="R1046" s="144"/>
      <c r="S1046" s="410">
        <v>25</v>
      </c>
      <c r="T1046" s="148">
        <v>0</v>
      </c>
      <c r="U1046" s="147"/>
      <c r="V1046" s="148"/>
      <c r="W1046" s="337"/>
      <c r="X1046" s="337"/>
      <c r="Y1046" s="149"/>
      <c r="Z1046" s="149"/>
      <c r="AA1046" s="149"/>
      <c r="AB1046" s="399">
        <v>0</v>
      </c>
      <c r="AC1046" s="410"/>
      <c r="AD1046" s="399"/>
      <c r="AE1046" s="396"/>
      <c r="AF1046" s="397">
        <v>0</v>
      </c>
      <c r="AG1046" s="397">
        <v>0</v>
      </c>
      <c r="AH1046" s="397">
        <v>0</v>
      </c>
      <c r="AI1046" s="397">
        <v>0</v>
      </c>
      <c r="AJ1046" s="397">
        <v>0</v>
      </c>
      <c r="AK1046" s="397">
        <v>0</v>
      </c>
      <c r="AL1046" s="397">
        <v>0</v>
      </c>
      <c r="AM1046" s="397"/>
      <c r="AN1046" s="397">
        <v>11</v>
      </c>
      <c r="AO1046" s="400">
        <v>0</v>
      </c>
    </row>
    <row r="1047" spans="1:41" ht="24" customHeight="1" x14ac:dyDescent="0.3">
      <c r="A1047" s="391" t="s">
        <v>3817</v>
      </c>
      <c r="B1047" s="392" t="s">
        <v>3818</v>
      </c>
      <c r="C1047" s="393" t="s">
        <v>1949</v>
      </c>
      <c r="D1047" s="330">
        <f t="shared" si="52"/>
        <v>0</v>
      </c>
      <c r="E1047" s="331">
        <f t="shared" si="53"/>
        <v>0</v>
      </c>
      <c r="F1047" s="331">
        <f t="shared" si="54"/>
        <v>0</v>
      </c>
      <c r="G1047" s="331">
        <f t="shared" si="55"/>
        <v>0</v>
      </c>
      <c r="H1047" s="331">
        <f t="shared" si="56"/>
        <v>0</v>
      </c>
      <c r="I1047" s="331">
        <f t="shared" si="57"/>
        <v>0</v>
      </c>
      <c r="J1047" s="331">
        <f t="shared" si="58"/>
        <v>0</v>
      </c>
      <c r="K1047" s="331">
        <f t="shared" si="59"/>
        <v>0</v>
      </c>
      <c r="L1047" s="331">
        <f t="shared" si="60"/>
        <v>0</v>
      </c>
      <c r="M1047" s="331">
        <f t="shared" si="61"/>
        <v>0</v>
      </c>
      <c r="N1047" s="333">
        <f t="shared" si="62"/>
        <v>0</v>
      </c>
      <c r="O1047" s="394"/>
      <c r="P1047" s="395">
        <f t="shared" si="63"/>
        <v>0</v>
      </c>
      <c r="Q1047" s="336" t="str">
        <f t="shared" si="64"/>
        <v/>
      </c>
      <c r="R1047" s="156"/>
      <c r="S1047" s="145"/>
      <c r="T1047" s="148">
        <v>0</v>
      </c>
      <c r="U1047" s="147"/>
      <c r="V1047" s="148"/>
      <c r="W1047" s="337"/>
      <c r="X1047" s="337"/>
      <c r="Y1047" s="149"/>
      <c r="Z1047" s="149"/>
      <c r="AA1047" s="149"/>
      <c r="AB1047" s="409">
        <v>0</v>
      </c>
      <c r="AC1047" s="145"/>
      <c r="AD1047" s="409"/>
      <c r="AE1047" s="396"/>
      <c r="AF1047" s="397">
        <v>0</v>
      </c>
      <c r="AG1047" s="397">
        <v>0</v>
      </c>
      <c r="AH1047" s="397">
        <v>0</v>
      </c>
      <c r="AI1047" s="397">
        <v>0</v>
      </c>
      <c r="AJ1047" s="397">
        <v>0</v>
      </c>
      <c r="AK1047" s="397">
        <v>0</v>
      </c>
      <c r="AL1047" s="397">
        <v>0</v>
      </c>
      <c r="AM1047" s="397"/>
      <c r="AN1047" s="397">
        <v>0</v>
      </c>
      <c r="AO1047" s="400">
        <v>0</v>
      </c>
    </row>
    <row r="1048" spans="1:41" ht="24" customHeight="1" x14ac:dyDescent="0.3">
      <c r="A1048" s="398" t="s">
        <v>3819</v>
      </c>
      <c r="B1048" s="415" t="s">
        <v>3820</v>
      </c>
      <c r="C1048" s="416" t="s">
        <v>1972</v>
      </c>
      <c r="D1048" s="330">
        <f t="shared" si="52"/>
        <v>22</v>
      </c>
      <c r="E1048" s="331">
        <f t="shared" si="53"/>
        <v>12</v>
      </c>
      <c r="F1048" s="331">
        <f t="shared" si="54"/>
        <v>0</v>
      </c>
      <c r="G1048" s="331">
        <f t="shared" si="55"/>
        <v>0</v>
      </c>
      <c r="H1048" s="331">
        <f t="shared" si="56"/>
        <v>0</v>
      </c>
      <c r="I1048" s="331">
        <f t="shared" si="57"/>
        <v>0</v>
      </c>
      <c r="J1048" s="331">
        <f t="shared" si="58"/>
        <v>0</v>
      </c>
      <c r="K1048" s="331">
        <f t="shared" si="59"/>
        <v>0</v>
      </c>
      <c r="L1048" s="331">
        <f t="shared" si="60"/>
        <v>0</v>
      </c>
      <c r="M1048" s="331">
        <f t="shared" si="61"/>
        <v>0</v>
      </c>
      <c r="N1048" s="333">
        <f t="shared" si="62"/>
        <v>34</v>
      </c>
      <c r="O1048" s="394"/>
      <c r="P1048" s="395">
        <f t="shared" si="63"/>
        <v>34</v>
      </c>
      <c r="Q1048" s="336">
        <f t="shared" si="64"/>
        <v>279</v>
      </c>
      <c r="R1048" s="409"/>
      <c r="S1048" s="145">
        <v>22</v>
      </c>
      <c r="T1048" s="148">
        <v>0</v>
      </c>
      <c r="U1048" s="147"/>
      <c r="V1048" s="148"/>
      <c r="W1048" s="337"/>
      <c r="X1048" s="337"/>
      <c r="Y1048" s="149"/>
      <c r="Z1048" s="149"/>
      <c r="AA1048" s="149"/>
      <c r="AB1048" s="88">
        <v>0</v>
      </c>
      <c r="AC1048" s="145"/>
      <c r="AD1048" s="88"/>
      <c r="AE1048" s="396"/>
      <c r="AF1048" s="397">
        <v>0</v>
      </c>
      <c r="AG1048" s="397">
        <v>0</v>
      </c>
      <c r="AH1048" s="397">
        <v>0</v>
      </c>
      <c r="AI1048" s="397">
        <v>0</v>
      </c>
      <c r="AJ1048" s="397">
        <v>0</v>
      </c>
      <c r="AK1048" s="397">
        <v>0</v>
      </c>
      <c r="AL1048" s="397">
        <v>0</v>
      </c>
      <c r="AM1048" s="397"/>
      <c r="AN1048" s="397">
        <v>12</v>
      </c>
      <c r="AO1048" s="414">
        <v>0</v>
      </c>
    </row>
    <row r="1049" spans="1:41" ht="24" customHeight="1" x14ac:dyDescent="0.3">
      <c r="A1049" s="398" t="s">
        <v>3821</v>
      </c>
      <c r="B1049" s="392" t="s">
        <v>3822</v>
      </c>
      <c r="C1049" s="393" t="s">
        <v>2013</v>
      </c>
      <c r="D1049" s="330">
        <f t="shared" si="52"/>
        <v>0</v>
      </c>
      <c r="E1049" s="331">
        <f t="shared" si="53"/>
        <v>0</v>
      </c>
      <c r="F1049" s="331">
        <f t="shared" si="54"/>
        <v>0</v>
      </c>
      <c r="G1049" s="331">
        <f t="shared" si="55"/>
        <v>0</v>
      </c>
      <c r="H1049" s="331">
        <f t="shared" si="56"/>
        <v>0</v>
      </c>
      <c r="I1049" s="331">
        <f t="shared" si="57"/>
        <v>0</v>
      </c>
      <c r="J1049" s="331">
        <f t="shared" si="58"/>
        <v>0</v>
      </c>
      <c r="K1049" s="331">
        <f t="shared" si="59"/>
        <v>0</v>
      </c>
      <c r="L1049" s="331">
        <f t="shared" si="60"/>
        <v>0</v>
      </c>
      <c r="M1049" s="331">
        <f t="shared" si="61"/>
        <v>0</v>
      </c>
      <c r="N1049" s="333">
        <f t="shared" si="62"/>
        <v>0</v>
      </c>
      <c r="O1049" s="394"/>
      <c r="P1049" s="395">
        <f t="shared" si="63"/>
        <v>0</v>
      </c>
      <c r="Q1049" s="336" t="str">
        <f t="shared" si="64"/>
        <v/>
      </c>
      <c r="R1049" s="399"/>
      <c r="S1049" s="145"/>
      <c r="T1049" s="148">
        <v>0</v>
      </c>
      <c r="U1049" s="411"/>
      <c r="V1049" s="148"/>
      <c r="W1049" s="412"/>
      <c r="X1049" s="337"/>
      <c r="Y1049" s="149"/>
      <c r="Z1049" s="149"/>
      <c r="AA1049" s="149"/>
      <c r="AB1049" s="399">
        <v>0</v>
      </c>
      <c r="AC1049" s="145"/>
      <c r="AD1049" s="399"/>
      <c r="AE1049" s="396"/>
      <c r="AF1049" s="397">
        <v>0</v>
      </c>
      <c r="AG1049" s="397">
        <v>0</v>
      </c>
      <c r="AH1049" s="397">
        <v>0</v>
      </c>
      <c r="AI1049" s="397">
        <v>0</v>
      </c>
      <c r="AJ1049" s="397">
        <v>0</v>
      </c>
      <c r="AK1049" s="397">
        <v>0</v>
      </c>
      <c r="AL1049" s="397">
        <v>0</v>
      </c>
      <c r="AM1049" s="413"/>
      <c r="AN1049" s="397">
        <v>0</v>
      </c>
      <c r="AO1049" s="407">
        <v>0</v>
      </c>
    </row>
    <row r="1050" spans="1:41" ht="24" customHeight="1" x14ac:dyDescent="0.3">
      <c r="A1050" s="398" t="s">
        <v>3823</v>
      </c>
      <c r="B1050" s="392" t="s">
        <v>5041</v>
      </c>
      <c r="C1050" s="393" t="s">
        <v>437</v>
      </c>
      <c r="D1050" s="330">
        <f t="shared" si="52"/>
        <v>26</v>
      </c>
      <c r="E1050" s="331">
        <f t="shared" si="53"/>
        <v>21</v>
      </c>
      <c r="F1050" s="331">
        <f t="shared" si="54"/>
        <v>0</v>
      </c>
      <c r="G1050" s="331">
        <f t="shared" si="55"/>
        <v>0</v>
      </c>
      <c r="H1050" s="331">
        <f t="shared" si="56"/>
        <v>0</v>
      </c>
      <c r="I1050" s="331">
        <f t="shared" si="57"/>
        <v>0</v>
      </c>
      <c r="J1050" s="331">
        <f t="shared" si="58"/>
        <v>0</v>
      </c>
      <c r="K1050" s="331">
        <f t="shared" si="59"/>
        <v>0</v>
      </c>
      <c r="L1050" s="331">
        <f t="shared" si="60"/>
        <v>0</v>
      </c>
      <c r="M1050" s="331">
        <f t="shared" si="61"/>
        <v>0</v>
      </c>
      <c r="N1050" s="333">
        <f t="shared" si="62"/>
        <v>47</v>
      </c>
      <c r="O1050" s="394"/>
      <c r="P1050" s="395">
        <f t="shared" si="63"/>
        <v>47</v>
      </c>
      <c r="Q1050" s="336">
        <f t="shared" si="64"/>
        <v>172</v>
      </c>
      <c r="R1050" s="399"/>
      <c r="S1050" s="145">
        <v>21</v>
      </c>
      <c r="T1050" s="405">
        <v>0</v>
      </c>
      <c r="U1050" s="411"/>
      <c r="V1050" s="405"/>
      <c r="W1050" s="412"/>
      <c r="X1050" s="337"/>
      <c r="Y1050" s="406"/>
      <c r="Z1050" s="406"/>
      <c r="AA1050" s="406"/>
      <c r="AB1050" s="404">
        <v>0</v>
      </c>
      <c r="AC1050" s="145"/>
      <c r="AD1050" s="404"/>
      <c r="AE1050" s="396"/>
      <c r="AF1050" s="397">
        <v>0</v>
      </c>
      <c r="AG1050" s="397">
        <v>0</v>
      </c>
      <c r="AH1050" s="397">
        <v>0</v>
      </c>
      <c r="AI1050" s="397">
        <v>0</v>
      </c>
      <c r="AJ1050" s="397">
        <v>0</v>
      </c>
      <c r="AK1050" s="397">
        <v>0</v>
      </c>
      <c r="AL1050" s="397">
        <v>0</v>
      </c>
      <c r="AM1050" s="413"/>
      <c r="AN1050" s="397">
        <v>26</v>
      </c>
      <c r="AO1050" s="358">
        <v>0</v>
      </c>
    </row>
    <row r="1051" spans="1:41" ht="24" customHeight="1" x14ac:dyDescent="0.3">
      <c r="A1051" s="391" t="s">
        <v>3825</v>
      </c>
      <c r="B1051" s="392" t="s">
        <v>3826</v>
      </c>
      <c r="C1051" s="393" t="s">
        <v>182</v>
      </c>
      <c r="D1051" s="330">
        <f t="shared" si="52"/>
        <v>20</v>
      </c>
      <c r="E1051" s="331">
        <f t="shared" si="53"/>
        <v>0</v>
      </c>
      <c r="F1051" s="331">
        <f t="shared" si="54"/>
        <v>0</v>
      </c>
      <c r="G1051" s="331">
        <f t="shared" si="55"/>
        <v>0</v>
      </c>
      <c r="H1051" s="331">
        <f t="shared" si="56"/>
        <v>0</v>
      </c>
      <c r="I1051" s="331">
        <f t="shared" si="57"/>
        <v>0</v>
      </c>
      <c r="J1051" s="331">
        <f t="shared" si="58"/>
        <v>0</v>
      </c>
      <c r="K1051" s="331">
        <f t="shared" si="59"/>
        <v>0</v>
      </c>
      <c r="L1051" s="331">
        <f t="shared" si="60"/>
        <v>0</v>
      </c>
      <c r="M1051" s="331">
        <f t="shared" si="61"/>
        <v>0</v>
      </c>
      <c r="N1051" s="333">
        <f t="shared" si="62"/>
        <v>20</v>
      </c>
      <c r="O1051" s="394"/>
      <c r="P1051" s="395">
        <f t="shared" si="63"/>
        <v>20</v>
      </c>
      <c r="Q1051" s="336">
        <f t="shared" si="64"/>
        <v>474</v>
      </c>
      <c r="R1051" s="404"/>
      <c r="S1051" s="145"/>
      <c r="T1051" s="148">
        <v>0</v>
      </c>
      <c r="U1051" s="147"/>
      <c r="V1051" s="148"/>
      <c r="W1051" s="337"/>
      <c r="X1051" s="337"/>
      <c r="Y1051" s="149"/>
      <c r="Z1051" s="149"/>
      <c r="AA1051" s="149"/>
      <c r="AB1051" s="144">
        <v>0</v>
      </c>
      <c r="AC1051" s="145"/>
      <c r="AD1051" s="144"/>
      <c r="AE1051" s="396"/>
      <c r="AF1051" s="397">
        <v>0</v>
      </c>
      <c r="AG1051" s="397">
        <v>0</v>
      </c>
      <c r="AH1051" s="397">
        <v>0</v>
      </c>
      <c r="AI1051" s="397">
        <v>0</v>
      </c>
      <c r="AJ1051" s="397">
        <v>0</v>
      </c>
      <c r="AK1051" s="397">
        <v>0</v>
      </c>
      <c r="AL1051" s="397">
        <v>0</v>
      </c>
      <c r="AM1051" s="397"/>
      <c r="AN1051" s="397">
        <v>20</v>
      </c>
      <c r="AO1051" s="400">
        <v>0</v>
      </c>
    </row>
    <row r="1052" spans="1:41" ht="24" customHeight="1" x14ac:dyDescent="0.3">
      <c r="A1052" s="398" t="s">
        <v>684</v>
      </c>
      <c r="B1052" s="392" t="s">
        <v>685</v>
      </c>
      <c r="C1052" s="393" t="s">
        <v>686</v>
      </c>
      <c r="D1052" s="330">
        <f t="shared" si="52"/>
        <v>5</v>
      </c>
      <c r="E1052" s="331">
        <f t="shared" si="53"/>
        <v>4</v>
      </c>
      <c r="F1052" s="331">
        <f t="shared" si="54"/>
        <v>0</v>
      </c>
      <c r="G1052" s="331">
        <f t="shared" si="55"/>
        <v>0</v>
      </c>
      <c r="H1052" s="331">
        <f t="shared" si="56"/>
        <v>0</v>
      </c>
      <c r="I1052" s="331">
        <f t="shared" si="57"/>
        <v>0</v>
      </c>
      <c r="J1052" s="331">
        <f t="shared" si="58"/>
        <v>0</v>
      </c>
      <c r="K1052" s="331">
        <f t="shared" si="59"/>
        <v>0</v>
      </c>
      <c r="L1052" s="331">
        <f t="shared" si="60"/>
        <v>0</v>
      </c>
      <c r="M1052" s="331">
        <f t="shared" si="61"/>
        <v>0</v>
      </c>
      <c r="N1052" s="333">
        <f t="shared" si="62"/>
        <v>9</v>
      </c>
      <c r="O1052" s="394"/>
      <c r="P1052" s="395">
        <f t="shared" si="63"/>
        <v>9</v>
      </c>
      <c r="Q1052" s="336">
        <f t="shared" si="64"/>
        <v>714</v>
      </c>
      <c r="R1052" s="399"/>
      <c r="S1052" s="145">
        <v>4</v>
      </c>
      <c r="T1052" s="148">
        <v>0</v>
      </c>
      <c r="U1052" s="411"/>
      <c r="V1052" s="148"/>
      <c r="W1052" s="412"/>
      <c r="X1052" s="337"/>
      <c r="Y1052" s="149"/>
      <c r="Z1052" s="149"/>
      <c r="AA1052" s="149"/>
      <c r="AB1052" s="399">
        <v>0</v>
      </c>
      <c r="AC1052" s="145"/>
      <c r="AD1052" s="399"/>
      <c r="AE1052" s="396"/>
      <c r="AF1052" s="397">
        <v>0</v>
      </c>
      <c r="AG1052" s="397">
        <v>0</v>
      </c>
      <c r="AH1052" s="397">
        <v>0</v>
      </c>
      <c r="AI1052" s="397">
        <v>0</v>
      </c>
      <c r="AJ1052" s="397">
        <v>0</v>
      </c>
      <c r="AK1052" s="397">
        <v>0</v>
      </c>
      <c r="AL1052" s="397">
        <v>0</v>
      </c>
      <c r="AM1052" s="413"/>
      <c r="AN1052" s="397">
        <v>5</v>
      </c>
      <c r="AO1052" s="407">
        <v>0</v>
      </c>
    </row>
    <row r="1053" spans="1:41" ht="24" customHeight="1" x14ac:dyDescent="0.3">
      <c r="A1053" s="398" t="s">
        <v>3827</v>
      </c>
      <c r="B1053" s="415" t="s">
        <v>3828</v>
      </c>
      <c r="C1053" s="416" t="s">
        <v>1540</v>
      </c>
      <c r="D1053" s="330">
        <f t="shared" si="52"/>
        <v>23</v>
      </c>
      <c r="E1053" s="331">
        <f t="shared" si="53"/>
        <v>8</v>
      </c>
      <c r="F1053" s="331">
        <f t="shared" si="54"/>
        <v>5</v>
      </c>
      <c r="G1053" s="331">
        <f t="shared" si="55"/>
        <v>0</v>
      </c>
      <c r="H1053" s="331">
        <f t="shared" si="56"/>
        <v>0</v>
      </c>
      <c r="I1053" s="331">
        <f t="shared" si="57"/>
        <v>0</v>
      </c>
      <c r="J1053" s="331">
        <f t="shared" si="58"/>
        <v>0</v>
      </c>
      <c r="K1053" s="331">
        <f t="shared" si="59"/>
        <v>0</v>
      </c>
      <c r="L1053" s="331">
        <f t="shared" si="60"/>
        <v>0</v>
      </c>
      <c r="M1053" s="331">
        <f t="shared" si="61"/>
        <v>0</v>
      </c>
      <c r="N1053" s="333">
        <f t="shared" si="62"/>
        <v>36</v>
      </c>
      <c r="O1053" s="394"/>
      <c r="P1053" s="395">
        <f t="shared" si="63"/>
        <v>36</v>
      </c>
      <c r="Q1053" s="336">
        <f t="shared" si="64"/>
        <v>257</v>
      </c>
      <c r="R1053" s="404">
        <v>8</v>
      </c>
      <c r="S1053" s="145">
        <v>23</v>
      </c>
      <c r="T1053" s="405">
        <v>0</v>
      </c>
      <c r="U1053" s="147"/>
      <c r="V1053" s="405"/>
      <c r="W1053" s="337"/>
      <c r="X1053" s="337"/>
      <c r="Y1053" s="406"/>
      <c r="Z1053" s="406"/>
      <c r="AA1053" s="406"/>
      <c r="AB1053" s="144">
        <v>0</v>
      </c>
      <c r="AC1053" s="145"/>
      <c r="AD1053" s="144"/>
      <c r="AE1053" s="396"/>
      <c r="AF1053" s="397">
        <v>0</v>
      </c>
      <c r="AG1053" s="397">
        <v>0</v>
      </c>
      <c r="AH1053" s="397">
        <v>0</v>
      </c>
      <c r="AI1053" s="397">
        <v>0</v>
      </c>
      <c r="AJ1053" s="397">
        <v>0</v>
      </c>
      <c r="AK1053" s="397">
        <v>0</v>
      </c>
      <c r="AL1053" s="397">
        <v>0</v>
      </c>
      <c r="AM1053" s="397"/>
      <c r="AN1053" s="397">
        <v>5</v>
      </c>
      <c r="AO1053" s="341">
        <v>0</v>
      </c>
    </row>
    <row r="1054" spans="1:41" ht="24" customHeight="1" x14ac:dyDescent="0.3">
      <c r="A1054" s="398" t="s">
        <v>5042</v>
      </c>
      <c r="B1054" s="415" t="s">
        <v>5043</v>
      </c>
      <c r="C1054" s="416" t="s">
        <v>1854</v>
      </c>
      <c r="D1054" s="330">
        <f t="shared" si="52"/>
        <v>0</v>
      </c>
      <c r="E1054" s="331">
        <f t="shared" si="53"/>
        <v>0</v>
      </c>
      <c r="F1054" s="331">
        <f t="shared" si="54"/>
        <v>0</v>
      </c>
      <c r="G1054" s="331">
        <f t="shared" si="55"/>
        <v>0</v>
      </c>
      <c r="H1054" s="331">
        <f t="shared" si="56"/>
        <v>0</v>
      </c>
      <c r="I1054" s="331">
        <f t="shared" si="57"/>
        <v>0</v>
      </c>
      <c r="J1054" s="331">
        <f t="shared" si="58"/>
        <v>0</v>
      </c>
      <c r="K1054" s="331">
        <f t="shared" si="59"/>
        <v>0</v>
      </c>
      <c r="L1054" s="331">
        <f t="shared" si="60"/>
        <v>0</v>
      </c>
      <c r="M1054" s="331">
        <f t="shared" si="61"/>
        <v>0</v>
      </c>
      <c r="N1054" s="333">
        <f t="shared" si="62"/>
        <v>0</v>
      </c>
      <c r="O1054" s="394"/>
      <c r="P1054" s="395">
        <f t="shared" si="63"/>
        <v>0</v>
      </c>
      <c r="Q1054" s="336" t="str">
        <f t="shared" si="64"/>
        <v/>
      </c>
      <c r="R1054" s="399"/>
      <c r="S1054" s="145"/>
      <c r="T1054" s="148">
        <v>0</v>
      </c>
      <c r="U1054" s="147"/>
      <c r="V1054" s="148"/>
      <c r="W1054" s="337"/>
      <c r="X1054" s="337"/>
      <c r="Y1054" s="149"/>
      <c r="Z1054" s="149"/>
      <c r="AA1054" s="149"/>
      <c r="AB1054" s="399">
        <v>0</v>
      </c>
      <c r="AC1054" s="145"/>
      <c r="AD1054" s="399"/>
      <c r="AE1054" s="396"/>
      <c r="AF1054" s="397">
        <v>0</v>
      </c>
      <c r="AG1054" s="397">
        <v>0</v>
      </c>
      <c r="AH1054" s="397">
        <v>0</v>
      </c>
      <c r="AI1054" s="397">
        <v>0</v>
      </c>
      <c r="AJ1054" s="397">
        <v>0</v>
      </c>
      <c r="AK1054" s="397">
        <v>0</v>
      </c>
      <c r="AL1054" s="397">
        <v>0</v>
      </c>
      <c r="AM1054" s="397"/>
      <c r="AN1054" s="397">
        <v>0</v>
      </c>
      <c r="AO1054" s="400">
        <v>0</v>
      </c>
    </row>
    <row r="1055" spans="1:41" ht="24" customHeight="1" x14ac:dyDescent="0.3">
      <c r="A1055" s="391" t="s">
        <v>3831</v>
      </c>
      <c r="B1055" s="392" t="s">
        <v>5044</v>
      </c>
      <c r="C1055" s="393" t="s">
        <v>839</v>
      </c>
      <c r="D1055" s="330">
        <f t="shared" si="52"/>
        <v>15</v>
      </c>
      <c r="E1055" s="331">
        <f t="shared" si="53"/>
        <v>10</v>
      </c>
      <c r="F1055" s="331">
        <f t="shared" si="54"/>
        <v>0</v>
      </c>
      <c r="G1055" s="331">
        <f t="shared" si="55"/>
        <v>0</v>
      </c>
      <c r="H1055" s="331">
        <f t="shared" si="56"/>
        <v>0</v>
      </c>
      <c r="I1055" s="331">
        <f t="shared" si="57"/>
        <v>0</v>
      </c>
      <c r="J1055" s="331">
        <f t="shared" si="58"/>
        <v>0</v>
      </c>
      <c r="K1055" s="331">
        <f t="shared" si="59"/>
        <v>0</v>
      </c>
      <c r="L1055" s="331">
        <f t="shared" si="60"/>
        <v>0</v>
      </c>
      <c r="M1055" s="331">
        <f t="shared" si="61"/>
        <v>0</v>
      </c>
      <c r="N1055" s="333">
        <f t="shared" si="62"/>
        <v>25</v>
      </c>
      <c r="O1055" s="394"/>
      <c r="P1055" s="395">
        <f t="shared" si="63"/>
        <v>25</v>
      </c>
      <c r="Q1055" s="336">
        <f t="shared" si="64"/>
        <v>397</v>
      </c>
      <c r="R1055" s="404"/>
      <c r="S1055" s="410">
        <v>10</v>
      </c>
      <c r="T1055" s="148">
        <v>0</v>
      </c>
      <c r="U1055" s="147"/>
      <c r="V1055" s="148"/>
      <c r="W1055" s="337"/>
      <c r="X1055" s="337"/>
      <c r="Y1055" s="149"/>
      <c r="Z1055" s="149"/>
      <c r="AA1055" s="149"/>
      <c r="AB1055" s="156">
        <v>0</v>
      </c>
      <c r="AC1055" s="410"/>
      <c r="AD1055" s="156"/>
      <c r="AE1055" s="396"/>
      <c r="AF1055" s="397">
        <v>0</v>
      </c>
      <c r="AG1055" s="397">
        <v>0</v>
      </c>
      <c r="AH1055" s="397">
        <v>0</v>
      </c>
      <c r="AI1055" s="397">
        <v>0</v>
      </c>
      <c r="AJ1055" s="397">
        <v>0</v>
      </c>
      <c r="AK1055" s="397">
        <v>0</v>
      </c>
      <c r="AL1055" s="397">
        <v>0</v>
      </c>
      <c r="AM1055" s="397"/>
      <c r="AN1055" s="397">
        <v>15</v>
      </c>
      <c r="AO1055" s="408">
        <v>0</v>
      </c>
    </row>
    <row r="1056" spans="1:41" ht="24" customHeight="1" x14ac:dyDescent="0.3">
      <c r="A1056" s="398" t="s">
        <v>3833</v>
      </c>
      <c r="B1056" s="392" t="s">
        <v>3834</v>
      </c>
      <c r="C1056" s="393" t="s">
        <v>89</v>
      </c>
      <c r="D1056" s="330">
        <f t="shared" si="52"/>
        <v>65</v>
      </c>
      <c r="E1056" s="331">
        <f t="shared" si="53"/>
        <v>54</v>
      </c>
      <c r="F1056" s="331">
        <f t="shared" si="54"/>
        <v>0</v>
      </c>
      <c r="G1056" s="331">
        <f t="shared" si="55"/>
        <v>0</v>
      </c>
      <c r="H1056" s="331">
        <f t="shared" si="56"/>
        <v>0</v>
      </c>
      <c r="I1056" s="331">
        <f t="shared" si="57"/>
        <v>0</v>
      </c>
      <c r="J1056" s="331">
        <f t="shared" si="58"/>
        <v>0</v>
      </c>
      <c r="K1056" s="331">
        <f t="shared" si="59"/>
        <v>0</v>
      </c>
      <c r="L1056" s="331">
        <f t="shared" si="60"/>
        <v>0</v>
      </c>
      <c r="M1056" s="331">
        <f t="shared" si="61"/>
        <v>0</v>
      </c>
      <c r="N1056" s="333">
        <f t="shared" si="62"/>
        <v>119</v>
      </c>
      <c r="O1056" s="394"/>
      <c r="P1056" s="395">
        <f t="shared" si="63"/>
        <v>119</v>
      </c>
      <c r="Q1056" s="336">
        <f t="shared" si="64"/>
        <v>59</v>
      </c>
      <c r="R1056" s="399"/>
      <c r="S1056" s="410"/>
      <c r="T1056" s="405">
        <v>0</v>
      </c>
      <c r="U1056" s="147"/>
      <c r="V1056" s="405"/>
      <c r="W1056" s="337">
        <v>54</v>
      </c>
      <c r="X1056" s="337">
        <v>65</v>
      </c>
      <c r="Y1056" s="406"/>
      <c r="Z1056" s="406"/>
      <c r="AA1056" s="406"/>
      <c r="AB1056" s="156">
        <v>0</v>
      </c>
      <c r="AC1056" s="410"/>
      <c r="AD1056" s="156"/>
      <c r="AE1056" s="396"/>
      <c r="AF1056" s="397">
        <v>0</v>
      </c>
      <c r="AG1056" s="397">
        <v>0</v>
      </c>
      <c r="AH1056" s="397">
        <v>0</v>
      </c>
      <c r="AI1056" s="397">
        <v>0</v>
      </c>
      <c r="AJ1056" s="397">
        <v>0</v>
      </c>
      <c r="AK1056" s="397">
        <v>0</v>
      </c>
      <c r="AL1056" s="397">
        <v>0</v>
      </c>
      <c r="AM1056" s="397"/>
      <c r="AN1056" s="397">
        <v>0</v>
      </c>
      <c r="AO1056" s="400">
        <v>0</v>
      </c>
    </row>
    <row r="1057" spans="1:41" ht="24" customHeight="1" x14ac:dyDescent="0.3">
      <c r="A1057" s="398" t="s">
        <v>3835</v>
      </c>
      <c r="B1057" s="392" t="s">
        <v>3836</v>
      </c>
      <c r="C1057" s="393" t="s">
        <v>1070</v>
      </c>
      <c r="D1057" s="330">
        <f t="shared" si="52"/>
        <v>0</v>
      </c>
      <c r="E1057" s="331">
        <f t="shared" si="53"/>
        <v>0</v>
      </c>
      <c r="F1057" s="331">
        <f t="shared" si="54"/>
        <v>0</v>
      </c>
      <c r="G1057" s="331">
        <f t="shared" si="55"/>
        <v>0</v>
      </c>
      <c r="H1057" s="331">
        <f t="shared" si="56"/>
        <v>0</v>
      </c>
      <c r="I1057" s="331">
        <f t="shared" si="57"/>
        <v>0</v>
      </c>
      <c r="J1057" s="331">
        <f t="shared" si="58"/>
        <v>0</v>
      </c>
      <c r="K1057" s="331">
        <f t="shared" si="59"/>
        <v>0</v>
      </c>
      <c r="L1057" s="331">
        <f t="shared" si="60"/>
        <v>0</v>
      </c>
      <c r="M1057" s="331">
        <f t="shared" si="61"/>
        <v>0</v>
      </c>
      <c r="N1057" s="333">
        <f t="shared" si="62"/>
        <v>0</v>
      </c>
      <c r="O1057" s="394"/>
      <c r="P1057" s="395">
        <f t="shared" si="63"/>
        <v>0</v>
      </c>
      <c r="Q1057" s="336" t="str">
        <f t="shared" si="64"/>
        <v/>
      </c>
      <c r="R1057" s="144"/>
      <c r="S1057" s="145"/>
      <c r="T1057" s="148">
        <v>0</v>
      </c>
      <c r="U1057" s="147"/>
      <c r="V1057" s="148"/>
      <c r="W1057" s="337"/>
      <c r="X1057" s="337"/>
      <c r="Y1057" s="149"/>
      <c r="Z1057" s="149"/>
      <c r="AA1057" s="149"/>
      <c r="AB1057" s="399">
        <v>0</v>
      </c>
      <c r="AC1057" s="145"/>
      <c r="AD1057" s="399"/>
      <c r="AE1057" s="396"/>
      <c r="AF1057" s="397">
        <v>0</v>
      </c>
      <c r="AG1057" s="397">
        <v>0</v>
      </c>
      <c r="AH1057" s="397">
        <v>0</v>
      </c>
      <c r="AI1057" s="397">
        <v>0</v>
      </c>
      <c r="AJ1057" s="397">
        <v>0</v>
      </c>
      <c r="AK1057" s="397">
        <v>0</v>
      </c>
      <c r="AL1057" s="397">
        <v>0</v>
      </c>
      <c r="AM1057" s="397"/>
      <c r="AN1057" s="397">
        <v>0</v>
      </c>
      <c r="AO1057" s="400">
        <v>0</v>
      </c>
    </row>
    <row r="1058" spans="1:41" ht="24" customHeight="1" x14ac:dyDescent="0.3">
      <c r="A1058" s="398" t="s">
        <v>5045</v>
      </c>
      <c r="B1058" s="392" t="s">
        <v>3837</v>
      </c>
      <c r="C1058" s="393" t="s">
        <v>2057</v>
      </c>
      <c r="D1058" s="330">
        <f t="shared" si="52"/>
        <v>16</v>
      </c>
      <c r="E1058" s="331">
        <f t="shared" si="53"/>
        <v>0</v>
      </c>
      <c r="F1058" s="331">
        <f t="shared" si="54"/>
        <v>0</v>
      </c>
      <c r="G1058" s="331">
        <f t="shared" si="55"/>
        <v>0</v>
      </c>
      <c r="H1058" s="331">
        <f t="shared" si="56"/>
        <v>0</v>
      </c>
      <c r="I1058" s="331">
        <f t="shared" si="57"/>
        <v>0</v>
      </c>
      <c r="J1058" s="331">
        <f t="shared" si="58"/>
        <v>0</v>
      </c>
      <c r="K1058" s="331">
        <f t="shared" si="59"/>
        <v>0</v>
      </c>
      <c r="L1058" s="331">
        <f t="shared" si="60"/>
        <v>0</v>
      </c>
      <c r="M1058" s="331">
        <f t="shared" si="61"/>
        <v>0</v>
      </c>
      <c r="N1058" s="333">
        <f t="shared" si="62"/>
        <v>16</v>
      </c>
      <c r="O1058" s="394"/>
      <c r="P1058" s="395">
        <f t="shared" si="63"/>
        <v>16</v>
      </c>
      <c r="Q1058" s="336">
        <f t="shared" si="64"/>
        <v>551</v>
      </c>
      <c r="R1058" s="399"/>
      <c r="S1058" s="145">
        <v>16</v>
      </c>
      <c r="T1058" s="148">
        <v>0</v>
      </c>
      <c r="U1058" s="147"/>
      <c r="V1058" s="148"/>
      <c r="W1058" s="337"/>
      <c r="X1058" s="337"/>
      <c r="Y1058" s="149"/>
      <c r="Z1058" s="149"/>
      <c r="AA1058" s="149"/>
      <c r="AB1058" s="156">
        <v>0</v>
      </c>
      <c r="AC1058" s="145"/>
      <c r="AD1058" s="156"/>
      <c r="AE1058" s="396"/>
      <c r="AF1058" s="397">
        <v>0</v>
      </c>
      <c r="AG1058" s="397">
        <v>0</v>
      </c>
      <c r="AH1058" s="397">
        <v>0</v>
      </c>
      <c r="AI1058" s="397">
        <v>0</v>
      </c>
      <c r="AJ1058" s="397">
        <v>0</v>
      </c>
      <c r="AK1058" s="397">
        <v>0</v>
      </c>
      <c r="AL1058" s="397">
        <v>0</v>
      </c>
      <c r="AM1058" s="397"/>
      <c r="AN1058" s="397">
        <v>0</v>
      </c>
      <c r="AO1058" s="414">
        <v>0</v>
      </c>
    </row>
    <row r="1059" spans="1:41" ht="24" customHeight="1" x14ac:dyDescent="0.3">
      <c r="A1059" s="391" t="s">
        <v>3838</v>
      </c>
      <c r="B1059" s="392" t="s">
        <v>3839</v>
      </c>
      <c r="C1059" s="393" t="s">
        <v>3840</v>
      </c>
      <c r="D1059" s="330">
        <f t="shared" si="52"/>
        <v>0</v>
      </c>
      <c r="E1059" s="331">
        <f t="shared" si="53"/>
        <v>0</v>
      </c>
      <c r="F1059" s="331">
        <f t="shared" si="54"/>
        <v>0</v>
      </c>
      <c r="G1059" s="331">
        <f t="shared" si="55"/>
        <v>0</v>
      </c>
      <c r="H1059" s="331">
        <f t="shared" si="56"/>
        <v>0</v>
      </c>
      <c r="I1059" s="331">
        <f t="shared" si="57"/>
        <v>0</v>
      </c>
      <c r="J1059" s="331">
        <f t="shared" si="58"/>
        <v>0</v>
      </c>
      <c r="K1059" s="331">
        <f t="shared" si="59"/>
        <v>0</v>
      </c>
      <c r="L1059" s="331">
        <f t="shared" si="60"/>
        <v>0</v>
      </c>
      <c r="M1059" s="331">
        <f t="shared" si="61"/>
        <v>0</v>
      </c>
      <c r="N1059" s="333">
        <f t="shared" si="62"/>
        <v>0</v>
      </c>
      <c r="O1059" s="394"/>
      <c r="P1059" s="395">
        <f t="shared" si="63"/>
        <v>0</v>
      </c>
      <c r="Q1059" s="336" t="str">
        <f t="shared" si="64"/>
        <v/>
      </c>
      <c r="R1059" s="156"/>
      <c r="S1059" s="145"/>
      <c r="T1059" s="148">
        <v>0</v>
      </c>
      <c r="U1059" s="147"/>
      <c r="V1059" s="148"/>
      <c r="W1059" s="337"/>
      <c r="X1059" s="337"/>
      <c r="Y1059" s="149"/>
      <c r="Z1059" s="149"/>
      <c r="AA1059" s="149"/>
      <c r="AB1059" s="399">
        <v>0</v>
      </c>
      <c r="AC1059" s="145"/>
      <c r="AD1059" s="399"/>
      <c r="AE1059" s="396"/>
      <c r="AF1059" s="397">
        <v>0</v>
      </c>
      <c r="AG1059" s="397">
        <v>0</v>
      </c>
      <c r="AH1059" s="397">
        <v>0</v>
      </c>
      <c r="AI1059" s="397">
        <v>0</v>
      </c>
      <c r="AJ1059" s="397">
        <v>0</v>
      </c>
      <c r="AK1059" s="397">
        <v>0</v>
      </c>
      <c r="AL1059" s="397">
        <v>0</v>
      </c>
      <c r="AM1059" s="397"/>
      <c r="AN1059" s="397">
        <v>0</v>
      </c>
      <c r="AO1059" s="341">
        <v>0</v>
      </c>
    </row>
    <row r="1060" spans="1:41" ht="24" customHeight="1" x14ac:dyDescent="0.3">
      <c r="A1060" s="391" t="s">
        <v>3841</v>
      </c>
      <c r="B1060" s="392" t="s">
        <v>3842</v>
      </c>
      <c r="C1060" s="393" t="s">
        <v>2057</v>
      </c>
      <c r="D1060" s="330">
        <f t="shared" si="52"/>
        <v>6</v>
      </c>
      <c r="E1060" s="331">
        <f t="shared" si="53"/>
        <v>6</v>
      </c>
      <c r="F1060" s="331">
        <f t="shared" si="54"/>
        <v>0</v>
      </c>
      <c r="G1060" s="331">
        <f t="shared" si="55"/>
        <v>0</v>
      </c>
      <c r="H1060" s="331">
        <f t="shared" si="56"/>
        <v>0</v>
      </c>
      <c r="I1060" s="331">
        <f t="shared" si="57"/>
        <v>0</v>
      </c>
      <c r="J1060" s="331">
        <f t="shared" si="58"/>
        <v>0</v>
      </c>
      <c r="K1060" s="331">
        <f t="shared" si="59"/>
        <v>0</v>
      </c>
      <c r="L1060" s="331">
        <f t="shared" si="60"/>
        <v>0</v>
      </c>
      <c r="M1060" s="331">
        <f t="shared" si="61"/>
        <v>0</v>
      </c>
      <c r="N1060" s="333">
        <f t="shared" si="62"/>
        <v>12</v>
      </c>
      <c r="O1060" s="394"/>
      <c r="P1060" s="395">
        <f t="shared" si="63"/>
        <v>12</v>
      </c>
      <c r="Q1060" s="336">
        <f t="shared" si="64"/>
        <v>646</v>
      </c>
      <c r="R1060" s="156"/>
      <c r="S1060" s="145">
        <v>6</v>
      </c>
      <c r="T1060" s="148">
        <v>0</v>
      </c>
      <c r="U1060" s="147"/>
      <c r="V1060" s="148"/>
      <c r="W1060" s="337"/>
      <c r="X1060" s="337"/>
      <c r="Y1060" s="149"/>
      <c r="Z1060" s="149"/>
      <c r="AA1060" s="149"/>
      <c r="AB1060" s="409">
        <v>0</v>
      </c>
      <c r="AC1060" s="145"/>
      <c r="AD1060" s="409"/>
      <c r="AE1060" s="396"/>
      <c r="AF1060" s="397">
        <v>0</v>
      </c>
      <c r="AG1060" s="397">
        <v>0</v>
      </c>
      <c r="AH1060" s="397">
        <v>0</v>
      </c>
      <c r="AI1060" s="397">
        <v>0</v>
      </c>
      <c r="AJ1060" s="397">
        <v>0</v>
      </c>
      <c r="AK1060" s="397">
        <v>0</v>
      </c>
      <c r="AL1060" s="397">
        <v>0</v>
      </c>
      <c r="AM1060" s="397"/>
      <c r="AN1060" s="397">
        <v>6</v>
      </c>
      <c r="AO1060" s="400">
        <v>0</v>
      </c>
    </row>
    <row r="1061" spans="1:41" ht="24" customHeight="1" x14ac:dyDescent="0.3">
      <c r="A1061" s="391" t="s">
        <v>3843</v>
      </c>
      <c r="B1061" s="392" t="s">
        <v>3844</v>
      </c>
      <c r="C1061" s="393" t="s">
        <v>1866</v>
      </c>
      <c r="D1061" s="330">
        <f t="shared" si="52"/>
        <v>20</v>
      </c>
      <c r="E1061" s="331">
        <f t="shared" si="53"/>
        <v>6</v>
      </c>
      <c r="F1061" s="331">
        <f t="shared" si="54"/>
        <v>0</v>
      </c>
      <c r="G1061" s="331">
        <f t="shared" si="55"/>
        <v>0</v>
      </c>
      <c r="H1061" s="331">
        <f t="shared" si="56"/>
        <v>0</v>
      </c>
      <c r="I1061" s="331">
        <f t="shared" si="57"/>
        <v>0</v>
      </c>
      <c r="J1061" s="331">
        <f t="shared" si="58"/>
        <v>0</v>
      </c>
      <c r="K1061" s="331">
        <f t="shared" si="59"/>
        <v>0</v>
      </c>
      <c r="L1061" s="331">
        <f t="shared" si="60"/>
        <v>0</v>
      </c>
      <c r="M1061" s="331">
        <f t="shared" si="61"/>
        <v>0</v>
      </c>
      <c r="N1061" s="333">
        <f t="shared" si="62"/>
        <v>26</v>
      </c>
      <c r="O1061" s="394"/>
      <c r="P1061" s="395">
        <f t="shared" si="63"/>
        <v>26</v>
      </c>
      <c r="Q1061" s="336">
        <f t="shared" si="64"/>
        <v>377</v>
      </c>
      <c r="R1061" s="419"/>
      <c r="S1061" s="145">
        <v>20</v>
      </c>
      <c r="T1061" s="148">
        <v>0</v>
      </c>
      <c r="U1061" s="147"/>
      <c r="V1061" s="148"/>
      <c r="W1061" s="337"/>
      <c r="X1061" s="337"/>
      <c r="Y1061" s="149"/>
      <c r="Z1061" s="149"/>
      <c r="AA1061" s="149"/>
      <c r="AB1061" s="404">
        <v>0</v>
      </c>
      <c r="AC1061" s="145"/>
      <c r="AD1061" s="404"/>
      <c r="AE1061" s="396"/>
      <c r="AF1061" s="397">
        <v>0</v>
      </c>
      <c r="AG1061" s="397">
        <v>0</v>
      </c>
      <c r="AH1061" s="397">
        <v>0</v>
      </c>
      <c r="AI1061" s="397">
        <v>0</v>
      </c>
      <c r="AJ1061" s="397">
        <v>0</v>
      </c>
      <c r="AK1061" s="397">
        <v>0</v>
      </c>
      <c r="AL1061" s="397">
        <v>0</v>
      </c>
      <c r="AM1061" s="397"/>
      <c r="AN1061" s="397">
        <v>6</v>
      </c>
      <c r="AO1061" s="407">
        <v>0</v>
      </c>
    </row>
    <row r="1062" spans="1:41" ht="24" customHeight="1" x14ac:dyDescent="0.3">
      <c r="A1062" s="398" t="s">
        <v>3845</v>
      </c>
      <c r="B1062" s="392" t="s">
        <v>3846</v>
      </c>
      <c r="C1062" s="393" t="s">
        <v>83</v>
      </c>
      <c r="D1062" s="330">
        <f t="shared" si="52"/>
        <v>5</v>
      </c>
      <c r="E1062" s="331">
        <f t="shared" si="53"/>
        <v>0</v>
      </c>
      <c r="F1062" s="331">
        <f t="shared" si="54"/>
        <v>0</v>
      </c>
      <c r="G1062" s="331">
        <f t="shared" si="55"/>
        <v>0</v>
      </c>
      <c r="H1062" s="331">
        <f t="shared" si="56"/>
        <v>0</v>
      </c>
      <c r="I1062" s="331">
        <f t="shared" si="57"/>
        <v>0</v>
      </c>
      <c r="J1062" s="331">
        <f t="shared" si="58"/>
        <v>0</v>
      </c>
      <c r="K1062" s="331">
        <f t="shared" si="59"/>
        <v>0</v>
      </c>
      <c r="L1062" s="331">
        <f t="shared" si="60"/>
        <v>0</v>
      </c>
      <c r="M1062" s="331">
        <f t="shared" si="61"/>
        <v>0</v>
      </c>
      <c r="N1062" s="333">
        <f t="shared" si="62"/>
        <v>5</v>
      </c>
      <c r="O1062" s="394"/>
      <c r="P1062" s="395">
        <f t="shared" si="63"/>
        <v>5</v>
      </c>
      <c r="Q1062" s="336">
        <f t="shared" si="64"/>
        <v>811</v>
      </c>
      <c r="R1062" s="399"/>
      <c r="S1062" s="145"/>
      <c r="T1062" s="148">
        <v>0</v>
      </c>
      <c r="U1062" s="147"/>
      <c r="V1062" s="148">
        <v>5</v>
      </c>
      <c r="W1062" s="337"/>
      <c r="X1062" s="337"/>
      <c r="Y1062" s="149"/>
      <c r="Z1062" s="149"/>
      <c r="AA1062" s="149"/>
      <c r="AB1062" s="88">
        <v>0</v>
      </c>
      <c r="AC1062" s="145"/>
      <c r="AD1062" s="88"/>
      <c r="AE1062" s="396"/>
      <c r="AF1062" s="397">
        <v>0</v>
      </c>
      <c r="AG1062" s="397">
        <v>0</v>
      </c>
      <c r="AH1062" s="397">
        <v>0</v>
      </c>
      <c r="AI1062" s="397">
        <v>0</v>
      </c>
      <c r="AJ1062" s="397">
        <v>0</v>
      </c>
      <c r="AK1062" s="397">
        <v>0</v>
      </c>
      <c r="AL1062" s="397">
        <v>0</v>
      </c>
      <c r="AM1062" s="397"/>
      <c r="AN1062" s="397">
        <v>0</v>
      </c>
      <c r="AO1062" s="408">
        <v>0</v>
      </c>
    </row>
    <row r="1063" spans="1:41" ht="24" customHeight="1" x14ac:dyDescent="0.3">
      <c r="A1063" s="391" t="s">
        <v>3847</v>
      </c>
      <c r="B1063" s="392" t="s">
        <v>3848</v>
      </c>
      <c r="C1063" s="393" t="s">
        <v>2231</v>
      </c>
      <c r="D1063" s="330">
        <f t="shared" si="52"/>
        <v>0</v>
      </c>
      <c r="E1063" s="331">
        <f t="shared" si="53"/>
        <v>0</v>
      </c>
      <c r="F1063" s="331">
        <f t="shared" si="54"/>
        <v>0</v>
      </c>
      <c r="G1063" s="331">
        <f t="shared" si="55"/>
        <v>0</v>
      </c>
      <c r="H1063" s="331">
        <f t="shared" si="56"/>
        <v>0</v>
      </c>
      <c r="I1063" s="331">
        <f t="shared" si="57"/>
        <v>0</v>
      </c>
      <c r="J1063" s="331">
        <f t="shared" si="58"/>
        <v>0</v>
      </c>
      <c r="K1063" s="331">
        <f t="shared" si="59"/>
        <v>0</v>
      </c>
      <c r="L1063" s="331">
        <f t="shared" si="60"/>
        <v>0</v>
      </c>
      <c r="M1063" s="331">
        <f t="shared" si="61"/>
        <v>0</v>
      </c>
      <c r="N1063" s="333">
        <f t="shared" si="62"/>
        <v>0</v>
      </c>
      <c r="O1063" s="394"/>
      <c r="P1063" s="395">
        <f t="shared" si="63"/>
        <v>0</v>
      </c>
      <c r="Q1063" s="336" t="str">
        <f t="shared" si="64"/>
        <v/>
      </c>
      <c r="R1063" s="409"/>
      <c r="S1063" s="145"/>
      <c r="T1063" s="148">
        <v>0</v>
      </c>
      <c r="U1063" s="147"/>
      <c r="V1063" s="148"/>
      <c r="W1063" s="337"/>
      <c r="X1063" s="337"/>
      <c r="Y1063" s="149"/>
      <c r="Z1063" s="149"/>
      <c r="AA1063" s="149"/>
      <c r="AB1063" s="399">
        <v>0</v>
      </c>
      <c r="AC1063" s="145"/>
      <c r="AD1063" s="399"/>
      <c r="AE1063" s="396"/>
      <c r="AF1063" s="397">
        <v>0</v>
      </c>
      <c r="AG1063" s="397">
        <v>0</v>
      </c>
      <c r="AH1063" s="397">
        <v>0</v>
      </c>
      <c r="AI1063" s="397">
        <v>0</v>
      </c>
      <c r="AJ1063" s="397">
        <v>0</v>
      </c>
      <c r="AK1063" s="397">
        <v>0</v>
      </c>
      <c r="AL1063" s="397">
        <v>0</v>
      </c>
      <c r="AM1063" s="397"/>
      <c r="AN1063" s="397">
        <v>0</v>
      </c>
      <c r="AO1063" s="400">
        <v>0</v>
      </c>
    </row>
    <row r="1064" spans="1:41" ht="24" customHeight="1" x14ac:dyDescent="0.3">
      <c r="A1064" s="398" t="s">
        <v>5046</v>
      </c>
      <c r="B1064" s="415" t="s">
        <v>3849</v>
      </c>
      <c r="C1064" s="416" t="s">
        <v>462</v>
      </c>
      <c r="D1064" s="330">
        <f t="shared" si="52"/>
        <v>0</v>
      </c>
      <c r="E1064" s="331">
        <f t="shared" si="53"/>
        <v>0</v>
      </c>
      <c r="F1064" s="331">
        <f t="shared" si="54"/>
        <v>0</v>
      </c>
      <c r="G1064" s="331">
        <f t="shared" si="55"/>
        <v>0</v>
      </c>
      <c r="H1064" s="331">
        <f t="shared" si="56"/>
        <v>0</v>
      </c>
      <c r="I1064" s="331">
        <f t="shared" si="57"/>
        <v>0</v>
      </c>
      <c r="J1064" s="331">
        <f t="shared" si="58"/>
        <v>0</v>
      </c>
      <c r="K1064" s="331">
        <f t="shared" si="59"/>
        <v>0</v>
      </c>
      <c r="L1064" s="331">
        <f t="shared" si="60"/>
        <v>0</v>
      </c>
      <c r="M1064" s="331">
        <f t="shared" si="61"/>
        <v>0</v>
      </c>
      <c r="N1064" s="333">
        <f t="shared" si="62"/>
        <v>0</v>
      </c>
      <c r="O1064" s="394"/>
      <c r="P1064" s="395">
        <f t="shared" si="63"/>
        <v>0</v>
      </c>
      <c r="Q1064" s="336" t="str">
        <f t="shared" si="64"/>
        <v/>
      </c>
      <c r="R1064" s="88"/>
      <c r="S1064" s="410"/>
      <c r="T1064" s="148">
        <v>0</v>
      </c>
      <c r="U1064" s="147"/>
      <c r="V1064" s="148"/>
      <c r="W1064" s="337"/>
      <c r="X1064" s="337"/>
      <c r="Y1064" s="149"/>
      <c r="Z1064" s="149"/>
      <c r="AA1064" s="149"/>
      <c r="AB1064" s="404">
        <v>0</v>
      </c>
      <c r="AC1064" s="410"/>
      <c r="AD1064" s="404"/>
      <c r="AE1064" s="396"/>
      <c r="AF1064" s="397">
        <v>0</v>
      </c>
      <c r="AG1064" s="397">
        <v>0</v>
      </c>
      <c r="AH1064" s="397">
        <v>0</v>
      </c>
      <c r="AI1064" s="397">
        <v>0</v>
      </c>
      <c r="AJ1064" s="397">
        <v>0</v>
      </c>
      <c r="AK1064" s="397">
        <v>0</v>
      </c>
      <c r="AL1064" s="397">
        <v>0</v>
      </c>
      <c r="AM1064" s="397"/>
      <c r="AN1064" s="397">
        <v>0</v>
      </c>
      <c r="AO1064" s="408">
        <v>0</v>
      </c>
    </row>
    <row r="1065" spans="1:41" ht="24" customHeight="1" x14ac:dyDescent="0.3">
      <c r="A1065" s="391" t="s">
        <v>3850</v>
      </c>
      <c r="B1065" s="392" t="s">
        <v>3851</v>
      </c>
      <c r="C1065" s="393" t="s">
        <v>2409</v>
      </c>
      <c r="D1065" s="330">
        <f t="shared" si="52"/>
        <v>0</v>
      </c>
      <c r="E1065" s="331">
        <f t="shared" si="53"/>
        <v>0</v>
      </c>
      <c r="F1065" s="331">
        <f t="shared" si="54"/>
        <v>0</v>
      </c>
      <c r="G1065" s="331">
        <f t="shared" si="55"/>
        <v>0</v>
      </c>
      <c r="H1065" s="331">
        <f t="shared" si="56"/>
        <v>0</v>
      </c>
      <c r="I1065" s="331">
        <f t="shared" si="57"/>
        <v>0</v>
      </c>
      <c r="J1065" s="331">
        <f t="shared" si="58"/>
        <v>0</v>
      </c>
      <c r="K1065" s="331">
        <f t="shared" si="59"/>
        <v>0</v>
      </c>
      <c r="L1065" s="331">
        <f t="shared" si="60"/>
        <v>0</v>
      </c>
      <c r="M1065" s="331">
        <f t="shared" si="61"/>
        <v>0</v>
      </c>
      <c r="N1065" s="333">
        <f t="shared" si="62"/>
        <v>0</v>
      </c>
      <c r="O1065" s="394"/>
      <c r="P1065" s="395">
        <f t="shared" si="63"/>
        <v>0</v>
      </c>
      <c r="Q1065" s="336" t="str">
        <f t="shared" si="64"/>
        <v/>
      </c>
      <c r="R1065" s="399"/>
      <c r="S1065" s="410"/>
      <c r="T1065" s="148">
        <v>0</v>
      </c>
      <c r="U1065" s="147"/>
      <c r="V1065" s="148"/>
      <c r="W1065" s="337"/>
      <c r="X1065" s="337"/>
      <c r="Y1065" s="149"/>
      <c r="Z1065" s="149"/>
      <c r="AA1065" s="149"/>
      <c r="AB1065" s="144">
        <v>0</v>
      </c>
      <c r="AC1065" s="410"/>
      <c r="AD1065" s="144"/>
      <c r="AE1065" s="396"/>
      <c r="AF1065" s="397">
        <v>0</v>
      </c>
      <c r="AG1065" s="397">
        <v>0</v>
      </c>
      <c r="AH1065" s="397">
        <v>0</v>
      </c>
      <c r="AI1065" s="397">
        <v>0</v>
      </c>
      <c r="AJ1065" s="397">
        <v>0</v>
      </c>
      <c r="AK1065" s="397">
        <v>0</v>
      </c>
      <c r="AL1065" s="397">
        <v>0</v>
      </c>
      <c r="AM1065" s="397"/>
      <c r="AN1065" s="397">
        <v>0</v>
      </c>
      <c r="AO1065" s="400">
        <v>0</v>
      </c>
    </row>
    <row r="1066" spans="1:41" ht="24" customHeight="1" x14ac:dyDescent="0.3">
      <c r="A1066" s="391" t="s">
        <v>3852</v>
      </c>
      <c r="B1066" s="392" t="s">
        <v>3853</v>
      </c>
      <c r="C1066" s="393" t="s">
        <v>2013</v>
      </c>
      <c r="D1066" s="330">
        <f t="shared" si="52"/>
        <v>0</v>
      </c>
      <c r="E1066" s="331">
        <f t="shared" si="53"/>
        <v>0</v>
      </c>
      <c r="F1066" s="331">
        <f t="shared" si="54"/>
        <v>0</v>
      </c>
      <c r="G1066" s="331">
        <f t="shared" si="55"/>
        <v>0</v>
      </c>
      <c r="H1066" s="331">
        <f t="shared" si="56"/>
        <v>0</v>
      </c>
      <c r="I1066" s="331">
        <f t="shared" si="57"/>
        <v>0</v>
      </c>
      <c r="J1066" s="331">
        <f t="shared" si="58"/>
        <v>0</v>
      </c>
      <c r="K1066" s="331">
        <f t="shared" si="59"/>
        <v>0</v>
      </c>
      <c r="L1066" s="331">
        <f t="shared" si="60"/>
        <v>0</v>
      </c>
      <c r="M1066" s="331">
        <f t="shared" si="61"/>
        <v>0</v>
      </c>
      <c r="N1066" s="333">
        <f t="shared" si="62"/>
        <v>0</v>
      </c>
      <c r="O1066" s="394"/>
      <c r="P1066" s="395">
        <f t="shared" si="63"/>
        <v>0</v>
      </c>
      <c r="Q1066" s="336" t="str">
        <f t="shared" si="64"/>
        <v/>
      </c>
      <c r="R1066" s="404"/>
      <c r="S1066" s="145"/>
      <c r="T1066" s="148">
        <v>0</v>
      </c>
      <c r="U1066" s="411"/>
      <c r="V1066" s="148"/>
      <c r="W1066" s="412"/>
      <c r="X1066" s="337"/>
      <c r="Y1066" s="149"/>
      <c r="Z1066" s="149"/>
      <c r="AA1066" s="149"/>
      <c r="AB1066" s="399">
        <v>0</v>
      </c>
      <c r="AC1066" s="145"/>
      <c r="AD1066" s="399"/>
      <c r="AE1066" s="396"/>
      <c r="AF1066" s="397">
        <v>0</v>
      </c>
      <c r="AG1066" s="397">
        <v>0</v>
      </c>
      <c r="AH1066" s="397">
        <v>0</v>
      </c>
      <c r="AI1066" s="397">
        <v>0</v>
      </c>
      <c r="AJ1066" s="397">
        <v>0</v>
      </c>
      <c r="AK1066" s="397">
        <v>0</v>
      </c>
      <c r="AL1066" s="397">
        <v>0</v>
      </c>
      <c r="AM1066" s="413"/>
      <c r="AN1066" s="397">
        <v>0</v>
      </c>
      <c r="AO1066" s="408">
        <v>0</v>
      </c>
    </row>
    <row r="1067" spans="1:41" ht="24" customHeight="1" x14ac:dyDescent="0.3">
      <c r="A1067" s="398" t="s">
        <v>5047</v>
      </c>
      <c r="B1067" s="415" t="s">
        <v>5048</v>
      </c>
      <c r="C1067" s="416" t="s">
        <v>1236</v>
      </c>
      <c r="D1067" s="330">
        <f t="shared" si="52"/>
        <v>0</v>
      </c>
      <c r="E1067" s="331">
        <f t="shared" si="53"/>
        <v>0</v>
      </c>
      <c r="F1067" s="331">
        <f t="shared" si="54"/>
        <v>0</v>
      </c>
      <c r="G1067" s="331">
        <f t="shared" si="55"/>
        <v>0</v>
      </c>
      <c r="H1067" s="331">
        <f t="shared" si="56"/>
        <v>0</v>
      </c>
      <c r="I1067" s="331">
        <f t="shared" si="57"/>
        <v>0</v>
      </c>
      <c r="J1067" s="331">
        <f t="shared" si="58"/>
        <v>0</v>
      </c>
      <c r="K1067" s="331">
        <f t="shared" si="59"/>
        <v>0</v>
      </c>
      <c r="L1067" s="331">
        <f t="shared" si="60"/>
        <v>0</v>
      </c>
      <c r="M1067" s="331">
        <f t="shared" si="61"/>
        <v>0</v>
      </c>
      <c r="N1067" s="333">
        <f t="shared" si="62"/>
        <v>0</v>
      </c>
      <c r="O1067" s="394"/>
      <c r="P1067" s="395">
        <f t="shared" si="63"/>
        <v>0</v>
      </c>
      <c r="Q1067" s="336" t="str">
        <f t="shared" si="64"/>
        <v/>
      </c>
      <c r="R1067" s="144"/>
      <c r="S1067" s="410"/>
      <c r="T1067" s="148">
        <v>0</v>
      </c>
      <c r="U1067" s="147"/>
      <c r="V1067" s="148"/>
      <c r="W1067" s="337"/>
      <c r="X1067" s="337"/>
      <c r="Y1067" s="149"/>
      <c r="Z1067" s="149"/>
      <c r="AA1067" s="149"/>
      <c r="AB1067" s="156">
        <v>0</v>
      </c>
      <c r="AC1067" s="410"/>
      <c r="AD1067" s="156"/>
      <c r="AE1067" s="396"/>
      <c r="AF1067" s="397">
        <v>0</v>
      </c>
      <c r="AG1067" s="397">
        <v>0</v>
      </c>
      <c r="AH1067" s="397">
        <v>0</v>
      </c>
      <c r="AI1067" s="397">
        <v>0</v>
      </c>
      <c r="AJ1067" s="397">
        <v>0</v>
      </c>
      <c r="AK1067" s="397">
        <v>0</v>
      </c>
      <c r="AL1067" s="397">
        <v>0</v>
      </c>
      <c r="AM1067" s="397"/>
      <c r="AN1067" s="397">
        <v>0</v>
      </c>
      <c r="AO1067" s="400">
        <v>0</v>
      </c>
    </row>
    <row r="1068" spans="1:41" ht="24" customHeight="1" x14ac:dyDescent="0.3">
      <c r="A1068" s="391" t="s">
        <v>3854</v>
      </c>
      <c r="B1068" s="392" t="s">
        <v>3855</v>
      </c>
      <c r="C1068" s="393" t="s">
        <v>335</v>
      </c>
      <c r="D1068" s="330">
        <f t="shared" si="52"/>
        <v>17</v>
      </c>
      <c r="E1068" s="331">
        <f t="shared" si="53"/>
        <v>10</v>
      </c>
      <c r="F1068" s="331">
        <f t="shared" si="54"/>
        <v>0</v>
      </c>
      <c r="G1068" s="331">
        <f t="shared" si="55"/>
        <v>0</v>
      </c>
      <c r="H1068" s="331">
        <f t="shared" si="56"/>
        <v>0</v>
      </c>
      <c r="I1068" s="331">
        <f t="shared" si="57"/>
        <v>0</v>
      </c>
      <c r="J1068" s="331">
        <f t="shared" si="58"/>
        <v>0</v>
      </c>
      <c r="K1068" s="331">
        <f t="shared" si="59"/>
        <v>0</v>
      </c>
      <c r="L1068" s="331">
        <f t="shared" si="60"/>
        <v>0</v>
      </c>
      <c r="M1068" s="331">
        <f t="shared" si="61"/>
        <v>0</v>
      </c>
      <c r="N1068" s="333">
        <f t="shared" si="62"/>
        <v>27</v>
      </c>
      <c r="O1068" s="394"/>
      <c r="P1068" s="395">
        <f t="shared" si="63"/>
        <v>27</v>
      </c>
      <c r="Q1068" s="336">
        <f t="shared" si="64"/>
        <v>360</v>
      </c>
      <c r="R1068" s="399"/>
      <c r="S1068" s="145">
        <v>10</v>
      </c>
      <c r="T1068" s="148">
        <v>0</v>
      </c>
      <c r="U1068" s="147"/>
      <c r="V1068" s="148"/>
      <c r="W1068" s="337"/>
      <c r="X1068" s="337"/>
      <c r="Y1068" s="149"/>
      <c r="Z1068" s="149"/>
      <c r="AA1068" s="149"/>
      <c r="AB1068" s="399">
        <v>0</v>
      </c>
      <c r="AC1068" s="145"/>
      <c r="AD1068" s="399"/>
      <c r="AE1068" s="396"/>
      <c r="AF1068" s="397">
        <v>0</v>
      </c>
      <c r="AG1068" s="397">
        <v>0</v>
      </c>
      <c r="AH1068" s="397">
        <v>0</v>
      </c>
      <c r="AI1068" s="397">
        <v>0</v>
      </c>
      <c r="AJ1068" s="397">
        <v>0</v>
      </c>
      <c r="AK1068" s="397">
        <v>0</v>
      </c>
      <c r="AL1068" s="397">
        <v>0</v>
      </c>
      <c r="AM1068" s="397"/>
      <c r="AN1068" s="397">
        <v>17</v>
      </c>
      <c r="AO1068" s="414">
        <v>0</v>
      </c>
    </row>
    <row r="1069" spans="1:41" ht="24" customHeight="1" x14ac:dyDescent="0.3">
      <c r="A1069" s="398" t="s">
        <v>3856</v>
      </c>
      <c r="B1069" s="392" t="s">
        <v>3857</v>
      </c>
      <c r="C1069" s="393" t="s">
        <v>411</v>
      </c>
      <c r="D1069" s="330">
        <f t="shared" si="52"/>
        <v>0</v>
      </c>
      <c r="E1069" s="331">
        <f t="shared" si="53"/>
        <v>0</v>
      </c>
      <c r="F1069" s="331">
        <f t="shared" si="54"/>
        <v>0</v>
      </c>
      <c r="G1069" s="331">
        <f t="shared" si="55"/>
        <v>0</v>
      </c>
      <c r="H1069" s="331">
        <f t="shared" si="56"/>
        <v>0</v>
      </c>
      <c r="I1069" s="331">
        <f t="shared" si="57"/>
        <v>0</v>
      </c>
      <c r="J1069" s="331">
        <f t="shared" si="58"/>
        <v>0</v>
      </c>
      <c r="K1069" s="331">
        <f t="shared" si="59"/>
        <v>0</v>
      </c>
      <c r="L1069" s="331">
        <f t="shared" si="60"/>
        <v>0</v>
      </c>
      <c r="M1069" s="331">
        <f t="shared" si="61"/>
        <v>0</v>
      </c>
      <c r="N1069" s="333">
        <f t="shared" si="62"/>
        <v>0</v>
      </c>
      <c r="O1069" s="394"/>
      <c r="P1069" s="395">
        <f t="shared" si="63"/>
        <v>0</v>
      </c>
      <c r="Q1069" s="336" t="str">
        <f t="shared" si="64"/>
        <v/>
      </c>
      <c r="R1069" s="419"/>
      <c r="S1069" s="145"/>
      <c r="T1069" s="148">
        <v>0</v>
      </c>
      <c r="U1069" s="411"/>
      <c r="V1069" s="148"/>
      <c r="W1069" s="412"/>
      <c r="X1069" s="337"/>
      <c r="Y1069" s="149"/>
      <c r="Z1069" s="149"/>
      <c r="AA1069" s="149"/>
      <c r="AB1069" s="399">
        <v>0</v>
      </c>
      <c r="AC1069" s="145"/>
      <c r="AD1069" s="399"/>
      <c r="AE1069" s="396"/>
      <c r="AF1069" s="397">
        <v>0</v>
      </c>
      <c r="AG1069" s="397">
        <v>0</v>
      </c>
      <c r="AH1069" s="397">
        <v>0</v>
      </c>
      <c r="AI1069" s="397">
        <v>0</v>
      </c>
      <c r="AJ1069" s="397">
        <v>0</v>
      </c>
      <c r="AK1069" s="397">
        <v>0</v>
      </c>
      <c r="AL1069" s="397">
        <v>0</v>
      </c>
      <c r="AM1069" s="413"/>
      <c r="AN1069" s="397">
        <v>0</v>
      </c>
      <c r="AO1069" s="407">
        <v>0</v>
      </c>
    </row>
    <row r="1070" spans="1:41" ht="24" customHeight="1" x14ac:dyDescent="0.3">
      <c r="A1070" s="398" t="s">
        <v>3860</v>
      </c>
      <c r="B1070" s="392" t="s">
        <v>3861</v>
      </c>
      <c r="C1070" s="393" t="s">
        <v>2404</v>
      </c>
      <c r="D1070" s="330">
        <f t="shared" si="52"/>
        <v>12</v>
      </c>
      <c r="E1070" s="331">
        <f t="shared" si="53"/>
        <v>0</v>
      </c>
      <c r="F1070" s="331">
        <f t="shared" si="54"/>
        <v>0</v>
      </c>
      <c r="G1070" s="331">
        <f t="shared" si="55"/>
        <v>0</v>
      </c>
      <c r="H1070" s="331">
        <f t="shared" si="56"/>
        <v>0</v>
      </c>
      <c r="I1070" s="331">
        <f t="shared" si="57"/>
        <v>0</v>
      </c>
      <c r="J1070" s="331">
        <f t="shared" si="58"/>
        <v>0</v>
      </c>
      <c r="K1070" s="331">
        <f t="shared" si="59"/>
        <v>0</v>
      </c>
      <c r="L1070" s="331">
        <f t="shared" si="60"/>
        <v>0</v>
      </c>
      <c r="M1070" s="331">
        <f t="shared" si="61"/>
        <v>0</v>
      </c>
      <c r="N1070" s="333">
        <f t="shared" si="62"/>
        <v>12</v>
      </c>
      <c r="O1070" s="394"/>
      <c r="P1070" s="395">
        <f t="shared" si="63"/>
        <v>12</v>
      </c>
      <c r="Q1070" s="336">
        <f t="shared" si="64"/>
        <v>646</v>
      </c>
      <c r="R1070" s="156"/>
      <c r="S1070" s="410">
        <v>12</v>
      </c>
      <c r="T1070" s="405">
        <v>0</v>
      </c>
      <c r="U1070" s="147"/>
      <c r="V1070" s="405"/>
      <c r="W1070" s="337"/>
      <c r="X1070" s="337"/>
      <c r="Y1070" s="406"/>
      <c r="Z1070" s="406"/>
      <c r="AA1070" s="406"/>
      <c r="AB1070" s="409">
        <v>0</v>
      </c>
      <c r="AC1070" s="410"/>
      <c r="AD1070" s="409"/>
      <c r="AE1070" s="396"/>
      <c r="AF1070" s="397">
        <v>0</v>
      </c>
      <c r="AG1070" s="397">
        <v>0</v>
      </c>
      <c r="AH1070" s="397">
        <v>0</v>
      </c>
      <c r="AI1070" s="397">
        <v>0</v>
      </c>
      <c r="AJ1070" s="397">
        <v>0</v>
      </c>
      <c r="AK1070" s="397">
        <v>0</v>
      </c>
      <c r="AL1070" s="397">
        <v>0</v>
      </c>
      <c r="AM1070" s="397"/>
      <c r="AN1070" s="397">
        <v>0</v>
      </c>
      <c r="AO1070" s="358">
        <v>0</v>
      </c>
    </row>
    <row r="1071" spans="1:41" ht="24" customHeight="1" x14ac:dyDescent="0.3">
      <c r="A1071" s="391" t="s">
        <v>3865</v>
      </c>
      <c r="B1071" s="392" t="s">
        <v>3866</v>
      </c>
      <c r="C1071" s="393" t="s">
        <v>1915</v>
      </c>
      <c r="D1071" s="330">
        <f t="shared" si="52"/>
        <v>5</v>
      </c>
      <c r="E1071" s="331">
        <f t="shared" si="53"/>
        <v>0</v>
      </c>
      <c r="F1071" s="331">
        <f t="shared" si="54"/>
        <v>0</v>
      </c>
      <c r="G1071" s="331">
        <f t="shared" si="55"/>
        <v>0</v>
      </c>
      <c r="H1071" s="331">
        <f t="shared" si="56"/>
        <v>0</v>
      </c>
      <c r="I1071" s="331">
        <f t="shared" si="57"/>
        <v>0</v>
      </c>
      <c r="J1071" s="331">
        <f t="shared" si="58"/>
        <v>0</v>
      </c>
      <c r="K1071" s="331">
        <f t="shared" si="59"/>
        <v>0</v>
      </c>
      <c r="L1071" s="331">
        <f t="shared" si="60"/>
        <v>0</v>
      </c>
      <c r="M1071" s="331">
        <f t="shared" si="61"/>
        <v>0</v>
      </c>
      <c r="N1071" s="333">
        <f t="shared" si="62"/>
        <v>5</v>
      </c>
      <c r="O1071" s="394"/>
      <c r="P1071" s="395">
        <f t="shared" si="63"/>
        <v>5</v>
      </c>
      <c r="Q1071" s="336">
        <f t="shared" si="64"/>
        <v>811</v>
      </c>
      <c r="R1071" s="399"/>
      <c r="S1071" s="145"/>
      <c r="T1071" s="148">
        <v>0</v>
      </c>
      <c r="U1071" s="147"/>
      <c r="V1071" s="148"/>
      <c r="W1071" s="337"/>
      <c r="X1071" s="337"/>
      <c r="Y1071" s="149"/>
      <c r="Z1071" s="149"/>
      <c r="AA1071" s="149"/>
      <c r="AB1071" s="399">
        <v>0</v>
      </c>
      <c r="AC1071" s="145"/>
      <c r="AD1071" s="399"/>
      <c r="AE1071" s="396"/>
      <c r="AF1071" s="397">
        <v>0</v>
      </c>
      <c r="AG1071" s="397">
        <v>0</v>
      </c>
      <c r="AH1071" s="397">
        <v>0</v>
      </c>
      <c r="AI1071" s="397">
        <v>0</v>
      </c>
      <c r="AJ1071" s="397">
        <v>0</v>
      </c>
      <c r="AK1071" s="397">
        <v>0</v>
      </c>
      <c r="AL1071" s="397">
        <v>0</v>
      </c>
      <c r="AM1071" s="397"/>
      <c r="AN1071" s="397">
        <v>5</v>
      </c>
      <c r="AO1071" s="400">
        <v>0</v>
      </c>
    </row>
    <row r="1072" spans="1:41" ht="24" customHeight="1" x14ac:dyDescent="0.3">
      <c r="A1072" s="391" t="s">
        <v>3867</v>
      </c>
      <c r="B1072" s="392" t="s">
        <v>3868</v>
      </c>
      <c r="C1072" s="393" t="s">
        <v>1922</v>
      </c>
      <c r="D1072" s="330">
        <f t="shared" si="52"/>
        <v>27</v>
      </c>
      <c r="E1072" s="331">
        <f t="shared" si="53"/>
        <v>11</v>
      </c>
      <c r="F1072" s="331">
        <f t="shared" si="54"/>
        <v>0</v>
      </c>
      <c r="G1072" s="331">
        <f t="shared" si="55"/>
        <v>0</v>
      </c>
      <c r="H1072" s="331">
        <f t="shared" si="56"/>
        <v>0</v>
      </c>
      <c r="I1072" s="331">
        <f t="shared" si="57"/>
        <v>0</v>
      </c>
      <c r="J1072" s="331">
        <f t="shared" si="58"/>
        <v>0</v>
      </c>
      <c r="K1072" s="331">
        <f t="shared" si="59"/>
        <v>0</v>
      </c>
      <c r="L1072" s="331">
        <f t="shared" si="60"/>
        <v>0</v>
      </c>
      <c r="M1072" s="331">
        <f t="shared" si="61"/>
        <v>0</v>
      </c>
      <c r="N1072" s="333">
        <f t="shared" si="62"/>
        <v>38</v>
      </c>
      <c r="O1072" s="394"/>
      <c r="P1072" s="395">
        <f t="shared" si="63"/>
        <v>38</v>
      </c>
      <c r="Q1072" s="336">
        <f t="shared" si="64"/>
        <v>232</v>
      </c>
      <c r="R1072" s="409"/>
      <c r="S1072" s="410">
        <v>11</v>
      </c>
      <c r="T1072" s="148">
        <v>0</v>
      </c>
      <c r="U1072" s="147"/>
      <c r="V1072" s="148"/>
      <c r="W1072" s="337"/>
      <c r="X1072" s="337"/>
      <c r="Y1072" s="149"/>
      <c r="Z1072" s="149"/>
      <c r="AA1072" s="149"/>
      <c r="AB1072" s="399">
        <v>0</v>
      </c>
      <c r="AC1072" s="410"/>
      <c r="AD1072" s="399"/>
      <c r="AE1072" s="396"/>
      <c r="AF1072" s="397">
        <v>0</v>
      </c>
      <c r="AG1072" s="397">
        <v>0</v>
      </c>
      <c r="AH1072" s="397">
        <v>0</v>
      </c>
      <c r="AI1072" s="397">
        <v>0</v>
      </c>
      <c r="AJ1072" s="397">
        <v>0</v>
      </c>
      <c r="AK1072" s="397">
        <v>0</v>
      </c>
      <c r="AL1072" s="397">
        <v>0</v>
      </c>
      <c r="AM1072" s="397"/>
      <c r="AN1072" s="397">
        <v>27</v>
      </c>
      <c r="AO1072" s="407">
        <v>0</v>
      </c>
    </row>
    <row r="1073" spans="1:41" ht="24" customHeight="1" x14ac:dyDescent="0.3">
      <c r="A1073" s="398" t="s">
        <v>5049</v>
      </c>
      <c r="B1073" s="392" t="s">
        <v>3869</v>
      </c>
      <c r="C1073" s="393" t="s">
        <v>1922</v>
      </c>
      <c r="D1073" s="330">
        <f t="shared" si="52"/>
        <v>21</v>
      </c>
      <c r="E1073" s="331">
        <f t="shared" si="53"/>
        <v>5</v>
      </c>
      <c r="F1073" s="331">
        <f t="shared" si="54"/>
        <v>0</v>
      </c>
      <c r="G1073" s="331">
        <f t="shared" si="55"/>
        <v>0</v>
      </c>
      <c r="H1073" s="331">
        <f t="shared" si="56"/>
        <v>0</v>
      </c>
      <c r="I1073" s="331">
        <f t="shared" si="57"/>
        <v>0</v>
      </c>
      <c r="J1073" s="331">
        <f t="shared" si="58"/>
        <v>0</v>
      </c>
      <c r="K1073" s="331">
        <f t="shared" si="59"/>
        <v>0</v>
      </c>
      <c r="L1073" s="331">
        <f t="shared" si="60"/>
        <v>0</v>
      </c>
      <c r="M1073" s="331">
        <f t="shared" si="61"/>
        <v>0</v>
      </c>
      <c r="N1073" s="333">
        <f t="shared" si="62"/>
        <v>26</v>
      </c>
      <c r="O1073" s="394"/>
      <c r="P1073" s="395">
        <f t="shared" si="63"/>
        <v>26</v>
      </c>
      <c r="Q1073" s="336">
        <f t="shared" si="64"/>
        <v>377</v>
      </c>
      <c r="R1073" s="399"/>
      <c r="S1073" s="410">
        <v>5</v>
      </c>
      <c r="T1073" s="405">
        <v>0</v>
      </c>
      <c r="U1073" s="147"/>
      <c r="V1073" s="405"/>
      <c r="W1073" s="337"/>
      <c r="X1073" s="337"/>
      <c r="Y1073" s="406"/>
      <c r="Z1073" s="406"/>
      <c r="AA1073" s="406"/>
      <c r="AB1073" s="404">
        <v>0</v>
      </c>
      <c r="AC1073" s="410"/>
      <c r="AD1073" s="404"/>
      <c r="AE1073" s="396"/>
      <c r="AF1073" s="397">
        <v>0</v>
      </c>
      <c r="AG1073" s="397">
        <v>0</v>
      </c>
      <c r="AH1073" s="397">
        <v>0</v>
      </c>
      <c r="AI1073" s="397">
        <v>0</v>
      </c>
      <c r="AJ1073" s="397">
        <v>0</v>
      </c>
      <c r="AK1073" s="397">
        <v>0</v>
      </c>
      <c r="AL1073" s="397">
        <v>0</v>
      </c>
      <c r="AM1073" s="397"/>
      <c r="AN1073" s="397">
        <v>21</v>
      </c>
      <c r="AO1073" s="341">
        <v>0</v>
      </c>
    </row>
    <row r="1074" spans="1:41" ht="24" customHeight="1" x14ac:dyDescent="0.3">
      <c r="A1074" s="398" t="s">
        <v>5050</v>
      </c>
      <c r="B1074" s="392" t="s">
        <v>5051</v>
      </c>
      <c r="C1074" s="393" t="s">
        <v>314</v>
      </c>
      <c r="D1074" s="330">
        <f t="shared" si="52"/>
        <v>0</v>
      </c>
      <c r="E1074" s="331">
        <f t="shared" si="53"/>
        <v>0</v>
      </c>
      <c r="F1074" s="331">
        <f t="shared" si="54"/>
        <v>0</v>
      </c>
      <c r="G1074" s="331">
        <f t="shared" si="55"/>
        <v>0</v>
      </c>
      <c r="H1074" s="331">
        <f t="shared" si="56"/>
        <v>0</v>
      </c>
      <c r="I1074" s="331">
        <f t="shared" si="57"/>
        <v>0</v>
      </c>
      <c r="J1074" s="331">
        <f t="shared" si="58"/>
        <v>0</v>
      </c>
      <c r="K1074" s="331">
        <f t="shared" si="59"/>
        <v>0</v>
      </c>
      <c r="L1074" s="331">
        <f t="shared" si="60"/>
        <v>0</v>
      </c>
      <c r="M1074" s="331">
        <f t="shared" si="61"/>
        <v>0</v>
      </c>
      <c r="N1074" s="333">
        <f t="shared" si="62"/>
        <v>0</v>
      </c>
      <c r="O1074" s="394"/>
      <c r="P1074" s="395">
        <f t="shared" si="63"/>
        <v>0</v>
      </c>
      <c r="Q1074" s="336" t="str">
        <f t="shared" si="64"/>
        <v/>
      </c>
      <c r="R1074" s="399"/>
      <c r="S1074" s="145"/>
      <c r="T1074" s="148">
        <v>0</v>
      </c>
      <c r="U1074" s="411"/>
      <c r="V1074" s="148"/>
      <c r="W1074" s="412"/>
      <c r="X1074" s="337"/>
      <c r="Y1074" s="149"/>
      <c r="Z1074" s="149"/>
      <c r="AA1074" s="149"/>
      <c r="AB1074" s="404">
        <v>0</v>
      </c>
      <c r="AC1074" s="145"/>
      <c r="AD1074" s="404"/>
      <c r="AE1074" s="396"/>
      <c r="AF1074" s="397">
        <v>0</v>
      </c>
      <c r="AG1074" s="397">
        <v>0</v>
      </c>
      <c r="AH1074" s="397">
        <v>0</v>
      </c>
      <c r="AI1074" s="397">
        <v>0</v>
      </c>
      <c r="AJ1074" s="397">
        <v>0</v>
      </c>
      <c r="AK1074" s="397">
        <v>0</v>
      </c>
      <c r="AL1074" s="397">
        <v>0</v>
      </c>
      <c r="AM1074" s="413"/>
      <c r="AN1074" s="397">
        <v>0</v>
      </c>
      <c r="AO1074" s="400">
        <v>0</v>
      </c>
    </row>
    <row r="1075" spans="1:41" ht="24" customHeight="1" x14ac:dyDescent="0.3">
      <c r="A1075" s="391" t="s">
        <v>3870</v>
      </c>
      <c r="B1075" s="392" t="s">
        <v>3871</v>
      </c>
      <c r="C1075" s="393" t="s">
        <v>2699</v>
      </c>
      <c r="D1075" s="330">
        <f t="shared" si="52"/>
        <v>24</v>
      </c>
      <c r="E1075" s="331">
        <f t="shared" si="53"/>
        <v>23</v>
      </c>
      <c r="F1075" s="331">
        <f t="shared" si="54"/>
        <v>1</v>
      </c>
      <c r="G1075" s="331">
        <f t="shared" si="55"/>
        <v>0</v>
      </c>
      <c r="H1075" s="331">
        <f t="shared" si="56"/>
        <v>0</v>
      </c>
      <c r="I1075" s="331">
        <f t="shared" si="57"/>
        <v>0</v>
      </c>
      <c r="J1075" s="331">
        <f t="shared" si="58"/>
        <v>0</v>
      </c>
      <c r="K1075" s="331">
        <f t="shared" si="59"/>
        <v>0</v>
      </c>
      <c r="L1075" s="331">
        <f t="shared" si="60"/>
        <v>0</v>
      </c>
      <c r="M1075" s="331">
        <f t="shared" si="61"/>
        <v>0</v>
      </c>
      <c r="N1075" s="333">
        <f t="shared" si="62"/>
        <v>48</v>
      </c>
      <c r="O1075" s="394"/>
      <c r="P1075" s="395">
        <f t="shared" si="63"/>
        <v>48</v>
      </c>
      <c r="Q1075" s="336">
        <f t="shared" si="64"/>
        <v>169</v>
      </c>
      <c r="R1075" s="404"/>
      <c r="S1075" s="410">
        <v>24</v>
      </c>
      <c r="T1075" s="405">
        <v>0</v>
      </c>
      <c r="U1075" s="147">
        <v>1</v>
      </c>
      <c r="V1075" s="405"/>
      <c r="W1075" s="337"/>
      <c r="X1075" s="337"/>
      <c r="Y1075" s="406"/>
      <c r="Z1075" s="406"/>
      <c r="AA1075" s="406"/>
      <c r="AB1075" s="399">
        <v>0</v>
      </c>
      <c r="AC1075" s="410"/>
      <c r="AD1075" s="399"/>
      <c r="AE1075" s="396"/>
      <c r="AF1075" s="397">
        <v>0</v>
      </c>
      <c r="AG1075" s="397">
        <v>0</v>
      </c>
      <c r="AH1075" s="397">
        <v>0</v>
      </c>
      <c r="AI1075" s="397">
        <v>0</v>
      </c>
      <c r="AJ1075" s="397">
        <v>0</v>
      </c>
      <c r="AK1075" s="397">
        <v>0</v>
      </c>
      <c r="AL1075" s="397">
        <v>0</v>
      </c>
      <c r="AM1075" s="397"/>
      <c r="AN1075" s="397">
        <v>23</v>
      </c>
      <c r="AO1075" s="408">
        <v>0</v>
      </c>
    </row>
    <row r="1076" spans="1:41" ht="24" customHeight="1" x14ac:dyDescent="0.3">
      <c r="A1076" s="391" t="s">
        <v>3872</v>
      </c>
      <c r="B1076" s="392" t="s">
        <v>3873</v>
      </c>
      <c r="C1076" s="393" t="s">
        <v>314</v>
      </c>
      <c r="D1076" s="330">
        <f t="shared" si="52"/>
        <v>0</v>
      </c>
      <c r="E1076" s="331">
        <f t="shared" si="53"/>
        <v>0</v>
      </c>
      <c r="F1076" s="331">
        <f t="shared" si="54"/>
        <v>0</v>
      </c>
      <c r="G1076" s="331">
        <f t="shared" si="55"/>
        <v>0</v>
      </c>
      <c r="H1076" s="331">
        <f t="shared" si="56"/>
        <v>0</v>
      </c>
      <c r="I1076" s="331">
        <f t="shared" si="57"/>
        <v>0</v>
      </c>
      <c r="J1076" s="331">
        <f t="shared" si="58"/>
        <v>0</v>
      </c>
      <c r="K1076" s="331">
        <f t="shared" si="59"/>
        <v>0</v>
      </c>
      <c r="L1076" s="331">
        <f t="shared" si="60"/>
        <v>0</v>
      </c>
      <c r="M1076" s="331">
        <f t="shared" si="61"/>
        <v>0</v>
      </c>
      <c r="N1076" s="333">
        <f t="shared" si="62"/>
        <v>0</v>
      </c>
      <c r="O1076" s="394"/>
      <c r="P1076" s="395">
        <f t="shared" si="63"/>
        <v>0</v>
      </c>
      <c r="Q1076" s="336" t="str">
        <f t="shared" si="64"/>
        <v/>
      </c>
      <c r="R1076" s="404"/>
      <c r="S1076" s="145"/>
      <c r="T1076" s="148">
        <v>0</v>
      </c>
      <c r="U1076" s="147"/>
      <c r="V1076" s="148"/>
      <c r="W1076" s="337"/>
      <c r="X1076" s="337"/>
      <c r="Y1076" s="149"/>
      <c r="Z1076" s="149"/>
      <c r="AA1076" s="149"/>
      <c r="AB1076" s="404">
        <v>0</v>
      </c>
      <c r="AC1076" s="145"/>
      <c r="AD1076" s="404"/>
      <c r="AE1076" s="396"/>
      <c r="AF1076" s="397">
        <v>0</v>
      </c>
      <c r="AG1076" s="397">
        <v>0</v>
      </c>
      <c r="AH1076" s="397">
        <v>0</v>
      </c>
      <c r="AI1076" s="397">
        <v>0</v>
      </c>
      <c r="AJ1076" s="397">
        <v>0</v>
      </c>
      <c r="AK1076" s="397">
        <v>0</v>
      </c>
      <c r="AL1076" s="397">
        <v>0</v>
      </c>
      <c r="AM1076" s="397"/>
      <c r="AN1076" s="397">
        <v>0</v>
      </c>
      <c r="AO1076" s="400">
        <v>0</v>
      </c>
    </row>
    <row r="1077" spans="1:41" ht="24" customHeight="1" x14ac:dyDescent="0.3">
      <c r="A1077" s="401" t="s">
        <v>5052</v>
      </c>
      <c r="B1077" s="402" t="s">
        <v>5053</v>
      </c>
      <c r="C1077" s="403" t="s">
        <v>2013</v>
      </c>
      <c r="D1077" s="330">
        <f t="shared" si="52"/>
        <v>0</v>
      </c>
      <c r="E1077" s="331">
        <f t="shared" si="53"/>
        <v>0</v>
      </c>
      <c r="F1077" s="331">
        <f t="shared" si="54"/>
        <v>0</v>
      </c>
      <c r="G1077" s="331">
        <f t="shared" si="55"/>
        <v>0</v>
      </c>
      <c r="H1077" s="331">
        <f t="shared" si="56"/>
        <v>0</v>
      </c>
      <c r="I1077" s="331">
        <f t="shared" si="57"/>
        <v>0</v>
      </c>
      <c r="J1077" s="331">
        <f t="shared" si="58"/>
        <v>0</v>
      </c>
      <c r="K1077" s="331">
        <f t="shared" si="59"/>
        <v>0</v>
      </c>
      <c r="L1077" s="331">
        <f t="shared" si="60"/>
        <v>0</v>
      </c>
      <c r="M1077" s="331">
        <f t="shared" si="61"/>
        <v>0</v>
      </c>
      <c r="N1077" s="369">
        <f t="shared" si="62"/>
        <v>0</v>
      </c>
      <c r="O1077" s="417"/>
      <c r="P1077" s="418">
        <f t="shared" si="63"/>
        <v>0</v>
      </c>
      <c r="Q1077" s="336" t="str">
        <f t="shared" si="64"/>
        <v/>
      </c>
      <c r="R1077" s="399"/>
      <c r="S1077" s="410"/>
      <c r="T1077" s="148">
        <v>0</v>
      </c>
      <c r="U1077" s="411"/>
      <c r="V1077" s="148"/>
      <c r="W1077" s="412"/>
      <c r="X1077" s="337"/>
      <c r="Y1077" s="149"/>
      <c r="Z1077" s="149"/>
      <c r="AA1077" s="149"/>
      <c r="AB1077" s="404">
        <v>0</v>
      </c>
      <c r="AC1077" s="410"/>
      <c r="AD1077" s="404"/>
      <c r="AE1077" s="396"/>
      <c r="AF1077" s="397">
        <v>0</v>
      </c>
      <c r="AG1077" s="397">
        <v>0</v>
      </c>
      <c r="AH1077" s="397">
        <v>0</v>
      </c>
      <c r="AI1077" s="397">
        <v>0</v>
      </c>
      <c r="AJ1077" s="397">
        <v>0</v>
      </c>
      <c r="AK1077" s="397">
        <v>0</v>
      </c>
      <c r="AL1077" s="397">
        <v>0</v>
      </c>
      <c r="AM1077" s="413"/>
      <c r="AN1077" s="397">
        <v>0</v>
      </c>
      <c r="AO1077" s="400">
        <v>0</v>
      </c>
    </row>
    <row r="1078" spans="1:41" ht="24" customHeight="1" x14ac:dyDescent="0.3">
      <c r="A1078" s="391" t="s">
        <v>3876</v>
      </c>
      <c r="B1078" s="392" t="s">
        <v>3877</v>
      </c>
      <c r="C1078" s="393" t="s">
        <v>598</v>
      </c>
      <c r="D1078" s="330">
        <f t="shared" si="52"/>
        <v>40</v>
      </c>
      <c r="E1078" s="331">
        <f t="shared" si="53"/>
        <v>17</v>
      </c>
      <c r="F1078" s="331">
        <f t="shared" si="54"/>
        <v>0</v>
      </c>
      <c r="G1078" s="331">
        <f t="shared" si="55"/>
        <v>0</v>
      </c>
      <c r="H1078" s="331">
        <f t="shared" si="56"/>
        <v>0</v>
      </c>
      <c r="I1078" s="331">
        <f t="shared" si="57"/>
        <v>0</v>
      </c>
      <c r="J1078" s="331">
        <f t="shared" si="58"/>
        <v>0</v>
      </c>
      <c r="K1078" s="331">
        <f t="shared" si="59"/>
        <v>0</v>
      </c>
      <c r="L1078" s="331">
        <f t="shared" si="60"/>
        <v>0</v>
      </c>
      <c r="M1078" s="331">
        <f t="shared" si="61"/>
        <v>0</v>
      </c>
      <c r="N1078" s="333">
        <f t="shared" si="62"/>
        <v>57</v>
      </c>
      <c r="O1078" s="394"/>
      <c r="P1078" s="395">
        <f t="shared" si="63"/>
        <v>57</v>
      </c>
      <c r="Q1078" s="336">
        <f t="shared" si="64"/>
        <v>132</v>
      </c>
      <c r="R1078" s="404">
        <v>40</v>
      </c>
      <c r="S1078" s="145"/>
      <c r="T1078" s="405">
        <v>0</v>
      </c>
      <c r="U1078" s="147"/>
      <c r="V1078" s="405"/>
      <c r="W1078" s="337"/>
      <c r="X1078" s="337"/>
      <c r="Y1078" s="406"/>
      <c r="Z1078" s="406"/>
      <c r="AA1078" s="406"/>
      <c r="AB1078" s="399">
        <v>0</v>
      </c>
      <c r="AC1078" s="145"/>
      <c r="AD1078" s="399"/>
      <c r="AE1078" s="396"/>
      <c r="AF1078" s="397">
        <v>0</v>
      </c>
      <c r="AG1078" s="397">
        <v>0</v>
      </c>
      <c r="AH1078" s="397">
        <v>0</v>
      </c>
      <c r="AI1078" s="397">
        <v>0</v>
      </c>
      <c r="AJ1078" s="397">
        <v>0</v>
      </c>
      <c r="AK1078" s="397">
        <v>0</v>
      </c>
      <c r="AL1078" s="397">
        <v>0</v>
      </c>
      <c r="AM1078" s="397">
        <v>17</v>
      </c>
      <c r="AN1078" s="397">
        <v>0</v>
      </c>
      <c r="AO1078" s="414">
        <v>0</v>
      </c>
    </row>
    <row r="1079" spans="1:41" ht="24" customHeight="1" x14ac:dyDescent="0.3">
      <c r="A1079" s="391" t="s">
        <v>3878</v>
      </c>
      <c r="B1079" s="392" t="s">
        <v>3879</v>
      </c>
      <c r="C1079" s="393" t="s">
        <v>593</v>
      </c>
      <c r="D1079" s="330">
        <f t="shared" si="52"/>
        <v>0</v>
      </c>
      <c r="E1079" s="331">
        <f t="shared" si="53"/>
        <v>0</v>
      </c>
      <c r="F1079" s="331">
        <f t="shared" si="54"/>
        <v>0</v>
      </c>
      <c r="G1079" s="331">
        <f t="shared" si="55"/>
        <v>0</v>
      </c>
      <c r="H1079" s="331">
        <f t="shared" si="56"/>
        <v>0</v>
      </c>
      <c r="I1079" s="331">
        <f t="shared" si="57"/>
        <v>0</v>
      </c>
      <c r="J1079" s="331">
        <f t="shared" si="58"/>
        <v>0</v>
      </c>
      <c r="K1079" s="331">
        <f t="shared" si="59"/>
        <v>0</v>
      </c>
      <c r="L1079" s="331">
        <f t="shared" si="60"/>
        <v>0</v>
      </c>
      <c r="M1079" s="331">
        <f t="shared" si="61"/>
        <v>0</v>
      </c>
      <c r="N1079" s="333">
        <f t="shared" si="62"/>
        <v>0</v>
      </c>
      <c r="O1079" s="394"/>
      <c r="P1079" s="395">
        <f t="shared" si="63"/>
        <v>0</v>
      </c>
      <c r="Q1079" s="336" t="str">
        <f t="shared" si="64"/>
        <v/>
      </c>
      <c r="R1079" s="144"/>
      <c r="S1079" s="145"/>
      <c r="T1079" s="148">
        <v>0</v>
      </c>
      <c r="U1079" s="147"/>
      <c r="V1079" s="148"/>
      <c r="W1079" s="337"/>
      <c r="X1079" s="337"/>
      <c r="Y1079" s="149"/>
      <c r="Z1079" s="149"/>
      <c r="AA1079" s="149"/>
      <c r="AB1079" s="144">
        <v>0</v>
      </c>
      <c r="AC1079" s="145"/>
      <c r="AD1079" s="144"/>
      <c r="AE1079" s="396"/>
      <c r="AF1079" s="397">
        <v>0</v>
      </c>
      <c r="AG1079" s="397">
        <v>0</v>
      </c>
      <c r="AH1079" s="397">
        <v>0</v>
      </c>
      <c r="AI1079" s="397">
        <v>0</v>
      </c>
      <c r="AJ1079" s="397">
        <v>0</v>
      </c>
      <c r="AK1079" s="397">
        <v>0</v>
      </c>
      <c r="AL1079" s="397">
        <v>0</v>
      </c>
      <c r="AM1079" s="397"/>
      <c r="AN1079" s="397">
        <v>0</v>
      </c>
      <c r="AO1079" s="400">
        <v>0</v>
      </c>
    </row>
    <row r="1080" spans="1:41" ht="24" customHeight="1" x14ac:dyDescent="0.3">
      <c r="A1080" s="398" t="s">
        <v>5054</v>
      </c>
      <c r="B1080" s="415" t="s">
        <v>3880</v>
      </c>
      <c r="C1080" s="416" t="s">
        <v>1854</v>
      </c>
      <c r="D1080" s="330">
        <f t="shared" si="52"/>
        <v>23</v>
      </c>
      <c r="E1080" s="331">
        <f t="shared" si="53"/>
        <v>17</v>
      </c>
      <c r="F1080" s="331">
        <f t="shared" si="54"/>
        <v>0</v>
      </c>
      <c r="G1080" s="331">
        <f t="shared" si="55"/>
        <v>0</v>
      </c>
      <c r="H1080" s="331">
        <f t="shared" si="56"/>
        <v>0</v>
      </c>
      <c r="I1080" s="331">
        <f t="shared" si="57"/>
        <v>0</v>
      </c>
      <c r="J1080" s="331">
        <f t="shared" si="58"/>
        <v>0</v>
      </c>
      <c r="K1080" s="331">
        <f t="shared" si="59"/>
        <v>0</v>
      </c>
      <c r="L1080" s="331">
        <f t="shared" si="60"/>
        <v>0</v>
      </c>
      <c r="M1080" s="331">
        <f t="shared" si="61"/>
        <v>0</v>
      </c>
      <c r="N1080" s="333">
        <f t="shared" si="62"/>
        <v>40</v>
      </c>
      <c r="O1080" s="394"/>
      <c r="P1080" s="395">
        <f t="shared" si="63"/>
        <v>40</v>
      </c>
      <c r="Q1080" s="336">
        <f t="shared" si="64"/>
        <v>219</v>
      </c>
      <c r="R1080" s="399"/>
      <c r="S1080" s="145">
        <v>23</v>
      </c>
      <c r="T1080" s="148">
        <v>0</v>
      </c>
      <c r="U1080" s="147"/>
      <c r="V1080" s="148"/>
      <c r="W1080" s="337"/>
      <c r="X1080" s="337"/>
      <c r="Y1080" s="149"/>
      <c r="Z1080" s="149"/>
      <c r="AA1080" s="149"/>
      <c r="AB1080" s="156">
        <v>0</v>
      </c>
      <c r="AC1080" s="145"/>
      <c r="AD1080" s="156"/>
      <c r="AE1080" s="396"/>
      <c r="AF1080" s="397">
        <v>0</v>
      </c>
      <c r="AG1080" s="397">
        <v>0</v>
      </c>
      <c r="AH1080" s="397">
        <v>0</v>
      </c>
      <c r="AI1080" s="397">
        <v>0</v>
      </c>
      <c r="AJ1080" s="397">
        <v>0</v>
      </c>
      <c r="AK1080" s="397">
        <v>0</v>
      </c>
      <c r="AL1080" s="397">
        <v>0</v>
      </c>
      <c r="AM1080" s="397"/>
      <c r="AN1080" s="397">
        <v>17</v>
      </c>
      <c r="AO1080" s="400">
        <v>0</v>
      </c>
    </row>
    <row r="1081" spans="1:41" ht="24" customHeight="1" x14ac:dyDescent="0.3">
      <c r="A1081" s="391" t="s">
        <v>3881</v>
      </c>
      <c r="B1081" s="392" t="s">
        <v>3882</v>
      </c>
      <c r="C1081" s="393" t="s">
        <v>1519</v>
      </c>
      <c r="D1081" s="330">
        <f t="shared" si="52"/>
        <v>6</v>
      </c>
      <c r="E1081" s="331">
        <f t="shared" si="53"/>
        <v>6</v>
      </c>
      <c r="F1081" s="331">
        <f t="shared" si="54"/>
        <v>0</v>
      </c>
      <c r="G1081" s="331">
        <f t="shared" si="55"/>
        <v>0</v>
      </c>
      <c r="H1081" s="331">
        <f t="shared" si="56"/>
        <v>0</v>
      </c>
      <c r="I1081" s="331">
        <f t="shared" si="57"/>
        <v>0</v>
      </c>
      <c r="J1081" s="331">
        <f t="shared" si="58"/>
        <v>0</v>
      </c>
      <c r="K1081" s="331">
        <f t="shared" si="59"/>
        <v>0</v>
      </c>
      <c r="L1081" s="331">
        <f t="shared" si="60"/>
        <v>0</v>
      </c>
      <c r="M1081" s="331">
        <f t="shared" si="61"/>
        <v>0</v>
      </c>
      <c r="N1081" s="333">
        <f t="shared" si="62"/>
        <v>12</v>
      </c>
      <c r="O1081" s="394"/>
      <c r="P1081" s="395">
        <f t="shared" si="63"/>
        <v>12</v>
      </c>
      <c r="Q1081" s="336">
        <f t="shared" si="64"/>
        <v>646</v>
      </c>
      <c r="R1081" s="156"/>
      <c r="S1081" s="145">
        <v>6</v>
      </c>
      <c r="T1081" s="405">
        <v>0</v>
      </c>
      <c r="U1081" s="147"/>
      <c r="V1081" s="405"/>
      <c r="W1081" s="337"/>
      <c r="X1081" s="337"/>
      <c r="Y1081" s="406"/>
      <c r="Z1081" s="406"/>
      <c r="AA1081" s="406"/>
      <c r="AB1081" s="399">
        <v>0</v>
      </c>
      <c r="AC1081" s="145"/>
      <c r="AD1081" s="399"/>
      <c r="AE1081" s="396"/>
      <c r="AF1081" s="397">
        <v>0</v>
      </c>
      <c r="AG1081" s="397">
        <v>0</v>
      </c>
      <c r="AH1081" s="397">
        <v>0</v>
      </c>
      <c r="AI1081" s="397">
        <v>0</v>
      </c>
      <c r="AJ1081" s="397">
        <v>0</v>
      </c>
      <c r="AK1081" s="397">
        <v>0</v>
      </c>
      <c r="AL1081" s="397">
        <v>0</v>
      </c>
      <c r="AM1081" s="397"/>
      <c r="AN1081" s="397">
        <v>6</v>
      </c>
      <c r="AO1081" s="407">
        <v>0</v>
      </c>
    </row>
    <row r="1082" spans="1:41" ht="24" customHeight="1" x14ac:dyDescent="0.3">
      <c r="A1082" s="398" t="s">
        <v>5055</v>
      </c>
      <c r="B1082" s="415" t="s">
        <v>3883</v>
      </c>
      <c r="C1082" s="416" t="s">
        <v>1884</v>
      </c>
      <c r="D1082" s="330">
        <f t="shared" si="52"/>
        <v>20</v>
      </c>
      <c r="E1082" s="331">
        <f t="shared" si="53"/>
        <v>0</v>
      </c>
      <c r="F1082" s="331">
        <f t="shared" si="54"/>
        <v>0</v>
      </c>
      <c r="G1082" s="331">
        <f t="shared" si="55"/>
        <v>0</v>
      </c>
      <c r="H1082" s="331">
        <f t="shared" si="56"/>
        <v>0</v>
      </c>
      <c r="I1082" s="331">
        <f t="shared" si="57"/>
        <v>0</v>
      </c>
      <c r="J1082" s="331">
        <f t="shared" si="58"/>
        <v>0</v>
      </c>
      <c r="K1082" s="331">
        <f t="shared" si="59"/>
        <v>0</v>
      </c>
      <c r="L1082" s="331">
        <f t="shared" si="60"/>
        <v>0</v>
      </c>
      <c r="M1082" s="331">
        <f t="shared" si="61"/>
        <v>0</v>
      </c>
      <c r="N1082" s="333">
        <f t="shared" si="62"/>
        <v>20</v>
      </c>
      <c r="O1082" s="394"/>
      <c r="P1082" s="395">
        <f t="shared" si="63"/>
        <v>20</v>
      </c>
      <c r="Q1082" s="336">
        <f t="shared" si="64"/>
        <v>474</v>
      </c>
      <c r="R1082" s="399"/>
      <c r="S1082" s="145">
        <v>20</v>
      </c>
      <c r="T1082" s="148">
        <v>0</v>
      </c>
      <c r="U1082" s="147"/>
      <c r="V1082" s="148"/>
      <c r="W1082" s="337"/>
      <c r="X1082" s="337"/>
      <c r="Y1082" s="149"/>
      <c r="Z1082" s="149"/>
      <c r="AA1082" s="149"/>
      <c r="AB1082" s="399">
        <v>0</v>
      </c>
      <c r="AC1082" s="145"/>
      <c r="AD1082" s="399"/>
      <c r="AE1082" s="396"/>
      <c r="AF1082" s="397">
        <v>0</v>
      </c>
      <c r="AG1082" s="397">
        <v>0</v>
      </c>
      <c r="AH1082" s="397">
        <v>0</v>
      </c>
      <c r="AI1082" s="397">
        <v>0</v>
      </c>
      <c r="AJ1082" s="397">
        <v>0</v>
      </c>
      <c r="AK1082" s="397">
        <v>0</v>
      </c>
      <c r="AL1082" s="397">
        <v>0</v>
      </c>
      <c r="AM1082" s="397"/>
      <c r="AN1082" s="397">
        <v>0</v>
      </c>
      <c r="AO1082" s="407">
        <v>0</v>
      </c>
    </row>
    <row r="1083" spans="1:41" ht="24" customHeight="1" x14ac:dyDescent="0.3">
      <c r="A1083" s="398" t="s">
        <v>3884</v>
      </c>
      <c r="B1083" s="392" t="s">
        <v>3885</v>
      </c>
      <c r="C1083" s="393" t="s">
        <v>1648</v>
      </c>
      <c r="D1083" s="330">
        <f t="shared" si="52"/>
        <v>0</v>
      </c>
      <c r="E1083" s="331">
        <f t="shared" si="53"/>
        <v>0</v>
      </c>
      <c r="F1083" s="331">
        <f t="shared" si="54"/>
        <v>0</v>
      </c>
      <c r="G1083" s="331">
        <f t="shared" si="55"/>
        <v>0</v>
      </c>
      <c r="H1083" s="331">
        <f t="shared" si="56"/>
        <v>0</v>
      </c>
      <c r="I1083" s="331">
        <f t="shared" si="57"/>
        <v>0</v>
      </c>
      <c r="J1083" s="331">
        <f t="shared" si="58"/>
        <v>0</v>
      </c>
      <c r="K1083" s="331">
        <f t="shared" si="59"/>
        <v>0</v>
      </c>
      <c r="L1083" s="331">
        <f t="shared" si="60"/>
        <v>0</v>
      </c>
      <c r="M1083" s="331">
        <f t="shared" si="61"/>
        <v>0</v>
      </c>
      <c r="N1083" s="333">
        <f t="shared" si="62"/>
        <v>0</v>
      </c>
      <c r="O1083" s="394"/>
      <c r="P1083" s="395">
        <f t="shared" si="63"/>
        <v>0</v>
      </c>
      <c r="Q1083" s="336" t="str">
        <f t="shared" si="64"/>
        <v/>
      </c>
      <c r="R1083" s="156"/>
      <c r="S1083" s="410"/>
      <c r="T1083" s="148">
        <v>0</v>
      </c>
      <c r="U1083" s="147"/>
      <c r="V1083" s="148"/>
      <c r="W1083" s="337"/>
      <c r="X1083" s="337"/>
      <c r="Y1083" s="149"/>
      <c r="Z1083" s="149"/>
      <c r="AA1083" s="149"/>
      <c r="AB1083" s="144">
        <v>0</v>
      </c>
      <c r="AC1083" s="410"/>
      <c r="AD1083" s="144"/>
      <c r="AE1083" s="396"/>
      <c r="AF1083" s="397">
        <v>0</v>
      </c>
      <c r="AG1083" s="397">
        <v>0</v>
      </c>
      <c r="AH1083" s="397">
        <v>0</v>
      </c>
      <c r="AI1083" s="397">
        <v>0</v>
      </c>
      <c r="AJ1083" s="397">
        <v>0</v>
      </c>
      <c r="AK1083" s="397">
        <v>0</v>
      </c>
      <c r="AL1083" s="397">
        <v>0</v>
      </c>
      <c r="AM1083" s="397"/>
      <c r="AN1083" s="397">
        <v>0</v>
      </c>
      <c r="AO1083" s="400">
        <v>0</v>
      </c>
    </row>
    <row r="1084" spans="1:41" ht="24" customHeight="1" x14ac:dyDescent="0.3">
      <c r="A1084" s="391" t="s">
        <v>3886</v>
      </c>
      <c r="B1084" s="392" t="s">
        <v>3887</v>
      </c>
      <c r="C1084" s="393" t="s">
        <v>607</v>
      </c>
      <c r="D1084" s="330">
        <f t="shared" si="52"/>
        <v>4</v>
      </c>
      <c r="E1084" s="331">
        <f t="shared" si="53"/>
        <v>0</v>
      </c>
      <c r="F1084" s="331">
        <f t="shared" si="54"/>
        <v>0</v>
      </c>
      <c r="G1084" s="331">
        <f t="shared" si="55"/>
        <v>0</v>
      </c>
      <c r="H1084" s="331">
        <f t="shared" si="56"/>
        <v>0</v>
      </c>
      <c r="I1084" s="331">
        <f t="shared" si="57"/>
        <v>0</v>
      </c>
      <c r="J1084" s="331">
        <f t="shared" si="58"/>
        <v>0</v>
      </c>
      <c r="K1084" s="331">
        <f t="shared" si="59"/>
        <v>0</v>
      </c>
      <c r="L1084" s="331">
        <f t="shared" si="60"/>
        <v>0</v>
      </c>
      <c r="M1084" s="331">
        <f t="shared" si="61"/>
        <v>0</v>
      </c>
      <c r="N1084" s="333">
        <f t="shared" si="62"/>
        <v>4</v>
      </c>
      <c r="O1084" s="394"/>
      <c r="P1084" s="395">
        <f t="shared" si="63"/>
        <v>4</v>
      </c>
      <c r="Q1084" s="336">
        <f t="shared" si="64"/>
        <v>861</v>
      </c>
      <c r="R1084" s="399"/>
      <c r="S1084" s="145"/>
      <c r="T1084" s="148">
        <v>0</v>
      </c>
      <c r="U1084" s="147"/>
      <c r="V1084" s="148"/>
      <c r="W1084" s="337"/>
      <c r="X1084" s="337"/>
      <c r="Y1084" s="149"/>
      <c r="Z1084" s="149"/>
      <c r="AA1084" s="149"/>
      <c r="AB1084" s="399">
        <v>0</v>
      </c>
      <c r="AC1084" s="145"/>
      <c r="AD1084" s="399"/>
      <c r="AE1084" s="396"/>
      <c r="AF1084" s="397">
        <v>0</v>
      </c>
      <c r="AG1084" s="397">
        <v>0</v>
      </c>
      <c r="AH1084" s="397">
        <v>0</v>
      </c>
      <c r="AI1084" s="397">
        <v>0</v>
      </c>
      <c r="AJ1084" s="397">
        <v>0</v>
      </c>
      <c r="AK1084" s="397">
        <v>0</v>
      </c>
      <c r="AL1084" s="397">
        <v>0</v>
      </c>
      <c r="AM1084" s="397"/>
      <c r="AN1084" s="397">
        <v>4</v>
      </c>
      <c r="AO1084" s="407">
        <v>0</v>
      </c>
    </row>
    <row r="1085" spans="1:41" ht="24" customHeight="1" x14ac:dyDescent="0.3">
      <c r="A1085" s="391" t="s">
        <v>3888</v>
      </c>
      <c r="B1085" s="392" t="s">
        <v>3889</v>
      </c>
      <c r="C1085" s="393" t="s">
        <v>2231</v>
      </c>
      <c r="D1085" s="330">
        <f t="shared" si="52"/>
        <v>0</v>
      </c>
      <c r="E1085" s="331">
        <f t="shared" si="53"/>
        <v>0</v>
      </c>
      <c r="F1085" s="331">
        <f t="shared" si="54"/>
        <v>0</v>
      </c>
      <c r="G1085" s="331">
        <f t="shared" si="55"/>
        <v>0</v>
      </c>
      <c r="H1085" s="331">
        <f t="shared" si="56"/>
        <v>0</v>
      </c>
      <c r="I1085" s="331">
        <f t="shared" si="57"/>
        <v>0</v>
      </c>
      <c r="J1085" s="331">
        <f t="shared" si="58"/>
        <v>0</v>
      </c>
      <c r="K1085" s="331">
        <f t="shared" si="59"/>
        <v>0</v>
      </c>
      <c r="L1085" s="331">
        <f t="shared" si="60"/>
        <v>0</v>
      </c>
      <c r="M1085" s="331">
        <f t="shared" si="61"/>
        <v>0</v>
      </c>
      <c r="N1085" s="333">
        <f t="shared" si="62"/>
        <v>0</v>
      </c>
      <c r="O1085" s="394"/>
      <c r="P1085" s="395">
        <f t="shared" si="63"/>
        <v>0</v>
      </c>
      <c r="Q1085" s="336" t="str">
        <f t="shared" si="64"/>
        <v/>
      </c>
      <c r="R1085" s="409"/>
      <c r="S1085" s="145"/>
      <c r="T1085" s="148">
        <v>0</v>
      </c>
      <c r="U1085" s="147"/>
      <c r="V1085" s="148"/>
      <c r="W1085" s="337"/>
      <c r="X1085" s="337"/>
      <c r="Y1085" s="149"/>
      <c r="Z1085" s="149"/>
      <c r="AA1085" s="149"/>
      <c r="AB1085" s="399">
        <v>0</v>
      </c>
      <c r="AC1085" s="145"/>
      <c r="AD1085" s="399"/>
      <c r="AE1085" s="396"/>
      <c r="AF1085" s="397">
        <v>0</v>
      </c>
      <c r="AG1085" s="397">
        <v>0</v>
      </c>
      <c r="AH1085" s="397">
        <v>0</v>
      </c>
      <c r="AI1085" s="397">
        <v>0</v>
      </c>
      <c r="AJ1085" s="397">
        <v>0</v>
      </c>
      <c r="AK1085" s="397">
        <v>0</v>
      </c>
      <c r="AL1085" s="397">
        <v>0</v>
      </c>
      <c r="AM1085" s="397"/>
      <c r="AN1085" s="397">
        <v>0</v>
      </c>
      <c r="AO1085" s="407">
        <v>0</v>
      </c>
    </row>
    <row r="1086" spans="1:41" ht="24" customHeight="1" x14ac:dyDescent="0.3">
      <c r="A1086" s="391" t="s">
        <v>3890</v>
      </c>
      <c r="B1086" s="392" t="s">
        <v>3891</v>
      </c>
      <c r="C1086" s="393" t="s">
        <v>89</v>
      </c>
      <c r="D1086" s="330">
        <f t="shared" si="52"/>
        <v>0</v>
      </c>
      <c r="E1086" s="331">
        <f t="shared" si="53"/>
        <v>0</v>
      </c>
      <c r="F1086" s="331">
        <f t="shared" si="54"/>
        <v>0</v>
      </c>
      <c r="G1086" s="331">
        <f t="shared" si="55"/>
        <v>0</v>
      </c>
      <c r="H1086" s="331">
        <f t="shared" si="56"/>
        <v>0</v>
      </c>
      <c r="I1086" s="331">
        <f t="shared" si="57"/>
        <v>0</v>
      </c>
      <c r="J1086" s="331">
        <f t="shared" si="58"/>
        <v>0</v>
      </c>
      <c r="K1086" s="331">
        <f t="shared" si="59"/>
        <v>0</v>
      </c>
      <c r="L1086" s="331">
        <f t="shared" si="60"/>
        <v>0</v>
      </c>
      <c r="M1086" s="331">
        <f t="shared" si="61"/>
        <v>0</v>
      </c>
      <c r="N1086" s="333">
        <f t="shared" si="62"/>
        <v>0</v>
      </c>
      <c r="O1086" s="394"/>
      <c r="P1086" s="395">
        <f t="shared" si="63"/>
        <v>0</v>
      </c>
      <c r="Q1086" s="336" t="str">
        <f t="shared" si="64"/>
        <v/>
      </c>
      <c r="R1086" s="404"/>
      <c r="S1086" s="145"/>
      <c r="T1086" s="148">
        <v>0</v>
      </c>
      <c r="U1086" s="147"/>
      <c r="V1086" s="148"/>
      <c r="W1086" s="337"/>
      <c r="X1086" s="337"/>
      <c r="Y1086" s="149"/>
      <c r="Z1086" s="149"/>
      <c r="AA1086" s="149"/>
      <c r="AB1086" s="156">
        <v>0</v>
      </c>
      <c r="AC1086" s="145"/>
      <c r="AD1086" s="156"/>
      <c r="AE1086" s="396"/>
      <c r="AF1086" s="397">
        <v>0</v>
      </c>
      <c r="AG1086" s="397">
        <v>0</v>
      </c>
      <c r="AH1086" s="397">
        <v>0</v>
      </c>
      <c r="AI1086" s="397">
        <v>0</v>
      </c>
      <c r="AJ1086" s="397">
        <v>0</v>
      </c>
      <c r="AK1086" s="397">
        <v>0</v>
      </c>
      <c r="AL1086" s="397">
        <v>0</v>
      </c>
      <c r="AM1086" s="397"/>
      <c r="AN1086" s="397">
        <v>0</v>
      </c>
      <c r="AO1086" s="400">
        <v>0</v>
      </c>
    </row>
    <row r="1087" spans="1:41" ht="24" customHeight="1" x14ac:dyDescent="0.3">
      <c r="A1087" s="391" t="s">
        <v>3892</v>
      </c>
      <c r="B1087" s="392" t="s">
        <v>3893</v>
      </c>
      <c r="C1087" s="393" t="s">
        <v>1927</v>
      </c>
      <c r="D1087" s="330">
        <f t="shared" si="52"/>
        <v>21</v>
      </c>
      <c r="E1087" s="331">
        <f t="shared" si="53"/>
        <v>12</v>
      </c>
      <c r="F1087" s="331">
        <f t="shared" si="54"/>
        <v>0</v>
      </c>
      <c r="G1087" s="331">
        <f t="shared" si="55"/>
        <v>0</v>
      </c>
      <c r="H1087" s="331">
        <f t="shared" si="56"/>
        <v>0</v>
      </c>
      <c r="I1087" s="331">
        <f t="shared" si="57"/>
        <v>0</v>
      </c>
      <c r="J1087" s="331">
        <f t="shared" si="58"/>
        <v>0</v>
      </c>
      <c r="K1087" s="331">
        <f t="shared" si="59"/>
        <v>0</v>
      </c>
      <c r="L1087" s="331">
        <f t="shared" si="60"/>
        <v>0</v>
      </c>
      <c r="M1087" s="331">
        <f t="shared" si="61"/>
        <v>0</v>
      </c>
      <c r="N1087" s="333">
        <f t="shared" si="62"/>
        <v>33</v>
      </c>
      <c r="O1087" s="394"/>
      <c r="P1087" s="395">
        <f t="shared" si="63"/>
        <v>33</v>
      </c>
      <c r="Q1087" s="336">
        <f t="shared" si="64"/>
        <v>285</v>
      </c>
      <c r="R1087" s="88">
        <v>21</v>
      </c>
      <c r="S1087" s="145"/>
      <c r="T1087" s="148">
        <v>0</v>
      </c>
      <c r="U1087" s="147"/>
      <c r="V1087" s="148"/>
      <c r="W1087" s="337"/>
      <c r="X1087" s="337"/>
      <c r="Y1087" s="149"/>
      <c r="Z1087" s="149"/>
      <c r="AA1087" s="149"/>
      <c r="AB1087" s="156">
        <v>0</v>
      </c>
      <c r="AC1087" s="145"/>
      <c r="AD1087" s="156"/>
      <c r="AE1087" s="396"/>
      <c r="AF1087" s="397">
        <v>0</v>
      </c>
      <c r="AG1087" s="397">
        <v>0</v>
      </c>
      <c r="AH1087" s="397">
        <v>0</v>
      </c>
      <c r="AI1087" s="397">
        <v>0</v>
      </c>
      <c r="AJ1087" s="397">
        <v>0</v>
      </c>
      <c r="AK1087" s="397">
        <v>0</v>
      </c>
      <c r="AL1087" s="397">
        <v>0</v>
      </c>
      <c r="AM1087" s="397">
        <v>12</v>
      </c>
      <c r="AN1087" s="397">
        <v>0</v>
      </c>
      <c r="AO1087" s="341">
        <v>0</v>
      </c>
    </row>
    <row r="1088" spans="1:41" ht="24" customHeight="1" x14ac:dyDescent="0.3">
      <c r="A1088" s="401" t="s">
        <v>3894</v>
      </c>
      <c r="B1088" s="402" t="s">
        <v>3895</v>
      </c>
      <c r="C1088" s="403" t="s">
        <v>1977</v>
      </c>
      <c r="D1088" s="330">
        <f t="shared" si="52"/>
        <v>0</v>
      </c>
      <c r="E1088" s="331">
        <f t="shared" si="53"/>
        <v>0</v>
      </c>
      <c r="F1088" s="331">
        <f t="shared" si="54"/>
        <v>0</v>
      </c>
      <c r="G1088" s="331">
        <f t="shared" si="55"/>
        <v>0</v>
      </c>
      <c r="H1088" s="331">
        <f t="shared" si="56"/>
        <v>0</v>
      </c>
      <c r="I1088" s="331">
        <f t="shared" si="57"/>
        <v>0</v>
      </c>
      <c r="J1088" s="331">
        <f t="shared" si="58"/>
        <v>0</v>
      </c>
      <c r="K1088" s="331">
        <f t="shared" si="59"/>
        <v>0</v>
      </c>
      <c r="L1088" s="331">
        <f t="shared" si="60"/>
        <v>0</v>
      </c>
      <c r="M1088" s="331">
        <f t="shared" si="61"/>
        <v>0</v>
      </c>
      <c r="N1088" s="333">
        <f t="shared" si="62"/>
        <v>0</v>
      </c>
      <c r="O1088" s="394"/>
      <c r="P1088" s="395">
        <f t="shared" si="63"/>
        <v>0</v>
      </c>
      <c r="Q1088" s="336" t="str">
        <f t="shared" si="64"/>
        <v/>
      </c>
      <c r="R1088" s="404"/>
      <c r="S1088" s="145"/>
      <c r="T1088" s="148">
        <v>0</v>
      </c>
      <c r="U1088" s="147"/>
      <c r="V1088" s="148"/>
      <c r="W1088" s="337"/>
      <c r="X1088" s="337"/>
      <c r="Y1088" s="149"/>
      <c r="Z1088" s="149"/>
      <c r="AA1088" s="149"/>
      <c r="AB1088" s="399">
        <v>0</v>
      </c>
      <c r="AC1088" s="145"/>
      <c r="AD1088" s="399"/>
      <c r="AE1088" s="396"/>
      <c r="AF1088" s="397">
        <v>0</v>
      </c>
      <c r="AG1088" s="397">
        <v>0</v>
      </c>
      <c r="AH1088" s="397">
        <v>0</v>
      </c>
      <c r="AI1088" s="397">
        <v>0</v>
      </c>
      <c r="AJ1088" s="397">
        <v>0</v>
      </c>
      <c r="AK1088" s="397">
        <v>0</v>
      </c>
      <c r="AL1088" s="397">
        <v>0</v>
      </c>
      <c r="AM1088" s="397"/>
      <c r="AN1088" s="397">
        <v>0</v>
      </c>
      <c r="AO1088" s="408">
        <v>0</v>
      </c>
    </row>
    <row r="1089" spans="1:41" ht="24" customHeight="1" x14ac:dyDescent="0.3">
      <c r="A1089" s="398" t="s">
        <v>3896</v>
      </c>
      <c r="B1089" s="392" t="s">
        <v>3897</v>
      </c>
      <c r="C1089" s="393" t="s">
        <v>2057</v>
      </c>
      <c r="D1089" s="330">
        <f t="shared" si="52"/>
        <v>30</v>
      </c>
      <c r="E1089" s="331">
        <f t="shared" si="53"/>
        <v>26</v>
      </c>
      <c r="F1089" s="331">
        <f t="shared" si="54"/>
        <v>25</v>
      </c>
      <c r="G1089" s="331">
        <f t="shared" si="55"/>
        <v>0</v>
      </c>
      <c r="H1089" s="331">
        <f t="shared" si="56"/>
        <v>0</v>
      </c>
      <c r="I1089" s="331">
        <f t="shared" si="57"/>
        <v>0</v>
      </c>
      <c r="J1089" s="331">
        <f t="shared" si="58"/>
        <v>0</v>
      </c>
      <c r="K1089" s="331">
        <f t="shared" si="59"/>
        <v>0</v>
      </c>
      <c r="L1089" s="331">
        <f t="shared" si="60"/>
        <v>0</v>
      </c>
      <c r="M1089" s="331">
        <f t="shared" si="61"/>
        <v>0</v>
      </c>
      <c r="N1089" s="333">
        <f t="shared" si="62"/>
        <v>81</v>
      </c>
      <c r="O1089" s="394"/>
      <c r="P1089" s="395">
        <f t="shared" si="63"/>
        <v>81</v>
      </c>
      <c r="Q1089" s="336">
        <f t="shared" si="64"/>
        <v>91</v>
      </c>
      <c r="R1089" s="399"/>
      <c r="S1089" s="145">
        <v>26</v>
      </c>
      <c r="T1089" s="148">
        <v>0</v>
      </c>
      <c r="U1089" s="147"/>
      <c r="V1089" s="148">
        <v>25</v>
      </c>
      <c r="W1089" s="337"/>
      <c r="X1089" s="337"/>
      <c r="Y1089" s="149"/>
      <c r="Z1089" s="149"/>
      <c r="AA1089" s="149"/>
      <c r="AB1089" s="409">
        <v>0</v>
      </c>
      <c r="AC1089" s="145"/>
      <c r="AD1089" s="409"/>
      <c r="AE1089" s="396"/>
      <c r="AF1089" s="397">
        <v>0</v>
      </c>
      <c r="AG1089" s="397">
        <v>0</v>
      </c>
      <c r="AH1089" s="397">
        <v>0</v>
      </c>
      <c r="AI1089" s="397">
        <v>0</v>
      </c>
      <c r="AJ1089" s="397">
        <v>0</v>
      </c>
      <c r="AK1089" s="397">
        <v>0</v>
      </c>
      <c r="AL1089" s="397">
        <v>0</v>
      </c>
      <c r="AM1089" s="397"/>
      <c r="AN1089" s="397">
        <v>30</v>
      </c>
      <c r="AO1089" s="400">
        <v>0</v>
      </c>
    </row>
    <row r="1090" spans="1:41" ht="24" customHeight="1" x14ac:dyDescent="0.3">
      <c r="A1090" s="391" t="s">
        <v>3898</v>
      </c>
      <c r="B1090" s="392" t="s">
        <v>3899</v>
      </c>
      <c r="C1090" s="393" t="s">
        <v>2213</v>
      </c>
      <c r="D1090" s="330">
        <f t="shared" si="52"/>
        <v>0</v>
      </c>
      <c r="E1090" s="331">
        <f t="shared" si="53"/>
        <v>0</v>
      </c>
      <c r="F1090" s="331">
        <f t="shared" si="54"/>
        <v>0</v>
      </c>
      <c r="G1090" s="331">
        <f t="shared" si="55"/>
        <v>0</v>
      </c>
      <c r="H1090" s="331">
        <f t="shared" si="56"/>
        <v>0</v>
      </c>
      <c r="I1090" s="331">
        <f t="shared" si="57"/>
        <v>0</v>
      </c>
      <c r="J1090" s="331">
        <f t="shared" si="58"/>
        <v>0</v>
      </c>
      <c r="K1090" s="331">
        <f t="shared" si="59"/>
        <v>0</v>
      </c>
      <c r="L1090" s="331">
        <f t="shared" si="60"/>
        <v>0</v>
      </c>
      <c r="M1090" s="331">
        <f t="shared" si="61"/>
        <v>0</v>
      </c>
      <c r="N1090" s="333">
        <f t="shared" si="62"/>
        <v>0</v>
      </c>
      <c r="O1090" s="394"/>
      <c r="P1090" s="395">
        <f t="shared" si="63"/>
        <v>0</v>
      </c>
      <c r="Q1090" s="336" t="str">
        <f t="shared" si="64"/>
        <v/>
      </c>
      <c r="R1090" s="404"/>
      <c r="S1090" s="145"/>
      <c r="T1090" s="148">
        <v>0</v>
      </c>
      <c r="U1090" s="147"/>
      <c r="V1090" s="148"/>
      <c r="W1090" s="337"/>
      <c r="X1090" s="337"/>
      <c r="Y1090" s="149"/>
      <c r="Z1090" s="149"/>
      <c r="AA1090" s="149"/>
      <c r="AB1090" s="88">
        <v>0</v>
      </c>
      <c r="AC1090" s="145"/>
      <c r="AD1090" s="88"/>
      <c r="AE1090" s="396"/>
      <c r="AF1090" s="397">
        <v>0</v>
      </c>
      <c r="AG1090" s="397">
        <v>0</v>
      </c>
      <c r="AH1090" s="397">
        <v>0</v>
      </c>
      <c r="AI1090" s="397">
        <v>0</v>
      </c>
      <c r="AJ1090" s="397">
        <v>0</v>
      </c>
      <c r="AK1090" s="397">
        <v>0</v>
      </c>
      <c r="AL1090" s="397">
        <v>0</v>
      </c>
      <c r="AM1090" s="397"/>
      <c r="AN1090" s="397">
        <v>0</v>
      </c>
      <c r="AO1090" s="400">
        <v>0</v>
      </c>
    </row>
    <row r="1091" spans="1:41" ht="24" customHeight="1" x14ac:dyDescent="0.3">
      <c r="A1091" s="391" t="s">
        <v>3900</v>
      </c>
      <c r="B1091" s="392" t="s">
        <v>3901</v>
      </c>
      <c r="C1091" s="393" t="s">
        <v>2253</v>
      </c>
      <c r="D1091" s="330">
        <f t="shared" si="52"/>
        <v>12</v>
      </c>
      <c r="E1091" s="331">
        <f t="shared" si="53"/>
        <v>6</v>
      </c>
      <c r="F1091" s="331">
        <f t="shared" si="54"/>
        <v>0</v>
      </c>
      <c r="G1091" s="331">
        <f t="shared" si="55"/>
        <v>0</v>
      </c>
      <c r="H1091" s="331">
        <f t="shared" si="56"/>
        <v>0</v>
      </c>
      <c r="I1091" s="331">
        <f t="shared" si="57"/>
        <v>0</v>
      </c>
      <c r="J1091" s="331">
        <f t="shared" si="58"/>
        <v>0</v>
      </c>
      <c r="K1091" s="331">
        <f t="shared" si="59"/>
        <v>0</v>
      </c>
      <c r="L1091" s="331">
        <f t="shared" si="60"/>
        <v>0</v>
      </c>
      <c r="M1091" s="331">
        <f t="shared" si="61"/>
        <v>0</v>
      </c>
      <c r="N1091" s="333">
        <f t="shared" si="62"/>
        <v>18</v>
      </c>
      <c r="O1091" s="394"/>
      <c r="P1091" s="395">
        <f t="shared" si="63"/>
        <v>18</v>
      </c>
      <c r="Q1091" s="336">
        <f t="shared" si="64"/>
        <v>508</v>
      </c>
      <c r="R1091" s="144">
        <v>6</v>
      </c>
      <c r="S1091" s="410"/>
      <c r="T1091" s="148">
        <v>0</v>
      </c>
      <c r="U1091" s="411"/>
      <c r="V1091" s="148"/>
      <c r="W1091" s="412"/>
      <c r="X1091" s="337"/>
      <c r="Y1091" s="149"/>
      <c r="Z1091" s="149"/>
      <c r="AA1091" s="149"/>
      <c r="AB1091" s="399">
        <v>0</v>
      </c>
      <c r="AC1091" s="410"/>
      <c r="AD1091" s="399"/>
      <c r="AE1091" s="396"/>
      <c r="AF1091" s="397">
        <v>0</v>
      </c>
      <c r="AG1091" s="397">
        <v>0</v>
      </c>
      <c r="AH1091" s="397">
        <v>0</v>
      </c>
      <c r="AI1091" s="397">
        <v>0</v>
      </c>
      <c r="AJ1091" s="397">
        <v>0</v>
      </c>
      <c r="AK1091" s="397">
        <v>0</v>
      </c>
      <c r="AL1091" s="397">
        <v>0</v>
      </c>
      <c r="AM1091" s="413">
        <v>12</v>
      </c>
      <c r="AN1091" s="397">
        <v>0</v>
      </c>
      <c r="AO1091" s="341">
        <v>0</v>
      </c>
    </row>
    <row r="1092" spans="1:41" ht="24" customHeight="1" x14ac:dyDescent="0.3">
      <c r="A1092" s="398" t="s">
        <v>3903</v>
      </c>
      <c r="B1092" s="392" t="s">
        <v>3904</v>
      </c>
      <c r="C1092" s="393" t="s">
        <v>418</v>
      </c>
      <c r="D1092" s="330">
        <f t="shared" si="52"/>
        <v>0</v>
      </c>
      <c r="E1092" s="331">
        <f t="shared" si="53"/>
        <v>0</v>
      </c>
      <c r="F1092" s="331">
        <f t="shared" si="54"/>
        <v>0</v>
      </c>
      <c r="G1092" s="331">
        <f t="shared" si="55"/>
        <v>0</v>
      </c>
      <c r="H1092" s="331">
        <f t="shared" si="56"/>
        <v>0</v>
      </c>
      <c r="I1092" s="331">
        <f t="shared" si="57"/>
        <v>0</v>
      </c>
      <c r="J1092" s="331">
        <f t="shared" si="58"/>
        <v>0</v>
      </c>
      <c r="K1092" s="331">
        <f t="shared" si="59"/>
        <v>0</v>
      </c>
      <c r="L1092" s="331">
        <f t="shared" si="60"/>
        <v>0</v>
      </c>
      <c r="M1092" s="331">
        <f t="shared" si="61"/>
        <v>0</v>
      </c>
      <c r="N1092" s="333">
        <f t="shared" si="62"/>
        <v>0</v>
      </c>
      <c r="O1092" s="394"/>
      <c r="P1092" s="395">
        <f t="shared" si="63"/>
        <v>0</v>
      </c>
      <c r="Q1092" s="336" t="str">
        <f t="shared" si="64"/>
        <v/>
      </c>
      <c r="R1092" s="399"/>
      <c r="S1092" s="145"/>
      <c r="T1092" s="148">
        <v>0</v>
      </c>
      <c r="U1092" s="147"/>
      <c r="V1092" s="148"/>
      <c r="W1092" s="337"/>
      <c r="X1092" s="337"/>
      <c r="Y1092" s="149"/>
      <c r="Z1092" s="149"/>
      <c r="AA1092" s="149"/>
      <c r="AB1092" s="404">
        <v>0</v>
      </c>
      <c r="AC1092" s="145"/>
      <c r="AD1092" s="404"/>
      <c r="AE1092" s="396"/>
      <c r="AF1092" s="397">
        <v>0</v>
      </c>
      <c r="AG1092" s="397">
        <v>0</v>
      </c>
      <c r="AH1092" s="397">
        <v>0</v>
      </c>
      <c r="AI1092" s="397">
        <v>0</v>
      </c>
      <c r="AJ1092" s="397">
        <v>0</v>
      </c>
      <c r="AK1092" s="397">
        <v>0</v>
      </c>
      <c r="AL1092" s="397">
        <v>0</v>
      </c>
      <c r="AM1092" s="397"/>
      <c r="AN1092" s="397">
        <v>0</v>
      </c>
      <c r="AO1092" s="400">
        <v>0</v>
      </c>
    </row>
    <row r="1093" spans="1:41" ht="24" customHeight="1" x14ac:dyDescent="0.3">
      <c r="A1093" s="391" t="s">
        <v>3905</v>
      </c>
      <c r="B1093" s="392" t="s">
        <v>3906</v>
      </c>
      <c r="C1093" s="393" t="s">
        <v>1854</v>
      </c>
      <c r="D1093" s="330">
        <f t="shared" si="52"/>
        <v>4</v>
      </c>
      <c r="E1093" s="331">
        <f t="shared" si="53"/>
        <v>0</v>
      </c>
      <c r="F1093" s="331">
        <f t="shared" si="54"/>
        <v>0</v>
      </c>
      <c r="G1093" s="331">
        <f t="shared" si="55"/>
        <v>0</v>
      </c>
      <c r="H1093" s="331">
        <f t="shared" si="56"/>
        <v>0</v>
      </c>
      <c r="I1093" s="331">
        <f t="shared" si="57"/>
        <v>0</v>
      </c>
      <c r="J1093" s="331">
        <f t="shared" si="58"/>
        <v>0</v>
      </c>
      <c r="K1093" s="331">
        <f t="shared" si="59"/>
        <v>0</v>
      </c>
      <c r="L1093" s="331">
        <f t="shared" si="60"/>
        <v>0</v>
      </c>
      <c r="M1093" s="331">
        <f t="shared" si="61"/>
        <v>0</v>
      </c>
      <c r="N1093" s="333">
        <f t="shared" si="62"/>
        <v>4</v>
      </c>
      <c r="O1093" s="394"/>
      <c r="P1093" s="395">
        <f t="shared" si="63"/>
        <v>4</v>
      </c>
      <c r="Q1093" s="336">
        <f t="shared" si="64"/>
        <v>861</v>
      </c>
      <c r="R1093" s="399"/>
      <c r="S1093" s="410"/>
      <c r="T1093" s="148">
        <v>0</v>
      </c>
      <c r="U1093" s="147"/>
      <c r="V1093" s="148"/>
      <c r="W1093" s="337"/>
      <c r="X1093" s="337"/>
      <c r="Y1093" s="149"/>
      <c r="Z1093" s="149"/>
      <c r="AA1093" s="149"/>
      <c r="AB1093" s="144">
        <v>0</v>
      </c>
      <c r="AC1093" s="410"/>
      <c r="AD1093" s="144"/>
      <c r="AE1093" s="396"/>
      <c r="AF1093" s="397">
        <v>0</v>
      </c>
      <c r="AG1093" s="397">
        <v>0</v>
      </c>
      <c r="AH1093" s="397">
        <v>0</v>
      </c>
      <c r="AI1093" s="397">
        <v>0</v>
      </c>
      <c r="AJ1093" s="397">
        <v>0</v>
      </c>
      <c r="AK1093" s="397">
        <v>0</v>
      </c>
      <c r="AL1093" s="397">
        <v>0</v>
      </c>
      <c r="AM1093" s="397"/>
      <c r="AN1093" s="397">
        <v>4</v>
      </c>
      <c r="AO1093" s="400">
        <v>0</v>
      </c>
    </row>
    <row r="1094" spans="1:41" ht="24" customHeight="1" x14ac:dyDescent="0.3">
      <c r="A1094" s="401" t="s">
        <v>3907</v>
      </c>
      <c r="B1094" s="402" t="s">
        <v>3908</v>
      </c>
      <c r="C1094" s="403" t="s">
        <v>1972</v>
      </c>
      <c r="D1094" s="330">
        <f t="shared" si="52"/>
        <v>0</v>
      </c>
      <c r="E1094" s="331">
        <f t="shared" si="53"/>
        <v>0</v>
      </c>
      <c r="F1094" s="331">
        <f t="shared" si="54"/>
        <v>0</v>
      </c>
      <c r="G1094" s="331">
        <f t="shared" si="55"/>
        <v>0</v>
      </c>
      <c r="H1094" s="331">
        <f t="shared" si="56"/>
        <v>0</v>
      </c>
      <c r="I1094" s="331">
        <f t="shared" si="57"/>
        <v>0</v>
      </c>
      <c r="J1094" s="331">
        <f t="shared" si="58"/>
        <v>0</v>
      </c>
      <c r="K1094" s="331">
        <f t="shared" si="59"/>
        <v>0</v>
      </c>
      <c r="L1094" s="331">
        <f t="shared" si="60"/>
        <v>0</v>
      </c>
      <c r="M1094" s="331">
        <f t="shared" si="61"/>
        <v>0</v>
      </c>
      <c r="N1094" s="369">
        <f t="shared" si="62"/>
        <v>0</v>
      </c>
      <c r="O1094" s="417"/>
      <c r="P1094" s="418">
        <f t="shared" si="63"/>
        <v>0</v>
      </c>
      <c r="Q1094" s="336" t="str">
        <f t="shared" si="64"/>
        <v/>
      </c>
      <c r="R1094" s="156"/>
      <c r="S1094" s="410"/>
      <c r="T1094" s="405">
        <v>0</v>
      </c>
      <c r="U1094" s="411"/>
      <c r="V1094" s="405"/>
      <c r="W1094" s="412"/>
      <c r="X1094" s="337"/>
      <c r="Y1094" s="406"/>
      <c r="Z1094" s="406"/>
      <c r="AA1094" s="406"/>
      <c r="AB1094" s="156">
        <v>0</v>
      </c>
      <c r="AC1094" s="410"/>
      <c r="AD1094" s="156"/>
      <c r="AE1094" s="396"/>
      <c r="AF1094" s="397">
        <v>0</v>
      </c>
      <c r="AG1094" s="397">
        <v>0</v>
      </c>
      <c r="AH1094" s="397">
        <v>0</v>
      </c>
      <c r="AI1094" s="397">
        <v>0</v>
      </c>
      <c r="AJ1094" s="397">
        <v>0</v>
      </c>
      <c r="AK1094" s="397">
        <v>0</v>
      </c>
      <c r="AL1094" s="397">
        <v>0</v>
      </c>
      <c r="AM1094" s="413"/>
      <c r="AN1094" s="397">
        <v>0</v>
      </c>
      <c r="AO1094" s="408">
        <v>0</v>
      </c>
    </row>
    <row r="1095" spans="1:41" ht="24" customHeight="1" x14ac:dyDescent="0.3">
      <c r="A1095" s="391" t="s">
        <v>3909</v>
      </c>
      <c r="B1095" s="392" t="s">
        <v>3910</v>
      </c>
      <c r="C1095" s="393" t="s">
        <v>2253</v>
      </c>
      <c r="D1095" s="330">
        <f t="shared" si="52"/>
        <v>17</v>
      </c>
      <c r="E1095" s="331">
        <f t="shared" si="53"/>
        <v>11</v>
      </c>
      <c r="F1095" s="331">
        <f t="shared" si="54"/>
        <v>0</v>
      </c>
      <c r="G1095" s="331">
        <f t="shared" si="55"/>
        <v>0</v>
      </c>
      <c r="H1095" s="331">
        <f t="shared" si="56"/>
        <v>0</v>
      </c>
      <c r="I1095" s="331">
        <f t="shared" si="57"/>
        <v>0</v>
      </c>
      <c r="J1095" s="331">
        <f t="shared" si="58"/>
        <v>0</v>
      </c>
      <c r="K1095" s="331">
        <f t="shared" si="59"/>
        <v>0</v>
      </c>
      <c r="L1095" s="331">
        <f t="shared" si="60"/>
        <v>0</v>
      </c>
      <c r="M1095" s="331">
        <f t="shared" si="61"/>
        <v>0</v>
      </c>
      <c r="N1095" s="333">
        <f t="shared" si="62"/>
        <v>28</v>
      </c>
      <c r="O1095" s="394"/>
      <c r="P1095" s="395">
        <f t="shared" si="63"/>
        <v>28</v>
      </c>
      <c r="Q1095" s="336">
        <f t="shared" si="64"/>
        <v>345</v>
      </c>
      <c r="R1095" s="399">
        <v>11</v>
      </c>
      <c r="S1095" s="145"/>
      <c r="T1095" s="148">
        <v>0</v>
      </c>
      <c r="U1095" s="147"/>
      <c r="V1095" s="148"/>
      <c r="W1095" s="337"/>
      <c r="X1095" s="337"/>
      <c r="Y1095" s="149"/>
      <c r="Z1095" s="149"/>
      <c r="AA1095" s="149"/>
      <c r="AB1095" s="409">
        <v>0</v>
      </c>
      <c r="AC1095" s="145"/>
      <c r="AD1095" s="409"/>
      <c r="AE1095" s="396"/>
      <c r="AF1095" s="397">
        <v>0</v>
      </c>
      <c r="AG1095" s="397">
        <v>0</v>
      </c>
      <c r="AH1095" s="397">
        <v>0</v>
      </c>
      <c r="AI1095" s="397">
        <v>0</v>
      </c>
      <c r="AJ1095" s="397">
        <v>0</v>
      </c>
      <c r="AK1095" s="397">
        <v>0</v>
      </c>
      <c r="AL1095" s="397">
        <v>0</v>
      </c>
      <c r="AM1095" s="397">
        <v>17</v>
      </c>
      <c r="AN1095" s="397">
        <v>0</v>
      </c>
      <c r="AO1095" s="408">
        <v>0</v>
      </c>
    </row>
    <row r="1096" spans="1:41" ht="24" customHeight="1" x14ac:dyDescent="0.3">
      <c r="A1096" s="398" t="s">
        <v>5056</v>
      </c>
      <c r="B1096" s="392" t="s">
        <v>3911</v>
      </c>
      <c r="C1096" s="393" t="s">
        <v>1972</v>
      </c>
      <c r="D1096" s="330">
        <f t="shared" si="52"/>
        <v>15</v>
      </c>
      <c r="E1096" s="331">
        <f t="shared" si="53"/>
        <v>9</v>
      </c>
      <c r="F1096" s="331">
        <f t="shared" si="54"/>
        <v>0</v>
      </c>
      <c r="G1096" s="331">
        <f t="shared" si="55"/>
        <v>0</v>
      </c>
      <c r="H1096" s="331">
        <f t="shared" si="56"/>
        <v>0</v>
      </c>
      <c r="I1096" s="331">
        <f t="shared" si="57"/>
        <v>0</v>
      </c>
      <c r="J1096" s="331">
        <f t="shared" si="58"/>
        <v>0</v>
      </c>
      <c r="K1096" s="331">
        <f t="shared" si="59"/>
        <v>0</v>
      </c>
      <c r="L1096" s="331">
        <f t="shared" si="60"/>
        <v>0</v>
      </c>
      <c r="M1096" s="331">
        <f t="shared" si="61"/>
        <v>0</v>
      </c>
      <c r="N1096" s="333">
        <f t="shared" si="62"/>
        <v>24</v>
      </c>
      <c r="O1096" s="394"/>
      <c r="P1096" s="395">
        <f t="shared" si="63"/>
        <v>24</v>
      </c>
      <c r="Q1096" s="336">
        <f t="shared" si="64"/>
        <v>409</v>
      </c>
      <c r="R1096" s="399"/>
      <c r="S1096" s="410">
        <v>15</v>
      </c>
      <c r="T1096" s="148">
        <v>0</v>
      </c>
      <c r="U1096" s="411"/>
      <c r="V1096" s="148"/>
      <c r="W1096" s="412"/>
      <c r="X1096" s="337"/>
      <c r="Y1096" s="149"/>
      <c r="Z1096" s="149"/>
      <c r="AA1096" s="149"/>
      <c r="AB1096" s="399">
        <v>0</v>
      </c>
      <c r="AC1096" s="410"/>
      <c r="AD1096" s="399"/>
      <c r="AE1096" s="396"/>
      <c r="AF1096" s="397">
        <v>0</v>
      </c>
      <c r="AG1096" s="397">
        <v>0</v>
      </c>
      <c r="AH1096" s="397">
        <v>0</v>
      </c>
      <c r="AI1096" s="397">
        <v>0</v>
      </c>
      <c r="AJ1096" s="397">
        <v>0</v>
      </c>
      <c r="AK1096" s="397">
        <v>0</v>
      </c>
      <c r="AL1096" s="397">
        <v>0</v>
      </c>
      <c r="AM1096" s="413"/>
      <c r="AN1096" s="397">
        <v>9</v>
      </c>
      <c r="AO1096" s="400">
        <v>0</v>
      </c>
    </row>
    <row r="1097" spans="1:41" ht="24" customHeight="1" x14ac:dyDescent="0.3">
      <c r="A1097" s="398" t="s">
        <v>3912</v>
      </c>
      <c r="B1097" s="415" t="s">
        <v>3913</v>
      </c>
      <c r="C1097" s="416" t="s">
        <v>3708</v>
      </c>
      <c r="D1097" s="330">
        <f t="shared" si="52"/>
        <v>8</v>
      </c>
      <c r="E1097" s="331">
        <f t="shared" si="53"/>
        <v>0</v>
      </c>
      <c r="F1097" s="331">
        <f t="shared" si="54"/>
        <v>0</v>
      </c>
      <c r="G1097" s="331">
        <f t="shared" si="55"/>
        <v>0</v>
      </c>
      <c r="H1097" s="331">
        <f t="shared" si="56"/>
        <v>0</v>
      </c>
      <c r="I1097" s="331">
        <f t="shared" si="57"/>
        <v>0</v>
      </c>
      <c r="J1097" s="331">
        <f t="shared" si="58"/>
        <v>0</v>
      </c>
      <c r="K1097" s="331">
        <f t="shared" si="59"/>
        <v>0</v>
      </c>
      <c r="L1097" s="331">
        <f t="shared" si="60"/>
        <v>0</v>
      </c>
      <c r="M1097" s="331">
        <f t="shared" si="61"/>
        <v>0</v>
      </c>
      <c r="N1097" s="333">
        <f t="shared" si="62"/>
        <v>8</v>
      </c>
      <c r="O1097" s="394"/>
      <c r="P1097" s="395">
        <f t="shared" si="63"/>
        <v>8</v>
      </c>
      <c r="Q1097" s="336">
        <f t="shared" si="64"/>
        <v>741</v>
      </c>
      <c r="R1097" s="409">
        <v>8</v>
      </c>
      <c r="S1097" s="145"/>
      <c r="T1097" s="148">
        <v>0</v>
      </c>
      <c r="U1097" s="147"/>
      <c r="V1097" s="148"/>
      <c r="W1097" s="337"/>
      <c r="X1097" s="337"/>
      <c r="Y1097" s="149"/>
      <c r="Z1097" s="149"/>
      <c r="AA1097" s="149"/>
      <c r="AB1097" s="404">
        <v>0</v>
      </c>
      <c r="AC1097" s="145"/>
      <c r="AD1097" s="404"/>
      <c r="AE1097" s="396"/>
      <c r="AF1097" s="397">
        <v>0</v>
      </c>
      <c r="AG1097" s="397">
        <v>0</v>
      </c>
      <c r="AH1097" s="397">
        <v>0</v>
      </c>
      <c r="AI1097" s="397">
        <v>0</v>
      </c>
      <c r="AJ1097" s="397">
        <v>0</v>
      </c>
      <c r="AK1097" s="397">
        <v>0</v>
      </c>
      <c r="AL1097" s="397">
        <v>0</v>
      </c>
      <c r="AM1097" s="397"/>
      <c r="AN1097" s="397">
        <v>0</v>
      </c>
      <c r="AO1097" s="414">
        <v>0</v>
      </c>
    </row>
    <row r="1098" spans="1:41" ht="24" customHeight="1" x14ac:dyDescent="0.3">
      <c r="A1098" s="398" t="s">
        <v>3914</v>
      </c>
      <c r="B1098" s="392" t="s">
        <v>3915</v>
      </c>
      <c r="C1098" s="393" t="s">
        <v>3916</v>
      </c>
      <c r="D1098" s="330">
        <f t="shared" si="52"/>
        <v>17</v>
      </c>
      <c r="E1098" s="331">
        <f t="shared" si="53"/>
        <v>9</v>
      </c>
      <c r="F1098" s="331">
        <f t="shared" si="54"/>
        <v>0</v>
      </c>
      <c r="G1098" s="331">
        <f t="shared" si="55"/>
        <v>0</v>
      </c>
      <c r="H1098" s="331">
        <f t="shared" si="56"/>
        <v>0</v>
      </c>
      <c r="I1098" s="331">
        <f t="shared" si="57"/>
        <v>0</v>
      </c>
      <c r="J1098" s="331">
        <f t="shared" si="58"/>
        <v>0</v>
      </c>
      <c r="K1098" s="331">
        <f t="shared" si="59"/>
        <v>0</v>
      </c>
      <c r="L1098" s="331">
        <f t="shared" si="60"/>
        <v>0</v>
      </c>
      <c r="M1098" s="331">
        <f t="shared" si="61"/>
        <v>0</v>
      </c>
      <c r="N1098" s="333">
        <f t="shared" si="62"/>
        <v>26</v>
      </c>
      <c r="O1098" s="394"/>
      <c r="P1098" s="395">
        <f t="shared" si="63"/>
        <v>26</v>
      </c>
      <c r="Q1098" s="336">
        <f t="shared" si="64"/>
        <v>377</v>
      </c>
      <c r="R1098" s="399"/>
      <c r="S1098" s="145">
        <v>9</v>
      </c>
      <c r="T1098" s="148">
        <v>0</v>
      </c>
      <c r="U1098" s="147"/>
      <c r="V1098" s="148"/>
      <c r="W1098" s="337"/>
      <c r="X1098" s="337"/>
      <c r="Y1098" s="149"/>
      <c r="Z1098" s="149"/>
      <c r="AA1098" s="149"/>
      <c r="AB1098" s="404">
        <v>0</v>
      </c>
      <c r="AC1098" s="145"/>
      <c r="AD1098" s="404"/>
      <c r="AE1098" s="396"/>
      <c r="AF1098" s="397">
        <v>0</v>
      </c>
      <c r="AG1098" s="397">
        <v>0</v>
      </c>
      <c r="AH1098" s="397">
        <v>0</v>
      </c>
      <c r="AI1098" s="397">
        <v>0</v>
      </c>
      <c r="AJ1098" s="397">
        <v>0</v>
      </c>
      <c r="AK1098" s="397">
        <v>0</v>
      </c>
      <c r="AL1098" s="397">
        <v>0</v>
      </c>
      <c r="AM1098" s="397"/>
      <c r="AN1098" s="397">
        <v>17</v>
      </c>
      <c r="AO1098" s="358">
        <v>0</v>
      </c>
    </row>
    <row r="1099" spans="1:41" ht="24" customHeight="1" x14ac:dyDescent="0.3">
      <c r="A1099" s="398" t="s">
        <v>5057</v>
      </c>
      <c r="B1099" s="415" t="s">
        <v>3917</v>
      </c>
      <c r="C1099" s="416" t="s">
        <v>462</v>
      </c>
      <c r="D1099" s="330">
        <f t="shared" si="52"/>
        <v>0</v>
      </c>
      <c r="E1099" s="331">
        <f t="shared" si="53"/>
        <v>0</v>
      </c>
      <c r="F1099" s="331">
        <f t="shared" si="54"/>
        <v>0</v>
      </c>
      <c r="G1099" s="331">
        <f t="shared" si="55"/>
        <v>0</v>
      </c>
      <c r="H1099" s="331">
        <f t="shared" si="56"/>
        <v>0</v>
      </c>
      <c r="I1099" s="331">
        <f t="shared" si="57"/>
        <v>0</v>
      </c>
      <c r="J1099" s="331">
        <f t="shared" si="58"/>
        <v>0</v>
      </c>
      <c r="K1099" s="331">
        <f t="shared" si="59"/>
        <v>0</v>
      </c>
      <c r="L1099" s="331">
        <f t="shared" si="60"/>
        <v>0</v>
      </c>
      <c r="M1099" s="331">
        <f t="shared" si="61"/>
        <v>0</v>
      </c>
      <c r="N1099" s="333">
        <f t="shared" si="62"/>
        <v>0</v>
      </c>
      <c r="O1099" s="394"/>
      <c r="P1099" s="395">
        <f t="shared" si="63"/>
        <v>0</v>
      </c>
      <c r="Q1099" s="336" t="str">
        <f t="shared" si="64"/>
        <v/>
      </c>
      <c r="R1099" s="399"/>
      <c r="S1099" s="410"/>
      <c r="T1099" s="148">
        <v>0</v>
      </c>
      <c r="U1099" s="147"/>
      <c r="V1099" s="148"/>
      <c r="W1099" s="337"/>
      <c r="X1099" s="337"/>
      <c r="Y1099" s="149"/>
      <c r="Z1099" s="149"/>
      <c r="AA1099" s="149"/>
      <c r="AB1099" s="404">
        <v>0</v>
      </c>
      <c r="AC1099" s="410"/>
      <c r="AD1099" s="404"/>
      <c r="AE1099" s="396"/>
      <c r="AF1099" s="397">
        <v>0</v>
      </c>
      <c r="AG1099" s="397">
        <v>0</v>
      </c>
      <c r="AH1099" s="397">
        <v>0</v>
      </c>
      <c r="AI1099" s="397">
        <v>0</v>
      </c>
      <c r="AJ1099" s="397">
        <v>0</v>
      </c>
      <c r="AK1099" s="397">
        <v>0</v>
      </c>
      <c r="AL1099" s="397">
        <v>0</v>
      </c>
      <c r="AM1099" s="397"/>
      <c r="AN1099" s="397">
        <v>0</v>
      </c>
      <c r="AO1099" s="400">
        <v>0</v>
      </c>
    </row>
    <row r="1100" spans="1:41" ht="24" customHeight="1" x14ac:dyDescent="0.3">
      <c r="A1100" s="391" t="s">
        <v>3920</v>
      </c>
      <c r="B1100" s="392" t="s">
        <v>3921</v>
      </c>
      <c r="C1100" s="393" t="s">
        <v>2578</v>
      </c>
      <c r="D1100" s="330">
        <f t="shared" si="52"/>
        <v>600</v>
      </c>
      <c r="E1100" s="331">
        <f t="shared" si="53"/>
        <v>45</v>
      </c>
      <c r="F1100" s="331">
        <f t="shared" si="54"/>
        <v>0</v>
      </c>
      <c r="G1100" s="331">
        <f t="shared" si="55"/>
        <v>0</v>
      </c>
      <c r="H1100" s="331">
        <f t="shared" si="56"/>
        <v>0</v>
      </c>
      <c r="I1100" s="331">
        <f t="shared" si="57"/>
        <v>0</v>
      </c>
      <c r="J1100" s="331">
        <f t="shared" si="58"/>
        <v>0</v>
      </c>
      <c r="K1100" s="331">
        <f t="shared" si="59"/>
        <v>0</v>
      </c>
      <c r="L1100" s="331">
        <f t="shared" si="60"/>
        <v>0</v>
      </c>
      <c r="M1100" s="331">
        <f t="shared" si="61"/>
        <v>0</v>
      </c>
      <c r="N1100" s="333">
        <f t="shared" si="62"/>
        <v>645</v>
      </c>
      <c r="O1100" s="394">
        <f>Nemzetközi!F106</f>
        <v>30</v>
      </c>
      <c r="P1100" s="395">
        <f t="shared" si="63"/>
        <v>3645</v>
      </c>
      <c r="Q1100" s="336">
        <f t="shared" si="64"/>
        <v>2</v>
      </c>
      <c r="R1100" s="404"/>
      <c r="S1100" s="145"/>
      <c r="T1100" s="148">
        <v>0</v>
      </c>
      <c r="U1100" s="147"/>
      <c r="V1100" s="148"/>
      <c r="W1100" s="337"/>
      <c r="X1100" s="337"/>
      <c r="Y1100" s="149">
        <v>45</v>
      </c>
      <c r="Z1100" s="149"/>
      <c r="AA1100" s="149"/>
      <c r="AB1100" s="399">
        <v>0</v>
      </c>
      <c r="AC1100" s="145"/>
      <c r="AD1100" s="399"/>
      <c r="AE1100" s="396"/>
      <c r="AF1100" s="397">
        <v>0</v>
      </c>
      <c r="AG1100" s="397">
        <v>0</v>
      </c>
      <c r="AH1100" s="397">
        <v>0</v>
      </c>
      <c r="AI1100" s="397">
        <v>0</v>
      </c>
      <c r="AJ1100" s="397">
        <v>0</v>
      </c>
      <c r="AK1100" s="397">
        <v>0</v>
      </c>
      <c r="AL1100" s="397">
        <v>0</v>
      </c>
      <c r="AM1100" s="397"/>
      <c r="AN1100" s="397">
        <v>0</v>
      </c>
      <c r="AO1100" s="407">
        <v>600</v>
      </c>
    </row>
    <row r="1101" spans="1:41" ht="24" customHeight="1" x14ac:dyDescent="0.3">
      <c r="A1101" s="398" t="s">
        <v>3922</v>
      </c>
      <c r="B1101" s="392" t="s">
        <v>3923</v>
      </c>
      <c r="C1101" s="393" t="s">
        <v>83</v>
      </c>
      <c r="D1101" s="330">
        <f t="shared" si="52"/>
        <v>8</v>
      </c>
      <c r="E1101" s="331">
        <f t="shared" si="53"/>
        <v>4</v>
      </c>
      <c r="F1101" s="331">
        <f t="shared" si="54"/>
        <v>0</v>
      </c>
      <c r="G1101" s="331">
        <f t="shared" si="55"/>
        <v>0</v>
      </c>
      <c r="H1101" s="331">
        <f t="shared" si="56"/>
        <v>0</v>
      </c>
      <c r="I1101" s="331">
        <f t="shared" si="57"/>
        <v>0</v>
      </c>
      <c r="J1101" s="331">
        <f t="shared" si="58"/>
        <v>0</v>
      </c>
      <c r="K1101" s="331">
        <f t="shared" si="59"/>
        <v>0</v>
      </c>
      <c r="L1101" s="331">
        <f t="shared" si="60"/>
        <v>0</v>
      </c>
      <c r="M1101" s="331">
        <f t="shared" si="61"/>
        <v>0</v>
      </c>
      <c r="N1101" s="333">
        <f t="shared" si="62"/>
        <v>12</v>
      </c>
      <c r="O1101" s="394"/>
      <c r="P1101" s="395">
        <f t="shared" si="63"/>
        <v>12</v>
      </c>
      <c r="Q1101" s="336">
        <f t="shared" si="64"/>
        <v>646</v>
      </c>
      <c r="R1101" s="404"/>
      <c r="S1101" s="410">
        <v>8</v>
      </c>
      <c r="T1101" s="148">
        <v>0</v>
      </c>
      <c r="U1101" s="411"/>
      <c r="V1101" s="148"/>
      <c r="W1101" s="412"/>
      <c r="X1101" s="337"/>
      <c r="Y1101" s="149"/>
      <c r="Z1101" s="149"/>
      <c r="AA1101" s="149"/>
      <c r="AB1101" s="404">
        <v>0</v>
      </c>
      <c r="AC1101" s="410"/>
      <c r="AD1101" s="404"/>
      <c r="AE1101" s="396"/>
      <c r="AF1101" s="397">
        <v>0</v>
      </c>
      <c r="AG1101" s="397">
        <v>0</v>
      </c>
      <c r="AH1101" s="397">
        <v>0</v>
      </c>
      <c r="AI1101" s="397">
        <v>0</v>
      </c>
      <c r="AJ1101" s="397">
        <v>0</v>
      </c>
      <c r="AK1101" s="397">
        <v>0</v>
      </c>
      <c r="AL1101" s="397">
        <v>0</v>
      </c>
      <c r="AM1101" s="413"/>
      <c r="AN1101" s="397">
        <v>4</v>
      </c>
      <c r="AO1101" s="341">
        <v>0</v>
      </c>
    </row>
    <row r="1102" spans="1:41" ht="24" customHeight="1" x14ac:dyDescent="0.3">
      <c r="A1102" s="401" t="s">
        <v>3924</v>
      </c>
      <c r="B1102" s="402" t="s">
        <v>3925</v>
      </c>
      <c r="C1102" s="403" t="s">
        <v>418</v>
      </c>
      <c r="D1102" s="330">
        <f t="shared" si="52"/>
        <v>26</v>
      </c>
      <c r="E1102" s="331">
        <f t="shared" si="53"/>
        <v>0</v>
      </c>
      <c r="F1102" s="331">
        <f t="shared" si="54"/>
        <v>0</v>
      </c>
      <c r="G1102" s="331">
        <f t="shared" si="55"/>
        <v>0</v>
      </c>
      <c r="H1102" s="331">
        <f t="shared" si="56"/>
        <v>0</v>
      </c>
      <c r="I1102" s="331">
        <f t="shared" si="57"/>
        <v>0</v>
      </c>
      <c r="J1102" s="331">
        <f t="shared" si="58"/>
        <v>0</v>
      </c>
      <c r="K1102" s="331">
        <f t="shared" si="59"/>
        <v>0</v>
      </c>
      <c r="L1102" s="331">
        <f t="shared" si="60"/>
        <v>0</v>
      </c>
      <c r="M1102" s="331">
        <f t="shared" si="61"/>
        <v>0</v>
      </c>
      <c r="N1102" s="333">
        <f t="shared" si="62"/>
        <v>26</v>
      </c>
      <c r="O1102" s="394"/>
      <c r="P1102" s="395">
        <f t="shared" si="63"/>
        <v>26</v>
      </c>
      <c r="Q1102" s="336">
        <f t="shared" si="64"/>
        <v>377</v>
      </c>
      <c r="R1102" s="404"/>
      <c r="S1102" s="145"/>
      <c r="T1102" s="405">
        <v>0</v>
      </c>
      <c r="U1102" s="147"/>
      <c r="V1102" s="405"/>
      <c r="W1102" s="337"/>
      <c r="X1102" s="337"/>
      <c r="Y1102" s="406"/>
      <c r="Z1102" s="406"/>
      <c r="AA1102" s="406"/>
      <c r="AB1102" s="404">
        <v>0</v>
      </c>
      <c r="AC1102" s="145"/>
      <c r="AD1102" s="404"/>
      <c r="AE1102" s="396"/>
      <c r="AF1102" s="397">
        <v>0</v>
      </c>
      <c r="AG1102" s="397">
        <v>0</v>
      </c>
      <c r="AH1102" s="397">
        <v>0</v>
      </c>
      <c r="AI1102" s="397">
        <v>0</v>
      </c>
      <c r="AJ1102" s="397">
        <v>0</v>
      </c>
      <c r="AK1102" s="397">
        <v>0</v>
      </c>
      <c r="AL1102" s="397">
        <v>0</v>
      </c>
      <c r="AM1102" s="397">
        <v>26</v>
      </c>
      <c r="AN1102" s="397">
        <v>0</v>
      </c>
      <c r="AO1102" s="408">
        <v>0</v>
      </c>
    </row>
    <row r="1103" spans="1:41" ht="24" customHeight="1" x14ac:dyDescent="0.3">
      <c r="A1103" s="391" t="s">
        <v>3929</v>
      </c>
      <c r="B1103" s="392" t="s">
        <v>3930</v>
      </c>
      <c r="C1103" s="393" t="s">
        <v>686</v>
      </c>
      <c r="D1103" s="330">
        <f t="shared" si="52"/>
        <v>17</v>
      </c>
      <c r="E1103" s="331">
        <f t="shared" si="53"/>
        <v>11</v>
      </c>
      <c r="F1103" s="331">
        <f t="shared" si="54"/>
        <v>0</v>
      </c>
      <c r="G1103" s="331">
        <f t="shared" si="55"/>
        <v>0</v>
      </c>
      <c r="H1103" s="331">
        <f t="shared" si="56"/>
        <v>0</v>
      </c>
      <c r="I1103" s="331">
        <f t="shared" si="57"/>
        <v>0</v>
      </c>
      <c r="J1103" s="331">
        <f t="shared" si="58"/>
        <v>0</v>
      </c>
      <c r="K1103" s="331">
        <f t="shared" si="59"/>
        <v>0</v>
      </c>
      <c r="L1103" s="331">
        <f t="shared" si="60"/>
        <v>0</v>
      </c>
      <c r="M1103" s="331">
        <f t="shared" si="61"/>
        <v>0</v>
      </c>
      <c r="N1103" s="333">
        <f t="shared" si="62"/>
        <v>28</v>
      </c>
      <c r="O1103" s="394"/>
      <c r="P1103" s="395">
        <f t="shared" si="63"/>
        <v>28</v>
      </c>
      <c r="Q1103" s="336">
        <f t="shared" si="64"/>
        <v>345</v>
      </c>
      <c r="R1103" s="399"/>
      <c r="S1103" s="410">
        <v>11</v>
      </c>
      <c r="T1103" s="148">
        <v>0</v>
      </c>
      <c r="U1103" s="147"/>
      <c r="V1103" s="148"/>
      <c r="W1103" s="337"/>
      <c r="X1103" s="337"/>
      <c r="Y1103" s="149"/>
      <c r="Z1103" s="149"/>
      <c r="AA1103" s="149"/>
      <c r="AB1103" s="399">
        <v>0</v>
      </c>
      <c r="AC1103" s="410"/>
      <c r="AD1103" s="399"/>
      <c r="AE1103" s="396"/>
      <c r="AF1103" s="397">
        <v>0</v>
      </c>
      <c r="AG1103" s="397">
        <v>0</v>
      </c>
      <c r="AH1103" s="397">
        <v>0</v>
      </c>
      <c r="AI1103" s="397">
        <v>0</v>
      </c>
      <c r="AJ1103" s="397">
        <v>0</v>
      </c>
      <c r="AK1103" s="397">
        <v>0</v>
      </c>
      <c r="AL1103" s="397">
        <v>0</v>
      </c>
      <c r="AM1103" s="397"/>
      <c r="AN1103" s="397">
        <v>17</v>
      </c>
      <c r="AO1103" s="414">
        <v>0</v>
      </c>
    </row>
    <row r="1104" spans="1:41" ht="24" customHeight="1" x14ac:dyDescent="0.3">
      <c r="A1104" s="391" t="s">
        <v>3931</v>
      </c>
      <c r="B1104" s="392" t="s">
        <v>3932</v>
      </c>
      <c r="C1104" s="393" t="s">
        <v>686</v>
      </c>
      <c r="D1104" s="330">
        <f t="shared" si="52"/>
        <v>17</v>
      </c>
      <c r="E1104" s="331">
        <f t="shared" si="53"/>
        <v>0</v>
      </c>
      <c r="F1104" s="331">
        <f t="shared" si="54"/>
        <v>0</v>
      </c>
      <c r="G1104" s="331">
        <f t="shared" si="55"/>
        <v>0</v>
      </c>
      <c r="H1104" s="331">
        <f t="shared" si="56"/>
        <v>0</v>
      </c>
      <c r="I1104" s="331">
        <f t="shared" si="57"/>
        <v>0</v>
      </c>
      <c r="J1104" s="331">
        <f t="shared" si="58"/>
        <v>0</v>
      </c>
      <c r="K1104" s="331">
        <f t="shared" si="59"/>
        <v>0</v>
      </c>
      <c r="L1104" s="331">
        <f t="shared" si="60"/>
        <v>0</v>
      </c>
      <c r="M1104" s="331">
        <f t="shared" si="61"/>
        <v>0</v>
      </c>
      <c r="N1104" s="333">
        <f t="shared" si="62"/>
        <v>17</v>
      </c>
      <c r="O1104" s="394"/>
      <c r="P1104" s="395">
        <f t="shared" si="63"/>
        <v>17</v>
      </c>
      <c r="Q1104" s="336">
        <f t="shared" si="64"/>
        <v>533</v>
      </c>
      <c r="R1104" s="404"/>
      <c r="S1104" s="145">
        <v>17</v>
      </c>
      <c r="T1104" s="148">
        <v>0</v>
      </c>
      <c r="U1104" s="147"/>
      <c r="V1104" s="148"/>
      <c r="W1104" s="337"/>
      <c r="X1104" s="337"/>
      <c r="Y1104" s="149"/>
      <c r="Z1104" s="149"/>
      <c r="AA1104" s="149"/>
      <c r="AB1104" s="399">
        <v>0</v>
      </c>
      <c r="AC1104" s="145"/>
      <c r="AD1104" s="399"/>
      <c r="AE1104" s="396"/>
      <c r="AF1104" s="397">
        <v>0</v>
      </c>
      <c r="AG1104" s="397">
        <v>0</v>
      </c>
      <c r="AH1104" s="397">
        <v>0</v>
      </c>
      <c r="AI1104" s="397">
        <v>0</v>
      </c>
      <c r="AJ1104" s="397">
        <v>0</v>
      </c>
      <c r="AK1104" s="397">
        <v>0</v>
      </c>
      <c r="AL1104" s="397">
        <v>0</v>
      </c>
      <c r="AM1104" s="397"/>
      <c r="AN1104" s="397">
        <v>0</v>
      </c>
      <c r="AO1104" s="400">
        <v>0</v>
      </c>
    </row>
    <row r="1105" spans="1:41" ht="24" customHeight="1" x14ac:dyDescent="0.3">
      <c r="A1105" s="398" t="s">
        <v>5058</v>
      </c>
      <c r="B1105" s="392" t="s">
        <v>3933</v>
      </c>
      <c r="C1105" s="393" t="s">
        <v>1116</v>
      </c>
      <c r="D1105" s="330">
        <f t="shared" si="52"/>
        <v>12</v>
      </c>
      <c r="E1105" s="331">
        <f t="shared" si="53"/>
        <v>4</v>
      </c>
      <c r="F1105" s="331">
        <f t="shared" si="54"/>
        <v>0</v>
      </c>
      <c r="G1105" s="331">
        <f t="shared" si="55"/>
        <v>0</v>
      </c>
      <c r="H1105" s="331">
        <f t="shared" si="56"/>
        <v>0</v>
      </c>
      <c r="I1105" s="331">
        <f t="shared" si="57"/>
        <v>0</v>
      </c>
      <c r="J1105" s="331">
        <f t="shared" si="58"/>
        <v>0</v>
      </c>
      <c r="K1105" s="331">
        <f t="shared" si="59"/>
        <v>0</v>
      </c>
      <c r="L1105" s="331">
        <f t="shared" si="60"/>
        <v>0</v>
      </c>
      <c r="M1105" s="331">
        <f t="shared" si="61"/>
        <v>0</v>
      </c>
      <c r="N1105" s="333">
        <f t="shared" si="62"/>
        <v>16</v>
      </c>
      <c r="O1105" s="394"/>
      <c r="P1105" s="395">
        <f t="shared" si="63"/>
        <v>16</v>
      </c>
      <c r="Q1105" s="336">
        <f t="shared" si="64"/>
        <v>551</v>
      </c>
      <c r="R1105" s="399"/>
      <c r="S1105" s="410">
        <v>4</v>
      </c>
      <c r="T1105" s="148">
        <v>0</v>
      </c>
      <c r="U1105" s="147"/>
      <c r="V1105" s="148"/>
      <c r="W1105" s="337"/>
      <c r="X1105" s="337"/>
      <c r="Y1105" s="149"/>
      <c r="Z1105" s="149"/>
      <c r="AA1105" s="149"/>
      <c r="AB1105" s="144">
        <v>0</v>
      </c>
      <c r="AC1105" s="410"/>
      <c r="AD1105" s="144"/>
      <c r="AE1105" s="396"/>
      <c r="AF1105" s="397">
        <v>0</v>
      </c>
      <c r="AG1105" s="397">
        <v>0</v>
      </c>
      <c r="AH1105" s="397">
        <v>0</v>
      </c>
      <c r="AI1105" s="397">
        <v>0</v>
      </c>
      <c r="AJ1105" s="397">
        <v>0</v>
      </c>
      <c r="AK1105" s="397">
        <v>0</v>
      </c>
      <c r="AL1105" s="397">
        <v>0</v>
      </c>
      <c r="AM1105" s="397"/>
      <c r="AN1105" s="397">
        <v>12</v>
      </c>
      <c r="AO1105" s="407">
        <v>0</v>
      </c>
    </row>
    <row r="1106" spans="1:41" ht="24" customHeight="1" x14ac:dyDescent="0.3">
      <c r="A1106" s="398" t="s">
        <v>3934</v>
      </c>
      <c r="B1106" s="392" t="s">
        <v>3935</v>
      </c>
      <c r="C1106" s="393" t="s">
        <v>1116</v>
      </c>
      <c r="D1106" s="330">
        <f t="shared" si="52"/>
        <v>13</v>
      </c>
      <c r="E1106" s="331">
        <f t="shared" si="53"/>
        <v>8</v>
      </c>
      <c r="F1106" s="331">
        <f t="shared" si="54"/>
        <v>0</v>
      </c>
      <c r="G1106" s="331">
        <f t="shared" si="55"/>
        <v>0</v>
      </c>
      <c r="H1106" s="331">
        <f t="shared" si="56"/>
        <v>0</v>
      </c>
      <c r="I1106" s="331">
        <f t="shared" si="57"/>
        <v>0</v>
      </c>
      <c r="J1106" s="331">
        <f t="shared" si="58"/>
        <v>0</v>
      </c>
      <c r="K1106" s="331">
        <f t="shared" si="59"/>
        <v>0</v>
      </c>
      <c r="L1106" s="331">
        <f t="shared" si="60"/>
        <v>0</v>
      </c>
      <c r="M1106" s="331">
        <f t="shared" si="61"/>
        <v>0</v>
      </c>
      <c r="N1106" s="333">
        <f t="shared" si="62"/>
        <v>21</v>
      </c>
      <c r="O1106" s="394"/>
      <c r="P1106" s="395">
        <f t="shared" si="63"/>
        <v>21</v>
      </c>
      <c r="Q1106" s="336">
        <f t="shared" si="64"/>
        <v>464</v>
      </c>
      <c r="R1106" s="144"/>
      <c r="S1106" s="145">
        <v>13</v>
      </c>
      <c r="T1106" s="148">
        <v>0</v>
      </c>
      <c r="U1106" s="147"/>
      <c r="V1106" s="148"/>
      <c r="W1106" s="337"/>
      <c r="X1106" s="337"/>
      <c r="Y1106" s="149"/>
      <c r="Z1106" s="149"/>
      <c r="AA1106" s="149"/>
      <c r="AB1106" s="399">
        <v>0</v>
      </c>
      <c r="AC1106" s="145"/>
      <c r="AD1106" s="399"/>
      <c r="AE1106" s="396"/>
      <c r="AF1106" s="397">
        <v>0</v>
      </c>
      <c r="AG1106" s="397">
        <v>0</v>
      </c>
      <c r="AH1106" s="397">
        <v>0</v>
      </c>
      <c r="AI1106" s="397">
        <v>0</v>
      </c>
      <c r="AJ1106" s="397">
        <v>0</v>
      </c>
      <c r="AK1106" s="397">
        <v>0</v>
      </c>
      <c r="AL1106" s="397">
        <v>0</v>
      </c>
      <c r="AM1106" s="397"/>
      <c r="AN1106" s="397">
        <v>8</v>
      </c>
      <c r="AO1106" s="407">
        <v>0</v>
      </c>
    </row>
    <row r="1107" spans="1:41" ht="24" customHeight="1" x14ac:dyDescent="0.3">
      <c r="A1107" s="391" t="s">
        <v>3936</v>
      </c>
      <c r="B1107" s="392" t="s">
        <v>3937</v>
      </c>
      <c r="C1107" s="393" t="s">
        <v>2509</v>
      </c>
      <c r="D1107" s="330">
        <f t="shared" si="52"/>
        <v>0</v>
      </c>
      <c r="E1107" s="331">
        <f t="shared" si="53"/>
        <v>0</v>
      </c>
      <c r="F1107" s="331">
        <f t="shared" si="54"/>
        <v>0</v>
      </c>
      <c r="G1107" s="331">
        <f t="shared" si="55"/>
        <v>0</v>
      </c>
      <c r="H1107" s="331">
        <f t="shared" si="56"/>
        <v>0</v>
      </c>
      <c r="I1107" s="331">
        <f t="shared" si="57"/>
        <v>0</v>
      </c>
      <c r="J1107" s="331">
        <f t="shared" si="58"/>
        <v>0</v>
      </c>
      <c r="K1107" s="331">
        <f t="shared" si="59"/>
        <v>0</v>
      </c>
      <c r="L1107" s="331">
        <f t="shared" si="60"/>
        <v>0</v>
      </c>
      <c r="M1107" s="331">
        <f t="shared" si="61"/>
        <v>0</v>
      </c>
      <c r="N1107" s="333">
        <f t="shared" si="62"/>
        <v>0</v>
      </c>
      <c r="O1107" s="394"/>
      <c r="P1107" s="395">
        <f t="shared" si="63"/>
        <v>0</v>
      </c>
      <c r="Q1107" s="336" t="str">
        <f t="shared" si="64"/>
        <v/>
      </c>
      <c r="R1107" s="156"/>
      <c r="S1107" s="145"/>
      <c r="T1107" s="405">
        <v>0</v>
      </c>
      <c r="U1107" s="147"/>
      <c r="V1107" s="405"/>
      <c r="W1107" s="337"/>
      <c r="X1107" s="337"/>
      <c r="Y1107" s="406"/>
      <c r="Z1107" s="406"/>
      <c r="AA1107" s="406"/>
      <c r="AB1107" s="156">
        <v>0</v>
      </c>
      <c r="AC1107" s="145"/>
      <c r="AD1107" s="156"/>
      <c r="AE1107" s="396"/>
      <c r="AF1107" s="397">
        <v>0</v>
      </c>
      <c r="AG1107" s="397">
        <v>0</v>
      </c>
      <c r="AH1107" s="397">
        <v>0</v>
      </c>
      <c r="AI1107" s="397">
        <v>0</v>
      </c>
      <c r="AJ1107" s="397">
        <v>0</v>
      </c>
      <c r="AK1107" s="397">
        <v>0</v>
      </c>
      <c r="AL1107" s="397">
        <v>0</v>
      </c>
      <c r="AM1107" s="397"/>
      <c r="AN1107" s="397">
        <v>0</v>
      </c>
      <c r="AO1107" s="407">
        <v>0</v>
      </c>
    </row>
    <row r="1108" spans="1:41" ht="24" customHeight="1" x14ac:dyDescent="0.3">
      <c r="A1108" s="398" t="s">
        <v>5059</v>
      </c>
      <c r="B1108" s="415" t="s">
        <v>5060</v>
      </c>
      <c r="C1108" s="416" t="s">
        <v>1651</v>
      </c>
      <c r="D1108" s="330">
        <f t="shared" si="52"/>
        <v>5</v>
      </c>
      <c r="E1108" s="331">
        <f t="shared" si="53"/>
        <v>0</v>
      </c>
      <c r="F1108" s="331">
        <f t="shared" si="54"/>
        <v>0</v>
      </c>
      <c r="G1108" s="331">
        <f t="shared" si="55"/>
        <v>0</v>
      </c>
      <c r="H1108" s="331">
        <f t="shared" si="56"/>
        <v>0</v>
      </c>
      <c r="I1108" s="331">
        <f t="shared" si="57"/>
        <v>0</v>
      </c>
      <c r="J1108" s="331">
        <f t="shared" si="58"/>
        <v>0</v>
      </c>
      <c r="K1108" s="331">
        <f t="shared" si="59"/>
        <v>0</v>
      </c>
      <c r="L1108" s="331">
        <f t="shared" si="60"/>
        <v>0</v>
      </c>
      <c r="M1108" s="331">
        <f t="shared" si="61"/>
        <v>0</v>
      </c>
      <c r="N1108" s="333">
        <f t="shared" si="62"/>
        <v>5</v>
      </c>
      <c r="O1108" s="394"/>
      <c r="P1108" s="395">
        <f t="shared" si="63"/>
        <v>5</v>
      </c>
      <c r="Q1108" s="336">
        <f t="shared" si="64"/>
        <v>811</v>
      </c>
      <c r="R1108" s="399">
        <v>5</v>
      </c>
      <c r="S1108" s="145"/>
      <c r="T1108" s="148">
        <v>0</v>
      </c>
      <c r="U1108" s="147"/>
      <c r="V1108" s="148"/>
      <c r="W1108" s="337"/>
      <c r="X1108" s="337"/>
      <c r="Y1108" s="149"/>
      <c r="Z1108" s="149"/>
      <c r="AA1108" s="149"/>
      <c r="AB1108" s="399">
        <v>0</v>
      </c>
      <c r="AC1108" s="145"/>
      <c r="AD1108" s="399"/>
      <c r="AE1108" s="396"/>
      <c r="AF1108" s="397">
        <v>0</v>
      </c>
      <c r="AG1108" s="397">
        <v>0</v>
      </c>
      <c r="AH1108" s="397">
        <v>0</v>
      </c>
      <c r="AI1108" s="397">
        <v>0</v>
      </c>
      <c r="AJ1108" s="397">
        <v>0</v>
      </c>
      <c r="AK1108" s="397">
        <v>0</v>
      </c>
      <c r="AL1108" s="397">
        <v>0</v>
      </c>
      <c r="AM1108" s="397"/>
      <c r="AN1108" s="397">
        <v>0</v>
      </c>
      <c r="AO1108" s="400">
        <v>0</v>
      </c>
    </row>
    <row r="1109" spans="1:41" ht="24" customHeight="1" x14ac:dyDescent="0.3">
      <c r="A1109" s="391" t="s">
        <v>3942</v>
      </c>
      <c r="B1109" s="392" t="s">
        <v>3943</v>
      </c>
      <c r="C1109" s="393" t="s">
        <v>354</v>
      </c>
      <c r="D1109" s="330">
        <f t="shared" si="52"/>
        <v>6</v>
      </c>
      <c r="E1109" s="331">
        <f t="shared" si="53"/>
        <v>0</v>
      </c>
      <c r="F1109" s="331">
        <f t="shared" si="54"/>
        <v>0</v>
      </c>
      <c r="G1109" s="331">
        <f t="shared" si="55"/>
        <v>0</v>
      </c>
      <c r="H1109" s="331">
        <f t="shared" si="56"/>
        <v>0</v>
      </c>
      <c r="I1109" s="331">
        <f t="shared" si="57"/>
        <v>0</v>
      </c>
      <c r="J1109" s="331">
        <f t="shared" si="58"/>
        <v>0</v>
      </c>
      <c r="K1109" s="331">
        <f t="shared" si="59"/>
        <v>0</v>
      </c>
      <c r="L1109" s="331">
        <f t="shared" si="60"/>
        <v>0</v>
      </c>
      <c r="M1109" s="331">
        <f t="shared" si="61"/>
        <v>0</v>
      </c>
      <c r="N1109" s="333">
        <f t="shared" si="62"/>
        <v>6</v>
      </c>
      <c r="O1109" s="394"/>
      <c r="P1109" s="395">
        <f t="shared" si="63"/>
        <v>6</v>
      </c>
      <c r="Q1109" s="336">
        <f t="shared" si="64"/>
        <v>777</v>
      </c>
      <c r="R1109" s="399"/>
      <c r="S1109" s="145">
        <v>6</v>
      </c>
      <c r="T1109" s="148">
        <v>0</v>
      </c>
      <c r="U1109" s="147"/>
      <c r="V1109" s="148"/>
      <c r="W1109" s="337"/>
      <c r="X1109" s="337"/>
      <c r="Y1109" s="149"/>
      <c r="Z1109" s="149"/>
      <c r="AA1109" s="149"/>
      <c r="AB1109" s="156">
        <v>0</v>
      </c>
      <c r="AC1109" s="145"/>
      <c r="AD1109" s="156"/>
      <c r="AE1109" s="396"/>
      <c r="AF1109" s="397">
        <v>0</v>
      </c>
      <c r="AG1109" s="397">
        <v>0</v>
      </c>
      <c r="AH1109" s="397">
        <v>0</v>
      </c>
      <c r="AI1109" s="397">
        <v>0</v>
      </c>
      <c r="AJ1109" s="397">
        <v>0</v>
      </c>
      <c r="AK1109" s="397">
        <v>0</v>
      </c>
      <c r="AL1109" s="397">
        <v>0</v>
      </c>
      <c r="AM1109" s="397"/>
      <c r="AN1109" s="397">
        <v>0</v>
      </c>
      <c r="AO1109" s="407">
        <v>0</v>
      </c>
    </row>
    <row r="1110" spans="1:41" ht="24" customHeight="1" x14ac:dyDescent="0.3">
      <c r="A1110" s="391" t="s">
        <v>3944</v>
      </c>
      <c r="B1110" s="392" t="s">
        <v>3945</v>
      </c>
      <c r="C1110" s="393" t="s">
        <v>2294</v>
      </c>
      <c r="D1110" s="330">
        <f t="shared" si="52"/>
        <v>0</v>
      </c>
      <c r="E1110" s="331">
        <f t="shared" si="53"/>
        <v>0</v>
      </c>
      <c r="F1110" s="331">
        <f t="shared" si="54"/>
        <v>0</v>
      </c>
      <c r="G1110" s="331">
        <f t="shared" si="55"/>
        <v>0</v>
      </c>
      <c r="H1110" s="331">
        <f t="shared" si="56"/>
        <v>0</v>
      </c>
      <c r="I1110" s="331">
        <f t="shared" si="57"/>
        <v>0</v>
      </c>
      <c r="J1110" s="331">
        <f t="shared" si="58"/>
        <v>0</v>
      </c>
      <c r="K1110" s="331">
        <f t="shared" si="59"/>
        <v>0</v>
      </c>
      <c r="L1110" s="331">
        <f t="shared" si="60"/>
        <v>0</v>
      </c>
      <c r="M1110" s="331">
        <f t="shared" si="61"/>
        <v>0</v>
      </c>
      <c r="N1110" s="333">
        <f t="shared" si="62"/>
        <v>0</v>
      </c>
      <c r="O1110" s="394"/>
      <c r="P1110" s="395">
        <f t="shared" si="63"/>
        <v>0</v>
      </c>
      <c r="Q1110" s="336" t="str">
        <f t="shared" si="64"/>
        <v/>
      </c>
      <c r="R1110" s="144"/>
      <c r="S1110" s="145"/>
      <c r="T1110" s="148">
        <v>0</v>
      </c>
      <c r="U1110" s="147"/>
      <c r="V1110" s="148"/>
      <c r="W1110" s="337"/>
      <c r="X1110" s="337"/>
      <c r="Y1110" s="149"/>
      <c r="Z1110" s="149"/>
      <c r="AA1110" s="149"/>
      <c r="AB1110" s="419">
        <v>0</v>
      </c>
      <c r="AC1110" s="145"/>
      <c r="AD1110" s="419"/>
      <c r="AE1110" s="396"/>
      <c r="AF1110" s="397">
        <v>0</v>
      </c>
      <c r="AG1110" s="397">
        <v>0</v>
      </c>
      <c r="AH1110" s="397">
        <v>0</v>
      </c>
      <c r="AI1110" s="397">
        <v>0</v>
      </c>
      <c r="AJ1110" s="397">
        <v>0</v>
      </c>
      <c r="AK1110" s="397">
        <v>0</v>
      </c>
      <c r="AL1110" s="397">
        <v>0</v>
      </c>
      <c r="AM1110" s="397"/>
      <c r="AN1110" s="397">
        <v>0</v>
      </c>
      <c r="AO1110" s="400">
        <v>0</v>
      </c>
    </row>
    <row r="1111" spans="1:41" ht="24" customHeight="1" x14ac:dyDescent="0.3">
      <c r="A1111" s="401" t="s">
        <v>3946</v>
      </c>
      <c r="B1111" s="402" t="s">
        <v>5061</v>
      </c>
      <c r="C1111" s="403" t="s">
        <v>696</v>
      </c>
      <c r="D1111" s="330">
        <f t="shared" si="52"/>
        <v>0</v>
      </c>
      <c r="E1111" s="331">
        <f t="shared" si="53"/>
        <v>0</v>
      </c>
      <c r="F1111" s="331">
        <f t="shared" si="54"/>
        <v>0</v>
      </c>
      <c r="G1111" s="331">
        <f t="shared" si="55"/>
        <v>0</v>
      </c>
      <c r="H1111" s="331">
        <f t="shared" si="56"/>
        <v>0</v>
      </c>
      <c r="I1111" s="331">
        <f t="shared" si="57"/>
        <v>0</v>
      </c>
      <c r="J1111" s="331">
        <f t="shared" si="58"/>
        <v>0</v>
      </c>
      <c r="K1111" s="331">
        <f t="shared" si="59"/>
        <v>0</v>
      </c>
      <c r="L1111" s="331">
        <f t="shared" si="60"/>
        <v>0</v>
      </c>
      <c r="M1111" s="331">
        <f t="shared" si="61"/>
        <v>0</v>
      </c>
      <c r="N1111" s="333">
        <f t="shared" si="62"/>
        <v>0</v>
      </c>
      <c r="O1111" s="394"/>
      <c r="P1111" s="395">
        <f t="shared" si="63"/>
        <v>0</v>
      </c>
      <c r="Q1111" s="336" t="str">
        <f t="shared" si="64"/>
        <v/>
      </c>
      <c r="R1111" s="404"/>
      <c r="S1111" s="145"/>
      <c r="T1111" s="405">
        <v>0</v>
      </c>
      <c r="U1111" s="147"/>
      <c r="V1111" s="405"/>
      <c r="W1111" s="337"/>
      <c r="X1111" s="337"/>
      <c r="Y1111" s="406"/>
      <c r="Z1111" s="406"/>
      <c r="AA1111" s="406"/>
      <c r="AB1111" s="399">
        <v>0</v>
      </c>
      <c r="AC1111" s="145"/>
      <c r="AD1111" s="399"/>
      <c r="AE1111" s="396"/>
      <c r="AF1111" s="397">
        <v>0</v>
      </c>
      <c r="AG1111" s="397">
        <v>0</v>
      </c>
      <c r="AH1111" s="397">
        <v>0</v>
      </c>
      <c r="AI1111" s="397">
        <v>0</v>
      </c>
      <c r="AJ1111" s="397">
        <v>0</v>
      </c>
      <c r="AK1111" s="397">
        <v>0</v>
      </c>
      <c r="AL1111" s="397">
        <v>0</v>
      </c>
      <c r="AM1111" s="397"/>
      <c r="AN1111" s="397">
        <v>0</v>
      </c>
      <c r="AO1111" s="400">
        <v>0</v>
      </c>
    </row>
    <row r="1112" spans="1:41" ht="24" customHeight="1" x14ac:dyDescent="0.3">
      <c r="A1112" s="391" t="s">
        <v>3948</v>
      </c>
      <c r="B1112" s="392" t="s">
        <v>3949</v>
      </c>
      <c r="C1112" s="393" t="s">
        <v>720</v>
      </c>
      <c r="D1112" s="330">
        <f t="shared" si="52"/>
        <v>24</v>
      </c>
      <c r="E1112" s="331">
        <f t="shared" si="53"/>
        <v>12</v>
      </c>
      <c r="F1112" s="331">
        <f t="shared" si="54"/>
        <v>0</v>
      </c>
      <c r="G1112" s="331">
        <f t="shared" si="55"/>
        <v>0</v>
      </c>
      <c r="H1112" s="331">
        <f t="shared" si="56"/>
        <v>0</v>
      </c>
      <c r="I1112" s="331">
        <f t="shared" si="57"/>
        <v>0</v>
      </c>
      <c r="J1112" s="331">
        <f t="shared" si="58"/>
        <v>0</v>
      </c>
      <c r="K1112" s="331">
        <f t="shared" si="59"/>
        <v>0</v>
      </c>
      <c r="L1112" s="331">
        <f t="shared" si="60"/>
        <v>0</v>
      </c>
      <c r="M1112" s="331">
        <f t="shared" si="61"/>
        <v>0</v>
      </c>
      <c r="N1112" s="333">
        <f t="shared" si="62"/>
        <v>36</v>
      </c>
      <c r="O1112" s="394"/>
      <c r="P1112" s="395">
        <f t="shared" si="63"/>
        <v>36</v>
      </c>
      <c r="Q1112" s="336">
        <f t="shared" si="64"/>
        <v>257</v>
      </c>
      <c r="R1112" s="399"/>
      <c r="S1112" s="145">
        <v>24</v>
      </c>
      <c r="T1112" s="148">
        <v>0</v>
      </c>
      <c r="U1112" s="147"/>
      <c r="V1112" s="148"/>
      <c r="W1112" s="337"/>
      <c r="X1112" s="337"/>
      <c r="Y1112" s="149"/>
      <c r="Z1112" s="149"/>
      <c r="AA1112" s="149"/>
      <c r="AB1112" s="409">
        <v>0</v>
      </c>
      <c r="AC1112" s="145"/>
      <c r="AD1112" s="409"/>
      <c r="AE1112" s="396"/>
      <c r="AF1112" s="397">
        <v>0</v>
      </c>
      <c r="AG1112" s="397">
        <v>0</v>
      </c>
      <c r="AH1112" s="397">
        <v>0</v>
      </c>
      <c r="AI1112" s="397">
        <v>0</v>
      </c>
      <c r="AJ1112" s="397">
        <v>0</v>
      </c>
      <c r="AK1112" s="397">
        <v>0</v>
      </c>
      <c r="AL1112" s="397">
        <v>0</v>
      </c>
      <c r="AM1112" s="397"/>
      <c r="AN1112" s="397">
        <v>12</v>
      </c>
      <c r="AO1112" s="341">
        <v>0</v>
      </c>
    </row>
    <row r="1113" spans="1:41" ht="24" customHeight="1" x14ac:dyDescent="0.3">
      <c r="A1113" s="391" t="s">
        <v>3950</v>
      </c>
      <c r="B1113" s="392" t="s">
        <v>3951</v>
      </c>
      <c r="C1113" s="393" t="s">
        <v>2294</v>
      </c>
      <c r="D1113" s="330">
        <f t="shared" si="52"/>
        <v>0</v>
      </c>
      <c r="E1113" s="331">
        <f t="shared" si="53"/>
        <v>0</v>
      </c>
      <c r="F1113" s="331">
        <f t="shared" si="54"/>
        <v>0</v>
      </c>
      <c r="G1113" s="331">
        <f t="shared" si="55"/>
        <v>0</v>
      </c>
      <c r="H1113" s="331">
        <f t="shared" si="56"/>
        <v>0</v>
      </c>
      <c r="I1113" s="331">
        <f t="shared" si="57"/>
        <v>0</v>
      </c>
      <c r="J1113" s="331">
        <f t="shared" si="58"/>
        <v>0</v>
      </c>
      <c r="K1113" s="331">
        <f t="shared" si="59"/>
        <v>0</v>
      </c>
      <c r="L1113" s="331">
        <f t="shared" si="60"/>
        <v>0</v>
      </c>
      <c r="M1113" s="331">
        <f t="shared" si="61"/>
        <v>0</v>
      </c>
      <c r="N1113" s="333">
        <f t="shared" si="62"/>
        <v>0</v>
      </c>
      <c r="O1113" s="394"/>
      <c r="P1113" s="395">
        <f t="shared" si="63"/>
        <v>0</v>
      </c>
      <c r="Q1113" s="336" t="str">
        <f t="shared" si="64"/>
        <v/>
      </c>
      <c r="R1113" s="399"/>
      <c r="S1113" s="410"/>
      <c r="T1113" s="148">
        <v>0</v>
      </c>
      <c r="U1113" s="147"/>
      <c r="V1113" s="148"/>
      <c r="W1113" s="337"/>
      <c r="X1113" s="337"/>
      <c r="Y1113" s="149"/>
      <c r="Z1113" s="149"/>
      <c r="AA1113" s="149"/>
      <c r="AB1113" s="88">
        <v>0</v>
      </c>
      <c r="AC1113" s="410"/>
      <c r="AD1113" s="88"/>
      <c r="AE1113" s="396"/>
      <c r="AF1113" s="397">
        <v>0</v>
      </c>
      <c r="AG1113" s="397">
        <v>0</v>
      </c>
      <c r="AH1113" s="397">
        <v>0</v>
      </c>
      <c r="AI1113" s="397">
        <v>0</v>
      </c>
      <c r="AJ1113" s="397">
        <v>0</v>
      </c>
      <c r="AK1113" s="397">
        <v>0</v>
      </c>
      <c r="AL1113" s="397">
        <v>0</v>
      </c>
      <c r="AM1113" s="397"/>
      <c r="AN1113" s="397">
        <v>0</v>
      </c>
      <c r="AO1113" s="400">
        <v>0</v>
      </c>
    </row>
    <row r="1114" spans="1:41" ht="24" customHeight="1" x14ac:dyDescent="0.3">
      <c r="A1114" s="398" t="s">
        <v>5062</v>
      </c>
      <c r="B1114" s="392" t="s">
        <v>3952</v>
      </c>
      <c r="C1114" s="393" t="s">
        <v>686</v>
      </c>
      <c r="D1114" s="330">
        <f t="shared" si="52"/>
        <v>9</v>
      </c>
      <c r="E1114" s="331">
        <f t="shared" si="53"/>
        <v>5</v>
      </c>
      <c r="F1114" s="331">
        <f t="shared" si="54"/>
        <v>0</v>
      </c>
      <c r="G1114" s="331">
        <f t="shared" si="55"/>
        <v>0</v>
      </c>
      <c r="H1114" s="331">
        <f t="shared" si="56"/>
        <v>0</v>
      </c>
      <c r="I1114" s="331">
        <f t="shared" si="57"/>
        <v>0</v>
      </c>
      <c r="J1114" s="331">
        <f t="shared" si="58"/>
        <v>0</v>
      </c>
      <c r="K1114" s="331">
        <f t="shared" si="59"/>
        <v>0</v>
      </c>
      <c r="L1114" s="331">
        <f t="shared" si="60"/>
        <v>0</v>
      </c>
      <c r="M1114" s="331">
        <f t="shared" si="61"/>
        <v>0</v>
      </c>
      <c r="N1114" s="333">
        <f t="shared" si="62"/>
        <v>14</v>
      </c>
      <c r="O1114" s="394"/>
      <c r="P1114" s="395">
        <f t="shared" si="63"/>
        <v>14</v>
      </c>
      <c r="Q1114" s="336">
        <f t="shared" si="64"/>
        <v>594</v>
      </c>
      <c r="R1114" s="156"/>
      <c r="S1114" s="145">
        <v>5</v>
      </c>
      <c r="T1114" s="148">
        <v>0</v>
      </c>
      <c r="U1114" s="147"/>
      <c r="V1114" s="148"/>
      <c r="W1114" s="337"/>
      <c r="X1114" s="337"/>
      <c r="Y1114" s="149"/>
      <c r="Z1114" s="149"/>
      <c r="AA1114" s="149"/>
      <c r="AB1114" s="399">
        <v>0</v>
      </c>
      <c r="AC1114" s="145"/>
      <c r="AD1114" s="399"/>
      <c r="AE1114" s="396"/>
      <c r="AF1114" s="397">
        <v>0</v>
      </c>
      <c r="AG1114" s="397">
        <v>0</v>
      </c>
      <c r="AH1114" s="397">
        <v>0</v>
      </c>
      <c r="AI1114" s="397">
        <v>0</v>
      </c>
      <c r="AJ1114" s="397">
        <v>0</v>
      </c>
      <c r="AK1114" s="397">
        <v>0</v>
      </c>
      <c r="AL1114" s="397">
        <v>0</v>
      </c>
      <c r="AM1114" s="397"/>
      <c r="AN1114" s="397">
        <v>9</v>
      </c>
      <c r="AO1114" s="408">
        <v>0</v>
      </c>
    </row>
    <row r="1115" spans="1:41" ht="24" customHeight="1" x14ac:dyDescent="0.3">
      <c r="A1115" s="398" t="s">
        <v>3953</v>
      </c>
      <c r="B1115" s="392" t="s">
        <v>3954</v>
      </c>
      <c r="C1115" s="393" t="s">
        <v>2578</v>
      </c>
      <c r="D1115" s="330">
        <f t="shared" si="52"/>
        <v>4</v>
      </c>
      <c r="E1115" s="331">
        <f t="shared" si="53"/>
        <v>0</v>
      </c>
      <c r="F1115" s="331">
        <f t="shared" si="54"/>
        <v>0</v>
      </c>
      <c r="G1115" s="331">
        <f t="shared" si="55"/>
        <v>0</v>
      </c>
      <c r="H1115" s="331">
        <f t="shared" si="56"/>
        <v>0</v>
      </c>
      <c r="I1115" s="331">
        <f t="shared" si="57"/>
        <v>0</v>
      </c>
      <c r="J1115" s="331">
        <f t="shared" si="58"/>
        <v>0</v>
      </c>
      <c r="K1115" s="331">
        <f t="shared" si="59"/>
        <v>0</v>
      </c>
      <c r="L1115" s="331">
        <f t="shared" si="60"/>
        <v>0</v>
      </c>
      <c r="M1115" s="331">
        <f t="shared" si="61"/>
        <v>0</v>
      </c>
      <c r="N1115" s="333">
        <f t="shared" si="62"/>
        <v>4</v>
      </c>
      <c r="O1115" s="394"/>
      <c r="P1115" s="395">
        <f t="shared" si="63"/>
        <v>4</v>
      </c>
      <c r="Q1115" s="336">
        <f t="shared" si="64"/>
        <v>861</v>
      </c>
      <c r="R1115" s="399"/>
      <c r="S1115" s="145"/>
      <c r="T1115" s="148">
        <v>0</v>
      </c>
      <c r="U1115" s="147"/>
      <c r="V1115" s="148"/>
      <c r="W1115" s="337"/>
      <c r="X1115" s="337"/>
      <c r="Y1115" s="149"/>
      <c r="Z1115" s="149"/>
      <c r="AA1115" s="149"/>
      <c r="AB1115" s="399">
        <v>0</v>
      </c>
      <c r="AC1115" s="145"/>
      <c r="AD1115" s="399"/>
      <c r="AE1115" s="396"/>
      <c r="AF1115" s="397">
        <v>0</v>
      </c>
      <c r="AG1115" s="397">
        <v>0</v>
      </c>
      <c r="AH1115" s="397">
        <v>0</v>
      </c>
      <c r="AI1115" s="397">
        <v>0</v>
      </c>
      <c r="AJ1115" s="397">
        <v>0</v>
      </c>
      <c r="AK1115" s="397">
        <v>0</v>
      </c>
      <c r="AL1115" s="397">
        <v>0</v>
      </c>
      <c r="AM1115" s="397"/>
      <c r="AN1115" s="397">
        <v>4</v>
      </c>
      <c r="AO1115" s="400">
        <v>0</v>
      </c>
    </row>
    <row r="1116" spans="1:41" ht="24" customHeight="1" x14ac:dyDescent="0.3">
      <c r="A1116" s="391" t="s">
        <v>3955</v>
      </c>
      <c r="B1116" s="392" t="s">
        <v>3956</v>
      </c>
      <c r="C1116" s="393" t="s">
        <v>2294</v>
      </c>
      <c r="D1116" s="330">
        <f t="shared" si="52"/>
        <v>0</v>
      </c>
      <c r="E1116" s="331">
        <f t="shared" si="53"/>
        <v>0</v>
      </c>
      <c r="F1116" s="331">
        <f t="shared" si="54"/>
        <v>0</v>
      </c>
      <c r="G1116" s="331">
        <f t="shared" si="55"/>
        <v>0</v>
      </c>
      <c r="H1116" s="331">
        <f t="shared" si="56"/>
        <v>0</v>
      </c>
      <c r="I1116" s="331">
        <f t="shared" si="57"/>
        <v>0</v>
      </c>
      <c r="J1116" s="331">
        <f t="shared" si="58"/>
        <v>0</v>
      </c>
      <c r="K1116" s="331">
        <f t="shared" si="59"/>
        <v>0</v>
      </c>
      <c r="L1116" s="331">
        <f t="shared" si="60"/>
        <v>0</v>
      </c>
      <c r="M1116" s="331">
        <f t="shared" si="61"/>
        <v>0</v>
      </c>
      <c r="N1116" s="333">
        <f t="shared" si="62"/>
        <v>0</v>
      </c>
      <c r="O1116" s="394"/>
      <c r="P1116" s="395">
        <f t="shared" si="63"/>
        <v>0</v>
      </c>
      <c r="Q1116" s="336" t="str">
        <f t="shared" si="64"/>
        <v/>
      </c>
      <c r="R1116" s="156"/>
      <c r="S1116" s="145"/>
      <c r="T1116" s="148">
        <v>0</v>
      </c>
      <c r="U1116" s="147"/>
      <c r="V1116" s="148"/>
      <c r="W1116" s="337"/>
      <c r="X1116" s="337"/>
      <c r="Y1116" s="149"/>
      <c r="Z1116" s="149"/>
      <c r="AA1116" s="149"/>
      <c r="AB1116" s="404">
        <v>0</v>
      </c>
      <c r="AC1116" s="145"/>
      <c r="AD1116" s="404"/>
      <c r="AE1116" s="396"/>
      <c r="AF1116" s="397">
        <v>0</v>
      </c>
      <c r="AG1116" s="397">
        <v>0</v>
      </c>
      <c r="AH1116" s="397">
        <v>0</v>
      </c>
      <c r="AI1116" s="397">
        <v>0</v>
      </c>
      <c r="AJ1116" s="397">
        <v>0</v>
      </c>
      <c r="AK1116" s="397">
        <v>0</v>
      </c>
      <c r="AL1116" s="397">
        <v>0</v>
      </c>
      <c r="AM1116" s="397"/>
      <c r="AN1116" s="397">
        <v>0</v>
      </c>
      <c r="AO1116" s="408">
        <v>0</v>
      </c>
    </row>
    <row r="1117" spans="1:41" ht="24" customHeight="1" x14ac:dyDescent="0.3">
      <c r="A1117" s="398" t="s">
        <v>5063</v>
      </c>
      <c r="B1117" s="392" t="s">
        <v>5064</v>
      </c>
      <c r="C1117" s="393" t="s">
        <v>2013</v>
      </c>
      <c r="D1117" s="330">
        <f t="shared" si="52"/>
        <v>0</v>
      </c>
      <c r="E1117" s="331">
        <f t="shared" si="53"/>
        <v>0</v>
      </c>
      <c r="F1117" s="331">
        <f t="shared" si="54"/>
        <v>0</v>
      </c>
      <c r="G1117" s="331">
        <f t="shared" si="55"/>
        <v>0</v>
      </c>
      <c r="H1117" s="331">
        <f t="shared" si="56"/>
        <v>0</v>
      </c>
      <c r="I1117" s="331">
        <f t="shared" si="57"/>
        <v>0</v>
      </c>
      <c r="J1117" s="331">
        <f t="shared" si="58"/>
        <v>0</v>
      </c>
      <c r="K1117" s="331">
        <f t="shared" si="59"/>
        <v>0</v>
      </c>
      <c r="L1117" s="331">
        <f t="shared" si="60"/>
        <v>0</v>
      </c>
      <c r="M1117" s="331">
        <f t="shared" si="61"/>
        <v>0</v>
      </c>
      <c r="N1117" s="333">
        <f t="shared" si="62"/>
        <v>0</v>
      </c>
      <c r="O1117" s="394"/>
      <c r="P1117" s="395">
        <f t="shared" si="63"/>
        <v>0</v>
      </c>
      <c r="Q1117" s="336" t="str">
        <f t="shared" si="64"/>
        <v/>
      </c>
      <c r="R1117" s="399"/>
      <c r="S1117" s="145"/>
      <c r="T1117" s="148">
        <v>0</v>
      </c>
      <c r="U1117" s="147"/>
      <c r="V1117" s="148"/>
      <c r="W1117" s="337"/>
      <c r="X1117" s="337"/>
      <c r="Y1117" s="149"/>
      <c r="Z1117" s="149"/>
      <c r="AA1117" s="149"/>
      <c r="AB1117" s="144">
        <v>0</v>
      </c>
      <c r="AC1117" s="145"/>
      <c r="AD1117" s="144"/>
      <c r="AE1117" s="396"/>
      <c r="AF1117" s="397">
        <v>0</v>
      </c>
      <c r="AG1117" s="397">
        <v>0</v>
      </c>
      <c r="AH1117" s="397">
        <v>0</v>
      </c>
      <c r="AI1117" s="397">
        <v>0</v>
      </c>
      <c r="AJ1117" s="397">
        <v>0</v>
      </c>
      <c r="AK1117" s="397">
        <v>0</v>
      </c>
      <c r="AL1117" s="397">
        <v>0</v>
      </c>
      <c r="AM1117" s="397"/>
      <c r="AN1117" s="397">
        <v>0</v>
      </c>
      <c r="AO1117" s="420">
        <v>0</v>
      </c>
    </row>
    <row r="1118" spans="1:41" ht="24" customHeight="1" x14ac:dyDescent="0.3">
      <c r="A1118" s="398" t="s">
        <v>5065</v>
      </c>
      <c r="B1118" s="392" t="s">
        <v>5066</v>
      </c>
      <c r="C1118" s="393" t="s">
        <v>2583</v>
      </c>
      <c r="D1118" s="330">
        <f t="shared" si="52"/>
        <v>0</v>
      </c>
      <c r="E1118" s="331">
        <f t="shared" si="53"/>
        <v>0</v>
      </c>
      <c r="F1118" s="331">
        <f t="shared" si="54"/>
        <v>0</v>
      </c>
      <c r="G1118" s="331">
        <f t="shared" si="55"/>
        <v>0</v>
      </c>
      <c r="H1118" s="331">
        <f t="shared" si="56"/>
        <v>0</v>
      </c>
      <c r="I1118" s="331">
        <f t="shared" si="57"/>
        <v>0</v>
      </c>
      <c r="J1118" s="331">
        <f t="shared" si="58"/>
        <v>0</v>
      </c>
      <c r="K1118" s="331">
        <f t="shared" si="59"/>
        <v>0</v>
      </c>
      <c r="L1118" s="331">
        <f t="shared" si="60"/>
        <v>0</v>
      </c>
      <c r="M1118" s="331">
        <f t="shared" si="61"/>
        <v>0</v>
      </c>
      <c r="N1118" s="333">
        <f t="shared" si="62"/>
        <v>0</v>
      </c>
      <c r="O1118" s="394"/>
      <c r="P1118" s="395">
        <f t="shared" si="63"/>
        <v>0</v>
      </c>
      <c r="Q1118" s="336" t="str">
        <f t="shared" si="64"/>
        <v/>
      </c>
      <c r="R1118" s="409"/>
      <c r="S1118" s="145"/>
      <c r="T1118" s="405">
        <v>0</v>
      </c>
      <c r="U1118" s="147"/>
      <c r="V1118" s="405"/>
      <c r="W1118" s="337"/>
      <c r="X1118" s="337"/>
      <c r="Y1118" s="406"/>
      <c r="Z1118" s="406"/>
      <c r="AA1118" s="406"/>
      <c r="AB1118" s="399">
        <v>0</v>
      </c>
      <c r="AC1118" s="145"/>
      <c r="AD1118" s="399"/>
      <c r="AE1118" s="396"/>
      <c r="AF1118" s="397">
        <v>0</v>
      </c>
      <c r="AG1118" s="397">
        <v>0</v>
      </c>
      <c r="AH1118" s="397">
        <v>0</v>
      </c>
      <c r="AI1118" s="397">
        <v>0</v>
      </c>
      <c r="AJ1118" s="397">
        <v>0</v>
      </c>
      <c r="AK1118" s="397">
        <v>0</v>
      </c>
      <c r="AL1118" s="397">
        <v>0</v>
      </c>
      <c r="AM1118" s="397"/>
      <c r="AN1118" s="397">
        <v>0</v>
      </c>
      <c r="AO1118" s="400">
        <v>0</v>
      </c>
    </row>
    <row r="1119" spans="1:41" ht="24" customHeight="1" x14ac:dyDescent="0.3">
      <c r="A1119" s="391" t="s">
        <v>3957</v>
      </c>
      <c r="B1119" s="392" t="s">
        <v>3958</v>
      </c>
      <c r="C1119" s="393" t="s">
        <v>171</v>
      </c>
      <c r="D1119" s="330">
        <f t="shared" si="52"/>
        <v>0</v>
      </c>
      <c r="E1119" s="331">
        <f t="shared" si="53"/>
        <v>0</v>
      </c>
      <c r="F1119" s="331">
        <f t="shared" si="54"/>
        <v>0</v>
      </c>
      <c r="G1119" s="331">
        <f t="shared" si="55"/>
        <v>0</v>
      </c>
      <c r="H1119" s="331">
        <f t="shared" si="56"/>
        <v>0</v>
      </c>
      <c r="I1119" s="331">
        <f t="shared" si="57"/>
        <v>0</v>
      </c>
      <c r="J1119" s="331">
        <f t="shared" si="58"/>
        <v>0</v>
      </c>
      <c r="K1119" s="331">
        <f t="shared" si="59"/>
        <v>0</v>
      </c>
      <c r="L1119" s="331">
        <f t="shared" si="60"/>
        <v>0</v>
      </c>
      <c r="M1119" s="331">
        <f t="shared" si="61"/>
        <v>0</v>
      </c>
      <c r="N1119" s="333">
        <f t="shared" si="62"/>
        <v>0</v>
      </c>
      <c r="O1119" s="394"/>
      <c r="P1119" s="395">
        <f t="shared" si="63"/>
        <v>0</v>
      </c>
      <c r="Q1119" s="336" t="str">
        <f t="shared" si="64"/>
        <v/>
      </c>
      <c r="R1119" s="88"/>
      <c r="S1119" s="145"/>
      <c r="T1119" s="148">
        <v>0</v>
      </c>
      <c r="U1119" s="411"/>
      <c r="V1119" s="148"/>
      <c r="W1119" s="412"/>
      <c r="X1119" s="337"/>
      <c r="Y1119" s="149"/>
      <c r="Z1119" s="149"/>
      <c r="AA1119" s="149"/>
      <c r="AB1119" s="144">
        <v>0</v>
      </c>
      <c r="AC1119" s="145"/>
      <c r="AD1119" s="144"/>
      <c r="AE1119" s="396"/>
      <c r="AF1119" s="397">
        <v>0</v>
      </c>
      <c r="AG1119" s="397">
        <v>0</v>
      </c>
      <c r="AH1119" s="397">
        <v>0</v>
      </c>
      <c r="AI1119" s="397">
        <v>0</v>
      </c>
      <c r="AJ1119" s="397">
        <v>0</v>
      </c>
      <c r="AK1119" s="397">
        <v>0</v>
      </c>
      <c r="AL1119" s="397">
        <v>0</v>
      </c>
      <c r="AM1119" s="413"/>
      <c r="AN1119" s="397">
        <v>0</v>
      </c>
      <c r="AO1119" s="414">
        <v>0</v>
      </c>
    </row>
    <row r="1120" spans="1:41" ht="24" customHeight="1" x14ac:dyDescent="0.3">
      <c r="A1120" s="398" t="s">
        <v>3961</v>
      </c>
      <c r="B1120" s="392" t="s">
        <v>3962</v>
      </c>
      <c r="C1120" s="393" t="s">
        <v>1839</v>
      </c>
      <c r="D1120" s="330">
        <f t="shared" si="52"/>
        <v>9</v>
      </c>
      <c r="E1120" s="331">
        <f t="shared" si="53"/>
        <v>4</v>
      </c>
      <c r="F1120" s="331">
        <f t="shared" si="54"/>
        <v>0</v>
      </c>
      <c r="G1120" s="331">
        <f t="shared" si="55"/>
        <v>0</v>
      </c>
      <c r="H1120" s="331">
        <f t="shared" si="56"/>
        <v>0</v>
      </c>
      <c r="I1120" s="331">
        <f t="shared" si="57"/>
        <v>0</v>
      </c>
      <c r="J1120" s="331">
        <f t="shared" si="58"/>
        <v>0</v>
      </c>
      <c r="K1120" s="331">
        <f t="shared" si="59"/>
        <v>0</v>
      </c>
      <c r="L1120" s="331">
        <f t="shared" si="60"/>
        <v>0</v>
      </c>
      <c r="M1120" s="331">
        <f t="shared" si="61"/>
        <v>0</v>
      </c>
      <c r="N1120" s="333">
        <f t="shared" si="62"/>
        <v>13</v>
      </c>
      <c r="O1120" s="394"/>
      <c r="P1120" s="395">
        <f t="shared" si="63"/>
        <v>13</v>
      </c>
      <c r="Q1120" s="336">
        <f t="shared" si="64"/>
        <v>616</v>
      </c>
      <c r="R1120" s="399"/>
      <c r="S1120" s="145">
        <v>9</v>
      </c>
      <c r="T1120" s="148">
        <v>0</v>
      </c>
      <c r="U1120" s="147"/>
      <c r="V1120" s="148"/>
      <c r="W1120" s="337"/>
      <c r="X1120" s="337"/>
      <c r="Y1120" s="149"/>
      <c r="Z1120" s="149"/>
      <c r="AA1120" s="149"/>
      <c r="AB1120" s="399">
        <v>0</v>
      </c>
      <c r="AC1120" s="145"/>
      <c r="AD1120" s="399"/>
      <c r="AE1120" s="396"/>
      <c r="AF1120" s="397">
        <v>0</v>
      </c>
      <c r="AG1120" s="397">
        <v>0</v>
      </c>
      <c r="AH1120" s="397">
        <v>0</v>
      </c>
      <c r="AI1120" s="397">
        <v>0</v>
      </c>
      <c r="AJ1120" s="397">
        <v>0</v>
      </c>
      <c r="AK1120" s="397">
        <v>0</v>
      </c>
      <c r="AL1120" s="397">
        <v>0</v>
      </c>
      <c r="AM1120" s="397"/>
      <c r="AN1120" s="397">
        <v>4</v>
      </c>
      <c r="AO1120" s="358">
        <v>0</v>
      </c>
    </row>
    <row r="1121" spans="1:41" ht="24" customHeight="1" x14ac:dyDescent="0.3">
      <c r="A1121" s="398" t="s">
        <v>5067</v>
      </c>
      <c r="B1121" s="415" t="s">
        <v>3963</v>
      </c>
      <c r="C1121" s="416" t="s">
        <v>158</v>
      </c>
      <c r="D1121" s="330">
        <f t="shared" si="52"/>
        <v>0</v>
      </c>
      <c r="E1121" s="331">
        <f t="shared" si="53"/>
        <v>0</v>
      </c>
      <c r="F1121" s="331">
        <f t="shared" si="54"/>
        <v>0</v>
      </c>
      <c r="G1121" s="331">
        <f t="shared" si="55"/>
        <v>0</v>
      </c>
      <c r="H1121" s="331">
        <f t="shared" si="56"/>
        <v>0</v>
      </c>
      <c r="I1121" s="331">
        <f t="shared" si="57"/>
        <v>0</v>
      </c>
      <c r="J1121" s="331">
        <f t="shared" si="58"/>
        <v>0</v>
      </c>
      <c r="K1121" s="331">
        <f t="shared" si="59"/>
        <v>0</v>
      </c>
      <c r="L1121" s="331">
        <f t="shared" si="60"/>
        <v>0</v>
      </c>
      <c r="M1121" s="331">
        <f t="shared" si="61"/>
        <v>0</v>
      </c>
      <c r="N1121" s="333">
        <f t="shared" si="62"/>
        <v>0</v>
      </c>
      <c r="O1121" s="394"/>
      <c r="P1121" s="395">
        <f t="shared" si="63"/>
        <v>0</v>
      </c>
      <c r="Q1121" s="336" t="str">
        <f t="shared" si="64"/>
        <v/>
      </c>
      <c r="R1121" s="404"/>
      <c r="S1121" s="410"/>
      <c r="T1121" s="148">
        <v>0</v>
      </c>
      <c r="U1121" s="147"/>
      <c r="V1121" s="148"/>
      <c r="W1121" s="337"/>
      <c r="X1121" s="337"/>
      <c r="Y1121" s="149"/>
      <c r="Z1121" s="149"/>
      <c r="AA1121" s="149"/>
      <c r="AB1121" s="156">
        <v>0</v>
      </c>
      <c r="AC1121" s="410"/>
      <c r="AD1121" s="156"/>
      <c r="AE1121" s="396"/>
      <c r="AF1121" s="397">
        <v>0</v>
      </c>
      <c r="AG1121" s="397">
        <v>0</v>
      </c>
      <c r="AH1121" s="397">
        <v>0</v>
      </c>
      <c r="AI1121" s="397">
        <v>0</v>
      </c>
      <c r="AJ1121" s="397">
        <v>0</v>
      </c>
      <c r="AK1121" s="397">
        <v>0</v>
      </c>
      <c r="AL1121" s="397">
        <v>0</v>
      </c>
      <c r="AM1121" s="397"/>
      <c r="AN1121" s="397">
        <v>0</v>
      </c>
      <c r="AO1121" s="400">
        <v>0</v>
      </c>
    </row>
    <row r="1122" spans="1:41" ht="24" customHeight="1" x14ac:dyDescent="0.3">
      <c r="A1122" s="391" t="s">
        <v>3964</v>
      </c>
      <c r="B1122" s="392" t="s">
        <v>3965</v>
      </c>
      <c r="C1122" s="393" t="s">
        <v>2013</v>
      </c>
      <c r="D1122" s="330">
        <f t="shared" si="52"/>
        <v>9</v>
      </c>
      <c r="E1122" s="331">
        <f t="shared" si="53"/>
        <v>5</v>
      </c>
      <c r="F1122" s="331">
        <f t="shared" si="54"/>
        <v>0</v>
      </c>
      <c r="G1122" s="331">
        <f t="shared" si="55"/>
        <v>0</v>
      </c>
      <c r="H1122" s="331">
        <f t="shared" si="56"/>
        <v>0</v>
      </c>
      <c r="I1122" s="331">
        <f t="shared" si="57"/>
        <v>0</v>
      </c>
      <c r="J1122" s="331">
        <f t="shared" si="58"/>
        <v>0</v>
      </c>
      <c r="K1122" s="331">
        <f t="shared" si="59"/>
        <v>0</v>
      </c>
      <c r="L1122" s="331">
        <f t="shared" si="60"/>
        <v>0</v>
      </c>
      <c r="M1122" s="331">
        <f t="shared" si="61"/>
        <v>0</v>
      </c>
      <c r="N1122" s="333">
        <f t="shared" si="62"/>
        <v>14</v>
      </c>
      <c r="O1122" s="394"/>
      <c r="P1122" s="395">
        <f t="shared" si="63"/>
        <v>14</v>
      </c>
      <c r="Q1122" s="336">
        <f t="shared" si="64"/>
        <v>594</v>
      </c>
      <c r="R1122" s="144"/>
      <c r="S1122" s="410">
        <v>5</v>
      </c>
      <c r="T1122" s="148">
        <v>0</v>
      </c>
      <c r="U1122" s="411"/>
      <c r="V1122" s="148"/>
      <c r="W1122" s="412"/>
      <c r="X1122" s="337"/>
      <c r="Y1122" s="149"/>
      <c r="Z1122" s="149"/>
      <c r="AA1122" s="149"/>
      <c r="AB1122" s="156">
        <v>0</v>
      </c>
      <c r="AC1122" s="410"/>
      <c r="AD1122" s="156"/>
      <c r="AE1122" s="396"/>
      <c r="AF1122" s="397">
        <v>0</v>
      </c>
      <c r="AG1122" s="397">
        <v>0</v>
      </c>
      <c r="AH1122" s="397">
        <v>0</v>
      </c>
      <c r="AI1122" s="397">
        <v>0</v>
      </c>
      <c r="AJ1122" s="397">
        <v>0</v>
      </c>
      <c r="AK1122" s="397">
        <v>0</v>
      </c>
      <c r="AL1122" s="397">
        <v>0</v>
      </c>
      <c r="AM1122" s="413"/>
      <c r="AN1122" s="397">
        <v>9</v>
      </c>
      <c r="AO1122" s="400">
        <v>0</v>
      </c>
    </row>
    <row r="1123" spans="1:41" ht="24" customHeight="1" x14ac:dyDescent="0.3">
      <c r="A1123" s="398" t="s">
        <v>3966</v>
      </c>
      <c r="B1123" s="392" t="s">
        <v>3967</v>
      </c>
      <c r="C1123" s="393" t="s">
        <v>1196</v>
      </c>
      <c r="D1123" s="330">
        <f t="shared" si="52"/>
        <v>0</v>
      </c>
      <c r="E1123" s="331">
        <f t="shared" si="53"/>
        <v>0</v>
      </c>
      <c r="F1123" s="331">
        <f t="shared" si="54"/>
        <v>0</v>
      </c>
      <c r="G1123" s="331">
        <f t="shared" si="55"/>
        <v>0</v>
      </c>
      <c r="H1123" s="331">
        <f t="shared" si="56"/>
        <v>0</v>
      </c>
      <c r="I1123" s="331">
        <f t="shared" si="57"/>
        <v>0</v>
      </c>
      <c r="J1123" s="331">
        <f t="shared" si="58"/>
        <v>0</v>
      </c>
      <c r="K1123" s="331">
        <f t="shared" si="59"/>
        <v>0</v>
      </c>
      <c r="L1123" s="331">
        <f t="shared" si="60"/>
        <v>0</v>
      </c>
      <c r="M1123" s="331">
        <f t="shared" si="61"/>
        <v>0</v>
      </c>
      <c r="N1123" s="333">
        <f t="shared" si="62"/>
        <v>0</v>
      </c>
      <c r="O1123" s="394"/>
      <c r="P1123" s="395">
        <f t="shared" si="63"/>
        <v>0</v>
      </c>
      <c r="Q1123" s="336" t="str">
        <f t="shared" si="64"/>
        <v/>
      </c>
      <c r="R1123" s="156"/>
      <c r="S1123" s="145"/>
      <c r="T1123" s="148">
        <v>0</v>
      </c>
      <c r="U1123" s="147"/>
      <c r="V1123" s="148"/>
      <c r="W1123" s="337"/>
      <c r="X1123" s="337"/>
      <c r="Y1123" s="149"/>
      <c r="Z1123" s="149"/>
      <c r="AA1123" s="149"/>
      <c r="AB1123" s="399">
        <v>0</v>
      </c>
      <c r="AC1123" s="145"/>
      <c r="AD1123" s="399"/>
      <c r="AE1123" s="396"/>
      <c r="AF1123" s="397">
        <v>0</v>
      </c>
      <c r="AG1123" s="397">
        <v>0</v>
      </c>
      <c r="AH1123" s="397">
        <v>0</v>
      </c>
      <c r="AI1123" s="397">
        <v>0</v>
      </c>
      <c r="AJ1123" s="397">
        <v>0</v>
      </c>
      <c r="AK1123" s="397">
        <v>0</v>
      </c>
      <c r="AL1123" s="397">
        <v>0</v>
      </c>
      <c r="AM1123" s="397"/>
      <c r="AN1123" s="397">
        <v>0</v>
      </c>
      <c r="AO1123" s="407">
        <v>0</v>
      </c>
    </row>
    <row r="1124" spans="1:41" ht="24" customHeight="1" x14ac:dyDescent="0.3">
      <c r="A1124" s="398" t="s">
        <v>5068</v>
      </c>
      <c r="B1124" s="415" t="s">
        <v>5069</v>
      </c>
      <c r="C1124" s="416" t="s">
        <v>3144</v>
      </c>
      <c r="D1124" s="330">
        <f t="shared" si="52"/>
        <v>5</v>
      </c>
      <c r="E1124" s="331">
        <f t="shared" si="53"/>
        <v>0</v>
      </c>
      <c r="F1124" s="331">
        <f t="shared" si="54"/>
        <v>0</v>
      </c>
      <c r="G1124" s="331">
        <f t="shared" si="55"/>
        <v>0</v>
      </c>
      <c r="H1124" s="331">
        <f t="shared" si="56"/>
        <v>0</v>
      </c>
      <c r="I1124" s="331">
        <f t="shared" si="57"/>
        <v>0</v>
      </c>
      <c r="J1124" s="331">
        <f t="shared" si="58"/>
        <v>0</v>
      </c>
      <c r="K1124" s="331">
        <f t="shared" si="59"/>
        <v>0</v>
      </c>
      <c r="L1124" s="331">
        <f t="shared" si="60"/>
        <v>0</v>
      </c>
      <c r="M1124" s="331">
        <f t="shared" si="61"/>
        <v>0</v>
      </c>
      <c r="N1124" s="333">
        <f t="shared" si="62"/>
        <v>5</v>
      </c>
      <c r="O1124" s="394"/>
      <c r="P1124" s="395">
        <f t="shared" si="63"/>
        <v>5</v>
      </c>
      <c r="Q1124" s="336">
        <f t="shared" si="64"/>
        <v>811</v>
      </c>
      <c r="R1124" s="409"/>
      <c r="S1124" s="145"/>
      <c r="T1124" s="148">
        <v>0</v>
      </c>
      <c r="U1124" s="147"/>
      <c r="V1124" s="148"/>
      <c r="W1124" s="337"/>
      <c r="X1124" s="337"/>
      <c r="Y1124" s="149"/>
      <c r="Z1124" s="149"/>
      <c r="AA1124" s="149"/>
      <c r="AB1124" s="399">
        <v>0</v>
      </c>
      <c r="AC1124" s="145"/>
      <c r="AD1124" s="399"/>
      <c r="AE1124" s="396"/>
      <c r="AF1124" s="397">
        <v>0</v>
      </c>
      <c r="AG1124" s="397">
        <v>0</v>
      </c>
      <c r="AH1124" s="397">
        <v>0</v>
      </c>
      <c r="AI1124" s="397">
        <v>0</v>
      </c>
      <c r="AJ1124" s="397">
        <v>0</v>
      </c>
      <c r="AK1124" s="397">
        <v>0</v>
      </c>
      <c r="AL1124" s="397">
        <v>0</v>
      </c>
      <c r="AM1124" s="397"/>
      <c r="AN1124" s="397">
        <v>5</v>
      </c>
      <c r="AO1124" s="341">
        <v>0</v>
      </c>
    </row>
    <row r="1125" spans="1:41" ht="24" customHeight="1" x14ac:dyDescent="0.3">
      <c r="A1125" s="398" t="s">
        <v>5070</v>
      </c>
      <c r="B1125" s="392" t="s">
        <v>3968</v>
      </c>
      <c r="C1125" s="393" t="s">
        <v>686</v>
      </c>
      <c r="D1125" s="330">
        <f t="shared" si="52"/>
        <v>13</v>
      </c>
      <c r="E1125" s="331">
        <f t="shared" si="53"/>
        <v>9</v>
      </c>
      <c r="F1125" s="331">
        <f t="shared" si="54"/>
        <v>0</v>
      </c>
      <c r="G1125" s="331">
        <f t="shared" si="55"/>
        <v>0</v>
      </c>
      <c r="H1125" s="331">
        <f t="shared" si="56"/>
        <v>0</v>
      </c>
      <c r="I1125" s="331">
        <f t="shared" si="57"/>
        <v>0</v>
      </c>
      <c r="J1125" s="331">
        <f t="shared" si="58"/>
        <v>0</v>
      </c>
      <c r="K1125" s="331">
        <f t="shared" si="59"/>
        <v>0</v>
      </c>
      <c r="L1125" s="331">
        <f t="shared" si="60"/>
        <v>0</v>
      </c>
      <c r="M1125" s="331">
        <f t="shared" si="61"/>
        <v>0</v>
      </c>
      <c r="N1125" s="333">
        <f t="shared" si="62"/>
        <v>22</v>
      </c>
      <c r="O1125" s="394"/>
      <c r="P1125" s="395">
        <f t="shared" si="63"/>
        <v>22</v>
      </c>
      <c r="Q1125" s="336">
        <f t="shared" si="64"/>
        <v>442</v>
      </c>
      <c r="R1125" s="409"/>
      <c r="S1125" s="410">
        <v>9</v>
      </c>
      <c r="T1125" s="148">
        <v>0</v>
      </c>
      <c r="U1125" s="147"/>
      <c r="V1125" s="148"/>
      <c r="W1125" s="337"/>
      <c r="X1125" s="337"/>
      <c r="Y1125" s="149"/>
      <c r="Z1125" s="149"/>
      <c r="AA1125" s="149"/>
      <c r="AB1125" s="156">
        <v>0</v>
      </c>
      <c r="AC1125" s="410"/>
      <c r="AD1125" s="156"/>
      <c r="AE1125" s="396"/>
      <c r="AF1125" s="397">
        <v>0</v>
      </c>
      <c r="AG1125" s="397">
        <v>0</v>
      </c>
      <c r="AH1125" s="397">
        <v>0</v>
      </c>
      <c r="AI1125" s="397">
        <v>0</v>
      </c>
      <c r="AJ1125" s="397">
        <v>0</v>
      </c>
      <c r="AK1125" s="397">
        <v>0</v>
      </c>
      <c r="AL1125" s="397">
        <v>0</v>
      </c>
      <c r="AM1125" s="397"/>
      <c r="AN1125" s="397">
        <v>13</v>
      </c>
      <c r="AO1125" s="400">
        <v>0</v>
      </c>
    </row>
    <row r="1126" spans="1:41" ht="24" customHeight="1" x14ac:dyDescent="0.3">
      <c r="A1126" s="398" t="s">
        <v>5071</v>
      </c>
      <c r="B1126" s="415" t="s">
        <v>3969</v>
      </c>
      <c r="C1126" s="416" t="s">
        <v>462</v>
      </c>
      <c r="D1126" s="330">
        <f t="shared" si="52"/>
        <v>0</v>
      </c>
      <c r="E1126" s="331">
        <f t="shared" si="53"/>
        <v>0</v>
      </c>
      <c r="F1126" s="331">
        <f t="shared" si="54"/>
        <v>0</v>
      </c>
      <c r="G1126" s="331">
        <f t="shared" si="55"/>
        <v>0</v>
      </c>
      <c r="H1126" s="331">
        <f t="shared" si="56"/>
        <v>0</v>
      </c>
      <c r="I1126" s="331">
        <f t="shared" si="57"/>
        <v>0</v>
      </c>
      <c r="J1126" s="331">
        <f t="shared" si="58"/>
        <v>0</v>
      </c>
      <c r="K1126" s="331">
        <f t="shared" si="59"/>
        <v>0</v>
      </c>
      <c r="L1126" s="331">
        <f t="shared" si="60"/>
        <v>0</v>
      </c>
      <c r="M1126" s="331">
        <f t="shared" si="61"/>
        <v>0</v>
      </c>
      <c r="N1126" s="333">
        <f t="shared" si="62"/>
        <v>0</v>
      </c>
      <c r="O1126" s="394"/>
      <c r="P1126" s="395">
        <f t="shared" si="63"/>
        <v>0</v>
      </c>
      <c r="Q1126" s="336" t="str">
        <f t="shared" si="64"/>
        <v/>
      </c>
      <c r="R1126" s="399"/>
      <c r="S1126" s="145"/>
      <c r="T1126" s="148">
        <v>0</v>
      </c>
      <c r="U1126" s="147"/>
      <c r="V1126" s="148"/>
      <c r="W1126" s="337"/>
      <c r="X1126" s="337"/>
      <c r="Y1126" s="149"/>
      <c r="Z1126" s="149"/>
      <c r="AA1126" s="149"/>
      <c r="AB1126" s="399">
        <v>0</v>
      </c>
      <c r="AC1126" s="145"/>
      <c r="AD1126" s="399"/>
      <c r="AE1126" s="396"/>
      <c r="AF1126" s="397">
        <v>0</v>
      </c>
      <c r="AG1126" s="397">
        <v>0</v>
      </c>
      <c r="AH1126" s="397">
        <v>0</v>
      </c>
      <c r="AI1126" s="397">
        <v>0</v>
      </c>
      <c r="AJ1126" s="397">
        <v>0</v>
      </c>
      <c r="AK1126" s="397">
        <v>0</v>
      </c>
      <c r="AL1126" s="397">
        <v>0</v>
      </c>
      <c r="AM1126" s="397"/>
      <c r="AN1126" s="397">
        <v>0</v>
      </c>
      <c r="AO1126" s="420">
        <v>0</v>
      </c>
    </row>
    <row r="1127" spans="1:41" ht="24" customHeight="1" x14ac:dyDescent="0.3">
      <c r="A1127" s="401" t="s">
        <v>3970</v>
      </c>
      <c r="B1127" s="402" t="s">
        <v>3971</v>
      </c>
      <c r="C1127" s="403" t="s">
        <v>522</v>
      </c>
      <c r="D1127" s="330">
        <f t="shared" si="52"/>
        <v>10</v>
      </c>
      <c r="E1127" s="331">
        <f t="shared" si="53"/>
        <v>10</v>
      </c>
      <c r="F1127" s="331">
        <f t="shared" si="54"/>
        <v>0</v>
      </c>
      <c r="G1127" s="331">
        <f t="shared" si="55"/>
        <v>0</v>
      </c>
      <c r="H1127" s="331">
        <f t="shared" si="56"/>
        <v>0</v>
      </c>
      <c r="I1127" s="331">
        <f t="shared" si="57"/>
        <v>0</v>
      </c>
      <c r="J1127" s="331">
        <f t="shared" si="58"/>
        <v>0</v>
      </c>
      <c r="K1127" s="331">
        <f t="shared" si="59"/>
        <v>0</v>
      </c>
      <c r="L1127" s="331">
        <f t="shared" si="60"/>
        <v>0</v>
      </c>
      <c r="M1127" s="331">
        <f t="shared" si="61"/>
        <v>0</v>
      </c>
      <c r="N1127" s="369">
        <f t="shared" si="62"/>
        <v>20</v>
      </c>
      <c r="O1127" s="417"/>
      <c r="P1127" s="418">
        <f t="shared" si="63"/>
        <v>20</v>
      </c>
      <c r="Q1127" s="336">
        <f t="shared" si="64"/>
        <v>474</v>
      </c>
      <c r="R1127" s="404"/>
      <c r="S1127" s="410">
        <v>10</v>
      </c>
      <c r="T1127" s="148">
        <v>0</v>
      </c>
      <c r="U1127" s="411"/>
      <c r="V1127" s="148"/>
      <c r="W1127" s="412"/>
      <c r="X1127" s="337"/>
      <c r="Y1127" s="149"/>
      <c r="Z1127" s="149"/>
      <c r="AA1127" s="149"/>
      <c r="AB1127" s="409">
        <v>0</v>
      </c>
      <c r="AC1127" s="410"/>
      <c r="AD1127" s="409"/>
      <c r="AE1127" s="396"/>
      <c r="AF1127" s="397">
        <v>0</v>
      </c>
      <c r="AG1127" s="397">
        <v>0</v>
      </c>
      <c r="AH1127" s="397">
        <v>0</v>
      </c>
      <c r="AI1127" s="397">
        <v>0</v>
      </c>
      <c r="AJ1127" s="397">
        <v>0</v>
      </c>
      <c r="AK1127" s="397">
        <v>0</v>
      </c>
      <c r="AL1127" s="397">
        <v>0</v>
      </c>
      <c r="AM1127" s="413"/>
      <c r="AN1127" s="397">
        <v>10</v>
      </c>
      <c r="AO1127" s="408">
        <v>0</v>
      </c>
    </row>
    <row r="1128" spans="1:41" ht="24" customHeight="1" x14ac:dyDescent="0.3">
      <c r="A1128" s="398" t="s">
        <v>3972</v>
      </c>
      <c r="B1128" s="392" t="s">
        <v>3973</v>
      </c>
      <c r="C1128" s="393" t="s">
        <v>720</v>
      </c>
      <c r="D1128" s="330">
        <f t="shared" si="52"/>
        <v>15</v>
      </c>
      <c r="E1128" s="331">
        <f t="shared" si="53"/>
        <v>0</v>
      </c>
      <c r="F1128" s="331">
        <f t="shared" si="54"/>
        <v>0</v>
      </c>
      <c r="G1128" s="331">
        <f t="shared" si="55"/>
        <v>0</v>
      </c>
      <c r="H1128" s="331">
        <f t="shared" si="56"/>
        <v>0</v>
      </c>
      <c r="I1128" s="331">
        <f t="shared" si="57"/>
        <v>0</v>
      </c>
      <c r="J1128" s="331">
        <f t="shared" si="58"/>
        <v>0</v>
      </c>
      <c r="K1128" s="331">
        <f t="shared" si="59"/>
        <v>0</v>
      </c>
      <c r="L1128" s="331">
        <f t="shared" si="60"/>
        <v>0</v>
      </c>
      <c r="M1128" s="331">
        <f t="shared" si="61"/>
        <v>0</v>
      </c>
      <c r="N1128" s="333">
        <f t="shared" si="62"/>
        <v>15</v>
      </c>
      <c r="O1128" s="394"/>
      <c r="P1128" s="395">
        <f t="shared" si="63"/>
        <v>15</v>
      </c>
      <c r="Q1128" s="336">
        <f t="shared" si="64"/>
        <v>574</v>
      </c>
      <c r="R1128" s="404"/>
      <c r="S1128" s="145"/>
      <c r="T1128" s="148">
        <v>0</v>
      </c>
      <c r="U1128" s="147"/>
      <c r="V1128" s="148"/>
      <c r="W1128" s="337"/>
      <c r="X1128" s="337"/>
      <c r="Y1128" s="149"/>
      <c r="Z1128" s="149"/>
      <c r="AA1128" s="149"/>
      <c r="AB1128" s="404">
        <v>0</v>
      </c>
      <c r="AC1128" s="145"/>
      <c r="AD1128" s="404"/>
      <c r="AE1128" s="396"/>
      <c r="AF1128" s="397">
        <v>0</v>
      </c>
      <c r="AG1128" s="397">
        <v>0</v>
      </c>
      <c r="AH1128" s="397">
        <v>0</v>
      </c>
      <c r="AI1128" s="397">
        <v>0</v>
      </c>
      <c r="AJ1128" s="397">
        <v>0</v>
      </c>
      <c r="AK1128" s="397">
        <v>0</v>
      </c>
      <c r="AL1128" s="397">
        <v>0</v>
      </c>
      <c r="AM1128" s="397"/>
      <c r="AN1128" s="397">
        <v>15</v>
      </c>
      <c r="AO1128" s="400">
        <v>0</v>
      </c>
    </row>
    <row r="1129" spans="1:41" ht="24" customHeight="1" x14ac:dyDescent="0.3">
      <c r="A1129" s="391" t="s">
        <v>3974</v>
      </c>
      <c r="B1129" s="392" t="s">
        <v>3975</v>
      </c>
      <c r="C1129" s="393" t="s">
        <v>2509</v>
      </c>
      <c r="D1129" s="330">
        <f t="shared" si="52"/>
        <v>0</v>
      </c>
      <c r="E1129" s="331">
        <f t="shared" si="53"/>
        <v>0</v>
      </c>
      <c r="F1129" s="331">
        <f t="shared" si="54"/>
        <v>0</v>
      </c>
      <c r="G1129" s="331">
        <f t="shared" si="55"/>
        <v>0</v>
      </c>
      <c r="H1129" s="331">
        <f t="shared" si="56"/>
        <v>0</v>
      </c>
      <c r="I1129" s="331">
        <f t="shared" si="57"/>
        <v>0</v>
      </c>
      <c r="J1129" s="331">
        <f t="shared" si="58"/>
        <v>0</v>
      </c>
      <c r="K1129" s="331">
        <f t="shared" si="59"/>
        <v>0</v>
      </c>
      <c r="L1129" s="331">
        <f t="shared" si="60"/>
        <v>0</v>
      </c>
      <c r="M1129" s="331">
        <f t="shared" si="61"/>
        <v>0</v>
      </c>
      <c r="N1129" s="333">
        <f t="shared" si="62"/>
        <v>0</v>
      </c>
      <c r="O1129" s="394"/>
      <c r="P1129" s="395">
        <f t="shared" si="63"/>
        <v>0</v>
      </c>
      <c r="Q1129" s="336" t="str">
        <f t="shared" si="64"/>
        <v/>
      </c>
      <c r="R1129" s="399"/>
      <c r="S1129" s="410"/>
      <c r="T1129" s="148">
        <v>0</v>
      </c>
      <c r="U1129" s="411"/>
      <c r="V1129" s="148"/>
      <c r="W1129" s="412"/>
      <c r="X1129" s="337"/>
      <c r="Y1129" s="149"/>
      <c r="Z1129" s="149"/>
      <c r="AA1129" s="149"/>
      <c r="AB1129" s="88">
        <v>0</v>
      </c>
      <c r="AC1129" s="410"/>
      <c r="AD1129" s="88"/>
      <c r="AE1129" s="396"/>
      <c r="AF1129" s="397">
        <v>0</v>
      </c>
      <c r="AG1129" s="397">
        <v>0</v>
      </c>
      <c r="AH1129" s="397">
        <v>0</v>
      </c>
      <c r="AI1129" s="397">
        <v>0</v>
      </c>
      <c r="AJ1129" s="397">
        <v>0</v>
      </c>
      <c r="AK1129" s="397">
        <v>0</v>
      </c>
      <c r="AL1129" s="397">
        <v>0</v>
      </c>
      <c r="AM1129" s="413"/>
      <c r="AN1129" s="397">
        <v>0</v>
      </c>
      <c r="AO1129" s="400">
        <v>0</v>
      </c>
    </row>
    <row r="1130" spans="1:41" ht="24" customHeight="1" x14ac:dyDescent="0.3">
      <c r="A1130" s="391" t="s">
        <v>3976</v>
      </c>
      <c r="B1130" s="392" t="s">
        <v>3977</v>
      </c>
      <c r="C1130" s="393" t="s">
        <v>354</v>
      </c>
      <c r="D1130" s="330">
        <f t="shared" si="52"/>
        <v>0</v>
      </c>
      <c r="E1130" s="331">
        <f t="shared" si="53"/>
        <v>0</v>
      </c>
      <c r="F1130" s="331">
        <f t="shared" si="54"/>
        <v>0</v>
      </c>
      <c r="G1130" s="331">
        <f t="shared" si="55"/>
        <v>0</v>
      </c>
      <c r="H1130" s="331">
        <f t="shared" si="56"/>
        <v>0</v>
      </c>
      <c r="I1130" s="331">
        <f t="shared" si="57"/>
        <v>0</v>
      </c>
      <c r="J1130" s="331">
        <f t="shared" si="58"/>
        <v>0</v>
      </c>
      <c r="K1130" s="331">
        <f t="shared" si="59"/>
        <v>0</v>
      </c>
      <c r="L1130" s="331">
        <f t="shared" si="60"/>
        <v>0</v>
      </c>
      <c r="M1130" s="331">
        <f t="shared" si="61"/>
        <v>0</v>
      </c>
      <c r="N1130" s="333">
        <f t="shared" si="62"/>
        <v>0</v>
      </c>
      <c r="O1130" s="394"/>
      <c r="P1130" s="395">
        <f t="shared" si="63"/>
        <v>0</v>
      </c>
      <c r="Q1130" s="336" t="str">
        <f t="shared" si="64"/>
        <v/>
      </c>
      <c r="R1130" s="404"/>
      <c r="S1130" s="145"/>
      <c r="T1130" s="148">
        <v>0</v>
      </c>
      <c r="U1130" s="147"/>
      <c r="V1130" s="148"/>
      <c r="W1130" s="337"/>
      <c r="X1130" s="337"/>
      <c r="Y1130" s="149"/>
      <c r="Z1130" s="149"/>
      <c r="AA1130" s="149"/>
      <c r="AB1130" s="399">
        <v>0</v>
      </c>
      <c r="AC1130" s="145"/>
      <c r="AD1130" s="399"/>
      <c r="AE1130" s="396"/>
      <c r="AF1130" s="397">
        <v>0</v>
      </c>
      <c r="AG1130" s="397">
        <v>0</v>
      </c>
      <c r="AH1130" s="397">
        <v>0</v>
      </c>
      <c r="AI1130" s="397">
        <v>0</v>
      </c>
      <c r="AJ1130" s="397">
        <v>0</v>
      </c>
      <c r="AK1130" s="397">
        <v>0</v>
      </c>
      <c r="AL1130" s="397">
        <v>0</v>
      </c>
      <c r="AM1130" s="397"/>
      <c r="AN1130" s="397">
        <v>0</v>
      </c>
      <c r="AO1130" s="414">
        <v>0</v>
      </c>
    </row>
    <row r="1131" spans="1:41" ht="24" customHeight="1" x14ac:dyDescent="0.3">
      <c r="A1131" s="391" t="s">
        <v>3978</v>
      </c>
      <c r="B1131" s="392" t="s">
        <v>3979</v>
      </c>
      <c r="C1131" s="393" t="s">
        <v>270</v>
      </c>
      <c r="D1131" s="330">
        <f t="shared" si="52"/>
        <v>0</v>
      </c>
      <c r="E1131" s="331">
        <f t="shared" si="53"/>
        <v>0</v>
      </c>
      <c r="F1131" s="331">
        <f t="shared" si="54"/>
        <v>0</v>
      </c>
      <c r="G1131" s="331">
        <f t="shared" si="55"/>
        <v>0</v>
      </c>
      <c r="H1131" s="331">
        <f t="shared" si="56"/>
        <v>0</v>
      </c>
      <c r="I1131" s="331">
        <f t="shared" si="57"/>
        <v>0</v>
      </c>
      <c r="J1131" s="331">
        <f t="shared" si="58"/>
        <v>0</v>
      </c>
      <c r="K1131" s="331">
        <f t="shared" si="59"/>
        <v>0</v>
      </c>
      <c r="L1131" s="331">
        <f t="shared" si="60"/>
        <v>0</v>
      </c>
      <c r="M1131" s="331">
        <f t="shared" si="61"/>
        <v>0</v>
      </c>
      <c r="N1131" s="333">
        <f t="shared" si="62"/>
        <v>0</v>
      </c>
      <c r="O1131" s="394"/>
      <c r="P1131" s="395">
        <f t="shared" si="63"/>
        <v>0</v>
      </c>
      <c r="Q1131" s="336" t="str">
        <f t="shared" si="64"/>
        <v/>
      </c>
      <c r="R1131" s="399"/>
      <c r="S1131" s="410"/>
      <c r="T1131" s="148">
        <v>0</v>
      </c>
      <c r="U1131" s="147"/>
      <c r="V1131" s="148"/>
      <c r="W1131" s="337"/>
      <c r="X1131" s="337"/>
      <c r="Y1131" s="149"/>
      <c r="Z1131" s="149"/>
      <c r="AA1131" s="149"/>
      <c r="AB1131" s="404">
        <v>0</v>
      </c>
      <c r="AC1131" s="410"/>
      <c r="AD1131" s="404"/>
      <c r="AE1131" s="396"/>
      <c r="AF1131" s="397">
        <v>0</v>
      </c>
      <c r="AG1131" s="397">
        <v>0</v>
      </c>
      <c r="AH1131" s="397">
        <v>0</v>
      </c>
      <c r="AI1131" s="397">
        <v>0</v>
      </c>
      <c r="AJ1131" s="397">
        <v>0</v>
      </c>
      <c r="AK1131" s="397">
        <v>0</v>
      </c>
      <c r="AL1131" s="397">
        <v>0</v>
      </c>
      <c r="AM1131" s="397"/>
      <c r="AN1131" s="397">
        <v>0</v>
      </c>
      <c r="AO1131" s="400">
        <v>0</v>
      </c>
    </row>
    <row r="1132" spans="1:41" ht="24" customHeight="1" x14ac:dyDescent="0.3">
      <c r="A1132" s="398" t="s">
        <v>5072</v>
      </c>
      <c r="B1132" s="392" t="s">
        <v>3980</v>
      </c>
      <c r="C1132" s="393" t="s">
        <v>3008</v>
      </c>
      <c r="D1132" s="330">
        <f t="shared" si="52"/>
        <v>12</v>
      </c>
      <c r="E1132" s="331">
        <f t="shared" si="53"/>
        <v>0</v>
      </c>
      <c r="F1132" s="331">
        <f t="shared" si="54"/>
        <v>0</v>
      </c>
      <c r="G1132" s="331">
        <f t="shared" si="55"/>
        <v>0</v>
      </c>
      <c r="H1132" s="331">
        <f t="shared" si="56"/>
        <v>0</v>
      </c>
      <c r="I1132" s="331">
        <f t="shared" si="57"/>
        <v>0</v>
      </c>
      <c r="J1132" s="331">
        <f t="shared" si="58"/>
        <v>0</v>
      </c>
      <c r="K1132" s="331">
        <f t="shared" si="59"/>
        <v>0</v>
      </c>
      <c r="L1132" s="331">
        <f t="shared" si="60"/>
        <v>0</v>
      </c>
      <c r="M1132" s="331">
        <f t="shared" si="61"/>
        <v>0</v>
      </c>
      <c r="N1132" s="333">
        <f t="shared" si="62"/>
        <v>12</v>
      </c>
      <c r="O1132" s="394"/>
      <c r="P1132" s="395">
        <f t="shared" si="63"/>
        <v>12</v>
      </c>
      <c r="Q1132" s="336">
        <f t="shared" si="64"/>
        <v>646</v>
      </c>
      <c r="R1132" s="144">
        <v>12</v>
      </c>
      <c r="S1132" s="410"/>
      <c r="T1132" s="148">
        <v>0</v>
      </c>
      <c r="U1132" s="147"/>
      <c r="V1132" s="148"/>
      <c r="W1132" s="337"/>
      <c r="X1132" s="337"/>
      <c r="Y1132" s="149"/>
      <c r="Z1132" s="149"/>
      <c r="AA1132" s="149"/>
      <c r="AB1132" s="144">
        <v>0</v>
      </c>
      <c r="AC1132" s="410"/>
      <c r="AD1132" s="144"/>
      <c r="AE1132" s="396"/>
      <c r="AF1132" s="397">
        <v>0</v>
      </c>
      <c r="AG1132" s="397">
        <v>0</v>
      </c>
      <c r="AH1132" s="397">
        <v>0</v>
      </c>
      <c r="AI1132" s="397">
        <v>0</v>
      </c>
      <c r="AJ1132" s="397">
        <v>0</v>
      </c>
      <c r="AK1132" s="397">
        <v>0</v>
      </c>
      <c r="AL1132" s="397">
        <v>0</v>
      </c>
      <c r="AM1132" s="397"/>
      <c r="AN1132" s="397">
        <v>0</v>
      </c>
      <c r="AO1132" s="400">
        <v>0</v>
      </c>
    </row>
    <row r="1133" spans="1:41" ht="24" customHeight="1" x14ac:dyDescent="0.3">
      <c r="A1133" s="398" t="s">
        <v>5073</v>
      </c>
      <c r="B1133" s="415" t="s">
        <v>5074</v>
      </c>
      <c r="C1133" s="416" t="s">
        <v>267</v>
      </c>
      <c r="D1133" s="330">
        <f t="shared" si="52"/>
        <v>0</v>
      </c>
      <c r="E1133" s="331">
        <f t="shared" si="53"/>
        <v>0</v>
      </c>
      <c r="F1133" s="331">
        <f t="shared" si="54"/>
        <v>0</v>
      </c>
      <c r="G1133" s="331">
        <f t="shared" si="55"/>
        <v>0</v>
      </c>
      <c r="H1133" s="331">
        <f t="shared" si="56"/>
        <v>0</v>
      </c>
      <c r="I1133" s="331">
        <f t="shared" si="57"/>
        <v>0</v>
      </c>
      <c r="J1133" s="331">
        <f t="shared" si="58"/>
        <v>0</v>
      </c>
      <c r="K1133" s="331">
        <f t="shared" si="59"/>
        <v>0</v>
      </c>
      <c r="L1133" s="331">
        <f t="shared" si="60"/>
        <v>0</v>
      </c>
      <c r="M1133" s="331">
        <f t="shared" si="61"/>
        <v>0</v>
      </c>
      <c r="N1133" s="333">
        <f t="shared" si="62"/>
        <v>0</v>
      </c>
      <c r="O1133" s="394"/>
      <c r="P1133" s="395">
        <f t="shared" si="63"/>
        <v>0</v>
      </c>
      <c r="Q1133" s="336" t="str">
        <f t="shared" si="64"/>
        <v/>
      </c>
      <c r="R1133" s="399"/>
      <c r="S1133" s="145"/>
      <c r="T1133" s="148">
        <v>0</v>
      </c>
      <c r="U1133" s="147"/>
      <c r="V1133" s="148"/>
      <c r="W1133" s="337"/>
      <c r="X1133" s="337"/>
      <c r="Y1133" s="149"/>
      <c r="Z1133" s="149"/>
      <c r="AA1133" s="149"/>
      <c r="AB1133" s="399">
        <v>0</v>
      </c>
      <c r="AC1133" s="145"/>
      <c r="AD1133" s="399"/>
      <c r="AE1133" s="396"/>
      <c r="AF1133" s="397">
        <v>0</v>
      </c>
      <c r="AG1133" s="397">
        <v>0</v>
      </c>
      <c r="AH1133" s="397">
        <v>0</v>
      </c>
      <c r="AI1133" s="397">
        <v>0</v>
      </c>
      <c r="AJ1133" s="397">
        <v>0</v>
      </c>
      <c r="AK1133" s="397">
        <v>0</v>
      </c>
      <c r="AL1133" s="397">
        <v>0</v>
      </c>
      <c r="AM1133" s="397"/>
      <c r="AN1133" s="397">
        <v>0</v>
      </c>
      <c r="AO1133" s="407">
        <v>0</v>
      </c>
    </row>
    <row r="1134" spans="1:41" ht="24" customHeight="1" x14ac:dyDescent="0.3">
      <c r="A1134" s="398" t="s">
        <v>5075</v>
      </c>
      <c r="B1134" s="415" t="s">
        <v>3981</v>
      </c>
      <c r="C1134" s="416" t="s">
        <v>1540</v>
      </c>
      <c r="D1134" s="330">
        <f t="shared" si="52"/>
        <v>0</v>
      </c>
      <c r="E1134" s="331">
        <f t="shared" si="53"/>
        <v>0</v>
      </c>
      <c r="F1134" s="331">
        <f t="shared" si="54"/>
        <v>0</v>
      </c>
      <c r="G1134" s="331">
        <f t="shared" si="55"/>
        <v>0</v>
      </c>
      <c r="H1134" s="331">
        <f t="shared" si="56"/>
        <v>0</v>
      </c>
      <c r="I1134" s="331">
        <f t="shared" si="57"/>
        <v>0</v>
      </c>
      <c r="J1134" s="331">
        <f t="shared" si="58"/>
        <v>0</v>
      </c>
      <c r="K1134" s="331">
        <f t="shared" si="59"/>
        <v>0</v>
      </c>
      <c r="L1134" s="331">
        <f t="shared" si="60"/>
        <v>0</v>
      </c>
      <c r="M1134" s="331">
        <f t="shared" si="61"/>
        <v>0</v>
      </c>
      <c r="N1134" s="333">
        <f t="shared" si="62"/>
        <v>0</v>
      </c>
      <c r="O1134" s="394"/>
      <c r="P1134" s="395">
        <f t="shared" si="63"/>
        <v>0</v>
      </c>
      <c r="Q1134" s="336" t="str">
        <f t="shared" si="64"/>
        <v/>
      </c>
      <c r="R1134" s="156"/>
      <c r="S1134" s="410"/>
      <c r="T1134" s="148">
        <v>0</v>
      </c>
      <c r="U1134" s="147"/>
      <c r="V1134" s="148"/>
      <c r="W1134" s="337"/>
      <c r="X1134" s="337"/>
      <c r="Y1134" s="149"/>
      <c r="Z1134" s="149"/>
      <c r="AA1134" s="149"/>
      <c r="AB1134" s="156">
        <v>0</v>
      </c>
      <c r="AC1134" s="410"/>
      <c r="AD1134" s="156"/>
      <c r="AE1134" s="396"/>
      <c r="AF1134" s="397">
        <v>0</v>
      </c>
      <c r="AG1134" s="397">
        <v>0</v>
      </c>
      <c r="AH1134" s="397">
        <v>0</v>
      </c>
      <c r="AI1134" s="397">
        <v>0</v>
      </c>
      <c r="AJ1134" s="397">
        <v>0</v>
      </c>
      <c r="AK1134" s="397">
        <v>0</v>
      </c>
      <c r="AL1134" s="397">
        <v>0</v>
      </c>
      <c r="AM1134" s="397"/>
      <c r="AN1134" s="397">
        <v>0</v>
      </c>
      <c r="AO1134" s="407">
        <v>0</v>
      </c>
    </row>
    <row r="1135" spans="1:41" ht="24" customHeight="1" x14ac:dyDescent="0.3">
      <c r="A1135" s="391" t="s">
        <v>3982</v>
      </c>
      <c r="B1135" s="392" t="s">
        <v>3983</v>
      </c>
      <c r="C1135" s="393" t="s">
        <v>2165</v>
      </c>
      <c r="D1135" s="330">
        <f t="shared" si="52"/>
        <v>0</v>
      </c>
      <c r="E1135" s="331">
        <f t="shared" si="53"/>
        <v>0</v>
      </c>
      <c r="F1135" s="331">
        <f t="shared" si="54"/>
        <v>0</v>
      </c>
      <c r="G1135" s="331">
        <f t="shared" si="55"/>
        <v>0</v>
      </c>
      <c r="H1135" s="331">
        <f t="shared" si="56"/>
        <v>0</v>
      </c>
      <c r="I1135" s="331">
        <f t="shared" si="57"/>
        <v>0</v>
      </c>
      <c r="J1135" s="331">
        <f t="shared" si="58"/>
        <v>0</v>
      </c>
      <c r="K1135" s="331">
        <f t="shared" si="59"/>
        <v>0</v>
      </c>
      <c r="L1135" s="331">
        <f t="shared" si="60"/>
        <v>0</v>
      </c>
      <c r="M1135" s="331">
        <f t="shared" si="61"/>
        <v>0</v>
      </c>
      <c r="N1135" s="333">
        <f t="shared" si="62"/>
        <v>0</v>
      </c>
      <c r="O1135" s="394"/>
      <c r="P1135" s="395">
        <f t="shared" si="63"/>
        <v>0</v>
      </c>
      <c r="Q1135" s="336" t="str">
        <f t="shared" si="64"/>
        <v/>
      </c>
      <c r="R1135" s="156"/>
      <c r="S1135" s="145"/>
      <c r="T1135" s="405">
        <v>0</v>
      </c>
      <c r="U1135" s="147"/>
      <c r="V1135" s="405"/>
      <c r="W1135" s="337"/>
      <c r="X1135" s="337"/>
      <c r="Y1135" s="406"/>
      <c r="Z1135" s="406"/>
      <c r="AA1135" s="406"/>
      <c r="AB1135" s="399">
        <v>0</v>
      </c>
      <c r="AC1135" s="145"/>
      <c r="AD1135" s="399"/>
      <c r="AE1135" s="396"/>
      <c r="AF1135" s="397">
        <v>0</v>
      </c>
      <c r="AG1135" s="397">
        <v>0</v>
      </c>
      <c r="AH1135" s="397">
        <v>0</v>
      </c>
      <c r="AI1135" s="397">
        <v>0</v>
      </c>
      <c r="AJ1135" s="397">
        <v>0</v>
      </c>
      <c r="AK1135" s="397">
        <v>0</v>
      </c>
      <c r="AL1135" s="397">
        <v>0</v>
      </c>
      <c r="AM1135" s="397"/>
      <c r="AN1135" s="397">
        <v>0</v>
      </c>
      <c r="AO1135" s="400">
        <v>0</v>
      </c>
    </row>
    <row r="1136" spans="1:41" ht="24" customHeight="1" x14ac:dyDescent="0.3">
      <c r="A1136" s="391" t="s">
        <v>3984</v>
      </c>
      <c r="B1136" s="392" t="s">
        <v>3985</v>
      </c>
      <c r="C1136" s="393" t="s">
        <v>2462</v>
      </c>
      <c r="D1136" s="330">
        <f t="shared" si="52"/>
        <v>31</v>
      </c>
      <c r="E1136" s="331">
        <f t="shared" si="53"/>
        <v>29</v>
      </c>
      <c r="F1136" s="331">
        <f t="shared" si="54"/>
        <v>0</v>
      </c>
      <c r="G1136" s="331">
        <f t="shared" si="55"/>
        <v>0</v>
      </c>
      <c r="H1136" s="331">
        <f t="shared" si="56"/>
        <v>0</v>
      </c>
      <c r="I1136" s="331">
        <f t="shared" si="57"/>
        <v>0</v>
      </c>
      <c r="J1136" s="331">
        <f t="shared" si="58"/>
        <v>0</v>
      </c>
      <c r="K1136" s="331">
        <f t="shared" si="59"/>
        <v>0</v>
      </c>
      <c r="L1136" s="331">
        <f t="shared" si="60"/>
        <v>0</v>
      </c>
      <c r="M1136" s="331">
        <f t="shared" si="61"/>
        <v>0</v>
      </c>
      <c r="N1136" s="333">
        <f t="shared" si="62"/>
        <v>60</v>
      </c>
      <c r="O1136" s="394"/>
      <c r="P1136" s="395">
        <f t="shared" si="63"/>
        <v>60</v>
      </c>
      <c r="Q1136" s="336">
        <f t="shared" si="64"/>
        <v>119</v>
      </c>
      <c r="R1136" s="419">
        <v>29</v>
      </c>
      <c r="S1136" s="145"/>
      <c r="T1136" s="148">
        <v>0</v>
      </c>
      <c r="U1136" s="147"/>
      <c r="V1136" s="148"/>
      <c r="W1136" s="337"/>
      <c r="X1136" s="337"/>
      <c r="Y1136" s="149"/>
      <c r="Z1136" s="149"/>
      <c r="AA1136" s="149"/>
      <c r="AB1136" s="399">
        <v>0</v>
      </c>
      <c r="AC1136" s="145"/>
      <c r="AD1136" s="399"/>
      <c r="AE1136" s="396"/>
      <c r="AF1136" s="397">
        <v>0</v>
      </c>
      <c r="AG1136" s="397">
        <v>0</v>
      </c>
      <c r="AH1136" s="397">
        <v>0</v>
      </c>
      <c r="AI1136" s="397">
        <v>0</v>
      </c>
      <c r="AJ1136" s="397">
        <v>0</v>
      </c>
      <c r="AK1136" s="397">
        <v>0</v>
      </c>
      <c r="AL1136" s="397">
        <v>0</v>
      </c>
      <c r="AM1136" s="397">
        <v>31</v>
      </c>
      <c r="AN1136" s="397">
        <v>0</v>
      </c>
      <c r="AO1136" s="407">
        <v>0</v>
      </c>
    </row>
    <row r="1137" spans="1:41" ht="24" customHeight="1" x14ac:dyDescent="0.3">
      <c r="A1137" s="391" t="s">
        <v>3986</v>
      </c>
      <c r="B1137" s="392" t="s">
        <v>3987</v>
      </c>
      <c r="C1137" s="393" t="s">
        <v>725</v>
      </c>
      <c r="D1137" s="330">
        <f t="shared" si="52"/>
        <v>45</v>
      </c>
      <c r="E1137" s="331">
        <f t="shared" si="53"/>
        <v>0</v>
      </c>
      <c r="F1137" s="331">
        <f t="shared" si="54"/>
        <v>0</v>
      </c>
      <c r="G1137" s="331">
        <f t="shared" si="55"/>
        <v>0</v>
      </c>
      <c r="H1137" s="331">
        <f t="shared" si="56"/>
        <v>0</v>
      </c>
      <c r="I1137" s="331">
        <f t="shared" si="57"/>
        <v>0</v>
      </c>
      <c r="J1137" s="331">
        <f t="shared" si="58"/>
        <v>0</v>
      </c>
      <c r="K1137" s="331">
        <f t="shared" si="59"/>
        <v>0</v>
      </c>
      <c r="L1137" s="331">
        <f t="shared" si="60"/>
        <v>0</v>
      </c>
      <c r="M1137" s="331">
        <f t="shared" si="61"/>
        <v>0</v>
      </c>
      <c r="N1137" s="333">
        <f t="shared" si="62"/>
        <v>45</v>
      </c>
      <c r="O1137" s="394"/>
      <c r="P1137" s="395">
        <f t="shared" si="63"/>
        <v>45</v>
      </c>
      <c r="Q1137" s="336">
        <f t="shared" si="64"/>
        <v>184</v>
      </c>
      <c r="R1137" s="399"/>
      <c r="S1137" s="145"/>
      <c r="T1137" s="148">
        <v>0</v>
      </c>
      <c r="U1137" s="147"/>
      <c r="V1137" s="148"/>
      <c r="W1137" s="337"/>
      <c r="X1137" s="337">
        <v>45</v>
      </c>
      <c r="Y1137" s="149"/>
      <c r="Z1137" s="149"/>
      <c r="AA1137" s="149"/>
      <c r="AB1137" s="409">
        <v>0</v>
      </c>
      <c r="AC1137" s="145"/>
      <c r="AD1137" s="409"/>
      <c r="AE1137" s="396"/>
      <c r="AF1137" s="397">
        <v>0</v>
      </c>
      <c r="AG1137" s="397">
        <v>0</v>
      </c>
      <c r="AH1137" s="397">
        <v>0</v>
      </c>
      <c r="AI1137" s="397">
        <v>0</v>
      </c>
      <c r="AJ1137" s="397">
        <v>0</v>
      </c>
      <c r="AK1137" s="397">
        <v>0</v>
      </c>
      <c r="AL1137" s="397">
        <v>0</v>
      </c>
      <c r="AM1137" s="397"/>
      <c r="AN1137" s="397">
        <v>0</v>
      </c>
      <c r="AO1137" s="341">
        <v>0</v>
      </c>
    </row>
    <row r="1138" spans="1:41" ht="24" customHeight="1" x14ac:dyDescent="0.3">
      <c r="A1138" s="398" t="s">
        <v>5076</v>
      </c>
      <c r="B1138" s="415" t="s">
        <v>3988</v>
      </c>
      <c r="C1138" s="416" t="s">
        <v>576</v>
      </c>
      <c r="D1138" s="330">
        <f t="shared" si="52"/>
        <v>15</v>
      </c>
      <c r="E1138" s="331">
        <f t="shared" si="53"/>
        <v>8</v>
      </c>
      <c r="F1138" s="331">
        <f t="shared" si="54"/>
        <v>0</v>
      </c>
      <c r="G1138" s="331">
        <f t="shared" si="55"/>
        <v>0</v>
      </c>
      <c r="H1138" s="331">
        <f t="shared" si="56"/>
        <v>0</v>
      </c>
      <c r="I1138" s="331">
        <f t="shared" si="57"/>
        <v>0</v>
      </c>
      <c r="J1138" s="331">
        <f t="shared" si="58"/>
        <v>0</v>
      </c>
      <c r="K1138" s="331">
        <f t="shared" si="59"/>
        <v>0</v>
      </c>
      <c r="L1138" s="331">
        <f t="shared" si="60"/>
        <v>0</v>
      </c>
      <c r="M1138" s="331">
        <f t="shared" si="61"/>
        <v>0</v>
      </c>
      <c r="N1138" s="333">
        <f t="shared" si="62"/>
        <v>23</v>
      </c>
      <c r="O1138" s="394"/>
      <c r="P1138" s="395">
        <f t="shared" si="63"/>
        <v>23</v>
      </c>
      <c r="Q1138" s="336">
        <f t="shared" si="64"/>
        <v>429</v>
      </c>
      <c r="R1138" s="409"/>
      <c r="S1138" s="145">
        <v>15</v>
      </c>
      <c r="T1138" s="405">
        <v>0</v>
      </c>
      <c r="U1138" s="147"/>
      <c r="V1138" s="405"/>
      <c r="W1138" s="337"/>
      <c r="X1138" s="337"/>
      <c r="Y1138" s="406"/>
      <c r="Z1138" s="406"/>
      <c r="AA1138" s="406"/>
      <c r="AB1138" s="399">
        <v>0</v>
      </c>
      <c r="AC1138" s="145"/>
      <c r="AD1138" s="399"/>
      <c r="AE1138" s="396"/>
      <c r="AF1138" s="397">
        <v>0</v>
      </c>
      <c r="AG1138" s="397">
        <v>0</v>
      </c>
      <c r="AH1138" s="397">
        <v>0</v>
      </c>
      <c r="AI1138" s="397">
        <v>0</v>
      </c>
      <c r="AJ1138" s="397">
        <v>0</v>
      </c>
      <c r="AK1138" s="397">
        <v>0</v>
      </c>
      <c r="AL1138" s="397">
        <v>0</v>
      </c>
      <c r="AM1138" s="397"/>
      <c r="AN1138" s="397">
        <v>8</v>
      </c>
      <c r="AO1138" s="400">
        <v>0</v>
      </c>
    </row>
    <row r="1139" spans="1:41" ht="24" customHeight="1" x14ac:dyDescent="0.3">
      <c r="A1139" s="398" t="s">
        <v>238</v>
      </c>
      <c r="B1139" s="392" t="s">
        <v>239</v>
      </c>
      <c r="C1139" s="393" t="s">
        <v>206</v>
      </c>
      <c r="D1139" s="330">
        <f t="shared" si="52"/>
        <v>19</v>
      </c>
      <c r="E1139" s="331">
        <f t="shared" si="53"/>
        <v>14</v>
      </c>
      <c r="F1139" s="331">
        <f t="shared" si="54"/>
        <v>0</v>
      </c>
      <c r="G1139" s="331">
        <f t="shared" si="55"/>
        <v>0</v>
      </c>
      <c r="H1139" s="331">
        <f t="shared" si="56"/>
        <v>0</v>
      </c>
      <c r="I1139" s="331">
        <f t="shared" si="57"/>
        <v>0</v>
      </c>
      <c r="J1139" s="331">
        <f t="shared" si="58"/>
        <v>0</v>
      </c>
      <c r="K1139" s="331">
        <f t="shared" si="59"/>
        <v>0</v>
      </c>
      <c r="L1139" s="331">
        <f t="shared" si="60"/>
        <v>0</v>
      </c>
      <c r="M1139" s="331">
        <f t="shared" si="61"/>
        <v>0</v>
      </c>
      <c r="N1139" s="333">
        <f t="shared" si="62"/>
        <v>33</v>
      </c>
      <c r="O1139" s="394"/>
      <c r="P1139" s="395">
        <f t="shared" si="63"/>
        <v>33</v>
      </c>
      <c r="Q1139" s="336">
        <f t="shared" si="64"/>
        <v>285</v>
      </c>
      <c r="R1139" s="88"/>
      <c r="S1139" s="145">
        <v>19</v>
      </c>
      <c r="T1139" s="148">
        <v>0</v>
      </c>
      <c r="U1139" s="147"/>
      <c r="V1139" s="148"/>
      <c r="W1139" s="337"/>
      <c r="X1139" s="337"/>
      <c r="Y1139" s="149"/>
      <c r="Z1139" s="149"/>
      <c r="AA1139" s="149"/>
      <c r="AB1139" s="399">
        <v>0</v>
      </c>
      <c r="AC1139" s="145"/>
      <c r="AD1139" s="399"/>
      <c r="AE1139" s="396"/>
      <c r="AF1139" s="397">
        <v>0</v>
      </c>
      <c r="AG1139" s="397">
        <v>0</v>
      </c>
      <c r="AH1139" s="397">
        <v>0</v>
      </c>
      <c r="AI1139" s="397">
        <v>0</v>
      </c>
      <c r="AJ1139" s="397">
        <v>0</v>
      </c>
      <c r="AK1139" s="397">
        <v>0</v>
      </c>
      <c r="AL1139" s="397">
        <v>0</v>
      </c>
      <c r="AM1139" s="397"/>
      <c r="AN1139" s="397">
        <v>14</v>
      </c>
      <c r="AO1139" s="408">
        <v>0</v>
      </c>
    </row>
    <row r="1140" spans="1:41" ht="24" customHeight="1" x14ac:dyDescent="0.3">
      <c r="A1140" s="398" t="s">
        <v>5077</v>
      </c>
      <c r="B1140" s="415" t="s">
        <v>3989</v>
      </c>
      <c r="C1140" s="416" t="s">
        <v>4457</v>
      </c>
      <c r="D1140" s="330">
        <f t="shared" si="52"/>
        <v>6</v>
      </c>
      <c r="E1140" s="331">
        <f t="shared" si="53"/>
        <v>0</v>
      </c>
      <c r="F1140" s="331">
        <f t="shared" si="54"/>
        <v>0</v>
      </c>
      <c r="G1140" s="331">
        <f t="shared" si="55"/>
        <v>0</v>
      </c>
      <c r="H1140" s="331">
        <f t="shared" si="56"/>
        <v>0</v>
      </c>
      <c r="I1140" s="331">
        <f t="shared" si="57"/>
        <v>0</v>
      </c>
      <c r="J1140" s="331">
        <f t="shared" si="58"/>
        <v>0</v>
      </c>
      <c r="K1140" s="331">
        <f t="shared" si="59"/>
        <v>0</v>
      </c>
      <c r="L1140" s="331">
        <f t="shared" si="60"/>
        <v>0</v>
      </c>
      <c r="M1140" s="331">
        <f t="shared" si="61"/>
        <v>0</v>
      </c>
      <c r="N1140" s="333">
        <f t="shared" si="62"/>
        <v>6</v>
      </c>
      <c r="O1140" s="394"/>
      <c r="P1140" s="395">
        <f t="shared" si="63"/>
        <v>6</v>
      </c>
      <c r="Q1140" s="336">
        <f t="shared" si="64"/>
        <v>777</v>
      </c>
      <c r="R1140" s="399"/>
      <c r="S1140" s="145">
        <v>6</v>
      </c>
      <c r="T1140" s="148">
        <v>0</v>
      </c>
      <c r="U1140" s="147"/>
      <c r="V1140" s="148"/>
      <c r="W1140" s="337"/>
      <c r="X1140" s="337"/>
      <c r="Y1140" s="149"/>
      <c r="Z1140" s="149"/>
      <c r="AA1140" s="149"/>
      <c r="AB1140" s="404">
        <v>0</v>
      </c>
      <c r="AC1140" s="145"/>
      <c r="AD1140" s="404"/>
      <c r="AE1140" s="396"/>
      <c r="AF1140" s="397">
        <v>0</v>
      </c>
      <c r="AG1140" s="397">
        <v>0</v>
      </c>
      <c r="AH1140" s="397">
        <v>0</v>
      </c>
      <c r="AI1140" s="397">
        <v>0</v>
      </c>
      <c r="AJ1140" s="397">
        <v>0</v>
      </c>
      <c r="AK1140" s="397">
        <v>0</v>
      </c>
      <c r="AL1140" s="397">
        <v>0</v>
      </c>
      <c r="AM1140" s="397"/>
      <c r="AN1140" s="397">
        <v>0</v>
      </c>
      <c r="AO1140" s="400">
        <v>0</v>
      </c>
    </row>
    <row r="1141" spans="1:41" ht="24" customHeight="1" x14ac:dyDescent="0.3">
      <c r="A1141" s="398" t="s">
        <v>3990</v>
      </c>
      <c r="B1141" s="392" t="s">
        <v>3989</v>
      </c>
      <c r="C1141" s="393" t="s">
        <v>4457</v>
      </c>
      <c r="D1141" s="330">
        <f t="shared" si="52"/>
        <v>6</v>
      </c>
      <c r="E1141" s="331">
        <f t="shared" si="53"/>
        <v>0</v>
      </c>
      <c r="F1141" s="331">
        <f t="shared" si="54"/>
        <v>0</v>
      </c>
      <c r="G1141" s="331">
        <f t="shared" si="55"/>
        <v>0</v>
      </c>
      <c r="H1141" s="331">
        <f t="shared" si="56"/>
        <v>0</v>
      </c>
      <c r="I1141" s="331">
        <f t="shared" si="57"/>
        <v>0</v>
      </c>
      <c r="J1141" s="331">
        <f t="shared" si="58"/>
        <v>0</v>
      </c>
      <c r="K1141" s="331">
        <f t="shared" si="59"/>
        <v>0</v>
      </c>
      <c r="L1141" s="331">
        <f t="shared" si="60"/>
        <v>0</v>
      </c>
      <c r="M1141" s="331">
        <f t="shared" si="61"/>
        <v>0</v>
      </c>
      <c r="N1141" s="333">
        <f t="shared" si="62"/>
        <v>6</v>
      </c>
      <c r="O1141" s="394"/>
      <c r="P1141" s="395">
        <f t="shared" si="63"/>
        <v>6</v>
      </c>
      <c r="Q1141" s="336">
        <f t="shared" si="64"/>
        <v>777</v>
      </c>
      <c r="R1141" s="404"/>
      <c r="S1141" s="145"/>
      <c r="T1141" s="405">
        <v>0</v>
      </c>
      <c r="U1141" s="147"/>
      <c r="V1141" s="405"/>
      <c r="W1141" s="337"/>
      <c r="X1141" s="337"/>
      <c r="Y1141" s="406"/>
      <c r="Z1141" s="406"/>
      <c r="AA1141" s="406"/>
      <c r="AB1141" s="404">
        <v>0</v>
      </c>
      <c r="AC1141" s="145"/>
      <c r="AD1141" s="404"/>
      <c r="AE1141" s="396"/>
      <c r="AF1141" s="397">
        <v>0</v>
      </c>
      <c r="AG1141" s="397">
        <v>0</v>
      </c>
      <c r="AH1141" s="397">
        <v>0</v>
      </c>
      <c r="AI1141" s="397">
        <v>0</v>
      </c>
      <c r="AJ1141" s="397">
        <v>0</v>
      </c>
      <c r="AK1141" s="397">
        <v>0</v>
      </c>
      <c r="AL1141" s="397">
        <v>0</v>
      </c>
      <c r="AM1141" s="397"/>
      <c r="AN1141" s="397">
        <v>6</v>
      </c>
      <c r="AO1141" s="408">
        <v>0</v>
      </c>
    </row>
    <row r="1142" spans="1:41" ht="24" customHeight="1" x14ac:dyDescent="0.3">
      <c r="A1142" s="391" t="s">
        <v>3991</v>
      </c>
      <c r="B1142" s="392" t="s">
        <v>3992</v>
      </c>
      <c r="C1142" s="393" t="s">
        <v>270</v>
      </c>
      <c r="D1142" s="330">
        <f t="shared" si="52"/>
        <v>0</v>
      </c>
      <c r="E1142" s="331">
        <f t="shared" si="53"/>
        <v>0</v>
      </c>
      <c r="F1142" s="331">
        <f t="shared" si="54"/>
        <v>0</v>
      </c>
      <c r="G1142" s="331">
        <f t="shared" si="55"/>
        <v>0</v>
      </c>
      <c r="H1142" s="331">
        <f t="shared" si="56"/>
        <v>0</v>
      </c>
      <c r="I1142" s="331">
        <f t="shared" si="57"/>
        <v>0</v>
      </c>
      <c r="J1142" s="331">
        <f t="shared" si="58"/>
        <v>0</v>
      </c>
      <c r="K1142" s="331">
        <f t="shared" si="59"/>
        <v>0</v>
      </c>
      <c r="L1142" s="331">
        <f t="shared" si="60"/>
        <v>0</v>
      </c>
      <c r="M1142" s="331">
        <f t="shared" si="61"/>
        <v>0</v>
      </c>
      <c r="N1142" s="333">
        <f t="shared" si="62"/>
        <v>0</v>
      </c>
      <c r="O1142" s="394"/>
      <c r="P1142" s="395">
        <f t="shared" si="63"/>
        <v>0</v>
      </c>
      <c r="Q1142" s="336" t="str">
        <f t="shared" si="64"/>
        <v/>
      </c>
      <c r="R1142" s="144"/>
      <c r="S1142" s="410"/>
      <c r="T1142" s="148">
        <v>0</v>
      </c>
      <c r="U1142" s="147"/>
      <c r="V1142" s="148"/>
      <c r="W1142" s="337"/>
      <c r="X1142" s="337"/>
      <c r="Y1142" s="149"/>
      <c r="Z1142" s="149"/>
      <c r="AA1142" s="149"/>
      <c r="AB1142" s="399">
        <v>0</v>
      </c>
      <c r="AC1142" s="410"/>
      <c r="AD1142" s="399"/>
      <c r="AE1142" s="396"/>
      <c r="AF1142" s="397">
        <v>0</v>
      </c>
      <c r="AG1142" s="397">
        <v>0</v>
      </c>
      <c r="AH1142" s="397">
        <v>0</v>
      </c>
      <c r="AI1142" s="397">
        <v>0</v>
      </c>
      <c r="AJ1142" s="397">
        <v>0</v>
      </c>
      <c r="AK1142" s="397">
        <v>0</v>
      </c>
      <c r="AL1142" s="397">
        <v>0</v>
      </c>
      <c r="AM1142" s="397"/>
      <c r="AN1142" s="397">
        <v>0</v>
      </c>
      <c r="AO1142" s="400">
        <v>0</v>
      </c>
    </row>
    <row r="1143" spans="1:41" ht="24" customHeight="1" x14ac:dyDescent="0.3">
      <c r="A1143" s="398" t="s">
        <v>3993</v>
      </c>
      <c r="B1143" s="392" t="s">
        <v>3994</v>
      </c>
      <c r="C1143" s="393" t="s">
        <v>267</v>
      </c>
      <c r="D1143" s="330">
        <f t="shared" si="52"/>
        <v>0</v>
      </c>
      <c r="E1143" s="331">
        <f t="shared" si="53"/>
        <v>0</v>
      </c>
      <c r="F1143" s="331">
        <f t="shared" si="54"/>
        <v>0</v>
      </c>
      <c r="G1143" s="331">
        <f t="shared" si="55"/>
        <v>0</v>
      </c>
      <c r="H1143" s="331">
        <f t="shared" si="56"/>
        <v>0</v>
      </c>
      <c r="I1143" s="331">
        <f t="shared" si="57"/>
        <v>0</v>
      </c>
      <c r="J1143" s="331">
        <f t="shared" si="58"/>
        <v>0</v>
      </c>
      <c r="K1143" s="331">
        <f t="shared" si="59"/>
        <v>0</v>
      </c>
      <c r="L1143" s="331">
        <f t="shared" si="60"/>
        <v>0</v>
      </c>
      <c r="M1143" s="331">
        <f t="shared" si="61"/>
        <v>0</v>
      </c>
      <c r="N1143" s="333">
        <f t="shared" si="62"/>
        <v>0</v>
      </c>
      <c r="O1143" s="394"/>
      <c r="P1143" s="395">
        <f t="shared" si="63"/>
        <v>0</v>
      </c>
      <c r="Q1143" s="336" t="str">
        <f t="shared" si="64"/>
        <v/>
      </c>
      <c r="R1143" s="399"/>
      <c r="S1143" s="145"/>
      <c r="T1143" s="148">
        <v>0</v>
      </c>
      <c r="U1143" s="147"/>
      <c r="V1143" s="148"/>
      <c r="W1143" s="337"/>
      <c r="X1143" s="337"/>
      <c r="Y1143" s="149"/>
      <c r="Z1143" s="149"/>
      <c r="AA1143" s="149"/>
      <c r="AB1143" s="404">
        <v>0</v>
      </c>
      <c r="AC1143" s="145"/>
      <c r="AD1143" s="404"/>
      <c r="AE1143" s="396"/>
      <c r="AF1143" s="397">
        <v>0</v>
      </c>
      <c r="AG1143" s="397">
        <v>0</v>
      </c>
      <c r="AH1143" s="397">
        <v>0</v>
      </c>
      <c r="AI1143" s="397">
        <v>0</v>
      </c>
      <c r="AJ1143" s="397">
        <v>0</v>
      </c>
      <c r="AK1143" s="397">
        <v>0</v>
      </c>
      <c r="AL1143" s="397">
        <v>0</v>
      </c>
      <c r="AM1143" s="397"/>
      <c r="AN1143" s="397">
        <v>0</v>
      </c>
      <c r="AO1143" s="400">
        <v>0</v>
      </c>
    </row>
    <row r="1144" spans="1:41" ht="24" customHeight="1" x14ac:dyDescent="0.3">
      <c r="A1144" s="391" t="s">
        <v>3995</v>
      </c>
      <c r="B1144" s="392" t="s">
        <v>3996</v>
      </c>
      <c r="C1144" s="393" t="s">
        <v>411</v>
      </c>
      <c r="D1144" s="330">
        <f t="shared" si="52"/>
        <v>22</v>
      </c>
      <c r="E1144" s="331">
        <f t="shared" si="53"/>
        <v>17</v>
      </c>
      <c r="F1144" s="331">
        <f t="shared" si="54"/>
        <v>0</v>
      </c>
      <c r="G1144" s="331">
        <f t="shared" si="55"/>
        <v>0</v>
      </c>
      <c r="H1144" s="331">
        <f t="shared" si="56"/>
        <v>0</v>
      </c>
      <c r="I1144" s="331">
        <f t="shared" si="57"/>
        <v>0</v>
      </c>
      <c r="J1144" s="331">
        <f t="shared" si="58"/>
        <v>0</v>
      </c>
      <c r="K1144" s="331">
        <f t="shared" si="59"/>
        <v>0</v>
      </c>
      <c r="L1144" s="331">
        <f t="shared" si="60"/>
        <v>0</v>
      </c>
      <c r="M1144" s="331">
        <f t="shared" si="61"/>
        <v>0</v>
      </c>
      <c r="N1144" s="333">
        <f t="shared" si="62"/>
        <v>39</v>
      </c>
      <c r="O1144" s="394"/>
      <c r="P1144" s="395">
        <f t="shared" si="63"/>
        <v>39</v>
      </c>
      <c r="Q1144" s="336">
        <f t="shared" si="64"/>
        <v>225</v>
      </c>
      <c r="R1144" s="419">
        <v>22</v>
      </c>
      <c r="S1144" s="145"/>
      <c r="T1144" s="148">
        <v>0</v>
      </c>
      <c r="U1144" s="411"/>
      <c r="V1144" s="148"/>
      <c r="W1144" s="412"/>
      <c r="X1144" s="337"/>
      <c r="Y1144" s="149"/>
      <c r="Z1144" s="149"/>
      <c r="AA1144" s="149"/>
      <c r="AB1144" s="404">
        <v>0</v>
      </c>
      <c r="AC1144" s="145"/>
      <c r="AD1144" s="404"/>
      <c r="AE1144" s="396"/>
      <c r="AF1144" s="397">
        <v>0</v>
      </c>
      <c r="AG1144" s="397">
        <v>0</v>
      </c>
      <c r="AH1144" s="397">
        <v>0</v>
      </c>
      <c r="AI1144" s="397">
        <v>0</v>
      </c>
      <c r="AJ1144" s="397">
        <v>0</v>
      </c>
      <c r="AK1144" s="397">
        <v>0</v>
      </c>
      <c r="AL1144" s="397">
        <v>0</v>
      </c>
      <c r="AM1144" s="413">
        <v>17</v>
      </c>
      <c r="AN1144" s="397">
        <v>0</v>
      </c>
      <c r="AO1144" s="414">
        <v>0</v>
      </c>
    </row>
    <row r="1145" spans="1:41" ht="24" customHeight="1" x14ac:dyDescent="0.3">
      <c r="A1145" s="391" t="s">
        <v>3997</v>
      </c>
      <c r="B1145" s="392" t="s">
        <v>3998</v>
      </c>
      <c r="C1145" s="393" t="s">
        <v>2165</v>
      </c>
      <c r="D1145" s="330">
        <f t="shared" si="52"/>
        <v>0</v>
      </c>
      <c r="E1145" s="331">
        <f t="shared" si="53"/>
        <v>0</v>
      </c>
      <c r="F1145" s="331">
        <f t="shared" si="54"/>
        <v>0</v>
      </c>
      <c r="G1145" s="331">
        <f t="shared" si="55"/>
        <v>0</v>
      </c>
      <c r="H1145" s="331">
        <f t="shared" si="56"/>
        <v>0</v>
      </c>
      <c r="I1145" s="331">
        <f t="shared" si="57"/>
        <v>0</v>
      </c>
      <c r="J1145" s="331">
        <f t="shared" si="58"/>
        <v>0</v>
      </c>
      <c r="K1145" s="331">
        <f t="shared" si="59"/>
        <v>0</v>
      </c>
      <c r="L1145" s="331">
        <f t="shared" si="60"/>
        <v>0</v>
      </c>
      <c r="M1145" s="331">
        <f t="shared" si="61"/>
        <v>0</v>
      </c>
      <c r="N1145" s="333">
        <f t="shared" si="62"/>
        <v>0</v>
      </c>
      <c r="O1145" s="394"/>
      <c r="P1145" s="395">
        <f t="shared" si="63"/>
        <v>0</v>
      </c>
      <c r="Q1145" s="336" t="str">
        <f t="shared" si="64"/>
        <v/>
      </c>
      <c r="R1145" s="156"/>
      <c r="S1145" s="145"/>
      <c r="T1145" s="148">
        <v>0</v>
      </c>
      <c r="U1145" s="147"/>
      <c r="V1145" s="148"/>
      <c r="W1145" s="337"/>
      <c r="X1145" s="337"/>
      <c r="Y1145" s="149"/>
      <c r="Z1145" s="149"/>
      <c r="AA1145" s="149"/>
      <c r="AB1145" s="399">
        <v>0</v>
      </c>
      <c r="AC1145" s="145"/>
      <c r="AD1145" s="399"/>
      <c r="AE1145" s="396"/>
      <c r="AF1145" s="397">
        <v>0</v>
      </c>
      <c r="AG1145" s="397">
        <v>0</v>
      </c>
      <c r="AH1145" s="397">
        <v>0</v>
      </c>
      <c r="AI1145" s="397">
        <v>0</v>
      </c>
      <c r="AJ1145" s="397">
        <v>0</v>
      </c>
      <c r="AK1145" s="397">
        <v>0</v>
      </c>
      <c r="AL1145" s="397">
        <v>0</v>
      </c>
      <c r="AM1145" s="397"/>
      <c r="AN1145" s="397">
        <v>0</v>
      </c>
      <c r="AO1145" s="407">
        <v>0</v>
      </c>
    </row>
    <row r="1146" spans="1:41" ht="24" customHeight="1" x14ac:dyDescent="0.3">
      <c r="A1146" s="398" t="s">
        <v>3999</v>
      </c>
      <c r="B1146" s="392" t="s">
        <v>5078</v>
      </c>
      <c r="C1146" s="393" t="s">
        <v>418</v>
      </c>
      <c r="D1146" s="330">
        <f t="shared" si="52"/>
        <v>79</v>
      </c>
      <c r="E1146" s="331">
        <f t="shared" si="53"/>
        <v>0</v>
      </c>
      <c r="F1146" s="331">
        <f t="shared" si="54"/>
        <v>0</v>
      </c>
      <c r="G1146" s="331">
        <f t="shared" si="55"/>
        <v>0</v>
      </c>
      <c r="H1146" s="331">
        <f t="shared" si="56"/>
        <v>0</v>
      </c>
      <c r="I1146" s="331">
        <f t="shared" si="57"/>
        <v>0</v>
      </c>
      <c r="J1146" s="331">
        <f t="shared" si="58"/>
        <v>0</v>
      </c>
      <c r="K1146" s="331">
        <f t="shared" si="59"/>
        <v>0</v>
      </c>
      <c r="L1146" s="331">
        <f t="shared" si="60"/>
        <v>0</v>
      </c>
      <c r="M1146" s="331">
        <f t="shared" si="61"/>
        <v>0</v>
      </c>
      <c r="N1146" s="333">
        <f t="shared" si="62"/>
        <v>79</v>
      </c>
      <c r="O1146" s="394"/>
      <c r="P1146" s="395">
        <f t="shared" si="63"/>
        <v>79</v>
      </c>
      <c r="Q1146" s="336">
        <f t="shared" si="64"/>
        <v>93</v>
      </c>
      <c r="R1146" s="156"/>
      <c r="S1146" s="145"/>
      <c r="T1146" s="148">
        <v>0</v>
      </c>
      <c r="U1146" s="147"/>
      <c r="V1146" s="148"/>
      <c r="W1146" s="337">
        <v>79</v>
      </c>
      <c r="X1146" s="337"/>
      <c r="Y1146" s="149"/>
      <c r="Z1146" s="149"/>
      <c r="AA1146" s="149"/>
      <c r="AB1146" s="144">
        <v>0</v>
      </c>
      <c r="AC1146" s="145"/>
      <c r="AD1146" s="144"/>
      <c r="AE1146" s="396"/>
      <c r="AF1146" s="397">
        <v>0</v>
      </c>
      <c r="AG1146" s="397">
        <v>0</v>
      </c>
      <c r="AH1146" s="397">
        <v>0</v>
      </c>
      <c r="AI1146" s="397">
        <v>0</v>
      </c>
      <c r="AJ1146" s="397">
        <v>0</v>
      </c>
      <c r="AK1146" s="397">
        <v>0</v>
      </c>
      <c r="AL1146" s="397">
        <v>0</v>
      </c>
      <c r="AM1146" s="397"/>
      <c r="AN1146" s="397">
        <v>0</v>
      </c>
      <c r="AO1146" s="358">
        <v>0</v>
      </c>
    </row>
    <row r="1147" spans="1:41" ht="24" customHeight="1" x14ac:dyDescent="0.3">
      <c r="A1147" s="391" t="s">
        <v>4001</v>
      </c>
      <c r="B1147" s="392" t="s">
        <v>4002</v>
      </c>
      <c r="C1147" s="393" t="s">
        <v>83</v>
      </c>
      <c r="D1147" s="330">
        <f t="shared" si="52"/>
        <v>0</v>
      </c>
      <c r="E1147" s="331">
        <f t="shared" si="53"/>
        <v>0</v>
      </c>
      <c r="F1147" s="331">
        <f t="shared" si="54"/>
        <v>0</v>
      </c>
      <c r="G1147" s="331">
        <f t="shared" si="55"/>
        <v>0</v>
      </c>
      <c r="H1147" s="331">
        <f t="shared" si="56"/>
        <v>0</v>
      </c>
      <c r="I1147" s="331">
        <f t="shared" si="57"/>
        <v>0</v>
      </c>
      <c r="J1147" s="331">
        <f t="shared" si="58"/>
        <v>0</v>
      </c>
      <c r="K1147" s="331">
        <f t="shared" si="59"/>
        <v>0</v>
      </c>
      <c r="L1147" s="331">
        <f t="shared" si="60"/>
        <v>0</v>
      </c>
      <c r="M1147" s="331">
        <f t="shared" si="61"/>
        <v>0</v>
      </c>
      <c r="N1147" s="333">
        <f t="shared" si="62"/>
        <v>0</v>
      </c>
      <c r="O1147" s="394"/>
      <c r="P1147" s="395">
        <f t="shared" si="63"/>
        <v>0</v>
      </c>
      <c r="Q1147" s="336" t="str">
        <f t="shared" si="64"/>
        <v/>
      </c>
      <c r="R1147" s="399"/>
      <c r="S1147" s="145"/>
      <c r="T1147" s="148">
        <v>0</v>
      </c>
      <c r="U1147" s="147"/>
      <c r="V1147" s="148"/>
      <c r="W1147" s="337"/>
      <c r="X1147" s="337"/>
      <c r="Y1147" s="149"/>
      <c r="Z1147" s="149"/>
      <c r="AA1147" s="149"/>
      <c r="AB1147" s="156">
        <v>0</v>
      </c>
      <c r="AC1147" s="145"/>
      <c r="AD1147" s="156"/>
      <c r="AE1147" s="396"/>
      <c r="AF1147" s="397">
        <v>0</v>
      </c>
      <c r="AG1147" s="397">
        <v>0</v>
      </c>
      <c r="AH1147" s="397">
        <v>0</v>
      </c>
      <c r="AI1147" s="397">
        <v>0</v>
      </c>
      <c r="AJ1147" s="397">
        <v>0</v>
      </c>
      <c r="AK1147" s="397">
        <v>0</v>
      </c>
      <c r="AL1147" s="397">
        <v>0</v>
      </c>
      <c r="AM1147" s="397"/>
      <c r="AN1147" s="397">
        <v>0</v>
      </c>
      <c r="AO1147" s="400">
        <v>0</v>
      </c>
    </row>
    <row r="1148" spans="1:41" ht="24" customHeight="1" x14ac:dyDescent="0.3">
      <c r="A1148" s="398" t="s">
        <v>4003</v>
      </c>
      <c r="B1148" s="392" t="s">
        <v>4004</v>
      </c>
      <c r="C1148" s="393" t="s">
        <v>5079</v>
      </c>
      <c r="D1148" s="330">
        <f t="shared" si="52"/>
        <v>12</v>
      </c>
      <c r="E1148" s="331">
        <f t="shared" si="53"/>
        <v>8</v>
      </c>
      <c r="F1148" s="331">
        <f t="shared" si="54"/>
        <v>0</v>
      </c>
      <c r="G1148" s="331">
        <f t="shared" si="55"/>
        <v>0</v>
      </c>
      <c r="H1148" s="331">
        <f t="shared" si="56"/>
        <v>0</v>
      </c>
      <c r="I1148" s="331">
        <f t="shared" si="57"/>
        <v>0</v>
      </c>
      <c r="J1148" s="331">
        <f t="shared" si="58"/>
        <v>0</v>
      </c>
      <c r="K1148" s="331">
        <f t="shared" si="59"/>
        <v>0</v>
      </c>
      <c r="L1148" s="331">
        <f t="shared" si="60"/>
        <v>0</v>
      </c>
      <c r="M1148" s="331">
        <f t="shared" si="61"/>
        <v>0</v>
      </c>
      <c r="N1148" s="333">
        <f t="shared" si="62"/>
        <v>20</v>
      </c>
      <c r="O1148" s="394"/>
      <c r="P1148" s="395">
        <f t="shared" si="63"/>
        <v>20</v>
      </c>
      <c r="Q1148" s="336">
        <f t="shared" si="64"/>
        <v>474</v>
      </c>
      <c r="R1148" s="156"/>
      <c r="S1148" s="145">
        <v>12</v>
      </c>
      <c r="T1148" s="148">
        <v>0</v>
      </c>
      <c r="U1148" s="147"/>
      <c r="V1148" s="148"/>
      <c r="W1148" s="337"/>
      <c r="X1148" s="337"/>
      <c r="Y1148" s="149"/>
      <c r="Z1148" s="149"/>
      <c r="AA1148" s="149"/>
      <c r="AB1148" s="399">
        <v>0</v>
      </c>
      <c r="AC1148" s="145"/>
      <c r="AD1148" s="399"/>
      <c r="AE1148" s="396"/>
      <c r="AF1148" s="397">
        <v>0</v>
      </c>
      <c r="AG1148" s="397">
        <v>0</v>
      </c>
      <c r="AH1148" s="397">
        <v>0</v>
      </c>
      <c r="AI1148" s="397">
        <v>0</v>
      </c>
      <c r="AJ1148" s="397">
        <v>0</v>
      </c>
      <c r="AK1148" s="397">
        <v>0</v>
      </c>
      <c r="AL1148" s="397">
        <v>0</v>
      </c>
      <c r="AM1148" s="397"/>
      <c r="AN1148" s="397">
        <v>8</v>
      </c>
      <c r="AO1148" s="407">
        <v>0</v>
      </c>
    </row>
    <row r="1149" spans="1:41" ht="24" customHeight="1" x14ac:dyDescent="0.3">
      <c r="A1149" s="391" t="s">
        <v>4005</v>
      </c>
      <c r="B1149" s="392" t="s">
        <v>4006</v>
      </c>
      <c r="C1149" s="393" t="s">
        <v>1070</v>
      </c>
      <c r="D1149" s="330">
        <f t="shared" si="52"/>
        <v>32</v>
      </c>
      <c r="E1149" s="331">
        <f t="shared" si="53"/>
        <v>30</v>
      </c>
      <c r="F1149" s="331">
        <f t="shared" si="54"/>
        <v>0</v>
      </c>
      <c r="G1149" s="331">
        <f t="shared" si="55"/>
        <v>0</v>
      </c>
      <c r="H1149" s="331">
        <f t="shared" si="56"/>
        <v>0</v>
      </c>
      <c r="I1149" s="331">
        <f t="shared" si="57"/>
        <v>0</v>
      </c>
      <c r="J1149" s="331">
        <f t="shared" si="58"/>
        <v>0</v>
      </c>
      <c r="K1149" s="331">
        <f t="shared" si="59"/>
        <v>0</v>
      </c>
      <c r="L1149" s="331">
        <f t="shared" si="60"/>
        <v>0</v>
      </c>
      <c r="M1149" s="331">
        <f t="shared" si="61"/>
        <v>0</v>
      </c>
      <c r="N1149" s="333">
        <f t="shared" si="62"/>
        <v>62</v>
      </c>
      <c r="O1149" s="394"/>
      <c r="P1149" s="395">
        <f t="shared" si="63"/>
        <v>62</v>
      </c>
      <c r="Q1149" s="336">
        <f t="shared" si="64"/>
        <v>115</v>
      </c>
      <c r="R1149" s="409"/>
      <c r="S1149" s="145">
        <v>32</v>
      </c>
      <c r="T1149" s="148">
        <v>0</v>
      </c>
      <c r="U1149" s="411"/>
      <c r="V1149" s="148"/>
      <c r="W1149" s="412"/>
      <c r="X1149" s="337"/>
      <c r="Y1149" s="149"/>
      <c r="Z1149" s="149"/>
      <c r="AA1149" s="149"/>
      <c r="AB1149" s="399">
        <v>0</v>
      </c>
      <c r="AC1149" s="145"/>
      <c r="AD1149" s="399"/>
      <c r="AE1149" s="396"/>
      <c r="AF1149" s="397">
        <v>0</v>
      </c>
      <c r="AG1149" s="397">
        <v>0</v>
      </c>
      <c r="AH1149" s="397">
        <v>0</v>
      </c>
      <c r="AI1149" s="397">
        <v>0</v>
      </c>
      <c r="AJ1149" s="397">
        <v>0</v>
      </c>
      <c r="AK1149" s="397">
        <v>0</v>
      </c>
      <c r="AL1149" s="397">
        <v>0</v>
      </c>
      <c r="AM1149" s="413"/>
      <c r="AN1149" s="397">
        <v>30</v>
      </c>
      <c r="AO1149" s="341">
        <v>0</v>
      </c>
    </row>
    <row r="1150" spans="1:41" ht="24" customHeight="1" x14ac:dyDescent="0.3">
      <c r="A1150" s="398" t="s">
        <v>5080</v>
      </c>
      <c r="B1150" s="415" t="s">
        <v>4007</v>
      </c>
      <c r="C1150" s="416" t="s">
        <v>117</v>
      </c>
      <c r="D1150" s="330">
        <f t="shared" si="52"/>
        <v>23</v>
      </c>
      <c r="E1150" s="331">
        <f t="shared" si="53"/>
        <v>14</v>
      </c>
      <c r="F1150" s="331">
        <f t="shared" si="54"/>
        <v>0</v>
      </c>
      <c r="G1150" s="331">
        <f t="shared" si="55"/>
        <v>0</v>
      </c>
      <c r="H1150" s="331">
        <f t="shared" si="56"/>
        <v>0</v>
      </c>
      <c r="I1150" s="331">
        <f t="shared" si="57"/>
        <v>0</v>
      </c>
      <c r="J1150" s="331">
        <f t="shared" si="58"/>
        <v>0</v>
      </c>
      <c r="K1150" s="331">
        <f t="shared" si="59"/>
        <v>0</v>
      </c>
      <c r="L1150" s="331">
        <f t="shared" si="60"/>
        <v>0</v>
      </c>
      <c r="M1150" s="331">
        <f t="shared" si="61"/>
        <v>0</v>
      </c>
      <c r="N1150" s="333">
        <f t="shared" si="62"/>
        <v>37</v>
      </c>
      <c r="O1150" s="394"/>
      <c r="P1150" s="395">
        <f t="shared" si="63"/>
        <v>37</v>
      </c>
      <c r="Q1150" s="336">
        <f t="shared" si="64"/>
        <v>242</v>
      </c>
      <c r="R1150" s="399"/>
      <c r="S1150" s="145">
        <v>14</v>
      </c>
      <c r="T1150" s="148">
        <v>0</v>
      </c>
      <c r="U1150" s="147"/>
      <c r="V1150" s="148"/>
      <c r="W1150" s="337"/>
      <c r="X1150" s="337"/>
      <c r="Y1150" s="149"/>
      <c r="Z1150" s="149"/>
      <c r="AA1150" s="149"/>
      <c r="AB1150" s="144">
        <v>0</v>
      </c>
      <c r="AC1150" s="145"/>
      <c r="AD1150" s="144"/>
      <c r="AE1150" s="396"/>
      <c r="AF1150" s="397">
        <v>0</v>
      </c>
      <c r="AG1150" s="397">
        <v>0</v>
      </c>
      <c r="AH1150" s="397">
        <v>0</v>
      </c>
      <c r="AI1150" s="397">
        <v>0</v>
      </c>
      <c r="AJ1150" s="397">
        <v>0</v>
      </c>
      <c r="AK1150" s="397">
        <v>0</v>
      </c>
      <c r="AL1150" s="397">
        <v>0</v>
      </c>
      <c r="AM1150" s="397"/>
      <c r="AN1150" s="397">
        <v>23</v>
      </c>
      <c r="AO1150" s="400">
        <v>0</v>
      </c>
    </row>
    <row r="1151" spans="1:41" ht="24" customHeight="1" x14ac:dyDescent="0.3">
      <c r="A1151" s="391" t="s">
        <v>4008</v>
      </c>
      <c r="B1151" s="392" t="s">
        <v>4007</v>
      </c>
      <c r="C1151" s="393" t="s">
        <v>237</v>
      </c>
      <c r="D1151" s="330">
        <f t="shared" si="52"/>
        <v>110</v>
      </c>
      <c r="E1151" s="331">
        <f t="shared" si="53"/>
        <v>34</v>
      </c>
      <c r="F1151" s="331">
        <f t="shared" si="54"/>
        <v>0</v>
      </c>
      <c r="G1151" s="331">
        <f t="shared" si="55"/>
        <v>0</v>
      </c>
      <c r="H1151" s="331">
        <f t="shared" si="56"/>
        <v>0</v>
      </c>
      <c r="I1151" s="331">
        <f t="shared" si="57"/>
        <v>0</v>
      </c>
      <c r="J1151" s="331">
        <f t="shared" si="58"/>
        <v>0</v>
      </c>
      <c r="K1151" s="331">
        <f t="shared" si="59"/>
        <v>0</v>
      </c>
      <c r="L1151" s="331">
        <f t="shared" si="60"/>
        <v>0</v>
      </c>
      <c r="M1151" s="331">
        <f t="shared" si="61"/>
        <v>0</v>
      </c>
      <c r="N1151" s="333">
        <f t="shared" si="62"/>
        <v>144</v>
      </c>
      <c r="O1151" s="394"/>
      <c r="P1151" s="395">
        <f t="shared" si="63"/>
        <v>144</v>
      </c>
      <c r="Q1151" s="336">
        <f t="shared" si="64"/>
        <v>43</v>
      </c>
      <c r="R1151" s="399"/>
      <c r="S1151" s="410"/>
      <c r="T1151" s="148">
        <v>0</v>
      </c>
      <c r="U1151" s="147"/>
      <c r="V1151" s="148"/>
      <c r="W1151" s="337"/>
      <c r="X1151" s="337"/>
      <c r="Y1151" s="149">
        <v>110</v>
      </c>
      <c r="Z1151" s="149"/>
      <c r="AA1151" s="149"/>
      <c r="AB1151" s="399">
        <v>0</v>
      </c>
      <c r="AC1151" s="410"/>
      <c r="AD1151" s="399"/>
      <c r="AE1151" s="396"/>
      <c r="AF1151" s="397">
        <v>0</v>
      </c>
      <c r="AG1151" s="397">
        <v>0</v>
      </c>
      <c r="AH1151" s="397">
        <v>0</v>
      </c>
      <c r="AI1151" s="397">
        <v>0</v>
      </c>
      <c r="AJ1151" s="397">
        <v>0</v>
      </c>
      <c r="AK1151" s="397">
        <v>0</v>
      </c>
      <c r="AL1151" s="397">
        <v>0</v>
      </c>
      <c r="AM1151" s="397">
        <v>34</v>
      </c>
      <c r="AN1151" s="397">
        <v>0</v>
      </c>
      <c r="AO1151" s="408">
        <v>0</v>
      </c>
    </row>
    <row r="1152" spans="1:41" ht="24" customHeight="1" x14ac:dyDescent="0.3">
      <c r="A1152" s="391" t="s">
        <v>4009</v>
      </c>
      <c r="B1152" s="392" t="s">
        <v>4010</v>
      </c>
      <c r="C1152" s="393" t="s">
        <v>314</v>
      </c>
      <c r="D1152" s="330">
        <f t="shared" si="52"/>
        <v>28</v>
      </c>
      <c r="E1152" s="331">
        <f t="shared" si="53"/>
        <v>0</v>
      </c>
      <c r="F1152" s="331">
        <f t="shared" si="54"/>
        <v>0</v>
      </c>
      <c r="G1152" s="331">
        <f t="shared" si="55"/>
        <v>0</v>
      </c>
      <c r="H1152" s="331">
        <f t="shared" si="56"/>
        <v>0</v>
      </c>
      <c r="I1152" s="331">
        <f t="shared" si="57"/>
        <v>0</v>
      </c>
      <c r="J1152" s="331">
        <f t="shared" si="58"/>
        <v>0</v>
      </c>
      <c r="K1152" s="331">
        <f t="shared" si="59"/>
        <v>0</v>
      </c>
      <c r="L1152" s="331">
        <f t="shared" si="60"/>
        <v>0</v>
      </c>
      <c r="M1152" s="331">
        <f t="shared" si="61"/>
        <v>0</v>
      </c>
      <c r="N1152" s="333">
        <f t="shared" si="62"/>
        <v>28</v>
      </c>
      <c r="O1152" s="394"/>
      <c r="P1152" s="395">
        <f t="shared" si="63"/>
        <v>28</v>
      </c>
      <c r="Q1152" s="336">
        <f t="shared" si="64"/>
        <v>345</v>
      </c>
      <c r="R1152" s="404"/>
      <c r="S1152" s="410"/>
      <c r="T1152" s="148">
        <v>0</v>
      </c>
      <c r="U1152" s="147"/>
      <c r="V1152" s="148"/>
      <c r="W1152" s="337"/>
      <c r="X1152" s="337"/>
      <c r="Y1152" s="149"/>
      <c r="Z1152" s="149"/>
      <c r="AA1152" s="149"/>
      <c r="AB1152" s="399">
        <v>0</v>
      </c>
      <c r="AC1152" s="410"/>
      <c r="AD1152" s="399"/>
      <c r="AE1152" s="396"/>
      <c r="AF1152" s="397">
        <v>0</v>
      </c>
      <c r="AG1152" s="397">
        <v>0</v>
      </c>
      <c r="AH1152" s="397">
        <v>0</v>
      </c>
      <c r="AI1152" s="397">
        <v>0</v>
      </c>
      <c r="AJ1152" s="397">
        <v>0</v>
      </c>
      <c r="AK1152" s="397">
        <v>0</v>
      </c>
      <c r="AL1152" s="397">
        <v>0</v>
      </c>
      <c r="AM1152" s="397">
        <v>28</v>
      </c>
      <c r="AN1152" s="397">
        <v>0</v>
      </c>
      <c r="AO1152" s="400">
        <v>0</v>
      </c>
    </row>
    <row r="1153" spans="1:41" ht="24" customHeight="1" x14ac:dyDescent="0.3">
      <c r="A1153" s="391" t="s">
        <v>4011</v>
      </c>
      <c r="B1153" s="392" t="s">
        <v>4012</v>
      </c>
      <c r="C1153" s="393" t="s">
        <v>270</v>
      </c>
      <c r="D1153" s="330">
        <f t="shared" si="52"/>
        <v>0</v>
      </c>
      <c r="E1153" s="331">
        <f t="shared" si="53"/>
        <v>0</v>
      </c>
      <c r="F1153" s="331">
        <f t="shared" si="54"/>
        <v>0</v>
      </c>
      <c r="G1153" s="331">
        <f t="shared" si="55"/>
        <v>0</v>
      </c>
      <c r="H1153" s="331">
        <f t="shared" si="56"/>
        <v>0</v>
      </c>
      <c r="I1153" s="331">
        <f t="shared" si="57"/>
        <v>0</v>
      </c>
      <c r="J1153" s="331">
        <f t="shared" si="58"/>
        <v>0</v>
      </c>
      <c r="K1153" s="331">
        <f t="shared" si="59"/>
        <v>0</v>
      </c>
      <c r="L1153" s="331">
        <f t="shared" si="60"/>
        <v>0</v>
      </c>
      <c r="M1153" s="331">
        <f t="shared" si="61"/>
        <v>0</v>
      </c>
      <c r="N1153" s="333">
        <f t="shared" si="62"/>
        <v>0</v>
      </c>
      <c r="O1153" s="394"/>
      <c r="P1153" s="395">
        <f t="shared" si="63"/>
        <v>0</v>
      </c>
      <c r="Q1153" s="336" t="str">
        <f t="shared" si="64"/>
        <v/>
      </c>
      <c r="R1153" s="404"/>
      <c r="S1153" s="145"/>
      <c r="T1153" s="148">
        <v>0</v>
      </c>
      <c r="U1153" s="147"/>
      <c r="V1153" s="148"/>
      <c r="W1153" s="337"/>
      <c r="X1153" s="337"/>
      <c r="Y1153" s="149"/>
      <c r="Z1153" s="149"/>
      <c r="AA1153" s="149"/>
      <c r="AB1153" s="156">
        <v>0</v>
      </c>
      <c r="AC1153" s="145"/>
      <c r="AD1153" s="156"/>
      <c r="AE1153" s="396"/>
      <c r="AF1153" s="397">
        <v>0</v>
      </c>
      <c r="AG1153" s="397">
        <v>0</v>
      </c>
      <c r="AH1153" s="397">
        <v>0</v>
      </c>
      <c r="AI1153" s="397">
        <v>0</v>
      </c>
      <c r="AJ1153" s="397">
        <v>0</v>
      </c>
      <c r="AK1153" s="397">
        <v>0</v>
      </c>
      <c r="AL1153" s="397">
        <v>0</v>
      </c>
      <c r="AM1153" s="397"/>
      <c r="AN1153" s="397">
        <v>0</v>
      </c>
      <c r="AO1153" s="400">
        <v>0</v>
      </c>
    </row>
    <row r="1154" spans="1:41" ht="24" customHeight="1" x14ac:dyDescent="0.3">
      <c r="A1154" s="391" t="s">
        <v>3999</v>
      </c>
      <c r="B1154" s="392" t="s">
        <v>4013</v>
      </c>
      <c r="C1154" s="393" t="s">
        <v>418</v>
      </c>
      <c r="D1154" s="330">
        <f t="shared" si="52"/>
        <v>0</v>
      </c>
      <c r="E1154" s="331">
        <f t="shared" si="53"/>
        <v>0</v>
      </c>
      <c r="F1154" s="331">
        <f t="shared" si="54"/>
        <v>0</v>
      </c>
      <c r="G1154" s="331">
        <f t="shared" si="55"/>
        <v>0</v>
      </c>
      <c r="H1154" s="331">
        <f t="shared" si="56"/>
        <v>0</v>
      </c>
      <c r="I1154" s="331">
        <f t="shared" si="57"/>
        <v>0</v>
      </c>
      <c r="J1154" s="331">
        <f t="shared" si="58"/>
        <v>0</v>
      </c>
      <c r="K1154" s="331">
        <f t="shared" si="59"/>
        <v>0</v>
      </c>
      <c r="L1154" s="331">
        <f t="shared" si="60"/>
        <v>0</v>
      </c>
      <c r="M1154" s="331">
        <f t="shared" si="61"/>
        <v>0</v>
      </c>
      <c r="N1154" s="333">
        <f t="shared" si="62"/>
        <v>0</v>
      </c>
      <c r="O1154" s="394"/>
      <c r="P1154" s="395">
        <f t="shared" si="63"/>
        <v>0</v>
      </c>
      <c r="Q1154" s="336" t="str">
        <f t="shared" si="64"/>
        <v/>
      </c>
      <c r="R1154" s="399"/>
      <c r="S1154" s="410"/>
      <c r="T1154" s="148">
        <v>0</v>
      </c>
      <c r="U1154" s="411"/>
      <c r="V1154" s="148"/>
      <c r="W1154" s="412"/>
      <c r="X1154" s="337"/>
      <c r="Y1154" s="149"/>
      <c r="Z1154" s="149"/>
      <c r="AA1154" s="149"/>
      <c r="AB1154" s="156">
        <v>0</v>
      </c>
      <c r="AC1154" s="410"/>
      <c r="AD1154" s="156"/>
      <c r="AE1154" s="396"/>
      <c r="AF1154" s="397">
        <v>0</v>
      </c>
      <c r="AG1154" s="397">
        <v>0</v>
      </c>
      <c r="AH1154" s="397">
        <v>0</v>
      </c>
      <c r="AI1154" s="397">
        <v>0</v>
      </c>
      <c r="AJ1154" s="397">
        <v>0</v>
      </c>
      <c r="AK1154" s="397">
        <v>0</v>
      </c>
      <c r="AL1154" s="397">
        <v>0</v>
      </c>
      <c r="AM1154" s="413"/>
      <c r="AN1154" s="397">
        <v>0</v>
      </c>
      <c r="AO1154" s="414">
        <v>0</v>
      </c>
    </row>
    <row r="1155" spans="1:41" ht="24" customHeight="1" x14ac:dyDescent="0.3">
      <c r="A1155" s="398" t="s">
        <v>1589</v>
      </c>
      <c r="B1155" s="392" t="s">
        <v>1590</v>
      </c>
      <c r="C1155" s="393" t="s">
        <v>89</v>
      </c>
      <c r="D1155" s="330">
        <f t="shared" si="52"/>
        <v>90</v>
      </c>
      <c r="E1155" s="331">
        <f t="shared" si="53"/>
        <v>19</v>
      </c>
      <c r="F1155" s="331">
        <f t="shared" si="54"/>
        <v>0</v>
      </c>
      <c r="G1155" s="331">
        <f t="shared" si="55"/>
        <v>0</v>
      </c>
      <c r="H1155" s="331">
        <f t="shared" si="56"/>
        <v>0</v>
      </c>
      <c r="I1155" s="331">
        <f t="shared" si="57"/>
        <v>0</v>
      </c>
      <c r="J1155" s="331">
        <f t="shared" si="58"/>
        <v>0</v>
      </c>
      <c r="K1155" s="331">
        <f t="shared" si="59"/>
        <v>0</v>
      </c>
      <c r="L1155" s="331">
        <f t="shared" si="60"/>
        <v>0</v>
      </c>
      <c r="M1155" s="331">
        <f t="shared" si="61"/>
        <v>0</v>
      </c>
      <c r="N1155" s="333">
        <f t="shared" si="62"/>
        <v>109</v>
      </c>
      <c r="O1155" s="394"/>
      <c r="P1155" s="395">
        <f t="shared" si="63"/>
        <v>109</v>
      </c>
      <c r="Q1155" s="336">
        <f t="shared" si="64"/>
        <v>66</v>
      </c>
      <c r="R1155" s="404"/>
      <c r="S1155" s="145"/>
      <c r="T1155" s="148">
        <v>0</v>
      </c>
      <c r="U1155" s="147"/>
      <c r="V1155" s="148"/>
      <c r="W1155" s="337">
        <v>19</v>
      </c>
      <c r="X1155" s="337">
        <v>90</v>
      </c>
      <c r="Y1155" s="149"/>
      <c r="Z1155" s="149"/>
      <c r="AA1155" s="149"/>
      <c r="AB1155" s="399">
        <v>0</v>
      </c>
      <c r="AC1155" s="145"/>
      <c r="AD1155" s="399"/>
      <c r="AE1155" s="396"/>
      <c r="AF1155" s="397">
        <v>0</v>
      </c>
      <c r="AG1155" s="397">
        <v>0</v>
      </c>
      <c r="AH1155" s="397">
        <v>0</v>
      </c>
      <c r="AI1155" s="397">
        <v>0</v>
      </c>
      <c r="AJ1155" s="397">
        <v>0</v>
      </c>
      <c r="AK1155" s="397">
        <v>0</v>
      </c>
      <c r="AL1155" s="397">
        <v>0</v>
      </c>
      <c r="AM1155" s="397"/>
      <c r="AN1155" s="397">
        <v>0</v>
      </c>
      <c r="AO1155" s="341">
        <v>0</v>
      </c>
    </row>
    <row r="1156" spans="1:41" ht="24" customHeight="1" x14ac:dyDescent="0.3">
      <c r="A1156" s="391" t="s">
        <v>4014</v>
      </c>
      <c r="B1156" s="392" t="s">
        <v>4015</v>
      </c>
      <c r="C1156" s="393" t="s">
        <v>89</v>
      </c>
      <c r="D1156" s="330">
        <f t="shared" si="52"/>
        <v>0</v>
      </c>
      <c r="E1156" s="331">
        <f t="shared" si="53"/>
        <v>0</v>
      </c>
      <c r="F1156" s="331">
        <f t="shared" si="54"/>
        <v>0</v>
      </c>
      <c r="G1156" s="331">
        <f t="shared" si="55"/>
        <v>0</v>
      </c>
      <c r="H1156" s="331">
        <f t="shared" si="56"/>
        <v>0</v>
      </c>
      <c r="I1156" s="331">
        <f t="shared" si="57"/>
        <v>0</v>
      </c>
      <c r="J1156" s="331">
        <f t="shared" si="58"/>
        <v>0</v>
      </c>
      <c r="K1156" s="331">
        <f t="shared" si="59"/>
        <v>0</v>
      </c>
      <c r="L1156" s="331">
        <f t="shared" si="60"/>
        <v>0</v>
      </c>
      <c r="M1156" s="331">
        <f t="shared" si="61"/>
        <v>0</v>
      </c>
      <c r="N1156" s="333">
        <f t="shared" si="62"/>
        <v>0</v>
      </c>
      <c r="O1156" s="394"/>
      <c r="P1156" s="395">
        <f t="shared" si="63"/>
        <v>0</v>
      </c>
      <c r="Q1156" s="336" t="str">
        <f t="shared" si="64"/>
        <v/>
      </c>
      <c r="R1156" s="144"/>
      <c r="S1156" s="145"/>
      <c r="T1156" s="405">
        <v>0</v>
      </c>
      <c r="U1156" s="147"/>
      <c r="V1156" s="405"/>
      <c r="W1156" s="337"/>
      <c r="X1156" s="337"/>
      <c r="Y1156" s="406"/>
      <c r="Z1156" s="406"/>
      <c r="AA1156" s="406"/>
      <c r="AB1156" s="409">
        <v>0</v>
      </c>
      <c r="AC1156" s="145"/>
      <c r="AD1156" s="409"/>
      <c r="AE1156" s="396"/>
      <c r="AF1156" s="397">
        <v>0</v>
      </c>
      <c r="AG1156" s="397">
        <v>0</v>
      </c>
      <c r="AH1156" s="397">
        <v>0</v>
      </c>
      <c r="AI1156" s="397">
        <v>0</v>
      </c>
      <c r="AJ1156" s="397">
        <v>0</v>
      </c>
      <c r="AK1156" s="397">
        <v>0</v>
      </c>
      <c r="AL1156" s="397">
        <v>0</v>
      </c>
      <c r="AM1156" s="397"/>
      <c r="AN1156" s="397">
        <v>0</v>
      </c>
      <c r="AO1156" s="400">
        <v>0</v>
      </c>
    </row>
    <row r="1157" spans="1:41" ht="24" customHeight="1" x14ac:dyDescent="0.3">
      <c r="A1157" s="401" t="s">
        <v>1151</v>
      </c>
      <c r="B1157" s="402" t="s">
        <v>1152</v>
      </c>
      <c r="C1157" s="403" t="s">
        <v>171</v>
      </c>
      <c r="D1157" s="330">
        <f t="shared" si="52"/>
        <v>0</v>
      </c>
      <c r="E1157" s="331">
        <f t="shared" si="53"/>
        <v>0</v>
      </c>
      <c r="F1157" s="331">
        <f t="shared" si="54"/>
        <v>0</v>
      </c>
      <c r="G1157" s="331">
        <f t="shared" si="55"/>
        <v>0</v>
      </c>
      <c r="H1157" s="331">
        <f t="shared" si="56"/>
        <v>0</v>
      </c>
      <c r="I1157" s="331">
        <f t="shared" si="57"/>
        <v>0</v>
      </c>
      <c r="J1157" s="331">
        <f t="shared" si="58"/>
        <v>0</v>
      </c>
      <c r="K1157" s="331">
        <f t="shared" si="59"/>
        <v>0</v>
      </c>
      <c r="L1157" s="331">
        <f t="shared" si="60"/>
        <v>0</v>
      </c>
      <c r="M1157" s="331">
        <f t="shared" si="61"/>
        <v>0</v>
      </c>
      <c r="N1157" s="369">
        <f t="shared" si="62"/>
        <v>0</v>
      </c>
      <c r="O1157" s="417"/>
      <c r="P1157" s="418">
        <f t="shared" si="63"/>
        <v>0</v>
      </c>
      <c r="Q1157" s="336" t="str">
        <f t="shared" si="64"/>
        <v/>
      </c>
      <c r="R1157" s="399"/>
      <c r="S1157" s="410"/>
      <c r="T1157" s="148">
        <v>0</v>
      </c>
      <c r="U1157" s="411"/>
      <c r="V1157" s="148"/>
      <c r="W1157" s="412"/>
      <c r="X1157" s="337"/>
      <c r="Y1157" s="149"/>
      <c r="Z1157" s="149"/>
      <c r="AA1157" s="149"/>
      <c r="AB1157" s="88">
        <v>0</v>
      </c>
      <c r="AC1157" s="410"/>
      <c r="AD1157" s="88"/>
      <c r="AE1157" s="396"/>
      <c r="AF1157" s="397">
        <v>0</v>
      </c>
      <c r="AG1157" s="397">
        <v>0</v>
      </c>
      <c r="AH1157" s="397">
        <v>0</v>
      </c>
      <c r="AI1157" s="397">
        <v>0</v>
      </c>
      <c r="AJ1157" s="397">
        <v>0</v>
      </c>
      <c r="AK1157" s="397">
        <v>0</v>
      </c>
      <c r="AL1157" s="397">
        <v>0</v>
      </c>
      <c r="AM1157" s="413"/>
      <c r="AN1157" s="397">
        <v>0</v>
      </c>
      <c r="AO1157" s="407">
        <v>0</v>
      </c>
    </row>
    <row r="1158" spans="1:41" ht="24" customHeight="1" x14ac:dyDescent="0.3">
      <c r="A1158" s="391" t="s">
        <v>4016</v>
      </c>
      <c r="B1158" s="392" t="s">
        <v>4017</v>
      </c>
      <c r="C1158" s="393" t="s">
        <v>1196</v>
      </c>
      <c r="D1158" s="330">
        <f t="shared" si="52"/>
        <v>480</v>
      </c>
      <c r="E1158" s="331">
        <f t="shared" si="53"/>
        <v>195</v>
      </c>
      <c r="F1158" s="331">
        <f t="shared" si="54"/>
        <v>155</v>
      </c>
      <c r="G1158" s="331">
        <f t="shared" si="55"/>
        <v>0</v>
      </c>
      <c r="H1158" s="331">
        <f t="shared" si="56"/>
        <v>0</v>
      </c>
      <c r="I1158" s="331">
        <f t="shared" si="57"/>
        <v>0</v>
      </c>
      <c r="J1158" s="331">
        <f t="shared" si="58"/>
        <v>0</v>
      </c>
      <c r="K1158" s="331">
        <f t="shared" si="59"/>
        <v>0</v>
      </c>
      <c r="L1158" s="331">
        <f t="shared" si="60"/>
        <v>0</v>
      </c>
      <c r="M1158" s="331">
        <f t="shared" si="61"/>
        <v>0</v>
      </c>
      <c r="N1158" s="333">
        <f t="shared" si="62"/>
        <v>830</v>
      </c>
      <c r="O1158" s="394">
        <f>Nemzetközi!F110</f>
        <v>21</v>
      </c>
      <c r="P1158" s="395">
        <f t="shared" si="63"/>
        <v>2930</v>
      </c>
      <c r="Q1158" s="336">
        <f t="shared" si="64"/>
        <v>5</v>
      </c>
      <c r="R1158" s="156"/>
      <c r="S1158" s="410"/>
      <c r="T1158" s="148">
        <v>0</v>
      </c>
      <c r="U1158" s="147"/>
      <c r="V1158" s="148"/>
      <c r="W1158" s="337"/>
      <c r="X1158" s="337"/>
      <c r="Y1158" s="149">
        <v>195</v>
      </c>
      <c r="Z1158" s="149">
        <v>155</v>
      </c>
      <c r="AA1158" s="149"/>
      <c r="AB1158" s="399">
        <v>0</v>
      </c>
      <c r="AC1158" s="410"/>
      <c r="AD1158" s="399"/>
      <c r="AE1158" s="396"/>
      <c r="AF1158" s="397">
        <v>0</v>
      </c>
      <c r="AG1158" s="397">
        <v>0</v>
      </c>
      <c r="AH1158" s="397">
        <v>0</v>
      </c>
      <c r="AI1158" s="397">
        <v>0</v>
      </c>
      <c r="AJ1158" s="397">
        <v>0</v>
      </c>
      <c r="AK1158" s="397">
        <v>0</v>
      </c>
      <c r="AL1158" s="397">
        <v>0</v>
      </c>
      <c r="AM1158" s="397"/>
      <c r="AN1158" s="397">
        <v>0</v>
      </c>
      <c r="AO1158" s="408">
        <v>480</v>
      </c>
    </row>
    <row r="1159" spans="1:41" ht="24" customHeight="1" x14ac:dyDescent="0.3">
      <c r="A1159" s="401" t="s">
        <v>4018</v>
      </c>
      <c r="B1159" s="402" t="s">
        <v>4019</v>
      </c>
      <c r="C1159" s="403" t="s">
        <v>2699</v>
      </c>
      <c r="D1159" s="330">
        <f t="shared" si="52"/>
        <v>6</v>
      </c>
      <c r="E1159" s="331">
        <f t="shared" si="53"/>
        <v>0</v>
      </c>
      <c r="F1159" s="331">
        <f t="shared" si="54"/>
        <v>0</v>
      </c>
      <c r="G1159" s="331">
        <f t="shared" si="55"/>
        <v>0</v>
      </c>
      <c r="H1159" s="331">
        <f t="shared" si="56"/>
        <v>0</v>
      </c>
      <c r="I1159" s="331">
        <f t="shared" si="57"/>
        <v>0</v>
      </c>
      <c r="J1159" s="331">
        <f t="shared" si="58"/>
        <v>0</v>
      </c>
      <c r="K1159" s="331">
        <f t="shared" si="59"/>
        <v>0</v>
      </c>
      <c r="L1159" s="331">
        <f t="shared" si="60"/>
        <v>0</v>
      </c>
      <c r="M1159" s="331">
        <f t="shared" si="61"/>
        <v>0</v>
      </c>
      <c r="N1159" s="369">
        <f t="shared" si="62"/>
        <v>6</v>
      </c>
      <c r="O1159" s="417"/>
      <c r="P1159" s="418">
        <f t="shared" si="63"/>
        <v>6</v>
      </c>
      <c r="Q1159" s="336">
        <f t="shared" si="64"/>
        <v>777</v>
      </c>
      <c r="R1159" s="399"/>
      <c r="S1159" s="410">
        <v>6</v>
      </c>
      <c r="T1159" s="405">
        <v>0</v>
      </c>
      <c r="U1159" s="411"/>
      <c r="V1159" s="405"/>
      <c r="W1159" s="412"/>
      <c r="X1159" s="337"/>
      <c r="Y1159" s="406"/>
      <c r="Z1159" s="406"/>
      <c r="AA1159" s="406"/>
      <c r="AB1159" s="404">
        <v>0</v>
      </c>
      <c r="AC1159" s="410"/>
      <c r="AD1159" s="404"/>
      <c r="AE1159" s="396"/>
      <c r="AF1159" s="397">
        <v>0</v>
      </c>
      <c r="AG1159" s="397">
        <v>0</v>
      </c>
      <c r="AH1159" s="397">
        <v>0</v>
      </c>
      <c r="AI1159" s="397">
        <v>0</v>
      </c>
      <c r="AJ1159" s="397">
        <v>0</v>
      </c>
      <c r="AK1159" s="397">
        <v>0</v>
      </c>
      <c r="AL1159" s="397">
        <v>0</v>
      </c>
      <c r="AM1159" s="413"/>
      <c r="AN1159" s="397">
        <v>0</v>
      </c>
      <c r="AO1159" s="400">
        <v>0</v>
      </c>
    </row>
    <row r="1160" spans="1:41" ht="24" customHeight="1" x14ac:dyDescent="0.3">
      <c r="A1160" s="398" t="s">
        <v>4020</v>
      </c>
      <c r="B1160" s="392" t="s">
        <v>4021</v>
      </c>
      <c r="C1160" s="393" t="s">
        <v>2057</v>
      </c>
      <c r="D1160" s="330">
        <f t="shared" si="52"/>
        <v>0</v>
      </c>
      <c r="E1160" s="331">
        <f t="shared" si="53"/>
        <v>0</v>
      </c>
      <c r="F1160" s="331">
        <f t="shared" si="54"/>
        <v>0</v>
      </c>
      <c r="G1160" s="331">
        <f t="shared" si="55"/>
        <v>0</v>
      </c>
      <c r="H1160" s="331">
        <f t="shared" si="56"/>
        <v>0</v>
      </c>
      <c r="I1160" s="331">
        <f t="shared" si="57"/>
        <v>0</v>
      </c>
      <c r="J1160" s="331">
        <f t="shared" si="58"/>
        <v>0</v>
      </c>
      <c r="K1160" s="331">
        <f t="shared" si="59"/>
        <v>0</v>
      </c>
      <c r="L1160" s="331">
        <f t="shared" si="60"/>
        <v>0</v>
      </c>
      <c r="M1160" s="331">
        <f t="shared" si="61"/>
        <v>0</v>
      </c>
      <c r="N1160" s="333">
        <f t="shared" si="62"/>
        <v>0</v>
      </c>
      <c r="O1160" s="394"/>
      <c r="P1160" s="395">
        <f t="shared" si="63"/>
        <v>0</v>
      </c>
      <c r="Q1160" s="336" t="str">
        <f t="shared" si="64"/>
        <v/>
      </c>
      <c r="R1160" s="156"/>
      <c r="S1160" s="145"/>
      <c r="T1160" s="148">
        <v>0</v>
      </c>
      <c r="U1160" s="147"/>
      <c r="V1160" s="148"/>
      <c r="W1160" s="337"/>
      <c r="X1160" s="337"/>
      <c r="Y1160" s="149"/>
      <c r="Z1160" s="149"/>
      <c r="AA1160" s="149"/>
      <c r="AB1160" s="144">
        <v>0</v>
      </c>
      <c r="AC1160" s="145"/>
      <c r="AD1160" s="144"/>
      <c r="AE1160" s="396"/>
      <c r="AF1160" s="397">
        <v>0</v>
      </c>
      <c r="AG1160" s="397">
        <v>0</v>
      </c>
      <c r="AH1160" s="397">
        <v>0</v>
      </c>
      <c r="AI1160" s="397">
        <v>0</v>
      </c>
      <c r="AJ1160" s="397">
        <v>0</v>
      </c>
      <c r="AK1160" s="397">
        <v>0</v>
      </c>
      <c r="AL1160" s="397">
        <v>0</v>
      </c>
      <c r="AM1160" s="397"/>
      <c r="AN1160" s="397">
        <v>0</v>
      </c>
      <c r="AO1160" s="408">
        <v>0</v>
      </c>
    </row>
    <row r="1161" spans="1:41" ht="24" customHeight="1" x14ac:dyDescent="0.3">
      <c r="A1161" s="398" t="s">
        <v>5081</v>
      </c>
      <c r="B1161" s="415" t="s">
        <v>4022</v>
      </c>
      <c r="C1161" s="416" t="s">
        <v>4023</v>
      </c>
      <c r="D1161" s="330">
        <f t="shared" si="52"/>
        <v>0</v>
      </c>
      <c r="E1161" s="331">
        <f t="shared" si="53"/>
        <v>0</v>
      </c>
      <c r="F1161" s="331">
        <f t="shared" si="54"/>
        <v>0</v>
      </c>
      <c r="G1161" s="331">
        <f t="shared" si="55"/>
        <v>0</v>
      </c>
      <c r="H1161" s="331">
        <f t="shared" si="56"/>
        <v>0</v>
      </c>
      <c r="I1161" s="331">
        <f t="shared" si="57"/>
        <v>0</v>
      </c>
      <c r="J1161" s="331">
        <f t="shared" si="58"/>
        <v>0</v>
      </c>
      <c r="K1161" s="331">
        <f t="shared" si="59"/>
        <v>0</v>
      </c>
      <c r="L1161" s="331">
        <f t="shared" si="60"/>
        <v>0</v>
      </c>
      <c r="M1161" s="331">
        <f t="shared" si="61"/>
        <v>0</v>
      </c>
      <c r="N1161" s="333">
        <f t="shared" si="62"/>
        <v>0</v>
      </c>
      <c r="O1161" s="394"/>
      <c r="P1161" s="395">
        <f t="shared" si="63"/>
        <v>0</v>
      </c>
      <c r="Q1161" s="336" t="str">
        <f t="shared" si="64"/>
        <v/>
      </c>
      <c r="R1161" s="399"/>
      <c r="S1161" s="410"/>
      <c r="T1161" s="405">
        <v>0</v>
      </c>
      <c r="U1161" s="147"/>
      <c r="V1161" s="405"/>
      <c r="W1161" s="337"/>
      <c r="X1161" s="337"/>
      <c r="Y1161" s="406"/>
      <c r="Z1161" s="406"/>
      <c r="AA1161" s="406"/>
      <c r="AB1161" s="156">
        <v>0</v>
      </c>
      <c r="AC1161" s="410"/>
      <c r="AD1161" s="156"/>
      <c r="AE1161" s="396"/>
      <c r="AF1161" s="397">
        <v>0</v>
      </c>
      <c r="AG1161" s="397">
        <v>0</v>
      </c>
      <c r="AH1161" s="397">
        <v>0</v>
      </c>
      <c r="AI1161" s="397">
        <v>0</v>
      </c>
      <c r="AJ1161" s="397">
        <v>0</v>
      </c>
      <c r="AK1161" s="397">
        <v>0</v>
      </c>
      <c r="AL1161" s="397">
        <v>0</v>
      </c>
      <c r="AM1161" s="397"/>
      <c r="AN1161" s="397">
        <v>0</v>
      </c>
      <c r="AO1161" s="400">
        <v>0</v>
      </c>
    </row>
    <row r="1162" spans="1:41" ht="24" customHeight="1" x14ac:dyDescent="0.3">
      <c r="A1162" s="401" t="s">
        <v>4024</v>
      </c>
      <c r="B1162" s="402" t="s">
        <v>4025</v>
      </c>
      <c r="C1162" s="403" t="s">
        <v>1196</v>
      </c>
      <c r="D1162" s="330">
        <f t="shared" si="52"/>
        <v>9</v>
      </c>
      <c r="E1162" s="331">
        <f t="shared" si="53"/>
        <v>0</v>
      </c>
      <c r="F1162" s="331">
        <f t="shared" si="54"/>
        <v>0</v>
      </c>
      <c r="G1162" s="331">
        <f t="shared" si="55"/>
        <v>0</v>
      </c>
      <c r="H1162" s="331">
        <f t="shared" si="56"/>
        <v>0</v>
      </c>
      <c r="I1162" s="331">
        <f t="shared" si="57"/>
        <v>0</v>
      </c>
      <c r="J1162" s="331">
        <f t="shared" si="58"/>
        <v>0</v>
      </c>
      <c r="K1162" s="331">
        <f t="shared" si="59"/>
        <v>0</v>
      </c>
      <c r="L1162" s="331">
        <f t="shared" si="60"/>
        <v>0</v>
      </c>
      <c r="M1162" s="331">
        <f t="shared" si="61"/>
        <v>0</v>
      </c>
      <c r="N1162" s="369">
        <f t="shared" si="62"/>
        <v>9</v>
      </c>
      <c r="O1162" s="417"/>
      <c r="P1162" s="418">
        <f t="shared" si="63"/>
        <v>9</v>
      </c>
      <c r="Q1162" s="336">
        <f t="shared" si="64"/>
        <v>714</v>
      </c>
      <c r="R1162" s="409"/>
      <c r="S1162" s="410"/>
      <c r="T1162" s="148">
        <v>0</v>
      </c>
      <c r="U1162" s="411"/>
      <c r="V1162" s="148"/>
      <c r="W1162" s="412"/>
      <c r="X1162" s="337"/>
      <c r="Y1162" s="149"/>
      <c r="Z1162" s="149"/>
      <c r="AA1162" s="149"/>
      <c r="AB1162" s="409">
        <v>0</v>
      </c>
      <c r="AC1162" s="410"/>
      <c r="AD1162" s="409"/>
      <c r="AE1162" s="396"/>
      <c r="AF1162" s="397">
        <v>0</v>
      </c>
      <c r="AG1162" s="397">
        <v>0</v>
      </c>
      <c r="AH1162" s="397">
        <v>0</v>
      </c>
      <c r="AI1162" s="397">
        <v>0</v>
      </c>
      <c r="AJ1162" s="397">
        <v>0</v>
      </c>
      <c r="AK1162" s="397">
        <v>0</v>
      </c>
      <c r="AL1162" s="397">
        <v>0</v>
      </c>
      <c r="AM1162" s="413"/>
      <c r="AN1162" s="397">
        <v>9</v>
      </c>
      <c r="AO1162" s="408">
        <v>0</v>
      </c>
    </row>
    <row r="1163" spans="1:41" ht="24" customHeight="1" x14ac:dyDescent="0.3">
      <c r="A1163" s="401" t="s">
        <v>4026</v>
      </c>
      <c r="B1163" s="402" t="s">
        <v>4027</v>
      </c>
      <c r="C1163" s="403" t="s">
        <v>1196</v>
      </c>
      <c r="D1163" s="330">
        <f t="shared" si="52"/>
        <v>0</v>
      </c>
      <c r="E1163" s="331">
        <f t="shared" si="53"/>
        <v>0</v>
      </c>
      <c r="F1163" s="331">
        <f t="shared" si="54"/>
        <v>0</v>
      </c>
      <c r="G1163" s="331">
        <f t="shared" si="55"/>
        <v>0</v>
      </c>
      <c r="H1163" s="331">
        <f t="shared" si="56"/>
        <v>0</v>
      </c>
      <c r="I1163" s="331">
        <f t="shared" si="57"/>
        <v>0</v>
      </c>
      <c r="J1163" s="331">
        <f t="shared" si="58"/>
        <v>0</v>
      </c>
      <c r="K1163" s="331">
        <f t="shared" si="59"/>
        <v>0</v>
      </c>
      <c r="L1163" s="331">
        <f t="shared" si="60"/>
        <v>0</v>
      </c>
      <c r="M1163" s="331">
        <f t="shared" si="61"/>
        <v>0</v>
      </c>
      <c r="N1163" s="369">
        <f t="shared" si="62"/>
        <v>0</v>
      </c>
      <c r="O1163" s="417"/>
      <c r="P1163" s="418">
        <f t="shared" si="63"/>
        <v>0</v>
      </c>
      <c r="Q1163" s="336" t="str">
        <f t="shared" si="64"/>
        <v/>
      </c>
      <c r="R1163" s="404"/>
      <c r="S1163" s="410"/>
      <c r="T1163" s="148">
        <v>0</v>
      </c>
      <c r="U1163" s="411"/>
      <c r="V1163" s="148"/>
      <c r="W1163" s="412"/>
      <c r="X1163" s="337"/>
      <c r="Y1163" s="149"/>
      <c r="Z1163" s="149"/>
      <c r="AA1163" s="149"/>
      <c r="AB1163" s="399">
        <v>0</v>
      </c>
      <c r="AC1163" s="410"/>
      <c r="AD1163" s="399"/>
      <c r="AE1163" s="396"/>
      <c r="AF1163" s="397">
        <v>0</v>
      </c>
      <c r="AG1163" s="397">
        <v>0</v>
      </c>
      <c r="AH1163" s="397">
        <v>0</v>
      </c>
      <c r="AI1163" s="397">
        <v>0</v>
      </c>
      <c r="AJ1163" s="397">
        <v>0</v>
      </c>
      <c r="AK1163" s="397">
        <v>0</v>
      </c>
      <c r="AL1163" s="397">
        <v>0</v>
      </c>
      <c r="AM1163" s="413"/>
      <c r="AN1163" s="397">
        <v>0</v>
      </c>
      <c r="AO1163" s="400">
        <v>0</v>
      </c>
    </row>
    <row r="1164" spans="1:41" ht="24" customHeight="1" x14ac:dyDescent="0.3">
      <c r="A1164" s="398" t="s">
        <v>4028</v>
      </c>
      <c r="B1164" s="392" t="s">
        <v>4029</v>
      </c>
      <c r="C1164" s="393" t="s">
        <v>314</v>
      </c>
      <c r="D1164" s="330">
        <f t="shared" si="52"/>
        <v>11</v>
      </c>
      <c r="E1164" s="331">
        <f t="shared" si="53"/>
        <v>5</v>
      </c>
      <c r="F1164" s="331">
        <f t="shared" si="54"/>
        <v>0</v>
      </c>
      <c r="G1164" s="331">
        <f t="shared" si="55"/>
        <v>0</v>
      </c>
      <c r="H1164" s="331">
        <f t="shared" si="56"/>
        <v>0</v>
      </c>
      <c r="I1164" s="331">
        <f t="shared" si="57"/>
        <v>0</v>
      </c>
      <c r="J1164" s="331">
        <f t="shared" si="58"/>
        <v>0</v>
      </c>
      <c r="K1164" s="331">
        <f t="shared" si="59"/>
        <v>0</v>
      </c>
      <c r="L1164" s="331">
        <f t="shared" si="60"/>
        <v>0</v>
      </c>
      <c r="M1164" s="331">
        <f t="shared" si="61"/>
        <v>0</v>
      </c>
      <c r="N1164" s="333">
        <f t="shared" si="62"/>
        <v>16</v>
      </c>
      <c r="O1164" s="394"/>
      <c r="P1164" s="395">
        <f t="shared" si="63"/>
        <v>16</v>
      </c>
      <c r="Q1164" s="336">
        <f t="shared" si="64"/>
        <v>551</v>
      </c>
      <c r="R1164" s="399"/>
      <c r="S1164" s="145">
        <v>5</v>
      </c>
      <c r="T1164" s="405">
        <v>0</v>
      </c>
      <c r="U1164" s="147"/>
      <c r="V1164" s="405"/>
      <c r="W1164" s="337"/>
      <c r="X1164" s="337"/>
      <c r="Y1164" s="406"/>
      <c r="Z1164" s="406"/>
      <c r="AA1164" s="406"/>
      <c r="AB1164" s="404">
        <v>0</v>
      </c>
      <c r="AC1164" s="145"/>
      <c r="AD1164" s="404"/>
      <c r="AE1164" s="396"/>
      <c r="AF1164" s="397">
        <v>0</v>
      </c>
      <c r="AG1164" s="397">
        <v>0</v>
      </c>
      <c r="AH1164" s="397">
        <v>0</v>
      </c>
      <c r="AI1164" s="397">
        <v>0</v>
      </c>
      <c r="AJ1164" s="397">
        <v>0</v>
      </c>
      <c r="AK1164" s="397">
        <v>0</v>
      </c>
      <c r="AL1164" s="397">
        <v>0</v>
      </c>
      <c r="AM1164" s="397"/>
      <c r="AN1164" s="397">
        <v>11</v>
      </c>
      <c r="AO1164" s="414">
        <v>0</v>
      </c>
    </row>
    <row r="1165" spans="1:41" ht="24" customHeight="1" x14ac:dyDescent="0.3">
      <c r="A1165" s="398" t="s">
        <v>4030</v>
      </c>
      <c r="B1165" s="392" t="s">
        <v>4031</v>
      </c>
      <c r="C1165" s="393" t="s">
        <v>1972</v>
      </c>
      <c r="D1165" s="330">
        <f t="shared" si="52"/>
        <v>4</v>
      </c>
      <c r="E1165" s="331">
        <f t="shared" si="53"/>
        <v>0</v>
      </c>
      <c r="F1165" s="331">
        <f t="shared" si="54"/>
        <v>0</v>
      </c>
      <c r="G1165" s="331">
        <f t="shared" si="55"/>
        <v>0</v>
      </c>
      <c r="H1165" s="331">
        <f t="shared" si="56"/>
        <v>0</v>
      </c>
      <c r="I1165" s="331">
        <f t="shared" si="57"/>
        <v>0</v>
      </c>
      <c r="J1165" s="331">
        <f t="shared" si="58"/>
        <v>0</v>
      </c>
      <c r="K1165" s="331">
        <f t="shared" si="59"/>
        <v>0</v>
      </c>
      <c r="L1165" s="331">
        <f t="shared" si="60"/>
        <v>0</v>
      </c>
      <c r="M1165" s="331">
        <f t="shared" si="61"/>
        <v>0</v>
      </c>
      <c r="N1165" s="333">
        <f t="shared" si="62"/>
        <v>4</v>
      </c>
      <c r="O1165" s="394"/>
      <c r="P1165" s="395">
        <f t="shared" si="63"/>
        <v>4</v>
      </c>
      <c r="Q1165" s="336">
        <f t="shared" si="64"/>
        <v>861</v>
      </c>
      <c r="R1165" s="88"/>
      <c r="S1165" s="410">
        <v>4</v>
      </c>
      <c r="T1165" s="148">
        <v>0</v>
      </c>
      <c r="U1165" s="147"/>
      <c r="V1165" s="148"/>
      <c r="W1165" s="337"/>
      <c r="X1165" s="337"/>
      <c r="Y1165" s="149"/>
      <c r="Z1165" s="149"/>
      <c r="AA1165" s="149"/>
      <c r="AB1165" s="404">
        <v>0</v>
      </c>
      <c r="AC1165" s="410"/>
      <c r="AD1165" s="404"/>
      <c r="AE1165" s="396"/>
      <c r="AF1165" s="397">
        <v>0</v>
      </c>
      <c r="AG1165" s="397">
        <v>0</v>
      </c>
      <c r="AH1165" s="397">
        <v>0</v>
      </c>
      <c r="AI1165" s="397">
        <v>0</v>
      </c>
      <c r="AJ1165" s="397">
        <v>0</v>
      </c>
      <c r="AK1165" s="397">
        <v>0</v>
      </c>
      <c r="AL1165" s="397">
        <v>0</v>
      </c>
      <c r="AM1165" s="397"/>
      <c r="AN1165" s="397">
        <v>0</v>
      </c>
      <c r="AO1165" s="407">
        <v>0</v>
      </c>
    </row>
    <row r="1166" spans="1:41" ht="24" customHeight="1" x14ac:dyDescent="0.3">
      <c r="A1166" s="398" t="s">
        <v>4032</v>
      </c>
      <c r="B1166" s="392" t="s">
        <v>4033</v>
      </c>
      <c r="C1166" s="393" t="s">
        <v>4034</v>
      </c>
      <c r="D1166" s="330">
        <f t="shared" si="52"/>
        <v>26</v>
      </c>
      <c r="E1166" s="331">
        <f t="shared" si="53"/>
        <v>11</v>
      </c>
      <c r="F1166" s="331">
        <f t="shared" si="54"/>
        <v>0</v>
      </c>
      <c r="G1166" s="331">
        <f t="shared" si="55"/>
        <v>0</v>
      </c>
      <c r="H1166" s="331">
        <f t="shared" si="56"/>
        <v>0</v>
      </c>
      <c r="I1166" s="331">
        <f t="shared" si="57"/>
        <v>0</v>
      </c>
      <c r="J1166" s="331">
        <f t="shared" si="58"/>
        <v>0</v>
      </c>
      <c r="K1166" s="331">
        <f t="shared" si="59"/>
        <v>0</v>
      </c>
      <c r="L1166" s="331">
        <f t="shared" si="60"/>
        <v>0</v>
      </c>
      <c r="M1166" s="331">
        <f t="shared" si="61"/>
        <v>0</v>
      </c>
      <c r="N1166" s="333">
        <f t="shared" si="62"/>
        <v>37</v>
      </c>
      <c r="O1166" s="394"/>
      <c r="P1166" s="395">
        <f t="shared" si="63"/>
        <v>37</v>
      </c>
      <c r="Q1166" s="336">
        <f t="shared" si="64"/>
        <v>242</v>
      </c>
      <c r="R1166" s="399">
        <v>11</v>
      </c>
      <c r="S1166" s="145"/>
      <c r="T1166" s="148">
        <v>0</v>
      </c>
      <c r="U1166" s="147"/>
      <c r="V1166" s="148"/>
      <c r="W1166" s="337"/>
      <c r="X1166" s="337"/>
      <c r="Y1166" s="149"/>
      <c r="Z1166" s="149"/>
      <c r="AA1166" s="149"/>
      <c r="AB1166" s="404">
        <v>0</v>
      </c>
      <c r="AC1166" s="145"/>
      <c r="AD1166" s="404"/>
      <c r="AE1166" s="396"/>
      <c r="AF1166" s="397">
        <v>0</v>
      </c>
      <c r="AG1166" s="397">
        <v>0</v>
      </c>
      <c r="AH1166" s="397">
        <v>0</v>
      </c>
      <c r="AI1166" s="397">
        <v>0</v>
      </c>
      <c r="AJ1166" s="397">
        <v>0</v>
      </c>
      <c r="AK1166" s="397">
        <v>0</v>
      </c>
      <c r="AL1166" s="397">
        <v>0</v>
      </c>
      <c r="AM1166" s="397">
        <v>26</v>
      </c>
      <c r="AN1166" s="397">
        <v>0</v>
      </c>
      <c r="AO1166" s="358">
        <v>0</v>
      </c>
    </row>
    <row r="1167" spans="1:41" ht="24" customHeight="1" x14ac:dyDescent="0.3">
      <c r="A1167" s="398" t="s">
        <v>4035</v>
      </c>
      <c r="B1167" s="392" t="s">
        <v>5082</v>
      </c>
      <c r="C1167" s="393" t="s">
        <v>2578</v>
      </c>
      <c r="D1167" s="330">
        <f t="shared" si="52"/>
        <v>6</v>
      </c>
      <c r="E1167" s="331">
        <f t="shared" si="53"/>
        <v>4</v>
      </c>
      <c r="F1167" s="331">
        <f t="shared" si="54"/>
        <v>0</v>
      </c>
      <c r="G1167" s="331">
        <f t="shared" si="55"/>
        <v>0</v>
      </c>
      <c r="H1167" s="331">
        <f t="shared" si="56"/>
        <v>0</v>
      </c>
      <c r="I1167" s="331">
        <f t="shared" si="57"/>
        <v>0</v>
      </c>
      <c r="J1167" s="331">
        <f t="shared" si="58"/>
        <v>0</v>
      </c>
      <c r="K1167" s="331">
        <f t="shared" si="59"/>
        <v>0</v>
      </c>
      <c r="L1167" s="331">
        <f t="shared" si="60"/>
        <v>0</v>
      </c>
      <c r="M1167" s="331">
        <f t="shared" si="61"/>
        <v>0</v>
      </c>
      <c r="N1167" s="333">
        <f t="shared" si="62"/>
        <v>10</v>
      </c>
      <c r="O1167" s="394"/>
      <c r="P1167" s="395">
        <f t="shared" si="63"/>
        <v>10</v>
      </c>
      <c r="Q1167" s="336">
        <f t="shared" si="64"/>
        <v>693</v>
      </c>
      <c r="R1167" s="399"/>
      <c r="S1167" s="145">
        <v>4</v>
      </c>
      <c r="T1167" s="405">
        <v>0</v>
      </c>
      <c r="U1167" s="147"/>
      <c r="V1167" s="405"/>
      <c r="W1167" s="337"/>
      <c r="X1167" s="337"/>
      <c r="Y1167" s="406"/>
      <c r="Z1167" s="406"/>
      <c r="AA1167" s="406"/>
      <c r="AB1167" s="399">
        <v>0</v>
      </c>
      <c r="AC1167" s="145"/>
      <c r="AD1167" s="399"/>
      <c r="AE1167" s="396"/>
      <c r="AF1167" s="397">
        <v>0</v>
      </c>
      <c r="AG1167" s="397">
        <v>0</v>
      </c>
      <c r="AH1167" s="397">
        <v>0</v>
      </c>
      <c r="AI1167" s="397">
        <v>0</v>
      </c>
      <c r="AJ1167" s="397">
        <v>0</v>
      </c>
      <c r="AK1167" s="397">
        <v>0</v>
      </c>
      <c r="AL1167" s="397">
        <v>0</v>
      </c>
      <c r="AM1167" s="397"/>
      <c r="AN1167" s="397">
        <v>6</v>
      </c>
      <c r="AO1167" s="400">
        <v>0</v>
      </c>
    </row>
    <row r="1168" spans="1:41" ht="24" customHeight="1" x14ac:dyDescent="0.3">
      <c r="A1168" s="398" t="s">
        <v>4037</v>
      </c>
      <c r="B1168" s="392" t="s">
        <v>4038</v>
      </c>
      <c r="C1168" s="393" t="s">
        <v>598</v>
      </c>
      <c r="D1168" s="330">
        <f t="shared" si="52"/>
        <v>0</v>
      </c>
      <c r="E1168" s="331">
        <f t="shared" si="53"/>
        <v>0</v>
      </c>
      <c r="F1168" s="331">
        <f t="shared" si="54"/>
        <v>0</v>
      </c>
      <c r="G1168" s="331">
        <f t="shared" si="55"/>
        <v>0</v>
      </c>
      <c r="H1168" s="331">
        <f t="shared" si="56"/>
        <v>0</v>
      </c>
      <c r="I1168" s="331">
        <f t="shared" si="57"/>
        <v>0</v>
      </c>
      <c r="J1168" s="331">
        <f t="shared" si="58"/>
        <v>0</v>
      </c>
      <c r="K1168" s="331">
        <f t="shared" si="59"/>
        <v>0</v>
      </c>
      <c r="L1168" s="331">
        <f t="shared" si="60"/>
        <v>0</v>
      </c>
      <c r="M1168" s="331">
        <f t="shared" si="61"/>
        <v>0</v>
      </c>
      <c r="N1168" s="333">
        <f t="shared" si="62"/>
        <v>0</v>
      </c>
      <c r="O1168" s="394"/>
      <c r="P1168" s="395">
        <f t="shared" si="63"/>
        <v>0</v>
      </c>
      <c r="Q1168" s="336" t="str">
        <f t="shared" si="64"/>
        <v/>
      </c>
      <c r="R1168" s="404"/>
      <c r="S1168" s="410"/>
      <c r="T1168" s="148">
        <v>0</v>
      </c>
      <c r="U1168" s="147"/>
      <c r="V1168" s="148"/>
      <c r="W1168" s="337"/>
      <c r="X1168" s="337"/>
      <c r="Y1168" s="149"/>
      <c r="Z1168" s="149"/>
      <c r="AA1168" s="149"/>
      <c r="AB1168" s="404">
        <v>0</v>
      </c>
      <c r="AC1168" s="410"/>
      <c r="AD1168" s="404"/>
      <c r="AE1168" s="396"/>
      <c r="AF1168" s="397">
        <v>0</v>
      </c>
      <c r="AG1168" s="397">
        <v>0</v>
      </c>
      <c r="AH1168" s="397">
        <v>0</v>
      </c>
      <c r="AI1168" s="397">
        <v>0</v>
      </c>
      <c r="AJ1168" s="397">
        <v>0</v>
      </c>
      <c r="AK1168" s="397">
        <v>0</v>
      </c>
      <c r="AL1168" s="397">
        <v>0</v>
      </c>
      <c r="AM1168" s="397"/>
      <c r="AN1168" s="397">
        <v>0</v>
      </c>
      <c r="AO1168" s="407">
        <v>0</v>
      </c>
    </row>
    <row r="1169" spans="1:41" ht="24" customHeight="1" x14ac:dyDescent="0.3">
      <c r="A1169" s="391" t="s">
        <v>4039</v>
      </c>
      <c r="B1169" s="392" t="s">
        <v>4040</v>
      </c>
      <c r="C1169" s="393" t="s">
        <v>1713</v>
      </c>
      <c r="D1169" s="330">
        <f t="shared" si="52"/>
        <v>4</v>
      </c>
      <c r="E1169" s="331">
        <f t="shared" si="53"/>
        <v>0</v>
      </c>
      <c r="F1169" s="331">
        <f t="shared" si="54"/>
        <v>0</v>
      </c>
      <c r="G1169" s="331">
        <f t="shared" si="55"/>
        <v>0</v>
      </c>
      <c r="H1169" s="331">
        <f t="shared" si="56"/>
        <v>0</v>
      </c>
      <c r="I1169" s="331">
        <f t="shared" si="57"/>
        <v>0</v>
      </c>
      <c r="J1169" s="331">
        <f t="shared" si="58"/>
        <v>0</v>
      </c>
      <c r="K1169" s="331">
        <f t="shared" si="59"/>
        <v>0</v>
      </c>
      <c r="L1169" s="331">
        <f t="shared" si="60"/>
        <v>0</v>
      </c>
      <c r="M1169" s="331">
        <f t="shared" si="61"/>
        <v>0</v>
      </c>
      <c r="N1169" s="333">
        <f t="shared" si="62"/>
        <v>4</v>
      </c>
      <c r="O1169" s="394"/>
      <c r="P1169" s="395">
        <f t="shared" si="63"/>
        <v>4</v>
      </c>
      <c r="Q1169" s="336">
        <f t="shared" si="64"/>
        <v>861</v>
      </c>
      <c r="R1169" s="144"/>
      <c r="S1169" s="145"/>
      <c r="T1169" s="148">
        <v>0</v>
      </c>
      <c r="U1169" s="147"/>
      <c r="V1169" s="148"/>
      <c r="W1169" s="337"/>
      <c r="X1169" s="337"/>
      <c r="Y1169" s="149"/>
      <c r="Z1169" s="149"/>
      <c r="AA1169" s="149"/>
      <c r="AB1169" s="399">
        <v>0</v>
      </c>
      <c r="AC1169" s="145"/>
      <c r="AD1169" s="399"/>
      <c r="AE1169" s="396"/>
      <c r="AF1169" s="397">
        <v>0</v>
      </c>
      <c r="AG1169" s="397">
        <v>0</v>
      </c>
      <c r="AH1169" s="397">
        <v>0</v>
      </c>
      <c r="AI1169" s="397">
        <v>0</v>
      </c>
      <c r="AJ1169" s="397">
        <v>0</v>
      </c>
      <c r="AK1169" s="397">
        <v>0</v>
      </c>
      <c r="AL1169" s="397">
        <v>0</v>
      </c>
      <c r="AM1169" s="397"/>
      <c r="AN1169" s="397">
        <v>4</v>
      </c>
      <c r="AO1169" s="341">
        <v>0</v>
      </c>
    </row>
    <row r="1170" spans="1:41" ht="24" customHeight="1" x14ac:dyDescent="0.3">
      <c r="A1170" s="391" t="s">
        <v>4041</v>
      </c>
      <c r="B1170" s="392" t="s">
        <v>4042</v>
      </c>
      <c r="C1170" s="393" t="s">
        <v>123</v>
      </c>
      <c r="D1170" s="330">
        <f t="shared" si="52"/>
        <v>0</v>
      </c>
      <c r="E1170" s="331">
        <f t="shared" si="53"/>
        <v>0</v>
      </c>
      <c r="F1170" s="331">
        <f t="shared" si="54"/>
        <v>0</v>
      </c>
      <c r="G1170" s="331">
        <f t="shared" si="55"/>
        <v>0</v>
      </c>
      <c r="H1170" s="331">
        <f t="shared" si="56"/>
        <v>0</v>
      </c>
      <c r="I1170" s="331">
        <f t="shared" si="57"/>
        <v>0</v>
      </c>
      <c r="J1170" s="331">
        <f t="shared" si="58"/>
        <v>0</v>
      </c>
      <c r="K1170" s="331">
        <f t="shared" si="59"/>
        <v>0</v>
      </c>
      <c r="L1170" s="331">
        <f t="shared" si="60"/>
        <v>0</v>
      </c>
      <c r="M1170" s="331">
        <f t="shared" si="61"/>
        <v>0</v>
      </c>
      <c r="N1170" s="333">
        <f t="shared" si="62"/>
        <v>0</v>
      </c>
      <c r="O1170" s="394"/>
      <c r="P1170" s="395">
        <f t="shared" si="63"/>
        <v>0</v>
      </c>
      <c r="Q1170" s="336" t="str">
        <f t="shared" si="64"/>
        <v/>
      </c>
      <c r="R1170" s="399"/>
      <c r="S1170" s="145"/>
      <c r="T1170" s="148">
        <v>0</v>
      </c>
      <c r="U1170" s="147"/>
      <c r="V1170" s="148"/>
      <c r="W1170" s="337"/>
      <c r="X1170" s="337"/>
      <c r="Y1170" s="149"/>
      <c r="Z1170" s="149"/>
      <c r="AA1170" s="149"/>
      <c r="AB1170" s="399">
        <v>0</v>
      </c>
      <c r="AC1170" s="145"/>
      <c r="AD1170" s="399"/>
      <c r="AE1170" s="396"/>
      <c r="AF1170" s="397">
        <v>0</v>
      </c>
      <c r="AG1170" s="397">
        <v>0</v>
      </c>
      <c r="AH1170" s="397">
        <v>0</v>
      </c>
      <c r="AI1170" s="397">
        <v>0</v>
      </c>
      <c r="AJ1170" s="397">
        <v>0</v>
      </c>
      <c r="AK1170" s="397">
        <v>0</v>
      </c>
      <c r="AL1170" s="397">
        <v>0</v>
      </c>
      <c r="AM1170" s="397"/>
      <c r="AN1170" s="397">
        <v>0</v>
      </c>
      <c r="AO1170" s="400">
        <v>0</v>
      </c>
    </row>
    <row r="1171" spans="1:41" ht="24" customHeight="1" x14ac:dyDescent="0.3">
      <c r="A1171" s="391" t="s">
        <v>4043</v>
      </c>
      <c r="B1171" s="392" t="s">
        <v>4044</v>
      </c>
      <c r="C1171" s="393" t="s">
        <v>3005</v>
      </c>
      <c r="D1171" s="330">
        <f t="shared" si="52"/>
        <v>0</v>
      </c>
      <c r="E1171" s="331">
        <f t="shared" si="53"/>
        <v>0</v>
      </c>
      <c r="F1171" s="331">
        <f t="shared" si="54"/>
        <v>0</v>
      </c>
      <c r="G1171" s="331">
        <f t="shared" si="55"/>
        <v>0</v>
      </c>
      <c r="H1171" s="331">
        <f t="shared" si="56"/>
        <v>0</v>
      </c>
      <c r="I1171" s="331">
        <f t="shared" si="57"/>
        <v>0</v>
      </c>
      <c r="J1171" s="331">
        <f t="shared" si="58"/>
        <v>0</v>
      </c>
      <c r="K1171" s="331">
        <f t="shared" si="59"/>
        <v>0</v>
      </c>
      <c r="L1171" s="331">
        <f t="shared" si="60"/>
        <v>0</v>
      </c>
      <c r="M1171" s="331">
        <f t="shared" si="61"/>
        <v>0</v>
      </c>
      <c r="N1171" s="333">
        <f t="shared" si="62"/>
        <v>0</v>
      </c>
      <c r="O1171" s="394"/>
      <c r="P1171" s="395">
        <f t="shared" si="63"/>
        <v>0</v>
      </c>
      <c r="Q1171" s="336" t="str">
        <f t="shared" si="64"/>
        <v/>
      </c>
      <c r="R1171" s="156"/>
      <c r="S1171" s="145"/>
      <c r="T1171" s="148">
        <v>0</v>
      </c>
      <c r="U1171" s="147"/>
      <c r="V1171" s="148"/>
      <c r="W1171" s="337"/>
      <c r="X1171" s="337"/>
      <c r="Y1171" s="149"/>
      <c r="Z1171" s="149"/>
      <c r="AA1171" s="149"/>
      <c r="AB1171" s="144">
        <v>0</v>
      </c>
      <c r="AC1171" s="145"/>
      <c r="AD1171" s="144"/>
      <c r="AE1171" s="396"/>
      <c r="AF1171" s="397">
        <v>0</v>
      </c>
      <c r="AG1171" s="397">
        <v>0</v>
      </c>
      <c r="AH1171" s="397">
        <v>0</v>
      </c>
      <c r="AI1171" s="397">
        <v>0</v>
      </c>
      <c r="AJ1171" s="397">
        <v>0</v>
      </c>
      <c r="AK1171" s="397">
        <v>0</v>
      </c>
      <c r="AL1171" s="397">
        <v>0</v>
      </c>
      <c r="AM1171" s="397"/>
      <c r="AN1171" s="397">
        <v>0</v>
      </c>
      <c r="AO1171" s="408">
        <v>0</v>
      </c>
    </row>
    <row r="1172" spans="1:41" ht="24" customHeight="1" x14ac:dyDescent="0.3">
      <c r="A1172" s="398" t="s">
        <v>5083</v>
      </c>
      <c r="B1172" s="415" t="s">
        <v>4045</v>
      </c>
      <c r="C1172" s="416" t="s">
        <v>2253</v>
      </c>
      <c r="D1172" s="330">
        <f t="shared" si="52"/>
        <v>0</v>
      </c>
      <c r="E1172" s="331">
        <f t="shared" si="53"/>
        <v>0</v>
      </c>
      <c r="F1172" s="331">
        <f t="shared" si="54"/>
        <v>0</v>
      </c>
      <c r="G1172" s="331">
        <f t="shared" si="55"/>
        <v>0</v>
      </c>
      <c r="H1172" s="331">
        <f t="shared" si="56"/>
        <v>0</v>
      </c>
      <c r="I1172" s="331">
        <f t="shared" si="57"/>
        <v>0</v>
      </c>
      <c r="J1172" s="331">
        <f t="shared" si="58"/>
        <v>0</v>
      </c>
      <c r="K1172" s="331">
        <f t="shared" si="59"/>
        <v>0</v>
      </c>
      <c r="L1172" s="331">
        <f t="shared" si="60"/>
        <v>0</v>
      </c>
      <c r="M1172" s="331">
        <f t="shared" si="61"/>
        <v>0</v>
      </c>
      <c r="N1172" s="333">
        <f t="shared" si="62"/>
        <v>0</v>
      </c>
      <c r="O1172" s="394"/>
      <c r="P1172" s="395">
        <f t="shared" si="63"/>
        <v>0</v>
      </c>
      <c r="Q1172" s="336" t="str">
        <f t="shared" si="64"/>
        <v/>
      </c>
      <c r="R1172" s="399"/>
      <c r="S1172" s="145"/>
      <c r="T1172" s="148">
        <v>0</v>
      </c>
      <c r="U1172" s="147"/>
      <c r="V1172" s="148"/>
      <c r="W1172" s="337"/>
      <c r="X1172" s="337"/>
      <c r="Y1172" s="149"/>
      <c r="Z1172" s="149"/>
      <c r="AA1172" s="149"/>
      <c r="AB1172" s="399">
        <v>0</v>
      </c>
      <c r="AC1172" s="145"/>
      <c r="AD1172" s="399"/>
      <c r="AE1172" s="396"/>
      <c r="AF1172" s="397">
        <v>0</v>
      </c>
      <c r="AG1172" s="397">
        <v>0</v>
      </c>
      <c r="AH1172" s="397">
        <v>0</v>
      </c>
      <c r="AI1172" s="397">
        <v>0</v>
      </c>
      <c r="AJ1172" s="397">
        <v>0</v>
      </c>
      <c r="AK1172" s="397">
        <v>0</v>
      </c>
      <c r="AL1172" s="397">
        <v>0</v>
      </c>
      <c r="AM1172" s="397"/>
      <c r="AN1172" s="397">
        <v>0</v>
      </c>
      <c r="AO1172" s="400">
        <v>0</v>
      </c>
    </row>
    <row r="1173" spans="1:41" ht="24" customHeight="1" x14ac:dyDescent="0.3">
      <c r="A1173" s="398" t="s">
        <v>4046</v>
      </c>
      <c r="B1173" s="392" t="s">
        <v>4047</v>
      </c>
      <c r="C1173" s="393" t="s">
        <v>1519</v>
      </c>
      <c r="D1173" s="330">
        <f t="shared" si="52"/>
        <v>17</v>
      </c>
      <c r="E1173" s="331">
        <f t="shared" si="53"/>
        <v>2</v>
      </c>
      <c r="F1173" s="331">
        <f t="shared" si="54"/>
        <v>0</v>
      </c>
      <c r="G1173" s="331">
        <f t="shared" si="55"/>
        <v>0</v>
      </c>
      <c r="H1173" s="331">
        <f t="shared" si="56"/>
        <v>0</v>
      </c>
      <c r="I1173" s="331">
        <f t="shared" si="57"/>
        <v>0</v>
      </c>
      <c r="J1173" s="331">
        <f t="shared" si="58"/>
        <v>0</v>
      </c>
      <c r="K1173" s="331">
        <f t="shared" si="59"/>
        <v>0</v>
      </c>
      <c r="L1173" s="331">
        <f t="shared" si="60"/>
        <v>0</v>
      </c>
      <c r="M1173" s="331">
        <f t="shared" si="61"/>
        <v>0</v>
      </c>
      <c r="N1173" s="333">
        <f t="shared" si="62"/>
        <v>19</v>
      </c>
      <c r="O1173" s="394"/>
      <c r="P1173" s="395">
        <f t="shared" si="63"/>
        <v>19</v>
      </c>
      <c r="Q1173" s="336">
        <f t="shared" si="64"/>
        <v>491</v>
      </c>
      <c r="R1173" s="399"/>
      <c r="S1173" s="145"/>
      <c r="T1173" s="148">
        <v>0</v>
      </c>
      <c r="U1173" s="147"/>
      <c r="V1173" s="148"/>
      <c r="W1173" s="337"/>
      <c r="X1173" s="337"/>
      <c r="Y1173" s="149"/>
      <c r="Z1173" s="149"/>
      <c r="AA1173" s="149"/>
      <c r="AB1173" s="156">
        <v>0</v>
      </c>
      <c r="AC1173" s="145"/>
      <c r="AD1173" s="156">
        <v>2</v>
      </c>
      <c r="AE1173" s="396"/>
      <c r="AF1173" s="397">
        <v>0</v>
      </c>
      <c r="AG1173" s="397">
        <v>0</v>
      </c>
      <c r="AH1173" s="397">
        <v>0</v>
      </c>
      <c r="AI1173" s="397">
        <v>0</v>
      </c>
      <c r="AJ1173" s="397">
        <v>0</v>
      </c>
      <c r="AK1173" s="397">
        <v>0</v>
      </c>
      <c r="AL1173" s="397">
        <v>0</v>
      </c>
      <c r="AM1173" s="397"/>
      <c r="AN1173" s="397">
        <v>17</v>
      </c>
      <c r="AO1173" s="400">
        <v>0</v>
      </c>
    </row>
    <row r="1174" spans="1:41" ht="24" customHeight="1" x14ac:dyDescent="0.3">
      <c r="A1174" s="398" t="s">
        <v>4048</v>
      </c>
      <c r="B1174" s="392" t="s">
        <v>4049</v>
      </c>
      <c r="C1174" s="393" t="s">
        <v>1540</v>
      </c>
      <c r="D1174" s="330">
        <f t="shared" si="52"/>
        <v>13</v>
      </c>
      <c r="E1174" s="331">
        <f t="shared" si="53"/>
        <v>5</v>
      </c>
      <c r="F1174" s="331">
        <f t="shared" si="54"/>
        <v>0</v>
      </c>
      <c r="G1174" s="331">
        <f t="shared" si="55"/>
        <v>0</v>
      </c>
      <c r="H1174" s="331">
        <f t="shared" si="56"/>
        <v>0</v>
      </c>
      <c r="I1174" s="331">
        <f t="shared" si="57"/>
        <v>0</v>
      </c>
      <c r="J1174" s="331">
        <f t="shared" si="58"/>
        <v>0</v>
      </c>
      <c r="K1174" s="331">
        <f t="shared" si="59"/>
        <v>0</v>
      </c>
      <c r="L1174" s="331">
        <f t="shared" si="60"/>
        <v>0</v>
      </c>
      <c r="M1174" s="331">
        <f t="shared" si="61"/>
        <v>0</v>
      </c>
      <c r="N1174" s="333">
        <f t="shared" si="62"/>
        <v>18</v>
      </c>
      <c r="O1174" s="394"/>
      <c r="P1174" s="395">
        <f t="shared" si="63"/>
        <v>18</v>
      </c>
      <c r="Q1174" s="336">
        <f t="shared" si="64"/>
        <v>508</v>
      </c>
      <c r="R1174" s="409"/>
      <c r="S1174" s="145">
        <v>13</v>
      </c>
      <c r="T1174" s="148">
        <v>0</v>
      </c>
      <c r="U1174" s="147"/>
      <c r="V1174" s="148"/>
      <c r="W1174" s="337"/>
      <c r="X1174" s="337"/>
      <c r="Y1174" s="149"/>
      <c r="Z1174" s="149"/>
      <c r="AA1174" s="149"/>
      <c r="AB1174" s="399">
        <v>0</v>
      </c>
      <c r="AC1174" s="145"/>
      <c r="AD1174" s="399"/>
      <c r="AE1174" s="396"/>
      <c r="AF1174" s="397">
        <v>0</v>
      </c>
      <c r="AG1174" s="397">
        <v>0</v>
      </c>
      <c r="AH1174" s="397">
        <v>0</v>
      </c>
      <c r="AI1174" s="397">
        <v>0</v>
      </c>
      <c r="AJ1174" s="397">
        <v>0</v>
      </c>
      <c r="AK1174" s="397">
        <v>0</v>
      </c>
      <c r="AL1174" s="397">
        <v>0</v>
      </c>
      <c r="AM1174" s="397"/>
      <c r="AN1174" s="397">
        <v>5</v>
      </c>
      <c r="AO1174" s="414">
        <v>0</v>
      </c>
    </row>
    <row r="1175" spans="1:41" ht="24" customHeight="1" x14ac:dyDescent="0.3">
      <c r="A1175" s="391" t="s">
        <v>4050</v>
      </c>
      <c r="B1175" s="392" t="s">
        <v>4051</v>
      </c>
      <c r="C1175" s="393" t="s">
        <v>661</v>
      </c>
      <c r="D1175" s="330">
        <f t="shared" si="52"/>
        <v>0</v>
      </c>
      <c r="E1175" s="331">
        <f t="shared" si="53"/>
        <v>0</v>
      </c>
      <c r="F1175" s="331">
        <f t="shared" si="54"/>
        <v>0</v>
      </c>
      <c r="G1175" s="331">
        <f t="shared" si="55"/>
        <v>0</v>
      </c>
      <c r="H1175" s="331">
        <f t="shared" si="56"/>
        <v>0</v>
      </c>
      <c r="I1175" s="331">
        <f t="shared" si="57"/>
        <v>0</v>
      </c>
      <c r="J1175" s="331">
        <f t="shared" si="58"/>
        <v>0</v>
      </c>
      <c r="K1175" s="331">
        <f t="shared" si="59"/>
        <v>0</v>
      </c>
      <c r="L1175" s="331">
        <f t="shared" si="60"/>
        <v>0</v>
      </c>
      <c r="M1175" s="331">
        <f t="shared" si="61"/>
        <v>0</v>
      </c>
      <c r="N1175" s="333">
        <f t="shared" si="62"/>
        <v>0</v>
      </c>
      <c r="O1175" s="394"/>
      <c r="P1175" s="395">
        <f t="shared" si="63"/>
        <v>0</v>
      </c>
      <c r="Q1175" s="336" t="str">
        <f t="shared" si="64"/>
        <v/>
      </c>
      <c r="R1175" s="399"/>
      <c r="S1175" s="410"/>
      <c r="T1175" s="148">
        <v>0</v>
      </c>
      <c r="U1175" s="411"/>
      <c r="V1175" s="148"/>
      <c r="W1175" s="412"/>
      <c r="X1175" s="337"/>
      <c r="Y1175" s="149"/>
      <c r="Z1175" s="149"/>
      <c r="AA1175" s="149"/>
      <c r="AB1175" s="156">
        <v>0</v>
      </c>
      <c r="AC1175" s="410"/>
      <c r="AD1175" s="156"/>
      <c r="AE1175" s="396"/>
      <c r="AF1175" s="397">
        <v>0</v>
      </c>
      <c r="AG1175" s="397">
        <v>0</v>
      </c>
      <c r="AH1175" s="397">
        <v>0</v>
      </c>
      <c r="AI1175" s="397">
        <v>0</v>
      </c>
      <c r="AJ1175" s="397">
        <v>0</v>
      </c>
      <c r="AK1175" s="397">
        <v>0</v>
      </c>
      <c r="AL1175" s="397">
        <v>0</v>
      </c>
      <c r="AM1175" s="413"/>
      <c r="AN1175" s="397">
        <v>0</v>
      </c>
      <c r="AO1175" s="400">
        <v>0</v>
      </c>
    </row>
    <row r="1176" spans="1:41" ht="24" customHeight="1" x14ac:dyDescent="0.3">
      <c r="A1176" s="398" t="s">
        <v>4052</v>
      </c>
      <c r="B1176" s="392" t="s">
        <v>4053</v>
      </c>
      <c r="C1176" s="393" t="s">
        <v>314</v>
      </c>
      <c r="D1176" s="330">
        <f t="shared" si="52"/>
        <v>21</v>
      </c>
      <c r="E1176" s="331">
        <f t="shared" si="53"/>
        <v>17</v>
      </c>
      <c r="F1176" s="331">
        <f t="shared" si="54"/>
        <v>0</v>
      </c>
      <c r="G1176" s="331">
        <f t="shared" si="55"/>
        <v>0</v>
      </c>
      <c r="H1176" s="331">
        <f t="shared" si="56"/>
        <v>0</v>
      </c>
      <c r="I1176" s="331">
        <f t="shared" si="57"/>
        <v>0</v>
      </c>
      <c r="J1176" s="331">
        <f t="shared" si="58"/>
        <v>0</v>
      </c>
      <c r="K1176" s="331">
        <f t="shared" si="59"/>
        <v>0</v>
      </c>
      <c r="L1176" s="331">
        <f t="shared" si="60"/>
        <v>0</v>
      </c>
      <c r="M1176" s="331">
        <f t="shared" si="61"/>
        <v>0</v>
      </c>
      <c r="N1176" s="333">
        <f t="shared" si="62"/>
        <v>38</v>
      </c>
      <c r="O1176" s="394"/>
      <c r="P1176" s="395">
        <f t="shared" si="63"/>
        <v>38</v>
      </c>
      <c r="Q1176" s="336">
        <f t="shared" si="64"/>
        <v>232</v>
      </c>
      <c r="R1176" s="399">
        <v>21</v>
      </c>
      <c r="S1176" s="145"/>
      <c r="T1176" s="148">
        <v>0</v>
      </c>
      <c r="U1176" s="147"/>
      <c r="V1176" s="148"/>
      <c r="W1176" s="337"/>
      <c r="X1176" s="337"/>
      <c r="Y1176" s="149"/>
      <c r="Z1176" s="149"/>
      <c r="AA1176" s="149"/>
      <c r="AB1176" s="419">
        <v>0</v>
      </c>
      <c r="AC1176" s="145"/>
      <c r="AD1176" s="419"/>
      <c r="AE1176" s="396"/>
      <c r="AF1176" s="397">
        <v>0</v>
      </c>
      <c r="AG1176" s="397">
        <v>0</v>
      </c>
      <c r="AH1176" s="397">
        <v>0</v>
      </c>
      <c r="AI1176" s="397">
        <v>0</v>
      </c>
      <c r="AJ1176" s="397">
        <v>0</v>
      </c>
      <c r="AK1176" s="397">
        <v>0</v>
      </c>
      <c r="AL1176" s="397">
        <v>0</v>
      </c>
      <c r="AM1176" s="397">
        <v>17</v>
      </c>
      <c r="AN1176" s="397">
        <v>0</v>
      </c>
      <c r="AO1176" s="400">
        <v>0</v>
      </c>
    </row>
    <row r="1177" spans="1:41" ht="24" customHeight="1" x14ac:dyDescent="0.3">
      <c r="A1177" s="391" t="s">
        <v>4054</v>
      </c>
      <c r="B1177" s="392" t="s">
        <v>4055</v>
      </c>
      <c r="C1177" s="393" t="s">
        <v>237</v>
      </c>
      <c r="D1177" s="330">
        <f t="shared" si="52"/>
        <v>800</v>
      </c>
      <c r="E1177" s="331">
        <f t="shared" si="53"/>
        <v>0</v>
      </c>
      <c r="F1177" s="331">
        <f t="shared" si="54"/>
        <v>0</v>
      </c>
      <c r="G1177" s="331">
        <f t="shared" si="55"/>
        <v>0</v>
      </c>
      <c r="H1177" s="331">
        <f t="shared" si="56"/>
        <v>0</v>
      </c>
      <c r="I1177" s="331">
        <f t="shared" si="57"/>
        <v>0</v>
      </c>
      <c r="J1177" s="331">
        <f t="shared" si="58"/>
        <v>0</v>
      </c>
      <c r="K1177" s="331">
        <f t="shared" si="59"/>
        <v>0</v>
      </c>
      <c r="L1177" s="331">
        <f t="shared" si="60"/>
        <v>0</v>
      </c>
      <c r="M1177" s="331">
        <f t="shared" si="61"/>
        <v>0</v>
      </c>
      <c r="N1177" s="333">
        <f t="shared" si="62"/>
        <v>800</v>
      </c>
      <c r="O1177" s="394">
        <f>Nemzetközi!F111</f>
        <v>6</v>
      </c>
      <c r="P1177" s="395">
        <f t="shared" si="63"/>
        <v>1400</v>
      </c>
      <c r="Q1177" s="336">
        <f t="shared" si="64"/>
        <v>9</v>
      </c>
      <c r="R1177" s="404"/>
      <c r="S1177" s="145"/>
      <c r="T1177" s="148">
        <v>0</v>
      </c>
      <c r="U1177" s="147"/>
      <c r="V1177" s="148"/>
      <c r="W1177" s="337"/>
      <c r="X1177" s="337"/>
      <c r="Y1177" s="149"/>
      <c r="Z1177" s="149"/>
      <c r="AA1177" s="149"/>
      <c r="AB1177" s="399">
        <v>0</v>
      </c>
      <c r="AC1177" s="145"/>
      <c r="AD1177" s="399"/>
      <c r="AE1177" s="396"/>
      <c r="AF1177" s="397">
        <v>0</v>
      </c>
      <c r="AG1177" s="397">
        <v>0</v>
      </c>
      <c r="AH1177" s="397">
        <v>0</v>
      </c>
      <c r="AI1177" s="397">
        <v>0</v>
      </c>
      <c r="AJ1177" s="397">
        <v>0</v>
      </c>
      <c r="AK1177" s="397">
        <v>0</v>
      </c>
      <c r="AL1177" s="397">
        <v>0</v>
      </c>
      <c r="AM1177" s="397"/>
      <c r="AN1177" s="397">
        <v>0</v>
      </c>
      <c r="AO1177" s="407">
        <v>800</v>
      </c>
    </row>
    <row r="1178" spans="1:41" ht="24" customHeight="1" x14ac:dyDescent="0.3">
      <c r="A1178" s="391" t="s">
        <v>4057</v>
      </c>
      <c r="B1178" s="392" t="s">
        <v>4058</v>
      </c>
      <c r="C1178" s="393" t="s">
        <v>123</v>
      </c>
      <c r="D1178" s="330">
        <f t="shared" si="52"/>
        <v>0</v>
      </c>
      <c r="E1178" s="331">
        <f t="shared" si="53"/>
        <v>0</v>
      </c>
      <c r="F1178" s="331">
        <f t="shared" si="54"/>
        <v>0</v>
      </c>
      <c r="G1178" s="331">
        <f t="shared" si="55"/>
        <v>0</v>
      </c>
      <c r="H1178" s="331">
        <f t="shared" si="56"/>
        <v>0</v>
      </c>
      <c r="I1178" s="331">
        <f t="shared" si="57"/>
        <v>0</v>
      </c>
      <c r="J1178" s="331">
        <f t="shared" si="58"/>
        <v>0</v>
      </c>
      <c r="K1178" s="331">
        <f t="shared" si="59"/>
        <v>0</v>
      </c>
      <c r="L1178" s="331">
        <f t="shared" si="60"/>
        <v>0</v>
      </c>
      <c r="M1178" s="331">
        <f t="shared" si="61"/>
        <v>0</v>
      </c>
      <c r="N1178" s="333">
        <f t="shared" si="62"/>
        <v>0</v>
      </c>
      <c r="O1178" s="394"/>
      <c r="P1178" s="395">
        <f t="shared" si="63"/>
        <v>0</v>
      </c>
      <c r="Q1178" s="336" t="str">
        <f t="shared" si="64"/>
        <v/>
      </c>
      <c r="R1178" s="404"/>
      <c r="S1178" s="145"/>
      <c r="T1178" s="148">
        <v>0</v>
      </c>
      <c r="U1178" s="411"/>
      <c r="V1178" s="148"/>
      <c r="W1178" s="412"/>
      <c r="X1178" s="337"/>
      <c r="Y1178" s="149"/>
      <c r="Z1178" s="149"/>
      <c r="AA1178" s="149"/>
      <c r="AB1178" s="409">
        <v>0</v>
      </c>
      <c r="AC1178" s="145"/>
      <c r="AD1178" s="409"/>
      <c r="AE1178" s="396"/>
      <c r="AF1178" s="397">
        <v>0</v>
      </c>
      <c r="AG1178" s="397">
        <v>0</v>
      </c>
      <c r="AH1178" s="397">
        <v>0</v>
      </c>
      <c r="AI1178" s="397">
        <v>0</v>
      </c>
      <c r="AJ1178" s="397">
        <v>0</v>
      </c>
      <c r="AK1178" s="397">
        <v>0</v>
      </c>
      <c r="AL1178" s="397">
        <v>0</v>
      </c>
      <c r="AM1178" s="413"/>
      <c r="AN1178" s="397">
        <v>0</v>
      </c>
      <c r="AO1178" s="407">
        <v>0</v>
      </c>
    </row>
    <row r="1179" spans="1:41" ht="24" customHeight="1" x14ac:dyDescent="0.3">
      <c r="A1179" s="391" t="s">
        <v>4061</v>
      </c>
      <c r="B1179" s="415" t="s">
        <v>5084</v>
      </c>
      <c r="C1179" s="416" t="s">
        <v>2013</v>
      </c>
      <c r="D1179" s="330">
        <f t="shared" si="52"/>
        <v>0</v>
      </c>
      <c r="E1179" s="331">
        <f t="shared" si="53"/>
        <v>0</v>
      </c>
      <c r="F1179" s="331">
        <f t="shared" si="54"/>
        <v>0</v>
      </c>
      <c r="G1179" s="331">
        <f t="shared" si="55"/>
        <v>0</v>
      </c>
      <c r="H1179" s="331">
        <f t="shared" si="56"/>
        <v>0</v>
      </c>
      <c r="I1179" s="331">
        <f t="shared" si="57"/>
        <v>0</v>
      </c>
      <c r="J1179" s="331">
        <f t="shared" si="58"/>
        <v>0</v>
      </c>
      <c r="K1179" s="331">
        <f t="shared" si="59"/>
        <v>0</v>
      </c>
      <c r="L1179" s="331">
        <f t="shared" si="60"/>
        <v>0</v>
      </c>
      <c r="M1179" s="331">
        <f t="shared" si="61"/>
        <v>0</v>
      </c>
      <c r="N1179" s="369">
        <f t="shared" si="62"/>
        <v>0</v>
      </c>
      <c r="O1179" s="417"/>
      <c r="P1179" s="418">
        <f t="shared" si="63"/>
        <v>0</v>
      </c>
      <c r="Q1179" s="336" t="str">
        <f t="shared" si="64"/>
        <v/>
      </c>
      <c r="R1179" s="399"/>
      <c r="S1179" s="410"/>
      <c r="T1179" s="148">
        <v>0</v>
      </c>
      <c r="U1179" s="411"/>
      <c r="V1179" s="148"/>
      <c r="W1179" s="412"/>
      <c r="X1179" s="337"/>
      <c r="Y1179" s="149"/>
      <c r="Z1179" s="149"/>
      <c r="AA1179" s="149"/>
      <c r="AB1179" s="364">
        <v>0</v>
      </c>
      <c r="AC1179" s="410"/>
      <c r="AD1179" s="364"/>
      <c r="AE1179" s="396"/>
      <c r="AF1179" s="397">
        <v>0</v>
      </c>
      <c r="AG1179" s="397">
        <v>0</v>
      </c>
      <c r="AH1179" s="397">
        <v>0</v>
      </c>
      <c r="AI1179" s="397">
        <v>0</v>
      </c>
      <c r="AJ1179" s="397">
        <v>0</v>
      </c>
      <c r="AK1179" s="397">
        <v>0</v>
      </c>
      <c r="AL1179" s="397">
        <v>0</v>
      </c>
      <c r="AM1179" s="413"/>
      <c r="AN1179" s="397">
        <v>0</v>
      </c>
      <c r="AO1179" s="400">
        <v>0</v>
      </c>
    </row>
    <row r="1180" spans="1:41" ht="24" customHeight="1" x14ac:dyDescent="0.3">
      <c r="A1180" s="401" t="s">
        <v>1600</v>
      </c>
      <c r="B1180" s="402" t="s">
        <v>1601</v>
      </c>
      <c r="C1180" s="403" t="s">
        <v>89</v>
      </c>
      <c r="D1180" s="330">
        <f t="shared" si="52"/>
        <v>0</v>
      </c>
      <c r="E1180" s="331">
        <f t="shared" si="53"/>
        <v>0</v>
      </c>
      <c r="F1180" s="331">
        <f t="shared" si="54"/>
        <v>0</v>
      </c>
      <c r="G1180" s="331">
        <f t="shared" si="55"/>
        <v>0</v>
      </c>
      <c r="H1180" s="331">
        <f t="shared" si="56"/>
        <v>0</v>
      </c>
      <c r="I1180" s="331">
        <f t="shared" si="57"/>
        <v>0</v>
      </c>
      <c r="J1180" s="331">
        <f t="shared" si="58"/>
        <v>0</v>
      </c>
      <c r="K1180" s="331">
        <f t="shared" si="59"/>
        <v>0</v>
      </c>
      <c r="L1180" s="331">
        <f t="shared" si="60"/>
        <v>0</v>
      </c>
      <c r="M1180" s="331">
        <f t="shared" si="61"/>
        <v>0</v>
      </c>
      <c r="N1180" s="333">
        <f t="shared" si="62"/>
        <v>0</v>
      </c>
      <c r="O1180" s="394"/>
      <c r="P1180" s="395">
        <f t="shared" si="63"/>
        <v>0</v>
      </c>
      <c r="Q1180" s="336" t="str">
        <f t="shared" si="64"/>
        <v/>
      </c>
      <c r="R1180" s="422"/>
      <c r="S1180" s="145"/>
      <c r="T1180" s="405">
        <v>0</v>
      </c>
      <c r="U1180" s="147"/>
      <c r="V1180" s="405"/>
      <c r="W1180" s="337"/>
      <c r="X1180" s="337"/>
      <c r="Y1180" s="406"/>
      <c r="Z1180" s="406"/>
      <c r="AA1180" s="406"/>
      <c r="AB1180" s="421">
        <v>0</v>
      </c>
      <c r="AC1180" s="145"/>
      <c r="AD1180" s="421"/>
      <c r="AE1180" s="396"/>
      <c r="AF1180" s="397">
        <v>0</v>
      </c>
      <c r="AG1180" s="397">
        <v>0</v>
      </c>
      <c r="AH1180" s="397">
        <v>0</v>
      </c>
      <c r="AI1180" s="397">
        <v>0</v>
      </c>
      <c r="AJ1180" s="397">
        <v>0</v>
      </c>
      <c r="AK1180" s="397">
        <v>0</v>
      </c>
      <c r="AL1180" s="397">
        <v>0</v>
      </c>
      <c r="AM1180" s="397"/>
      <c r="AN1180" s="397">
        <v>0</v>
      </c>
      <c r="AO1180" s="407">
        <v>0</v>
      </c>
    </row>
    <row r="1181" spans="1:41" ht="24" customHeight="1" x14ac:dyDescent="0.3">
      <c r="A1181" s="398" t="s">
        <v>4059</v>
      </c>
      <c r="B1181" s="415" t="s">
        <v>4060</v>
      </c>
      <c r="C1181" s="416" t="s">
        <v>1116</v>
      </c>
      <c r="D1181" s="330">
        <f t="shared" si="52"/>
        <v>13</v>
      </c>
      <c r="E1181" s="331">
        <f t="shared" si="53"/>
        <v>11</v>
      </c>
      <c r="F1181" s="331">
        <f t="shared" si="54"/>
        <v>0</v>
      </c>
      <c r="G1181" s="331">
        <f t="shared" si="55"/>
        <v>0</v>
      </c>
      <c r="H1181" s="331">
        <f t="shared" si="56"/>
        <v>0</v>
      </c>
      <c r="I1181" s="331">
        <f t="shared" si="57"/>
        <v>0</v>
      </c>
      <c r="J1181" s="331">
        <f t="shared" si="58"/>
        <v>0</v>
      </c>
      <c r="K1181" s="331">
        <f t="shared" si="59"/>
        <v>0</v>
      </c>
      <c r="L1181" s="331">
        <f t="shared" si="60"/>
        <v>0</v>
      </c>
      <c r="M1181" s="331">
        <f t="shared" si="61"/>
        <v>0</v>
      </c>
      <c r="N1181" s="369">
        <f t="shared" si="62"/>
        <v>24</v>
      </c>
      <c r="O1181" s="417"/>
      <c r="P1181" s="418">
        <f t="shared" si="63"/>
        <v>24</v>
      </c>
      <c r="Q1181" s="336">
        <f t="shared" si="64"/>
        <v>409</v>
      </c>
      <c r="R1181" s="421"/>
      <c r="S1181" s="410">
        <v>13</v>
      </c>
      <c r="T1181" s="148">
        <v>0</v>
      </c>
      <c r="U1181" s="411"/>
      <c r="V1181" s="148"/>
      <c r="W1181" s="412"/>
      <c r="X1181" s="337"/>
      <c r="Y1181" s="149"/>
      <c r="Z1181" s="149"/>
      <c r="AA1181" s="149"/>
      <c r="AB1181" s="422">
        <v>0</v>
      </c>
      <c r="AC1181" s="410"/>
      <c r="AD1181" s="422"/>
      <c r="AE1181" s="396"/>
      <c r="AF1181" s="397">
        <v>0</v>
      </c>
      <c r="AG1181" s="397">
        <v>0</v>
      </c>
      <c r="AH1181" s="397">
        <v>0</v>
      </c>
      <c r="AI1181" s="397">
        <v>0</v>
      </c>
      <c r="AJ1181" s="397">
        <v>0</v>
      </c>
      <c r="AK1181" s="397">
        <v>0</v>
      </c>
      <c r="AL1181" s="397">
        <v>0</v>
      </c>
      <c r="AM1181" s="413"/>
      <c r="AN1181" s="397">
        <v>11</v>
      </c>
      <c r="AO1181" s="407">
        <v>0</v>
      </c>
    </row>
    <row r="1182" spans="1:41" ht="24" customHeight="1" x14ac:dyDescent="0.3">
      <c r="A1182" s="401" t="s">
        <v>5085</v>
      </c>
      <c r="B1182" s="423" t="s">
        <v>5086</v>
      </c>
      <c r="C1182" s="424" t="s">
        <v>5087</v>
      </c>
      <c r="D1182" s="330">
        <f t="shared" si="52"/>
        <v>0</v>
      </c>
      <c r="E1182" s="331">
        <f t="shared" si="53"/>
        <v>0</v>
      </c>
      <c r="F1182" s="331">
        <f t="shared" si="54"/>
        <v>0</v>
      </c>
      <c r="G1182" s="331">
        <f t="shared" si="55"/>
        <v>0</v>
      </c>
      <c r="H1182" s="331">
        <f t="shared" si="56"/>
        <v>0</v>
      </c>
      <c r="I1182" s="331">
        <f t="shared" si="57"/>
        <v>0</v>
      </c>
      <c r="J1182" s="331">
        <f t="shared" si="58"/>
        <v>0</v>
      </c>
      <c r="K1182" s="331">
        <f t="shared" si="59"/>
        <v>0</v>
      </c>
      <c r="L1182" s="331">
        <f t="shared" si="60"/>
        <v>0</v>
      </c>
      <c r="M1182" s="331">
        <f t="shared" si="61"/>
        <v>0</v>
      </c>
      <c r="N1182" s="333">
        <f t="shared" si="62"/>
        <v>0</v>
      </c>
      <c r="O1182" s="394"/>
      <c r="P1182" s="395">
        <f t="shared" si="63"/>
        <v>0</v>
      </c>
      <c r="Q1182" s="336" t="str">
        <f t="shared" si="64"/>
        <v/>
      </c>
      <c r="R1182" s="144"/>
      <c r="S1182" s="145"/>
      <c r="T1182" s="148">
        <v>0</v>
      </c>
      <c r="U1182" s="147"/>
      <c r="V1182" s="148"/>
      <c r="W1182" s="337"/>
      <c r="X1182" s="337"/>
      <c r="Y1182" s="149"/>
      <c r="Z1182" s="149"/>
      <c r="AA1182" s="149"/>
      <c r="AB1182" s="344">
        <v>0</v>
      </c>
      <c r="AC1182" s="145"/>
      <c r="AD1182" s="344"/>
      <c r="AE1182" s="396"/>
      <c r="AF1182" s="397">
        <v>0</v>
      </c>
      <c r="AG1182" s="397">
        <v>0</v>
      </c>
      <c r="AH1182" s="397">
        <v>0</v>
      </c>
      <c r="AI1182" s="397">
        <v>0</v>
      </c>
      <c r="AJ1182" s="397">
        <v>0</v>
      </c>
      <c r="AK1182" s="397">
        <v>0</v>
      </c>
      <c r="AL1182" s="397">
        <v>0</v>
      </c>
      <c r="AM1182" s="397"/>
      <c r="AN1182" s="397">
        <v>0</v>
      </c>
      <c r="AO1182" s="400">
        <v>0</v>
      </c>
    </row>
    <row r="1183" spans="1:41" ht="24" customHeight="1" x14ac:dyDescent="0.3">
      <c r="A1183" s="391" t="s">
        <v>4063</v>
      </c>
      <c r="B1183" s="392" t="s">
        <v>4064</v>
      </c>
      <c r="C1183" s="393" t="s">
        <v>2013</v>
      </c>
      <c r="D1183" s="330">
        <f t="shared" si="52"/>
        <v>0</v>
      </c>
      <c r="E1183" s="331">
        <f t="shared" si="53"/>
        <v>0</v>
      </c>
      <c r="F1183" s="331">
        <f t="shared" si="54"/>
        <v>0</v>
      </c>
      <c r="G1183" s="331">
        <f t="shared" si="55"/>
        <v>0</v>
      </c>
      <c r="H1183" s="331">
        <f t="shared" si="56"/>
        <v>0</v>
      </c>
      <c r="I1183" s="331">
        <f t="shared" si="57"/>
        <v>0</v>
      </c>
      <c r="J1183" s="331">
        <f t="shared" si="58"/>
        <v>0</v>
      </c>
      <c r="K1183" s="331">
        <f t="shared" si="59"/>
        <v>0</v>
      </c>
      <c r="L1183" s="331">
        <f t="shared" si="60"/>
        <v>0</v>
      </c>
      <c r="M1183" s="331">
        <f t="shared" si="61"/>
        <v>0</v>
      </c>
      <c r="N1183" s="333">
        <f t="shared" si="62"/>
        <v>0</v>
      </c>
      <c r="O1183" s="394"/>
      <c r="P1183" s="395">
        <f t="shared" si="63"/>
        <v>0</v>
      </c>
      <c r="Q1183" s="336" t="str">
        <f t="shared" si="64"/>
        <v/>
      </c>
      <c r="R1183" s="156"/>
      <c r="S1183" s="145"/>
      <c r="T1183" s="148">
        <v>0</v>
      </c>
      <c r="U1183" s="147"/>
      <c r="V1183" s="148"/>
      <c r="W1183" s="337"/>
      <c r="X1183" s="337"/>
      <c r="Y1183" s="149"/>
      <c r="Z1183" s="149"/>
      <c r="AA1183" s="149"/>
      <c r="AB1183" s="399">
        <v>0</v>
      </c>
      <c r="AC1183" s="145"/>
      <c r="AD1183" s="399"/>
      <c r="AE1183" s="396"/>
      <c r="AF1183" s="397">
        <v>0</v>
      </c>
      <c r="AG1183" s="397">
        <v>0</v>
      </c>
      <c r="AH1183" s="397">
        <v>0</v>
      </c>
      <c r="AI1183" s="397">
        <v>0</v>
      </c>
      <c r="AJ1183" s="397">
        <v>0</v>
      </c>
      <c r="AK1183" s="397">
        <v>0</v>
      </c>
      <c r="AL1183" s="397">
        <v>0</v>
      </c>
      <c r="AM1183" s="397"/>
      <c r="AN1183" s="397">
        <v>0</v>
      </c>
      <c r="AO1183" s="341">
        <v>0</v>
      </c>
    </row>
    <row r="1184" spans="1:41" ht="24" customHeight="1" x14ac:dyDescent="0.3">
      <c r="A1184" s="398" t="s">
        <v>4065</v>
      </c>
      <c r="B1184" s="415" t="s">
        <v>5088</v>
      </c>
      <c r="C1184" s="416" t="s">
        <v>2206</v>
      </c>
      <c r="D1184" s="330">
        <f t="shared" si="52"/>
        <v>0</v>
      </c>
      <c r="E1184" s="331">
        <f t="shared" si="53"/>
        <v>0</v>
      </c>
      <c r="F1184" s="331">
        <f t="shared" si="54"/>
        <v>0</v>
      </c>
      <c r="G1184" s="331">
        <f t="shared" si="55"/>
        <v>0</v>
      </c>
      <c r="H1184" s="331">
        <f t="shared" si="56"/>
        <v>0</v>
      </c>
      <c r="I1184" s="331">
        <f t="shared" si="57"/>
        <v>0</v>
      </c>
      <c r="J1184" s="331">
        <f t="shared" si="58"/>
        <v>0</v>
      </c>
      <c r="K1184" s="331">
        <f t="shared" si="59"/>
        <v>0</v>
      </c>
      <c r="L1184" s="331">
        <f t="shared" si="60"/>
        <v>0</v>
      </c>
      <c r="M1184" s="331">
        <f t="shared" si="61"/>
        <v>0</v>
      </c>
      <c r="N1184" s="333">
        <f t="shared" si="62"/>
        <v>0</v>
      </c>
      <c r="O1184" s="394"/>
      <c r="P1184" s="395">
        <f t="shared" si="63"/>
        <v>0</v>
      </c>
      <c r="Q1184" s="336" t="str">
        <f t="shared" si="64"/>
        <v/>
      </c>
      <c r="R1184" s="399"/>
      <c r="S1184" s="410"/>
      <c r="T1184" s="148">
        <v>0</v>
      </c>
      <c r="U1184" s="147"/>
      <c r="V1184" s="148"/>
      <c r="W1184" s="337"/>
      <c r="X1184" s="337"/>
      <c r="Y1184" s="149"/>
      <c r="Z1184" s="149"/>
      <c r="AA1184" s="149"/>
      <c r="AB1184" s="144">
        <v>0</v>
      </c>
      <c r="AC1184" s="410"/>
      <c r="AD1184" s="144"/>
      <c r="AE1184" s="396"/>
      <c r="AF1184" s="397">
        <v>0</v>
      </c>
      <c r="AG1184" s="397">
        <v>0</v>
      </c>
      <c r="AH1184" s="397">
        <v>0</v>
      </c>
      <c r="AI1184" s="397">
        <v>0</v>
      </c>
      <c r="AJ1184" s="397">
        <v>0</v>
      </c>
      <c r="AK1184" s="397">
        <v>0</v>
      </c>
      <c r="AL1184" s="397">
        <v>0</v>
      </c>
      <c r="AM1184" s="397"/>
      <c r="AN1184" s="397">
        <v>0</v>
      </c>
      <c r="AO1184" s="408">
        <v>0</v>
      </c>
    </row>
    <row r="1185" spans="1:41" ht="24" customHeight="1" x14ac:dyDescent="0.3">
      <c r="A1185" s="398" t="s">
        <v>4067</v>
      </c>
      <c r="B1185" s="415" t="s">
        <v>4068</v>
      </c>
      <c r="C1185" s="416" t="s">
        <v>2294</v>
      </c>
      <c r="D1185" s="330">
        <f t="shared" si="52"/>
        <v>0</v>
      </c>
      <c r="E1185" s="331">
        <f t="shared" si="53"/>
        <v>0</v>
      </c>
      <c r="F1185" s="331">
        <f t="shared" si="54"/>
        <v>0</v>
      </c>
      <c r="G1185" s="331">
        <f t="shared" si="55"/>
        <v>0</v>
      </c>
      <c r="H1185" s="331">
        <f t="shared" si="56"/>
        <v>0</v>
      </c>
      <c r="I1185" s="331">
        <f t="shared" si="57"/>
        <v>0</v>
      </c>
      <c r="J1185" s="331">
        <f t="shared" si="58"/>
        <v>0</v>
      </c>
      <c r="K1185" s="331">
        <f t="shared" si="59"/>
        <v>0</v>
      </c>
      <c r="L1185" s="331">
        <f t="shared" si="60"/>
        <v>0</v>
      </c>
      <c r="M1185" s="331">
        <f t="shared" si="61"/>
        <v>0</v>
      </c>
      <c r="N1185" s="333">
        <f t="shared" si="62"/>
        <v>0</v>
      </c>
      <c r="O1185" s="394"/>
      <c r="P1185" s="395">
        <f t="shared" si="63"/>
        <v>0</v>
      </c>
      <c r="Q1185" s="336" t="str">
        <f t="shared" si="64"/>
        <v/>
      </c>
      <c r="R1185" s="399"/>
      <c r="S1185" s="410"/>
      <c r="T1185" s="148">
        <v>0</v>
      </c>
      <c r="U1185" s="411"/>
      <c r="V1185" s="148"/>
      <c r="W1185" s="412"/>
      <c r="X1185" s="337"/>
      <c r="Y1185" s="149"/>
      <c r="Z1185" s="149"/>
      <c r="AA1185" s="149"/>
      <c r="AB1185" s="399">
        <v>0</v>
      </c>
      <c r="AC1185" s="410"/>
      <c r="AD1185" s="399"/>
      <c r="AE1185" s="396"/>
      <c r="AF1185" s="397">
        <v>0</v>
      </c>
      <c r="AG1185" s="397">
        <v>0</v>
      </c>
      <c r="AH1185" s="397">
        <v>0</v>
      </c>
      <c r="AI1185" s="397">
        <v>0</v>
      </c>
      <c r="AJ1185" s="397">
        <v>0</v>
      </c>
      <c r="AK1185" s="397">
        <v>0</v>
      </c>
      <c r="AL1185" s="397">
        <v>0</v>
      </c>
      <c r="AM1185" s="413"/>
      <c r="AN1185" s="397">
        <v>0</v>
      </c>
      <c r="AO1185" s="400">
        <v>0</v>
      </c>
    </row>
    <row r="1186" spans="1:41" ht="24" customHeight="1" x14ac:dyDescent="0.3">
      <c r="A1186" s="401" t="s">
        <v>4070</v>
      </c>
      <c r="B1186" s="402" t="s">
        <v>4071</v>
      </c>
      <c r="C1186" s="403" t="s">
        <v>198</v>
      </c>
      <c r="D1186" s="330">
        <f t="shared" si="52"/>
        <v>40</v>
      </c>
      <c r="E1186" s="331">
        <f t="shared" si="53"/>
        <v>0</v>
      </c>
      <c r="F1186" s="331">
        <f t="shared" si="54"/>
        <v>0</v>
      </c>
      <c r="G1186" s="331">
        <f t="shared" si="55"/>
        <v>0</v>
      </c>
      <c r="H1186" s="331">
        <f t="shared" si="56"/>
        <v>0</v>
      </c>
      <c r="I1186" s="331">
        <f t="shared" si="57"/>
        <v>0</v>
      </c>
      <c r="J1186" s="331">
        <f t="shared" si="58"/>
        <v>0</v>
      </c>
      <c r="K1186" s="331">
        <f t="shared" si="59"/>
        <v>0</v>
      </c>
      <c r="L1186" s="331">
        <f t="shared" si="60"/>
        <v>0</v>
      </c>
      <c r="M1186" s="331">
        <f t="shared" si="61"/>
        <v>0</v>
      </c>
      <c r="N1186" s="333">
        <f t="shared" si="62"/>
        <v>40</v>
      </c>
      <c r="O1186" s="394"/>
      <c r="P1186" s="395">
        <f t="shared" si="63"/>
        <v>40</v>
      </c>
      <c r="Q1186" s="336">
        <f t="shared" si="64"/>
        <v>219</v>
      </c>
      <c r="R1186" s="425"/>
      <c r="S1186" s="145"/>
      <c r="T1186" s="148">
        <v>0</v>
      </c>
      <c r="U1186" s="147"/>
      <c r="V1186" s="148"/>
      <c r="W1186" s="337"/>
      <c r="X1186" s="337"/>
      <c r="Y1186" s="149"/>
      <c r="Z1186" s="149"/>
      <c r="AA1186" s="149"/>
      <c r="AB1186" s="156">
        <v>0</v>
      </c>
      <c r="AC1186" s="145">
        <v>40</v>
      </c>
      <c r="AD1186" s="156"/>
      <c r="AE1186" s="396"/>
      <c r="AF1186" s="397">
        <v>0</v>
      </c>
      <c r="AG1186" s="397">
        <v>0</v>
      </c>
      <c r="AH1186" s="397">
        <v>0</v>
      </c>
      <c r="AI1186" s="397">
        <v>0</v>
      </c>
      <c r="AJ1186" s="397">
        <v>0</v>
      </c>
      <c r="AK1186" s="397">
        <v>0</v>
      </c>
      <c r="AL1186" s="397">
        <v>0</v>
      </c>
      <c r="AM1186" s="397"/>
      <c r="AN1186" s="397">
        <v>0</v>
      </c>
      <c r="AO1186" s="400">
        <v>0</v>
      </c>
    </row>
    <row r="1187" spans="1:41" ht="24" customHeight="1" x14ac:dyDescent="0.3">
      <c r="A1187" s="398" t="s">
        <v>4072</v>
      </c>
      <c r="B1187" s="392" t="s">
        <v>4073</v>
      </c>
      <c r="C1187" s="393" t="s">
        <v>123</v>
      </c>
      <c r="D1187" s="330">
        <f t="shared" si="52"/>
        <v>8</v>
      </c>
      <c r="E1187" s="331">
        <f t="shared" si="53"/>
        <v>0</v>
      </c>
      <c r="F1187" s="331">
        <f t="shared" si="54"/>
        <v>0</v>
      </c>
      <c r="G1187" s="331">
        <f t="shared" si="55"/>
        <v>0</v>
      </c>
      <c r="H1187" s="331">
        <f t="shared" si="56"/>
        <v>0</v>
      </c>
      <c r="I1187" s="331">
        <f t="shared" si="57"/>
        <v>0</v>
      </c>
      <c r="J1187" s="331">
        <f t="shared" si="58"/>
        <v>0</v>
      </c>
      <c r="K1187" s="331">
        <f t="shared" si="59"/>
        <v>0</v>
      </c>
      <c r="L1187" s="331">
        <f t="shared" si="60"/>
        <v>0</v>
      </c>
      <c r="M1187" s="331">
        <f t="shared" si="61"/>
        <v>0</v>
      </c>
      <c r="N1187" s="333">
        <f t="shared" si="62"/>
        <v>8</v>
      </c>
      <c r="O1187" s="394"/>
      <c r="P1187" s="395">
        <f t="shared" si="63"/>
        <v>8</v>
      </c>
      <c r="Q1187" s="336">
        <f t="shared" si="64"/>
        <v>741</v>
      </c>
      <c r="R1187" s="144">
        <v>8</v>
      </c>
      <c r="S1187" s="145"/>
      <c r="T1187" s="148">
        <v>0</v>
      </c>
      <c r="U1187" s="147"/>
      <c r="V1187" s="148"/>
      <c r="W1187" s="337"/>
      <c r="X1187" s="337"/>
      <c r="Y1187" s="149"/>
      <c r="Z1187" s="149"/>
      <c r="AA1187" s="149"/>
      <c r="AB1187" s="156">
        <v>0</v>
      </c>
      <c r="AC1187" s="145"/>
      <c r="AD1187" s="156"/>
      <c r="AE1187" s="396"/>
      <c r="AF1187" s="397">
        <v>0</v>
      </c>
      <c r="AG1187" s="397">
        <v>0</v>
      </c>
      <c r="AH1187" s="397">
        <v>0</v>
      </c>
      <c r="AI1187" s="397">
        <v>0</v>
      </c>
      <c r="AJ1187" s="397">
        <v>0</v>
      </c>
      <c r="AK1187" s="397">
        <v>0</v>
      </c>
      <c r="AL1187" s="397">
        <v>0</v>
      </c>
      <c r="AM1187" s="397"/>
      <c r="AN1187" s="397">
        <v>0</v>
      </c>
      <c r="AO1187" s="341">
        <v>0</v>
      </c>
    </row>
    <row r="1188" spans="1:41" ht="24" customHeight="1" x14ac:dyDescent="0.3">
      <c r="A1188" s="401" t="s">
        <v>4074</v>
      </c>
      <c r="B1188" s="402" t="s">
        <v>4075</v>
      </c>
      <c r="C1188" s="403" t="s">
        <v>418</v>
      </c>
      <c r="D1188" s="330">
        <f t="shared" si="52"/>
        <v>45</v>
      </c>
      <c r="E1188" s="331">
        <f t="shared" si="53"/>
        <v>0</v>
      </c>
      <c r="F1188" s="331">
        <f t="shared" si="54"/>
        <v>0</v>
      </c>
      <c r="G1188" s="331">
        <f t="shared" si="55"/>
        <v>0</v>
      </c>
      <c r="H1188" s="331">
        <f t="shared" si="56"/>
        <v>0</v>
      </c>
      <c r="I1188" s="331">
        <f t="shared" si="57"/>
        <v>0</v>
      </c>
      <c r="J1188" s="331">
        <f t="shared" si="58"/>
        <v>0</v>
      </c>
      <c r="K1188" s="331">
        <f t="shared" si="59"/>
        <v>0</v>
      </c>
      <c r="L1188" s="331">
        <f t="shared" si="60"/>
        <v>0</v>
      </c>
      <c r="M1188" s="331">
        <f t="shared" si="61"/>
        <v>0</v>
      </c>
      <c r="N1188" s="333">
        <f t="shared" si="62"/>
        <v>45</v>
      </c>
      <c r="O1188" s="394"/>
      <c r="P1188" s="395">
        <f t="shared" si="63"/>
        <v>45</v>
      </c>
      <c r="Q1188" s="336">
        <f t="shared" si="64"/>
        <v>184</v>
      </c>
      <c r="R1188" s="404"/>
      <c r="S1188" s="145"/>
      <c r="T1188" s="405">
        <v>0</v>
      </c>
      <c r="U1188" s="147"/>
      <c r="V1188" s="405"/>
      <c r="W1188" s="337"/>
      <c r="X1188" s="337"/>
      <c r="Y1188" s="406">
        <v>45</v>
      </c>
      <c r="Z1188" s="406"/>
      <c r="AA1188" s="406"/>
      <c r="AB1188" s="156">
        <v>0</v>
      </c>
      <c r="AC1188" s="145"/>
      <c r="AD1188" s="156"/>
      <c r="AE1188" s="396"/>
      <c r="AF1188" s="397">
        <v>0</v>
      </c>
      <c r="AG1188" s="397">
        <v>0</v>
      </c>
      <c r="AH1188" s="397">
        <v>0</v>
      </c>
      <c r="AI1188" s="397">
        <v>0</v>
      </c>
      <c r="AJ1188" s="397">
        <v>0</v>
      </c>
      <c r="AK1188" s="397">
        <v>0</v>
      </c>
      <c r="AL1188" s="397">
        <v>0</v>
      </c>
      <c r="AM1188" s="397"/>
      <c r="AN1188" s="397">
        <v>0</v>
      </c>
      <c r="AO1188" s="400">
        <v>0</v>
      </c>
    </row>
    <row r="1189" spans="1:41" ht="24" customHeight="1" x14ac:dyDescent="0.3">
      <c r="A1189" s="391" t="s">
        <v>4076</v>
      </c>
      <c r="B1189" s="392" t="s">
        <v>4077</v>
      </c>
      <c r="C1189" s="393" t="s">
        <v>1927</v>
      </c>
      <c r="D1189" s="330">
        <f t="shared" si="52"/>
        <v>0</v>
      </c>
      <c r="E1189" s="331">
        <f t="shared" si="53"/>
        <v>0</v>
      </c>
      <c r="F1189" s="331">
        <f t="shared" si="54"/>
        <v>0</v>
      </c>
      <c r="G1189" s="331">
        <f t="shared" si="55"/>
        <v>0</v>
      </c>
      <c r="H1189" s="331">
        <f t="shared" si="56"/>
        <v>0</v>
      </c>
      <c r="I1189" s="331">
        <f t="shared" si="57"/>
        <v>0</v>
      </c>
      <c r="J1189" s="331">
        <f t="shared" si="58"/>
        <v>0</v>
      </c>
      <c r="K1189" s="331">
        <f t="shared" si="59"/>
        <v>0</v>
      </c>
      <c r="L1189" s="331">
        <f t="shared" si="60"/>
        <v>0</v>
      </c>
      <c r="M1189" s="331">
        <f t="shared" si="61"/>
        <v>0</v>
      </c>
      <c r="N1189" s="333">
        <f t="shared" si="62"/>
        <v>0</v>
      </c>
      <c r="O1189" s="394"/>
      <c r="P1189" s="395">
        <f t="shared" si="63"/>
        <v>0</v>
      </c>
      <c r="Q1189" s="336" t="str">
        <f t="shared" si="64"/>
        <v/>
      </c>
      <c r="R1189" s="399"/>
      <c r="S1189" s="410"/>
      <c r="T1189" s="148">
        <v>0</v>
      </c>
      <c r="U1189" s="147"/>
      <c r="V1189" s="148"/>
      <c r="W1189" s="337"/>
      <c r="X1189" s="337"/>
      <c r="Y1189" s="149"/>
      <c r="Z1189" s="149"/>
      <c r="AA1189" s="149"/>
      <c r="AB1189" s="399">
        <v>0</v>
      </c>
      <c r="AC1189" s="410"/>
      <c r="AD1189" s="399"/>
      <c r="AE1189" s="396"/>
      <c r="AF1189" s="397">
        <v>0</v>
      </c>
      <c r="AG1189" s="397">
        <v>0</v>
      </c>
      <c r="AH1189" s="397">
        <v>0</v>
      </c>
      <c r="AI1189" s="397">
        <v>0</v>
      </c>
      <c r="AJ1189" s="397">
        <v>0</v>
      </c>
      <c r="AK1189" s="397">
        <v>0</v>
      </c>
      <c r="AL1189" s="397">
        <v>0</v>
      </c>
      <c r="AM1189" s="397"/>
      <c r="AN1189" s="397">
        <v>0</v>
      </c>
      <c r="AO1189" s="400">
        <v>0</v>
      </c>
    </row>
    <row r="1190" spans="1:41" ht="24" customHeight="1" x14ac:dyDescent="0.3">
      <c r="A1190" s="398" t="s">
        <v>5089</v>
      </c>
      <c r="B1190" s="415" t="s">
        <v>4078</v>
      </c>
      <c r="C1190" s="416" t="s">
        <v>2057</v>
      </c>
      <c r="D1190" s="330">
        <f t="shared" si="52"/>
        <v>4</v>
      </c>
      <c r="E1190" s="331">
        <f t="shared" si="53"/>
        <v>0</v>
      </c>
      <c r="F1190" s="331">
        <f t="shared" si="54"/>
        <v>0</v>
      </c>
      <c r="G1190" s="331">
        <f t="shared" si="55"/>
        <v>0</v>
      </c>
      <c r="H1190" s="331">
        <f t="shared" si="56"/>
        <v>0</v>
      </c>
      <c r="I1190" s="331">
        <f t="shared" si="57"/>
        <v>0</v>
      </c>
      <c r="J1190" s="331">
        <f t="shared" si="58"/>
        <v>0</v>
      </c>
      <c r="K1190" s="331">
        <f t="shared" si="59"/>
        <v>0</v>
      </c>
      <c r="L1190" s="331">
        <f t="shared" si="60"/>
        <v>0</v>
      </c>
      <c r="M1190" s="331">
        <f t="shared" si="61"/>
        <v>0</v>
      </c>
      <c r="N1190" s="333">
        <f t="shared" si="62"/>
        <v>4</v>
      </c>
      <c r="O1190" s="394"/>
      <c r="P1190" s="395">
        <f t="shared" si="63"/>
        <v>4</v>
      </c>
      <c r="Q1190" s="336">
        <f t="shared" si="64"/>
        <v>861</v>
      </c>
      <c r="R1190" s="399"/>
      <c r="S1190" s="145">
        <v>4</v>
      </c>
      <c r="T1190" s="148">
        <v>0</v>
      </c>
      <c r="U1190" s="147"/>
      <c r="V1190" s="148"/>
      <c r="W1190" s="337"/>
      <c r="X1190" s="337"/>
      <c r="Y1190" s="149"/>
      <c r="Z1190" s="149"/>
      <c r="AA1190" s="149"/>
      <c r="AB1190" s="156">
        <v>0</v>
      </c>
      <c r="AC1190" s="145"/>
      <c r="AD1190" s="156"/>
      <c r="AE1190" s="396"/>
      <c r="AF1190" s="397">
        <v>0</v>
      </c>
      <c r="AG1190" s="397">
        <v>0</v>
      </c>
      <c r="AH1190" s="397">
        <v>0</v>
      </c>
      <c r="AI1190" s="397">
        <v>0</v>
      </c>
      <c r="AJ1190" s="397">
        <v>0</v>
      </c>
      <c r="AK1190" s="397">
        <v>0</v>
      </c>
      <c r="AL1190" s="397">
        <v>0</v>
      </c>
      <c r="AM1190" s="397"/>
      <c r="AN1190" s="397">
        <v>0</v>
      </c>
      <c r="AO1190" s="408">
        <v>0</v>
      </c>
    </row>
    <row r="1191" spans="1:41" ht="24" customHeight="1" x14ac:dyDescent="0.3">
      <c r="A1191" s="398" t="s">
        <v>4079</v>
      </c>
      <c r="B1191" s="392" t="s">
        <v>4080</v>
      </c>
      <c r="C1191" s="393" t="s">
        <v>213</v>
      </c>
      <c r="D1191" s="330">
        <f t="shared" si="52"/>
        <v>9</v>
      </c>
      <c r="E1191" s="331">
        <f t="shared" si="53"/>
        <v>9</v>
      </c>
      <c r="F1191" s="331">
        <f t="shared" si="54"/>
        <v>0</v>
      </c>
      <c r="G1191" s="331">
        <f t="shared" si="55"/>
        <v>0</v>
      </c>
      <c r="H1191" s="331">
        <f t="shared" si="56"/>
        <v>0</v>
      </c>
      <c r="I1191" s="331">
        <f t="shared" si="57"/>
        <v>0</v>
      </c>
      <c r="J1191" s="331">
        <f t="shared" si="58"/>
        <v>0</v>
      </c>
      <c r="K1191" s="331">
        <f t="shared" si="59"/>
        <v>0</v>
      </c>
      <c r="L1191" s="331">
        <f t="shared" si="60"/>
        <v>0</v>
      </c>
      <c r="M1191" s="331">
        <f t="shared" si="61"/>
        <v>0</v>
      </c>
      <c r="N1191" s="333">
        <f t="shared" si="62"/>
        <v>18</v>
      </c>
      <c r="O1191" s="394"/>
      <c r="P1191" s="395">
        <f t="shared" si="63"/>
        <v>18</v>
      </c>
      <c r="Q1191" s="336">
        <f t="shared" si="64"/>
        <v>508</v>
      </c>
      <c r="R1191" s="156"/>
      <c r="S1191" s="145">
        <v>9</v>
      </c>
      <c r="T1191" s="148">
        <v>0</v>
      </c>
      <c r="U1191" s="147"/>
      <c r="V1191" s="148"/>
      <c r="W1191" s="337"/>
      <c r="X1191" s="337"/>
      <c r="Y1191" s="149"/>
      <c r="Z1191" s="149"/>
      <c r="AA1191" s="149"/>
      <c r="AB1191" s="399">
        <v>0</v>
      </c>
      <c r="AC1191" s="145"/>
      <c r="AD1191" s="399"/>
      <c r="AE1191" s="396"/>
      <c r="AF1191" s="397">
        <v>0</v>
      </c>
      <c r="AG1191" s="397">
        <v>0</v>
      </c>
      <c r="AH1191" s="397">
        <v>0</v>
      </c>
      <c r="AI1191" s="397">
        <v>0</v>
      </c>
      <c r="AJ1191" s="397">
        <v>0</v>
      </c>
      <c r="AK1191" s="397">
        <v>0</v>
      </c>
      <c r="AL1191" s="397">
        <v>0</v>
      </c>
      <c r="AM1191" s="397"/>
      <c r="AN1191" s="397">
        <v>9</v>
      </c>
      <c r="AO1191" s="408">
        <v>0</v>
      </c>
    </row>
    <row r="1192" spans="1:41" ht="24" customHeight="1" x14ac:dyDescent="0.3">
      <c r="A1192" s="391" t="s">
        <v>4081</v>
      </c>
      <c r="B1192" s="392" t="s">
        <v>4082</v>
      </c>
      <c r="C1192" s="393" t="s">
        <v>117</v>
      </c>
      <c r="D1192" s="330">
        <f t="shared" si="52"/>
        <v>12</v>
      </c>
      <c r="E1192" s="331">
        <f t="shared" si="53"/>
        <v>12</v>
      </c>
      <c r="F1192" s="331">
        <f t="shared" si="54"/>
        <v>0</v>
      </c>
      <c r="G1192" s="331">
        <f t="shared" si="55"/>
        <v>0</v>
      </c>
      <c r="H1192" s="331">
        <f t="shared" si="56"/>
        <v>0</v>
      </c>
      <c r="I1192" s="331">
        <f t="shared" si="57"/>
        <v>0</v>
      </c>
      <c r="J1192" s="331">
        <f t="shared" si="58"/>
        <v>0</v>
      </c>
      <c r="K1192" s="331">
        <f t="shared" si="59"/>
        <v>0</v>
      </c>
      <c r="L1192" s="331">
        <f t="shared" si="60"/>
        <v>0</v>
      </c>
      <c r="M1192" s="331">
        <f t="shared" si="61"/>
        <v>0</v>
      </c>
      <c r="N1192" s="333">
        <f t="shared" si="62"/>
        <v>24</v>
      </c>
      <c r="O1192" s="394"/>
      <c r="P1192" s="395">
        <f t="shared" si="63"/>
        <v>24</v>
      </c>
      <c r="Q1192" s="336">
        <f t="shared" si="64"/>
        <v>409</v>
      </c>
      <c r="R1192" s="156"/>
      <c r="S1192" s="410">
        <v>12</v>
      </c>
      <c r="T1192" s="148">
        <v>0</v>
      </c>
      <c r="U1192" s="147"/>
      <c r="V1192" s="148"/>
      <c r="W1192" s="337"/>
      <c r="X1192" s="337"/>
      <c r="Y1192" s="149"/>
      <c r="Z1192" s="149"/>
      <c r="AA1192" s="149"/>
      <c r="AB1192" s="409">
        <v>0</v>
      </c>
      <c r="AC1192" s="410"/>
      <c r="AD1192" s="409"/>
      <c r="AE1192" s="396"/>
      <c r="AF1192" s="397">
        <v>0</v>
      </c>
      <c r="AG1192" s="397">
        <v>0</v>
      </c>
      <c r="AH1192" s="397">
        <v>0</v>
      </c>
      <c r="AI1192" s="397">
        <v>0</v>
      </c>
      <c r="AJ1192" s="397">
        <v>0</v>
      </c>
      <c r="AK1192" s="397">
        <v>0</v>
      </c>
      <c r="AL1192" s="397">
        <v>0</v>
      </c>
      <c r="AM1192" s="397"/>
      <c r="AN1192" s="397">
        <v>12</v>
      </c>
      <c r="AO1192" s="400">
        <v>0</v>
      </c>
    </row>
    <row r="1193" spans="1:41" ht="24" customHeight="1" x14ac:dyDescent="0.3">
      <c r="A1193" s="391" t="s">
        <v>4083</v>
      </c>
      <c r="B1193" s="392" t="s">
        <v>4084</v>
      </c>
      <c r="C1193" s="393" t="s">
        <v>117</v>
      </c>
      <c r="D1193" s="330">
        <f t="shared" si="52"/>
        <v>25</v>
      </c>
      <c r="E1193" s="331">
        <f t="shared" si="53"/>
        <v>20</v>
      </c>
      <c r="F1193" s="331">
        <f t="shared" si="54"/>
        <v>15</v>
      </c>
      <c r="G1193" s="331">
        <f t="shared" si="55"/>
        <v>0</v>
      </c>
      <c r="H1193" s="331">
        <f t="shared" si="56"/>
        <v>0</v>
      </c>
      <c r="I1193" s="331">
        <f t="shared" si="57"/>
        <v>0</v>
      </c>
      <c r="J1193" s="331">
        <f t="shared" si="58"/>
        <v>0</v>
      </c>
      <c r="K1193" s="331">
        <f t="shared" si="59"/>
        <v>0</v>
      </c>
      <c r="L1193" s="331">
        <f t="shared" si="60"/>
        <v>0</v>
      </c>
      <c r="M1193" s="331">
        <f t="shared" si="61"/>
        <v>0</v>
      </c>
      <c r="N1193" s="333">
        <f t="shared" si="62"/>
        <v>60</v>
      </c>
      <c r="O1193" s="394"/>
      <c r="P1193" s="395">
        <f t="shared" si="63"/>
        <v>60</v>
      </c>
      <c r="Q1193" s="336">
        <f t="shared" si="64"/>
        <v>119</v>
      </c>
      <c r="R1193" s="399"/>
      <c r="S1193" s="145">
        <v>20</v>
      </c>
      <c r="T1193" s="148">
        <v>0</v>
      </c>
      <c r="U1193" s="147"/>
      <c r="V1193" s="148"/>
      <c r="W1193" s="337"/>
      <c r="X1193" s="337">
        <v>25</v>
      </c>
      <c r="Y1193" s="149"/>
      <c r="Z1193" s="149"/>
      <c r="AA1193" s="149"/>
      <c r="AB1193" s="404">
        <v>0</v>
      </c>
      <c r="AC1193" s="145"/>
      <c r="AD1193" s="404"/>
      <c r="AE1193" s="396"/>
      <c r="AF1193" s="397">
        <v>0</v>
      </c>
      <c r="AG1193" s="397">
        <v>0</v>
      </c>
      <c r="AH1193" s="397">
        <v>0</v>
      </c>
      <c r="AI1193" s="397">
        <v>0</v>
      </c>
      <c r="AJ1193" s="397">
        <v>0</v>
      </c>
      <c r="AK1193" s="397">
        <v>0</v>
      </c>
      <c r="AL1193" s="397">
        <v>0</v>
      </c>
      <c r="AM1193" s="397"/>
      <c r="AN1193" s="397">
        <v>15</v>
      </c>
      <c r="AO1193" s="414">
        <v>0</v>
      </c>
    </row>
    <row r="1194" spans="1:41" ht="24" customHeight="1" x14ac:dyDescent="0.3">
      <c r="A1194" s="398" t="s">
        <v>4085</v>
      </c>
      <c r="B1194" s="392" t="s">
        <v>4086</v>
      </c>
      <c r="C1194" s="393" t="s">
        <v>129</v>
      </c>
      <c r="D1194" s="330">
        <f t="shared" si="52"/>
        <v>2</v>
      </c>
      <c r="E1194" s="331">
        <f t="shared" si="53"/>
        <v>0</v>
      </c>
      <c r="F1194" s="331">
        <f t="shared" si="54"/>
        <v>0</v>
      </c>
      <c r="G1194" s="331">
        <f t="shared" si="55"/>
        <v>0</v>
      </c>
      <c r="H1194" s="331">
        <f t="shared" si="56"/>
        <v>0</v>
      </c>
      <c r="I1194" s="331">
        <f t="shared" si="57"/>
        <v>0</v>
      </c>
      <c r="J1194" s="331">
        <f t="shared" si="58"/>
        <v>0</v>
      </c>
      <c r="K1194" s="331">
        <f t="shared" si="59"/>
        <v>0</v>
      </c>
      <c r="L1194" s="331">
        <f t="shared" si="60"/>
        <v>0</v>
      </c>
      <c r="M1194" s="331">
        <f t="shared" si="61"/>
        <v>0</v>
      </c>
      <c r="N1194" s="333">
        <f t="shared" si="62"/>
        <v>2</v>
      </c>
      <c r="O1194" s="394"/>
      <c r="P1194" s="395">
        <f t="shared" si="63"/>
        <v>2</v>
      </c>
      <c r="Q1194" s="336">
        <f t="shared" si="64"/>
        <v>917</v>
      </c>
      <c r="R1194" s="144"/>
      <c r="S1194" s="145"/>
      <c r="T1194" s="148">
        <v>2</v>
      </c>
      <c r="U1194" s="147"/>
      <c r="V1194" s="148"/>
      <c r="W1194" s="337"/>
      <c r="X1194" s="337"/>
      <c r="Y1194" s="149"/>
      <c r="Z1194" s="149"/>
      <c r="AA1194" s="149"/>
      <c r="AB1194" s="88">
        <v>0</v>
      </c>
      <c r="AC1194" s="145"/>
      <c r="AD1194" s="88"/>
      <c r="AE1194" s="396"/>
      <c r="AF1194" s="397">
        <v>0</v>
      </c>
      <c r="AG1194" s="397">
        <v>0</v>
      </c>
      <c r="AH1194" s="397">
        <v>0</v>
      </c>
      <c r="AI1194" s="397">
        <v>0</v>
      </c>
      <c r="AJ1194" s="397">
        <v>0</v>
      </c>
      <c r="AK1194" s="397">
        <v>0</v>
      </c>
      <c r="AL1194" s="397">
        <v>0</v>
      </c>
      <c r="AM1194" s="397"/>
      <c r="AN1194" s="397">
        <v>0</v>
      </c>
      <c r="AO1194" s="358">
        <v>0</v>
      </c>
    </row>
    <row r="1195" spans="1:41" ht="24" customHeight="1" x14ac:dyDescent="0.3">
      <c r="A1195" s="398" t="s">
        <v>4087</v>
      </c>
      <c r="B1195" s="392" t="s">
        <v>4088</v>
      </c>
      <c r="C1195" s="393" t="s">
        <v>1876</v>
      </c>
      <c r="D1195" s="330">
        <f t="shared" si="52"/>
        <v>0</v>
      </c>
      <c r="E1195" s="331">
        <f t="shared" si="53"/>
        <v>0</v>
      </c>
      <c r="F1195" s="331">
        <f t="shared" si="54"/>
        <v>0</v>
      </c>
      <c r="G1195" s="331">
        <f t="shared" si="55"/>
        <v>0</v>
      </c>
      <c r="H1195" s="331">
        <f t="shared" si="56"/>
        <v>0</v>
      </c>
      <c r="I1195" s="331">
        <f t="shared" si="57"/>
        <v>0</v>
      </c>
      <c r="J1195" s="331">
        <f t="shared" si="58"/>
        <v>0</v>
      </c>
      <c r="K1195" s="331">
        <f t="shared" si="59"/>
        <v>0</v>
      </c>
      <c r="L1195" s="331">
        <f t="shared" si="60"/>
        <v>0</v>
      </c>
      <c r="M1195" s="331">
        <f t="shared" si="61"/>
        <v>0</v>
      </c>
      <c r="N1195" s="333">
        <f t="shared" si="62"/>
        <v>0</v>
      </c>
      <c r="O1195" s="394"/>
      <c r="P1195" s="395">
        <f t="shared" si="63"/>
        <v>0</v>
      </c>
      <c r="Q1195" s="336" t="str">
        <f t="shared" si="64"/>
        <v/>
      </c>
      <c r="R1195" s="409"/>
      <c r="S1195" s="410"/>
      <c r="T1195" s="405">
        <v>0</v>
      </c>
      <c r="U1195" s="147"/>
      <c r="V1195" s="405"/>
      <c r="W1195" s="337"/>
      <c r="X1195" s="337"/>
      <c r="Y1195" s="406"/>
      <c r="Z1195" s="406"/>
      <c r="AA1195" s="406"/>
      <c r="AB1195" s="399">
        <v>0</v>
      </c>
      <c r="AC1195" s="410"/>
      <c r="AD1195" s="399"/>
      <c r="AE1195" s="396"/>
      <c r="AF1195" s="397">
        <v>0</v>
      </c>
      <c r="AG1195" s="397">
        <v>0</v>
      </c>
      <c r="AH1195" s="397">
        <v>0</v>
      </c>
      <c r="AI1195" s="397">
        <v>0</v>
      </c>
      <c r="AJ1195" s="397">
        <v>0</v>
      </c>
      <c r="AK1195" s="397">
        <v>0</v>
      </c>
      <c r="AL1195" s="397">
        <v>0</v>
      </c>
      <c r="AM1195" s="397"/>
      <c r="AN1195" s="397">
        <v>0</v>
      </c>
      <c r="AO1195" s="400">
        <v>0</v>
      </c>
    </row>
    <row r="1196" spans="1:41" ht="24" customHeight="1" x14ac:dyDescent="0.3">
      <c r="A1196" s="401" t="s">
        <v>5090</v>
      </c>
      <c r="B1196" s="402" t="s">
        <v>5091</v>
      </c>
      <c r="C1196" s="403" t="s">
        <v>418</v>
      </c>
      <c r="D1196" s="330">
        <f t="shared" si="52"/>
        <v>0</v>
      </c>
      <c r="E1196" s="331">
        <f t="shared" si="53"/>
        <v>0</v>
      </c>
      <c r="F1196" s="331">
        <f t="shared" si="54"/>
        <v>0</v>
      </c>
      <c r="G1196" s="331">
        <f t="shared" si="55"/>
        <v>0</v>
      </c>
      <c r="H1196" s="331">
        <f t="shared" si="56"/>
        <v>0</v>
      </c>
      <c r="I1196" s="331">
        <f t="shared" si="57"/>
        <v>0</v>
      </c>
      <c r="J1196" s="331">
        <f t="shared" si="58"/>
        <v>0</v>
      </c>
      <c r="K1196" s="331">
        <f t="shared" si="59"/>
        <v>0</v>
      </c>
      <c r="L1196" s="331">
        <f t="shared" si="60"/>
        <v>0</v>
      </c>
      <c r="M1196" s="331">
        <f t="shared" si="61"/>
        <v>0</v>
      </c>
      <c r="N1196" s="369">
        <f t="shared" si="62"/>
        <v>0</v>
      </c>
      <c r="O1196" s="417"/>
      <c r="P1196" s="418">
        <f t="shared" si="63"/>
        <v>0</v>
      </c>
      <c r="Q1196" s="336" t="str">
        <f t="shared" si="64"/>
        <v/>
      </c>
      <c r="R1196" s="88"/>
      <c r="S1196" s="410"/>
      <c r="T1196" s="148">
        <v>0</v>
      </c>
      <c r="U1196" s="411"/>
      <c r="V1196" s="148"/>
      <c r="W1196" s="412"/>
      <c r="X1196" s="337"/>
      <c r="Y1196" s="149"/>
      <c r="Z1196" s="149"/>
      <c r="AA1196" s="149"/>
      <c r="AB1196" s="404">
        <v>0</v>
      </c>
      <c r="AC1196" s="410"/>
      <c r="AD1196" s="404"/>
      <c r="AE1196" s="396"/>
      <c r="AF1196" s="397">
        <v>0</v>
      </c>
      <c r="AG1196" s="397">
        <v>0</v>
      </c>
      <c r="AH1196" s="397">
        <v>0</v>
      </c>
      <c r="AI1196" s="397">
        <v>0</v>
      </c>
      <c r="AJ1196" s="397">
        <v>0</v>
      </c>
      <c r="AK1196" s="397">
        <v>0</v>
      </c>
      <c r="AL1196" s="397">
        <v>0</v>
      </c>
      <c r="AM1196" s="413"/>
      <c r="AN1196" s="397">
        <v>0</v>
      </c>
      <c r="AO1196" s="407">
        <v>0</v>
      </c>
    </row>
    <row r="1197" spans="1:41" ht="24" customHeight="1" x14ac:dyDescent="0.3">
      <c r="A1197" s="391" t="s">
        <v>4089</v>
      </c>
      <c r="B1197" s="392" t="s">
        <v>4090</v>
      </c>
      <c r="C1197" s="393" t="s">
        <v>4091</v>
      </c>
      <c r="D1197" s="330">
        <f t="shared" si="52"/>
        <v>48</v>
      </c>
      <c r="E1197" s="331">
        <f t="shared" si="53"/>
        <v>25</v>
      </c>
      <c r="F1197" s="331">
        <f t="shared" si="54"/>
        <v>0</v>
      </c>
      <c r="G1197" s="331">
        <f t="shared" si="55"/>
        <v>0</v>
      </c>
      <c r="H1197" s="331">
        <f t="shared" si="56"/>
        <v>0</v>
      </c>
      <c r="I1197" s="331">
        <f t="shared" si="57"/>
        <v>0</v>
      </c>
      <c r="J1197" s="331">
        <f t="shared" si="58"/>
        <v>0</v>
      </c>
      <c r="K1197" s="331">
        <f t="shared" si="59"/>
        <v>0</v>
      </c>
      <c r="L1197" s="331">
        <f t="shared" si="60"/>
        <v>0</v>
      </c>
      <c r="M1197" s="331">
        <f t="shared" si="61"/>
        <v>0</v>
      </c>
      <c r="N1197" s="333">
        <f t="shared" si="62"/>
        <v>73</v>
      </c>
      <c r="O1197" s="394"/>
      <c r="P1197" s="395">
        <f t="shared" si="63"/>
        <v>73</v>
      </c>
      <c r="Q1197" s="336">
        <f t="shared" si="64"/>
        <v>98</v>
      </c>
      <c r="R1197" s="399">
        <v>25</v>
      </c>
      <c r="S1197" s="410"/>
      <c r="T1197" s="148">
        <v>0</v>
      </c>
      <c r="U1197" s="147"/>
      <c r="V1197" s="148"/>
      <c r="W1197" s="337"/>
      <c r="X1197" s="337"/>
      <c r="Y1197" s="149"/>
      <c r="Z1197" s="149"/>
      <c r="AA1197" s="149"/>
      <c r="AB1197" s="144">
        <v>0</v>
      </c>
      <c r="AC1197" s="410"/>
      <c r="AD1197" s="144"/>
      <c r="AE1197" s="396"/>
      <c r="AF1197" s="397">
        <v>0</v>
      </c>
      <c r="AG1197" s="397">
        <v>0</v>
      </c>
      <c r="AH1197" s="397">
        <v>0</v>
      </c>
      <c r="AI1197" s="397">
        <v>0</v>
      </c>
      <c r="AJ1197" s="397">
        <v>0</v>
      </c>
      <c r="AK1197" s="397">
        <v>0</v>
      </c>
      <c r="AL1197" s="397">
        <v>0</v>
      </c>
      <c r="AM1197" s="397">
        <v>48</v>
      </c>
      <c r="AN1197" s="397">
        <v>0</v>
      </c>
      <c r="AO1197" s="341">
        <v>0</v>
      </c>
    </row>
    <row r="1198" spans="1:41" ht="24" customHeight="1" x14ac:dyDescent="0.3">
      <c r="A1198" s="398" t="s">
        <v>4092</v>
      </c>
      <c r="B1198" s="415" t="s">
        <v>4093</v>
      </c>
      <c r="C1198" s="416" t="s">
        <v>155</v>
      </c>
      <c r="D1198" s="330">
        <f t="shared" si="52"/>
        <v>32</v>
      </c>
      <c r="E1198" s="331">
        <f t="shared" si="53"/>
        <v>0</v>
      </c>
      <c r="F1198" s="331">
        <f t="shared" si="54"/>
        <v>0</v>
      </c>
      <c r="G1198" s="331">
        <f t="shared" si="55"/>
        <v>0</v>
      </c>
      <c r="H1198" s="331">
        <f t="shared" si="56"/>
        <v>0</v>
      </c>
      <c r="I1198" s="331">
        <f t="shared" si="57"/>
        <v>0</v>
      </c>
      <c r="J1198" s="331">
        <f t="shared" si="58"/>
        <v>0</v>
      </c>
      <c r="K1198" s="331">
        <f t="shared" si="59"/>
        <v>0</v>
      </c>
      <c r="L1198" s="331">
        <f t="shared" si="60"/>
        <v>0</v>
      </c>
      <c r="M1198" s="331">
        <f t="shared" si="61"/>
        <v>0</v>
      </c>
      <c r="N1198" s="333">
        <f t="shared" si="62"/>
        <v>32</v>
      </c>
      <c r="O1198" s="394"/>
      <c r="P1198" s="395">
        <f t="shared" si="63"/>
        <v>32</v>
      </c>
      <c r="Q1198" s="336">
        <f t="shared" si="64"/>
        <v>296</v>
      </c>
      <c r="R1198" s="404"/>
      <c r="S1198" s="145"/>
      <c r="T1198" s="148">
        <v>0</v>
      </c>
      <c r="U1198" s="147"/>
      <c r="V1198" s="148"/>
      <c r="W1198" s="337">
        <v>32</v>
      </c>
      <c r="X1198" s="337"/>
      <c r="Y1198" s="149"/>
      <c r="Z1198" s="149"/>
      <c r="AA1198" s="149"/>
      <c r="AB1198" s="399">
        <v>0</v>
      </c>
      <c r="AC1198" s="145"/>
      <c r="AD1198" s="399"/>
      <c r="AE1198" s="396"/>
      <c r="AF1198" s="397">
        <v>0</v>
      </c>
      <c r="AG1198" s="397">
        <v>0</v>
      </c>
      <c r="AH1198" s="397">
        <v>0</v>
      </c>
      <c r="AI1198" s="397">
        <v>0</v>
      </c>
      <c r="AJ1198" s="397">
        <v>0</v>
      </c>
      <c r="AK1198" s="397">
        <v>0</v>
      </c>
      <c r="AL1198" s="397">
        <v>0</v>
      </c>
      <c r="AM1198" s="397"/>
      <c r="AN1198" s="397">
        <v>0</v>
      </c>
      <c r="AO1198" s="408">
        <v>0</v>
      </c>
    </row>
    <row r="1199" spans="1:41" ht="24" customHeight="1" x14ac:dyDescent="0.3">
      <c r="A1199" s="398" t="s">
        <v>4094</v>
      </c>
      <c r="B1199" s="415" t="s">
        <v>4095</v>
      </c>
      <c r="C1199" s="416" t="s">
        <v>2551</v>
      </c>
      <c r="D1199" s="330">
        <f t="shared" si="52"/>
        <v>9</v>
      </c>
      <c r="E1199" s="331">
        <f t="shared" si="53"/>
        <v>4</v>
      </c>
      <c r="F1199" s="331">
        <f t="shared" si="54"/>
        <v>0</v>
      </c>
      <c r="G1199" s="331">
        <f t="shared" si="55"/>
        <v>0</v>
      </c>
      <c r="H1199" s="331">
        <f t="shared" si="56"/>
        <v>0</v>
      </c>
      <c r="I1199" s="331">
        <f t="shared" si="57"/>
        <v>0</v>
      </c>
      <c r="J1199" s="331">
        <f t="shared" si="58"/>
        <v>0</v>
      </c>
      <c r="K1199" s="331">
        <f t="shared" si="59"/>
        <v>0</v>
      </c>
      <c r="L1199" s="331">
        <f t="shared" si="60"/>
        <v>0</v>
      </c>
      <c r="M1199" s="331">
        <f t="shared" si="61"/>
        <v>0</v>
      </c>
      <c r="N1199" s="333">
        <f t="shared" si="62"/>
        <v>13</v>
      </c>
      <c r="O1199" s="394"/>
      <c r="P1199" s="395">
        <f t="shared" si="63"/>
        <v>13</v>
      </c>
      <c r="Q1199" s="336">
        <f t="shared" si="64"/>
        <v>616</v>
      </c>
      <c r="R1199" s="399"/>
      <c r="S1199" s="145">
        <v>4</v>
      </c>
      <c r="T1199" s="405">
        <v>0</v>
      </c>
      <c r="U1199" s="147"/>
      <c r="V1199" s="405"/>
      <c r="W1199" s="337"/>
      <c r="X1199" s="337"/>
      <c r="Y1199" s="406"/>
      <c r="Z1199" s="406"/>
      <c r="AA1199" s="406"/>
      <c r="AB1199" s="156">
        <v>0</v>
      </c>
      <c r="AC1199" s="145"/>
      <c r="AD1199" s="156"/>
      <c r="AE1199" s="396"/>
      <c r="AF1199" s="397">
        <v>0</v>
      </c>
      <c r="AG1199" s="397">
        <v>0</v>
      </c>
      <c r="AH1199" s="397">
        <v>0</v>
      </c>
      <c r="AI1199" s="397">
        <v>0</v>
      </c>
      <c r="AJ1199" s="397">
        <v>0</v>
      </c>
      <c r="AK1199" s="397">
        <v>0</v>
      </c>
      <c r="AL1199" s="397">
        <v>0</v>
      </c>
      <c r="AM1199" s="397"/>
      <c r="AN1199" s="397">
        <v>9</v>
      </c>
      <c r="AO1199" s="414">
        <v>0</v>
      </c>
    </row>
    <row r="1200" spans="1:41" ht="24" customHeight="1" x14ac:dyDescent="0.3">
      <c r="A1200" s="391" t="s">
        <v>4096</v>
      </c>
      <c r="B1200" s="392" t="s">
        <v>4097</v>
      </c>
      <c r="C1200" s="393" t="s">
        <v>2107</v>
      </c>
      <c r="D1200" s="330">
        <f t="shared" si="52"/>
        <v>0</v>
      </c>
      <c r="E1200" s="331">
        <f t="shared" si="53"/>
        <v>0</v>
      </c>
      <c r="F1200" s="331">
        <f t="shared" si="54"/>
        <v>0</v>
      </c>
      <c r="G1200" s="331">
        <f t="shared" si="55"/>
        <v>0</v>
      </c>
      <c r="H1200" s="331">
        <f t="shared" si="56"/>
        <v>0</v>
      </c>
      <c r="I1200" s="331">
        <f t="shared" si="57"/>
        <v>0</v>
      </c>
      <c r="J1200" s="331">
        <f t="shared" si="58"/>
        <v>0</v>
      </c>
      <c r="K1200" s="331">
        <f t="shared" si="59"/>
        <v>0</v>
      </c>
      <c r="L1200" s="331">
        <f t="shared" si="60"/>
        <v>0</v>
      </c>
      <c r="M1200" s="331">
        <f t="shared" si="61"/>
        <v>0</v>
      </c>
      <c r="N1200" s="333">
        <f t="shared" si="62"/>
        <v>0</v>
      </c>
      <c r="O1200" s="394"/>
      <c r="P1200" s="395">
        <f t="shared" si="63"/>
        <v>0</v>
      </c>
      <c r="Q1200" s="336" t="str">
        <f t="shared" si="64"/>
        <v/>
      </c>
      <c r="R1200" s="144"/>
      <c r="S1200" s="410"/>
      <c r="T1200" s="148">
        <v>0</v>
      </c>
      <c r="U1200" s="147"/>
      <c r="V1200" s="148"/>
      <c r="W1200" s="337"/>
      <c r="X1200" s="337"/>
      <c r="Y1200" s="149"/>
      <c r="Z1200" s="149"/>
      <c r="AA1200" s="149"/>
      <c r="AB1200" s="399">
        <v>0</v>
      </c>
      <c r="AC1200" s="410"/>
      <c r="AD1200" s="399"/>
      <c r="AE1200" s="396"/>
      <c r="AF1200" s="397">
        <v>0</v>
      </c>
      <c r="AG1200" s="397">
        <v>0</v>
      </c>
      <c r="AH1200" s="397">
        <v>0</v>
      </c>
      <c r="AI1200" s="397">
        <v>0</v>
      </c>
      <c r="AJ1200" s="397">
        <v>0</v>
      </c>
      <c r="AK1200" s="397">
        <v>0</v>
      </c>
      <c r="AL1200" s="397">
        <v>0</v>
      </c>
      <c r="AM1200" s="397"/>
      <c r="AN1200" s="397">
        <v>0</v>
      </c>
      <c r="AO1200" s="400">
        <v>0</v>
      </c>
    </row>
    <row r="1201" spans="1:41" ht="24" customHeight="1" x14ac:dyDescent="0.3">
      <c r="A1201" s="391" t="s">
        <v>4098</v>
      </c>
      <c r="B1201" s="392" t="s">
        <v>714</v>
      </c>
      <c r="C1201" s="393" t="s">
        <v>237</v>
      </c>
      <c r="D1201" s="330">
        <f t="shared" si="52"/>
        <v>0</v>
      </c>
      <c r="E1201" s="331">
        <f t="shared" si="53"/>
        <v>0</v>
      </c>
      <c r="F1201" s="331">
        <f t="shared" si="54"/>
        <v>0</v>
      </c>
      <c r="G1201" s="331">
        <f t="shared" si="55"/>
        <v>0</v>
      </c>
      <c r="H1201" s="331">
        <f t="shared" si="56"/>
        <v>0</v>
      </c>
      <c r="I1201" s="331">
        <f t="shared" si="57"/>
        <v>0</v>
      </c>
      <c r="J1201" s="331">
        <f t="shared" si="58"/>
        <v>0</v>
      </c>
      <c r="K1201" s="331">
        <f t="shared" si="59"/>
        <v>0</v>
      </c>
      <c r="L1201" s="331">
        <f t="shared" si="60"/>
        <v>0</v>
      </c>
      <c r="M1201" s="331">
        <f t="shared" si="61"/>
        <v>0</v>
      </c>
      <c r="N1201" s="333">
        <f t="shared" si="62"/>
        <v>0</v>
      </c>
      <c r="O1201" s="394"/>
      <c r="P1201" s="395">
        <f t="shared" si="63"/>
        <v>0</v>
      </c>
      <c r="Q1201" s="336" t="str">
        <f t="shared" si="64"/>
        <v/>
      </c>
      <c r="R1201" s="156"/>
      <c r="S1201" s="145"/>
      <c r="T1201" s="148">
        <v>0</v>
      </c>
      <c r="U1201" s="147"/>
      <c r="V1201" s="148"/>
      <c r="W1201" s="337"/>
      <c r="X1201" s="337"/>
      <c r="Y1201" s="149"/>
      <c r="Z1201" s="149"/>
      <c r="AA1201" s="149"/>
      <c r="AB1201" s="399">
        <v>0</v>
      </c>
      <c r="AC1201" s="145"/>
      <c r="AD1201" s="399"/>
      <c r="AE1201" s="396"/>
      <c r="AF1201" s="397">
        <v>0</v>
      </c>
      <c r="AG1201" s="397">
        <v>0</v>
      </c>
      <c r="AH1201" s="397">
        <v>0</v>
      </c>
      <c r="AI1201" s="397">
        <v>0</v>
      </c>
      <c r="AJ1201" s="397">
        <v>0</v>
      </c>
      <c r="AK1201" s="397">
        <v>0</v>
      </c>
      <c r="AL1201" s="397">
        <v>0</v>
      </c>
      <c r="AM1201" s="397"/>
      <c r="AN1201" s="397">
        <v>0</v>
      </c>
      <c r="AO1201" s="407">
        <v>0</v>
      </c>
    </row>
    <row r="1202" spans="1:41" ht="24" customHeight="1" x14ac:dyDescent="0.3">
      <c r="A1202" s="391" t="s">
        <v>4099</v>
      </c>
      <c r="B1202" s="392" t="s">
        <v>1603</v>
      </c>
      <c r="C1202" s="393" t="s">
        <v>123</v>
      </c>
      <c r="D1202" s="330">
        <f t="shared" si="52"/>
        <v>26</v>
      </c>
      <c r="E1202" s="331">
        <f t="shared" si="53"/>
        <v>0</v>
      </c>
      <c r="F1202" s="331">
        <f t="shared" si="54"/>
        <v>0</v>
      </c>
      <c r="G1202" s="331">
        <f t="shared" si="55"/>
        <v>0</v>
      </c>
      <c r="H1202" s="331">
        <f t="shared" si="56"/>
        <v>0</v>
      </c>
      <c r="I1202" s="331">
        <f t="shared" si="57"/>
        <v>0</v>
      </c>
      <c r="J1202" s="331">
        <f t="shared" si="58"/>
        <v>0</v>
      </c>
      <c r="K1202" s="331">
        <f t="shared" si="59"/>
        <v>0</v>
      </c>
      <c r="L1202" s="331">
        <f t="shared" si="60"/>
        <v>0</v>
      </c>
      <c r="M1202" s="331">
        <f t="shared" si="61"/>
        <v>0</v>
      </c>
      <c r="N1202" s="333">
        <f t="shared" si="62"/>
        <v>26</v>
      </c>
      <c r="O1202" s="394"/>
      <c r="P1202" s="395">
        <f t="shared" si="63"/>
        <v>26</v>
      </c>
      <c r="Q1202" s="336">
        <f t="shared" si="64"/>
        <v>377</v>
      </c>
      <c r="R1202" s="409">
        <v>26</v>
      </c>
      <c r="S1202" s="145"/>
      <c r="T1202" s="148">
        <v>0</v>
      </c>
      <c r="U1202" s="147"/>
      <c r="V1202" s="148"/>
      <c r="W1202" s="337"/>
      <c r="X1202" s="337"/>
      <c r="Y1202" s="149"/>
      <c r="Z1202" s="149"/>
      <c r="AA1202" s="149"/>
      <c r="AB1202" s="409">
        <v>0</v>
      </c>
      <c r="AC1202" s="145"/>
      <c r="AD1202" s="409"/>
      <c r="AE1202" s="396"/>
      <c r="AF1202" s="397">
        <v>0</v>
      </c>
      <c r="AG1202" s="397">
        <v>0</v>
      </c>
      <c r="AH1202" s="397">
        <v>0</v>
      </c>
      <c r="AI1202" s="397">
        <v>0</v>
      </c>
      <c r="AJ1202" s="397">
        <v>0</v>
      </c>
      <c r="AK1202" s="397">
        <v>0</v>
      </c>
      <c r="AL1202" s="397">
        <v>0</v>
      </c>
      <c r="AM1202" s="397"/>
      <c r="AN1202" s="397">
        <v>0</v>
      </c>
      <c r="AO1202" s="407">
        <v>0</v>
      </c>
    </row>
    <row r="1203" spans="1:41" ht="24" customHeight="1" x14ac:dyDescent="0.3">
      <c r="A1203" s="398" t="s">
        <v>1602</v>
      </c>
      <c r="B1203" s="392" t="s">
        <v>1603</v>
      </c>
      <c r="C1203" s="393" t="s">
        <v>123</v>
      </c>
      <c r="D1203" s="330">
        <f t="shared" si="52"/>
        <v>22</v>
      </c>
      <c r="E1203" s="331">
        <f t="shared" si="53"/>
        <v>0</v>
      </c>
      <c r="F1203" s="331">
        <f t="shared" si="54"/>
        <v>0</v>
      </c>
      <c r="G1203" s="331">
        <f t="shared" si="55"/>
        <v>0</v>
      </c>
      <c r="H1203" s="331">
        <f t="shared" si="56"/>
        <v>0</v>
      </c>
      <c r="I1203" s="331">
        <f t="shared" si="57"/>
        <v>0</v>
      </c>
      <c r="J1203" s="331">
        <f t="shared" si="58"/>
        <v>0</v>
      </c>
      <c r="K1203" s="331">
        <f t="shared" si="59"/>
        <v>0</v>
      </c>
      <c r="L1203" s="331">
        <f t="shared" si="60"/>
        <v>0</v>
      </c>
      <c r="M1203" s="331">
        <f t="shared" si="61"/>
        <v>0</v>
      </c>
      <c r="N1203" s="333">
        <f t="shared" si="62"/>
        <v>22</v>
      </c>
      <c r="O1203" s="394"/>
      <c r="P1203" s="395">
        <f t="shared" si="63"/>
        <v>22</v>
      </c>
      <c r="Q1203" s="336">
        <f t="shared" si="64"/>
        <v>442</v>
      </c>
      <c r="R1203" s="399">
        <v>22</v>
      </c>
      <c r="S1203" s="145"/>
      <c r="T1203" s="148">
        <v>0</v>
      </c>
      <c r="U1203" s="147"/>
      <c r="V1203" s="148"/>
      <c r="W1203" s="337"/>
      <c r="X1203" s="337"/>
      <c r="Y1203" s="149"/>
      <c r="Z1203" s="149"/>
      <c r="AA1203" s="149"/>
      <c r="AB1203" s="399">
        <v>0</v>
      </c>
      <c r="AC1203" s="145"/>
      <c r="AD1203" s="399"/>
      <c r="AE1203" s="396"/>
      <c r="AF1203" s="397">
        <v>0</v>
      </c>
      <c r="AG1203" s="397">
        <v>0</v>
      </c>
      <c r="AH1203" s="397">
        <v>0</v>
      </c>
      <c r="AI1203" s="397">
        <v>0</v>
      </c>
      <c r="AJ1203" s="397">
        <v>0</v>
      </c>
      <c r="AK1203" s="397">
        <v>0</v>
      </c>
      <c r="AL1203" s="397">
        <v>0</v>
      </c>
      <c r="AM1203" s="397"/>
      <c r="AN1203" s="397">
        <v>0</v>
      </c>
      <c r="AO1203" s="407">
        <v>0</v>
      </c>
    </row>
    <row r="1204" spans="1:41" ht="24" customHeight="1" x14ac:dyDescent="0.3">
      <c r="A1204" s="398" t="s">
        <v>1162</v>
      </c>
      <c r="B1204" s="392" t="s">
        <v>1163</v>
      </c>
      <c r="C1204" s="393" t="s">
        <v>437</v>
      </c>
      <c r="D1204" s="330">
        <f t="shared" si="52"/>
        <v>24</v>
      </c>
      <c r="E1204" s="331">
        <f t="shared" si="53"/>
        <v>23</v>
      </c>
      <c r="F1204" s="331">
        <f t="shared" si="54"/>
        <v>0</v>
      </c>
      <c r="G1204" s="331">
        <f t="shared" si="55"/>
        <v>0</v>
      </c>
      <c r="H1204" s="331">
        <f t="shared" si="56"/>
        <v>0</v>
      </c>
      <c r="I1204" s="331">
        <f t="shared" si="57"/>
        <v>0</v>
      </c>
      <c r="J1204" s="331">
        <f t="shared" si="58"/>
        <v>0</v>
      </c>
      <c r="K1204" s="331">
        <f t="shared" si="59"/>
        <v>0</v>
      </c>
      <c r="L1204" s="331">
        <f t="shared" si="60"/>
        <v>0</v>
      </c>
      <c r="M1204" s="331">
        <f t="shared" si="61"/>
        <v>0</v>
      </c>
      <c r="N1204" s="333">
        <f t="shared" si="62"/>
        <v>47</v>
      </c>
      <c r="O1204" s="394"/>
      <c r="P1204" s="395">
        <f t="shared" si="63"/>
        <v>47</v>
      </c>
      <c r="Q1204" s="336">
        <f t="shared" si="64"/>
        <v>172</v>
      </c>
      <c r="R1204" s="404"/>
      <c r="S1204" s="145">
        <v>23</v>
      </c>
      <c r="T1204" s="148">
        <v>0</v>
      </c>
      <c r="U1204" s="147"/>
      <c r="V1204" s="148"/>
      <c r="W1204" s="337"/>
      <c r="X1204" s="337"/>
      <c r="Y1204" s="149"/>
      <c r="Z1204" s="149"/>
      <c r="AA1204" s="149"/>
      <c r="AB1204" s="399">
        <v>0</v>
      </c>
      <c r="AC1204" s="145"/>
      <c r="AD1204" s="399"/>
      <c r="AE1204" s="396"/>
      <c r="AF1204" s="397">
        <v>0</v>
      </c>
      <c r="AG1204" s="397">
        <v>0</v>
      </c>
      <c r="AH1204" s="397">
        <v>0</v>
      </c>
      <c r="AI1204" s="397">
        <v>0</v>
      </c>
      <c r="AJ1204" s="397">
        <v>0</v>
      </c>
      <c r="AK1204" s="397">
        <v>0</v>
      </c>
      <c r="AL1204" s="397">
        <v>0</v>
      </c>
      <c r="AM1204" s="397"/>
      <c r="AN1204" s="397">
        <v>24</v>
      </c>
      <c r="AO1204" s="400">
        <v>0</v>
      </c>
    </row>
    <row r="1205" spans="1:41" ht="24" customHeight="1" x14ac:dyDescent="0.3">
      <c r="A1205" s="398" t="s">
        <v>4100</v>
      </c>
      <c r="B1205" s="392" t="s">
        <v>4101</v>
      </c>
      <c r="C1205" s="393" t="s">
        <v>637</v>
      </c>
      <c r="D1205" s="330">
        <f t="shared" si="52"/>
        <v>16</v>
      </c>
      <c r="E1205" s="331">
        <f t="shared" si="53"/>
        <v>10</v>
      </c>
      <c r="F1205" s="331">
        <f t="shared" si="54"/>
        <v>0</v>
      </c>
      <c r="G1205" s="331">
        <f t="shared" si="55"/>
        <v>0</v>
      </c>
      <c r="H1205" s="331">
        <f t="shared" si="56"/>
        <v>0</v>
      </c>
      <c r="I1205" s="331">
        <f t="shared" si="57"/>
        <v>0</v>
      </c>
      <c r="J1205" s="331">
        <f t="shared" si="58"/>
        <v>0</v>
      </c>
      <c r="K1205" s="331">
        <f t="shared" si="59"/>
        <v>0</v>
      </c>
      <c r="L1205" s="331">
        <f t="shared" si="60"/>
        <v>0</v>
      </c>
      <c r="M1205" s="331">
        <f t="shared" si="61"/>
        <v>0</v>
      </c>
      <c r="N1205" s="333">
        <f t="shared" si="62"/>
        <v>26</v>
      </c>
      <c r="O1205" s="394"/>
      <c r="P1205" s="395">
        <f t="shared" si="63"/>
        <v>26</v>
      </c>
      <c r="Q1205" s="336">
        <f t="shared" si="64"/>
        <v>377</v>
      </c>
      <c r="R1205" s="404"/>
      <c r="S1205" s="145">
        <v>10</v>
      </c>
      <c r="T1205" s="405">
        <v>0</v>
      </c>
      <c r="U1205" s="147"/>
      <c r="V1205" s="405"/>
      <c r="W1205" s="337"/>
      <c r="X1205" s="337"/>
      <c r="Y1205" s="406"/>
      <c r="Z1205" s="406"/>
      <c r="AA1205" s="406"/>
      <c r="AB1205" s="404">
        <v>0</v>
      </c>
      <c r="AC1205" s="145"/>
      <c r="AD1205" s="404"/>
      <c r="AE1205" s="396"/>
      <c r="AF1205" s="397">
        <v>0</v>
      </c>
      <c r="AG1205" s="397">
        <v>0</v>
      </c>
      <c r="AH1205" s="397">
        <v>0</v>
      </c>
      <c r="AI1205" s="397">
        <v>0</v>
      </c>
      <c r="AJ1205" s="397">
        <v>0</v>
      </c>
      <c r="AK1205" s="397">
        <v>0</v>
      </c>
      <c r="AL1205" s="397">
        <v>0</v>
      </c>
      <c r="AM1205" s="397"/>
      <c r="AN1205" s="397">
        <v>16</v>
      </c>
      <c r="AO1205" s="407">
        <v>0</v>
      </c>
    </row>
    <row r="1206" spans="1:41" ht="24" customHeight="1" x14ac:dyDescent="0.3">
      <c r="A1206" s="391" t="s">
        <v>4104</v>
      </c>
      <c r="B1206" s="392" t="s">
        <v>4105</v>
      </c>
      <c r="C1206" s="393" t="s">
        <v>2177</v>
      </c>
      <c r="D1206" s="330">
        <f t="shared" si="52"/>
        <v>9</v>
      </c>
      <c r="E1206" s="331">
        <f t="shared" si="53"/>
        <v>6</v>
      </c>
      <c r="F1206" s="331">
        <f t="shared" si="54"/>
        <v>0</v>
      </c>
      <c r="G1206" s="331">
        <f t="shared" si="55"/>
        <v>0</v>
      </c>
      <c r="H1206" s="331">
        <f t="shared" si="56"/>
        <v>0</v>
      </c>
      <c r="I1206" s="331">
        <f t="shared" si="57"/>
        <v>0</v>
      </c>
      <c r="J1206" s="331">
        <f t="shared" si="58"/>
        <v>0</v>
      </c>
      <c r="K1206" s="331">
        <f t="shared" si="59"/>
        <v>0</v>
      </c>
      <c r="L1206" s="331">
        <f t="shared" si="60"/>
        <v>0</v>
      </c>
      <c r="M1206" s="331">
        <f t="shared" si="61"/>
        <v>0</v>
      </c>
      <c r="N1206" s="333">
        <f t="shared" si="62"/>
        <v>15</v>
      </c>
      <c r="O1206" s="394"/>
      <c r="P1206" s="395">
        <f t="shared" si="63"/>
        <v>15</v>
      </c>
      <c r="Q1206" s="336">
        <f t="shared" si="64"/>
        <v>574</v>
      </c>
      <c r="R1206" s="404"/>
      <c r="S1206" s="145">
        <v>9</v>
      </c>
      <c r="T1206" s="148">
        <v>0</v>
      </c>
      <c r="U1206" s="411"/>
      <c r="V1206" s="148"/>
      <c r="W1206" s="412"/>
      <c r="X1206" s="337"/>
      <c r="Y1206" s="149"/>
      <c r="Z1206" s="149"/>
      <c r="AA1206" s="149"/>
      <c r="AB1206" s="404">
        <v>0</v>
      </c>
      <c r="AC1206" s="145"/>
      <c r="AD1206" s="404"/>
      <c r="AE1206" s="396"/>
      <c r="AF1206" s="397">
        <v>0</v>
      </c>
      <c r="AG1206" s="397">
        <v>0</v>
      </c>
      <c r="AH1206" s="397">
        <v>0</v>
      </c>
      <c r="AI1206" s="397">
        <v>0</v>
      </c>
      <c r="AJ1206" s="397">
        <v>0</v>
      </c>
      <c r="AK1206" s="397">
        <v>0</v>
      </c>
      <c r="AL1206" s="397">
        <v>0</v>
      </c>
      <c r="AM1206" s="413"/>
      <c r="AN1206" s="397">
        <v>6</v>
      </c>
      <c r="AO1206" s="400">
        <v>0</v>
      </c>
    </row>
    <row r="1207" spans="1:41" ht="24" customHeight="1" x14ac:dyDescent="0.3">
      <c r="A1207" s="398" t="s">
        <v>4106</v>
      </c>
      <c r="B1207" s="392" t="s">
        <v>4107</v>
      </c>
      <c r="C1207" s="393" t="s">
        <v>598</v>
      </c>
      <c r="D1207" s="330">
        <f t="shared" si="52"/>
        <v>25</v>
      </c>
      <c r="E1207" s="331">
        <f t="shared" si="53"/>
        <v>22</v>
      </c>
      <c r="F1207" s="331">
        <f t="shared" si="54"/>
        <v>0</v>
      </c>
      <c r="G1207" s="331">
        <f t="shared" si="55"/>
        <v>0</v>
      </c>
      <c r="H1207" s="331">
        <f t="shared" si="56"/>
        <v>0</v>
      </c>
      <c r="I1207" s="331">
        <f t="shared" si="57"/>
        <v>0</v>
      </c>
      <c r="J1207" s="331">
        <f t="shared" si="58"/>
        <v>0</v>
      </c>
      <c r="K1207" s="331">
        <f t="shared" si="59"/>
        <v>0</v>
      </c>
      <c r="L1207" s="331">
        <f t="shared" si="60"/>
        <v>0</v>
      </c>
      <c r="M1207" s="331">
        <f t="shared" si="61"/>
        <v>0</v>
      </c>
      <c r="N1207" s="333">
        <f t="shared" si="62"/>
        <v>47</v>
      </c>
      <c r="O1207" s="394"/>
      <c r="P1207" s="395">
        <f t="shared" si="63"/>
        <v>47</v>
      </c>
      <c r="Q1207" s="336">
        <f t="shared" si="64"/>
        <v>172</v>
      </c>
      <c r="R1207" s="399"/>
      <c r="S1207" s="145"/>
      <c r="T1207" s="148">
        <v>0</v>
      </c>
      <c r="U1207" s="147"/>
      <c r="V1207" s="148"/>
      <c r="W1207" s="337">
        <v>22</v>
      </c>
      <c r="X1207" s="337">
        <v>25</v>
      </c>
      <c r="Y1207" s="149"/>
      <c r="Z1207" s="149"/>
      <c r="AA1207" s="149"/>
      <c r="AB1207" s="399">
        <v>0</v>
      </c>
      <c r="AC1207" s="145"/>
      <c r="AD1207" s="399"/>
      <c r="AE1207" s="396"/>
      <c r="AF1207" s="397">
        <v>0</v>
      </c>
      <c r="AG1207" s="397">
        <v>0</v>
      </c>
      <c r="AH1207" s="397">
        <v>0</v>
      </c>
      <c r="AI1207" s="397">
        <v>0</v>
      </c>
      <c r="AJ1207" s="397">
        <v>0</v>
      </c>
      <c r="AK1207" s="397">
        <v>0</v>
      </c>
      <c r="AL1207" s="397">
        <v>0</v>
      </c>
      <c r="AM1207" s="397"/>
      <c r="AN1207" s="397">
        <v>0</v>
      </c>
      <c r="AO1207" s="400">
        <v>0</v>
      </c>
    </row>
    <row r="1208" spans="1:41" ht="24" customHeight="1" x14ac:dyDescent="0.3">
      <c r="A1208" s="391" t="s">
        <v>4108</v>
      </c>
      <c r="B1208" s="392" t="s">
        <v>4109</v>
      </c>
      <c r="C1208" s="393" t="s">
        <v>2242</v>
      </c>
      <c r="D1208" s="330">
        <f t="shared" si="52"/>
        <v>0</v>
      </c>
      <c r="E1208" s="331">
        <f t="shared" si="53"/>
        <v>0</v>
      </c>
      <c r="F1208" s="331">
        <f t="shared" si="54"/>
        <v>0</v>
      </c>
      <c r="G1208" s="331">
        <f t="shared" si="55"/>
        <v>0</v>
      </c>
      <c r="H1208" s="331">
        <f t="shared" si="56"/>
        <v>0</v>
      </c>
      <c r="I1208" s="331">
        <f t="shared" si="57"/>
        <v>0</v>
      </c>
      <c r="J1208" s="331">
        <f t="shared" si="58"/>
        <v>0</v>
      </c>
      <c r="K1208" s="331">
        <f t="shared" si="59"/>
        <v>0</v>
      </c>
      <c r="L1208" s="331">
        <f t="shared" si="60"/>
        <v>0</v>
      </c>
      <c r="M1208" s="331">
        <f t="shared" si="61"/>
        <v>0</v>
      </c>
      <c r="N1208" s="333">
        <f t="shared" si="62"/>
        <v>0</v>
      </c>
      <c r="O1208" s="394"/>
      <c r="P1208" s="395">
        <f t="shared" si="63"/>
        <v>0</v>
      </c>
      <c r="Q1208" s="336" t="str">
        <f t="shared" si="64"/>
        <v/>
      </c>
      <c r="R1208" s="404"/>
      <c r="S1208" s="410"/>
      <c r="T1208" s="148">
        <v>0</v>
      </c>
      <c r="U1208" s="147"/>
      <c r="V1208" s="148"/>
      <c r="W1208" s="337"/>
      <c r="X1208" s="337"/>
      <c r="Y1208" s="149"/>
      <c r="Z1208" s="149"/>
      <c r="AA1208" s="149"/>
      <c r="AB1208" s="404">
        <v>0</v>
      </c>
      <c r="AC1208" s="410"/>
      <c r="AD1208" s="404"/>
      <c r="AE1208" s="396"/>
      <c r="AF1208" s="397">
        <v>0</v>
      </c>
      <c r="AG1208" s="397">
        <v>0</v>
      </c>
      <c r="AH1208" s="397">
        <v>0</v>
      </c>
      <c r="AI1208" s="397">
        <v>0</v>
      </c>
      <c r="AJ1208" s="397">
        <v>0</v>
      </c>
      <c r="AK1208" s="397">
        <v>0</v>
      </c>
      <c r="AL1208" s="397">
        <v>0</v>
      </c>
      <c r="AM1208" s="397"/>
      <c r="AN1208" s="397">
        <v>0</v>
      </c>
      <c r="AO1208" s="341">
        <v>0</v>
      </c>
    </row>
    <row r="1209" spans="1:41" ht="24" customHeight="1" x14ac:dyDescent="0.3">
      <c r="A1209" s="391" t="s">
        <v>4110</v>
      </c>
      <c r="B1209" s="392" t="s">
        <v>4111</v>
      </c>
      <c r="C1209" s="393" t="s">
        <v>206</v>
      </c>
      <c r="D1209" s="330">
        <f t="shared" si="52"/>
        <v>0</v>
      </c>
      <c r="E1209" s="331">
        <f t="shared" si="53"/>
        <v>0</v>
      </c>
      <c r="F1209" s="331">
        <f t="shared" si="54"/>
        <v>0</v>
      </c>
      <c r="G1209" s="331">
        <f t="shared" si="55"/>
        <v>0</v>
      </c>
      <c r="H1209" s="331">
        <f t="shared" si="56"/>
        <v>0</v>
      </c>
      <c r="I1209" s="331">
        <f t="shared" si="57"/>
        <v>0</v>
      </c>
      <c r="J1209" s="331">
        <f t="shared" si="58"/>
        <v>0</v>
      </c>
      <c r="K1209" s="331">
        <f t="shared" si="59"/>
        <v>0</v>
      </c>
      <c r="L1209" s="331">
        <f t="shared" si="60"/>
        <v>0</v>
      </c>
      <c r="M1209" s="331">
        <f t="shared" si="61"/>
        <v>0</v>
      </c>
      <c r="N1209" s="333">
        <f t="shared" si="62"/>
        <v>0</v>
      </c>
      <c r="O1209" s="394"/>
      <c r="P1209" s="395">
        <f t="shared" si="63"/>
        <v>0</v>
      </c>
      <c r="Q1209" s="336" t="str">
        <f t="shared" si="64"/>
        <v/>
      </c>
      <c r="R1209" s="399"/>
      <c r="S1209" s="145"/>
      <c r="T1209" s="148">
        <v>0</v>
      </c>
      <c r="U1209" s="411"/>
      <c r="V1209" s="148"/>
      <c r="W1209" s="412"/>
      <c r="X1209" s="337"/>
      <c r="Y1209" s="149"/>
      <c r="Z1209" s="149"/>
      <c r="AA1209" s="149"/>
      <c r="AB1209" s="404">
        <v>0</v>
      </c>
      <c r="AC1209" s="145"/>
      <c r="AD1209" s="404"/>
      <c r="AE1209" s="396"/>
      <c r="AF1209" s="397">
        <v>0</v>
      </c>
      <c r="AG1209" s="397">
        <v>0</v>
      </c>
      <c r="AH1209" s="397">
        <v>0</v>
      </c>
      <c r="AI1209" s="397">
        <v>0</v>
      </c>
      <c r="AJ1209" s="397">
        <v>0</v>
      </c>
      <c r="AK1209" s="397">
        <v>0</v>
      </c>
      <c r="AL1209" s="397">
        <v>0</v>
      </c>
      <c r="AM1209" s="413"/>
      <c r="AN1209" s="397">
        <v>0</v>
      </c>
      <c r="AO1209" s="400">
        <v>0</v>
      </c>
    </row>
    <row r="1210" spans="1:41" ht="24" customHeight="1" x14ac:dyDescent="0.3">
      <c r="A1210" s="398" t="s">
        <v>4112</v>
      </c>
      <c r="B1210" s="392" t="s">
        <v>4113</v>
      </c>
      <c r="C1210" s="393" t="s">
        <v>267</v>
      </c>
      <c r="D1210" s="330">
        <f t="shared" si="52"/>
        <v>0</v>
      </c>
      <c r="E1210" s="331">
        <f t="shared" si="53"/>
        <v>0</v>
      </c>
      <c r="F1210" s="331">
        <f t="shared" si="54"/>
        <v>0</v>
      </c>
      <c r="G1210" s="331">
        <f t="shared" si="55"/>
        <v>0</v>
      </c>
      <c r="H1210" s="331">
        <f t="shared" si="56"/>
        <v>0</v>
      </c>
      <c r="I1210" s="331">
        <f t="shared" si="57"/>
        <v>0</v>
      </c>
      <c r="J1210" s="331">
        <f t="shared" si="58"/>
        <v>0</v>
      </c>
      <c r="K1210" s="331">
        <f t="shared" si="59"/>
        <v>0</v>
      </c>
      <c r="L1210" s="331">
        <f t="shared" si="60"/>
        <v>0</v>
      </c>
      <c r="M1210" s="331">
        <f t="shared" si="61"/>
        <v>0</v>
      </c>
      <c r="N1210" s="333">
        <f t="shared" si="62"/>
        <v>0</v>
      </c>
      <c r="O1210" s="394"/>
      <c r="P1210" s="395">
        <f t="shared" si="63"/>
        <v>0</v>
      </c>
      <c r="Q1210" s="336" t="str">
        <f t="shared" si="64"/>
        <v/>
      </c>
      <c r="R1210" s="144"/>
      <c r="S1210" s="145"/>
      <c r="T1210" s="148">
        <v>0</v>
      </c>
      <c r="U1210" s="147"/>
      <c r="V1210" s="148"/>
      <c r="W1210" s="337"/>
      <c r="X1210" s="337"/>
      <c r="Y1210" s="149"/>
      <c r="Z1210" s="149"/>
      <c r="AA1210" s="149"/>
      <c r="AB1210" s="399">
        <v>0</v>
      </c>
      <c r="AC1210" s="145"/>
      <c r="AD1210" s="399"/>
      <c r="AE1210" s="396"/>
      <c r="AF1210" s="397">
        <v>0</v>
      </c>
      <c r="AG1210" s="397">
        <v>0</v>
      </c>
      <c r="AH1210" s="397">
        <v>0</v>
      </c>
      <c r="AI1210" s="397">
        <v>0</v>
      </c>
      <c r="AJ1210" s="397">
        <v>0</v>
      </c>
      <c r="AK1210" s="397">
        <v>0</v>
      </c>
      <c r="AL1210" s="397">
        <v>0</v>
      </c>
      <c r="AM1210" s="397"/>
      <c r="AN1210" s="397">
        <v>0</v>
      </c>
      <c r="AO1210" s="408">
        <v>0</v>
      </c>
    </row>
    <row r="1211" spans="1:41" ht="24" customHeight="1" x14ac:dyDescent="0.3">
      <c r="A1211" s="398" t="s">
        <v>4114</v>
      </c>
      <c r="B1211" s="392" t="s">
        <v>4115</v>
      </c>
      <c r="C1211" s="393" t="s">
        <v>579</v>
      </c>
      <c r="D1211" s="330">
        <f t="shared" si="52"/>
        <v>6</v>
      </c>
      <c r="E1211" s="331">
        <f t="shared" si="53"/>
        <v>0</v>
      </c>
      <c r="F1211" s="331">
        <f t="shared" si="54"/>
        <v>0</v>
      </c>
      <c r="G1211" s="331">
        <f t="shared" si="55"/>
        <v>0</v>
      </c>
      <c r="H1211" s="331">
        <f t="shared" si="56"/>
        <v>0</v>
      </c>
      <c r="I1211" s="331">
        <f t="shared" si="57"/>
        <v>0</v>
      </c>
      <c r="J1211" s="331">
        <f t="shared" si="58"/>
        <v>0</v>
      </c>
      <c r="K1211" s="331">
        <f t="shared" si="59"/>
        <v>0</v>
      </c>
      <c r="L1211" s="331">
        <f t="shared" si="60"/>
        <v>0</v>
      </c>
      <c r="M1211" s="331">
        <f t="shared" si="61"/>
        <v>0</v>
      </c>
      <c r="N1211" s="333">
        <f t="shared" si="62"/>
        <v>6</v>
      </c>
      <c r="O1211" s="394"/>
      <c r="P1211" s="395">
        <f t="shared" si="63"/>
        <v>6</v>
      </c>
      <c r="Q1211" s="336">
        <f t="shared" si="64"/>
        <v>777</v>
      </c>
      <c r="R1211" s="399">
        <v>6</v>
      </c>
      <c r="S1211" s="145"/>
      <c r="T1211" s="148">
        <v>0</v>
      </c>
      <c r="U1211" s="147"/>
      <c r="V1211" s="148"/>
      <c r="W1211" s="337"/>
      <c r="X1211" s="337"/>
      <c r="Y1211" s="149"/>
      <c r="Z1211" s="149"/>
      <c r="AA1211" s="149"/>
      <c r="AB1211" s="144">
        <v>0</v>
      </c>
      <c r="AC1211" s="145"/>
      <c r="AD1211" s="144"/>
      <c r="AE1211" s="396"/>
      <c r="AF1211" s="397">
        <v>0</v>
      </c>
      <c r="AG1211" s="397">
        <v>0</v>
      </c>
      <c r="AH1211" s="397">
        <v>0</v>
      </c>
      <c r="AI1211" s="397">
        <v>0</v>
      </c>
      <c r="AJ1211" s="397">
        <v>0</v>
      </c>
      <c r="AK1211" s="397">
        <v>0</v>
      </c>
      <c r="AL1211" s="397">
        <v>0</v>
      </c>
      <c r="AM1211" s="397"/>
      <c r="AN1211" s="397">
        <v>0</v>
      </c>
      <c r="AO1211" s="400">
        <v>0</v>
      </c>
    </row>
    <row r="1212" spans="1:41" ht="24" customHeight="1" x14ac:dyDescent="0.3">
      <c r="A1212" s="391" t="s">
        <v>4116</v>
      </c>
      <c r="B1212" s="392" t="s">
        <v>4117</v>
      </c>
      <c r="C1212" s="393" t="s">
        <v>418</v>
      </c>
      <c r="D1212" s="330">
        <f t="shared" si="52"/>
        <v>0</v>
      </c>
      <c r="E1212" s="331">
        <f t="shared" si="53"/>
        <v>0</v>
      </c>
      <c r="F1212" s="331">
        <f t="shared" si="54"/>
        <v>0</v>
      </c>
      <c r="G1212" s="331">
        <f t="shared" si="55"/>
        <v>0</v>
      </c>
      <c r="H1212" s="331">
        <f t="shared" si="56"/>
        <v>0</v>
      </c>
      <c r="I1212" s="331">
        <f t="shared" si="57"/>
        <v>0</v>
      </c>
      <c r="J1212" s="331">
        <f t="shared" si="58"/>
        <v>0</v>
      </c>
      <c r="K1212" s="331">
        <f t="shared" si="59"/>
        <v>0</v>
      </c>
      <c r="L1212" s="331">
        <f t="shared" si="60"/>
        <v>0</v>
      </c>
      <c r="M1212" s="331">
        <f t="shared" si="61"/>
        <v>0</v>
      </c>
      <c r="N1212" s="333">
        <f t="shared" si="62"/>
        <v>0</v>
      </c>
      <c r="O1212" s="394"/>
      <c r="P1212" s="395">
        <f t="shared" si="63"/>
        <v>0</v>
      </c>
      <c r="Q1212" s="336" t="str">
        <f t="shared" si="64"/>
        <v/>
      </c>
      <c r="R1212" s="156"/>
      <c r="S1212" s="145"/>
      <c r="T1212" s="148">
        <v>0</v>
      </c>
      <c r="U1212" s="147"/>
      <c r="V1212" s="148"/>
      <c r="W1212" s="337"/>
      <c r="X1212" s="337"/>
      <c r="Y1212" s="149"/>
      <c r="Z1212" s="149"/>
      <c r="AA1212" s="149"/>
      <c r="AB1212" s="156">
        <v>0</v>
      </c>
      <c r="AC1212" s="145"/>
      <c r="AD1212" s="156"/>
      <c r="AE1212" s="396"/>
      <c r="AF1212" s="397">
        <v>0</v>
      </c>
      <c r="AG1212" s="397">
        <v>0</v>
      </c>
      <c r="AH1212" s="397">
        <v>0</v>
      </c>
      <c r="AI1212" s="397">
        <v>0</v>
      </c>
      <c r="AJ1212" s="397">
        <v>0</v>
      </c>
      <c r="AK1212" s="397">
        <v>0</v>
      </c>
      <c r="AL1212" s="397">
        <v>0</v>
      </c>
      <c r="AM1212" s="397"/>
      <c r="AN1212" s="397">
        <v>0</v>
      </c>
      <c r="AO1212" s="408">
        <v>0</v>
      </c>
    </row>
    <row r="1213" spans="1:41" ht="24" customHeight="1" x14ac:dyDescent="0.3">
      <c r="A1213" s="398" t="s">
        <v>5092</v>
      </c>
      <c r="B1213" s="392" t="s">
        <v>5093</v>
      </c>
      <c r="C1213" s="393" t="s">
        <v>2269</v>
      </c>
      <c r="D1213" s="330">
        <f t="shared" si="52"/>
        <v>0</v>
      </c>
      <c r="E1213" s="331">
        <f t="shared" si="53"/>
        <v>0</v>
      </c>
      <c r="F1213" s="331">
        <f t="shared" si="54"/>
        <v>0</v>
      </c>
      <c r="G1213" s="331">
        <f t="shared" si="55"/>
        <v>0</v>
      </c>
      <c r="H1213" s="331">
        <f t="shared" si="56"/>
        <v>0</v>
      </c>
      <c r="I1213" s="331">
        <f t="shared" si="57"/>
        <v>0</v>
      </c>
      <c r="J1213" s="331">
        <f t="shared" si="58"/>
        <v>0</v>
      </c>
      <c r="K1213" s="331">
        <f t="shared" si="59"/>
        <v>0</v>
      </c>
      <c r="L1213" s="331">
        <f t="shared" si="60"/>
        <v>0</v>
      </c>
      <c r="M1213" s="331">
        <f t="shared" si="61"/>
        <v>0</v>
      </c>
      <c r="N1213" s="333">
        <f t="shared" si="62"/>
        <v>0</v>
      </c>
      <c r="O1213" s="394"/>
      <c r="P1213" s="395">
        <f t="shared" si="63"/>
        <v>0</v>
      </c>
      <c r="Q1213" s="336" t="str">
        <f t="shared" si="64"/>
        <v/>
      </c>
      <c r="R1213" s="156"/>
      <c r="S1213" s="145"/>
      <c r="T1213" s="148">
        <v>0</v>
      </c>
      <c r="U1213" s="147"/>
      <c r="V1213" s="148"/>
      <c r="W1213" s="337"/>
      <c r="X1213" s="337"/>
      <c r="Y1213" s="149"/>
      <c r="Z1213" s="149"/>
      <c r="AA1213" s="149"/>
      <c r="AB1213" s="399">
        <v>0</v>
      </c>
      <c r="AC1213" s="145"/>
      <c r="AD1213" s="399"/>
      <c r="AE1213" s="396"/>
      <c r="AF1213" s="397">
        <v>0</v>
      </c>
      <c r="AG1213" s="397">
        <v>0</v>
      </c>
      <c r="AH1213" s="397">
        <v>0</v>
      </c>
      <c r="AI1213" s="397">
        <v>0</v>
      </c>
      <c r="AJ1213" s="397">
        <v>0</v>
      </c>
      <c r="AK1213" s="397">
        <v>0</v>
      </c>
      <c r="AL1213" s="397">
        <v>0</v>
      </c>
      <c r="AM1213" s="397"/>
      <c r="AN1213" s="397">
        <v>0</v>
      </c>
      <c r="AO1213" s="420">
        <v>0</v>
      </c>
    </row>
    <row r="1214" spans="1:41" ht="24" customHeight="1" x14ac:dyDescent="0.3">
      <c r="A1214" s="401" t="s">
        <v>5094</v>
      </c>
      <c r="B1214" s="402" t="s">
        <v>5095</v>
      </c>
      <c r="C1214" s="403" t="s">
        <v>2269</v>
      </c>
      <c r="D1214" s="330">
        <f t="shared" si="52"/>
        <v>0</v>
      </c>
      <c r="E1214" s="331">
        <f t="shared" si="53"/>
        <v>0</v>
      </c>
      <c r="F1214" s="331">
        <f t="shared" si="54"/>
        <v>0</v>
      </c>
      <c r="G1214" s="331">
        <f t="shared" si="55"/>
        <v>0</v>
      </c>
      <c r="H1214" s="331">
        <f t="shared" si="56"/>
        <v>0</v>
      </c>
      <c r="I1214" s="331">
        <f t="shared" si="57"/>
        <v>0</v>
      </c>
      <c r="J1214" s="331">
        <f t="shared" si="58"/>
        <v>0</v>
      </c>
      <c r="K1214" s="331">
        <f t="shared" si="59"/>
        <v>0</v>
      </c>
      <c r="L1214" s="331">
        <f t="shared" si="60"/>
        <v>0</v>
      </c>
      <c r="M1214" s="331">
        <f t="shared" si="61"/>
        <v>0</v>
      </c>
      <c r="N1214" s="333">
        <f t="shared" si="62"/>
        <v>0</v>
      </c>
      <c r="O1214" s="394"/>
      <c r="P1214" s="395">
        <f t="shared" si="63"/>
        <v>0</v>
      </c>
      <c r="Q1214" s="336" t="str">
        <f t="shared" si="64"/>
        <v/>
      </c>
      <c r="R1214" s="404"/>
      <c r="S1214" s="145"/>
      <c r="T1214" s="148">
        <v>0</v>
      </c>
      <c r="U1214" s="147"/>
      <c r="V1214" s="148"/>
      <c r="W1214" s="337"/>
      <c r="X1214" s="337"/>
      <c r="Y1214" s="149"/>
      <c r="Z1214" s="149"/>
      <c r="AA1214" s="149"/>
      <c r="AB1214" s="399">
        <v>0</v>
      </c>
      <c r="AC1214" s="145"/>
      <c r="AD1214" s="399"/>
      <c r="AE1214" s="396"/>
      <c r="AF1214" s="397">
        <v>0</v>
      </c>
      <c r="AG1214" s="397">
        <v>0</v>
      </c>
      <c r="AH1214" s="397">
        <v>0</v>
      </c>
      <c r="AI1214" s="397">
        <v>0</v>
      </c>
      <c r="AJ1214" s="397">
        <v>0</v>
      </c>
      <c r="AK1214" s="397">
        <v>0</v>
      </c>
      <c r="AL1214" s="397">
        <v>0</v>
      </c>
      <c r="AM1214" s="397"/>
      <c r="AN1214" s="397">
        <v>0</v>
      </c>
      <c r="AO1214" s="400">
        <v>0</v>
      </c>
    </row>
    <row r="1215" spans="1:41" ht="24" customHeight="1" x14ac:dyDescent="0.3">
      <c r="A1215" s="398" t="s">
        <v>4118</v>
      </c>
      <c r="B1215" s="392" t="s">
        <v>4119</v>
      </c>
      <c r="C1215" s="393" t="s">
        <v>576</v>
      </c>
      <c r="D1215" s="330">
        <f t="shared" si="52"/>
        <v>0</v>
      </c>
      <c r="E1215" s="331">
        <f t="shared" si="53"/>
        <v>0</v>
      </c>
      <c r="F1215" s="331">
        <f t="shared" si="54"/>
        <v>0</v>
      </c>
      <c r="G1215" s="331">
        <f t="shared" si="55"/>
        <v>0</v>
      </c>
      <c r="H1215" s="331">
        <f t="shared" si="56"/>
        <v>0</v>
      </c>
      <c r="I1215" s="331">
        <f t="shared" si="57"/>
        <v>0</v>
      </c>
      <c r="J1215" s="331">
        <f t="shared" si="58"/>
        <v>0</v>
      </c>
      <c r="K1215" s="331">
        <f t="shared" si="59"/>
        <v>0</v>
      </c>
      <c r="L1215" s="331">
        <f t="shared" si="60"/>
        <v>0</v>
      </c>
      <c r="M1215" s="331">
        <f t="shared" si="61"/>
        <v>0</v>
      </c>
      <c r="N1215" s="333">
        <f t="shared" si="62"/>
        <v>0</v>
      </c>
      <c r="O1215" s="394"/>
      <c r="P1215" s="395">
        <f t="shared" si="63"/>
        <v>0</v>
      </c>
      <c r="Q1215" s="336" t="str">
        <f t="shared" si="64"/>
        <v/>
      </c>
      <c r="R1215" s="419"/>
      <c r="S1215" s="145"/>
      <c r="T1215" s="148">
        <v>0</v>
      </c>
      <c r="U1215" s="411"/>
      <c r="V1215" s="148"/>
      <c r="W1215" s="412"/>
      <c r="X1215" s="337"/>
      <c r="Y1215" s="149"/>
      <c r="Z1215" s="149"/>
      <c r="AA1215" s="149"/>
      <c r="AB1215" s="144">
        <v>0</v>
      </c>
      <c r="AC1215" s="145"/>
      <c r="AD1215" s="144"/>
      <c r="AE1215" s="396"/>
      <c r="AF1215" s="397">
        <v>0</v>
      </c>
      <c r="AG1215" s="397">
        <v>0</v>
      </c>
      <c r="AH1215" s="397">
        <v>0</v>
      </c>
      <c r="AI1215" s="397">
        <v>0</v>
      </c>
      <c r="AJ1215" s="397">
        <v>0</v>
      </c>
      <c r="AK1215" s="397">
        <v>0</v>
      </c>
      <c r="AL1215" s="397">
        <v>0</v>
      </c>
      <c r="AM1215" s="413"/>
      <c r="AN1215" s="397">
        <v>0</v>
      </c>
      <c r="AO1215" s="414">
        <v>0</v>
      </c>
    </row>
    <row r="1216" spans="1:41" ht="24" customHeight="1" x14ac:dyDescent="0.3">
      <c r="A1216" s="391" t="s">
        <v>4120</v>
      </c>
      <c r="B1216" s="392" t="s">
        <v>4121</v>
      </c>
      <c r="C1216" s="393" t="s">
        <v>2177</v>
      </c>
      <c r="D1216" s="330">
        <f t="shared" si="52"/>
        <v>0</v>
      </c>
      <c r="E1216" s="331">
        <f t="shared" si="53"/>
        <v>0</v>
      </c>
      <c r="F1216" s="331">
        <f t="shared" si="54"/>
        <v>0</v>
      </c>
      <c r="G1216" s="331">
        <f t="shared" si="55"/>
        <v>0</v>
      </c>
      <c r="H1216" s="331">
        <f t="shared" si="56"/>
        <v>0</v>
      </c>
      <c r="I1216" s="331">
        <f t="shared" si="57"/>
        <v>0</v>
      </c>
      <c r="J1216" s="331">
        <f t="shared" si="58"/>
        <v>0</v>
      </c>
      <c r="K1216" s="331">
        <f t="shared" si="59"/>
        <v>0</v>
      </c>
      <c r="L1216" s="331">
        <f t="shared" si="60"/>
        <v>0</v>
      </c>
      <c r="M1216" s="331">
        <f t="shared" si="61"/>
        <v>0</v>
      </c>
      <c r="N1216" s="333">
        <f t="shared" si="62"/>
        <v>0</v>
      </c>
      <c r="O1216" s="394"/>
      <c r="P1216" s="395">
        <f t="shared" si="63"/>
        <v>0</v>
      </c>
      <c r="Q1216" s="336" t="str">
        <f t="shared" si="64"/>
        <v/>
      </c>
      <c r="R1216" s="399"/>
      <c r="S1216" s="410"/>
      <c r="T1216" s="148">
        <v>0</v>
      </c>
      <c r="U1216" s="147"/>
      <c r="V1216" s="148"/>
      <c r="W1216" s="337"/>
      <c r="X1216" s="337"/>
      <c r="Y1216" s="149"/>
      <c r="Z1216" s="149"/>
      <c r="AA1216" s="149"/>
      <c r="AB1216" s="399">
        <v>0</v>
      </c>
      <c r="AC1216" s="410"/>
      <c r="AD1216" s="399"/>
      <c r="AE1216" s="396"/>
      <c r="AF1216" s="397">
        <v>0</v>
      </c>
      <c r="AG1216" s="397">
        <v>0</v>
      </c>
      <c r="AH1216" s="397">
        <v>0</v>
      </c>
      <c r="AI1216" s="397">
        <v>0</v>
      </c>
      <c r="AJ1216" s="397">
        <v>0</v>
      </c>
      <c r="AK1216" s="397">
        <v>0</v>
      </c>
      <c r="AL1216" s="397">
        <v>0</v>
      </c>
      <c r="AM1216" s="397"/>
      <c r="AN1216" s="397">
        <v>0</v>
      </c>
      <c r="AO1216" s="358">
        <v>0</v>
      </c>
    </row>
    <row r="1217" spans="1:41" ht="24" customHeight="1" x14ac:dyDescent="0.3">
      <c r="A1217" s="391" t="s">
        <v>4122</v>
      </c>
      <c r="B1217" s="392" t="s">
        <v>4123</v>
      </c>
      <c r="C1217" s="393" t="s">
        <v>1949</v>
      </c>
      <c r="D1217" s="330">
        <f t="shared" si="52"/>
        <v>4</v>
      </c>
      <c r="E1217" s="331">
        <f t="shared" si="53"/>
        <v>0</v>
      </c>
      <c r="F1217" s="331">
        <f t="shared" si="54"/>
        <v>0</v>
      </c>
      <c r="G1217" s="331">
        <f t="shared" si="55"/>
        <v>0</v>
      </c>
      <c r="H1217" s="331">
        <f t="shared" si="56"/>
        <v>0</v>
      </c>
      <c r="I1217" s="331">
        <f t="shared" si="57"/>
        <v>0</v>
      </c>
      <c r="J1217" s="331">
        <f t="shared" si="58"/>
        <v>0</v>
      </c>
      <c r="K1217" s="331">
        <f t="shared" si="59"/>
        <v>0</v>
      </c>
      <c r="L1217" s="331">
        <f t="shared" si="60"/>
        <v>0</v>
      </c>
      <c r="M1217" s="331">
        <f t="shared" si="61"/>
        <v>0</v>
      </c>
      <c r="N1217" s="333">
        <f t="shared" si="62"/>
        <v>4</v>
      </c>
      <c r="O1217" s="394"/>
      <c r="P1217" s="395">
        <f t="shared" si="63"/>
        <v>4</v>
      </c>
      <c r="Q1217" s="336">
        <f t="shared" si="64"/>
        <v>861</v>
      </c>
      <c r="R1217" s="409"/>
      <c r="S1217" s="410"/>
      <c r="T1217" s="148">
        <v>0</v>
      </c>
      <c r="U1217" s="147"/>
      <c r="V1217" s="148"/>
      <c r="W1217" s="337"/>
      <c r="X1217" s="337"/>
      <c r="Y1217" s="149"/>
      <c r="Z1217" s="149"/>
      <c r="AA1217" s="149"/>
      <c r="AB1217" s="399">
        <v>0</v>
      </c>
      <c r="AC1217" s="410"/>
      <c r="AD1217" s="399"/>
      <c r="AE1217" s="396"/>
      <c r="AF1217" s="397">
        <v>0</v>
      </c>
      <c r="AG1217" s="397">
        <v>0</v>
      </c>
      <c r="AH1217" s="397">
        <v>0</v>
      </c>
      <c r="AI1217" s="397">
        <v>0</v>
      </c>
      <c r="AJ1217" s="397">
        <v>0</v>
      </c>
      <c r="AK1217" s="397">
        <v>0</v>
      </c>
      <c r="AL1217" s="397">
        <v>0</v>
      </c>
      <c r="AM1217" s="397"/>
      <c r="AN1217" s="397">
        <v>4</v>
      </c>
      <c r="AO1217" s="400">
        <v>0</v>
      </c>
    </row>
    <row r="1218" spans="1:41" ht="24" customHeight="1" x14ac:dyDescent="0.3">
      <c r="A1218" s="398" t="s">
        <v>4124</v>
      </c>
      <c r="B1218" s="392" t="s">
        <v>4125</v>
      </c>
      <c r="C1218" s="393" t="s">
        <v>1196</v>
      </c>
      <c r="D1218" s="330">
        <f t="shared" si="52"/>
        <v>0</v>
      </c>
      <c r="E1218" s="331">
        <f t="shared" si="53"/>
        <v>0</v>
      </c>
      <c r="F1218" s="331">
        <f t="shared" si="54"/>
        <v>0</v>
      </c>
      <c r="G1218" s="331">
        <f t="shared" si="55"/>
        <v>0</v>
      </c>
      <c r="H1218" s="331">
        <f t="shared" si="56"/>
        <v>0</v>
      </c>
      <c r="I1218" s="331">
        <f t="shared" si="57"/>
        <v>0</v>
      </c>
      <c r="J1218" s="331">
        <f t="shared" si="58"/>
        <v>0</v>
      </c>
      <c r="K1218" s="331">
        <f t="shared" si="59"/>
        <v>0</v>
      </c>
      <c r="L1218" s="331">
        <f t="shared" si="60"/>
        <v>0</v>
      </c>
      <c r="M1218" s="331">
        <f t="shared" si="61"/>
        <v>0</v>
      </c>
      <c r="N1218" s="333">
        <f t="shared" si="62"/>
        <v>0</v>
      </c>
      <c r="O1218" s="394"/>
      <c r="P1218" s="395">
        <f t="shared" si="63"/>
        <v>0</v>
      </c>
      <c r="Q1218" s="336" t="str">
        <f t="shared" si="64"/>
        <v/>
      </c>
      <c r="R1218" s="88"/>
      <c r="S1218" s="145"/>
      <c r="T1218" s="148">
        <v>0</v>
      </c>
      <c r="U1218" s="147"/>
      <c r="V1218" s="148"/>
      <c r="W1218" s="337"/>
      <c r="X1218" s="337"/>
      <c r="Y1218" s="149"/>
      <c r="Z1218" s="149"/>
      <c r="AA1218" s="149"/>
      <c r="AB1218" s="156">
        <v>0</v>
      </c>
      <c r="AC1218" s="145"/>
      <c r="AD1218" s="156"/>
      <c r="AE1218" s="396"/>
      <c r="AF1218" s="397">
        <v>0</v>
      </c>
      <c r="AG1218" s="397">
        <v>0</v>
      </c>
      <c r="AH1218" s="397">
        <v>0</v>
      </c>
      <c r="AI1218" s="397">
        <v>0</v>
      </c>
      <c r="AJ1218" s="397">
        <v>0</v>
      </c>
      <c r="AK1218" s="397">
        <v>0</v>
      </c>
      <c r="AL1218" s="397">
        <v>0</v>
      </c>
      <c r="AM1218" s="397"/>
      <c r="AN1218" s="397">
        <v>0</v>
      </c>
      <c r="AO1218" s="400">
        <v>0</v>
      </c>
    </row>
    <row r="1219" spans="1:41" ht="24" customHeight="1" x14ac:dyDescent="0.3">
      <c r="A1219" s="391" t="s">
        <v>1168</v>
      </c>
      <c r="B1219" s="392" t="s">
        <v>1169</v>
      </c>
      <c r="C1219" s="393" t="s">
        <v>89</v>
      </c>
      <c r="D1219" s="330">
        <f t="shared" si="52"/>
        <v>0</v>
      </c>
      <c r="E1219" s="331">
        <f t="shared" si="53"/>
        <v>0</v>
      </c>
      <c r="F1219" s="331">
        <f t="shared" si="54"/>
        <v>0</v>
      </c>
      <c r="G1219" s="331">
        <f t="shared" si="55"/>
        <v>0</v>
      </c>
      <c r="H1219" s="331">
        <f t="shared" si="56"/>
        <v>0</v>
      </c>
      <c r="I1219" s="331">
        <f t="shared" si="57"/>
        <v>0</v>
      </c>
      <c r="J1219" s="331">
        <f t="shared" si="58"/>
        <v>0</v>
      </c>
      <c r="K1219" s="331">
        <f t="shared" si="59"/>
        <v>0</v>
      </c>
      <c r="L1219" s="331">
        <f t="shared" si="60"/>
        <v>0</v>
      </c>
      <c r="M1219" s="331">
        <f t="shared" si="61"/>
        <v>0</v>
      </c>
      <c r="N1219" s="333">
        <f t="shared" si="62"/>
        <v>0</v>
      </c>
      <c r="O1219" s="394"/>
      <c r="P1219" s="395">
        <f t="shared" si="63"/>
        <v>0</v>
      </c>
      <c r="Q1219" s="336" t="str">
        <f t="shared" si="64"/>
        <v/>
      </c>
      <c r="R1219" s="399"/>
      <c r="S1219" s="145"/>
      <c r="T1219" s="148">
        <v>0</v>
      </c>
      <c r="U1219" s="147"/>
      <c r="V1219" s="148"/>
      <c r="W1219" s="337"/>
      <c r="X1219" s="337"/>
      <c r="Y1219" s="149"/>
      <c r="Z1219" s="149"/>
      <c r="AA1219" s="149"/>
      <c r="AB1219" s="156">
        <v>0</v>
      </c>
      <c r="AC1219" s="145"/>
      <c r="AD1219" s="156"/>
      <c r="AE1219" s="396"/>
      <c r="AF1219" s="397">
        <v>0</v>
      </c>
      <c r="AG1219" s="397">
        <v>0</v>
      </c>
      <c r="AH1219" s="397">
        <v>0</v>
      </c>
      <c r="AI1219" s="397">
        <v>0</v>
      </c>
      <c r="AJ1219" s="397">
        <v>0</v>
      </c>
      <c r="AK1219" s="397">
        <v>0</v>
      </c>
      <c r="AL1219" s="397">
        <v>0</v>
      </c>
      <c r="AM1219" s="397"/>
      <c r="AN1219" s="397">
        <v>0</v>
      </c>
      <c r="AO1219" s="407">
        <v>0</v>
      </c>
    </row>
    <row r="1220" spans="1:41" ht="24" customHeight="1" x14ac:dyDescent="0.3">
      <c r="A1220" s="391" t="s">
        <v>4126</v>
      </c>
      <c r="B1220" s="392" t="s">
        <v>4127</v>
      </c>
      <c r="C1220" s="393" t="s">
        <v>237</v>
      </c>
      <c r="D1220" s="330">
        <f t="shared" si="52"/>
        <v>45</v>
      </c>
      <c r="E1220" s="331">
        <f t="shared" si="53"/>
        <v>0</v>
      </c>
      <c r="F1220" s="331">
        <f t="shared" si="54"/>
        <v>0</v>
      </c>
      <c r="G1220" s="331">
        <f t="shared" si="55"/>
        <v>0</v>
      </c>
      <c r="H1220" s="331">
        <f t="shared" si="56"/>
        <v>0</v>
      </c>
      <c r="I1220" s="331">
        <f t="shared" si="57"/>
        <v>0</v>
      </c>
      <c r="J1220" s="331">
        <f t="shared" si="58"/>
        <v>0</v>
      </c>
      <c r="K1220" s="331">
        <f t="shared" si="59"/>
        <v>0</v>
      </c>
      <c r="L1220" s="331">
        <f t="shared" si="60"/>
        <v>0</v>
      </c>
      <c r="M1220" s="331">
        <f t="shared" si="61"/>
        <v>0</v>
      </c>
      <c r="N1220" s="333">
        <f t="shared" si="62"/>
        <v>45</v>
      </c>
      <c r="O1220" s="394"/>
      <c r="P1220" s="395">
        <f t="shared" si="63"/>
        <v>45</v>
      </c>
      <c r="Q1220" s="336">
        <f t="shared" si="64"/>
        <v>184</v>
      </c>
      <c r="R1220" s="404"/>
      <c r="S1220" s="410"/>
      <c r="T1220" s="148">
        <v>0</v>
      </c>
      <c r="U1220" s="147"/>
      <c r="V1220" s="148"/>
      <c r="W1220" s="337"/>
      <c r="X1220" s="337"/>
      <c r="Y1220" s="149">
        <v>45</v>
      </c>
      <c r="Z1220" s="149"/>
      <c r="AA1220" s="149"/>
      <c r="AB1220" s="399">
        <v>0</v>
      </c>
      <c r="AC1220" s="410"/>
      <c r="AD1220" s="399"/>
      <c r="AE1220" s="396"/>
      <c r="AF1220" s="397">
        <v>0</v>
      </c>
      <c r="AG1220" s="397">
        <v>0</v>
      </c>
      <c r="AH1220" s="397">
        <v>0</v>
      </c>
      <c r="AI1220" s="397">
        <v>0</v>
      </c>
      <c r="AJ1220" s="397">
        <v>0</v>
      </c>
      <c r="AK1220" s="397">
        <v>0</v>
      </c>
      <c r="AL1220" s="397">
        <v>0</v>
      </c>
      <c r="AM1220" s="397"/>
      <c r="AN1220" s="397">
        <v>0</v>
      </c>
      <c r="AO1220" s="341">
        <v>0</v>
      </c>
    </row>
    <row r="1221" spans="1:41" ht="24" customHeight="1" x14ac:dyDescent="0.3">
      <c r="A1221" s="398" t="s">
        <v>5096</v>
      </c>
      <c r="B1221" s="392" t="s">
        <v>4128</v>
      </c>
      <c r="C1221" s="393" t="s">
        <v>579</v>
      </c>
      <c r="D1221" s="330">
        <f t="shared" si="52"/>
        <v>0</v>
      </c>
      <c r="E1221" s="331">
        <f t="shared" si="53"/>
        <v>0</v>
      </c>
      <c r="F1221" s="331">
        <f t="shared" si="54"/>
        <v>0</v>
      </c>
      <c r="G1221" s="331">
        <f t="shared" si="55"/>
        <v>0</v>
      </c>
      <c r="H1221" s="331">
        <f t="shared" si="56"/>
        <v>0</v>
      </c>
      <c r="I1221" s="331">
        <f t="shared" si="57"/>
        <v>0</v>
      </c>
      <c r="J1221" s="331">
        <f t="shared" si="58"/>
        <v>0</v>
      </c>
      <c r="K1221" s="331">
        <f t="shared" si="59"/>
        <v>0</v>
      </c>
      <c r="L1221" s="331">
        <f t="shared" si="60"/>
        <v>0</v>
      </c>
      <c r="M1221" s="331">
        <f t="shared" si="61"/>
        <v>0</v>
      </c>
      <c r="N1221" s="333">
        <f t="shared" si="62"/>
        <v>0</v>
      </c>
      <c r="O1221" s="394"/>
      <c r="P1221" s="395">
        <f t="shared" si="63"/>
        <v>0</v>
      </c>
      <c r="Q1221" s="336" t="str">
        <f t="shared" si="64"/>
        <v/>
      </c>
      <c r="R1221" s="144"/>
      <c r="S1221" s="145"/>
      <c r="T1221" s="405">
        <v>0</v>
      </c>
      <c r="U1221" s="147"/>
      <c r="V1221" s="405"/>
      <c r="W1221" s="337"/>
      <c r="X1221" s="337"/>
      <c r="Y1221" s="406"/>
      <c r="Z1221" s="406"/>
      <c r="AA1221" s="406"/>
      <c r="AB1221" s="409">
        <v>0</v>
      </c>
      <c r="AC1221" s="145"/>
      <c r="AD1221" s="409"/>
      <c r="AE1221" s="396"/>
      <c r="AF1221" s="397">
        <v>0</v>
      </c>
      <c r="AG1221" s="397">
        <v>0</v>
      </c>
      <c r="AH1221" s="397">
        <v>0</v>
      </c>
      <c r="AI1221" s="397">
        <v>0</v>
      </c>
      <c r="AJ1221" s="397">
        <v>0</v>
      </c>
      <c r="AK1221" s="397">
        <v>0</v>
      </c>
      <c r="AL1221" s="397">
        <v>0</v>
      </c>
      <c r="AM1221" s="397"/>
      <c r="AN1221" s="397">
        <v>0</v>
      </c>
      <c r="AO1221" s="400">
        <v>0</v>
      </c>
    </row>
    <row r="1222" spans="1:41" ht="24" customHeight="1" x14ac:dyDescent="0.3">
      <c r="A1222" s="398" t="s">
        <v>1606</v>
      </c>
      <c r="B1222" s="392" t="s">
        <v>1607</v>
      </c>
      <c r="C1222" s="393" t="s">
        <v>579</v>
      </c>
      <c r="D1222" s="330">
        <f t="shared" si="52"/>
        <v>14</v>
      </c>
      <c r="E1222" s="331">
        <f t="shared" si="53"/>
        <v>5</v>
      </c>
      <c r="F1222" s="331">
        <f t="shared" si="54"/>
        <v>0</v>
      </c>
      <c r="G1222" s="331">
        <f t="shared" si="55"/>
        <v>0</v>
      </c>
      <c r="H1222" s="331">
        <f t="shared" si="56"/>
        <v>0</v>
      </c>
      <c r="I1222" s="331">
        <f t="shared" si="57"/>
        <v>0</v>
      </c>
      <c r="J1222" s="331">
        <f t="shared" si="58"/>
        <v>0</v>
      </c>
      <c r="K1222" s="331">
        <f t="shared" si="59"/>
        <v>0</v>
      </c>
      <c r="L1222" s="331">
        <f t="shared" si="60"/>
        <v>0</v>
      </c>
      <c r="M1222" s="331">
        <f t="shared" si="61"/>
        <v>0</v>
      </c>
      <c r="N1222" s="333">
        <f t="shared" si="62"/>
        <v>19</v>
      </c>
      <c r="O1222" s="394"/>
      <c r="P1222" s="395">
        <f t="shared" si="63"/>
        <v>19</v>
      </c>
      <c r="Q1222" s="336">
        <f t="shared" si="64"/>
        <v>491</v>
      </c>
      <c r="R1222" s="399">
        <v>5</v>
      </c>
      <c r="S1222" s="145"/>
      <c r="T1222" s="148">
        <v>0</v>
      </c>
      <c r="U1222" s="147"/>
      <c r="V1222" s="148"/>
      <c r="W1222" s="337"/>
      <c r="X1222" s="337"/>
      <c r="Y1222" s="149"/>
      <c r="Z1222" s="149"/>
      <c r="AA1222" s="149"/>
      <c r="AB1222" s="88">
        <v>0</v>
      </c>
      <c r="AC1222" s="145"/>
      <c r="AD1222" s="88"/>
      <c r="AE1222" s="396"/>
      <c r="AF1222" s="397">
        <v>0</v>
      </c>
      <c r="AG1222" s="397">
        <v>0</v>
      </c>
      <c r="AH1222" s="397">
        <v>0</v>
      </c>
      <c r="AI1222" s="397">
        <v>0</v>
      </c>
      <c r="AJ1222" s="397">
        <v>0</v>
      </c>
      <c r="AK1222" s="397">
        <v>0</v>
      </c>
      <c r="AL1222" s="397">
        <v>0</v>
      </c>
      <c r="AM1222" s="397">
        <v>14</v>
      </c>
      <c r="AN1222" s="397">
        <v>0</v>
      </c>
      <c r="AO1222" s="420">
        <v>0</v>
      </c>
    </row>
    <row r="1223" spans="1:41" ht="24" customHeight="1" x14ac:dyDescent="0.3">
      <c r="A1223" s="398" t="s">
        <v>5097</v>
      </c>
      <c r="B1223" s="415" t="s">
        <v>4129</v>
      </c>
      <c r="C1223" s="416" t="s">
        <v>237</v>
      </c>
      <c r="D1223" s="330">
        <f t="shared" si="52"/>
        <v>5</v>
      </c>
      <c r="E1223" s="331">
        <f t="shared" si="53"/>
        <v>0</v>
      </c>
      <c r="F1223" s="331">
        <f t="shared" si="54"/>
        <v>0</v>
      </c>
      <c r="G1223" s="331">
        <f t="shared" si="55"/>
        <v>0</v>
      </c>
      <c r="H1223" s="331">
        <f t="shared" si="56"/>
        <v>0</v>
      </c>
      <c r="I1223" s="331">
        <f t="shared" si="57"/>
        <v>0</v>
      </c>
      <c r="J1223" s="331">
        <f t="shared" si="58"/>
        <v>0</v>
      </c>
      <c r="K1223" s="331">
        <f t="shared" si="59"/>
        <v>0</v>
      </c>
      <c r="L1223" s="331">
        <f t="shared" si="60"/>
        <v>0</v>
      </c>
      <c r="M1223" s="331">
        <f t="shared" si="61"/>
        <v>0</v>
      </c>
      <c r="N1223" s="333">
        <f t="shared" si="62"/>
        <v>5</v>
      </c>
      <c r="O1223" s="394"/>
      <c r="P1223" s="395">
        <f t="shared" si="63"/>
        <v>5</v>
      </c>
      <c r="Q1223" s="336">
        <f t="shared" si="64"/>
        <v>811</v>
      </c>
      <c r="R1223" s="419">
        <v>5</v>
      </c>
      <c r="S1223" s="410"/>
      <c r="T1223" s="148">
        <v>0</v>
      </c>
      <c r="U1223" s="147"/>
      <c r="V1223" s="148"/>
      <c r="W1223" s="337"/>
      <c r="X1223" s="337"/>
      <c r="Y1223" s="149"/>
      <c r="Z1223" s="149"/>
      <c r="AA1223" s="149"/>
      <c r="AB1223" s="421">
        <v>0</v>
      </c>
      <c r="AC1223" s="410"/>
      <c r="AD1223" s="421"/>
      <c r="AE1223" s="396"/>
      <c r="AF1223" s="397">
        <v>0</v>
      </c>
      <c r="AG1223" s="397">
        <v>0</v>
      </c>
      <c r="AH1223" s="397">
        <v>0</v>
      </c>
      <c r="AI1223" s="397">
        <v>0</v>
      </c>
      <c r="AJ1223" s="397">
        <v>0</v>
      </c>
      <c r="AK1223" s="397">
        <v>0</v>
      </c>
      <c r="AL1223" s="397">
        <v>0</v>
      </c>
      <c r="AM1223" s="397"/>
      <c r="AN1223" s="397">
        <v>0</v>
      </c>
      <c r="AO1223" s="408">
        <v>0</v>
      </c>
    </row>
    <row r="1224" spans="1:41" ht="24" customHeight="1" x14ac:dyDescent="0.3">
      <c r="A1224" s="398" t="s">
        <v>5098</v>
      </c>
      <c r="B1224" s="415" t="s">
        <v>4130</v>
      </c>
      <c r="C1224" s="416" t="s">
        <v>2107</v>
      </c>
      <c r="D1224" s="330">
        <f t="shared" si="52"/>
        <v>0</v>
      </c>
      <c r="E1224" s="331">
        <f t="shared" si="53"/>
        <v>0</v>
      </c>
      <c r="F1224" s="331">
        <f t="shared" si="54"/>
        <v>0</v>
      </c>
      <c r="G1224" s="331">
        <f t="shared" si="55"/>
        <v>0</v>
      </c>
      <c r="H1224" s="331">
        <f t="shared" si="56"/>
        <v>0</v>
      </c>
      <c r="I1224" s="331">
        <f t="shared" si="57"/>
        <v>0</v>
      </c>
      <c r="J1224" s="331">
        <f t="shared" si="58"/>
        <v>0</v>
      </c>
      <c r="K1224" s="331">
        <f t="shared" si="59"/>
        <v>0</v>
      </c>
      <c r="L1224" s="331">
        <f t="shared" si="60"/>
        <v>0</v>
      </c>
      <c r="M1224" s="331">
        <f t="shared" si="61"/>
        <v>0</v>
      </c>
      <c r="N1224" s="333">
        <f t="shared" si="62"/>
        <v>0</v>
      </c>
      <c r="O1224" s="394"/>
      <c r="P1224" s="395">
        <f t="shared" si="63"/>
        <v>0</v>
      </c>
      <c r="Q1224" s="336" t="str">
        <f t="shared" si="64"/>
        <v/>
      </c>
      <c r="R1224" s="426"/>
      <c r="S1224" s="410"/>
      <c r="T1224" s="405">
        <v>0</v>
      </c>
      <c r="U1224" s="147"/>
      <c r="V1224" s="405"/>
      <c r="W1224" s="337"/>
      <c r="X1224" s="337"/>
      <c r="Y1224" s="406"/>
      <c r="Z1224" s="406"/>
      <c r="AA1224" s="406"/>
      <c r="AB1224" s="422">
        <v>0</v>
      </c>
      <c r="AC1224" s="410"/>
      <c r="AD1224" s="422"/>
      <c r="AE1224" s="396"/>
      <c r="AF1224" s="397">
        <v>0</v>
      </c>
      <c r="AG1224" s="397">
        <v>0</v>
      </c>
      <c r="AH1224" s="397">
        <v>0</v>
      </c>
      <c r="AI1224" s="397">
        <v>0</v>
      </c>
      <c r="AJ1224" s="397">
        <v>0</v>
      </c>
      <c r="AK1224" s="397">
        <v>0</v>
      </c>
      <c r="AL1224" s="397">
        <v>0</v>
      </c>
      <c r="AM1224" s="397"/>
      <c r="AN1224" s="397">
        <v>0</v>
      </c>
      <c r="AO1224" s="400">
        <v>0</v>
      </c>
    </row>
    <row r="1225" spans="1:41" ht="24" customHeight="1" x14ac:dyDescent="0.3">
      <c r="A1225" s="398" t="s">
        <v>4131</v>
      </c>
      <c r="B1225" s="415" t="s">
        <v>4132</v>
      </c>
      <c r="C1225" s="416" t="s">
        <v>1965</v>
      </c>
      <c r="D1225" s="330">
        <f t="shared" si="52"/>
        <v>14</v>
      </c>
      <c r="E1225" s="331">
        <f t="shared" si="53"/>
        <v>5</v>
      </c>
      <c r="F1225" s="331">
        <f t="shared" si="54"/>
        <v>0</v>
      </c>
      <c r="G1225" s="331">
        <f t="shared" si="55"/>
        <v>0</v>
      </c>
      <c r="H1225" s="331">
        <f t="shared" si="56"/>
        <v>0</v>
      </c>
      <c r="I1225" s="331">
        <f t="shared" si="57"/>
        <v>0</v>
      </c>
      <c r="J1225" s="331">
        <f t="shared" si="58"/>
        <v>0</v>
      </c>
      <c r="K1225" s="331">
        <f t="shared" si="59"/>
        <v>0</v>
      </c>
      <c r="L1225" s="331">
        <f t="shared" si="60"/>
        <v>0</v>
      </c>
      <c r="M1225" s="331">
        <f t="shared" si="61"/>
        <v>0</v>
      </c>
      <c r="N1225" s="333">
        <f t="shared" si="62"/>
        <v>19</v>
      </c>
      <c r="O1225" s="394"/>
      <c r="P1225" s="395">
        <f t="shared" si="63"/>
        <v>19</v>
      </c>
      <c r="Q1225" s="336">
        <f t="shared" si="64"/>
        <v>491</v>
      </c>
      <c r="R1225" s="427"/>
      <c r="S1225" s="145">
        <v>5</v>
      </c>
      <c r="T1225" s="148">
        <v>0</v>
      </c>
      <c r="U1225" s="147"/>
      <c r="V1225" s="148"/>
      <c r="W1225" s="337"/>
      <c r="X1225" s="337"/>
      <c r="Y1225" s="149"/>
      <c r="Z1225" s="149"/>
      <c r="AA1225" s="149"/>
      <c r="AB1225" s="144">
        <v>0</v>
      </c>
      <c r="AC1225" s="145"/>
      <c r="AD1225" s="144"/>
      <c r="AE1225" s="396"/>
      <c r="AF1225" s="397">
        <v>0</v>
      </c>
      <c r="AG1225" s="397">
        <v>0</v>
      </c>
      <c r="AH1225" s="397">
        <v>0</v>
      </c>
      <c r="AI1225" s="397">
        <v>0</v>
      </c>
      <c r="AJ1225" s="397">
        <v>0</v>
      </c>
      <c r="AK1225" s="397">
        <v>0</v>
      </c>
      <c r="AL1225" s="397">
        <v>0</v>
      </c>
      <c r="AM1225" s="397"/>
      <c r="AN1225" s="397">
        <v>14</v>
      </c>
      <c r="AO1225" s="400">
        <v>0</v>
      </c>
    </row>
    <row r="1226" spans="1:41" ht="24" customHeight="1" x14ac:dyDescent="0.3">
      <c r="A1226" s="391" t="s">
        <v>4133</v>
      </c>
      <c r="B1226" s="392" t="s">
        <v>4134</v>
      </c>
      <c r="C1226" s="393" t="s">
        <v>418</v>
      </c>
      <c r="D1226" s="330">
        <f t="shared" si="52"/>
        <v>0</v>
      </c>
      <c r="E1226" s="331">
        <f t="shared" si="53"/>
        <v>0</v>
      </c>
      <c r="F1226" s="331">
        <f t="shared" si="54"/>
        <v>0</v>
      </c>
      <c r="G1226" s="331">
        <f t="shared" si="55"/>
        <v>0</v>
      </c>
      <c r="H1226" s="331">
        <f t="shared" si="56"/>
        <v>0</v>
      </c>
      <c r="I1226" s="331">
        <f t="shared" si="57"/>
        <v>0</v>
      </c>
      <c r="J1226" s="331">
        <f t="shared" si="58"/>
        <v>0</v>
      </c>
      <c r="K1226" s="331">
        <f t="shared" si="59"/>
        <v>0</v>
      </c>
      <c r="L1226" s="331">
        <f t="shared" si="60"/>
        <v>0</v>
      </c>
      <c r="M1226" s="331">
        <f t="shared" si="61"/>
        <v>0</v>
      </c>
      <c r="N1226" s="333">
        <f t="shared" si="62"/>
        <v>0</v>
      </c>
      <c r="O1226" s="394"/>
      <c r="P1226" s="395">
        <f t="shared" si="63"/>
        <v>0</v>
      </c>
      <c r="Q1226" s="336" t="str">
        <f t="shared" si="64"/>
        <v/>
      </c>
      <c r="R1226" s="399"/>
      <c r="S1226" s="410"/>
      <c r="T1226" s="148">
        <v>0</v>
      </c>
      <c r="U1226" s="147"/>
      <c r="V1226" s="148"/>
      <c r="W1226" s="337"/>
      <c r="X1226" s="337"/>
      <c r="Y1226" s="149"/>
      <c r="Z1226" s="149"/>
      <c r="AA1226" s="149"/>
      <c r="AB1226" s="156">
        <v>0</v>
      </c>
      <c r="AC1226" s="410"/>
      <c r="AD1226" s="156"/>
      <c r="AE1226" s="396"/>
      <c r="AF1226" s="397">
        <v>0</v>
      </c>
      <c r="AG1226" s="397">
        <v>0</v>
      </c>
      <c r="AH1226" s="397">
        <v>0</v>
      </c>
      <c r="AI1226" s="397">
        <v>0</v>
      </c>
      <c r="AJ1226" s="397">
        <v>0</v>
      </c>
      <c r="AK1226" s="397">
        <v>0</v>
      </c>
      <c r="AL1226" s="397">
        <v>0</v>
      </c>
      <c r="AM1226" s="397"/>
      <c r="AN1226" s="397">
        <v>0</v>
      </c>
      <c r="AO1226" s="414">
        <v>0</v>
      </c>
    </row>
    <row r="1227" spans="1:41" ht="24" customHeight="1" x14ac:dyDescent="0.3">
      <c r="A1227" s="398" t="s">
        <v>4135</v>
      </c>
      <c r="B1227" s="392" t="s">
        <v>4136</v>
      </c>
      <c r="C1227" s="393" t="s">
        <v>4888</v>
      </c>
      <c r="D1227" s="330">
        <f t="shared" si="52"/>
        <v>0</v>
      </c>
      <c r="E1227" s="331">
        <f t="shared" si="53"/>
        <v>0</v>
      </c>
      <c r="F1227" s="331">
        <f t="shared" si="54"/>
        <v>0</v>
      </c>
      <c r="G1227" s="331">
        <f t="shared" si="55"/>
        <v>0</v>
      </c>
      <c r="H1227" s="331">
        <f t="shared" si="56"/>
        <v>0</v>
      </c>
      <c r="I1227" s="331">
        <f t="shared" si="57"/>
        <v>0</v>
      </c>
      <c r="J1227" s="331">
        <f t="shared" si="58"/>
        <v>0</v>
      </c>
      <c r="K1227" s="331">
        <f t="shared" si="59"/>
        <v>0</v>
      </c>
      <c r="L1227" s="331">
        <f t="shared" si="60"/>
        <v>0</v>
      </c>
      <c r="M1227" s="331">
        <f t="shared" si="61"/>
        <v>0</v>
      </c>
      <c r="N1227" s="333">
        <f t="shared" si="62"/>
        <v>0</v>
      </c>
      <c r="O1227" s="394"/>
      <c r="P1227" s="395">
        <f t="shared" si="63"/>
        <v>0</v>
      </c>
      <c r="Q1227" s="336" t="str">
        <f t="shared" si="64"/>
        <v/>
      </c>
      <c r="R1227" s="409"/>
      <c r="S1227" s="410"/>
      <c r="T1227" s="405">
        <v>0</v>
      </c>
      <c r="U1227" s="147"/>
      <c r="V1227" s="405"/>
      <c r="W1227" s="337"/>
      <c r="X1227" s="337"/>
      <c r="Y1227" s="406"/>
      <c r="Z1227" s="406"/>
      <c r="AA1227" s="406"/>
      <c r="AB1227" s="409">
        <v>0</v>
      </c>
      <c r="AC1227" s="410"/>
      <c r="AD1227" s="409"/>
      <c r="AE1227" s="396"/>
      <c r="AF1227" s="397">
        <v>0</v>
      </c>
      <c r="AG1227" s="397">
        <v>0</v>
      </c>
      <c r="AH1227" s="397">
        <v>0</v>
      </c>
      <c r="AI1227" s="397">
        <v>0</v>
      </c>
      <c r="AJ1227" s="397">
        <v>0</v>
      </c>
      <c r="AK1227" s="397">
        <v>0</v>
      </c>
      <c r="AL1227" s="397">
        <v>0</v>
      </c>
      <c r="AM1227" s="397"/>
      <c r="AN1227" s="397">
        <v>0</v>
      </c>
      <c r="AO1227" s="400">
        <v>0</v>
      </c>
    </row>
    <row r="1228" spans="1:41" ht="24" customHeight="1" x14ac:dyDescent="0.3">
      <c r="A1228" s="391" t="s">
        <v>4138</v>
      </c>
      <c r="B1228" s="392" t="s">
        <v>4139</v>
      </c>
      <c r="C1228" s="393" t="s">
        <v>2206</v>
      </c>
      <c r="D1228" s="330">
        <f t="shared" si="52"/>
        <v>0</v>
      </c>
      <c r="E1228" s="331">
        <f t="shared" si="53"/>
        <v>0</v>
      </c>
      <c r="F1228" s="331">
        <f t="shared" si="54"/>
        <v>0</v>
      </c>
      <c r="G1228" s="331">
        <f t="shared" si="55"/>
        <v>0</v>
      </c>
      <c r="H1228" s="331">
        <f t="shared" si="56"/>
        <v>0</v>
      </c>
      <c r="I1228" s="331">
        <f t="shared" si="57"/>
        <v>0</v>
      </c>
      <c r="J1228" s="331">
        <f t="shared" si="58"/>
        <v>0</v>
      </c>
      <c r="K1228" s="331">
        <f t="shared" si="59"/>
        <v>0</v>
      </c>
      <c r="L1228" s="331">
        <f t="shared" si="60"/>
        <v>0</v>
      </c>
      <c r="M1228" s="331">
        <f t="shared" si="61"/>
        <v>0</v>
      </c>
      <c r="N1228" s="333">
        <f t="shared" si="62"/>
        <v>0</v>
      </c>
      <c r="O1228" s="394"/>
      <c r="P1228" s="395">
        <f t="shared" si="63"/>
        <v>0</v>
      </c>
      <c r="Q1228" s="336" t="str">
        <f t="shared" si="64"/>
        <v/>
      </c>
      <c r="R1228" s="399"/>
      <c r="S1228" s="145"/>
      <c r="T1228" s="148">
        <v>0</v>
      </c>
      <c r="U1228" s="147"/>
      <c r="V1228" s="148"/>
      <c r="W1228" s="337"/>
      <c r="X1228" s="337"/>
      <c r="Y1228" s="149"/>
      <c r="Z1228" s="149"/>
      <c r="AA1228" s="149"/>
      <c r="AB1228" s="399">
        <v>0</v>
      </c>
      <c r="AC1228" s="145"/>
      <c r="AD1228" s="399"/>
      <c r="AE1228" s="396"/>
      <c r="AF1228" s="397">
        <v>0</v>
      </c>
      <c r="AG1228" s="397">
        <v>0</v>
      </c>
      <c r="AH1228" s="397">
        <v>0</v>
      </c>
      <c r="AI1228" s="397">
        <v>0</v>
      </c>
      <c r="AJ1228" s="397">
        <v>0</v>
      </c>
      <c r="AK1228" s="397">
        <v>0</v>
      </c>
      <c r="AL1228" s="397">
        <v>0</v>
      </c>
      <c r="AM1228" s="397"/>
      <c r="AN1228" s="397">
        <v>0</v>
      </c>
      <c r="AO1228" s="400">
        <v>0</v>
      </c>
    </row>
    <row r="1229" spans="1:41" ht="24" customHeight="1" x14ac:dyDescent="0.3">
      <c r="A1229" s="398" t="s">
        <v>4140</v>
      </c>
      <c r="B1229" s="415" t="s">
        <v>4141</v>
      </c>
      <c r="C1229" s="416" t="s">
        <v>206</v>
      </c>
      <c r="D1229" s="330">
        <f t="shared" si="52"/>
        <v>34</v>
      </c>
      <c r="E1229" s="331">
        <f t="shared" si="53"/>
        <v>30</v>
      </c>
      <c r="F1229" s="331">
        <f t="shared" si="54"/>
        <v>0</v>
      </c>
      <c r="G1229" s="331">
        <f t="shared" si="55"/>
        <v>0</v>
      </c>
      <c r="H1229" s="331">
        <f t="shared" si="56"/>
        <v>0</v>
      </c>
      <c r="I1229" s="331">
        <f t="shared" si="57"/>
        <v>0</v>
      </c>
      <c r="J1229" s="331">
        <f t="shared" si="58"/>
        <v>0</v>
      </c>
      <c r="K1229" s="331">
        <f t="shared" si="59"/>
        <v>0</v>
      </c>
      <c r="L1229" s="331">
        <f t="shared" si="60"/>
        <v>0</v>
      </c>
      <c r="M1229" s="331">
        <f t="shared" si="61"/>
        <v>0</v>
      </c>
      <c r="N1229" s="333">
        <f t="shared" si="62"/>
        <v>64</v>
      </c>
      <c r="O1229" s="394"/>
      <c r="P1229" s="395">
        <f t="shared" si="63"/>
        <v>64</v>
      </c>
      <c r="Q1229" s="336">
        <f t="shared" si="64"/>
        <v>112</v>
      </c>
      <c r="R1229" s="421">
        <v>30</v>
      </c>
      <c r="S1229" s="410"/>
      <c r="T1229" s="148">
        <v>0</v>
      </c>
      <c r="U1229" s="147"/>
      <c r="V1229" s="148"/>
      <c r="W1229" s="337"/>
      <c r="X1229" s="337"/>
      <c r="Y1229" s="149"/>
      <c r="Z1229" s="149"/>
      <c r="AA1229" s="149"/>
      <c r="AB1229" s="404">
        <v>0</v>
      </c>
      <c r="AC1229" s="410"/>
      <c r="AD1229" s="404"/>
      <c r="AE1229" s="396"/>
      <c r="AF1229" s="397">
        <v>0</v>
      </c>
      <c r="AG1229" s="397">
        <v>0</v>
      </c>
      <c r="AH1229" s="397">
        <v>0</v>
      </c>
      <c r="AI1229" s="397">
        <v>0</v>
      </c>
      <c r="AJ1229" s="397">
        <v>0</v>
      </c>
      <c r="AK1229" s="397">
        <v>0</v>
      </c>
      <c r="AL1229" s="397">
        <v>0</v>
      </c>
      <c r="AM1229" s="397">
        <v>34</v>
      </c>
      <c r="AN1229" s="397">
        <v>0</v>
      </c>
      <c r="AO1229" s="407">
        <v>0</v>
      </c>
    </row>
    <row r="1230" spans="1:41" ht="24" customHeight="1" x14ac:dyDescent="0.3">
      <c r="A1230" s="398" t="s">
        <v>5099</v>
      </c>
      <c r="B1230" s="392" t="s">
        <v>4142</v>
      </c>
      <c r="C1230" s="393" t="s">
        <v>1322</v>
      </c>
      <c r="D1230" s="330">
        <f t="shared" si="52"/>
        <v>0</v>
      </c>
      <c r="E1230" s="331">
        <f t="shared" si="53"/>
        <v>0</v>
      </c>
      <c r="F1230" s="331">
        <f t="shared" si="54"/>
        <v>0</v>
      </c>
      <c r="G1230" s="331">
        <f t="shared" si="55"/>
        <v>0</v>
      </c>
      <c r="H1230" s="331">
        <f t="shared" si="56"/>
        <v>0</v>
      </c>
      <c r="I1230" s="331">
        <f t="shared" si="57"/>
        <v>0</v>
      </c>
      <c r="J1230" s="331">
        <f t="shared" si="58"/>
        <v>0</v>
      </c>
      <c r="K1230" s="331">
        <f t="shared" si="59"/>
        <v>0</v>
      </c>
      <c r="L1230" s="331">
        <f t="shared" si="60"/>
        <v>0</v>
      </c>
      <c r="M1230" s="331">
        <f t="shared" si="61"/>
        <v>0</v>
      </c>
      <c r="N1230" s="333">
        <f t="shared" si="62"/>
        <v>0</v>
      </c>
      <c r="O1230" s="394"/>
      <c r="P1230" s="395">
        <f t="shared" si="63"/>
        <v>0</v>
      </c>
      <c r="Q1230" s="336" t="str">
        <f t="shared" si="64"/>
        <v/>
      </c>
      <c r="R1230" s="422"/>
      <c r="S1230" s="145"/>
      <c r="T1230" s="148">
        <v>0</v>
      </c>
      <c r="U1230" s="147"/>
      <c r="V1230" s="148"/>
      <c r="W1230" s="337"/>
      <c r="X1230" s="337"/>
      <c r="Y1230" s="149"/>
      <c r="Z1230" s="149"/>
      <c r="AA1230" s="149"/>
      <c r="AB1230" s="404">
        <v>0</v>
      </c>
      <c r="AC1230" s="145"/>
      <c r="AD1230" s="404"/>
      <c r="AE1230" s="396"/>
      <c r="AF1230" s="397">
        <v>0</v>
      </c>
      <c r="AG1230" s="397">
        <v>0</v>
      </c>
      <c r="AH1230" s="397">
        <v>0</v>
      </c>
      <c r="AI1230" s="397">
        <v>0</v>
      </c>
      <c r="AJ1230" s="397">
        <v>0</v>
      </c>
      <c r="AK1230" s="397">
        <v>0</v>
      </c>
      <c r="AL1230" s="397">
        <v>0</v>
      </c>
      <c r="AM1230" s="397"/>
      <c r="AN1230" s="397">
        <v>0</v>
      </c>
      <c r="AO1230" s="407">
        <v>0</v>
      </c>
    </row>
    <row r="1231" spans="1:41" ht="24" customHeight="1" x14ac:dyDescent="0.3">
      <c r="A1231" s="391" t="s">
        <v>4143</v>
      </c>
      <c r="B1231" s="392" t="s">
        <v>4144</v>
      </c>
      <c r="C1231" s="393" t="s">
        <v>354</v>
      </c>
      <c r="D1231" s="330">
        <f t="shared" si="52"/>
        <v>0</v>
      </c>
      <c r="E1231" s="331">
        <f t="shared" si="53"/>
        <v>0</v>
      </c>
      <c r="F1231" s="331">
        <f t="shared" si="54"/>
        <v>0</v>
      </c>
      <c r="G1231" s="331">
        <f t="shared" si="55"/>
        <v>0</v>
      </c>
      <c r="H1231" s="331">
        <f t="shared" si="56"/>
        <v>0</v>
      </c>
      <c r="I1231" s="331">
        <f t="shared" si="57"/>
        <v>0</v>
      </c>
      <c r="J1231" s="331">
        <f t="shared" si="58"/>
        <v>0</v>
      </c>
      <c r="K1231" s="331">
        <f t="shared" si="59"/>
        <v>0</v>
      </c>
      <c r="L1231" s="331">
        <f t="shared" si="60"/>
        <v>0</v>
      </c>
      <c r="M1231" s="331">
        <f t="shared" si="61"/>
        <v>0</v>
      </c>
      <c r="N1231" s="333">
        <f t="shared" si="62"/>
        <v>0</v>
      </c>
      <c r="O1231" s="394"/>
      <c r="P1231" s="395">
        <f t="shared" si="63"/>
        <v>0</v>
      </c>
      <c r="Q1231" s="336" t="str">
        <f t="shared" si="64"/>
        <v/>
      </c>
      <c r="R1231" s="404"/>
      <c r="S1231" s="145"/>
      <c r="T1231" s="148">
        <v>0</v>
      </c>
      <c r="U1231" s="411"/>
      <c r="V1231" s="148"/>
      <c r="W1231" s="412"/>
      <c r="X1231" s="337"/>
      <c r="Y1231" s="149"/>
      <c r="Z1231" s="149"/>
      <c r="AA1231" s="149"/>
      <c r="AB1231" s="404">
        <v>0</v>
      </c>
      <c r="AC1231" s="145"/>
      <c r="AD1231" s="404"/>
      <c r="AE1231" s="396"/>
      <c r="AF1231" s="397">
        <v>0</v>
      </c>
      <c r="AG1231" s="397">
        <v>0</v>
      </c>
      <c r="AH1231" s="397">
        <v>0</v>
      </c>
      <c r="AI1231" s="397">
        <v>0</v>
      </c>
      <c r="AJ1231" s="397">
        <v>0</v>
      </c>
      <c r="AK1231" s="397">
        <v>0</v>
      </c>
      <c r="AL1231" s="397">
        <v>0</v>
      </c>
      <c r="AM1231" s="413"/>
      <c r="AN1231" s="397">
        <v>0</v>
      </c>
      <c r="AO1231" s="400">
        <v>0</v>
      </c>
    </row>
    <row r="1232" spans="1:41" ht="24" customHeight="1" x14ac:dyDescent="0.3">
      <c r="A1232" s="401" t="s">
        <v>4145</v>
      </c>
      <c r="B1232" s="402" t="s">
        <v>4146</v>
      </c>
      <c r="C1232" s="403" t="s">
        <v>1196</v>
      </c>
      <c r="D1232" s="330">
        <f t="shared" si="52"/>
        <v>6</v>
      </c>
      <c r="E1232" s="331">
        <f t="shared" si="53"/>
        <v>0</v>
      </c>
      <c r="F1232" s="331">
        <f t="shared" si="54"/>
        <v>0</v>
      </c>
      <c r="G1232" s="331">
        <f t="shared" si="55"/>
        <v>0</v>
      </c>
      <c r="H1232" s="331">
        <f t="shared" si="56"/>
        <v>0</v>
      </c>
      <c r="I1232" s="331">
        <f t="shared" si="57"/>
        <v>0</v>
      </c>
      <c r="J1232" s="331">
        <f t="shared" si="58"/>
        <v>0</v>
      </c>
      <c r="K1232" s="331">
        <f t="shared" si="59"/>
        <v>0</v>
      </c>
      <c r="L1232" s="331">
        <f t="shared" si="60"/>
        <v>0</v>
      </c>
      <c r="M1232" s="331">
        <f t="shared" si="61"/>
        <v>0</v>
      </c>
      <c r="N1232" s="369">
        <f t="shared" si="62"/>
        <v>6</v>
      </c>
      <c r="O1232" s="417"/>
      <c r="P1232" s="418">
        <f t="shared" si="63"/>
        <v>6</v>
      </c>
      <c r="Q1232" s="336">
        <f t="shared" si="64"/>
        <v>777</v>
      </c>
      <c r="R1232" s="399"/>
      <c r="S1232" s="410">
        <v>6</v>
      </c>
      <c r="T1232" s="148">
        <v>0</v>
      </c>
      <c r="U1232" s="411"/>
      <c r="V1232" s="148"/>
      <c r="W1232" s="412"/>
      <c r="X1232" s="337"/>
      <c r="Y1232" s="149"/>
      <c r="Z1232" s="149"/>
      <c r="AA1232" s="149"/>
      <c r="AB1232" s="399">
        <v>0</v>
      </c>
      <c r="AC1232" s="410"/>
      <c r="AD1232" s="399"/>
      <c r="AE1232" s="396"/>
      <c r="AF1232" s="397">
        <v>0</v>
      </c>
      <c r="AG1232" s="397">
        <v>0</v>
      </c>
      <c r="AH1232" s="397">
        <v>0</v>
      </c>
      <c r="AI1232" s="397">
        <v>0</v>
      </c>
      <c r="AJ1232" s="397">
        <v>0</v>
      </c>
      <c r="AK1232" s="397">
        <v>0</v>
      </c>
      <c r="AL1232" s="397">
        <v>0</v>
      </c>
      <c r="AM1232" s="413"/>
      <c r="AN1232" s="397">
        <v>0</v>
      </c>
      <c r="AO1232" s="407">
        <v>0</v>
      </c>
    </row>
    <row r="1233" spans="1:41" ht="24" customHeight="1" x14ac:dyDescent="0.3">
      <c r="A1233" s="398" t="s">
        <v>4148</v>
      </c>
      <c r="B1233" s="392" t="s">
        <v>4149</v>
      </c>
      <c r="C1233" s="393" t="s">
        <v>1196</v>
      </c>
      <c r="D1233" s="330">
        <f t="shared" si="52"/>
        <v>9</v>
      </c>
      <c r="E1233" s="331">
        <f t="shared" si="53"/>
        <v>4</v>
      </c>
      <c r="F1233" s="331">
        <f t="shared" si="54"/>
        <v>0</v>
      </c>
      <c r="G1233" s="331">
        <f t="shared" si="55"/>
        <v>0</v>
      </c>
      <c r="H1233" s="331">
        <f t="shared" si="56"/>
        <v>0</v>
      </c>
      <c r="I1233" s="331">
        <f t="shared" si="57"/>
        <v>0</v>
      </c>
      <c r="J1233" s="331">
        <f t="shared" si="58"/>
        <v>0</v>
      </c>
      <c r="K1233" s="331">
        <f t="shared" si="59"/>
        <v>0</v>
      </c>
      <c r="L1233" s="331">
        <f t="shared" si="60"/>
        <v>0</v>
      </c>
      <c r="M1233" s="331">
        <f t="shared" si="61"/>
        <v>0</v>
      </c>
      <c r="N1233" s="333">
        <f t="shared" si="62"/>
        <v>13</v>
      </c>
      <c r="O1233" s="394"/>
      <c r="P1233" s="395">
        <f t="shared" si="63"/>
        <v>13</v>
      </c>
      <c r="Q1233" s="336">
        <f t="shared" si="64"/>
        <v>616</v>
      </c>
      <c r="R1233" s="404"/>
      <c r="S1233" s="145">
        <v>4</v>
      </c>
      <c r="T1233" s="148">
        <v>0</v>
      </c>
      <c r="U1233" s="411"/>
      <c r="V1233" s="148"/>
      <c r="W1233" s="412"/>
      <c r="X1233" s="337"/>
      <c r="Y1233" s="149"/>
      <c r="Z1233" s="149"/>
      <c r="AA1233" s="149"/>
      <c r="AB1233" s="404">
        <v>0</v>
      </c>
      <c r="AC1233" s="145"/>
      <c r="AD1233" s="404"/>
      <c r="AE1233" s="396"/>
      <c r="AF1233" s="397">
        <v>0</v>
      </c>
      <c r="AG1233" s="397">
        <v>0</v>
      </c>
      <c r="AH1233" s="397">
        <v>0</v>
      </c>
      <c r="AI1233" s="397">
        <v>0</v>
      </c>
      <c r="AJ1233" s="397">
        <v>0</v>
      </c>
      <c r="AK1233" s="397">
        <v>0</v>
      </c>
      <c r="AL1233" s="397">
        <v>0</v>
      </c>
      <c r="AM1233" s="413"/>
      <c r="AN1233" s="397">
        <v>9</v>
      </c>
      <c r="AO1233" s="341">
        <v>0</v>
      </c>
    </row>
    <row r="1234" spans="1:41" ht="24" customHeight="1" x14ac:dyDescent="0.3">
      <c r="A1234" s="401" t="s">
        <v>4150</v>
      </c>
      <c r="B1234" s="402" t="s">
        <v>4151</v>
      </c>
      <c r="C1234" s="403" t="s">
        <v>535</v>
      </c>
      <c r="D1234" s="330">
        <f t="shared" si="52"/>
        <v>14</v>
      </c>
      <c r="E1234" s="331">
        <f t="shared" si="53"/>
        <v>11</v>
      </c>
      <c r="F1234" s="331">
        <f t="shared" si="54"/>
        <v>0</v>
      </c>
      <c r="G1234" s="331">
        <f t="shared" si="55"/>
        <v>0</v>
      </c>
      <c r="H1234" s="331">
        <f t="shared" si="56"/>
        <v>0</v>
      </c>
      <c r="I1234" s="331">
        <f t="shared" si="57"/>
        <v>0</v>
      </c>
      <c r="J1234" s="331">
        <f t="shared" si="58"/>
        <v>0</v>
      </c>
      <c r="K1234" s="331">
        <f t="shared" si="59"/>
        <v>0</v>
      </c>
      <c r="L1234" s="331">
        <f t="shared" si="60"/>
        <v>0</v>
      </c>
      <c r="M1234" s="331">
        <f t="shared" si="61"/>
        <v>0</v>
      </c>
      <c r="N1234" s="333">
        <f t="shared" si="62"/>
        <v>25</v>
      </c>
      <c r="O1234" s="394"/>
      <c r="P1234" s="395">
        <f t="shared" si="63"/>
        <v>25</v>
      </c>
      <c r="Q1234" s="336">
        <f t="shared" si="64"/>
        <v>397</v>
      </c>
      <c r="R1234" s="404"/>
      <c r="S1234" s="145">
        <v>11</v>
      </c>
      <c r="T1234" s="148">
        <v>0</v>
      </c>
      <c r="U1234" s="147"/>
      <c r="V1234" s="148"/>
      <c r="W1234" s="337"/>
      <c r="X1234" s="337"/>
      <c r="Y1234" s="149"/>
      <c r="Z1234" s="149"/>
      <c r="AA1234" s="149"/>
      <c r="AB1234" s="399">
        <v>0</v>
      </c>
      <c r="AC1234" s="145"/>
      <c r="AD1234" s="399"/>
      <c r="AE1234" s="396"/>
      <c r="AF1234" s="397">
        <v>0</v>
      </c>
      <c r="AG1234" s="397">
        <v>0</v>
      </c>
      <c r="AH1234" s="397">
        <v>0</v>
      </c>
      <c r="AI1234" s="397">
        <v>0</v>
      </c>
      <c r="AJ1234" s="397">
        <v>0</v>
      </c>
      <c r="AK1234" s="397">
        <v>0</v>
      </c>
      <c r="AL1234" s="397">
        <v>0</v>
      </c>
      <c r="AM1234" s="397"/>
      <c r="AN1234" s="397">
        <v>14</v>
      </c>
      <c r="AO1234" s="400">
        <v>0</v>
      </c>
    </row>
    <row r="1235" spans="1:41" ht="24" customHeight="1" x14ac:dyDescent="0.3">
      <c r="A1235" s="398" t="s">
        <v>4152</v>
      </c>
      <c r="B1235" s="392" t="s">
        <v>4153</v>
      </c>
      <c r="C1235" s="393" t="s">
        <v>2094</v>
      </c>
      <c r="D1235" s="330">
        <f t="shared" si="52"/>
        <v>4</v>
      </c>
      <c r="E1235" s="331">
        <f t="shared" si="53"/>
        <v>0</v>
      </c>
      <c r="F1235" s="331">
        <f t="shared" si="54"/>
        <v>0</v>
      </c>
      <c r="G1235" s="331">
        <f t="shared" si="55"/>
        <v>0</v>
      </c>
      <c r="H1235" s="331">
        <f t="shared" si="56"/>
        <v>0</v>
      </c>
      <c r="I1235" s="331">
        <f t="shared" si="57"/>
        <v>0</v>
      </c>
      <c r="J1235" s="331">
        <f t="shared" si="58"/>
        <v>0</v>
      </c>
      <c r="K1235" s="331">
        <f t="shared" si="59"/>
        <v>0</v>
      </c>
      <c r="L1235" s="331">
        <f t="shared" si="60"/>
        <v>0</v>
      </c>
      <c r="M1235" s="331">
        <f t="shared" si="61"/>
        <v>0</v>
      </c>
      <c r="N1235" s="333">
        <f t="shared" si="62"/>
        <v>4</v>
      </c>
      <c r="O1235" s="394"/>
      <c r="P1235" s="395">
        <f t="shared" si="63"/>
        <v>4</v>
      </c>
      <c r="Q1235" s="336">
        <f t="shared" si="64"/>
        <v>861</v>
      </c>
      <c r="R1235" s="404"/>
      <c r="S1235" s="145">
        <v>4</v>
      </c>
      <c r="T1235" s="148">
        <v>0</v>
      </c>
      <c r="U1235" s="147"/>
      <c r="V1235" s="148"/>
      <c r="W1235" s="337"/>
      <c r="X1235" s="337"/>
      <c r="Y1235" s="149"/>
      <c r="Z1235" s="149"/>
      <c r="AA1235" s="149"/>
      <c r="AB1235" s="399">
        <v>0</v>
      </c>
      <c r="AC1235" s="145"/>
      <c r="AD1235" s="399"/>
      <c r="AE1235" s="396"/>
      <c r="AF1235" s="397">
        <v>0</v>
      </c>
      <c r="AG1235" s="397">
        <v>0</v>
      </c>
      <c r="AH1235" s="397">
        <v>0</v>
      </c>
      <c r="AI1235" s="397">
        <v>0</v>
      </c>
      <c r="AJ1235" s="397">
        <v>0</v>
      </c>
      <c r="AK1235" s="397">
        <v>0</v>
      </c>
      <c r="AL1235" s="397">
        <v>0</v>
      </c>
      <c r="AM1235" s="397"/>
      <c r="AN1235" s="397">
        <v>0</v>
      </c>
      <c r="AO1235" s="408">
        <v>0</v>
      </c>
    </row>
    <row r="1236" spans="1:41" ht="24" customHeight="1" x14ac:dyDescent="0.3">
      <c r="A1236" s="398" t="s">
        <v>4154</v>
      </c>
      <c r="B1236" s="392" t="s">
        <v>4155</v>
      </c>
      <c r="C1236" s="393" t="s">
        <v>839</v>
      </c>
      <c r="D1236" s="330">
        <f t="shared" si="52"/>
        <v>8</v>
      </c>
      <c r="E1236" s="331">
        <f t="shared" si="53"/>
        <v>0</v>
      </c>
      <c r="F1236" s="331">
        <f t="shared" si="54"/>
        <v>0</v>
      </c>
      <c r="G1236" s="331">
        <f t="shared" si="55"/>
        <v>0</v>
      </c>
      <c r="H1236" s="331">
        <f t="shared" si="56"/>
        <v>0</v>
      </c>
      <c r="I1236" s="331">
        <f t="shared" si="57"/>
        <v>0</v>
      </c>
      <c r="J1236" s="331">
        <f t="shared" si="58"/>
        <v>0</v>
      </c>
      <c r="K1236" s="331">
        <f t="shared" si="59"/>
        <v>0</v>
      </c>
      <c r="L1236" s="331">
        <f t="shared" si="60"/>
        <v>0</v>
      </c>
      <c r="M1236" s="331">
        <f t="shared" si="61"/>
        <v>0</v>
      </c>
      <c r="N1236" s="333">
        <f t="shared" si="62"/>
        <v>8</v>
      </c>
      <c r="O1236" s="394"/>
      <c r="P1236" s="395">
        <f t="shared" si="63"/>
        <v>8</v>
      </c>
      <c r="Q1236" s="336">
        <f t="shared" si="64"/>
        <v>741</v>
      </c>
      <c r="R1236" s="404"/>
      <c r="S1236" s="145">
        <v>8</v>
      </c>
      <c r="T1236" s="148">
        <v>0</v>
      </c>
      <c r="U1236" s="147"/>
      <c r="V1236" s="148"/>
      <c r="W1236" s="337"/>
      <c r="X1236" s="337"/>
      <c r="Y1236" s="149"/>
      <c r="Z1236" s="149"/>
      <c r="AA1236" s="149"/>
      <c r="AB1236" s="144">
        <v>0</v>
      </c>
      <c r="AC1236" s="145"/>
      <c r="AD1236" s="144"/>
      <c r="AE1236" s="396"/>
      <c r="AF1236" s="397">
        <v>0</v>
      </c>
      <c r="AG1236" s="397">
        <v>0</v>
      </c>
      <c r="AH1236" s="397">
        <v>0</v>
      </c>
      <c r="AI1236" s="397">
        <v>0</v>
      </c>
      <c r="AJ1236" s="397">
        <v>0</v>
      </c>
      <c r="AK1236" s="397">
        <v>0</v>
      </c>
      <c r="AL1236" s="397">
        <v>0</v>
      </c>
      <c r="AM1236" s="397"/>
      <c r="AN1236" s="397">
        <v>0</v>
      </c>
      <c r="AO1236" s="400">
        <v>0</v>
      </c>
    </row>
    <row r="1237" spans="1:41" ht="24" customHeight="1" x14ac:dyDescent="0.3">
      <c r="A1237" s="398" t="s">
        <v>4160</v>
      </c>
      <c r="B1237" s="392" t="s">
        <v>4161</v>
      </c>
      <c r="C1237" s="393" t="s">
        <v>406</v>
      </c>
      <c r="D1237" s="330">
        <f t="shared" si="52"/>
        <v>12</v>
      </c>
      <c r="E1237" s="331">
        <f t="shared" si="53"/>
        <v>6</v>
      </c>
      <c r="F1237" s="331">
        <f t="shared" si="54"/>
        <v>0</v>
      </c>
      <c r="G1237" s="331">
        <f t="shared" si="55"/>
        <v>0</v>
      </c>
      <c r="H1237" s="331">
        <f t="shared" si="56"/>
        <v>0</v>
      </c>
      <c r="I1237" s="331">
        <f t="shared" si="57"/>
        <v>0</v>
      </c>
      <c r="J1237" s="331">
        <f t="shared" si="58"/>
        <v>0</v>
      </c>
      <c r="K1237" s="331">
        <f t="shared" si="59"/>
        <v>0</v>
      </c>
      <c r="L1237" s="331">
        <f t="shared" si="60"/>
        <v>0</v>
      </c>
      <c r="M1237" s="331">
        <f t="shared" si="61"/>
        <v>0</v>
      </c>
      <c r="N1237" s="333">
        <f t="shared" si="62"/>
        <v>18</v>
      </c>
      <c r="O1237" s="394"/>
      <c r="P1237" s="395">
        <f t="shared" si="63"/>
        <v>18</v>
      </c>
      <c r="Q1237" s="336">
        <f t="shared" si="64"/>
        <v>508</v>
      </c>
      <c r="R1237" s="144"/>
      <c r="S1237" s="145">
        <v>6</v>
      </c>
      <c r="T1237" s="148">
        <v>0</v>
      </c>
      <c r="U1237" s="147"/>
      <c r="V1237" s="148"/>
      <c r="W1237" s="337"/>
      <c r="X1237" s="337"/>
      <c r="Y1237" s="149"/>
      <c r="Z1237" s="149"/>
      <c r="AA1237" s="149"/>
      <c r="AB1237" s="399">
        <v>0</v>
      </c>
      <c r="AC1237" s="145"/>
      <c r="AD1237" s="399"/>
      <c r="AE1237" s="396"/>
      <c r="AF1237" s="397">
        <v>0</v>
      </c>
      <c r="AG1237" s="397">
        <v>0</v>
      </c>
      <c r="AH1237" s="397">
        <v>0</v>
      </c>
      <c r="AI1237" s="397">
        <v>0</v>
      </c>
      <c r="AJ1237" s="397">
        <v>0</v>
      </c>
      <c r="AK1237" s="397">
        <v>0</v>
      </c>
      <c r="AL1237" s="397">
        <v>0</v>
      </c>
      <c r="AM1237" s="397"/>
      <c r="AN1237" s="397">
        <v>12</v>
      </c>
      <c r="AO1237" s="408">
        <v>0</v>
      </c>
    </row>
    <row r="1238" spans="1:41" ht="24" customHeight="1" x14ac:dyDescent="0.3">
      <c r="A1238" s="391" t="s">
        <v>4162</v>
      </c>
      <c r="B1238" s="392" t="s">
        <v>4163</v>
      </c>
      <c r="C1238" s="393" t="s">
        <v>2177</v>
      </c>
      <c r="D1238" s="330">
        <f t="shared" si="52"/>
        <v>41</v>
      </c>
      <c r="E1238" s="331">
        <f t="shared" si="53"/>
        <v>17</v>
      </c>
      <c r="F1238" s="331">
        <f t="shared" si="54"/>
        <v>0</v>
      </c>
      <c r="G1238" s="331">
        <f t="shared" si="55"/>
        <v>0</v>
      </c>
      <c r="H1238" s="331">
        <f t="shared" si="56"/>
        <v>0</v>
      </c>
      <c r="I1238" s="331">
        <f t="shared" si="57"/>
        <v>0</v>
      </c>
      <c r="J1238" s="331">
        <f t="shared" si="58"/>
        <v>0</v>
      </c>
      <c r="K1238" s="331">
        <f t="shared" si="59"/>
        <v>0</v>
      </c>
      <c r="L1238" s="331">
        <f t="shared" si="60"/>
        <v>0</v>
      </c>
      <c r="M1238" s="331">
        <f t="shared" si="61"/>
        <v>0</v>
      </c>
      <c r="N1238" s="333">
        <f t="shared" si="62"/>
        <v>58</v>
      </c>
      <c r="O1238" s="394"/>
      <c r="P1238" s="395">
        <f t="shared" si="63"/>
        <v>58</v>
      </c>
      <c r="Q1238" s="336">
        <f t="shared" si="64"/>
        <v>126</v>
      </c>
      <c r="R1238" s="399"/>
      <c r="S1238" s="145">
        <v>41</v>
      </c>
      <c r="T1238" s="148">
        <v>0</v>
      </c>
      <c r="U1238" s="411"/>
      <c r="V1238" s="148"/>
      <c r="W1238" s="412"/>
      <c r="X1238" s="337"/>
      <c r="Y1238" s="149"/>
      <c r="Z1238" s="149"/>
      <c r="AA1238" s="149"/>
      <c r="AB1238" s="156">
        <v>0</v>
      </c>
      <c r="AC1238" s="145"/>
      <c r="AD1238" s="156"/>
      <c r="AE1238" s="396"/>
      <c r="AF1238" s="397">
        <v>0</v>
      </c>
      <c r="AG1238" s="397">
        <v>0</v>
      </c>
      <c r="AH1238" s="397">
        <v>0</v>
      </c>
      <c r="AI1238" s="397">
        <v>0</v>
      </c>
      <c r="AJ1238" s="397">
        <v>0</v>
      </c>
      <c r="AK1238" s="397">
        <v>0</v>
      </c>
      <c r="AL1238" s="397">
        <v>0</v>
      </c>
      <c r="AM1238" s="413"/>
      <c r="AN1238" s="397">
        <v>17</v>
      </c>
      <c r="AO1238" s="400">
        <v>0</v>
      </c>
    </row>
    <row r="1239" spans="1:41" ht="24" customHeight="1" x14ac:dyDescent="0.3">
      <c r="A1239" s="398" t="s">
        <v>730</v>
      </c>
      <c r="B1239" s="392" t="s">
        <v>731</v>
      </c>
      <c r="C1239" s="393" t="s">
        <v>237</v>
      </c>
      <c r="D1239" s="330">
        <f t="shared" si="52"/>
        <v>6</v>
      </c>
      <c r="E1239" s="331">
        <f t="shared" si="53"/>
        <v>0</v>
      </c>
      <c r="F1239" s="331">
        <f t="shared" si="54"/>
        <v>0</v>
      </c>
      <c r="G1239" s="331">
        <f t="shared" si="55"/>
        <v>0</v>
      </c>
      <c r="H1239" s="331">
        <f t="shared" si="56"/>
        <v>0</v>
      </c>
      <c r="I1239" s="331">
        <f t="shared" si="57"/>
        <v>0</v>
      </c>
      <c r="J1239" s="331">
        <f t="shared" si="58"/>
        <v>0</v>
      </c>
      <c r="K1239" s="331">
        <f t="shared" si="59"/>
        <v>0</v>
      </c>
      <c r="L1239" s="331">
        <f t="shared" si="60"/>
        <v>0</v>
      </c>
      <c r="M1239" s="331">
        <f t="shared" si="61"/>
        <v>0</v>
      </c>
      <c r="N1239" s="333">
        <f t="shared" si="62"/>
        <v>6</v>
      </c>
      <c r="O1239" s="394"/>
      <c r="P1239" s="395">
        <f t="shared" si="63"/>
        <v>6</v>
      </c>
      <c r="Q1239" s="336">
        <f t="shared" si="64"/>
        <v>777</v>
      </c>
      <c r="R1239" s="399">
        <v>6</v>
      </c>
      <c r="S1239" s="410"/>
      <c r="T1239" s="148">
        <v>0</v>
      </c>
      <c r="U1239" s="147"/>
      <c r="V1239" s="148"/>
      <c r="W1239" s="337"/>
      <c r="X1239" s="337"/>
      <c r="Y1239" s="149"/>
      <c r="Z1239" s="149"/>
      <c r="AA1239" s="149"/>
      <c r="AB1239" s="399">
        <v>0</v>
      </c>
      <c r="AC1239" s="410"/>
      <c r="AD1239" s="399"/>
      <c r="AE1239" s="396"/>
      <c r="AF1239" s="397">
        <v>0</v>
      </c>
      <c r="AG1239" s="397">
        <v>0</v>
      </c>
      <c r="AH1239" s="397">
        <v>0</v>
      </c>
      <c r="AI1239" s="397">
        <v>0</v>
      </c>
      <c r="AJ1239" s="397">
        <v>0</v>
      </c>
      <c r="AK1239" s="397">
        <v>0</v>
      </c>
      <c r="AL1239" s="397">
        <v>0</v>
      </c>
      <c r="AM1239" s="397"/>
      <c r="AN1239" s="397">
        <v>0</v>
      </c>
      <c r="AO1239" s="400">
        <v>0</v>
      </c>
    </row>
    <row r="1240" spans="1:41" ht="24" customHeight="1" x14ac:dyDescent="0.3">
      <c r="A1240" s="391" t="s">
        <v>4164</v>
      </c>
      <c r="B1240" s="392" t="s">
        <v>4165</v>
      </c>
      <c r="C1240" s="393" t="s">
        <v>2393</v>
      </c>
      <c r="D1240" s="330">
        <f t="shared" si="52"/>
        <v>30</v>
      </c>
      <c r="E1240" s="331">
        <f t="shared" si="53"/>
        <v>28</v>
      </c>
      <c r="F1240" s="331">
        <f t="shared" si="54"/>
        <v>0</v>
      </c>
      <c r="G1240" s="331">
        <f t="shared" si="55"/>
        <v>0</v>
      </c>
      <c r="H1240" s="331">
        <f t="shared" si="56"/>
        <v>0</v>
      </c>
      <c r="I1240" s="331">
        <f t="shared" si="57"/>
        <v>0</v>
      </c>
      <c r="J1240" s="331">
        <f t="shared" si="58"/>
        <v>0</v>
      </c>
      <c r="K1240" s="331">
        <f t="shared" si="59"/>
        <v>0</v>
      </c>
      <c r="L1240" s="331">
        <f t="shared" si="60"/>
        <v>0</v>
      </c>
      <c r="M1240" s="331">
        <f t="shared" si="61"/>
        <v>0</v>
      </c>
      <c r="N1240" s="333">
        <f t="shared" si="62"/>
        <v>58</v>
      </c>
      <c r="O1240" s="394"/>
      <c r="P1240" s="395">
        <f t="shared" si="63"/>
        <v>58</v>
      </c>
      <c r="Q1240" s="336">
        <f t="shared" si="64"/>
        <v>126</v>
      </c>
      <c r="R1240" s="156"/>
      <c r="S1240" s="145">
        <v>30</v>
      </c>
      <c r="T1240" s="148">
        <v>0</v>
      </c>
      <c r="U1240" s="147"/>
      <c r="V1240" s="148"/>
      <c r="W1240" s="337"/>
      <c r="X1240" s="337"/>
      <c r="Y1240" s="149"/>
      <c r="Z1240" s="149"/>
      <c r="AA1240" s="149"/>
      <c r="AB1240" s="156">
        <v>0</v>
      </c>
      <c r="AC1240" s="145"/>
      <c r="AD1240" s="156"/>
      <c r="AE1240" s="396"/>
      <c r="AF1240" s="397">
        <v>0</v>
      </c>
      <c r="AG1240" s="397">
        <v>0</v>
      </c>
      <c r="AH1240" s="397">
        <v>0</v>
      </c>
      <c r="AI1240" s="397">
        <v>0</v>
      </c>
      <c r="AJ1240" s="397">
        <v>0</v>
      </c>
      <c r="AK1240" s="397">
        <v>0</v>
      </c>
      <c r="AL1240" s="397">
        <v>0</v>
      </c>
      <c r="AM1240" s="397"/>
      <c r="AN1240" s="397">
        <v>28</v>
      </c>
      <c r="AO1240" s="414">
        <v>0</v>
      </c>
    </row>
    <row r="1241" spans="1:41" ht="24" customHeight="1" x14ac:dyDescent="0.3">
      <c r="A1241" s="398" t="s">
        <v>5100</v>
      </c>
      <c r="B1241" s="392" t="s">
        <v>4166</v>
      </c>
      <c r="C1241" s="393" t="s">
        <v>351</v>
      </c>
      <c r="D1241" s="330">
        <f t="shared" si="52"/>
        <v>0</v>
      </c>
      <c r="E1241" s="331">
        <f t="shared" si="53"/>
        <v>0</v>
      </c>
      <c r="F1241" s="331">
        <f t="shared" si="54"/>
        <v>0</v>
      </c>
      <c r="G1241" s="331">
        <f t="shared" si="55"/>
        <v>0</v>
      </c>
      <c r="H1241" s="331">
        <f t="shared" si="56"/>
        <v>0</v>
      </c>
      <c r="I1241" s="331">
        <f t="shared" si="57"/>
        <v>0</v>
      </c>
      <c r="J1241" s="331">
        <f t="shared" si="58"/>
        <v>0</v>
      </c>
      <c r="K1241" s="331">
        <f t="shared" si="59"/>
        <v>0</v>
      </c>
      <c r="L1241" s="331">
        <f t="shared" si="60"/>
        <v>0</v>
      </c>
      <c r="M1241" s="331">
        <f t="shared" si="61"/>
        <v>0</v>
      </c>
      <c r="N1241" s="333">
        <f t="shared" si="62"/>
        <v>0</v>
      </c>
      <c r="O1241" s="394"/>
      <c r="P1241" s="395">
        <f t="shared" si="63"/>
        <v>0</v>
      </c>
      <c r="Q1241" s="336" t="str">
        <f t="shared" si="64"/>
        <v/>
      </c>
      <c r="R1241" s="399"/>
      <c r="S1241" s="410"/>
      <c r="T1241" s="405">
        <v>0</v>
      </c>
      <c r="U1241" s="147"/>
      <c r="V1241" s="405"/>
      <c r="W1241" s="337"/>
      <c r="X1241" s="337"/>
      <c r="Y1241" s="406"/>
      <c r="Z1241" s="406"/>
      <c r="AA1241" s="406"/>
      <c r="AB1241" s="419">
        <v>0</v>
      </c>
      <c r="AC1241" s="410"/>
      <c r="AD1241" s="419"/>
      <c r="AE1241" s="396"/>
      <c r="AF1241" s="397">
        <v>0</v>
      </c>
      <c r="AG1241" s="397">
        <v>0</v>
      </c>
      <c r="AH1241" s="397">
        <v>0</v>
      </c>
      <c r="AI1241" s="397">
        <v>0</v>
      </c>
      <c r="AJ1241" s="397">
        <v>0</v>
      </c>
      <c r="AK1241" s="397">
        <v>0</v>
      </c>
      <c r="AL1241" s="397">
        <v>0</v>
      </c>
      <c r="AM1241" s="397"/>
      <c r="AN1241" s="397">
        <v>0</v>
      </c>
      <c r="AO1241" s="407">
        <v>0</v>
      </c>
    </row>
    <row r="1242" spans="1:41" ht="24" customHeight="1" x14ac:dyDescent="0.3">
      <c r="A1242" s="398" t="s">
        <v>1174</v>
      </c>
      <c r="B1242" s="392" t="s">
        <v>1175</v>
      </c>
      <c r="C1242" s="393" t="s">
        <v>4888</v>
      </c>
      <c r="D1242" s="330">
        <f t="shared" si="52"/>
        <v>8</v>
      </c>
      <c r="E1242" s="331">
        <f t="shared" si="53"/>
        <v>4</v>
      </c>
      <c r="F1242" s="331">
        <f t="shared" si="54"/>
        <v>2</v>
      </c>
      <c r="G1242" s="331">
        <f t="shared" si="55"/>
        <v>0</v>
      </c>
      <c r="H1242" s="331">
        <f t="shared" si="56"/>
        <v>0</v>
      </c>
      <c r="I1242" s="331">
        <f t="shared" si="57"/>
        <v>0</v>
      </c>
      <c r="J1242" s="331">
        <f t="shared" si="58"/>
        <v>0</v>
      </c>
      <c r="K1242" s="331">
        <f t="shared" si="59"/>
        <v>0</v>
      </c>
      <c r="L1242" s="331">
        <f t="shared" si="60"/>
        <v>0</v>
      </c>
      <c r="M1242" s="331">
        <f t="shared" si="61"/>
        <v>0</v>
      </c>
      <c r="N1242" s="333">
        <f t="shared" si="62"/>
        <v>14</v>
      </c>
      <c r="O1242" s="394"/>
      <c r="P1242" s="395">
        <f t="shared" si="63"/>
        <v>14</v>
      </c>
      <c r="Q1242" s="336">
        <f t="shared" si="64"/>
        <v>594</v>
      </c>
      <c r="R1242" s="156"/>
      <c r="S1242" s="145">
        <v>4</v>
      </c>
      <c r="T1242" s="148">
        <v>0</v>
      </c>
      <c r="U1242" s="147"/>
      <c r="V1242" s="148"/>
      <c r="W1242" s="337"/>
      <c r="X1242" s="337"/>
      <c r="Y1242" s="149"/>
      <c r="Z1242" s="149"/>
      <c r="AA1242" s="149"/>
      <c r="AB1242" s="399">
        <v>0</v>
      </c>
      <c r="AC1242" s="145"/>
      <c r="AD1242" s="399">
        <v>2</v>
      </c>
      <c r="AE1242" s="396"/>
      <c r="AF1242" s="397">
        <v>0</v>
      </c>
      <c r="AG1242" s="397">
        <v>0</v>
      </c>
      <c r="AH1242" s="397">
        <v>0</v>
      </c>
      <c r="AI1242" s="397">
        <v>0</v>
      </c>
      <c r="AJ1242" s="397">
        <v>0</v>
      </c>
      <c r="AK1242" s="397">
        <v>0</v>
      </c>
      <c r="AL1242" s="397">
        <v>0</v>
      </c>
      <c r="AM1242" s="397"/>
      <c r="AN1242" s="397">
        <v>8</v>
      </c>
      <c r="AO1242" s="358">
        <v>0</v>
      </c>
    </row>
    <row r="1243" spans="1:41" ht="24" customHeight="1" x14ac:dyDescent="0.3">
      <c r="A1243" s="391" t="s">
        <v>4169</v>
      </c>
      <c r="B1243" s="392" t="s">
        <v>4170</v>
      </c>
      <c r="C1243" s="393" t="s">
        <v>535</v>
      </c>
      <c r="D1243" s="330">
        <f t="shared" si="52"/>
        <v>16</v>
      </c>
      <c r="E1243" s="331">
        <f t="shared" si="53"/>
        <v>0</v>
      </c>
      <c r="F1243" s="331">
        <f t="shared" si="54"/>
        <v>0</v>
      </c>
      <c r="G1243" s="331">
        <f t="shared" si="55"/>
        <v>0</v>
      </c>
      <c r="H1243" s="331">
        <f t="shared" si="56"/>
        <v>0</v>
      </c>
      <c r="I1243" s="331">
        <f t="shared" si="57"/>
        <v>0</v>
      </c>
      <c r="J1243" s="331">
        <f t="shared" si="58"/>
        <v>0</v>
      </c>
      <c r="K1243" s="331">
        <f t="shared" si="59"/>
        <v>0</v>
      </c>
      <c r="L1243" s="331">
        <f t="shared" si="60"/>
        <v>0</v>
      </c>
      <c r="M1243" s="331">
        <f t="shared" si="61"/>
        <v>0</v>
      </c>
      <c r="N1243" s="333">
        <f t="shared" si="62"/>
        <v>16</v>
      </c>
      <c r="O1243" s="394"/>
      <c r="P1243" s="395">
        <f t="shared" si="63"/>
        <v>16</v>
      </c>
      <c r="Q1243" s="336">
        <f t="shared" si="64"/>
        <v>551</v>
      </c>
      <c r="R1243" s="399"/>
      <c r="S1243" s="145">
        <v>16</v>
      </c>
      <c r="T1243" s="148">
        <v>0</v>
      </c>
      <c r="U1243" s="147"/>
      <c r="V1243" s="148"/>
      <c r="W1243" s="337"/>
      <c r="X1243" s="337"/>
      <c r="Y1243" s="149"/>
      <c r="Z1243" s="149"/>
      <c r="AA1243" s="149"/>
      <c r="AB1243" s="409">
        <v>0</v>
      </c>
      <c r="AC1243" s="145"/>
      <c r="AD1243" s="409"/>
      <c r="AE1243" s="396"/>
      <c r="AF1243" s="397">
        <v>0</v>
      </c>
      <c r="AG1243" s="397">
        <v>0</v>
      </c>
      <c r="AH1243" s="397">
        <v>0</v>
      </c>
      <c r="AI1243" s="397">
        <v>0</v>
      </c>
      <c r="AJ1243" s="397">
        <v>0</v>
      </c>
      <c r="AK1243" s="397">
        <v>0</v>
      </c>
      <c r="AL1243" s="397">
        <v>0</v>
      </c>
      <c r="AM1243" s="397"/>
      <c r="AN1243" s="397">
        <v>0</v>
      </c>
      <c r="AO1243" s="400">
        <v>0</v>
      </c>
    </row>
    <row r="1244" spans="1:41" ht="24" customHeight="1" x14ac:dyDescent="0.3">
      <c r="A1244" s="391" t="s">
        <v>4171</v>
      </c>
      <c r="B1244" s="392" t="s">
        <v>4172</v>
      </c>
      <c r="C1244" s="393" t="s">
        <v>89</v>
      </c>
      <c r="D1244" s="330">
        <f t="shared" si="52"/>
        <v>0</v>
      </c>
      <c r="E1244" s="331">
        <f t="shared" si="53"/>
        <v>0</v>
      </c>
      <c r="F1244" s="331">
        <f t="shared" si="54"/>
        <v>0</v>
      </c>
      <c r="G1244" s="331">
        <f t="shared" si="55"/>
        <v>0</v>
      </c>
      <c r="H1244" s="331">
        <f t="shared" si="56"/>
        <v>0</v>
      </c>
      <c r="I1244" s="331">
        <f t="shared" si="57"/>
        <v>0</v>
      </c>
      <c r="J1244" s="331">
        <f t="shared" si="58"/>
        <v>0</v>
      </c>
      <c r="K1244" s="331">
        <f t="shared" si="59"/>
        <v>0</v>
      </c>
      <c r="L1244" s="331">
        <f t="shared" si="60"/>
        <v>0</v>
      </c>
      <c r="M1244" s="331">
        <f t="shared" si="61"/>
        <v>0</v>
      </c>
      <c r="N1244" s="333">
        <f t="shared" si="62"/>
        <v>0</v>
      </c>
      <c r="O1244" s="394"/>
      <c r="P1244" s="395">
        <f t="shared" si="63"/>
        <v>0</v>
      </c>
      <c r="Q1244" s="336" t="str">
        <f t="shared" si="64"/>
        <v/>
      </c>
      <c r="R1244" s="409"/>
      <c r="S1244" s="145"/>
      <c r="T1244" s="405">
        <v>0</v>
      </c>
      <c r="U1244" s="411"/>
      <c r="V1244" s="405"/>
      <c r="W1244" s="412"/>
      <c r="X1244" s="337"/>
      <c r="Y1244" s="406"/>
      <c r="Z1244" s="406"/>
      <c r="AA1244" s="406"/>
      <c r="AB1244" s="88">
        <v>0</v>
      </c>
      <c r="AC1244" s="145"/>
      <c r="AD1244" s="88"/>
      <c r="AE1244" s="396"/>
      <c r="AF1244" s="397">
        <v>0</v>
      </c>
      <c r="AG1244" s="397">
        <v>0</v>
      </c>
      <c r="AH1244" s="397">
        <v>0</v>
      </c>
      <c r="AI1244" s="397">
        <v>0</v>
      </c>
      <c r="AJ1244" s="397">
        <v>0</v>
      </c>
      <c r="AK1244" s="397">
        <v>0</v>
      </c>
      <c r="AL1244" s="397">
        <v>0</v>
      </c>
      <c r="AM1244" s="413"/>
      <c r="AN1244" s="397">
        <v>0</v>
      </c>
      <c r="AO1244" s="407">
        <v>0</v>
      </c>
    </row>
    <row r="1245" spans="1:41" ht="24" customHeight="1" x14ac:dyDescent="0.3">
      <c r="A1245" s="391" t="s">
        <v>4173</v>
      </c>
      <c r="B1245" s="392" t="s">
        <v>4174</v>
      </c>
      <c r="C1245" s="393" t="s">
        <v>1884</v>
      </c>
      <c r="D1245" s="330">
        <f t="shared" si="52"/>
        <v>17</v>
      </c>
      <c r="E1245" s="331">
        <f t="shared" si="53"/>
        <v>13</v>
      </c>
      <c r="F1245" s="331">
        <f t="shared" si="54"/>
        <v>0</v>
      </c>
      <c r="G1245" s="331">
        <f t="shared" si="55"/>
        <v>0</v>
      </c>
      <c r="H1245" s="331">
        <f t="shared" si="56"/>
        <v>0</v>
      </c>
      <c r="I1245" s="331">
        <f t="shared" si="57"/>
        <v>0</v>
      </c>
      <c r="J1245" s="331">
        <f t="shared" si="58"/>
        <v>0</v>
      </c>
      <c r="K1245" s="331">
        <f t="shared" si="59"/>
        <v>0</v>
      </c>
      <c r="L1245" s="331">
        <f t="shared" si="60"/>
        <v>0</v>
      </c>
      <c r="M1245" s="331">
        <f t="shared" si="61"/>
        <v>0</v>
      </c>
      <c r="N1245" s="333">
        <f t="shared" si="62"/>
        <v>30</v>
      </c>
      <c r="O1245" s="394"/>
      <c r="P1245" s="395">
        <f t="shared" si="63"/>
        <v>30</v>
      </c>
      <c r="Q1245" s="336">
        <f t="shared" si="64"/>
        <v>320</v>
      </c>
      <c r="R1245" s="404"/>
      <c r="S1245" s="145">
        <v>13</v>
      </c>
      <c r="T1245" s="148">
        <v>0</v>
      </c>
      <c r="U1245" s="147"/>
      <c r="V1245" s="148"/>
      <c r="W1245" s="337"/>
      <c r="X1245" s="337"/>
      <c r="Y1245" s="149"/>
      <c r="Z1245" s="149"/>
      <c r="AA1245" s="149"/>
      <c r="AB1245" s="399">
        <v>0</v>
      </c>
      <c r="AC1245" s="145"/>
      <c r="AD1245" s="399"/>
      <c r="AE1245" s="396"/>
      <c r="AF1245" s="397">
        <v>0</v>
      </c>
      <c r="AG1245" s="397">
        <v>0</v>
      </c>
      <c r="AH1245" s="397">
        <v>0</v>
      </c>
      <c r="AI1245" s="397">
        <v>0</v>
      </c>
      <c r="AJ1245" s="397">
        <v>0</v>
      </c>
      <c r="AK1245" s="397">
        <v>0</v>
      </c>
      <c r="AL1245" s="397">
        <v>0</v>
      </c>
      <c r="AM1245" s="397"/>
      <c r="AN1245" s="397">
        <v>17</v>
      </c>
      <c r="AO1245" s="341">
        <v>0</v>
      </c>
    </row>
    <row r="1246" spans="1:41" ht="24" customHeight="1" x14ac:dyDescent="0.3">
      <c r="A1246" s="398" t="s">
        <v>732</v>
      </c>
      <c r="B1246" s="392" t="s">
        <v>733</v>
      </c>
      <c r="C1246" s="393" t="s">
        <v>411</v>
      </c>
      <c r="D1246" s="330">
        <f t="shared" si="52"/>
        <v>0</v>
      </c>
      <c r="E1246" s="331">
        <f t="shared" si="53"/>
        <v>0</v>
      </c>
      <c r="F1246" s="331">
        <f t="shared" si="54"/>
        <v>0</v>
      </c>
      <c r="G1246" s="331">
        <f t="shared" si="55"/>
        <v>0</v>
      </c>
      <c r="H1246" s="331">
        <f t="shared" si="56"/>
        <v>0</v>
      </c>
      <c r="I1246" s="331">
        <f t="shared" si="57"/>
        <v>0</v>
      </c>
      <c r="J1246" s="331">
        <f t="shared" si="58"/>
        <v>0</v>
      </c>
      <c r="K1246" s="331">
        <f t="shared" si="59"/>
        <v>0</v>
      </c>
      <c r="L1246" s="331">
        <f t="shared" si="60"/>
        <v>0</v>
      </c>
      <c r="M1246" s="331">
        <f t="shared" si="61"/>
        <v>0</v>
      </c>
      <c r="N1246" s="333">
        <f t="shared" si="62"/>
        <v>0</v>
      </c>
      <c r="O1246" s="394"/>
      <c r="P1246" s="395">
        <f t="shared" si="63"/>
        <v>0</v>
      </c>
      <c r="Q1246" s="336" t="str">
        <f t="shared" si="64"/>
        <v/>
      </c>
      <c r="R1246" s="88"/>
      <c r="S1246" s="145"/>
      <c r="T1246" s="405">
        <v>0</v>
      </c>
      <c r="U1246" s="147"/>
      <c r="V1246" s="405"/>
      <c r="W1246" s="337"/>
      <c r="X1246" s="337"/>
      <c r="Y1246" s="406"/>
      <c r="Z1246" s="406"/>
      <c r="AA1246" s="406"/>
      <c r="AB1246" s="404">
        <v>0</v>
      </c>
      <c r="AC1246" s="145"/>
      <c r="AD1246" s="404"/>
      <c r="AE1246" s="396"/>
      <c r="AF1246" s="397">
        <v>0</v>
      </c>
      <c r="AG1246" s="397">
        <v>0</v>
      </c>
      <c r="AH1246" s="397">
        <v>0</v>
      </c>
      <c r="AI1246" s="397">
        <v>0</v>
      </c>
      <c r="AJ1246" s="397">
        <v>0</v>
      </c>
      <c r="AK1246" s="397">
        <v>0</v>
      </c>
      <c r="AL1246" s="397">
        <v>0</v>
      </c>
      <c r="AM1246" s="397"/>
      <c r="AN1246" s="397">
        <v>0</v>
      </c>
      <c r="AO1246" s="400">
        <v>0</v>
      </c>
    </row>
    <row r="1247" spans="1:41" ht="24" customHeight="1" x14ac:dyDescent="0.3">
      <c r="A1247" s="398" t="s">
        <v>4175</v>
      </c>
      <c r="B1247" s="392" t="s">
        <v>4176</v>
      </c>
      <c r="C1247" s="393" t="s">
        <v>2391</v>
      </c>
      <c r="D1247" s="330">
        <f t="shared" si="52"/>
        <v>6</v>
      </c>
      <c r="E1247" s="331">
        <f t="shared" si="53"/>
        <v>0</v>
      </c>
      <c r="F1247" s="331">
        <f t="shared" si="54"/>
        <v>0</v>
      </c>
      <c r="G1247" s="331">
        <f t="shared" si="55"/>
        <v>0</v>
      </c>
      <c r="H1247" s="331">
        <f t="shared" si="56"/>
        <v>0</v>
      </c>
      <c r="I1247" s="331">
        <f t="shared" si="57"/>
        <v>0</v>
      </c>
      <c r="J1247" s="331">
        <f t="shared" si="58"/>
        <v>0</v>
      </c>
      <c r="K1247" s="331">
        <f t="shared" si="59"/>
        <v>0</v>
      </c>
      <c r="L1247" s="331">
        <f t="shared" si="60"/>
        <v>0</v>
      </c>
      <c r="M1247" s="331">
        <f t="shared" si="61"/>
        <v>0</v>
      </c>
      <c r="N1247" s="333">
        <f t="shared" si="62"/>
        <v>6</v>
      </c>
      <c r="O1247" s="394"/>
      <c r="P1247" s="395">
        <f t="shared" si="63"/>
        <v>6</v>
      </c>
      <c r="Q1247" s="336">
        <f t="shared" si="64"/>
        <v>777</v>
      </c>
      <c r="R1247" s="399"/>
      <c r="S1247" s="145">
        <v>6</v>
      </c>
      <c r="T1247" s="148">
        <v>0</v>
      </c>
      <c r="U1247" s="147"/>
      <c r="V1247" s="148"/>
      <c r="W1247" s="337"/>
      <c r="X1247" s="337"/>
      <c r="Y1247" s="149"/>
      <c r="Z1247" s="149"/>
      <c r="AA1247" s="149"/>
      <c r="AB1247" s="144">
        <v>0</v>
      </c>
      <c r="AC1247" s="145"/>
      <c r="AD1247" s="144"/>
      <c r="AE1247" s="396"/>
      <c r="AF1247" s="397">
        <v>0</v>
      </c>
      <c r="AG1247" s="397">
        <v>0</v>
      </c>
      <c r="AH1247" s="397">
        <v>0</v>
      </c>
      <c r="AI1247" s="397">
        <v>0</v>
      </c>
      <c r="AJ1247" s="397">
        <v>0</v>
      </c>
      <c r="AK1247" s="397">
        <v>0</v>
      </c>
      <c r="AL1247" s="397">
        <v>0</v>
      </c>
      <c r="AM1247" s="397"/>
      <c r="AN1247" s="397">
        <v>0</v>
      </c>
      <c r="AO1247" s="408">
        <v>0</v>
      </c>
    </row>
    <row r="1248" spans="1:41" ht="24" customHeight="1" x14ac:dyDescent="0.3">
      <c r="A1248" s="391" t="s">
        <v>4177</v>
      </c>
      <c r="B1248" s="392" t="s">
        <v>4178</v>
      </c>
      <c r="C1248" s="393" t="s">
        <v>509</v>
      </c>
      <c r="D1248" s="330">
        <f t="shared" si="52"/>
        <v>0</v>
      </c>
      <c r="E1248" s="331">
        <f t="shared" si="53"/>
        <v>0</v>
      </c>
      <c r="F1248" s="331">
        <f t="shared" si="54"/>
        <v>0</v>
      </c>
      <c r="G1248" s="331">
        <f t="shared" si="55"/>
        <v>0</v>
      </c>
      <c r="H1248" s="331">
        <f t="shared" si="56"/>
        <v>0</v>
      </c>
      <c r="I1248" s="331">
        <f t="shared" si="57"/>
        <v>0</v>
      </c>
      <c r="J1248" s="331">
        <f t="shared" si="58"/>
        <v>0</v>
      </c>
      <c r="K1248" s="331">
        <f t="shared" si="59"/>
        <v>0</v>
      </c>
      <c r="L1248" s="331">
        <f t="shared" si="60"/>
        <v>0</v>
      </c>
      <c r="M1248" s="331">
        <f t="shared" si="61"/>
        <v>0</v>
      </c>
      <c r="N1248" s="333">
        <f t="shared" si="62"/>
        <v>0</v>
      </c>
      <c r="O1248" s="394"/>
      <c r="P1248" s="395">
        <f t="shared" si="63"/>
        <v>0</v>
      </c>
      <c r="Q1248" s="336" t="str">
        <f t="shared" si="64"/>
        <v/>
      </c>
      <c r="R1248" s="404"/>
      <c r="S1248" s="410"/>
      <c r="T1248" s="148">
        <v>0</v>
      </c>
      <c r="U1248" s="147"/>
      <c r="V1248" s="148"/>
      <c r="W1248" s="337"/>
      <c r="X1248" s="337"/>
      <c r="Y1248" s="149"/>
      <c r="Z1248" s="149"/>
      <c r="AA1248" s="149"/>
      <c r="AB1248" s="399">
        <v>0</v>
      </c>
      <c r="AC1248" s="410"/>
      <c r="AD1248" s="399"/>
      <c r="AE1248" s="396"/>
      <c r="AF1248" s="397">
        <v>0</v>
      </c>
      <c r="AG1248" s="397">
        <v>0</v>
      </c>
      <c r="AH1248" s="397">
        <v>0</v>
      </c>
      <c r="AI1248" s="397">
        <v>0</v>
      </c>
      <c r="AJ1248" s="397">
        <v>0</v>
      </c>
      <c r="AK1248" s="397">
        <v>0</v>
      </c>
      <c r="AL1248" s="397">
        <v>0</v>
      </c>
      <c r="AM1248" s="397"/>
      <c r="AN1248" s="397">
        <v>0</v>
      </c>
      <c r="AO1248" s="400">
        <v>0</v>
      </c>
    </row>
    <row r="1249" spans="1:41" ht="24" customHeight="1" x14ac:dyDescent="0.3">
      <c r="A1249" s="398" t="s">
        <v>4179</v>
      </c>
      <c r="B1249" s="415" t="s">
        <v>4178</v>
      </c>
      <c r="C1249" s="416" t="s">
        <v>2107</v>
      </c>
      <c r="D1249" s="330">
        <f t="shared" si="52"/>
        <v>0</v>
      </c>
      <c r="E1249" s="331">
        <f t="shared" si="53"/>
        <v>0</v>
      </c>
      <c r="F1249" s="331">
        <f t="shared" si="54"/>
        <v>0</v>
      </c>
      <c r="G1249" s="331">
        <f t="shared" si="55"/>
        <v>0</v>
      </c>
      <c r="H1249" s="331">
        <f t="shared" si="56"/>
        <v>0</v>
      </c>
      <c r="I1249" s="331">
        <f t="shared" si="57"/>
        <v>0</v>
      </c>
      <c r="J1249" s="331">
        <f t="shared" si="58"/>
        <v>0</v>
      </c>
      <c r="K1249" s="331">
        <f t="shared" si="59"/>
        <v>0</v>
      </c>
      <c r="L1249" s="331">
        <f t="shared" si="60"/>
        <v>0</v>
      </c>
      <c r="M1249" s="331">
        <f t="shared" si="61"/>
        <v>0</v>
      </c>
      <c r="N1249" s="333">
        <f t="shared" si="62"/>
        <v>0</v>
      </c>
      <c r="O1249" s="394"/>
      <c r="P1249" s="395">
        <f t="shared" si="63"/>
        <v>0</v>
      </c>
      <c r="Q1249" s="336" t="str">
        <f t="shared" si="64"/>
        <v/>
      </c>
      <c r="R1249" s="144"/>
      <c r="S1249" s="410"/>
      <c r="T1249" s="405">
        <v>0</v>
      </c>
      <c r="U1249" s="147"/>
      <c r="V1249" s="405"/>
      <c r="W1249" s="337"/>
      <c r="X1249" s="337"/>
      <c r="Y1249" s="406"/>
      <c r="Z1249" s="406"/>
      <c r="AA1249" s="406"/>
      <c r="AB1249" s="144">
        <v>0</v>
      </c>
      <c r="AC1249" s="410"/>
      <c r="AD1249" s="144"/>
      <c r="AE1249" s="396"/>
      <c r="AF1249" s="397">
        <v>0</v>
      </c>
      <c r="AG1249" s="397">
        <v>0</v>
      </c>
      <c r="AH1249" s="397">
        <v>0</v>
      </c>
      <c r="AI1249" s="397">
        <v>0</v>
      </c>
      <c r="AJ1249" s="397">
        <v>0</v>
      </c>
      <c r="AK1249" s="397">
        <v>0</v>
      </c>
      <c r="AL1249" s="397">
        <v>0</v>
      </c>
      <c r="AM1249" s="397"/>
      <c r="AN1249" s="397">
        <v>0</v>
      </c>
      <c r="AO1249" s="400">
        <v>0</v>
      </c>
    </row>
    <row r="1250" spans="1:41" ht="24" customHeight="1" x14ac:dyDescent="0.3">
      <c r="A1250" s="398" t="s">
        <v>4180</v>
      </c>
      <c r="B1250" s="392" t="s">
        <v>5101</v>
      </c>
      <c r="C1250" s="393" t="s">
        <v>1876</v>
      </c>
      <c r="D1250" s="330">
        <f t="shared" si="52"/>
        <v>17</v>
      </c>
      <c r="E1250" s="331">
        <f t="shared" si="53"/>
        <v>8</v>
      </c>
      <c r="F1250" s="331">
        <f t="shared" si="54"/>
        <v>0</v>
      </c>
      <c r="G1250" s="331">
        <f t="shared" si="55"/>
        <v>0</v>
      </c>
      <c r="H1250" s="331">
        <f t="shared" si="56"/>
        <v>0</v>
      </c>
      <c r="I1250" s="331">
        <f t="shared" si="57"/>
        <v>0</v>
      </c>
      <c r="J1250" s="331">
        <f t="shared" si="58"/>
        <v>0</v>
      </c>
      <c r="K1250" s="331">
        <f t="shared" si="59"/>
        <v>0</v>
      </c>
      <c r="L1250" s="331">
        <f t="shared" si="60"/>
        <v>0</v>
      </c>
      <c r="M1250" s="331">
        <f t="shared" si="61"/>
        <v>0</v>
      </c>
      <c r="N1250" s="333">
        <f t="shared" si="62"/>
        <v>25</v>
      </c>
      <c r="O1250" s="394"/>
      <c r="P1250" s="395">
        <f t="shared" si="63"/>
        <v>25</v>
      </c>
      <c r="Q1250" s="336">
        <f t="shared" si="64"/>
        <v>397</v>
      </c>
      <c r="R1250" s="399"/>
      <c r="S1250" s="145">
        <v>8</v>
      </c>
      <c r="T1250" s="148">
        <v>0</v>
      </c>
      <c r="U1250" s="147"/>
      <c r="V1250" s="148"/>
      <c r="W1250" s="337"/>
      <c r="X1250" s="337"/>
      <c r="Y1250" s="149"/>
      <c r="Z1250" s="149"/>
      <c r="AA1250" s="149"/>
      <c r="AB1250" s="399">
        <v>0</v>
      </c>
      <c r="AC1250" s="145"/>
      <c r="AD1250" s="399"/>
      <c r="AE1250" s="396"/>
      <c r="AF1250" s="397">
        <v>0</v>
      </c>
      <c r="AG1250" s="397">
        <v>0</v>
      </c>
      <c r="AH1250" s="397">
        <v>0</v>
      </c>
      <c r="AI1250" s="397">
        <v>0</v>
      </c>
      <c r="AJ1250" s="397">
        <v>0</v>
      </c>
      <c r="AK1250" s="397">
        <v>0</v>
      </c>
      <c r="AL1250" s="397">
        <v>0</v>
      </c>
      <c r="AM1250" s="397"/>
      <c r="AN1250" s="397">
        <v>17</v>
      </c>
      <c r="AO1250" s="414">
        <v>0</v>
      </c>
    </row>
    <row r="1251" spans="1:41" ht="24" customHeight="1" x14ac:dyDescent="0.3">
      <c r="A1251" s="391" t="s">
        <v>4182</v>
      </c>
      <c r="B1251" s="392" t="s">
        <v>4183</v>
      </c>
      <c r="C1251" s="393" t="s">
        <v>117</v>
      </c>
      <c r="D1251" s="330">
        <f t="shared" si="52"/>
        <v>70</v>
      </c>
      <c r="E1251" s="331">
        <f t="shared" si="53"/>
        <v>12</v>
      </c>
      <c r="F1251" s="331">
        <f t="shared" si="54"/>
        <v>11</v>
      </c>
      <c r="G1251" s="331">
        <f t="shared" si="55"/>
        <v>0</v>
      </c>
      <c r="H1251" s="331">
        <f t="shared" si="56"/>
        <v>0</v>
      </c>
      <c r="I1251" s="331">
        <f t="shared" si="57"/>
        <v>0</v>
      </c>
      <c r="J1251" s="331">
        <f t="shared" si="58"/>
        <v>0</v>
      </c>
      <c r="K1251" s="331">
        <f t="shared" si="59"/>
        <v>0</v>
      </c>
      <c r="L1251" s="331">
        <f t="shared" si="60"/>
        <v>0</v>
      </c>
      <c r="M1251" s="331">
        <f t="shared" si="61"/>
        <v>0</v>
      </c>
      <c r="N1251" s="333">
        <f t="shared" si="62"/>
        <v>93</v>
      </c>
      <c r="O1251" s="394"/>
      <c r="P1251" s="395">
        <f t="shared" si="63"/>
        <v>93</v>
      </c>
      <c r="Q1251" s="336">
        <f t="shared" si="64"/>
        <v>83</v>
      </c>
      <c r="R1251" s="156"/>
      <c r="S1251" s="410">
        <v>11</v>
      </c>
      <c r="T1251" s="148">
        <v>0</v>
      </c>
      <c r="U1251" s="147"/>
      <c r="V1251" s="148"/>
      <c r="W1251" s="337"/>
      <c r="X1251" s="337">
        <v>70</v>
      </c>
      <c r="Y1251" s="149"/>
      <c r="Z1251" s="149"/>
      <c r="AA1251" s="149"/>
      <c r="AB1251" s="156">
        <v>0</v>
      </c>
      <c r="AC1251" s="410"/>
      <c r="AD1251" s="156"/>
      <c r="AE1251" s="396"/>
      <c r="AF1251" s="397">
        <v>0</v>
      </c>
      <c r="AG1251" s="397">
        <v>0</v>
      </c>
      <c r="AH1251" s="397">
        <v>0</v>
      </c>
      <c r="AI1251" s="397">
        <v>0</v>
      </c>
      <c r="AJ1251" s="397">
        <v>0</v>
      </c>
      <c r="AK1251" s="397">
        <v>0</v>
      </c>
      <c r="AL1251" s="397">
        <v>0</v>
      </c>
      <c r="AM1251" s="397"/>
      <c r="AN1251" s="397">
        <v>12</v>
      </c>
      <c r="AO1251" s="341">
        <v>0</v>
      </c>
    </row>
    <row r="1252" spans="1:41" ht="24" customHeight="1" x14ac:dyDescent="0.3">
      <c r="A1252" s="398" t="s">
        <v>4184</v>
      </c>
      <c r="B1252" s="392" t="s">
        <v>4185</v>
      </c>
      <c r="C1252" s="393" t="s">
        <v>576</v>
      </c>
      <c r="D1252" s="330">
        <f t="shared" si="52"/>
        <v>18</v>
      </c>
      <c r="E1252" s="331">
        <f t="shared" si="53"/>
        <v>0</v>
      </c>
      <c r="F1252" s="331">
        <f t="shared" si="54"/>
        <v>0</v>
      </c>
      <c r="G1252" s="331">
        <f t="shared" si="55"/>
        <v>0</v>
      </c>
      <c r="H1252" s="331">
        <f t="shared" si="56"/>
        <v>0</v>
      </c>
      <c r="I1252" s="331">
        <f t="shared" si="57"/>
        <v>0</v>
      </c>
      <c r="J1252" s="331">
        <f t="shared" si="58"/>
        <v>0</v>
      </c>
      <c r="K1252" s="331">
        <f t="shared" si="59"/>
        <v>0</v>
      </c>
      <c r="L1252" s="331">
        <f t="shared" si="60"/>
        <v>0</v>
      </c>
      <c r="M1252" s="331">
        <f t="shared" si="61"/>
        <v>0</v>
      </c>
      <c r="N1252" s="333">
        <f t="shared" si="62"/>
        <v>18</v>
      </c>
      <c r="O1252" s="394"/>
      <c r="P1252" s="395">
        <f t="shared" si="63"/>
        <v>18</v>
      </c>
      <c r="Q1252" s="336">
        <f t="shared" si="64"/>
        <v>508</v>
      </c>
      <c r="R1252" s="399"/>
      <c r="S1252" s="145">
        <v>18</v>
      </c>
      <c r="T1252" s="405">
        <v>0</v>
      </c>
      <c r="U1252" s="147"/>
      <c r="V1252" s="405"/>
      <c r="W1252" s="337"/>
      <c r="X1252" s="337"/>
      <c r="Y1252" s="406"/>
      <c r="Z1252" s="406"/>
      <c r="AA1252" s="406"/>
      <c r="AB1252" s="156">
        <v>0</v>
      </c>
      <c r="AC1252" s="145"/>
      <c r="AD1252" s="156"/>
      <c r="AE1252" s="396"/>
      <c r="AF1252" s="397">
        <v>0</v>
      </c>
      <c r="AG1252" s="397">
        <v>0</v>
      </c>
      <c r="AH1252" s="397">
        <v>0</v>
      </c>
      <c r="AI1252" s="397">
        <v>0</v>
      </c>
      <c r="AJ1252" s="397">
        <v>0</v>
      </c>
      <c r="AK1252" s="397">
        <v>0</v>
      </c>
      <c r="AL1252" s="397">
        <v>0</v>
      </c>
      <c r="AM1252" s="397"/>
      <c r="AN1252" s="397">
        <v>0</v>
      </c>
      <c r="AO1252" s="400">
        <v>0</v>
      </c>
    </row>
    <row r="1253" spans="1:41" ht="24" customHeight="1" x14ac:dyDescent="0.3">
      <c r="A1253" s="391" t="s">
        <v>4186</v>
      </c>
      <c r="B1253" s="392" t="s">
        <v>4187</v>
      </c>
      <c r="C1253" s="393" t="s">
        <v>598</v>
      </c>
      <c r="D1253" s="330">
        <f t="shared" si="52"/>
        <v>17</v>
      </c>
      <c r="E1253" s="331">
        <f t="shared" si="53"/>
        <v>12</v>
      </c>
      <c r="F1253" s="331">
        <f t="shared" si="54"/>
        <v>0</v>
      </c>
      <c r="G1253" s="331">
        <f t="shared" si="55"/>
        <v>0</v>
      </c>
      <c r="H1253" s="331">
        <f t="shared" si="56"/>
        <v>0</v>
      </c>
      <c r="I1253" s="331">
        <f t="shared" si="57"/>
        <v>0</v>
      </c>
      <c r="J1253" s="331">
        <f t="shared" si="58"/>
        <v>0</v>
      </c>
      <c r="K1253" s="331">
        <f t="shared" si="59"/>
        <v>0</v>
      </c>
      <c r="L1253" s="331">
        <f t="shared" si="60"/>
        <v>0</v>
      </c>
      <c r="M1253" s="331">
        <f t="shared" si="61"/>
        <v>0</v>
      </c>
      <c r="N1253" s="333">
        <f t="shared" si="62"/>
        <v>29</v>
      </c>
      <c r="O1253" s="394"/>
      <c r="P1253" s="395">
        <f t="shared" si="63"/>
        <v>29</v>
      </c>
      <c r="Q1253" s="336">
        <f t="shared" si="64"/>
        <v>328</v>
      </c>
      <c r="R1253" s="399"/>
      <c r="S1253" s="145">
        <v>17</v>
      </c>
      <c r="T1253" s="148">
        <v>0</v>
      </c>
      <c r="U1253" s="147"/>
      <c r="V1253" s="148"/>
      <c r="W1253" s="337"/>
      <c r="X1253" s="337"/>
      <c r="Y1253" s="149"/>
      <c r="Z1253" s="149"/>
      <c r="AA1253" s="149"/>
      <c r="AB1253" s="399">
        <v>0</v>
      </c>
      <c r="AC1253" s="145"/>
      <c r="AD1253" s="399"/>
      <c r="AE1253" s="396"/>
      <c r="AF1253" s="397">
        <v>0</v>
      </c>
      <c r="AG1253" s="397">
        <v>0</v>
      </c>
      <c r="AH1253" s="397">
        <v>0</v>
      </c>
      <c r="AI1253" s="397">
        <v>0</v>
      </c>
      <c r="AJ1253" s="397">
        <v>0</v>
      </c>
      <c r="AK1253" s="397">
        <v>0</v>
      </c>
      <c r="AL1253" s="397">
        <v>0</v>
      </c>
      <c r="AM1253" s="397"/>
      <c r="AN1253" s="397">
        <v>12</v>
      </c>
      <c r="AO1253" s="407">
        <v>0</v>
      </c>
    </row>
    <row r="1254" spans="1:41" ht="24" customHeight="1" x14ac:dyDescent="0.3">
      <c r="A1254" s="398" t="s">
        <v>5102</v>
      </c>
      <c r="B1254" s="415" t="s">
        <v>4189</v>
      </c>
      <c r="C1254" s="416" t="s">
        <v>270</v>
      </c>
      <c r="D1254" s="330">
        <f t="shared" si="52"/>
        <v>0</v>
      </c>
      <c r="E1254" s="331">
        <f t="shared" si="53"/>
        <v>0</v>
      </c>
      <c r="F1254" s="331">
        <f t="shared" si="54"/>
        <v>0</v>
      </c>
      <c r="G1254" s="331">
        <f t="shared" si="55"/>
        <v>0</v>
      </c>
      <c r="H1254" s="331">
        <f t="shared" si="56"/>
        <v>0</v>
      </c>
      <c r="I1254" s="331">
        <f t="shared" si="57"/>
        <v>0</v>
      </c>
      <c r="J1254" s="331">
        <f t="shared" si="58"/>
        <v>0</v>
      </c>
      <c r="K1254" s="331">
        <f t="shared" si="59"/>
        <v>0</v>
      </c>
      <c r="L1254" s="331">
        <f t="shared" si="60"/>
        <v>0</v>
      </c>
      <c r="M1254" s="331">
        <f t="shared" si="61"/>
        <v>0</v>
      </c>
      <c r="N1254" s="333">
        <f t="shared" si="62"/>
        <v>0</v>
      </c>
      <c r="O1254" s="394"/>
      <c r="P1254" s="395">
        <f t="shared" si="63"/>
        <v>0</v>
      </c>
      <c r="Q1254" s="336" t="str">
        <f t="shared" si="64"/>
        <v/>
      </c>
      <c r="R1254" s="409"/>
      <c r="S1254" s="410"/>
      <c r="T1254" s="148">
        <v>0</v>
      </c>
      <c r="U1254" s="147"/>
      <c r="V1254" s="148"/>
      <c r="W1254" s="337"/>
      <c r="X1254" s="337"/>
      <c r="Y1254" s="149"/>
      <c r="Z1254" s="149"/>
      <c r="AA1254" s="149"/>
      <c r="AB1254" s="156">
        <v>0</v>
      </c>
      <c r="AC1254" s="410"/>
      <c r="AD1254" s="156"/>
      <c r="AE1254" s="396"/>
      <c r="AF1254" s="397">
        <v>0</v>
      </c>
      <c r="AG1254" s="397">
        <v>0</v>
      </c>
      <c r="AH1254" s="397">
        <v>0</v>
      </c>
      <c r="AI1254" s="397">
        <v>0</v>
      </c>
      <c r="AJ1254" s="397">
        <v>0</v>
      </c>
      <c r="AK1254" s="397">
        <v>0</v>
      </c>
      <c r="AL1254" s="397">
        <v>0</v>
      </c>
      <c r="AM1254" s="397"/>
      <c r="AN1254" s="397">
        <v>0</v>
      </c>
      <c r="AO1254" s="408">
        <v>0</v>
      </c>
    </row>
    <row r="1255" spans="1:41" ht="24" customHeight="1" x14ac:dyDescent="0.3">
      <c r="A1255" s="391" t="s">
        <v>4190</v>
      </c>
      <c r="B1255" s="392" t="s">
        <v>4191</v>
      </c>
      <c r="C1255" s="393" t="s">
        <v>1965</v>
      </c>
      <c r="D1255" s="330">
        <f t="shared" si="52"/>
        <v>8</v>
      </c>
      <c r="E1255" s="331">
        <f t="shared" si="53"/>
        <v>0</v>
      </c>
      <c r="F1255" s="331">
        <f t="shared" si="54"/>
        <v>0</v>
      </c>
      <c r="G1255" s="331">
        <f t="shared" si="55"/>
        <v>0</v>
      </c>
      <c r="H1255" s="331">
        <f t="shared" si="56"/>
        <v>0</v>
      </c>
      <c r="I1255" s="331">
        <f t="shared" si="57"/>
        <v>0</v>
      </c>
      <c r="J1255" s="331">
        <f t="shared" si="58"/>
        <v>0</v>
      </c>
      <c r="K1255" s="331">
        <f t="shared" si="59"/>
        <v>0</v>
      </c>
      <c r="L1255" s="331">
        <f t="shared" si="60"/>
        <v>0</v>
      </c>
      <c r="M1255" s="331">
        <f t="shared" si="61"/>
        <v>0</v>
      </c>
      <c r="N1255" s="333">
        <f t="shared" si="62"/>
        <v>8</v>
      </c>
      <c r="O1255" s="394"/>
      <c r="P1255" s="395">
        <f t="shared" si="63"/>
        <v>8</v>
      </c>
      <c r="Q1255" s="336">
        <f t="shared" si="64"/>
        <v>741</v>
      </c>
      <c r="R1255" s="399"/>
      <c r="S1255" s="145"/>
      <c r="T1255" s="148">
        <v>0</v>
      </c>
      <c r="U1255" s="147"/>
      <c r="V1255" s="148"/>
      <c r="W1255" s="337"/>
      <c r="X1255" s="337"/>
      <c r="Y1255" s="149"/>
      <c r="Z1255" s="149"/>
      <c r="AA1255" s="149"/>
      <c r="AB1255" s="399">
        <v>0</v>
      </c>
      <c r="AC1255" s="145"/>
      <c r="AD1255" s="399"/>
      <c r="AE1255" s="396"/>
      <c r="AF1255" s="397">
        <v>0</v>
      </c>
      <c r="AG1255" s="397">
        <v>0</v>
      </c>
      <c r="AH1255" s="397">
        <v>0</v>
      </c>
      <c r="AI1255" s="397">
        <v>0</v>
      </c>
      <c r="AJ1255" s="397">
        <v>0</v>
      </c>
      <c r="AK1255" s="397">
        <v>0</v>
      </c>
      <c r="AL1255" s="397">
        <v>0</v>
      </c>
      <c r="AM1255" s="397"/>
      <c r="AN1255" s="397">
        <v>8</v>
      </c>
      <c r="AO1255" s="400">
        <v>0</v>
      </c>
    </row>
    <row r="1256" spans="1:41" ht="24" customHeight="1" x14ac:dyDescent="0.3">
      <c r="A1256" s="391" t="s">
        <v>4192</v>
      </c>
      <c r="B1256" s="392" t="s">
        <v>4193</v>
      </c>
      <c r="C1256" s="393" t="s">
        <v>335</v>
      </c>
      <c r="D1256" s="330">
        <f t="shared" si="52"/>
        <v>8</v>
      </c>
      <c r="E1256" s="331">
        <f t="shared" si="53"/>
        <v>0</v>
      </c>
      <c r="F1256" s="331">
        <f t="shared" si="54"/>
        <v>0</v>
      </c>
      <c r="G1256" s="331">
        <f t="shared" si="55"/>
        <v>0</v>
      </c>
      <c r="H1256" s="331">
        <f t="shared" si="56"/>
        <v>0</v>
      </c>
      <c r="I1256" s="331">
        <f t="shared" si="57"/>
        <v>0</v>
      </c>
      <c r="J1256" s="331">
        <f t="shared" si="58"/>
        <v>0</v>
      </c>
      <c r="K1256" s="331">
        <f t="shared" si="59"/>
        <v>0</v>
      </c>
      <c r="L1256" s="331">
        <f t="shared" si="60"/>
        <v>0</v>
      </c>
      <c r="M1256" s="331">
        <f t="shared" si="61"/>
        <v>0</v>
      </c>
      <c r="N1256" s="333">
        <f t="shared" si="62"/>
        <v>8</v>
      </c>
      <c r="O1256" s="394"/>
      <c r="P1256" s="395">
        <f t="shared" si="63"/>
        <v>8</v>
      </c>
      <c r="Q1256" s="336">
        <f t="shared" si="64"/>
        <v>741</v>
      </c>
      <c r="R1256" s="399">
        <v>8</v>
      </c>
      <c r="S1256" s="410"/>
      <c r="T1256" s="148">
        <v>0</v>
      </c>
      <c r="U1256" s="147"/>
      <c r="V1256" s="148"/>
      <c r="W1256" s="337"/>
      <c r="X1256" s="337"/>
      <c r="Y1256" s="149"/>
      <c r="Z1256" s="149"/>
      <c r="AA1256" s="149"/>
      <c r="AB1256" s="409">
        <v>0</v>
      </c>
      <c r="AC1256" s="410"/>
      <c r="AD1256" s="409"/>
      <c r="AE1256" s="396"/>
      <c r="AF1256" s="397">
        <v>0</v>
      </c>
      <c r="AG1256" s="397">
        <v>0</v>
      </c>
      <c r="AH1256" s="397">
        <v>0</v>
      </c>
      <c r="AI1256" s="397">
        <v>0</v>
      </c>
      <c r="AJ1256" s="397">
        <v>0</v>
      </c>
      <c r="AK1256" s="397">
        <v>0</v>
      </c>
      <c r="AL1256" s="397">
        <v>0</v>
      </c>
      <c r="AM1256" s="397"/>
      <c r="AN1256" s="397">
        <v>0</v>
      </c>
      <c r="AO1256" s="408">
        <v>0</v>
      </c>
    </row>
    <row r="1257" spans="1:41" ht="24" customHeight="1" x14ac:dyDescent="0.3">
      <c r="A1257" s="391" t="s">
        <v>4194</v>
      </c>
      <c r="B1257" s="392" t="s">
        <v>4195</v>
      </c>
      <c r="C1257" s="393" t="s">
        <v>2242</v>
      </c>
      <c r="D1257" s="330">
        <f t="shared" si="52"/>
        <v>0</v>
      </c>
      <c r="E1257" s="331">
        <f t="shared" si="53"/>
        <v>0</v>
      </c>
      <c r="F1257" s="331">
        <f t="shared" si="54"/>
        <v>0</v>
      </c>
      <c r="G1257" s="331">
        <f t="shared" si="55"/>
        <v>0</v>
      </c>
      <c r="H1257" s="331">
        <f t="shared" si="56"/>
        <v>0</v>
      </c>
      <c r="I1257" s="331">
        <f t="shared" si="57"/>
        <v>0</v>
      </c>
      <c r="J1257" s="331">
        <f t="shared" si="58"/>
        <v>0</v>
      </c>
      <c r="K1257" s="331">
        <f t="shared" si="59"/>
        <v>0</v>
      </c>
      <c r="L1257" s="331">
        <f t="shared" si="60"/>
        <v>0</v>
      </c>
      <c r="M1257" s="331">
        <f t="shared" si="61"/>
        <v>0</v>
      </c>
      <c r="N1257" s="333">
        <f t="shared" si="62"/>
        <v>0</v>
      </c>
      <c r="O1257" s="394"/>
      <c r="P1257" s="395">
        <f t="shared" si="63"/>
        <v>0</v>
      </c>
      <c r="Q1257" s="336" t="str">
        <f t="shared" si="64"/>
        <v/>
      </c>
      <c r="R1257" s="404"/>
      <c r="S1257" s="410"/>
      <c r="T1257" s="148">
        <v>0</v>
      </c>
      <c r="U1257" s="147"/>
      <c r="V1257" s="148"/>
      <c r="W1257" s="337"/>
      <c r="X1257" s="337"/>
      <c r="Y1257" s="149"/>
      <c r="Z1257" s="149"/>
      <c r="AA1257" s="149"/>
      <c r="AB1257" s="404">
        <v>0</v>
      </c>
      <c r="AC1257" s="410"/>
      <c r="AD1257" s="404"/>
      <c r="AE1257" s="396"/>
      <c r="AF1257" s="397">
        <v>0</v>
      </c>
      <c r="AG1257" s="397">
        <v>0</v>
      </c>
      <c r="AH1257" s="397">
        <v>0</v>
      </c>
      <c r="AI1257" s="397">
        <v>0</v>
      </c>
      <c r="AJ1257" s="397">
        <v>0</v>
      </c>
      <c r="AK1257" s="397">
        <v>0</v>
      </c>
      <c r="AL1257" s="397">
        <v>0</v>
      </c>
      <c r="AM1257" s="397"/>
      <c r="AN1257" s="397">
        <v>0</v>
      </c>
      <c r="AO1257" s="400">
        <v>0</v>
      </c>
    </row>
    <row r="1258" spans="1:41" ht="24" customHeight="1" x14ac:dyDescent="0.3">
      <c r="A1258" s="391" t="s">
        <v>4196</v>
      </c>
      <c r="B1258" s="392" t="s">
        <v>4197</v>
      </c>
      <c r="C1258" s="393" t="s">
        <v>3008</v>
      </c>
      <c r="D1258" s="330">
        <f t="shared" si="52"/>
        <v>16</v>
      </c>
      <c r="E1258" s="331">
        <f t="shared" si="53"/>
        <v>11</v>
      </c>
      <c r="F1258" s="331">
        <f t="shared" si="54"/>
        <v>0</v>
      </c>
      <c r="G1258" s="331">
        <f t="shared" si="55"/>
        <v>0</v>
      </c>
      <c r="H1258" s="331">
        <f t="shared" si="56"/>
        <v>0</v>
      </c>
      <c r="I1258" s="331">
        <f t="shared" si="57"/>
        <v>0</v>
      </c>
      <c r="J1258" s="331">
        <f t="shared" si="58"/>
        <v>0</v>
      </c>
      <c r="K1258" s="331">
        <f t="shared" si="59"/>
        <v>0</v>
      </c>
      <c r="L1258" s="331">
        <f t="shared" si="60"/>
        <v>0</v>
      </c>
      <c r="M1258" s="331">
        <f t="shared" si="61"/>
        <v>0</v>
      </c>
      <c r="N1258" s="333">
        <f t="shared" si="62"/>
        <v>27</v>
      </c>
      <c r="O1258" s="394"/>
      <c r="P1258" s="395">
        <f t="shared" si="63"/>
        <v>27</v>
      </c>
      <c r="Q1258" s="336">
        <f t="shared" si="64"/>
        <v>360</v>
      </c>
      <c r="R1258" s="404">
        <v>16</v>
      </c>
      <c r="S1258" s="145">
        <v>11</v>
      </c>
      <c r="T1258" s="148">
        <v>0</v>
      </c>
      <c r="U1258" s="147"/>
      <c r="V1258" s="148"/>
      <c r="W1258" s="337"/>
      <c r="X1258" s="337"/>
      <c r="Y1258" s="149"/>
      <c r="Z1258" s="149"/>
      <c r="AA1258" s="149"/>
      <c r="AB1258" s="88">
        <v>0</v>
      </c>
      <c r="AC1258" s="145"/>
      <c r="AD1258" s="88"/>
      <c r="AE1258" s="396"/>
      <c r="AF1258" s="397">
        <v>0</v>
      </c>
      <c r="AG1258" s="397">
        <v>0</v>
      </c>
      <c r="AH1258" s="397">
        <v>0</v>
      </c>
      <c r="AI1258" s="397">
        <v>0</v>
      </c>
      <c r="AJ1258" s="397">
        <v>0</v>
      </c>
      <c r="AK1258" s="397">
        <v>0</v>
      </c>
      <c r="AL1258" s="397">
        <v>0</v>
      </c>
      <c r="AM1258" s="397"/>
      <c r="AN1258" s="397">
        <v>0</v>
      </c>
      <c r="AO1258" s="408">
        <v>0</v>
      </c>
    </row>
    <row r="1259" spans="1:41" ht="24" customHeight="1" x14ac:dyDescent="0.3">
      <c r="A1259" s="391" t="s">
        <v>4198</v>
      </c>
      <c r="B1259" s="392" t="s">
        <v>4197</v>
      </c>
      <c r="C1259" s="393" t="s">
        <v>535</v>
      </c>
      <c r="D1259" s="330">
        <f t="shared" si="52"/>
        <v>14</v>
      </c>
      <c r="E1259" s="331">
        <f t="shared" si="53"/>
        <v>0</v>
      </c>
      <c r="F1259" s="331">
        <f t="shared" si="54"/>
        <v>0</v>
      </c>
      <c r="G1259" s="331">
        <f t="shared" si="55"/>
        <v>0</v>
      </c>
      <c r="H1259" s="331">
        <f t="shared" si="56"/>
        <v>0</v>
      </c>
      <c r="I1259" s="331">
        <f t="shared" si="57"/>
        <v>0</v>
      </c>
      <c r="J1259" s="331">
        <f t="shared" si="58"/>
        <v>0</v>
      </c>
      <c r="K1259" s="331">
        <f t="shared" si="59"/>
        <v>0</v>
      </c>
      <c r="L1259" s="331">
        <f t="shared" si="60"/>
        <v>0</v>
      </c>
      <c r="M1259" s="331">
        <f t="shared" si="61"/>
        <v>0</v>
      </c>
      <c r="N1259" s="333">
        <f t="shared" si="62"/>
        <v>14</v>
      </c>
      <c r="O1259" s="394"/>
      <c r="P1259" s="395">
        <f t="shared" si="63"/>
        <v>14</v>
      </c>
      <c r="Q1259" s="336">
        <f t="shared" si="64"/>
        <v>594</v>
      </c>
      <c r="R1259" s="399"/>
      <c r="S1259" s="410"/>
      <c r="T1259" s="148">
        <v>0</v>
      </c>
      <c r="U1259" s="411"/>
      <c r="V1259" s="148"/>
      <c r="W1259" s="412"/>
      <c r="X1259" s="337"/>
      <c r="Y1259" s="149"/>
      <c r="Z1259" s="149"/>
      <c r="AA1259" s="149"/>
      <c r="AB1259" s="399">
        <v>0</v>
      </c>
      <c r="AC1259" s="410"/>
      <c r="AD1259" s="399"/>
      <c r="AE1259" s="396"/>
      <c r="AF1259" s="397">
        <v>0</v>
      </c>
      <c r="AG1259" s="397">
        <v>0</v>
      </c>
      <c r="AH1259" s="397">
        <v>0</v>
      </c>
      <c r="AI1259" s="397">
        <v>0</v>
      </c>
      <c r="AJ1259" s="397">
        <v>0</v>
      </c>
      <c r="AK1259" s="397">
        <v>0</v>
      </c>
      <c r="AL1259" s="397">
        <v>0</v>
      </c>
      <c r="AM1259" s="413"/>
      <c r="AN1259" s="397">
        <v>14</v>
      </c>
      <c r="AO1259" s="400">
        <v>0</v>
      </c>
    </row>
    <row r="1260" spans="1:41" ht="24" customHeight="1" x14ac:dyDescent="0.3">
      <c r="A1260" s="391" t="s">
        <v>4199</v>
      </c>
      <c r="B1260" s="392" t="s">
        <v>4197</v>
      </c>
      <c r="C1260" s="393" t="s">
        <v>2122</v>
      </c>
      <c r="D1260" s="330">
        <f t="shared" si="52"/>
        <v>17</v>
      </c>
      <c r="E1260" s="331">
        <f t="shared" si="53"/>
        <v>10</v>
      </c>
      <c r="F1260" s="331">
        <f t="shared" si="54"/>
        <v>0</v>
      </c>
      <c r="G1260" s="331">
        <f t="shared" si="55"/>
        <v>0</v>
      </c>
      <c r="H1260" s="331">
        <f t="shared" si="56"/>
        <v>0</v>
      </c>
      <c r="I1260" s="331">
        <f t="shared" si="57"/>
        <v>0</v>
      </c>
      <c r="J1260" s="331">
        <f t="shared" si="58"/>
        <v>0</v>
      </c>
      <c r="K1260" s="331">
        <f t="shared" si="59"/>
        <v>0</v>
      </c>
      <c r="L1260" s="331">
        <f t="shared" si="60"/>
        <v>0</v>
      </c>
      <c r="M1260" s="331">
        <f t="shared" si="61"/>
        <v>0</v>
      </c>
      <c r="N1260" s="333">
        <f t="shared" si="62"/>
        <v>27</v>
      </c>
      <c r="O1260" s="394"/>
      <c r="P1260" s="395">
        <f t="shared" si="63"/>
        <v>27</v>
      </c>
      <c r="Q1260" s="336">
        <f t="shared" si="64"/>
        <v>360</v>
      </c>
      <c r="R1260" s="404">
        <v>10</v>
      </c>
      <c r="S1260" s="145"/>
      <c r="T1260" s="148">
        <v>0</v>
      </c>
      <c r="U1260" s="147"/>
      <c r="V1260" s="148"/>
      <c r="W1260" s="337"/>
      <c r="X1260" s="337"/>
      <c r="Y1260" s="149"/>
      <c r="Z1260" s="149"/>
      <c r="AA1260" s="149"/>
      <c r="AB1260" s="404">
        <v>0</v>
      </c>
      <c r="AC1260" s="145"/>
      <c r="AD1260" s="404"/>
      <c r="AE1260" s="396"/>
      <c r="AF1260" s="397">
        <v>0</v>
      </c>
      <c r="AG1260" s="397">
        <v>0</v>
      </c>
      <c r="AH1260" s="397">
        <v>0</v>
      </c>
      <c r="AI1260" s="397">
        <v>0</v>
      </c>
      <c r="AJ1260" s="397">
        <v>0</v>
      </c>
      <c r="AK1260" s="397">
        <v>0</v>
      </c>
      <c r="AL1260" s="397">
        <v>0</v>
      </c>
      <c r="AM1260" s="397">
        <v>17</v>
      </c>
      <c r="AN1260" s="397">
        <v>0</v>
      </c>
      <c r="AO1260" s="414">
        <v>0</v>
      </c>
    </row>
    <row r="1261" spans="1:41" ht="24" customHeight="1" x14ac:dyDescent="0.3">
      <c r="A1261" s="398" t="s">
        <v>5103</v>
      </c>
      <c r="B1261" s="392" t="s">
        <v>4197</v>
      </c>
      <c r="C1261" s="393" t="s">
        <v>2013</v>
      </c>
      <c r="D1261" s="330">
        <f t="shared" si="52"/>
        <v>0</v>
      </c>
      <c r="E1261" s="331">
        <f t="shared" si="53"/>
        <v>0</v>
      </c>
      <c r="F1261" s="331">
        <f t="shared" si="54"/>
        <v>0</v>
      </c>
      <c r="G1261" s="331">
        <f t="shared" si="55"/>
        <v>0</v>
      </c>
      <c r="H1261" s="331">
        <f t="shared" si="56"/>
        <v>0</v>
      </c>
      <c r="I1261" s="331">
        <f t="shared" si="57"/>
        <v>0</v>
      </c>
      <c r="J1261" s="331">
        <f t="shared" si="58"/>
        <v>0</v>
      </c>
      <c r="K1261" s="331">
        <f t="shared" si="59"/>
        <v>0</v>
      </c>
      <c r="L1261" s="331">
        <f t="shared" si="60"/>
        <v>0</v>
      </c>
      <c r="M1261" s="331">
        <f t="shared" si="61"/>
        <v>0</v>
      </c>
      <c r="N1261" s="333">
        <f t="shared" si="62"/>
        <v>0</v>
      </c>
      <c r="O1261" s="394"/>
      <c r="P1261" s="395">
        <f t="shared" si="63"/>
        <v>0</v>
      </c>
      <c r="Q1261" s="336" t="str">
        <f t="shared" si="64"/>
        <v/>
      </c>
      <c r="R1261" s="399"/>
      <c r="S1261" s="145"/>
      <c r="T1261" s="148">
        <v>0</v>
      </c>
      <c r="U1261" s="147"/>
      <c r="V1261" s="148"/>
      <c r="W1261" s="337"/>
      <c r="X1261" s="337"/>
      <c r="Y1261" s="149"/>
      <c r="Z1261" s="149"/>
      <c r="AA1261" s="149"/>
      <c r="AB1261" s="144">
        <v>0</v>
      </c>
      <c r="AC1261" s="145"/>
      <c r="AD1261" s="144"/>
      <c r="AE1261" s="396"/>
      <c r="AF1261" s="397">
        <v>0</v>
      </c>
      <c r="AG1261" s="397">
        <v>0</v>
      </c>
      <c r="AH1261" s="397">
        <v>0</v>
      </c>
      <c r="AI1261" s="397">
        <v>0</v>
      </c>
      <c r="AJ1261" s="397">
        <v>0</v>
      </c>
      <c r="AK1261" s="397">
        <v>0</v>
      </c>
      <c r="AL1261" s="397">
        <v>0</v>
      </c>
      <c r="AM1261" s="397"/>
      <c r="AN1261" s="397">
        <v>0</v>
      </c>
      <c r="AO1261" s="407">
        <v>0</v>
      </c>
    </row>
    <row r="1262" spans="1:41" ht="24" customHeight="1" x14ac:dyDescent="0.3">
      <c r="A1262" s="401" t="s">
        <v>5104</v>
      </c>
      <c r="B1262" s="402" t="s">
        <v>5105</v>
      </c>
      <c r="C1262" s="403" t="s">
        <v>237</v>
      </c>
      <c r="D1262" s="330">
        <f t="shared" si="52"/>
        <v>0</v>
      </c>
      <c r="E1262" s="331">
        <f t="shared" si="53"/>
        <v>0</v>
      </c>
      <c r="F1262" s="331">
        <f t="shared" si="54"/>
        <v>0</v>
      </c>
      <c r="G1262" s="331">
        <f t="shared" si="55"/>
        <v>0</v>
      </c>
      <c r="H1262" s="331">
        <f t="shared" si="56"/>
        <v>0</v>
      </c>
      <c r="I1262" s="331">
        <f t="shared" si="57"/>
        <v>0</v>
      </c>
      <c r="J1262" s="331">
        <f t="shared" si="58"/>
        <v>0</v>
      </c>
      <c r="K1262" s="331">
        <f t="shared" si="59"/>
        <v>0</v>
      </c>
      <c r="L1262" s="331">
        <f t="shared" si="60"/>
        <v>0</v>
      </c>
      <c r="M1262" s="331">
        <f t="shared" si="61"/>
        <v>0</v>
      </c>
      <c r="N1262" s="369">
        <f t="shared" si="62"/>
        <v>0</v>
      </c>
      <c r="O1262" s="417"/>
      <c r="P1262" s="418">
        <f t="shared" si="63"/>
        <v>0</v>
      </c>
      <c r="Q1262" s="336" t="str">
        <f t="shared" si="64"/>
        <v/>
      </c>
      <c r="R1262" s="144"/>
      <c r="S1262" s="410"/>
      <c r="T1262" s="148">
        <v>0</v>
      </c>
      <c r="U1262" s="411"/>
      <c r="V1262" s="148"/>
      <c r="W1262" s="412"/>
      <c r="X1262" s="337"/>
      <c r="Y1262" s="149"/>
      <c r="Z1262" s="149"/>
      <c r="AA1262" s="149"/>
      <c r="AB1262" s="399">
        <v>0</v>
      </c>
      <c r="AC1262" s="410"/>
      <c r="AD1262" s="399"/>
      <c r="AE1262" s="396"/>
      <c r="AF1262" s="397">
        <v>0</v>
      </c>
      <c r="AG1262" s="397">
        <v>0</v>
      </c>
      <c r="AH1262" s="397">
        <v>0</v>
      </c>
      <c r="AI1262" s="397">
        <v>0</v>
      </c>
      <c r="AJ1262" s="397">
        <v>0</v>
      </c>
      <c r="AK1262" s="397">
        <v>0</v>
      </c>
      <c r="AL1262" s="397">
        <v>0</v>
      </c>
      <c r="AM1262" s="413"/>
      <c r="AN1262" s="397">
        <v>0</v>
      </c>
      <c r="AO1262" s="358">
        <v>0</v>
      </c>
    </row>
    <row r="1263" spans="1:41" ht="24" customHeight="1" x14ac:dyDescent="0.3">
      <c r="A1263" s="398" t="s">
        <v>4200</v>
      </c>
      <c r="B1263" s="392" t="s">
        <v>4201</v>
      </c>
      <c r="C1263" s="393" t="s">
        <v>576</v>
      </c>
      <c r="D1263" s="330">
        <f t="shared" si="52"/>
        <v>19</v>
      </c>
      <c r="E1263" s="331">
        <f t="shared" si="53"/>
        <v>8</v>
      </c>
      <c r="F1263" s="331">
        <f t="shared" si="54"/>
        <v>0</v>
      </c>
      <c r="G1263" s="331">
        <f t="shared" si="55"/>
        <v>0</v>
      </c>
      <c r="H1263" s="331">
        <f t="shared" si="56"/>
        <v>0</v>
      </c>
      <c r="I1263" s="331">
        <f t="shared" si="57"/>
        <v>0</v>
      </c>
      <c r="J1263" s="331">
        <f t="shared" si="58"/>
        <v>0</v>
      </c>
      <c r="K1263" s="331">
        <f t="shared" si="59"/>
        <v>0</v>
      </c>
      <c r="L1263" s="331">
        <f t="shared" si="60"/>
        <v>0</v>
      </c>
      <c r="M1263" s="331">
        <f t="shared" si="61"/>
        <v>0</v>
      </c>
      <c r="N1263" s="333">
        <f t="shared" si="62"/>
        <v>27</v>
      </c>
      <c r="O1263" s="394"/>
      <c r="P1263" s="395">
        <f t="shared" si="63"/>
        <v>27</v>
      </c>
      <c r="Q1263" s="336">
        <f t="shared" si="64"/>
        <v>360</v>
      </c>
      <c r="R1263" s="156"/>
      <c r="S1263" s="145">
        <v>8</v>
      </c>
      <c r="T1263" s="148">
        <v>0</v>
      </c>
      <c r="U1263" s="411"/>
      <c r="V1263" s="148"/>
      <c r="W1263" s="412"/>
      <c r="X1263" s="337"/>
      <c r="Y1263" s="149"/>
      <c r="Z1263" s="149"/>
      <c r="AA1263" s="149"/>
      <c r="AB1263" s="156">
        <v>0</v>
      </c>
      <c r="AC1263" s="145"/>
      <c r="AD1263" s="156"/>
      <c r="AE1263" s="396"/>
      <c r="AF1263" s="397">
        <v>0</v>
      </c>
      <c r="AG1263" s="397">
        <v>0</v>
      </c>
      <c r="AH1263" s="397">
        <v>0</v>
      </c>
      <c r="AI1263" s="397">
        <v>0</v>
      </c>
      <c r="AJ1263" s="397">
        <v>0</v>
      </c>
      <c r="AK1263" s="397">
        <v>0</v>
      </c>
      <c r="AL1263" s="397">
        <v>0</v>
      </c>
      <c r="AM1263" s="413"/>
      <c r="AN1263" s="397">
        <v>19</v>
      </c>
      <c r="AO1263" s="400">
        <v>0</v>
      </c>
    </row>
    <row r="1264" spans="1:41" ht="24" customHeight="1" x14ac:dyDescent="0.3">
      <c r="A1264" s="391" t="s">
        <v>4202</v>
      </c>
      <c r="B1264" s="392" t="s">
        <v>4203</v>
      </c>
      <c r="C1264" s="393" t="s">
        <v>2023</v>
      </c>
      <c r="D1264" s="330">
        <f t="shared" si="52"/>
        <v>10</v>
      </c>
      <c r="E1264" s="331">
        <f t="shared" si="53"/>
        <v>0</v>
      </c>
      <c r="F1264" s="331">
        <f t="shared" si="54"/>
        <v>0</v>
      </c>
      <c r="G1264" s="331">
        <f t="shared" si="55"/>
        <v>0</v>
      </c>
      <c r="H1264" s="331">
        <f t="shared" si="56"/>
        <v>0</v>
      </c>
      <c r="I1264" s="331">
        <f t="shared" si="57"/>
        <v>0</v>
      </c>
      <c r="J1264" s="331">
        <f t="shared" si="58"/>
        <v>0</v>
      </c>
      <c r="K1264" s="331">
        <f t="shared" si="59"/>
        <v>0</v>
      </c>
      <c r="L1264" s="331">
        <f t="shared" si="60"/>
        <v>0</v>
      </c>
      <c r="M1264" s="331">
        <f t="shared" si="61"/>
        <v>0</v>
      </c>
      <c r="N1264" s="333">
        <f t="shared" si="62"/>
        <v>10</v>
      </c>
      <c r="O1264" s="394"/>
      <c r="P1264" s="395">
        <f t="shared" si="63"/>
        <v>10</v>
      </c>
      <c r="Q1264" s="336">
        <f t="shared" si="64"/>
        <v>693</v>
      </c>
      <c r="R1264" s="399">
        <v>10</v>
      </c>
      <c r="S1264" s="145"/>
      <c r="T1264" s="148">
        <v>0</v>
      </c>
      <c r="U1264" s="147"/>
      <c r="V1264" s="148"/>
      <c r="W1264" s="337"/>
      <c r="X1264" s="337"/>
      <c r="Y1264" s="149"/>
      <c r="Z1264" s="149"/>
      <c r="AA1264" s="149"/>
      <c r="AB1264" s="399">
        <v>0</v>
      </c>
      <c r="AC1264" s="145"/>
      <c r="AD1264" s="399"/>
      <c r="AE1264" s="396"/>
      <c r="AF1264" s="397">
        <v>0</v>
      </c>
      <c r="AG1264" s="397">
        <v>0</v>
      </c>
      <c r="AH1264" s="397">
        <v>0</v>
      </c>
      <c r="AI1264" s="397">
        <v>0</v>
      </c>
      <c r="AJ1264" s="397">
        <v>0</v>
      </c>
      <c r="AK1264" s="397">
        <v>0</v>
      </c>
      <c r="AL1264" s="397">
        <v>0</v>
      </c>
      <c r="AM1264" s="397"/>
      <c r="AN1264" s="397">
        <v>0</v>
      </c>
      <c r="AO1264" s="407">
        <v>0</v>
      </c>
    </row>
    <row r="1265" spans="1:41" ht="24" customHeight="1" x14ac:dyDescent="0.3">
      <c r="A1265" s="401" t="s">
        <v>4204</v>
      </c>
      <c r="B1265" s="402" t="s">
        <v>4205</v>
      </c>
      <c r="C1265" s="403" t="s">
        <v>206</v>
      </c>
      <c r="D1265" s="330">
        <f t="shared" si="52"/>
        <v>34</v>
      </c>
      <c r="E1265" s="331">
        <f t="shared" si="53"/>
        <v>28</v>
      </c>
      <c r="F1265" s="331">
        <f t="shared" si="54"/>
        <v>0</v>
      </c>
      <c r="G1265" s="331">
        <f t="shared" si="55"/>
        <v>0</v>
      </c>
      <c r="H1265" s="331">
        <f t="shared" si="56"/>
        <v>0</v>
      </c>
      <c r="I1265" s="331">
        <f t="shared" si="57"/>
        <v>0</v>
      </c>
      <c r="J1265" s="331">
        <f t="shared" si="58"/>
        <v>0</v>
      </c>
      <c r="K1265" s="331">
        <f t="shared" si="59"/>
        <v>0</v>
      </c>
      <c r="L1265" s="331">
        <f t="shared" si="60"/>
        <v>0</v>
      </c>
      <c r="M1265" s="331">
        <f t="shared" si="61"/>
        <v>0</v>
      </c>
      <c r="N1265" s="369">
        <f t="shared" si="62"/>
        <v>62</v>
      </c>
      <c r="O1265" s="417"/>
      <c r="P1265" s="418">
        <f t="shared" si="63"/>
        <v>62</v>
      </c>
      <c r="Q1265" s="336">
        <f t="shared" si="64"/>
        <v>115</v>
      </c>
      <c r="R1265" s="399">
        <v>28</v>
      </c>
      <c r="S1265" s="410"/>
      <c r="T1265" s="405">
        <v>0</v>
      </c>
      <c r="U1265" s="411"/>
      <c r="V1265" s="405"/>
      <c r="W1265" s="412"/>
      <c r="X1265" s="337"/>
      <c r="Y1265" s="406"/>
      <c r="Z1265" s="406"/>
      <c r="AA1265" s="406"/>
      <c r="AB1265" s="399">
        <v>0</v>
      </c>
      <c r="AC1265" s="410"/>
      <c r="AD1265" s="399"/>
      <c r="AE1265" s="396"/>
      <c r="AF1265" s="397">
        <v>0</v>
      </c>
      <c r="AG1265" s="397">
        <v>0</v>
      </c>
      <c r="AH1265" s="397">
        <v>0</v>
      </c>
      <c r="AI1265" s="397">
        <v>0</v>
      </c>
      <c r="AJ1265" s="397">
        <v>0</v>
      </c>
      <c r="AK1265" s="397">
        <v>0</v>
      </c>
      <c r="AL1265" s="397">
        <v>0</v>
      </c>
      <c r="AM1265" s="413">
        <v>34</v>
      </c>
      <c r="AN1265" s="397">
        <v>0</v>
      </c>
      <c r="AO1265" s="341">
        <v>0</v>
      </c>
    </row>
    <row r="1266" spans="1:41" ht="24" customHeight="1" x14ac:dyDescent="0.3">
      <c r="A1266" s="391" t="s">
        <v>4206</v>
      </c>
      <c r="B1266" s="392" t="s">
        <v>4207</v>
      </c>
      <c r="C1266" s="393" t="s">
        <v>1540</v>
      </c>
      <c r="D1266" s="330">
        <f t="shared" si="52"/>
        <v>8</v>
      </c>
      <c r="E1266" s="331">
        <f t="shared" si="53"/>
        <v>4</v>
      </c>
      <c r="F1266" s="331">
        <f t="shared" si="54"/>
        <v>0</v>
      </c>
      <c r="G1266" s="331">
        <f t="shared" si="55"/>
        <v>0</v>
      </c>
      <c r="H1266" s="331">
        <f t="shared" si="56"/>
        <v>0</v>
      </c>
      <c r="I1266" s="331">
        <f t="shared" si="57"/>
        <v>0</v>
      </c>
      <c r="J1266" s="331">
        <f t="shared" si="58"/>
        <v>0</v>
      </c>
      <c r="K1266" s="331">
        <f t="shared" si="59"/>
        <v>0</v>
      </c>
      <c r="L1266" s="331">
        <f t="shared" si="60"/>
        <v>0</v>
      </c>
      <c r="M1266" s="331">
        <f t="shared" si="61"/>
        <v>0</v>
      </c>
      <c r="N1266" s="333">
        <f t="shared" si="62"/>
        <v>12</v>
      </c>
      <c r="O1266" s="394"/>
      <c r="P1266" s="395">
        <f t="shared" si="63"/>
        <v>12</v>
      </c>
      <c r="Q1266" s="336">
        <f t="shared" si="64"/>
        <v>646</v>
      </c>
      <c r="R1266" s="144"/>
      <c r="S1266" s="145">
        <v>4</v>
      </c>
      <c r="T1266" s="148">
        <v>0</v>
      </c>
      <c r="U1266" s="147"/>
      <c r="V1266" s="148"/>
      <c r="W1266" s="337"/>
      <c r="X1266" s="337"/>
      <c r="Y1266" s="149"/>
      <c r="Z1266" s="149"/>
      <c r="AA1266" s="149"/>
      <c r="AB1266" s="409">
        <v>0</v>
      </c>
      <c r="AC1266" s="145"/>
      <c r="AD1266" s="409"/>
      <c r="AE1266" s="396"/>
      <c r="AF1266" s="397">
        <v>0</v>
      </c>
      <c r="AG1266" s="397">
        <v>0</v>
      </c>
      <c r="AH1266" s="397">
        <v>0</v>
      </c>
      <c r="AI1266" s="397">
        <v>0</v>
      </c>
      <c r="AJ1266" s="397">
        <v>0</v>
      </c>
      <c r="AK1266" s="397">
        <v>0</v>
      </c>
      <c r="AL1266" s="397">
        <v>0</v>
      </c>
      <c r="AM1266" s="397"/>
      <c r="AN1266" s="397">
        <v>8</v>
      </c>
      <c r="AO1266" s="400">
        <v>0</v>
      </c>
    </row>
    <row r="1267" spans="1:41" ht="24" customHeight="1" x14ac:dyDescent="0.3">
      <c r="A1267" s="391" t="s">
        <v>4208</v>
      </c>
      <c r="B1267" s="392" t="s">
        <v>4209</v>
      </c>
      <c r="C1267" s="393" t="s">
        <v>351</v>
      </c>
      <c r="D1267" s="330">
        <f t="shared" si="52"/>
        <v>10</v>
      </c>
      <c r="E1267" s="331">
        <f t="shared" si="53"/>
        <v>5</v>
      </c>
      <c r="F1267" s="331">
        <f t="shared" si="54"/>
        <v>0</v>
      </c>
      <c r="G1267" s="331">
        <f t="shared" si="55"/>
        <v>0</v>
      </c>
      <c r="H1267" s="331">
        <f t="shared" si="56"/>
        <v>0</v>
      </c>
      <c r="I1267" s="331">
        <f t="shared" si="57"/>
        <v>0</v>
      </c>
      <c r="J1267" s="331">
        <f t="shared" si="58"/>
        <v>0</v>
      </c>
      <c r="K1267" s="331">
        <f t="shared" si="59"/>
        <v>0</v>
      </c>
      <c r="L1267" s="331">
        <f t="shared" si="60"/>
        <v>0</v>
      </c>
      <c r="M1267" s="331">
        <f t="shared" si="61"/>
        <v>0</v>
      </c>
      <c r="N1267" s="333">
        <f t="shared" si="62"/>
        <v>15</v>
      </c>
      <c r="O1267" s="394"/>
      <c r="P1267" s="395">
        <f t="shared" si="63"/>
        <v>15</v>
      </c>
      <c r="Q1267" s="336">
        <f t="shared" si="64"/>
        <v>574</v>
      </c>
      <c r="R1267" s="399"/>
      <c r="S1267" s="145">
        <v>10</v>
      </c>
      <c r="T1267" s="148">
        <v>0</v>
      </c>
      <c r="U1267" s="147"/>
      <c r="V1267" s="148"/>
      <c r="W1267" s="337"/>
      <c r="X1267" s="337"/>
      <c r="Y1267" s="149"/>
      <c r="Z1267" s="149"/>
      <c r="AA1267" s="149"/>
      <c r="AB1267" s="399">
        <v>0</v>
      </c>
      <c r="AC1267" s="145"/>
      <c r="AD1267" s="399"/>
      <c r="AE1267" s="396"/>
      <c r="AF1267" s="397">
        <v>0</v>
      </c>
      <c r="AG1267" s="397">
        <v>0</v>
      </c>
      <c r="AH1267" s="397">
        <v>0</v>
      </c>
      <c r="AI1267" s="397">
        <v>0</v>
      </c>
      <c r="AJ1267" s="397">
        <v>0</v>
      </c>
      <c r="AK1267" s="397">
        <v>0</v>
      </c>
      <c r="AL1267" s="397">
        <v>0</v>
      </c>
      <c r="AM1267" s="397"/>
      <c r="AN1267" s="397">
        <v>5</v>
      </c>
      <c r="AO1267" s="408">
        <v>0</v>
      </c>
    </row>
    <row r="1268" spans="1:41" ht="24" customHeight="1" x14ac:dyDescent="0.3">
      <c r="A1268" s="391" t="s">
        <v>4210</v>
      </c>
      <c r="B1268" s="392" t="s">
        <v>4211</v>
      </c>
      <c r="C1268" s="393" t="s">
        <v>1953</v>
      </c>
      <c r="D1268" s="330">
        <f t="shared" si="52"/>
        <v>6</v>
      </c>
      <c r="E1268" s="331">
        <f t="shared" si="53"/>
        <v>0</v>
      </c>
      <c r="F1268" s="331">
        <f t="shared" si="54"/>
        <v>0</v>
      </c>
      <c r="G1268" s="331">
        <f t="shared" si="55"/>
        <v>0</v>
      </c>
      <c r="H1268" s="331">
        <f t="shared" si="56"/>
        <v>0</v>
      </c>
      <c r="I1268" s="331">
        <f t="shared" si="57"/>
        <v>0</v>
      </c>
      <c r="J1268" s="331">
        <f t="shared" si="58"/>
        <v>0</v>
      </c>
      <c r="K1268" s="331">
        <f t="shared" si="59"/>
        <v>0</v>
      </c>
      <c r="L1268" s="331">
        <f t="shared" si="60"/>
        <v>0</v>
      </c>
      <c r="M1268" s="331">
        <f t="shared" si="61"/>
        <v>0</v>
      </c>
      <c r="N1268" s="333">
        <f t="shared" si="62"/>
        <v>6</v>
      </c>
      <c r="O1268" s="394"/>
      <c r="P1268" s="395">
        <f t="shared" si="63"/>
        <v>6</v>
      </c>
      <c r="Q1268" s="336">
        <f t="shared" si="64"/>
        <v>777</v>
      </c>
      <c r="R1268" s="399"/>
      <c r="S1268" s="410"/>
      <c r="T1268" s="148">
        <v>0</v>
      </c>
      <c r="U1268" s="147"/>
      <c r="V1268" s="148"/>
      <c r="W1268" s="337"/>
      <c r="X1268" s="337"/>
      <c r="Y1268" s="149"/>
      <c r="Z1268" s="149"/>
      <c r="AA1268" s="149"/>
      <c r="AB1268" s="399">
        <v>0</v>
      </c>
      <c r="AC1268" s="410"/>
      <c r="AD1268" s="399"/>
      <c r="AE1268" s="396"/>
      <c r="AF1268" s="397">
        <v>0</v>
      </c>
      <c r="AG1268" s="397">
        <v>0</v>
      </c>
      <c r="AH1268" s="397">
        <v>0</v>
      </c>
      <c r="AI1268" s="397">
        <v>0</v>
      </c>
      <c r="AJ1268" s="397">
        <v>0</v>
      </c>
      <c r="AK1268" s="397">
        <v>0</v>
      </c>
      <c r="AL1268" s="397">
        <v>0</v>
      </c>
      <c r="AM1268" s="397"/>
      <c r="AN1268" s="397">
        <v>6</v>
      </c>
      <c r="AO1268" s="400">
        <v>0</v>
      </c>
    </row>
    <row r="1269" spans="1:41" ht="24" customHeight="1" x14ac:dyDescent="0.3">
      <c r="A1269" s="391" t="s">
        <v>4212</v>
      </c>
      <c r="B1269" s="392" t="s">
        <v>4213</v>
      </c>
      <c r="C1269" s="393" t="s">
        <v>593</v>
      </c>
      <c r="D1269" s="330">
        <f t="shared" si="52"/>
        <v>34</v>
      </c>
      <c r="E1269" s="331">
        <f t="shared" si="53"/>
        <v>16</v>
      </c>
      <c r="F1269" s="331">
        <f t="shared" si="54"/>
        <v>0</v>
      </c>
      <c r="G1269" s="331">
        <f t="shared" si="55"/>
        <v>0</v>
      </c>
      <c r="H1269" s="331">
        <f t="shared" si="56"/>
        <v>0</v>
      </c>
      <c r="I1269" s="331">
        <f t="shared" si="57"/>
        <v>0</v>
      </c>
      <c r="J1269" s="331">
        <f t="shared" si="58"/>
        <v>0</v>
      </c>
      <c r="K1269" s="331">
        <f t="shared" si="59"/>
        <v>0</v>
      </c>
      <c r="L1269" s="331">
        <f t="shared" si="60"/>
        <v>0</v>
      </c>
      <c r="M1269" s="331">
        <f t="shared" si="61"/>
        <v>0</v>
      </c>
      <c r="N1269" s="333">
        <f t="shared" si="62"/>
        <v>50</v>
      </c>
      <c r="O1269" s="394"/>
      <c r="P1269" s="395">
        <f t="shared" si="63"/>
        <v>50</v>
      </c>
      <c r="Q1269" s="336">
        <f t="shared" si="64"/>
        <v>157</v>
      </c>
      <c r="R1269" s="156">
        <v>16</v>
      </c>
      <c r="S1269" s="145"/>
      <c r="T1269" s="148">
        <v>0</v>
      </c>
      <c r="U1269" s="411"/>
      <c r="V1269" s="148"/>
      <c r="W1269" s="412"/>
      <c r="X1269" s="337"/>
      <c r="Y1269" s="149"/>
      <c r="Z1269" s="149"/>
      <c r="AA1269" s="149"/>
      <c r="AB1269" s="404">
        <v>0</v>
      </c>
      <c r="AC1269" s="145"/>
      <c r="AD1269" s="404"/>
      <c r="AE1269" s="396"/>
      <c r="AF1269" s="397">
        <v>0</v>
      </c>
      <c r="AG1269" s="397">
        <v>0</v>
      </c>
      <c r="AH1269" s="397">
        <v>0</v>
      </c>
      <c r="AI1269" s="397">
        <v>0</v>
      </c>
      <c r="AJ1269" s="397">
        <v>0</v>
      </c>
      <c r="AK1269" s="397">
        <v>0</v>
      </c>
      <c r="AL1269" s="397">
        <v>0</v>
      </c>
      <c r="AM1269" s="413">
        <v>34</v>
      </c>
      <c r="AN1269" s="397">
        <v>0</v>
      </c>
      <c r="AO1269" s="400">
        <v>0</v>
      </c>
    </row>
    <row r="1270" spans="1:41" ht="24" customHeight="1" x14ac:dyDescent="0.3">
      <c r="A1270" s="398" t="s">
        <v>4214</v>
      </c>
      <c r="B1270" s="392" t="s">
        <v>4215</v>
      </c>
      <c r="C1270" s="393" t="s">
        <v>182</v>
      </c>
      <c r="D1270" s="330">
        <f t="shared" si="52"/>
        <v>0</v>
      </c>
      <c r="E1270" s="331">
        <f t="shared" si="53"/>
        <v>0</v>
      </c>
      <c r="F1270" s="331">
        <f t="shared" si="54"/>
        <v>0</v>
      </c>
      <c r="G1270" s="331">
        <f t="shared" si="55"/>
        <v>0</v>
      </c>
      <c r="H1270" s="331">
        <f t="shared" si="56"/>
        <v>0</v>
      </c>
      <c r="I1270" s="331">
        <f t="shared" si="57"/>
        <v>0</v>
      </c>
      <c r="J1270" s="331">
        <f t="shared" si="58"/>
        <v>0</v>
      </c>
      <c r="K1270" s="331">
        <f t="shared" si="59"/>
        <v>0</v>
      </c>
      <c r="L1270" s="331">
        <f t="shared" si="60"/>
        <v>0</v>
      </c>
      <c r="M1270" s="331">
        <f t="shared" si="61"/>
        <v>0</v>
      </c>
      <c r="N1270" s="333">
        <f t="shared" si="62"/>
        <v>0</v>
      </c>
      <c r="O1270" s="394"/>
      <c r="P1270" s="395">
        <f t="shared" si="63"/>
        <v>0</v>
      </c>
      <c r="Q1270" s="336" t="str">
        <f t="shared" si="64"/>
        <v/>
      </c>
      <c r="R1270" s="156"/>
      <c r="S1270" s="145"/>
      <c r="T1270" s="148">
        <v>0</v>
      </c>
      <c r="U1270" s="147"/>
      <c r="V1270" s="148"/>
      <c r="W1270" s="337"/>
      <c r="X1270" s="337"/>
      <c r="Y1270" s="149"/>
      <c r="Z1270" s="149"/>
      <c r="AA1270" s="149"/>
      <c r="AB1270" s="404">
        <v>0</v>
      </c>
      <c r="AC1270" s="145"/>
      <c r="AD1270" s="404"/>
      <c r="AE1270" s="396"/>
      <c r="AF1270" s="397">
        <v>0</v>
      </c>
      <c r="AG1270" s="397">
        <v>0</v>
      </c>
      <c r="AH1270" s="397">
        <v>0</v>
      </c>
      <c r="AI1270" s="397">
        <v>0</v>
      </c>
      <c r="AJ1270" s="397">
        <v>0</v>
      </c>
      <c r="AK1270" s="397">
        <v>0</v>
      </c>
      <c r="AL1270" s="397">
        <v>0</v>
      </c>
      <c r="AM1270" s="397"/>
      <c r="AN1270" s="397">
        <v>0</v>
      </c>
      <c r="AO1270" s="414">
        <v>0</v>
      </c>
    </row>
    <row r="1271" spans="1:41" ht="24" customHeight="1" x14ac:dyDescent="0.3">
      <c r="A1271" s="391" t="s">
        <v>4218</v>
      </c>
      <c r="B1271" s="392" t="s">
        <v>4219</v>
      </c>
      <c r="C1271" s="393" t="s">
        <v>2036</v>
      </c>
      <c r="D1271" s="330">
        <f t="shared" si="52"/>
        <v>5</v>
      </c>
      <c r="E1271" s="331">
        <f t="shared" si="53"/>
        <v>4</v>
      </c>
      <c r="F1271" s="331">
        <f t="shared" si="54"/>
        <v>0</v>
      </c>
      <c r="G1271" s="331">
        <f t="shared" si="55"/>
        <v>0</v>
      </c>
      <c r="H1271" s="331">
        <f t="shared" si="56"/>
        <v>0</v>
      </c>
      <c r="I1271" s="331">
        <f t="shared" si="57"/>
        <v>0</v>
      </c>
      <c r="J1271" s="331">
        <f t="shared" si="58"/>
        <v>0</v>
      </c>
      <c r="K1271" s="331">
        <f t="shared" si="59"/>
        <v>0</v>
      </c>
      <c r="L1271" s="331">
        <f t="shared" si="60"/>
        <v>0</v>
      </c>
      <c r="M1271" s="331">
        <f t="shared" si="61"/>
        <v>0</v>
      </c>
      <c r="N1271" s="333">
        <f t="shared" si="62"/>
        <v>9</v>
      </c>
      <c r="O1271" s="394"/>
      <c r="P1271" s="395">
        <f t="shared" si="63"/>
        <v>9</v>
      </c>
      <c r="Q1271" s="336">
        <f t="shared" si="64"/>
        <v>714</v>
      </c>
      <c r="R1271" s="399"/>
      <c r="S1271" s="145">
        <v>4</v>
      </c>
      <c r="T1271" s="148">
        <v>0</v>
      </c>
      <c r="U1271" s="147"/>
      <c r="V1271" s="148"/>
      <c r="W1271" s="337"/>
      <c r="X1271" s="337"/>
      <c r="Y1271" s="149"/>
      <c r="Z1271" s="149"/>
      <c r="AA1271" s="149"/>
      <c r="AB1271" s="399">
        <v>0</v>
      </c>
      <c r="AC1271" s="145"/>
      <c r="AD1271" s="399"/>
      <c r="AE1271" s="396"/>
      <c r="AF1271" s="397">
        <v>0</v>
      </c>
      <c r="AG1271" s="397">
        <v>0</v>
      </c>
      <c r="AH1271" s="397">
        <v>0</v>
      </c>
      <c r="AI1271" s="397">
        <v>0</v>
      </c>
      <c r="AJ1271" s="397">
        <v>0</v>
      </c>
      <c r="AK1271" s="397">
        <v>0</v>
      </c>
      <c r="AL1271" s="397">
        <v>0</v>
      </c>
      <c r="AM1271" s="397"/>
      <c r="AN1271" s="397">
        <v>5</v>
      </c>
      <c r="AO1271" s="400">
        <v>0</v>
      </c>
    </row>
    <row r="1272" spans="1:41" ht="24" customHeight="1" x14ac:dyDescent="0.3">
      <c r="A1272" s="401" t="s">
        <v>5106</v>
      </c>
      <c r="B1272" s="402" t="s">
        <v>262</v>
      </c>
      <c r="C1272" s="403" t="s">
        <v>1863</v>
      </c>
      <c r="D1272" s="330">
        <f t="shared" si="52"/>
        <v>0</v>
      </c>
      <c r="E1272" s="331">
        <f t="shared" si="53"/>
        <v>0</v>
      </c>
      <c r="F1272" s="331">
        <f t="shared" si="54"/>
        <v>0</v>
      </c>
      <c r="G1272" s="331">
        <f t="shared" si="55"/>
        <v>0</v>
      </c>
      <c r="H1272" s="331">
        <f t="shared" si="56"/>
        <v>0</v>
      </c>
      <c r="I1272" s="331">
        <f t="shared" si="57"/>
        <v>0</v>
      </c>
      <c r="J1272" s="331">
        <f t="shared" si="58"/>
        <v>0</v>
      </c>
      <c r="K1272" s="331">
        <f t="shared" si="59"/>
        <v>0</v>
      </c>
      <c r="L1272" s="331">
        <f t="shared" si="60"/>
        <v>0</v>
      </c>
      <c r="M1272" s="331">
        <f t="shared" si="61"/>
        <v>0</v>
      </c>
      <c r="N1272" s="369">
        <f t="shared" si="62"/>
        <v>0</v>
      </c>
      <c r="O1272" s="417"/>
      <c r="P1272" s="418">
        <f t="shared" si="63"/>
        <v>0</v>
      </c>
      <c r="Q1272" s="336" t="str">
        <f t="shared" si="64"/>
        <v/>
      </c>
      <c r="R1272" s="409"/>
      <c r="S1272" s="410"/>
      <c r="T1272" s="148">
        <v>0</v>
      </c>
      <c r="U1272" s="411"/>
      <c r="V1272" s="148"/>
      <c r="W1272" s="412"/>
      <c r="X1272" s="337"/>
      <c r="Y1272" s="149"/>
      <c r="Z1272" s="149"/>
      <c r="AA1272" s="149"/>
      <c r="AB1272" s="404">
        <v>0</v>
      </c>
      <c r="AC1272" s="410"/>
      <c r="AD1272" s="404"/>
      <c r="AE1272" s="396"/>
      <c r="AF1272" s="397">
        <v>0</v>
      </c>
      <c r="AG1272" s="397">
        <v>0</v>
      </c>
      <c r="AH1272" s="397">
        <v>0</v>
      </c>
      <c r="AI1272" s="397">
        <v>0</v>
      </c>
      <c r="AJ1272" s="397">
        <v>0</v>
      </c>
      <c r="AK1272" s="397">
        <v>0</v>
      </c>
      <c r="AL1272" s="397">
        <v>0</v>
      </c>
      <c r="AM1272" s="413"/>
      <c r="AN1272" s="397">
        <v>0</v>
      </c>
      <c r="AO1272" s="400">
        <v>0</v>
      </c>
    </row>
    <row r="1273" spans="1:41" ht="24" customHeight="1" x14ac:dyDescent="0.3">
      <c r="A1273" s="391" t="s">
        <v>4220</v>
      </c>
      <c r="B1273" s="392" t="s">
        <v>4221</v>
      </c>
      <c r="C1273" s="393" t="s">
        <v>720</v>
      </c>
      <c r="D1273" s="330">
        <f t="shared" si="52"/>
        <v>5</v>
      </c>
      <c r="E1273" s="331">
        <f t="shared" si="53"/>
        <v>4</v>
      </c>
      <c r="F1273" s="331">
        <f t="shared" si="54"/>
        <v>0</v>
      </c>
      <c r="G1273" s="331">
        <f t="shared" si="55"/>
        <v>0</v>
      </c>
      <c r="H1273" s="331">
        <f t="shared" si="56"/>
        <v>0</v>
      </c>
      <c r="I1273" s="331">
        <f t="shared" si="57"/>
        <v>0</v>
      </c>
      <c r="J1273" s="331">
        <f t="shared" si="58"/>
        <v>0</v>
      </c>
      <c r="K1273" s="331">
        <f t="shared" si="59"/>
        <v>0</v>
      </c>
      <c r="L1273" s="331">
        <f t="shared" si="60"/>
        <v>0</v>
      </c>
      <c r="M1273" s="331">
        <f t="shared" si="61"/>
        <v>0</v>
      </c>
      <c r="N1273" s="333">
        <f t="shared" si="62"/>
        <v>9</v>
      </c>
      <c r="O1273" s="394"/>
      <c r="P1273" s="395">
        <f t="shared" si="63"/>
        <v>9</v>
      </c>
      <c r="Q1273" s="336">
        <f t="shared" si="64"/>
        <v>714</v>
      </c>
      <c r="R1273" s="88"/>
      <c r="S1273" s="145">
        <v>5</v>
      </c>
      <c r="T1273" s="148">
        <v>0</v>
      </c>
      <c r="U1273" s="147"/>
      <c r="V1273" s="148"/>
      <c r="W1273" s="337"/>
      <c r="X1273" s="337"/>
      <c r="Y1273" s="149"/>
      <c r="Z1273" s="149"/>
      <c r="AA1273" s="149"/>
      <c r="AB1273" s="404">
        <v>0</v>
      </c>
      <c r="AC1273" s="145"/>
      <c r="AD1273" s="404"/>
      <c r="AE1273" s="396"/>
      <c r="AF1273" s="397">
        <v>0</v>
      </c>
      <c r="AG1273" s="397">
        <v>0</v>
      </c>
      <c r="AH1273" s="397">
        <v>0</v>
      </c>
      <c r="AI1273" s="397">
        <v>0</v>
      </c>
      <c r="AJ1273" s="397">
        <v>0</v>
      </c>
      <c r="AK1273" s="397">
        <v>0</v>
      </c>
      <c r="AL1273" s="397">
        <v>0</v>
      </c>
      <c r="AM1273" s="397"/>
      <c r="AN1273" s="397">
        <v>4</v>
      </c>
      <c r="AO1273" s="407">
        <v>0</v>
      </c>
    </row>
    <row r="1274" spans="1:41" ht="24" customHeight="1" x14ac:dyDescent="0.3">
      <c r="A1274" s="398" t="s">
        <v>4222</v>
      </c>
      <c r="B1274" s="415" t="s">
        <v>4223</v>
      </c>
      <c r="C1274" s="416" t="s">
        <v>1854</v>
      </c>
      <c r="D1274" s="330">
        <f t="shared" si="52"/>
        <v>27</v>
      </c>
      <c r="E1274" s="331">
        <f t="shared" si="53"/>
        <v>19</v>
      </c>
      <c r="F1274" s="331">
        <f t="shared" si="54"/>
        <v>0</v>
      </c>
      <c r="G1274" s="331">
        <f t="shared" si="55"/>
        <v>0</v>
      </c>
      <c r="H1274" s="331">
        <f t="shared" si="56"/>
        <v>0</v>
      </c>
      <c r="I1274" s="331">
        <f t="shared" si="57"/>
        <v>0</v>
      </c>
      <c r="J1274" s="331">
        <f t="shared" si="58"/>
        <v>0</v>
      </c>
      <c r="K1274" s="331">
        <f t="shared" si="59"/>
        <v>0</v>
      </c>
      <c r="L1274" s="331">
        <f t="shared" si="60"/>
        <v>0</v>
      </c>
      <c r="M1274" s="331">
        <f t="shared" si="61"/>
        <v>0</v>
      </c>
      <c r="N1274" s="333">
        <f t="shared" si="62"/>
        <v>46</v>
      </c>
      <c r="O1274" s="394"/>
      <c r="P1274" s="395">
        <f t="shared" si="63"/>
        <v>46</v>
      </c>
      <c r="Q1274" s="336">
        <f t="shared" si="64"/>
        <v>178</v>
      </c>
      <c r="R1274" s="399"/>
      <c r="S1274" s="145">
        <v>19</v>
      </c>
      <c r="T1274" s="148">
        <v>0</v>
      </c>
      <c r="U1274" s="147"/>
      <c r="V1274" s="148"/>
      <c r="W1274" s="337"/>
      <c r="X1274" s="337"/>
      <c r="Y1274" s="149"/>
      <c r="Z1274" s="149"/>
      <c r="AA1274" s="149"/>
      <c r="AB1274" s="399">
        <v>0</v>
      </c>
      <c r="AC1274" s="145"/>
      <c r="AD1274" s="399"/>
      <c r="AE1274" s="396"/>
      <c r="AF1274" s="397">
        <v>0</v>
      </c>
      <c r="AG1274" s="397">
        <v>0</v>
      </c>
      <c r="AH1274" s="397">
        <v>0</v>
      </c>
      <c r="AI1274" s="397">
        <v>0</v>
      </c>
      <c r="AJ1274" s="397">
        <v>0</v>
      </c>
      <c r="AK1274" s="397">
        <v>0</v>
      </c>
      <c r="AL1274" s="397">
        <v>0</v>
      </c>
      <c r="AM1274" s="397"/>
      <c r="AN1274" s="397">
        <v>27</v>
      </c>
      <c r="AO1274" s="407">
        <v>0</v>
      </c>
    </row>
    <row r="1275" spans="1:41" ht="24" customHeight="1" x14ac:dyDescent="0.3">
      <c r="A1275" s="398" t="s">
        <v>5107</v>
      </c>
      <c r="B1275" s="415" t="s">
        <v>1182</v>
      </c>
      <c r="C1275" s="416" t="s">
        <v>1854</v>
      </c>
      <c r="D1275" s="330">
        <f t="shared" si="52"/>
        <v>17</v>
      </c>
      <c r="E1275" s="331">
        <f t="shared" si="53"/>
        <v>15</v>
      </c>
      <c r="F1275" s="331">
        <f t="shared" si="54"/>
        <v>0</v>
      </c>
      <c r="G1275" s="331">
        <f t="shared" si="55"/>
        <v>0</v>
      </c>
      <c r="H1275" s="331">
        <f t="shared" si="56"/>
        <v>0</v>
      </c>
      <c r="I1275" s="331">
        <f t="shared" si="57"/>
        <v>0</v>
      </c>
      <c r="J1275" s="331">
        <f t="shared" si="58"/>
        <v>0</v>
      </c>
      <c r="K1275" s="331">
        <f t="shared" si="59"/>
        <v>0</v>
      </c>
      <c r="L1275" s="331">
        <f t="shared" si="60"/>
        <v>0</v>
      </c>
      <c r="M1275" s="331">
        <f t="shared" si="61"/>
        <v>0</v>
      </c>
      <c r="N1275" s="333">
        <f t="shared" si="62"/>
        <v>32</v>
      </c>
      <c r="O1275" s="394"/>
      <c r="P1275" s="395">
        <f t="shared" si="63"/>
        <v>32</v>
      </c>
      <c r="Q1275" s="336">
        <f t="shared" si="64"/>
        <v>296</v>
      </c>
      <c r="R1275" s="404"/>
      <c r="S1275" s="145">
        <v>15</v>
      </c>
      <c r="T1275" s="148">
        <v>0</v>
      </c>
      <c r="U1275" s="147"/>
      <c r="V1275" s="148"/>
      <c r="W1275" s="337"/>
      <c r="X1275" s="337"/>
      <c r="Y1275" s="149"/>
      <c r="Z1275" s="149"/>
      <c r="AA1275" s="149"/>
      <c r="AB1275" s="144">
        <v>0</v>
      </c>
      <c r="AC1275" s="145"/>
      <c r="AD1275" s="144"/>
      <c r="AE1275" s="396"/>
      <c r="AF1275" s="397">
        <v>0</v>
      </c>
      <c r="AG1275" s="397">
        <v>0</v>
      </c>
      <c r="AH1275" s="397">
        <v>0</v>
      </c>
      <c r="AI1275" s="397">
        <v>0</v>
      </c>
      <c r="AJ1275" s="397">
        <v>0</v>
      </c>
      <c r="AK1275" s="397">
        <v>0</v>
      </c>
      <c r="AL1275" s="397">
        <v>0</v>
      </c>
      <c r="AM1275" s="397"/>
      <c r="AN1275" s="397">
        <v>17</v>
      </c>
      <c r="AO1275" s="400">
        <v>0</v>
      </c>
    </row>
    <row r="1276" spans="1:41" ht="24" customHeight="1" x14ac:dyDescent="0.3">
      <c r="A1276" s="391" t="s">
        <v>4224</v>
      </c>
      <c r="B1276" s="392" t="s">
        <v>4225</v>
      </c>
      <c r="C1276" s="393" t="s">
        <v>2057</v>
      </c>
      <c r="D1276" s="330">
        <f t="shared" si="52"/>
        <v>0</v>
      </c>
      <c r="E1276" s="331">
        <f t="shared" si="53"/>
        <v>0</v>
      </c>
      <c r="F1276" s="331">
        <f t="shared" si="54"/>
        <v>0</v>
      </c>
      <c r="G1276" s="331">
        <f t="shared" si="55"/>
        <v>0</v>
      </c>
      <c r="H1276" s="331">
        <f t="shared" si="56"/>
        <v>0</v>
      </c>
      <c r="I1276" s="331">
        <f t="shared" si="57"/>
        <v>0</v>
      </c>
      <c r="J1276" s="331">
        <f t="shared" si="58"/>
        <v>0</v>
      </c>
      <c r="K1276" s="331">
        <f t="shared" si="59"/>
        <v>0</v>
      </c>
      <c r="L1276" s="331">
        <f t="shared" si="60"/>
        <v>0</v>
      </c>
      <c r="M1276" s="331">
        <f t="shared" si="61"/>
        <v>0</v>
      </c>
      <c r="N1276" s="333">
        <f t="shared" si="62"/>
        <v>0</v>
      </c>
      <c r="O1276" s="394"/>
      <c r="P1276" s="395">
        <f t="shared" si="63"/>
        <v>0</v>
      </c>
      <c r="Q1276" s="336" t="str">
        <f t="shared" si="64"/>
        <v/>
      </c>
      <c r="R1276" s="144"/>
      <c r="S1276" s="410"/>
      <c r="T1276" s="148">
        <v>0</v>
      </c>
      <c r="U1276" s="147"/>
      <c r="V1276" s="148"/>
      <c r="W1276" s="337"/>
      <c r="X1276" s="337"/>
      <c r="Y1276" s="149"/>
      <c r="Z1276" s="149"/>
      <c r="AA1276" s="149"/>
      <c r="AB1276" s="156">
        <v>0</v>
      </c>
      <c r="AC1276" s="410"/>
      <c r="AD1276" s="156"/>
      <c r="AE1276" s="396"/>
      <c r="AF1276" s="397">
        <v>0</v>
      </c>
      <c r="AG1276" s="397">
        <v>0</v>
      </c>
      <c r="AH1276" s="397">
        <v>0</v>
      </c>
      <c r="AI1276" s="397">
        <v>0</v>
      </c>
      <c r="AJ1276" s="397">
        <v>0</v>
      </c>
      <c r="AK1276" s="397">
        <v>0</v>
      </c>
      <c r="AL1276" s="397">
        <v>0</v>
      </c>
      <c r="AM1276" s="397"/>
      <c r="AN1276" s="397">
        <v>0</v>
      </c>
      <c r="AO1276" s="407">
        <v>0</v>
      </c>
    </row>
    <row r="1277" spans="1:41" ht="24" customHeight="1" x14ac:dyDescent="0.3">
      <c r="A1277" s="391" t="s">
        <v>4226</v>
      </c>
      <c r="B1277" s="392" t="s">
        <v>4227</v>
      </c>
      <c r="C1277" s="393" t="s">
        <v>165</v>
      </c>
      <c r="D1277" s="330">
        <f t="shared" si="52"/>
        <v>0</v>
      </c>
      <c r="E1277" s="331">
        <f t="shared" si="53"/>
        <v>0</v>
      </c>
      <c r="F1277" s="331">
        <f t="shared" si="54"/>
        <v>0</v>
      </c>
      <c r="G1277" s="331">
        <f t="shared" si="55"/>
        <v>0</v>
      </c>
      <c r="H1277" s="331">
        <f t="shared" si="56"/>
        <v>0</v>
      </c>
      <c r="I1277" s="331">
        <f t="shared" si="57"/>
        <v>0</v>
      </c>
      <c r="J1277" s="331">
        <f t="shared" si="58"/>
        <v>0</v>
      </c>
      <c r="K1277" s="331">
        <f t="shared" si="59"/>
        <v>0</v>
      </c>
      <c r="L1277" s="331">
        <f t="shared" si="60"/>
        <v>0</v>
      </c>
      <c r="M1277" s="331">
        <f t="shared" si="61"/>
        <v>0</v>
      </c>
      <c r="N1277" s="333">
        <f t="shared" si="62"/>
        <v>0</v>
      </c>
      <c r="O1277" s="394"/>
      <c r="P1277" s="395">
        <f t="shared" si="63"/>
        <v>0</v>
      </c>
      <c r="Q1277" s="336" t="str">
        <f t="shared" si="64"/>
        <v/>
      </c>
      <c r="R1277" s="156"/>
      <c r="S1277" s="410"/>
      <c r="T1277" s="405">
        <v>0</v>
      </c>
      <c r="U1277" s="147"/>
      <c r="V1277" s="405"/>
      <c r="W1277" s="337"/>
      <c r="X1277" s="337"/>
      <c r="Y1277" s="406"/>
      <c r="Z1277" s="406"/>
      <c r="AA1277" s="406"/>
      <c r="AB1277" s="399">
        <v>0</v>
      </c>
      <c r="AC1277" s="410"/>
      <c r="AD1277" s="399"/>
      <c r="AE1277" s="396"/>
      <c r="AF1277" s="397">
        <v>0</v>
      </c>
      <c r="AG1277" s="397">
        <v>0</v>
      </c>
      <c r="AH1277" s="397">
        <v>0</v>
      </c>
      <c r="AI1277" s="397">
        <v>0</v>
      </c>
      <c r="AJ1277" s="397">
        <v>0</v>
      </c>
      <c r="AK1277" s="397">
        <v>0</v>
      </c>
      <c r="AL1277" s="397">
        <v>0</v>
      </c>
      <c r="AM1277" s="397"/>
      <c r="AN1277" s="397">
        <v>0</v>
      </c>
      <c r="AO1277" s="407">
        <v>0</v>
      </c>
    </row>
    <row r="1278" spans="1:41" ht="24" customHeight="1" x14ac:dyDescent="0.3">
      <c r="A1278" s="391" t="s">
        <v>4228</v>
      </c>
      <c r="B1278" s="392" t="s">
        <v>4229</v>
      </c>
      <c r="C1278" s="393" t="s">
        <v>1884</v>
      </c>
      <c r="D1278" s="330">
        <f t="shared" ref="D1278:D1532" si="65">MAX(R1278:AO1278)</f>
        <v>9</v>
      </c>
      <c r="E1278" s="331">
        <f t="shared" ref="E1278:E1532" si="66">LARGE(R1278:AO1278,2)</f>
        <v>0</v>
      </c>
      <c r="F1278" s="331">
        <f t="shared" ref="F1278:F1532" si="67">LARGE(R1278:AO1278,3)</f>
        <v>0</v>
      </c>
      <c r="G1278" s="331">
        <f t="shared" ref="G1278:G1532" si="68">LARGE(R1278:AO1278,4)</f>
        <v>0</v>
      </c>
      <c r="H1278" s="331">
        <f t="shared" ref="H1278:H1532" si="69">LARGE(R1278:AO1278,5)</f>
        <v>0</v>
      </c>
      <c r="I1278" s="331">
        <f t="shared" ref="I1278:I1532" si="70">LARGE(R1278:AO1278,6)</f>
        <v>0</v>
      </c>
      <c r="J1278" s="331">
        <f t="shared" ref="J1278:J1532" si="71">LARGE(R1278:AO1278,7)</f>
        <v>0</v>
      </c>
      <c r="K1278" s="331">
        <f t="shared" ref="K1278:K1532" si="72">LARGE(R1278:AO1278,8)</f>
        <v>0</v>
      </c>
      <c r="L1278" s="331">
        <f t="shared" ref="L1278:L1532" si="73">LARGE(R1278:AO1278,9)</f>
        <v>0</v>
      </c>
      <c r="M1278" s="331">
        <f t="shared" ref="M1278:M1532" si="74">LARGE(R1278:AO1278,10)</f>
        <v>0</v>
      </c>
      <c r="N1278" s="333">
        <f t="shared" ref="N1278:N1532" si="75">SUM(D1278:M1278)</f>
        <v>9</v>
      </c>
      <c r="O1278" s="394"/>
      <c r="P1278" s="395">
        <f t="shared" ref="P1278:P1532" si="76">N1278+O1278*100</f>
        <v>9</v>
      </c>
      <c r="Q1278" s="336">
        <f t="shared" ref="Q1278:Q1532" si="77">IF(P1278=0,"",RANK(P1278,P:P,0))</f>
        <v>714</v>
      </c>
      <c r="R1278" s="409"/>
      <c r="S1278" s="145"/>
      <c r="T1278" s="148">
        <v>0</v>
      </c>
      <c r="U1278" s="147"/>
      <c r="V1278" s="148"/>
      <c r="W1278" s="337"/>
      <c r="X1278" s="337"/>
      <c r="Y1278" s="149"/>
      <c r="Z1278" s="149"/>
      <c r="AA1278" s="149"/>
      <c r="AB1278" s="399">
        <v>0</v>
      </c>
      <c r="AC1278" s="145"/>
      <c r="AD1278" s="399"/>
      <c r="AE1278" s="396"/>
      <c r="AF1278" s="397">
        <v>0</v>
      </c>
      <c r="AG1278" s="397">
        <v>0</v>
      </c>
      <c r="AH1278" s="397">
        <v>0</v>
      </c>
      <c r="AI1278" s="397">
        <v>0</v>
      </c>
      <c r="AJ1278" s="397">
        <v>0</v>
      </c>
      <c r="AK1278" s="397">
        <v>0</v>
      </c>
      <c r="AL1278" s="397">
        <v>0</v>
      </c>
      <c r="AM1278" s="397"/>
      <c r="AN1278" s="397">
        <v>9</v>
      </c>
      <c r="AO1278" s="400">
        <v>0</v>
      </c>
    </row>
    <row r="1279" spans="1:41" ht="24" customHeight="1" x14ac:dyDescent="0.3">
      <c r="A1279" s="391" t="s">
        <v>4230</v>
      </c>
      <c r="B1279" s="392" t="s">
        <v>4231</v>
      </c>
      <c r="C1279" s="393" t="s">
        <v>117</v>
      </c>
      <c r="D1279" s="330">
        <f t="shared" si="65"/>
        <v>0</v>
      </c>
      <c r="E1279" s="331">
        <f t="shared" si="66"/>
        <v>0</v>
      </c>
      <c r="F1279" s="331">
        <f t="shared" si="67"/>
        <v>0</v>
      </c>
      <c r="G1279" s="331">
        <f t="shared" si="68"/>
        <v>0</v>
      </c>
      <c r="H1279" s="331">
        <f t="shared" si="69"/>
        <v>0</v>
      </c>
      <c r="I1279" s="331">
        <f t="shared" si="70"/>
        <v>0</v>
      </c>
      <c r="J1279" s="331">
        <f t="shared" si="71"/>
        <v>0</v>
      </c>
      <c r="K1279" s="331">
        <f t="shared" si="72"/>
        <v>0</v>
      </c>
      <c r="L1279" s="331">
        <f t="shared" si="73"/>
        <v>0</v>
      </c>
      <c r="M1279" s="331">
        <f t="shared" si="74"/>
        <v>0</v>
      </c>
      <c r="N1279" s="333">
        <f t="shared" si="75"/>
        <v>0</v>
      </c>
      <c r="O1279" s="394"/>
      <c r="P1279" s="395">
        <f t="shared" si="76"/>
        <v>0</v>
      </c>
      <c r="Q1279" s="336" t="str">
        <f t="shared" si="77"/>
        <v/>
      </c>
      <c r="R1279" s="399"/>
      <c r="S1279" s="410"/>
      <c r="T1279" s="148">
        <v>0</v>
      </c>
      <c r="U1279" s="147"/>
      <c r="V1279" s="148"/>
      <c r="W1279" s="337"/>
      <c r="X1279" s="337"/>
      <c r="Y1279" s="149"/>
      <c r="Z1279" s="149"/>
      <c r="AA1279" s="149"/>
      <c r="AB1279" s="144">
        <v>0</v>
      </c>
      <c r="AC1279" s="410"/>
      <c r="AD1279" s="144"/>
      <c r="AE1279" s="396"/>
      <c r="AF1279" s="397">
        <v>0</v>
      </c>
      <c r="AG1279" s="397">
        <v>0</v>
      </c>
      <c r="AH1279" s="397">
        <v>0</v>
      </c>
      <c r="AI1279" s="397">
        <v>0</v>
      </c>
      <c r="AJ1279" s="397">
        <v>0</v>
      </c>
      <c r="AK1279" s="397">
        <v>0</v>
      </c>
      <c r="AL1279" s="397">
        <v>0</v>
      </c>
      <c r="AM1279" s="397"/>
      <c r="AN1279" s="397">
        <v>0</v>
      </c>
      <c r="AO1279" s="341">
        <v>0</v>
      </c>
    </row>
    <row r="1280" spans="1:41" ht="24" customHeight="1" x14ac:dyDescent="0.3">
      <c r="A1280" s="398" t="s">
        <v>5108</v>
      </c>
      <c r="B1280" s="392" t="s">
        <v>4232</v>
      </c>
      <c r="C1280" s="393" t="s">
        <v>1196</v>
      </c>
      <c r="D1280" s="330">
        <f t="shared" si="65"/>
        <v>0</v>
      </c>
      <c r="E1280" s="331">
        <f t="shared" si="66"/>
        <v>0</v>
      </c>
      <c r="F1280" s="331">
        <f t="shared" si="67"/>
        <v>0</v>
      </c>
      <c r="G1280" s="331">
        <f t="shared" si="68"/>
        <v>0</v>
      </c>
      <c r="H1280" s="331">
        <f t="shared" si="69"/>
        <v>0</v>
      </c>
      <c r="I1280" s="331">
        <f t="shared" si="70"/>
        <v>0</v>
      </c>
      <c r="J1280" s="331">
        <f t="shared" si="71"/>
        <v>0</v>
      </c>
      <c r="K1280" s="331">
        <f t="shared" si="72"/>
        <v>0</v>
      </c>
      <c r="L1280" s="331">
        <f t="shared" si="73"/>
        <v>0</v>
      </c>
      <c r="M1280" s="331">
        <f t="shared" si="74"/>
        <v>0</v>
      </c>
      <c r="N1280" s="333">
        <f t="shared" si="75"/>
        <v>0</v>
      </c>
      <c r="O1280" s="394"/>
      <c r="P1280" s="395">
        <f t="shared" si="76"/>
        <v>0</v>
      </c>
      <c r="Q1280" s="336" t="str">
        <f t="shared" si="77"/>
        <v/>
      </c>
      <c r="R1280" s="404"/>
      <c r="S1280" s="145"/>
      <c r="T1280" s="148">
        <v>0</v>
      </c>
      <c r="U1280" s="147"/>
      <c r="V1280" s="148"/>
      <c r="W1280" s="337"/>
      <c r="X1280" s="337"/>
      <c r="Y1280" s="149"/>
      <c r="Z1280" s="149"/>
      <c r="AA1280" s="149"/>
      <c r="AB1280" s="399">
        <v>0</v>
      </c>
      <c r="AC1280" s="145"/>
      <c r="AD1280" s="399"/>
      <c r="AE1280" s="396"/>
      <c r="AF1280" s="397">
        <v>0</v>
      </c>
      <c r="AG1280" s="397">
        <v>0</v>
      </c>
      <c r="AH1280" s="397">
        <v>0</v>
      </c>
      <c r="AI1280" s="397">
        <v>0</v>
      </c>
      <c r="AJ1280" s="397">
        <v>0</v>
      </c>
      <c r="AK1280" s="397">
        <v>0</v>
      </c>
      <c r="AL1280" s="397">
        <v>0</v>
      </c>
      <c r="AM1280" s="397"/>
      <c r="AN1280" s="397">
        <v>0</v>
      </c>
      <c r="AO1280" s="408">
        <v>0</v>
      </c>
    </row>
    <row r="1281" spans="1:41" ht="24" customHeight="1" x14ac:dyDescent="0.3">
      <c r="A1281" s="391" t="s">
        <v>4233</v>
      </c>
      <c r="B1281" s="415" t="s">
        <v>4234</v>
      </c>
      <c r="C1281" s="416" t="s">
        <v>1884</v>
      </c>
      <c r="D1281" s="330">
        <f t="shared" si="65"/>
        <v>21</v>
      </c>
      <c r="E1281" s="331">
        <f t="shared" si="66"/>
        <v>16</v>
      </c>
      <c r="F1281" s="331">
        <f t="shared" si="67"/>
        <v>0</v>
      </c>
      <c r="G1281" s="331">
        <f t="shared" si="68"/>
        <v>0</v>
      </c>
      <c r="H1281" s="331">
        <f t="shared" si="69"/>
        <v>0</v>
      </c>
      <c r="I1281" s="331">
        <f t="shared" si="70"/>
        <v>0</v>
      </c>
      <c r="J1281" s="331">
        <f t="shared" si="71"/>
        <v>0</v>
      </c>
      <c r="K1281" s="331">
        <f t="shared" si="72"/>
        <v>0</v>
      </c>
      <c r="L1281" s="331">
        <f t="shared" si="73"/>
        <v>0</v>
      </c>
      <c r="M1281" s="331">
        <f t="shared" si="74"/>
        <v>0</v>
      </c>
      <c r="N1281" s="333">
        <f t="shared" si="75"/>
        <v>37</v>
      </c>
      <c r="O1281" s="394"/>
      <c r="P1281" s="395">
        <f t="shared" si="76"/>
        <v>37</v>
      </c>
      <c r="Q1281" s="336">
        <f t="shared" si="77"/>
        <v>242</v>
      </c>
      <c r="R1281" s="404"/>
      <c r="S1281" s="145">
        <v>16</v>
      </c>
      <c r="T1281" s="405">
        <v>0</v>
      </c>
      <c r="U1281" s="147"/>
      <c r="V1281" s="405"/>
      <c r="W1281" s="337"/>
      <c r="X1281" s="337"/>
      <c r="Y1281" s="406"/>
      <c r="Z1281" s="406"/>
      <c r="AA1281" s="406"/>
      <c r="AB1281" s="399">
        <v>0</v>
      </c>
      <c r="AC1281" s="145"/>
      <c r="AD1281" s="399"/>
      <c r="AE1281" s="396"/>
      <c r="AF1281" s="397">
        <v>0</v>
      </c>
      <c r="AG1281" s="397">
        <v>0</v>
      </c>
      <c r="AH1281" s="397">
        <v>0</v>
      </c>
      <c r="AI1281" s="397">
        <v>0</v>
      </c>
      <c r="AJ1281" s="397">
        <v>0</v>
      </c>
      <c r="AK1281" s="397">
        <v>0</v>
      </c>
      <c r="AL1281" s="397">
        <v>0</v>
      </c>
      <c r="AM1281" s="397"/>
      <c r="AN1281" s="397">
        <v>21</v>
      </c>
      <c r="AO1281" s="400">
        <v>0</v>
      </c>
    </row>
    <row r="1282" spans="1:41" ht="24" customHeight="1" x14ac:dyDescent="0.3">
      <c r="A1282" s="391" t="s">
        <v>4235</v>
      </c>
      <c r="B1282" s="392" t="s">
        <v>5109</v>
      </c>
      <c r="C1282" s="393" t="s">
        <v>198</v>
      </c>
      <c r="D1282" s="330">
        <f t="shared" si="65"/>
        <v>65</v>
      </c>
      <c r="E1282" s="331">
        <f t="shared" si="66"/>
        <v>0</v>
      </c>
      <c r="F1282" s="331">
        <f t="shared" si="67"/>
        <v>0</v>
      </c>
      <c r="G1282" s="331">
        <f t="shared" si="68"/>
        <v>0</v>
      </c>
      <c r="H1282" s="331">
        <f t="shared" si="69"/>
        <v>0</v>
      </c>
      <c r="I1282" s="331">
        <f t="shared" si="70"/>
        <v>0</v>
      </c>
      <c r="J1282" s="331">
        <f t="shared" si="71"/>
        <v>0</v>
      </c>
      <c r="K1282" s="331">
        <f t="shared" si="72"/>
        <v>0</v>
      </c>
      <c r="L1282" s="331">
        <f t="shared" si="73"/>
        <v>0</v>
      </c>
      <c r="M1282" s="331">
        <f t="shared" si="74"/>
        <v>0</v>
      </c>
      <c r="N1282" s="333">
        <f t="shared" si="75"/>
        <v>65</v>
      </c>
      <c r="O1282" s="394"/>
      <c r="P1282" s="395">
        <f t="shared" si="76"/>
        <v>65</v>
      </c>
      <c r="Q1282" s="336">
        <f t="shared" si="77"/>
        <v>105</v>
      </c>
      <c r="R1282" s="399"/>
      <c r="S1282" s="410"/>
      <c r="T1282" s="148">
        <v>0</v>
      </c>
      <c r="U1282" s="147"/>
      <c r="V1282" s="148"/>
      <c r="W1282" s="337"/>
      <c r="X1282" s="337"/>
      <c r="Y1282" s="149">
        <v>65</v>
      </c>
      <c r="Z1282" s="149"/>
      <c r="AA1282" s="149"/>
      <c r="AB1282" s="156">
        <v>0</v>
      </c>
      <c r="AC1282" s="410"/>
      <c r="AD1282" s="156"/>
      <c r="AE1282" s="396"/>
      <c r="AF1282" s="397">
        <v>0</v>
      </c>
      <c r="AG1282" s="397">
        <v>0</v>
      </c>
      <c r="AH1282" s="397">
        <v>0</v>
      </c>
      <c r="AI1282" s="397">
        <v>0</v>
      </c>
      <c r="AJ1282" s="397">
        <v>0</v>
      </c>
      <c r="AK1282" s="397">
        <v>0</v>
      </c>
      <c r="AL1282" s="397">
        <v>0</v>
      </c>
      <c r="AM1282" s="397"/>
      <c r="AN1282" s="397">
        <v>0</v>
      </c>
      <c r="AO1282" s="400">
        <v>0</v>
      </c>
    </row>
    <row r="1283" spans="1:41" ht="24" customHeight="1" x14ac:dyDescent="0.3">
      <c r="A1283" s="398" t="s">
        <v>1183</v>
      </c>
      <c r="B1283" s="392" t="s">
        <v>1184</v>
      </c>
      <c r="C1283" s="393" t="s">
        <v>83</v>
      </c>
      <c r="D1283" s="330">
        <f t="shared" si="65"/>
        <v>22</v>
      </c>
      <c r="E1283" s="331">
        <f t="shared" si="66"/>
        <v>5</v>
      </c>
      <c r="F1283" s="331">
        <f t="shared" si="67"/>
        <v>0</v>
      </c>
      <c r="G1283" s="331">
        <f t="shared" si="68"/>
        <v>0</v>
      </c>
      <c r="H1283" s="331">
        <f t="shared" si="69"/>
        <v>0</v>
      </c>
      <c r="I1283" s="331">
        <f t="shared" si="70"/>
        <v>0</v>
      </c>
      <c r="J1283" s="331">
        <f t="shared" si="71"/>
        <v>0</v>
      </c>
      <c r="K1283" s="331">
        <f t="shared" si="72"/>
        <v>0</v>
      </c>
      <c r="L1283" s="331">
        <f t="shared" si="73"/>
        <v>0</v>
      </c>
      <c r="M1283" s="331">
        <f t="shared" si="74"/>
        <v>0</v>
      </c>
      <c r="N1283" s="333">
        <f t="shared" si="75"/>
        <v>27</v>
      </c>
      <c r="O1283" s="394"/>
      <c r="P1283" s="395">
        <f t="shared" si="76"/>
        <v>27</v>
      </c>
      <c r="Q1283" s="336">
        <f t="shared" si="77"/>
        <v>360</v>
      </c>
      <c r="R1283" s="404">
        <v>22</v>
      </c>
      <c r="S1283" s="145"/>
      <c r="T1283" s="148">
        <v>0</v>
      </c>
      <c r="U1283" s="147"/>
      <c r="V1283" s="148">
        <v>5</v>
      </c>
      <c r="W1283" s="337"/>
      <c r="X1283" s="337"/>
      <c r="Y1283" s="149"/>
      <c r="Z1283" s="149"/>
      <c r="AA1283" s="149"/>
      <c r="AB1283" s="156">
        <v>0</v>
      </c>
      <c r="AC1283" s="145"/>
      <c r="AD1283" s="156"/>
      <c r="AE1283" s="396"/>
      <c r="AF1283" s="397">
        <v>0</v>
      </c>
      <c r="AG1283" s="397">
        <v>0</v>
      </c>
      <c r="AH1283" s="397">
        <v>0</v>
      </c>
      <c r="AI1283" s="397">
        <v>0</v>
      </c>
      <c r="AJ1283" s="397">
        <v>0</v>
      </c>
      <c r="AK1283" s="397">
        <v>0</v>
      </c>
      <c r="AL1283" s="397">
        <v>0</v>
      </c>
      <c r="AM1283" s="397"/>
      <c r="AN1283" s="397">
        <v>0</v>
      </c>
      <c r="AO1283" s="341">
        <v>0</v>
      </c>
    </row>
    <row r="1284" spans="1:41" ht="24" customHeight="1" x14ac:dyDescent="0.3">
      <c r="A1284" s="398" t="s">
        <v>4237</v>
      </c>
      <c r="B1284" s="392" t="s">
        <v>4238</v>
      </c>
      <c r="C1284" s="393" t="s">
        <v>576</v>
      </c>
      <c r="D1284" s="330">
        <f t="shared" si="65"/>
        <v>23</v>
      </c>
      <c r="E1284" s="331">
        <f t="shared" si="66"/>
        <v>15</v>
      </c>
      <c r="F1284" s="331">
        <f t="shared" si="67"/>
        <v>12</v>
      </c>
      <c r="G1284" s="331">
        <f t="shared" si="68"/>
        <v>0</v>
      </c>
      <c r="H1284" s="331">
        <f t="shared" si="69"/>
        <v>0</v>
      </c>
      <c r="I1284" s="331">
        <f t="shared" si="70"/>
        <v>0</v>
      </c>
      <c r="J1284" s="331">
        <f t="shared" si="71"/>
        <v>0</v>
      </c>
      <c r="K1284" s="331">
        <f t="shared" si="72"/>
        <v>0</v>
      </c>
      <c r="L1284" s="331">
        <f t="shared" si="73"/>
        <v>0</v>
      </c>
      <c r="M1284" s="331">
        <f t="shared" si="74"/>
        <v>0</v>
      </c>
      <c r="N1284" s="333">
        <f t="shared" si="75"/>
        <v>50</v>
      </c>
      <c r="O1284" s="394"/>
      <c r="P1284" s="395">
        <f t="shared" si="76"/>
        <v>50</v>
      </c>
      <c r="Q1284" s="336">
        <f t="shared" si="77"/>
        <v>157</v>
      </c>
      <c r="R1284" s="404"/>
      <c r="S1284" s="145">
        <v>12</v>
      </c>
      <c r="T1284" s="148">
        <v>0</v>
      </c>
      <c r="U1284" s="147">
        <v>15</v>
      </c>
      <c r="V1284" s="148"/>
      <c r="W1284" s="337"/>
      <c r="X1284" s="337"/>
      <c r="Y1284" s="149"/>
      <c r="Z1284" s="149"/>
      <c r="AA1284" s="149"/>
      <c r="AB1284" s="399">
        <v>0</v>
      </c>
      <c r="AC1284" s="145"/>
      <c r="AD1284" s="399"/>
      <c r="AE1284" s="396"/>
      <c r="AF1284" s="397">
        <v>0</v>
      </c>
      <c r="AG1284" s="397">
        <v>0</v>
      </c>
      <c r="AH1284" s="397">
        <v>0</v>
      </c>
      <c r="AI1284" s="397">
        <v>0</v>
      </c>
      <c r="AJ1284" s="397">
        <v>0</v>
      </c>
      <c r="AK1284" s="397">
        <v>0</v>
      </c>
      <c r="AL1284" s="397">
        <v>0</v>
      </c>
      <c r="AM1284" s="397"/>
      <c r="AN1284" s="397">
        <v>23</v>
      </c>
      <c r="AO1284" s="400">
        <v>0</v>
      </c>
    </row>
    <row r="1285" spans="1:41" ht="24" customHeight="1" x14ac:dyDescent="0.3">
      <c r="A1285" s="398" t="s">
        <v>1610</v>
      </c>
      <c r="B1285" s="392" t="s">
        <v>1611</v>
      </c>
      <c r="C1285" s="393" t="s">
        <v>83</v>
      </c>
      <c r="D1285" s="330">
        <f t="shared" si="65"/>
        <v>32</v>
      </c>
      <c r="E1285" s="331">
        <f t="shared" si="66"/>
        <v>5</v>
      </c>
      <c r="F1285" s="331">
        <f t="shared" si="67"/>
        <v>0</v>
      </c>
      <c r="G1285" s="331">
        <f t="shared" si="68"/>
        <v>0</v>
      </c>
      <c r="H1285" s="331">
        <f t="shared" si="69"/>
        <v>0</v>
      </c>
      <c r="I1285" s="331">
        <f t="shared" si="70"/>
        <v>0</v>
      </c>
      <c r="J1285" s="331">
        <f t="shared" si="71"/>
        <v>0</v>
      </c>
      <c r="K1285" s="331">
        <f t="shared" si="72"/>
        <v>0</v>
      </c>
      <c r="L1285" s="331">
        <f t="shared" si="73"/>
        <v>0</v>
      </c>
      <c r="M1285" s="331">
        <f t="shared" si="74"/>
        <v>0</v>
      </c>
      <c r="N1285" s="333">
        <f t="shared" si="75"/>
        <v>37</v>
      </c>
      <c r="O1285" s="394"/>
      <c r="P1285" s="395">
        <f t="shared" si="76"/>
        <v>37</v>
      </c>
      <c r="Q1285" s="336">
        <f t="shared" si="77"/>
        <v>242</v>
      </c>
      <c r="R1285" s="399">
        <v>32</v>
      </c>
      <c r="S1285" s="410"/>
      <c r="T1285" s="148">
        <v>0</v>
      </c>
      <c r="U1285" s="147"/>
      <c r="V1285" s="148">
        <v>5</v>
      </c>
      <c r="W1285" s="337"/>
      <c r="X1285" s="337"/>
      <c r="Y1285" s="149"/>
      <c r="Z1285" s="149"/>
      <c r="AA1285" s="149"/>
      <c r="AB1285" s="409">
        <v>0</v>
      </c>
      <c r="AC1285" s="410"/>
      <c r="AD1285" s="409"/>
      <c r="AE1285" s="396"/>
      <c r="AF1285" s="397">
        <v>0</v>
      </c>
      <c r="AG1285" s="397">
        <v>0</v>
      </c>
      <c r="AH1285" s="397">
        <v>0</v>
      </c>
      <c r="AI1285" s="397">
        <v>0</v>
      </c>
      <c r="AJ1285" s="397">
        <v>0</v>
      </c>
      <c r="AK1285" s="397">
        <v>0</v>
      </c>
      <c r="AL1285" s="397">
        <v>0</v>
      </c>
      <c r="AM1285" s="397"/>
      <c r="AN1285" s="397">
        <v>0</v>
      </c>
      <c r="AO1285" s="400">
        <v>0</v>
      </c>
    </row>
    <row r="1286" spans="1:41" ht="24" customHeight="1" x14ac:dyDescent="0.3">
      <c r="A1286" s="391" t="s">
        <v>4239</v>
      </c>
      <c r="B1286" s="392" t="s">
        <v>4240</v>
      </c>
      <c r="C1286" s="393" t="s">
        <v>1519</v>
      </c>
      <c r="D1286" s="330">
        <f t="shared" si="65"/>
        <v>18</v>
      </c>
      <c r="E1286" s="331">
        <f t="shared" si="66"/>
        <v>0</v>
      </c>
      <c r="F1286" s="331">
        <f t="shared" si="67"/>
        <v>0</v>
      </c>
      <c r="G1286" s="331">
        <f t="shared" si="68"/>
        <v>0</v>
      </c>
      <c r="H1286" s="331">
        <f t="shared" si="69"/>
        <v>0</v>
      </c>
      <c r="I1286" s="331">
        <f t="shared" si="70"/>
        <v>0</v>
      </c>
      <c r="J1286" s="331">
        <f t="shared" si="71"/>
        <v>0</v>
      </c>
      <c r="K1286" s="331">
        <f t="shared" si="72"/>
        <v>0</v>
      </c>
      <c r="L1286" s="331">
        <f t="shared" si="73"/>
        <v>0</v>
      </c>
      <c r="M1286" s="331">
        <f t="shared" si="74"/>
        <v>0</v>
      </c>
      <c r="N1286" s="333">
        <f t="shared" si="75"/>
        <v>18</v>
      </c>
      <c r="O1286" s="394"/>
      <c r="P1286" s="395">
        <f t="shared" si="76"/>
        <v>18</v>
      </c>
      <c r="Q1286" s="336">
        <f t="shared" si="77"/>
        <v>508</v>
      </c>
      <c r="R1286" s="144"/>
      <c r="S1286" s="410">
        <v>18</v>
      </c>
      <c r="T1286" s="148">
        <v>0</v>
      </c>
      <c r="U1286" s="411"/>
      <c r="V1286" s="148"/>
      <c r="W1286" s="412"/>
      <c r="X1286" s="337"/>
      <c r="Y1286" s="149"/>
      <c r="Z1286" s="149"/>
      <c r="AA1286" s="149"/>
      <c r="AB1286" s="88">
        <v>0</v>
      </c>
      <c r="AC1286" s="410"/>
      <c r="AD1286" s="88"/>
      <c r="AE1286" s="396"/>
      <c r="AF1286" s="397">
        <v>0</v>
      </c>
      <c r="AG1286" s="397">
        <v>0</v>
      </c>
      <c r="AH1286" s="397">
        <v>0</v>
      </c>
      <c r="AI1286" s="397">
        <v>0</v>
      </c>
      <c r="AJ1286" s="397">
        <v>0</v>
      </c>
      <c r="AK1286" s="397">
        <v>0</v>
      </c>
      <c r="AL1286" s="397">
        <v>0</v>
      </c>
      <c r="AM1286" s="413"/>
      <c r="AN1286" s="397">
        <v>0</v>
      </c>
      <c r="AO1286" s="408">
        <v>0</v>
      </c>
    </row>
    <row r="1287" spans="1:41" ht="24" customHeight="1" x14ac:dyDescent="0.3">
      <c r="A1287" s="391" t="s">
        <v>4241</v>
      </c>
      <c r="B1287" s="392" t="s">
        <v>4242</v>
      </c>
      <c r="C1287" s="393" t="s">
        <v>5110</v>
      </c>
      <c r="D1287" s="330">
        <f t="shared" si="65"/>
        <v>24</v>
      </c>
      <c r="E1287" s="331">
        <f t="shared" si="66"/>
        <v>21</v>
      </c>
      <c r="F1287" s="331">
        <f t="shared" si="67"/>
        <v>0</v>
      </c>
      <c r="G1287" s="331">
        <f t="shared" si="68"/>
        <v>0</v>
      </c>
      <c r="H1287" s="331">
        <f t="shared" si="69"/>
        <v>0</v>
      </c>
      <c r="I1287" s="331">
        <f t="shared" si="70"/>
        <v>0</v>
      </c>
      <c r="J1287" s="331">
        <f t="shared" si="71"/>
        <v>0</v>
      </c>
      <c r="K1287" s="331">
        <f t="shared" si="72"/>
        <v>0</v>
      </c>
      <c r="L1287" s="331">
        <f t="shared" si="73"/>
        <v>0</v>
      </c>
      <c r="M1287" s="331">
        <f t="shared" si="74"/>
        <v>0</v>
      </c>
      <c r="N1287" s="333">
        <f t="shared" si="75"/>
        <v>45</v>
      </c>
      <c r="O1287" s="394"/>
      <c r="P1287" s="395">
        <f t="shared" si="76"/>
        <v>45</v>
      </c>
      <c r="Q1287" s="336">
        <f t="shared" si="77"/>
        <v>184</v>
      </c>
      <c r="R1287" s="399">
        <v>21</v>
      </c>
      <c r="S1287" s="145"/>
      <c r="T1287" s="405">
        <v>0</v>
      </c>
      <c r="U1287" s="147"/>
      <c r="V1287" s="405"/>
      <c r="W1287" s="337"/>
      <c r="X1287" s="337"/>
      <c r="Y1287" s="406"/>
      <c r="Z1287" s="406"/>
      <c r="AA1287" s="406"/>
      <c r="AB1287" s="399">
        <v>0</v>
      </c>
      <c r="AC1287" s="145"/>
      <c r="AD1287" s="399"/>
      <c r="AE1287" s="396"/>
      <c r="AF1287" s="397">
        <v>0</v>
      </c>
      <c r="AG1287" s="397">
        <v>0</v>
      </c>
      <c r="AH1287" s="397">
        <v>0</v>
      </c>
      <c r="AI1287" s="397">
        <v>0</v>
      </c>
      <c r="AJ1287" s="397">
        <v>0</v>
      </c>
      <c r="AK1287" s="397">
        <v>0</v>
      </c>
      <c r="AL1287" s="397">
        <v>0</v>
      </c>
      <c r="AM1287" s="397">
        <v>24</v>
      </c>
      <c r="AN1287" s="397">
        <v>0</v>
      </c>
      <c r="AO1287" s="408">
        <v>0</v>
      </c>
    </row>
    <row r="1288" spans="1:41" ht="24" customHeight="1" x14ac:dyDescent="0.3">
      <c r="A1288" s="398" t="s">
        <v>4243</v>
      </c>
      <c r="B1288" s="392" t="s">
        <v>4244</v>
      </c>
      <c r="C1288" s="393" t="s">
        <v>1979</v>
      </c>
      <c r="D1288" s="330">
        <f t="shared" si="65"/>
        <v>0</v>
      </c>
      <c r="E1288" s="331">
        <f t="shared" si="66"/>
        <v>0</v>
      </c>
      <c r="F1288" s="331">
        <f t="shared" si="67"/>
        <v>0</v>
      </c>
      <c r="G1288" s="331">
        <f t="shared" si="68"/>
        <v>0</v>
      </c>
      <c r="H1288" s="331">
        <f t="shared" si="69"/>
        <v>0</v>
      </c>
      <c r="I1288" s="331">
        <f t="shared" si="70"/>
        <v>0</v>
      </c>
      <c r="J1288" s="331">
        <f t="shared" si="71"/>
        <v>0</v>
      </c>
      <c r="K1288" s="331">
        <f t="shared" si="72"/>
        <v>0</v>
      </c>
      <c r="L1288" s="331">
        <f t="shared" si="73"/>
        <v>0</v>
      </c>
      <c r="M1288" s="331">
        <f t="shared" si="74"/>
        <v>0</v>
      </c>
      <c r="N1288" s="333">
        <f t="shared" si="75"/>
        <v>0</v>
      </c>
      <c r="O1288" s="394"/>
      <c r="P1288" s="395">
        <f t="shared" si="76"/>
        <v>0</v>
      </c>
      <c r="Q1288" s="336" t="str">
        <f t="shared" si="77"/>
        <v/>
      </c>
      <c r="R1288" s="156"/>
      <c r="S1288" s="410"/>
      <c r="T1288" s="148">
        <v>0</v>
      </c>
      <c r="U1288" s="147"/>
      <c r="V1288" s="148"/>
      <c r="W1288" s="337"/>
      <c r="X1288" s="337"/>
      <c r="Y1288" s="149"/>
      <c r="Z1288" s="149"/>
      <c r="AA1288" s="149"/>
      <c r="AB1288" s="404">
        <v>0</v>
      </c>
      <c r="AC1288" s="410"/>
      <c r="AD1288" s="404"/>
      <c r="AE1288" s="396"/>
      <c r="AF1288" s="397">
        <v>0</v>
      </c>
      <c r="AG1288" s="397">
        <v>0</v>
      </c>
      <c r="AH1288" s="397">
        <v>0</v>
      </c>
      <c r="AI1288" s="397">
        <v>0</v>
      </c>
      <c r="AJ1288" s="397">
        <v>0</v>
      </c>
      <c r="AK1288" s="397">
        <v>0</v>
      </c>
      <c r="AL1288" s="397">
        <v>0</v>
      </c>
      <c r="AM1288" s="397"/>
      <c r="AN1288" s="397">
        <v>0</v>
      </c>
      <c r="AO1288" s="400">
        <v>0</v>
      </c>
    </row>
    <row r="1289" spans="1:41" ht="24" customHeight="1" x14ac:dyDescent="0.3">
      <c r="A1289" s="398" t="s">
        <v>4245</v>
      </c>
      <c r="B1289" s="392" t="s">
        <v>4246</v>
      </c>
      <c r="C1289" s="393" t="s">
        <v>92</v>
      </c>
      <c r="D1289" s="330">
        <f t="shared" si="65"/>
        <v>480</v>
      </c>
      <c r="E1289" s="331">
        <f t="shared" si="66"/>
        <v>110</v>
      </c>
      <c r="F1289" s="331">
        <f t="shared" si="67"/>
        <v>85</v>
      </c>
      <c r="G1289" s="331">
        <f t="shared" si="68"/>
        <v>85</v>
      </c>
      <c r="H1289" s="331">
        <f t="shared" si="69"/>
        <v>0</v>
      </c>
      <c r="I1289" s="331">
        <f t="shared" si="70"/>
        <v>0</v>
      </c>
      <c r="J1289" s="331">
        <f t="shared" si="71"/>
        <v>0</v>
      </c>
      <c r="K1289" s="331">
        <f t="shared" si="72"/>
        <v>0</v>
      </c>
      <c r="L1289" s="331">
        <f t="shared" si="73"/>
        <v>0</v>
      </c>
      <c r="M1289" s="331">
        <f t="shared" si="74"/>
        <v>0</v>
      </c>
      <c r="N1289" s="333">
        <f t="shared" si="75"/>
        <v>760</v>
      </c>
      <c r="O1289" s="394"/>
      <c r="P1289" s="395">
        <f t="shared" si="76"/>
        <v>760</v>
      </c>
      <c r="Q1289" s="336">
        <f t="shared" si="77"/>
        <v>14</v>
      </c>
      <c r="R1289" s="156"/>
      <c r="S1289" s="145"/>
      <c r="T1289" s="148">
        <v>0</v>
      </c>
      <c r="U1289" s="411"/>
      <c r="V1289" s="148"/>
      <c r="W1289" s="412"/>
      <c r="X1289" s="337"/>
      <c r="Y1289" s="149">
        <v>110</v>
      </c>
      <c r="Z1289" s="149">
        <v>85</v>
      </c>
      <c r="AA1289" s="149">
        <v>85</v>
      </c>
      <c r="AB1289" s="144">
        <v>0</v>
      </c>
      <c r="AC1289" s="145"/>
      <c r="AD1289" s="144"/>
      <c r="AE1289" s="396"/>
      <c r="AF1289" s="397">
        <v>0</v>
      </c>
      <c r="AG1289" s="397">
        <v>0</v>
      </c>
      <c r="AH1289" s="397">
        <v>0</v>
      </c>
      <c r="AI1289" s="397">
        <v>0</v>
      </c>
      <c r="AJ1289" s="397">
        <v>0</v>
      </c>
      <c r="AK1289" s="397">
        <v>0</v>
      </c>
      <c r="AL1289" s="397">
        <v>0</v>
      </c>
      <c r="AM1289" s="413"/>
      <c r="AN1289" s="397">
        <v>0</v>
      </c>
      <c r="AO1289" s="414">
        <v>480</v>
      </c>
    </row>
    <row r="1290" spans="1:41" ht="24" customHeight="1" x14ac:dyDescent="0.3">
      <c r="A1290" s="398" t="s">
        <v>4247</v>
      </c>
      <c r="B1290" s="392" t="s">
        <v>4248</v>
      </c>
      <c r="C1290" s="393" t="s">
        <v>2397</v>
      </c>
      <c r="D1290" s="330">
        <f t="shared" si="65"/>
        <v>18</v>
      </c>
      <c r="E1290" s="331">
        <f t="shared" si="66"/>
        <v>11</v>
      </c>
      <c r="F1290" s="331">
        <f t="shared" si="67"/>
        <v>0</v>
      </c>
      <c r="G1290" s="331">
        <f t="shared" si="68"/>
        <v>0</v>
      </c>
      <c r="H1290" s="331">
        <f t="shared" si="69"/>
        <v>0</v>
      </c>
      <c r="I1290" s="331">
        <f t="shared" si="70"/>
        <v>0</v>
      </c>
      <c r="J1290" s="331">
        <f t="shared" si="71"/>
        <v>0</v>
      </c>
      <c r="K1290" s="331">
        <f t="shared" si="72"/>
        <v>0</v>
      </c>
      <c r="L1290" s="331">
        <f t="shared" si="73"/>
        <v>0</v>
      </c>
      <c r="M1290" s="331">
        <f t="shared" si="74"/>
        <v>0</v>
      </c>
      <c r="N1290" s="333">
        <f t="shared" si="75"/>
        <v>29</v>
      </c>
      <c r="O1290" s="394"/>
      <c r="P1290" s="395">
        <f t="shared" si="76"/>
        <v>29</v>
      </c>
      <c r="Q1290" s="336">
        <f t="shared" si="77"/>
        <v>328</v>
      </c>
      <c r="R1290" s="419"/>
      <c r="S1290" s="145">
        <v>11</v>
      </c>
      <c r="T1290" s="148">
        <v>0</v>
      </c>
      <c r="U1290" s="147"/>
      <c r="V1290" s="148"/>
      <c r="W1290" s="337"/>
      <c r="X1290" s="337"/>
      <c r="Y1290" s="149"/>
      <c r="Z1290" s="149"/>
      <c r="AA1290" s="149"/>
      <c r="AB1290" s="156">
        <v>0</v>
      </c>
      <c r="AC1290" s="145"/>
      <c r="AD1290" s="156"/>
      <c r="AE1290" s="396"/>
      <c r="AF1290" s="397">
        <v>0</v>
      </c>
      <c r="AG1290" s="397">
        <v>0</v>
      </c>
      <c r="AH1290" s="397">
        <v>0</v>
      </c>
      <c r="AI1290" s="397">
        <v>0</v>
      </c>
      <c r="AJ1290" s="397">
        <v>0</v>
      </c>
      <c r="AK1290" s="397">
        <v>0</v>
      </c>
      <c r="AL1290" s="397">
        <v>0</v>
      </c>
      <c r="AM1290" s="397"/>
      <c r="AN1290" s="397">
        <v>18</v>
      </c>
      <c r="AO1290" s="358">
        <v>0</v>
      </c>
    </row>
    <row r="1291" spans="1:41" ht="24" customHeight="1" x14ac:dyDescent="0.3">
      <c r="A1291" s="391" t="s">
        <v>4250</v>
      </c>
      <c r="B1291" s="392" t="s">
        <v>4251</v>
      </c>
      <c r="C1291" s="393" t="s">
        <v>522</v>
      </c>
      <c r="D1291" s="330">
        <f t="shared" si="65"/>
        <v>64</v>
      </c>
      <c r="E1291" s="331">
        <f t="shared" si="66"/>
        <v>40</v>
      </c>
      <c r="F1291" s="331">
        <f t="shared" si="67"/>
        <v>25</v>
      </c>
      <c r="G1291" s="331">
        <f t="shared" si="68"/>
        <v>0</v>
      </c>
      <c r="H1291" s="331">
        <f t="shared" si="69"/>
        <v>0</v>
      </c>
      <c r="I1291" s="331">
        <f t="shared" si="70"/>
        <v>0</v>
      </c>
      <c r="J1291" s="331">
        <f t="shared" si="71"/>
        <v>0</v>
      </c>
      <c r="K1291" s="331">
        <f t="shared" si="72"/>
        <v>0</v>
      </c>
      <c r="L1291" s="331">
        <f t="shared" si="73"/>
        <v>0</v>
      </c>
      <c r="M1291" s="331">
        <f t="shared" si="74"/>
        <v>0</v>
      </c>
      <c r="N1291" s="333">
        <f t="shared" si="75"/>
        <v>129</v>
      </c>
      <c r="O1291" s="394"/>
      <c r="P1291" s="395">
        <f t="shared" si="76"/>
        <v>129</v>
      </c>
      <c r="Q1291" s="336">
        <f t="shared" si="77"/>
        <v>55</v>
      </c>
      <c r="R1291" s="399"/>
      <c r="S1291" s="145"/>
      <c r="T1291" s="148">
        <v>25</v>
      </c>
      <c r="U1291" s="147"/>
      <c r="V1291" s="148"/>
      <c r="W1291" s="337">
        <v>64</v>
      </c>
      <c r="X1291" s="337"/>
      <c r="Y1291" s="149"/>
      <c r="Z1291" s="149"/>
      <c r="AA1291" s="149"/>
      <c r="AB1291" s="409">
        <v>40</v>
      </c>
      <c r="AC1291" s="145"/>
      <c r="AD1291" s="409"/>
      <c r="AE1291" s="396"/>
      <c r="AF1291" s="397">
        <v>0</v>
      </c>
      <c r="AG1291" s="397">
        <v>0</v>
      </c>
      <c r="AH1291" s="397">
        <v>0</v>
      </c>
      <c r="AI1291" s="397">
        <v>0</v>
      </c>
      <c r="AJ1291" s="397">
        <v>0</v>
      </c>
      <c r="AK1291" s="397">
        <v>0</v>
      </c>
      <c r="AL1291" s="397">
        <v>0</v>
      </c>
      <c r="AM1291" s="397"/>
      <c r="AN1291" s="397">
        <v>0</v>
      </c>
      <c r="AO1291" s="400">
        <v>0</v>
      </c>
    </row>
    <row r="1292" spans="1:41" ht="24" customHeight="1" x14ac:dyDescent="0.3">
      <c r="A1292" s="401" t="s">
        <v>1187</v>
      </c>
      <c r="B1292" s="402" t="s">
        <v>1188</v>
      </c>
      <c r="C1292" s="403" t="s">
        <v>522</v>
      </c>
      <c r="D1292" s="330">
        <f t="shared" si="65"/>
        <v>40</v>
      </c>
      <c r="E1292" s="331">
        <f t="shared" si="66"/>
        <v>25</v>
      </c>
      <c r="F1292" s="331">
        <f t="shared" si="67"/>
        <v>17</v>
      </c>
      <c r="G1292" s="331">
        <f t="shared" si="68"/>
        <v>16</v>
      </c>
      <c r="H1292" s="331">
        <f t="shared" si="69"/>
        <v>0</v>
      </c>
      <c r="I1292" s="331">
        <f t="shared" si="70"/>
        <v>0</v>
      </c>
      <c r="J1292" s="331">
        <f t="shared" si="71"/>
        <v>0</v>
      </c>
      <c r="K1292" s="331">
        <f t="shared" si="72"/>
        <v>0</v>
      </c>
      <c r="L1292" s="331">
        <f t="shared" si="73"/>
        <v>0</v>
      </c>
      <c r="M1292" s="331">
        <f t="shared" si="74"/>
        <v>0</v>
      </c>
      <c r="N1292" s="333">
        <f t="shared" si="75"/>
        <v>98</v>
      </c>
      <c r="O1292" s="394"/>
      <c r="P1292" s="395">
        <f t="shared" si="76"/>
        <v>98</v>
      </c>
      <c r="Q1292" s="336">
        <f t="shared" si="77"/>
        <v>75</v>
      </c>
      <c r="R1292" s="409"/>
      <c r="S1292" s="145">
        <v>16</v>
      </c>
      <c r="T1292" s="148">
        <v>25</v>
      </c>
      <c r="U1292" s="147"/>
      <c r="V1292" s="148"/>
      <c r="W1292" s="337"/>
      <c r="X1292" s="337"/>
      <c r="Y1292" s="149"/>
      <c r="Z1292" s="149"/>
      <c r="AA1292" s="149"/>
      <c r="AB1292" s="399">
        <v>40</v>
      </c>
      <c r="AC1292" s="145"/>
      <c r="AD1292" s="399"/>
      <c r="AE1292" s="396"/>
      <c r="AF1292" s="397">
        <v>0</v>
      </c>
      <c r="AG1292" s="397">
        <v>0</v>
      </c>
      <c r="AH1292" s="397">
        <v>0</v>
      </c>
      <c r="AI1292" s="397">
        <v>0</v>
      </c>
      <c r="AJ1292" s="397">
        <v>0</v>
      </c>
      <c r="AK1292" s="397">
        <v>0</v>
      </c>
      <c r="AL1292" s="397">
        <v>0</v>
      </c>
      <c r="AM1292" s="397"/>
      <c r="AN1292" s="397">
        <v>17</v>
      </c>
      <c r="AO1292" s="407">
        <v>0</v>
      </c>
    </row>
    <row r="1293" spans="1:41" ht="24" customHeight="1" x14ac:dyDescent="0.3">
      <c r="A1293" s="398" t="s">
        <v>4252</v>
      </c>
      <c r="B1293" s="392" t="s">
        <v>4253</v>
      </c>
      <c r="C1293" s="393" t="s">
        <v>314</v>
      </c>
      <c r="D1293" s="330">
        <f t="shared" si="65"/>
        <v>0</v>
      </c>
      <c r="E1293" s="331">
        <f t="shared" si="66"/>
        <v>0</v>
      </c>
      <c r="F1293" s="331">
        <f t="shared" si="67"/>
        <v>0</v>
      </c>
      <c r="G1293" s="331">
        <f t="shared" si="68"/>
        <v>0</v>
      </c>
      <c r="H1293" s="331">
        <f t="shared" si="69"/>
        <v>0</v>
      </c>
      <c r="I1293" s="331">
        <f t="shared" si="70"/>
        <v>0</v>
      </c>
      <c r="J1293" s="331">
        <f t="shared" si="71"/>
        <v>0</v>
      </c>
      <c r="K1293" s="331">
        <f t="shared" si="72"/>
        <v>0</v>
      </c>
      <c r="L1293" s="331">
        <f t="shared" si="73"/>
        <v>0</v>
      </c>
      <c r="M1293" s="331">
        <f t="shared" si="74"/>
        <v>0</v>
      </c>
      <c r="N1293" s="333">
        <f t="shared" si="75"/>
        <v>0</v>
      </c>
      <c r="O1293" s="394"/>
      <c r="P1293" s="395">
        <f t="shared" si="76"/>
        <v>0</v>
      </c>
      <c r="Q1293" s="336" t="str">
        <f t="shared" si="77"/>
        <v/>
      </c>
      <c r="R1293" s="88"/>
      <c r="S1293" s="145"/>
      <c r="T1293" s="148">
        <v>0</v>
      </c>
      <c r="U1293" s="147"/>
      <c r="V1293" s="148"/>
      <c r="W1293" s="337"/>
      <c r="X1293" s="337"/>
      <c r="Y1293" s="149"/>
      <c r="Z1293" s="149"/>
      <c r="AA1293" s="149"/>
      <c r="AB1293" s="404">
        <v>0</v>
      </c>
      <c r="AC1293" s="145"/>
      <c r="AD1293" s="404"/>
      <c r="AE1293" s="396"/>
      <c r="AF1293" s="397">
        <v>0</v>
      </c>
      <c r="AG1293" s="397">
        <v>0</v>
      </c>
      <c r="AH1293" s="397">
        <v>0</v>
      </c>
      <c r="AI1293" s="397">
        <v>0</v>
      </c>
      <c r="AJ1293" s="397">
        <v>0</v>
      </c>
      <c r="AK1293" s="397">
        <v>0</v>
      </c>
      <c r="AL1293" s="397">
        <v>0</v>
      </c>
      <c r="AM1293" s="397"/>
      <c r="AN1293" s="397">
        <v>0</v>
      </c>
      <c r="AO1293" s="341">
        <v>0</v>
      </c>
    </row>
    <row r="1294" spans="1:41" ht="24" customHeight="1" x14ac:dyDescent="0.3">
      <c r="A1294" s="398" t="s">
        <v>4256</v>
      </c>
      <c r="B1294" s="392" t="s">
        <v>4257</v>
      </c>
      <c r="C1294" s="393" t="s">
        <v>637</v>
      </c>
      <c r="D1294" s="330">
        <f t="shared" si="65"/>
        <v>10</v>
      </c>
      <c r="E1294" s="331">
        <f t="shared" si="66"/>
        <v>0</v>
      </c>
      <c r="F1294" s="331">
        <f t="shared" si="67"/>
        <v>0</v>
      </c>
      <c r="G1294" s="331">
        <f t="shared" si="68"/>
        <v>0</v>
      </c>
      <c r="H1294" s="331">
        <f t="shared" si="69"/>
        <v>0</v>
      </c>
      <c r="I1294" s="331">
        <f t="shared" si="70"/>
        <v>0</v>
      </c>
      <c r="J1294" s="331">
        <f t="shared" si="71"/>
        <v>0</v>
      </c>
      <c r="K1294" s="331">
        <f t="shared" si="72"/>
        <v>0</v>
      </c>
      <c r="L1294" s="331">
        <f t="shared" si="73"/>
        <v>0</v>
      </c>
      <c r="M1294" s="331">
        <f t="shared" si="74"/>
        <v>0</v>
      </c>
      <c r="N1294" s="333">
        <f t="shared" si="75"/>
        <v>10</v>
      </c>
      <c r="O1294" s="394"/>
      <c r="P1294" s="395">
        <f t="shared" si="76"/>
        <v>10</v>
      </c>
      <c r="Q1294" s="336">
        <f t="shared" si="77"/>
        <v>693</v>
      </c>
      <c r="R1294" s="399"/>
      <c r="S1294" s="145">
        <v>10</v>
      </c>
      <c r="T1294" s="148">
        <v>0</v>
      </c>
      <c r="U1294" s="411"/>
      <c r="V1294" s="148"/>
      <c r="W1294" s="412"/>
      <c r="X1294" s="337"/>
      <c r="Y1294" s="149"/>
      <c r="Z1294" s="149"/>
      <c r="AA1294" s="149"/>
      <c r="AB1294" s="404">
        <v>0</v>
      </c>
      <c r="AC1294" s="145"/>
      <c r="AD1294" s="404"/>
      <c r="AE1294" s="396"/>
      <c r="AF1294" s="397">
        <v>0</v>
      </c>
      <c r="AG1294" s="397">
        <v>0</v>
      </c>
      <c r="AH1294" s="397">
        <v>0</v>
      </c>
      <c r="AI1294" s="397">
        <v>0</v>
      </c>
      <c r="AJ1294" s="397">
        <v>0</v>
      </c>
      <c r="AK1294" s="397">
        <v>0</v>
      </c>
      <c r="AL1294" s="397">
        <v>0</v>
      </c>
      <c r="AM1294" s="413"/>
      <c r="AN1294" s="397">
        <v>0</v>
      </c>
      <c r="AO1294" s="408">
        <v>0</v>
      </c>
    </row>
    <row r="1295" spans="1:41" ht="24" customHeight="1" x14ac:dyDescent="0.3">
      <c r="A1295" s="398" t="s">
        <v>4258</v>
      </c>
      <c r="B1295" s="392" t="s">
        <v>4259</v>
      </c>
      <c r="C1295" s="393" t="s">
        <v>2462</v>
      </c>
      <c r="D1295" s="330">
        <f t="shared" si="65"/>
        <v>0</v>
      </c>
      <c r="E1295" s="331">
        <f t="shared" si="66"/>
        <v>0</v>
      </c>
      <c r="F1295" s="331">
        <f t="shared" si="67"/>
        <v>0</v>
      </c>
      <c r="G1295" s="331">
        <f t="shared" si="68"/>
        <v>0</v>
      </c>
      <c r="H1295" s="331">
        <f t="shared" si="69"/>
        <v>0</v>
      </c>
      <c r="I1295" s="331">
        <f t="shared" si="70"/>
        <v>0</v>
      </c>
      <c r="J1295" s="331">
        <f t="shared" si="71"/>
        <v>0</v>
      </c>
      <c r="K1295" s="331">
        <f t="shared" si="72"/>
        <v>0</v>
      </c>
      <c r="L1295" s="331">
        <f t="shared" si="73"/>
        <v>0</v>
      </c>
      <c r="M1295" s="331">
        <f t="shared" si="74"/>
        <v>0</v>
      </c>
      <c r="N1295" s="333">
        <f t="shared" si="75"/>
        <v>0</v>
      </c>
      <c r="O1295" s="394"/>
      <c r="P1295" s="395">
        <f t="shared" si="76"/>
        <v>0</v>
      </c>
      <c r="Q1295" s="336" t="str">
        <f t="shared" si="77"/>
        <v/>
      </c>
      <c r="R1295" s="404"/>
      <c r="S1295" s="410"/>
      <c r="T1295" s="148">
        <v>0</v>
      </c>
      <c r="U1295" s="147"/>
      <c r="V1295" s="148"/>
      <c r="W1295" s="337"/>
      <c r="X1295" s="337"/>
      <c r="Y1295" s="149"/>
      <c r="Z1295" s="149"/>
      <c r="AA1295" s="149"/>
      <c r="AB1295" s="404">
        <v>0</v>
      </c>
      <c r="AC1295" s="410"/>
      <c r="AD1295" s="404"/>
      <c r="AE1295" s="396"/>
      <c r="AF1295" s="397">
        <v>0</v>
      </c>
      <c r="AG1295" s="397">
        <v>0</v>
      </c>
      <c r="AH1295" s="397">
        <v>0</v>
      </c>
      <c r="AI1295" s="397">
        <v>0</v>
      </c>
      <c r="AJ1295" s="397">
        <v>0</v>
      </c>
      <c r="AK1295" s="397">
        <v>0</v>
      </c>
      <c r="AL1295" s="397">
        <v>0</v>
      </c>
      <c r="AM1295" s="397"/>
      <c r="AN1295" s="397">
        <v>0</v>
      </c>
      <c r="AO1295" s="414">
        <v>0</v>
      </c>
    </row>
    <row r="1296" spans="1:41" ht="24" customHeight="1" x14ac:dyDescent="0.3">
      <c r="A1296" s="391" t="s">
        <v>4260</v>
      </c>
      <c r="B1296" s="392" t="s">
        <v>4261</v>
      </c>
      <c r="C1296" s="393" t="s">
        <v>809</v>
      </c>
      <c r="D1296" s="330">
        <f t="shared" si="65"/>
        <v>25</v>
      </c>
      <c r="E1296" s="331">
        <f t="shared" si="66"/>
        <v>22</v>
      </c>
      <c r="F1296" s="331">
        <f t="shared" si="67"/>
        <v>14</v>
      </c>
      <c r="G1296" s="331">
        <f t="shared" si="68"/>
        <v>6</v>
      </c>
      <c r="H1296" s="331">
        <f t="shared" si="69"/>
        <v>6</v>
      </c>
      <c r="I1296" s="331">
        <f t="shared" si="70"/>
        <v>2</v>
      </c>
      <c r="J1296" s="331">
        <f t="shared" si="71"/>
        <v>0</v>
      </c>
      <c r="K1296" s="331">
        <f t="shared" si="72"/>
        <v>0</v>
      </c>
      <c r="L1296" s="331">
        <f t="shared" si="73"/>
        <v>0</v>
      </c>
      <c r="M1296" s="331">
        <f t="shared" si="74"/>
        <v>0</v>
      </c>
      <c r="N1296" s="333">
        <f t="shared" si="75"/>
        <v>75</v>
      </c>
      <c r="O1296" s="394"/>
      <c r="P1296" s="395">
        <f t="shared" si="76"/>
        <v>75</v>
      </c>
      <c r="Q1296" s="336">
        <f t="shared" si="77"/>
        <v>97</v>
      </c>
      <c r="R1296" s="144">
        <v>6</v>
      </c>
      <c r="S1296" s="145">
        <v>6</v>
      </c>
      <c r="T1296" s="148">
        <v>0</v>
      </c>
      <c r="U1296" s="147"/>
      <c r="V1296" s="148"/>
      <c r="W1296" s="337"/>
      <c r="X1296" s="337"/>
      <c r="Y1296" s="149"/>
      <c r="Z1296" s="149"/>
      <c r="AA1296" s="149"/>
      <c r="AB1296" s="399">
        <v>2</v>
      </c>
      <c r="AC1296" s="145"/>
      <c r="AD1296" s="399">
        <v>25</v>
      </c>
      <c r="AE1296" s="396"/>
      <c r="AF1296" s="397">
        <v>0</v>
      </c>
      <c r="AG1296" s="397">
        <v>0</v>
      </c>
      <c r="AH1296" s="397">
        <v>0</v>
      </c>
      <c r="AI1296" s="397">
        <v>0</v>
      </c>
      <c r="AJ1296" s="397">
        <v>0</v>
      </c>
      <c r="AK1296" s="397">
        <v>0</v>
      </c>
      <c r="AL1296" s="397">
        <v>0</v>
      </c>
      <c r="AM1296" s="397">
        <v>14</v>
      </c>
      <c r="AN1296" s="397">
        <v>22</v>
      </c>
      <c r="AO1296" s="400">
        <v>0</v>
      </c>
    </row>
    <row r="1297" spans="1:41" ht="24" customHeight="1" x14ac:dyDescent="0.3">
      <c r="A1297" s="391" t="s">
        <v>4262</v>
      </c>
      <c r="B1297" s="392" t="s">
        <v>4263</v>
      </c>
      <c r="C1297" s="393" t="s">
        <v>809</v>
      </c>
      <c r="D1297" s="330">
        <f t="shared" si="65"/>
        <v>28</v>
      </c>
      <c r="E1297" s="331">
        <f t="shared" si="66"/>
        <v>25</v>
      </c>
      <c r="F1297" s="331">
        <f t="shared" si="67"/>
        <v>5</v>
      </c>
      <c r="G1297" s="331">
        <f t="shared" si="68"/>
        <v>2</v>
      </c>
      <c r="H1297" s="331">
        <f t="shared" si="69"/>
        <v>0</v>
      </c>
      <c r="I1297" s="331">
        <f t="shared" si="70"/>
        <v>0</v>
      </c>
      <c r="J1297" s="331">
        <f t="shared" si="71"/>
        <v>0</v>
      </c>
      <c r="K1297" s="331">
        <f t="shared" si="72"/>
        <v>0</v>
      </c>
      <c r="L1297" s="331">
        <f t="shared" si="73"/>
        <v>0</v>
      </c>
      <c r="M1297" s="331">
        <f t="shared" si="74"/>
        <v>0</v>
      </c>
      <c r="N1297" s="333">
        <f t="shared" si="75"/>
        <v>60</v>
      </c>
      <c r="O1297" s="394"/>
      <c r="P1297" s="395">
        <f t="shared" si="76"/>
        <v>60</v>
      </c>
      <c r="Q1297" s="336">
        <f t="shared" si="77"/>
        <v>119</v>
      </c>
      <c r="R1297" s="399">
        <v>5</v>
      </c>
      <c r="S1297" s="145"/>
      <c r="T1297" s="148">
        <v>0</v>
      </c>
      <c r="U1297" s="147"/>
      <c r="V1297" s="148"/>
      <c r="W1297" s="337"/>
      <c r="X1297" s="337"/>
      <c r="Y1297" s="149"/>
      <c r="Z1297" s="149"/>
      <c r="AA1297" s="149"/>
      <c r="AB1297" s="404">
        <v>2</v>
      </c>
      <c r="AC1297" s="145"/>
      <c r="AD1297" s="404">
        <v>25</v>
      </c>
      <c r="AE1297" s="396"/>
      <c r="AF1297" s="397">
        <v>0</v>
      </c>
      <c r="AG1297" s="397">
        <v>0</v>
      </c>
      <c r="AH1297" s="397">
        <v>0</v>
      </c>
      <c r="AI1297" s="397">
        <v>0</v>
      </c>
      <c r="AJ1297" s="397">
        <v>0</v>
      </c>
      <c r="AK1297" s="397">
        <v>0</v>
      </c>
      <c r="AL1297" s="397">
        <v>0</v>
      </c>
      <c r="AM1297" s="397">
        <v>28</v>
      </c>
      <c r="AN1297" s="397">
        <v>0</v>
      </c>
      <c r="AO1297" s="407">
        <v>0</v>
      </c>
    </row>
    <row r="1298" spans="1:41" ht="24" customHeight="1" x14ac:dyDescent="0.3">
      <c r="A1298" s="398" t="s">
        <v>5111</v>
      </c>
      <c r="B1298" s="415" t="s">
        <v>4264</v>
      </c>
      <c r="C1298" s="416" t="s">
        <v>1540</v>
      </c>
      <c r="D1298" s="330">
        <f t="shared" si="65"/>
        <v>12</v>
      </c>
      <c r="E1298" s="331">
        <f t="shared" si="66"/>
        <v>12</v>
      </c>
      <c r="F1298" s="331">
        <f t="shared" si="67"/>
        <v>5</v>
      </c>
      <c r="G1298" s="331">
        <f t="shared" si="68"/>
        <v>0</v>
      </c>
      <c r="H1298" s="331">
        <f t="shared" si="69"/>
        <v>0</v>
      </c>
      <c r="I1298" s="331">
        <f t="shared" si="70"/>
        <v>0</v>
      </c>
      <c r="J1298" s="331">
        <f t="shared" si="71"/>
        <v>0</v>
      </c>
      <c r="K1298" s="331">
        <f t="shared" si="72"/>
        <v>0</v>
      </c>
      <c r="L1298" s="331">
        <f t="shared" si="73"/>
        <v>0</v>
      </c>
      <c r="M1298" s="331">
        <f t="shared" si="74"/>
        <v>0</v>
      </c>
      <c r="N1298" s="333">
        <f t="shared" si="75"/>
        <v>29</v>
      </c>
      <c r="O1298" s="394"/>
      <c r="P1298" s="395">
        <f t="shared" si="76"/>
        <v>29</v>
      </c>
      <c r="Q1298" s="336">
        <f t="shared" si="77"/>
        <v>328</v>
      </c>
      <c r="R1298" s="419">
        <v>5</v>
      </c>
      <c r="S1298" s="145">
        <v>12</v>
      </c>
      <c r="T1298" s="148">
        <v>0</v>
      </c>
      <c r="U1298" s="147"/>
      <c r="V1298" s="148"/>
      <c r="W1298" s="337"/>
      <c r="X1298" s="337"/>
      <c r="Y1298" s="149"/>
      <c r="Z1298" s="149"/>
      <c r="AA1298" s="149"/>
      <c r="AB1298" s="399">
        <v>0</v>
      </c>
      <c r="AC1298" s="145"/>
      <c r="AD1298" s="399"/>
      <c r="AE1298" s="396"/>
      <c r="AF1298" s="397">
        <v>0</v>
      </c>
      <c r="AG1298" s="397">
        <v>0</v>
      </c>
      <c r="AH1298" s="397">
        <v>0</v>
      </c>
      <c r="AI1298" s="397">
        <v>0</v>
      </c>
      <c r="AJ1298" s="397">
        <v>0</v>
      </c>
      <c r="AK1298" s="397">
        <v>0</v>
      </c>
      <c r="AL1298" s="397">
        <v>0</v>
      </c>
      <c r="AM1298" s="397">
        <v>12</v>
      </c>
      <c r="AN1298" s="397">
        <v>0</v>
      </c>
      <c r="AO1298" s="407">
        <v>0</v>
      </c>
    </row>
    <row r="1299" spans="1:41" ht="24" customHeight="1" x14ac:dyDescent="0.3">
      <c r="A1299" s="391" t="s">
        <v>4265</v>
      </c>
      <c r="B1299" s="392" t="s">
        <v>4266</v>
      </c>
      <c r="C1299" s="393" t="s">
        <v>1236</v>
      </c>
      <c r="D1299" s="330">
        <f t="shared" si="65"/>
        <v>0</v>
      </c>
      <c r="E1299" s="331">
        <f t="shared" si="66"/>
        <v>0</v>
      </c>
      <c r="F1299" s="331">
        <f t="shared" si="67"/>
        <v>0</v>
      </c>
      <c r="G1299" s="331">
        <f t="shared" si="68"/>
        <v>0</v>
      </c>
      <c r="H1299" s="331">
        <f t="shared" si="69"/>
        <v>0</v>
      </c>
      <c r="I1299" s="331">
        <f t="shared" si="70"/>
        <v>0</v>
      </c>
      <c r="J1299" s="331">
        <f t="shared" si="71"/>
        <v>0</v>
      </c>
      <c r="K1299" s="331">
        <f t="shared" si="72"/>
        <v>0</v>
      </c>
      <c r="L1299" s="331">
        <f t="shared" si="73"/>
        <v>0</v>
      </c>
      <c r="M1299" s="331">
        <f t="shared" si="74"/>
        <v>0</v>
      </c>
      <c r="N1299" s="333">
        <f t="shared" si="75"/>
        <v>0</v>
      </c>
      <c r="O1299" s="394"/>
      <c r="P1299" s="395">
        <f t="shared" si="76"/>
        <v>0</v>
      </c>
      <c r="Q1299" s="336" t="str">
        <f t="shared" si="77"/>
        <v/>
      </c>
      <c r="R1299" s="156"/>
      <c r="S1299" s="145"/>
      <c r="T1299" s="148">
        <v>0</v>
      </c>
      <c r="U1299" s="147"/>
      <c r="V1299" s="148"/>
      <c r="W1299" s="337"/>
      <c r="X1299" s="337"/>
      <c r="Y1299" s="149"/>
      <c r="Z1299" s="149"/>
      <c r="AA1299" s="149"/>
      <c r="AB1299" s="399">
        <v>0</v>
      </c>
      <c r="AC1299" s="145"/>
      <c r="AD1299" s="399"/>
      <c r="AE1299" s="396"/>
      <c r="AF1299" s="397">
        <v>0</v>
      </c>
      <c r="AG1299" s="397">
        <v>0</v>
      </c>
      <c r="AH1299" s="397">
        <v>0</v>
      </c>
      <c r="AI1299" s="397">
        <v>0</v>
      </c>
      <c r="AJ1299" s="397">
        <v>0</v>
      </c>
      <c r="AK1299" s="397">
        <v>0</v>
      </c>
      <c r="AL1299" s="397">
        <v>0</v>
      </c>
      <c r="AM1299" s="397"/>
      <c r="AN1299" s="397">
        <v>0</v>
      </c>
      <c r="AO1299" s="407">
        <v>0</v>
      </c>
    </row>
    <row r="1300" spans="1:41" ht="24" customHeight="1" x14ac:dyDescent="0.3">
      <c r="A1300" s="401" t="s">
        <v>1189</v>
      </c>
      <c r="B1300" s="402" t="s">
        <v>1190</v>
      </c>
      <c r="C1300" s="403" t="s">
        <v>351</v>
      </c>
      <c r="D1300" s="330">
        <f t="shared" si="65"/>
        <v>10</v>
      </c>
      <c r="E1300" s="331">
        <f t="shared" si="66"/>
        <v>0</v>
      </c>
      <c r="F1300" s="331">
        <f t="shared" si="67"/>
        <v>0</v>
      </c>
      <c r="G1300" s="331">
        <f t="shared" si="68"/>
        <v>0</v>
      </c>
      <c r="H1300" s="331">
        <f t="shared" si="69"/>
        <v>0</v>
      </c>
      <c r="I1300" s="331">
        <f t="shared" si="70"/>
        <v>0</v>
      </c>
      <c r="J1300" s="331">
        <f t="shared" si="71"/>
        <v>0</v>
      </c>
      <c r="K1300" s="331">
        <f t="shared" si="72"/>
        <v>0</v>
      </c>
      <c r="L1300" s="331">
        <f t="shared" si="73"/>
        <v>0</v>
      </c>
      <c r="M1300" s="331">
        <f t="shared" si="74"/>
        <v>0</v>
      </c>
      <c r="N1300" s="369">
        <f t="shared" si="75"/>
        <v>10</v>
      </c>
      <c r="O1300" s="417"/>
      <c r="P1300" s="418">
        <f t="shared" si="76"/>
        <v>10</v>
      </c>
      <c r="Q1300" s="336">
        <f t="shared" si="77"/>
        <v>693</v>
      </c>
      <c r="R1300" s="399"/>
      <c r="S1300" s="410">
        <v>10</v>
      </c>
      <c r="T1300" s="148">
        <v>0</v>
      </c>
      <c r="U1300" s="411"/>
      <c r="V1300" s="148"/>
      <c r="W1300" s="412"/>
      <c r="X1300" s="337"/>
      <c r="Y1300" s="149"/>
      <c r="Z1300" s="149"/>
      <c r="AA1300" s="149"/>
      <c r="AB1300" s="144">
        <v>0</v>
      </c>
      <c r="AC1300" s="410"/>
      <c r="AD1300" s="144"/>
      <c r="AE1300" s="396"/>
      <c r="AF1300" s="397">
        <v>0</v>
      </c>
      <c r="AG1300" s="397">
        <v>0</v>
      </c>
      <c r="AH1300" s="397">
        <v>0</v>
      </c>
      <c r="AI1300" s="397">
        <v>0</v>
      </c>
      <c r="AJ1300" s="397">
        <v>0</v>
      </c>
      <c r="AK1300" s="397">
        <v>0</v>
      </c>
      <c r="AL1300" s="397">
        <v>0</v>
      </c>
      <c r="AM1300" s="413"/>
      <c r="AN1300" s="397">
        <v>0</v>
      </c>
      <c r="AO1300" s="400">
        <v>0</v>
      </c>
    </row>
    <row r="1301" spans="1:41" ht="24" customHeight="1" x14ac:dyDescent="0.3">
      <c r="A1301" s="391" t="s">
        <v>4267</v>
      </c>
      <c r="B1301" s="392" t="s">
        <v>4268</v>
      </c>
      <c r="C1301" s="393" t="s">
        <v>809</v>
      </c>
      <c r="D1301" s="330">
        <f t="shared" si="65"/>
        <v>0</v>
      </c>
      <c r="E1301" s="331">
        <f t="shared" si="66"/>
        <v>0</v>
      </c>
      <c r="F1301" s="331">
        <f t="shared" si="67"/>
        <v>0</v>
      </c>
      <c r="G1301" s="331">
        <f t="shared" si="68"/>
        <v>0</v>
      </c>
      <c r="H1301" s="331">
        <f t="shared" si="69"/>
        <v>0</v>
      </c>
      <c r="I1301" s="331">
        <f t="shared" si="70"/>
        <v>0</v>
      </c>
      <c r="J1301" s="331">
        <f t="shared" si="71"/>
        <v>0</v>
      </c>
      <c r="K1301" s="331">
        <f t="shared" si="72"/>
        <v>0</v>
      </c>
      <c r="L1301" s="331">
        <f t="shared" si="73"/>
        <v>0</v>
      </c>
      <c r="M1301" s="331">
        <f t="shared" si="74"/>
        <v>0</v>
      </c>
      <c r="N1301" s="333">
        <f t="shared" si="75"/>
        <v>0</v>
      </c>
      <c r="O1301" s="394"/>
      <c r="P1301" s="395">
        <f t="shared" si="76"/>
        <v>0</v>
      </c>
      <c r="Q1301" s="336" t="str">
        <f t="shared" si="77"/>
        <v/>
      </c>
      <c r="R1301" s="409"/>
      <c r="S1301" s="145"/>
      <c r="T1301" s="148">
        <v>0</v>
      </c>
      <c r="U1301" s="147"/>
      <c r="V1301" s="148"/>
      <c r="W1301" s="337"/>
      <c r="X1301" s="337"/>
      <c r="Y1301" s="149"/>
      <c r="Z1301" s="149"/>
      <c r="AA1301" s="149"/>
      <c r="AB1301" s="399">
        <v>0</v>
      </c>
      <c r="AC1301" s="145"/>
      <c r="AD1301" s="399"/>
      <c r="AE1301" s="396"/>
      <c r="AF1301" s="397">
        <v>0</v>
      </c>
      <c r="AG1301" s="397">
        <v>0</v>
      </c>
      <c r="AH1301" s="397">
        <v>0</v>
      </c>
      <c r="AI1301" s="397">
        <v>0</v>
      </c>
      <c r="AJ1301" s="397">
        <v>0</v>
      </c>
      <c r="AK1301" s="397">
        <v>0</v>
      </c>
      <c r="AL1301" s="397">
        <v>0</v>
      </c>
      <c r="AM1301" s="397"/>
      <c r="AN1301" s="397">
        <v>0</v>
      </c>
      <c r="AO1301" s="407">
        <v>0</v>
      </c>
    </row>
    <row r="1302" spans="1:41" ht="24" customHeight="1" x14ac:dyDescent="0.3">
      <c r="A1302" s="391" t="s">
        <v>4269</v>
      </c>
      <c r="B1302" s="392" t="s">
        <v>4270</v>
      </c>
      <c r="C1302" s="393" t="s">
        <v>314</v>
      </c>
      <c r="D1302" s="330">
        <f t="shared" si="65"/>
        <v>0</v>
      </c>
      <c r="E1302" s="331">
        <f t="shared" si="66"/>
        <v>0</v>
      </c>
      <c r="F1302" s="331">
        <f t="shared" si="67"/>
        <v>0</v>
      </c>
      <c r="G1302" s="331">
        <f t="shared" si="68"/>
        <v>0</v>
      </c>
      <c r="H1302" s="331">
        <f t="shared" si="69"/>
        <v>0</v>
      </c>
      <c r="I1302" s="331">
        <f t="shared" si="70"/>
        <v>0</v>
      </c>
      <c r="J1302" s="331">
        <f t="shared" si="71"/>
        <v>0</v>
      </c>
      <c r="K1302" s="331">
        <f t="shared" si="72"/>
        <v>0</v>
      </c>
      <c r="L1302" s="331">
        <f t="shared" si="73"/>
        <v>0</v>
      </c>
      <c r="M1302" s="331">
        <f t="shared" si="74"/>
        <v>0</v>
      </c>
      <c r="N1302" s="333">
        <f t="shared" si="75"/>
        <v>0</v>
      </c>
      <c r="O1302" s="394"/>
      <c r="P1302" s="395">
        <f t="shared" si="76"/>
        <v>0</v>
      </c>
      <c r="Q1302" s="336" t="str">
        <f t="shared" si="77"/>
        <v/>
      </c>
      <c r="R1302" s="399"/>
      <c r="S1302" s="145"/>
      <c r="T1302" s="148">
        <v>0</v>
      </c>
      <c r="U1302" s="147"/>
      <c r="V1302" s="148"/>
      <c r="W1302" s="337"/>
      <c r="X1302" s="337"/>
      <c r="Y1302" s="149"/>
      <c r="Z1302" s="149"/>
      <c r="AA1302" s="149"/>
      <c r="AB1302" s="156">
        <v>0</v>
      </c>
      <c r="AC1302" s="145"/>
      <c r="AD1302" s="156"/>
      <c r="AE1302" s="396"/>
      <c r="AF1302" s="397">
        <v>0</v>
      </c>
      <c r="AG1302" s="397">
        <v>0</v>
      </c>
      <c r="AH1302" s="397">
        <v>0</v>
      </c>
      <c r="AI1302" s="397">
        <v>0</v>
      </c>
      <c r="AJ1302" s="397">
        <v>0</v>
      </c>
      <c r="AK1302" s="397">
        <v>0</v>
      </c>
      <c r="AL1302" s="397">
        <v>0</v>
      </c>
      <c r="AM1302" s="397"/>
      <c r="AN1302" s="397">
        <v>0</v>
      </c>
      <c r="AO1302" s="400">
        <v>0</v>
      </c>
    </row>
    <row r="1303" spans="1:41" ht="24" customHeight="1" x14ac:dyDescent="0.3">
      <c r="A1303" s="391" t="s">
        <v>4271</v>
      </c>
      <c r="B1303" s="392" t="s">
        <v>4272</v>
      </c>
      <c r="C1303" s="393" t="s">
        <v>1897</v>
      </c>
      <c r="D1303" s="330">
        <f t="shared" si="65"/>
        <v>14</v>
      </c>
      <c r="E1303" s="331">
        <f t="shared" si="66"/>
        <v>4</v>
      </c>
      <c r="F1303" s="331">
        <f t="shared" si="67"/>
        <v>0</v>
      </c>
      <c r="G1303" s="331">
        <f t="shared" si="68"/>
        <v>0</v>
      </c>
      <c r="H1303" s="331">
        <f t="shared" si="69"/>
        <v>0</v>
      </c>
      <c r="I1303" s="331">
        <f t="shared" si="70"/>
        <v>0</v>
      </c>
      <c r="J1303" s="331">
        <f t="shared" si="71"/>
        <v>0</v>
      </c>
      <c r="K1303" s="331">
        <f t="shared" si="72"/>
        <v>0</v>
      </c>
      <c r="L1303" s="331">
        <f t="shared" si="73"/>
        <v>0</v>
      </c>
      <c r="M1303" s="331">
        <f t="shared" si="74"/>
        <v>0</v>
      </c>
      <c r="N1303" s="333">
        <f t="shared" si="75"/>
        <v>18</v>
      </c>
      <c r="O1303" s="394"/>
      <c r="P1303" s="395">
        <f t="shared" si="76"/>
        <v>18</v>
      </c>
      <c r="Q1303" s="336">
        <f t="shared" si="77"/>
        <v>508</v>
      </c>
      <c r="R1303" s="399"/>
      <c r="S1303" s="410">
        <v>4</v>
      </c>
      <c r="T1303" s="405">
        <v>0</v>
      </c>
      <c r="U1303" s="147"/>
      <c r="V1303" s="405"/>
      <c r="W1303" s="337"/>
      <c r="X1303" s="337"/>
      <c r="Y1303" s="406"/>
      <c r="Z1303" s="406"/>
      <c r="AA1303" s="406"/>
      <c r="AB1303" s="399">
        <v>0</v>
      </c>
      <c r="AC1303" s="410"/>
      <c r="AD1303" s="399"/>
      <c r="AE1303" s="396"/>
      <c r="AF1303" s="397">
        <v>0</v>
      </c>
      <c r="AG1303" s="397">
        <v>0</v>
      </c>
      <c r="AH1303" s="397">
        <v>0</v>
      </c>
      <c r="AI1303" s="397">
        <v>0</v>
      </c>
      <c r="AJ1303" s="397">
        <v>0</v>
      </c>
      <c r="AK1303" s="397">
        <v>0</v>
      </c>
      <c r="AL1303" s="397">
        <v>0</v>
      </c>
      <c r="AM1303" s="397"/>
      <c r="AN1303" s="397">
        <v>14</v>
      </c>
      <c r="AO1303" s="400">
        <v>0</v>
      </c>
    </row>
    <row r="1304" spans="1:41" ht="24" customHeight="1" x14ac:dyDescent="0.3">
      <c r="A1304" s="398" t="s">
        <v>4273</v>
      </c>
      <c r="B1304" s="392" t="s">
        <v>4274</v>
      </c>
      <c r="C1304" s="393" t="s">
        <v>1866</v>
      </c>
      <c r="D1304" s="330">
        <f t="shared" si="65"/>
        <v>15</v>
      </c>
      <c r="E1304" s="331">
        <f t="shared" si="66"/>
        <v>12</v>
      </c>
      <c r="F1304" s="331">
        <f t="shared" si="67"/>
        <v>0</v>
      </c>
      <c r="G1304" s="331">
        <f t="shared" si="68"/>
        <v>0</v>
      </c>
      <c r="H1304" s="331">
        <f t="shared" si="69"/>
        <v>0</v>
      </c>
      <c r="I1304" s="331">
        <f t="shared" si="70"/>
        <v>0</v>
      </c>
      <c r="J1304" s="331">
        <f t="shared" si="71"/>
        <v>0</v>
      </c>
      <c r="K1304" s="331">
        <f t="shared" si="72"/>
        <v>0</v>
      </c>
      <c r="L1304" s="331">
        <f t="shared" si="73"/>
        <v>0</v>
      </c>
      <c r="M1304" s="331">
        <f t="shared" si="74"/>
        <v>0</v>
      </c>
      <c r="N1304" s="333">
        <f t="shared" si="75"/>
        <v>27</v>
      </c>
      <c r="O1304" s="394"/>
      <c r="P1304" s="395">
        <f t="shared" si="76"/>
        <v>27</v>
      </c>
      <c r="Q1304" s="336">
        <f t="shared" si="77"/>
        <v>360</v>
      </c>
      <c r="R1304" s="399"/>
      <c r="S1304" s="145">
        <v>12</v>
      </c>
      <c r="T1304" s="148">
        <v>0</v>
      </c>
      <c r="U1304" s="147"/>
      <c r="V1304" s="148"/>
      <c r="W1304" s="337"/>
      <c r="X1304" s="337"/>
      <c r="Y1304" s="149"/>
      <c r="Z1304" s="149"/>
      <c r="AA1304" s="149"/>
      <c r="AB1304" s="156">
        <v>0</v>
      </c>
      <c r="AC1304" s="145"/>
      <c r="AD1304" s="156"/>
      <c r="AE1304" s="396"/>
      <c r="AF1304" s="397">
        <v>0</v>
      </c>
      <c r="AG1304" s="397">
        <v>0</v>
      </c>
      <c r="AH1304" s="397">
        <v>0</v>
      </c>
      <c r="AI1304" s="397">
        <v>0</v>
      </c>
      <c r="AJ1304" s="397">
        <v>0</v>
      </c>
      <c r="AK1304" s="397">
        <v>0</v>
      </c>
      <c r="AL1304" s="397">
        <v>0</v>
      </c>
      <c r="AM1304" s="397"/>
      <c r="AN1304" s="397">
        <v>15</v>
      </c>
      <c r="AO1304" s="341">
        <v>0</v>
      </c>
    </row>
    <row r="1305" spans="1:41" ht="24" customHeight="1" x14ac:dyDescent="0.3">
      <c r="A1305" s="391" t="s">
        <v>4275</v>
      </c>
      <c r="B1305" s="392" t="s">
        <v>4276</v>
      </c>
      <c r="C1305" s="393" t="s">
        <v>1876</v>
      </c>
      <c r="D1305" s="330">
        <f t="shared" si="65"/>
        <v>12</v>
      </c>
      <c r="E1305" s="331">
        <f t="shared" si="66"/>
        <v>10</v>
      </c>
      <c r="F1305" s="331">
        <f t="shared" si="67"/>
        <v>0</v>
      </c>
      <c r="G1305" s="331">
        <f t="shared" si="68"/>
        <v>0</v>
      </c>
      <c r="H1305" s="331">
        <f t="shared" si="69"/>
        <v>0</v>
      </c>
      <c r="I1305" s="331">
        <f t="shared" si="70"/>
        <v>0</v>
      </c>
      <c r="J1305" s="331">
        <f t="shared" si="71"/>
        <v>0</v>
      </c>
      <c r="K1305" s="331">
        <f t="shared" si="72"/>
        <v>0</v>
      </c>
      <c r="L1305" s="331">
        <f t="shared" si="73"/>
        <v>0</v>
      </c>
      <c r="M1305" s="331">
        <f t="shared" si="74"/>
        <v>0</v>
      </c>
      <c r="N1305" s="333">
        <f t="shared" si="75"/>
        <v>22</v>
      </c>
      <c r="O1305" s="394"/>
      <c r="P1305" s="395">
        <f t="shared" si="76"/>
        <v>22</v>
      </c>
      <c r="Q1305" s="336">
        <f t="shared" si="77"/>
        <v>442</v>
      </c>
      <c r="R1305" s="404">
        <v>10</v>
      </c>
      <c r="S1305" s="410"/>
      <c r="T1305" s="148">
        <v>0</v>
      </c>
      <c r="U1305" s="147"/>
      <c r="V1305" s="148"/>
      <c r="W1305" s="337"/>
      <c r="X1305" s="337"/>
      <c r="Y1305" s="149"/>
      <c r="Z1305" s="149"/>
      <c r="AA1305" s="149"/>
      <c r="AB1305" s="419">
        <v>0</v>
      </c>
      <c r="AC1305" s="410"/>
      <c r="AD1305" s="419"/>
      <c r="AE1305" s="396"/>
      <c r="AF1305" s="397">
        <v>0</v>
      </c>
      <c r="AG1305" s="397">
        <v>0</v>
      </c>
      <c r="AH1305" s="397">
        <v>0</v>
      </c>
      <c r="AI1305" s="397">
        <v>0</v>
      </c>
      <c r="AJ1305" s="397">
        <v>0</v>
      </c>
      <c r="AK1305" s="397">
        <v>0</v>
      </c>
      <c r="AL1305" s="397">
        <v>0</v>
      </c>
      <c r="AM1305" s="397">
        <v>12</v>
      </c>
      <c r="AN1305" s="397">
        <v>0</v>
      </c>
      <c r="AO1305" s="400">
        <v>0</v>
      </c>
    </row>
    <row r="1306" spans="1:41" ht="24" customHeight="1" x14ac:dyDescent="0.3">
      <c r="A1306" s="398" t="s">
        <v>4277</v>
      </c>
      <c r="B1306" s="392" t="s">
        <v>4278</v>
      </c>
      <c r="C1306" s="393" t="s">
        <v>2391</v>
      </c>
      <c r="D1306" s="330">
        <f t="shared" si="65"/>
        <v>10</v>
      </c>
      <c r="E1306" s="331">
        <f t="shared" si="66"/>
        <v>0</v>
      </c>
      <c r="F1306" s="331">
        <f t="shared" si="67"/>
        <v>0</v>
      </c>
      <c r="G1306" s="331">
        <f t="shared" si="68"/>
        <v>0</v>
      </c>
      <c r="H1306" s="331">
        <f t="shared" si="69"/>
        <v>0</v>
      </c>
      <c r="I1306" s="331">
        <f t="shared" si="70"/>
        <v>0</v>
      </c>
      <c r="J1306" s="331">
        <f t="shared" si="71"/>
        <v>0</v>
      </c>
      <c r="K1306" s="331">
        <f t="shared" si="72"/>
        <v>0</v>
      </c>
      <c r="L1306" s="331">
        <f t="shared" si="73"/>
        <v>0</v>
      </c>
      <c r="M1306" s="331">
        <f t="shared" si="74"/>
        <v>0</v>
      </c>
      <c r="N1306" s="333">
        <f t="shared" si="75"/>
        <v>10</v>
      </c>
      <c r="O1306" s="394"/>
      <c r="P1306" s="395">
        <f t="shared" si="76"/>
        <v>10</v>
      </c>
      <c r="Q1306" s="336">
        <f t="shared" si="77"/>
        <v>693</v>
      </c>
      <c r="R1306" s="404"/>
      <c r="S1306" s="145">
        <v>10</v>
      </c>
      <c r="T1306" s="405">
        <v>0</v>
      </c>
      <c r="U1306" s="147"/>
      <c r="V1306" s="405"/>
      <c r="W1306" s="337"/>
      <c r="X1306" s="337"/>
      <c r="Y1306" s="406"/>
      <c r="Z1306" s="406"/>
      <c r="AA1306" s="406"/>
      <c r="AB1306" s="399">
        <v>0</v>
      </c>
      <c r="AC1306" s="145"/>
      <c r="AD1306" s="399"/>
      <c r="AE1306" s="396"/>
      <c r="AF1306" s="397">
        <v>0</v>
      </c>
      <c r="AG1306" s="397">
        <v>0</v>
      </c>
      <c r="AH1306" s="397">
        <v>0</v>
      </c>
      <c r="AI1306" s="397">
        <v>0</v>
      </c>
      <c r="AJ1306" s="397">
        <v>0</v>
      </c>
      <c r="AK1306" s="397">
        <v>0</v>
      </c>
      <c r="AL1306" s="397">
        <v>0</v>
      </c>
      <c r="AM1306" s="397"/>
      <c r="AN1306" s="397">
        <v>0</v>
      </c>
      <c r="AO1306" s="408">
        <v>0</v>
      </c>
    </row>
    <row r="1307" spans="1:41" ht="24" customHeight="1" x14ac:dyDescent="0.3">
      <c r="A1307" s="398" t="s">
        <v>5112</v>
      </c>
      <c r="B1307" s="392" t="s">
        <v>4279</v>
      </c>
      <c r="C1307" s="393" t="s">
        <v>314</v>
      </c>
      <c r="D1307" s="330">
        <f t="shared" si="65"/>
        <v>10</v>
      </c>
      <c r="E1307" s="331">
        <f t="shared" si="66"/>
        <v>0</v>
      </c>
      <c r="F1307" s="331">
        <f t="shared" si="67"/>
        <v>0</v>
      </c>
      <c r="G1307" s="331">
        <f t="shared" si="68"/>
        <v>0</v>
      </c>
      <c r="H1307" s="331">
        <f t="shared" si="69"/>
        <v>0</v>
      </c>
      <c r="I1307" s="331">
        <f t="shared" si="70"/>
        <v>0</v>
      </c>
      <c r="J1307" s="331">
        <f t="shared" si="71"/>
        <v>0</v>
      </c>
      <c r="K1307" s="331">
        <f t="shared" si="72"/>
        <v>0</v>
      </c>
      <c r="L1307" s="331">
        <f t="shared" si="73"/>
        <v>0</v>
      </c>
      <c r="M1307" s="331">
        <f t="shared" si="74"/>
        <v>0</v>
      </c>
      <c r="N1307" s="333">
        <f t="shared" si="75"/>
        <v>10</v>
      </c>
      <c r="O1307" s="394"/>
      <c r="P1307" s="395">
        <f t="shared" si="76"/>
        <v>10</v>
      </c>
      <c r="Q1307" s="336">
        <f t="shared" si="77"/>
        <v>693</v>
      </c>
      <c r="R1307" s="399">
        <v>10</v>
      </c>
      <c r="S1307" s="410"/>
      <c r="T1307" s="148">
        <v>0</v>
      </c>
      <c r="U1307" s="147"/>
      <c r="V1307" s="148"/>
      <c r="W1307" s="337"/>
      <c r="X1307" s="337"/>
      <c r="Y1307" s="149"/>
      <c r="Z1307" s="149"/>
      <c r="AA1307" s="149"/>
      <c r="AB1307" s="409">
        <v>0</v>
      </c>
      <c r="AC1307" s="410"/>
      <c r="AD1307" s="409"/>
      <c r="AE1307" s="396"/>
      <c r="AF1307" s="397">
        <v>0</v>
      </c>
      <c r="AG1307" s="397">
        <v>0</v>
      </c>
      <c r="AH1307" s="397">
        <v>0</v>
      </c>
      <c r="AI1307" s="397">
        <v>0</v>
      </c>
      <c r="AJ1307" s="397">
        <v>0</v>
      </c>
      <c r="AK1307" s="397">
        <v>0</v>
      </c>
      <c r="AL1307" s="397">
        <v>0</v>
      </c>
      <c r="AM1307" s="397"/>
      <c r="AN1307" s="397">
        <v>0</v>
      </c>
      <c r="AO1307" s="400">
        <v>0</v>
      </c>
    </row>
    <row r="1308" spans="1:41" ht="24" customHeight="1" x14ac:dyDescent="0.3">
      <c r="A1308" s="391" t="s">
        <v>4282</v>
      </c>
      <c r="B1308" s="392" t="s">
        <v>4283</v>
      </c>
      <c r="C1308" s="393" t="s">
        <v>598</v>
      </c>
      <c r="D1308" s="330">
        <f t="shared" si="65"/>
        <v>85</v>
      </c>
      <c r="E1308" s="331">
        <f t="shared" si="66"/>
        <v>70</v>
      </c>
      <c r="F1308" s="331">
        <f t="shared" si="67"/>
        <v>19</v>
      </c>
      <c r="G1308" s="331">
        <f t="shared" si="68"/>
        <v>0</v>
      </c>
      <c r="H1308" s="331">
        <f t="shared" si="69"/>
        <v>0</v>
      </c>
      <c r="I1308" s="331">
        <f t="shared" si="70"/>
        <v>0</v>
      </c>
      <c r="J1308" s="331">
        <f t="shared" si="71"/>
        <v>0</v>
      </c>
      <c r="K1308" s="331">
        <f t="shared" si="72"/>
        <v>0</v>
      </c>
      <c r="L1308" s="331">
        <f t="shared" si="73"/>
        <v>0</v>
      </c>
      <c r="M1308" s="331">
        <f t="shared" si="74"/>
        <v>0</v>
      </c>
      <c r="N1308" s="333">
        <f t="shared" si="75"/>
        <v>174</v>
      </c>
      <c r="O1308" s="394"/>
      <c r="P1308" s="395">
        <f t="shared" si="76"/>
        <v>174</v>
      </c>
      <c r="Q1308" s="336">
        <f t="shared" si="77"/>
        <v>39</v>
      </c>
      <c r="R1308" s="404"/>
      <c r="S1308" s="145"/>
      <c r="T1308" s="148">
        <v>0</v>
      </c>
      <c r="U1308" s="147"/>
      <c r="V1308" s="148"/>
      <c r="W1308" s="337">
        <v>19</v>
      </c>
      <c r="X1308" s="337">
        <v>70</v>
      </c>
      <c r="Y1308" s="149"/>
      <c r="Z1308" s="149"/>
      <c r="AA1308" s="149">
        <v>85</v>
      </c>
      <c r="AB1308" s="88">
        <v>0</v>
      </c>
      <c r="AC1308" s="145"/>
      <c r="AD1308" s="88"/>
      <c r="AE1308" s="396"/>
      <c r="AF1308" s="397">
        <v>0</v>
      </c>
      <c r="AG1308" s="397">
        <v>0</v>
      </c>
      <c r="AH1308" s="397">
        <v>0</v>
      </c>
      <c r="AI1308" s="397">
        <v>0</v>
      </c>
      <c r="AJ1308" s="397">
        <v>0</v>
      </c>
      <c r="AK1308" s="397">
        <v>0</v>
      </c>
      <c r="AL1308" s="397">
        <v>0</v>
      </c>
      <c r="AM1308" s="397"/>
      <c r="AN1308" s="397">
        <v>0</v>
      </c>
      <c r="AO1308" s="408">
        <v>0</v>
      </c>
    </row>
    <row r="1309" spans="1:41" ht="24" customHeight="1" x14ac:dyDescent="0.3">
      <c r="A1309" s="398" t="s">
        <v>1612</v>
      </c>
      <c r="B1309" s="415" t="s">
        <v>1613</v>
      </c>
      <c r="C1309" s="416" t="s">
        <v>89</v>
      </c>
      <c r="D1309" s="330">
        <f t="shared" si="65"/>
        <v>55</v>
      </c>
      <c r="E1309" s="331">
        <f t="shared" si="66"/>
        <v>0</v>
      </c>
      <c r="F1309" s="331">
        <f t="shared" si="67"/>
        <v>0</v>
      </c>
      <c r="G1309" s="331">
        <f t="shared" si="68"/>
        <v>0</v>
      </c>
      <c r="H1309" s="331">
        <f t="shared" si="69"/>
        <v>0</v>
      </c>
      <c r="I1309" s="331">
        <f t="shared" si="70"/>
        <v>0</v>
      </c>
      <c r="J1309" s="331">
        <f t="shared" si="71"/>
        <v>0</v>
      </c>
      <c r="K1309" s="331">
        <f t="shared" si="72"/>
        <v>0</v>
      </c>
      <c r="L1309" s="331">
        <f t="shared" si="73"/>
        <v>0</v>
      </c>
      <c r="M1309" s="331">
        <f t="shared" si="74"/>
        <v>0</v>
      </c>
      <c r="N1309" s="333">
        <f t="shared" si="75"/>
        <v>55</v>
      </c>
      <c r="O1309" s="394"/>
      <c r="P1309" s="395">
        <f t="shared" si="76"/>
        <v>55</v>
      </c>
      <c r="Q1309" s="336">
        <f t="shared" si="77"/>
        <v>140</v>
      </c>
      <c r="R1309" s="144"/>
      <c r="S1309" s="145"/>
      <c r="T1309" s="405">
        <v>0</v>
      </c>
      <c r="U1309" s="147"/>
      <c r="V1309" s="405"/>
      <c r="W1309" s="337"/>
      <c r="X1309" s="337">
        <v>55</v>
      </c>
      <c r="Y1309" s="406"/>
      <c r="Z1309" s="406"/>
      <c r="AA1309" s="406"/>
      <c r="AB1309" s="399">
        <v>0</v>
      </c>
      <c r="AC1309" s="145"/>
      <c r="AD1309" s="399"/>
      <c r="AE1309" s="396"/>
      <c r="AF1309" s="397">
        <v>0</v>
      </c>
      <c r="AG1309" s="397">
        <v>0</v>
      </c>
      <c r="AH1309" s="397">
        <v>0</v>
      </c>
      <c r="AI1309" s="397">
        <v>0</v>
      </c>
      <c r="AJ1309" s="397">
        <v>0</v>
      </c>
      <c r="AK1309" s="397">
        <v>0</v>
      </c>
      <c r="AL1309" s="397">
        <v>0</v>
      </c>
      <c r="AM1309" s="397"/>
      <c r="AN1309" s="397">
        <v>0</v>
      </c>
      <c r="AO1309" s="420">
        <v>0</v>
      </c>
    </row>
    <row r="1310" spans="1:41" ht="24" customHeight="1" x14ac:dyDescent="0.3">
      <c r="A1310" s="398" t="s">
        <v>5113</v>
      </c>
      <c r="B1310" s="392" t="s">
        <v>4284</v>
      </c>
      <c r="C1310" s="393" t="s">
        <v>2583</v>
      </c>
      <c r="D1310" s="330">
        <f t="shared" si="65"/>
        <v>0</v>
      </c>
      <c r="E1310" s="331">
        <f t="shared" si="66"/>
        <v>0</v>
      </c>
      <c r="F1310" s="331">
        <f t="shared" si="67"/>
        <v>0</v>
      </c>
      <c r="G1310" s="331">
        <f t="shared" si="68"/>
        <v>0</v>
      </c>
      <c r="H1310" s="331">
        <f t="shared" si="69"/>
        <v>0</v>
      </c>
      <c r="I1310" s="331">
        <f t="shared" si="70"/>
        <v>0</v>
      </c>
      <c r="J1310" s="331">
        <f t="shared" si="71"/>
        <v>0</v>
      </c>
      <c r="K1310" s="331">
        <f t="shared" si="72"/>
        <v>0</v>
      </c>
      <c r="L1310" s="331">
        <f t="shared" si="73"/>
        <v>0</v>
      </c>
      <c r="M1310" s="331">
        <f t="shared" si="74"/>
        <v>0</v>
      </c>
      <c r="N1310" s="333">
        <f t="shared" si="75"/>
        <v>0</v>
      </c>
      <c r="O1310" s="394"/>
      <c r="P1310" s="395">
        <f t="shared" si="76"/>
        <v>0</v>
      </c>
      <c r="Q1310" s="336" t="str">
        <f t="shared" si="77"/>
        <v/>
      </c>
      <c r="R1310" s="399"/>
      <c r="S1310" s="410"/>
      <c r="T1310" s="148">
        <v>0</v>
      </c>
      <c r="U1310" s="147"/>
      <c r="V1310" s="148"/>
      <c r="W1310" s="337"/>
      <c r="X1310" s="337"/>
      <c r="Y1310" s="149"/>
      <c r="Z1310" s="149"/>
      <c r="AA1310" s="149"/>
      <c r="AB1310" s="404">
        <v>0</v>
      </c>
      <c r="AC1310" s="410"/>
      <c r="AD1310" s="404"/>
      <c r="AE1310" s="396"/>
      <c r="AF1310" s="397">
        <v>0</v>
      </c>
      <c r="AG1310" s="397">
        <v>0</v>
      </c>
      <c r="AH1310" s="397">
        <v>0</v>
      </c>
      <c r="AI1310" s="397">
        <v>0</v>
      </c>
      <c r="AJ1310" s="397">
        <v>0</v>
      </c>
      <c r="AK1310" s="397">
        <v>0</v>
      </c>
      <c r="AL1310" s="397">
        <v>0</v>
      </c>
      <c r="AM1310" s="397"/>
      <c r="AN1310" s="397">
        <v>0</v>
      </c>
      <c r="AO1310" s="400">
        <v>0</v>
      </c>
    </row>
    <row r="1311" spans="1:41" ht="24" customHeight="1" x14ac:dyDescent="0.3">
      <c r="A1311" s="398" t="s">
        <v>5114</v>
      </c>
      <c r="B1311" s="415" t="s">
        <v>4285</v>
      </c>
      <c r="C1311" s="416" t="s">
        <v>1965</v>
      </c>
      <c r="D1311" s="330">
        <f t="shared" si="65"/>
        <v>0</v>
      </c>
      <c r="E1311" s="331">
        <f t="shared" si="66"/>
        <v>0</v>
      </c>
      <c r="F1311" s="331">
        <f t="shared" si="67"/>
        <v>0</v>
      </c>
      <c r="G1311" s="331">
        <f t="shared" si="68"/>
        <v>0</v>
      </c>
      <c r="H1311" s="331">
        <f t="shared" si="69"/>
        <v>0</v>
      </c>
      <c r="I1311" s="331">
        <f t="shared" si="70"/>
        <v>0</v>
      </c>
      <c r="J1311" s="331">
        <f t="shared" si="71"/>
        <v>0</v>
      </c>
      <c r="K1311" s="331">
        <f t="shared" si="72"/>
        <v>0</v>
      </c>
      <c r="L1311" s="331">
        <f t="shared" si="73"/>
        <v>0</v>
      </c>
      <c r="M1311" s="331">
        <f t="shared" si="74"/>
        <v>0</v>
      </c>
      <c r="N1311" s="333">
        <f t="shared" si="75"/>
        <v>0</v>
      </c>
      <c r="O1311" s="394"/>
      <c r="P1311" s="395">
        <f t="shared" si="76"/>
        <v>0</v>
      </c>
      <c r="Q1311" s="336" t="str">
        <f t="shared" si="77"/>
        <v/>
      </c>
      <c r="R1311" s="156"/>
      <c r="S1311" s="145"/>
      <c r="T1311" s="148">
        <v>0</v>
      </c>
      <c r="U1311" s="411"/>
      <c r="V1311" s="148"/>
      <c r="W1311" s="412"/>
      <c r="X1311" s="337"/>
      <c r="Y1311" s="149"/>
      <c r="Z1311" s="149"/>
      <c r="AA1311" s="149"/>
      <c r="AB1311" s="144">
        <v>0</v>
      </c>
      <c r="AC1311" s="145"/>
      <c r="AD1311" s="144"/>
      <c r="AE1311" s="396"/>
      <c r="AF1311" s="397">
        <v>0</v>
      </c>
      <c r="AG1311" s="397">
        <v>0</v>
      </c>
      <c r="AH1311" s="397">
        <v>0</v>
      </c>
      <c r="AI1311" s="397">
        <v>0</v>
      </c>
      <c r="AJ1311" s="397">
        <v>0</v>
      </c>
      <c r="AK1311" s="397">
        <v>0</v>
      </c>
      <c r="AL1311" s="397">
        <v>0</v>
      </c>
      <c r="AM1311" s="413"/>
      <c r="AN1311" s="397">
        <v>0</v>
      </c>
      <c r="AO1311" s="414">
        <v>0</v>
      </c>
    </row>
    <row r="1312" spans="1:41" ht="24" customHeight="1" x14ac:dyDescent="0.3">
      <c r="A1312" s="391" t="s">
        <v>4286</v>
      </c>
      <c r="B1312" s="392" t="s">
        <v>4287</v>
      </c>
      <c r="C1312" s="393" t="s">
        <v>725</v>
      </c>
      <c r="D1312" s="330">
        <f t="shared" si="65"/>
        <v>2</v>
      </c>
      <c r="E1312" s="331">
        <f t="shared" si="66"/>
        <v>0</v>
      </c>
      <c r="F1312" s="331">
        <f t="shared" si="67"/>
        <v>0</v>
      </c>
      <c r="G1312" s="331">
        <f t="shared" si="68"/>
        <v>0</v>
      </c>
      <c r="H1312" s="331">
        <f t="shared" si="69"/>
        <v>0</v>
      </c>
      <c r="I1312" s="331">
        <f t="shared" si="70"/>
        <v>0</v>
      </c>
      <c r="J1312" s="331">
        <f t="shared" si="71"/>
        <v>0</v>
      </c>
      <c r="K1312" s="331">
        <f t="shared" si="72"/>
        <v>0</v>
      </c>
      <c r="L1312" s="331">
        <f t="shared" si="73"/>
        <v>0</v>
      </c>
      <c r="M1312" s="331">
        <f t="shared" si="74"/>
        <v>0</v>
      </c>
      <c r="N1312" s="333">
        <f t="shared" si="75"/>
        <v>2</v>
      </c>
      <c r="O1312" s="394"/>
      <c r="P1312" s="395">
        <f t="shared" si="76"/>
        <v>2</v>
      </c>
      <c r="Q1312" s="336">
        <f t="shared" si="77"/>
        <v>917</v>
      </c>
      <c r="R1312" s="399"/>
      <c r="S1312" s="410"/>
      <c r="T1312" s="148">
        <v>0</v>
      </c>
      <c r="U1312" s="147"/>
      <c r="V1312" s="148"/>
      <c r="W1312" s="337"/>
      <c r="X1312" s="337"/>
      <c r="Y1312" s="149"/>
      <c r="Z1312" s="149"/>
      <c r="AA1312" s="149"/>
      <c r="AB1312" s="399">
        <v>0</v>
      </c>
      <c r="AC1312" s="410"/>
      <c r="AD1312" s="399">
        <v>2</v>
      </c>
      <c r="AE1312" s="396"/>
      <c r="AF1312" s="397">
        <v>0</v>
      </c>
      <c r="AG1312" s="397">
        <v>0</v>
      </c>
      <c r="AH1312" s="397">
        <v>0</v>
      </c>
      <c r="AI1312" s="397">
        <v>0</v>
      </c>
      <c r="AJ1312" s="397">
        <v>0</v>
      </c>
      <c r="AK1312" s="397">
        <v>0</v>
      </c>
      <c r="AL1312" s="397">
        <v>0</v>
      </c>
      <c r="AM1312" s="397"/>
      <c r="AN1312" s="397">
        <v>0</v>
      </c>
      <c r="AO1312" s="358">
        <v>0</v>
      </c>
    </row>
    <row r="1313" spans="1:41" ht="24" customHeight="1" x14ac:dyDescent="0.3">
      <c r="A1313" s="398" t="s">
        <v>4288</v>
      </c>
      <c r="B1313" s="415" t="s">
        <v>4289</v>
      </c>
      <c r="C1313" s="416" t="s">
        <v>725</v>
      </c>
      <c r="D1313" s="330">
        <f t="shared" si="65"/>
        <v>0</v>
      </c>
      <c r="E1313" s="331">
        <f t="shared" si="66"/>
        <v>0</v>
      </c>
      <c r="F1313" s="331">
        <f t="shared" si="67"/>
        <v>0</v>
      </c>
      <c r="G1313" s="331">
        <f t="shared" si="68"/>
        <v>0</v>
      </c>
      <c r="H1313" s="331">
        <f t="shared" si="69"/>
        <v>0</v>
      </c>
      <c r="I1313" s="331">
        <f t="shared" si="70"/>
        <v>0</v>
      </c>
      <c r="J1313" s="331">
        <f t="shared" si="71"/>
        <v>0</v>
      </c>
      <c r="K1313" s="331">
        <f t="shared" si="72"/>
        <v>0</v>
      </c>
      <c r="L1313" s="331">
        <f t="shared" si="73"/>
        <v>0</v>
      </c>
      <c r="M1313" s="331">
        <f t="shared" si="74"/>
        <v>0</v>
      </c>
      <c r="N1313" s="333">
        <f t="shared" si="75"/>
        <v>0</v>
      </c>
      <c r="O1313" s="394"/>
      <c r="P1313" s="395">
        <f t="shared" si="76"/>
        <v>0</v>
      </c>
      <c r="Q1313" s="336" t="str">
        <f t="shared" si="77"/>
        <v/>
      </c>
      <c r="R1313" s="156"/>
      <c r="S1313" s="410"/>
      <c r="T1313" s="148">
        <v>0</v>
      </c>
      <c r="U1313" s="147"/>
      <c r="V1313" s="148"/>
      <c r="W1313" s="337"/>
      <c r="X1313" s="337"/>
      <c r="Y1313" s="149"/>
      <c r="Z1313" s="149"/>
      <c r="AA1313" s="149"/>
      <c r="AB1313" s="144">
        <v>0</v>
      </c>
      <c r="AC1313" s="410"/>
      <c r="AD1313" s="144"/>
      <c r="AE1313" s="396"/>
      <c r="AF1313" s="397">
        <v>0</v>
      </c>
      <c r="AG1313" s="397">
        <v>0</v>
      </c>
      <c r="AH1313" s="397">
        <v>0</v>
      </c>
      <c r="AI1313" s="397">
        <v>0</v>
      </c>
      <c r="AJ1313" s="397">
        <v>0</v>
      </c>
      <c r="AK1313" s="397">
        <v>0</v>
      </c>
      <c r="AL1313" s="397">
        <v>0</v>
      </c>
      <c r="AM1313" s="397"/>
      <c r="AN1313" s="397">
        <v>0</v>
      </c>
      <c r="AO1313" s="400">
        <v>0</v>
      </c>
    </row>
    <row r="1314" spans="1:41" ht="24" customHeight="1" x14ac:dyDescent="0.3">
      <c r="A1314" s="398" t="s">
        <v>4290</v>
      </c>
      <c r="B1314" s="415" t="s">
        <v>4291</v>
      </c>
      <c r="C1314" s="416" t="s">
        <v>509</v>
      </c>
      <c r="D1314" s="330">
        <f t="shared" si="65"/>
        <v>15</v>
      </c>
      <c r="E1314" s="331">
        <f t="shared" si="66"/>
        <v>14</v>
      </c>
      <c r="F1314" s="331">
        <f t="shared" si="67"/>
        <v>0</v>
      </c>
      <c r="G1314" s="331">
        <f t="shared" si="68"/>
        <v>0</v>
      </c>
      <c r="H1314" s="331">
        <f t="shared" si="69"/>
        <v>0</v>
      </c>
      <c r="I1314" s="331">
        <f t="shared" si="70"/>
        <v>0</v>
      </c>
      <c r="J1314" s="331">
        <f t="shared" si="71"/>
        <v>0</v>
      </c>
      <c r="K1314" s="331">
        <f t="shared" si="72"/>
        <v>0</v>
      </c>
      <c r="L1314" s="331">
        <f t="shared" si="73"/>
        <v>0</v>
      </c>
      <c r="M1314" s="331">
        <f t="shared" si="74"/>
        <v>0</v>
      </c>
      <c r="N1314" s="333">
        <f t="shared" si="75"/>
        <v>29</v>
      </c>
      <c r="O1314" s="394"/>
      <c r="P1314" s="395">
        <f t="shared" si="76"/>
        <v>29</v>
      </c>
      <c r="Q1314" s="336">
        <f t="shared" si="77"/>
        <v>328</v>
      </c>
      <c r="R1314" s="399">
        <v>15</v>
      </c>
      <c r="S1314" s="145"/>
      <c r="T1314" s="148">
        <v>0</v>
      </c>
      <c r="U1314" s="411"/>
      <c r="V1314" s="148"/>
      <c r="W1314" s="412"/>
      <c r="X1314" s="337"/>
      <c r="Y1314" s="149"/>
      <c r="Z1314" s="149"/>
      <c r="AA1314" s="149"/>
      <c r="AB1314" s="399">
        <v>0</v>
      </c>
      <c r="AC1314" s="145"/>
      <c r="AD1314" s="399"/>
      <c r="AE1314" s="396"/>
      <c r="AF1314" s="397">
        <v>0</v>
      </c>
      <c r="AG1314" s="397">
        <v>0</v>
      </c>
      <c r="AH1314" s="397">
        <v>0</v>
      </c>
      <c r="AI1314" s="397">
        <v>0</v>
      </c>
      <c r="AJ1314" s="397">
        <v>0</v>
      </c>
      <c r="AK1314" s="397">
        <v>0</v>
      </c>
      <c r="AL1314" s="397">
        <v>0</v>
      </c>
      <c r="AM1314" s="413">
        <v>14</v>
      </c>
      <c r="AN1314" s="397">
        <v>0</v>
      </c>
      <c r="AO1314" s="400">
        <v>0</v>
      </c>
    </row>
    <row r="1315" spans="1:41" ht="24" customHeight="1" x14ac:dyDescent="0.3">
      <c r="A1315" s="391" t="s">
        <v>4292</v>
      </c>
      <c r="B1315" s="392" t="s">
        <v>4293</v>
      </c>
      <c r="C1315" s="393" t="s">
        <v>1927</v>
      </c>
      <c r="D1315" s="330">
        <f t="shared" si="65"/>
        <v>0</v>
      </c>
      <c r="E1315" s="331">
        <f t="shared" si="66"/>
        <v>0</v>
      </c>
      <c r="F1315" s="331">
        <f t="shared" si="67"/>
        <v>0</v>
      </c>
      <c r="G1315" s="331">
        <f t="shared" si="68"/>
        <v>0</v>
      </c>
      <c r="H1315" s="331">
        <f t="shared" si="69"/>
        <v>0</v>
      </c>
      <c r="I1315" s="331">
        <f t="shared" si="70"/>
        <v>0</v>
      </c>
      <c r="J1315" s="331">
        <f t="shared" si="71"/>
        <v>0</v>
      </c>
      <c r="K1315" s="331">
        <f t="shared" si="72"/>
        <v>0</v>
      </c>
      <c r="L1315" s="331">
        <f t="shared" si="73"/>
        <v>0</v>
      </c>
      <c r="M1315" s="331">
        <f t="shared" si="74"/>
        <v>0</v>
      </c>
      <c r="N1315" s="333">
        <f t="shared" si="75"/>
        <v>0</v>
      </c>
      <c r="O1315" s="394"/>
      <c r="P1315" s="395">
        <f t="shared" si="76"/>
        <v>0</v>
      </c>
      <c r="Q1315" s="336" t="str">
        <f t="shared" si="77"/>
        <v/>
      </c>
      <c r="R1315" s="409"/>
      <c r="S1315" s="410"/>
      <c r="T1315" s="148">
        <v>0</v>
      </c>
      <c r="U1315" s="147"/>
      <c r="V1315" s="148"/>
      <c r="W1315" s="337"/>
      <c r="X1315" s="337"/>
      <c r="Y1315" s="149"/>
      <c r="Z1315" s="149"/>
      <c r="AA1315" s="149"/>
      <c r="AB1315" s="156">
        <v>0</v>
      </c>
      <c r="AC1315" s="410"/>
      <c r="AD1315" s="156"/>
      <c r="AE1315" s="396"/>
      <c r="AF1315" s="397">
        <v>0</v>
      </c>
      <c r="AG1315" s="397">
        <v>0</v>
      </c>
      <c r="AH1315" s="397">
        <v>0</v>
      </c>
      <c r="AI1315" s="397">
        <v>0</v>
      </c>
      <c r="AJ1315" s="397">
        <v>0</v>
      </c>
      <c r="AK1315" s="397">
        <v>0</v>
      </c>
      <c r="AL1315" s="397">
        <v>0</v>
      </c>
      <c r="AM1315" s="397"/>
      <c r="AN1315" s="397">
        <v>0</v>
      </c>
      <c r="AO1315" s="407">
        <v>0</v>
      </c>
    </row>
    <row r="1316" spans="1:41" ht="24" customHeight="1" x14ac:dyDescent="0.3">
      <c r="A1316" s="398" t="s">
        <v>4294</v>
      </c>
      <c r="B1316" s="415" t="s">
        <v>4295</v>
      </c>
      <c r="C1316" s="416" t="s">
        <v>4091</v>
      </c>
      <c r="D1316" s="330">
        <f t="shared" si="65"/>
        <v>24</v>
      </c>
      <c r="E1316" s="331">
        <f t="shared" si="66"/>
        <v>14</v>
      </c>
      <c r="F1316" s="331">
        <f t="shared" si="67"/>
        <v>0</v>
      </c>
      <c r="G1316" s="331">
        <f t="shared" si="68"/>
        <v>0</v>
      </c>
      <c r="H1316" s="331">
        <f t="shared" si="69"/>
        <v>0</v>
      </c>
      <c r="I1316" s="331">
        <f t="shared" si="70"/>
        <v>0</v>
      </c>
      <c r="J1316" s="331">
        <f t="shared" si="71"/>
        <v>0</v>
      </c>
      <c r="K1316" s="331">
        <f t="shared" si="72"/>
        <v>0</v>
      </c>
      <c r="L1316" s="331">
        <f t="shared" si="73"/>
        <v>0</v>
      </c>
      <c r="M1316" s="331">
        <f t="shared" si="74"/>
        <v>0</v>
      </c>
      <c r="N1316" s="333">
        <f t="shared" si="75"/>
        <v>38</v>
      </c>
      <c r="O1316" s="394"/>
      <c r="P1316" s="395">
        <f t="shared" si="76"/>
        <v>38</v>
      </c>
      <c r="Q1316" s="336">
        <f t="shared" si="77"/>
        <v>232</v>
      </c>
      <c r="R1316" s="404">
        <v>24</v>
      </c>
      <c r="S1316" s="145"/>
      <c r="T1316" s="148">
        <v>0</v>
      </c>
      <c r="U1316" s="147"/>
      <c r="V1316" s="148"/>
      <c r="W1316" s="337"/>
      <c r="X1316" s="337"/>
      <c r="Y1316" s="149"/>
      <c r="Z1316" s="149"/>
      <c r="AA1316" s="149"/>
      <c r="AB1316" s="156">
        <v>0</v>
      </c>
      <c r="AC1316" s="145"/>
      <c r="AD1316" s="156"/>
      <c r="AE1316" s="396"/>
      <c r="AF1316" s="397">
        <v>0</v>
      </c>
      <c r="AG1316" s="397">
        <v>0</v>
      </c>
      <c r="AH1316" s="397">
        <v>0</v>
      </c>
      <c r="AI1316" s="397">
        <v>0</v>
      </c>
      <c r="AJ1316" s="397">
        <v>0</v>
      </c>
      <c r="AK1316" s="397">
        <v>0</v>
      </c>
      <c r="AL1316" s="397">
        <v>0</v>
      </c>
      <c r="AM1316" s="397">
        <v>14</v>
      </c>
      <c r="AN1316" s="397">
        <v>0</v>
      </c>
      <c r="AO1316" s="341">
        <v>0</v>
      </c>
    </row>
    <row r="1317" spans="1:41" ht="24" customHeight="1" x14ac:dyDescent="0.3">
      <c r="A1317" s="391" t="s">
        <v>4296</v>
      </c>
      <c r="B1317" s="392" t="s">
        <v>4297</v>
      </c>
      <c r="C1317" s="393" t="s">
        <v>1461</v>
      </c>
      <c r="D1317" s="330">
        <f t="shared" si="65"/>
        <v>0</v>
      </c>
      <c r="E1317" s="331">
        <f t="shared" si="66"/>
        <v>0</v>
      </c>
      <c r="F1317" s="331">
        <f t="shared" si="67"/>
        <v>0</v>
      </c>
      <c r="G1317" s="331">
        <f t="shared" si="68"/>
        <v>0</v>
      </c>
      <c r="H1317" s="331">
        <f t="shared" si="69"/>
        <v>0</v>
      </c>
      <c r="I1317" s="331">
        <f t="shared" si="70"/>
        <v>0</v>
      </c>
      <c r="J1317" s="331">
        <f t="shared" si="71"/>
        <v>0</v>
      </c>
      <c r="K1317" s="331">
        <f t="shared" si="72"/>
        <v>0</v>
      </c>
      <c r="L1317" s="331">
        <f t="shared" si="73"/>
        <v>0</v>
      </c>
      <c r="M1317" s="331">
        <f t="shared" si="74"/>
        <v>0</v>
      </c>
      <c r="N1317" s="333">
        <f t="shared" si="75"/>
        <v>0</v>
      </c>
      <c r="O1317" s="394"/>
      <c r="P1317" s="395">
        <f t="shared" si="76"/>
        <v>0</v>
      </c>
      <c r="Q1317" s="336" t="str">
        <f t="shared" si="77"/>
        <v/>
      </c>
      <c r="R1317" s="88"/>
      <c r="S1317" s="145"/>
      <c r="T1317" s="148">
        <v>0</v>
      </c>
      <c r="U1317" s="147"/>
      <c r="V1317" s="148"/>
      <c r="W1317" s="337"/>
      <c r="X1317" s="337"/>
      <c r="Y1317" s="149"/>
      <c r="Z1317" s="149"/>
      <c r="AA1317" s="149"/>
      <c r="AB1317" s="399">
        <v>0</v>
      </c>
      <c r="AC1317" s="145"/>
      <c r="AD1317" s="399"/>
      <c r="AE1317" s="396"/>
      <c r="AF1317" s="397">
        <v>0</v>
      </c>
      <c r="AG1317" s="397">
        <v>0</v>
      </c>
      <c r="AH1317" s="397">
        <v>0</v>
      </c>
      <c r="AI1317" s="397">
        <v>0</v>
      </c>
      <c r="AJ1317" s="397">
        <v>0</v>
      </c>
      <c r="AK1317" s="397">
        <v>0</v>
      </c>
      <c r="AL1317" s="397">
        <v>0</v>
      </c>
      <c r="AM1317" s="397"/>
      <c r="AN1317" s="397">
        <v>0</v>
      </c>
      <c r="AO1317" s="400">
        <v>0</v>
      </c>
    </row>
    <row r="1318" spans="1:41" ht="24" customHeight="1" x14ac:dyDescent="0.3">
      <c r="A1318" s="391" t="s">
        <v>4298</v>
      </c>
      <c r="B1318" s="392" t="s">
        <v>4299</v>
      </c>
      <c r="C1318" s="393" t="s">
        <v>335</v>
      </c>
      <c r="D1318" s="330">
        <f t="shared" si="65"/>
        <v>30</v>
      </c>
      <c r="E1318" s="331">
        <f t="shared" si="66"/>
        <v>11</v>
      </c>
      <c r="F1318" s="331">
        <f t="shared" si="67"/>
        <v>0</v>
      </c>
      <c r="G1318" s="331">
        <f t="shared" si="68"/>
        <v>0</v>
      </c>
      <c r="H1318" s="331">
        <f t="shared" si="69"/>
        <v>0</v>
      </c>
      <c r="I1318" s="331">
        <f t="shared" si="70"/>
        <v>0</v>
      </c>
      <c r="J1318" s="331">
        <f t="shared" si="71"/>
        <v>0</v>
      </c>
      <c r="K1318" s="331">
        <f t="shared" si="72"/>
        <v>0</v>
      </c>
      <c r="L1318" s="331">
        <f t="shared" si="73"/>
        <v>0</v>
      </c>
      <c r="M1318" s="331">
        <f t="shared" si="74"/>
        <v>0</v>
      </c>
      <c r="N1318" s="333">
        <f t="shared" si="75"/>
        <v>41</v>
      </c>
      <c r="O1318" s="394"/>
      <c r="P1318" s="395">
        <f t="shared" si="76"/>
        <v>41</v>
      </c>
      <c r="Q1318" s="336">
        <f t="shared" si="77"/>
        <v>213</v>
      </c>
      <c r="R1318" s="399"/>
      <c r="S1318" s="145">
        <v>30</v>
      </c>
      <c r="T1318" s="148">
        <v>0</v>
      </c>
      <c r="U1318" s="147"/>
      <c r="V1318" s="148"/>
      <c r="W1318" s="337"/>
      <c r="X1318" s="337"/>
      <c r="Y1318" s="149"/>
      <c r="Z1318" s="149"/>
      <c r="AA1318" s="149"/>
      <c r="AB1318" s="156">
        <v>0</v>
      </c>
      <c r="AC1318" s="145"/>
      <c r="AD1318" s="156"/>
      <c r="AE1318" s="396"/>
      <c r="AF1318" s="397">
        <v>0</v>
      </c>
      <c r="AG1318" s="397">
        <v>0</v>
      </c>
      <c r="AH1318" s="397">
        <v>0</v>
      </c>
      <c r="AI1318" s="397">
        <v>0</v>
      </c>
      <c r="AJ1318" s="397">
        <v>0</v>
      </c>
      <c r="AK1318" s="397">
        <v>0</v>
      </c>
      <c r="AL1318" s="397">
        <v>0</v>
      </c>
      <c r="AM1318" s="397"/>
      <c r="AN1318" s="397">
        <v>11</v>
      </c>
      <c r="AO1318" s="420">
        <v>0</v>
      </c>
    </row>
    <row r="1319" spans="1:41" ht="24" customHeight="1" x14ac:dyDescent="0.3">
      <c r="A1319" s="398" t="s">
        <v>5115</v>
      </c>
      <c r="B1319" s="392" t="s">
        <v>5116</v>
      </c>
      <c r="C1319" s="393" t="s">
        <v>1540</v>
      </c>
      <c r="D1319" s="330">
        <f t="shared" si="65"/>
        <v>0</v>
      </c>
      <c r="E1319" s="331">
        <f t="shared" si="66"/>
        <v>0</v>
      </c>
      <c r="F1319" s="331">
        <f t="shared" si="67"/>
        <v>0</v>
      </c>
      <c r="G1319" s="331">
        <f t="shared" si="68"/>
        <v>0</v>
      </c>
      <c r="H1319" s="331">
        <f t="shared" si="69"/>
        <v>0</v>
      </c>
      <c r="I1319" s="331">
        <f t="shared" si="70"/>
        <v>0</v>
      </c>
      <c r="J1319" s="331">
        <f t="shared" si="71"/>
        <v>0</v>
      </c>
      <c r="K1319" s="331">
        <f t="shared" si="72"/>
        <v>0</v>
      </c>
      <c r="L1319" s="331">
        <f t="shared" si="73"/>
        <v>0</v>
      </c>
      <c r="M1319" s="331">
        <f t="shared" si="74"/>
        <v>0</v>
      </c>
      <c r="N1319" s="333">
        <f t="shared" si="75"/>
        <v>0</v>
      </c>
      <c r="O1319" s="394"/>
      <c r="P1319" s="395">
        <f t="shared" si="76"/>
        <v>0</v>
      </c>
      <c r="Q1319" s="336" t="str">
        <f t="shared" si="77"/>
        <v/>
      </c>
      <c r="R1319" s="404"/>
      <c r="S1319" s="145"/>
      <c r="T1319" s="148">
        <v>0</v>
      </c>
      <c r="U1319" s="411"/>
      <c r="V1319" s="148"/>
      <c r="W1319" s="412"/>
      <c r="X1319" s="337"/>
      <c r="Y1319" s="149"/>
      <c r="Z1319" s="149"/>
      <c r="AA1319" s="149"/>
      <c r="AB1319" s="399">
        <v>0</v>
      </c>
      <c r="AC1319" s="145"/>
      <c r="AD1319" s="399"/>
      <c r="AE1319" s="396"/>
      <c r="AF1319" s="397">
        <v>0</v>
      </c>
      <c r="AG1319" s="397">
        <v>0</v>
      </c>
      <c r="AH1319" s="397">
        <v>0</v>
      </c>
      <c r="AI1319" s="397">
        <v>0</v>
      </c>
      <c r="AJ1319" s="397">
        <v>0</v>
      </c>
      <c r="AK1319" s="397">
        <v>0</v>
      </c>
      <c r="AL1319" s="397">
        <v>0</v>
      </c>
      <c r="AM1319" s="413"/>
      <c r="AN1319" s="397">
        <v>0</v>
      </c>
      <c r="AO1319" s="408">
        <v>0</v>
      </c>
    </row>
    <row r="1320" spans="1:41" ht="24" customHeight="1" x14ac:dyDescent="0.3">
      <c r="A1320" s="398" t="s">
        <v>5117</v>
      </c>
      <c r="B1320" s="392" t="s">
        <v>4301</v>
      </c>
      <c r="C1320" s="393" t="s">
        <v>1949</v>
      </c>
      <c r="D1320" s="330">
        <f t="shared" si="65"/>
        <v>15</v>
      </c>
      <c r="E1320" s="331">
        <f t="shared" si="66"/>
        <v>13</v>
      </c>
      <c r="F1320" s="331">
        <f t="shared" si="67"/>
        <v>0</v>
      </c>
      <c r="G1320" s="331">
        <f t="shared" si="68"/>
        <v>0</v>
      </c>
      <c r="H1320" s="331">
        <f t="shared" si="69"/>
        <v>0</v>
      </c>
      <c r="I1320" s="331">
        <f t="shared" si="70"/>
        <v>0</v>
      </c>
      <c r="J1320" s="331">
        <f t="shared" si="71"/>
        <v>0</v>
      </c>
      <c r="K1320" s="331">
        <f t="shared" si="72"/>
        <v>0</v>
      </c>
      <c r="L1320" s="331">
        <f t="shared" si="73"/>
        <v>0</v>
      </c>
      <c r="M1320" s="331">
        <f t="shared" si="74"/>
        <v>0</v>
      </c>
      <c r="N1320" s="333">
        <f t="shared" si="75"/>
        <v>28</v>
      </c>
      <c r="O1320" s="394"/>
      <c r="P1320" s="395">
        <f t="shared" si="76"/>
        <v>28</v>
      </c>
      <c r="Q1320" s="336">
        <f t="shared" si="77"/>
        <v>345</v>
      </c>
      <c r="R1320" s="144"/>
      <c r="S1320" s="145">
        <v>13</v>
      </c>
      <c r="T1320" s="148">
        <v>0</v>
      </c>
      <c r="U1320" s="147"/>
      <c r="V1320" s="148"/>
      <c r="W1320" s="337"/>
      <c r="X1320" s="337"/>
      <c r="Y1320" s="149"/>
      <c r="Z1320" s="149"/>
      <c r="AA1320" s="149"/>
      <c r="AB1320" s="409">
        <v>0</v>
      </c>
      <c r="AC1320" s="145"/>
      <c r="AD1320" s="409"/>
      <c r="AE1320" s="396"/>
      <c r="AF1320" s="397">
        <v>0</v>
      </c>
      <c r="AG1320" s="397">
        <v>0</v>
      </c>
      <c r="AH1320" s="397">
        <v>0</v>
      </c>
      <c r="AI1320" s="397">
        <v>0</v>
      </c>
      <c r="AJ1320" s="397">
        <v>0</v>
      </c>
      <c r="AK1320" s="397">
        <v>0</v>
      </c>
      <c r="AL1320" s="397">
        <v>0</v>
      </c>
      <c r="AM1320" s="397"/>
      <c r="AN1320" s="397">
        <v>15</v>
      </c>
      <c r="AO1320" s="400">
        <v>0</v>
      </c>
    </row>
    <row r="1321" spans="1:41" ht="24" customHeight="1" x14ac:dyDescent="0.3">
      <c r="A1321" s="391" t="s">
        <v>4302</v>
      </c>
      <c r="B1321" s="392" t="s">
        <v>4303</v>
      </c>
      <c r="C1321" s="393" t="s">
        <v>1866</v>
      </c>
      <c r="D1321" s="330">
        <f t="shared" si="65"/>
        <v>0</v>
      </c>
      <c r="E1321" s="331">
        <f t="shared" si="66"/>
        <v>0</v>
      </c>
      <c r="F1321" s="331">
        <f t="shared" si="67"/>
        <v>0</v>
      </c>
      <c r="G1321" s="331">
        <f t="shared" si="68"/>
        <v>0</v>
      </c>
      <c r="H1321" s="331">
        <f t="shared" si="69"/>
        <v>0</v>
      </c>
      <c r="I1321" s="331">
        <f t="shared" si="70"/>
        <v>0</v>
      </c>
      <c r="J1321" s="331">
        <f t="shared" si="71"/>
        <v>0</v>
      </c>
      <c r="K1321" s="331">
        <f t="shared" si="72"/>
        <v>0</v>
      </c>
      <c r="L1321" s="331">
        <f t="shared" si="73"/>
        <v>0</v>
      </c>
      <c r="M1321" s="331">
        <f t="shared" si="74"/>
        <v>0</v>
      </c>
      <c r="N1321" s="333">
        <f t="shared" si="75"/>
        <v>0</v>
      </c>
      <c r="O1321" s="394"/>
      <c r="P1321" s="395">
        <f t="shared" si="76"/>
        <v>0</v>
      </c>
      <c r="Q1321" s="336" t="str">
        <f t="shared" si="77"/>
        <v/>
      </c>
      <c r="R1321" s="399"/>
      <c r="S1321" s="145"/>
      <c r="T1321" s="148">
        <v>0</v>
      </c>
      <c r="U1321" s="147"/>
      <c r="V1321" s="148"/>
      <c r="W1321" s="337"/>
      <c r="X1321" s="337"/>
      <c r="Y1321" s="149"/>
      <c r="Z1321" s="149"/>
      <c r="AA1321" s="149"/>
      <c r="AB1321" s="404">
        <v>0</v>
      </c>
      <c r="AC1321" s="145"/>
      <c r="AD1321" s="404"/>
      <c r="AE1321" s="396"/>
      <c r="AF1321" s="397">
        <v>0</v>
      </c>
      <c r="AG1321" s="397">
        <v>0</v>
      </c>
      <c r="AH1321" s="397">
        <v>0</v>
      </c>
      <c r="AI1321" s="397">
        <v>0</v>
      </c>
      <c r="AJ1321" s="397">
        <v>0</v>
      </c>
      <c r="AK1321" s="397">
        <v>0</v>
      </c>
      <c r="AL1321" s="397">
        <v>0</v>
      </c>
      <c r="AM1321" s="397"/>
      <c r="AN1321" s="397">
        <v>0</v>
      </c>
      <c r="AO1321" s="400">
        <v>0</v>
      </c>
    </row>
    <row r="1322" spans="1:41" ht="24" customHeight="1" x14ac:dyDescent="0.3">
      <c r="A1322" s="398" t="s">
        <v>1614</v>
      </c>
      <c r="B1322" s="392" t="s">
        <v>1615</v>
      </c>
      <c r="C1322" s="393" t="s">
        <v>83</v>
      </c>
      <c r="D1322" s="330">
        <f t="shared" si="65"/>
        <v>23</v>
      </c>
      <c r="E1322" s="331">
        <f t="shared" si="66"/>
        <v>0</v>
      </c>
      <c r="F1322" s="331">
        <f t="shared" si="67"/>
        <v>0</v>
      </c>
      <c r="G1322" s="331">
        <f t="shared" si="68"/>
        <v>0</v>
      </c>
      <c r="H1322" s="331">
        <f t="shared" si="69"/>
        <v>0</v>
      </c>
      <c r="I1322" s="331">
        <f t="shared" si="70"/>
        <v>0</v>
      </c>
      <c r="J1322" s="331">
        <f t="shared" si="71"/>
        <v>0</v>
      </c>
      <c r="K1322" s="331">
        <f t="shared" si="72"/>
        <v>0</v>
      </c>
      <c r="L1322" s="331">
        <f t="shared" si="73"/>
        <v>0</v>
      </c>
      <c r="M1322" s="331">
        <f t="shared" si="74"/>
        <v>0</v>
      </c>
      <c r="N1322" s="333">
        <f t="shared" si="75"/>
        <v>23</v>
      </c>
      <c r="O1322" s="394"/>
      <c r="P1322" s="395">
        <f t="shared" si="76"/>
        <v>23</v>
      </c>
      <c r="Q1322" s="336">
        <f t="shared" si="77"/>
        <v>429</v>
      </c>
      <c r="R1322" s="156">
        <v>23</v>
      </c>
      <c r="S1322" s="410"/>
      <c r="T1322" s="148">
        <v>0</v>
      </c>
      <c r="U1322" s="147"/>
      <c r="V1322" s="148"/>
      <c r="W1322" s="337"/>
      <c r="X1322" s="337"/>
      <c r="Y1322" s="149"/>
      <c r="Z1322" s="149"/>
      <c r="AA1322" s="149"/>
      <c r="AB1322" s="88">
        <v>0</v>
      </c>
      <c r="AC1322" s="410"/>
      <c r="AD1322" s="88"/>
      <c r="AE1322" s="396"/>
      <c r="AF1322" s="397">
        <v>0</v>
      </c>
      <c r="AG1322" s="397">
        <v>0</v>
      </c>
      <c r="AH1322" s="397">
        <v>0</v>
      </c>
      <c r="AI1322" s="397">
        <v>0</v>
      </c>
      <c r="AJ1322" s="397">
        <v>0</v>
      </c>
      <c r="AK1322" s="397">
        <v>0</v>
      </c>
      <c r="AL1322" s="397">
        <v>0</v>
      </c>
      <c r="AM1322" s="397"/>
      <c r="AN1322" s="397">
        <v>0</v>
      </c>
      <c r="AO1322" s="414">
        <v>0</v>
      </c>
    </row>
    <row r="1323" spans="1:41" ht="24" customHeight="1" x14ac:dyDescent="0.3">
      <c r="A1323" s="398" t="s">
        <v>4305</v>
      </c>
      <c r="B1323" s="392" t="s">
        <v>4306</v>
      </c>
      <c r="C1323" s="393" t="s">
        <v>1075</v>
      </c>
      <c r="D1323" s="330">
        <f t="shared" si="65"/>
        <v>24</v>
      </c>
      <c r="E1323" s="331">
        <f t="shared" si="66"/>
        <v>5</v>
      </c>
      <c r="F1323" s="331">
        <f t="shared" si="67"/>
        <v>0</v>
      </c>
      <c r="G1323" s="331">
        <f t="shared" si="68"/>
        <v>0</v>
      </c>
      <c r="H1323" s="331">
        <f t="shared" si="69"/>
        <v>0</v>
      </c>
      <c r="I1323" s="331">
        <f t="shared" si="70"/>
        <v>0</v>
      </c>
      <c r="J1323" s="331">
        <f t="shared" si="71"/>
        <v>0</v>
      </c>
      <c r="K1323" s="331">
        <f t="shared" si="72"/>
        <v>0</v>
      </c>
      <c r="L1323" s="331">
        <f t="shared" si="73"/>
        <v>0</v>
      </c>
      <c r="M1323" s="331">
        <f t="shared" si="74"/>
        <v>0</v>
      </c>
      <c r="N1323" s="333">
        <f t="shared" si="75"/>
        <v>29</v>
      </c>
      <c r="O1323" s="394"/>
      <c r="P1323" s="395">
        <f t="shared" si="76"/>
        <v>29</v>
      </c>
      <c r="Q1323" s="336">
        <f t="shared" si="77"/>
        <v>328</v>
      </c>
      <c r="R1323" s="399">
        <v>5</v>
      </c>
      <c r="S1323" s="145"/>
      <c r="T1323" s="405">
        <v>0</v>
      </c>
      <c r="U1323" s="147"/>
      <c r="V1323" s="405"/>
      <c r="W1323" s="337"/>
      <c r="X1323" s="337"/>
      <c r="Y1323" s="406"/>
      <c r="Z1323" s="406"/>
      <c r="AA1323" s="406"/>
      <c r="AB1323" s="399">
        <v>0</v>
      </c>
      <c r="AC1323" s="145"/>
      <c r="AD1323" s="399"/>
      <c r="AE1323" s="396"/>
      <c r="AF1323" s="397">
        <v>0</v>
      </c>
      <c r="AG1323" s="397">
        <v>0</v>
      </c>
      <c r="AH1323" s="397">
        <v>0</v>
      </c>
      <c r="AI1323" s="397">
        <v>0</v>
      </c>
      <c r="AJ1323" s="397">
        <v>0</v>
      </c>
      <c r="AK1323" s="397">
        <v>0</v>
      </c>
      <c r="AL1323" s="397">
        <v>0</v>
      </c>
      <c r="AM1323" s="397">
        <v>24</v>
      </c>
      <c r="AN1323" s="397">
        <v>0</v>
      </c>
      <c r="AO1323" s="400">
        <v>0</v>
      </c>
    </row>
    <row r="1324" spans="1:41" ht="24" customHeight="1" x14ac:dyDescent="0.3">
      <c r="A1324" s="391" t="s">
        <v>4307</v>
      </c>
      <c r="B1324" s="392" t="s">
        <v>4308</v>
      </c>
      <c r="C1324" s="393" t="s">
        <v>661</v>
      </c>
      <c r="D1324" s="330">
        <f t="shared" si="65"/>
        <v>0</v>
      </c>
      <c r="E1324" s="331">
        <f t="shared" si="66"/>
        <v>0</v>
      </c>
      <c r="F1324" s="331">
        <f t="shared" si="67"/>
        <v>0</v>
      </c>
      <c r="G1324" s="331">
        <f t="shared" si="68"/>
        <v>0</v>
      </c>
      <c r="H1324" s="331">
        <f t="shared" si="69"/>
        <v>0</v>
      </c>
      <c r="I1324" s="331">
        <f t="shared" si="70"/>
        <v>0</v>
      </c>
      <c r="J1324" s="331">
        <f t="shared" si="71"/>
        <v>0</v>
      </c>
      <c r="K1324" s="331">
        <f t="shared" si="72"/>
        <v>0</v>
      </c>
      <c r="L1324" s="331">
        <f t="shared" si="73"/>
        <v>0</v>
      </c>
      <c r="M1324" s="331">
        <f t="shared" si="74"/>
        <v>0</v>
      </c>
      <c r="N1324" s="333">
        <f t="shared" si="75"/>
        <v>0</v>
      </c>
      <c r="O1324" s="394"/>
      <c r="P1324" s="395">
        <f t="shared" si="76"/>
        <v>0</v>
      </c>
      <c r="Q1324" s="336" t="str">
        <f t="shared" si="77"/>
        <v/>
      </c>
      <c r="R1324" s="399"/>
      <c r="S1324" s="145"/>
      <c r="T1324" s="148">
        <v>0</v>
      </c>
      <c r="U1324" s="147"/>
      <c r="V1324" s="148"/>
      <c r="W1324" s="337"/>
      <c r="X1324" s="337"/>
      <c r="Y1324" s="149"/>
      <c r="Z1324" s="149"/>
      <c r="AA1324" s="149"/>
      <c r="AB1324" s="404">
        <v>0</v>
      </c>
      <c r="AC1324" s="145"/>
      <c r="AD1324" s="404"/>
      <c r="AE1324" s="396"/>
      <c r="AF1324" s="397">
        <v>0</v>
      </c>
      <c r="AG1324" s="397">
        <v>0</v>
      </c>
      <c r="AH1324" s="397">
        <v>0</v>
      </c>
      <c r="AI1324" s="397">
        <v>0</v>
      </c>
      <c r="AJ1324" s="397">
        <v>0</v>
      </c>
      <c r="AK1324" s="397">
        <v>0</v>
      </c>
      <c r="AL1324" s="397">
        <v>0</v>
      </c>
      <c r="AM1324" s="397"/>
      <c r="AN1324" s="397">
        <v>0</v>
      </c>
      <c r="AO1324" s="400">
        <v>0</v>
      </c>
    </row>
    <row r="1325" spans="1:41" ht="24" customHeight="1" x14ac:dyDescent="0.3">
      <c r="A1325" s="398" t="s">
        <v>1616</v>
      </c>
      <c r="B1325" s="392" t="s">
        <v>1617</v>
      </c>
      <c r="C1325" s="393" t="s">
        <v>171</v>
      </c>
      <c r="D1325" s="330">
        <f t="shared" si="65"/>
        <v>14</v>
      </c>
      <c r="E1325" s="331">
        <f t="shared" si="66"/>
        <v>12</v>
      </c>
      <c r="F1325" s="331">
        <f t="shared" si="67"/>
        <v>0</v>
      </c>
      <c r="G1325" s="331">
        <f t="shared" si="68"/>
        <v>0</v>
      </c>
      <c r="H1325" s="331">
        <f t="shared" si="69"/>
        <v>0</v>
      </c>
      <c r="I1325" s="331">
        <f t="shared" si="70"/>
        <v>0</v>
      </c>
      <c r="J1325" s="331">
        <f t="shared" si="71"/>
        <v>0</v>
      </c>
      <c r="K1325" s="331">
        <f t="shared" si="72"/>
        <v>0</v>
      </c>
      <c r="L1325" s="331">
        <f t="shared" si="73"/>
        <v>0</v>
      </c>
      <c r="M1325" s="331">
        <f t="shared" si="74"/>
        <v>0</v>
      </c>
      <c r="N1325" s="333">
        <f t="shared" si="75"/>
        <v>26</v>
      </c>
      <c r="O1325" s="394"/>
      <c r="P1325" s="395">
        <f t="shared" si="76"/>
        <v>26</v>
      </c>
      <c r="Q1325" s="336">
        <f t="shared" si="77"/>
        <v>377</v>
      </c>
      <c r="R1325" s="409">
        <v>12</v>
      </c>
      <c r="S1325" s="145"/>
      <c r="T1325" s="148">
        <v>0</v>
      </c>
      <c r="U1325" s="147"/>
      <c r="V1325" s="148"/>
      <c r="W1325" s="337"/>
      <c r="X1325" s="337"/>
      <c r="Y1325" s="149"/>
      <c r="Z1325" s="149"/>
      <c r="AA1325" s="149"/>
      <c r="AB1325" s="144">
        <v>0</v>
      </c>
      <c r="AC1325" s="145"/>
      <c r="AD1325" s="144"/>
      <c r="AE1325" s="396"/>
      <c r="AF1325" s="397">
        <v>0</v>
      </c>
      <c r="AG1325" s="397">
        <v>0</v>
      </c>
      <c r="AH1325" s="397">
        <v>0</v>
      </c>
      <c r="AI1325" s="397">
        <v>0</v>
      </c>
      <c r="AJ1325" s="397">
        <v>0</v>
      </c>
      <c r="AK1325" s="397">
        <v>0</v>
      </c>
      <c r="AL1325" s="397">
        <v>0</v>
      </c>
      <c r="AM1325" s="397">
        <v>14</v>
      </c>
      <c r="AN1325" s="397">
        <v>0</v>
      </c>
      <c r="AO1325" s="407">
        <v>0</v>
      </c>
    </row>
    <row r="1326" spans="1:41" ht="24" customHeight="1" x14ac:dyDescent="0.3">
      <c r="A1326" s="391" t="s">
        <v>4309</v>
      </c>
      <c r="B1326" s="392" t="s">
        <v>4310</v>
      </c>
      <c r="C1326" s="393" t="s">
        <v>661</v>
      </c>
      <c r="D1326" s="330">
        <f t="shared" si="65"/>
        <v>0</v>
      </c>
      <c r="E1326" s="331">
        <f t="shared" si="66"/>
        <v>0</v>
      </c>
      <c r="F1326" s="331">
        <f t="shared" si="67"/>
        <v>0</v>
      </c>
      <c r="G1326" s="331">
        <f t="shared" si="68"/>
        <v>0</v>
      </c>
      <c r="H1326" s="331">
        <f t="shared" si="69"/>
        <v>0</v>
      </c>
      <c r="I1326" s="331">
        <f t="shared" si="70"/>
        <v>0</v>
      </c>
      <c r="J1326" s="331">
        <f t="shared" si="71"/>
        <v>0</v>
      </c>
      <c r="K1326" s="331">
        <f t="shared" si="72"/>
        <v>0</v>
      </c>
      <c r="L1326" s="331">
        <f t="shared" si="73"/>
        <v>0</v>
      </c>
      <c r="M1326" s="331">
        <f t="shared" si="74"/>
        <v>0</v>
      </c>
      <c r="N1326" s="333">
        <f t="shared" si="75"/>
        <v>0</v>
      </c>
      <c r="O1326" s="394"/>
      <c r="P1326" s="395">
        <f t="shared" si="76"/>
        <v>0</v>
      </c>
      <c r="Q1326" s="336" t="str">
        <f t="shared" si="77"/>
        <v/>
      </c>
      <c r="R1326" s="399"/>
      <c r="S1326" s="145"/>
      <c r="T1326" s="405">
        <v>0</v>
      </c>
      <c r="U1326" s="147"/>
      <c r="V1326" s="405"/>
      <c r="W1326" s="337"/>
      <c r="X1326" s="337"/>
      <c r="Y1326" s="406"/>
      <c r="Z1326" s="406"/>
      <c r="AA1326" s="406"/>
      <c r="AB1326" s="399">
        <v>0</v>
      </c>
      <c r="AC1326" s="145"/>
      <c r="AD1326" s="399"/>
      <c r="AE1326" s="396"/>
      <c r="AF1326" s="397">
        <v>0</v>
      </c>
      <c r="AG1326" s="397">
        <v>0</v>
      </c>
      <c r="AH1326" s="397">
        <v>0</v>
      </c>
      <c r="AI1326" s="397">
        <v>0</v>
      </c>
      <c r="AJ1326" s="397">
        <v>0</v>
      </c>
      <c r="AK1326" s="397">
        <v>0</v>
      </c>
      <c r="AL1326" s="397">
        <v>0</v>
      </c>
      <c r="AM1326" s="397"/>
      <c r="AN1326" s="397">
        <v>0</v>
      </c>
      <c r="AO1326" s="407">
        <v>0</v>
      </c>
    </row>
    <row r="1327" spans="1:41" ht="24" customHeight="1" x14ac:dyDescent="0.3">
      <c r="A1327" s="391" t="s">
        <v>4311</v>
      </c>
      <c r="B1327" s="392" t="s">
        <v>4312</v>
      </c>
      <c r="C1327" s="393" t="s">
        <v>725</v>
      </c>
      <c r="D1327" s="330">
        <f t="shared" si="65"/>
        <v>14</v>
      </c>
      <c r="E1327" s="331">
        <f t="shared" si="66"/>
        <v>0</v>
      </c>
      <c r="F1327" s="331">
        <f t="shared" si="67"/>
        <v>0</v>
      </c>
      <c r="G1327" s="331">
        <f t="shared" si="68"/>
        <v>0</v>
      </c>
      <c r="H1327" s="331">
        <f t="shared" si="69"/>
        <v>0</v>
      </c>
      <c r="I1327" s="331">
        <f t="shared" si="70"/>
        <v>0</v>
      </c>
      <c r="J1327" s="331">
        <f t="shared" si="71"/>
        <v>0</v>
      </c>
      <c r="K1327" s="331">
        <f t="shared" si="72"/>
        <v>0</v>
      </c>
      <c r="L1327" s="331">
        <f t="shared" si="73"/>
        <v>0</v>
      </c>
      <c r="M1327" s="331">
        <f t="shared" si="74"/>
        <v>0</v>
      </c>
      <c r="N1327" s="333">
        <f t="shared" si="75"/>
        <v>14</v>
      </c>
      <c r="O1327" s="394"/>
      <c r="P1327" s="395">
        <f t="shared" si="76"/>
        <v>14</v>
      </c>
      <c r="Q1327" s="336">
        <f t="shared" si="77"/>
        <v>594</v>
      </c>
      <c r="R1327" s="399"/>
      <c r="S1327" s="145"/>
      <c r="T1327" s="148">
        <v>0</v>
      </c>
      <c r="U1327" s="147"/>
      <c r="V1327" s="148"/>
      <c r="W1327" s="337"/>
      <c r="X1327" s="337"/>
      <c r="Y1327" s="149"/>
      <c r="Z1327" s="149"/>
      <c r="AA1327" s="149"/>
      <c r="AB1327" s="156">
        <v>0</v>
      </c>
      <c r="AC1327" s="145"/>
      <c r="AD1327" s="156"/>
      <c r="AE1327" s="396"/>
      <c r="AF1327" s="397">
        <v>0</v>
      </c>
      <c r="AG1327" s="397">
        <v>0</v>
      </c>
      <c r="AH1327" s="397">
        <v>0</v>
      </c>
      <c r="AI1327" s="397">
        <v>0</v>
      </c>
      <c r="AJ1327" s="397">
        <v>0</v>
      </c>
      <c r="AK1327" s="397">
        <v>0</v>
      </c>
      <c r="AL1327" s="397">
        <v>0</v>
      </c>
      <c r="AM1327" s="397">
        <v>14</v>
      </c>
      <c r="AN1327" s="397">
        <v>0</v>
      </c>
      <c r="AO1327" s="400">
        <v>0</v>
      </c>
    </row>
    <row r="1328" spans="1:41" ht="24" customHeight="1" x14ac:dyDescent="0.3">
      <c r="A1328" s="398" t="s">
        <v>5118</v>
      </c>
      <c r="B1328" s="415" t="s">
        <v>4313</v>
      </c>
      <c r="C1328" s="416" t="s">
        <v>1900</v>
      </c>
      <c r="D1328" s="330">
        <f t="shared" si="65"/>
        <v>0</v>
      </c>
      <c r="E1328" s="331">
        <f t="shared" si="66"/>
        <v>0</v>
      </c>
      <c r="F1328" s="331">
        <f t="shared" si="67"/>
        <v>0</v>
      </c>
      <c r="G1328" s="331">
        <f t="shared" si="68"/>
        <v>0</v>
      </c>
      <c r="H1328" s="331">
        <f t="shared" si="69"/>
        <v>0</v>
      </c>
      <c r="I1328" s="331">
        <f t="shared" si="70"/>
        <v>0</v>
      </c>
      <c r="J1328" s="331">
        <f t="shared" si="71"/>
        <v>0</v>
      </c>
      <c r="K1328" s="331">
        <f t="shared" si="72"/>
        <v>0</v>
      </c>
      <c r="L1328" s="331">
        <f t="shared" si="73"/>
        <v>0</v>
      </c>
      <c r="M1328" s="331">
        <f t="shared" si="74"/>
        <v>0</v>
      </c>
      <c r="N1328" s="333">
        <f t="shared" si="75"/>
        <v>0</v>
      </c>
      <c r="O1328" s="394"/>
      <c r="P1328" s="395">
        <f t="shared" si="76"/>
        <v>0</v>
      </c>
      <c r="Q1328" s="336" t="str">
        <f t="shared" si="77"/>
        <v/>
      </c>
      <c r="R1328" s="404"/>
      <c r="S1328" s="145"/>
      <c r="T1328" s="405">
        <v>0</v>
      </c>
      <c r="U1328" s="147"/>
      <c r="V1328" s="405"/>
      <c r="W1328" s="337"/>
      <c r="X1328" s="337"/>
      <c r="Y1328" s="406"/>
      <c r="Z1328" s="406"/>
      <c r="AA1328" s="406"/>
      <c r="AB1328" s="399">
        <v>0</v>
      </c>
      <c r="AC1328" s="145"/>
      <c r="AD1328" s="399"/>
      <c r="AE1328" s="396"/>
      <c r="AF1328" s="397">
        <v>0</v>
      </c>
      <c r="AG1328" s="397">
        <v>0</v>
      </c>
      <c r="AH1328" s="397">
        <v>0</v>
      </c>
      <c r="AI1328" s="397">
        <v>0</v>
      </c>
      <c r="AJ1328" s="397">
        <v>0</v>
      </c>
      <c r="AK1328" s="397">
        <v>0</v>
      </c>
      <c r="AL1328" s="397">
        <v>0</v>
      </c>
      <c r="AM1328" s="397"/>
      <c r="AN1328" s="397">
        <v>0</v>
      </c>
      <c r="AO1328" s="407">
        <v>0</v>
      </c>
    </row>
    <row r="1329" spans="1:41" ht="24" customHeight="1" x14ac:dyDescent="0.3">
      <c r="A1329" s="398" t="s">
        <v>4316</v>
      </c>
      <c r="B1329" s="392" t="s">
        <v>4317</v>
      </c>
      <c r="C1329" s="393" t="s">
        <v>267</v>
      </c>
      <c r="D1329" s="330">
        <f t="shared" si="65"/>
        <v>6</v>
      </c>
      <c r="E1329" s="331">
        <f t="shared" si="66"/>
        <v>0</v>
      </c>
      <c r="F1329" s="331">
        <f t="shared" si="67"/>
        <v>0</v>
      </c>
      <c r="G1329" s="331">
        <f t="shared" si="68"/>
        <v>0</v>
      </c>
      <c r="H1329" s="331">
        <f t="shared" si="69"/>
        <v>0</v>
      </c>
      <c r="I1329" s="331">
        <f t="shared" si="70"/>
        <v>0</v>
      </c>
      <c r="J1329" s="331">
        <f t="shared" si="71"/>
        <v>0</v>
      </c>
      <c r="K1329" s="331">
        <f t="shared" si="72"/>
        <v>0</v>
      </c>
      <c r="L1329" s="331">
        <f t="shared" si="73"/>
        <v>0</v>
      </c>
      <c r="M1329" s="331">
        <f t="shared" si="74"/>
        <v>0</v>
      </c>
      <c r="N1329" s="333">
        <f t="shared" si="75"/>
        <v>6</v>
      </c>
      <c r="O1329" s="394"/>
      <c r="P1329" s="395">
        <f t="shared" si="76"/>
        <v>6</v>
      </c>
      <c r="Q1329" s="336">
        <f t="shared" si="77"/>
        <v>777</v>
      </c>
      <c r="R1329" s="404"/>
      <c r="S1329" s="410">
        <v>6</v>
      </c>
      <c r="T1329" s="148">
        <v>0</v>
      </c>
      <c r="U1329" s="147"/>
      <c r="V1329" s="148"/>
      <c r="W1329" s="337"/>
      <c r="X1329" s="337"/>
      <c r="Y1329" s="149"/>
      <c r="Z1329" s="149"/>
      <c r="AA1329" s="149"/>
      <c r="AB1329" s="399">
        <v>0</v>
      </c>
      <c r="AC1329" s="410"/>
      <c r="AD1329" s="399"/>
      <c r="AE1329" s="396"/>
      <c r="AF1329" s="397">
        <v>0</v>
      </c>
      <c r="AG1329" s="397">
        <v>0</v>
      </c>
      <c r="AH1329" s="397">
        <v>0</v>
      </c>
      <c r="AI1329" s="397">
        <v>0</v>
      </c>
      <c r="AJ1329" s="397">
        <v>0</v>
      </c>
      <c r="AK1329" s="397">
        <v>0</v>
      </c>
      <c r="AL1329" s="397">
        <v>0</v>
      </c>
      <c r="AM1329" s="397"/>
      <c r="AN1329" s="397">
        <v>0</v>
      </c>
      <c r="AO1329" s="341">
        <v>0</v>
      </c>
    </row>
    <row r="1330" spans="1:41" ht="24" customHeight="1" x14ac:dyDescent="0.3">
      <c r="A1330" s="401" t="s">
        <v>1191</v>
      </c>
      <c r="B1330" s="402" t="s">
        <v>1192</v>
      </c>
      <c r="C1330" s="403" t="s">
        <v>1193</v>
      </c>
      <c r="D1330" s="330">
        <f t="shared" si="65"/>
        <v>27</v>
      </c>
      <c r="E1330" s="331">
        <f t="shared" si="66"/>
        <v>23</v>
      </c>
      <c r="F1330" s="331">
        <f t="shared" si="67"/>
        <v>10</v>
      </c>
      <c r="G1330" s="331">
        <f t="shared" si="68"/>
        <v>0</v>
      </c>
      <c r="H1330" s="331">
        <f t="shared" si="69"/>
        <v>0</v>
      </c>
      <c r="I1330" s="331">
        <f t="shared" si="70"/>
        <v>0</v>
      </c>
      <c r="J1330" s="331">
        <f t="shared" si="71"/>
        <v>0</v>
      </c>
      <c r="K1330" s="331">
        <f t="shared" si="72"/>
        <v>0</v>
      </c>
      <c r="L1330" s="331">
        <f t="shared" si="73"/>
        <v>0</v>
      </c>
      <c r="M1330" s="331">
        <f t="shared" si="74"/>
        <v>0</v>
      </c>
      <c r="N1330" s="369">
        <f t="shared" si="75"/>
        <v>60</v>
      </c>
      <c r="O1330" s="417"/>
      <c r="P1330" s="418">
        <f t="shared" si="76"/>
        <v>60</v>
      </c>
      <c r="Q1330" s="336">
        <f t="shared" si="77"/>
        <v>119</v>
      </c>
      <c r="R1330" s="399"/>
      <c r="S1330" s="410">
        <v>27</v>
      </c>
      <c r="T1330" s="148">
        <v>0</v>
      </c>
      <c r="U1330" s="411"/>
      <c r="V1330" s="148"/>
      <c r="W1330" s="412"/>
      <c r="X1330" s="337"/>
      <c r="Y1330" s="149"/>
      <c r="Z1330" s="149"/>
      <c r="AA1330" s="149"/>
      <c r="AB1330" s="409">
        <v>0</v>
      </c>
      <c r="AC1330" s="410"/>
      <c r="AD1330" s="409">
        <v>10</v>
      </c>
      <c r="AE1330" s="396"/>
      <c r="AF1330" s="397">
        <v>0</v>
      </c>
      <c r="AG1330" s="397">
        <v>0</v>
      </c>
      <c r="AH1330" s="397">
        <v>0</v>
      </c>
      <c r="AI1330" s="397">
        <v>0</v>
      </c>
      <c r="AJ1330" s="397">
        <v>0</v>
      </c>
      <c r="AK1330" s="397">
        <v>0</v>
      </c>
      <c r="AL1330" s="397">
        <v>0</v>
      </c>
      <c r="AM1330" s="413"/>
      <c r="AN1330" s="397">
        <v>23</v>
      </c>
      <c r="AO1330" s="400">
        <v>0</v>
      </c>
    </row>
    <row r="1331" spans="1:41" ht="24" customHeight="1" x14ac:dyDescent="0.3">
      <c r="A1331" s="391" t="s">
        <v>4318</v>
      </c>
      <c r="B1331" s="392" t="s">
        <v>4319</v>
      </c>
      <c r="C1331" s="393" t="s">
        <v>4320</v>
      </c>
      <c r="D1331" s="330">
        <f t="shared" si="65"/>
        <v>0</v>
      </c>
      <c r="E1331" s="331">
        <f t="shared" si="66"/>
        <v>0</v>
      </c>
      <c r="F1331" s="331">
        <f t="shared" si="67"/>
        <v>0</v>
      </c>
      <c r="G1331" s="331">
        <f t="shared" si="68"/>
        <v>0</v>
      </c>
      <c r="H1331" s="331">
        <f t="shared" si="69"/>
        <v>0</v>
      </c>
      <c r="I1331" s="331">
        <f t="shared" si="70"/>
        <v>0</v>
      </c>
      <c r="J1331" s="331">
        <f t="shared" si="71"/>
        <v>0</v>
      </c>
      <c r="K1331" s="331">
        <f t="shared" si="72"/>
        <v>0</v>
      </c>
      <c r="L1331" s="331">
        <f t="shared" si="73"/>
        <v>0</v>
      </c>
      <c r="M1331" s="331">
        <f t="shared" si="74"/>
        <v>0</v>
      </c>
      <c r="N1331" s="333">
        <f t="shared" si="75"/>
        <v>0</v>
      </c>
      <c r="O1331" s="394"/>
      <c r="P1331" s="395">
        <f t="shared" si="76"/>
        <v>0</v>
      </c>
      <c r="Q1331" s="336" t="str">
        <f t="shared" si="77"/>
        <v/>
      </c>
      <c r="R1331" s="404"/>
      <c r="S1331" s="410"/>
      <c r="T1331" s="405">
        <v>0</v>
      </c>
      <c r="U1331" s="147"/>
      <c r="V1331" s="405"/>
      <c r="W1331" s="337"/>
      <c r="X1331" s="337"/>
      <c r="Y1331" s="406"/>
      <c r="Z1331" s="406"/>
      <c r="AA1331" s="406"/>
      <c r="AB1331" s="399">
        <v>0</v>
      </c>
      <c r="AC1331" s="410"/>
      <c r="AD1331" s="399"/>
      <c r="AE1331" s="396"/>
      <c r="AF1331" s="397">
        <v>0</v>
      </c>
      <c r="AG1331" s="397">
        <v>0</v>
      </c>
      <c r="AH1331" s="397">
        <v>0</v>
      </c>
      <c r="AI1331" s="397">
        <v>0</v>
      </c>
      <c r="AJ1331" s="397">
        <v>0</v>
      </c>
      <c r="AK1331" s="397">
        <v>0</v>
      </c>
      <c r="AL1331" s="397">
        <v>0</v>
      </c>
      <c r="AM1331" s="397"/>
      <c r="AN1331" s="397">
        <v>0</v>
      </c>
      <c r="AO1331" s="408">
        <v>0</v>
      </c>
    </row>
    <row r="1332" spans="1:41" ht="24" customHeight="1" x14ac:dyDescent="0.3">
      <c r="A1332" s="398" t="s">
        <v>5119</v>
      </c>
      <c r="B1332" s="415" t="s">
        <v>5120</v>
      </c>
      <c r="C1332" s="416" t="s">
        <v>1196</v>
      </c>
      <c r="D1332" s="330">
        <f t="shared" si="65"/>
        <v>0</v>
      </c>
      <c r="E1332" s="331">
        <f t="shared" si="66"/>
        <v>0</v>
      </c>
      <c r="F1332" s="331">
        <f t="shared" si="67"/>
        <v>0</v>
      </c>
      <c r="G1332" s="331">
        <f t="shared" si="68"/>
        <v>0</v>
      </c>
      <c r="H1332" s="331">
        <f t="shared" si="69"/>
        <v>0</v>
      </c>
      <c r="I1332" s="331">
        <f t="shared" si="70"/>
        <v>0</v>
      </c>
      <c r="J1332" s="331">
        <f t="shared" si="71"/>
        <v>0</v>
      </c>
      <c r="K1332" s="331">
        <f t="shared" si="72"/>
        <v>0</v>
      </c>
      <c r="L1332" s="331">
        <f t="shared" si="73"/>
        <v>0</v>
      </c>
      <c r="M1332" s="331">
        <f t="shared" si="74"/>
        <v>0</v>
      </c>
      <c r="N1332" s="333">
        <f t="shared" si="75"/>
        <v>0</v>
      </c>
      <c r="O1332" s="394"/>
      <c r="P1332" s="395">
        <f t="shared" si="76"/>
        <v>0</v>
      </c>
      <c r="Q1332" s="336" t="str">
        <f t="shared" si="77"/>
        <v/>
      </c>
      <c r="R1332" s="399"/>
      <c r="S1332" s="145"/>
      <c r="T1332" s="148">
        <v>0</v>
      </c>
      <c r="U1332" s="147"/>
      <c r="V1332" s="148"/>
      <c r="W1332" s="337"/>
      <c r="X1332" s="337"/>
      <c r="Y1332" s="149"/>
      <c r="Z1332" s="149"/>
      <c r="AA1332" s="149"/>
      <c r="AB1332" s="399">
        <v>0</v>
      </c>
      <c r="AC1332" s="145"/>
      <c r="AD1332" s="399"/>
      <c r="AE1332" s="396"/>
      <c r="AF1332" s="397">
        <v>0</v>
      </c>
      <c r="AG1332" s="397">
        <v>0</v>
      </c>
      <c r="AH1332" s="397">
        <v>0</v>
      </c>
      <c r="AI1332" s="397">
        <v>0</v>
      </c>
      <c r="AJ1332" s="397">
        <v>0</v>
      </c>
      <c r="AK1332" s="397">
        <v>0</v>
      </c>
      <c r="AL1332" s="397">
        <v>0</v>
      </c>
      <c r="AM1332" s="397"/>
      <c r="AN1332" s="397">
        <v>0</v>
      </c>
      <c r="AO1332" s="400">
        <v>0</v>
      </c>
    </row>
    <row r="1333" spans="1:41" ht="24" customHeight="1" x14ac:dyDescent="0.3">
      <c r="A1333" s="401" t="s">
        <v>1194</v>
      </c>
      <c r="B1333" s="402" t="s">
        <v>1195</v>
      </c>
      <c r="C1333" s="403" t="s">
        <v>1196</v>
      </c>
      <c r="D1333" s="330">
        <f t="shared" si="65"/>
        <v>12</v>
      </c>
      <c r="E1333" s="331">
        <f t="shared" si="66"/>
        <v>0</v>
      </c>
      <c r="F1333" s="331">
        <f t="shared" si="67"/>
        <v>0</v>
      </c>
      <c r="G1333" s="331">
        <f t="shared" si="68"/>
        <v>0</v>
      </c>
      <c r="H1333" s="331">
        <f t="shared" si="69"/>
        <v>0</v>
      </c>
      <c r="I1333" s="331">
        <f t="shared" si="70"/>
        <v>0</v>
      </c>
      <c r="J1333" s="331">
        <f t="shared" si="71"/>
        <v>0</v>
      </c>
      <c r="K1333" s="331">
        <f t="shared" si="72"/>
        <v>0</v>
      </c>
      <c r="L1333" s="331">
        <f t="shared" si="73"/>
        <v>0</v>
      </c>
      <c r="M1333" s="331">
        <f t="shared" si="74"/>
        <v>0</v>
      </c>
      <c r="N1333" s="369">
        <f t="shared" si="75"/>
        <v>12</v>
      </c>
      <c r="O1333" s="417"/>
      <c r="P1333" s="418">
        <f t="shared" si="76"/>
        <v>12</v>
      </c>
      <c r="Q1333" s="336">
        <f t="shared" si="77"/>
        <v>646</v>
      </c>
      <c r="R1333" s="144"/>
      <c r="S1333" s="410"/>
      <c r="T1333" s="148">
        <v>0</v>
      </c>
      <c r="U1333" s="411"/>
      <c r="V1333" s="148"/>
      <c r="W1333" s="412"/>
      <c r="X1333" s="337"/>
      <c r="Y1333" s="149"/>
      <c r="Z1333" s="149"/>
      <c r="AA1333" s="149"/>
      <c r="AB1333" s="404">
        <v>0</v>
      </c>
      <c r="AC1333" s="410"/>
      <c r="AD1333" s="404"/>
      <c r="AE1333" s="396"/>
      <c r="AF1333" s="397">
        <v>0</v>
      </c>
      <c r="AG1333" s="397">
        <v>0</v>
      </c>
      <c r="AH1333" s="397">
        <v>0</v>
      </c>
      <c r="AI1333" s="397">
        <v>0</v>
      </c>
      <c r="AJ1333" s="397">
        <v>0</v>
      </c>
      <c r="AK1333" s="397">
        <v>0</v>
      </c>
      <c r="AL1333" s="397">
        <v>0</v>
      </c>
      <c r="AM1333" s="413"/>
      <c r="AN1333" s="397">
        <v>12</v>
      </c>
      <c r="AO1333" s="408">
        <v>0</v>
      </c>
    </row>
    <row r="1334" spans="1:41" ht="24" customHeight="1" x14ac:dyDescent="0.3">
      <c r="A1334" s="391" t="s">
        <v>4321</v>
      </c>
      <c r="B1334" s="392" t="s">
        <v>4322</v>
      </c>
      <c r="C1334" s="393" t="s">
        <v>314</v>
      </c>
      <c r="D1334" s="330">
        <f t="shared" si="65"/>
        <v>0</v>
      </c>
      <c r="E1334" s="331">
        <f t="shared" si="66"/>
        <v>0</v>
      </c>
      <c r="F1334" s="331">
        <f t="shared" si="67"/>
        <v>0</v>
      </c>
      <c r="G1334" s="331">
        <f t="shared" si="68"/>
        <v>0</v>
      </c>
      <c r="H1334" s="331">
        <f t="shared" si="69"/>
        <v>0</v>
      </c>
      <c r="I1334" s="331">
        <f t="shared" si="70"/>
        <v>0</v>
      </c>
      <c r="J1334" s="331">
        <f t="shared" si="71"/>
        <v>0</v>
      </c>
      <c r="K1334" s="331">
        <f t="shared" si="72"/>
        <v>0</v>
      </c>
      <c r="L1334" s="331">
        <f t="shared" si="73"/>
        <v>0</v>
      </c>
      <c r="M1334" s="331">
        <f t="shared" si="74"/>
        <v>0</v>
      </c>
      <c r="N1334" s="333">
        <f t="shared" si="75"/>
        <v>0</v>
      </c>
      <c r="O1334" s="394"/>
      <c r="P1334" s="395">
        <f t="shared" si="76"/>
        <v>0</v>
      </c>
      <c r="Q1334" s="336" t="str">
        <f t="shared" si="77"/>
        <v/>
      </c>
      <c r="R1334" s="156"/>
      <c r="S1334" s="410"/>
      <c r="T1334" s="405">
        <v>0</v>
      </c>
      <c r="U1334" s="147"/>
      <c r="V1334" s="405"/>
      <c r="W1334" s="337"/>
      <c r="X1334" s="337"/>
      <c r="Y1334" s="406"/>
      <c r="Z1334" s="406"/>
      <c r="AA1334" s="406"/>
      <c r="AB1334" s="404">
        <v>0</v>
      </c>
      <c r="AC1334" s="410"/>
      <c r="AD1334" s="404"/>
      <c r="AE1334" s="396"/>
      <c r="AF1334" s="397">
        <v>0</v>
      </c>
      <c r="AG1334" s="397">
        <v>0</v>
      </c>
      <c r="AH1334" s="397">
        <v>0</v>
      </c>
      <c r="AI1334" s="397">
        <v>0</v>
      </c>
      <c r="AJ1334" s="397">
        <v>0</v>
      </c>
      <c r="AK1334" s="397">
        <v>0</v>
      </c>
      <c r="AL1334" s="397">
        <v>0</v>
      </c>
      <c r="AM1334" s="397"/>
      <c r="AN1334" s="397">
        <v>0</v>
      </c>
      <c r="AO1334" s="400">
        <v>0</v>
      </c>
    </row>
    <row r="1335" spans="1:41" ht="24" customHeight="1" x14ac:dyDescent="0.3">
      <c r="A1335" s="391" t="s">
        <v>4327</v>
      </c>
      <c r="B1335" s="392" t="s">
        <v>4328</v>
      </c>
      <c r="C1335" s="393" t="s">
        <v>2393</v>
      </c>
      <c r="D1335" s="330">
        <f t="shared" si="65"/>
        <v>0</v>
      </c>
      <c r="E1335" s="331">
        <f t="shared" si="66"/>
        <v>0</v>
      </c>
      <c r="F1335" s="331">
        <f t="shared" si="67"/>
        <v>0</v>
      </c>
      <c r="G1335" s="331">
        <f t="shared" si="68"/>
        <v>0</v>
      </c>
      <c r="H1335" s="331">
        <f t="shared" si="69"/>
        <v>0</v>
      </c>
      <c r="I1335" s="331">
        <f t="shared" si="70"/>
        <v>0</v>
      </c>
      <c r="J1335" s="331">
        <f t="shared" si="71"/>
        <v>0</v>
      </c>
      <c r="K1335" s="331">
        <f t="shared" si="72"/>
        <v>0</v>
      </c>
      <c r="L1335" s="331">
        <f t="shared" si="73"/>
        <v>0</v>
      </c>
      <c r="M1335" s="331">
        <f t="shared" si="74"/>
        <v>0</v>
      </c>
      <c r="N1335" s="333">
        <f t="shared" si="75"/>
        <v>0</v>
      </c>
      <c r="O1335" s="394"/>
      <c r="P1335" s="395">
        <f t="shared" si="76"/>
        <v>0</v>
      </c>
      <c r="Q1335" s="336" t="str">
        <f t="shared" si="77"/>
        <v/>
      </c>
      <c r="R1335" s="399"/>
      <c r="S1335" s="145"/>
      <c r="T1335" s="148">
        <v>0</v>
      </c>
      <c r="U1335" s="147"/>
      <c r="V1335" s="148"/>
      <c r="W1335" s="337"/>
      <c r="X1335" s="337"/>
      <c r="Y1335" s="149"/>
      <c r="Z1335" s="149"/>
      <c r="AA1335" s="149"/>
      <c r="AB1335" s="399">
        <v>0</v>
      </c>
      <c r="AC1335" s="145"/>
      <c r="AD1335" s="399"/>
      <c r="AE1335" s="396"/>
      <c r="AF1335" s="397">
        <v>0</v>
      </c>
      <c r="AG1335" s="397">
        <v>0</v>
      </c>
      <c r="AH1335" s="397">
        <v>0</v>
      </c>
      <c r="AI1335" s="397">
        <v>0</v>
      </c>
      <c r="AJ1335" s="397">
        <v>0</v>
      </c>
      <c r="AK1335" s="397">
        <v>0</v>
      </c>
      <c r="AL1335" s="397">
        <v>0</v>
      </c>
      <c r="AM1335" s="397"/>
      <c r="AN1335" s="397">
        <v>0</v>
      </c>
      <c r="AO1335" s="400">
        <v>0</v>
      </c>
    </row>
    <row r="1336" spans="1:41" ht="24" customHeight="1" x14ac:dyDescent="0.3">
      <c r="A1336" s="391" t="s">
        <v>4329</v>
      </c>
      <c r="B1336" s="392" t="s">
        <v>4330</v>
      </c>
      <c r="C1336" s="393" t="s">
        <v>2294</v>
      </c>
      <c r="D1336" s="330">
        <f t="shared" si="65"/>
        <v>0</v>
      </c>
      <c r="E1336" s="331">
        <f t="shared" si="66"/>
        <v>0</v>
      </c>
      <c r="F1336" s="331">
        <f t="shared" si="67"/>
        <v>0</v>
      </c>
      <c r="G1336" s="331">
        <f t="shared" si="68"/>
        <v>0</v>
      </c>
      <c r="H1336" s="331">
        <f t="shared" si="69"/>
        <v>0</v>
      </c>
      <c r="I1336" s="331">
        <f t="shared" si="70"/>
        <v>0</v>
      </c>
      <c r="J1336" s="331">
        <f t="shared" si="71"/>
        <v>0</v>
      </c>
      <c r="K1336" s="331">
        <f t="shared" si="72"/>
        <v>0</v>
      </c>
      <c r="L1336" s="331">
        <f t="shared" si="73"/>
        <v>0</v>
      </c>
      <c r="M1336" s="331">
        <f t="shared" si="74"/>
        <v>0</v>
      </c>
      <c r="N1336" s="333">
        <f t="shared" si="75"/>
        <v>0</v>
      </c>
      <c r="O1336" s="394"/>
      <c r="P1336" s="395">
        <f t="shared" si="76"/>
        <v>0</v>
      </c>
      <c r="Q1336" s="336" t="str">
        <f t="shared" si="77"/>
        <v/>
      </c>
      <c r="R1336" s="399"/>
      <c r="S1336" s="145"/>
      <c r="T1336" s="148">
        <v>0</v>
      </c>
      <c r="U1336" s="411"/>
      <c r="V1336" s="148"/>
      <c r="W1336" s="412"/>
      <c r="X1336" s="337"/>
      <c r="Y1336" s="149"/>
      <c r="Z1336" s="149"/>
      <c r="AA1336" s="149"/>
      <c r="AB1336" s="404">
        <v>0</v>
      </c>
      <c r="AC1336" s="145"/>
      <c r="AD1336" s="404"/>
      <c r="AE1336" s="396"/>
      <c r="AF1336" s="397">
        <v>0</v>
      </c>
      <c r="AG1336" s="397">
        <v>0</v>
      </c>
      <c r="AH1336" s="397">
        <v>0</v>
      </c>
      <c r="AI1336" s="397">
        <v>0</v>
      </c>
      <c r="AJ1336" s="397">
        <v>0</v>
      </c>
      <c r="AK1336" s="397">
        <v>0</v>
      </c>
      <c r="AL1336" s="397">
        <v>0</v>
      </c>
      <c r="AM1336" s="413"/>
      <c r="AN1336" s="397">
        <v>0</v>
      </c>
      <c r="AO1336" s="414">
        <v>0</v>
      </c>
    </row>
    <row r="1337" spans="1:41" ht="24" customHeight="1" x14ac:dyDescent="0.3">
      <c r="A1337" s="401" t="s">
        <v>5121</v>
      </c>
      <c r="B1337" s="402" t="s">
        <v>4332</v>
      </c>
      <c r="C1337" s="403" t="s">
        <v>1863</v>
      </c>
      <c r="D1337" s="330">
        <f t="shared" si="65"/>
        <v>4</v>
      </c>
      <c r="E1337" s="331">
        <f t="shared" si="66"/>
        <v>0</v>
      </c>
      <c r="F1337" s="331">
        <f t="shared" si="67"/>
        <v>0</v>
      </c>
      <c r="G1337" s="331">
        <f t="shared" si="68"/>
        <v>0</v>
      </c>
      <c r="H1337" s="331">
        <f t="shared" si="69"/>
        <v>0</v>
      </c>
      <c r="I1337" s="331">
        <f t="shared" si="70"/>
        <v>0</v>
      </c>
      <c r="J1337" s="331">
        <f t="shared" si="71"/>
        <v>0</v>
      </c>
      <c r="K1337" s="331">
        <f t="shared" si="72"/>
        <v>0</v>
      </c>
      <c r="L1337" s="331">
        <f t="shared" si="73"/>
        <v>0</v>
      </c>
      <c r="M1337" s="331">
        <f t="shared" si="74"/>
        <v>0</v>
      </c>
      <c r="N1337" s="333">
        <f t="shared" si="75"/>
        <v>4</v>
      </c>
      <c r="O1337" s="394"/>
      <c r="P1337" s="395">
        <f t="shared" si="76"/>
        <v>4</v>
      </c>
      <c r="Q1337" s="336">
        <f t="shared" si="77"/>
        <v>861</v>
      </c>
      <c r="R1337" s="404"/>
      <c r="S1337" s="145">
        <v>4</v>
      </c>
      <c r="T1337" s="148">
        <v>0</v>
      </c>
      <c r="U1337" s="147"/>
      <c r="V1337" s="148"/>
      <c r="W1337" s="337"/>
      <c r="X1337" s="337"/>
      <c r="Y1337" s="149"/>
      <c r="Z1337" s="149"/>
      <c r="AA1337" s="149"/>
      <c r="AB1337" s="404">
        <v>0</v>
      </c>
      <c r="AC1337" s="145"/>
      <c r="AD1337" s="404"/>
      <c r="AE1337" s="396"/>
      <c r="AF1337" s="397">
        <v>0</v>
      </c>
      <c r="AG1337" s="397">
        <v>0</v>
      </c>
      <c r="AH1337" s="397">
        <v>0</v>
      </c>
      <c r="AI1337" s="397">
        <v>0</v>
      </c>
      <c r="AJ1337" s="397">
        <v>0</v>
      </c>
      <c r="AK1337" s="397">
        <v>0</v>
      </c>
      <c r="AL1337" s="397">
        <v>0</v>
      </c>
      <c r="AM1337" s="397"/>
      <c r="AN1337" s="397">
        <v>0</v>
      </c>
      <c r="AO1337" s="407">
        <v>0</v>
      </c>
    </row>
    <row r="1338" spans="1:41" ht="24" customHeight="1" x14ac:dyDescent="0.3">
      <c r="A1338" s="398" t="s">
        <v>4333</v>
      </c>
      <c r="B1338" s="392" t="s">
        <v>4334</v>
      </c>
      <c r="C1338" s="393" t="s">
        <v>132</v>
      </c>
      <c r="D1338" s="330">
        <f t="shared" si="65"/>
        <v>0</v>
      </c>
      <c r="E1338" s="331">
        <f t="shared" si="66"/>
        <v>0</v>
      </c>
      <c r="F1338" s="331">
        <f t="shared" si="67"/>
        <v>0</v>
      </c>
      <c r="G1338" s="331">
        <f t="shared" si="68"/>
        <v>0</v>
      </c>
      <c r="H1338" s="331">
        <f t="shared" si="69"/>
        <v>0</v>
      </c>
      <c r="I1338" s="331">
        <f t="shared" si="70"/>
        <v>0</v>
      </c>
      <c r="J1338" s="331">
        <f t="shared" si="71"/>
        <v>0</v>
      </c>
      <c r="K1338" s="331">
        <f t="shared" si="72"/>
        <v>0</v>
      </c>
      <c r="L1338" s="331">
        <f t="shared" si="73"/>
        <v>0</v>
      </c>
      <c r="M1338" s="331">
        <f t="shared" si="74"/>
        <v>0</v>
      </c>
      <c r="N1338" s="333">
        <f t="shared" si="75"/>
        <v>0</v>
      </c>
      <c r="O1338" s="394"/>
      <c r="P1338" s="395">
        <f t="shared" si="76"/>
        <v>0</v>
      </c>
      <c r="Q1338" s="336" t="str">
        <f t="shared" si="77"/>
        <v/>
      </c>
      <c r="R1338" s="144"/>
      <c r="S1338" s="410"/>
      <c r="T1338" s="148">
        <v>0</v>
      </c>
      <c r="U1338" s="147"/>
      <c r="V1338" s="148"/>
      <c r="W1338" s="337"/>
      <c r="X1338" s="337"/>
      <c r="Y1338" s="149"/>
      <c r="Z1338" s="149"/>
      <c r="AA1338" s="149"/>
      <c r="AB1338" s="399">
        <v>0</v>
      </c>
      <c r="AC1338" s="410"/>
      <c r="AD1338" s="399"/>
      <c r="AE1338" s="396"/>
      <c r="AF1338" s="397">
        <v>0</v>
      </c>
      <c r="AG1338" s="397">
        <v>0</v>
      </c>
      <c r="AH1338" s="397">
        <v>0</v>
      </c>
      <c r="AI1338" s="397">
        <v>0</v>
      </c>
      <c r="AJ1338" s="397">
        <v>0</v>
      </c>
      <c r="AK1338" s="397">
        <v>0</v>
      </c>
      <c r="AL1338" s="397">
        <v>0</v>
      </c>
      <c r="AM1338" s="397"/>
      <c r="AN1338" s="397">
        <v>0</v>
      </c>
      <c r="AO1338" s="358">
        <v>0</v>
      </c>
    </row>
    <row r="1339" spans="1:41" ht="24" customHeight="1" x14ac:dyDescent="0.3">
      <c r="A1339" s="391" t="s">
        <v>4335</v>
      </c>
      <c r="B1339" s="392" t="s">
        <v>4336</v>
      </c>
      <c r="C1339" s="393" t="s">
        <v>2220</v>
      </c>
      <c r="D1339" s="330">
        <f t="shared" si="65"/>
        <v>0</v>
      </c>
      <c r="E1339" s="331">
        <f t="shared" si="66"/>
        <v>0</v>
      </c>
      <c r="F1339" s="331">
        <f t="shared" si="67"/>
        <v>0</v>
      </c>
      <c r="G1339" s="331">
        <f t="shared" si="68"/>
        <v>0</v>
      </c>
      <c r="H1339" s="331">
        <f t="shared" si="69"/>
        <v>0</v>
      </c>
      <c r="I1339" s="331">
        <f t="shared" si="70"/>
        <v>0</v>
      </c>
      <c r="J1339" s="331">
        <f t="shared" si="71"/>
        <v>0</v>
      </c>
      <c r="K1339" s="331">
        <f t="shared" si="72"/>
        <v>0</v>
      </c>
      <c r="L1339" s="331">
        <f t="shared" si="73"/>
        <v>0</v>
      </c>
      <c r="M1339" s="331">
        <f t="shared" si="74"/>
        <v>0</v>
      </c>
      <c r="N1339" s="333">
        <f t="shared" si="75"/>
        <v>0</v>
      </c>
      <c r="O1339" s="394"/>
      <c r="P1339" s="395">
        <f t="shared" si="76"/>
        <v>0</v>
      </c>
      <c r="Q1339" s="336" t="str">
        <f t="shared" si="77"/>
        <v/>
      </c>
      <c r="R1339" s="399"/>
      <c r="S1339" s="145"/>
      <c r="T1339" s="148">
        <v>0</v>
      </c>
      <c r="U1339" s="147"/>
      <c r="V1339" s="148"/>
      <c r="W1339" s="337"/>
      <c r="X1339" s="337"/>
      <c r="Y1339" s="149"/>
      <c r="Z1339" s="149"/>
      <c r="AA1339" s="149"/>
      <c r="AB1339" s="144">
        <v>0</v>
      </c>
      <c r="AC1339" s="145"/>
      <c r="AD1339" s="144"/>
      <c r="AE1339" s="396"/>
      <c r="AF1339" s="397">
        <v>0</v>
      </c>
      <c r="AG1339" s="397">
        <v>0</v>
      </c>
      <c r="AH1339" s="397">
        <v>0</v>
      </c>
      <c r="AI1339" s="397">
        <v>0</v>
      </c>
      <c r="AJ1339" s="397">
        <v>0</v>
      </c>
      <c r="AK1339" s="397">
        <v>0</v>
      </c>
      <c r="AL1339" s="397">
        <v>0</v>
      </c>
      <c r="AM1339" s="397"/>
      <c r="AN1339" s="397">
        <v>0</v>
      </c>
      <c r="AO1339" s="400">
        <v>0</v>
      </c>
    </row>
    <row r="1340" spans="1:41" ht="24" customHeight="1" x14ac:dyDescent="0.3">
      <c r="A1340" s="391" t="s">
        <v>4337</v>
      </c>
      <c r="B1340" s="392" t="s">
        <v>4338</v>
      </c>
      <c r="C1340" s="393" t="s">
        <v>83</v>
      </c>
      <c r="D1340" s="330">
        <f t="shared" si="65"/>
        <v>480</v>
      </c>
      <c r="E1340" s="331">
        <f t="shared" si="66"/>
        <v>0</v>
      </c>
      <c r="F1340" s="331">
        <f t="shared" si="67"/>
        <v>0</v>
      </c>
      <c r="G1340" s="331">
        <f t="shared" si="68"/>
        <v>0</v>
      </c>
      <c r="H1340" s="331">
        <f t="shared" si="69"/>
        <v>0</v>
      </c>
      <c r="I1340" s="331">
        <f t="shared" si="70"/>
        <v>0</v>
      </c>
      <c r="J1340" s="331">
        <f t="shared" si="71"/>
        <v>0</v>
      </c>
      <c r="K1340" s="331">
        <f t="shared" si="72"/>
        <v>0</v>
      </c>
      <c r="L1340" s="331">
        <f t="shared" si="73"/>
        <v>0</v>
      </c>
      <c r="M1340" s="331">
        <f t="shared" si="74"/>
        <v>0</v>
      </c>
      <c r="N1340" s="333">
        <f t="shared" si="75"/>
        <v>480</v>
      </c>
      <c r="O1340" s="394">
        <f>Nemzetközi!F124</f>
        <v>6</v>
      </c>
      <c r="P1340" s="395">
        <f t="shared" si="76"/>
        <v>1080</v>
      </c>
      <c r="Q1340" s="336">
        <f t="shared" si="77"/>
        <v>12</v>
      </c>
      <c r="R1340" s="399"/>
      <c r="S1340" s="410"/>
      <c r="T1340" s="148">
        <v>0</v>
      </c>
      <c r="U1340" s="411"/>
      <c r="V1340" s="148"/>
      <c r="W1340" s="412"/>
      <c r="X1340" s="337"/>
      <c r="Y1340" s="149"/>
      <c r="Z1340" s="149"/>
      <c r="AA1340" s="149"/>
      <c r="AB1340" s="156">
        <v>0</v>
      </c>
      <c r="AC1340" s="410"/>
      <c r="AD1340" s="156"/>
      <c r="AE1340" s="396"/>
      <c r="AF1340" s="397">
        <v>0</v>
      </c>
      <c r="AG1340" s="397">
        <v>0</v>
      </c>
      <c r="AH1340" s="397">
        <v>0</v>
      </c>
      <c r="AI1340" s="397">
        <v>0</v>
      </c>
      <c r="AJ1340" s="397">
        <v>0</v>
      </c>
      <c r="AK1340" s="397">
        <v>0</v>
      </c>
      <c r="AL1340" s="397">
        <v>0</v>
      </c>
      <c r="AM1340" s="413"/>
      <c r="AN1340" s="397">
        <v>0</v>
      </c>
      <c r="AO1340" s="407">
        <v>480</v>
      </c>
    </row>
    <row r="1341" spans="1:41" ht="24" customHeight="1" x14ac:dyDescent="0.3">
      <c r="A1341" s="398" t="s">
        <v>4339</v>
      </c>
      <c r="B1341" s="392" t="s">
        <v>4340</v>
      </c>
      <c r="C1341" s="393" t="s">
        <v>155</v>
      </c>
      <c r="D1341" s="330">
        <f t="shared" si="65"/>
        <v>0</v>
      </c>
      <c r="E1341" s="331">
        <f t="shared" si="66"/>
        <v>0</v>
      </c>
      <c r="F1341" s="331">
        <f t="shared" si="67"/>
        <v>0</v>
      </c>
      <c r="G1341" s="331">
        <f t="shared" si="68"/>
        <v>0</v>
      </c>
      <c r="H1341" s="331">
        <f t="shared" si="69"/>
        <v>0</v>
      </c>
      <c r="I1341" s="331">
        <f t="shared" si="70"/>
        <v>0</v>
      </c>
      <c r="J1341" s="331">
        <f t="shared" si="71"/>
        <v>0</v>
      </c>
      <c r="K1341" s="331">
        <f t="shared" si="72"/>
        <v>0</v>
      </c>
      <c r="L1341" s="331">
        <f t="shared" si="73"/>
        <v>0</v>
      </c>
      <c r="M1341" s="331">
        <f t="shared" si="74"/>
        <v>0</v>
      </c>
      <c r="N1341" s="333">
        <f t="shared" si="75"/>
        <v>0</v>
      </c>
      <c r="O1341" s="394"/>
      <c r="P1341" s="395">
        <f t="shared" si="76"/>
        <v>0</v>
      </c>
      <c r="Q1341" s="336" t="str">
        <f t="shared" si="77"/>
        <v/>
      </c>
      <c r="R1341" s="156"/>
      <c r="S1341" s="410"/>
      <c r="T1341" s="148">
        <v>0</v>
      </c>
      <c r="U1341" s="147"/>
      <c r="V1341" s="148"/>
      <c r="W1341" s="337"/>
      <c r="X1341" s="337"/>
      <c r="Y1341" s="149"/>
      <c r="Z1341" s="149"/>
      <c r="AA1341" s="149"/>
      <c r="AB1341" s="399">
        <v>0</v>
      </c>
      <c r="AC1341" s="410"/>
      <c r="AD1341" s="399"/>
      <c r="AE1341" s="396"/>
      <c r="AF1341" s="397">
        <v>0</v>
      </c>
      <c r="AG1341" s="397">
        <v>0</v>
      </c>
      <c r="AH1341" s="397">
        <v>0</v>
      </c>
      <c r="AI1341" s="397">
        <v>0</v>
      </c>
      <c r="AJ1341" s="397">
        <v>0</v>
      </c>
      <c r="AK1341" s="397">
        <v>0</v>
      </c>
      <c r="AL1341" s="397">
        <v>0</v>
      </c>
      <c r="AM1341" s="397"/>
      <c r="AN1341" s="397">
        <v>0</v>
      </c>
      <c r="AO1341" s="341">
        <v>0</v>
      </c>
    </row>
    <row r="1342" spans="1:41" ht="24" customHeight="1" x14ac:dyDescent="0.3">
      <c r="A1342" s="391" t="s">
        <v>4341</v>
      </c>
      <c r="B1342" s="392" t="s">
        <v>4342</v>
      </c>
      <c r="C1342" s="393" t="s">
        <v>171</v>
      </c>
      <c r="D1342" s="330">
        <f t="shared" si="65"/>
        <v>0</v>
      </c>
      <c r="E1342" s="331">
        <f t="shared" si="66"/>
        <v>0</v>
      </c>
      <c r="F1342" s="331">
        <f t="shared" si="67"/>
        <v>0</v>
      </c>
      <c r="G1342" s="331">
        <f t="shared" si="68"/>
        <v>0</v>
      </c>
      <c r="H1342" s="331">
        <f t="shared" si="69"/>
        <v>0</v>
      </c>
      <c r="I1342" s="331">
        <f t="shared" si="70"/>
        <v>0</v>
      </c>
      <c r="J1342" s="331">
        <f t="shared" si="71"/>
        <v>0</v>
      </c>
      <c r="K1342" s="331">
        <f t="shared" si="72"/>
        <v>0</v>
      </c>
      <c r="L1342" s="331">
        <f t="shared" si="73"/>
        <v>0</v>
      </c>
      <c r="M1342" s="331">
        <f t="shared" si="74"/>
        <v>0</v>
      </c>
      <c r="N1342" s="333">
        <f t="shared" si="75"/>
        <v>0</v>
      </c>
      <c r="O1342" s="394"/>
      <c r="P1342" s="395">
        <f t="shared" si="76"/>
        <v>0</v>
      </c>
      <c r="Q1342" s="336" t="str">
        <f t="shared" si="77"/>
        <v/>
      </c>
      <c r="R1342" s="156"/>
      <c r="S1342" s="145"/>
      <c r="T1342" s="148">
        <v>0</v>
      </c>
      <c r="U1342" s="147"/>
      <c r="V1342" s="148"/>
      <c r="W1342" s="337"/>
      <c r="X1342" s="337"/>
      <c r="Y1342" s="149"/>
      <c r="Z1342" s="149"/>
      <c r="AA1342" s="149"/>
      <c r="AB1342" s="399">
        <v>0</v>
      </c>
      <c r="AC1342" s="145"/>
      <c r="AD1342" s="399"/>
      <c r="AE1342" s="396"/>
      <c r="AF1342" s="397">
        <v>0</v>
      </c>
      <c r="AG1342" s="397">
        <v>0</v>
      </c>
      <c r="AH1342" s="397">
        <v>0</v>
      </c>
      <c r="AI1342" s="397">
        <v>0</v>
      </c>
      <c r="AJ1342" s="397">
        <v>0</v>
      </c>
      <c r="AK1342" s="397">
        <v>0</v>
      </c>
      <c r="AL1342" s="397">
        <v>0</v>
      </c>
      <c r="AM1342" s="397"/>
      <c r="AN1342" s="397">
        <v>0</v>
      </c>
      <c r="AO1342" s="400">
        <v>0</v>
      </c>
    </row>
    <row r="1343" spans="1:41" ht="24" customHeight="1" x14ac:dyDescent="0.3">
      <c r="A1343" s="398" t="s">
        <v>5122</v>
      </c>
      <c r="B1343" s="415" t="s">
        <v>4343</v>
      </c>
      <c r="C1343" s="416" t="s">
        <v>2583</v>
      </c>
      <c r="D1343" s="330">
        <f t="shared" si="65"/>
        <v>15</v>
      </c>
      <c r="E1343" s="331">
        <f t="shared" si="66"/>
        <v>12</v>
      </c>
      <c r="F1343" s="331">
        <f t="shared" si="67"/>
        <v>0</v>
      </c>
      <c r="G1343" s="331">
        <f t="shared" si="68"/>
        <v>0</v>
      </c>
      <c r="H1343" s="331">
        <f t="shared" si="69"/>
        <v>0</v>
      </c>
      <c r="I1343" s="331">
        <f t="shared" si="70"/>
        <v>0</v>
      </c>
      <c r="J1343" s="331">
        <f t="shared" si="71"/>
        <v>0</v>
      </c>
      <c r="K1343" s="331">
        <f t="shared" si="72"/>
        <v>0</v>
      </c>
      <c r="L1343" s="331">
        <f t="shared" si="73"/>
        <v>0</v>
      </c>
      <c r="M1343" s="331">
        <f t="shared" si="74"/>
        <v>0</v>
      </c>
      <c r="N1343" s="333">
        <f t="shared" si="75"/>
        <v>27</v>
      </c>
      <c r="O1343" s="394"/>
      <c r="P1343" s="395">
        <f t="shared" si="76"/>
        <v>27</v>
      </c>
      <c r="Q1343" s="336">
        <f t="shared" si="77"/>
        <v>360</v>
      </c>
      <c r="R1343" s="399"/>
      <c r="S1343" s="410">
        <v>12</v>
      </c>
      <c r="T1343" s="148">
        <v>0</v>
      </c>
      <c r="U1343" s="147"/>
      <c r="V1343" s="148"/>
      <c r="W1343" s="337"/>
      <c r="X1343" s="337"/>
      <c r="Y1343" s="149"/>
      <c r="Z1343" s="149"/>
      <c r="AA1343" s="149"/>
      <c r="AB1343" s="144">
        <v>0</v>
      </c>
      <c r="AC1343" s="410"/>
      <c r="AD1343" s="144"/>
      <c r="AE1343" s="396"/>
      <c r="AF1343" s="397">
        <v>0</v>
      </c>
      <c r="AG1343" s="397">
        <v>0</v>
      </c>
      <c r="AH1343" s="397">
        <v>0</v>
      </c>
      <c r="AI1343" s="397">
        <v>0</v>
      </c>
      <c r="AJ1343" s="397">
        <v>0</v>
      </c>
      <c r="AK1343" s="397">
        <v>0</v>
      </c>
      <c r="AL1343" s="397">
        <v>0</v>
      </c>
      <c r="AM1343" s="397"/>
      <c r="AN1343" s="397">
        <v>15</v>
      </c>
      <c r="AO1343" s="408">
        <v>0</v>
      </c>
    </row>
    <row r="1344" spans="1:41" ht="24" customHeight="1" x14ac:dyDescent="0.3">
      <c r="A1344" s="391" t="s">
        <v>4344</v>
      </c>
      <c r="B1344" s="392" t="s">
        <v>4345</v>
      </c>
      <c r="C1344" s="393" t="s">
        <v>2571</v>
      </c>
      <c r="D1344" s="330">
        <f t="shared" si="65"/>
        <v>0</v>
      </c>
      <c r="E1344" s="331">
        <f t="shared" si="66"/>
        <v>0</v>
      </c>
      <c r="F1344" s="331">
        <f t="shared" si="67"/>
        <v>0</v>
      </c>
      <c r="G1344" s="331">
        <f t="shared" si="68"/>
        <v>0</v>
      </c>
      <c r="H1344" s="331">
        <f t="shared" si="69"/>
        <v>0</v>
      </c>
      <c r="I1344" s="331">
        <f t="shared" si="70"/>
        <v>0</v>
      </c>
      <c r="J1344" s="331">
        <f t="shared" si="71"/>
        <v>0</v>
      </c>
      <c r="K1344" s="331">
        <f t="shared" si="72"/>
        <v>0</v>
      </c>
      <c r="L1344" s="331">
        <f t="shared" si="73"/>
        <v>0</v>
      </c>
      <c r="M1344" s="331">
        <f t="shared" si="74"/>
        <v>0</v>
      </c>
      <c r="N1344" s="333">
        <f t="shared" si="75"/>
        <v>0</v>
      </c>
      <c r="O1344" s="394"/>
      <c r="P1344" s="395">
        <f t="shared" si="76"/>
        <v>0</v>
      </c>
      <c r="Q1344" s="336" t="str">
        <f t="shared" si="77"/>
        <v/>
      </c>
      <c r="R1344" s="409"/>
      <c r="S1344" s="145"/>
      <c r="T1344" s="148">
        <v>0</v>
      </c>
      <c r="U1344" s="147"/>
      <c r="V1344" s="148"/>
      <c r="W1344" s="337"/>
      <c r="X1344" s="337"/>
      <c r="Y1344" s="149"/>
      <c r="Z1344" s="149"/>
      <c r="AA1344" s="149"/>
      <c r="AB1344" s="399">
        <v>0</v>
      </c>
      <c r="AC1344" s="145"/>
      <c r="AD1344" s="399"/>
      <c r="AE1344" s="396"/>
      <c r="AF1344" s="397">
        <v>0</v>
      </c>
      <c r="AG1344" s="397">
        <v>0</v>
      </c>
      <c r="AH1344" s="397">
        <v>0</v>
      </c>
      <c r="AI1344" s="397">
        <v>0</v>
      </c>
      <c r="AJ1344" s="397">
        <v>0</v>
      </c>
      <c r="AK1344" s="397">
        <v>0</v>
      </c>
      <c r="AL1344" s="397">
        <v>0</v>
      </c>
      <c r="AM1344" s="397"/>
      <c r="AN1344" s="397">
        <v>0</v>
      </c>
      <c r="AO1344" s="400">
        <v>0</v>
      </c>
    </row>
    <row r="1345" spans="1:41" ht="24" customHeight="1" x14ac:dyDescent="0.3">
      <c r="A1345" s="398" t="s">
        <v>4346</v>
      </c>
      <c r="B1345" s="392" t="s">
        <v>4347</v>
      </c>
      <c r="C1345" s="393" t="s">
        <v>437</v>
      </c>
      <c r="D1345" s="330">
        <f t="shared" si="65"/>
        <v>20</v>
      </c>
      <c r="E1345" s="331">
        <f t="shared" si="66"/>
        <v>15</v>
      </c>
      <c r="F1345" s="331">
        <f t="shared" si="67"/>
        <v>0</v>
      </c>
      <c r="G1345" s="331">
        <f t="shared" si="68"/>
        <v>0</v>
      </c>
      <c r="H1345" s="331">
        <f t="shared" si="69"/>
        <v>0</v>
      </c>
      <c r="I1345" s="331">
        <f t="shared" si="70"/>
        <v>0</v>
      </c>
      <c r="J1345" s="331">
        <f t="shared" si="71"/>
        <v>0</v>
      </c>
      <c r="K1345" s="331">
        <f t="shared" si="72"/>
        <v>0</v>
      </c>
      <c r="L1345" s="331">
        <f t="shared" si="73"/>
        <v>0</v>
      </c>
      <c r="M1345" s="331">
        <f t="shared" si="74"/>
        <v>0</v>
      </c>
      <c r="N1345" s="333">
        <f t="shared" si="75"/>
        <v>35</v>
      </c>
      <c r="O1345" s="394"/>
      <c r="P1345" s="395">
        <f t="shared" si="76"/>
        <v>35</v>
      </c>
      <c r="Q1345" s="336">
        <f t="shared" si="77"/>
        <v>269</v>
      </c>
      <c r="R1345" s="156"/>
      <c r="S1345" s="145">
        <v>15</v>
      </c>
      <c r="T1345" s="148">
        <v>0</v>
      </c>
      <c r="U1345" s="147"/>
      <c r="V1345" s="148"/>
      <c r="W1345" s="337"/>
      <c r="X1345" s="337"/>
      <c r="Y1345" s="149"/>
      <c r="Z1345" s="149"/>
      <c r="AA1345" s="149"/>
      <c r="AB1345" s="399">
        <v>0</v>
      </c>
      <c r="AC1345" s="145"/>
      <c r="AD1345" s="399"/>
      <c r="AE1345" s="396"/>
      <c r="AF1345" s="397">
        <v>0</v>
      </c>
      <c r="AG1345" s="397">
        <v>0</v>
      </c>
      <c r="AH1345" s="397">
        <v>0</v>
      </c>
      <c r="AI1345" s="397">
        <v>0</v>
      </c>
      <c r="AJ1345" s="397">
        <v>0</v>
      </c>
      <c r="AK1345" s="397">
        <v>0</v>
      </c>
      <c r="AL1345" s="397">
        <v>0</v>
      </c>
      <c r="AM1345" s="397"/>
      <c r="AN1345" s="397">
        <v>20</v>
      </c>
      <c r="AO1345" s="400">
        <v>0</v>
      </c>
    </row>
    <row r="1346" spans="1:41" ht="24" customHeight="1" x14ac:dyDescent="0.3">
      <c r="A1346" s="391" t="s">
        <v>4348</v>
      </c>
      <c r="B1346" s="392" t="s">
        <v>4349</v>
      </c>
      <c r="C1346" s="393" t="s">
        <v>171</v>
      </c>
      <c r="D1346" s="330">
        <f t="shared" si="65"/>
        <v>0</v>
      </c>
      <c r="E1346" s="331">
        <f t="shared" si="66"/>
        <v>0</v>
      </c>
      <c r="F1346" s="331">
        <f t="shared" si="67"/>
        <v>0</v>
      </c>
      <c r="G1346" s="331">
        <f t="shared" si="68"/>
        <v>0</v>
      </c>
      <c r="H1346" s="331">
        <f t="shared" si="69"/>
        <v>0</v>
      </c>
      <c r="I1346" s="331">
        <f t="shared" si="70"/>
        <v>0</v>
      </c>
      <c r="J1346" s="331">
        <f t="shared" si="71"/>
        <v>0</v>
      </c>
      <c r="K1346" s="331">
        <f t="shared" si="72"/>
        <v>0</v>
      </c>
      <c r="L1346" s="331">
        <f t="shared" si="73"/>
        <v>0</v>
      </c>
      <c r="M1346" s="331">
        <f t="shared" si="74"/>
        <v>0</v>
      </c>
      <c r="N1346" s="333">
        <f t="shared" si="75"/>
        <v>0</v>
      </c>
      <c r="O1346" s="394"/>
      <c r="P1346" s="395">
        <f t="shared" si="76"/>
        <v>0</v>
      </c>
      <c r="Q1346" s="336" t="str">
        <f t="shared" si="77"/>
        <v/>
      </c>
      <c r="R1346" s="88"/>
      <c r="S1346" s="145"/>
      <c r="T1346" s="148">
        <v>0</v>
      </c>
      <c r="U1346" s="411"/>
      <c r="V1346" s="148"/>
      <c r="W1346" s="412"/>
      <c r="X1346" s="337"/>
      <c r="Y1346" s="149"/>
      <c r="Z1346" s="149"/>
      <c r="AA1346" s="149"/>
      <c r="AB1346" s="156">
        <v>0</v>
      </c>
      <c r="AC1346" s="145"/>
      <c r="AD1346" s="156"/>
      <c r="AE1346" s="396"/>
      <c r="AF1346" s="397">
        <v>0</v>
      </c>
      <c r="AG1346" s="397">
        <v>0</v>
      </c>
      <c r="AH1346" s="397">
        <v>0</v>
      </c>
      <c r="AI1346" s="397">
        <v>0</v>
      </c>
      <c r="AJ1346" s="397">
        <v>0</v>
      </c>
      <c r="AK1346" s="397">
        <v>0</v>
      </c>
      <c r="AL1346" s="397">
        <v>0</v>
      </c>
      <c r="AM1346" s="413"/>
      <c r="AN1346" s="397">
        <v>0</v>
      </c>
      <c r="AO1346" s="414">
        <v>0</v>
      </c>
    </row>
    <row r="1347" spans="1:41" ht="24" customHeight="1" x14ac:dyDescent="0.3">
      <c r="A1347" s="398" t="s">
        <v>5123</v>
      </c>
      <c r="B1347" s="415" t="s">
        <v>4350</v>
      </c>
      <c r="C1347" s="416" t="s">
        <v>2107</v>
      </c>
      <c r="D1347" s="330">
        <f t="shared" si="65"/>
        <v>20</v>
      </c>
      <c r="E1347" s="331">
        <f t="shared" si="66"/>
        <v>10</v>
      </c>
      <c r="F1347" s="331">
        <f t="shared" si="67"/>
        <v>0</v>
      </c>
      <c r="G1347" s="331">
        <f t="shared" si="68"/>
        <v>0</v>
      </c>
      <c r="H1347" s="331">
        <f t="shared" si="69"/>
        <v>0</v>
      </c>
      <c r="I1347" s="331">
        <f t="shared" si="70"/>
        <v>0</v>
      </c>
      <c r="J1347" s="331">
        <f t="shared" si="71"/>
        <v>0</v>
      </c>
      <c r="K1347" s="331">
        <f t="shared" si="72"/>
        <v>0</v>
      </c>
      <c r="L1347" s="331">
        <f t="shared" si="73"/>
        <v>0</v>
      </c>
      <c r="M1347" s="331">
        <f t="shared" si="74"/>
        <v>0</v>
      </c>
      <c r="N1347" s="333">
        <f t="shared" si="75"/>
        <v>30</v>
      </c>
      <c r="O1347" s="394"/>
      <c r="P1347" s="395">
        <f t="shared" si="76"/>
        <v>30</v>
      </c>
      <c r="Q1347" s="336">
        <f t="shared" si="77"/>
        <v>320</v>
      </c>
      <c r="R1347" s="399"/>
      <c r="S1347" s="145">
        <v>10</v>
      </c>
      <c r="T1347" s="405">
        <v>0</v>
      </c>
      <c r="U1347" s="147"/>
      <c r="V1347" s="405"/>
      <c r="W1347" s="337"/>
      <c r="X1347" s="337"/>
      <c r="Y1347" s="406"/>
      <c r="Z1347" s="406"/>
      <c r="AA1347" s="406"/>
      <c r="AB1347" s="156">
        <v>0</v>
      </c>
      <c r="AC1347" s="145"/>
      <c r="AD1347" s="156"/>
      <c r="AE1347" s="396"/>
      <c r="AF1347" s="397">
        <v>0</v>
      </c>
      <c r="AG1347" s="397">
        <v>0</v>
      </c>
      <c r="AH1347" s="397">
        <v>0</v>
      </c>
      <c r="AI1347" s="397">
        <v>0</v>
      </c>
      <c r="AJ1347" s="397">
        <v>0</v>
      </c>
      <c r="AK1347" s="397">
        <v>0</v>
      </c>
      <c r="AL1347" s="397">
        <v>0</v>
      </c>
      <c r="AM1347" s="397"/>
      <c r="AN1347" s="397">
        <v>20</v>
      </c>
      <c r="AO1347" s="341">
        <v>0</v>
      </c>
    </row>
    <row r="1348" spans="1:41" ht="24" customHeight="1" x14ac:dyDescent="0.3">
      <c r="A1348" s="391" t="s">
        <v>4353</v>
      </c>
      <c r="B1348" s="392" t="s">
        <v>4354</v>
      </c>
      <c r="C1348" s="393" t="s">
        <v>1196</v>
      </c>
      <c r="D1348" s="330">
        <f t="shared" si="65"/>
        <v>0</v>
      </c>
      <c r="E1348" s="331">
        <f t="shared" si="66"/>
        <v>0</v>
      </c>
      <c r="F1348" s="331">
        <f t="shared" si="67"/>
        <v>0</v>
      </c>
      <c r="G1348" s="331">
        <f t="shared" si="68"/>
        <v>0</v>
      </c>
      <c r="H1348" s="331">
        <f t="shared" si="69"/>
        <v>0</v>
      </c>
      <c r="I1348" s="331">
        <f t="shared" si="70"/>
        <v>0</v>
      </c>
      <c r="J1348" s="331">
        <f t="shared" si="71"/>
        <v>0</v>
      </c>
      <c r="K1348" s="331">
        <f t="shared" si="72"/>
        <v>0</v>
      </c>
      <c r="L1348" s="331">
        <f t="shared" si="73"/>
        <v>0</v>
      </c>
      <c r="M1348" s="331">
        <f t="shared" si="74"/>
        <v>0</v>
      </c>
      <c r="N1348" s="333">
        <f t="shared" si="75"/>
        <v>0</v>
      </c>
      <c r="O1348" s="394"/>
      <c r="P1348" s="395">
        <f t="shared" si="76"/>
        <v>0</v>
      </c>
      <c r="Q1348" s="336" t="str">
        <f t="shared" si="77"/>
        <v/>
      </c>
      <c r="R1348" s="404"/>
      <c r="S1348" s="145"/>
      <c r="T1348" s="148">
        <v>0</v>
      </c>
      <c r="U1348" s="147"/>
      <c r="V1348" s="148"/>
      <c r="W1348" s="337"/>
      <c r="X1348" s="337"/>
      <c r="Y1348" s="149"/>
      <c r="Z1348" s="149"/>
      <c r="AA1348" s="149"/>
      <c r="AB1348" s="399">
        <v>0</v>
      </c>
      <c r="AC1348" s="145"/>
      <c r="AD1348" s="399"/>
      <c r="AE1348" s="396"/>
      <c r="AF1348" s="397">
        <v>0</v>
      </c>
      <c r="AG1348" s="397">
        <v>0</v>
      </c>
      <c r="AH1348" s="397">
        <v>0</v>
      </c>
      <c r="AI1348" s="397">
        <v>0</v>
      </c>
      <c r="AJ1348" s="397">
        <v>0</v>
      </c>
      <c r="AK1348" s="397">
        <v>0</v>
      </c>
      <c r="AL1348" s="397">
        <v>0</v>
      </c>
      <c r="AM1348" s="397"/>
      <c r="AN1348" s="397">
        <v>0</v>
      </c>
      <c r="AO1348" s="400">
        <v>0</v>
      </c>
    </row>
    <row r="1349" spans="1:41" ht="24" customHeight="1" x14ac:dyDescent="0.3">
      <c r="A1349" s="391" t="s">
        <v>4355</v>
      </c>
      <c r="B1349" s="392" t="s">
        <v>4356</v>
      </c>
      <c r="C1349" s="393" t="s">
        <v>1876</v>
      </c>
      <c r="D1349" s="330">
        <f t="shared" si="65"/>
        <v>40</v>
      </c>
      <c r="E1349" s="331">
        <f t="shared" si="66"/>
        <v>17</v>
      </c>
      <c r="F1349" s="331">
        <f t="shared" si="67"/>
        <v>0</v>
      </c>
      <c r="G1349" s="331">
        <f t="shared" si="68"/>
        <v>0</v>
      </c>
      <c r="H1349" s="331">
        <f t="shared" si="69"/>
        <v>0</v>
      </c>
      <c r="I1349" s="331">
        <f t="shared" si="70"/>
        <v>0</v>
      </c>
      <c r="J1349" s="331">
        <f t="shared" si="71"/>
        <v>0</v>
      </c>
      <c r="K1349" s="331">
        <f t="shared" si="72"/>
        <v>0</v>
      </c>
      <c r="L1349" s="331">
        <f t="shared" si="73"/>
        <v>0</v>
      </c>
      <c r="M1349" s="331">
        <f t="shared" si="74"/>
        <v>0</v>
      </c>
      <c r="N1349" s="333">
        <f t="shared" si="75"/>
        <v>57</v>
      </c>
      <c r="O1349" s="394"/>
      <c r="P1349" s="395">
        <f t="shared" si="76"/>
        <v>57</v>
      </c>
      <c r="Q1349" s="336">
        <f t="shared" si="77"/>
        <v>132</v>
      </c>
      <c r="R1349" s="144">
        <v>40</v>
      </c>
      <c r="S1349" s="145"/>
      <c r="T1349" s="148">
        <v>0</v>
      </c>
      <c r="U1349" s="147"/>
      <c r="V1349" s="148"/>
      <c r="W1349" s="337"/>
      <c r="X1349" s="337"/>
      <c r="Y1349" s="149"/>
      <c r="Z1349" s="149"/>
      <c r="AA1349" s="149"/>
      <c r="AB1349" s="409">
        <v>0</v>
      </c>
      <c r="AC1349" s="145"/>
      <c r="AD1349" s="409"/>
      <c r="AE1349" s="396"/>
      <c r="AF1349" s="397">
        <v>0</v>
      </c>
      <c r="AG1349" s="397">
        <v>0</v>
      </c>
      <c r="AH1349" s="397">
        <v>0</v>
      </c>
      <c r="AI1349" s="397">
        <v>0</v>
      </c>
      <c r="AJ1349" s="397">
        <v>0</v>
      </c>
      <c r="AK1349" s="397">
        <v>0</v>
      </c>
      <c r="AL1349" s="397">
        <v>0</v>
      </c>
      <c r="AM1349" s="397">
        <v>17</v>
      </c>
      <c r="AN1349" s="397">
        <v>0</v>
      </c>
      <c r="AO1349" s="407">
        <v>0</v>
      </c>
    </row>
    <row r="1350" spans="1:41" ht="24" customHeight="1" x14ac:dyDescent="0.3">
      <c r="A1350" s="391" t="s">
        <v>4357</v>
      </c>
      <c r="B1350" s="392" t="s">
        <v>4358</v>
      </c>
      <c r="C1350" s="393" t="s">
        <v>2393</v>
      </c>
      <c r="D1350" s="330">
        <f t="shared" si="65"/>
        <v>0</v>
      </c>
      <c r="E1350" s="331">
        <f t="shared" si="66"/>
        <v>0</v>
      </c>
      <c r="F1350" s="331">
        <f t="shared" si="67"/>
        <v>0</v>
      </c>
      <c r="G1350" s="331">
        <f t="shared" si="68"/>
        <v>0</v>
      </c>
      <c r="H1350" s="331">
        <f t="shared" si="69"/>
        <v>0</v>
      </c>
      <c r="I1350" s="331">
        <f t="shared" si="70"/>
        <v>0</v>
      </c>
      <c r="J1350" s="331">
        <f t="shared" si="71"/>
        <v>0</v>
      </c>
      <c r="K1350" s="331">
        <f t="shared" si="72"/>
        <v>0</v>
      </c>
      <c r="L1350" s="331">
        <f t="shared" si="73"/>
        <v>0</v>
      </c>
      <c r="M1350" s="331">
        <f t="shared" si="74"/>
        <v>0</v>
      </c>
      <c r="N1350" s="333">
        <f t="shared" si="75"/>
        <v>0</v>
      </c>
      <c r="O1350" s="394"/>
      <c r="P1350" s="395">
        <f t="shared" si="76"/>
        <v>0</v>
      </c>
      <c r="Q1350" s="336" t="str">
        <f t="shared" si="77"/>
        <v/>
      </c>
      <c r="R1350" s="156"/>
      <c r="S1350" s="145"/>
      <c r="T1350" s="148">
        <v>0</v>
      </c>
      <c r="U1350" s="147"/>
      <c r="V1350" s="148"/>
      <c r="W1350" s="337"/>
      <c r="X1350" s="337"/>
      <c r="Y1350" s="149"/>
      <c r="Z1350" s="149"/>
      <c r="AA1350" s="149"/>
      <c r="AB1350" s="88">
        <v>0</v>
      </c>
      <c r="AC1350" s="145"/>
      <c r="AD1350" s="88"/>
      <c r="AE1350" s="396"/>
      <c r="AF1350" s="397">
        <v>0</v>
      </c>
      <c r="AG1350" s="397">
        <v>0</v>
      </c>
      <c r="AH1350" s="397">
        <v>0</v>
      </c>
      <c r="AI1350" s="397">
        <v>0</v>
      </c>
      <c r="AJ1350" s="397">
        <v>0</v>
      </c>
      <c r="AK1350" s="397">
        <v>0</v>
      </c>
      <c r="AL1350" s="397">
        <v>0</v>
      </c>
      <c r="AM1350" s="397"/>
      <c r="AN1350" s="397">
        <v>0</v>
      </c>
      <c r="AO1350" s="408">
        <v>0</v>
      </c>
    </row>
    <row r="1351" spans="1:41" ht="24" customHeight="1" x14ac:dyDescent="0.3">
      <c r="A1351" s="398" t="s">
        <v>5124</v>
      </c>
      <c r="B1351" s="415" t="s">
        <v>4359</v>
      </c>
      <c r="C1351" s="416" t="s">
        <v>1972</v>
      </c>
      <c r="D1351" s="330">
        <f t="shared" si="65"/>
        <v>0</v>
      </c>
      <c r="E1351" s="331">
        <f t="shared" si="66"/>
        <v>0</v>
      </c>
      <c r="F1351" s="331">
        <f t="shared" si="67"/>
        <v>0</v>
      </c>
      <c r="G1351" s="331">
        <f t="shared" si="68"/>
        <v>0</v>
      </c>
      <c r="H1351" s="331">
        <f t="shared" si="69"/>
        <v>0</v>
      </c>
      <c r="I1351" s="331">
        <f t="shared" si="70"/>
        <v>0</v>
      </c>
      <c r="J1351" s="331">
        <f t="shared" si="71"/>
        <v>0</v>
      </c>
      <c r="K1351" s="331">
        <f t="shared" si="72"/>
        <v>0</v>
      </c>
      <c r="L1351" s="331">
        <f t="shared" si="73"/>
        <v>0</v>
      </c>
      <c r="M1351" s="331">
        <f t="shared" si="74"/>
        <v>0</v>
      </c>
      <c r="N1351" s="333">
        <f t="shared" si="75"/>
        <v>0</v>
      </c>
      <c r="O1351" s="394"/>
      <c r="P1351" s="395">
        <f t="shared" si="76"/>
        <v>0</v>
      </c>
      <c r="Q1351" s="336" t="str">
        <f t="shared" si="77"/>
        <v/>
      </c>
      <c r="R1351" s="409"/>
      <c r="S1351" s="410"/>
      <c r="T1351" s="148">
        <v>0</v>
      </c>
      <c r="U1351" s="147"/>
      <c r="V1351" s="148"/>
      <c r="W1351" s="337"/>
      <c r="X1351" s="337"/>
      <c r="Y1351" s="149"/>
      <c r="Z1351" s="149"/>
      <c r="AA1351" s="149"/>
      <c r="AB1351" s="399">
        <v>0</v>
      </c>
      <c r="AC1351" s="410"/>
      <c r="AD1351" s="399"/>
      <c r="AE1351" s="396"/>
      <c r="AF1351" s="397">
        <v>0</v>
      </c>
      <c r="AG1351" s="397">
        <v>0</v>
      </c>
      <c r="AH1351" s="397">
        <v>0</v>
      </c>
      <c r="AI1351" s="397">
        <v>0</v>
      </c>
      <c r="AJ1351" s="397">
        <v>0</v>
      </c>
      <c r="AK1351" s="397">
        <v>0</v>
      </c>
      <c r="AL1351" s="397">
        <v>0</v>
      </c>
      <c r="AM1351" s="397"/>
      <c r="AN1351" s="397">
        <v>0</v>
      </c>
      <c r="AO1351" s="400">
        <v>0</v>
      </c>
    </row>
    <row r="1352" spans="1:41" ht="24" customHeight="1" x14ac:dyDescent="0.3">
      <c r="A1352" s="391" t="s">
        <v>4360</v>
      </c>
      <c r="B1352" s="392" t="s">
        <v>4361</v>
      </c>
      <c r="C1352" s="393" t="s">
        <v>1193</v>
      </c>
      <c r="D1352" s="330">
        <f t="shared" si="65"/>
        <v>4</v>
      </c>
      <c r="E1352" s="331">
        <f t="shared" si="66"/>
        <v>0</v>
      </c>
      <c r="F1352" s="331">
        <f t="shared" si="67"/>
        <v>0</v>
      </c>
      <c r="G1352" s="331">
        <f t="shared" si="68"/>
        <v>0</v>
      </c>
      <c r="H1352" s="331">
        <f t="shared" si="69"/>
        <v>0</v>
      </c>
      <c r="I1352" s="331">
        <f t="shared" si="70"/>
        <v>0</v>
      </c>
      <c r="J1352" s="331">
        <f t="shared" si="71"/>
        <v>0</v>
      </c>
      <c r="K1352" s="331">
        <f t="shared" si="72"/>
        <v>0</v>
      </c>
      <c r="L1352" s="331">
        <f t="shared" si="73"/>
        <v>0</v>
      </c>
      <c r="M1352" s="331">
        <f t="shared" si="74"/>
        <v>0</v>
      </c>
      <c r="N1352" s="333">
        <f t="shared" si="75"/>
        <v>4</v>
      </c>
      <c r="O1352" s="394"/>
      <c r="P1352" s="395">
        <f t="shared" si="76"/>
        <v>4</v>
      </c>
      <c r="Q1352" s="336">
        <f t="shared" si="77"/>
        <v>861</v>
      </c>
      <c r="R1352" s="399"/>
      <c r="S1352" s="145"/>
      <c r="T1352" s="148">
        <v>0</v>
      </c>
      <c r="U1352" s="147"/>
      <c r="V1352" s="148"/>
      <c r="W1352" s="337"/>
      <c r="X1352" s="337"/>
      <c r="Y1352" s="149"/>
      <c r="Z1352" s="149"/>
      <c r="AA1352" s="149"/>
      <c r="AB1352" s="404">
        <v>0</v>
      </c>
      <c r="AC1352" s="145"/>
      <c r="AD1352" s="404"/>
      <c r="AE1352" s="396"/>
      <c r="AF1352" s="397">
        <v>0</v>
      </c>
      <c r="AG1352" s="397">
        <v>0</v>
      </c>
      <c r="AH1352" s="397">
        <v>0</v>
      </c>
      <c r="AI1352" s="397">
        <v>0</v>
      </c>
      <c r="AJ1352" s="397">
        <v>0</v>
      </c>
      <c r="AK1352" s="397">
        <v>0</v>
      </c>
      <c r="AL1352" s="397">
        <v>0</v>
      </c>
      <c r="AM1352" s="397"/>
      <c r="AN1352" s="397">
        <v>4</v>
      </c>
      <c r="AO1352" s="408">
        <v>0</v>
      </c>
    </row>
    <row r="1353" spans="1:41" ht="24" customHeight="1" x14ac:dyDescent="0.3">
      <c r="A1353" s="401" t="s">
        <v>5125</v>
      </c>
      <c r="B1353" s="402" t="s">
        <v>5126</v>
      </c>
      <c r="C1353" s="403" t="s">
        <v>1196</v>
      </c>
      <c r="D1353" s="330">
        <f t="shared" si="65"/>
        <v>0</v>
      </c>
      <c r="E1353" s="331">
        <f t="shared" si="66"/>
        <v>0</v>
      </c>
      <c r="F1353" s="331">
        <f t="shared" si="67"/>
        <v>0</v>
      </c>
      <c r="G1353" s="331">
        <f t="shared" si="68"/>
        <v>0</v>
      </c>
      <c r="H1353" s="331">
        <f t="shared" si="69"/>
        <v>0</v>
      </c>
      <c r="I1353" s="331">
        <f t="shared" si="70"/>
        <v>0</v>
      </c>
      <c r="J1353" s="331">
        <f t="shared" si="71"/>
        <v>0</v>
      </c>
      <c r="K1353" s="331">
        <f t="shared" si="72"/>
        <v>0</v>
      </c>
      <c r="L1353" s="331">
        <f t="shared" si="73"/>
        <v>0</v>
      </c>
      <c r="M1353" s="331">
        <f t="shared" si="74"/>
        <v>0</v>
      </c>
      <c r="N1353" s="369">
        <f t="shared" si="75"/>
        <v>0</v>
      </c>
      <c r="O1353" s="417"/>
      <c r="P1353" s="418">
        <f t="shared" si="76"/>
        <v>0</v>
      </c>
      <c r="Q1353" s="336" t="str">
        <f t="shared" si="77"/>
        <v/>
      </c>
      <c r="R1353" s="404"/>
      <c r="S1353" s="410"/>
      <c r="T1353" s="148">
        <v>0</v>
      </c>
      <c r="U1353" s="411"/>
      <c r="V1353" s="148"/>
      <c r="W1353" s="412"/>
      <c r="X1353" s="337"/>
      <c r="Y1353" s="149"/>
      <c r="Z1353" s="149"/>
      <c r="AA1353" s="149"/>
      <c r="AB1353" s="144">
        <v>0</v>
      </c>
      <c r="AC1353" s="410"/>
      <c r="AD1353" s="144"/>
      <c r="AE1353" s="396"/>
      <c r="AF1353" s="397">
        <v>0</v>
      </c>
      <c r="AG1353" s="397">
        <v>0</v>
      </c>
      <c r="AH1353" s="397">
        <v>0</v>
      </c>
      <c r="AI1353" s="397">
        <v>0</v>
      </c>
      <c r="AJ1353" s="397">
        <v>0</v>
      </c>
      <c r="AK1353" s="397">
        <v>0</v>
      </c>
      <c r="AL1353" s="397">
        <v>0</v>
      </c>
      <c r="AM1353" s="413"/>
      <c r="AN1353" s="397">
        <v>0</v>
      </c>
      <c r="AO1353" s="400">
        <v>0</v>
      </c>
    </row>
    <row r="1354" spans="1:41" ht="24" customHeight="1" x14ac:dyDescent="0.3">
      <c r="A1354" s="398" t="s">
        <v>5127</v>
      </c>
      <c r="B1354" s="415" t="s">
        <v>4362</v>
      </c>
      <c r="C1354" s="416" t="s">
        <v>3008</v>
      </c>
      <c r="D1354" s="330">
        <f t="shared" si="65"/>
        <v>29</v>
      </c>
      <c r="E1354" s="331">
        <f t="shared" si="66"/>
        <v>0</v>
      </c>
      <c r="F1354" s="331">
        <f t="shared" si="67"/>
        <v>0</v>
      </c>
      <c r="G1354" s="331">
        <f t="shared" si="68"/>
        <v>0</v>
      </c>
      <c r="H1354" s="331">
        <f t="shared" si="69"/>
        <v>0</v>
      </c>
      <c r="I1354" s="331">
        <f t="shared" si="70"/>
        <v>0</v>
      </c>
      <c r="J1354" s="331">
        <f t="shared" si="71"/>
        <v>0</v>
      </c>
      <c r="K1354" s="331">
        <f t="shared" si="72"/>
        <v>0</v>
      </c>
      <c r="L1354" s="331">
        <f t="shared" si="73"/>
        <v>0</v>
      </c>
      <c r="M1354" s="331">
        <f t="shared" si="74"/>
        <v>0</v>
      </c>
      <c r="N1354" s="333">
        <f t="shared" si="75"/>
        <v>29</v>
      </c>
      <c r="O1354" s="394"/>
      <c r="P1354" s="395">
        <f t="shared" si="76"/>
        <v>29</v>
      </c>
      <c r="Q1354" s="336">
        <f t="shared" si="77"/>
        <v>328</v>
      </c>
      <c r="R1354" s="404"/>
      <c r="S1354" s="145"/>
      <c r="T1354" s="148">
        <v>0</v>
      </c>
      <c r="U1354" s="147"/>
      <c r="V1354" s="148"/>
      <c r="W1354" s="337"/>
      <c r="X1354" s="337"/>
      <c r="Y1354" s="149"/>
      <c r="Z1354" s="149"/>
      <c r="AA1354" s="149"/>
      <c r="AB1354" s="156">
        <v>0</v>
      </c>
      <c r="AC1354" s="145"/>
      <c r="AD1354" s="156"/>
      <c r="AE1354" s="396"/>
      <c r="AF1354" s="397">
        <v>0</v>
      </c>
      <c r="AG1354" s="397">
        <v>0</v>
      </c>
      <c r="AH1354" s="397">
        <v>0</v>
      </c>
      <c r="AI1354" s="397">
        <v>0</v>
      </c>
      <c r="AJ1354" s="397">
        <v>0</v>
      </c>
      <c r="AK1354" s="397">
        <v>0</v>
      </c>
      <c r="AL1354" s="397">
        <v>0</v>
      </c>
      <c r="AM1354" s="397">
        <v>29</v>
      </c>
      <c r="AN1354" s="397">
        <v>0</v>
      </c>
      <c r="AO1354" s="408">
        <v>0</v>
      </c>
    </row>
    <row r="1355" spans="1:41" ht="24" customHeight="1" x14ac:dyDescent="0.3">
      <c r="A1355" s="391" t="s">
        <v>4364</v>
      </c>
      <c r="B1355" s="392" t="s">
        <v>4365</v>
      </c>
      <c r="C1355" s="393" t="s">
        <v>2393</v>
      </c>
      <c r="D1355" s="330">
        <f t="shared" si="65"/>
        <v>0</v>
      </c>
      <c r="E1355" s="331">
        <f t="shared" si="66"/>
        <v>0</v>
      </c>
      <c r="F1355" s="331">
        <f t="shared" si="67"/>
        <v>0</v>
      </c>
      <c r="G1355" s="331">
        <f t="shared" si="68"/>
        <v>0</v>
      </c>
      <c r="H1355" s="331">
        <f t="shared" si="69"/>
        <v>0</v>
      </c>
      <c r="I1355" s="331">
        <f t="shared" si="70"/>
        <v>0</v>
      </c>
      <c r="J1355" s="331">
        <f t="shared" si="71"/>
        <v>0</v>
      </c>
      <c r="K1355" s="331">
        <f t="shared" si="72"/>
        <v>0</v>
      </c>
      <c r="L1355" s="331">
        <f t="shared" si="73"/>
        <v>0</v>
      </c>
      <c r="M1355" s="331">
        <f t="shared" si="74"/>
        <v>0</v>
      </c>
      <c r="N1355" s="333">
        <f t="shared" si="75"/>
        <v>0</v>
      </c>
      <c r="O1355" s="394"/>
      <c r="P1355" s="395">
        <f t="shared" si="76"/>
        <v>0</v>
      </c>
      <c r="Q1355" s="336" t="str">
        <f t="shared" si="77"/>
        <v/>
      </c>
      <c r="R1355" s="399"/>
      <c r="S1355" s="145"/>
      <c r="T1355" s="148">
        <v>0</v>
      </c>
      <c r="U1355" s="147"/>
      <c r="V1355" s="148"/>
      <c r="W1355" s="337"/>
      <c r="X1355" s="337"/>
      <c r="Y1355" s="149"/>
      <c r="Z1355" s="149"/>
      <c r="AA1355" s="149"/>
      <c r="AB1355" s="409">
        <v>0</v>
      </c>
      <c r="AC1355" s="145"/>
      <c r="AD1355" s="409"/>
      <c r="AE1355" s="396"/>
      <c r="AF1355" s="397">
        <v>0</v>
      </c>
      <c r="AG1355" s="397">
        <v>0</v>
      </c>
      <c r="AH1355" s="397">
        <v>0</v>
      </c>
      <c r="AI1355" s="397">
        <v>0</v>
      </c>
      <c r="AJ1355" s="397">
        <v>0</v>
      </c>
      <c r="AK1355" s="397">
        <v>0</v>
      </c>
      <c r="AL1355" s="397">
        <v>0</v>
      </c>
      <c r="AM1355" s="397"/>
      <c r="AN1355" s="397">
        <v>0</v>
      </c>
      <c r="AO1355" s="400">
        <v>0</v>
      </c>
    </row>
    <row r="1356" spans="1:41" ht="24" customHeight="1" x14ac:dyDescent="0.3">
      <c r="A1356" s="398" t="s">
        <v>741</v>
      </c>
      <c r="B1356" s="392" t="s">
        <v>742</v>
      </c>
      <c r="C1356" s="393" t="s">
        <v>522</v>
      </c>
      <c r="D1356" s="330">
        <f t="shared" si="65"/>
        <v>17</v>
      </c>
      <c r="E1356" s="331">
        <f t="shared" si="66"/>
        <v>14</v>
      </c>
      <c r="F1356" s="331">
        <f t="shared" si="67"/>
        <v>0</v>
      </c>
      <c r="G1356" s="331">
        <f t="shared" si="68"/>
        <v>0</v>
      </c>
      <c r="H1356" s="331">
        <f t="shared" si="69"/>
        <v>0</v>
      </c>
      <c r="I1356" s="331">
        <f t="shared" si="70"/>
        <v>0</v>
      </c>
      <c r="J1356" s="331">
        <f t="shared" si="71"/>
        <v>0</v>
      </c>
      <c r="K1356" s="331">
        <f t="shared" si="72"/>
        <v>0</v>
      </c>
      <c r="L1356" s="331">
        <f t="shared" si="73"/>
        <v>0</v>
      </c>
      <c r="M1356" s="331">
        <f t="shared" si="74"/>
        <v>0</v>
      </c>
      <c r="N1356" s="333">
        <f t="shared" si="75"/>
        <v>31</v>
      </c>
      <c r="O1356" s="394"/>
      <c r="P1356" s="395">
        <f t="shared" si="76"/>
        <v>31</v>
      </c>
      <c r="Q1356" s="336">
        <f t="shared" si="77"/>
        <v>314</v>
      </c>
      <c r="R1356" s="156"/>
      <c r="S1356" s="145">
        <v>14</v>
      </c>
      <c r="T1356" s="148">
        <v>0</v>
      </c>
      <c r="U1356" s="147"/>
      <c r="V1356" s="148"/>
      <c r="W1356" s="337"/>
      <c r="X1356" s="337"/>
      <c r="Y1356" s="149"/>
      <c r="Z1356" s="149"/>
      <c r="AA1356" s="149"/>
      <c r="AB1356" s="399">
        <v>0</v>
      </c>
      <c r="AC1356" s="145"/>
      <c r="AD1356" s="399"/>
      <c r="AE1356" s="396"/>
      <c r="AF1356" s="397">
        <v>0</v>
      </c>
      <c r="AG1356" s="397">
        <v>0</v>
      </c>
      <c r="AH1356" s="397">
        <v>0</v>
      </c>
      <c r="AI1356" s="397">
        <v>0</v>
      </c>
      <c r="AJ1356" s="397">
        <v>0</v>
      </c>
      <c r="AK1356" s="397">
        <v>0</v>
      </c>
      <c r="AL1356" s="397">
        <v>0</v>
      </c>
      <c r="AM1356" s="397"/>
      <c r="AN1356" s="397">
        <v>17</v>
      </c>
      <c r="AO1356" s="414">
        <v>0</v>
      </c>
    </row>
    <row r="1357" spans="1:41" ht="24" customHeight="1" x14ac:dyDescent="0.3">
      <c r="A1357" s="391" t="s">
        <v>4366</v>
      </c>
      <c r="B1357" s="392" t="s">
        <v>4367</v>
      </c>
      <c r="C1357" s="393" t="s">
        <v>2156</v>
      </c>
      <c r="D1357" s="330">
        <f t="shared" si="65"/>
        <v>13</v>
      </c>
      <c r="E1357" s="331">
        <f t="shared" si="66"/>
        <v>10</v>
      </c>
      <c r="F1357" s="331">
        <f t="shared" si="67"/>
        <v>0</v>
      </c>
      <c r="G1357" s="331">
        <f t="shared" si="68"/>
        <v>0</v>
      </c>
      <c r="H1357" s="331">
        <f t="shared" si="69"/>
        <v>0</v>
      </c>
      <c r="I1357" s="331">
        <f t="shared" si="70"/>
        <v>0</v>
      </c>
      <c r="J1357" s="331">
        <f t="shared" si="71"/>
        <v>0</v>
      </c>
      <c r="K1357" s="331">
        <f t="shared" si="72"/>
        <v>0</v>
      </c>
      <c r="L1357" s="331">
        <f t="shared" si="73"/>
        <v>0</v>
      </c>
      <c r="M1357" s="331">
        <f t="shared" si="74"/>
        <v>0</v>
      </c>
      <c r="N1357" s="333">
        <f t="shared" si="75"/>
        <v>23</v>
      </c>
      <c r="O1357" s="394"/>
      <c r="P1357" s="395">
        <f t="shared" si="76"/>
        <v>23</v>
      </c>
      <c r="Q1357" s="336">
        <f t="shared" si="77"/>
        <v>429</v>
      </c>
      <c r="R1357" s="404"/>
      <c r="S1357" s="145">
        <v>10</v>
      </c>
      <c r="T1357" s="148">
        <v>0</v>
      </c>
      <c r="U1357" s="147"/>
      <c r="V1357" s="148"/>
      <c r="W1357" s="337"/>
      <c r="X1357" s="337"/>
      <c r="Y1357" s="149"/>
      <c r="Z1357" s="149"/>
      <c r="AA1357" s="149"/>
      <c r="AB1357" s="404">
        <v>0</v>
      </c>
      <c r="AC1357" s="145"/>
      <c r="AD1357" s="404"/>
      <c r="AE1357" s="396"/>
      <c r="AF1357" s="397">
        <v>0</v>
      </c>
      <c r="AG1357" s="397">
        <v>0</v>
      </c>
      <c r="AH1357" s="397">
        <v>0</v>
      </c>
      <c r="AI1357" s="397">
        <v>0</v>
      </c>
      <c r="AJ1357" s="397">
        <v>0</v>
      </c>
      <c r="AK1357" s="397">
        <v>0</v>
      </c>
      <c r="AL1357" s="397">
        <v>0</v>
      </c>
      <c r="AM1357" s="397"/>
      <c r="AN1357" s="397">
        <v>13</v>
      </c>
      <c r="AO1357" s="407">
        <v>0</v>
      </c>
    </row>
    <row r="1358" spans="1:41" ht="24" customHeight="1" x14ac:dyDescent="0.3">
      <c r="A1358" s="391" t="s">
        <v>4368</v>
      </c>
      <c r="B1358" s="392" t="s">
        <v>4369</v>
      </c>
      <c r="C1358" s="393" t="s">
        <v>2023</v>
      </c>
      <c r="D1358" s="330">
        <f t="shared" si="65"/>
        <v>0</v>
      </c>
      <c r="E1358" s="331">
        <f t="shared" si="66"/>
        <v>0</v>
      </c>
      <c r="F1358" s="331">
        <f t="shared" si="67"/>
        <v>0</v>
      </c>
      <c r="G1358" s="331">
        <f t="shared" si="68"/>
        <v>0</v>
      </c>
      <c r="H1358" s="331">
        <f t="shared" si="69"/>
        <v>0</v>
      </c>
      <c r="I1358" s="331">
        <f t="shared" si="70"/>
        <v>0</v>
      </c>
      <c r="J1358" s="331">
        <f t="shared" si="71"/>
        <v>0</v>
      </c>
      <c r="K1358" s="331">
        <f t="shared" si="72"/>
        <v>0</v>
      </c>
      <c r="L1358" s="331">
        <f t="shared" si="73"/>
        <v>0</v>
      </c>
      <c r="M1358" s="331">
        <f t="shared" si="74"/>
        <v>0</v>
      </c>
      <c r="N1358" s="333">
        <f t="shared" si="75"/>
        <v>0</v>
      </c>
      <c r="O1358" s="394"/>
      <c r="P1358" s="395">
        <f t="shared" si="76"/>
        <v>0</v>
      </c>
      <c r="Q1358" s="336" t="str">
        <f t="shared" si="77"/>
        <v/>
      </c>
      <c r="R1358" s="399"/>
      <c r="S1358" s="145"/>
      <c r="T1358" s="148">
        <v>0</v>
      </c>
      <c r="U1358" s="147"/>
      <c r="V1358" s="148"/>
      <c r="W1358" s="337"/>
      <c r="X1358" s="337"/>
      <c r="Y1358" s="149"/>
      <c r="Z1358" s="149"/>
      <c r="AA1358" s="149"/>
      <c r="AB1358" s="404">
        <v>0</v>
      </c>
      <c r="AC1358" s="145"/>
      <c r="AD1358" s="404"/>
      <c r="AE1358" s="396"/>
      <c r="AF1358" s="397">
        <v>0</v>
      </c>
      <c r="AG1358" s="397">
        <v>0</v>
      </c>
      <c r="AH1358" s="397">
        <v>0</v>
      </c>
      <c r="AI1358" s="397">
        <v>0</v>
      </c>
      <c r="AJ1358" s="397">
        <v>0</v>
      </c>
      <c r="AK1358" s="397">
        <v>0</v>
      </c>
      <c r="AL1358" s="397">
        <v>0</v>
      </c>
      <c r="AM1358" s="397"/>
      <c r="AN1358" s="397">
        <v>0</v>
      </c>
      <c r="AO1358" s="358">
        <v>0</v>
      </c>
    </row>
    <row r="1359" spans="1:41" ht="24" customHeight="1" x14ac:dyDescent="0.3">
      <c r="A1359" s="401" t="s">
        <v>4370</v>
      </c>
      <c r="B1359" s="402" t="s">
        <v>4371</v>
      </c>
      <c r="C1359" s="403" t="s">
        <v>198</v>
      </c>
      <c r="D1359" s="330">
        <f t="shared" si="65"/>
        <v>130</v>
      </c>
      <c r="E1359" s="331">
        <f t="shared" si="66"/>
        <v>40</v>
      </c>
      <c r="F1359" s="331">
        <f t="shared" si="67"/>
        <v>0</v>
      </c>
      <c r="G1359" s="331">
        <f t="shared" si="68"/>
        <v>0</v>
      </c>
      <c r="H1359" s="331">
        <f t="shared" si="69"/>
        <v>0</v>
      </c>
      <c r="I1359" s="331">
        <f t="shared" si="70"/>
        <v>0</v>
      </c>
      <c r="J1359" s="331">
        <f t="shared" si="71"/>
        <v>0</v>
      </c>
      <c r="K1359" s="331">
        <f t="shared" si="72"/>
        <v>0</v>
      </c>
      <c r="L1359" s="331">
        <f t="shared" si="73"/>
        <v>0</v>
      </c>
      <c r="M1359" s="331">
        <f t="shared" si="74"/>
        <v>0</v>
      </c>
      <c r="N1359" s="333">
        <f t="shared" si="75"/>
        <v>170</v>
      </c>
      <c r="O1359" s="394"/>
      <c r="P1359" s="395">
        <f t="shared" si="76"/>
        <v>170</v>
      </c>
      <c r="Q1359" s="336">
        <f t="shared" si="77"/>
        <v>40</v>
      </c>
      <c r="R1359" s="404"/>
      <c r="S1359" s="145"/>
      <c r="T1359" s="405">
        <v>0</v>
      </c>
      <c r="U1359" s="147"/>
      <c r="V1359" s="405"/>
      <c r="W1359" s="337"/>
      <c r="X1359" s="337"/>
      <c r="Y1359" s="406"/>
      <c r="Z1359" s="406">
        <v>130</v>
      </c>
      <c r="AA1359" s="406"/>
      <c r="AB1359" s="404">
        <v>0</v>
      </c>
      <c r="AC1359" s="145">
        <v>40</v>
      </c>
      <c r="AD1359" s="404"/>
      <c r="AE1359" s="396"/>
      <c r="AF1359" s="397">
        <v>0</v>
      </c>
      <c r="AG1359" s="397">
        <v>0</v>
      </c>
      <c r="AH1359" s="397">
        <v>0</v>
      </c>
      <c r="AI1359" s="397">
        <v>0</v>
      </c>
      <c r="AJ1359" s="397">
        <v>0</v>
      </c>
      <c r="AK1359" s="397">
        <v>0</v>
      </c>
      <c r="AL1359" s="397">
        <v>0</v>
      </c>
      <c r="AM1359" s="397"/>
      <c r="AN1359" s="397">
        <v>0</v>
      </c>
      <c r="AO1359" s="400">
        <v>0</v>
      </c>
    </row>
    <row r="1360" spans="1:41" ht="24" customHeight="1" x14ac:dyDescent="0.3">
      <c r="A1360" s="391" t="s">
        <v>4372</v>
      </c>
      <c r="B1360" s="392" t="s">
        <v>4373</v>
      </c>
      <c r="C1360" s="393" t="s">
        <v>1713</v>
      </c>
      <c r="D1360" s="330">
        <f t="shared" si="65"/>
        <v>0</v>
      </c>
      <c r="E1360" s="331">
        <f t="shared" si="66"/>
        <v>0</v>
      </c>
      <c r="F1360" s="331">
        <f t="shared" si="67"/>
        <v>0</v>
      </c>
      <c r="G1360" s="331">
        <f t="shared" si="68"/>
        <v>0</v>
      </c>
      <c r="H1360" s="331">
        <f t="shared" si="69"/>
        <v>0</v>
      </c>
      <c r="I1360" s="331">
        <f t="shared" si="70"/>
        <v>0</v>
      </c>
      <c r="J1360" s="331">
        <f t="shared" si="71"/>
        <v>0</v>
      </c>
      <c r="K1360" s="331">
        <f t="shared" si="72"/>
        <v>0</v>
      </c>
      <c r="L1360" s="331">
        <f t="shared" si="73"/>
        <v>0</v>
      </c>
      <c r="M1360" s="331">
        <f t="shared" si="74"/>
        <v>0</v>
      </c>
      <c r="N1360" s="333">
        <f t="shared" si="75"/>
        <v>0</v>
      </c>
      <c r="O1360" s="394"/>
      <c r="P1360" s="395">
        <f t="shared" si="76"/>
        <v>0</v>
      </c>
      <c r="Q1360" s="336" t="str">
        <f t="shared" si="77"/>
        <v/>
      </c>
      <c r="R1360" s="144"/>
      <c r="S1360" s="145"/>
      <c r="T1360" s="405">
        <v>0</v>
      </c>
      <c r="U1360" s="147"/>
      <c r="V1360" s="405"/>
      <c r="W1360" s="337"/>
      <c r="X1360" s="337"/>
      <c r="Y1360" s="406"/>
      <c r="Z1360" s="406"/>
      <c r="AA1360" s="406"/>
      <c r="AB1360" s="399">
        <v>0</v>
      </c>
      <c r="AC1360" s="145"/>
      <c r="AD1360" s="399"/>
      <c r="AE1360" s="396"/>
      <c r="AF1360" s="397">
        <v>0</v>
      </c>
      <c r="AG1360" s="397">
        <v>0</v>
      </c>
      <c r="AH1360" s="397">
        <v>0</v>
      </c>
      <c r="AI1360" s="397">
        <v>0</v>
      </c>
      <c r="AJ1360" s="397">
        <v>0</v>
      </c>
      <c r="AK1360" s="397">
        <v>0</v>
      </c>
      <c r="AL1360" s="397">
        <v>0</v>
      </c>
      <c r="AM1360" s="397"/>
      <c r="AN1360" s="397">
        <v>0</v>
      </c>
      <c r="AO1360" s="407">
        <v>0</v>
      </c>
    </row>
    <row r="1361" spans="1:41" ht="24" customHeight="1" x14ac:dyDescent="0.3">
      <c r="A1361" s="398" t="s">
        <v>5128</v>
      </c>
      <c r="B1361" s="392" t="s">
        <v>5129</v>
      </c>
      <c r="C1361" s="393" t="s">
        <v>5130</v>
      </c>
      <c r="D1361" s="330">
        <f t="shared" si="65"/>
        <v>0</v>
      </c>
      <c r="E1361" s="331">
        <f t="shared" si="66"/>
        <v>0</v>
      </c>
      <c r="F1361" s="331">
        <f t="shared" si="67"/>
        <v>0</v>
      </c>
      <c r="G1361" s="331">
        <f t="shared" si="68"/>
        <v>0</v>
      </c>
      <c r="H1361" s="331">
        <f t="shared" si="69"/>
        <v>0</v>
      </c>
      <c r="I1361" s="331">
        <f t="shared" si="70"/>
        <v>0</v>
      </c>
      <c r="J1361" s="331">
        <f t="shared" si="71"/>
        <v>0</v>
      </c>
      <c r="K1361" s="331">
        <f t="shared" si="72"/>
        <v>0</v>
      </c>
      <c r="L1361" s="331">
        <f t="shared" si="73"/>
        <v>0</v>
      </c>
      <c r="M1361" s="331">
        <f t="shared" si="74"/>
        <v>0</v>
      </c>
      <c r="N1361" s="333">
        <f t="shared" si="75"/>
        <v>0</v>
      </c>
      <c r="O1361" s="394"/>
      <c r="P1361" s="395">
        <f t="shared" si="76"/>
        <v>0</v>
      </c>
      <c r="Q1361" s="336" t="str">
        <f t="shared" si="77"/>
        <v/>
      </c>
      <c r="R1361" s="399"/>
      <c r="S1361" s="410"/>
      <c r="T1361" s="148">
        <v>0</v>
      </c>
      <c r="U1361" s="147"/>
      <c r="V1361" s="148"/>
      <c r="W1361" s="337"/>
      <c r="X1361" s="337"/>
      <c r="Y1361" s="149"/>
      <c r="Z1361" s="149"/>
      <c r="AA1361" s="149"/>
      <c r="AB1361" s="404">
        <v>0</v>
      </c>
      <c r="AC1361" s="410"/>
      <c r="AD1361" s="404"/>
      <c r="AE1361" s="396"/>
      <c r="AF1361" s="397">
        <v>0</v>
      </c>
      <c r="AG1361" s="397">
        <v>0</v>
      </c>
      <c r="AH1361" s="397">
        <v>0</v>
      </c>
      <c r="AI1361" s="397">
        <v>0</v>
      </c>
      <c r="AJ1361" s="397">
        <v>0</v>
      </c>
      <c r="AK1361" s="397">
        <v>0</v>
      </c>
      <c r="AL1361" s="397">
        <v>0</v>
      </c>
      <c r="AM1361" s="397"/>
      <c r="AN1361" s="397">
        <v>0</v>
      </c>
      <c r="AO1361" s="341">
        <v>0</v>
      </c>
    </row>
    <row r="1362" spans="1:41" ht="24" customHeight="1" x14ac:dyDescent="0.3">
      <c r="A1362" s="391" t="s">
        <v>4374</v>
      </c>
      <c r="B1362" s="392" t="s">
        <v>4375</v>
      </c>
      <c r="C1362" s="393" t="s">
        <v>2177</v>
      </c>
      <c r="D1362" s="330">
        <f t="shared" si="65"/>
        <v>9</v>
      </c>
      <c r="E1362" s="331">
        <f t="shared" si="66"/>
        <v>4</v>
      </c>
      <c r="F1362" s="331">
        <f t="shared" si="67"/>
        <v>0</v>
      </c>
      <c r="G1362" s="331">
        <f t="shared" si="68"/>
        <v>0</v>
      </c>
      <c r="H1362" s="331">
        <f t="shared" si="69"/>
        <v>0</v>
      </c>
      <c r="I1362" s="331">
        <f t="shared" si="70"/>
        <v>0</v>
      </c>
      <c r="J1362" s="331">
        <f t="shared" si="71"/>
        <v>0</v>
      </c>
      <c r="K1362" s="331">
        <f t="shared" si="72"/>
        <v>0</v>
      </c>
      <c r="L1362" s="331">
        <f t="shared" si="73"/>
        <v>0</v>
      </c>
      <c r="M1362" s="331">
        <f t="shared" si="74"/>
        <v>0</v>
      </c>
      <c r="N1362" s="333">
        <f t="shared" si="75"/>
        <v>13</v>
      </c>
      <c r="O1362" s="394"/>
      <c r="P1362" s="395">
        <f t="shared" si="76"/>
        <v>13</v>
      </c>
      <c r="Q1362" s="336">
        <f t="shared" si="77"/>
        <v>616</v>
      </c>
      <c r="R1362" s="156"/>
      <c r="S1362" s="410">
        <v>9</v>
      </c>
      <c r="T1362" s="148">
        <v>0</v>
      </c>
      <c r="U1362" s="147"/>
      <c r="V1362" s="148"/>
      <c r="W1362" s="337"/>
      <c r="X1362" s="337"/>
      <c r="Y1362" s="149"/>
      <c r="Z1362" s="149"/>
      <c r="AA1362" s="149"/>
      <c r="AB1362" s="399">
        <v>0</v>
      </c>
      <c r="AC1362" s="410"/>
      <c r="AD1362" s="399"/>
      <c r="AE1362" s="396"/>
      <c r="AF1362" s="397">
        <v>0</v>
      </c>
      <c r="AG1362" s="397">
        <v>0</v>
      </c>
      <c r="AH1362" s="397">
        <v>0</v>
      </c>
      <c r="AI1362" s="397">
        <v>0</v>
      </c>
      <c r="AJ1362" s="397">
        <v>0</v>
      </c>
      <c r="AK1362" s="397">
        <v>0</v>
      </c>
      <c r="AL1362" s="397">
        <v>0</v>
      </c>
      <c r="AM1362" s="397"/>
      <c r="AN1362" s="397">
        <v>4</v>
      </c>
      <c r="AO1362" s="400">
        <v>0</v>
      </c>
    </row>
    <row r="1363" spans="1:41" ht="24" customHeight="1" x14ac:dyDescent="0.3">
      <c r="A1363" s="398" t="s">
        <v>4376</v>
      </c>
      <c r="B1363" s="392" t="s">
        <v>4377</v>
      </c>
      <c r="C1363" s="393" t="s">
        <v>2129</v>
      </c>
      <c r="D1363" s="330">
        <f t="shared" si="65"/>
        <v>26</v>
      </c>
      <c r="E1363" s="331">
        <f t="shared" si="66"/>
        <v>17</v>
      </c>
      <c r="F1363" s="331">
        <f t="shared" si="67"/>
        <v>0</v>
      </c>
      <c r="G1363" s="331">
        <f t="shared" si="68"/>
        <v>0</v>
      </c>
      <c r="H1363" s="331">
        <f t="shared" si="69"/>
        <v>0</v>
      </c>
      <c r="I1363" s="331">
        <f t="shared" si="70"/>
        <v>0</v>
      </c>
      <c r="J1363" s="331">
        <f t="shared" si="71"/>
        <v>0</v>
      </c>
      <c r="K1363" s="331">
        <f t="shared" si="72"/>
        <v>0</v>
      </c>
      <c r="L1363" s="331">
        <f t="shared" si="73"/>
        <v>0</v>
      </c>
      <c r="M1363" s="331">
        <f t="shared" si="74"/>
        <v>0</v>
      </c>
      <c r="N1363" s="333">
        <f t="shared" si="75"/>
        <v>43</v>
      </c>
      <c r="O1363" s="394"/>
      <c r="P1363" s="395">
        <f t="shared" si="76"/>
        <v>43</v>
      </c>
      <c r="Q1363" s="336">
        <f t="shared" si="77"/>
        <v>199</v>
      </c>
      <c r="R1363" s="156">
        <v>17</v>
      </c>
      <c r="S1363" s="145"/>
      <c r="T1363" s="148">
        <v>0</v>
      </c>
      <c r="U1363" s="147"/>
      <c r="V1363" s="148"/>
      <c r="W1363" s="337"/>
      <c r="X1363" s="337"/>
      <c r="Y1363" s="149"/>
      <c r="Z1363" s="149"/>
      <c r="AA1363" s="149"/>
      <c r="AB1363" s="399">
        <v>0</v>
      </c>
      <c r="AC1363" s="145"/>
      <c r="AD1363" s="399"/>
      <c r="AE1363" s="396"/>
      <c r="AF1363" s="397">
        <v>0</v>
      </c>
      <c r="AG1363" s="397">
        <v>0</v>
      </c>
      <c r="AH1363" s="397">
        <v>0</v>
      </c>
      <c r="AI1363" s="397">
        <v>0</v>
      </c>
      <c r="AJ1363" s="397">
        <v>0</v>
      </c>
      <c r="AK1363" s="397">
        <v>0</v>
      </c>
      <c r="AL1363" s="397">
        <v>0</v>
      </c>
      <c r="AM1363" s="397">
        <v>26</v>
      </c>
      <c r="AN1363" s="397">
        <v>0</v>
      </c>
      <c r="AO1363" s="408">
        <v>0</v>
      </c>
    </row>
    <row r="1364" spans="1:41" ht="24" customHeight="1" x14ac:dyDescent="0.3">
      <c r="A1364" s="401" t="s">
        <v>4378</v>
      </c>
      <c r="B1364" s="402" t="s">
        <v>4379</v>
      </c>
      <c r="C1364" s="403" t="s">
        <v>839</v>
      </c>
      <c r="D1364" s="330">
        <f t="shared" si="65"/>
        <v>30</v>
      </c>
      <c r="E1364" s="331">
        <f t="shared" si="66"/>
        <v>22</v>
      </c>
      <c r="F1364" s="331">
        <f t="shared" si="67"/>
        <v>0</v>
      </c>
      <c r="G1364" s="331">
        <f t="shared" si="68"/>
        <v>0</v>
      </c>
      <c r="H1364" s="331">
        <f t="shared" si="69"/>
        <v>0</v>
      </c>
      <c r="I1364" s="331">
        <f t="shared" si="70"/>
        <v>0</v>
      </c>
      <c r="J1364" s="331">
        <f t="shared" si="71"/>
        <v>0</v>
      </c>
      <c r="K1364" s="331">
        <f t="shared" si="72"/>
        <v>0</v>
      </c>
      <c r="L1364" s="331">
        <f t="shared" si="73"/>
        <v>0</v>
      </c>
      <c r="M1364" s="331">
        <f t="shared" si="74"/>
        <v>0</v>
      </c>
      <c r="N1364" s="369">
        <f t="shared" si="75"/>
        <v>52</v>
      </c>
      <c r="O1364" s="417"/>
      <c r="P1364" s="418">
        <f t="shared" si="76"/>
        <v>52</v>
      </c>
      <c r="Q1364" s="336">
        <f t="shared" si="77"/>
        <v>152</v>
      </c>
      <c r="R1364" s="419"/>
      <c r="S1364" s="410">
        <v>22</v>
      </c>
      <c r="T1364" s="405">
        <v>0</v>
      </c>
      <c r="U1364" s="411"/>
      <c r="V1364" s="405"/>
      <c r="W1364" s="412"/>
      <c r="X1364" s="337"/>
      <c r="Y1364" s="406"/>
      <c r="Z1364" s="406"/>
      <c r="AA1364" s="406"/>
      <c r="AB1364" s="144">
        <v>0</v>
      </c>
      <c r="AC1364" s="410"/>
      <c r="AD1364" s="144"/>
      <c r="AE1364" s="396"/>
      <c r="AF1364" s="397">
        <v>0</v>
      </c>
      <c r="AG1364" s="397">
        <v>0</v>
      </c>
      <c r="AH1364" s="397">
        <v>0</v>
      </c>
      <c r="AI1364" s="397">
        <v>0</v>
      </c>
      <c r="AJ1364" s="397">
        <v>0</v>
      </c>
      <c r="AK1364" s="397">
        <v>0</v>
      </c>
      <c r="AL1364" s="397">
        <v>0</v>
      </c>
      <c r="AM1364" s="413"/>
      <c r="AN1364" s="397">
        <v>30</v>
      </c>
      <c r="AO1364" s="400">
        <v>0</v>
      </c>
    </row>
    <row r="1365" spans="1:41" ht="24" customHeight="1" x14ac:dyDescent="0.3">
      <c r="A1365" s="398" t="s">
        <v>5131</v>
      </c>
      <c r="B1365" s="415" t="s">
        <v>4380</v>
      </c>
      <c r="C1365" s="416" t="s">
        <v>2213</v>
      </c>
      <c r="D1365" s="330">
        <f t="shared" si="65"/>
        <v>0</v>
      </c>
      <c r="E1365" s="331">
        <f t="shared" si="66"/>
        <v>0</v>
      </c>
      <c r="F1365" s="331">
        <f t="shared" si="67"/>
        <v>0</v>
      </c>
      <c r="G1365" s="331">
        <f t="shared" si="68"/>
        <v>0</v>
      </c>
      <c r="H1365" s="331">
        <f t="shared" si="69"/>
        <v>0</v>
      </c>
      <c r="I1365" s="331">
        <f t="shared" si="70"/>
        <v>0</v>
      </c>
      <c r="J1365" s="331">
        <f t="shared" si="71"/>
        <v>0</v>
      </c>
      <c r="K1365" s="331">
        <f t="shared" si="72"/>
        <v>0</v>
      </c>
      <c r="L1365" s="331">
        <f t="shared" si="73"/>
        <v>0</v>
      </c>
      <c r="M1365" s="331">
        <f t="shared" si="74"/>
        <v>0</v>
      </c>
      <c r="N1365" s="333">
        <f t="shared" si="75"/>
        <v>0</v>
      </c>
      <c r="O1365" s="394"/>
      <c r="P1365" s="395">
        <f t="shared" si="76"/>
        <v>0</v>
      </c>
      <c r="Q1365" s="336" t="str">
        <f t="shared" si="77"/>
        <v/>
      </c>
      <c r="R1365" s="399"/>
      <c r="S1365" s="410"/>
      <c r="T1365" s="148">
        <v>0</v>
      </c>
      <c r="U1365" s="411"/>
      <c r="V1365" s="148"/>
      <c r="W1365" s="412"/>
      <c r="X1365" s="337"/>
      <c r="Y1365" s="149"/>
      <c r="Z1365" s="149"/>
      <c r="AA1365" s="149"/>
      <c r="AB1365" s="399">
        <v>0</v>
      </c>
      <c r="AC1365" s="410"/>
      <c r="AD1365" s="399"/>
      <c r="AE1365" s="396"/>
      <c r="AF1365" s="397">
        <v>0</v>
      </c>
      <c r="AG1365" s="397">
        <v>0</v>
      </c>
      <c r="AH1365" s="397">
        <v>0</v>
      </c>
      <c r="AI1365" s="397">
        <v>0</v>
      </c>
      <c r="AJ1365" s="397">
        <v>0</v>
      </c>
      <c r="AK1365" s="397">
        <v>0</v>
      </c>
      <c r="AL1365" s="397">
        <v>0</v>
      </c>
      <c r="AM1365" s="413"/>
      <c r="AN1365" s="397">
        <v>0</v>
      </c>
      <c r="AO1365" s="400">
        <v>0</v>
      </c>
    </row>
    <row r="1366" spans="1:41" ht="24" customHeight="1" x14ac:dyDescent="0.3">
      <c r="A1366" s="391" t="s">
        <v>4381</v>
      </c>
      <c r="B1366" s="392" t="s">
        <v>4382</v>
      </c>
      <c r="C1366" s="393" t="s">
        <v>1196</v>
      </c>
      <c r="D1366" s="330">
        <f t="shared" si="65"/>
        <v>0</v>
      </c>
      <c r="E1366" s="331">
        <f t="shared" si="66"/>
        <v>0</v>
      </c>
      <c r="F1366" s="331">
        <f t="shared" si="67"/>
        <v>0</v>
      </c>
      <c r="G1366" s="331">
        <f t="shared" si="68"/>
        <v>0</v>
      </c>
      <c r="H1366" s="331">
        <f t="shared" si="69"/>
        <v>0</v>
      </c>
      <c r="I1366" s="331">
        <f t="shared" si="70"/>
        <v>0</v>
      </c>
      <c r="J1366" s="331">
        <f t="shared" si="71"/>
        <v>0</v>
      </c>
      <c r="K1366" s="331">
        <f t="shared" si="72"/>
        <v>0</v>
      </c>
      <c r="L1366" s="331">
        <f t="shared" si="73"/>
        <v>0</v>
      </c>
      <c r="M1366" s="331">
        <f t="shared" si="74"/>
        <v>0</v>
      </c>
      <c r="N1366" s="333">
        <f t="shared" si="75"/>
        <v>0</v>
      </c>
      <c r="O1366" s="394"/>
      <c r="P1366" s="395">
        <f t="shared" si="76"/>
        <v>0</v>
      </c>
      <c r="Q1366" s="336" t="str">
        <f t="shared" si="77"/>
        <v/>
      </c>
      <c r="R1366" s="409"/>
      <c r="S1366" s="145"/>
      <c r="T1366" s="148">
        <v>0</v>
      </c>
      <c r="U1366" s="147"/>
      <c r="V1366" s="148"/>
      <c r="W1366" s="337"/>
      <c r="X1366" s="337"/>
      <c r="Y1366" s="149"/>
      <c r="Z1366" s="149"/>
      <c r="AA1366" s="149"/>
      <c r="AB1366" s="156">
        <v>0</v>
      </c>
      <c r="AC1366" s="145"/>
      <c r="AD1366" s="156"/>
      <c r="AE1366" s="396"/>
      <c r="AF1366" s="397">
        <v>0</v>
      </c>
      <c r="AG1366" s="397">
        <v>0</v>
      </c>
      <c r="AH1366" s="397">
        <v>0</v>
      </c>
      <c r="AI1366" s="397">
        <v>0</v>
      </c>
      <c r="AJ1366" s="397">
        <v>0</v>
      </c>
      <c r="AK1366" s="397">
        <v>0</v>
      </c>
      <c r="AL1366" s="397">
        <v>0</v>
      </c>
      <c r="AM1366" s="397"/>
      <c r="AN1366" s="397">
        <v>0</v>
      </c>
      <c r="AO1366" s="414">
        <v>0</v>
      </c>
    </row>
    <row r="1367" spans="1:41" ht="24" customHeight="1" x14ac:dyDescent="0.3">
      <c r="A1367" s="398" t="s">
        <v>5132</v>
      </c>
      <c r="B1367" s="392" t="s">
        <v>4383</v>
      </c>
      <c r="C1367" s="393" t="s">
        <v>5130</v>
      </c>
      <c r="D1367" s="330">
        <f t="shared" si="65"/>
        <v>11</v>
      </c>
      <c r="E1367" s="331">
        <f t="shared" si="66"/>
        <v>6</v>
      </c>
      <c r="F1367" s="331">
        <f t="shared" si="67"/>
        <v>0</v>
      </c>
      <c r="G1367" s="331">
        <f t="shared" si="68"/>
        <v>0</v>
      </c>
      <c r="H1367" s="331">
        <f t="shared" si="69"/>
        <v>0</v>
      </c>
      <c r="I1367" s="331">
        <f t="shared" si="70"/>
        <v>0</v>
      </c>
      <c r="J1367" s="331">
        <f t="shared" si="71"/>
        <v>0</v>
      </c>
      <c r="K1367" s="331">
        <f t="shared" si="72"/>
        <v>0</v>
      </c>
      <c r="L1367" s="331">
        <f t="shared" si="73"/>
        <v>0</v>
      </c>
      <c r="M1367" s="331">
        <f t="shared" si="74"/>
        <v>0</v>
      </c>
      <c r="N1367" s="333">
        <f t="shared" si="75"/>
        <v>17</v>
      </c>
      <c r="O1367" s="394"/>
      <c r="P1367" s="395">
        <f t="shared" si="76"/>
        <v>17</v>
      </c>
      <c r="Q1367" s="336">
        <f t="shared" si="77"/>
        <v>533</v>
      </c>
      <c r="R1367" s="88"/>
      <c r="S1367" s="145">
        <v>6</v>
      </c>
      <c r="T1367" s="148">
        <v>0</v>
      </c>
      <c r="U1367" s="147"/>
      <c r="V1367" s="148"/>
      <c r="W1367" s="337"/>
      <c r="X1367" s="337"/>
      <c r="Y1367" s="149"/>
      <c r="Z1367" s="149"/>
      <c r="AA1367" s="149"/>
      <c r="AB1367" s="399">
        <v>0</v>
      </c>
      <c r="AC1367" s="145"/>
      <c r="AD1367" s="399"/>
      <c r="AE1367" s="396"/>
      <c r="AF1367" s="397">
        <v>0</v>
      </c>
      <c r="AG1367" s="397">
        <v>0</v>
      </c>
      <c r="AH1367" s="397">
        <v>0</v>
      </c>
      <c r="AI1367" s="397">
        <v>0</v>
      </c>
      <c r="AJ1367" s="397">
        <v>0</v>
      </c>
      <c r="AK1367" s="397">
        <v>0</v>
      </c>
      <c r="AL1367" s="397">
        <v>0</v>
      </c>
      <c r="AM1367" s="397"/>
      <c r="AN1367" s="397">
        <v>11</v>
      </c>
      <c r="AO1367" s="400">
        <v>0</v>
      </c>
    </row>
    <row r="1368" spans="1:41" ht="24" customHeight="1" x14ac:dyDescent="0.3">
      <c r="A1368" s="401" t="s">
        <v>4384</v>
      </c>
      <c r="B1368" s="402" t="s">
        <v>4385</v>
      </c>
      <c r="C1368" s="403" t="s">
        <v>4386</v>
      </c>
      <c r="D1368" s="330">
        <f t="shared" si="65"/>
        <v>0</v>
      </c>
      <c r="E1368" s="331">
        <f t="shared" si="66"/>
        <v>0</v>
      </c>
      <c r="F1368" s="331">
        <f t="shared" si="67"/>
        <v>0</v>
      </c>
      <c r="G1368" s="331">
        <f t="shared" si="68"/>
        <v>0</v>
      </c>
      <c r="H1368" s="331">
        <f t="shared" si="69"/>
        <v>0</v>
      </c>
      <c r="I1368" s="331">
        <f t="shared" si="70"/>
        <v>0</v>
      </c>
      <c r="J1368" s="331">
        <f t="shared" si="71"/>
        <v>0</v>
      </c>
      <c r="K1368" s="331">
        <f t="shared" si="72"/>
        <v>0</v>
      </c>
      <c r="L1368" s="331">
        <f t="shared" si="73"/>
        <v>0</v>
      </c>
      <c r="M1368" s="331">
        <f t="shared" si="74"/>
        <v>0</v>
      </c>
      <c r="N1368" s="369">
        <f t="shared" si="75"/>
        <v>0</v>
      </c>
      <c r="O1368" s="417"/>
      <c r="P1368" s="418">
        <f t="shared" si="76"/>
        <v>0</v>
      </c>
      <c r="Q1368" s="336" t="str">
        <f t="shared" si="77"/>
        <v/>
      </c>
      <c r="R1368" s="399"/>
      <c r="S1368" s="410"/>
      <c r="T1368" s="148">
        <v>0</v>
      </c>
      <c r="U1368" s="411"/>
      <c r="V1368" s="148"/>
      <c r="W1368" s="412"/>
      <c r="X1368" s="337"/>
      <c r="Y1368" s="149"/>
      <c r="Z1368" s="149"/>
      <c r="AA1368" s="149"/>
      <c r="AB1368" s="156">
        <v>0</v>
      </c>
      <c r="AC1368" s="410"/>
      <c r="AD1368" s="156"/>
      <c r="AE1368" s="396"/>
      <c r="AF1368" s="397">
        <v>0</v>
      </c>
      <c r="AG1368" s="397">
        <v>0</v>
      </c>
      <c r="AH1368" s="397">
        <v>0</v>
      </c>
      <c r="AI1368" s="397">
        <v>0</v>
      </c>
      <c r="AJ1368" s="397">
        <v>0</v>
      </c>
      <c r="AK1368" s="397">
        <v>0</v>
      </c>
      <c r="AL1368" s="397">
        <v>0</v>
      </c>
      <c r="AM1368" s="413"/>
      <c r="AN1368" s="397">
        <v>0</v>
      </c>
      <c r="AO1368" s="400">
        <v>0</v>
      </c>
    </row>
    <row r="1369" spans="1:41" ht="24" customHeight="1" x14ac:dyDescent="0.3">
      <c r="A1369" s="401" t="s">
        <v>4387</v>
      </c>
      <c r="B1369" s="402" t="s">
        <v>4388</v>
      </c>
      <c r="C1369" s="403" t="s">
        <v>4457</v>
      </c>
      <c r="D1369" s="330">
        <f t="shared" si="65"/>
        <v>0</v>
      </c>
      <c r="E1369" s="331">
        <f t="shared" si="66"/>
        <v>0</v>
      </c>
      <c r="F1369" s="331">
        <f t="shared" si="67"/>
        <v>0</v>
      </c>
      <c r="G1369" s="331">
        <f t="shared" si="68"/>
        <v>0</v>
      </c>
      <c r="H1369" s="331">
        <f t="shared" si="69"/>
        <v>0</v>
      </c>
      <c r="I1369" s="331">
        <f t="shared" si="70"/>
        <v>0</v>
      </c>
      <c r="J1369" s="331">
        <f t="shared" si="71"/>
        <v>0</v>
      </c>
      <c r="K1369" s="331">
        <f t="shared" si="72"/>
        <v>0</v>
      </c>
      <c r="L1369" s="331">
        <f t="shared" si="73"/>
        <v>0</v>
      </c>
      <c r="M1369" s="331">
        <f t="shared" si="74"/>
        <v>0</v>
      </c>
      <c r="N1369" s="369">
        <f t="shared" si="75"/>
        <v>0</v>
      </c>
      <c r="O1369" s="417"/>
      <c r="P1369" s="418">
        <f t="shared" si="76"/>
        <v>0</v>
      </c>
      <c r="Q1369" s="336" t="str">
        <f t="shared" si="77"/>
        <v/>
      </c>
      <c r="R1369" s="404"/>
      <c r="S1369" s="410"/>
      <c r="T1369" s="148">
        <v>0</v>
      </c>
      <c r="U1369" s="411"/>
      <c r="V1369" s="148"/>
      <c r="W1369" s="412"/>
      <c r="X1369" s="337"/>
      <c r="Y1369" s="149"/>
      <c r="Z1369" s="149"/>
      <c r="AA1369" s="149"/>
      <c r="AB1369" s="419">
        <v>0</v>
      </c>
      <c r="AC1369" s="410"/>
      <c r="AD1369" s="419"/>
      <c r="AE1369" s="396"/>
      <c r="AF1369" s="397">
        <v>0</v>
      </c>
      <c r="AG1369" s="397">
        <v>0</v>
      </c>
      <c r="AH1369" s="397">
        <v>0</v>
      </c>
      <c r="AI1369" s="397">
        <v>0</v>
      </c>
      <c r="AJ1369" s="397">
        <v>0</v>
      </c>
      <c r="AK1369" s="397">
        <v>0</v>
      </c>
      <c r="AL1369" s="397">
        <v>0</v>
      </c>
      <c r="AM1369" s="413"/>
      <c r="AN1369" s="397">
        <v>0</v>
      </c>
      <c r="AO1369" s="407">
        <v>0</v>
      </c>
    </row>
    <row r="1370" spans="1:41" ht="24" customHeight="1" x14ac:dyDescent="0.3">
      <c r="A1370" s="391" t="s">
        <v>4389</v>
      </c>
      <c r="B1370" s="392" t="s">
        <v>4390</v>
      </c>
      <c r="C1370" s="393" t="s">
        <v>89</v>
      </c>
      <c r="D1370" s="330">
        <f t="shared" si="65"/>
        <v>0</v>
      </c>
      <c r="E1370" s="331">
        <f t="shared" si="66"/>
        <v>0</v>
      </c>
      <c r="F1370" s="331">
        <f t="shared" si="67"/>
        <v>0</v>
      </c>
      <c r="G1370" s="331">
        <f t="shared" si="68"/>
        <v>0</v>
      </c>
      <c r="H1370" s="331">
        <f t="shared" si="69"/>
        <v>0</v>
      </c>
      <c r="I1370" s="331">
        <f t="shared" si="70"/>
        <v>0</v>
      </c>
      <c r="J1370" s="331">
        <f t="shared" si="71"/>
        <v>0</v>
      </c>
      <c r="K1370" s="331">
        <f t="shared" si="72"/>
        <v>0</v>
      </c>
      <c r="L1370" s="331">
        <f t="shared" si="73"/>
        <v>0</v>
      </c>
      <c r="M1370" s="331">
        <f t="shared" si="74"/>
        <v>0</v>
      </c>
      <c r="N1370" s="333">
        <f t="shared" si="75"/>
        <v>0</v>
      </c>
      <c r="O1370" s="394"/>
      <c r="P1370" s="395">
        <f t="shared" si="76"/>
        <v>0</v>
      </c>
      <c r="Q1370" s="336" t="str">
        <f t="shared" si="77"/>
        <v/>
      </c>
      <c r="R1370" s="144"/>
      <c r="S1370" s="410"/>
      <c r="T1370" s="405">
        <v>0</v>
      </c>
      <c r="U1370" s="411"/>
      <c r="V1370" s="405"/>
      <c r="W1370" s="412"/>
      <c r="X1370" s="337"/>
      <c r="Y1370" s="406"/>
      <c r="Z1370" s="406"/>
      <c r="AA1370" s="406"/>
      <c r="AB1370" s="399">
        <v>0</v>
      </c>
      <c r="AC1370" s="410"/>
      <c r="AD1370" s="399"/>
      <c r="AE1370" s="396"/>
      <c r="AF1370" s="397">
        <v>0</v>
      </c>
      <c r="AG1370" s="397">
        <v>0</v>
      </c>
      <c r="AH1370" s="397">
        <v>0</v>
      </c>
      <c r="AI1370" s="397">
        <v>0</v>
      </c>
      <c r="AJ1370" s="397">
        <v>0</v>
      </c>
      <c r="AK1370" s="397">
        <v>0</v>
      </c>
      <c r="AL1370" s="397">
        <v>0</v>
      </c>
      <c r="AM1370" s="413"/>
      <c r="AN1370" s="397">
        <v>0</v>
      </c>
      <c r="AO1370" s="407">
        <v>0</v>
      </c>
    </row>
    <row r="1371" spans="1:41" ht="24" customHeight="1" x14ac:dyDescent="0.3">
      <c r="A1371" s="401" t="s">
        <v>4391</v>
      </c>
      <c r="B1371" s="402" t="s">
        <v>4392</v>
      </c>
      <c r="C1371" s="403" t="s">
        <v>3390</v>
      </c>
      <c r="D1371" s="330">
        <f t="shared" si="65"/>
        <v>9</v>
      </c>
      <c r="E1371" s="331">
        <f t="shared" si="66"/>
        <v>4</v>
      </c>
      <c r="F1371" s="331">
        <f t="shared" si="67"/>
        <v>0</v>
      </c>
      <c r="G1371" s="331">
        <f t="shared" si="68"/>
        <v>0</v>
      </c>
      <c r="H1371" s="331">
        <f t="shared" si="69"/>
        <v>0</v>
      </c>
      <c r="I1371" s="331">
        <f t="shared" si="70"/>
        <v>0</v>
      </c>
      <c r="J1371" s="331">
        <f t="shared" si="71"/>
        <v>0</v>
      </c>
      <c r="K1371" s="331">
        <f t="shared" si="72"/>
        <v>0</v>
      </c>
      <c r="L1371" s="331">
        <f t="shared" si="73"/>
        <v>0</v>
      </c>
      <c r="M1371" s="331">
        <f t="shared" si="74"/>
        <v>0</v>
      </c>
      <c r="N1371" s="369">
        <f t="shared" si="75"/>
        <v>13</v>
      </c>
      <c r="O1371" s="417"/>
      <c r="P1371" s="418">
        <f t="shared" si="76"/>
        <v>13</v>
      </c>
      <c r="Q1371" s="336">
        <f t="shared" si="77"/>
        <v>616</v>
      </c>
      <c r="R1371" s="399"/>
      <c r="S1371" s="410">
        <v>4</v>
      </c>
      <c r="T1371" s="148">
        <v>0</v>
      </c>
      <c r="U1371" s="411"/>
      <c r="V1371" s="148"/>
      <c r="W1371" s="412"/>
      <c r="X1371" s="337"/>
      <c r="Y1371" s="149"/>
      <c r="Z1371" s="149"/>
      <c r="AA1371" s="149"/>
      <c r="AB1371" s="409">
        <v>0</v>
      </c>
      <c r="AC1371" s="410"/>
      <c r="AD1371" s="409"/>
      <c r="AE1371" s="396"/>
      <c r="AF1371" s="397">
        <v>0</v>
      </c>
      <c r="AG1371" s="397">
        <v>0</v>
      </c>
      <c r="AH1371" s="397">
        <v>0</v>
      </c>
      <c r="AI1371" s="397">
        <v>0</v>
      </c>
      <c r="AJ1371" s="397">
        <v>0</v>
      </c>
      <c r="AK1371" s="397">
        <v>0</v>
      </c>
      <c r="AL1371" s="397">
        <v>0</v>
      </c>
      <c r="AM1371" s="413"/>
      <c r="AN1371" s="397">
        <v>9</v>
      </c>
      <c r="AO1371" s="400">
        <v>0</v>
      </c>
    </row>
    <row r="1372" spans="1:41" ht="24" customHeight="1" x14ac:dyDescent="0.3">
      <c r="A1372" s="391" t="s">
        <v>4393</v>
      </c>
      <c r="B1372" s="392" t="s">
        <v>4394</v>
      </c>
      <c r="C1372" s="393" t="s">
        <v>270</v>
      </c>
      <c r="D1372" s="330">
        <f t="shared" si="65"/>
        <v>118</v>
      </c>
      <c r="E1372" s="331">
        <f t="shared" si="66"/>
        <v>65</v>
      </c>
      <c r="F1372" s="331">
        <f t="shared" si="67"/>
        <v>0</v>
      </c>
      <c r="G1372" s="331">
        <f t="shared" si="68"/>
        <v>0</v>
      </c>
      <c r="H1372" s="331">
        <f t="shared" si="69"/>
        <v>0</v>
      </c>
      <c r="I1372" s="331">
        <f t="shared" si="70"/>
        <v>0</v>
      </c>
      <c r="J1372" s="331">
        <f t="shared" si="71"/>
        <v>0</v>
      </c>
      <c r="K1372" s="331">
        <f t="shared" si="72"/>
        <v>0</v>
      </c>
      <c r="L1372" s="331">
        <f t="shared" si="73"/>
        <v>0</v>
      </c>
      <c r="M1372" s="331">
        <f t="shared" si="74"/>
        <v>0</v>
      </c>
      <c r="N1372" s="333">
        <f t="shared" si="75"/>
        <v>183</v>
      </c>
      <c r="O1372" s="394"/>
      <c r="P1372" s="395">
        <f t="shared" si="76"/>
        <v>183</v>
      </c>
      <c r="Q1372" s="336">
        <f t="shared" si="77"/>
        <v>38</v>
      </c>
      <c r="R1372" s="419"/>
      <c r="S1372" s="145"/>
      <c r="T1372" s="148">
        <v>0</v>
      </c>
      <c r="U1372" s="147"/>
      <c r="V1372" s="148"/>
      <c r="W1372" s="337">
        <v>118</v>
      </c>
      <c r="X1372" s="337">
        <v>65</v>
      </c>
      <c r="Y1372" s="149"/>
      <c r="Z1372" s="149"/>
      <c r="AA1372" s="149"/>
      <c r="AB1372" s="88">
        <v>0</v>
      </c>
      <c r="AC1372" s="145"/>
      <c r="AD1372" s="88"/>
      <c r="AE1372" s="396"/>
      <c r="AF1372" s="397">
        <v>0</v>
      </c>
      <c r="AG1372" s="397">
        <v>0</v>
      </c>
      <c r="AH1372" s="397">
        <v>0</v>
      </c>
      <c r="AI1372" s="397">
        <v>0</v>
      </c>
      <c r="AJ1372" s="397">
        <v>0</v>
      </c>
      <c r="AK1372" s="397">
        <v>0</v>
      </c>
      <c r="AL1372" s="397">
        <v>0</v>
      </c>
      <c r="AM1372" s="397"/>
      <c r="AN1372" s="397">
        <v>0</v>
      </c>
      <c r="AO1372" s="407">
        <v>0</v>
      </c>
    </row>
    <row r="1373" spans="1:41" ht="24" customHeight="1" x14ac:dyDescent="0.3">
      <c r="A1373" s="398" t="s">
        <v>5133</v>
      </c>
      <c r="B1373" s="392" t="s">
        <v>4395</v>
      </c>
      <c r="C1373" s="393" t="s">
        <v>2571</v>
      </c>
      <c r="D1373" s="330">
        <f t="shared" si="65"/>
        <v>4</v>
      </c>
      <c r="E1373" s="331">
        <f t="shared" si="66"/>
        <v>4</v>
      </c>
      <c r="F1373" s="331">
        <f t="shared" si="67"/>
        <v>0</v>
      </c>
      <c r="G1373" s="331">
        <f t="shared" si="68"/>
        <v>0</v>
      </c>
      <c r="H1373" s="331">
        <f t="shared" si="69"/>
        <v>0</v>
      </c>
      <c r="I1373" s="331">
        <f t="shared" si="70"/>
        <v>0</v>
      </c>
      <c r="J1373" s="331">
        <f t="shared" si="71"/>
        <v>0</v>
      </c>
      <c r="K1373" s="331">
        <f t="shared" si="72"/>
        <v>0</v>
      </c>
      <c r="L1373" s="331">
        <f t="shared" si="73"/>
        <v>0</v>
      </c>
      <c r="M1373" s="331">
        <f t="shared" si="74"/>
        <v>0</v>
      </c>
      <c r="N1373" s="333">
        <f t="shared" si="75"/>
        <v>8</v>
      </c>
      <c r="O1373" s="394"/>
      <c r="P1373" s="395">
        <f t="shared" si="76"/>
        <v>8</v>
      </c>
      <c r="Q1373" s="336">
        <f t="shared" si="77"/>
        <v>741</v>
      </c>
      <c r="R1373" s="156"/>
      <c r="S1373" s="410">
        <v>4</v>
      </c>
      <c r="T1373" s="148">
        <v>0</v>
      </c>
      <c r="U1373" s="147"/>
      <c r="V1373" s="148"/>
      <c r="W1373" s="337"/>
      <c r="X1373" s="337"/>
      <c r="Y1373" s="149"/>
      <c r="Z1373" s="149"/>
      <c r="AA1373" s="149"/>
      <c r="AB1373" s="399">
        <v>0</v>
      </c>
      <c r="AC1373" s="410"/>
      <c r="AD1373" s="399"/>
      <c r="AE1373" s="396"/>
      <c r="AF1373" s="397">
        <v>0</v>
      </c>
      <c r="AG1373" s="397">
        <v>0</v>
      </c>
      <c r="AH1373" s="397">
        <v>0</v>
      </c>
      <c r="AI1373" s="397">
        <v>0</v>
      </c>
      <c r="AJ1373" s="397">
        <v>0</v>
      </c>
      <c r="AK1373" s="397">
        <v>0</v>
      </c>
      <c r="AL1373" s="397">
        <v>0</v>
      </c>
      <c r="AM1373" s="397"/>
      <c r="AN1373" s="397">
        <v>4</v>
      </c>
      <c r="AO1373" s="407">
        <v>0</v>
      </c>
    </row>
    <row r="1374" spans="1:41" ht="24" customHeight="1" x14ac:dyDescent="0.3">
      <c r="A1374" s="398" t="s">
        <v>5134</v>
      </c>
      <c r="B1374" s="392" t="s">
        <v>4396</v>
      </c>
      <c r="C1374" s="393" t="s">
        <v>1965</v>
      </c>
      <c r="D1374" s="330">
        <f t="shared" si="65"/>
        <v>0</v>
      </c>
      <c r="E1374" s="331">
        <f t="shared" si="66"/>
        <v>0</v>
      </c>
      <c r="F1374" s="331">
        <f t="shared" si="67"/>
        <v>0</v>
      </c>
      <c r="G1374" s="331">
        <f t="shared" si="68"/>
        <v>0</v>
      </c>
      <c r="H1374" s="331">
        <f t="shared" si="69"/>
        <v>0</v>
      </c>
      <c r="I1374" s="331">
        <f t="shared" si="70"/>
        <v>0</v>
      </c>
      <c r="J1374" s="331">
        <f t="shared" si="71"/>
        <v>0</v>
      </c>
      <c r="K1374" s="331">
        <f t="shared" si="72"/>
        <v>0</v>
      </c>
      <c r="L1374" s="331">
        <f t="shared" si="73"/>
        <v>0</v>
      </c>
      <c r="M1374" s="331">
        <f t="shared" si="74"/>
        <v>0</v>
      </c>
      <c r="N1374" s="333">
        <f t="shared" si="75"/>
        <v>0</v>
      </c>
      <c r="O1374" s="394"/>
      <c r="P1374" s="395">
        <f t="shared" si="76"/>
        <v>0</v>
      </c>
      <c r="Q1374" s="336" t="str">
        <f t="shared" si="77"/>
        <v/>
      </c>
      <c r="R1374" s="399"/>
      <c r="S1374" s="410"/>
      <c r="T1374" s="148">
        <v>0</v>
      </c>
      <c r="U1374" s="147"/>
      <c r="V1374" s="148"/>
      <c r="W1374" s="337"/>
      <c r="X1374" s="337"/>
      <c r="Y1374" s="149"/>
      <c r="Z1374" s="149"/>
      <c r="AA1374" s="149"/>
      <c r="AB1374" s="404">
        <v>0</v>
      </c>
      <c r="AC1374" s="410"/>
      <c r="AD1374" s="404"/>
      <c r="AE1374" s="396"/>
      <c r="AF1374" s="397">
        <v>0</v>
      </c>
      <c r="AG1374" s="397">
        <v>0</v>
      </c>
      <c r="AH1374" s="397">
        <v>0</v>
      </c>
      <c r="AI1374" s="397">
        <v>0</v>
      </c>
      <c r="AJ1374" s="397">
        <v>0</v>
      </c>
      <c r="AK1374" s="397">
        <v>0</v>
      </c>
      <c r="AL1374" s="397">
        <v>0</v>
      </c>
      <c r="AM1374" s="397"/>
      <c r="AN1374" s="397">
        <v>0</v>
      </c>
      <c r="AO1374" s="400">
        <v>0</v>
      </c>
    </row>
    <row r="1375" spans="1:41" ht="24" customHeight="1" x14ac:dyDescent="0.3">
      <c r="A1375" s="398" t="s">
        <v>4397</v>
      </c>
      <c r="B1375" s="392" t="s">
        <v>4398</v>
      </c>
      <c r="C1375" s="393" t="s">
        <v>406</v>
      </c>
      <c r="D1375" s="330">
        <f t="shared" si="65"/>
        <v>9</v>
      </c>
      <c r="E1375" s="331">
        <f t="shared" si="66"/>
        <v>9</v>
      </c>
      <c r="F1375" s="331">
        <f t="shared" si="67"/>
        <v>0</v>
      </c>
      <c r="G1375" s="331">
        <f t="shared" si="68"/>
        <v>0</v>
      </c>
      <c r="H1375" s="331">
        <f t="shared" si="69"/>
        <v>0</v>
      </c>
      <c r="I1375" s="331">
        <f t="shared" si="70"/>
        <v>0</v>
      </c>
      <c r="J1375" s="331">
        <f t="shared" si="71"/>
        <v>0</v>
      </c>
      <c r="K1375" s="331">
        <f t="shared" si="72"/>
        <v>0</v>
      </c>
      <c r="L1375" s="331">
        <f t="shared" si="73"/>
        <v>0</v>
      </c>
      <c r="M1375" s="331">
        <f t="shared" si="74"/>
        <v>0</v>
      </c>
      <c r="N1375" s="333">
        <f t="shared" si="75"/>
        <v>18</v>
      </c>
      <c r="O1375" s="394"/>
      <c r="P1375" s="395">
        <f t="shared" si="76"/>
        <v>18</v>
      </c>
      <c r="Q1375" s="336">
        <f t="shared" si="77"/>
        <v>508</v>
      </c>
      <c r="R1375" s="409"/>
      <c r="S1375" s="145">
        <v>9</v>
      </c>
      <c r="T1375" s="148">
        <v>0</v>
      </c>
      <c r="U1375" s="147"/>
      <c r="V1375" s="148"/>
      <c r="W1375" s="337"/>
      <c r="X1375" s="337"/>
      <c r="Y1375" s="149"/>
      <c r="Z1375" s="149"/>
      <c r="AA1375" s="149"/>
      <c r="AB1375" s="144">
        <v>0</v>
      </c>
      <c r="AC1375" s="145"/>
      <c r="AD1375" s="144"/>
      <c r="AE1375" s="396"/>
      <c r="AF1375" s="397">
        <v>0</v>
      </c>
      <c r="AG1375" s="397">
        <v>0</v>
      </c>
      <c r="AH1375" s="397">
        <v>0</v>
      </c>
      <c r="AI1375" s="397">
        <v>0</v>
      </c>
      <c r="AJ1375" s="397">
        <v>0</v>
      </c>
      <c r="AK1375" s="397">
        <v>0</v>
      </c>
      <c r="AL1375" s="397">
        <v>0</v>
      </c>
      <c r="AM1375" s="397"/>
      <c r="AN1375" s="397">
        <v>9</v>
      </c>
      <c r="AO1375" s="341">
        <v>0</v>
      </c>
    </row>
    <row r="1376" spans="1:41" ht="24" customHeight="1" x14ac:dyDescent="0.3">
      <c r="A1376" s="398" t="s">
        <v>5135</v>
      </c>
      <c r="B1376" s="392" t="s">
        <v>4399</v>
      </c>
      <c r="C1376" s="393" t="s">
        <v>237</v>
      </c>
      <c r="D1376" s="330">
        <f t="shared" si="65"/>
        <v>12</v>
      </c>
      <c r="E1376" s="331">
        <f t="shared" si="66"/>
        <v>0</v>
      </c>
      <c r="F1376" s="331">
        <f t="shared" si="67"/>
        <v>0</v>
      </c>
      <c r="G1376" s="331">
        <f t="shared" si="68"/>
        <v>0</v>
      </c>
      <c r="H1376" s="331">
        <f t="shared" si="69"/>
        <v>0</v>
      </c>
      <c r="I1376" s="331">
        <f t="shared" si="70"/>
        <v>0</v>
      </c>
      <c r="J1376" s="331">
        <f t="shared" si="71"/>
        <v>0</v>
      </c>
      <c r="K1376" s="331">
        <f t="shared" si="72"/>
        <v>0</v>
      </c>
      <c r="L1376" s="331">
        <f t="shared" si="73"/>
        <v>0</v>
      </c>
      <c r="M1376" s="331">
        <f t="shared" si="74"/>
        <v>0</v>
      </c>
      <c r="N1376" s="333">
        <f t="shared" si="75"/>
        <v>12</v>
      </c>
      <c r="O1376" s="394"/>
      <c r="P1376" s="395">
        <f t="shared" si="76"/>
        <v>12</v>
      </c>
      <c r="Q1376" s="336">
        <f t="shared" si="77"/>
        <v>646</v>
      </c>
      <c r="R1376" s="399">
        <v>12</v>
      </c>
      <c r="S1376" s="410"/>
      <c r="T1376" s="148">
        <v>0</v>
      </c>
      <c r="U1376" s="411"/>
      <c r="V1376" s="148"/>
      <c r="W1376" s="412"/>
      <c r="X1376" s="337"/>
      <c r="Y1376" s="149"/>
      <c r="Z1376" s="149"/>
      <c r="AA1376" s="149"/>
      <c r="AB1376" s="399">
        <v>0</v>
      </c>
      <c r="AC1376" s="410"/>
      <c r="AD1376" s="399"/>
      <c r="AE1376" s="396"/>
      <c r="AF1376" s="397">
        <v>0</v>
      </c>
      <c r="AG1376" s="397">
        <v>0</v>
      </c>
      <c r="AH1376" s="397">
        <v>0</v>
      </c>
      <c r="AI1376" s="397">
        <v>0</v>
      </c>
      <c r="AJ1376" s="397">
        <v>0</v>
      </c>
      <c r="AK1376" s="397">
        <v>0</v>
      </c>
      <c r="AL1376" s="397">
        <v>0</v>
      </c>
      <c r="AM1376" s="413"/>
      <c r="AN1376" s="397">
        <v>0</v>
      </c>
      <c r="AO1376" s="408">
        <v>0</v>
      </c>
    </row>
    <row r="1377" spans="1:41" ht="24" customHeight="1" x14ac:dyDescent="0.3">
      <c r="A1377" s="398" t="s">
        <v>4400</v>
      </c>
      <c r="B1377" s="415" t="s">
        <v>4401</v>
      </c>
      <c r="C1377" s="416" t="s">
        <v>4402</v>
      </c>
      <c r="D1377" s="330">
        <f t="shared" si="65"/>
        <v>8</v>
      </c>
      <c r="E1377" s="331">
        <f t="shared" si="66"/>
        <v>0</v>
      </c>
      <c r="F1377" s="331">
        <f t="shared" si="67"/>
        <v>0</v>
      </c>
      <c r="G1377" s="331">
        <f t="shared" si="68"/>
        <v>0</v>
      </c>
      <c r="H1377" s="331">
        <f t="shared" si="69"/>
        <v>0</v>
      </c>
      <c r="I1377" s="331">
        <f t="shared" si="70"/>
        <v>0</v>
      </c>
      <c r="J1377" s="331">
        <f t="shared" si="71"/>
        <v>0</v>
      </c>
      <c r="K1377" s="331">
        <f t="shared" si="72"/>
        <v>0</v>
      </c>
      <c r="L1377" s="331">
        <f t="shared" si="73"/>
        <v>0</v>
      </c>
      <c r="M1377" s="331">
        <f t="shared" si="74"/>
        <v>0</v>
      </c>
      <c r="N1377" s="333">
        <f t="shared" si="75"/>
        <v>8</v>
      </c>
      <c r="O1377" s="394"/>
      <c r="P1377" s="395">
        <f t="shared" si="76"/>
        <v>8</v>
      </c>
      <c r="Q1377" s="336">
        <f t="shared" si="77"/>
        <v>741</v>
      </c>
      <c r="R1377" s="399"/>
      <c r="S1377" s="145"/>
      <c r="T1377" s="148">
        <v>0</v>
      </c>
      <c r="U1377" s="147"/>
      <c r="V1377" s="148"/>
      <c r="W1377" s="337"/>
      <c r="X1377" s="337"/>
      <c r="Y1377" s="149"/>
      <c r="Z1377" s="149"/>
      <c r="AA1377" s="149"/>
      <c r="AB1377" s="144">
        <v>0</v>
      </c>
      <c r="AC1377" s="145"/>
      <c r="AD1377" s="144"/>
      <c r="AE1377" s="396"/>
      <c r="AF1377" s="397">
        <v>0</v>
      </c>
      <c r="AG1377" s="397">
        <v>0</v>
      </c>
      <c r="AH1377" s="397">
        <v>0</v>
      </c>
      <c r="AI1377" s="397">
        <v>0</v>
      </c>
      <c r="AJ1377" s="397">
        <v>0</v>
      </c>
      <c r="AK1377" s="397">
        <v>0</v>
      </c>
      <c r="AL1377" s="397">
        <v>0</v>
      </c>
      <c r="AM1377" s="397"/>
      <c r="AN1377" s="397">
        <v>8</v>
      </c>
      <c r="AO1377" s="400">
        <v>0</v>
      </c>
    </row>
    <row r="1378" spans="1:41" ht="24" customHeight="1" x14ac:dyDescent="0.3">
      <c r="A1378" s="398" t="s">
        <v>4403</v>
      </c>
      <c r="B1378" s="392" t="s">
        <v>4404</v>
      </c>
      <c r="C1378" s="393" t="s">
        <v>4402</v>
      </c>
      <c r="D1378" s="330">
        <f t="shared" si="65"/>
        <v>0</v>
      </c>
      <c r="E1378" s="331">
        <f t="shared" si="66"/>
        <v>0</v>
      </c>
      <c r="F1378" s="331">
        <f t="shared" si="67"/>
        <v>0</v>
      </c>
      <c r="G1378" s="331">
        <f t="shared" si="68"/>
        <v>0</v>
      </c>
      <c r="H1378" s="331">
        <f t="shared" si="69"/>
        <v>0</v>
      </c>
      <c r="I1378" s="331">
        <f t="shared" si="70"/>
        <v>0</v>
      </c>
      <c r="J1378" s="331">
        <f t="shared" si="71"/>
        <v>0</v>
      </c>
      <c r="K1378" s="331">
        <f t="shared" si="72"/>
        <v>0</v>
      </c>
      <c r="L1378" s="331">
        <f t="shared" si="73"/>
        <v>0</v>
      </c>
      <c r="M1378" s="331">
        <f t="shared" si="74"/>
        <v>0</v>
      </c>
      <c r="N1378" s="333">
        <f t="shared" si="75"/>
        <v>0</v>
      </c>
      <c r="O1378" s="394"/>
      <c r="P1378" s="395">
        <f t="shared" si="76"/>
        <v>0</v>
      </c>
      <c r="Q1378" s="336" t="str">
        <f t="shared" si="77"/>
        <v/>
      </c>
      <c r="R1378" s="404"/>
      <c r="S1378" s="145"/>
      <c r="T1378" s="148">
        <v>0</v>
      </c>
      <c r="U1378" s="147"/>
      <c r="V1378" s="148"/>
      <c r="W1378" s="337"/>
      <c r="X1378" s="337"/>
      <c r="Y1378" s="149"/>
      <c r="Z1378" s="149"/>
      <c r="AA1378" s="149"/>
      <c r="AB1378" s="399">
        <v>0</v>
      </c>
      <c r="AC1378" s="145"/>
      <c r="AD1378" s="399"/>
      <c r="AE1378" s="396"/>
      <c r="AF1378" s="397">
        <v>0</v>
      </c>
      <c r="AG1378" s="397">
        <v>0</v>
      </c>
      <c r="AH1378" s="397">
        <v>0</v>
      </c>
      <c r="AI1378" s="397">
        <v>0</v>
      </c>
      <c r="AJ1378" s="397">
        <v>0</v>
      </c>
      <c r="AK1378" s="397">
        <v>0</v>
      </c>
      <c r="AL1378" s="397">
        <v>0</v>
      </c>
      <c r="AM1378" s="397"/>
      <c r="AN1378" s="397">
        <v>0</v>
      </c>
      <c r="AO1378" s="400">
        <v>0</v>
      </c>
    </row>
    <row r="1379" spans="1:41" ht="24" customHeight="1" x14ac:dyDescent="0.3">
      <c r="A1379" s="391" t="s">
        <v>4408</v>
      </c>
      <c r="B1379" s="392" t="s">
        <v>4409</v>
      </c>
      <c r="C1379" s="393" t="s">
        <v>2690</v>
      </c>
      <c r="D1379" s="330">
        <f t="shared" si="65"/>
        <v>60</v>
      </c>
      <c r="E1379" s="331">
        <f t="shared" si="66"/>
        <v>45</v>
      </c>
      <c r="F1379" s="331">
        <f t="shared" si="67"/>
        <v>0</v>
      </c>
      <c r="G1379" s="331">
        <f t="shared" si="68"/>
        <v>0</v>
      </c>
      <c r="H1379" s="331">
        <f t="shared" si="69"/>
        <v>0</v>
      </c>
      <c r="I1379" s="331">
        <f t="shared" si="70"/>
        <v>0</v>
      </c>
      <c r="J1379" s="331">
        <f t="shared" si="71"/>
        <v>0</v>
      </c>
      <c r="K1379" s="331">
        <f t="shared" si="72"/>
        <v>0</v>
      </c>
      <c r="L1379" s="331">
        <f t="shared" si="73"/>
        <v>0</v>
      </c>
      <c r="M1379" s="331">
        <f t="shared" si="74"/>
        <v>0</v>
      </c>
      <c r="N1379" s="333">
        <f t="shared" si="75"/>
        <v>105</v>
      </c>
      <c r="O1379" s="394"/>
      <c r="P1379" s="395">
        <f t="shared" si="76"/>
        <v>105</v>
      </c>
      <c r="Q1379" s="336">
        <f t="shared" si="77"/>
        <v>67</v>
      </c>
      <c r="R1379" s="404"/>
      <c r="S1379" s="145"/>
      <c r="T1379" s="148">
        <v>0</v>
      </c>
      <c r="U1379" s="147"/>
      <c r="V1379" s="148"/>
      <c r="W1379" s="337">
        <v>60</v>
      </c>
      <c r="X1379" s="337">
        <v>45</v>
      </c>
      <c r="Y1379" s="149"/>
      <c r="Z1379" s="149"/>
      <c r="AA1379" s="149"/>
      <c r="AB1379" s="156">
        <v>0</v>
      </c>
      <c r="AC1379" s="145"/>
      <c r="AD1379" s="156"/>
      <c r="AE1379" s="396"/>
      <c r="AF1379" s="397">
        <v>0</v>
      </c>
      <c r="AG1379" s="397">
        <v>0</v>
      </c>
      <c r="AH1379" s="397">
        <v>0</v>
      </c>
      <c r="AI1379" s="397">
        <v>0</v>
      </c>
      <c r="AJ1379" s="397">
        <v>0</v>
      </c>
      <c r="AK1379" s="397">
        <v>0</v>
      </c>
      <c r="AL1379" s="397">
        <v>0</v>
      </c>
      <c r="AM1379" s="397"/>
      <c r="AN1379" s="397">
        <v>0</v>
      </c>
      <c r="AO1379" s="341">
        <v>0</v>
      </c>
    </row>
    <row r="1380" spans="1:41" ht="24" customHeight="1" x14ac:dyDescent="0.3">
      <c r="A1380" s="391" t="s">
        <v>4410</v>
      </c>
      <c r="B1380" s="392" t="s">
        <v>4411</v>
      </c>
      <c r="C1380" s="393" t="s">
        <v>2690</v>
      </c>
      <c r="D1380" s="330">
        <f t="shared" si="65"/>
        <v>60</v>
      </c>
      <c r="E1380" s="331">
        <f t="shared" si="66"/>
        <v>45</v>
      </c>
      <c r="F1380" s="331">
        <f t="shared" si="67"/>
        <v>0</v>
      </c>
      <c r="G1380" s="331">
        <f t="shared" si="68"/>
        <v>0</v>
      </c>
      <c r="H1380" s="331">
        <f t="shared" si="69"/>
        <v>0</v>
      </c>
      <c r="I1380" s="331">
        <f t="shared" si="70"/>
        <v>0</v>
      </c>
      <c r="J1380" s="331">
        <f t="shared" si="71"/>
        <v>0</v>
      </c>
      <c r="K1380" s="331">
        <f t="shared" si="72"/>
        <v>0</v>
      </c>
      <c r="L1380" s="331">
        <f t="shared" si="73"/>
        <v>0</v>
      </c>
      <c r="M1380" s="331">
        <f t="shared" si="74"/>
        <v>0</v>
      </c>
      <c r="N1380" s="333">
        <f t="shared" si="75"/>
        <v>105</v>
      </c>
      <c r="O1380" s="394"/>
      <c r="P1380" s="395">
        <f t="shared" si="76"/>
        <v>105</v>
      </c>
      <c r="Q1380" s="336">
        <f t="shared" si="77"/>
        <v>67</v>
      </c>
      <c r="R1380" s="399"/>
      <c r="S1380" s="145"/>
      <c r="T1380" s="148">
        <v>0</v>
      </c>
      <c r="U1380" s="147"/>
      <c r="V1380" s="148"/>
      <c r="W1380" s="337">
        <v>60</v>
      </c>
      <c r="X1380" s="337">
        <v>45</v>
      </c>
      <c r="Y1380" s="149"/>
      <c r="Z1380" s="149"/>
      <c r="AA1380" s="149"/>
      <c r="AB1380" s="156">
        <v>0</v>
      </c>
      <c r="AC1380" s="145"/>
      <c r="AD1380" s="156"/>
      <c r="AE1380" s="396"/>
      <c r="AF1380" s="397">
        <v>0</v>
      </c>
      <c r="AG1380" s="397">
        <v>0</v>
      </c>
      <c r="AH1380" s="397">
        <v>0</v>
      </c>
      <c r="AI1380" s="397">
        <v>0</v>
      </c>
      <c r="AJ1380" s="397">
        <v>0</v>
      </c>
      <c r="AK1380" s="397">
        <v>0</v>
      </c>
      <c r="AL1380" s="397">
        <v>0</v>
      </c>
      <c r="AM1380" s="397"/>
      <c r="AN1380" s="397">
        <v>0</v>
      </c>
      <c r="AO1380" s="400">
        <v>0</v>
      </c>
    </row>
    <row r="1381" spans="1:41" ht="24" customHeight="1" x14ac:dyDescent="0.3">
      <c r="A1381" s="398" t="s">
        <v>4412</v>
      </c>
      <c r="B1381" s="392" t="s">
        <v>4413</v>
      </c>
      <c r="C1381" s="393" t="s">
        <v>2690</v>
      </c>
      <c r="D1381" s="330">
        <f t="shared" si="65"/>
        <v>40</v>
      </c>
      <c r="E1381" s="331">
        <f t="shared" si="66"/>
        <v>38</v>
      </c>
      <c r="F1381" s="331">
        <f t="shared" si="67"/>
        <v>0</v>
      </c>
      <c r="G1381" s="331">
        <f t="shared" si="68"/>
        <v>0</v>
      </c>
      <c r="H1381" s="331">
        <f t="shared" si="69"/>
        <v>0</v>
      </c>
      <c r="I1381" s="331">
        <f t="shared" si="70"/>
        <v>0</v>
      </c>
      <c r="J1381" s="331">
        <f t="shared" si="71"/>
        <v>0</v>
      </c>
      <c r="K1381" s="331">
        <f t="shared" si="72"/>
        <v>0</v>
      </c>
      <c r="L1381" s="331">
        <f t="shared" si="73"/>
        <v>0</v>
      </c>
      <c r="M1381" s="331">
        <f t="shared" si="74"/>
        <v>0</v>
      </c>
      <c r="N1381" s="333">
        <f t="shared" si="75"/>
        <v>78</v>
      </c>
      <c r="O1381" s="394"/>
      <c r="P1381" s="395">
        <f t="shared" si="76"/>
        <v>78</v>
      </c>
      <c r="Q1381" s="336">
        <f t="shared" si="77"/>
        <v>95</v>
      </c>
      <c r="R1381" s="404"/>
      <c r="S1381" s="410"/>
      <c r="T1381" s="148">
        <v>0</v>
      </c>
      <c r="U1381" s="147"/>
      <c r="V1381" s="148">
        <v>40</v>
      </c>
      <c r="W1381" s="337">
        <v>38</v>
      </c>
      <c r="X1381" s="337"/>
      <c r="Y1381" s="149"/>
      <c r="Z1381" s="149"/>
      <c r="AA1381" s="149"/>
      <c r="AB1381" s="399">
        <v>0</v>
      </c>
      <c r="AC1381" s="410"/>
      <c r="AD1381" s="399"/>
      <c r="AE1381" s="396"/>
      <c r="AF1381" s="397">
        <v>0</v>
      </c>
      <c r="AG1381" s="397">
        <v>0</v>
      </c>
      <c r="AH1381" s="397">
        <v>0</v>
      </c>
      <c r="AI1381" s="397">
        <v>0</v>
      </c>
      <c r="AJ1381" s="397">
        <v>0</v>
      </c>
      <c r="AK1381" s="397">
        <v>0</v>
      </c>
      <c r="AL1381" s="397">
        <v>0</v>
      </c>
      <c r="AM1381" s="397"/>
      <c r="AN1381" s="397">
        <v>0</v>
      </c>
      <c r="AO1381" s="400">
        <v>0</v>
      </c>
    </row>
    <row r="1382" spans="1:41" ht="24" customHeight="1" x14ac:dyDescent="0.3">
      <c r="A1382" s="391" t="s">
        <v>4414</v>
      </c>
      <c r="B1382" s="392" t="s">
        <v>5136</v>
      </c>
      <c r="C1382" s="393" t="s">
        <v>117</v>
      </c>
      <c r="D1382" s="330">
        <f t="shared" si="65"/>
        <v>0</v>
      </c>
      <c r="E1382" s="331">
        <f t="shared" si="66"/>
        <v>0</v>
      </c>
      <c r="F1382" s="331">
        <f t="shared" si="67"/>
        <v>0</v>
      </c>
      <c r="G1382" s="331">
        <f t="shared" si="68"/>
        <v>0</v>
      </c>
      <c r="H1382" s="331">
        <f t="shared" si="69"/>
        <v>0</v>
      </c>
      <c r="I1382" s="331">
        <f t="shared" si="70"/>
        <v>0</v>
      </c>
      <c r="J1382" s="331">
        <f t="shared" si="71"/>
        <v>0</v>
      </c>
      <c r="K1382" s="331">
        <f t="shared" si="72"/>
        <v>0</v>
      </c>
      <c r="L1382" s="331">
        <f t="shared" si="73"/>
        <v>0</v>
      </c>
      <c r="M1382" s="331">
        <f t="shared" si="74"/>
        <v>0</v>
      </c>
      <c r="N1382" s="333">
        <f t="shared" si="75"/>
        <v>0</v>
      </c>
      <c r="O1382" s="394"/>
      <c r="P1382" s="395">
        <f t="shared" si="76"/>
        <v>0</v>
      </c>
      <c r="Q1382" s="336" t="str">
        <f t="shared" si="77"/>
        <v/>
      </c>
      <c r="R1382" s="404"/>
      <c r="S1382" s="145"/>
      <c r="T1382" s="148">
        <v>0</v>
      </c>
      <c r="U1382" s="147"/>
      <c r="V1382" s="148"/>
      <c r="W1382" s="337"/>
      <c r="X1382" s="337"/>
      <c r="Y1382" s="149"/>
      <c r="Z1382" s="149"/>
      <c r="AA1382" s="149"/>
      <c r="AB1382" s="156">
        <v>0</v>
      </c>
      <c r="AC1382" s="145"/>
      <c r="AD1382" s="156"/>
      <c r="AE1382" s="396"/>
      <c r="AF1382" s="397">
        <v>0</v>
      </c>
      <c r="AG1382" s="397">
        <v>0</v>
      </c>
      <c r="AH1382" s="397">
        <v>0</v>
      </c>
      <c r="AI1382" s="397">
        <v>0</v>
      </c>
      <c r="AJ1382" s="397">
        <v>0</v>
      </c>
      <c r="AK1382" s="397">
        <v>0</v>
      </c>
      <c r="AL1382" s="397">
        <v>0</v>
      </c>
      <c r="AM1382" s="397"/>
      <c r="AN1382" s="397">
        <v>0</v>
      </c>
      <c r="AO1382" s="408">
        <v>0</v>
      </c>
    </row>
    <row r="1383" spans="1:41" ht="24" customHeight="1" x14ac:dyDescent="0.3">
      <c r="A1383" s="391" t="s">
        <v>4416</v>
      </c>
      <c r="B1383" s="392" t="s">
        <v>4417</v>
      </c>
      <c r="C1383" s="393" t="s">
        <v>1922</v>
      </c>
      <c r="D1383" s="330">
        <f t="shared" si="65"/>
        <v>4</v>
      </c>
      <c r="E1383" s="331">
        <f t="shared" si="66"/>
        <v>4</v>
      </c>
      <c r="F1383" s="331">
        <f t="shared" si="67"/>
        <v>0</v>
      </c>
      <c r="G1383" s="331">
        <f t="shared" si="68"/>
        <v>0</v>
      </c>
      <c r="H1383" s="331">
        <f t="shared" si="69"/>
        <v>0</v>
      </c>
      <c r="I1383" s="331">
        <f t="shared" si="70"/>
        <v>0</v>
      </c>
      <c r="J1383" s="331">
        <f t="shared" si="71"/>
        <v>0</v>
      </c>
      <c r="K1383" s="331">
        <f t="shared" si="72"/>
        <v>0</v>
      </c>
      <c r="L1383" s="331">
        <f t="shared" si="73"/>
        <v>0</v>
      </c>
      <c r="M1383" s="331">
        <f t="shared" si="74"/>
        <v>0</v>
      </c>
      <c r="N1383" s="333">
        <f t="shared" si="75"/>
        <v>8</v>
      </c>
      <c r="O1383" s="394"/>
      <c r="P1383" s="395">
        <f t="shared" si="76"/>
        <v>8</v>
      </c>
      <c r="Q1383" s="336">
        <f t="shared" si="77"/>
        <v>741</v>
      </c>
      <c r="R1383" s="144"/>
      <c r="S1383" s="145">
        <v>4</v>
      </c>
      <c r="T1383" s="148">
        <v>0</v>
      </c>
      <c r="U1383" s="147"/>
      <c r="V1383" s="148"/>
      <c r="W1383" s="337"/>
      <c r="X1383" s="337"/>
      <c r="Y1383" s="149"/>
      <c r="Z1383" s="149"/>
      <c r="AA1383" s="149"/>
      <c r="AB1383" s="399">
        <v>0</v>
      </c>
      <c r="AC1383" s="145"/>
      <c r="AD1383" s="399"/>
      <c r="AE1383" s="396"/>
      <c r="AF1383" s="397">
        <v>0</v>
      </c>
      <c r="AG1383" s="397">
        <v>0</v>
      </c>
      <c r="AH1383" s="397">
        <v>0</v>
      </c>
      <c r="AI1383" s="397">
        <v>0</v>
      </c>
      <c r="AJ1383" s="397">
        <v>0</v>
      </c>
      <c r="AK1383" s="397">
        <v>0</v>
      </c>
      <c r="AL1383" s="397">
        <v>0</v>
      </c>
      <c r="AM1383" s="397"/>
      <c r="AN1383" s="397">
        <v>4</v>
      </c>
      <c r="AO1383" s="408">
        <v>0</v>
      </c>
    </row>
    <row r="1384" spans="1:41" ht="24" customHeight="1" x14ac:dyDescent="0.3">
      <c r="A1384" s="398" t="s">
        <v>4418</v>
      </c>
      <c r="B1384" s="415" t="s">
        <v>4419</v>
      </c>
      <c r="C1384" s="416" t="s">
        <v>758</v>
      </c>
      <c r="D1384" s="330">
        <f t="shared" si="65"/>
        <v>0</v>
      </c>
      <c r="E1384" s="331">
        <f t="shared" si="66"/>
        <v>0</v>
      </c>
      <c r="F1384" s="331">
        <f t="shared" si="67"/>
        <v>0</v>
      </c>
      <c r="G1384" s="331">
        <f t="shared" si="68"/>
        <v>0</v>
      </c>
      <c r="H1384" s="331">
        <f t="shared" si="69"/>
        <v>0</v>
      </c>
      <c r="I1384" s="331">
        <f t="shared" si="70"/>
        <v>0</v>
      </c>
      <c r="J1384" s="331">
        <f t="shared" si="71"/>
        <v>0</v>
      </c>
      <c r="K1384" s="331">
        <f t="shared" si="72"/>
        <v>0</v>
      </c>
      <c r="L1384" s="331">
        <f t="shared" si="73"/>
        <v>0</v>
      </c>
      <c r="M1384" s="331">
        <f t="shared" si="74"/>
        <v>0</v>
      </c>
      <c r="N1384" s="333">
        <f t="shared" si="75"/>
        <v>0</v>
      </c>
      <c r="O1384" s="394"/>
      <c r="P1384" s="395">
        <f t="shared" si="76"/>
        <v>0</v>
      </c>
      <c r="Q1384" s="336" t="str">
        <f t="shared" si="77"/>
        <v/>
      </c>
      <c r="R1384" s="399"/>
      <c r="S1384" s="145"/>
      <c r="T1384" s="148">
        <v>0</v>
      </c>
      <c r="U1384" s="147"/>
      <c r="V1384" s="148"/>
      <c r="W1384" s="337"/>
      <c r="X1384" s="337"/>
      <c r="Y1384" s="149"/>
      <c r="Z1384" s="149"/>
      <c r="AA1384" s="149"/>
      <c r="AB1384" s="409">
        <v>0</v>
      </c>
      <c r="AC1384" s="145"/>
      <c r="AD1384" s="409"/>
      <c r="AE1384" s="396"/>
      <c r="AF1384" s="397">
        <v>0</v>
      </c>
      <c r="AG1384" s="397">
        <v>0</v>
      </c>
      <c r="AH1384" s="397">
        <v>0</v>
      </c>
      <c r="AI1384" s="397">
        <v>0</v>
      </c>
      <c r="AJ1384" s="397">
        <v>0</v>
      </c>
      <c r="AK1384" s="397">
        <v>0</v>
      </c>
      <c r="AL1384" s="397">
        <v>0</v>
      </c>
      <c r="AM1384" s="397"/>
      <c r="AN1384" s="397">
        <v>0</v>
      </c>
      <c r="AO1384" s="400">
        <v>0</v>
      </c>
    </row>
    <row r="1385" spans="1:41" ht="24" customHeight="1" x14ac:dyDescent="0.3">
      <c r="A1385" s="401" t="s">
        <v>4420</v>
      </c>
      <c r="B1385" s="402" t="s">
        <v>4421</v>
      </c>
      <c r="C1385" s="403" t="s">
        <v>1953</v>
      </c>
      <c r="D1385" s="330">
        <f t="shared" si="65"/>
        <v>0</v>
      </c>
      <c r="E1385" s="331">
        <f t="shared" si="66"/>
        <v>0</v>
      </c>
      <c r="F1385" s="331">
        <f t="shared" si="67"/>
        <v>0</v>
      </c>
      <c r="G1385" s="331">
        <f t="shared" si="68"/>
        <v>0</v>
      </c>
      <c r="H1385" s="331">
        <f t="shared" si="69"/>
        <v>0</v>
      </c>
      <c r="I1385" s="331">
        <f t="shared" si="70"/>
        <v>0</v>
      </c>
      <c r="J1385" s="331">
        <f t="shared" si="71"/>
        <v>0</v>
      </c>
      <c r="K1385" s="331">
        <f t="shared" si="72"/>
        <v>0</v>
      </c>
      <c r="L1385" s="331">
        <f t="shared" si="73"/>
        <v>0</v>
      </c>
      <c r="M1385" s="331">
        <f t="shared" si="74"/>
        <v>0</v>
      </c>
      <c r="N1385" s="369">
        <f t="shared" si="75"/>
        <v>0</v>
      </c>
      <c r="O1385" s="417"/>
      <c r="P1385" s="418">
        <f t="shared" si="76"/>
        <v>0</v>
      </c>
      <c r="Q1385" s="336" t="str">
        <f t="shared" si="77"/>
        <v/>
      </c>
      <c r="R1385" s="156"/>
      <c r="S1385" s="410"/>
      <c r="T1385" s="148">
        <v>0</v>
      </c>
      <c r="U1385" s="411"/>
      <c r="V1385" s="148"/>
      <c r="W1385" s="412"/>
      <c r="X1385" s="337"/>
      <c r="Y1385" s="149"/>
      <c r="Z1385" s="149"/>
      <c r="AA1385" s="149"/>
      <c r="AB1385" s="404">
        <v>0</v>
      </c>
      <c r="AC1385" s="410"/>
      <c r="AD1385" s="404"/>
      <c r="AE1385" s="396"/>
      <c r="AF1385" s="397">
        <v>0</v>
      </c>
      <c r="AG1385" s="397">
        <v>0</v>
      </c>
      <c r="AH1385" s="397">
        <v>0</v>
      </c>
      <c r="AI1385" s="397">
        <v>0</v>
      </c>
      <c r="AJ1385" s="397">
        <v>0</v>
      </c>
      <c r="AK1385" s="397">
        <v>0</v>
      </c>
      <c r="AL1385" s="397">
        <v>0</v>
      </c>
      <c r="AM1385" s="413"/>
      <c r="AN1385" s="397">
        <v>0</v>
      </c>
      <c r="AO1385" s="414">
        <v>0</v>
      </c>
    </row>
    <row r="1386" spans="1:41" ht="24" customHeight="1" x14ac:dyDescent="0.3">
      <c r="A1386" s="391" t="s">
        <v>4422</v>
      </c>
      <c r="B1386" s="392" t="s">
        <v>4423</v>
      </c>
      <c r="C1386" s="393" t="s">
        <v>2036</v>
      </c>
      <c r="D1386" s="330">
        <f t="shared" si="65"/>
        <v>26</v>
      </c>
      <c r="E1386" s="331">
        <f t="shared" si="66"/>
        <v>12</v>
      </c>
      <c r="F1386" s="331">
        <f t="shared" si="67"/>
        <v>0</v>
      </c>
      <c r="G1386" s="331">
        <f t="shared" si="68"/>
        <v>0</v>
      </c>
      <c r="H1386" s="331">
        <f t="shared" si="69"/>
        <v>0</v>
      </c>
      <c r="I1386" s="331">
        <f t="shared" si="70"/>
        <v>0</v>
      </c>
      <c r="J1386" s="331">
        <f t="shared" si="71"/>
        <v>0</v>
      </c>
      <c r="K1386" s="331">
        <f t="shared" si="72"/>
        <v>0</v>
      </c>
      <c r="L1386" s="331">
        <f t="shared" si="73"/>
        <v>0</v>
      </c>
      <c r="M1386" s="331">
        <f t="shared" si="74"/>
        <v>0</v>
      </c>
      <c r="N1386" s="333">
        <f t="shared" si="75"/>
        <v>38</v>
      </c>
      <c r="O1386" s="394"/>
      <c r="P1386" s="395">
        <f t="shared" si="76"/>
        <v>38</v>
      </c>
      <c r="Q1386" s="336">
        <f t="shared" si="77"/>
        <v>232</v>
      </c>
      <c r="R1386" s="399"/>
      <c r="S1386" s="410">
        <v>26</v>
      </c>
      <c r="T1386" s="405">
        <v>0</v>
      </c>
      <c r="U1386" s="147"/>
      <c r="V1386" s="405"/>
      <c r="W1386" s="337"/>
      <c r="X1386" s="337"/>
      <c r="Y1386" s="406"/>
      <c r="Z1386" s="406"/>
      <c r="AA1386" s="406"/>
      <c r="AB1386" s="88">
        <v>0</v>
      </c>
      <c r="AC1386" s="410"/>
      <c r="AD1386" s="88"/>
      <c r="AE1386" s="396"/>
      <c r="AF1386" s="397">
        <v>0</v>
      </c>
      <c r="AG1386" s="397">
        <v>0</v>
      </c>
      <c r="AH1386" s="397">
        <v>0</v>
      </c>
      <c r="AI1386" s="397">
        <v>0</v>
      </c>
      <c r="AJ1386" s="397">
        <v>0</v>
      </c>
      <c r="AK1386" s="397">
        <v>0</v>
      </c>
      <c r="AL1386" s="397">
        <v>0</v>
      </c>
      <c r="AM1386" s="397"/>
      <c r="AN1386" s="397">
        <v>12</v>
      </c>
      <c r="AO1386" s="358">
        <v>0</v>
      </c>
    </row>
    <row r="1387" spans="1:41" ht="24" customHeight="1" x14ac:dyDescent="0.3">
      <c r="A1387" s="391" t="s">
        <v>4424</v>
      </c>
      <c r="B1387" s="392" t="s">
        <v>4425</v>
      </c>
      <c r="C1387" s="393" t="s">
        <v>4091</v>
      </c>
      <c r="D1387" s="330">
        <f t="shared" si="65"/>
        <v>0</v>
      </c>
      <c r="E1387" s="331">
        <f t="shared" si="66"/>
        <v>0</v>
      </c>
      <c r="F1387" s="331">
        <f t="shared" si="67"/>
        <v>0</v>
      </c>
      <c r="G1387" s="331">
        <f t="shared" si="68"/>
        <v>0</v>
      </c>
      <c r="H1387" s="331">
        <f t="shared" si="69"/>
        <v>0</v>
      </c>
      <c r="I1387" s="331">
        <f t="shared" si="70"/>
        <v>0</v>
      </c>
      <c r="J1387" s="331">
        <f t="shared" si="71"/>
        <v>0</v>
      </c>
      <c r="K1387" s="331">
        <f t="shared" si="72"/>
        <v>0</v>
      </c>
      <c r="L1387" s="331">
        <f t="shared" si="73"/>
        <v>0</v>
      </c>
      <c r="M1387" s="331">
        <f t="shared" si="74"/>
        <v>0</v>
      </c>
      <c r="N1387" s="333">
        <f t="shared" si="75"/>
        <v>0</v>
      </c>
      <c r="O1387" s="394"/>
      <c r="P1387" s="395">
        <f t="shared" si="76"/>
        <v>0</v>
      </c>
      <c r="Q1387" s="336" t="str">
        <f t="shared" si="77"/>
        <v/>
      </c>
      <c r="R1387" s="156"/>
      <c r="S1387" s="145"/>
      <c r="T1387" s="148">
        <v>0</v>
      </c>
      <c r="U1387" s="147"/>
      <c r="V1387" s="148"/>
      <c r="W1387" s="337"/>
      <c r="X1387" s="337"/>
      <c r="Y1387" s="149"/>
      <c r="Z1387" s="149"/>
      <c r="AA1387" s="149"/>
      <c r="AB1387" s="399">
        <v>0</v>
      </c>
      <c r="AC1387" s="145"/>
      <c r="AD1387" s="399"/>
      <c r="AE1387" s="396"/>
      <c r="AF1387" s="397">
        <v>0</v>
      </c>
      <c r="AG1387" s="397">
        <v>0</v>
      </c>
      <c r="AH1387" s="397">
        <v>0</v>
      </c>
      <c r="AI1387" s="397">
        <v>0</v>
      </c>
      <c r="AJ1387" s="397">
        <v>0</v>
      </c>
      <c r="AK1387" s="397">
        <v>0</v>
      </c>
      <c r="AL1387" s="397">
        <v>0</v>
      </c>
      <c r="AM1387" s="397"/>
      <c r="AN1387" s="397">
        <v>0</v>
      </c>
      <c r="AO1387" s="400">
        <v>0</v>
      </c>
    </row>
    <row r="1388" spans="1:41" ht="24" customHeight="1" x14ac:dyDescent="0.3">
      <c r="A1388" s="398" t="s">
        <v>4426</v>
      </c>
      <c r="B1388" s="392" t="s">
        <v>4427</v>
      </c>
      <c r="C1388" s="393" t="s">
        <v>2253</v>
      </c>
      <c r="D1388" s="330">
        <f t="shared" si="65"/>
        <v>8</v>
      </c>
      <c r="E1388" s="331">
        <f t="shared" si="66"/>
        <v>8</v>
      </c>
      <c r="F1388" s="331">
        <f t="shared" si="67"/>
        <v>0</v>
      </c>
      <c r="G1388" s="331">
        <f t="shared" si="68"/>
        <v>0</v>
      </c>
      <c r="H1388" s="331">
        <f t="shared" si="69"/>
        <v>0</v>
      </c>
      <c r="I1388" s="331">
        <f t="shared" si="70"/>
        <v>0</v>
      </c>
      <c r="J1388" s="331">
        <f t="shared" si="71"/>
        <v>0</v>
      </c>
      <c r="K1388" s="331">
        <f t="shared" si="72"/>
        <v>0</v>
      </c>
      <c r="L1388" s="331">
        <f t="shared" si="73"/>
        <v>0</v>
      </c>
      <c r="M1388" s="331">
        <f t="shared" si="74"/>
        <v>0</v>
      </c>
      <c r="N1388" s="333">
        <f t="shared" si="75"/>
        <v>16</v>
      </c>
      <c r="O1388" s="394"/>
      <c r="P1388" s="395">
        <f t="shared" si="76"/>
        <v>16</v>
      </c>
      <c r="Q1388" s="336">
        <f t="shared" si="77"/>
        <v>551</v>
      </c>
      <c r="R1388" s="399"/>
      <c r="S1388" s="145">
        <v>8</v>
      </c>
      <c r="T1388" s="148">
        <v>0</v>
      </c>
      <c r="U1388" s="147"/>
      <c r="V1388" s="148"/>
      <c r="W1388" s="337"/>
      <c r="X1388" s="337"/>
      <c r="Y1388" s="149"/>
      <c r="Z1388" s="149"/>
      <c r="AA1388" s="149"/>
      <c r="AB1388" s="404">
        <v>0</v>
      </c>
      <c r="AC1388" s="145"/>
      <c r="AD1388" s="404"/>
      <c r="AE1388" s="396"/>
      <c r="AF1388" s="397">
        <v>0</v>
      </c>
      <c r="AG1388" s="397">
        <v>0</v>
      </c>
      <c r="AH1388" s="397">
        <v>0</v>
      </c>
      <c r="AI1388" s="397">
        <v>0</v>
      </c>
      <c r="AJ1388" s="397">
        <v>0</v>
      </c>
      <c r="AK1388" s="397">
        <v>0</v>
      </c>
      <c r="AL1388" s="397">
        <v>0</v>
      </c>
      <c r="AM1388" s="397"/>
      <c r="AN1388" s="397">
        <v>8</v>
      </c>
      <c r="AO1388" s="407">
        <v>0</v>
      </c>
    </row>
    <row r="1389" spans="1:41" ht="24" customHeight="1" x14ac:dyDescent="0.3">
      <c r="A1389" s="398" t="s">
        <v>4430</v>
      </c>
      <c r="B1389" s="392" t="s">
        <v>4431</v>
      </c>
      <c r="C1389" s="393" t="s">
        <v>579</v>
      </c>
      <c r="D1389" s="330">
        <f t="shared" si="65"/>
        <v>29</v>
      </c>
      <c r="E1389" s="331">
        <f t="shared" si="66"/>
        <v>0</v>
      </c>
      <c r="F1389" s="331">
        <f t="shared" si="67"/>
        <v>0</v>
      </c>
      <c r="G1389" s="331">
        <f t="shared" si="68"/>
        <v>0</v>
      </c>
      <c r="H1389" s="331">
        <f t="shared" si="69"/>
        <v>0</v>
      </c>
      <c r="I1389" s="331">
        <f t="shared" si="70"/>
        <v>0</v>
      </c>
      <c r="J1389" s="331">
        <f t="shared" si="71"/>
        <v>0</v>
      </c>
      <c r="K1389" s="331">
        <f t="shared" si="72"/>
        <v>0</v>
      </c>
      <c r="L1389" s="331">
        <f t="shared" si="73"/>
        <v>0</v>
      </c>
      <c r="M1389" s="331">
        <f t="shared" si="74"/>
        <v>0</v>
      </c>
      <c r="N1389" s="333">
        <f t="shared" si="75"/>
        <v>29</v>
      </c>
      <c r="O1389" s="394"/>
      <c r="P1389" s="395">
        <f t="shared" si="76"/>
        <v>29</v>
      </c>
      <c r="Q1389" s="336">
        <f t="shared" si="77"/>
        <v>328</v>
      </c>
      <c r="R1389" s="409">
        <v>29</v>
      </c>
      <c r="S1389" s="145"/>
      <c r="T1389" s="405">
        <v>0</v>
      </c>
      <c r="U1389" s="147"/>
      <c r="V1389" s="405"/>
      <c r="W1389" s="337"/>
      <c r="X1389" s="337"/>
      <c r="Y1389" s="406"/>
      <c r="Z1389" s="406"/>
      <c r="AA1389" s="406"/>
      <c r="AB1389" s="144">
        <v>0</v>
      </c>
      <c r="AC1389" s="145"/>
      <c r="AD1389" s="144"/>
      <c r="AE1389" s="396"/>
      <c r="AF1389" s="397">
        <v>0</v>
      </c>
      <c r="AG1389" s="397">
        <v>0</v>
      </c>
      <c r="AH1389" s="397">
        <v>0</v>
      </c>
      <c r="AI1389" s="397">
        <v>0</v>
      </c>
      <c r="AJ1389" s="397">
        <v>0</v>
      </c>
      <c r="AK1389" s="397">
        <v>0</v>
      </c>
      <c r="AL1389" s="397">
        <v>0</v>
      </c>
      <c r="AM1389" s="397"/>
      <c r="AN1389" s="397">
        <v>0</v>
      </c>
      <c r="AO1389" s="341">
        <v>0</v>
      </c>
    </row>
    <row r="1390" spans="1:41" ht="24" customHeight="1" x14ac:dyDescent="0.3">
      <c r="A1390" s="391" t="s">
        <v>4432</v>
      </c>
      <c r="B1390" s="392" t="s">
        <v>4433</v>
      </c>
      <c r="C1390" s="393" t="s">
        <v>1972</v>
      </c>
      <c r="D1390" s="330">
        <f t="shared" si="65"/>
        <v>34</v>
      </c>
      <c r="E1390" s="331">
        <f t="shared" si="66"/>
        <v>16</v>
      </c>
      <c r="F1390" s="331">
        <f t="shared" si="67"/>
        <v>6</v>
      </c>
      <c r="G1390" s="331">
        <f t="shared" si="68"/>
        <v>0</v>
      </c>
      <c r="H1390" s="331">
        <f t="shared" si="69"/>
        <v>0</v>
      </c>
      <c r="I1390" s="331">
        <f t="shared" si="70"/>
        <v>0</v>
      </c>
      <c r="J1390" s="331">
        <f t="shared" si="71"/>
        <v>0</v>
      </c>
      <c r="K1390" s="331">
        <f t="shared" si="72"/>
        <v>0</v>
      </c>
      <c r="L1390" s="331">
        <f t="shared" si="73"/>
        <v>0</v>
      </c>
      <c r="M1390" s="331">
        <f t="shared" si="74"/>
        <v>0</v>
      </c>
      <c r="N1390" s="333">
        <f t="shared" si="75"/>
        <v>56</v>
      </c>
      <c r="O1390" s="394"/>
      <c r="P1390" s="395">
        <f t="shared" si="76"/>
        <v>56</v>
      </c>
      <c r="Q1390" s="336">
        <f t="shared" si="77"/>
        <v>134</v>
      </c>
      <c r="R1390" s="404">
        <v>16</v>
      </c>
      <c r="S1390" s="145">
        <v>6</v>
      </c>
      <c r="T1390" s="148">
        <v>0</v>
      </c>
      <c r="U1390" s="147"/>
      <c r="V1390" s="148"/>
      <c r="W1390" s="337"/>
      <c r="X1390" s="337"/>
      <c r="Y1390" s="149"/>
      <c r="Z1390" s="149"/>
      <c r="AA1390" s="149"/>
      <c r="AB1390" s="399">
        <v>0</v>
      </c>
      <c r="AC1390" s="145"/>
      <c r="AD1390" s="399"/>
      <c r="AE1390" s="396"/>
      <c r="AF1390" s="397">
        <v>0</v>
      </c>
      <c r="AG1390" s="397">
        <v>0</v>
      </c>
      <c r="AH1390" s="397">
        <v>0</v>
      </c>
      <c r="AI1390" s="397">
        <v>0</v>
      </c>
      <c r="AJ1390" s="397">
        <v>0</v>
      </c>
      <c r="AK1390" s="397">
        <v>0</v>
      </c>
      <c r="AL1390" s="397">
        <v>0</v>
      </c>
      <c r="AM1390" s="397">
        <v>34</v>
      </c>
      <c r="AN1390" s="397">
        <v>0</v>
      </c>
      <c r="AO1390" s="408">
        <v>0</v>
      </c>
    </row>
    <row r="1391" spans="1:41" ht="24" customHeight="1" x14ac:dyDescent="0.3">
      <c r="A1391" s="401" t="s">
        <v>5137</v>
      </c>
      <c r="B1391" s="402" t="s">
        <v>5138</v>
      </c>
      <c r="C1391" s="403" t="s">
        <v>4496</v>
      </c>
      <c r="D1391" s="330">
        <f t="shared" si="65"/>
        <v>5</v>
      </c>
      <c r="E1391" s="331">
        <f t="shared" si="66"/>
        <v>0</v>
      </c>
      <c r="F1391" s="331">
        <f t="shared" si="67"/>
        <v>0</v>
      </c>
      <c r="G1391" s="331">
        <f t="shared" si="68"/>
        <v>0</v>
      </c>
      <c r="H1391" s="331">
        <f t="shared" si="69"/>
        <v>0</v>
      </c>
      <c r="I1391" s="331">
        <f t="shared" si="70"/>
        <v>0</v>
      </c>
      <c r="J1391" s="331">
        <f t="shared" si="71"/>
        <v>0</v>
      </c>
      <c r="K1391" s="331">
        <f t="shared" si="72"/>
        <v>0</v>
      </c>
      <c r="L1391" s="331">
        <f t="shared" si="73"/>
        <v>0</v>
      </c>
      <c r="M1391" s="331">
        <f t="shared" si="74"/>
        <v>0</v>
      </c>
      <c r="N1391" s="333">
        <f t="shared" si="75"/>
        <v>5</v>
      </c>
      <c r="O1391" s="394"/>
      <c r="P1391" s="395">
        <f t="shared" si="76"/>
        <v>5</v>
      </c>
      <c r="Q1391" s="336">
        <f t="shared" si="77"/>
        <v>811</v>
      </c>
      <c r="R1391" s="404"/>
      <c r="S1391" s="145"/>
      <c r="T1391" s="405">
        <v>0</v>
      </c>
      <c r="U1391" s="147"/>
      <c r="V1391" s="405"/>
      <c r="W1391" s="337"/>
      <c r="X1391" s="337"/>
      <c r="Y1391" s="406"/>
      <c r="Z1391" s="406"/>
      <c r="AA1391" s="406"/>
      <c r="AB1391" s="404">
        <v>0</v>
      </c>
      <c r="AC1391" s="145"/>
      <c r="AD1391" s="404"/>
      <c r="AE1391" s="396"/>
      <c r="AF1391" s="397">
        <v>0</v>
      </c>
      <c r="AG1391" s="397">
        <v>0</v>
      </c>
      <c r="AH1391" s="397">
        <v>0</v>
      </c>
      <c r="AI1391" s="397">
        <v>0</v>
      </c>
      <c r="AJ1391" s="397">
        <v>0</v>
      </c>
      <c r="AK1391" s="397">
        <v>0</v>
      </c>
      <c r="AL1391" s="397">
        <v>0</v>
      </c>
      <c r="AM1391" s="397"/>
      <c r="AN1391" s="397">
        <v>5</v>
      </c>
      <c r="AO1391" s="414">
        <v>0</v>
      </c>
    </row>
    <row r="1392" spans="1:41" ht="24" customHeight="1" x14ac:dyDescent="0.3">
      <c r="A1392" s="398" t="s">
        <v>4434</v>
      </c>
      <c r="B1392" s="392" t="s">
        <v>5139</v>
      </c>
      <c r="C1392" s="393" t="s">
        <v>270</v>
      </c>
      <c r="D1392" s="330">
        <f t="shared" si="65"/>
        <v>0</v>
      </c>
      <c r="E1392" s="331">
        <f t="shared" si="66"/>
        <v>0</v>
      </c>
      <c r="F1392" s="331">
        <f t="shared" si="67"/>
        <v>0</v>
      </c>
      <c r="G1392" s="331">
        <f t="shared" si="68"/>
        <v>0</v>
      </c>
      <c r="H1392" s="331">
        <f t="shared" si="69"/>
        <v>0</v>
      </c>
      <c r="I1392" s="331">
        <f t="shared" si="70"/>
        <v>0</v>
      </c>
      <c r="J1392" s="331">
        <f t="shared" si="71"/>
        <v>0</v>
      </c>
      <c r="K1392" s="331">
        <f t="shared" si="72"/>
        <v>0</v>
      </c>
      <c r="L1392" s="331">
        <f t="shared" si="73"/>
        <v>0</v>
      </c>
      <c r="M1392" s="331">
        <f t="shared" si="74"/>
        <v>0</v>
      </c>
      <c r="N1392" s="333">
        <f t="shared" si="75"/>
        <v>0</v>
      </c>
      <c r="O1392" s="394"/>
      <c r="P1392" s="395">
        <f t="shared" si="76"/>
        <v>0</v>
      </c>
      <c r="Q1392" s="336" t="str">
        <f t="shared" si="77"/>
        <v/>
      </c>
      <c r="R1392" s="88"/>
      <c r="S1392" s="410"/>
      <c r="T1392" s="148">
        <v>0</v>
      </c>
      <c r="U1392" s="147"/>
      <c r="V1392" s="148"/>
      <c r="W1392" s="337"/>
      <c r="X1392" s="337"/>
      <c r="Y1392" s="149"/>
      <c r="Z1392" s="149"/>
      <c r="AA1392" s="149"/>
      <c r="AB1392" s="156">
        <v>0</v>
      </c>
      <c r="AC1392" s="410"/>
      <c r="AD1392" s="156"/>
      <c r="AE1392" s="396"/>
      <c r="AF1392" s="397">
        <v>0</v>
      </c>
      <c r="AG1392" s="397">
        <v>0</v>
      </c>
      <c r="AH1392" s="397">
        <v>0</v>
      </c>
      <c r="AI1392" s="397">
        <v>0</v>
      </c>
      <c r="AJ1392" s="397">
        <v>0</v>
      </c>
      <c r="AK1392" s="397">
        <v>0</v>
      </c>
      <c r="AL1392" s="397">
        <v>0</v>
      </c>
      <c r="AM1392" s="397"/>
      <c r="AN1392" s="397">
        <v>0</v>
      </c>
      <c r="AO1392" s="400">
        <v>0</v>
      </c>
    </row>
    <row r="1393" spans="1:41" ht="24" customHeight="1" x14ac:dyDescent="0.3">
      <c r="A1393" s="391" t="s">
        <v>4436</v>
      </c>
      <c r="B1393" s="392" t="s">
        <v>4437</v>
      </c>
      <c r="C1393" s="393" t="s">
        <v>206</v>
      </c>
      <c r="D1393" s="330">
        <f t="shared" si="65"/>
        <v>28</v>
      </c>
      <c r="E1393" s="331">
        <f t="shared" si="66"/>
        <v>14</v>
      </c>
      <c r="F1393" s="331">
        <f t="shared" si="67"/>
        <v>0</v>
      </c>
      <c r="G1393" s="331">
        <f t="shared" si="68"/>
        <v>0</v>
      </c>
      <c r="H1393" s="331">
        <f t="shared" si="69"/>
        <v>0</v>
      </c>
      <c r="I1393" s="331">
        <f t="shared" si="70"/>
        <v>0</v>
      </c>
      <c r="J1393" s="331">
        <f t="shared" si="71"/>
        <v>0</v>
      </c>
      <c r="K1393" s="331">
        <f t="shared" si="72"/>
        <v>0</v>
      </c>
      <c r="L1393" s="331">
        <f t="shared" si="73"/>
        <v>0</v>
      </c>
      <c r="M1393" s="331">
        <f t="shared" si="74"/>
        <v>0</v>
      </c>
      <c r="N1393" s="333">
        <f t="shared" si="75"/>
        <v>42</v>
      </c>
      <c r="O1393" s="394"/>
      <c r="P1393" s="395">
        <f t="shared" si="76"/>
        <v>42</v>
      </c>
      <c r="Q1393" s="336">
        <f t="shared" si="77"/>
        <v>207</v>
      </c>
      <c r="R1393" s="399">
        <v>28</v>
      </c>
      <c r="S1393" s="145"/>
      <c r="T1393" s="405">
        <v>0</v>
      </c>
      <c r="U1393" s="147"/>
      <c r="V1393" s="405"/>
      <c r="W1393" s="337"/>
      <c r="X1393" s="337"/>
      <c r="Y1393" s="406"/>
      <c r="Z1393" s="406"/>
      <c r="AA1393" s="406"/>
      <c r="AB1393" s="399">
        <v>0</v>
      </c>
      <c r="AC1393" s="145"/>
      <c r="AD1393" s="399"/>
      <c r="AE1393" s="396"/>
      <c r="AF1393" s="397">
        <v>0</v>
      </c>
      <c r="AG1393" s="397">
        <v>0</v>
      </c>
      <c r="AH1393" s="397">
        <v>0</v>
      </c>
      <c r="AI1393" s="397">
        <v>0</v>
      </c>
      <c r="AJ1393" s="397">
        <v>0</v>
      </c>
      <c r="AK1393" s="397">
        <v>0</v>
      </c>
      <c r="AL1393" s="397">
        <v>0</v>
      </c>
      <c r="AM1393" s="397">
        <v>14</v>
      </c>
      <c r="AN1393" s="397">
        <v>0</v>
      </c>
      <c r="AO1393" s="407">
        <v>0</v>
      </c>
    </row>
    <row r="1394" spans="1:41" ht="24" customHeight="1" x14ac:dyDescent="0.3">
      <c r="A1394" s="398" t="s">
        <v>4438</v>
      </c>
      <c r="B1394" s="392" t="s">
        <v>4439</v>
      </c>
      <c r="C1394" s="393" t="s">
        <v>1979</v>
      </c>
      <c r="D1394" s="330">
        <f t="shared" si="65"/>
        <v>5</v>
      </c>
      <c r="E1394" s="331">
        <f t="shared" si="66"/>
        <v>0</v>
      </c>
      <c r="F1394" s="331">
        <f t="shared" si="67"/>
        <v>0</v>
      </c>
      <c r="G1394" s="331">
        <f t="shared" si="68"/>
        <v>0</v>
      </c>
      <c r="H1394" s="331">
        <f t="shared" si="69"/>
        <v>0</v>
      </c>
      <c r="I1394" s="331">
        <f t="shared" si="70"/>
        <v>0</v>
      </c>
      <c r="J1394" s="331">
        <f t="shared" si="71"/>
        <v>0</v>
      </c>
      <c r="K1394" s="331">
        <f t="shared" si="72"/>
        <v>0</v>
      </c>
      <c r="L1394" s="331">
        <f t="shared" si="73"/>
        <v>0</v>
      </c>
      <c r="M1394" s="331">
        <f t="shared" si="74"/>
        <v>0</v>
      </c>
      <c r="N1394" s="333">
        <f t="shared" si="75"/>
        <v>5</v>
      </c>
      <c r="O1394" s="394"/>
      <c r="P1394" s="395">
        <f t="shared" si="76"/>
        <v>5</v>
      </c>
      <c r="Q1394" s="336">
        <f t="shared" si="77"/>
        <v>811</v>
      </c>
      <c r="R1394" s="88">
        <v>5</v>
      </c>
      <c r="S1394" s="410"/>
      <c r="T1394" s="148">
        <v>0</v>
      </c>
      <c r="U1394" s="147"/>
      <c r="V1394" s="148"/>
      <c r="W1394" s="337"/>
      <c r="X1394" s="337"/>
      <c r="Y1394" s="149"/>
      <c r="Z1394" s="149"/>
      <c r="AA1394" s="149"/>
      <c r="AB1394" s="399">
        <v>0</v>
      </c>
      <c r="AC1394" s="410"/>
      <c r="AD1394" s="399"/>
      <c r="AE1394" s="396"/>
      <c r="AF1394" s="397">
        <v>0</v>
      </c>
      <c r="AG1394" s="397">
        <v>0</v>
      </c>
      <c r="AH1394" s="397">
        <v>0</v>
      </c>
      <c r="AI1394" s="397">
        <v>0</v>
      </c>
      <c r="AJ1394" s="397">
        <v>0</v>
      </c>
      <c r="AK1394" s="397">
        <v>0</v>
      </c>
      <c r="AL1394" s="397">
        <v>0</v>
      </c>
      <c r="AM1394" s="397"/>
      <c r="AN1394" s="397">
        <v>0</v>
      </c>
      <c r="AO1394" s="407">
        <v>0</v>
      </c>
    </row>
    <row r="1395" spans="1:41" ht="24" customHeight="1" x14ac:dyDescent="0.3">
      <c r="A1395" s="398" t="s">
        <v>4440</v>
      </c>
      <c r="B1395" s="392" t="s">
        <v>4441</v>
      </c>
      <c r="C1395" s="393" t="s">
        <v>637</v>
      </c>
      <c r="D1395" s="330">
        <f t="shared" si="65"/>
        <v>23</v>
      </c>
      <c r="E1395" s="331">
        <f t="shared" si="66"/>
        <v>11</v>
      </c>
      <c r="F1395" s="331">
        <f t="shared" si="67"/>
        <v>0</v>
      </c>
      <c r="G1395" s="331">
        <f t="shared" si="68"/>
        <v>0</v>
      </c>
      <c r="H1395" s="331">
        <f t="shared" si="69"/>
        <v>0</v>
      </c>
      <c r="I1395" s="331">
        <f t="shared" si="70"/>
        <v>0</v>
      </c>
      <c r="J1395" s="331">
        <f t="shared" si="71"/>
        <v>0</v>
      </c>
      <c r="K1395" s="331">
        <f t="shared" si="72"/>
        <v>0</v>
      </c>
      <c r="L1395" s="331">
        <f t="shared" si="73"/>
        <v>0</v>
      </c>
      <c r="M1395" s="331">
        <f t="shared" si="74"/>
        <v>0</v>
      </c>
      <c r="N1395" s="333">
        <f t="shared" si="75"/>
        <v>34</v>
      </c>
      <c r="O1395" s="394"/>
      <c r="P1395" s="395">
        <f t="shared" si="76"/>
        <v>34</v>
      </c>
      <c r="Q1395" s="336">
        <f t="shared" si="77"/>
        <v>279</v>
      </c>
      <c r="R1395" s="404"/>
      <c r="S1395" s="145">
        <v>23</v>
      </c>
      <c r="T1395" s="148">
        <v>0</v>
      </c>
      <c r="U1395" s="411"/>
      <c r="V1395" s="148"/>
      <c r="W1395" s="412"/>
      <c r="X1395" s="337"/>
      <c r="Y1395" s="149"/>
      <c r="Z1395" s="149"/>
      <c r="AA1395" s="149"/>
      <c r="AB1395" s="409">
        <v>0</v>
      </c>
      <c r="AC1395" s="145"/>
      <c r="AD1395" s="409"/>
      <c r="AE1395" s="396"/>
      <c r="AF1395" s="397">
        <v>0</v>
      </c>
      <c r="AG1395" s="397">
        <v>0</v>
      </c>
      <c r="AH1395" s="397">
        <v>0</v>
      </c>
      <c r="AI1395" s="397">
        <v>0</v>
      </c>
      <c r="AJ1395" s="397">
        <v>0</v>
      </c>
      <c r="AK1395" s="397">
        <v>0</v>
      </c>
      <c r="AL1395" s="397">
        <v>0</v>
      </c>
      <c r="AM1395" s="413"/>
      <c r="AN1395" s="397">
        <v>11</v>
      </c>
      <c r="AO1395" s="407">
        <v>0</v>
      </c>
    </row>
    <row r="1396" spans="1:41" ht="24" customHeight="1" x14ac:dyDescent="0.3">
      <c r="A1396" s="391" t="s">
        <v>4442</v>
      </c>
      <c r="B1396" s="392" t="s">
        <v>4443</v>
      </c>
      <c r="C1396" s="393" t="s">
        <v>1519</v>
      </c>
      <c r="D1396" s="330">
        <f t="shared" si="65"/>
        <v>8</v>
      </c>
      <c r="E1396" s="331">
        <f t="shared" si="66"/>
        <v>0</v>
      </c>
      <c r="F1396" s="331">
        <f t="shared" si="67"/>
        <v>0</v>
      </c>
      <c r="G1396" s="331">
        <f t="shared" si="68"/>
        <v>0</v>
      </c>
      <c r="H1396" s="331">
        <f t="shared" si="69"/>
        <v>0</v>
      </c>
      <c r="I1396" s="331">
        <f t="shared" si="70"/>
        <v>0</v>
      </c>
      <c r="J1396" s="331">
        <f t="shared" si="71"/>
        <v>0</v>
      </c>
      <c r="K1396" s="331">
        <f t="shared" si="72"/>
        <v>0</v>
      </c>
      <c r="L1396" s="331">
        <f t="shared" si="73"/>
        <v>0</v>
      </c>
      <c r="M1396" s="331">
        <f t="shared" si="74"/>
        <v>0</v>
      </c>
      <c r="N1396" s="333">
        <f t="shared" si="75"/>
        <v>8</v>
      </c>
      <c r="O1396" s="394"/>
      <c r="P1396" s="395">
        <f t="shared" si="76"/>
        <v>8</v>
      </c>
      <c r="Q1396" s="336">
        <f t="shared" si="77"/>
        <v>741</v>
      </c>
      <c r="R1396" s="144"/>
      <c r="S1396" s="410">
        <v>8</v>
      </c>
      <c r="T1396" s="148">
        <v>0</v>
      </c>
      <c r="U1396" s="147"/>
      <c r="V1396" s="148"/>
      <c r="W1396" s="337"/>
      <c r="X1396" s="337"/>
      <c r="Y1396" s="149"/>
      <c r="Z1396" s="149"/>
      <c r="AA1396" s="149"/>
      <c r="AB1396" s="399">
        <v>0</v>
      </c>
      <c r="AC1396" s="410"/>
      <c r="AD1396" s="399"/>
      <c r="AE1396" s="396"/>
      <c r="AF1396" s="397">
        <v>0</v>
      </c>
      <c r="AG1396" s="397">
        <v>0</v>
      </c>
      <c r="AH1396" s="397">
        <v>0</v>
      </c>
      <c r="AI1396" s="397">
        <v>0</v>
      </c>
      <c r="AJ1396" s="397">
        <v>0</v>
      </c>
      <c r="AK1396" s="397">
        <v>0</v>
      </c>
      <c r="AL1396" s="397">
        <v>0</v>
      </c>
      <c r="AM1396" s="397"/>
      <c r="AN1396" s="397">
        <v>0</v>
      </c>
      <c r="AO1396" s="400">
        <v>0</v>
      </c>
    </row>
    <row r="1397" spans="1:41" ht="24" customHeight="1" x14ac:dyDescent="0.3">
      <c r="A1397" s="398" t="s">
        <v>4444</v>
      </c>
      <c r="B1397" s="415" t="s">
        <v>4445</v>
      </c>
      <c r="C1397" s="416" t="s">
        <v>3502</v>
      </c>
      <c r="D1397" s="330">
        <f t="shared" si="65"/>
        <v>0</v>
      </c>
      <c r="E1397" s="331">
        <f t="shared" si="66"/>
        <v>0</v>
      </c>
      <c r="F1397" s="331">
        <f t="shared" si="67"/>
        <v>0</v>
      </c>
      <c r="G1397" s="331">
        <f t="shared" si="68"/>
        <v>0</v>
      </c>
      <c r="H1397" s="331">
        <f t="shared" si="69"/>
        <v>0</v>
      </c>
      <c r="I1397" s="331">
        <f t="shared" si="70"/>
        <v>0</v>
      </c>
      <c r="J1397" s="331">
        <f t="shared" si="71"/>
        <v>0</v>
      </c>
      <c r="K1397" s="331">
        <f t="shared" si="72"/>
        <v>0</v>
      </c>
      <c r="L1397" s="331">
        <f t="shared" si="73"/>
        <v>0</v>
      </c>
      <c r="M1397" s="331">
        <f t="shared" si="74"/>
        <v>0</v>
      </c>
      <c r="N1397" s="333">
        <f t="shared" si="75"/>
        <v>0</v>
      </c>
      <c r="O1397" s="394"/>
      <c r="P1397" s="395">
        <f t="shared" si="76"/>
        <v>0</v>
      </c>
      <c r="Q1397" s="336" t="str">
        <f t="shared" si="77"/>
        <v/>
      </c>
      <c r="R1397" s="399"/>
      <c r="S1397" s="410"/>
      <c r="T1397" s="148">
        <v>0</v>
      </c>
      <c r="U1397" s="147"/>
      <c r="V1397" s="148"/>
      <c r="W1397" s="337"/>
      <c r="X1397" s="337"/>
      <c r="Y1397" s="149"/>
      <c r="Z1397" s="149"/>
      <c r="AA1397" s="149"/>
      <c r="AB1397" s="399">
        <v>0</v>
      </c>
      <c r="AC1397" s="410"/>
      <c r="AD1397" s="399"/>
      <c r="AE1397" s="396"/>
      <c r="AF1397" s="397">
        <v>0</v>
      </c>
      <c r="AG1397" s="397">
        <v>0</v>
      </c>
      <c r="AH1397" s="397">
        <v>0</v>
      </c>
      <c r="AI1397" s="397">
        <v>0</v>
      </c>
      <c r="AJ1397" s="397">
        <v>0</v>
      </c>
      <c r="AK1397" s="397">
        <v>0</v>
      </c>
      <c r="AL1397" s="397">
        <v>0</v>
      </c>
      <c r="AM1397" s="397"/>
      <c r="AN1397" s="397">
        <v>0</v>
      </c>
      <c r="AO1397" s="407">
        <v>0</v>
      </c>
    </row>
    <row r="1398" spans="1:41" ht="24" customHeight="1" x14ac:dyDescent="0.3">
      <c r="A1398" s="398" t="s">
        <v>4446</v>
      </c>
      <c r="B1398" s="415" t="s">
        <v>4447</v>
      </c>
      <c r="C1398" s="416" t="s">
        <v>3616</v>
      </c>
      <c r="D1398" s="330">
        <f t="shared" si="65"/>
        <v>0</v>
      </c>
      <c r="E1398" s="331">
        <f t="shared" si="66"/>
        <v>0</v>
      </c>
      <c r="F1398" s="331">
        <f t="shared" si="67"/>
        <v>0</v>
      </c>
      <c r="G1398" s="331">
        <f t="shared" si="68"/>
        <v>0</v>
      </c>
      <c r="H1398" s="331">
        <f t="shared" si="69"/>
        <v>0</v>
      </c>
      <c r="I1398" s="331">
        <f t="shared" si="70"/>
        <v>0</v>
      </c>
      <c r="J1398" s="331">
        <f t="shared" si="71"/>
        <v>0</v>
      </c>
      <c r="K1398" s="331">
        <f t="shared" si="72"/>
        <v>0</v>
      </c>
      <c r="L1398" s="331">
        <f t="shared" si="73"/>
        <v>0</v>
      </c>
      <c r="M1398" s="331">
        <f t="shared" si="74"/>
        <v>0</v>
      </c>
      <c r="N1398" s="333">
        <f t="shared" si="75"/>
        <v>0</v>
      </c>
      <c r="O1398" s="394"/>
      <c r="P1398" s="395">
        <f t="shared" si="76"/>
        <v>0</v>
      </c>
      <c r="Q1398" s="336" t="str">
        <f t="shared" si="77"/>
        <v/>
      </c>
      <c r="R1398" s="156"/>
      <c r="S1398" s="145"/>
      <c r="T1398" s="148">
        <v>0</v>
      </c>
      <c r="U1398" s="411"/>
      <c r="V1398" s="148"/>
      <c r="W1398" s="412"/>
      <c r="X1398" s="337"/>
      <c r="Y1398" s="149"/>
      <c r="Z1398" s="149"/>
      <c r="AA1398" s="149"/>
      <c r="AB1398" s="404">
        <v>0</v>
      </c>
      <c r="AC1398" s="145"/>
      <c r="AD1398" s="404"/>
      <c r="AE1398" s="396"/>
      <c r="AF1398" s="397">
        <v>0</v>
      </c>
      <c r="AG1398" s="397">
        <v>0</v>
      </c>
      <c r="AH1398" s="397">
        <v>0</v>
      </c>
      <c r="AI1398" s="397">
        <v>0</v>
      </c>
      <c r="AJ1398" s="397">
        <v>0</v>
      </c>
      <c r="AK1398" s="397">
        <v>0</v>
      </c>
      <c r="AL1398" s="397">
        <v>0</v>
      </c>
      <c r="AM1398" s="413"/>
      <c r="AN1398" s="397">
        <v>0</v>
      </c>
      <c r="AO1398" s="400">
        <v>0</v>
      </c>
    </row>
    <row r="1399" spans="1:41" ht="24" customHeight="1" x14ac:dyDescent="0.3">
      <c r="A1399" s="391" t="s">
        <v>4448</v>
      </c>
      <c r="B1399" s="392" t="s">
        <v>4449</v>
      </c>
      <c r="C1399" s="393" t="s">
        <v>661</v>
      </c>
      <c r="D1399" s="330">
        <f t="shared" si="65"/>
        <v>31</v>
      </c>
      <c r="E1399" s="331">
        <f t="shared" si="66"/>
        <v>30</v>
      </c>
      <c r="F1399" s="331">
        <f t="shared" si="67"/>
        <v>0</v>
      </c>
      <c r="G1399" s="331">
        <f t="shared" si="68"/>
        <v>0</v>
      </c>
      <c r="H1399" s="331">
        <f t="shared" si="69"/>
        <v>0</v>
      </c>
      <c r="I1399" s="331">
        <f t="shared" si="70"/>
        <v>0</v>
      </c>
      <c r="J1399" s="331">
        <f t="shared" si="71"/>
        <v>0</v>
      </c>
      <c r="K1399" s="331">
        <f t="shared" si="72"/>
        <v>0</v>
      </c>
      <c r="L1399" s="331">
        <f t="shared" si="73"/>
        <v>0</v>
      </c>
      <c r="M1399" s="331">
        <f t="shared" si="74"/>
        <v>0</v>
      </c>
      <c r="N1399" s="333">
        <f t="shared" si="75"/>
        <v>61</v>
      </c>
      <c r="O1399" s="394"/>
      <c r="P1399" s="395">
        <f t="shared" si="76"/>
        <v>61</v>
      </c>
      <c r="Q1399" s="336">
        <f t="shared" si="77"/>
        <v>117</v>
      </c>
      <c r="R1399" s="399">
        <v>30</v>
      </c>
      <c r="S1399" s="410"/>
      <c r="T1399" s="148">
        <v>0</v>
      </c>
      <c r="U1399" s="147"/>
      <c r="V1399" s="148"/>
      <c r="W1399" s="337"/>
      <c r="X1399" s="337"/>
      <c r="Y1399" s="149"/>
      <c r="Z1399" s="149"/>
      <c r="AA1399" s="149"/>
      <c r="AB1399" s="404">
        <v>0</v>
      </c>
      <c r="AC1399" s="410"/>
      <c r="AD1399" s="404"/>
      <c r="AE1399" s="396"/>
      <c r="AF1399" s="397">
        <v>0</v>
      </c>
      <c r="AG1399" s="397">
        <v>0</v>
      </c>
      <c r="AH1399" s="397">
        <v>0</v>
      </c>
      <c r="AI1399" s="397">
        <v>0</v>
      </c>
      <c r="AJ1399" s="397">
        <v>0</v>
      </c>
      <c r="AK1399" s="397">
        <v>0</v>
      </c>
      <c r="AL1399" s="397">
        <v>0</v>
      </c>
      <c r="AM1399" s="397">
        <v>31</v>
      </c>
      <c r="AN1399" s="397">
        <v>0</v>
      </c>
      <c r="AO1399" s="400">
        <v>0</v>
      </c>
    </row>
    <row r="1400" spans="1:41" ht="24" customHeight="1" x14ac:dyDescent="0.3">
      <c r="A1400" s="391" t="s">
        <v>4450</v>
      </c>
      <c r="B1400" s="392" t="s">
        <v>4451</v>
      </c>
      <c r="C1400" s="393" t="s">
        <v>598</v>
      </c>
      <c r="D1400" s="330">
        <f t="shared" si="65"/>
        <v>19</v>
      </c>
      <c r="E1400" s="331">
        <f t="shared" si="66"/>
        <v>0</v>
      </c>
      <c r="F1400" s="331">
        <f t="shared" si="67"/>
        <v>0</v>
      </c>
      <c r="G1400" s="331">
        <f t="shared" si="68"/>
        <v>0</v>
      </c>
      <c r="H1400" s="331">
        <f t="shared" si="69"/>
        <v>0</v>
      </c>
      <c r="I1400" s="331">
        <f t="shared" si="70"/>
        <v>0</v>
      </c>
      <c r="J1400" s="331">
        <f t="shared" si="71"/>
        <v>0</v>
      </c>
      <c r="K1400" s="331">
        <f t="shared" si="72"/>
        <v>0</v>
      </c>
      <c r="L1400" s="331">
        <f t="shared" si="73"/>
        <v>0</v>
      </c>
      <c r="M1400" s="331">
        <f t="shared" si="74"/>
        <v>0</v>
      </c>
      <c r="N1400" s="333">
        <f t="shared" si="75"/>
        <v>19</v>
      </c>
      <c r="O1400" s="394"/>
      <c r="P1400" s="395">
        <f t="shared" si="76"/>
        <v>19</v>
      </c>
      <c r="Q1400" s="336">
        <f t="shared" si="77"/>
        <v>491</v>
      </c>
      <c r="R1400" s="399"/>
      <c r="S1400" s="145"/>
      <c r="T1400" s="148">
        <v>0</v>
      </c>
      <c r="U1400" s="147"/>
      <c r="V1400" s="148"/>
      <c r="W1400" s="337">
        <v>19</v>
      </c>
      <c r="X1400" s="337"/>
      <c r="Y1400" s="149"/>
      <c r="Z1400" s="149"/>
      <c r="AA1400" s="149"/>
      <c r="AB1400" s="399">
        <v>0</v>
      </c>
      <c r="AC1400" s="145"/>
      <c r="AD1400" s="399"/>
      <c r="AE1400" s="396"/>
      <c r="AF1400" s="397">
        <v>0</v>
      </c>
      <c r="AG1400" s="397">
        <v>0</v>
      </c>
      <c r="AH1400" s="397">
        <v>0</v>
      </c>
      <c r="AI1400" s="397">
        <v>0</v>
      </c>
      <c r="AJ1400" s="397">
        <v>0</v>
      </c>
      <c r="AK1400" s="397">
        <v>0</v>
      </c>
      <c r="AL1400" s="397">
        <v>0</v>
      </c>
      <c r="AM1400" s="397"/>
      <c r="AN1400" s="397">
        <v>0</v>
      </c>
      <c r="AO1400" s="341">
        <v>0</v>
      </c>
    </row>
    <row r="1401" spans="1:41" ht="24" customHeight="1" x14ac:dyDescent="0.3">
      <c r="A1401" s="398" t="s">
        <v>5140</v>
      </c>
      <c r="B1401" s="392" t="s">
        <v>4452</v>
      </c>
      <c r="C1401" s="393" t="s">
        <v>2571</v>
      </c>
      <c r="D1401" s="330">
        <f t="shared" si="65"/>
        <v>6</v>
      </c>
      <c r="E1401" s="331">
        <f t="shared" si="66"/>
        <v>5</v>
      </c>
      <c r="F1401" s="331">
        <f t="shared" si="67"/>
        <v>0</v>
      </c>
      <c r="G1401" s="331">
        <f t="shared" si="68"/>
        <v>0</v>
      </c>
      <c r="H1401" s="331">
        <f t="shared" si="69"/>
        <v>0</v>
      </c>
      <c r="I1401" s="331">
        <f t="shared" si="70"/>
        <v>0</v>
      </c>
      <c r="J1401" s="331">
        <f t="shared" si="71"/>
        <v>0</v>
      </c>
      <c r="K1401" s="331">
        <f t="shared" si="72"/>
        <v>0</v>
      </c>
      <c r="L1401" s="331">
        <f t="shared" si="73"/>
        <v>0</v>
      </c>
      <c r="M1401" s="331">
        <f t="shared" si="74"/>
        <v>0</v>
      </c>
      <c r="N1401" s="333">
        <f t="shared" si="75"/>
        <v>11</v>
      </c>
      <c r="O1401" s="394"/>
      <c r="P1401" s="395">
        <f t="shared" si="76"/>
        <v>11</v>
      </c>
      <c r="Q1401" s="336">
        <f t="shared" si="77"/>
        <v>679</v>
      </c>
      <c r="R1401" s="409"/>
      <c r="S1401" s="145">
        <v>6</v>
      </c>
      <c r="T1401" s="148">
        <v>0</v>
      </c>
      <c r="U1401" s="147"/>
      <c r="V1401" s="148"/>
      <c r="W1401" s="337"/>
      <c r="X1401" s="337"/>
      <c r="Y1401" s="149"/>
      <c r="Z1401" s="149"/>
      <c r="AA1401" s="149"/>
      <c r="AB1401" s="404">
        <v>0</v>
      </c>
      <c r="AC1401" s="145"/>
      <c r="AD1401" s="404"/>
      <c r="AE1401" s="396"/>
      <c r="AF1401" s="397">
        <v>0</v>
      </c>
      <c r="AG1401" s="397">
        <v>0</v>
      </c>
      <c r="AH1401" s="397">
        <v>0</v>
      </c>
      <c r="AI1401" s="397">
        <v>0</v>
      </c>
      <c r="AJ1401" s="397">
        <v>0</v>
      </c>
      <c r="AK1401" s="397">
        <v>0</v>
      </c>
      <c r="AL1401" s="397">
        <v>0</v>
      </c>
      <c r="AM1401" s="397"/>
      <c r="AN1401" s="397">
        <v>5</v>
      </c>
      <c r="AO1401" s="400">
        <v>0</v>
      </c>
    </row>
    <row r="1402" spans="1:41" ht="24" customHeight="1" x14ac:dyDescent="0.3">
      <c r="A1402" s="398" t="s">
        <v>4453</v>
      </c>
      <c r="B1402" s="415" t="s">
        <v>4454</v>
      </c>
      <c r="C1402" s="416" t="s">
        <v>2107</v>
      </c>
      <c r="D1402" s="330">
        <f t="shared" si="65"/>
        <v>0</v>
      </c>
      <c r="E1402" s="331">
        <f t="shared" si="66"/>
        <v>0</v>
      </c>
      <c r="F1402" s="331">
        <f t="shared" si="67"/>
        <v>0</v>
      </c>
      <c r="G1402" s="331">
        <f t="shared" si="68"/>
        <v>0</v>
      </c>
      <c r="H1402" s="331">
        <f t="shared" si="69"/>
        <v>0</v>
      </c>
      <c r="I1402" s="331">
        <f t="shared" si="70"/>
        <v>0</v>
      </c>
      <c r="J1402" s="331">
        <f t="shared" si="71"/>
        <v>0</v>
      </c>
      <c r="K1402" s="331">
        <f t="shared" si="72"/>
        <v>0</v>
      </c>
      <c r="L1402" s="331">
        <f t="shared" si="73"/>
        <v>0</v>
      </c>
      <c r="M1402" s="331">
        <f t="shared" si="74"/>
        <v>0</v>
      </c>
      <c r="N1402" s="333">
        <f t="shared" si="75"/>
        <v>0</v>
      </c>
      <c r="O1402" s="394"/>
      <c r="P1402" s="395">
        <f t="shared" si="76"/>
        <v>0</v>
      </c>
      <c r="Q1402" s="336" t="str">
        <f t="shared" si="77"/>
        <v/>
      </c>
      <c r="R1402" s="399"/>
      <c r="S1402" s="410"/>
      <c r="T1402" s="148">
        <v>0</v>
      </c>
      <c r="U1402" s="147"/>
      <c r="V1402" s="148"/>
      <c r="W1402" s="337"/>
      <c r="X1402" s="337"/>
      <c r="Y1402" s="149"/>
      <c r="Z1402" s="149"/>
      <c r="AA1402" s="149"/>
      <c r="AB1402" s="404">
        <v>0</v>
      </c>
      <c r="AC1402" s="410"/>
      <c r="AD1402" s="404"/>
      <c r="AE1402" s="396"/>
      <c r="AF1402" s="397">
        <v>0</v>
      </c>
      <c r="AG1402" s="397">
        <v>0</v>
      </c>
      <c r="AH1402" s="397">
        <v>0</v>
      </c>
      <c r="AI1402" s="397">
        <v>0</v>
      </c>
      <c r="AJ1402" s="397">
        <v>0</v>
      </c>
      <c r="AK1402" s="397">
        <v>0</v>
      </c>
      <c r="AL1402" s="397">
        <v>0</v>
      </c>
      <c r="AM1402" s="397"/>
      <c r="AN1402" s="397">
        <v>0</v>
      </c>
      <c r="AO1402" s="408">
        <v>0</v>
      </c>
    </row>
    <row r="1403" spans="1:41" ht="24" customHeight="1" x14ac:dyDescent="0.3">
      <c r="A1403" s="398" t="s">
        <v>4455</v>
      </c>
      <c r="B1403" s="415" t="s">
        <v>4456</v>
      </c>
      <c r="C1403" s="416" t="s">
        <v>4457</v>
      </c>
      <c r="D1403" s="330">
        <f t="shared" si="65"/>
        <v>70</v>
      </c>
      <c r="E1403" s="331">
        <f t="shared" si="66"/>
        <v>17</v>
      </c>
      <c r="F1403" s="331">
        <f t="shared" si="67"/>
        <v>6</v>
      </c>
      <c r="G1403" s="331">
        <f t="shared" si="68"/>
        <v>5</v>
      </c>
      <c r="H1403" s="331">
        <f t="shared" si="69"/>
        <v>0</v>
      </c>
      <c r="I1403" s="331">
        <f t="shared" si="70"/>
        <v>0</v>
      </c>
      <c r="J1403" s="331">
        <f t="shared" si="71"/>
        <v>0</v>
      </c>
      <c r="K1403" s="331">
        <f t="shared" si="72"/>
        <v>0</v>
      </c>
      <c r="L1403" s="331">
        <f t="shared" si="73"/>
        <v>0</v>
      </c>
      <c r="M1403" s="331">
        <f t="shared" si="74"/>
        <v>0</v>
      </c>
      <c r="N1403" s="333">
        <f t="shared" si="75"/>
        <v>98</v>
      </c>
      <c r="O1403" s="394"/>
      <c r="P1403" s="395">
        <f t="shared" si="76"/>
        <v>98</v>
      </c>
      <c r="Q1403" s="336">
        <f t="shared" si="77"/>
        <v>75</v>
      </c>
      <c r="R1403" s="399"/>
      <c r="S1403" s="145">
        <v>17</v>
      </c>
      <c r="T1403" s="148">
        <v>0</v>
      </c>
      <c r="U1403" s="411"/>
      <c r="V1403" s="148">
        <v>5</v>
      </c>
      <c r="W1403" s="412"/>
      <c r="X1403" s="337"/>
      <c r="Y1403" s="149"/>
      <c r="Z1403" s="149"/>
      <c r="AA1403" s="149"/>
      <c r="AB1403" s="399">
        <v>0</v>
      </c>
      <c r="AC1403" s="145"/>
      <c r="AD1403" s="399"/>
      <c r="AE1403" s="146">
        <v>70</v>
      </c>
      <c r="AF1403" s="397">
        <v>0</v>
      </c>
      <c r="AG1403" s="397">
        <v>0</v>
      </c>
      <c r="AH1403" s="397">
        <v>0</v>
      </c>
      <c r="AI1403" s="397">
        <v>0</v>
      </c>
      <c r="AJ1403" s="397">
        <v>0</v>
      </c>
      <c r="AK1403" s="397">
        <v>0</v>
      </c>
      <c r="AL1403" s="397">
        <v>0</v>
      </c>
      <c r="AM1403" s="413"/>
      <c r="AN1403" s="397">
        <v>6</v>
      </c>
      <c r="AO1403" s="400">
        <v>0</v>
      </c>
    </row>
    <row r="1404" spans="1:41" ht="24" customHeight="1" x14ac:dyDescent="0.3">
      <c r="A1404" s="398" t="s">
        <v>4458</v>
      </c>
      <c r="B1404" s="392" t="s">
        <v>4459</v>
      </c>
      <c r="C1404" s="393" t="s">
        <v>89</v>
      </c>
      <c r="D1404" s="330">
        <f t="shared" si="65"/>
        <v>0</v>
      </c>
      <c r="E1404" s="331">
        <f t="shared" si="66"/>
        <v>0</v>
      </c>
      <c r="F1404" s="331">
        <f t="shared" si="67"/>
        <v>0</v>
      </c>
      <c r="G1404" s="331">
        <f t="shared" si="68"/>
        <v>0</v>
      </c>
      <c r="H1404" s="331">
        <f t="shared" si="69"/>
        <v>0</v>
      </c>
      <c r="I1404" s="331">
        <f t="shared" si="70"/>
        <v>0</v>
      </c>
      <c r="J1404" s="331">
        <f t="shared" si="71"/>
        <v>0</v>
      </c>
      <c r="K1404" s="331">
        <f t="shared" si="72"/>
        <v>0</v>
      </c>
      <c r="L1404" s="331">
        <f t="shared" si="73"/>
        <v>0</v>
      </c>
      <c r="M1404" s="331">
        <f t="shared" si="74"/>
        <v>0</v>
      </c>
      <c r="N1404" s="333">
        <f t="shared" si="75"/>
        <v>0</v>
      </c>
      <c r="O1404" s="394"/>
      <c r="P1404" s="395">
        <f t="shared" si="76"/>
        <v>0</v>
      </c>
      <c r="Q1404" s="336" t="str">
        <f t="shared" si="77"/>
        <v/>
      </c>
      <c r="R1404" s="404"/>
      <c r="S1404" s="410"/>
      <c r="T1404" s="148">
        <v>0</v>
      </c>
      <c r="U1404" s="147"/>
      <c r="V1404" s="148"/>
      <c r="W1404" s="337"/>
      <c r="X1404" s="337"/>
      <c r="Y1404" s="149"/>
      <c r="Z1404" s="149"/>
      <c r="AA1404" s="149"/>
      <c r="AB1404" s="144">
        <v>0</v>
      </c>
      <c r="AC1404" s="410"/>
      <c r="AD1404" s="144"/>
      <c r="AE1404" s="396"/>
      <c r="AF1404" s="397">
        <v>0</v>
      </c>
      <c r="AG1404" s="397">
        <v>0</v>
      </c>
      <c r="AH1404" s="397">
        <v>0</v>
      </c>
      <c r="AI1404" s="397">
        <v>0</v>
      </c>
      <c r="AJ1404" s="397">
        <v>0</v>
      </c>
      <c r="AK1404" s="397">
        <v>0</v>
      </c>
      <c r="AL1404" s="397">
        <v>0</v>
      </c>
      <c r="AM1404" s="397"/>
      <c r="AN1404" s="397">
        <v>0</v>
      </c>
      <c r="AO1404" s="408">
        <v>0</v>
      </c>
    </row>
    <row r="1405" spans="1:41" ht="24" customHeight="1" x14ac:dyDescent="0.3">
      <c r="A1405" s="398" t="s">
        <v>5141</v>
      </c>
      <c r="B1405" s="415" t="s">
        <v>4460</v>
      </c>
      <c r="C1405" s="416" t="s">
        <v>3502</v>
      </c>
      <c r="D1405" s="330">
        <f t="shared" si="65"/>
        <v>0</v>
      </c>
      <c r="E1405" s="331">
        <f t="shared" si="66"/>
        <v>0</v>
      </c>
      <c r="F1405" s="331">
        <f t="shared" si="67"/>
        <v>0</v>
      </c>
      <c r="G1405" s="331">
        <f t="shared" si="68"/>
        <v>0</v>
      </c>
      <c r="H1405" s="331">
        <f t="shared" si="69"/>
        <v>0</v>
      </c>
      <c r="I1405" s="331">
        <f t="shared" si="70"/>
        <v>0</v>
      </c>
      <c r="J1405" s="331">
        <f t="shared" si="71"/>
        <v>0</v>
      </c>
      <c r="K1405" s="331">
        <f t="shared" si="72"/>
        <v>0</v>
      </c>
      <c r="L1405" s="331">
        <f t="shared" si="73"/>
        <v>0</v>
      </c>
      <c r="M1405" s="331">
        <f t="shared" si="74"/>
        <v>0</v>
      </c>
      <c r="N1405" s="333">
        <f t="shared" si="75"/>
        <v>0</v>
      </c>
      <c r="O1405" s="394"/>
      <c r="P1405" s="395">
        <f t="shared" si="76"/>
        <v>0</v>
      </c>
      <c r="Q1405" s="336" t="str">
        <f t="shared" si="77"/>
        <v/>
      </c>
      <c r="R1405" s="404"/>
      <c r="S1405" s="410"/>
      <c r="T1405" s="148">
        <v>0</v>
      </c>
      <c r="U1405" s="147"/>
      <c r="V1405" s="148"/>
      <c r="W1405" s="337"/>
      <c r="X1405" s="337"/>
      <c r="Y1405" s="149"/>
      <c r="Z1405" s="149"/>
      <c r="AA1405" s="149"/>
      <c r="AB1405" s="156">
        <v>0</v>
      </c>
      <c r="AC1405" s="410"/>
      <c r="AD1405" s="156"/>
      <c r="AE1405" s="396"/>
      <c r="AF1405" s="397">
        <v>0</v>
      </c>
      <c r="AG1405" s="397">
        <v>0</v>
      </c>
      <c r="AH1405" s="397">
        <v>0</v>
      </c>
      <c r="AI1405" s="397">
        <v>0</v>
      </c>
      <c r="AJ1405" s="397">
        <v>0</v>
      </c>
      <c r="AK1405" s="397">
        <v>0</v>
      </c>
      <c r="AL1405" s="397">
        <v>0</v>
      </c>
      <c r="AM1405" s="397"/>
      <c r="AN1405" s="397">
        <v>0</v>
      </c>
      <c r="AO1405" s="420">
        <v>0</v>
      </c>
    </row>
    <row r="1406" spans="1:41" ht="24" customHeight="1" x14ac:dyDescent="0.3">
      <c r="A1406" s="391" t="s">
        <v>4461</v>
      </c>
      <c r="B1406" s="392" t="s">
        <v>4462</v>
      </c>
      <c r="C1406" s="393" t="s">
        <v>411</v>
      </c>
      <c r="D1406" s="330">
        <f t="shared" si="65"/>
        <v>0</v>
      </c>
      <c r="E1406" s="331">
        <f t="shared" si="66"/>
        <v>0</v>
      </c>
      <c r="F1406" s="331">
        <f t="shared" si="67"/>
        <v>0</v>
      </c>
      <c r="G1406" s="331">
        <f t="shared" si="68"/>
        <v>0</v>
      </c>
      <c r="H1406" s="331">
        <f t="shared" si="69"/>
        <v>0</v>
      </c>
      <c r="I1406" s="331">
        <f t="shared" si="70"/>
        <v>0</v>
      </c>
      <c r="J1406" s="331">
        <f t="shared" si="71"/>
        <v>0</v>
      </c>
      <c r="K1406" s="331">
        <f t="shared" si="72"/>
        <v>0</v>
      </c>
      <c r="L1406" s="331">
        <f t="shared" si="73"/>
        <v>0</v>
      </c>
      <c r="M1406" s="331">
        <f t="shared" si="74"/>
        <v>0</v>
      </c>
      <c r="N1406" s="333">
        <f t="shared" si="75"/>
        <v>0</v>
      </c>
      <c r="O1406" s="394"/>
      <c r="P1406" s="395">
        <f t="shared" si="76"/>
        <v>0</v>
      </c>
      <c r="Q1406" s="336" t="str">
        <f t="shared" si="77"/>
        <v/>
      </c>
      <c r="R1406" s="399"/>
      <c r="S1406" s="145"/>
      <c r="T1406" s="148">
        <v>0</v>
      </c>
      <c r="U1406" s="147"/>
      <c r="V1406" s="148"/>
      <c r="W1406" s="337"/>
      <c r="X1406" s="337"/>
      <c r="Y1406" s="149"/>
      <c r="Z1406" s="149"/>
      <c r="AA1406" s="149"/>
      <c r="AB1406" s="399">
        <v>0</v>
      </c>
      <c r="AC1406" s="145"/>
      <c r="AD1406" s="399"/>
      <c r="AE1406" s="396"/>
      <c r="AF1406" s="397">
        <v>0</v>
      </c>
      <c r="AG1406" s="397">
        <v>0</v>
      </c>
      <c r="AH1406" s="397">
        <v>0</v>
      </c>
      <c r="AI1406" s="397">
        <v>0</v>
      </c>
      <c r="AJ1406" s="397">
        <v>0</v>
      </c>
      <c r="AK1406" s="397">
        <v>0</v>
      </c>
      <c r="AL1406" s="397">
        <v>0</v>
      </c>
      <c r="AM1406" s="397"/>
      <c r="AN1406" s="397">
        <v>0</v>
      </c>
      <c r="AO1406" s="400">
        <v>0</v>
      </c>
    </row>
    <row r="1407" spans="1:41" ht="24" customHeight="1" x14ac:dyDescent="0.3">
      <c r="A1407" s="398" t="s">
        <v>4463</v>
      </c>
      <c r="B1407" s="415" t="s">
        <v>4464</v>
      </c>
      <c r="C1407" s="416" t="s">
        <v>2068</v>
      </c>
      <c r="D1407" s="330">
        <f t="shared" si="65"/>
        <v>0</v>
      </c>
      <c r="E1407" s="331">
        <f t="shared" si="66"/>
        <v>0</v>
      </c>
      <c r="F1407" s="331">
        <f t="shared" si="67"/>
        <v>0</v>
      </c>
      <c r="G1407" s="331">
        <f t="shared" si="68"/>
        <v>0</v>
      </c>
      <c r="H1407" s="331">
        <f t="shared" si="69"/>
        <v>0</v>
      </c>
      <c r="I1407" s="331">
        <f t="shared" si="70"/>
        <v>0</v>
      </c>
      <c r="J1407" s="331">
        <f t="shared" si="71"/>
        <v>0</v>
      </c>
      <c r="K1407" s="331">
        <f t="shared" si="72"/>
        <v>0</v>
      </c>
      <c r="L1407" s="331">
        <f t="shared" si="73"/>
        <v>0</v>
      </c>
      <c r="M1407" s="331">
        <f t="shared" si="74"/>
        <v>0</v>
      </c>
      <c r="N1407" s="333">
        <f t="shared" si="75"/>
        <v>0</v>
      </c>
      <c r="O1407" s="394"/>
      <c r="P1407" s="395">
        <f t="shared" si="76"/>
        <v>0</v>
      </c>
      <c r="Q1407" s="336" t="str">
        <f t="shared" si="77"/>
        <v/>
      </c>
      <c r="R1407" s="404"/>
      <c r="S1407" s="410"/>
      <c r="T1407" s="405">
        <v>0</v>
      </c>
      <c r="U1407" s="147"/>
      <c r="V1407" s="405"/>
      <c r="W1407" s="337"/>
      <c r="X1407" s="337"/>
      <c r="Y1407" s="406"/>
      <c r="Z1407" s="406"/>
      <c r="AA1407" s="406"/>
      <c r="AB1407" s="399">
        <v>0</v>
      </c>
      <c r="AC1407" s="410"/>
      <c r="AD1407" s="399"/>
      <c r="AE1407" s="396"/>
      <c r="AF1407" s="397">
        <v>0</v>
      </c>
      <c r="AG1407" s="397">
        <v>0</v>
      </c>
      <c r="AH1407" s="397">
        <v>0</v>
      </c>
      <c r="AI1407" s="397">
        <v>0</v>
      </c>
      <c r="AJ1407" s="397">
        <v>0</v>
      </c>
      <c r="AK1407" s="397">
        <v>0</v>
      </c>
      <c r="AL1407" s="397">
        <v>0</v>
      </c>
      <c r="AM1407" s="397"/>
      <c r="AN1407" s="397">
        <v>0</v>
      </c>
      <c r="AO1407" s="414">
        <v>0</v>
      </c>
    </row>
    <row r="1408" spans="1:41" ht="24" customHeight="1" x14ac:dyDescent="0.3">
      <c r="A1408" s="401" t="s">
        <v>4467</v>
      </c>
      <c r="B1408" s="402" t="s">
        <v>4468</v>
      </c>
      <c r="C1408" s="403" t="s">
        <v>2094</v>
      </c>
      <c r="D1408" s="330">
        <f t="shared" si="65"/>
        <v>8</v>
      </c>
      <c r="E1408" s="331">
        <f t="shared" si="66"/>
        <v>0</v>
      </c>
      <c r="F1408" s="331">
        <f t="shared" si="67"/>
        <v>0</v>
      </c>
      <c r="G1408" s="331">
        <f t="shared" si="68"/>
        <v>0</v>
      </c>
      <c r="H1408" s="331">
        <f t="shared" si="69"/>
        <v>0</v>
      </c>
      <c r="I1408" s="331">
        <f t="shared" si="70"/>
        <v>0</v>
      </c>
      <c r="J1408" s="331">
        <f t="shared" si="71"/>
        <v>0</v>
      </c>
      <c r="K1408" s="331">
        <f t="shared" si="72"/>
        <v>0</v>
      </c>
      <c r="L1408" s="331">
        <f t="shared" si="73"/>
        <v>0</v>
      </c>
      <c r="M1408" s="331">
        <f t="shared" si="74"/>
        <v>0</v>
      </c>
      <c r="N1408" s="369">
        <f t="shared" si="75"/>
        <v>8</v>
      </c>
      <c r="O1408" s="417"/>
      <c r="P1408" s="418">
        <f t="shared" si="76"/>
        <v>8</v>
      </c>
      <c r="Q1408" s="336">
        <f t="shared" si="77"/>
        <v>741</v>
      </c>
      <c r="R1408" s="399"/>
      <c r="S1408" s="410">
        <v>8</v>
      </c>
      <c r="T1408" s="148">
        <v>0</v>
      </c>
      <c r="U1408" s="411"/>
      <c r="V1408" s="148"/>
      <c r="W1408" s="412"/>
      <c r="X1408" s="337"/>
      <c r="Y1408" s="149"/>
      <c r="Z1408" s="149"/>
      <c r="AA1408" s="149"/>
      <c r="AB1408" s="144">
        <v>0</v>
      </c>
      <c r="AC1408" s="410"/>
      <c r="AD1408" s="144"/>
      <c r="AE1408" s="396"/>
      <c r="AF1408" s="397">
        <v>0</v>
      </c>
      <c r="AG1408" s="397">
        <v>0</v>
      </c>
      <c r="AH1408" s="397">
        <v>0</v>
      </c>
      <c r="AI1408" s="397">
        <v>0</v>
      </c>
      <c r="AJ1408" s="397">
        <v>0</v>
      </c>
      <c r="AK1408" s="397">
        <v>0</v>
      </c>
      <c r="AL1408" s="397">
        <v>0</v>
      </c>
      <c r="AM1408" s="413"/>
      <c r="AN1408" s="397">
        <v>0</v>
      </c>
      <c r="AO1408" s="358">
        <v>0</v>
      </c>
    </row>
    <row r="1409" spans="1:41" ht="24" customHeight="1" x14ac:dyDescent="0.3">
      <c r="A1409" s="391" t="s">
        <v>4469</v>
      </c>
      <c r="B1409" s="392" t="s">
        <v>4470</v>
      </c>
      <c r="C1409" s="393" t="s">
        <v>171</v>
      </c>
      <c r="D1409" s="330">
        <f t="shared" si="65"/>
        <v>28</v>
      </c>
      <c r="E1409" s="331">
        <f t="shared" si="66"/>
        <v>24</v>
      </c>
      <c r="F1409" s="331">
        <f t="shared" si="67"/>
        <v>0</v>
      </c>
      <c r="G1409" s="331">
        <f t="shared" si="68"/>
        <v>0</v>
      </c>
      <c r="H1409" s="331">
        <f t="shared" si="69"/>
        <v>0</v>
      </c>
      <c r="I1409" s="331">
        <f t="shared" si="70"/>
        <v>0</v>
      </c>
      <c r="J1409" s="331">
        <f t="shared" si="71"/>
        <v>0</v>
      </c>
      <c r="K1409" s="331">
        <f t="shared" si="72"/>
        <v>0</v>
      </c>
      <c r="L1409" s="331">
        <f t="shared" si="73"/>
        <v>0</v>
      </c>
      <c r="M1409" s="331">
        <f t="shared" si="74"/>
        <v>0</v>
      </c>
      <c r="N1409" s="333">
        <f t="shared" si="75"/>
        <v>52</v>
      </c>
      <c r="O1409" s="394"/>
      <c r="P1409" s="395">
        <f t="shared" si="76"/>
        <v>52</v>
      </c>
      <c r="Q1409" s="336">
        <f t="shared" si="77"/>
        <v>152</v>
      </c>
      <c r="R1409" s="144">
        <v>24</v>
      </c>
      <c r="S1409" s="145"/>
      <c r="T1409" s="148">
        <v>0</v>
      </c>
      <c r="U1409" s="147"/>
      <c r="V1409" s="148"/>
      <c r="W1409" s="337"/>
      <c r="X1409" s="337"/>
      <c r="Y1409" s="149"/>
      <c r="Z1409" s="149"/>
      <c r="AA1409" s="149"/>
      <c r="AB1409" s="399">
        <v>0</v>
      </c>
      <c r="AC1409" s="145"/>
      <c r="AD1409" s="399"/>
      <c r="AE1409" s="396"/>
      <c r="AF1409" s="397">
        <v>0</v>
      </c>
      <c r="AG1409" s="397">
        <v>0</v>
      </c>
      <c r="AH1409" s="397">
        <v>0</v>
      </c>
      <c r="AI1409" s="397">
        <v>0</v>
      </c>
      <c r="AJ1409" s="397">
        <v>0</v>
      </c>
      <c r="AK1409" s="397">
        <v>0</v>
      </c>
      <c r="AL1409" s="397">
        <v>0</v>
      </c>
      <c r="AM1409" s="397">
        <v>28</v>
      </c>
      <c r="AN1409" s="397">
        <v>0</v>
      </c>
      <c r="AO1409" s="400">
        <v>0</v>
      </c>
    </row>
    <row r="1410" spans="1:41" ht="24" customHeight="1" x14ac:dyDescent="0.3">
      <c r="A1410" s="398" t="s">
        <v>1208</v>
      </c>
      <c r="B1410" s="392" t="s">
        <v>1209</v>
      </c>
      <c r="C1410" s="393" t="s">
        <v>1210</v>
      </c>
      <c r="D1410" s="330">
        <f t="shared" si="65"/>
        <v>12</v>
      </c>
      <c r="E1410" s="331">
        <f t="shared" si="66"/>
        <v>12</v>
      </c>
      <c r="F1410" s="331">
        <f t="shared" si="67"/>
        <v>0</v>
      </c>
      <c r="G1410" s="331">
        <f t="shared" si="68"/>
        <v>0</v>
      </c>
      <c r="H1410" s="331">
        <f t="shared" si="69"/>
        <v>0</v>
      </c>
      <c r="I1410" s="331">
        <f t="shared" si="70"/>
        <v>0</v>
      </c>
      <c r="J1410" s="331">
        <f t="shared" si="71"/>
        <v>0</v>
      </c>
      <c r="K1410" s="331">
        <f t="shared" si="72"/>
        <v>0</v>
      </c>
      <c r="L1410" s="331">
        <f t="shared" si="73"/>
        <v>0</v>
      </c>
      <c r="M1410" s="331">
        <f t="shared" si="74"/>
        <v>0</v>
      </c>
      <c r="N1410" s="333">
        <f t="shared" si="75"/>
        <v>24</v>
      </c>
      <c r="O1410" s="394"/>
      <c r="P1410" s="395">
        <f t="shared" si="76"/>
        <v>24</v>
      </c>
      <c r="Q1410" s="336">
        <f t="shared" si="77"/>
        <v>409</v>
      </c>
      <c r="R1410" s="156">
        <v>12</v>
      </c>
      <c r="S1410" s="145"/>
      <c r="T1410" s="405">
        <v>0</v>
      </c>
      <c r="U1410" s="147"/>
      <c r="V1410" s="405"/>
      <c r="W1410" s="337"/>
      <c r="X1410" s="337"/>
      <c r="Y1410" s="406"/>
      <c r="Z1410" s="406"/>
      <c r="AA1410" s="406"/>
      <c r="AB1410" s="399">
        <v>0</v>
      </c>
      <c r="AC1410" s="145"/>
      <c r="AD1410" s="399"/>
      <c r="AE1410" s="396"/>
      <c r="AF1410" s="397">
        <v>0</v>
      </c>
      <c r="AG1410" s="397">
        <v>0</v>
      </c>
      <c r="AH1410" s="397">
        <v>0</v>
      </c>
      <c r="AI1410" s="397">
        <v>0</v>
      </c>
      <c r="AJ1410" s="397">
        <v>0</v>
      </c>
      <c r="AK1410" s="397">
        <v>0</v>
      </c>
      <c r="AL1410" s="397">
        <v>0</v>
      </c>
      <c r="AM1410" s="397">
        <v>12</v>
      </c>
      <c r="AN1410" s="397">
        <v>0</v>
      </c>
      <c r="AO1410" s="400">
        <v>0</v>
      </c>
    </row>
    <row r="1411" spans="1:41" ht="24" customHeight="1" x14ac:dyDescent="0.3">
      <c r="A1411" s="398" t="s">
        <v>4473</v>
      </c>
      <c r="B1411" s="392" t="s">
        <v>4474</v>
      </c>
      <c r="C1411" s="393" t="s">
        <v>165</v>
      </c>
      <c r="D1411" s="330">
        <f t="shared" si="65"/>
        <v>38</v>
      </c>
      <c r="E1411" s="331">
        <f t="shared" si="66"/>
        <v>0</v>
      </c>
      <c r="F1411" s="331">
        <f t="shared" si="67"/>
        <v>0</v>
      </c>
      <c r="G1411" s="331">
        <f t="shared" si="68"/>
        <v>0</v>
      </c>
      <c r="H1411" s="331">
        <f t="shared" si="69"/>
        <v>0</v>
      </c>
      <c r="I1411" s="331">
        <f t="shared" si="70"/>
        <v>0</v>
      </c>
      <c r="J1411" s="331">
        <f t="shared" si="71"/>
        <v>0</v>
      </c>
      <c r="K1411" s="331">
        <f t="shared" si="72"/>
        <v>0</v>
      </c>
      <c r="L1411" s="331">
        <f t="shared" si="73"/>
        <v>0</v>
      </c>
      <c r="M1411" s="331">
        <f t="shared" si="74"/>
        <v>0</v>
      </c>
      <c r="N1411" s="333">
        <f t="shared" si="75"/>
        <v>38</v>
      </c>
      <c r="O1411" s="394"/>
      <c r="P1411" s="395">
        <f t="shared" si="76"/>
        <v>38</v>
      </c>
      <c r="Q1411" s="336">
        <f t="shared" si="77"/>
        <v>232</v>
      </c>
      <c r="R1411" s="156"/>
      <c r="S1411" s="145"/>
      <c r="T1411" s="148">
        <v>0</v>
      </c>
      <c r="U1411" s="147"/>
      <c r="V1411" s="148"/>
      <c r="W1411" s="337">
        <v>38</v>
      </c>
      <c r="X1411" s="337"/>
      <c r="Y1411" s="149"/>
      <c r="Z1411" s="149"/>
      <c r="AA1411" s="149"/>
      <c r="AB1411" s="156">
        <v>0</v>
      </c>
      <c r="AC1411" s="145"/>
      <c r="AD1411" s="156"/>
      <c r="AE1411" s="396"/>
      <c r="AF1411" s="397">
        <v>0</v>
      </c>
      <c r="AG1411" s="397">
        <v>0</v>
      </c>
      <c r="AH1411" s="397">
        <v>0</v>
      </c>
      <c r="AI1411" s="397">
        <v>0</v>
      </c>
      <c r="AJ1411" s="397">
        <v>0</v>
      </c>
      <c r="AK1411" s="397">
        <v>0</v>
      </c>
      <c r="AL1411" s="397">
        <v>0</v>
      </c>
      <c r="AM1411" s="397"/>
      <c r="AN1411" s="397">
        <v>0</v>
      </c>
      <c r="AO1411" s="407">
        <v>0</v>
      </c>
    </row>
    <row r="1412" spans="1:41" ht="24" customHeight="1" x14ac:dyDescent="0.3">
      <c r="A1412" s="398" t="s">
        <v>5142</v>
      </c>
      <c r="B1412" s="392" t="s">
        <v>4475</v>
      </c>
      <c r="C1412" s="393" t="s">
        <v>335</v>
      </c>
      <c r="D1412" s="330">
        <f t="shared" si="65"/>
        <v>18</v>
      </c>
      <c r="E1412" s="331">
        <f t="shared" si="66"/>
        <v>17</v>
      </c>
      <c r="F1412" s="331">
        <f t="shared" si="67"/>
        <v>0</v>
      </c>
      <c r="G1412" s="331">
        <f t="shared" si="68"/>
        <v>0</v>
      </c>
      <c r="H1412" s="331">
        <f t="shared" si="69"/>
        <v>0</v>
      </c>
      <c r="I1412" s="331">
        <f t="shared" si="70"/>
        <v>0</v>
      </c>
      <c r="J1412" s="331">
        <f t="shared" si="71"/>
        <v>0</v>
      </c>
      <c r="K1412" s="331">
        <f t="shared" si="72"/>
        <v>0</v>
      </c>
      <c r="L1412" s="331">
        <f t="shared" si="73"/>
        <v>0</v>
      </c>
      <c r="M1412" s="331">
        <f t="shared" si="74"/>
        <v>0</v>
      </c>
      <c r="N1412" s="333">
        <f t="shared" si="75"/>
        <v>35</v>
      </c>
      <c r="O1412" s="394"/>
      <c r="P1412" s="395">
        <f t="shared" si="76"/>
        <v>35</v>
      </c>
      <c r="Q1412" s="336">
        <f t="shared" si="77"/>
        <v>269</v>
      </c>
      <c r="R1412" s="399"/>
      <c r="S1412" s="145">
        <v>17</v>
      </c>
      <c r="T1412" s="148">
        <v>0</v>
      </c>
      <c r="U1412" s="147"/>
      <c r="V1412" s="148"/>
      <c r="W1412" s="337"/>
      <c r="X1412" s="337"/>
      <c r="Y1412" s="149"/>
      <c r="Z1412" s="149"/>
      <c r="AA1412" s="149"/>
      <c r="AB1412" s="156">
        <v>0</v>
      </c>
      <c r="AC1412" s="145"/>
      <c r="AD1412" s="156"/>
      <c r="AE1412" s="396"/>
      <c r="AF1412" s="397">
        <v>0</v>
      </c>
      <c r="AG1412" s="397">
        <v>0</v>
      </c>
      <c r="AH1412" s="397">
        <v>0</v>
      </c>
      <c r="AI1412" s="397">
        <v>0</v>
      </c>
      <c r="AJ1412" s="397">
        <v>0</v>
      </c>
      <c r="AK1412" s="397">
        <v>0</v>
      </c>
      <c r="AL1412" s="397">
        <v>0</v>
      </c>
      <c r="AM1412" s="397"/>
      <c r="AN1412" s="397">
        <v>18</v>
      </c>
      <c r="AO1412" s="341">
        <v>0</v>
      </c>
    </row>
    <row r="1413" spans="1:41" ht="24" customHeight="1" x14ac:dyDescent="0.3">
      <c r="A1413" s="401" t="s">
        <v>1623</v>
      </c>
      <c r="B1413" s="402" t="s">
        <v>1624</v>
      </c>
      <c r="C1413" s="403" t="s">
        <v>535</v>
      </c>
      <c r="D1413" s="330">
        <f t="shared" si="65"/>
        <v>8</v>
      </c>
      <c r="E1413" s="331">
        <f t="shared" si="66"/>
        <v>0</v>
      </c>
      <c r="F1413" s="331">
        <f t="shared" si="67"/>
        <v>0</v>
      </c>
      <c r="G1413" s="331">
        <f t="shared" si="68"/>
        <v>0</v>
      </c>
      <c r="H1413" s="331">
        <f t="shared" si="69"/>
        <v>0</v>
      </c>
      <c r="I1413" s="331">
        <f t="shared" si="70"/>
        <v>0</v>
      </c>
      <c r="J1413" s="331">
        <f t="shared" si="71"/>
        <v>0</v>
      </c>
      <c r="K1413" s="331">
        <f t="shared" si="72"/>
        <v>0</v>
      </c>
      <c r="L1413" s="331">
        <f t="shared" si="73"/>
        <v>0</v>
      </c>
      <c r="M1413" s="331">
        <f t="shared" si="74"/>
        <v>0</v>
      </c>
      <c r="N1413" s="333">
        <f t="shared" si="75"/>
        <v>8</v>
      </c>
      <c r="O1413" s="394"/>
      <c r="P1413" s="395">
        <f t="shared" si="76"/>
        <v>8</v>
      </c>
      <c r="Q1413" s="336">
        <f t="shared" si="77"/>
        <v>741</v>
      </c>
      <c r="R1413" s="404"/>
      <c r="S1413" s="145"/>
      <c r="T1413" s="405">
        <v>0</v>
      </c>
      <c r="U1413" s="147"/>
      <c r="V1413" s="405"/>
      <c r="W1413" s="337"/>
      <c r="X1413" s="337"/>
      <c r="Y1413" s="406"/>
      <c r="Z1413" s="406"/>
      <c r="AA1413" s="406"/>
      <c r="AB1413" s="404">
        <v>0</v>
      </c>
      <c r="AC1413" s="145"/>
      <c r="AD1413" s="404"/>
      <c r="AE1413" s="396"/>
      <c r="AF1413" s="397">
        <v>0</v>
      </c>
      <c r="AG1413" s="397">
        <v>0</v>
      </c>
      <c r="AH1413" s="397">
        <v>0</v>
      </c>
      <c r="AI1413" s="397">
        <v>0</v>
      </c>
      <c r="AJ1413" s="397">
        <v>0</v>
      </c>
      <c r="AK1413" s="397">
        <v>0</v>
      </c>
      <c r="AL1413" s="397">
        <v>0</v>
      </c>
      <c r="AM1413" s="397"/>
      <c r="AN1413" s="397">
        <v>8</v>
      </c>
      <c r="AO1413" s="400">
        <v>0</v>
      </c>
    </row>
    <row r="1414" spans="1:41" ht="24" customHeight="1" x14ac:dyDescent="0.3">
      <c r="A1414" s="398" t="s">
        <v>749</v>
      </c>
      <c r="B1414" s="392" t="s">
        <v>750</v>
      </c>
      <c r="C1414" s="393" t="s">
        <v>83</v>
      </c>
      <c r="D1414" s="330">
        <f t="shared" si="65"/>
        <v>4</v>
      </c>
      <c r="E1414" s="331">
        <f t="shared" si="66"/>
        <v>0</v>
      </c>
      <c r="F1414" s="331">
        <f t="shared" si="67"/>
        <v>0</v>
      </c>
      <c r="G1414" s="331">
        <f t="shared" si="68"/>
        <v>0</v>
      </c>
      <c r="H1414" s="331">
        <f t="shared" si="69"/>
        <v>0</v>
      </c>
      <c r="I1414" s="331">
        <f t="shared" si="70"/>
        <v>0</v>
      </c>
      <c r="J1414" s="331">
        <f t="shared" si="71"/>
        <v>0</v>
      </c>
      <c r="K1414" s="331">
        <f t="shared" si="72"/>
        <v>0</v>
      </c>
      <c r="L1414" s="331">
        <f t="shared" si="73"/>
        <v>0</v>
      </c>
      <c r="M1414" s="331">
        <f t="shared" si="74"/>
        <v>0</v>
      </c>
      <c r="N1414" s="333">
        <f t="shared" si="75"/>
        <v>4</v>
      </c>
      <c r="O1414" s="394"/>
      <c r="P1414" s="395">
        <f t="shared" si="76"/>
        <v>4</v>
      </c>
      <c r="Q1414" s="336">
        <f t="shared" si="77"/>
        <v>861</v>
      </c>
      <c r="R1414" s="399"/>
      <c r="S1414" s="145"/>
      <c r="T1414" s="148">
        <v>0</v>
      </c>
      <c r="U1414" s="147"/>
      <c r="V1414" s="148"/>
      <c r="W1414" s="337"/>
      <c r="X1414" s="337"/>
      <c r="Y1414" s="149"/>
      <c r="Z1414" s="149"/>
      <c r="AA1414" s="149"/>
      <c r="AB1414" s="399">
        <v>0</v>
      </c>
      <c r="AC1414" s="145"/>
      <c r="AD1414" s="399"/>
      <c r="AE1414" s="396"/>
      <c r="AF1414" s="397">
        <v>0</v>
      </c>
      <c r="AG1414" s="397">
        <v>0</v>
      </c>
      <c r="AH1414" s="397">
        <v>0</v>
      </c>
      <c r="AI1414" s="397">
        <v>0</v>
      </c>
      <c r="AJ1414" s="397">
        <v>0</v>
      </c>
      <c r="AK1414" s="397">
        <v>0</v>
      </c>
      <c r="AL1414" s="397">
        <v>0</v>
      </c>
      <c r="AM1414" s="397"/>
      <c r="AN1414" s="397">
        <v>4</v>
      </c>
      <c r="AO1414" s="420">
        <v>0</v>
      </c>
    </row>
    <row r="1415" spans="1:41" ht="24" customHeight="1" x14ac:dyDescent="0.3">
      <c r="A1415" s="391" t="s">
        <v>4476</v>
      </c>
      <c r="B1415" s="392" t="s">
        <v>4477</v>
      </c>
      <c r="C1415" s="393" t="s">
        <v>2094</v>
      </c>
      <c r="D1415" s="330">
        <f t="shared" si="65"/>
        <v>0</v>
      </c>
      <c r="E1415" s="331">
        <f t="shared" si="66"/>
        <v>0</v>
      </c>
      <c r="F1415" s="331">
        <f t="shared" si="67"/>
        <v>0</v>
      </c>
      <c r="G1415" s="331">
        <f t="shared" si="68"/>
        <v>0</v>
      </c>
      <c r="H1415" s="331">
        <f t="shared" si="69"/>
        <v>0</v>
      </c>
      <c r="I1415" s="331">
        <f t="shared" si="70"/>
        <v>0</v>
      </c>
      <c r="J1415" s="331">
        <f t="shared" si="71"/>
        <v>0</v>
      </c>
      <c r="K1415" s="331">
        <f t="shared" si="72"/>
        <v>0</v>
      </c>
      <c r="L1415" s="331">
        <f t="shared" si="73"/>
        <v>0</v>
      </c>
      <c r="M1415" s="331">
        <f t="shared" si="74"/>
        <v>0</v>
      </c>
      <c r="N1415" s="333">
        <f t="shared" si="75"/>
        <v>0</v>
      </c>
      <c r="O1415" s="394"/>
      <c r="P1415" s="395">
        <f t="shared" si="76"/>
        <v>0</v>
      </c>
      <c r="Q1415" s="336" t="str">
        <f t="shared" si="77"/>
        <v/>
      </c>
      <c r="R1415" s="399"/>
      <c r="S1415" s="145"/>
      <c r="T1415" s="405">
        <v>0</v>
      </c>
      <c r="U1415" s="147"/>
      <c r="V1415" s="405"/>
      <c r="W1415" s="337"/>
      <c r="X1415" s="337"/>
      <c r="Y1415" s="406"/>
      <c r="Z1415" s="406"/>
      <c r="AA1415" s="406"/>
      <c r="AB1415" s="399">
        <v>0</v>
      </c>
      <c r="AC1415" s="145"/>
      <c r="AD1415" s="399"/>
      <c r="AE1415" s="396"/>
      <c r="AF1415" s="397">
        <v>0</v>
      </c>
      <c r="AG1415" s="397">
        <v>0</v>
      </c>
      <c r="AH1415" s="397">
        <v>0</v>
      </c>
      <c r="AI1415" s="397">
        <v>0</v>
      </c>
      <c r="AJ1415" s="397">
        <v>0</v>
      </c>
      <c r="AK1415" s="397">
        <v>0</v>
      </c>
      <c r="AL1415" s="397">
        <v>0</v>
      </c>
      <c r="AM1415" s="397"/>
      <c r="AN1415" s="397">
        <v>0</v>
      </c>
      <c r="AO1415" s="408">
        <v>0</v>
      </c>
    </row>
    <row r="1416" spans="1:41" ht="24" customHeight="1" x14ac:dyDescent="0.3">
      <c r="A1416" s="391" t="s">
        <v>4478</v>
      </c>
      <c r="B1416" s="392" t="s">
        <v>4479</v>
      </c>
      <c r="C1416" s="393" t="s">
        <v>2393</v>
      </c>
      <c r="D1416" s="330">
        <f t="shared" si="65"/>
        <v>30</v>
      </c>
      <c r="E1416" s="331">
        <f t="shared" si="66"/>
        <v>22</v>
      </c>
      <c r="F1416" s="331">
        <f t="shared" si="67"/>
        <v>0</v>
      </c>
      <c r="G1416" s="331">
        <f t="shared" si="68"/>
        <v>0</v>
      </c>
      <c r="H1416" s="331">
        <f t="shared" si="69"/>
        <v>0</v>
      </c>
      <c r="I1416" s="331">
        <f t="shared" si="70"/>
        <v>0</v>
      </c>
      <c r="J1416" s="331">
        <f t="shared" si="71"/>
        <v>0</v>
      </c>
      <c r="K1416" s="331">
        <f t="shared" si="72"/>
        <v>0</v>
      </c>
      <c r="L1416" s="331">
        <f t="shared" si="73"/>
        <v>0</v>
      </c>
      <c r="M1416" s="331">
        <f t="shared" si="74"/>
        <v>0</v>
      </c>
      <c r="N1416" s="333">
        <f t="shared" si="75"/>
        <v>52</v>
      </c>
      <c r="O1416" s="394"/>
      <c r="P1416" s="395">
        <f t="shared" si="76"/>
        <v>52</v>
      </c>
      <c r="Q1416" s="336">
        <f t="shared" si="77"/>
        <v>152</v>
      </c>
      <c r="R1416" s="144"/>
      <c r="S1416" s="145">
        <v>22</v>
      </c>
      <c r="T1416" s="148">
        <v>0</v>
      </c>
      <c r="U1416" s="147"/>
      <c r="V1416" s="148"/>
      <c r="W1416" s="337"/>
      <c r="X1416" s="337"/>
      <c r="Y1416" s="149"/>
      <c r="Z1416" s="149"/>
      <c r="AA1416" s="149"/>
      <c r="AB1416" s="409">
        <v>0</v>
      </c>
      <c r="AC1416" s="145"/>
      <c r="AD1416" s="409"/>
      <c r="AE1416" s="396"/>
      <c r="AF1416" s="397">
        <v>0</v>
      </c>
      <c r="AG1416" s="397">
        <v>0</v>
      </c>
      <c r="AH1416" s="397">
        <v>0</v>
      </c>
      <c r="AI1416" s="397">
        <v>0</v>
      </c>
      <c r="AJ1416" s="397">
        <v>0</v>
      </c>
      <c r="AK1416" s="397">
        <v>0</v>
      </c>
      <c r="AL1416" s="397">
        <v>0</v>
      </c>
      <c r="AM1416" s="397"/>
      <c r="AN1416" s="397">
        <v>30</v>
      </c>
      <c r="AO1416" s="400">
        <v>0</v>
      </c>
    </row>
    <row r="1417" spans="1:41" ht="24" customHeight="1" x14ac:dyDescent="0.3">
      <c r="A1417" s="401" t="s">
        <v>5143</v>
      </c>
      <c r="B1417" s="402" t="s">
        <v>5144</v>
      </c>
      <c r="C1417" s="403" t="s">
        <v>335</v>
      </c>
      <c r="D1417" s="330">
        <f t="shared" si="65"/>
        <v>0</v>
      </c>
      <c r="E1417" s="331">
        <f t="shared" si="66"/>
        <v>0</v>
      </c>
      <c r="F1417" s="331">
        <f t="shared" si="67"/>
        <v>0</v>
      </c>
      <c r="G1417" s="331">
        <f t="shared" si="68"/>
        <v>0</v>
      </c>
      <c r="H1417" s="331">
        <f t="shared" si="69"/>
        <v>0</v>
      </c>
      <c r="I1417" s="331">
        <f t="shared" si="70"/>
        <v>0</v>
      </c>
      <c r="J1417" s="331">
        <f t="shared" si="71"/>
        <v>0</v>
      </c>
      <c r="K1417" s="331">
        <f t="shared" si="72"/>
        <v>0</v>
      </c>
      <c r="L1417" s="331">
        <f t="shared" si="73"/>
        <v>0</v>
      </c>
      <c r="M1417" s="331">
        <f t="shared" si="74"/>
        <v>0</v>
      </c>
      <c r="N1417" s="369">
        <f t="shared" si="75"/>
        <v>0</v>
      </c>
      <c r="O1417" s="417"/>
      <c r="P1417" s="418">
        <f t="shared" si="76"/>
        <v>0</v>
      </c>
      <c r="Q1417" s="336" t="str">
        <f t="shared" si="77"/>
        <v/>
      </c>
      <c r="R1417" s="399"/>
      <c r="S1417" s="410"/>
      <c r="T1417" s="148">
        <v>0</v>
      </c>
      <c r="U1417" s="411"/>
      <c r="V1417" s="148"/>
      <c r="W1417" s="412"/>
      <c r="X1417" s="337"/>
      <c r="Y1417" s="149"/>
      <c r="Z1417" s="149"/>
      <c r="AA1417" s="149"/>
      <c r="AB1417" s="88">
        <v>0</v>
      </c>
      <c r="AC1417" s="410"/>
      <c r="AD1417" s="88"/>
      <c r="AE1417" s="396"/>
      <c r="AF1417" s="397">
        <v>0</v>
      </c>
      <c r="AG1417" s="397">
        <v>0</v>
      </c>
      <c r="AH1417" s="397">
        <v>0</v>
      </c>
      <c r="AI1417" s="397">
        <v>0</v>
      </c>
      <c r="AJ1417" s="397">
        <v>0</v>
      </c>
      <c r="AK1417" s="397">
        <v>0</v>
      </c>
      <c r="AL1417" s="397">
        <v>0</v>
      </c>
      <c r="AM1417" s="413"/>
      <c r="AN1417" s="397">
        <v>0</v>
      </c>
      <c r="AO1417" s="400">
        <v>0</v>
      </c>
    </row>
    <row r="1418" spans="1:41" ht="24" customHeight="1" x14ac:dyDescent="0.3">
      <c r="A1418" s="401" t="s">
        <v>4480</v>
      </c>
      <c r="B1418" s="402" t="s">
        <v>5145</v>
      </c>
      <c r="C1418" s="403" t="s">
        <v>1863</v>
      </c>
      <c r="D1418" s="330">
        <f t="shared" si="65"/>
        <v>10</v>
      </c>
      <c r="E1418" s="331">
        <f t="shared" si="66"/>
        <v>8</v>
      </c>
      <c r="F1418" s="331">
        <f t="shared" si="67"/>
        <v>0</v>
      </c>
      <c r="G1418" s="331">
        <f t="shared" si="68"/>
        <v>0</v>
      </c>
      <c r="H1418" s="331">
        <f t="shared" si="69"/>
        <v>0</v>
      </c>
      <c r="I1418" s="331">
        <f t="shared" si="70"/>
        <v>0</v>
      </c>
      <c r="J1418" s="331">
        <f t="shared" si="71"/>
        <v>0</v>
      </c>
      <c r="K1418" s="331">
        <f t="shared" si="72"/>
        <v>0</v>
      </c>
      <c r="L1418" s="331">
        <f t="shared" si="73"/>
        <v>0</v>
      </c>
      <c r="M1418" s="331">
        <f t="shared" si="74"/>
        <v>0</v>
      </c>
      <c r="N1418" s="333">
        <f t="shared" si="75"/>
        <v>18</v>
      </c>
      <c r="O1418" s="394"/>
      <c r="P1418" s="395">
        <f t="shared" si="76"/>
        <v>18</v>
      </c>
      <c r="Q1418" s="336">
        <f t="shared" si="77"/>
        <v>508</v>
      </c>
      <c r="R1418" s="404"/>
      <c r="S1418" s="145">
        <v>8</v>
      </c>
      <c r="T1418" s="405">
        <v>0</v>
      </c>
      <c r="U1418" s="147"/>
      <c r="V1418" s="405"/>
      <c r="W1418" s="337"/>
      <c r="X1418" s="337"/>
      <c r="Y1418" s="406"/>
      <c r="Z1418" s="406"/>
      <c r="AA1418" s="406"/>
      <c r="AB1418" s="399">
        <v>0</v>
      </c>
      <c r="AC1418" s="145"/>
      <c r="AD1418" s="399"/>
      <c r="AE1418" s="396"/>
      <c r="AF1418" s="397">
        <v>0</v>
      </c>
      <c r="AG1418" s="397">
        <v>0</v>
      </c>
      <c r="AH1418" s="397">
        <v>0</v>
      </c>
      <c r="AI1418" s="397">
        <v>0</v>
      </c>
      <c r="AJ1418" s="397">
        <v>0</v>
      </c>
      <c r="AK1418" s="397">
        <v>0</v>
      </c>
      <c r="AL1418" s="397">
        <v>0</v>
      </c>
      <c r="AM1418" s="397"/>
      <c r="AN1418" s="397">
        <v>10</v>
      </c>
      <c r="AO1418" s="414">
        <v>0</v>
      </c>
    </row>
    <row r="1419" spans="1:41" ht="24" customHeight="1" x14ac:dyDescent="0.3">
      <c r="A1419" s="391" t="s">
        <v>4482</v>
      </c>
      <c r="B1419" s="392" t="s">
        <v>4483</v>
      </c>
      <c r="C1419" s="393" t="s">
        <v>2152</v>
      </c>
      <c r="D1419" s="330">
        <f t="shared" si="65"/>
        <v>0</v>
      </c>
      <c r="E1419" s="331">
        <f t="shared" si="66"/>
        <v>0</v>
      </c>
      <c r="F1419" s="331">
        <f t="shared" si="67"/>
        <v>0</v>
      </c>
      <c r="G1419" s="331">
        <f t="shared" si="68"/>
        <v>0</v>
      </c>
      <c r="H1419" s="331">
        <f t="shared" si="69"/>
        <v>0</v>
      </c>
      <c r="I1419" s="331">
        <f t="shared" si="70"/>
        <v>0</v>
      </c>
      <c r="J1419" s="331">
        <f t="shared" si="71"/>
        <v>0</v>
      </c>
      <c r="K1419" s="331">
        <f t="shared" si="72"/>
        <v>0</v>
      </c>
      <c r="L1419" s="331">
        <f t="shared" si="73"/>
        <v>0</v>
      </c>
      <c r="M1419" s="331">
        <f t="shared" si="74"/>
        <v>0</v>
      </c>
      <c r="N1419" s="333">
        <f t="shared" si="75"/>
        <v>0</v>
      </c>
      <c r="O1419" s="394"/>
      <c r="P1419" s="395">
        <f t="shared" si="76"/>
        <v>0</v>
      </c>
      <c r="Q1419" s="336" t="str">
        <f t="shared" si="77"/>
        <v/>
      </c>
      <c r="R1419" s="399"/>
      <c r="S1419" s="145"/>
      <c r="T1419" s="148">
        <v>0</v>
      </c>
      <c r="U1419" s="147"/>
      <c r="V1419" s="148"/>
      <c r="W1419" s="337"/>
      <c r="X1419" s="337"/>
      <c r="Y1419" s="149"/>
      <c r="Z1419" s="149"/>
      <c r="AA1419" s="149"/>
      <c r="AB1419" s="404">
        <v>0</v>
      </c>
      <c r="AC1419" s="145"/>
      <c r="AD1419" s="404"/>
      <c r="AE1419" s="396"/>
      <c r="AF1419" s="397">
        <v>0</v>
      </c>
      <c r="AG1419" s="397">
        <v>0</v>
      </c>
      <c r="AH1419" s="397">
        <v>0</v>
      </c>
      <c r="AI1419" s="397">
        <v>0</v>
      </c>
      <c r="AJ1419" s="397">
        <v>0</v>
      </c>
      <c r="AK1419" s="397">
        <v>0</v>
      </c>
      <c r="AL1419" s="397">
        <v>0</v>
      </c>
      <c r="AM1419" s="397"/>
      <c r="AN1419" s="397">
        <v>0</v>
      </c>
      <c r="AO1419" s="400">
        <v>0</v>
      </c>
    </row>
    <row r="1420" spans="1:41" ht="24" customHeight="1" x14ac:dyDescent="0.3">
      <c r="A1420" s="398" t="s">
        <v>4484</v>
      </c>
      <c r="B1420" s="392" t="s">
        <v>4485</v>
      </c>
      <c r="C1420" s="393" t="s">
        <v>2571</v>
      </c>
      <c r="D1420" s="330">
        <f t="shared" si="65"/>
        <v>10</v>
      </c>
      <c r="E1420" s="331">
        <f t="shared" si="66"/>
        <v>6</v>
      </c>
      <c r="F1420" s="331">
        <f t="shared" si="67"/>
        <v>0</v>
      </c>
      <c r="G1420" s="331">
        <f t="shared" si="68"/>
        <v>0</v>
      </c>
      <c r="H1420" s="331">
        <f t="shared" si="69"/>
        <v>0</v>
      </c>
      <c r="I1420" s="331">
        <f t="shared" si="70"/>
        <v>0</v>
      </c>
      <c r="J1420" s="331">
        <f t="shared" si="71"/>
        <v>0</v>
      </c>
      <c r="K1420" s="331">
        <f t="shared" si="72"/>
        <v>0</v>
      </c>
      <c r="L1420" s="331">
        <f t="shared" si="73"/>
        <v>0</v>
      </c>
      <c r="M1420" s="331">
        <f t="shared" si="74"/>
        <v>0</v>
      </c>
      <c r="N1420" s="333">
        <f t="shared" si="75"/>
        <v>16</v>
      </c>
      <c r="O1420" s="394"/>
      <c r="P1420" s="395">
        <f t="shared" si="76"/>
        <v>16</v>
      </c>
      <c r="Q1420" s="336">
        <f t="shared" si="77"/>
        <v>551</v>
      </c>
      <c r="R1420" s="156"/>
      <c r="S1420" s="410">
        <v>10</v>
      </c>
      <c r="T1420" s="148">
        <v>0</v>
      </c>
      <c r="U1420" s="147"/>
      <c r="V1420" s="148"/>
      <c r="W1420" s="337"/>
      <c r="X1420" s="337"/>
      <c r="Y1420" s="149"/>
      <c r="Z1420" s="149"/>
      <c r="AA1420" s="149"/>
      <c r="AB1420" s="144">
        <v>0</v>
      </c>
      <c r="AC1420" s="410"/>
      <c r="AD1420" s="144"/>
      <c r="AE1420" s="396"/>
      <c r="AF1420" s="397">
        <v>0</v>
      </c>
      <c r="AG1420" s="397">
        <v>0</v>
      </c>
      <c r="AH1420" s="397">
        <v>0</v>
      </c>
      <c r="AI1420" s="397">
        <v>0</v>
      </c>
      <c r="AJ1420" s="397">
        <v>0</v>
      </c>
      <c r="AK1420" s="397">
        <v>0</v>
      </c>
      <c r="AL1420" s="397">
        <v>0</v>
      </c>
      <c r="AM1420" s="397"/>
      <c r="AN1420" s="397">
        <v>6</v>
      </c>
      <c r="AO1420" s="400">
        <v>0</v>
      </c>
    </row>
    <row r="1421" spans="1:41" ht="24" customHeight="1" x14ac:dyDescent="0.3">
      <c r="A1421" s="398" t="s">
        <v>1625</v>
      </c>
      <c r="B1421" s="392" t="s">
        <v>1626</v>
      </c>
      <c r="C1421" s="393" t="s">
        <v>171</v>
      </c>
      <c r="D1421" s="330">
        <f t="shared" si="65"/>
        <v>68</v>
      </c>
      <c r="E1421" s="331">
        <f t="shared" si="66"/>
        <v>60</v>
      </c>
      <c r="F1421" s="331">
        <f t="shared" si="67"/>
        <v>24</v>
      </c>
      <c r="G1421" s="331">
        <f t="shared" si="68"/>
        <v>0</v>
      </c>
      <c r="H1421" s="331">
        <f t="shared" si="69"/>
        <v>0</v>
      </c>
      <c r="I1421" s="331">
        <f t="shared" si="70"/>
        <v>0</v>
      </c>
      <c r="J1421" s="331">
        <f t="shared" si="71"/>
        <v>0</v>
      </c>
      <c r="K1421" s="331">
        <f t="shared" si="72"/>
        <v>0</v>
      </c>
      <c r="L1421" s="331">
        <f t="shared" si="73"/>
        <v>0</v>
      </c>
      <c r="M1421" s="331">
        <f t="shared" si="74"/>
        <v>0</v>
      </c>
      <c r="N1421" s="333">
        <f t="shared" si="75"/>
        <v>152</v>
      </c>
      <c r="O1421" s="394"/>
      <c r="P1421" s="395">
        <f t="shared" si="76"/>
        <v>152</v>
      </c>
      <c r="Q1421" s="336">
        <f t="shared" si="77"/>
        <v>42</v>
      </c>
      <c r="R1421" s="156">
        <v>24</v>
      </c>
      <c r="S1421" s="145"/>
      <c r="T1421" s="405">
        <v>0</v>
      </c>
      <c r="U1421" s="147"/>
      <c r="V1421" s="405">
        <v>60</v>
      </c>
      <c r="W1421" s="337"/>
      <c r="X1421" s="337"/>
      <c r="Y1421" s="406"/>
      <c r="Z1421" s="406"/>
      <c r="AA1421" s="406"/>
      <c r="AB1421" s="156">
        <v>0</v>
      </c>
      <c r="AC1421" s="145"/>
      <c r="AD1421" s="156"/>
      <c r="AE1421" s="396"/>
      <c r="AF1421" s="397">
        <v>0</v>
      </c>
      <c r="AG1421" s="397">
        <v>0</v>
      </c>
      <c r="AH1421" s="397">
        <v>0</v>
      </c>
      <c r="AI1421" s="397">
        <v>0</v>
      </c>
      <c r="AJ1421" s="397">
        <v>0</v>
      </c>
      <c r="AK1421" s="397">
        <v>0</v>
      </c>
      <c r="AL1421" s="397">
        <v>0</v>
      </c>
      <c r="AM1421" s="397">
        <v>68</v>
      </c>
      <c r="AN1421" s="397">
        <v>0</v>
      </c>
      <c r="AO1421" s="407">
        <v>0</v>
      </c>
    </row>
    <row r="1422" spans="1:41" ht="24" customHeight="1" x14ac:dyDescent="0.3">
      <c r="A1422" s="391" t="s">
        <v>4487</v>
      </c>
      <c r="B1422" s="392" t="s">
        <v>4488</v>
      </c>
      <c r="C1422" s="393" t="s">
        <v>89</v>
      </c>
      <c r="D1422" s="330">
        <f t="shared" si="65"/>
        <v>22</v>
      </c>
      <c r="E1422" s="331">
        <f t="shared" si="66"/>
        <v>0</v>
      </c>
      <c r="F1422" s="331">
        <f t="shared" si="67"/>
        <v>0</v>
      </c>
      <c r="G1422" s="331">
        <f t="shared" si="68"/>
        <v>0</v>
      </c>
      <c r="H1422" s="331">
        <f t="shared" si="69"/>
        <v>0</v>
      </c>
      <c r="I1422" s="331">
        <f t="shared" si="70"/>
        <v>0</v>
      </c>
      <c r="J1422" s="331">
        <f t="shared" si="71"/>
        <v>0</v>
      </c>
      <c r="K1422" s="331">
        <f t="shared" si="72"/>
        <v>0</v>
      </c>
      <c r="L1422" s="331">
        <f t="shared" si="73"/>
        <v>0</v>
      </c>
      <c r="M1422" s="331">
        <f t="shared" si="74"/>
        <v>0</v>
      </c>
      <c r="N1422" s="333">
        <f t="shared" si="75"/>
        <v>22</v>
      </c>
      <c r="O1422" s="394"/>
      <c r="P1422" s="395">
        <f t="shared" si="76"/>
        <v>22</v>
      </c>
      <c r="Q1422" s="336">
        <f t="shared" si="77"/>
        <v>442</v>
      </c>
      <c r="R1422" s="399"/>
      <c r="S1422" s="145"/>
      <c r="T1422" s="148">
        <v>0</v>
      </c>
      <c r="U1422" s="147"/>
      <c r="V1422" s="148"/>
      <c r="W1422" s="337">
        <v>22</v>
      </c>
      <c r="X1422" s="337"/>
      <c r="Y1422" s="149"/>
      <c r="Z1422" s="149"/>
      <c r="AA1422" s="149"/>
      <c r="AB1422" s="409">
        <v>0</v>
      </c>
      <c r="AC1422" s="145"/>
      <c r="AD1422" s="409"/>
      <c r="AE1422" s="396"/>
      <c r="AF1422" s="397">
        <v>0</v>
      </c>
      <c r="AG1422" s="397">
        <v>0</v>
      </c>
      <c r="AH1422" s="397">
        <v>0</v>
      </c>
      <c r="AI1422" s="397">
        <v>0</v>
      </c>
      <c r="AJ1422" s="397">
        <v>0</v>
      </c>
      <c r="AK1422" s="397">
        <v>0</v>
      </c>
      <c r="AL1422" s="397">
        <v>0</v>
      </c>
      <c r="AM1422" s="397"/>
      <c r="AN1422" s="397">
        <v>0</v>
      </c>
      <c r="AO1422" s="407">
        <v>0</v>
      </c>
    </row>
    <row r="1423" spans="1:41" ht="24" customHeight="1" x14ac:dyDescent="0.3">
      <c r="A1423" s="398" t="s">
        <v>5146</v>
      </c>
      <c r="B1423" s="415" t="s">
        <v>4489</v>
      </c>
      <c r="C1423" s="416" t="s">
        <v>335</v>
      </c>
      <c r="D1423" s="330">
        <f t="shared" si="65"/>
        <v>4</v>
      </c>
      <c r="E1423" s="331">
        <f t="shared" si="66"/>
        <v>0</v>
      </c>
      <c r="F1423" s="331">
        <f t="shared" si="67"/>
        <v>0</v>
      </c>
      <c r="G1423" s="331">
        <f t="shared" si="68"/>
        <v>0</v>
      </c>
      <c r="H1423" s="331">
        <f t="shared" si="69"/>
        <v>0</v>
      </c>
      <c r="I1423" s="331">
        <f t="shared" si="70"/>
        <v>0</v>
      </c>
      <c r="J1423" s="331">
        <f t="shared" si="71"/>
        <v>0</v>
      </c>
      <c r="K1423" s="331">
        <f t="shared" si="72"/>
        <v>0</v>
      </c>
      <c r="L1423" s="331">
        <f t="shared" si="73"/>
        <v>0</v>
      </c>
      <c r="M1423" s="331">
        <f t="shared" si="74"/>
        <v>0</v>
      </c>
      <c r="N1423" s="333">
        <f t="shared" si="75"/>
        <v>4</v>
      </c>
      <c r="O1423" s="394"/>
      <c r="P1423" s="395">
        <f t="shared" si="76"/>
        <v>4</v>
      </c>
      <c r="Q1423" s="336">
        <f t="shared" si="77"/>
        <v>861</v>
      </c>
      <c r="R1423" s="409"/>
      <c r="S1423" s="145">
        <v>4</v>
      </c>
      <c r="T1423" s="148">
        <v>0</v>
      </c>
      <c r="U1423" s="147"/>
      <c r="V1423" s="148"/>
      <c r="W1423" s="337"/>
      <c r="X1423" s="337"/>
      <c r="Y1423" s="149"/>
      <c r="Z1423" s="149"/>
      <c r="AA1423" s="149"/>
      <c r="AB1423" s="399">
        <v>0</v>
      </c>
      <c r="AC1423" s="145"/>
      <c r="AD1423" s="399"/>
      <c r="AE1423" s="396"/>
      <c r="AF1423" s="397">
        <v>0</v>
      </c>
      <c r="AG1423" s="397">
        <v>0</v>
      </c>
      <c r="AH1423" s="397">
        <v>0</v>
      </c>
      <c r="AI1423" s="397">
        <v>0</v>
      </c>
      <c r="AJ1423" s="397">
        <v>0</v>
      </c>
      <c r="AK1423" s="397">
        <v>0</v>
      </c>
      <c r="AL1423" s="397">
        <v>0</v>
      </c>
      <c r="AM1423" s="397"/>
      <c r="AN1423" s="397">
        <v>0</v>
      </c>
      <c r="AO1423" s="400">
        <v>0</v>
      </c>
    </row>
    <row r="1424" spans="1:41" ht="24" customHeight="1" x14ac:dyDescent="0.3">
      <c r="A1424" s="401" t="s">
        <v>4490</v>
      </c>
      <c r="B1424" s="402" t="s">
        <v>4491</v>
      </c>
      <c r="C1424" s="403" t="s">
        <v>2256</v>
      </c>
      <c r="D1424" s="330">
        <f t="shared" si="65"/>
        <v>12</v>
      </c>
      <c r="E1424" s="331">
        <f t="shared" si="66"/>
        <v>11</v>
      </c>
      <c r="F1424" s="331">
        <f t="shared" si="67"/>
        <v>0</v>
      </c>
      <c r="G1424" s="331">
        <f t="shared" si="68"/>
        <v>0</v>
      </c>
      <c r="H1424" s="331">
        <f t="shared" si="69"/>
        <v>0</v>
      </c>
      <c r="I1424" s="331">
        <f t="shared" si="70"/>
        <v>0</v>
      </c>
      <c r="J1424" s="331">
        <f t="shared" si="71"/>
        <v>0</v>
      </c>
      <c r="K1424" s="331">
        <f t="shared" si="72"/>
        <v>0</v>
      </c>
      <c r="L1424" s="331">
        <f t="shared" si="73"/>
        <v>0</v>
      </c>
      <c r="M1424" s="331">
        <f t="shared" si="74"/>
        <v>0</v>
      </c>
      <c r="N1424" s="369">
        <f t="shared" si="75"/>
        <v>23</v>
      </c>
      <c r="O1424" s="417"/>
      <c r="P1424" s="418">
        <f t="shared" si="76"/>
        <v>23</v>
      </c>
      <c r="Q1424" s="336">
        <f t="shared" si="77"/>
        <v>429</v>
      </c>
      <c r="R1424" s="88">
        <v>11</v>
      </c>
      <c r="S1424" s="410"/>
      <c r="T1424" s="148">
        <v>0</v>
      </c>
      <c r="U1424" s="411"/>
      <c r="V1424" s="148"/>
      <c r="W1424" s="412"/>
      <c r="X1424" s="337"/>
      <c r="Y1424" s="149"/>
      <c r="Z1424" s="149"/>
      <c r="AA1424" s="149"/>
      <c r="AB1424" s="404">
        <v>0</v>
      </c>
      <c r="AC1424" s="410"/>
      <c r="AD1424" s="404"/>
      <c r="AE1424" s="396"/>
      <c r="AF1424" s="397">
        <v>0</v>
      </c>
      <c r="AG1424" s="397">
        <v>0</v>
      </c>
      <c r="AH1424" s="397">
        <v>0</v>
      </c>
      <c r="AI1424" s="397">
        <v>0</v>
      </c>
      <c r="AJ1424" s="397">
        <v>0</v>
      </c>
      <c r="AK1424" s="397">
        <v>0</v>
      </c>
      <c r="AL1424" s="397">
        <v>0</v>
      </c>
      <c r="AM1424" s="413">
        <v>12</v>
      </c>
      <c r="AN1424" s="397">
        <v>0</v>
      </c>
      <c r="AO1424" s="407">
        <v>0</v>
      </c>
    </row>
    <row r="1425" spans="1:41" ht="24" customHeight="1" x14ac:dyDescent="0.3">
      <c r="A1425" s="391" t="s">
        <v>4492</v>
      </c>
      <c r="B1425" s="392" t="s">
        <v>4493</v>
      </c>
      <c r="C1425" s="393" t="s">
        <v>4034</v>
      </c>
      <c r="D1425" s="330">
        <f t="shared" si="65"/>
        <v>14</v>
      </c>
      <c r="E1425" s="331">
        <f t="shared" si="66"/>
        <v>14</v>
      </c>
      <c r="F1425" s="331">
        <f t="shared" si="67"/>
        <v>0</v>
      </c>
      <c r="G1425" s="331">
        <f t="shared" si="68"/>
        <v>0</v>
      </c>
      <c r="H1425" s="331">
        <f t="shared" si="69"/>
        <v>0</v>
      </c>
      <c r="I1425" s="331">
        <f t="shared" si="70"/>
        <v>0</v>
      </c>
      <c r="J1425" s="331">
        <f t="shared" si="71"/>
        <v>0</v>
      </c>
      <c r="K1425" s="331">
        <f t="shared" si="72"/>
        <v>0</v>
      </c>
      <c r="L1425" s="331">
        <f t="shared" si="73"/>
        <v>0</v>
      </c>
      <c r="M1425" s="331">
        <f t="shared" si="74"/>
        <v>0</v>
      </c>
      <c r="N1425" s="333">
        <f t="shared" si="75"/>
        <v>28</v>
      </c>
      <c r="O1425" s="394"/>
      <c r="P1425" s="395">
        <f t="shared" si="76"/>
        <v>28</v>
      </c>
      <c r="Q1425" s="336">
        <f t="shared" si="77"/>
        <v>345</v>
      </c>
      <c r="R1425" s="399">
        <v>14</v>
      </c>
      <c r="S1425" s="145"/>
      <c r="T1425" s="148">
        <v>0</v>
      </c>
      <c r="U1425" s="411"/>
      <c r="V1425" s="148"/>
      <c r="W1425" s="412"/>
      <c r="X1425" s="337"/>
      <c r="Y1425" s="149"/>
      <c r="Z1425" s="149"/>
      <c r="AA1425" s="149"/>
      <c r="AB1425" s="404">
        <v>0</v>
      </c>
      <c r="AC1425" s="145"/>
      <c r="AD1425" s="404"/>
      <c r="AE1425" s="396"/>
      <c r="AF1425" s="397">
        <v>0</v>
      </c>
      <c r="AG1425" s="397">
        <v>0</v>
      </c>
      <c r="AH1425" s="397">
        <v>0</v>
      </c>
      <c r="AI1425" s="397">
        <v>0</v>
      </c>
      <c r="AJ1425" s="397">
        <v>0</v>
      </c>
      <c r="AK1425" s="397">
        <v>0</v>
      </c>
      <c r="AL1425" s="397">
        <v>0</v>
      </c>
      <c r="AM1425" s="413">
        <v>14</v>
      </c>
      <c r="AN1425" s="397">
        <v>0</v>
      </c>
      <c r="AO1425" s="341">
        <v>0</v>
      </c>
    </row>
    <row r="1426" spans="1:41" ht="24" customHeight="1" x14ac:dyDescent="0.3">
      <c r="A1426" s="398" t="s">
        <v>1211</v>
      </c>
      <c r="B1426" s="392" t="s">
        <v>751</v>
      </c>
      <c r="C1426" s="393" t="s">
        <v>314</v>
      </c>
      <c r="D1426" s="330">
        <f t="shared" si="65"/>
        <v>26</v>
      </c>
      <c r="E1426" s="331">
        <f t="shared" si="66"/>
        <v>0</v>
      </c>
      <c r="F1426" s="331">
        <f t="shared" si="67"/>
        <v>0</v>
      </c>
      <c r="G1426" s="331">
        <f t="shared" si="68"/>
        <v>0</v>
      </c>
      <c r="H1426" s="331">
        <f t="shared" si="69"/>
        <v>0</v>
      </c>
      <c r="I1426" s="331">
        <f t="shared" si="70"/>
        <v>0</v>
      </c>
      <c r="J1426" s="331">
        <f t="shared" si="71"/>
        <v>0</v>
      </c>
      <c r="K1426" s="331">
        <f t="shared" si="72"/>
        <v>0</v>
      </c>
      <c r="L1426" s="331">
        <f t="shared" si="73"/>
        <v>0</v>
      </c>
      <c r="M1426" s="331">
        <f t="shared" si="74"/>
        <v>0</v>
      </c>
      <c r="N1426" s="333">
        <f t="shared" si="75"/>
        <v>26</v>
      </c>
      <c r="O1426" s="394"/>
      <c r="P1426" s="395">
        <f t="shared" si="76"/>
        <v>26</v>
      </c>
      <c r="Q1426" s="336">
        <f t="shared" si="77"/>
        <v>377</v>
      </c>
      <c r="R1426" s="404">
        <v>26</v>
      </c>
      <c r="S1426" s="145"/>
      <c r="T1426" s="148">
        <v>0</v>
      </c>
      <c r="U1426" s="147"/>
      <c r="V1426" s="148"/>
      <c r="W1426" s="337"/>
      <c r="X1426" s="337"/>
      <c r="Y1426" s="149"/>
      <c r="Z1426" s="149"/>
      <c r="AA1426" s="149"/>
      <c r="AB1426" s="404">
        <v>0</v>
      </c>
      <c r="AC1426" s="145"/>
      <c r="AD1426" s="404"/>
      <c r="AE1426" s="396"/>
      <c r="AF1426" s="397">
        <v>0</v>
      </c>
      <c r="AG1426" s="397">
        <v>0</v>
      </c>
      <c r="AH1426" s="397">
        <v>0</v>
      </c>
      <c r="AI1426" s="397">
        <v>0</v>
      </c>
      <c r="AJ1426" s="397">
        <v>0</v>
      </c>
      <c r="AK1426" s="397">
        <v>0</v>
      </c>
      <c r="AL1426" s="397">
        <v>0</v>
      </c>
      <c r="AM1426" s="397"/>
      <c r="AN1426" s="397">
        <v>0</v>
      </c>
      <c r="AO1426" s="400">
        <v>0</v>
      </c>
    </row>
    <row r="1427" spans="1:41" ht="24" customHeight="1" x14ac:dyDescent="0.3">
      <c r="A1427" s="398" t="s">
        <v>4494</v>
      </c>
      <c r="B1427" s="392" t="s">
        <v>4495</v>
      </c>
      <c r="C1427" s="393" t="s">
        <v>4496</v>
      </c>
      <c r="D1427" s="330">
        <f t="shared" si="65"/>
        <v>10</v>
      </c>
      <c r="E1427" s="331">
        <f t="shared" si="66"/>
        <v>0</v>
      </c>
      <c r="F1427" s="331">
        <f t="shared" si="67"/>
        <v>0</v>
      </c>
      <c r="G1427" s="331">
        <f t="shared" si="68"/>
        <v>0</v>
      </c>
      <c r="H1427" s="331">
        <f t="shared" si="69"/>
        <v>0</v>
      </c>
      <c r="I1427" s="331">
        <f t="shared" si="70"/>
        <v>0</v>
      </c>
      <c r="J1427" s="331">
        <f t="shared" si="71"/>
        <v>0</v>
      </c>
      <c r="K1427" s="331">
        <f t="shared" si="72"/>
        <v>0</v>
      </c>
      <c r="L1427" s="331">
        <f t="shared" si="73"/>
        <v>0</v>
      </c>
      <c r="M1427" s="331">
        <f t="shared" si="74"/>
        <v>0</v>
      </c>
      <c r="N1427" s="333">
        <f t="shared" si="75"/>
        <v>10</v>
      </c>
      <c r="O1427" s="394"/>
      <c r="P1427" s="395">
        <f t="shared" si="76"/>
        <v>10</v>
      </c>
      <c r="Q1427" s="336">
        <f t="shared" si="77"/>
        <v>693</v>
      </c>
      <c r="R1427" s="404"/>
      <c r="S1427" s="145">
        <v>10</v>
      </c>
      <c r="T1427" s="148">
        <v>0</v>
      </c>
      <c r="U1427" s="147"/>
      <c r="V1427" s="148"/>
      <c r="W1427" s="337"/>
      <c r="X1427" s="337"/>
      <c r="Y1427" s="149"/>
      <c r="Z1427" s="149"/>
      <c r="AA1427" s="149"/>
      <c r="AB1427" s="399">
        <v>0</v>
      </c>
      <c r="AC1427" s="145"/>
      <c r="AD1427" s="399"/>
      <c r="AE1427" s="396"/>
      <c r="AF1427" s="397">
        <v>0</v>
      </c>
      <c r="AG1427" s="397">
        <v>0</v>
      </c>
      <c r="AH1427" s="397">
        <v>0</v>
      </c>
      <c r="AI1427" s="397">
        <v>0</v>
      </c>
      <c r="AJ1427" s="397">
        <v>0</v>
      </c>
      <c r="AK1427" s="397">
        <v>0</v>
      </c>
      <c r="AL1427" s="397">
        <v>0</v>
      </c>
      <c r="AM1427" s="397"/>
      <c r="AN1427" s="397">
        <v>0</v>
      </c>
      <c r="AO1427" s="408">
        <v>0</v>
      </c>
    </row>
    <row r="1428" spans="1:41" ht="24" customHeight="1" x14ac:dyDescent="0.3">
      <c r="A1428" s="398" t="s">
        <v>1627</v>
      </c>
      <c r="B1428" s="392" t="s">
        <v>1628</v>
      </c>
      <c r="C1428" s="393" t="s">
        <v>89</v>
      </c>
      <c r="D1428" s="330">
        <f t="shared" si="65"/>
        <v>55</v>
      </c>
      <c r="E1428" s="331">
        <f t="shared" si="66"/>
        <v>0</v>
      </c>
      <c r="F1428" s="331">
        <f t="shared" si="67"/>
        <v>0</v>
      </c>
      <c r="G1428" s="331">
        <f t="shared" si="68"/>
        <v>0</v>
      </c>
      <c r="H1428" s="331">
        <f t="shared" si="69"/>
        <v>0</v>
      </c>
      <c r="I1428" s="331">
        <f t="shared" si="70"/>
        <v>0</v>
      </c>
      <c r="J1428" s="331">
        <f t="shared" si="71"/>
        <v>0</v>
      </c>
      <c r="K1428" s="331">
        <f t="shared" si="72"/>
        <v>0</v>
      </c>
      <c r="L1428" s="331">
        <f t="shared" si="73"/>
        <v>0</v>
      </c>
      <c r="M1428" s="331">
        <f t="shared" si="74"/>
        <v>0</v>
      </c>
      <c r="N1428" s="333">
        <f t="shared" si="75"/>
        <v>55</v>
      </c>
      <c r="O1428" s="394"/>
      <c r="P1428" s="395">
        <f t="shared" si="76"/>
        <v>55</v>
      </c>
      <c r="Q1428" s="336">
        <f t="shared" si="77"/>
        <v>140</v>
      </c>
      <c r="R1428" s="144"/>
      <c r="S1428" s="145"/>
      <c r="T1428" s="148">
        <v>0</v>
      </c>
      <c r="U1428" s="147"/>
      <c r="V1428" s="148"/>
      <c r="W1428" s="337"/>
      <c r="X1428" s="337">
        <v>55</v>
      </c>
      <c r="Y1428" s="149"/>
      <c r="Z1428" s="149"/>
      <c r="AA1428" s="149"/>
      <c r="AB1428" s="404">
        <v>0</v>
      </c>
      <c r="AC1428" s="145"/>
      <c r="AD1428" s="404"/>
      <c r="AE1428" s="396"/>
      <c r="AF1428" s="397">
        <v>0</v>
      </c>
      <c r="AG1428" s="397">
        <v>0</v>
      </c>
      <c r="AH1428" s="397">
        <v>0</v>
      </c>
      <c r="AI1428" s="397">
        <v>0</v>
      </c>
      <c r="AJ1428" s="397">
        <v>0</v>
      </c>
      <c r="AK1428" s="397">
        <v>0</v>
      </c>
      <c r="AL1428" s="397">
        <v>0</v>
      </c>
      <c r="AM1428" s="397"/>
      <c r="AN1428" s="397">
        <v>0</v>
      </c>
      <c r="AO1428" s="400">
        <v>0</v>
      </c>
    </row>
    <row r="1429" spans="1:41" ht="24" customHeight="1" x14ac:dyDescent="0.3">
      <c r="A1429" s="398" t="s">
        <v>4497</v>
      </c>
      <c r="B1429" s="415" t="s">
        <v>4498</v>
      </c>
      <c r="C1429" s="416" t="s">
        <v>1972</v>
      </c>
      <c r="D1429" s="330">
        <f t="shared" si="65"/>
        <v>0</v>
      </c>
      <c r="E1429" s="331">
        <f t="shared" si="66"/>
        <v>0</v>
      </c>
      <c r="F1429" s="331">
        <f t="shared" si="67"/>
        <v>0</v>
      </c>
      <c r="G1429" s="331">
        <f t="shared" si="68"/>
        <v>0</v>
      </c>
      <c r="H1429" s="331">
        <f t="shared" si="69"/>
        <v>0</v>
      </c>
      <c r="I1429" s="331">
        <f t="shared" si="70"/>
        <v>0</v>
      </c>
      <c r="J1429" s="331">
        <f t="shared" si="71"/>
        <v>0</v>
      </c>
      <c r="K1429" s="331">
        <f t="shared" si="72"/>
        <v>0</v>
      </c>
      <c r="L1429" s="331">
        <f t="shared" si="73"/>
        <v>0</v>
      </c>
      <c r="M1429" s="331">
        <f t="shared" si="74"/>
        <v>0</v>
      </c>
      <c r="N1429" s="333">
        <f t="shared" si="75"/>
        <v>0</v>
      </c>
      <c r="O1429" s="394"/>
      <c r="P1429" s="395">
        <f t="shared" si="76"/>
        <v>0</v>
      </c>
      <c r="Q1429" s="336" t="str">
        <f t="shared" si="77"/>
        <v/>
      </c>
      <c r="R1429" s="156"/>
      <c r="S1429" s="410"/>
      <c r="T1429" s="148">
        <v>0</v>
      </c>
      <c r="U1429" s="411"/>
      <c r="V1429" s="148"/>
      <c r="W1429" s="412"/>
      <c r="X1429" s="337"/>
      <c r="Y1429" s="149"/>
      <c r="Z1429" s="149"/>
      <c r="AA1429" s="149"/>
      <c r="AB1429" s="399">
        <v>0</v>
      </c>
      <c r="AC1429" s="410"/>
      <c r="AD1429" s="399"/>
      <c r="AE1429" s="396"/>
      <c r="AF1429" s="397">
        <v>0</v>
      </c>
      <c r="AG1429" s="397">
        <v>0</v>
      </c>
      <c r="AH1429" s="397">
        <v>0</v>
      </c>
      <c r="AI1429" s="397">
        <v>0</v>
      </c>
      <c r="AJ1429" s="397">
        <v>0</v>
      </c>
      <c r="AK1429" s="397">
        <v>0</v>
      </c>
      <c r="AL1429" s="397">
        <v>0</v>
      </c>
      <c r="AM1429" s="413"/>
      <c r="AN1429" s="397">
        <v>0</v>
      </c>
      <c r="AO1429" s="408">
        <v>0</v>
      </c>
    </row>
    <row r="1430" spans="1:41" ht="24" customHeight="1" x14ac:dyDescent="0.3">
      <c r="A1430" s="401" t="s">
        <v>5147</v>
      </c>
      <c r="B1430" s="402" t="s">
        <v>5148</v>
      </c>
      <c r="C1430" s="403" t="s">
        <v>2256</v>
      </c>
      <c r="D1430" s="330">
        <f t="shared" si="65"/>
        <v>0</v>
      </c>
      <c r="E1430" s="331">
        <f t="shared" si="66"/>
        <v>0</v>
      </c>
      <c r="F1430" s="331">
        <f t="shared" si="67"/>
        <v>0</v>
      </c>
      <c r="G1430" s="331">
        <f t="shared" si="68"/>
        <v>0</v>
      </c>
      <c r="H1430" s="331">
        <f t="shared" si="69"/>
        <v>0</v>
      </c>
      <c r="I1430" s="331">
        <f t="shared" si="70"/>
        <v>0</v>
      </c>
      <c r="J1430" s="331">
        <f t="shared" si="71"/>
        <v>0</v>
      </c>
      <c r="K1430" s="331">
        <f t="shared" si="72"/>
        <v>0</v>
      </c>
      <c r="L1430" s="331">
        <f t="shared" si="73"/>
        <v>0</v>
      </c>
      <c r="M1430" s="331">
        <f t="shared" si="74"/>
        <v>0</v>
      </c>
      <c r="N1430" s="333">
        <f t="shared" si="75"/>
        <v>0</v>
      </c>
      <c r="O1430" s="394"/>
      <c r="P1430" s="395">
        <f t="shared" si="76"/>
        <v>0</v>
      </c>
      <c r="Q1430" s="336" t="str">
        <f t="shared" si="77"/>
        <v/>
      </c>
      <c r="R1430" s="409"/>
      <c r="S1430" s="410"/>
      <c r="T1430" s="148">
        <v>0</v>
      </c>
      <c r="U1430" s="147"/>
      <c r="V1430" s="148"/>
      <c r="W1430" s="337"/>
      <c r="X1430" s="337"/>
      <c r="Y1430" s="149"/>
      <c r="Z1430" s="149"/>
      <c r="AA1430" s="149"/>
      <c r="AB1430" s="399">
        <v>0</v>
      </c>
      <c r="AC1430" s="410"/>
      <c r="AD1430" s="399"/>
      <c r="AE1430" s="396"/>
      <c r="AF1430" s="397">
        <v>0</v>
      </c>
      <c r="AG1430" s="397">
        <v>0</v>
      </c>
      <c r="AH1430" s="397">
        <v>0</v>
      </c>
      <c r="AI1430" s="397">
        <v>0</v>
      </c>
      <c r="AJ1430" s="397">
        <v>0</v>
      </c>
      <c r="AK1430" s="397">
        <v>0</v>
      </c>
      <c r="AL1430" s="397">
        <v>0</v>
      </c>
      <c r="AM1430" s="397"/>
      <c r="AN1430" s="397">
        <v>0</v>
      </c>
      <c r="AO1430" s="400">
        <v>0</v>
      </c>
    </row>
    <row r="1431" spans="1:41" ht="24" customHeight="1" x14ac:dyDescent="0.3">
      <c r="A1431" s="391" t="s">
        <v>4500</v>
      </c>
      <c r="B1431" s="392" t="s">
        <v>4501</v>
      </c>
      <c r="C1431" s="393" t="s">
        <v>314</v>
      </c>
      <c r="D1431" s="330">
        <f t="shared" si="65"/>
        <v>36</v>
      </c>
      <c r="E1431" s="331">
        <f t="shared" si="66"/>
        <v>0</v>
      </c>
      <c r="F1431" s="331">
        <f t="shared" si="67"/>
        <v>0</v>
      </c>
      <c r="G1431" s="331">
        <f t="shared" si="68"/>
        <v>0</v>
      </c>
      <c r="H1431" s="331">
        <f t="shared" si="69"/>
        <v>0</v>
      </c>
      <c r="I1431" s="331">
        <f t="shared" si="70"/>
        <v>0</v>
      </c>
      <c r="J1431" s="331">
        <f t="shared" si="71"/>
        <v>0</v>
      </c>
      <c r="K1431" s="331">
        <f t="shared" si="72"/>
        <v>0</v>
      </c>
      <c r="L1431" s="331">
        <f t="shared" si="73"/>
        <v>0</v>
      </c>
      <c r="M1431" s="331">
        <f t="shared" si="74"/>
        <v>0</v>
      </c>
      <c r="N1431" s="333">
        <f t="shared" si="75"/>
        <v>36</v>
      </c>
      <c r="O1431" s="394"/>
      <c r="P1431" s="395">
        <f t="shared" si="76"/>
        <v>36</v>
      </c>
      <c r="Q1431" s="336">
        <f t="shared" si="77"/>
        <v>257</v>
      </c>
      <c r="R1431" s="399"/>
      <c r="S1431" s="145"/>
      <c r="T1431" s="148">
        <v>0</v>
      </c>
      <c r="U1431" s="147"/>
      <c r="V1431" s="148"/>
      <c r="W1431" s="337"/>
      <c r="X1431" s="337"/>
      <c r="Y1431" s="149"/>
      <c r="Z1431" s="149"/>
      <c r="AA1431" s="149"/>
      <c r="AB1431" s="144">
        <v>0</v>
      </c>
      <c r="AC1431" s="145"/>
      <c r="AD1431" s="144"/>
      <c r="AE1431" s="396"/>
      <c r="AF1431" s="397">
        <v>0</v>
      </c>
      <c r="AG1431" s="397">
        <v>0</v>
      </c>
      <c r="AH1431" s="397">
        <v>0</v>
      </c>
      <c r="AI1431" s="397">
        <v>0</v>
      </c>
      <c r="AJ1431" s="397">
        <v>0</v>
      </c>
      <c r="AK1431" s="397">
        <v>0</v>
      </c>
      <c r="AL1431" s="397">
        <v>0</v>
      </c>
      <c r="AM1431" s="397">
        <v>36</v>
      </c>
      <c r="AN1431" s="397">
        <v>0</v>
      </c>
      <c r="AO1431" s="400">
        <v>0</v>
      </c>
    </row>
    <row r="1432" spans="1:41" ht="24" customHeight="1" x14ac:dyDescent="0.3">
      <c r="A1432" s="391" t="s">
        <v>4502</v>
      </c>
      <c r="B1432" s="392" t="s">
        <v>4503</v>
      </c>
      <c r="C1432" s="393" t="s">
        <v>1965</v>
      </c>
      <c r="D1432" s="330">
        <f t="shared" si="65"/>
        <v>0</v>
      </c>
      <c r="E1432" s="331">
        <f t="shared" si="66"/>
        <v>0</v>
      </c>
      <c r="F1432" s="331">
        <f t="shared" si="67"/>
        <v>0</v>
      </c>
      <c r="G1432" s="331">
        <f t="shared" si="68"/>
        <v>0</v>
      </c>
      <c r="H1432" s="331">
        <f t="shared" si="69"/>
        <v>0</v>
      </c>
      <c r="I1432" s="331">
        <f t="shared" si="70"/>
        <v>0</v>
      </c>
      <c r="J1432" s="331">
        <f t="shared" si="71"/>
        <v>0</v>
      </c>
      <c r="K1432" s="331">
        <f t="shared" si="72"/>
        <v>0</v>
      </c>
      <c r="L1432" s="331">
        <f t="shared" si="73"/>
        <v>0</v>
      </c>
      <c r="M1432" s="331">
        <f t="shared" si="74"/>
        <v>0</v>
      </c>
      <c r="N1432" s="333">
        <f t="shared" si="75"/>
        <v>0</v>
      </c>
      <c r="O1432" s="394"/>
      <c r="P1432" s="395">
        <f t="shared" si="76"/>
        <v>0</v>
      </c>
      <c r="Q1432" s="336" t="str">
        <f t="shared" si="77"/>
        <v/>
      </c>
      <c r="R1432" s="404"/>
      <c r="S1432" s="410"/>
      <c r="T1432" s="148">
        <v>0</v>
      </c>
      <c r="U1432" s="147"/>
      <c r="V1432" s="148"/>
      <c r="W1432" s="337"/>
      <c r="X1432" s="337"/>
      <c r="Y1432" s="149"/>
      <c r="Z1432" s="149"/>
      <c r="AA1432" s="149"/>
      <c r="AB1432" s="399">
        <v>0</v>
      </c>
      <c r="AC1432" s="410"/>
      <c r="AD1432" s="399"/>
      <c r="AE1432" s="396"/>
      <c r="AF1432" s="397">
        <v>0</v>
      </c>
      <c r="AG1432" s="397">
        <v>0</v>
      </c>
      <c r="AH1432" s="397">
        <v>0</v>
      </c>
      <c r="AI1432" s="397">
        <v>0</v>
      </c>
      <c r="AJ1432" s="397">
        <v>0</v>
      </c>
      <c r="AK1432" s="397">
        <v>0</v>
      </c>
      <c r="AL1432" s="397">
        <v>0</v>
      </c>
      <c r="AM1432" s="397"/>
      <c r="AN1432" s="397">
        <v>0</v>
      </c>
      <c r="AO1432" s="414">
        <v>0</v>
      </c>
    </row>
    <row r="1433" spans="1:41" ht="24" customHeight="1" x14ac:dyDescent="0.3">
      <c r="A1433" s="391" t="s">
        <v>4504</v>
      </c>
      <c r="B1433" s="392" t="s">
        <v>4505</v>
      </c>
      <c r="C1433" s="393" t="s">
        <v>696</v>
      </c>
      <c r="D1433" s="330">
        <f t="shared" si="65"/>
        <v>14</v>
      </c>
      <c r="E1433" s="331">
        <f t="shared" si="66"/>
        <v>0</v>
      </c>
      <c r="F1433" s="331">
        <f t="shared" si="67"/>
        <v>0</v>
      </c>
      <c r="G1433" s="331">
        <f t="shared" si="68"/>
        <v>0</v>
      </c>
      <c r="H1433" s="331">
        <f t="shared" si="69"/>
        <v>0</v>
      </c>
      <c r="I1433" s="331">
        <f t="shared" si="70"/>
        <v>0</v>
      </c>
      <c r="J1433" s="331">
        <f t="shared" si="71"/>
        <v>0</v>
      </c>
      <c r="K1433" s="331">
        <f t="shared" si="72"/>
        <v>0</v>
      </c>
      <c r="L1433" s="331">
        <f t="shared" si="73"/>
        <v>0</v>
      </c>
      <c r="M1433" s="331">
        <f t="shared" si="74"/>
        <v>0</v>
      </c>
      <c r="N1433" s="333">
        <f t="shared" si="75"/>
        <v>14</v>
      </c>
      <c r="O1433" s="394"/>
      <c r="P1433" s="395">
        <f t="shared" si="76"/>
        <v>14</v>
      </c>
      <c r="Q1433" s="336">
        <f t="shared" si="77"/>
        <v>594</v>
      </c>
      <c r="R1433" s="404"/>
      <c r="S1433" s="145"/>
      <c r="T1433" s="148">
        <v>0</v>
      </c>
      <c r="U1433" s="147"/>
      <c r="V1433" s="148"/>
      <c r="W1433" s="337"/>
      <c r="X1433" s="337"/>
      <c r="Y1433" s="149"/>
      <c r="Z1433" s="149"/>
      <c r="AA1433" s="149"/>
      <c r="AB1433" s="156">
        <v>0</v>
      </c>
      <c r="AC1433" s="145"/>
      <c r="AD1433" s="156"/>
      <c r="AE1433" s="396"/>
      <c r="AF1433" s="397">
        <v>0</v>
      </c>
      <c r="AG1433" s="397">
        <v>0</v>
      </c>
      <c r="AH1433" s="397">
        <v>0</v>
      </c>
      <c r="AI1433" s="397">
        <v>0</v>
      </c>
      <c r="AJ1433" s="397">
        <v>0</v>
      </c>
      <c r="AK1433" s="397">
        <v>0</v>
      </c>
      <c r="AL1433" s="397">
        <v>0</v>
      </c>
      <c r="AM1433" s="397">
        <v>14</v>
      </c>
      <c r="AN1433" s="397">
        <v>0</v>
      </c>
      <c r="AO1433" s="407">
        <v>0</v>
      </c>
    </row>
    <row r="1434" spans="1:41" ht="24" customHeight="1" x14ac:dyDescent="0.3">
      <c r="A1434" s="398" t="s">
        <v>1212</v>
      </c>
      <c r="B1434" s="392" t="s">
        <v>1213</v>
      </c>
      <c r="C1434" s="393" t="s">
        <v>89</v>
      </c>
      <c r="D1434" s="330">
        <f t="shared" si="65"/>
        <v>0</v>
      </c>
      <c r="E1434" s="331">
        <f t="shared" si="66"/>
        <v>0</v>
      </c>
      <c r="F1434" s="331">
        <f t="shared" si="67"/>
        <v>0</v>
      </c>
      <c r="G1434" s="331">
        <f t="shared" si="68"/>
        <v>0</v>
      </c>
      <c r="H1434" s="331">
        <f t="shared" si="69"/>
        <v>0</v>
      </c>
      <c r="I1434" s="331">
        <f t="shared" si="70"/>
        <v>0</v>
      </c>
      <c r="J1434" s="331">
        <f t="shared" si="71"/>
        <v>0</v>
      </c>
      <c r="K1434" s="331">
        <f t="shared" si="72"/>
        <v>0</v>
      </c>
      <c r="L1434" s="331">
        <f t="shared" si="73"/>
        <v>0</v>
      </c>
      <c r="M1434" s="331">
        <f t="shared" si="74"/>
        <v>0</v>
      </c>
      <c r="N1434" s="333">
        <f t="shared" si="75"/>
        <v>0</v>
      </c>
      <c r="O1434" s="394"/>
      <c r="P1434" s="395">
        <f t="shared" si="76"/>
        <v>0</v>
      </c>
      <c r="Q1434" s="336" t="str">
        <f t="shared" si="77"/>
        <v/>
      </c>
      <c r="R1434" s="399"/>
      <c r="S1434" s="410"/>
      <c r="T1434" s="405">
        <v>0</v>
      </c>
      <c r="U1434" s="411"/>
      <c r="V1434" s="405"/>
      <c r="W1434" s="412"/>
      <c r="X1434" s="337"/>
      <c r="Y1434" s="406"/>
      <c r="Z1434" s="406"/>
      <c r="AA1434" s="406"/>
      <c r="AB1434" s="399">
        <v>0</v>
      </c>
      <c r="AC1434" s="410"/>
      <c r="AD1434" s="399"/>
      <c r="AE1434" s="396"/>
      <c r="AF1434" s="397">
        <v>0</v>
      </c>
      <c r="AG1434" s="397">
        <v>0</v>
      </c>
      <c r="AH1434" s="397">
        <v>0</v>
      </c>
      <c r="AI1434" s="397">
        <v>0</v>
      </c>
      <c r="AJ1434" s="397">
        <v>0</v>
      </c>
      <c r="AK1434" s="397">
        <v>0</v>
      </c>
      <c r="AL1434" s="397">
        <v>0</v>
      </c>
      <c r="AM1434" s="413"/>
      <c r="AN1434" s="397">
        <v>0</v>
      </c>
      <c r="AO1434" s="358">
        <v>0</v>
      </c>
    </row>
    <row r="1435" spans="1:41" ht="24" customHeight="1" x14ac:dyDescent="0.3">
      <c r="A1435" s="391" t="s">
        <v>4506</v>
      </c>
      <c r="B1435" s="392" t="s">
        <v>4507</v>
      </c>
      <c r="C1435" s="393" t="s">
        <v>686</v>
      </c>
      <c r="D1435" s="330">
        <f t="shared" si="65"/>
        <v>12</v>
      </c>
      <c r="E1435" s="331">
        <f t="shared" si="66"/>
        <v>12</v>
      </c>
      <c r="F1435" s="331">
        <f t="shared" si="67"/>
        <v>0</v>
      </c>
      <c r="G1435" s="331">
        <f t="shared" si="68"/>
        <v>0</v>
      </c>
      <c r="H1435" s="331">
        <f t="shared" si="69"/>
        <v>0</v>
      </c>
      <c r="I1435" s="331">
        <f t="shared" si="70"/>
        <v>0</v>
      </c>
      <c r="J1435" s="331">
        <f t="shared" si="71"/>
        <v>0</v>
      </c>
      <c r="K1435" s="331">
        <f t="shared" si="72"/>
        <v>0</v>
      </c>
      <c r="L1435" s="331">
        <f t="shared" si="73"/>
        <v>0</v>
      </c>
      <c r="M1435" s="331">
        <f t="shared" si="74"/>
        <v>0</v>
      </c>
      <c r="N1435" s="333">
        <f t="shared" si="75"/>
        <v>24</v>
      </c>
      <c r="O1435" s="394"/>
      <c r="P1435" s="395">
        <f t="shared" si="76"/>
        <v>24</v>
      </c>
      <c r="Q1435" s="336">
        <f t="shared" si="77"/>
        <v>409</v>
      </c>
      <c r="R1435" s="404"/>
      <c r="S1435" s="145">
        <v>12</v>
      </c>
      <c r="T1435" s="148">
        <v>0</v>
      </c>
      <c r="U1435" s="147"/>
      <c r="V1435" s="148"/>
      <c r="W1435" s="337"/>
      <c r="X1435" s="337"/>
      <c r="Y1435" s="149"/>
      <c r="Z1435" s="149"/>
      <c r="AA1435" s="149"/>
      <c r="AB1435" s="156">
        <v>0</v>
      </c>
      <c r="AC1435" s="145"/>
      <c r="AD1435" s="156"/>
      <c r="AE1435" s="396"/>
      <c r="AF1435" s="397">
        <v>0</v>
      </c>
      <c r="AG1435" s="397">
        <v>0</v>
      </c>
      <c r="AH1435" s="397">
        <v>0</v>
      </c>
      <c r="AI1435" s="397">
        <v>0</v>
      </c>
      <c r="AJ1435" s="397">
        <v>0</v>
      </c>
      <c r="AK1435" s="397">
        <v>0</v>
      </c>
      <c r="AL1435" s="397">
        <v>0</v>
      </c>
      <c r="AM1435" s="397"/>
      <c r="AN1435" s="397">
        <v>12</v>
      </c>
      <c r="AO1435" s="400">
        <v>0</v>
      </c>
    </row>
    <row r="1436" spans="1:41" ht="24" customHeight="1" x14ac:dyDescent="0.3">
      <c r="A1436" s="398" t="s">
        <v>4508</v>
      </c>
      <c r="B1436" s="392" t="s">
        <v>4507</v>
      </c>
      <c r="C1436" s="393" t="s">
        <v>4680</v>
      </c>
      <c r="D1436" s="330">
        <f t="shared" si="65"/>
        <v>4</v>
      </c>
      <c r="E1436" s="331">
        <f t="shared" si="66"/>
        <v>4</v>
      </c>
      <c r="F1436" s="331">
        <f t="shared" si="67"/>
        <v>0</v>
      </c>
      <c r="G1436" s="331">
        <f t="shared" si="68"/>
        <v>0</v>
      </c>
      <c r="H1436" s="331">
        <f t="shared" si="69"/>
        <v>0</v>
      </c>
      <c r="I1436" s="331">
        <f t="shared" si="70"/>
        <v>0</v>
      </c>
      <c r="J1436" s="331">
        <f t="shared" si="71"/>
        <v>0</v>
      </c>
      <c r="K1436" s="331">
        <f t="shared" si="72"/>
        <v>0</v>
      </c>
      <c r="L1436" s="331">
        <f t="shared" si="73"/>
        <v>0</v>
      </c>
      <c r="M1436" s="331">
        <f t="shared" si="74"/>
        <v>0</v>
      </c>
      <c r="N1436" s="333">
        <f t="shared" si="75"/>
        <v>8</v>
      </c>
      <c r="O1436" s="394"/>
      <c r="P1436" s="395">
        <f t="shared" si="76"/>
        <v>8</v>
      </c>
      <c r="Q1436" s="336">
        <f t="shared" si="77"/>
        <v>741</v>
      </c>
      <c r="R1436" s="399"/>
      <c r="S1436" s="410">
        <v>4</v>
      </c>
      <c r="T1436" s="148">
        <v>0</v>
      </c>
      <c r="U1436" s="147"/>
      <c r="V1436" s="148"/>
      <c r="W1436" s="337"/>
      <c r="X1436" s="337"/>
      <c r="Y1436" s="149"/>
      <c r="Z1436" s="149"/>
      <c r="AA1436" s="149"/>
      <c r="AB1436" s="419">
        <v>0</v>
      </c>
      <c r="AC1436" s="410"/>
      <c r="AD1436" s="419"/>
      <c r="AE1436" s="396"/>
      <c r="AF1436" s="397">
        <v>0</v>
      </c>
      <c r="AG1436" s="397">
        <v>0</v>
      </c>
      <c r="AH1436" s="397">
        <v>0</v>
      </c>
      <c r="AI1436" s="397">
        <v>0</v>
      </c>
      <c r="AJ1436" s="397">
        <v>0</v>
      </c>
      <c r="AK1436" s="397">
        <v>0</v>
      </c>
      <c r="AL1436" s="397">
        <v>0</v>
      </c>
      <c r="AM1436" s="397"/>
      <c r="AN1436" s="397">
        <v>4</v>
      </c>
      <c r="AO1436" s="407">
        <v>0</v>
      </c>
    </row>
    <row r="1437" spans="1:41" ht="24" customHeight="1" x14ac:dyDescent="0.3">
      <c r="A1437" s="398" t="s">
        <v>4509</v>
      </c>
      <c r="B1437" s="392" t="s">
        <v>4510</v>
      </c>
      <c r="C1437" s="393" t="s">
        <v>1236</v>
      </c>
      <c r="D1437" s="330">
        <f t="shared" si="65"/>
        <v>0</v>
      </c>
      <c r="E1437" s="331">
        <f t="shared" si="66"/>
        <v>0</v>
      </c>
      <c r="F1437" s="331">
        <f t="shared" si="67"/>
        <v>0</v>
      </c>
      <c r="G1437" s="331">
        <f t="shared" si="68"/>
        <v>0</v>
      </c>
      <c r="H1437" s="331">
        <f t="shared" si="69"/>
        <v>0</v>
      </c>
      <c r="I1437" s="331">
        <f t="shared" si="70"/>
        <v>0</v>
      </c>
      <c r="J1437" s="331">
        <f t="shared" si="71"/>
        <v>0</v>
      </c>
      <c r="K1437" s="331">
        <f t="shared" si="72"/>
        <v>0</v>
      </c>
      <c r="L1437" s="331">
        <f t="shared" si="73"/>
        <v>0</v>
      </c>
      <c r="M1437" s="331">
        <f t="shared" si="74"/>
        <v>0</v>
      </c>
      <c r="N1437" s="333">
        <f t="shared" si="75"/>
        <v>0</v>
      </c>
      <c r="O1437" s="394"/>
      <c r="P1437" s="395">
        <f t="shared" si="76"/>
        <v>0</v>
      </c>
      <c r="Q1437" s="336" t="str">
        <f t="shared" si="77"/>
        <v/>
      </c>
      <c r="R1437" s="144"/>
      <c r="S1437" s="145"/>
      <c r="T1437" s="148">
        <v>0</v>
      </c>
      <c r="U1437" s="147"/>
      <c r="V1437" s="148"/>
      <c r="W1437" s="337"/>
      <c r="X1437" s="337"/>
      <c r="Y1437" s="149"/>
      <c r="Z1437" s="149"/>
      <c r="AA1437" s="149"/>
      <c r="AB1437" s="421">
        <v>0</v>
      </c>
      <c r="AC1437" s="145"/>
      <c r="AD1437" s="421"/>
      <c r="AE1437" s="396"/>
      <c r="AF1437" s="397">
        <v>0</v>
      </c>
      <c r="AG1437" s="397">
        <v>0</v>
      </c>
      <c r="AH1437" s="397">
        <v>0</v>
      </c>
      <c r="AI1437" s="397">
        <v>0</v>
      </c>
      <c r="AJ1437" s="397">
        <v>0</v>
      </c>
      <c r="AK1437" s="397">
        <v>0</v>
      </c>
      <c r="AL1437" s="397">
        <v>0</v>
      </c>
      <c r="AM1437" s="397"/>
      <c r="AN1437" s="397">
        <v>0</v>
      </c>
      <c r="AO1437" s="341">
        <v>0</v>
      </c>
    </row>
    <row r="1438" spans="1:41" ht="24" customHeight="1" x14ac:dyDescent="0.3">
      <c r="A1438" s="398" t="s">
        <v>5149</v>
      </c>
      <c r="B1438" s="415" t="s">
        <v>4511</v>
      </c>
      <c r="C1438" s="416" t="s">
        <v>1972</v>
      </c>
      <c r="D1438" s="330">
        <f t="shared" si="65"/>
        <v>4</v>
      </c>
      <c r="E1438" s="331">
        <f t="shared" si="66"/>
        <v>0</v>
      </c>
      <c r="F1438" s="331">
        <f t="shared" si="67"/>
        <v>0</v>
      </c>
      <c r="G1438" s="331">
        <f t="shared" si="68"/>
        <v>0</v>
      </c>
      <c r="H1438" s="331">
        <f t="shared" si="69"/>
        <v>0</v>
      </c>
      <c r="I1438" s="331">
        <f t="shared" si="70"/>
        <v>0</v>
      </c>
      <c r="J1438" s="331">
        <f t="shared" si="71"/>
        <v>0</v>
      </c>
      <c r="K1438" s="331">
        <f t="shared" si="72"/>
        <v>0</v>
      </c>
      <c r="L1438" s="331">
        <f t="shared" si="73"/>
        <v>0</v>
      </c>
      <c r="M1438" s="331">
        <f t="shared" si="74"/>
        <v>0</v>
      </c>
      <c r="N1438" s="333">
        <f t="shared" si="75"/>
        <v>4</v>
      </c>
      <c r="O1438" s="394"/>
      <c r="P1438" s="395">
        <f t="shared" si="76"/>
        <v>4</v>
      </c>
      <c r="Q1438" s="336">
        <f t="shared" si="77"/>
        <v>861</v>
      </c>
      <c r="R1438" s="399"/>
      <c r="S1438" s="410"/>
      <c r="T1438" s="148">
        <v>0</v>
      </c>
      <c r="U1438" s="147"/>
      <c r="V1438" s="148"/>
      <c r="W1438" s="337"/>
      <c r="X1438" s="337"/>
      <c r="Y1438" s="149"/>
      <c r="Z1438" s="149"/>
      <c r="AA1438" s="149"/>
      <c r="AB1438" s="425">
        <v>0</v>
      </c>
      <c r="AC1438" s="410"/>
      <c r="AD1438" s="425"/>
      <c r="AE1438" s="396"/>
      <c r="AF1438" s="397">
        <v>0</v>
      </c>
      <c r="AG1438" s="397">
        <v>0</v>
      </c>
      <c r="AH1438" s="397">
        <v>0</v>
      </c>
      <c r="AI1438" s="397">
        <v>0</v>
      </c>
      <c r="AJ1438" s="397">
        <v>0</v>
      </c>
      <c r="AK1438" s="397">
        <v>0</v>
      </c>
      <c r="AL1438" s="397">
        <v>0</v>
      </c>
      <c r="AM1438" s="397"/>
      <c r="AN1438" s="397">
        <v>4</v>
      </c>
      <c r="AO1438" s="400">
        <v>0</v>
      </c>
    </row>
    <row r="1439" spans="1:41" ht="24" customHeight="1" x14ac:dyDescent="0.3">
      <c r="A1439" s="401" t="s">
        <v>4514</v>
      </c>
      <c r="B1439" s="402" t="s">
        <v>4513</v>
      </c>
      <c r="C1439" s="403" t="s">
        <v>2578</v>
      </c>
      <c r="D1439" s="330">
        <f t="shared" si="65"/>
        <v>10</v>
      </c>
      <c r="E1439" s="331">
        <f t="shared" si="66"/>
        <v>0</v>
      </c>
      <c r="F1439" s="331">
        <f t="shared" si="67"/>
        <v>0</v>
      </c>
      <c r="G1439" s="331">
        <f t="shared" si="68"/>
        <v>0</v>
      </c>
      <c r="H1439" s="331">
        <f t="shared" si="69"/>
        <v>0</v>
      </c>
      <c r="I1439" s="331">
        <f t="shared" si="70"/>
        <v>0</v>
      </c>
      <c r="J1439" s="331">
        <f t="shared" si="71"/>
        <v>0</v>
      </c>
      <c r="K1439" s="331">
        <f t="shared" si="72"/>
        <v>0</v>
      </c>
      <c r="L1439" s="331">
        <f t="shared" si="73"/>
        <v>0</v>
      </c>
      <c r="M1439" s="331">
        <f t="shared" si="74"/>
        <v>0</v>
      </c>
      <c r="N1439" s="369">
        <f t="shared" si="75"/>
        <v>10</v>
      </c>
      <c r="O1439" s="417"/>
      <c r="P1439" s="418">
        <f t="shared" si="76"/>
        <v>10</v>
      </c>
      <c r="Q1439" s="336">
        <f t="shared" si="77"/>
        <v>693</v>
      </c>
      <c r="R1439" s="156"/>
      <c r="S1439" s="410">
        <v>10</v>
      </c>
      <c r="T1439" s="148">
        <v>0</v>
      </c>
      <c r="U1439" s="411"/>
      <c r="V1439" s="148"/>
      <c r="W1439" s="412"/>
      <c r="X1439" s="337"/>
      <c r="Y1439" s="149"/>
      <c r="Z1439" s="149"/>
      <c r="AA1439" s="149"/>
      <c r="AB1439" s="88">
        <v>0</v>
      </c>
      <c r="AC1439" s="410"/>
      <c r="AD1439" s="88"/>
      <c r="AE1439" s="396"/>
      <c r="AF1439" s="397">
        <v>0</v>
      </c>
      <c r="AG1439" s="397">
        <v>0</v>
      </c>
      <c r="AH1439" s="397">
        <v>0</v>
      </c>
      <c r="AI1439" s="397">
        <v>0</v>
      </c>
      <c r="AJ1439" s="397">
        <v>0</v>
      </c>
      <c r="AK1439" s="397">
        <v>0</v>
      </c>
      <c r="AL1439" s="397">
        <v>0</v>
      </c>
      <c r="AM1439" s="413"/>
      <c r="AN1439" s="397">
        <v>0</v>
      </c>
      <c r="AO1439" s="408">
        <v>0</v>
      </c>
    </row>
    <row r="1440" spans="1:41" ht="24" customHeight="1" x14ac:dyDescent="0.3">
      <c r="A1440" s="391" t="s">
        <v>4512</v>
      </c>
      <c r="B1440" s="392" t="s">
        <v>4513</v>
      </c>
      <c r="C1440" s="393" t="s">
        <v>2094</v>
      </c>
      <c r="D1440" s="330">
        <f t="shared" si="65"/>
        <v>16</v>
      </c>
      <c r="E1440" s="331">
        <f t="shared" si="66"/>
        <v>11</v>
      </c>
      <c r="F1440" s="331">
        <f t="shared" si="67"/>
        <v>0</v>
      </c>
      <c r="G1440" s="331">
        <f t="shared" si="68"/>
        <v>0</v>
      </c>
      <c r="H1440" s="331">
        <f t="shared" si="69"/>
        <v>0</v>
      </c>
      <c r="I1440" s="331">
        <f t="shared" si="70"/>
        <v>0</v>
      </c>
      <c r="J1440" s="331">
        <f t="shared" si="71"/>
        <v>0</v>
      </c>
      <c r="K1440" s="331">
        <f t="shared" si="72"/>
        <v>0</v>
      </c>
      <c r="L1440" s="331">
        <f t="shared" si="73"/>
        <v>0</v>
      </c>
      <c r="M1440" s="331">
        <f t="shared" si="74"/>
        <v>0</v>
      </c>
      <c r="N1440" s="333">
        <f t="shared" si="75"/>
        <v>27</v>
      </c>
      <c r="O1440" s="394"/>
      <c r="P1440" s="395">
        <f t="shared" si="76"/>
        <v>27</v>
      </c>
      <c r="Q1440" s="336">
        <f t="shared" si="77"/>
        <v>360</v>
      </c>
      <c r="R1440" s="156"/>
      <c r="S1440" s="410">
        <v>16</v>
      </c>
      <c r="T1440" s="148">
        <v>0</v>
      </c>
      <c r="U1440" s="147"/>
      <c r="V1440" s="148"/>
      <c r="W1440" s="337"/>
      <c r="X1440" s="337"/>
      <c r="Y1440" s="149"/>
      <c r="Z1440" s="149"/>
      <c r="AA1440" s="149"/>
      <c r="AB1440" s="399">
        <v>0</v>
      </c>
      <c r="AC1440" s="410"/>
      <c r="AD1440" s="399"/>
      <c r="AE1440" s="396"/>
      <c r="AF1440" s="397">
        <v>0</v>
      </c>
      <c r="AG1440" s="397">
        <v>0</v>
      </c>
      <c r="AH1440" s="397">
        <v>0</v>
      </c>
      <c r="AI1440" s="397">
        <v>0</v>
      </c>
      <c r="AJ1440" s="397">
        <v>0</v>
      </c>
      <c r="AK1440" s="397">
        <v>0</v>
      </c>
      <c r="AL1440" s="397">
        <v>0</v>
      </c>
      <c r="AM1440" s="397"/>
      <c r="AN1440" s="397">
        <v>11</v>
      </c>
      <c r="AO1440" s="400">
        <v>0</v>
      </c>
    </row>
    <row r="1441" spans="1:41" ht="24" customHeight="1" x14ac:dyDescent="0.3">
      <c r="A1441" s="391" t="s">
        <v>4515</v>
      </c>
      <c r="B1441" s="392" t="s">
        <v>4516</v>
      </c>
      <c r="C1441" s="393" t="s">
        <v>4517</v>
      </c>
      <c r="D1441" s="330">
        <f t="shared" si="65"/>
        <v>0</v>
      </c>
      <c r="E1441" s="331">
        <f t="shared" si="66"/>
        <v>0</v>
      </c>
      <c r="F1441" s="331">
        <f t="shared" si="67"/>
        <v>0</v>
      </c>
      <c r="G1441" s="331">
        <f t="shared" si="68"/>
        <v>0</v>
      </c>
      <c r="H1441" s="331">
        <f t="shared" si="69"/>
        <v>0</v>
      </c>
      <c r="I1441" s="331">
        <f t="shared" si="70"/>
        <v>0</v>
      </c>
      <c r="J1441" s="331">
        <f t="shared" si="71"/>
        <v>0</v>
      </c>
      <c r="K1441" s="331">
        <f t="shared" si="72"/>
        <v>0</v>
      </c>
      <c r="L1441" s="331">
        <f t="shared" si="73"/>
        <v>0</v>
      </c>
      <c r="M1441" s="331">
        <f t="shared" si="74"/>
        <v>0</v>
      </c>
      <c r="N1441" s="333">
        <f t="shared" si="75"/>
        <v>0</v>
      </c>
      <c r="O1441" s="394"/>
      <c r="P1441" s="395">
        <f t="shared" si="76"/>
        <v>0</v>
      </c>
      <c r="Q1441" s="336" t="str">
        <f t="shared" si="77"/>
        <v/>
      </c>
      <c r="R1441" s="419"/>
      <c r="S1441" s="145"/>
      <c r="T1441" s="148">
        <v>0</v>
      </c>
      <c r="U1441" s="147"/>
      <c r="V1441" s="148"/>
      <c r="W1441" s="337"/>
      <c r="X1441" s="337"/>
      <c r="Y1441" s="149"/>
      <c r="Z1441" s="149"/>
      <c r="AA1441" s="149"/>
      <c r="AB1441" s="404">
        <v>0</v>
      </c>
      <c r="AC1441" s="145"/>
      <c r="AD1441" s="404"/>
      <c r="AE1441" s="396"/>
      <c r="AF1441" s="397">
        <v>0</v>
      </c>
      <c r="AG1441" s="397">
        <v>0</v>
      </c>
      <c r="AH1441" s="397">
        <v>0</v>
      </c>
      <c r="AI1441" s="397">
        <v>0</v>
      </c>
      <c r="AJ1441" s="397">
        <v>0</v>
      </c>
      <c r="AK1441" s="397">
        <v>0</v>
      </c>
      <c r="AL1441" s="397">
        <v>0</v>
      </c>
      <c r="AM1441" s="397"/>
      <c r="AN1441" s="397">
        <v>0</v>
      </c>
      <c r="AO1441" s="400">
        <v>0</v>
      </c>
    </row>
    <row r="1442" spans="1:41" ht="24" customHeight="1" x14ac:dyDescent="0.3">
      <c r="A1442" s="398" t="s">
        <v>5150</v>
      </c>
      <c r="B1442" s="415" t="s">
        <v>4516</v>
      </c>
      <c r="C1442" s="416" t="s">
        <v>182</v>
      </c>
      <c r="D1442" s="330">
        <f t="shared" si="65"/>
        <v>0</v>
      </c>
      <c r="E1442" s="331">
        <f t="shared" si="66"/>
        <v>0</v>
      </c>
      <c r="F1442" s="331">
        <f t="shared" si="67"/>
        <v>0</v>
      </c>
      <c r="G1442" s="331">
        <f t="shared" si="68"/>
        <v>0</v>
      </c>
      <c r="H1442" s="331">
        <f t="shared" si="69"/>
        <v>0</v>
      </c>
      <c r="I1442" s="331">
        <f t="shared" si="70"/>
        <v>0</v>
      </c>
      <c r="J1442" s="331">
        <f t="shared" si="71"/>
        <v>0</v>
      </c>
      <c r="K1442" s="331">
        <f t="shared" si="72"/>
        <v>0</v>
      </c>
      <c r="L1442" s="331">
        <f t="shared" si="73"/>
        <v>0</v>
      </c>
      <c r="M1442" s="331">
        <f t="shared" si="74"/>
        <v>0</v>
      </c>
      <c r="N1442" s="333">
        <f t="shared" si="75"/>
        <v>0</v>
      </c>
      <c r="O1442" s="394"/>
      <c r="P1442" s="395">
        <f t="shared" si="76"/>
        <v>0</v>
      </c>
      <c r="Q1442" s="336" t="str">
        <f t="shared" si="77"/>
        <v/>
      </c>
      <c r="R1442" s="399"/>
      <c r="S1442" s="410"/>
      <c r="T1442" s="148">
        <v>0</v>
      </c>
      <c r="U1442" s="147"/>
      <c r="V1442" s="148"/>
      <c r="W1442" s="337"/>
      <c r="X1442" s="337"/>
      <c r="Y1442" s="149"/>
      <c r="Z1442" s="149"/>
      <c r="AA1442" s="149"/>
      <c r="AB1442" s="144">
        <v>0</v>
      </c>
      <c r="AC1442" s="410"/>
      <c r="AD1442" s="144"/>
      <c r="AE1442" s="396"/>
      <c r="AF1442" s="397">
        <v>0</v>
      </c>
      <c r="AG1442" s="397">
        <v>0</v>
      </c>
      <c r="AH1442" s="397">
        <v>0</v>
      </c>
      <c r="AI1442" s="397">
        <v>0</v>
      </c>
      <c r="AJ1442" s="397">
        <v>0</v>
      </c>
      <c r="AK1442" s="397">
        <v>0</v>
      </c>
      <c r="AL1442" s="397">
        <v>0</v>
      </c>
      <c r="AM1442" s="397"/>
      <c r="AN1442" s="397">
        <v>0</v>
      </c>
      <c r="AO1442" s="414">
        <v>0</v>
      </c>
    </row>
    <row r="1443" spans="1:41" ht="24" customHeight="1" x14ac:dyDescent="0.3">
      <c r="A1443" s="398" t="s">
        <v>5151</v>
      </c>
      <c r="B1443" s="415" t="s">
        <v>4518</v>
      </c>
      <c r="C1443" s="416" t="s">
        <v>1972</v>
      </c>
      <c r="D1443" s="330">
        <f t="shared" si="65"/>
        <v>0</v>
      </c>
      <c r="E1443" s="331">
        <f t="shared" si="66"/>
        <v>0</v>
      </c>
      <c r="F1443" s="331">
        <f t="shared" si="67"/>
        <v>0</v>
      </c>
      <c r="G1443" s="331">
        <f t="shared" si="68"/>
        <v>0</v>
      </c>
      <c r="H1443" s="331">
        <f t="shared" si="69"/>
        <v>0</v>
      </c>
      <c r="I1443" s="331">
        <f t="shared" si="70"/>
        <v>0</v>
      </c>
      <c r="J1443" s="331">
        <f t="shared" si="71"/>
        <v>0</v>
      </c>
      <c r="K1443" s="331">
        <f t="shared" si="72"/>
        <v>0</v>
      </c>
      <c r="L1443" s="331">
        <f t="shared" si="73"/>
        <v>0</v>
      </c>
      <c r="M1443" s="331">
        <f t="shared" si="74"/>
        <v>0</v>
      </c>
      <c r="N1443" s="333">
        <f t="shared" si="75"/>
        <v>0</v>
      </c>
      <c r="O1443" s="394"/>
      <c r="P1443" s="395">
        <f t="shared" si="76"/>
        <v>0</v>
      </c>
      <c r="Q1443" s="336" t="str">
        <f t="shared" si="77"/>
        <v/>
      </c>
      <c r="R1443" s="409"/>
      <c r="S1443" s="145"/>
      <c r="T1443" s="148">
        <v>0</v>
      </c>
      <c r="U1443" s="147"/>
      <c r="V1443" s="148"/>
      <c r="W1443" s="337"/>
      <c r="X1443" s="337"/>
      <c r="Y1443" s="149"/>
      <c r="Z1443" s="149"/>
      <c r="AA1443" s="149"/>
      <c r="AB1443" s="399">
        <v>0</v>
      </c>
      <c r="AC1443" s="145"/>
      <c r="AD1443" s="399"/>
      <c r="AE1443" s="396"/>
      <c r="AF1443" s="397">
        <v>0</v>
      </c>
      <c r="AG1443" s="397">
        <v>0</v>
      </c>
      <c r="AH1443" s="397">
        <v>0</v>
      </c>
      <c r="AI1443" s="397">
        <v>0</v>
      </c>
      <c r="AJ1443" s="397">
        <v>0</v>
      </c>
      <c r="AK1443" s="397">
        <v>0</v>
      </c>
      <c r="AL1443" s="397">
        <v>0</v>
      </c>
      <c r="AM1443" s="397"/>
      <c r="AN1443" s="397">
        <v>0</v>
      </c>
      <c r="AO1443" s="341">
        <v>0</v>
      </c>
    </row>
    <row r="1444" spans="1:41" ht="24" customHeight="1" x14ac:dyDescent="0.3">
      <c r="A1444" s="391" t="s">
        <v>4519</v>
      </c>
      <c r="B1444" s="392" t="s">
        <v>4520</v>
      </c>
      <c r="C1444" s="393" t="s">
        <v>1927</v>
      </c>
      <c r="D1444" s="330">
        <f t="shared" si="65"/>
        <v>0</v>
      </c>
      <c r="E1444" s="331">
        <f t="shared" si="66"/>
        <v>0</v>
      </c>
      <c r="F1444" s="331">
        <f t="shared" si="67"/>
        <v>0</v>
      </c>
      <c r="G1444" s="331">
        <f t="shared" si="68"/>
        <v>0</v>
      </c>
      <c r="H1444" s="331">
        <f t="shared" si="69"/>
        <v>0</v>
      </c>
      <c r="I1444" s="331">
        <f t="shared" si="70"/>
        <v>0</v>
      </c>
      <c r="J1444" s="331">
        <f t="shared" si="71"/>
        <v>0</v>
      </c>
      <c r="K1444" s="331">
        <f t="shared" si="72"/>
        <v>0</v>
      </c>
      <c r="L1444" s="331">
        <f t="shared" si="73"/>
        <v>0</v>
      </c>
      <c r="M1444" s="331">
        <f t="shared" si="74"/>
        <v>0</v>
      </c>
      <c r="N1444" s="333">
        <f t="shared" si="75"/>
        <v>0</v>
      </c>
      <c r="O1444" s="394"/>
      <c r="P1444" s="395">
        <f t="shared" si="76"/>
        <v>0</v>
      </c>
      <c r="Q1444" s="336" t="str">
        <f t="shared" si="77"/>
        <v/>
      </c>
      <c r="R1444" s="88"/>
      <c r="S1444" s="145"/>
      <c r="T1444" s="148">
        <v>0</v>
      </c>
      <c r="U1444" s="147"/>
      <c r="V1444" s="148"/>
      <c r="W1444" s="337"/>
      <c r="X1444" s="337"/>
      <c r="Y1444" s="149"/>
      <c r="Z1444" s="149"/>
      <c r="AA1444" s="149"/>
      <c r="AB1444" s="144">
        <v>0</v>
      </c>
      <c r="AC1444" s="145"/>
      <c r="AD1444" s="144"/>
      <c r="AE1444" s="396"/>
      <c r="AF1444" s="397">
        <v>0</v>
      </c>
      <c r="AG1444" s="397">
        <v>0</v>
      </c>
      <c r="AH1444" s="397">
        <v>0</v>
      </c>
      <c r="AI1444" s="397">
        <v>0</v>
      </c>
      <c r="AJ1444" s="397">
        <v>0</v>
      </c>
      <c r="AK1444" s="397">
        <v>0</v>
      </c>
      <c r="AL1444" s="397">
        <v>0</v>
      </c>
      <c r="AM1444" s="397"/>
      <c r="AN1444" s="397">
        <v>0</v>
      </c>
      <c r="AO1444" s="400">
        <v>0</v>
      </c>
    </row>
    <row r="1445" spans="1:41" ht="24" customHeight="1" x14ac:dyDescent="0.3">
      <c r="A1445" s="398" t="s">
        <v>4521</v>
      </c>
      <c r="B1445" s="392" t="s">
        <v>4522</v>
      </c>
      <c r="C1445" s="393" t="s">
        <v>2237</v>
      </c>
      <c r="D1445" s="330">
        <f t="shared" si="65"/>
        <v>5</v>
      </c>
      <c r="E1445" s="331">
        <f t="shared" si="66"/>
        <v>0</v>
      </c>
      <c r="F1445" s="331">
        <f t="shared" si="67"/>
        <v>0</v>
      </c>
      <c r="G1445" s="331">
        <f t="shared" si="68"/>
        <v>0</v>
      </c>
      <c r="H1445" s="331">
        <f t="shared" si="69"/>
        <v>0</v>
      </c>
      <c r="I1445" s="331">
        <f t="shared" si="70"/>
        <v>0</v>
      </c>
      <c r="J1445" s="331">
        <f t="shared" si="71"/>
        <v>0</v>
      </c>
      <c r="K1445" s="331">
        <f t="shared" si="72"/>
        <v>0</v>
      </c>
      <c r="L1445" s="331">
        <f t="shared" si="73"/>
        <v>0</v>
      </c>
      <c r="M1445" s="331">
        <f t="shared" si="74"/>
        <v>0</v>
      </c>
      <c r="N1445" s="333">
        <f t="shared" si="75"/>
        <v>5</v>
      </c>
      <c r="O1445" s="394"/>
      <c r="P1445" s="395">
        <f t="shared" si="76"/>
        <v>5</v>
      </c>
      <c r="Q1445" s="336">
        <f t="shared" si="77"/>
        <v>811</v>
      </c>
      <c r="R1445" s="399"/>
      <c r="S1445" s="145"/>
      <c r="T1445" s="148">
        <v>0</v>
      </c>
      <c r="U1445" s="147"/>
      <c r="V1445" s="148"/>
      <c r="W1445" s="337"/>
      <c r="X1445" s="337"/>
      <c r="Y1445" s="149"/>
      <c r="Z1445" s="149"/>
      <c r="AA1445" s="149"/>
      <c r="AB1445" s="399">
        <v>0</v>
      </c>
      <c r="AC1445" s="145"/>
      <c r="AD1445" s="399"/>
      <c r="AE1445" s="396"/>
      <c r="AF1445" s="397">
        <v>0</v>
      </c>
      <c r="AG1445" s="397">
        <v>0</v>
      </c>
      <c r="AH1445" s="397">
        <v>0</v>
      </c>
      <c r="AI1445" s="397">
        <v>0</v>
      </c>
      <c r="AJ1445" s="397">
        <v>0</v>
      </c>
      <c r="AK1445" s="397">
        <v>0</v>
      </c>
      <c r="AL1445" s="397">
        <v>0</v>
      </c>
      <c r="AM1445" s="397"/>
      <c r="AN1445" s="397">
        <v>5</v>
      </c>
      <c r="AO1445" s="407">
        <v>0</v>
      </c>
    </row>
    <row r="1446" spans="1:41" ht="24" customHeight="1" x14ac:dyDescent="0.3">
      <c r="A1446" s="391" t="s">
        <v>4523</v>
      </c>
      <c r="B1446" s="392" t="s">
        <v>4522</v>
      </c>
      <c r="C1446" s="393" t="s">
        <v>2409</v>
      </c>
      <c r="D1446" s="330">
        <f t="shared" si="65"/>
        <v>0</v>
      </c>
      <c r="E1446" s="331">
        <f t="shared" si="66"/>
        <v>0</v>
      </c>
      <c r="F1446" s="331">
        <f t="shared" si="67"/>
        <v>0</v>
      </c>
      <c r="G1446" s="331">
        <f t="shared" si="68"/>
        <v>0</v>
      </c>
      <c r="H1446" s="331">
        <f t="shared" si="69"/>
        <v>0</v>
      </c>
      <c r="I1446" s="331">
        <f t="shared" si="70"/>
        <v>0</v>
      </c>
      <c r="J1446" s="331">
        <f t="shared" si="71"/>
        <v>0</v>
      </c>
      <c r="K1446" s="331">
        <f t="shared" si="72"/>
        <v>0</v>
      </c>
      <c r="L1446" s="331">
        <f t="shared" si="73"/>
        <v>0</v>
      </c>
      <c r="M1446" s="331">
        <f t="shared" si="74"/>
        <v>0</v>
      </c>
      <c r="N1446" s="333">
        <f t="shared" si="75"/>
        <v>0</v>
      </c>
      <c r="O1446" s="394"/>
      <c r="P1446" s="395">
        <f t="shared" si="76"/>
        <v>0</v>
      </c>
      <c r="Q1446" s="336" t="str">
        <f t="shared" si="77"/>
        <v/>
      </c>
      <c r="R1446" s="399"/>
      <c r="S1446" s="145"/>
      <c r="T1446" s="148">
        <v>0</v>
      </c>
      <c r="U1446" s="147"/>
      <c r="V1446" s="148"/>
      <c r="W1446" s="337"/>
      <c r="X1446" s="337"/>
      <c r="Y1446" s="149"/>
      <c r="Z1446" s="149"/>
      <c r="AA1446" s="149"/>
      <c r="AB1446" s="399">
        <v>0</v>
      </c>
      <c r="AC1446" s="145"/>
      <c r="AD1446" s="399"/>
      <c r="AE1446" s="396"/>
      <c r="AF1446" s="397">
        <v>0</v>
      </c>
      <c r="AG1446" s="397">
        <v>0</v>
      </c>
      <c r="AH1446" s="397">
        <v>0</v>
      </c>
      <c r="AI1446" s="397">
        <v>0</v>
      </c>
      <c r="AJ1446" s="397">
        <v>0</v>
      </c>
      <c r="AK1446" s="397">
        <v>0</v>
      </c>
      <c r="AL1446" s="397">
        <v>0</v>
      </c>
      <c r="AM1446" s="397"/>
      <c r="AN1446" s="397">
        <v>0</v>
      </c>
      <c r="AO1446" s="408">
        <v>0</v>
      </c>
    </row>
    <row r="1447" spans="1:41" ht="24" customHeight="1" x14ac:dyDescent="0.3">
      <c r="A1447" s="398" t="s">
        <v>4524</v>
      </c>
      <c r="B1447" s="392" t="s">
        <v>4522</v>
      </c>
      <c r="C1447" s="393" t="s">
        <v>270</v>
      </c>
      <c r="D1447" s="330">
        <f t="shared" si="65"/>
        <v>0</v>
      </c>
      <c r="E1447" s="331">
        <f t="shared" si="66"/>
        <v>0</v>
      </c>
      <c r="F1447" s="331">
        <f t="shared" si="67"/>
        <v>0</v>
      </c>
      <c r="G1447" s="331">
        <f t="shared" si="68"/>
        <v>0</v>
      </c>
      <c r="H1447" s="331">
        <f t="shared" si="69"/>
        <v>0</v>
      </c>
      <c r="I1447" s="331">
        <f t="shared" si="70"/>
        <v>0</v>
      </c>
      <c r="J1447" s="331">
        <f t="shared" si="71"/>
        <v>0</v>
      </c>
      <c r="K1447" s="331">
        <f t="shared" si="72"/>
        <v>0</v>
      </c>
      <c r="L1447" s="331">
        <f t="shared" si="73"/>
        <v>0</v>
      </c>
      <c r="M1447" s="331">
        <f t="shared" si="74"/>
        <v>0</v>
      </c>
      <c r="N1447" s="333">
        <f t="shared" si="75"/>
        <v>0</v>
      </c>
      <c r="O1447" s="394"/>
      <c r="P1447" s="395">
        <f t="shared" si="76"/>
        <v>0</v>
      </c>
      <c r="Q1447" s="336" t="str">
        <f t="shared" si="77"/>
        <v/>
      </c>
      <c r="R1447" s="404"/>
      <c r="S1447" s="145"/>
      <c r="T1447" s="405">
        <v>0</v>
      </c>
      <c r="U1447" s="147"/>
      <c r="V1447" s="405"/>
      <c r="W1447" s="337"/>
      <c r="X1447" s="337"/>
      <c r="Y1447" s="406"/>
      <c r="Z1447" s="406"/>
      <c r="AA1447" s="406"/>
      <c r="AB1447" s="156">
        <v>0</v>
      </c>
      <c r="AC1447" s="145"/>
      <c r="AD1447" s="156"/>
      <c r="AE1447" s="396"/>
      <c r="AF1447" s="397">
        <v>0</v>
      </c>
      <c r="AG1447" s="397">
        <v>0</v>
      </c>
      <c r="AH1447" s="397">
        <v>0</v>
      </c>
      <c r="AI1447" s="397">
        <v>0</v>
      </c>
      <c r="AJ1447" s="397">
        <v>0</v>
      </c>
      <c r="AK1447" s="397">
        <v>0</v>
      </c>
      <c r="AL1447" s="397">
        <v>0</v>
      </c>
      <c r="AM1447" s="397"/>
      <c r="AN1447" s="397">
        <v>0</v>
      </c>
      <c r="AO1447" s="400">
        <v>0</v>
      </c>
    </row>
    <row r="1448" spans="1:41" ht="24" customHeight="1" x14ac:dyDescent="0.3">
      <c r="A1448" s="398" t="s">
        <v>4525</v>
      </c>
      <c r="B1448" s="392" t="s">
        <v>4526</v>
      </c>
      <c r="C1448" s="393" t="s">
        <v>579</v>
      </c>
      <c r="D1448" s="330">
        <f t="shared" si="65"/>
        <v>0</v>
      </c>
      <c r="E1448" s="331">
        <f t="shared" si="66"/>
        <v>0</v>
      </c>
      <c r="F1448" s="331">
        <f t="shared" si="67"/>
        <v>0</v>
      </c>
      <c r="G1448" s="331">
        <f t="shared" si="68"/>
        <v>0</v>
      </c>
      <c r="H1448" s="331">
        <f t="shared" si="69"/>
        <v>0</v>
      </c>
      <c r="I1448" s="331">
        <f t="shared" si="70"/>
        <v>0</v>
      </c>
      <c r="J1448" s="331">
        <f t="shared" si="71"/>
        <v>0</v>
      </c>
      <c r="K1448" s="331">
        <f t="shared" si="72"/>
        <v>0</v>
      </c>
      <c r="L1448" s="331">
        <f t="shared" si="73"/>
        <v>0</v>
      </c>
      <c r="M1448" s="331">
        <f t="shared" si="74"/>
        <v>0</v>
      </c>
      <c r="N1448" s="333">
        <f t="shared" si="75"/>
        <v>0</v>
      </c>
      <c r="O1448" s="394"/>
      <c r="P1448" s="395">
        <f t="shared" si="76"/>
        <v>0</v>
      </c>
      <c r="Q1448" s="336" t="str">
        <f t="shared" si="77"/>
        <v/>
      </c>
      <c r="R1448" s="144"/>
      <c r="S1448" s="145"/>
      <c r="T1448" s="148">
        <v>0</v>
      </c>
      <c r="U1448" s="147"/>
      <c r="V1448" s="148"/>
      <c r="W1448" s="337"/>
      <c r="X1448" s="337"/>
      <c r="Y1448" s="149"/>
      <c r="Z1448" s="149"/>
      <c r="AA1448" s="149"/>
      <c r="AB1448" s="156">
        <v>0</v>
      </c>
      <c r="AC1448" s="145"/>
      <c r="AD1448" s="156"/>
      <c r="AE1448" s="396"/>
      <c r="AF1448" s="397">
        <v>0</v>
      </c>
      <c r="AG1448" s="397">
        <v>0</v>
      </c>
      <c r="AH1448" s="397">
        <v>0</v>
      </c>
      <c r="AI1448" s="397">
        <v>0</v>
      </c>
      <c r="AJ1448" s="397">
        <v>0</v>
      </c>
      <c r="AK1448" s="397">
        <v>0</v>
      </c>
      <c r="AL1448" s="397">
        <v>0</v>
      </c>
      <c r="AM1448" s="397"/>
      <c r="AN1448" s="397">
        <v>0</v>
      </c>
      <c r="AO1448" s="408">
        <v>0</v>
      </c>
    </row>
    <row r="1449" spans="1:41" ht="24" customHeight="1" x14ac:dyDescent="0.3">
      <c r="A1449" s="398" t="s">
        <v>759</v>
      </c>
      <c r="B1449" s="392" t="s">
        <v>760</v>
      </c>
      <c r="C1449" s="393" t="s">
        <v>664</v>
      </c>
      <c r="D1449" s="330">
        <f t="shared" si="65"/>
        <v>0</v>
      </c>
      <c r="E1449" s="331">
        <f t="shared" si="66"/>
        <v>0</v>
      </c>
      <c r="F1449" s="331">
        <f t="shared" si="67"/>
        <v>0</v>
      </c>
      <c r="G1449" s="331">
        <f t="shared" si="68"/>
        <v>0</v>
      </c>
      <c r="H1449" s="331">
        <f t="shared" si="69"/>
        <v>0</v>
      </c>
      <c r="I1449" s="331">
        <f t="shared" si="70"/>
        <v>0</v>
      </c>
      <c r="J1449" s="331">
        <f t="shared" si="71"/>
        <v>0</v>
      </c>
      <c r="K1449" s="331">
        <f t="shared" si="72"/>
        <v>0</v>
      </c>
      <c r="L1449" s="331">
        <f t="shared" si="73"/>
        <v>0</v>
      </c>
      <c r="M1449" s="331">
        <f t="shared" si="74"/>
        <v>0</v>
      </c>
      <c r="N1449" s="333">
        <f t="shared" si="75"/>
        <v>0</v>
      </c>
      <c r="O1449" s="394"/>
      <c r="P1449" s="395">
        <f t="shared" si="76"/>
        <v>0</v>
      </c>
      <c r="Q1449" s="336" t="str">
        <f t="shared" si="77"/>
        <v/>
      </c>
      <c r="R1449" s="399"/>
      <c r="S1449" s="145"/>
      <c r="T1449" s="148">
        <v>0</v>
      </c>
      <c r="U1449" s="147"/>
      <c r="V1449" s="148"/>
      <c r="W1449" s="337"/>
      <c r="X1449" s="337"/>
      <c r="Y1449" s="149"/>
      <c r="Z1449" s="149"/>
      <c r="AA1449" s="149"/>
      <c r="AB1449" s="399">
        <v>0</v>
      </c>
      <c r="AC1449" s="145"/>
      <c r="AD1449" s="399"/>
      <c r="AE1449" s="396"/>
      <c r="AF1449" s="397">
        <v>0</v>
      </c>
      <c r="AG1449" s="397">
        <v>0</v>
      </c>
      <c r="AH1449" s="397">
        <v>0</v>
      </c>
      <c r="AI1449" s="397">
        <v>0</v>
      </c>
      <c r="AJ1449" s="397">
        <v>0</v>
      </c>
      <c r="AK1449" s="397">
        <v>0</v>
      </c>
      <c r="AL1449" s="397">
        <v>0</v>
      </c>
      <c r="AM1449" s="397"/>
      <c r="AN1449" s="397">
        <v>0</v>
      </c>
      <c r="AO1449" s="400">
        <v>0</v>
      </c>
    </row>
    <row r="1450" spans="1:41" ht="24" customHeight="1" x14ac:dyDescent="0.3">
      <c r="A1450" s="391" t="s">
        <v>4527</v>
      </c>
      <c r="B1450" s="392" t="s">
        <v>4528</v>
      </c>
      <c r="C1450" s="393" t="s">
        <v>2156</v>
      </c>
      <c r="D1450" s="330">
        <f t="shared" si="65"/>
        <v>18</v>
      </c>
      <c r="E1450" s="331">
        <f t="shared" si="66"/>
        <v>11</v>
      </c>
      <c r="F1450" s="331">
        <f t="shared" si="67"/>
        <v>0</v>
      </c>
      <c r="G1450" s="331">
        <f t="shared" si="68"/>
        <v>0</v>
      </c>
      <c r="H1450" s="331">
        <f t="shared" si="69"/>
        <v>0</v>
      </c>
      <c r="I1450" s="331">
        <f t="shared" si="70"/>
        <v>0</v>
      </c>
      <c r="J1450" s="331">
        <f t="shared" si="71"/>
        <v>0</v>
      </c>
      <c r="K1450" s="331">
        <f t="shared" si="72"/>
        <v>0</v>
      </c>
      <c r="L1450" s="331">
        <f t="shared" si="73"/>
        <v>0</v>
      </c>
      <c r="M1450" s="331">
        <f t="shared" si="74"/>
        <v>0</v>
      </c>
      <c r="N1450" s="333">
        <f t="shared" si="75"/>
        <v>29</v>
      </c>
      <c r="O1450" s="394"/>
      <c r="P1450" s="395">
        <f t="shared" si="76"/>
        <v>29</v>
      </c>
      <c r="Q1450" s="336">
        <f t="shared" si="77"/>
        <v>328</v>
      </c>
      <c r="R1450" s="399"/>
      <c r="S1450" s="145">
        <v>18</v>
      </c>
      <c r="T1450" s="148">
        <v>0</v>
      </c>
      <c r="U1450" s="147"/>
      <c r="V1450" s="148"/>
      <c r="W1450" s="337"/>
      <c r="X1450" s="337"/>
      <c r="Y1450" s="149"/>
      <c r="Z1450" s="149"/>
      <c r="AA1450" s="149"/>
      <c r="AB1450" s="156">
        <v>0</v>
      </c>
      <c r="AC1450" s="145"/>
      <c r="AD1450" s="156"/>
      <c r="AE1450" s="396"/>
      <c r="AF1450" s="397">
        <v>0</v>
      </c>
      <c r="AG1450" s="397">
        <v>0</v>
      </c>
      <c r="AH1450" s="397">
        <v>0</v>
      </c>
      <c r="AI1450" s="397">
        <v>0</v>
      </c>
      <c r="AJ1450" s="397">
        <v>0</v>
      </c>
      <c r="AK1450" s="397">
        <v>0</v>
      </c>
      <c r="AL1450" s="397">
        <v>0</v>
      </c>
      <c r="AM1450" s="397"/>
      <c r="AN1450" s="397">
        <v>11</v>
      </c>
      <c r="AO1450" s="408">
        <v>0</v>
      </c>
    </row>
    <row r="1451" spans="1:41" ht="24" customHeight="1" x14ac:dyDescent="0.3">
      <c r="A1451" s="398" t="s">
        <v>5152</v>
      </c>
      <c r="B1451" s="415" t="s">
        <v>4529</v>
      </c>
      <c r="C1451" s="416" t="s">
        <v>89</v>
      </c>
      <c r="D1451" s="330">
        <f t="shared" si="65"/>
        <v>0</v>
      </c>
      <c r="E1451" s="331">
        <f t="shared" si="66"/>
        <v>0</v>
      </c>
      <c r="F1451" s="331">
        <f t="shared" si="67"/>
        <v>0</v>
      </c>
      <c r="G1451" s="331">
        <f t="shared" si="68"/>
        <v>0</v>
      </c>
      <c r="H1451" s="331">
        <f t="shared" si="69"/>
        <v>0</v>
      </c>
      <c r="I1451" s="331">
        <f t="shared" si="70"/>
        <v>0</v>
      </c>
      <c r="J1451" s="331">
        <f t="shared" si="71"/>
        <v>0</v>
      </c>
      <c r="K1451" s="331">
        <f t="shared" si="72"/>
        <v>0</v>
      </c>
      <c r="L1451" s="331">
        <f t="shared" si="73"/>
        <v>0</v>
      </c>
      <c r="M1451" s="331">
        <f t="shared" si="74"/>
        <v>0</v>
      </c>
      <c r="N1451" s="333">
        <f t="shared" si="75"/>
        <v>0</v>
      </c>
      <c r="O1451" s="394"/>
      <c r="P1451" s="395">
        <f t="shared" si="76"/>
        <v>0</v>
      </c>
      <c r="Q1451" s="336" t="str">
        <f t="shared" si="77"/>
        <v/>
      </c>
      <c r="R1451" s="419"/>
      <c r="S1451" s="410"/>
      <c r="T1451" s="405">
        <v>0</v>
      </c>
      <c r="U1451" s="147"/>
      <c r="V1451" s="405"/>
      <c r="W1451" s="337"/>
      <c r="X1451" s="337"/>
      <c r="Y1451" s="406"/>
      <c r="Z1451" s="406"/>
      <c r="AA1451" s="406"/>
      <c r="AB1451" s="399">
        <v>0</v>
      </c>
      <c r="AC1451" s="410"/>
      <c r="AD1451" s="399"/>
      <c r="AE1451" s="396"/>
      <c r="AF1451" s="397">
        <v>0</v>
      </c>
      <c r="AG1451" s="397">
        <v>0</v>
      </c>
      <c r="AH1451" s="397">
        <v>0</v>
      </c>
      <c r="AI1451" s="397">
        <v>0</v>
      </c>
      <c r="AJ1451" s="397">
        <v>0</v>
      </c>
      <c r="AK1451" s="397">
        <v>0</v>
      </c>
      <c r="AL1451" s="397">
        <v>0</v>
      </c>
      <c r="AM1451" s="397"/>
      <c r="AN1451" s="397">
        <v>0</v>
      </c>
      <c r="AO1451" s="400">
        <v>0</v>
      </c>
    </row>
    <row r="1452" spans="1:41" ht="24" customHeight="1" x14ac:dyDescent="0.3">
      <c r="A1452" s="398" t="s">
        <v>4523</v>
      </c>
      <c r="B1452" s="392" t="s">
        <v>4530</v>
      </c>
      <c r="C1452" s="393" t="s">
        <v>2409</v>
      </c>
      <c r="D1452" s="330">
        <f t="shared" si="65"/>
        <v>17</v>
      </c>
      <c r="E1452" s="331">
        <f t="shared" si="66"/>
        <v>5</v>
      </c>
      <c r="F1452" s="331">
        <f t="shared" si="67"/>
        <v>0</v>
      </c>
      <c r="G1452" s="331">
        <f t="shared" si="68"/>
        <v>0</v>
      </c>
      <c r="H1452" s="331">
        <f t="shared" si="69"/>
        <v>0</v>
      </c>
      <c r="I1452" s="331">
        <f t="shared" si="70"/>
        <v>0</v>
      </c>
      <c r="J1452" s="331">
        <f t="shared" si="71"/>
        <v>0</v>
      </c>
      <c r="K1452" s="331">
        <f t="shared" si="72"/>
        <v>0</v>
      </c>
      <c r="L1452" s="331">
        <f t="shared" si="73"/>
        <v>0</v>
      </c>
      <c r="M1452" s="331">
        <f t="shared" si="74"/>
        <v>0</v>
      </c>
      <c r="N1452" s="333">
        <f t="shared" si="75"/>
        <v>22</v>
      </c>
      <c r="O1452" s="394"/>
      <c r="P1452" s="395">
        <f t="shared" si="76"/>
        <v>22</v>
      </c>
      <c r="Q1452" s="336">
        <f t="shared" si="77"/>
        <v>442</v>
      </c>
      <c r="R1452" s="156">
        <v>5</v>
      </c>
      <c r="S1452" s="145"/>
      <c r="T1452" s="148">
        <v>0</v>
      </c>
      <c r="U1452" s="411"/>
      <c r="V1452" s="148"/>
      <c r="W1452" s="412"/>
      <c r="X1452" s="337"/>
      <c r="Y1452" s="149"/>
      <c r="Z1452" s="149"/>
      <c r="AA1452" s="149"/>
      <c r="AB1452" s="409">
        <v>0</v>
      </c>
      <c r="AC1452" s="145"/>
      <c r="AD1452" s="409"/>
      <c r="AE1452" s="396"/>
      <c r="AF1452" s="397">
        <v>0</v>
      </c>
      <c r="AG1452" s="397">
        <v>0</v>
      </c>
      <c r="AH1452" s="397">
        <v>0</v>
      </c>
      <c r="AI1452" s="397">
        <v>0</v>
      </c>
      <c r="AJ1452" s="397">
        <v>0</v>
      </c>
      <c r="AK1452" s="397">
        <v>0</v>
      </c>
      <c r="AL1452" s="397">
        <v>0</v>
      </c>
      <c r="AM1452" s="413">
        <v>17</v>
      </c>
      <c r="AN1452" s="397">
        <v>0</v>
      </c>
      <c r="AO1452" s="414">
        <v>0</v>
      </c>
    </row>
    <row r="1453" spans="1:41" ht="24" customHeight="1" x14ac:dyDescent="0.3">
      <c r="A1453" s="391" t="s">
        <v>4531</v>
      </c>
      <c r="B1453" s="392" t="s">
        <v>4532</v>
      </c>
      <c r="C1453" s="393" t="s">
        <v>237</v>
      </c>
      <c r="D1453" s="330">
        <f t="shared" si="65"/>
        <v>240</v>
      </c>
      <c r="E1453" s="331">
        <f t="shared" si="66"/>
        <v>51</v>
      </c>
      <c r="F1453" s="331">
        <f t="shared" si="67"/>
        <v>45</v>
      </c>
      <c r="G1453" s="331">
        <f t="shared" si="68"/>
        <v>44</v>
      </c>
      <c r="H1453" s="331">
        <f t="shared" si="69"/>
        <v>0</v>
      </c>
      <c r="I1453" s="331">
        <f t="shared" si="70"/>
        <v>0</v>
      </c>
      <c r="J1453" s="331">
        <f t="shared" si="71"/>
        <v>0</v>
      </c>
      <c r="K1453" s="331">
        <f t="shared" si="72"/>
        <v>0</v>
      </c>
      <c r="L1453" s="331">
        <f t="shared" si="73"/>
        <v>0</v>
      </c>
      <c r="M1453" s="331">
        <f t="shared" si="74"/>
        <v>0</v>
      </c>
      <c r="N1453" s="333">
        <f t="shared" si="75"/>
        <v>380</v>
      </c>
      <c r="O1453" s="394"/>
      <c r="P1453" s="395">
        <f t="shared" si="76"/>
        <v>380</v>
      </c>
      <c r="Q1453" s="336">
        <f t="shared" si="77"/>
        <v>23</v>
      </c>
      <c r="R1453" s="399">
        <v>44</v>
      </c>
      <c r="S1453" s="145"/>
      <c r="T1453" s="148">
        <v>0</v>
      </c>
      <c r="U1453" s="147"/>
      <c r="V1453" s="148"/>
      <c r="W1453" s="337"/>
      <c r="X1453" s="337"/>
      <c r="Y1453" s="149">
        <v>45</v>
      </c>
      <c r="Z1453" s="149"/>
      <c r="AA1453" s="149"/>
      <c r="AB1453" s="404">
        <v>0</v>
      </c>
      <c r="AC1453" s="145"/>
      <c r="AD1453" s="404"/>
      <c r="AE1453" s="396"/>
      <c r="AF1453" s="397">
        <v>0</v>
      </c>
      <c r="AG1453" s="397">
        <v>0</v>
      </c>
      <c r="AH1453" s="397">
        <v>0</v>
      </c>
      <c r="AI1453" s="397">
        <v>0</v>
      </c>
      <c r="AJ1453" s="397">
        <v>0</v>
      </c>
      <c r="AK1453" s="397">
        <v>0</v>
      </c>
      <c r="AL1453" s="397">
        <v>0</v>
      </c>
      <c r="AM1453" s="397">
        <v>51</v>
      </c>
      <c r="AN1453" s="397">
        <v>0</v>
      </c>
      <c r="AO1453" s="407">
        <v>240</v>
      </c>
    </row>
    <row r="1454" spans="1:41" ht="24" customHeight="1" x14ac:dyDescent="0.3">
      <c r="A1454" s="401" t="s">
        <v>4533</v>
      </c>
      <c r="B1454" s="402" t="s">
        <v>4534</v>
      </c>
      <c r="C1454" s="403" t="s">
        <v>686</v>
      </c>
      <c r="D1454" s="330">
        <f t="shared" si="65"/>
        <v>5</v>
      </c>
      <c r="E1454" s="331">
        <f t="shared" si="66"/>
        <v>4</v>
      </c>
      <c r="F1454" s="331">
        <f t="shared" si="67"/>
        <v>0</v>
      </c>
      <c r="G1454" s="331">
        <f t="shared" si="68"/>
        <v>0</v>
      </c>
      <c r="H1454" s="331">
        <f t="shared" si="69"/>
        <v>0</v>
      </c>
      <c r="I1454" s="331">
        <f t="shared" si="70"/>
        <v>0</v>
      </c>
      <c r="J1454" s="331">
        <f t="shared" si="71"/>
        <v>0</v>
      </c>
      <c r="K1454" s="331">
        <f t="shared" si="72"/>
        <v>0</v>
      </c>
      <c r="L1454" s="331">
        <f t="shared" si="73"/>
        <v>0</v>
      </c>
      <c r="M1454" s="331">
        <f t="shared" si="74"/>
        <v>0</v>
      </c>
      <c r="N1454" s="333">
        <f t="shared" si="75"/>
        <v>9</v>
      </c>
      <c r="O1454" s="394"/>
      <c r="P1454" s="395">
        <f t="shared" si="76"/>
        <v>9</v>
      </c>
      <c r="Q1454" s="336">
        <f t="shared" si="77"/>
        <v>714</v>
      </c>
      <c r="R1454" s="404"/>
      <c r="S1454" s="145">
        <v>5</v>
      </c>
      <c r="T1454" s="148">
        <v>0</v>
      </c>
      <c r="U1454" s="147"/>
      <c r="V1454" s="148"/>
      <c r="W1454" s="337"/>
      <c r="X1454" s="337"/>
      <c r="Y1454" s="149"/>
      <c r="Z1454" s="149"/>
      <c r="AA1454" s="149"/>
      <c r="AB1454" s="88">
        <v>0</v>
      </c>
      <c r="AC1454" s="145"/>
      <c r="AD1454" s="88"/>
      <c r="AE1454" s="396"/>
      <c r="AF1454" s="397">
        <v>0</v>
      </c>
      <c r="AG1454" s="397">
        <v>0</v>
      </c>
      <c r="AH1454" s="397">
        <v>0</v>
      </c>
      <c r="AI1454" s="397">
        <v>0</v>
      </c>
      <c r="AJ1454" s="397">
        <v>0</v>
      </c>
      <c r="AK1454" s="397">
        <v>0</v>
      </c>
      <c r="AL1454" s="397">
        <v>0</v>
      </c>
      <c r="AM1454" s="397"/>
      <c r="AN1454" s="397">
        <v>4</v>
      </c>
      <c r="AO1454" s="358">
        <v>0</v>
      </c>
    </row>
    <row r="1455" spans="1:41" ht="24" customHeight="1" x14ac:dyDescent="0.3">
      <c r="A1455" s="391" t="s">
        <v>4535</v>
      </c>
      <c r="B1455" s="392" t="s">
        <v>4536</v>
      </c>
      <c r="C1455" s="393" t="s">
        <v>117</v>
      </c>
      <c r="D1455" s="330">
        <f t="shared" si="65"/>
        <v>0</v>
      </c>
      <c r="E1455" s="331">
        <f t="shared" si="66"/>
        <v>0</v>
      </c>
      <c r="F1455" s="331">
        <f t="shared" si="67"/>
        <v>0</v>
      </c>
      <c r="G1455" s="331">
        <f t="shared" si="68"/>
        <v>0</v>
      </c>
      <c r="H1455" s="331">
        <f t="shared" si="69"/>
        <v>0</v>
      </c>
      <c r="I1455" s="331">
        <f t="shared" si="70"/>
        <v>0</v>
      </c>
      <c r="J1455" s="331">
        <f t="shared" si="71"/>
        <v>0</v>
      </c>
      <c r="K1455" s="331">
        <f t="shared" si="72"/>
        <v>0</v>
      </c>
      <c r="L1455" s="331">
        <f t="shared" si="73"/>
        <v>0</v>
      </c>
      <c r="M1455" s="331">
        <f t="shared" si="74"/>
        <v>0</v>
      </c>
      <c r="N1455" s="333">
        <f t="shared" si="75"/>
        <v>0</v>
      </c>
      <c r="O1455" s="394"/>
      <c r="P1455" s="395">
        <f t="shared" si="76"/>
        <v>0</v>
      </c>
      <c r="Q1455" s="336" t="str">
        <f t="shared" si="77"/>
        <v/>
      </c>
      <c r="R1455" s="409"/>
      <c r="S1455" s="145"/>
      <c r="T1455" s="148">
        <v>0</v>
      </c>
      <c r="U1455" s="147"/>
      <c r="V1455" s="148"/>
      <c r="W1455" s="337"/>
      <c r="X1455" s="337"/>
      <c r="Y1455" s="149"/>
      <c r="Z1455" s="149"/>
      <c r="AA1455" s="149"/>
      <c r="AB1455" s="399">
        <v>0</v>
      </c>
      <c r="AC1455" s="145"/>
      <c r="AD1455" s="399"/>
      <c r="AE1455" s="396"/>
      <c r="AF1455" s="397">
        <v>0</v>
      </c>
      <c r="AG1455" s="397">
        <v>0</v>
      </c>
      <c r="AH1455" s="397">
        <v>0</v>
      </c>
      <c r="AI1455" s="397">
        <v>0</v>
      </c>
      <c r="AJ1455" s="397">
        <v>0</v>
      </c>
      <c r="AK1455" s="397">
        <v>0</v>
      </c>
      <c r="AL1455" s="397">
        <v>0</v>
      </c>
      <c r="AM1455" s="397"/>
      <c r="AN1455" s="397">
        <v>0</v>
      </c>
      <c r="AO1455" s="400">
        <v>0</v>
      </c>
    </row>
    <row r="1456" spans="1:41" ht="24" customHeight="1" x14ac:dyDescent="0.3">
      <c r="A1456" s="391" t="s">
        <v>4537</v>
      </c>
      <c r="B1456" s="392" t="s">
        <v>4538</v>
      </c>
      <c r="C1456" s="393" t="s">
        <v>123</v>
      </c>
      <c r="D1456" s="330">
        <f t="shared" si="65"/>
        <v>0</v>
      </c>
      <c r="E1456" s="331">
        <f t="shared" si="66"/>
        <v>0</v>
      </c>
      <c r="F1456" s="331">
        <f t="shared" si="67"/>
        <v>0</v>
      </c>
      <c r="G1456" s="331">
        <f t="shared" si="68"/>
        <v>0</v>
      </c>
      <c r="H1456" s="331">
        <f t="shared" si="69"/>
        <v>0</v>
      </c>
      <c r="I1456" s="331">
        <f t="shared" si="70"/>
        <v>0</v>
      </c>
      <c r="J1456" s="331">
        <f t="shared" si="71"/>
        <v>0</v>
      </c>
      <c r="K1456" s="331">
        <f t="shared" si="72"/>
        <v>0</v>
      </c>
      <c r="L1456" s="331">
        <f t="shared" si="73"/>
        <v>0</v>
      </c>
      <c r="M1456" s="331">
        <f t="shared" si="74"/>
        <v>0</v>
      </c>
      <c r="N1456" s="333">
        <f t="shared" si="75"/>
        <v>0</v>
      </c>
      <c r="O1456" s="394"/>
      <c r="P1456" s="395">
        <f t="shared" si="76"/>
        <v>0</v>
      </c>
      <c r="Q1456" s="336" t="str">
        <f t="shared" si="77"/>
        <v/>
      </c>
      <c r="R1456" s="399"/>
      <c r="S1456" s="145"/>
      <c r="T1456" s="148">
        <v>0</v>
      </c>
      <c r="U1456" s="411"/>
      <c r="V1456" s="148"/>
      <c r="W1456" s="412"/>
      <c r="X1456" s="337"/>
      <c r="Y1456" s="149"/>
      <c r="Z1456" s="149"/>
      <c r="AA1456" s="149"/>
      <c r="AB1456" s="404">
        <v>0</v>
      </c>
      <c r="AC1456" s="145"/>
      <c r="AD1456" s="404"/>
      <c r="AE1456" s="396"/>
      <c r="AF1456" s="397">
        <v>0</v>
      </c>
      <c r="AG1456" s="397">
        <v>0</v>
      </c>
      <c r="AH1456" s="397">
        <v>0</v>
      </c>
      <c r="AI1456" s="397">
        <v>0</v>
      </c>
      <c r="AJ1456" s="397">
        <v>0</v>
      </c>
      <c r="AK1456" s="397">
        <v>0</v>
      </c>
      <c r="AL1456" s="397">
        <v>0</v>
      </c>
      <c r="AM1456" s="413"/>
      <c r="AN1456" s="397">
        <v>0</v>
      </c>
      <c r="AO1456" s="407">
        <v>0</v>
      </c>
    </row>
    <row r="1457" spans="1:41" ht="24" customHeight="1" x14ac:dyDescent="0.3">
      <c r="A1457" s="391" t="s">
        <v>4539</v>
      </c>
      <c r="B1457" s="392" t="s">
        <v>4540</v>
      </c>
      <c r="C1457" s="393" t="s">
        <v>117</v>
      </c>
      <c r="D1457" s="330">
        <f t="shared" si="65"/>
        <v>0</v>
      </c>
      <c r="E1457" s="331">
        <f t="shared" si="66"/>
        <v>0</v>
      </c>
      <c r="F1457" s="331">
        <f t="shared" si="67"/>
        <v>0</v>
      </c>
      <c r="G1457" s="331">
        <f t="shared" si="68"/>
        <v>0</v>
      </c>
      <c r="H1457" s="331">
        <f t="shared" si="69"/>
        <v>0</v>
      </c>
      <c r="I1457" s="331">
        <f t="shared" si="70"/>
        <v>0</v>
      </c>
      <c r="J1457" s="331">
        <f t="shared" si="71"/>
        <v>0</v>
      </c>
      <c r="K1457" s="331">
        <f t="shared" si="72"/>
        <v>0</v>
      </c>
      <c r="L1457" s="331">
        <f t="shared" si="73"/>
        <v>0</v>
      </c>
      <c r="M1457" s="331">
        <f t="shared" si="74"/>
        <v>0</v>
      </c>
      <c r="N1457" s="333">
        <f t="shared" si="75"/>
        <v>0</v>
      </c>
      <c r="O1457" s="394"/>
      <c r="P1457" s="395">
        <f t="shared" si="76"/>
        <v>0</v>
      </c>
      <c r="Q1457" s="336" t="str">
        <f t="shared" si="77"/>
        <v/>
      </c>
      <c r="R1457" s="399"/>
      <c r="S1457" s="145"/>
      <c r="T1457" s="405">
        <v>0</v>
      </c>
      <c r="U1457" s="147"/>
      <c r="V1457" s="405"/>
      <c r="W1457" s="337"/>
      <c r="X1457" s="337"/>
      <c r="Y1457" s="406"/>
      <c r="Z1457" s="406"/>
      <c r="AA1457" s="406"/>
      <c r="AB1457" s="144">
        <v>0</v>
      </c>
      <c r="AC1457" s="145"/>
      <c r="AD1457" s="144"/>
      <c r="AE1457" s="396"/>
      <c r="AF1457" s="397">
        <v>0</v>
      </c>
      <c r="AG1457" s="397">
        <v>0</v>
      </c>
      <c r="AH1457" s="397">
        <v>0</v>
      </c>
      <c r="AI1457" s="397">
        <v>0</v>
      </c>
      <c r="AJ1457" s="397">
        <v>0</v>
      </c>
      <c r="AK1457" s="397">
        <v>0</v>
      </c>
      <c r="AL1457" s="397">
        <v>0</v>
      </c>
      <c r="AM1457" s="397"/>
      <c r="AN1457" s="397">
        <v>0</v>
      </c>
      <c r="AO1457" s="341">
        <v>0</v>
      </c>
    </row>
    <row r="1458" spans="1:41" ht="24" customHeight="1" x14ac:dyDescent="0.3">
      <c r="A1458" s="398" t="s">
        <v>4541</v>
      </c>
      <c r="B1458" s="392" t="s">
        <v>4542</v>
      </c>
      <c r="C1458" s="393" t="s">
        <v>237</v>
      </c>
      <c r="D1458" s="330">
        <f t="shared" si="65"/>
        <v>8</v>
      </c>
      <c r="E1458" s="331">
        <f t="shared" si="66"/>
        <v>0</v>
      </c>
      <c r="F1458" s="331">
        <f t="shared" si="67"/>
        <v>0</v>
      </c>
      <c r="G1458" s="331">
        <f t="shared" si="68"/>
        <v>0</v>
      </c>
      <c r="H1458" s="331">
        <f t="shared" si="69"/>
        <v>0</v>
      </c>
      <c r="I1458" s="331">
        <f t="shared" si="70"/>
        <v>0</v>
      </c>
      <c r="J1458" s="331">
        <f t="shared" si="71"/>
        <v>0</v>
      </c>
      <c r="K1458" s="331">
        <f t="shared" si="72"/>
        <v>0</v>
      </c>
      <c r="L1458" s="331">
        <f t="shared" si="73"/>
        <v>0</v>
      </c>
      <c r="M1458" s="331">
        <f t="shared" si="74"/>
        <v>0</v>
      </c>
      <c r="N1458" s="333">
        <f t="shared" si="75"/>
        <v>8</v>
      </c>
      <c r="O1458" s="394"/>
      <c r="P1458" s="395">
        <f t="shared" si="76"/>
        <v>8</v>
      </c>
      <c r="Q1458" s="336">
        <f t="shared" si="77"/>
        <v>741</v>
      </c>
      <c r="R1458" s="404">
        <v>8</v>
      </c>
      <c r="S1458" s="145"/>
      <c r="T1458" s="148">
        <v>0</v>
      </c>
      <c r="U1458" s="147"/>
      <c r="V1458" s="148"/>
      <c r="W1458" s="337"/>
      <c r="X1458" s="337"/>
      <c r="Y1458" s="149"/>
      <c r="Z1458" s="149"/>
      <c r="AA1458" s="149"/>
      <c r="AB1458" s="399">
        <v>0</v>
      </c>
      <c r="AC1458" s="145"/>
      <c r="AD1458" s="399"/>
      <c r="AE1458" s="396"/>
      <c r="AF1458" s="397">
        <v>0</v>
      </c>
      <c r="AG1458" s="397">
        <v>0</v>
      </c>
      <c r="AH1458" s="397">
        <v>0</v>
      </c>
      <c r="AI1458" s="397">
        <v>0</v>
      </c>
      <c r="AJ1458" s="397">
        <v>0</v>
      </c>
      <c r="AK1458" s="397">
        <v>0</v>
      </c>
      <c r="AL1458" s="397">
        <v>0</v>
      </c>
      <c r="AM1458" s="397"/>
      <c r="AN1458" s="397">
        <v>0</v>
      </c>
      <c r="AO1458" s="400">
        <v>0</v>
      </c>
    </row>
    <row r="1459" spans="1:41" ht="24" customHeight="1" x14ac:dyDescent="0.3">
      <c r="A1459" s="398" t="s">
        <v>4543</v>
      </c>
      <c r="B1459" s="392" t="s">
        <v>4544</v>
      </c>
      <c r="C1459" s="393" t="s">
        <v>1196</v>
      </c>
      <c r="D1459" s="330">
        <f t="shared" si="65"/>
        <v>10</v>
      </c>
      <c r="E1459" s="331">
        <f t="shared" si="66"/>
        <v>0</v>
      </c>
      <c r="F1459" s="331">
        <f t="shared" si="67"/>
        <v>0</v>
      </c>
      <c r="G1459" s="331">
        <f t="shared" si="68"/>
        <v>0</v>
      </c>
      <c r="H1459" s="331">
        <f t="shared" si="69"/>
        <v>0</v>
      </c>
      <c r="I1459" s="331">
        <f t="shared" si="70"/>
        <v>0</v>
      </c>
      <c r="J1459" s="331">
        <f t="shared" si="71"/>
        <v>0</v>
      </c>
      <c r="K1459" s="331">
        <f t="shared" si="72"/>
        <v>0</v>
      </c>
      <c r="L1459" s="331">
        <f t="shared" si="73"/>
        <v>0</v>
      </c>
      <c r="M1459" s="331">
        <f t="shared" si="74"/>
        <v>0</v>
      </c>
      <c r="N1459" s="333">
        <f t="shared" si="75"/>
        <v>10</v>
      </c>
      <c r="O1459" s="394"/>
      <c r="P1459" s="395">
        <f t="shared" si="76"/>
        <v>10</v>
      </c>
      <c r="Q1459" s="336">
        <f t="shared" si="77"/>
        <v>693</v>
      </c>
      <c r="R1459" s="404"/>
      <c r="S1459" s="410">
        <v>10</v>
      </c>
      <c r="T1459" s="148">
        <v>0</v>
      </c>
      <c r="U1459" s="147"/>
      <c r="V1459" s="148"/>
      <c r="W1459" s="337"/>
      <c r="X1459" s="337"/>
      <c r="Y1459" s="149"/>
      <c r="Z1459" s="149"/>
      <c r="AA1459" s="149"/>
      <c r="AB1459" s="156">
        <v>0</v>
      </c>
      <c r="AC1459" s="410"/>
      <c r="AD1459" s="156"/>
      <c r="AE1459" s="396"/>
      <c r="AF1459" s="397">
        <v>0</v>
      </c>
      <c r="AG1459" s="397">
        <v>0</v>
      </c>
      <c r="AH1459" s="397">
        <v>0</v>
      </c>
      <c r="AI1459" s="397">
        <v>0</v>
      </c>
      <c r="AJ1459" s="397">
        <v>0</v>
      </c>
      <c r="AK1459" s="397">
        <v>0</v>
      </c>
      <c r="AL1459" s="397">
        <v>0</v>
      </c>
      <c r="AM1459" s="397"/>
      <c r="AN1459" s="397">
        <v>0</v>
      </c>
      <c r="AO1459" s="408">
        <v>0</v>
      </c>
    </row>
    <row r="1460" spans="1:41" ht="24" customHeight="1" x14ac:dyDescent="0.3">
      <c r="A1460" s="391" t="s">
        <v>4545</v>
      </c>
      <c r="B1460" s="392" t="s">
        <v>4546</v>
      </c>
      <c r="C1460" s="393" t="s">
        <v>4547</v>
      </c>
      <c r="D1460" s="330">
        <f t="shared" si="65"/>
        <v>0</v>
      </c>
      <c r="E1460" s="331">
        <f t="shared" si="66"/>
        <v>0</v>
      </c>
      <c r="F1460" s="331">
        <f t="shared" si="67"/>
        <v>0</v>
      </c>
      <c r="G1460" s="331">
        <f t="shared" si="68"/>
        <v>0</v>
      </c>
      <c r="H1460" s="331">
        <f t="shared" si="69"/>
        <v>0</v>
      </c>
      <c r="I1460" s="331">
        <f t="shared" si="70"/>
        <v>0</v>
      </c>
      <c r="J1460" s="331">
        <f t="shared" si="71"/>
        <v>0</v>
      </c>
      <c r="K1460" s="331">
        <f t="shared" si="72"/>
        <v>0</v>
      </c>
      <c r="L1460" s="331">
        <f t="shared" si="73"/>
        <v>0</v>
      </c>
      <c r="M1460" s="331">
        <f t="shared" si="74"/>
        <v>0</v>
      </c>
      <c r="N1460" s="333">
        <f t="shared" si="75"/>
        <v>0</v>
      </c>
      <c r="O1460" s="394"/>
      <c r="P1460" s="395">
        <f t="shared" si="76"/>
        <v>0</v>
      </c>
      <c r="Q1460" s="336" t="str">
        <f t="shared" si="77"/>
        <v/>
      </c>
      <c r="R1460" s="399"/>
      <c r="S1460" s="410"/>
      <c r="T1460" s="148">
        <v>0</v>
      </c>
      <c r="U1460" s="147"/>
      <c r="V1460" s="148"/>
      <c r="W1460" s="337"/>
      <c r="X1460" s="337"/>
      <c r="Y1460" s="149"/>
      <c r="Z1460" s="149"/>
      <c r="AA1460" s="149"/>
      <c r="AB1460" s="399">
        <v>0</v>
      </c>
      <c r="AC1460" s="410"/>
      <c r="AD1460" s="399"/>
      <c r="AE1460" s="396"/>
      <c r="AF1460" s="397">
        <v>0</v>
      </c>
      <c r="AG1460" s="397">
        <v>0</v>
      </c>
      <c r="AH1460" s="397">
        <v>0</v>
      </c>
      <c r="AI1460" s="397">
        <v>0</v>
      </c>
      <c r="AJ1460" s="397">
        <v>0</v>
      </c>
      <c r="AK1460" s="397">
        <v>0</v>
      </c>
      <c r="AL1460" s="397">
        <v>0</v>
      </c>
      <c r="AM1460" s="397"/>
      <c r="AN1460" s="397">
        <v>0</v>
      </c>
      <c r="AO1460" s="400">
        <v>0</v>
      </c>
    </row>
    <row r="1461" spans="1:41" ht="24" customHeight="1" x14ac:dyDescent="0.3">
      <c r="A1461" s="398" t="s">
        <v>1204</v>
      </c>
      <c r="B1461" s="392" t="s">
        <v>1214</v>
      </c>
      <c r="C1461" s="393" t="s">
        <v>809</v>
      </c>
      <c r="D1461" s="330">
        <f t="shared" si="65"/>
        <v>13</v>
      </c>
      <c r="E1461" s="331">
        <f t="shared" si="66"/>
        <v>2</v>
      </c>
      <c r="F1461" s="331">
        <f t="shared" si="67"/>
        <v>0</v>
      </c>
      <c r="G1461" s="331">
        <f t="shared" si="68"/>
        <v>0</v>
      </c>
      <c r="H1461" s="331">
        <f t="shared" si="69"/>
        <v>0</v>
      </c>
      <c r="I1461" s="331">
        <f t="shared" si="70"/>
        <v>0</v>
      </c>
      <c r="J1461" s="331">
        <f t="shared" si="71"/>
        <v>0</v>
      </c>
      <c r="K1461" s="331">
        <f t="shared" si="72"/>
        <v>0</v>
      </c>
      <c r="L1461" s="331">
        <f t="shared" si="73"/>
        <v>0</v>
      </c>
      <c r="M1461" s="331">
        <f t="shared" si="74"/>
        <v>0</v>
      </c>
      <c r="N1461" s="333">
        <f t="shared" si="75"/>
        <v>15</v>
      </c>
      <c r="O1461" s="394"/>
      <c r="P1461" s="395">
        <f t="shared" si="76"/>
        <v>15</v>
      </c>
      <c r="Q1461" s="336">
        <f t="shared" si="77"/>
        <v>574</v>
      </c>
      <c r="R1461" s="399"/>
      <c r="S1461" s="145"/>
      <c r="T1461" s="148">
        <v>0</v>
      </c>
      <c r="U1461" s="147"/>
      <c r="V1461" s="148"/>
      <c r="W1461" s="337"/>
      <c r="X1461" s="337"/>
      <c r="Y1461" s="149"/>
      <c r="Z1461" s="149"/>
      <c r="AA1461" s="149"/>
      <c r="AB1461" s="144">
        <v>0</v>
      </c>
      <c r="AC1461" s="145"/>
      <c r="AD1461" s="144">
        <v>2</v>
      </c>
      <c r="AE1461" s="396"/>
      <c r="AF1461" s="397">
        <v>0</v>
      </c>
      <c r="AG1461" s="397">
        <v>0</v>
      </c>
      <c r="AH1461" s="397">
        <v>0</v>
      </c>
      <c r="AI1461" s="397">
        <v>0</v>
      </c>
      <c r="AJ1461" s="397">
        <v>0</v>
      </c>
      <c r="AK1461" s="397">
        <v>0</v>
      </c>
      <c r="AL1461" s="397">
        <v>0</v>
      </c>
      <c r="AM1461" s="397"/>
      <c r="AN1461" s="397">
        <v>13</v>
      </c>
      <c r="AO1461" s="400">
        <v>0</v>
      </c>
    </row>
    <row r="1462" spans="1:41" ht="24" customHeight="1" x14ac:dyDescent="0.3">
      <c r="A1462" s="398" t="s">
        <v>763</v>
      </c>
      <c r="B1462" s="392" t="s">
        <v>764</v>
      </c>
      <c r="C1462" s="393" t="s">
        <v>522</v>
      </c>
      <c r="D1462" s="330">
        <f t="shared" si="65"/>
        <v>21</v>
      </c>
      <c r="E1462" s="331">
        <f t="shared" si="66"/>
        <v>20</v>
      </c>
      <c r="F1462" s="331">
        <f t="shared" si="67"/>
        <v>2</v>
      </c>
      <c r="G1462" s="331">
        <f t="shared" si="68"/>
        <v>0</v>
      </c>
      <c r="H1462" s="331">
        <f t="shared" si="69"/>
        <v>0</v>
      </c>
      <c r="I1462" s="331">
        <f t="shared" si="70"/>
        <v>0</v>
      </c>
      <c r="J1462" s="331">
        <f t="shared" si="71"/>
        <v>0</v>
      </c>
      <c r="K1462" s="331">
        <f t="shared" si="72"/>
        <v>0</v>
      </c>
      <c r="L1462" s="331">
        <f t="shared" si="73"/>
        <v>0</v>
      </c>
      <c r="M1462" s="331">
        <f t="shared" si="74"/>
        <v>0</v>
      </c>
      <c r="N1462" s="333">
        <f t="shared" si="75"/>
        <v>43</v>
      </c>
      <c r="O1462" s="394"/>
      <c r="P1462" s="395">
        <f t="shared" si="76"/>
        <v>43</v>
      </c>
      <c r="Q1462" s="336">
        <f t="shared" si="77"/>
        <v>199</v>
      </c>
      <c r="R1462" s="404"/>
      <c r="S1462" s="145">
        <v>21</v>
      </c>
      <c r="T1462" s="148">
        <v>0</v>
      </c>
      <c r="U1462" s="411"/>
      <c r="V1462" s="148"/>
      <c r="W1462" s="412"/>
      <c r="X1462" s="337"/>
      <c r="Y1462" s="149"/>
      <c r="Z1462" s="149"/>
      <c r="AA1462" s="149"/>
      <c r="AB1462" s="399">
        <v>2</v>
      </c>
      <c r="AC1462" s="145"/>
      <c r="AD1462" s="399"/>
      <c r="AE1462" s="396"/>
      <c r="AF1462" s="397">
        <v>0</v>
      </c>
      <c r="AG1462" s="397">
        <v>0</v>
      </c>
      <c r="AH1462" s="397">
        <v>0</v>
      </c>
      <c r="AI1462" s="397">
        <v>0</v>
      </c>
      <c r="AJ1462" s="397">
        <v>0</v>
      </c>
      <c r="AK1462" s="397">
        <v>0</v>
      </c>
      <c r="AL1462" s="397">
        <v>0</v>
      </c>
      <c r="AM1462" s="413"/>
      <c r="AN1462" s="397">
        <v>20</v>
      </c>
      <c r="AO1462" s="414">
        <v>0</v>
      </c>
    </row>
    <row r="1463" spans="1:41" ht="24" customHeight="1" x14ac:dyDescent="0.3">
      <c r="A1463" s="398" t="s">
        <v>4551</v>
      </c>
      <c r="B1463" s="415" t="s">
        <v>4552</v>
      </c>
      <c r="C1463" s="416" t="s">
        <v>522</v>
      </c>
      <c r="D1463" s="330">
        <f t="shared" si="65"/>
        <v>14</v>
      </c>
      <c r="E1463" s="331">
        <f t="shared" si="66"/>
        <v>5</v>
      </c>
      <c r="F1463" s="331">
        <f t="shared" si="67"/>
        <v>2</v>
      </c>
      <c r="G1463" s="331">
        <f t="shared" si="68"/>
        <v>0</v>
      </c>
      <c r="H1463" s="331">
        <f t="shared" si="69"/>
        <v>0</v>
      </c>
      <c r="I1463" s="331">
        <f t="shared" si="70"/>
        <v>0</v>
      </c>
      <c r="J1463" s="331">
        <f t="shared" si="71"/>
        <v>0</v>
      </c>
      <c r="K1463" s="331">
        <f t="shared" si="72"/>
        <v>0</v>
      </c>
      <c r="L1463" s="331">
        <f t="shared" si="73"/>
        <v>0</v>
      </c>
      <c r="M1463" s="331">
        <f t="shared" si="74"/>
        <v>0</v>
      </c>
      <c r="N1463" s="333">
        <f t="shared" si="75"/>
        <v>21</v>
      </c>
      <c r="O1463" s="394"/>
      <c r="P1463" s="395">
        <f t="shared" si="76"/>
        <v>21</v>
      </c>
      <c r="Q1463" s="336">
        <f t="shared" si="77"/>
        <v>464</v>
      </c>
      <c r="R1463" s="144"/>
      <c r="S1463" s="410">
        <v>14</v>
      </c>
      <c r="T1463" s="148">
        <v>0</v>
      </c>
      <c r="U1463" s="147"/>
      <c r="V1463" s="148"/>
      <c r="W1463" s="337"/>
      <c r="X1463" s="337"/>
      <c r="Y1463" s="149"/>
      <c r="Z1463" s="149"/>
      <c r="AA1463" s="149"/>
      <c r="AB1463" s="409">
        <v>2</v>
      </c>
      <c r="AC1463" s="410"/>
      <c r="AD1463" s="409"/>
      <c r="AE1463" s="396"/>
      <c r="AF1463" s="397">
        <v>0</v>
      </c>
      <c r="AG1463" s="397">
        <v>0</v>
      </c>
      <c r="AH1463" s="397">
        <v>0</v>
      </c>
      <c r="AI1463" s="397">
        <v>0</v>
      </c>
      <c r="AJ1463" s="397">
        <v>0</v>
      </c>
      <c r="AK1463" s="397">
        <v>0</v>
      </c>
      <c r="AL1463" s="397">
        <v>0</v>
      </c>
      <c r="AM1463" s="397"/>
      <c r="AN1463" s="397">
        <v>5</v>
      </c>
      <c r="AO1463" s="400">
        <v>0</v>
      </c>
    </row>
    <row r="1464" spans="1:41" ht="24" customHeight="1" x14ac:dyDescent="0.3">
      <c r="A1464" s="401" t="s">
        <v>4553</v>
      </c>
      <c r="B1464" s="402" t="s">
        <v>4554</v>
      </c>
      <c r="C1464" s="403" t="s">
        <v>2256</v>
      </c>
      <c r="D1464" s="330">
        <f t="shared" si="65"/>
        <v>6</v>
      </c>
      <c r="E1464" s="331">
        <f t="shared" si="66"/>
        <v>0</v>
      </c>
      <c r="F1464" s="331">
        <f t="shared" si="67"/>
        <v>0</v>
      </c>
      <c r="G1464" s="331">
        <f t="shared" si="68"/>
        <v>0</v>
      </c>
      <c r="H1464" s="331">
        <f t="shared" si="69"/>
        <v>0</v>
      </c>
      <c r="I1464" s="331">
        <f t="shared" si="70"/>
        <v>0</v>
      </c>
      <c r="J1464" s="331">
        <f t="shared" si="71"/>
        <v>0</v>
      </c>
      <c r="K1464" s="331">
        <f t="shared" si="72"/>
        <v>0</v>
      </c>
      <c r="L1464" s="331">
        <f t="shared" si="73"/>
        <v>0</v>
      </c>
      <c r="M1464" s="331">
        <f t="shared" si="74"/>
        <v>0</v>
      </c>
      <c r="N1464" s="369">
        <f t="shared" si="75"/>
        <v>6</v>
      </c>
      <c r="O1464" s="417"/>
      <c r="P1464" s="418">
        <f t="shared" si="76"/>
        <v>6</v>
      </c>
      <c r="Q1464" s="336">
        <f t="shared" si="77"/>
        <v>777</v>
      </c>
      <c r="R1464" s="399">
        <v>6</v>
      </c>
      <c r="S1464" s="410"/>
      <c r="T1464" s="148">
        <v>0</v>
      </c>
      <c r="U1464" s="411"/>
      <c r="V1464" s="148"/>
      <c r="W1464" s="412"/>
      <c r="X1464" s="337"/>
      <c r="Y1464" s="149"/>
      <c r="Z1464" s="149"/>
      <c r="AA1464" s="149"/>
      <c r="AB1464" s="399">
        <v>0</v>
      </c>
      <c r="AC1464" s="410"/>
      <c r="AD1464" s="399"/>
      <c r="AE1464" s="396"/>
      <c r="AF1464" s="397">
        <v>0</v>
      </c>
      <c r="AG1464" s="397">
        <v>0</v>
      </c>
      <c r="AH1464" s="397">
        <v>0</v>
      </c>
      <c r="AI1464" s="397">
        <v>0</v>
      </c>
      <c r="AJ1464" s="397">
        <v>0</v>
      </c>
      <c r="AK1464" s="397">
        <v>0</v>
      </c>
      <c r="AL1464" s="397">
        <v>0</v>
      </c>
      <c r="AM1464" s="413"/>
      <c r="AN1464" s="397">
        <v>0</v>
      </c>
      <c r="AO1464" s="400">
        <v>0</v>
      </c>
    </row>
    <row r="1465" spans="1:41" ht="24" customHeight="1" x14ac:dyDescent="0.3">
      <c r="A1465" s="401" t="s">
        <v>4555</v>
      </c>
      <c r="B1465" s="402" t="s">
        <v>5153</v>
      </c>
      <c r="C1465" s="403" t="s">
        <v>2256</v>
      </c>
      <c r="D1465" s="330">
        <f t="shared" si="65"/>
        <v>12</v>
      </c>
      <c r="E1465" s="331">
        <f t="shared" si="66"/>
        <v>6</v>
      </c>
      <c r="F1465" s="331">
        <f t="shared" si="67"/>
        <v>0</v>
      </c>
      <c r="G1465" s="331">
        <f t="shared" si="68"/>
        <v>0</v>
      </c>
      <c r="H1465" s="331">
        <f t="shared" si="69"/>
        <v>0</v>
      </c>
      <c r="I1465" s="331">
        <f t="shared" si="70"/>
        <v>0</v>
      </c>
      <c r="J1465" s="331">
        <f t="shared" si="71"/>
        <v>0</v>
      </c>
      <c r="K1465" s="331">
        <f t="shared" si="72"/>
        <v>0</v>
      </c>
      <c r="L1465" s="331">
        <f t="shared" si="73"/>
        <v>0</v>
      </c>
      <c r="M1465" s="331">
        <f t="shared" si="74"/>
        <v>0</v>
      </c>
      <c r="N1465" s="369">
        <f t="shared" si="75"/>
        <v>18</v>
      </c>
      <c r="O1465" s="417"/>
      <c r="P1465" s="418">
        <f t="shared" si="76"/>
        <v>18</v>
      </c>
      <c r="Q1465" s="336">
        <f t="shared" si="77"/>
        <v>508</v>
      </c>
      <c r="R1465" s="156">
        <v>6</v>
      </c>
      <c r="S1465" s="410"/>
      <c r="T1465" s="148">
        <v>0</v>
      </c>
      <c r="U1465" s="411"/>
      <c r="V1465" s="148"/>
      <c r="W1465" s="412"/>
      <c r="X1465" s="337"/>
      <c r="Y1465" s="149"/>
      <c r="Z1465" s="149"/>
      <c r="AA1465" s="149"/>
      <c r="AB1465" s="399">
        <v>0</v>
      </c>
      <c r="AC1465" s="410"/>
      <c r="AD1465" s="399"/>
      <c r="AE1465" s="396"/>
      <c r="AF1465" s="397">
        <v>0</v>
      </c>
      <c r="AG1465" s="397">
        <v>0</v>
      </c>
      <c r="AH1465" s="397">
        <v>0</v>
      </c>
      <c r="AI1465" s="397">
        <v>0</v>
      </c>
      <c r="AJ1465" s="397">
        <v>0</v>
      </c>
      <c r="AK1465" s="397">
        <v>0</v>
      </c>
      <c r="AL1465" s="397">
        <v>0</v>
      </c>
      <c r="AM1465" s="413">
        <v>12</v>
      </c>
      <c r="AN1465" s="397">
        <v>0</v>
      </c>
      <c r="AO1465" s="407">
        <v>0</v>
      </c>
    </row>
    <row r="1466" spans="1:41" ht="24" customHeight="1" x14ac:dyDescent="0.3">
      <c r="A1466" s="391" t="s">
        <v>4557</v>
      </c>
      <c r="B1466" s="392" t="s">
        <v>4558</v>
      </c>
      <c r="C1466" s="393" t="s">
        <v>89</v>
      </c>
      <c r="D1466" s="330">
        <f t="shared" si="65"/>
        <v>0</v>
      </c>
      <c r="E1466" s="331">
        <f t="shared" si="66"/>
        <v>0</v>
      </c>
      <c r="F1466" s="331">
        <f t="shared" si="67"/>
        <v>0</v>
      </c>
      <c r="G1466" s="331">
        <f t="shared" si="68"/>
        <v>0</v>
      </c>
      <c r="H1466" s="331">
        <f t="shared" si="69"/>
        <v>0</v>
      </c>
      <c r="I1466" s="331">
        <f t="shared" si="70"/>
        <v>0</v>
      </c>
      <c r="J1466" s="331">
        <f t="shared" si="71"/>
        <v>0</v>
      </c>
      <c r="K1466" s="331">
        <f t="shared" si="72"/>
        <v>0</v>
      </c>
      <c r="L1466" s="331">
        <f t="shared" si="73"/>
        <v>0</v>
      </c>
      <c r="M1466" s="331">
        <f t="shared" si="74"/>
        <v>0</v>
      </c>
      <c r="N1466" s="333">
        <f t="shared" si="75"/>
        <v>0</v>
      </c>
      <c r="O1466" s="394"/>
      <c r="P1466" s="395">
        <f t="shared" si="76"/>
        <v>0</v>
      </c>
      <c r="Q1466" s="336" t="str">
        <f t="shared" si="77"/>
        <v/>
      </c>
      <c r="R1466" s="399"/>
      <c r="S1466" s="145"/>
      <c r="T1466" s="148">
        <v>0</v>
      </c>
      <c r="U1466" s="147"/>
      <c r="V1466" s="148"/>
      <c r="W1466" s="337"/>
      <c r="X1466" s="337"/>
      <c r="Y1466" s="149"/>
      <c r="Z1466" s="149"/>
      <c r="AA1466" s="149"/>
      <c r="AB1466" s="404">
        <v>0</v>
      </c>
      <c r="AC1466" s="145"/>
      <c r="AD1466" s="404"/>
      <c r="AE1466" s="396"/>
      <c r="AF1466" s="397">
        <v>0</v>
      </c>
      <c r="AG1466" s="397">
        <v>0</v>
      </c>
      <c r="AH1466" s="397">
        <v>0</v>
      </c>
      <c r="AI1466" s="397">
        <v>0</v>
      </c>
      <c r="AJ1466" s="397">
        <v>0</v>
      </c>
      <c r="AK1466" s="397">
        <v>0</v>
      </c>
      <c r="AL1466" s="397">
        <v>0</v>
      </c>
      <c r="AM1466" s="397"/>
      <c r="AN1466" s="397">
        <v>0</v>
      </c>
      <c r="AO1466" s="407">
        <v>0</v>
      </c>
    </row>
    <row r="1467" spans="1:41" ht="24" customHeight="1" x14ac:dyDescent="0.3">
      <c r="A1467" s="398" t="s">
        <v>5154</v>
      </c>
      <c r="B1467" s="392" t="s">
        <v>4560</v>
      </c>
      <c r="C1467" s="393" t="s">
        <v>1540</v>
      </c>
      <c r="D1467" s="330">
        <f t="shared" si="65"/>
        <v>0</v>
      </c>
      <c r="E1467" s="331">
        <f t="shared" si="66"/>
        <v>0</v>
      </c>
      <c r="F1467" s="331">
        <f t="shared" si="67"/>
        <v>0</v>
      </c>
      <c r="G1467" s="331">
        <f t="shared" si="68"/>
        <v>0</v>
      </c>
      <c r="H1467" s="331">
        <f t="shared" si="69"/>
        <v>0</v>
      </c>
      <c r="I1467" s="331">
        <f t="shared" si="70"/>
        <v>0</v>
      </c>
      <c r="J1467" s="331">
        <f t="shared" si="71"/>
        <v>0</v>
      </c>
      <c r="K1467" s="331">
        <f t="shared" si="72"/>
        <v>0</v>
      </c>
      <c r="L1467" s="331">
        <f t="shared" si="73"/>
        <v>0</v>
      </c>
      <c r="M1467" s="331">
        <f t="shared" si="74"/>
        <v>0</v>
      </c>
      <c r="N1467" s="333">
        <f t="shared" si="75"/>
        <v>0</v>
      </c>
      <c r="O1467" s="394"/>
      <c r="P1467" s="395">
        <f t="shared" si="76"/>
        <v>0</v>
      </c>
      <c r="Q1467" s="336" t="str">
        <f t="shared" si="77"/>
        <v/>
      </c>
      <c r="R1467" s="156"/>
      <c r="S1467" s="145"/>
      <c r="T1467" s="148">
        <v>0</v>
      </c>
      <c r="U1467" s="147"/>
      <c r="V1467" s="148"/>
      <c r="W1467" s="337"/>
      <c r="X1467" s="337"/>
      <c r="Y1467" s="149"/>
      <c r="Z1467" s="149"/>
      <c r="AA1467" s="149"/>
      <c r="AB1467" s="404">
        <v>0</v>
      </c>
      <c r="AC1467" s="145"/>
      <c r="AD1467" s="404"/>
      <c r="AE1467" s="396"/>
      <c r="AF1467" s="397">
        <v>0</v>
      </c>
      <c r="AG1467" s="397">
        <v>0</v>
      </c>
      <c r="AH1467" s="397">
        <v>0</v>
      </c>
      <c r="AI1467" s="397">
        <v>0</v>
      </c>
      <c r="AJ1467" s="397">
        <v>0</v>
      </c>
      <c r="AK1467" s="397">
        <v>0</v>
      </c>
      <c r="AL1467" s="397">
        <v>0</v>
      </c>
      <c r="AM1467" s="397"/>
      <c r="AN1467" s="397">
        <v>0</v>
      </c>
      <c r="AO1467" s="400">
        <v>0</v>
      </c>
    </row>
    <row r="1468" spans="1:41" ht="24" customHeight="1" x14ac:dyDescent="0.3">
      <c r="A1468" s="391" t="s">
        <v>4562</v>
      </c>
      <c r="B1468" s="392" t="s">
        <v>4560</v>
      </c>
      <c r="C1468" s="393" t="s">
        <v>171</v>
      </c>
      <c r="D1468" s="330">
        <f t="shared" si="65"/>
        <v>0</v>
      </c>
      <c r="E1468" s="331">
        <f t="shared" si="66"/>
        <v>0</v>
      </c>
      <c r="F1468" s="331">
        <f t="shared" si="67"/>
        <v>0</v>
      </c>
      <c r="G1468" s="331">
        <f t="shared" si="68"/>
        <v>0</v>
      </c>
      <c r="H1468" s="331">
        <f t="shared" si="69"/>
        <v>0</v>
      </c>
      <c r="I1468" s="331">
        <f t="shared" si="70"/>
        <v>0</v>
      </c>
      <c r="J1468" s="331">
        <f t="shared" si="71"/>
        <v>0</v>
      </c>
      <c r="K1468" s="331">
        <f t="shared" si="72"/>
        <v>0</v>
      </c>
      <c r="L1468" s="331">
        <f t="shared" si="73"/>
        <v>0</v>
      </c>
      <c r="M1468" s="331">
        <f t="shared" si="74"/>
        <v>0</v>
      </c>
      <c r="N1468" s="333">
        <f t="shared" si="75"/>
        <v>0</v>
      </c>
      <c r="O1468" s="394"/>
      <c r="P1468" s="395">
        <f t="shared" si="76"/>
        <v>0</v>
      </c>
      <c r="Q1468" s="336" t="str">
        <f t="shared" si="77"/>
        <v/>
      </c>
      <c r="R1468" s="399"/>
      <c r="S1468" s="410"/>
      <c r="T1468" s="148">
        <v>0</v>
      </c>
      <c r="U1468" s="147"/>
      <c r="V1468" s="148"/>
      <c r="W1468" s="337"/>
      <c r="X1468" s="337"/>
      <c r="Y1468" s="149"/>
      <c r="Z1468" s="149"/>
      <c r="AA1468" s="149"/>
      <c r="AB1468" s="399">
        <v>0</v>
      </c>
      <c r="AC1468" s="410"/>
      <c r="AD1468" s="399"/>
      <c r="AE1468" s="396"/>
      <c r="AF1468" s="397">
        <v>0</v>
      </c>
      <c r="AG1468" s="397">
        <v>0</v>
      </c>
      <c r="AH1468" s="397">
        <v>0</v>
      </c>
      <c r="AI1468" s="397">
        <v>0</v>
      </c>
      <c r="AJ1468" s="397">
        <v>0</v>
      </c>
      <c r="AK1468" s="397">
        <v>0</v>
      </c>
      <c r="AL1468" s="397">
        <v>0</v>
      </c>
      <c r="AM1468" s="397"/>
      <c r="AN1468" s="397">
        <v>0</v>
      </c>
      <c r="AO1468" s="407">
        <v>0</v>
      </c>
    </row>
    <row r="1469" spans="1:41" ht="24" customHeight="1" x14ac:dyDescent="0.3">
      <c r="A1469" s="391" t="s">
        <v>4563</v>
      </c>
      <c r="B1469" s="392" t="s">
        <v>4564</v>
      </c>
      <c r="C1469" s="393" t="s">
        <v>89</v>
      </c>
      <c r="D1469" s="330">
        <f t="shared" si="65"/>
        <v>0</v>
      </c>
      <c r="E1469" s="331">
        <f t="shared" si="66"/>
        <v>0</v>
      </c>
      <c r="F1469" s="331">
        <f t="shared" si="67"/>
        <v>0</v>
      </c>
      <c r="G1469" s="331">
        <f t="shared" si="68"/>
        <v>0</v>
      </c>
      <c r="H1469" s="331">
        <f t="shared" si="69"/>
        <v>0</v>
      </c>
      <c r="I1469" s="331">
        <f t="shared" si="70"/>
        <v>0</v>
      </c>
      <c r="J1469" s="331">
        <f t="shared" si="71"/>
        <v>0</v>
      </c>
      <c r="K1469" s="331">
        <f t="shared" si="72"/>
        <v>0</v>
      </c>
      <c r="L1469" s="331">
        <f t="shared" si="73"/>
        <v>0</v>
      </c>
      <c r="M1469" s="331">
        <f t="shared" si="74"/>
        <v>0</v>
      </c>
      <c r="N1469" s="333">
        <f t="shared" si="75"/>
        <v>0</v>
      </c>
      <c r="O1469" s="394"/>
      <c r="P1469" s="395">
        <f t="shared" si="76"/>
        <v>0</v>
      </c>
      <c r="Q1469" s="336" t="str">
        <f t="shared" si="77"/>
        <v/>
      </c>
      <c r="R1469" s="409"/>
      <c r="S1469" s="145"/>
      <c r="T1469" s="148">
        <v>0</v>
      </c>
      <c r="U1469" s="147"/>
      <c r="V1469" s="148"/>
      <c r="W1469" s="337"/>
      <c r="X1469" s="337"/>
      <c r="Y1469" s="149"/>
      <c r="Z1469" s="149"/>
      <c r="AA1469" s="149"/>
      <c r="AB1469" s="404">
        <v>0</v>
      </c>
      <c r="AC1469" s="145"/>
      <c r="AD1469" s="404"/>
      <c r="AE1469" s="396"/>
      <c r="AF1469" s="397">
        <v>0</v>
      </c>
      <c r="AG1469" s="397">
        <v>0</v>
      </c>
      <c r="AH1469" s="397">
        <v>0</v>
      </c>
      <c r="AI1469" s="397">
        <v>0</v>
      </c>
      <c r="AJ1469" s="397">
        <v>0</v>
      </c>
      <c r="AK1469" s="397">
        <v>0</v>
      </c>
      <c r="AL1469" s="397">
        <v>0</v>
      </c>
      <c r="AM1469" s="397"/>
      <c r="AN1469" s="397">
        <v>0</v>
      </c>
      <c r="AO1469" s="407">
        <v>0</v>
      </c>
    </row>
    <row r="1470" spans="1:41" ht="24" customHeight="1" x14ac:dyDescent="0.3">
      <c r="A1470" s="391" t="s">
        <v>4565</v>
      </c>
      <c r="B1470" s="392" t="s">
        <v>4566</v>
      </c>
      <c r="C1470" s="393" t="s">
        <v>354</v>
      </c>
      <c r="D1470" s="330">
        <f t="shared" si="65"/>
        <v>0</v>
      </c>
      <c r="E1470" s="331">
        <f t="shared" si="66"/>
        <v>0</v>
      </c>
      <c r="F1470" s="331">
        <f t="shared" si="67"/>
        <v>0</v>
      </c>
      <c r="G1470" s="331">
        <f t="shared" si="68"/>
        <v>0</v>
      </c>
      <c r="H1470" s="331">
        <f t="shared" si="69"/>
        <v>0</v>
      </c>
      <c r="I1470" s="331">
        <f t="shared" si="70"/>
        <v>0</v>
      </c>
      <c r="J1470" s="331">
        <f t="shared" si="71"/>
        <v>0</v>
      </c>
      <c r="K1470" s="331">
        <f t="shared" si="72"/>
        <v>0</v>
      </c>
      <c r="L1470" s="331">
        <f t="shared" si="73"/>
        <v>0</v>
      </c>
      <c r="M1470" s="331">
        <f t="shared" si="74"/>
        <v>0</v>
      </c>
      <c r="N1470" s="333">
        <f t="shared" si="75"/>
        <v>0</v>
      </c>
      <c r="O1470" s="394"/>
      <c r="P1470" s="395">
        <f t="shared" si="76"/>
        <v>0</v>
      </c>
      <c r="Q1470" s="336" t="str">
        <f t="shared" si="77"/>
        <v/>
      </c>
      <c r="R1470" s="404"/>
      <c r="S1470" s="410"/>
      <c r="T1470" s="148">
        <v>0</v>
      </c>
      <c r="U1470" s="147"/>
      <c r="V1470" s="148"/>
      <c r="W1470" s="337"/>
      <c r="X1470" s="337"/>
      <c r="Y1470" s="149"/>
      <c r="Z1470" s="149"/>
      <c r="AA1470" s="149"/>
      <c r="AB1470" s="404">
        <v>0</v>
      </c>
      <c r="AC1470" s="410"/>
      <c r="AD1470" s="404"/>
      <c r="AE1470" s="396"/>
      <c r="AF1470" s="397">
        <v>0</v>
      </c>
      <c r="AG1470" s="397">
        <v>0</v>
      </c>
      <c r="AH1470" s="397">
        <v>0</v>
      </c>
      <c r="AI1470" s="397">
        <v>0</v>
      </c>
      <c r="AJ1470" s="397">
        <v>0</v>
      </c>
      <c r="AK1470" s="397">
        <v>0</v>
      </c>
      <c r="AL1470" s="397">
        <v>0</v>
      </c>
      <c r="AM1470" s="397"/>
      <c r="AN1470" s="397">
        <v>0</v>
      </c>
      <c r="AO1470" s="400">
        <v>0</v>
      </c>
    </row>
    <row r="1471" spans="1:41" ht="24" customHeight="1" x14ac:dyDescent="0.3">
      <c r="A1471" s="398" t="s">
        <v>4567</v>
      </c>
      <c r="B1471" s="392" t="s">
        <v>4568</v>
      </c>
      <c r="C1471" s="393" t="s">
        <v>155</v>
      </c>
      <c r="D1471" s="330">
        <f t="shared" si="65"/>
        <v>0</v>
      </c>
      <c r="E1471" s="331">
        <f t="shared" si="66"/>
        <v>0</v>
      </c>
      <c r="F1471" s="331">
        <f t="shared" si="67"/>
        <v>0</v>
      </c>
      <c r="G1471" s="331">
        <f t="shared" si="68"/>
        <v>0</v>
      </c>
      <c r="H1471" s="331">
        <f t="shared" si="69"/>
        <v>0</v>
      </c>
      <c r="I1471" s="331">
        <f t="shared" si="70"/>
        <v>0</v>
      </c>
      <c r="J1471" s="331">
        <f t="shared" si="71"/>
        <v>0</v>
      </c>
      <c r="K1471" s="331">
        <f t="shared" si="72"/>
        <v>0</v>
      </c>
      <c r="L1471" s="331">
        <f t="shared" si="73"/>
        <v>0</v>
      </c>
      <c r="M1471" s="331">
        <f t="shared" si="74"/>
        <v>0</v>
      </c>
      <c r="N1471" s="333">
        <f t="shared" si="75"/>
        <v>0</v>
      </c>
      <c r="O1471" s="394"/>
      <c r="P1471" s="395">
        <f t="shared" si="76"/>
        <v>0</v>
      </c>
      <c r="Q1471" s="336" t="str">
        <f t="shared" si="77"/>
        <v/>
      </c>
      <c r="R1471" s="88"/>
      <c r="S1471" s="410"/>
      <c r="T1471" s="148">
        <v>0</v>
      </c>
      <c r="U1471" s="147"/>
      <c r="V1471" s="148"/>
      <c r="W1471" s="337"/>
      <c r="X1471" s="337"/>
      <c r="Y1471" s="149"/>
      <c r="Z1471" s="149"/>
      <c r="AA1471" s="149"/>
      <c r="AB1471" s="399">
        <v>0</v>
      </c>
      <c r="AC1471" s="410"/>
      <c r="AD1471" s="399"/>
      <c r="AE1471" s="396"/>
      <c r="AF1471" s="397">
        <v>0</v>
      </c>
      <c r="AG1471" s="397">
        <v>0</v>
      </c>
      <c r="AH1471" s="397">
        <v>0</v>
      </c>
      <c r="AI1471" s="397">
        <v>0</v>
      </c>
      <c r="AJ1471" s="397">
        <v>0</v>
      </c>
      <c r="AK1471" s="397">
        <v>0</v>
      </c>
      <c r="AL1471" s="397">
        <v>0</v>
      </c>
      <c r="AM1471" s="397"/>
      <c r="AN1471" s="397">
        <v>0</v>
      </c>
      <c r="AO1471" s="341">
        <v>0</v>
      </c>
    </row>
    <row r="1472" spans="1:41" ht="24" customHeight="1" x14ac:dyDescent="0.3">
      <c r="A1472" s="398" t="s">
        <v>4569</v>
      </c>
      <c r="B1472" s="392" t="s">
        <v>4570</v>
      </c>
      <c r="C1472" s="393" t="s">
        <v>4496</v>
      </c>
      <c r="D1472" s="330">
        <f t="shared" si="65"/>
        <v>6</v>
      </c>
      <c r="E1472" s="331">
        <f t="shared" si="66"/>
        <v>0</v>
      </c>
      <c r="F1472" s="331">
        <f t="shared" si="67"/>
        <v>0</v>
      </c>
      <c r="G1472" s="331">
        <f t="shared" si="68"/>
        <v>0</v>
      </c>
      <c r="H1472" s="331">
        <f t="shared" si="69"/>
        <v>0</v>
      </c>
      <c r="I1472" s="331">
        <f t="shared" si="70"/>
        <v>0</v>
      </c>
      <c r="J1472" s="331">
        <f t="shared" si="71"/>
        <v>0</v>
      </c>
      <c r="K1472" s="331">
        <f t="shared" si="72"/>
        <v>0</v>
      </c>
      <c r="L1472" s="331">
        <f t="shared" si="73"/>
        <v>0</v>
      </c>
      <c r="M1472" s="331">
        <f t="shared" si="74"/>
        <v>0</v>
      </c>
      <c r="N1472" s="333">
        <f t="shared" si="75"/>
        <v>6</v>
      </c>
      <c r="O1472" s="394"/>
      <c r="P1472" s="395">
        <f t="shared" si="76"/>
        <v>6</v>
      </c>
      <c r="Q1472" s="336">
        <f t="shared" si="77"/>
        <v>777</v>
      </c>
      <c r="R1472" s="399"/>
      <c r="S1472" s="145">
        <v>6</v>
      </c>
      <c r="T1472" s="148">
        <v>0</v>
      </c>
      <c r="U1472" s="147"/>
      <c r="V1472" s="148"/>
      <c r="W1472" s="337"/>
      <c r="X1472" s="337"/>
      <c r="Y1472" s="149"/>
      <c r="Z1472" s="149"/>
      <c r="AA1472" s="149"/>
      <c r="AB1472" s="144">
        <v>0</v>
      </c>
      <c r="AC1472" s="145"/>
      <c r="AD1472" s="144"/>
      <c r="AE1472" s="396"/>
      <c r="AF1472" s="397">
        <v>0</v>
      </c>
      <c r="AG1472" s="397">
        <v>0</v>
      </c>
      <c r="AH1472" s="397">
        <v>0</v>
      </c>
      <c r="AI1472" s="397">
        <v>0</v>
      </c>
      <c r="AJ1472" s="397">
        <v>0</v>
      </c>
      <c r="AK1472" s="397">
        <v>0</v>
      </c>
      <c r="AL1472" s="397">
        <v>0</v>
      </c>
      <c r="AM1472" s="397"/>
      <c r="AN1472" s="397">
        <v>0</v>
      </c>
      <c r="AO1472" s="408">
        <v>0</v>
      </c>
    </row>
    <row r="1473" spans="1:41" ht="24" customHeight="1" x14ac:dyDescent="0.3">
      <c r="A1473" s="398" t="s">
        <v>1631</v>
      </c>
      <c r="B1473" s="392" t="s">
        <v>1632</v>
      </c>
      <c r="C1473" s="393" t="s">
        <v>459</v>
      </c>
      <c r="D1473" s="330">
        <f t="shared" si="65"/>
        <v>34</v>
      </c>
      <c r="E1473" s="331">
        <f t="shared" si="66"/>
        <v>14</v>
      </c>
      <c r="F1473" s="331">
        <f t="shared" si="67"/>
        <v>0</v>
      </c>
      <c r="G1473" s="331">
        <f t="shared" si="68"/>
        <v>0</v>
      </c>
      <c r="H1473" s="331">
        <f t="shared" si="69"/>
        <v>0</v>
      </c>
      <c r="I1473" s="331">
        <f t="shared" si="70"/>
        <v>0</v>
      </c>
      <c r="J1473" s="331">
        <f t="shared" si="71"/>
        <v>0</v>
      </c>
      <c r="K1473" s="331">
        <f t="shared" si="72"/>
        <v>0</v>
      </c>
      <c r="L1473" s="331">
        <f t="shared" si="73"/>
        <v>0</v>
      </c>
      <c r="M1473" s="331">
        <f t="shared" si="74"/>
        <v>0</v>
      </c>
      <c r="N1473" s="333">
        <f t="shared" si="75"/>
        <v>48</v>
      </c>
      <c r="O1473" s="394"/>
      <c r="P1473" s="395">
        <f t="shared" si="76"/>
        <v>48</v>
      </c>
      <c r="Q1473" s="336">
        <f t="shared" si="77"/>
        <v>169</v>
      </c>
      <c r="R1473" s="404">
        <v>34</v>
      </c>
      <c r="S1473" s="410"/>
      <c r="T1473" s="148">
        <v>0</v>
      </c>
      <c r="U1473" s="147"/>
      <c r="V1473" s="148"/>
      <c r="W1473" s="337"/>
      <c r="X1473" s="337"/>
      <c r="Y1473" s="149"/>
      <c r="Z1473" s="149"/>
      <c r="AA1473" s="149"/>
      <c r="AB1473" s="156">
        <v>0</v>
      </c>
      <c r="AC1473" s="410"/>
      <c r="AD1473" s="156"/>
      <c r="AE1473" s="396"/>
      <c r="AF1473" s="397">
        <v>0</v>
      </c>
      <c r="AG1473" s="397">
        <v>0</v>
      </c>
      <c r="AH1473" s="397">
        <v>0</v>
      </c>
      <c r="AI1473" s="397">
        <v>0</v>
      </c>
      <c r="AJ1473" s="397">
        <v>0</v>
      </c>
      <c r="AK1473" s="397">
        <v>0</v>
      </c>
      <c r="AL1473" s="397">
        <v>0</v>
      </c>
      <c r="AM1473" s="397">
        <v>14</v>
      </c>
      <c r="AN1473" s="397">
        <v>0</v>
      </c>
      <c r="AO1473" s="400">
        <v>0</v>
      </c>
    </row>
    <row r="1474" spans="1:41" ht="24" customHeight="1" x14ac:dyDescent="0.3">
      <c r="A1474" s="398" t="s">
        <v>4577</v>
      </c>
      <c r="B1474" s="392" t="s">
        <v>4578</v>
      </c>
      <c r="C1474" s="393" t="s">
        <v>1196</v>
      </c>
      <c r="D1474" s="330">
        <f t="shared" si="65"/>
        <v>4</v>
      </c>
      <c r="E1474" s="331">
        <f t="shared" si="66"/>
        <v>0</v>
      </c>
      <c r="F1474" s="331">
        <f t="shared" si="67"/>
        <v>0</v>
      </c>
      <c r="G1474" s="331">
        <f t="shared" si="68"/>
        <v>0</v>
      </c>
      <c r="H1474" s="331">
        <f t="shared" si="69"/>
        <v>0</v>
      </c>
      <c r="I1474" s="331">
        <f t="shared" si="70"/>
        <v>0</v>
      </c>
      <c r="J1474" s="331">
        <f t="shared" si="71"/>
        <v>0</v>
      </c>
      <c r="K1474" s="331">
        <f t="shared" si="72"/>
        <v>0</v>
      </c>
      <c r="L1474" s="331">
        <f t="shared" si="73"/>
        <v>0</v>
      </c>
      <c r="M1474" s="331">
        <f t="shared" si="74"/>
        <v>0</v>
      </c>
      <c r="N1474" s="333">
        <f t="shared" si="75"/>
        <v>4</v>
      </c>
      <c r="O1474" s="394"/>
      <c r="P1474" s="395">
        <f t="shared" si="76"/>
        <v>4</v>
      </c>
      <c r="Q1474" s="336">
        <f t="shared" si="77"/>
        <v>861</v>
      </c>
      <c r="R1474" s="144"/>
      <c r="S1474" s="145">
        <v>4</v>
      </c>
      <c r="T1474" s="405">
        <v>0</v>
      </c>
      <c r="U1474" s="147"/>
      <c r="V1474" s="405"/>
      <c r="W1474" s="337"/>
      <c r="X1474" s="337"/>
      <c r="Y1474" s="406"/>
      <c r="Z1474" s="406"/>
      <c r="AA1474" s="406"/>
      <c r="AB1474" s="399">
        <v>0</v>
      </c>
      <c r="AC1474" s="145"/>
      <c r="AD1474" s="399"/>
      <c r="AE1474" s="396"/>
      <c r="AF1474" s="397">
        <v>0</v>
      </c>
      <c r="AG1474" s="397">
        <v>0</v>
      </c>
      <c r="AH1474" s="397">
        <v>0</v>
      </c>
      <c r="AI1474" s="397">
        <v>0</v>
      </c>
      <c r="AJ1474" s="397">
        <v>0</v>
      </c>
      <c r="AK1474" s="397">
        <v>0</v>
      </c>
      <c r="AL1474" s="397">
        <v>0</v>
      </c>
      <c r="AM1474" s="397"/>
      <c r="AN1474" s="397">
        <v>0</v>
      </c>
      <c r="AO1474" s="400">
        <v>0</v>
      </c>
    </row>
    <row r="1475" spans="1:41" ht="24" customHeight="1" x14ac:dyDescent="0.3">
      <c r="A1475" s="391" t="s">
        <v>4579</v>
      </c>
      <c r="B1475" s="392" t="s">
        <v>4580</v>
      </c>
      <c r="C1475" s="393" t="s">
        <v>1863</v>
      </c>
      <c r="D1475" s="330">
        <f t="shared" si="65"/>
        <v>14</v>
      </c>
      <c r="E1475" s="331">
        <f t="shared" si="66"/>
        <v>0</v>
      </c>
      <c r="F1475" s="331">
        <f t="shared" si="67"/>
        <v>0</v>
      </c>
      <c r="G1475" s="331">
        <f t="shared" si="68"/>
        <v>0</v>
      </c>
      <c r="H1475" s="331">
        <f t="shared" si="69"/>
        <v>0</v>
      </c>
      <c r="I1475" s="331">
        <f t="shared" si="70"/>
        <v>0</v>
      </c>
      <c r="J1475" s="331">
        <f t="shared" si="71"/>
        <v>0</v>
      </c>
      <c r="K1475" s="331">
        <f t="shared" si="72"/>
        <v>0</v>
      </c>
      <c r="L1475" s="331">
        <f t="shared" si="73"/>
        <v>0</v>
      </c>
      <c r="M1475" s="331">
        <f t="shared" si="74"/>
        <v>0</v>
      </c>
      <c r="N1475" s="333">
        <f t="shared" si="75"/>
        <v>14</v>
      </c>
      <c r="O1475" s="394"/>
      <c r="P1475" s="395">
        <f t="shared" si="76"/>
        <v>14</v>
      </c>
      <c r="Q1475" s="336">
        <f t="shared" si="77"/>
        <v>594</v>
      </c>
      <c r="R1475" s="399"/>
      <c r="S1475" s="145">
        <v>14</v>
      </c>
      <c r="T1475" s="148">
        <v>0</v>
      </c>
      <c r="U1475" s="147"/>
      <c r="V1475" s="148"/>
      <c r="W1475" s="337"/>
      <c r="X1475" s="337"/>
      <c r="Y1475" s="149"/>
      <c r="Z1475" s="149"/>
      <c r="AA1475" s="149"/>
      <c r="AB1475" s="399">
        <v>0</v>
      </c>
      <c r="AC1475" s="145"/>
      <c r="AD1475" s="399"/>
      <c r="AE1475" s="396"/>
      <c r="AF1475" s="397">
        <v>0</v>
      </c>
      <c r="AG1475" s="397">
        <v>0</v>
      </c>
      <c r="AH1475" s="397">
        <v>0</v>
      </c>
      <c r="AI1475" s="397">
        <v>0</v>
      </c>
      <c r="AJ1475" s="397">
        <v>0</v>
      </c>
      <c r="AK1475" s="397">
        <v>0</v>
      </c>
      <c r="AL1475" s="397">
        <v>0</v>
      </c>
      <c r="AM1475" s="397"/>
      <c r="AN1475" s="397">
        <v>0</v>
      </c>
      <c r="AO1475" s="341">
        <v>0</v>
      </c>
    </row>
    <row r="1476" spans="1:41" ht="24" customHeight="1" x14ac:dyDescent="0.3">
      <c r="A1476" s="398" t="s">
        <v>1633</v>
      </c>
      <c r="B1476" s="392" t="s">
        <v>1634</v>
      </c>
      <c r="C1476" s="393" t="s">
        <v>171</v>
      </c>
      <c r="D1476" s="330">
        <f t="shared" si="65"/>
        <v>38</v>
      </c>
      <c r="E1476" s="331">
        <f t="shared" si="66"/>
        <v>11</v>
      </c>
      <c r="F1476" s="331">
        <f t="shared" si="67"/>
        <v>0</v>
      </c>
      <c r="G1476" s="331">
        <f t="shared" si="68"/>
        <v>0</v>
      </c>
      <c r="H1476" s="331">
        <f t="shared" si="69"/>
        <v>0</v>
      </c>
      <c r="I1476" s="331">
        <f t="shared" si="70"/>
        <v>0</v>
      </c>
      <c r="J1476" s="331">
        <f t="shared" si="71"/>
        <v>0</v>
      </c>
      <c r="K1476" s="331">
        <f t="shared" si="72"/>
        <v>0</v>
      </c>
      <c r="L1476" s="331">
        <f t="shared" si="73"/>
        <v>0</v>
      </c>
      <c r="M1476" s="331">
        <f t="shared" si="74"/>
        <v>0</v>
      </c>
      <c r="N1476" s="333">
        <f t="shared" si="75"/>
        <v>49</v>
      </c>
      <c r="O1476" s="394"/>
      <c r="P1476" s="395">
        <f t="shared" si="76"/>
        <v>49</v>
      </c>
      <c r="Q1476" s="336">
        <f t="shared" si="77"/>
        <v>165</v>
      </c>
      <c r="R1476" s="156">
        <v>11</v>
      </c>
      <c r="S1476" s="145"/>
      <c r="T1476" s="148">
        <v>0</v>
      </c>
      <c r="U1476" s="147"/>
      <c r="V1476" s="148"/>
      <c r="W1476" s="337"/>
      <c r="X1476" s="337"/>
      <c r="Y1476" s="149"/>
      <c r="Z1476" s="149"/>
      <c r="AA1476" s="149"/>
      <c r="AB1476" s="144">
        <v>0</v>
      </c>
      <c r="AC1476" s="145"/>
      <c r="AD1476" s="144"/>
      <c r="AE1476" s="396"/>
      <c r="AF1476" s="397">
        <v>0</v>
      </c>
      <c r="AG1476" s="397">
        <v>0</v>
      </c>
      <c r="AH1476" s="397">
        <v>0</v>
      </c>
      <c r="AI1476" s="397">
        <v>0</v>
      </c>
      <c r="AJ1476" s="397">
        <v>0</v>
      </c>
      <c r="AK1476" s="397">
        <v>0</v>
      </c>
      <c r="AL1476" s="397">
        <v>0</v>
      </c>
      <c r="AM1476" s="397">
        <v>38</v>
      </c>
      <c r="AN1476" s="397">
        <v>0</v>
      </c>
      <c r="AO1476" s="400">
        <v>0</v>
      </c>
    </row>
    <row r="1477" spans="1:41" ht="24" customHeight="1" x14ac:dyDescent="0.3">
      <c r="A1477" s="401" t="s">
        <v>4581</v>
      </c>
      <c r="B1477" s="402" t="s">
        <v>4582</v>
      </c>
      <c r="C1477" s="403" t="s">
        <v>158</v>
      </c>
      <c r="D1477" s="330">
        <f t="shared" si="65"/>
        <v>0</v>
      </c>
      <c r="E1477" s="331">
        <f t="shared" si="66"/>
        <v>0</v>
      </c>
      <c r="F1477" s="331">
        <f t="shared" si="67"/>
        <v>0</v>
      </c>
      <c r="G1477" s="331">
        <f t="shared" si="68"/>
        <v>0</v>
      </c>
      <c r="H1477" s="331">
        <f t="shared" si="69"/>
        <v>0</v>
      </c>
      <c r="I1477" s="331">
        <f t="shared" si="70"/>
        <v>0</v>
      </c>
      <c r="J1477" s="331">
        <f t="shared" si="71"/>
        <v>0</v>
      </c>
      <c r="K1477" s="331">
        <f t="shared" si="72"/>
        <v>0</v>
      </c>
      <c r="L1477" s="331">
        <f t="shared" si="73"/>
        <v>0</v>
      </c>
      <c r="M1477" s="331">
        <f t="shared" si="74"/>
        <v>0</v>
      </c>
      <c r="N1477" s="333">
        <f t="shared" si="75"/>
        <v>0</v>
      </c>
      <c r="O1477" s="394"/>
      <c r="P1477" s="395">
        <f t="shared" si="76"/>
        <v>0</v>
      </c>
      <c r="Q1477" s="336" t="str">
        <f t="shared" si="77"/>
        <v/>
      </c>
      <c r="R1477" s="399"/>
      <c r="S1477" s="145"/>
      <c r="T1477" s="405">
        <v>0</v>
      </c>
      <c r="U1477" s="147"/>
      <c r="V1477" s="405"/>
      <c r="W1477" s="337"/>
      <c r="X1477" s="337"/>
      <c r="Y1477" s="406"/>
      <c r="Z1477" s="406"/>
      <c r="AA1477" s="406"/>
      <c r="AB1477" s="399">
        <v>0</v>
      </c>
      <c r="AC1477" s="145"/>
      <c r="AD1477" s="399"/>
      <c r="AE1477" s="396"/>
      <c r="AF1477" s="397">
        <v>0</v>
      </c>
      <c r="AG1477" s="397">
        <v>0</v>
      </c>
      <c r="AH1477" s="397">
        <v>0</v>
      </c>
      <c r="AI1477" s="397">
        <v>0</v>
      </c>
      <c r="AJ1477" s="397">
        <v>0</v>
      </c>
      <c r="AK1477" s="397">
        <v>0</v>
      </c>
      <c r="AL1477" s="397">
        <v>0</v>
      </c>
      <c r="AM1477" s="397"/>
      <c r="AN1477" s="397">
        <v>0</v>
      </c>
      <c r="AO1477" s="400">
        <v>0</v>
      </c>
    </row>
    <row r="1478" spans="1:41" ht="24" customHeight="1" x14ac:dyDescent="0.3">
      <c r="A1478" s="398" t="s">
        <v>1215</v>
      </c>
      <c r="B1478" s="392" t="s">
        <v>1216</v>
      </c>
      <c r="C1478" s="393" t="s">
        <v>438</v>
      </c>
      <c r="D1478" s="330">
        <f t="shared" si="65"/>
        <v>17</v>
      </c>
      <c r="E1478" s="331">
        <f t="shared" si="66"/>
        <v>0</v>
      </c>
      <c r="F1478" s="331">
        <f t="shared" si="67"/>
        <v>0</v>
      </c>
      <c r="G1478" s="331">
        <f t="shared" si="68"/>
        <v>0</v>
      </c>
      <c r="H1478" s="331">
        <f t="shared" si="69"/>
        <v>0</v>
      </c>
      <c r="I1478" s="331">
        <f t="shared" si="70"/>
        <v>0</v>
      </c>
      <c r="J1478" s="331">
        <f t="shared" si="71"/>
        <v>0</v>
      </c>
      <c r="K1478" s="331">
        <f t="shared" si="72"/>
        <v>0</v>
      </c>
      <c r="L1478" s="331">
        <f t="shared" si="73"/>
        <v>0</v>
      </c>
      <c r="M1478" s="331">
        <f t="shared" si="74"/>
        <v>0</v>
      </c>
      <c r="N1478" s="333">
        <f t="shared" si="75"/>
        <v>17</v>
      </c>
      <c r="O1478" s="394"/>
      <c r="P1478" s="395">
        <f t="shared" si="76"/>
        <v>17</v>
      </c>
      <c r="Q1478" s="336">
        <f t="shared" si="77"/>
        <v>533</v>
      </c>
      <c r="R1478" s="404"/>
      <c r="S1478" s="145"/>
      <c r="T1478" s="148">
        <v>0</v>
      </c>
      <c r="U1478" s="147"/>
      <c r="V1478" s="148"/>
      <c r="W1478" s="337"/>
      <c r="X1478" s="337"/>
      <c r="Y1478" s="149"/>
      <c r="Z1478" s="149"/>
      <c r="AA1478" s="149"/>
      <c r="AB1478" s="399">
        <v>0</v>
      </c>
      <c r="AC1478" s="145"/>
      <c r="AD1478" s="399"/>
      <c r="AE1478" s="396"/>
      <c r="AF1478" s="397">
        <v>0</v>
      </c>
      <c r="AG1478" s="397">
        <v>0</v>
      </c>
      <c r="AH1478" s="397">
        <v>0</v>
      </c>
      <c r="AI1478" s="397">
        <v>0</v>
      </c>
      <c r="AJ1478" s="397">
        <v>0</v>
      </c>
      <c r="AK1478" s="397">
        <v>0</v>
      </c>
      <c r="AL1478" s="397">
        <v>0</v>
      </c>
      <c r="AM1478" s="397">
        <v>17</v>
      </c>
      <c r="AN1478" s="397">
        <v>0</v>
      </c>
      <c r="AO1478" s="408">
        <v>0</v>
      </c>
    </row>
    <row r="1479" spans="1:41" ht="24" customHeight="1" x14ac:dyDescent="0.3">
      <c r="A1479" s="391" t="s">
        <v>4583</v>
      </c>
      <c r="B1479" s="392" t="s">
        <v>4584</v>
      </c>
      <c r="C1479" s="393" t="s">
        <v>237</v>
      </c>
      <c r="D1479" s="330">
        <f t="shared" si="65"/>
        <v>45</v>
      </c>
      <c r="E1479" s="331">
        <f t="shared" si="66"/>
        <v>0</v>
      </c>
      <c r="F1479" s="331">
        <f t="shared" si="67"/>
        <v>0</v>
      </c>
      <c r="G1479" s="331">
        <f t="shared" si="68"/>
        <v>0</v>
      </c>
      <c r="H1479" s="331">
        <f t="shared" si="69"/>
        <v>0</v>
      </c>
      <c r="I1479" s="331">
        <f t="shared" si="70"/>
        <v>0</v>
      </c>
      <c r="J1479" s="331">
        <f t="shared" si="71"/>
        <v>0</v>
      </c>
      <c r="K1479" s="331">
        <f t="shared" si="72"/>
        <v>0</v>
      </c>
      <c r="L1479" s="331">
        <f t="shared" si="73"/>
        <v>0</v>
      </c>
      <c r="M1479" s="331">
        <f t="shared" si="74"/>
        <v>0</v>
      </c>
      <c r="N1479" s="333">
        <f t="shared" si="75"/>
        <v>45</v>
      </c>
      <c r="O1479" s="394"/>
      <c r="P1479" s="395">
        <f t="shared" si="76"/>
        <v>45</v>
      </c>
      <c r="Q1479" s="336">
        <f t="shared" si="77"/>
        <v>184</v>
      </c>
      <c r="R1479" s="399"/>
      <c r="S1479" s="145"/>
      <c r="T1479" s="148">
        <v>0</v>
      </c>
      <c r="U1479" s="147"/>
      <c r="V1479" s="148"/>
      <c r="W1479" s="337"/>
      <c r="X1479" s="337"/>
      <c r="Y1479" s="149">
        <v>45</v>
      </c>
      <c r="Z1479" s="149"/>
      <c r="AA1479" s="149"/>
      <c r="AB1479" s="156">
        <v>0</v>
      </c>
      <c r="AC1479" s="145"/>
      <c r="AD1479" s="156"/>
      <c r="AE1479" s="396"/>
      <c r="AF1479" s="397">
        <v>0</v>
      </c>
      <c r="AG1479" s="397">
        <v>0</v>
      </c>
      <c r="AH1479" s="397">
        <v>0</v>
      </c>
      <c r="AI1479" s="397">
        <v>0</v>
      </c>
      <c r="AJ1479" s="397">
        <v>0</v>
      </c>
      <c r="AK1479" s="397">
        <v>0</v>
      </c>
      <c r="AL1479" s="397">
        <v>0</v>
      </c>
      <c r="AM1479" s="397"/>
      <c r="AN1479" s="397">
        <v>0</v>
      </c>
      <c r="AO1479" s="408">
        <v>0</v>
      </c>
    </row>
    <row r="1480" spans="1:41" ht="24" customHeight="1" x14ac:dyDescent="0.3">
      <c r="A1480" s="391" t="s">
        <v>4585</v>
      </c>
      <c r="B1480" s="392" t="s">
        <v>4586</v>
      </c>
      <c r="C1480" s="393" t="s">
        <v>438</v>
      </c>
      <c r="D1480" s="330">
        <f t="shared" si="65"/>
        <v>0</v>
      </c>
      <c r="E1480" s="331">
        <f t="shared" si="66"/>
        <v>0</v>
      </c>
      <c r="F1480" s="331">
        <f t="shared" si="67"/>
        <v>0</v>
      </c>
      <c r="G1480" s="331">
        <f t="shared" si="68"/>
        <v>0</v>
      </c>
      <c r="H1480" s="331">
        <f t="shared" si="69"/>
        <v>0</v>
      </c>
      <c r="I1480" s="331">
        <f t="shared" si="70"/>
        <v>0</v>
      </c>
      <c r="J1480" s="331">
        <f t="shared" si="71"/>
        <v>0</v>
      </c>
      <c r="K1480" s="331">
        <f t="shared" si="72"/>
        <v>0</v>
      </c>
      <c r="L1480" s="331">
        <f t="shared" si="73"/>
        <v>0</v>
      </c>
      <c r="M1480" s="331">
        <f t="shared" si="74"/>
        <v>0</v>
      </c>
      <c r="N1480" s="333">
        <f t="shared" si="75"/>
        <v>0</v>
      </c>
      <c r="O1480" s="394"/>
      <c r="P1480" s="395">
        <f t="shared" si="76"/>
        <v>0</v>
      </c>
      <c r="Q1480" s="336" t="str">
        <f t="shared" si="77"/>
        <v/>
      </c>
      <c r="R1480" s="409"/>
      <c r="S1480" s="145"/>
      <c r="T1480" s="405">
        <v>0</v>
      </c>
      <c r="U1480" s="411"/>
      <c r="V1480" s="405"/>
      <c r="W1480" s="412"/>
      <c r="X1480" s="337"/>
      <c r="Y1480" s="406"/>
      <c r="Z1480" s="406"/>
      <c r="AA1480" s="406"/>
      <c r="AB1480" s="156">
        <v>0</v>
      </c>
      <c r="AC1480" s="145"/>
      <c r="AD1480" s="156"/>
      <c r="AE1480" s="396"/>
      <c r="AF1480" s="397">
        <v>0</v>
      </c>
      <c r="AG1480" s="397">
        <v>0</v>
      </c>
      <c r="AH1480" s="397">
        <v>0</v>
      </c>
      <c r="AI1480" s="397">
        <v>0</v>
      </c>
      <c r="AJ1480" s="397">
        <v>0</v>
      </c>
      <c r="AK1480" s="397">
        <v>0</v>
      </c>
      <c r="AL1480" s="397">
        <v>0</v>
      </c>
      <c r="AM1480" s="413"/>
      <c r="AN1480" s="397">
        <v>0</v>
      </c>
      <c r="AO1480" s="400">
        <v>0</v>
      </c>
    </row>
    <row r="1481" spans="1:41" ht="24" customHeight="1" x14ac:dyDescent="0.3">
      <c r="A1481" s="398" t="s">
        <v>4587</v>
      </c>
      <c r="B1481" s="392" t="s">
        <v>4588</v>
      </c>
      <c r="C1481" s="393" t="s">
        <v>89</v>
      </c>
      <c r="D1481" s="330">
        <f t="shared" si="65"/>
        <v>0</v>
      </c>
      <c r="E1481" s="331">
        <f t="shared" si="66"/>
        <v>0</v>
      </c>
      <c r="F1481" s="331">
        <f t="shared" si="67"/>
        <v>0</v>
      </c>
      <c r="G1481" s="331">
        <f t="shared" si="68"/>
        <v>0</v>
      </c>
      <c r="H1481" s="331">
        <f t="shared" si="69"/>
        <v>0</v>
      </c>
      <c r="I1481" s="331">
        <f t="shared" si="70"/>
        <v>0</v>
      </c>
      <c r="J1481" s="331">
        <f t="shared" si="71"/>
        <v>0</v>
      </c>
      <c r="K1481" s="331">
        <f t="shared" si="72"/>
        <v>0</v>
      </c>
      <c r="L1481" s="331">
        <f t="shared" si="73"/>
        <v>0</v>
      </c>
      <c r="M1481" s="331">
        <f t="shared" si="74"/>
        <v>0</v>
      </c>
      <c r="N1481" s="333">
        <f t="shared" si="75"/>
        <v>0</v>
      </c>
      <c r="O1481" s="394"/>
      <c r="P1481" s="395">
        <f t="shared" si="76"/>
        <v>0</v>
      </c>
      <c r="Q1481" s="336" t="str">
        <f t="shared" si="77"/>
        <v/>
      </c>
      <c r="R1481" s="399"/>
      <c r="S1481" s="410"/>
      <c r="T1481" s="148">
        <v>0</v>
      </c>
      <c r="U1481" s="147"/>
      <c r="V1481" s="148"/>
      <c r="W1481" s="337"/>
      <c r="X1481" s="337"/>
      <c r="Y1481" s="149"/>
      <c r="Z1481" s="149"/>
      <c r="AA1481" s="149"/>
      <c r="AB1481" s="399">
        <v>0</v>
      </c>
      <c r="AC1481" s="410"/>
      <c r="AD1481" s="399"/>
      <c r="AE1481" s="396"/>
      <c r="AF1481" s="397">
        <v>0</v>
      </c>
      <c r="AG1481" s="397">
        <v>0</v>
      </c>
      <c r="AH1481" s="397">
        <v>0</v>
      </c>
      <c r="AI1481" s="397">
        <v>0</v>
      </c>
      <c r="AJ1481" s="397">
        <v>0</v>
      </c>
      <c r="AK1481" s="397">
        <v>0</v>
      </c>
      <c r="AL1481" s="397">
        <v>0</v>
      </c>
      <c r="AM1481" s="397"/>
      <c r="AN1481" s="397">
        <v>0</v>
      </c>
      <c r="AO1481" s="414">
        <v>0</v>
      </c>
    </row>
    <row r="1482" spans="1:41" ht="24" customHeight="1" x14ac:dyDescent="0.3">
      <c r="A1482" s="391" t="s">
        <v>4589</v>
      </c>
      <c r="B1482" s="392" t="s">
        <v>4590</v>
      </c>
      <c r="C1482" s="393" t="s">
        <v>314</v>
      </c>
      <c r="D1482" s="330">
        <f t="shared" si="65"/>
        <v>0</v>
      </c>
      <c r="E1482" s="331">
        <f t="shared" si="66"/>
        <v>0</v>
      </c>
      <c r="F1482" s="331">
        <f t="shared" si="67"/>
        <v>0</v>
      </c>
      <c r="G1482" s="331">
        <f t="shared" si="68"/>
        <v>0</v>
      </c>
      <c r="H1482" s="331">
        <f t="shared" si="69"/>
        <v>0</v>
      </c>
      <c r="I1482" s="331">
        <f t="shared" si="70"/>
        <v>0</v>
      </c>
      <c r="J1482" s="331">
        <f t="shared" si="71"/>
        <v>0</v>
      </c>
      <c r="K1482" s="331">
        <f t="shared" si="72"/>
        <v>0</v>
      </c>
      <c r="L1482" s="331">
        <f t="shared" si="73"/>
        <v>0</v>
      </c>
      <c r="M1482" s="331">
        <f t="shared" si="74"/>
        <v>0</v>
      </c>
      <c r="N1482" s="333">
        <f t="shared" si="75"/>
        <v>0</v>
      </c>
      <c r="O1482" s="394"/>
      <c r="P1482" s="395">
        <f t="shared" si="76"/>
        <v>0</v>
      </c>
      <c r="Q1482" s="336" t="str">
        <f t="shared" si="77"/>
        <v/>
      </c>
      <c r="R1482" s="399"/>
      <c r="S1482" s="145"/>
      <c r="T1482" s="148">
        <v>0</v>
      </c>
      <c r="U1482" s="147"/>
      <c r="V1482" s="148"/>
      <c r="W1482" s="337"/>
      <c r="X1482" s="337"/>
      <c r="Y1482" s="149"/>
      <c r="Z1482" s="149"/>
      <c r="AA1482" s="149"/>
      <c r="AB1482" s="409">
        <v>0</v>
      </c>
      <c r="AC1482" s="145"/>
      <c r="AD1482" s="409"/>
      <c r="AE1482" s="396"/>
      <c r="AF1482" s="397">
        <v>0</v>
      </c>
      <c r="AG1482" s="397">
        <v>0</v>
      </c>
      <c r="AH1482" s="397">
        <v>0</v>
      </c>
      <c r="AI1482" s="397">
        <v>0</v>
      </c>
      <c r="AJ1482" s="397">
        <v>0</v>
      </c>
      <c r="AK1482" s="397">
        <v>0</v>
      </c>
      <c r="AL1482" s="397">
        <v>0</v>
      </c>
      <c r="AM1482" s="397"/>
      <c r="AN1482" s="397">
        <v>0</v>
      </c>
      <c r="AO1482" s="358">
        <v>0</v>
      </c>
    </row>
    <row r="1483" spans="1:41" ht="24" customHeight="1" x14ac:dyDescent="0.3">
      <c r="A1483" s="391" t="s">
        <v>4591</v>
      </c>
      <c r="B1483" s="392" t="s">
        <v>4592</v>
      </c>
      <c r="C1483" s="393" t="s">
        <v>1965</v>
      </c>
      <c r="D1483" s="330">
        <f t="shared" si="65"/>
        <v>0</v>
      </c>
      <c r="E1483" s="331">
        <f t="shared" si="66"/>
        <v>0</v>
      </c>
      <c r="F1483" s="331">
        <f t="shared" si="67"/>
        <v>0</v>
      </c>
      <c r="G1483" s="331">
        <f t="shared" si="68"/>
        <v>0</v>
      </c>
      <c r="H1483" s="331">
        <f t="shared" si="69"/>
        <v>0</v>
      </c>
      <c r="I1483" s="331">
        <f t="shared" si="70"/>
        <v>0</v>
      </c>
      <c r="J1483" s="331">
        <f t="shared" si="71"/>
        <v>0</v>
      </c>
      <c r="K1483" s="331">
        <f t="shared" si="72"/>
        <v>0</v>
      </c>
      <c r="L1483" s="331">
        <f t="shared" si="73"/>
        <v>0</v>
      </c>
      <c r="M1483" s="331">
        <f t="shared" si="74"/>
        <v>0</v>
      </c>
      <c r="N1483" s="333">
        <f t="shared" si="75"/>
        <v>0</v>
      </c>
      <c r="O1483" s="394"/>
      <c r="P1483" s="395">
        <f t="shared" si="76"/>
        <v>0</v>
      </c>
      <c r="Q1483" s="336" t="str">
        <f t="shared" si="77"/>
        <v/>
      </c>
      <c r="R1483" s="404"/>
      <c r="S1483" s="145"/>
      <c r="T1483" s="148">
        <v>0</v>
      </c>
      <c r="U1483" s="411"/>
      <c r="V1483" s="148"/>
      <c r="W1483" s="412"/>
      <c r="X1483" s="337"/>
      <c r="Y1483" s="149"/>
      <c r="Z1483" s="149"/>
      <c r="AA1483" s="149"/>
      <c r="AB1483" s="88">
        <v>0</v>
      </c>
      <c r="AC1483" s="145"/>
      <c r="AD1483" s="88"/>
      <c r="AE1483" s="396"/>
      <c r="AF1483" s="397">
        <v>0</v>
      </c>
      <c r="AG1483" s="397">
        <v>0</v>
      </c>
      <c r="AH1483" s="397">
        <v>0</v>
      </c>
      <c r="AI1483" s="397">
        <v>0</v>
      </c>
      <c r="AJ1483" s="397">
        <v>0</v>
      </c>
      <c r="AK1483" s="397">
        <v>0</v>
      </c>
      <c r="AL1483" s="397">
        <v>0</v>
      </c>
      <c r="AM1483" s="413"/>
      <c r="AN1483" s="397">
        <v>0</v>
      </c>
      <c r="AO1483" s="400">
        <v>0</v>
      </c>
    </row>
    <row r="1484" spans="1:41" ht="24" customHeight="1" x14ac:dyDescent="0.3">
      <c r="A1484" s="391" t="s">
        <v>4593</v>
      </c>
      <c r="B1484" s="415" t="s">
        <v>4594</v>
      </c>
      <c r="C1484" s="416" t="s">
        <v>725</v>
      </c>
      <c r="D1484" s="330">
        <f t="shared" si="65"/>
        <v>2</v>
      </c>
      <c r="E1484" s="331">
        <f t="shared" si="66"/>
        <v>0</v>
      </c>
      <c r="F1484" s="331">
        <f t="shared" si="67"/>
        <v>0</v>
      </c>
      <c r="G1484" s="331">
        <f t="shared" si="68"/>
        <v>0</v>
      </c>
      <c r="H1484" s="331">
        <f t="shared" si="69"/>
        <v>0</v>
      </c>
      <c r="I1484" s="331">
        <f t="shared" si="70"/>
        <v>0</v>
      </c>
      <c r="J1484" s="331">
        <f t="shared" si="71"/>
        <v>0</v>
      </c>
      <c r="K1484" s="331">
        <f t="shared" si="72"/>
        <v>0</v>
      </c>
      <c r="L1484" s="331">
        <f t="shared" si="73"/>
        <v>0</v>
      </c>
      <c r="M1484" s="331">
        <f t="shared" si="74"/>
        <v>0</v>
      </c>
      <c r="N1484" s="333">
        <f t="shared" si="75"/>
        <v>2</v>
      </c>
      <c r="O1484" s="394"/>
      <c r="P1484" s="395">
        <f t="shared" si="76"/>
        <v>2</v>
      </c>
      <c r="Q1484" s="336">
        <f t="shared" si="77"/>
        <v>917</v>
      </c>
      <c r="R1484" s="404"/>
      <c r="S1484" s="145"/>
      <c r="T1484" s="148">
        <v>0</v>
      </c>
      <c r="U1484" s="147"/>
      <c r="V1484" s="148"/>
      <c r="W1484" s="337"/>
      <c r="X1484" s="337"/>
      <c r="Y1484" s="149"/>
      <c r="Z1484" s="149"/>
      <c r="AA1484" s="149"/>
      <c r="AB1484" s="421">
        <v>0</v>
      </c>
      <c r="AC1484" s="145"/>
      <c r="AD1484" s="421">
        <v>2</v>
      </c>
      <c r="AE1484" s="396"/>
      <c r="AF1484" s="397">
        <v>0</v>
      </c>
      <c r="AG1484" s="397">
        <v>0</v>
      </c>
      <c r="AH1484" s="397">
        <v>0</v>
      </c>
      <c r="AI1484" s="397">
        <v>0</v>
      </c>
      <c r="AJ1484" s="397">
        <v>0</v>
      </c>
      <c r="AK1484" s="397">
        <v>0</v>
      </c>
      <c r="AL1484" s="397">
        <v>0</v>
      </c>
      <c r="AM1484" s="397"/>
      <c r="AN1484" s="397">
        <v>0</v>
      </c>
      <c r="AO1484" s="407">
        <v>0</v>
      </c>
    </row>
    <row r="1485" spans="1:41" ht="24" customHeight="1" x14ac:dyDescent="0.3">
      <c r="A1485" s="391" t="s">
        <v>4595</v>
      </c>
      <c r="B1485" s="392" t="s">
        <v>4594</v>
      </c>
      <c r="C1485" s="393" t="s">
        <v>725</v>
      </c>
      <c r="D1485" s="330">
        <f t="shared" si="65"/>
        <v>41</v>
      </c>
      <c r="E1485" s="331">
        <f t="shared" si="66"/>
        <v>35</v>
      </c>
      <c r="F1485" s="331">
        <f t="shared" si="67"/>
        <v>25</v>
      </c>
      <c r="G1485" s="331">
        <f t="shared" si="68"/>
        <v>10</v>
      </c>
      <c r="H1485" s="331">
        <f t="shared" si="69"/>
        <v>2</v>
      </c>
      <c r="I1485" s="331">
        <f t="shared" si="70"/>
        <v>0</v>
      </c>
      <c r="J1485" s="331">
        <f t="shared" si="71"/>
        <v>0</v>
      </c>
      <c r="K1485" s="331">
        <f t="shared" si="72"/>
        <v>0</v>
      </c>
      <c r="L1485" s="331">
        <f t="shared" si="73"/>
        <v>0</v>
      </c>
      <c r="M1485" s="331">
        <f t="shared" si="74"/>
        <v>0</v>
      </c>
      <c r="N1485" s="333">
        <f t="shared" si="75"/>
        <v>113</v>
      </c>
      <c r="O1485" s="394"/>
      <c r="P1485" s="395">
        <f t="shared" si="76"/>
        <v>113</v>
      </c>
      <c r="Q1485" s="336">
        <f t="shared" si="77"/>
        <v>64</v>
      </c>
      <c r="R1485" s="422"/>
      <c r="S1485" s="145"/>
      <c r="T1485" s="148">
        <v>0</v>
      </c>
      <c r="U1485" s="147">
        <v>25</v>
      </c>
      <c r="V1485" s="148"/>
      <c r="W1485" s="337">
        <v>41</v>
      </c>
      <c r="X1485" s="337">
        <v>35</v>
      </c>
      <c r="Y1485" s="149"/>
      <c r="Z1485" s="149"/>
      <c r="AA1485" s="149"/>
      <c r="AB1485" s="422">
        <v>0</v>
      </c>
      <c r="AC1485" s="145"/>
      <c r="AD1485" s="422">
        <v>2</v>
      </c>
      <c r="AE1485" s="146">
        <v>10</v>
      </c>
      <c r="AF1485" s="397">
        <v>0</v>
      </c>
      <c r="AG1485" s="397">
        <v>0</v>
      </c>
      <c r="AH1485" s="397">
        <v>0</v>
      </c>
      <c r="AI1485" s="397">
        <v>0</v>
      </c>
      <c r="AJ1485" s="397">
        <v>0</v>
      </c>
      <c r="AK1485" s="397">
        <v>0</v>
      </c>
      <c r="AL1485" s="397">
        <v>0</v>
      </c>
      <c r="AM1485" s="397"/>
      <c r="AN1485" s="397">
        <v>0</v>
      </c>
      <c r="AO1485" s="341">
        <v>0</v>
      </c>
    </row>
    <row r="1486" spans="1:41" ht="24" customHeight="1" x14ac:dyDescent="0.3">
      <c r="A1486" s="401" t="s">
        <v>5155</v>
      </c>
      <c r="B1486" s="423" t="s">
        <v>4596</v>
      </c>
      <c r="C1486" s="424" t="s">
        <v>123</v>
      </c>
      <c r="D1486" s="330">
        <f t="shared" si="65"/>
        <v>5</v>
      </c>
      <c r="E1486" s="331">
        <f t="shared" si="66"/>
        <v>0</v>
      </c>
      <c r="F1486" s="331">
        <f t="shared" si="67"/>
        <v>0</v>
      </c>
      <c r="G1486" s="331">
        <f t="shared" si="68"/>
        <v>0</v>
      </c>
      <c r="H1486" s="331">
        <f t="shared" si="69"/>
        <v>0</v>
      </c>
      <c r="I1486" s="331">
        <f t="shared" si="70"/>
        <v>0</v>
      </c>
      <c r="J1486" s="331">
        <f t="shared" si="71"/>
        <v>0</v>
      </c>
      <c r="K1486" s="331">
        <f t="shared" si="72"/>
        <v>0</v>
      </c>
      <c r="L1486" s="331">
        <f t="shared" si="73"/>
        <v>0</v>
      </c>
      <c r="M1486" s="331">
        <f t="shared" si="74"/>
        <v>0</v>
      </c>
      <c r="N1486" s="333">
        <f t="shared" si="75"/>
        <v>5</v>
      </c>
      <c r="O1486" s="394"/>
      <c r="P1486" s="395">
        <f t="shared" si="76"/>
        <v>5</v>
      </c>
      <c r="Q1486" s="336">
        <f t="shared" si="77"/>
        <v>811</v>
      </c>
      <c r="R1486" s="421"/>
      <c r="S1486" s="145"/>
      <c r="T1486" s="148">
        <v>0</v>
      </c>
      <c r="U1486" s="147"/>
      <c r="V1486" s="148"/>
      <c r="W1486" s="337"/>
      <c r="X1486" s="337"/>
      <c r="Y1486" s="149"/>
      <c r="Z1486" s="149"/>
      <c r="AA1486" s="149"/>
      <c r="AB1486" s="144">
        <v>0</v>
      </c>
      <c r="AC1486" s="145"/>
      <c r="AD1486" s="144"/>
      <c r="AE1486" s="396"/>
      <c r="AF1486" s="397">
        <v>0</v>
      </c>
      <c r="AG1486" s="397">
        <v>0</v>
      </c>
      <c r="AH1486" s="397">
        <v>0</v>
      </c>
      <c r="AI1486" s="397">
        <v>0</v>
      </c>
      <c r="AJ1486" s="397">
        <v>0</v>
      </c>
      <c r="AK1486" s="397">
        <v>0</v>
      </c>
      <c r="AL1486" s="397">
        <v>0</v>
      </c>
      <c r="AM1486" s="397"/>
      <c r="AN1486" s="397">
        <v>5</v>
      </c>
      <c r="AO1486" s="408">
        <v>0</v>
      </c>
    </row>
    <row r="1487" spans="1:41" ht="24" customHeight="1" x14ac:dyDescent="0.3">
      <c r="A1487" s="391" t="s">
        <v>4597</v>
      </c>
      <c r="B1487" s="392" t="s">
        <v>4598</v>
      </c>
      <c r="C1487" s="393" t="s">
        <v>2509</v>
      </c>
      <c r="D1487" s="330">
        <f t="shared" si="65"/>
        <v>0</v>
      </c>
      <c r="E1487" s="331">
        <f t="shared" si="66"/>
        <v>0</v>
      </c>
      <c r="F1487" s="331">
        <f t="shared" si="67"/>
        <v>0</v>
      </c>
      <c r="G1487" s="331">
        <f t="shared" si="68"/>
        <v>0</v>
      </c>
      <c r="H1487" s="331">
        <f t="shared" si="69"/>
        <v>0</v>
      </c>
      <c r="I1487" s="331">
        <f t="shared" si="70"/>
        <v>0</v>
      </c>
      <c r="J1487" s="331">
        <f t="shared" si="71"/>
        <v>0</v>
      </c>
      <c r="K1487" s="331">
        <f t="shared" si="72"/>
        <v>0</v>
      </c>
      <c r="L1487" s="331">
        <f t="shared" si="73"/>
        <v>0</v>
      </c>
      <c r="M1487" s="331">
        <f t="shared" si="74"/>
        <v>0</v>
      </c>
      <c r="N1487" s="333">
        <f t="shared" si="75"/>
        <v>0</v>
      </c>
      <c r="O1487" s="394"/>
      <c r="P1487" s="395">
        <f t="shared" si="76"/>
        <v>0</v>
      </c>
      <c r="Q1487" s="336" t="str">
        <f t="shared" si="77"/>
        <v/>
      </c>
      <c r="R1487" s="404"/>
      <c r="S1487" s="145"/>
      <c r="T1487" s="148">
        <v>0</v>
      </c>
      <c r="U1487" s="147"/>
      <c r="V1487" s="148"/>
      <c r="W1487" s="337"/>
      <c r="X1487" s="337"/>
      <c r="Y1487" s="149"/>
      <c r="Z1487" s="149"/>
      <c r="AA1487" s="149"/>
      <c r="AB1487" s="156">
        <v>0</v>
      </c>
      <c r="AC1487" s="145"/>
      <c r="AD1487" s="156"/>
      <c r="AE1487" s="396"/>
      <c r="AF1487" s="397">
        <v>0</v>
      </c>
      <c r="AG1487" s="397">
        <v>0</v>
      </c>
      <c r="AH1487" s="397">
        <v>0</v>
      </c>
      <c r="AI1487" s="397">
        <v>0</v>
      </c>
      <c r="AJ1487" s="397">
        <v>0</v>
      </c>
      <c r="AK1487" s="397">
        <v>0</v>
      </c>
      <c r="AL1487" s="397">
        <v>0</v>
      </c>
      <c r="AM1487" s="397"/>
      <c r="AN1487" s="397">
        <v>0</v>
      </c>
      <c r="AO1487" s="414">
        <v>0</v>
      </c>
    </row>
    <row r="1488" spans="1:41" ht="24" customHeight="1" x14ac:dyDescent="0.3">
      <c r="A1488" s="391" t="s">
        <v>4599</v>
      </c>
      <c r="B1488" s="392" t="s">
        <v>4600</v>
      </c>
      <c r="C1488" s="393" t="s">
        <v>2068</v>
      </c>
      <c r="D1488" s="330">
        <f t="shared" si="65"/>
        <v>9</v>
      </c>
      <c r="E1488" s="331">
        <f t="shared" si="66"/>
        <v>4</v>
      </c>
      <c r="F1488" s="331">
        <f t="shared" si="67"/>
        <v>0</v>
      </c>
      <c r="G1488" s="331">
        <f t="shared" si="68"/>
        <v>0</v>
      </c>
      <c r="H1488" s="331">
        <f t="shared" si="69"/>
        <v>0</v>
      </c>
      <c r="I1488" s="331">
        <f t="shared" si="70"/>
        <v>0</v>
      </c>
      <c r="J1488" s="331">
        <f t="shared" si="71"/>
        <v>0</v>
      </c>
      <c r="K1488" s="331">
        <f t="shared" si="72"/>
        <v>0</v>
      </c>
      <c r="L1488" s="331">
        <f t="shared" si="73"/>
        <v>0</v>
      </c>
      <c r="M1488" s="331">
        <f t="shared" si="74"/>
        <v>0</v>
      </c>
      <c r="N1488" s="333">
        <f t="shared" si="75"/>
        <v>13</v>
      </c>
      <c r="O1488" s="394"/>
      <c r="P1488" s="395">
        <f t="shared" si="76"/>
        <v>13</v>
      </c>
      <c r="Q1488" s="336">
        <f t="shared" si="77"/>
        <v>616</v>
      </c>
      <c r="R1488" s="399"/>
      <c r="S1488" s="145">
        <v>9</v>
      </c>
      <c r="T1488" s="148">
        <v>0</v>
      </c>
      <c r="U1488" s="147"/>
      <c r="V1488" s="148"/>
      <c r="W1488" s="337"/>
      <c r="X1488" s="337"/>
      <c r="Y1488" s="149"/>
      <c r="Z1488" s="149"/>
      <c r="AA1488" s="149"/>
      <c r="AB1488" s="409">
        <v>0</v>
      </c>
      <c r="AC1488" s="145"/>
      <c r="AD1488" s="409"/>
      <c r="AE1488" s="396"/>
      <c r="AF1488" s="397">
        <v>0</v>
      </c>
      <c r="AG1488" s="397">
        <v>0</v>
      </c>
      <c r="AH1488" s="397">
        <v>0</v>
      </c>
      <c r="AI1488" s="397">
        <v>0</v>
      </c>
      <c r="AJ1488" s="397">
        <v>0</v>
      </c>
      <c r="AK1488" s="397">
        <v>0</v>
      </c>
      <c r="AL1488" s="397">
        <v>0</v>
      </c>
      <c r="AM1488" s="397"/>
      <c r="AN1488" s="397">
        <v>4</v>
      </c>
      <c r="AO1488" s="400">
        <v>0</v>
      </c>
    </row>
    <row r="1489" spans="1:41" ht="24" customHeight="1" x14ac:dyDescent="0.3">
      <c r="A1489" s="398" t="s">
        <v>1217</v>
      </c>
      <c r="B1489" s="392" t="s">
        <v>1218</v>
      </c>
      <c r="C1489" s="393" t="s">
        <v>437</v>
      </c>
      <c r="D1489" s="330">
        <f t="shared" si="65"/>
        <v>4</v>
      </c>
      <c r="E1489" s="331">
        <f t="shared" si="66"/>
        <v>4</v>
      </c>
      <c r="F1489" s="331">
        <f t="shared" si="67"/>
        <v>0</v>
      </c>
      <c r="G1489" s="331">
        <f t="shared" si="68"/>
        <v>0</v>
      </c>
      <c r="H1489" s="331">
        <f t="shared" si="69"/>
        <v>0</v>
      </c>
      <c r="I1489" s="331">
        <f t="shared" si="70"/>
        <v>0</v>
      </c>
      <c r="J1489" s="331">
        <f t="shared" si="71"/>
        <v>0</v>
      </c>
      <c r="K1489" s="331">
        <f t="shared" si="72"/>
        <v>0</v>
      </c>
      <c r="L1489" s="331">
        <f t="shared" si="73"/>
        <v>0</v>
      </c>
      <c r="M1489" s="331">
        <f t="shared" si="74"/>
        <v>0</v>
      </c>
      <c r="N1489" s="333">
        <f t="shared" si="75"/>
        <v>8</v>
      </c>
      <c r="O1489" s="394"/>
      <c r="P1489" s="395">
        <f t="shared" si="76"/>
        <v>8</v>
      </c>
      <c r="Q1489" s="336">
        <f t="shared" si="77"/>
        <v>741</v>
      </c>
      <c r="R1489" s="404"/>
      <c r="S1489" s="145">
        <v>4</v>
      </c>
      <c r="T1489" s="148">
        <v>0</v>
      </c>
      <c r="U1489" s="147"/>
      <c r="V1489" s="148"/>
      <c r="W1489" s="337"/>
      <c r="X1489" s="337"/>
      <c r="Y1489" s="149"/>
      <c r="Z1489" s="149"/>
      <c r="AA1489" s="149"/>
      <c r="AB1489" s="399">
        <v>0</v>
      </c>
      <c r="AC1489" s="145"/>
      <c r="AD1489" s="399"/>
      <c r="AE1489" s="396"/>
      <c r="AF1489" s="397">
        <v>0</v>
      </c>
      <c r="AG1489" s="397">
        <v>0</v>
      </c>
      <c r="AH1489" s="397">
        <v>0</v>
      </c>
      <c r="AI1489" s="397">
        <v>0</v>
      </c>
      <c r="AJ1489" s="397">
        <v>0</v>
      </c>
      <c r="AK1489" s="397">
        <v>0</v>
      </c>
      <c r="AL1489" s="397">
        <v>0</v>
      </c>
      <c r="AM1489" s="397"/>
      <c r="AN1489" s="397">
        <v>4</v>
      </c>
      <c r="AO1489" s="407">
        <v>0</v>
      </c>
    </row>
    <row r="1490" spans="1:41" ht="24" customHeight="1" x14ac:dyDescent="0.3">
      <c r="A1490" s="401" t="s">
        <v>4601</v>
      </c>
      <c r="B1490" s="402" t="s">
        <v>5156</v>
      </c>
      <c r="C1490" s="403" t="s">
        <v>1953</v>
      </c>
      <c r="D1490" s="330">
        <f t="shared" si="65"/>
        <v>6</v>
      </c>
      <c r="E1490" s="331">
        <f t="shared" si="66"/>
        <v>0</v>
      </c>
      <c r="F1490" s="331">
        <f t="shared" si="67"/>
        <v>0</v>
      </c>
      <c r="G1490" s="331">
        <f t="shared" si="68"/>
        <v>0</v>
      </c>
      <c r="H1490" s="331">
        <f t="shared" si="69"/>
        <v>0</v>
      </c>
      <c r="I1490" s="331">
        <f t="shared" si="70"/>
        <v>0</v>
      </c>
      <c r="J1490" s="331">
        <f t="shared" si="71"/>
        <v>0</v>
      </c>
      <c r="K1490" s="331">
        <f t="shared" si="72"/>
        <v>0</v>
      </c>
      <c r="L1490" s="331">
        <f t="shared" si="73"/>
        <v>0</v>
      </c>
      <c r="M1490" s="331">
        <f t="shared" si="74"/>
        <v>0</v>
      </c>
      <c r="N1490" s="369">
        <f t="shared" si="75"/>
        <v>6</v>
      </c>
      <c r="O1490" s="417"/>
      <c r="P1490" s="418">
        <f t="shared" si="76"/>
        <v>6</v>
      </c>
      <c r="Q1490" s="336">
        <f t="shared" si="77"/>
        <v>777</v>
      </c>
      <c r="R1490" s="144"/>
      <c r="S1490" s="410">
        <v>6</v>
      </c>
      <c r="T1490" s="148">
        <v>0</v>
      </c>
      <c r="U1490" s="411"/>
      <c r="V1490" s="148"/>
      <c r="W1490" s="412"/>
      <c r="X1490" s="337"/>
      <c r="Y1490" s="149"/>
      <c r="Z1490" s="149"/>
      <c r="AA1490" s="149"/>
      <c r="AB1490" s="404">
        <v>0</v>
      </c>
      <c r="AC1490" s="410"/>
      <c r="AD1490" s="404"/>
      <c r="AE1490" s="396"/>
      <c r="AF1490" s="397">
        <v>0</v>
      </c>
      <c r="AG1490" s="397">
        <v>0</v>
      </c>
      <c r="AH1490" s="397">
        <v>0</v>
      </c>
      <c r="AI1490" s="397">
        <v>0</v>
      </c>
      <c r="AJ1490" s="397">
        <v>0</v>
      </c>
      <c r="AK1490" s="397">
        <v>0</v>
      </c>
      <c r="AL1490" s="397">
        <v>0</v>
      </c>
      <c r="AM1490" s="413"/>
      <c r="AN1490" s="397">
        <v>0</v>
      </c>
      <c r="AO1490" s="407">
        <v>0</v>
      </c>
    </row>
    <row r="1491" spans="1:41" ht="24" customHeight="1" x14ac:dyDescent="0.3">
      <c r="A1491" s="398" t="s">
        <v>4604</v>
      </c>
      <c r="B1491" s="392" t="s">
        <v>4605</v>
      </c>
      <c r="C1491" s="393" t="s">
        <v>725</v>
      </c>
      <c r="D1491" s="330">
        <f t="shared" si="65"/>
        <v>0</v>
      </c>
      <c r="E1491" s="331">
        <f t="shared" si="66"/>
        <v>0</v>
      </c>
      <c r="F1491" s="331">
        <f t="shared" si="67"/>
        <v>0</v>
      </c>
      <c r="G1491" s="331">
        <f t="shared" si="68"/>
        <v>0</v>
      </c>
      <c r="H1491" s="331">
        <f t="shared" si="69"/>
        <v>0</v>
      </c>
      <c r="I1491" s="331">
        <f t="shared" si="70"/>
        <v>0</v>
      </c>
      <c r="J1491" s="331">
        <f t="shared" si="71"/>
        <v>0</v>
      </c>
      <c r="K1491" s="331">
        <f t="shared" si="72"/>
        <v>0</v>
      </c>
      <c r="L1491" s="331">
        <f t="shared" si="73"/>
        <v>0</v>
      </c>
      <c r="M1491" s="331">
        <f t="shared" si="74"/>
        <v>0</v>
      </c>
      <c r="N1491" s="333">
        <f t="shared" si="75"/>
        <v>0</v>
      </c>
      <c r="O1491" s="394"/>
      <c r="P1491" s="395">
        <f t="shared" si="76"/>
        <v>0</v>
      </c>
      <c r="Q1491" s="336" t="str">
        <f t="shared" si="77"/>
        <v/>
      </c>
      <c r="R1491" s="156"/>
      <c r="S1491" s="410"/>
      <c r="T1491" s="148">
        <v>0</v>
      </c>
      <c r="U1491" s="411"/>
      <c r="V1491" s="148"/>
      <c r="W1491" s="412"/>
      <c r="X1491" s="337"/>
      <c r="Y1491" s="149"/>
      <c r="Z1491" s="149"/>
      <c r="AA1491" s="149"/>
      <c r="AB1491" s="404">
        <v>0</v>
      </c>
      <c r="AC1491" s="410"/>
      <c r="AD1491" s="404"/>
      <c r="AE1491" s="396"/>
      <c r="AF1491" s="397">
        <v>0</v>
      </c>
      <c r="AG1491" s="397">
        <v>0</v>
      </c>
      <c r="AH1491" s="397">
        <v>0</v>
      </c>
      <c r="AI1491" s="397">
        <v>0</v>
      </c>
      <c r="AJ1491" s="397">
        <v>0</v>
      </c>
      <c r="AK1491" s="397">
        <v>0</v>
      </c>
      <c r="AL1491" s="397">
        <v>0</v>
      </c>
      <c r="AM1491" s="413"/>
      <c r="AN1491" s="397">
        <v>0</v>
      </c>
      <c r="AO1491" s="407">
        <v>0</v>
      </c>
    </row>
    <row r="1492" spans="1:41" ht="24" customHeight="1" x14ac:dyDescent="0.3">
      <c r="A1492" s="391" t="s">
        <v>4607</v>
      </c>
      <c r="B1492" s="392" t="s">
        <v>1636</v>
      </c>
      <c r="C1492" s="393" t="s">
        <v>2213</v>
      </c>
      <c r="D1492" s="330">
        <f t="shared" si="65"/>
        <v>14</v>
      </c>
      <c r="E1492" s="331">
        <f t="shared" si="66"/>
        <v>12</v>
      </c>
      <c r="F1492" s="331">
        <f t="shared" si="67"/>
        <v>0</v>
      </c>
      <c r="G1492" s="331">
        <f t="shared" si="68"/>
        <v>0</v>
      </c>
      <c r="H1492" s="331">
        <f t="shared" si="69"/>
        <v>0</v>
      </c>
      <c r="I1492" s="331">
        <f t="shared" si="70"/>
        <v>0</v>
      </c>
      <c r="J1492" s="331">
        <f t="shared" si="71"/>
        <v>0</v>
      </c>
      <c r="K1492" s="331">
        <f t="shared" si="72"/>
        <v>0</v>
      </c>
      <c r="L1492" s="331">
        <f t="shared" si="73"/>
        <v>0</v>
      </c>
      <c r="M1492" s="331">
        <f t="shared" si="74"/>
        <v>0</v>
      </c>
      <c r="N1492" s="333">
        <f t="shared" si="75"/>
        <v>26</v>
      </c>
      <c r="O1492" s="394"/>
      <c r="P1492" s="395">
        <f t="shared" si="76"/>
        <v>26</v>
      </c>
      <c r="Q1492" s="336">
        <f t="shared" si="77"/>
        <v>377</v>
      </c>
      <c r="R1492" s="399">
        <v>14</v>
      </c>
      <c r="S1492" s="410"/>
      <c r="T1492" s="148">
        <v>0</v>
      </c>
      <c r="U1492" s="147"/>
      <c r="V1492" s="148"/>
      <c r="W1492" s="337"/>
      <c r="X1492" s="337"/>
      <c r="Y1492" s="149"/>
      <c r="Z1492" s="149"/>
      <c r="AA1492" s="149"/>
      <c r="AB1492" s="404">
        <v>0</v>
      </c>
      <c r="AC1492" s="410"/>
      <c r="AD1492" s="404"/>
      <c r="AE1492" s="396"/>
      <c r="AF1492" s="397">
        <v>0</v>
      </c>
      <c r="AG1492" s="397">
        <v>0</v>
      </c>
      <c r="AH1492" s="397">
        <v>0</v>
      </c>
      <c r="AI1492" s="397">
        <v>0</v>
      </c>
      <c r="AJ1492" s="397">
        <v>0</v>
      </c>
      <c r="AK1492" s="397">
        <v>0</v>
      </c>
      <c r="AL1492" s="397">
        <v>0</v>
      </c>
      <c r="AM1492" s="397">
        <v>12</v>
      </c>
      <c r="AN1492" s="397">
        <v>0</v>
      </c>
      <c r="AO1492" s="400">
        <v>0</v>
      </c>
    </row>
    <row r="1493" spans="1:41" ht="24" customHeight="1" x14ac:dyDescent="0.3">
      <c r="A1493" s="401" t="s">
        <v>4606</v>
      </c>
      <c r="B1493" s="402" t="s">
        <v>1636</v>
      </c>
      <c r="C1493" s="403" t="s">
        <v>1196</v>
      </c>
      <c r="D1493" s="330">
        <f t="shared" si="65"/>
        <v>8</v>
      </c>
      <c r="E1493" s="331">
        <f t="shared" si="66"/>
        <v>4</v>
      </c>
      <c r="F1493" s="331">
        <f t="shared" si="67"/>
        <v>0</v>
      </c>
      <c r="G1493" s="331">
        <f t="shared" si="68"/>
        <v>0</v>
      </c>
      <c r="H1493" s="331">
        <f t="shared" si="69"/>
        <v>0</v>
      </c>
      <c r="I1493" s="331">
        <f t="shared" si="70"/>
        <v>0</v>
      </c>
      <c r="J1493" s="331">
        <f t="shared" si="71"/>
        <v>0</v>
      </c>
      <c r="K1493" s="331">
        <f t="shared" si="72"/>
        <v>0</v>
      </c>
      <c r="L1493" s="331">
        <f t="shared" si="73"/>
        <v>0</v>
      </c>
      <c r="M1493" s="331">
        <f t="shared" si="74"/>
        <v>0</v>
      </c>
      <c r="N1493" s="369">
        <f t="shared" si="75"/>
        <v>12</v>
      </c>
      <c r="O1493" s="417"/>
      <c r="P1493" s="418">
        <f t="shared" si="76"/>
        <v>12</v>
      </c>
      <c r="Q1493" s="336">
        <f t="shared" si="77"/>
        <v>646</v>
      </c>
      <c r="R1493" s="399"/>
      <c r="S1493" s="410">
        <v>8</v>
      </c>
      <c r="T1493" s="148">
        <v>0</v>
      </c>
      <c r="U1493" s="411"/>
      <c r="V1493" s="148"/>
      <c r="W1493" s="412"/>
      <c r="X1493" s="337"/>
      <c r="Y1493" s="149"/>
      <c r="Z1493" s="149"/>
      <c r="AA1493" s="149"/>
      <c r="AB1493" s="399">
        <v>0</v>
      </c>
      <c r="AC1493" s="410"/>
      <c r="AD1493" s="399"/>
      <c r="AE1493" s="396"/>
      <c r="AF1493" s="397">
        <v>0</v>
      </c>
      <c r="AG1493" s="397">
        <v>0</v>
      </c>
      <c r="AH1493" s="397">
        <v>0</v>
      </c>
      <c r="AI1493" s="397">
        <v>0</v>
      </c>
      <c r="AJ1493" s="397">
        <v>0</v>
      </c>
      <c r="AK1493" s="397">
        <v>0</v>
      </c>
      <c r="AL1493" s="397">
        <v>0</v>
      </c>
      <c r="AM1493" s="413"/>
      <c r="AN1493" s="397">
        <v>4</v>
      </c>
      <c r="AO1493" s="407">
        <v>0</v>
      </c>
    </row>
    <row r="1494" spans="1:41" ht="24" customHeight="1" x14ac:dyDescent="0.3">
      <c r="A1494" s="398" t="s">
        <v>1635</v>
      </c>
      <c r="B1494" s="392" t="s">
        <v>1636</v>
      </c>
      <c r="C1494" s="393" t="s">
        <v>123</v>
      </c>
      <c r="D1494" s="330">
        <f t="shared" si="65"/>
        <v>17</v>
      </c>
      <c r="E1494" s="331">
        <f t="shared" si="66"/>
        <v>5</v>
      </c>
      <c r="F1494" s="331">
        <f t="shared" si="67"/>
        <v>0</v>
      </c>
      <c r="G1494" s="331">
        <f t="shared" si="68"/>
        <v>0</v>
      </c>
      <c r="H1494" s="331">
        <f t="shared" si="69"/>
        <v>0</v>
      </c>
      <c r="I1494" s="331">
        <f t="shared" si="70"/>
        <v>0</v>
      </c>
      <c r="J1494" s="331">
        <f t="shared" si="71"/>
        <v>0</v>
      </c>
      <c r="K1494" s="331">
        <f t="shared" si="72"/>
        <v>0</v>
      </c>
      <c r="L1494" s="331">
        <f t="shared" si="73"/>
        <v>0</v>
      </c>
      <c r="M1494" s="331">
        <f t="shared" si="74"/>
        <v>0</v>
      </c>
      <c r="N1494" s="333">
        <f t="shared" si="75"/>
        <v>22</v>
      </c>
      <c r="O1494" s="394"/>
      <c r="P1494" s="395">
        <f t="shared" si="76"/>
        <v>22</v>
      </c>
      <c r="Q1494" s="336">
        <f t="shared" si="77"/>
        <v>442</v>
      </c>
      <c r="R1494" s="144">
        <v>5</v>
      </c>
      <c r="S1494" s="145"/>
      <c r="T1494" s="405">
        <v>0</v>
      </c>
      <c r="U1494" s="147"/>
      <c r="V1494" s="405"/>
      <c r="W1494" s="337"/>
      <c r="X1494" s="337"/>
      <c r="Y1494" s="406"/>
      <c r="Z1494" s="406"/>
      <c r="AA1494" s="406"/>
      <c r="AB1494" s="404">
        <v>0</v>
      </c>
      <c r="AC1494" s="145"/>
      <c r="AD1494" s="404"/>
      <c r="AE1494" s="396"/>
      <c r="AF1494" s="397">
        <v>0</v>
      </c>
      <c r="AG1494" s="397">
        <v>0</v>
      </c>
      <c r="AH1494" s="397">
        <v>0</v>
      </c>
      <c r="AI1494" s="397">
        <v>0</v>
      </c>
      <c r="AJ1494" s="397">
        <v>0</v>
      </c>
      <c r="AK1494" s="397">
        <v>0</v>
      </c>
      <c r="AL1494" s="397">
        <v>0</v>
      </c>
      <c r="AM1494" s="397">
        <v>17</v>
      </c>
      <c r="AN1494" s="397">
        <v>0</v>
      </c>
      <c r="AO1494" s="400">
        <v>0</v>
      </c>
    </row>
    <row r="1495" spans="1:41" ht="24" customHeight="1" x14ac:dyDescent="0.3">
      <c r="A1495" s="391" t="s">
        <v>4608</v>
      </c>
      <c r="B1495" s="392" t="s">
        <v>4609</v>
      </c>
      <c r="C1495" s="393" t="s">
        <v>1949</v>
      </c>
      <c r="D1495" s="330">
        <f t="shared" si="65"/>
        <v>0</v>
      </c>
      <c r="E1495" s="331">
        <f t="shared" si="66"/>
        <v>0</v>
      </c>
      <c r="F1495" s="331">
        <f t="shared" si="67"/>
        <v>0</v>
      </c>
      <c r="G1495" s="331">
        <f t="shared" si="68"/>
        <v>0</v>
      </c>
      <c r="H1495" s="331">
        <f t="shared" si="69"/>
        <v>0</v>
      </c>
      <c r="I1495" s="331">
        <f t="shared" si="70"/>
        <v>0</v>
      </c>
      <c r="J1495" s="331">
        <f t="shared" si="71"/>
        <v>0</v>
      </c>
      <c r="K1495" s="331">
        <f t="shared" si="72"/>
        <v>0</v>
      </c>
      <c r="L1495" s="331">
        <f t="shared" si="73"/>
        <v>0</v>
      </c>
      <c r="M1495" s="331">
        <f t="shared" si="74"/>
        <v>0</v>
      </c>
      <c r="N1495" s="333">
        <f t="shared" si="75"/>
        <v>0</v>
      </c>
      <c r="O1495" s="394"/>
      <c r="P1495" s="395">
        <f t="shared" si="76"/>
        <v>0</v>
      </c>
      <c r="Q1495" s="336" t="str">
        <f t="shared" si="77"/>
        <v/>
      </c>
      <c r="R1495" s="399"/>
      <c r="S1495" s="410"/>
      <c r="T1495" s="148">
        <v>0</v>
      </c>
      <c r="U1495" s="147"/>
      <c r="V1495" s="148"/>
      <c r="W1495" s="337"/>
      <c r="X1495" s="337"/>
      <c r="Y1495" s="149"/>
      <c r="Z1495" s="149"/>
      <c r="AA1495" s="149"/>
      <c r="AB1495" s="399">
        <v>0</v>
      </c>
      <c r="AC1495" s="410"/>
      <c r="AD1495" s="399"/>
      <c r="AE1495" s="396"/>
      <c r="AF1495" s="397">
        <v>0</v>
      </c>
      <c r="AG1495" s="397">
        <v>0</v>
      </c>
      <c r="AH1495" s="397">
        <v>0</v>
      </c>
      <c r="AI1495" s="397">
        <v>0</v>
      </c>
      <c r="AJ1495" s="397">
        <v>0</v>
      </c>
      <c r="AK1495" s="397">
        <v>0</v>
      </c>
      <c r="AL1495" s="397">
        <v>0</v>
      </c>
      <c r="AM1495" s="397"/>
      <c r="AN1495" s="397">
        <v>0</v>
      </c>
      <c r="AO1495" s="400">
        <v>0</v>
      </c>
    </row>
    <row r="1496" spans="1:41" ht="24" customHeight="1" x14ac:dyDescent="0.3">
      <c r="A1496" s="398" t="s">
        <v>5157</v>
      </c>
      <c r="B1496" s="415" t="s">
        <v>4610</v>
      </c>
      <c r="C1496" s="416" t="s">
        <v>314</v>
      </c>
      <c r="D1496" s="330">
        <f t="shared" si="65"/>
        <v>0</v>
      </c>
      <c r="E1496" s="331">
        <f t="shared" si="66"/>
        <v>0</v>
      </c>
      <c r="F1496" s="331">
        <f t="shared" si="67"/>
        <v>0</v>
      </c>
      <c r="G1496" s="331">
        <f t="shared" si="68"/>
        <v>0</v>
      </c>
      <c r="H1496" s="331">
        <f t="shared" si="69"/>
        <v>0</v>
      </c>
      <c r="I1496" s="331">
        <f t="shared" si="70"/>
        <v>0</v>
      </c>
      <c r="J1496" s="331">
        <f t="shared" si="71"/>
        <v>0</v>
      </c>
      <c r="K1496" s="331">
        <f t="shared" si="72"/>
        <v>0</v>
      </c>
      <c r="L1496" s="331">
        <f t="shared" si="73"/>
        <v>0</v>
      </c>
      <c r="M1496" s="331">
        <f t="shared" si="74"/>
        <v>0</v>
      </c>
      <c r="N1496" s="333">
        <f t="shared" si="75"/>
        <v>0</v>
      </c>
      <c r="O1496" s="394"/>
      <c r="P1496" s="395">
        <f t="shared" si="76"/>
        <v>0</v>
      </c>
      <c r="Q1496" s="336" t="str">
        <f t="shared" si="77"/>
        <v/>
      </c>
      <c r="R1496" s="399"/>
      <c r="S1496" s="145"/>
      <c r="T1496" s="148">
        <v>0</v>
      </c>
      <c r="U1496" s="147"/>
      <c r="V1496" s="148"/>
      <c r="W1496" s="337"/>
      <c r="X1496" s="337"/>
      <c r="Y1496" s="149"/>
      <c r="Z1496" s="149"/>
      <c r="AA1496" s="149"/>
      <c r="AB1496" s="399">
        <v>0</v>
      </c>
      <c r="AC1496" s="145"/>
      <c r="AD1496" s="399"/>
      <c r="AE1496" s="396"/>
      <c r="AF1496" s="397">
        <v>0</v>
      </c>
      <c r="AG1496" s="397">
        <v>0</v>
      </c>
      <c r="AH1496" s="397">
        <v>0</v>
      </c>
      <c r="AI1496" s="397">
        <v>0</v>
      </c>
      <c r="AJ1496" s="397">
        <v>0</v>
      </c>
      <c r="AK1496" s="397">
        <v>0</v>
      </c>
      <c r="AL1496" s="397">
        <v>0</v>
      </c>
      <c r="AM1496" s="397"/>
      <c r="AN1496" s="397">
        <v>0</v>
      </c>
      <c r="AO1496" s="341">
        <v>0</v>
      </c>
    </row>
    <row r="1497" spans="1:41" ht="24" customHeight="1" x14ac:dyDescent="0.3">
      <c r="A1497" s="391" t="s">
        <v>4611</v>
      </c>
      <c r="B1497" s="392" t="s">
        <v>4612</v>
      </c>
      <c r="C1497" s="393" t="s">
        <v>2391</v>
      </c>
      <c r="D1497" s="330">
        <f t="shared" si="65"/>
        <v>6</v>
      </c>
      <c r="E1497" s="331">
        <f t="shared" si="66"/>
        <v>5</v>
      </c>
      <c r="F1497" s="331">
        <f t="shared" si="67"/>
        <v>0</v>
      </c>
      <c r="G1497" s="331">
        <f t="shared" si="68"/>
        <v>0</v>
      </c>
      <c r="H1497" s="331">
        <f t="shared" si="69"/>
        <v>0</v>
      </c>
      <c r="I1497" s="331">
        <f t="shared" si="70"/>
        <v>0</v>
      </c>
      <c r="J1497" s="331">
        <f t="shared" si="71"/>
        <v>0</v>
      </c>
      <c r="K1497" s="331">
        <f t="shared" si="72"/>
        <v>0</v>
      </c>
      <c r="L1497" s="331">
        <f t="shared" si="73"/>
        <v>0</v>
      </c>
      <c r="M1497" s="331">
        <f t="shared" si="74"/>
        <v>0</v>
      </c>
      <c r="N1497" s="333">
        <f t="shared" si="75"/>
        <v>11</v>
      </c>
      <c r="O1497" s="394"/>
      <c r="P1497" s="395">
        <f t="shared" si="76"/>
        <v>11</v>
      </c>
      <c r="Q1497" s="336">
        <f t="shared" si="77"/>
        <v>679</v>
      </c>
      <c r="R1497" s="156"/>
      <c r="S1497" s="145">
        <v>6</v>
      </c>
      <c r="T1497" s="405">
        <v>0</v>
      </c>
      <c r="U1497" s="147"/>
      <c r="V1497" s="405"/>
      <c r="W1497" s="337"/>
      <c r="X1497" s="337"/>
      <c r="Y1497" s="406"/>
      <c r="Z1497" s="406"/>
      <c r="AA1497" s="406"/>
      <c r="AB1497" s="144">
        <v>0</v>
      </c>
      <c r="AC1497" s="145"/>
      <c r="AD1497" s="144"/>
      <c r="AE1497" s="396"/>
      <c r="AF1497" s="397">
        <v>0</v>
      </c>
      <c r="AG1497" s="397">
        <v>0</v>
      </c>
      <c r="AH1497" s="397">
        <v>0</v>
      </c>
      <c r="AI1497" s="397">
        <v>0</v>
      </c>
      <c r="AJ1497" s="397">
        <v>0</v>
      </c>
      <c r="AK1497" s="397">
        <v>0</v>
      </c>
      <c r="AL1497" s="397">
        <v>0</v>
      </c>
      <c r="AM1497" s="397"/>
      <c r="AN1497" s="397">
        <v>5</v>
      </c>
      <c r="AO1497" s="400">
        <v>0</v>
      </c>
    </row>
    <row r="1498" spans="1:41" ht="24" customHeight="1" x14ac:dyDescent="0.3">
      <c r="A1498" s="401" t="s">
        <v>4613</v>
      </c>
      <c r="B1498" s="402" t="s">
        <v>4614</v>
      </c>
      <c r="C1498" s="403" t="s">
        <v>2020</v>
      </c>
      <c r="D1498" s="330">
        <f t="shared" si="65"/>
        <v>0</v>
      </c>
      <c r="E1498" s="331">
        <f t="shared" si="66"/>
        <v>0</v>
      </c>
      <c r="F1498" s="331">
        <f t="shared" si="67"/>
        <v>0</v>
      </c>
      <c r="G1498" s="331">
        <f t="shared" si="68"/>
        <v>0</v>
      </c>
      <c r="H1498" s="331">
        <f t="shared" si="69"/>
        <v>0</v>
      </c>
      <c r="I1498" s="331">
        <f t="shared" si="70"/>
        <v>0</v>
      </c>
      <c r="J1498" s="331">
        <f t="shared" si="71"/>
        <v>0</v>
      </c>
      <c r="K1498" s="331">
        <f t="shared" si="72"/>
        <v>0</v>
      </c>
      <c r="L1498" s="331">
        <f t="shared" si="73"/>
        <v>0</v>
      </c>
      <c r="M1498" s="331">
        <f t="shared" si="74"/>
        <v>0</v>
      </c>
      <c r="N1498" s="369">
        <f t="shared" si="75"/>
        <v>0</v>
      </c>
      <c r="O1498" s="417"/>
      <c r="P1498" s="418">
        <f t="shared" si="76"/>
        <v>0</v>
      </c>
      <c r="Q1498" s="336" t="str">
        <f t="shared" si="77"/>
        <v/>
      </c>
      <c r="R1498" s="156"/>
      <c r="S1498" s="410"/>
      <c r="T1498" s="148">
        <v>0</v>
      </c>
      <c r="U1498" s="411"/>
      <c r="V1498" s="148"/>
      <c r="W1498" s="412"/>
      <c r="X1498" s="337"/>
      <c r="Y1498" s="149"/>
      <c r="Z1498" s="149"/>
      <c r="AA1498" s="149"/>
      <c r="AB1498" s="399">
        <v>0</v>
      </c>
      <c r="AC1498" s="410"/>
      <c r="AD1498" s="399"/>
      <c r="AE1498" s="396"/>
      <c r="AF1498" s="397">
        <v>0</v>
      </c>
      <c r="AG1498" s="397">
        <v>0</v>
      </c>
      <c r="AH1498" s="397">
        <v>0</v>
      </c>
      <c r="AI1498" s="397">
        <v>0</v>
      </c>
      <c r="AJ1498" s="397">
        <v>0</v>
      </c>
      <c r="AK1498" s="397">
        <v>0</v>
      </c>
      <c r="AL1498" s="397">
        <v>0</v>
      </c>
      <c r="AM1498" s="413"/>
      <c r="AN1498" s="397">
        <v>0</v>
      </c>
      <c r="AO1498" s="408">
        <v>0</v>
      </c>
    </row>
    <row r="1499" spans="1:41" ht="24" customHeight="1" x14ac:dyDescent="0.3">
      <c r="A1499" s="398" t="s">
        <v>4615</v>
      </c>
      <c r="B1499" s="415" t="s">
        <v>4616</v>
      </c>
      <c r="C1499" s="416" t="s">
        <v>83</v>
      </c>
      <c r="D1499" s="330">
        <f t="shared" si="65"/>
        <v>0</v>
      </c>
      <c r="E1499" s="331">
        <f t="shared" si="66"/>
        <v>0</v>
      </c>
      <c r="F1499" s="331">
        <f t="shared" si="67"/>
        <v>0</v>
      </c>
      <c r="G1499" s="331">
        <f t="shared" si="68"/>
        <v>0</v>
      </c>
      <c r="H1499" s="331">
        <f t="shared" si="69"/>
        <v>0</v>
      </c>
      <c r="I1499" s="331">
        <f t="shared" si="70"/>
        <v>0</v>
      </c>
      <c r="J1499" s="331">
        <f t="shared" si="71"/>
        <v>0</v>
      </c>
      <c r="K1499" s="331">
        <f t="shared" si="72"/>
        <v>0</v>
      </c>
      <c r="L1499" s="331">
        <f t="shared" si="73"/>
        <v>0</v>
      </c>
      <c r="M1499" s="331">
        <f t="shared" si="74"/>
        <v>0</v>
      </c>
      <c r="N1499" s="333">
        <f t="shared" si="75"/>
        <v>0</v>
      </c>
      <c r="O1499" s="394"/>
      <c r="P1499" s="395">
        <f t="shared" si="76"/>
        <v>0</v>
      </c>
      <c r="Q1499" s="336" t="str">
        <f t="shared" si="77"/>
        <v/>
      </c>
      <c r="R1499" s="399"/>
      <c r="S1499" s="410"/>
      <c r="T1499" s="405">
        <v>0</v>
      </c>
      <c r="U1499" s="147"/>
      <c r="V1499" s="405"/>
      <c r="W1499" s="337"/>
      <c r="X1499" s="337"/>
      <c r="Y1499" s="406"/>
      <c r="Z1499" s="406"/>
      <c r="AA1499" s="406"/>
      <c r="AB1499" s="156">
        <v>0</v>
      </c>
      <c r="AC1499" s="410"/>
      <c r="AD1499" s="156"/>
      <c r="AE1499" s="396"/>
      <c r="AF1499" s="397">
        <v>0</v>
      </c>
      <c r="AG1499" s="397">
        <v>0</v>
      </c>
      <c r="AH1499" s="397">
        <v>0</v>
      </c>
      <c r="AI1499" s="397">
        <v>0</v>
      </c>
      <c r="AJ1499" s="397">
        <v>0</v>
      </c>
      <c r="AK1499" s="397">
        <v>0</v>
      </c>
      <c r="AL1499" s="397">
        <v>0</v>
      </c>
      <c r="AM1499" s="397"/>
      <c r="AN1499" s="397">
        <v>0</v>
      </c>
      <c r="AO1499" s="400">
        <v>0</v>
      </c>
    </row>
    <row r="1500" spans="1:41" ht="24" customHeight="1" x14ac:dyDescent="0.3">
      <c r="A1500" s="398" t="s">
        <v>5158</v>
      </c>
      <c r="B1500" s="415" t="s">
        <v>4617</v>
      </c>
      <c r="C1500" s="416" t="s">
        <v>1116</v>
      </c>
      <c r="D1500" s="330">
        <f t="shared" si="65"/>
        <v>18</v>
      </c>
      <c r="E1500" s="331">
        <f t="shared" si="66"/>
        <v>14</v>
      </c>
      <c r="F1500" s="331">
        <f t="shared" si="67"/>
        <v>0</v>
      </c>
      <c r="G1500" s="331">
        <f t="shared" si="68"/>
        <v>0</v>
      </c>
      <c r="H1500" s="331">
        <f t="shared" si="69"/>
        <v>0</v>
      </c>
      <c r="I1500" s="331">
        <f t="shared" si="70"/>
        <v>0</v>
      </c>
      <c r="J1500" s="331">
        <f t="shared" si="71"/>
        <v>0</v>
      </c>
      <c r="K1500" s="331">
        <f t="shared" si="72"/>
        <v>0</v>
      </c>
      <c r="L1500" s="331">
        <f t="shared" si="73"/>
        <v>0</v>
      </c>
      <c r="M1500" s="331">
        <f t="shared" si="74"/>
        <v>0</v>
      </c>
      <c r="N1500" s="333">
        <f t="shared" si="75"/>
        <v>32</v>
      </c>
      <c r="O1500" s="394"/>
      <c r="P1500" s="395">
        <f t="shared" si="76"/>
        <v>32</v>
      </c>
      <c r="Q1500" s="336">
        <f t="shared" si="77"/>
        <v>296</v>
      </c>
      <c r="R1500" s="409"/>
      <c r="S1500" s="145">
        <v>14</v>
      </c>
      <c r="T1500" s="148">
        <v>0</v>
      </c>
      <c r="U1500" s="147"/>
      <c r="V1500" s="148"/>
      <c r="W1500" s="337"/>
      <c r="X1500" s="337"/>
      <c r="Y1500" s="149"/>
      <c r="Z1500" s="149"/>
      <c r="AA1500" s="149"/>
      <c r="AB1500" s="399">
        <v>0</v>
      </c>
      <c r="AC1500" s="145"/>
      <c r="AD1500" s="399"/>
      <c r="AE1500" s="396"/>
      <c r="AF1500" s="397">
        <v>0</v>
      </c>
      <c r="AG1500" s="397">
        <v>0</v>
      </c>
      <c r="AH1500" s="397">
        <v>0</v>
      </c>
      <c r="AI1500" s="397">
        <v>0</v>
      </c>
      <c r="AJ1500" s="397">
        <v>0</v>
      </c>
      <c r="AK1500" s="397">
        <v>0</v>
      </c>
      <c r="AL1500" s="397">
        <v>0</v>
      </c>
      <c r="AM1500" s="397"/>
      <c r="AN1500" s="397">
        <v>18</v>
      </c>
      <c r="AO1500" s="408">
        <v>0</v>
      </c>
    </row>
    <row r="1501" spans="1:41" ht="24" customHeight="1" x14ac:dyDescent="0.3">
      <c r="A1501" s="398" t="s">
        <v>5159</v>
      </c>
      <c r="B1501" s="392" t="s">
        <v>5160</v>
      </c>
      <c r="C1501" s="393" t="s">
        <v>809</v>
      </c>
      <c r="D1501" s="330">
        <f t="shared" si="65"/>
        <v>0</v>
      </c>
      <c r="E1501" s="331">
        <f t="shared" si="66"/>
        <v>0</v>
      </c>
      <c r="F1501" s="331">
        <f t="shared" si="67"/>
        <v>0</v>
      </c>
      <c r="G1501" s="331">
        <f t="shared" si="68"/>
        <v>0</v>
      </c>
      <c r="H1501" s="331">
        <f t="shared" si="69"/>
        <v>0</v>
      </c>
      <c r="I1501" s="331">
        <f t="shared" si="70"/>
        <v>0</v>
      </c>
      <c r="J1501" s="331">
        <f t="shared" si="71"/>
        <v>0</v>
      </c>
      <c r="K1501" s="331">
        <f t="shared" si="72"/>
        <v>0</v>
      </c>
      <c r="L1501" s="331">
        <f t="shared" si="73"/>
        <v>0</v>
      </c>
      <c r="M1501" s="331">
        <f t="shared" si="74"/>
        <v>0</v>
      </c>
      <c r="N1501" s="333">
        <f t="shared" si="75"/>
        <v>0</v>
      </c>
      <c r="O1501" s="394"/>
      <c r="P1501" s="395">
        <f t="shared" si="76"/>
        <v>0</v>
      </c>
      <c r="Q1501" s="336" t="str">
        <f t="shared" si="77"/>
        <v/>
      </c>
      <c r="R1501" s="364"/>
      <c r="S1501" s="410"/>
      <c r="T1501" s="148">
        <v>0</v>
      </c>
      <c r="U1501" s="147"/>
      <c r="V1501" s="148"/>
      <c r="W1501" s="337"/>
      <c r="X1501" s="337"/>
      <c r="Y1501" s="149"/>
      <c r="Z1501" s="149"/>
      <c r="AA1501" s="149"/>
      <c r="AB1501" s="427">
        <v>0</v>
      </c>
      <c r="AC1501" s="410"/>
      <c r="AD1501" s="427"/>
      <c r="AE1501" s="396"/>
      <c r="AF1501" s="397">
        <v>0</v>
      </c>
      <c r="AG1501" s="397">
        <v>0</v>
      </c>
      <c r="AH1501" s="397">
        <v>0</v>
      </c>
      <c r="AI1501" s="397">
        <v>0</v>
      </c>
      <c r="AJ1501" s="397">
        <v>0</v>
      </c>
      <c r="AK1501" s="397">
        <v>0</v>
      </c>
      <c r="AL1501" s="397">
        <v>0</v>
      </c>
      <c r="AM1501" s="397"/>
      <c r="AN1501" s="397">
        <v>0</v>
      </c>
      <c r="AO1501" s="420">
        <v>0</v>
      </c>
    </row>
    <row r="1502" spans="1:41" ht="24" customHeight="1" x14ac:dyDescent="0.3">
      <c r="A1502" s="391" t="s">
        <v>4618</v>
      </c>
      <c r="B1502" s="392" t="s">
        <v>4619</v>
      </c>
      <c r="C1502" s="393" t="s">
        <v>4091</v>
      </c>
      <c r="D1502" s="330">
        <f t="shared" si="65"/>
        <v>14</v>
      </c>
      <c r="E1502" s="331">
        <f t="shared" si="66"/>
        <v>5</v>
      </c>
      <c r="F1502" s="331">
        <f t="shared" si="67"/>
        <v>0</v>
      </c>
      <c r="G1502" s="331">
        <f t="shared" si="68"/>
        <v>0</v>
      </c>
      <c r="H1502" s="331">
        <f t="shared" si="69"/>
        <v>0</v>
      </c>
      <c r="I1502" s="331">
        <f t="shared" si="70"/>
        <v>0</v>
      </c>
      <c r="J1502" s="331">
        <f t="shared" si="71"/>
        <v>0</v>
      </c>
      <c r="K1502" s="331">
        <f t="shared" si="72"/>
        <v>0</v>
      </c>
      <c r="L1502" s="331">
        <f t="shared" si="73"/>
        <v>0</v>
      </c>
      <c r="M1502" s="331">
        <f t="shared" si="74"/>
        <v>0</v>
      </c>
      <c r="N1502" s="333">
        <f t="shared" si="75"/>
        <v>19</v>
      </c>
      <c r="O1502" s="394"/>
      <c r="P1502" s="395">
        <f t="shared" si="76"/>
        <v>19</v>
      </c>
      <c r="Q1502" s="336">
        <f t="shared" si="77"/>
        <v>491</v>
      </c>
      <c r="R1502" s="421">
        <v>5</v>
      </c>
      <c r="S1502" s="410"/>
      <c r="T1502" s="405">
        <v>0</v>
      </c>
      <c r="U1502" s="147"/>
      <c r="V1502" s="405"/>
      <c r="W1502" s="337"/>
      <c r="X1502" s="337"/>
      <c r="Y1502" s="406"/>
      <c r="Z1502" s="406"/>
      <c r="AA1502" s="406"/>
      <c r="AB1502" s="426">
        <v>0</v>
      </c>
      <c r="AC1502" s="410"/>
      <c r="AD1502" s="426"/>
      <c r="AE1502" s="396"/>
      <c r="AF1502" s="397">
        <v>0</v>
      </c>
      <c r="AG1502" s="397">
        <v>0</v>
      </c>
      <c r="AH1502" s="397">
        <v>0</v>
      </c>
      <c r="AI1502" s="397">
        <v>0</v>
      </c>
      <c r="AJ1502" s="397">
        <v>0</v>
      </c>
      <c r="AK1502" s="397">
        <v>0</v>
      </c>
      <c r="AL1502" s="397">
        <v>0</v>
      </c>
      <c r="AM1502" s="397">
        <v>14</v>
      </c>
      <c r="AN1502" s="397">
        <v>0</v>
      </c>
      <c r="AO1502" s="400">
        <v>0</v>
      </c>
    </row>
    <row r="1503" spans="1:41" ht="24" customHeight="1" x14ac:dyDescent="0.3">
      <c r="A1503" s="401" t="s">
        <v>4620</v>
      </c>
      <c r="B1503" s="402" t="s">
        <v>5161</v>
      </c>
      <c r="C1503" s="403" t="s">
        <v>2462</v>
      </c>
      <c r="D1503" s="330">
        <f t="shared" si="65"/>
        <v>12</v>
      </c>
      <c r="E1503" s="331">
        <f t="shared" si="66"/>
        <v>5</v>
      </c>
      <c r="F1503" s="331">
        <f t="shared" si="67"/>
        <v>0</v>
      </c>
      <c r="G1503" s="331">
        <f t="shared" si="68"/>
        <v>0</v>
      </c>
      <c r="H1503" s="331">
        <f t="shared" si="69"/>
        <v>0</v>
      </c>
      <c r="I1503" s="331">
        <f t="shared" si="70"/>
        <v>0</v>
      </c>
      <c r="J1503" s="331">
        <f t="shared" si="71"/>
        <v>0</v>
      </c>
      <c r="K1503" s="331">
        <f t="shared" si="72"/>
        <v>0</v>
      </c>
      <c r="L1503" s="331">
        <f t="shared" si="73"/>
        <v>0</v>
      </c>
      <c r="M1503" s="331">
        <f t="shared" si="74"/>
        <v>0</v>
      </c>
      <c r="N1503" s="369">
        <f t="shared" si="75"/>
        <v>17</v>
      </c>
      <c r="O1503" s="417"/>
      <c r="P1503" s="418">
        <f t="shared" si="76"/>
        <v>17</v>
      </c>
      <c r="Q1503" s="336">
        <f t="shared" si="77"/>
        <v>533</v>
      </c>
      <c r="R1503" s="404">
        <v>5</v>
      </c>
      <c r="S1503" s="410"/>
      <c r="T1503" s="148">
        <v>0</v>
      </c>
      <c r="U1503" s="411"/>
      <c r="V1503" s="148"/>
      <c r="W1503" s="412"/>
      <c r="X1503" s="337"/>
      <c r="Y1503" s="149"/>
      <c r="Z1503" s="149"/>
      <c r="AA1503" s="149"/>
      <c r="AB1503" s="399">
        <v>0</v>
      </c>
      <c r="AC1503" s="410"/>
      <c r="AD1503" s="399"/>
      <c r="AE1503" s="396"/>
      <c r="AF1503" s="397">
        <v>0</v>
      </c>
      <c r="AG1503" s="397">
        <v>0</v>
      </c>
      <c r="AH1503" s="397">
        <v>0</v>
      </c>
      <c r="AI1503" s="397">
        <v>0</v>
      </c>
      <c r="AJ1503" s="397">
        <v>0</v>
      </c>
      <c r="AK1503" s="397">
        <v>0</v>
      </c>
      <c r="AL1503" s="397">
        <v>0</v>
      </c>
      <c r="AM1503" s="413">
        <v>12</v>
      </c>
      <c r="AN1503" s="397">
        <v>0</v>
      </c>
      <c r="AO1503" s="414">
        <v>0</v>
      </c>
    </row>
    <row r="1504" spans="1:41" ht="24" customHeight="1" x14ac:dyDescent="0.3">
      <c r="A1504" s="398" t="s">
        <v>5162</v>
      </c>
      <c r="B1504" s="392" t="s">
        <v>4623</v>
      </c>
      <c r="C1504" s="393" t="s">
        <v>1953</v>
      </c>
      <c r="D1504" s="330">
        <f t="shared" si="65"/>
        <v>32</v>
      </c>
      <c r="E1504" s="331">
        <f t="shared" si="66"/>
        <v>0</v>
      </c>
      <c r="F1504" s="331">
        <f t="shared" si="67"/>
        <v>0</v>
      </c>
      <c r="G1504" s="331">
        <f t="shared" si="68"/>
        <v>0</v>
      </c>
      <c r="H1504" s="331">
        <f t="shared" si="69"/>
        <v>0</v>
      </c>
      <c r="I1504" s="331">
        <f t="shared" si="70"/>
        <v>0</v>
      </c>
      <c r="J1504" s="331">
        <f t="shared" si="71"/>
        <v>0</v>
      </c>
      <c r="K1504" s="331">
        <f t="shared" si="72"/>
        <v>0</v>
      </c>
      <c r="L1504" s="331">
        <f t="shared" si="73"/>
        <v>0</v>
      </c>
      <c r="M1504" s="331">
        <f t="shared" si="74"/>
        <v>0</v>
      </c>
      <c r="N1504" s="333">
        <f t="shared" si="75"/>
        <v>32</v>
      </c>
      <c r="O1504" s="394"/>
      <c r="P1504" s="395">
        <f t="shared" si="76"/>
        <v>32</v>
      </c>
      <c r="Q1504" s="336">
        <f t="shared" si="77"/>
        <v>296</v>
      </c>
      <c r="R1504" s="144">
        <v>32</v>
      </c>
      <c r="S1504" s="145"/>
      <c r="T1504" s="148">
        <v>0</v>
      </c>
      <c r="U1504" s="147"/>
      <c r="V1504" s="148"/>
      <c r="W1504" s="337"/>
      <c r="X1504" s="337"/>
      <c r="Y1504" s="149"/>
      <c r="Z1504" s="149"/>
      <c r="AA1504" s="149"/>
      <c r="AB1504" s="409">
        <v>0</v>
      </c>
      <c r="AC1504" s="145"/>
      <c r="AD1504" s="409"/>
      <c r="AE1504" s="396"/>
      <c r="AF1504" s="397">
        <v>0</v>
      </c>
      <c r="AG1504" s="397">
        <v>0</v>
      </c>
      <c r="AH1504" s="397">
        <v>0</v>
      </c>
      <c r="AI1504" s="397">
        <v>0</v>
      </c>
      <c r="AJ1504" s="397">
        <v>0</v>
      </c>
      <c r="AK1504" s="397">
        <v>0</v>
      </c>
      <c r="AL1504" s="397">
        <v>0</v>
      </c>
      <c r="AM1504" s="397"/>
      <c r="AN1504" s="397">
        <v>0</v>
      </c>
      <c r="AO1504" s="358">
        <v>0</v>
      </c>
    </row>
    <row r="1505" spans="1:41" ht="24" customHeight="1" x14ac:dyDescent="0.3">
      <c r="A1505" s="398" t="s">
        <v>4624</v>
      </c>
      <c r="B1505" s="392" t="s">
        <v>4625</v>
      </c>
      <c r="C1505" s="393" t="s">
        <v>809</v>
      </c>
      <c r="D1505" s="330">
        <f t="shared" si="65"/>
        <v>0</v>
      </c>
      <c r="E1505" s="331">
        <f t="shared" si="66"/>
        <v>0</v>
      </c>
      <c r="F1505" s="331">
        <f t="shared" si="67"/>
        <v>0</v>
      </c>
      <c r="G1505" s="331">
        <f t="shared" si="68"/>
        <v>0</v>
      </c>
      <c r="H1505" s="331">
        <f t="shared" si="69"/>
        <v>0</v>
      </c>
      <c r="I1505" s="331">
        <f t="shared" si="70"/>
        <v>0</v>
      </c>
      <c r="J1505" s="331">
        <f t="shared" si="71"/>
        <v>0</v>
      </c>
      <c r="K1505" s="331">
        <f t="shared" si="72"/>
        <v>0</v>
      </c>
      <c r="L1505" s="331">
        <f t="shared" si="73"/>
        <v>0</v>
      </c>
      <c r="M1505" s="331">
        <f t="shared" si="74"/>
        <v>0</v>
      </c>
      <c r="N1505" s="333">
        <f t="shared" si="75"/>
        <v>0</v>
      </c>
      <c r="O1505" s="394"/>
      <c r="P1505" s="395">
        <f t="shared" si="76"/>
        <v>0</v>
      </c>
      <c r="Q1505" s="336" t="str">
        <f t="shared" si="77"/>
        <v/>
      </c>
      <c r="R1505" s="156"/>
      <c r="S1505" s="410"/>
      <c r="T1505" s="405">
        <v>0</v>
      </c>
      <c r="U1505" s="147"/>
      <c r="V1505" s="405"/>
      <c r="W1505" s="337"/>
      <c r="X1505" s="337"/>
      <c r="Y1505" s="406"/>
      <c r="Z1505" s="406"/>
      <c r="AA1505" s="406"/>
      <c r="AB1505" s="88">
        <v>0</v>
      </c>
      <c r="AC1505" s="410"/>
      <c r="AD1505" s="88"/>
      <c r="AE1505" s="396"/>
      <c r="AF1505" s="397">
        <v>0</v>
      </c>
      <c r="AG1505" s="397">
        <v>0</v>
      </c>
      <c r="AH1505" s="397">
        <v>0</v>
      </c>
      <c r="AI1505" s="397">
        <v>0</v>
      </c>
      <c r="AJ1505" s="397">
        <v>0</v>
      </c>
      <c r="AK1505" s="397">
        <v>0</v>
      </c>
      <c r="AL1505" s="397">
        <v>0</v>
      </c>
      <c r="AM1505" s="397"/>
      <c r="AN1505" s="397">
        <v>0</v>
      </c>
      <c r="AO1505" s="400">
        <v>0</v>
      </c>
    </row>
    <row r="1506" spans="1:41" ht="24" customHeight="1" x14ac:dyDescent="0.3">
      <c r="A1506" s="398" t="s">
        <v>1221</v>
      </c>
      <c r="B1506" s="392" t="s">
        <v>1222</v>
      </c>
      <c r="C1506" s="393" t="s">
        <v>1048</v>
      </c>
      <c r="D1506" s="330">
        <f t="shared" si="65"/>
        <v>6</v>
      </c>
      <c r="E1506" s="331">
        <f t="shared" si="66"/>
        <v>0</v>
      </c>
      <c r="F1506" s="331">
        <f t="shared" si="67"/>
        <v>0</v>
      </c>
      <c r="G1506" s="331">
        <f t="shared" si="68"/>
        <v>0</v>
      </c>
      <c r="H1506" s="331">
        <f t="shared" si="69"/>
        <v>0</v>
      </c>
      <c r="I1506" s="331">
        <f t="shared" si="70"/>
        <v>0</v>
      </c>
      <c r="J1506" s="331">
        <f t="shared" si="71"/>
        <v>0</v>
      </c>
      <c r="K1506" s="331">
        <f t="shared" si="72"/>
        <v>0</v>
      </c>
      <c r="L1506" s="331">
        <f t="shared" si="73"/>
        <v>0</v>
      </c>
      <c r="M1506" s="331">
        <f t="shared" si="74"/>
        <v>0</v>
      </c>
      <c r="N1506" s="333">
        <f t="shared" si="75"/>
        <v>6</v>
      </c>
      <c r="O1506" s="394"/>
      <c r="P1506" s="395">
        <f t="shared" si="76"/>
        <v>6</v>
      </c>
      <c r="Q1506" s="336">
        <f t="shared" si="77"/>
        <v>777</v>
      </c>
      <c r="R1506" s="409">
        <v>6</v>
      </c>
      <c r="S1506" s="145"/>
      <c r="T1506" s="148">
        <v>0</v>
      </c>
      <c r="U1506" s="147"/>
      <c r="V1506" s="148"/>
      <c r="W1506" s="337"/>
      <c r="X1506" s="337"/>
      <c r="Y1506" s="149"/>
      <c r="Z1506" s="149"/>
      <c r="AA1506" s="149"/>
      <c r="AB1506" s="399">
        <v>0</v>
      </c>
      <c r="AC1506" s="145"/>
      <c r="AD1506" s="399"/>
      <c r="AE1506" s="396"/>
      <c r="AF1506" s="397">
        <v>0</v>
      </c>
      <c r="AG1506" s="397">
        <v>0</v>
      </c>
      <c r="AH1506" s="397">
        <v>0</v>
      </c>
      <c r="AI1506" s="397">
        <v>0</v>
      </c>
      <c r="AJ1506" s="397">
        <v>0</v>
      </c>
      <c r="AK1506" s="397">
        <v>0</v>
      </c>
      <c r="AL1506" s="397">
        <v>0</v>
      </c>
      <c r="AM1506" s="397"/>
      <c r="AN1506" s="397">
        <v>0</v>
      </c>
      <c r="AO1506" s="400">
        <v>0</v>
      </c>
    </row>
    <row r="1507" spans="1:41" ht="24" customHeight="1" x14ac:dyDescent="0.3">
      <c r="A1507" s="398" t="s">
        <v>5163</v>
      </c>
      <c r="B1507" s="415" t="s">
        <v>4628</v>
      </c>
      <c r="C1507" s="416" t="s">
        <v>1116</v>
      </c>
      <c r="D1507" s="330">
        <f t="shared" si="65"/>
        <v>15</v>
      </c>
      <c r="E1507" s="331">
        <f t="shared" si="66"/>
        <v>5</v>
      </c>
      <c r="F1507" s="331">
        <f t="shared" si="67"/>
        <v>0</v>
      </c>
      <c r="G1507" s="331">
        <f t="shared" si="68"/>
        <v>0</v>
      </c>
      <c r="H1507" s="331">
        <f t="shared" si="69"/>
        <v>0</v>
      </c>
      <c r="I1507" s="331">
        <f t="shared" si="70"/>
        <v>0</v>
      </c>
      <c r="J1507" s="331">
        <f t="shared" si="71"/>
        <v>0</v>
      </c>
      <c r="K1507" s="331">
        <f t="shared" si="72"/>
        <v>0</v>
      </c>
      <c r="L1507" s="331">
        <f t="shared" si="73"/>
        <v>0</v>
      </c>
      <c r="M1507" s="331">
        <f t="shared" si="74"/>
        <v>0</v>
      </c>
      <c r="N1507" s="333">
        <f t="shared" si="75"/>
        <v>20</v>
      </c>
      <c r="O1507" s="394"/>
      <c r="P1507" s="395">
        <f t="shared" si="76"/>
        <v>20</v>
      </c>
      <c r="Q1507" s="336">
        <f t="shared" si="77"/>
        <v>474</v>
      </c>
      <c r="R1507" s="399"/>
      <c r="S1507" s="145">
        <v>15</v>
      </c>
      <c r="T1507" s="148">
        <v>0</v>
      </c>
      <c r="U1507" s="147"/>
      <c r="V1507" s="148"/>
      <c r="W1507" s="337"/>
      <c r="X1507" s="337"/>
      <c r="Y1507" s="149"/>
      <c r="Z1507" s="149"/>
      <c r="AA1507" s="149"/>
      <c r="AB1507" s="404">
        <v>0</v>
      </c>
      <c r="AC1507" s="145"/>
      <c r="AD1507" s="404"/>
      <c r="AE1507" s="396"/>
      <c r="AF1507" s="397">
        <v>0</v>
      </c>
      <c r="AG1507" s="397">
        <v>0</v>
      </c>
      <c r="AH1507" s="397">
        <v>0</v>
      </c>
      <c r="AI1507" s="397">
        <v>0</v>
      </c>
      <c r="AJ1507" s="397">
        <v>0</v>
      </c>
      <c r="AK1507" s="397">
        <v>0</v>
      </c>
      <c r="AL1507" s="397">
        <v>0</v>
      </c>
      <c r="AM1507" s="397"/>
      <c r="AN1507" s="397">
        <v>5</v>
      </c>
      <c r="AO1507" s="407">
        <v>0</v>
      </c>
    </row>
    <row r="1508" spans="1:41" ht="24" customHeight="1" x14ac:dyDescent="0.3">
      <c r="A1508" s="398" t="s">
        <v>5164</v>
      </c>
      <c r="B1508" s="392" t="s">
        <v>4630</v>
      </c>
      <c r="C1508" s="393" t="s">
        <v>3502</v>
      </c>
      <c r="D1508" s="330">
        <f t="shared" si="65"/>
        <v>0</v>
      </c>
      <c r="E1508" s="331">
        <f t="shared" si="66"/>
        <v>0</v>
      </c>
      <c r="F1508" s="331">
        <f t="shared" si="67"/>
        <v>0</v>
      </c>
      <c r="G1508" s="331">
        <f t="shared" si="68"/>
        <v>0</v>
      </c>
      <c r="H1508" s="331">
        <f t="shared" si="69"/>
        <v>0</v>
      </c>
      <c r="I1508" s="331">
        <f t="shared" si="70"/>
        <v>0</v>
      </c>
      <c r="J1508" s="331">
        <f t="shared" si="71"/>
        <v>0</v>
      </c>
      <c r="K1508" s="331">
        <f t="shared" si="72"/>
        <v>0</v>
      </c>
      <c r="L1508" s="331">
        <f t="shared" si="73"/>
        <v>0</v>
      </c>
      <c r="M1508" s="331">
        <f t="shared" si="74"/>
        <v>0</v>
      </c>
      <c r="N1508" s="333">
        <f t="shared" si="75"/>
        <v>0</v>
      </c>
      <c r="O1508" s="394"/>
      <c r="P1508" s="395">
        <f t="shared" si="76"/>
        <v>0</v>
      </c>
      <c r="Q1508" s="336" t="str">
        <f t="shared" si="77"/>
        <v/>
      </c>
      <c r="R1508" s="404"/>
      <c r="S1508" s="145"/>
      <c r="T1508" s="148">
        <v>0</v>
      </c>
      <c r="U1508" s="147"/>
      <c r="V1508" s="148"/>
      <c r="W1508" s="337"/>
      <c r="X1508" s="337"/>
      <c r="Y1508" s="149"/>
      <c r="Z1508" s="149"/>
      <c r="AA1508" s="149"/>
      <c r="AB1508" s="144">
        <v>0</v>
      </c>
      <c r="AC1508" s="145"/>
      <c r="AD1508" s="144"/>
      <c r="AE1508" s="396"/>
      <c r="AF1508" s="397">
        <v>0</v>
      </c>
      <c r="AG1508" s="397">
        <v>0</v>
      </c>
      <c r="AH1508" s="397">
        <v>0</v>
      </c>
      <c r="AI1508" s="397">
        <v>0</v>
      </c>
      <c r="AJ1508" s="397">
        <v>0</v>
      </c>
      <c r="AK1508" s="397">
        <v>0</v>
      </c>
      <c r="AL1508" s="397">
        <v>0</v>
      </c>
      <c r="AM1508" s="397"/>
      <c r="AN1508" s="397">
        <v>0</v>
      </c>
      <c r="AO1508" s="341">
        <v>0</v>
      </c>
    </row>
    <row r="1509" spans="1:41" ht="24" customHeight="1" x14ac:dyDescent="0.3">
      <c r="A1509" s="401" t="s">
        <v>5165</v>
      </c>
      <c r="B1509" s="402" t="s">
        <v>4630</v>
      </c>
      <c r="C1509" s="403" t="s">
        <v>1953</v>
      </c>
      <c r="D1509" s="330">
        <f t="shared" si="65"/>
        <v>0</v>
      </c>
      <c r="E1509" s="331">
        <f t="shared" si="66"/>
        <v>0</v>
      </c>
      <c r="F1509" s="331">
        <f t="shared" si="67"/>
        <v>0</v>
      </c>
      <c r="G1509" s="331">
        <f t="shared" si="68"/>
        <v>0</v>
      </c>
      <c r="H1509" s="331">
        <f t="shared" si="69"/>
        <v>0</v>
      </c>
      <c r="I1509" s="331">
        <f t="shared" si="70"/>
        <v>0</v>
      </c>
      <c r="J1509" s="331">
        <f t="shared" si="71"/>
        <v>0</v>
      </c>
      <c r="K1509" s="331">
        <f t="shared" si="72"/>
        <v>0</v>
      </c>
      <c r="L1509" s="331">
        <f t="shared" si="73"/>
        <v>0</v>
      </c>
      <c r="M1509" s="331">
        <f t="shared" si="74"/>
        <v>0</v>
      </c>
      <c r="N1509" s="333">
        <f t="shared" si="75"/>
        <v>0</v>
      </c>
      <c r="O1509" s="394"/>
      <c r="P1509" s="395">
        <f t="shared" si="76"/>
        <v>0</v>
      </c>
      <c r="Q1509" s="336" t="str">
        <f t="shared" si="77"/>
        <v/>
      </c>
      <c r="R1509" s="422"/>
      <c r="S1509" s="145"/>
      <c r="T1509" s="148">
        <v>0</v>
      </c>
      <c r="U1509" s="411"/>
      <c r="V1509" s="148"/>
      <c r="W1509" s="412"/>
      <c r="X1509" s="337"/>
      <c r="Y1509" s="149"/>
      <c r="Z1509" s="149"/>
      <c r="AA1509" s="149"/>
      <c r="AB1509" s="399">
        <v>0</v>
      </c>
      <c r="AC1509" s="145"/>
      <c r="AD1509" s="399"/>
      <c r="AE1509" s="396"/>
      <c r="AF1509" s="397">
        <v>0</v>
      </c>
      <c r="AG1509" s="397">
        <v>0</v>
      </c>
      <c r="AH1509" s="397">
        <v>0</v>
      </c>
      <c r="AI1509" s="397">
        <v>0</v>
      </c>
      <c r="AJ1509" s="397">
        <v>0</v>
      </c>
      <c r="AK1509" s="397">
        <v>0</v>
      </c>
      <c r="AL1509" s="397">
        <v>0</v>
      </c>
      <c r="AM1509" s="413"/>
      <c r="AN1509" s="397">
        <v>0</v>
      </c>
      <c r="AO1509" s="400">
        <v>0</v>
      </c>
    </row>
    <row r="1510" spans="1:41" ht="24" customHeight="1" x14ac:dyDescent="0.3">
      <c r="A1510" s="398" t="s">
        <v>1637</v>
      </c>
      <c r="B1510" s="415" t="s">
        <v>1638</v>
      </c>
      <c r="C1510" s="416" t="s">
        <v>598</v>
      </c>
      <c r="D1510" s="330">
        <f t="shared" si="65"/>
        <v>70</v>
      </c>
      <c r="E1510" s="331">
        <f t="shared" si="66"/>
        <v>19</v>
      </c>
      <c r="F1510" s="331">
        <f t="shared" si="67"/>
        <v>0</v>
      </c>
      <c r="G1510" s="331">
        <f t="shared" si="68"/>
        <v>0</v>
      </c>
      <c r="H1510" s="331">
        <f t="shared" si="69"/>
        <v>0</v>
      </c>
      <c r="I1510" s="331">
        <f t="shared" si="70"/>
        <v>0</v>
      </c>
      <c r="J1510" s="331">
        <f t="shared" si="71"/>
        <v>0</v>
      </c>
      <c r="K1510" s="331">
        <f t="shared" si="72"/>
        <v>0</v>
      </c>
      <c r="L1510" s="331">
        <f t="shared" si="73"/>
        <v>0</v>
      </c>
      <c r="M1510" s="331">
        <f t="shared" si="74"/>
        <v>0</v>
      </c>
      <c r="N1510" s="369">
        <f t="shared" si="75"/>
        <v>89</v>
      </c>
      <c r="O1510" s="417"/>
      <c r="P1510" s="418">
        <f t="shared" si="76"/>
        <v>89</v>
      </c>
      <c r="Q1510" s="336">
        <f t="shared" si="77"/>
        <v>86</v>
      </c>
      <c r="R1510" s="421"/>
      <c r="S1510" s="410"/>
      <c r="T1510" s="148">
        <v>0</v>
      </c>
      <c r="U1510" s="411"/>
      <c r="V1510" s="148"/>
      <c r="W1510" s="412">
        <v>19</v>
      </c>
      <c r="X1510" s="337">
        <v>70</v>
      </c>
      <c r="Y1510" s="149"/>
      <c r="Z1510" s="149"/>
      <c r="AA1510" s="149"/>
      <c r="AB1510" s="144">
        <v>0</v>
      </c>
      <c r="AC1510" s="410"/>
      <c r="AD1510" s="144"/>
      <c r="AE1510" s="396"/>
      <c r="AF1510" s="397">
        <v>0</v>
      </c>
      <c r="AG1510" s="397">
        <v>0</v>
      </c>
      <c r="AH1510" s="397">
        <v>0</v>
      </c>
      <c r="AI1510" s="397">
        <v>0</v>
      </c>
      <c r="AJ1510" s="397">
        <v>0</v>
      </c>
      <c r="AK1510" s="397">
        <v>0</v>
      </c>
      <c r="AL1510" s="397">
        <v>0</v>
      </c>
      <c r="AM1510" s="413"/>
      <c r="AN1510" s="397">
        <v>0</v>
      </c>
      <c r="AO1510" s="420">
        <v>0</v>
      </c>
    </row>
    <row r="1511" spans="1:41" ht="24" customHeight="1" x14ac:dyDescent="0.3">
      <c r="A1511" s="391" t="s">
        <v>4633</v>
      </c>
      <c r="B1511" s="415" t="s">
        <v>4634</v>
      </c>
      <c r="C1511" s="416" t="s">
        <v>598</v>
      </c>
      <c r="D1511" s="330">
        <f t="shared" si="65"/>
        <v>85</v>
      </c>
      <c r="E1511" s="331">
        <f t="shared" si="66"/>
        <v>0</v>
      </c>
      <c r="F1511" s="331">
        <f t="shared" si="67"/>
        <v>0</v>
      </c>
      <c r="G1511" s="331">
        <f t="shared" si="68"/>
        <v>0</v>
      </c>
      <c r="H1511" s="331">
        <f t="shared" si="69"/>
        <v>0</v>
      </c>
      <c r="I1511" s="331">
        <f t="shared" si="70"/>
        <v>0</v>
      </c>
      <c r="J1511" s="331">
        <f t="shared" si="71"/>
        <v>0</v>
      </c>
      <c r="K1511" s="331">
        <f t="shared" si="72"/>
        <v>0</v>
      </c>
      <c r="L1511" s="331">
        <f t="shared" si="73"/>
        <v>0</v>
      </c>
      <c r="M1511" s="331">
        <f t="shared" si="74"/>
        <v>0</v>
      </c>
      <c r="N1511" s="333">
        <f t="shared" si="75"/>
        <v>85</v>
      </c>
      <c r="O1511" s="394"/>
      <c r="P1511" s="395">
        <f t="shared" si="76"/>
        <v>85</v>
      </c>
      <c r="Q1511" s="336">
        <f t="shared" si="77"/>
        <v>88</v>
      </c>
      <c r="R1511" s="404"/>
      <c r="S1511" s="145"/>
      <c r="T1511" s="148">
        <v>0</v>
      </c>
      <c r="U1511" s="147"/>
      <c r="V1511" s="148"/>
      <c r="W1511" s="337"/>
      <c r="X1511" s="337"/>
      <c r="Y1511" s="149"/>
      <c r="Z1511" s="149">
        <v>85</v>
      </c>
      <c r="AA1511" s="149"/>
      <c r="AB1511" s="399">
        <v>0</v>
      </c>
      <c r="AC1511" s="145"/>
      <c r="AD1511" s="399"/>
      <c r="AE1511" s="396"/>
      <c r="AF1511" s="397">
        <v>0</v>
      </c>
      <c r="AG1511" s="397">
        <v>0</v>
      </c>
      <c r="AH1511" s="397">
        <v>0</v>
      </c>
      <c r="AI1511" s="397">
        <v>0</v>
      </c>
      <c r="AJ1511" s="397">
        <v>0</v>
      </c>
      <c r="AK1511" s="397">
        <v>0</v>
      </c>
      <c r="AL1511" s="397">
        <v>0</v>
      </c>
      <c r="AM1511" s="397"/>
      <c r="AN1511" s="397">
        <v>0</v>
      </c>
      <c r="AO1511" s="408">
        <v>0</v>
      </c>
    </row>
    <row r="1512" spans="1:41" ht="24" customHeight="1" x14ac:dyDescent="0.3">
      <c r="A1512" s="398" t="s">
        <v>4635</v>
      </c>
      <c r="B1512" s="415" t="s">
        <v>4636</v>
      </c>
      <c r="C1512" s="416" t="s">
        <v>1866</v>
      </c>
      <c r="D1512" s="330">
        <f t="shared" si="65"/>
        <v>24</v>
      </c>
      <c r="E1512" s="331">
        <f t="shared" si="66"/>
        <v>5</v>
      </c>
      <c r="F1512" s="331">
        <f t="shared" si="67"/>
        <v>0</v>
      </c>
      <c r="G1512" s="331">
        <f t="shared" si="68"/>
        <v>0</v>
      </c>
      <c r="H1512" s="331">
        <f t="shared" si="69"/>
        <v>0</v>
      </c>
      <c r="I1512" s="331">
        <f t="shared" si="70"/>
        <v>0</v>
      </c>
      <c r="J1512" s="331">
        <f t="shared" si="71"/>
        <v>0</v>
      </c>
      <c r="K1512" s="331">
        <f t="shared" si="72"/>
        <v>0</v>
      </c>
      <c r="L1512" s="331">
        <f t="shared" si="73"/>
        <v>0</v>
      </c>
      <c r="M1512" s="331">
        <f t="shared" si="74"/>
        <v>0</v>
      </c>
      <c r="N1512" s="333">
        <f t="shared" si="75"/>
        <v>29</v>
      </c>
      <c r="O1512" s="394"/>
      <c r="P1512" s="395">
        <f t="shared" si="76"/>
        <v>29</v>
      </c>
      <c r="Q1512" s="336">
        <f t="shared" si="77"/>
        <v>328</v>
      </c>
      <c r="R1512" s="422"/>
      <c r="S1512" s="145">
        <v>5</v>
      </c>
      <c r="T1512" s="405">
        <v>0</v>
      </c>
      <c r="U1512" s="147"/>
      <c r="V1512" s="405"/>
      <c r="W1512" s="337"/>
      <c r="X1512" s="337"/>
      <c r="Y1512" s="406"/>
      <c r="Z1512" s="406"/>
      <c r="AA1512" s="406"/>
      <c r="AB1512" s="156">
        <v>0</v>
      </c>
      <c r="AC1512" s="145"/>
      <c r="AD1512" s="156"/>
      <c r="AE1512" s="396"/>
      <c r="AF1512" s="397">
        <v>0</v>
      </c>
      <c r="AG1512" s="397">
        <v>0</v>
      </c>
      <c r="AH1512" s="397">
        <v>0</v>
      </c>
      <c r="AI1512" s="397">
        <v>0</v>
      </c>
      <c r="AJ1512" s="397">
        <v>0</v>
      </c>
      <c r="AK1512" s="397">
        <v>0</v>
      </c>
      <c r="AL1512" s="397">
        <v>0</v>
      </c>
      <c r="AM1512" s="397"/>
      <c r="AN1512" s="397">
        <v>24</v>
      </c>
      <c r="AO1512" s="400">
        <v>0</v>
      </c>
    </row>
    <row r="1513" spans="1:41" ht="24" customHeight="1" x14ac:dyDescent="0.3">
      <c r="A1513" s="401" t="s">
        <v>1224</v>
      </c>
      <c r="B1513" s="423" t="s">
        <v>1225</v>
      </c>
      <c r="C1513" s="424" t="s">
        <v>198</v>
      </c>
      <c r="D1513" s="330">
        <f t="shared" si="65"/>
        <v>130</v>
      </c>
      <c r="E1513" s="331">
        <f t="shared" si="66"/>
        <v>0</v>
      </c>
      <c r="F1513" s="331">
        <f t="shared" si="67"/>
        <v>0</v>
      </c>
      <c r="G1513" s="331">
        <f t="shared" si="68"/>
        <v>0</v>
      </c>
      <c r="H1513" s="331">
        <f t="shared" si="69"/>
        <v>0</v>
      </c>
      <c r="I1513" s="331">
        <f t="shared" si="70"/>
        <v>0</v>
      </c>
      <c r="J1513" s="331">
        <f t="shared" si="71"/>
        <v>0</v>
      </c>
      <c r="K1513" s="331">
        <f t="shared" si="72"/>
        <v>0</v>
      </c>
      <c r="L1513" s="331">
        <f t="shared" si="73"/>
        <v>0</v>
      </c>
      <c r="M1513" s="331">
        <f t="shared" si="74"/>
        <v>0</v>
      </c>
      <c r="N1513" s="333">
        <f t="shared" si="75"/>
        <v>130</v>
      </c>
      <c r="O1513" s="394"/>
      <c r="P1513" s="395">
        <f t="shared" si="76"/>
        <v>130</v>
      </c>
      <c r="Q1513" s="336">
        <f t="shared" si="77"/>
        <v>52</v>
      </c>
      <c r="R1513" s="421"/>
      <c r="S1513" s="145"/>
      <c r="T1513" s="148">
        <v>0</v>
      </c>
      <c r="U1513" s="147"/>
      <c r="V1513" s="148"/>
      <c r="W1513" s="337"/>
      <c r="X1513" s="337"/>
      <c r="Y1513" s="149"/>
      <c r="Z1513" s="149">
        <v>130</v>
      </c>
      <c r="AA1513" s="149"/>
      <c r="AB1513" s="156">
        <v>0</v>
      </c>
      <c r="AC1513" s="145"/>
      <c r="AD1513" s="156"/>
      <c r="AE1513" s="396"/>
      <c r="AF1513" s="397">
        <v>0</v>
      </c>
      <c r="AG1513" s="397">
        <v>0</v>
      </c>
      <c r="AH1513" s="397">
        <v>0</v>
      </c>
      <c r="AI1513" s="397">
        <v>0</v>
      </c>
      <c r="AJ1513" s="397">
        <v>0</v>
      </c>
      <c r="AK1513" s="397">
        <v>0</v>
      </c>
      <c r="AL1513" s="397">
        <v>0</v>
      </c>
      <c r="AM1513" s="397"/>
      <c r="AN1513" s="397">
        <v>0</v>
      </c>
      <c r="AO1513" s="400">
        <v>0</v>
      </c>
    </row>
    <row r="1514" spans="1:41" ht="24" customHeight="1" x14ac:dyDescent="0.3">
      <c r="A1514" s="391" t="s">
        <v>4637</v>
      </c>
      <c r="B1514" s="392" t="s">
        <v>4638</v>
      </c>
      <c r="C1514" s="393" t="s">
        <v>1243</v>
      </c>
      <c r="D1514" s="330">
        <f t="shared" si="65"/>
        <v>60</v>
      </c>
      <c r="E1514" s="331">
        <f t="shared" si="66"/>
        <v>0</v>
      </c>
      <c r="F1514" s="331">
        <f t="shared" si="67"/>
        <v>0</v>
      </c>
      <c r="G1514" s="331">
        <f t="shared" si="68"/>
        <v>0</v>
      </c>
      <c r="H1514" s="331">
        <f t="shared" si="69"/>
        <v>0</v>
      </c>
      <c r="I1514" s="331">
        <f t="shared" si="70"/>
        <v>0</v>
      </c>
      <c r="J1514" s="331">
        <f t="shared" si="71"/>
        <v>0</v>
      </c>
      <c r="K1514" s="331">
        <f t="shared" si="72"/>
        <v>0</v>
      </c>
      <c r="L1514" s="331">
        <f t="shared" si="73"/>
        <v>0</v>
      </c>
      <c r="M1514" s="331">
        <f t="shared" si="74"/>
        <v>0</v>
      </c>
      <c r="N1514" s="333">
        <f t="shared" si="75"/>
        <v>60</v>
      </c>
      <c r="O1514" s="394"/>
      <c r="P1514" s="395">
        <f t="shared" si="76"/>
        <v>60</v>
      </c>
      <c r="Q1514" s="336">
        <f t="shared" si="77"/>
        <v>119</v>
      </c>
      <c r="R1514" s="144"/>
      <c r="S1514" s="410"/>
      <c r="T1514" s="148">
        <v>60</v>
      </c>
      <c r="U1514" s="411"/>
      <c r="V1514" s="148"/>
      <c r="W1514" s="412"/>
      <c r="X1514" s="337"/>
      <c r="Y1514" s="149"/>
      <c r="Z1514" s="149"/>
      <c r="AA1514" s="149"/>
      <c r="AB1514" s="399">
        <v>0</v>
      </c>
      <c r="AC1514" s="410"/>
      <c r="AD1514" s="399"/>
      <c r="AE1514" s="396"/>
      <c r="AF1514" s="397">
        <v>0</v>
      </c>
      <c r="AG1514" s="397">
        <v>0</v>
      </c>
      <c r="AH1514" s="397">
        <v>0</v>
      </c>
      <c r="AI1514" s="397">
        <v>0</v>
      </c>
      <c r="AJ1514" s="397">
        <v>0</v>
      </c>
      <c r="AK1514" s="397">
        <v>0</v>
      </c>
      <c r="AL1514" s="397">
        <v>0</v>
      </c>
      <c r="AM1514" s="413"/>
      <c r="AN1514" s="397">
        <v>0</v>
      </c>
      <c r="AO1514" s="414">
        <v>0</v>
      </c>
    </row>
    <row r="1515" spans="1:41" ht="24" customHeight="1" x14ac:dyDescent="0.3">
      <c r="A1515" s="398" t="s">
        <v>4639</v>
      </c>
      <c r="B1515" s="392" t="s">
        <v>4640</v>
      </c>
      <c r="C1515" s="393" t="s">
        <v>2253</v>
      </c>
      <c r="D1515" s="330">
        <f t="shared" si="65"/>
        <v>15</v>
      </c>
      <c r="E1515" s="331">
        <f t="shared" si="66"/>
        <v>12</v>
      </c>
      <c r="F1515" s="331">
        <f t="shared" si="67"/>
        <v>5</v>
      </c>
      <c r="G1515" s="331">
        <f t="shared" si="68"/>
        <v>5</v>
      </c>
      <c r="H1515" s="331">
        <f t="shared" si="69"/>
        <v>0</v>
      </c>
      <c r="I1515" s="331">
        <f t="shared" si="70"/>
        <v>0</v>
      </c>
      <c r="J1515" s="331">
        <f t="shared" si="71"/>
        <v>0</v>
      </c>
      <c r="K1515" s="331">
        <f t="shared" si="72"/>
        <v>0</v>
      </c>
      <c r="L1515" s="331">
        <f t="shared" si="73"/>
        <v>0</v>
      </c>
      <c r="M1515" s="331">
        <f t="shared" si="74"/>
        <v>0</v>
      </c>
      <c r="N1515" s="333">
        <f t="shared" si="75"/>
        <v>37</v>
      </c>
      <c r="O1515" s="394"/>
      <c r="P1515" s="395">
        <f t="shared" si="76"/>
        <v>37</v>
      </c>
      <c r="Q1515" s="336">
        <f t="shared" si="77"/>
        <v>242</v>
      </c>
      <c r="R1515" s="399">
        <v>5</v>
      </c>
      <c r="S1515" s="145">
        <v>5</v>
      </c>
      <c r="T1515" s="148">
        <v>0</v>
      </c>
      <c r="U1515" s="147"/>
      <c r="V1515" s="148"/>
      <c r="W1515" s="337"/>
      <c r="X1515" s="337"/>
      <c r="Y1515" s="149"/>
      <c r="Z1515" s="149"/>
      <c r="AA1515" s="149"/>
      <c r="AB1515" s="156">
        <v>0</v>
      </c>
      <c r="AC1515" s="145"/>
      <c r="AD1515" s="156"/>
      <c r="AE1515" s="396"/>
      <c r="AF1515" s="397">
        <v>0</v>
      </c>
      <c r="AG1515" s="397">
        <v>0</v>
      </c>
      <c r="AH1515" s="397">
        <v>0</v>
      </c>
      <c r="AI1515" s="397">
        <v>0</v>
      </c>
      <c r="AJ1515" s="397">
        <v>0</v>
      </c>
      <c r="AK1515" s="397">
        <v>0</v>
      </c>
      <c r="AL1515" s="397">
        <v>0</v>
      </c>
      <c r="AM1515" s="397">
        <v>12</v>
      </c>
      <c r="AN1515" s="397">
        <v>15</v>
      </c>
      <c r="AO1515" s="400">
        <v>0</v>
      </c>
    </row>
    <row r="1516" spans="1:41" ht="24" customHeight="1" x14ac:dyDescent="0.3">
      <c r="A1516" s="398" t="s">
        <v>4641</v>
      </c>
      <c r="B1516" s="415" t="s">
        <v>4642</v>
      </c>
      <c r="C1516" s="416" t="s">
        <v>1900</v>
      </c>
      <c r="D1516" s="330">
        <f t="shared" si="65"/>
        <v>0</v>
      </c>
      <c r="E1516" s="331">
        <f t="shared" si="66"/>
        <v>0</v>
      </c>
      <c r="F1516" s="331">
        <f t="shared" si="67"/>
        <v>0</v>
      </c>
      <c r="G1516" s="331">
        <f t="shared" si="68"/>
        <v>0</v>
      </c>
      <c r="H1516" s="331">
        <f t="shared" si="69"/>
        <v>0</v>
      </c>
      <c r="I1516" s="331">
        <f t="shared" si="70"/>
        <v>0</v>
      </c>
      <c r="J1516" s="331">
        <f t="shared" si="71"/>
        <v>0</v>
      </c>
      <c r="K1516" s="331">
        <f t="shared" si="72"/>
        <v>0</v>
      </c>
      <c r="L1516" s="331">
        <f t="shared" si="73"/>
        <v>0</v>
      </c>
      <c r="M1516" s="331">
        <f t="shared" si="74"/>
        <v>0</v>
      </c>
      <c r="N1516" s="333">
        <f t="shared" si="75"/>
        <v>0</v>
      </c>
      <c r="O1516" s="394"/>
      <c r="P1516" s="395">
        <f t="shared" si="76"/>
        <v>0</v>
      </c>
      <c r="Q1516" s="336" t="str">
        <f t="shared" si="77"/>
        <v/>
      </c>
      <c r="R1516" s="156"/>
      <c r="S1516" s="145"/>
      <c r="T1516" s="148">
        <v>0</v>
      </c>
      <c r="U1516" s="147"/>
      <c r="V1516" s="148"/>
      <c r="W1516" s="337"/>
      <c r="X1516" s="337"/>
      <c r="Y1516" s="149"/>
      <c r="Z1516" s="149"/>
      <c r="AA1516" s="149"/>
      <c r="AB1516" s="421">
        <v>0</v>
      </c>
      <c r="AC1516" s="145"/>
      <c r="AD1516" s="421"/>
      <c r="AE1516" s="396"/>
      <c r="AF1516" s="397">
        <v>0</v>
      </c>
      <c r="AG1516" s="397">
        <v>0</v>
      </c>
      <c r="AH1516" s="397">
        <v>0</v>
      </c>
      <c r="AI1516" s="397">
        <v>0</v>
      </c>
      <c r="AJ1516" s="397">
        <v>0</v>
      </c>
      <c r="AK1516" s="397">
        <v>0</v>
      </c>
      <c r="AL1516" s="397">
        <v>0</v>
      </c>
      <c r="AM1516" s="397"/>
      <c r="AN1516" s="397">
        <v>0</v>
      </c>
      <c r="AO1516" s="400">
        <v>0</v>
      </c>
    </row>
    <row r="1517" spans="1:41" ht="24" customHeight="1" x14ac:dyDescent="0.3">
      <c r="A1517" s="398" t="s">
        <v>5166</v>
      </c>
      <c r="B1517" s="392" t="s">
        <v>5167</v>
      </c>
      <c r="C1517" s="393" t="s">
        <v>2156</v>
      </c>
      <c r="D1517" s="330">
        <f t="shared" si="65"/>
        <v>5</v>
      </c>
      <c r="E1517" s="331">
        <f t="shared" si="66"/>
        <v>0</v>
      </c>
      <c r="F1517" s="331">
        <f t="shared" si="67"/>
        <v>0</v>
      </c>
      <c r="G1517" s="331">
        <f t="shared" si="68"/>
        <v>0</v>
      </c>
      <c r="H1517" s="331">
        <f t="shared" si="69"/>
        <v>0</v>
      </c>
      <c r="I1517" s="331">
        <f t="shared" si="70"/>
        <v>0</v>
      </c>
      <c r="J1517" s="331">
        <f t="shared" si="71"/>
        <v>0</v>
      </c>
      <c r="K1517" s="331">
        <f t="shared" si="72"/>
        <v>0</v>
      </c>
      <c r="L1517" s="331">
        <f t="shared" si="73"/>
        <v>0</v>
      </c>
      <c r="M1517" s="331">
        <f t="shared" si="74"/>
        <v>0</v>
      </c>
      <c r="N1517" s="333">
        <f t="shared" si="75"/>
        <v>5</v>
      </c>
      <c r="O1517" s="394"/>
      <c r="P1517" s="395">
        <f t="shared" si="76"/>
        <v>5</v>
      </c>
      <c r="Q1517" s="336">
        <f t="shared" si="77"/>
        <v>811</v>
      </c>
      <c r="R1517" s="427"/>
      <c r="S1517" s="145">
        <v>5</v>
      </c>
      <c r="T1517" s="148">
        <v>0</v>
      </c>
      <c r="U1517" s="147"/>
      <c r="V1517" s="148"/>
      <c r="W1517" s="337"/>
      <c r="X1517" s="337"/>
      <c r="Y1517" s="149"/>
      <c r="Z1517" s="149"/>
      <c r="AA1517" s="149"/>
      <c r="AB1517" s="409">
        <v>0</v>
      </c>
      <c r="AC1517" s="145"/>
      <c r="AD1517" s="409"/>
      <c r="AE1517" s="396"/>
      <c r="AF1517" s="397">
        <v>0</v>
      </c>
      <c r="AG1517" s="397">
        <v>0</v>
      </c>
      <c r="AH1517" s="397">
        <v>0</v>
      </c>
      <c r="AI1517" s="397">
        <v>0</v>
      </c>
      <c r="AJ1517" s="397">
        <v>0</v>
      </c>
      <c r="AK1517" s="397">
        <v>0</v>
      </c>
      <c r="AL1517" s="397">
        <v>0</v>
      </c>
      <c r="AM1517" s="397"/>
      <c r="AN1517" s="397">
        <v>0</v>
      </c>
      <c r="AO1517" s="407">
        <v>0</v>
      </c>
    </row>
    <row r="1518" spans="1:41" ht="24" customHeight="1" x14ac:dyDescent="0.3">
      <c r="A1518" s="391" t="s">
        <v>4644</v>
      </c>
      <c r="B1518" s="415" t="s">
        <v>4645</v>
      </c>
      <c r="C1518" s="416" t="s">
        <v>2068</v>
      </c>
      <c r="D1518" s="330">
        <f t="shared" si="65"/>
        <v>0</v>
      </c>
      <c r="E1518" s="331">
        <f t="shared" si="66"/>
        <v>0</v>
      </c>
      <c r="F1518" s="331">
        <f t="shared" si="67"/>
        <v>0</v>
      </c>
      <c r="G1518" s="331">
        <f t="shared" si="68"/>
        <v>0</v>
      </c>
      <c r="H1518" s="331">
        <f t="shared" si="69"/>
        <v>0</v>
      </c>
      <c r="I1518" s="331">
        <f t="shared" si="70"/>
        <v>0</v>
      </c>
      <c r="J1518" s="331">
        <f t="shared" si="71"/>
        <v>0</v>
      </c>
      <c r="K1518" s="331">
        <f t="shared" si="72"/>
        <v>0</v>
      </c>
      <c r="L1518" s="331">
        <f t="shared" si="73"/>
        <v>0</v>
      </c>
      <c r="M1518" s="331">
        <f t="shared" si="74"/>
        <v>0</v>
      </c>
      <c r="N1518" s="333">
        <f t="shared" si="75"/>
        <v>0</v>
      </c>
      <c r="O1518" s="394"/>
      <c r="P1518" s="395">
        <f t="shared" si="76"/>
        <v>0</v>
      </c>
      <c r="Q1518" s="336" t="str">
        <f t="shared" si="77"/>
        <v/>
      </c>
      <c r="R1518" s="426"/>
      <c r="S1518" s="145"/>
      <c r="T1518" s="148">
        <v>0</v>
      </c>
      <c r="U1518" s="147"/>
      <c r="V1518" s="148"/>
      <c r="W1518" s="337"/>
      <c r="X1518" s="337"/>
      <c r="Y1518" s="149"/>
      <c r="Z1518" s="149"/>
      <c r="AA1518" s="149"/>
      <c r="AB1518" s="422">
        <v>0</v>
      </c>
      <c r="AC1518" s="145"/>
      <c r="AD1518" s="422"/>
      <c r="AE1518" s="396"/>
      <c r="AF1518" s="397">
        <v>0</v>
      </c>
      <c r="AG1518" s="397">
        <v>0</v>
      </c>
      <c r="AH1518" s="397">
        <v>0</v>
      </c>
      <c r="AI1518" s="397">
        <v>0</v>
      </c>
      <c r="AJ1518" s="397">
        <v>0</v>
      </c>
      <c r="AK1518" s="397">
        <v>0</v>
      </c>
      <c r="AL1518" s="397">
        <v>0</v>
      </c>
      <c r="AM1518" s="397"/>
      <c r="AN1518" s="397">
        <v>0</v>
      </c>
      <c r="AO1518" s="407">
        <v>0</v>
      </c>
    </row>
    <row r="1519" spans="1:41" ht="24" customHeight="1" x14ac:dyDescent="0.3">
      <c r="A1519" s="391" t="s">
        <v>4646</v>
      </c>
      <c r="B1519" s="392" t="s">
        <v>4647</v>
      </c>
      <c r="C1519" s="393" t="s">
        <v>1965</v>
      </c>
      <c r="D1519" s="330">
        <f t="shared" si="65"/>
        <v>0</v>
      </c>
      <c r="E1519" s="331">
        <f t="shared" si="66"/>
        <v>0</v>
      </c>
      <c r="F1519" s="331">
        <f t="shared" si="67"/>
        <v>0</v>
      </c>
      <c r="G1519" s="331">
        <f t="shared" si="68"/>
        <v>0</v>
      </c>
      <c r="H1519" s="331">
        <f t="shared" si="69"/>
        <v>0</v>
      </c>
      <c r="I1519" s="331">
        <f t="shared" si="70"/>
        <v>0</v>
      </c>
      <c r="J1519" s="331">
        <f t="shared" si="71"/>
        <v>0</v>
      </c>
      <c r="K1519" s="331">
        <f t="shared" si="72"/>
        <v>0</v>
      </c>
      <c r="L1519" s="331">
        <f t="shared" si="73"/>
        <v>0</v>
      </c>
      <c r="M1519" s="331">
        <f t="shared" si="74"/>
        <v>0</v>
      </c>
      <c r="N1519" s="333">
        <f t="shared" si="75"/>
        <v>0</v>
      </c>
      <c r="O1519" s="394"/>
      <c r="P1519" s="395">
        <f t="shared" si="76"/>
        <v>0</v>
      </c>
      <c r="Q1519" s="336" t="str">
        <f t="shared" si="77"/>
        <v/>
      </c>
      <c r="R1519" s="399"/>
      <c r="S1519" s="145"/>
      <c r="T1519" s="405">
        <v>0</v>
      </c>
      <c r="U1519" s="411"/>
      <c r="V1519" s="405"/>
      <c r="W1519" s="412"/>
      <c r="X1519" s="337"/>
      <c r="Y1519" s="406"/>
      <c r="Z1519" s="406"/>
      <c r="AA1519" s="406"/>
      <c r="AB1519" s="88">
        <v>0</v>
      </c>
      <c r="AC1519" s="145"/>
      <c r="AD1519" s="88"/>
      <c r="AE1519" s="396"/>
      <c r="AF1519" s="397">
        <v>0</v>
      </c>
      <c r="AG1519" s="397">
        <v>0</v>
      </c>
      <c r="AH1519" s="397">
        <v>0</v>
      </c>
      <c r="AI1519" s="397">
        <v>0</v>
      </c>
      <c r="AJ1519" s="397">
        <v>0</v>
      </c>
      <c r="AK1519" s="397">
        <v>0</v>
      </c>
      <c r="AL1519" s="397">
        <v>0</v>
      </c>
      <c r="AM1519" s="413"/>
      <c r="AN1519" s="397">
        <v>0</v>
      </c>
      <c r="AO1519" s="400">
        <v>0</v>
      </c>
    </row>
    <row r="1520" spans="1:41" ht="24" customHeight="1" x14ac:dyDescent="0.3">
      <c r="A1520" s="398" t="s">
        <v>5168</v>
      </c>
      <c r="B1520" s="392" t="s">
        <v>4648</v>
      </c>
      <c r="C1520" s="393" t="s">
        <v>354</v>
      </c>
      <c r="D1520" s="330">
        <f t="shared" si="65"/>
        <v>0</v>
      </c>
      <c r="E1520" s="331">
        <f t="shared" si="66"/>
        <v>0</v>
      </c>
      <c r="F1520" s="331">
        <f t="shared" si="67"/>
        <v>0</v>
      </c>
      <c r="G1520" s="331">
        <f t="shared" si="68"/>
        <v>0</v>
      </c>
      <c r="H1520" s="331">
        <f t="shared" si="69"/>
        <v>0</v>
      </c>
      <c r="I1520" s="331">
        <f t="shared" si="70"/>
        <v>0</v>
      </c>
      <c r="J1520" s="331">
        <f t="shared" si="71"/>
        <v>0</v>
      </c>
      <c r="K1520" s="331">
        <f t="shared" si="72"/>
        <v>0</v>
      </c>
      <c r="L1520" s="331">
        <f t="shared" si="73"/>
        <v>0</v>
      </c>
      <c r="M1520" s="331">
        <f t="shared" si="74"/>
        <v>0</v>
      </c>
      <c r="N1520" s="333">
        <f t="shared" si="75"/>
        <v>0</v>
      </c>
      <c r="O1520" s="394"/>
      <c r="P1520" s="395">
        <f t="shared" si="76"/>
        <v>0</v>
      </c>
      <c r="Q1520" s="336" t="str">
        <f t="shared" si="77"/>
        <v/>
      </c>
      <c r="R1520" s="409"/>
      <c r="S1520" s="145"/>
      <c r="T1520" s="148">
        <v>0</v>
      </c>
      <c r="U1520" s="147"/>
      <c r="V1520" s="148"/>
      <c r="W1520" s="337"/>
      <c r="X1520" s="337"/>
      <c r="Y1520" s="149"/>
      <c r="Z1520" s="149"/>
      <c r="AA1520" s="149"/>
      <c r="AB1520" s="399">
        <v>0</v>
      </c>
      <c r="AC1520" s="145"/>
      <c r="AD1520" s="399"/>
      <c r="AE1520" s="396"/>
      <c r="AF1520" s="397">
        <v>0</v>
      </c>
      <c r="AG1520" s="397">
        <v>0</v>
      </c>
      <c r="AH1520" s="397">
        <v>0</v>
      </c>
      <c r="AI1520" s="397">
        <v>0</v>
      </c>
      <c r="AJ1520" s="397">
        <v>0</v>
      </c>
      <c r="AK1520" s="397">
        <v>0</v>
      </c>
      <c r="AL1520" s="397">
        <v>0</v>
      </c>
      <c r="AM1520" s="397"/>
      <c r="AN1520" s="397">
        <v>0</v>
      </c>
      <c r="AO1520" s="407">
        <v>0</v>
      </c>
    </row>
    <row r="1521" spans="1:41" ht="24" customHeight="1" x14ac:dyDescent="0.3">
      <c r="A1521" s="398" t="s">
        <v>5169</v>
      </c>
      <c r="B1521" s="415" t="s">
        <v>4649</v>
      </c>
      <c r="C1521" s="416" t="s">
        <v>2026</v>
      </c>
      <c r="D1521" s="330">
        <f t="shared" si="65"/>
        <v>0</v>
      </c>
      <c r="E1521" s="331">
        <f t="shared" si="66"/>
        <v>0</v>
      </c>
      <c r="F1521" s="331">
        <f t="shared" si="67"/>
        <v>0</v>
      </c>
      <c r="G1521" s="331">
        <f t="shared" si="68"/>
        <v>0</v>
      </c>
      <c r="H1521" s="331">
        <f t="shared" si="69"/>
        <v>0</v>
      </c>
      <c r="I1521" s="331">
        <f t="shared" si="70"/>
        <v>0</v>
      </c>
      <c r="J1521" s="331">
        <f t="shared" si="71"/>
        <v>0</v>
      </c>
      <c r="K1521" s="331">
        <f t="shared" si="72"/>
        <v>0</v>
      </c>
      <c r="L1521" s="331">
        <f t="shared" si="73"/>
        <v>0</v>
      </c>
      <c r="M1521" s="331">
        <f t="shared" si="74"/>
        <v>0</v>
      </c>
      <c r="N1521" s="333">
        <f t="shared" si="75"/>
        <v>0</v>
      </c>
      <c r="O1521" s="394"/>
      <c r="P1521" s="395">
        <f t="shared" si="76"/>
        <v>0</v>
      </c>
      <c r="Q1521" s="336" t="str">
        <f t="shared" si="77"/>
        <v/>
      </c>
      <c r="R1521" s="88"/>
      <c r="S1521" s="410"/>
      <c r="T1521" s="148">
        <v>0</v>
      </c>
      <c r="U1521" s="147"/>
      <c r="V1521" s="148"/>
      <c r="W1521" s="337"/>
      <c r="X1521" s="337"/>
      <c r="Y1521" s="149"/>
      <c r="Z1521" s="149"/>
      <c r="AA1521" s="149"/>
      <c r="AB1521" s="404">
        <v>0</v>
      </c>
      <c r="AC1521" s="410"/>
      <c r="AD1521" s="404"/>
      <c r="AE1521" s="396"/>
      <c r="AF1521" s="397">
        <v>0</v>
      </c>
      <c r="AG1521" s="397">
        <v>0</v>
      </c>
      <c r="AH1521" s="397">
        <v>0</v>
      </c>
      <c r="AI1521" s="397">
        <v>0</v>
      </c>
      <c r="AJ1521" s="397">
        <v>0</v>
      </c>
      <c r="AK1521" s="397">
        <v>0</v>
      </c>
      <c r="AL1521" s="397">
        <v>0</v>
      </c>
      <c r="AM1521" s="397"/>
      <c r="AN1521" s="397">
        <v>0</v>
      </c>
      <c r="AO1521" s="341">
        <v>0</v>
      </c>
    </row>
    <row r="1522" spans="1:41" ht="24" customHeight="1" x14ac:dyDescent="0.3">
      <c r="A1522" s="398" t="s">
        <v>5170</v>
      </c>
      <c r="B1522" s="392" t="s">
        <v>5171</v>
      </c>
      <c r="C1522" s="393" t="s">
        <v>1876</v>
      </c>
      <c r="D1522" s="330">
        <f t="shared" si="65"/>
        <v>0</v>
      </c>
      <c r="E1522" s="331">
        <f t="shared" si="66"/>
        <v>0</v>
      </c>
      <c r="F1522" s="331">
        <f t="shared" si="67"/>
        <v>0</v>
      </c>
      <c r="G1522" s="331">
        <f t="shared" si="68"/>
        <v>0</v>
      </c>
      <c r="H1522" s="331">
        <f t="shared" si="69"/>
        <v>0</v>
      </c>
      <c r="I1522" s="331">
        <f t="shared" si="70"/>
        <v>0</v>
      </c>
      <c r="J1522" s="331">
        <f t="shared" si="71"/>
        <v>0</v>
      </c>
      <c r="K1522" s="331">
        <f t="shared" si="72"/>
        <v>0</v>
      </c>
      <c r="L1522" s="331">
        <f t="shared" si="73"/>
        <v>0</v>
      </c>
      <c r="M1522" s="331">
        <f t="shared" si="74"/>
        <v>0</v>
      </c>
      <c r="N1522" s="333">
        <f t="shared" si="75"/>
        <v>0</v>
      </c>
      <c r="O1522" s="394"/>
      <c r="P1522" s="395">
        <f t="shared" si="76"/>
        <v>0</v>
      </c>
      <c r="Q1522" s="336" t="str">
        <f t="shared" si="77"/>
        <v/>
      </c>
      <c r="R1522" s="399"/>
      <c r="S1522" s="145"/>
      <c r="T1522" s="148">
        <v>0</v>
      </c>
      <c r="U1522" s="147"/>
      <c r="V1522" s="148"/>
      <c r="W1522" s="337"/>
      <c r="X1522" s="337"/>
      <c r="Y1522" s="149"/>
      <c r="Z1522" s="149"/>
      <c r="AA1522" s="149"/>
      <c r="AB1522" s="144">
        <v>0</v>
      </c>
      <c r="AC1522" s="145"/>
      <c r="AD1522" s="144"/>
      <c r="AE1522" s="396"/>
      <c r="AF1522" s="397">
        <v>0</v>
      </c>
      <c r="AG1522" s="397">
        <v>0</v>
      </c>
      <c r="AH1522" s="397">
        <v>0</v>
      </c>
      <c r="AI1522" s="397">
        <v>0</v>
      </c>
      <c r="AJ1522" s="397">
        <v>0</v>
      </c>
      <c r="AK1522" s="397">
        <v>0</v>
      </c>
      <c r="AL1522" s="397">
        <v>0</v>
      </c>
      <c r="AM1522" s="397"/>
      <c r="AN1522" s="397">
        <v>0</v>
      </c>
      <c r="AO1522" s="400">
        <v>0</v>
      </c>
    </row>
    <row r="1523" spans="1:41" ht="24" customHeight="1" x14ac:dyDescent="0.3">
      <c r="A1523" s="391" t="s">
        <v>4652</v>
      </c>
      <c r="B1523" s="392" t="s">
        <v>4653</v>
      </c>
      <c r="C1523" s="393" t="s">
        <v>2253</v>
      </c>
      <c r="D1523" s="330">
        <f t="shared" si="65"/>
        <v>24</v>
      </c>
      <c r="E1523" s="331">
        <f t="shared" si="66"/>
        <v>14</v>
      </c>
      <c r="F1523" s="331">
        <f t="shared" si="67"/>
        <v>0</v>
      </c>
      <c r="G1523" s="331">
        <f t="shared" si="68"/>
        <v>0</v>
      </c>
      <c r="H1523" s="331">
        <f t="shared" si="69"/>
        <v>0</v>
      </c>
      <c r="I1523" s="331">
        <f t="shared" si="70"/>
        <v>0</v>
      </c>
      <c r="J1523" s="331">
        <f t="shared" si="71"/>
        <v>0</v>
      </c>
      <c r="K1523" s="331">
        <f t="shared" si="72"/>
        <v>0</v>
      </c>
      <c r="L1523" s="331">
        <f t="shared" si="73"/>
        <v>0</v>
      </c>
      <c r="M1523" s="331">
        <f t="shared" si="74"/>
        <v>0</v>
      </c>
      <c r="N1523" s="333">
        <f t="shared" si="75"/>
        <v>38</v>
      </c>
      <c r="O1523" s="394"/>
      <c r="P1523" s="395">
        <f t="shared" si="76"/>
        <v>38</v>
      </c>
      <c r="Q1523" s="336">
        <f t="shared" si="77"/>
        <v>232</v>
      </c>
      <c r="R1523" s="404">
        <v>24</v>
      </c>
      <c r="S1523" s="410"/>
      <c r="T1523" s="148">
        <v>0</v>
      </c>
      <c r="U1523" s="147"/>
      <c r="V1523" s="148"/>
      <c r="W1523" s="337"/>
      <c r="X1523" s="337"/>
      <c r="Y1523" s="149"/>
      <c r="Z1523" s="149"/>
      <c r="AA1523" s="149"/>
      <c r="AB1523" s="399">
        <v>0</v>
      </c>
      <c r="AC1523" s="410"/>
      <c r="AD1523" s="399"/>
      <c r="AE1523" s="396"/>
      <c r="AF1523" s="397">
        <v>0</v>
      </c>
      <c r="AG1523" s="397">
        <v>0</v>
      </c>
      <c r="AH1523" s="397">
        <v>0</v>
      </c>
      <c r="AI1523" s="397">
        <v>0</v>
      </c>
      <c r="AJ1523" s="397">
        <v>0</v>
      </c>
      <c r="AK1523" s="397">
        <v>0</v>
      </c>
      <c r="AL1523" s="397">
        <v>0</v>
      </c>
      <c r="AM1523" s="397">
        <v>14</v>
      </c>
      <c r="AN1523" s="397">
        <v>0</v>
      </c>
      <c r="AO1523" s="408">
        <v>0</v>
      </c>
    </row>
    <row r="1524" spans="1:41" ht="24" customHeight="1" x14ac:dyDescent="0.3">
      <c r="A1524" s="391" t="s">
        <v>4654</v>
      </c>
      <c r="B1524" s="392" t="s">
        <v>4655</v>
      </c>
      <c r="C1524" s="393" t="s">
        <v>1322</v>
      </c>
      <c r="D1524" s="330">
        <f t="shared" si="65"/>
        <v>0</v>
      </c>
      <c r="E1524" s="331">
        <f t="shared" si="66"/>
        <v>0</v>
      </c>
      <c r="F1524" s="331">
        <f t="shared" si="67"/>
        <v>0</v>
      </c>
      <c r="G1524" s="331">
        <f t="shared" si="68"/>
        <v>0</v>
      </c>
      <c r="H1524" s="331">
        <f t="shared" si="69"/>
        <v>0</v>
      </c>
      <c r="I1524" s="331">
        <f t="shared" si="70"/>
        <v>0</v>
      </c>
      <c r="J1524" s="331">
        <f t="shared" si="71"/>
        <v>0</v>
      </c>
      <c r="K1524" s="331">
        <f t="shared" si="72"/>
        <v>0</v>
      </c>
      <c r="L1524" s="331">
        <f t="shared" si="73"/>
        <v>0</v>
      </c>
      <c r="M1524" s="331">
        <f t="shared" si="74"/>
        <v>0</v>
      </c>
      <c r="N1524" s="333">
        <f t="shared" si="75"/>
        <v>0</v>
      </c>
      <c r="O1524" s="394"/>
      <c r="P1524" s="395">
        <f t="shared" si="76"/>
        <v>0</v>
      </c>
      <c r="Q1524" s="336" t="str">
        <f t="shared" si="77"/>
        <v/>
      </c>
      <c r="R1524" s="144"/>
      <c r="S1524" s="145"/>
      <c r="T1524" s="148">
        <v>0</v>
      </c>
      <c r="U1524" s="147"/>
      <c r="V1524" s="148"/>
      <c r="W1524" s="337"/>
      <c r="X1524" s="337"/>
      <c r="Y1524" s="149"/>
      <c r="Z1524" s="149"/>
      <c r="AA1524" s="149"/>
      <c r="AB1524" s="156">
        <v>0</v>
      </c>
      <c r="AC1524" s="145"/>
      <c r="AD1524" s="156"/>
      <c r="AE1524" s="396"/>
      <c r="AF1524" s="397">
        <v>0</v>
      </c>
      <c r="AG1524" s="397">
        <v>0</v>
      </c>
      <c r="AH1524" s="397">
        <v>0</v>
      </c>
      <c r="AI1524" s="397">
        <v>0</v>
      </c>
      <c r="AJ1524" s="397">
        <v>0</v>
      </c>
      <c r="AK1524" s="397">
        <v>0</v>
      </c>
      <c r="AL1524" s="397">
        <v>0</v>
      </c>
      <c r="AM1524" s="397"/>
      <c r="AN1524" s="397">
        <v>0</v>
      </c>
      <c r="AO1524" s="400">
        <v>0</v>
      </c>
    </row>
    <row r="1525" spans="1:41" ht="24" customHeight="1" x14ac:dyDescent="0.3">
      <c r="A1525" s="391" t="s">
        <v>4656</v>
      </c>
      <c r="B1525" s="392" t="s">
        <v>4657</v>
      </c>
      <c r="C1525" s="393" t="s">
        <v>1519</v>
      </c>
      <c r="D1525" s="330">
        <f t="shared" si="65"/>
        <v>10</v>
      </c>
      <c r="E1525" s="331">
        <f t="shared" si="66"/>
        <v>5</v>
      </c>
      <c r="F1525" s="331">
        <f t="shared" si="67"/>
        <v>0</v>
      </c>
      <c r="G1525" s="331">
        <f t="shared" si="68"/>
        <v>0</v>
      </c>
      <c r="H1525" s="331">
        <f t="shared" si="69"/>
        <v>0</v>
      </c>
      <c r="I1525" s="331">
        <f t="shared" si="70"/>
        <v>0</v>
      </c>
      <c r="J1525" s="331">
        <f t="shared" si="71"/>
        <v>0</v>
      </c>
      <c r="K1525" s="331">
        <f t="shared" si="72"/>
        <v>0</v>
      </c>
      <c r="L1525" s="331">
        <f t="shared" si="73"/>
        <v>0</v>
      </c>
      <c r="M1525" s="331">
        <f t="shared" si="74"/>
        <v>0</v>
      </c>
      <c r="N1525" s="333">
        <f t="shared" si="75"/>
        <v>15</v>
      </c>
      <c r="O1525" s="394"/>
      <c r="P1525" s="395">
        <f t="shared" si="76"/>
        <v>15</v>
      </c>
      <c r="Q1525" s="336">
        <f t="shared" si="77"/>
        <v>574</v>
      </c>
      <c r="R1525" s="399"/>
      <c r="S1525" s="410">
        <v>10</v>
      </c>
      <c r="T1525" s="148">
        <v>0</v>
      </c>
      <c r="U1525" s="147"/>
      <c r="V1525" s="148"/>
      <c r="W1525" s="337"/>
      <c r="X1525" s="337"/>
      <c r="Y1525" s="149"/>
      <c r="Z1525" s="149"/>
      <c r="AA1525" s="149"/>
      <c r="AB1525" s="399">
        <v>0</v>
      </c>
      <c r="AC1525" s="410"/>
      <c r="AD1525" s="399"/>
      <c r="AE1525" s="396"/>
      <c r="AF1525" s="397">
        <v>0</v>
      </c>
      <c r="AG1525" s="397">
        <v>0</v>
      </c>
      <c r="AH1525" s="397">
        <v>0</v>
      </c>
      <c r="AI1525" s="397">
        <v>0</v>
      </c>
      <c r="AJ1525" s="397">
        <v>0</v>
      </c>
      <c r="AK1525" s="397">
        <v>0</v>
      </c>
      <c r="AL1525" s="397">
        <v>0</v>
      </c>
      <c r="AM1525" s="397"/>
      <c r="AN1525" s="397">
        <v>5</v>
      </c>
      <c r="AO1525" s="408">
        <v>0</v>
      </c>
    </row>
    <row r="1526" spans="1:41" ht="24" customHeight="1" x14ac:dyDescent="0.3">
      <c r="A1526" s="398" t="s">
        <v>4658</v>
      </c>
      <c r="B1526" s="392" t="s">
        <v>4659</v>
      </c>
      <c r="C1526" s="393" t="s">
        <v>1863</v>
      </c>
      <c r="D1526" s="330">
        <f t="shared" si="65"/>
        <v>18</v>
      </c>
      <c r="E1526" s="331">
        <f t="shared" si="66"/>
        <v>6</v>
      </c>
      <c r="F1526" s="331">
        <f t="shared" si="67"/>
        <v>0</v>
      </c>
      <c r="G1526" s="331">
        <f t="shared" si="68"/>
        <v>0</v>
      </c>
      <c r="H1526" s="331">
        <f t="shared" si="69"/>
        <v>0</v>
      </c>
      <c r="I1526" s="331">
        <f t="shared" si="70"/>
        <v>0</v>
      </c>
      <c r="J1526" s="331">
        <f t="shared" si="71"/>
        <v>0</v>
      </c>
      <c r="K1526" s="331">
        <f t="shared" si="72"/>
        <v>0</v>
      </c>
      <c r="L1526" s="331">
        <f t="shared" si="73"/>
        <v>0</v>
      </c>
      <c r="M1526" s="331">
        <f t="shared" si="74"/>
        <v>0</v>
      </c>
      <c r="N1526" s="333">
        <f t="shared" si="75"/>
        <v>24</v>
      </c>
      <c r="O1526" s="394"/>
      <c r="P1526" s="395">
        <f t="shared" si="76"/>
        <v>24</v>
      </c>
      <c r="Q1526" s="336">
        <f t="shared" si="77"/>
        <v>409</v>
      </c>
      <c r="R1526" s="419"/>
      <c r="S1526" s="145">
        <v>18</v>
      </c>
      <c r="T1526" s="148">
        <v>0</v>
      </c>
      <c r="U1526" s="147"/>
      <c r="V1526" s="148"/>
      <c r="W1526" s="337"/>
      <c r="X1526" s="337"/>
      <c r="Y1526" s="149"/>
      <c r="Z1526" s="149"/>
      <c r="AA1526" s="149"/>
      <c r="AB1526" s="399">
        <v>0</v>
      </c>
      <c r="AC1526" s="145"/>
      <c r="AD1526" s="399"/>
      <c r="AE1526" s="396"/>
      <c r="AF1526" s="397">
        <v>0</v>
      </c>
      <c r="AG1526" s="397">
        <v>0</v>
      </c>
      <c r="AH1526" s="397">
        <v>0</v>
      </c>
      <c r="AI1526" s="397">
        <v>0</v>
      </c>
      <c r="AJ1526" s="397">
        <v>0</v>
      </c>
      <c r="AK1526" s="397">
        <v>0</v>
      </c>
      <c r="AL1526" s="397">
        <v>0</v>
      </c>
      <c r="AM1526" s="397"/>
      <c r="AN1526" s="397">
        <v>6</v>
      </c>
      <c r="AO1526" s="400">
        <v>0</v>
      </c>
    </row>
    <row r="1527" spans="1:41" ht="24" customHeight="1" x14ac:dyDescent="0.3">
      <c r="A1527" s="398" t="s">
        <v>5172</v>
      </c>
      <c r="B1527" s="392" t="s">
        <v>5173</v>
      </c>
      <c r="C1527" s="393" t="s">
        <v>661</v>
      </c>
      <c r="D1527" s="330">
        <f t="shared" si="65"/>
        <v>0</v>
      </c>
      <c r="E1527" s="331">
        <f t="shared" si="66"/>
        <v>0</v>
      </c>
      <c r="F1527" s="331">
        <f t="shared" si="67"/>
        <v>0</v>
      </c>
      <c r="G1527" s="331">
        <f t="shared" si="68"/>
        <v>0</v>
      </c>
      <c r="H1527" s="331">
        <f t="shared" si="69"/>
        <v>0</v>
      </c>
      <c r="I1527" s="331">
        <f t="shared" si="70"/>
        <v>0</v>
      </c>
      <c r="J1527" s="331">
        <f t="shared" si="71"/>
        <v>0</v>
      </c>
      <c r="K1527" s="331">
        <f t="shared" si="72"/>
        <v>0</v>
      </c>
      <c r="L1527" s="331">
        <f t="shared" si="73"/>
        <v>0</v>
      </c>
      <c r="M1527" s="331">
        <f t="shared" si="74"/>
        <v>0</v>
      </c>
      <c r="N1527" s="333">
        <f t="shared" si="75"/>
        <v>0</v>
      </c>
      <c r="O1527" s="394"/>
      <c r="P1527" s="395">
        <f t="shared" si="76"/>
        <v>0</v>
      </c>
      <c r="Q1527" s="336" t="str">
        <f t="shared" si="77"/>
        <v/>
      </c>
      <c r="R1527" s="156"/>
      <c r="S1527" s="145"/>
      <c r="T1527" s="148">
        <v>0</v>
      </c>
      <c r="U1527" s="147"/>
      <c r="V1527" s="148"/>
      <c r="W1527" s="337"/>
      <c r="X1527" s="337"/>
      <c r="Y1527" s="149"/>
      <c r="Z1527" s="149"/>
      <c r="AA1527" s="149"/>
      <c r="AB1527" s="409">
        <v>0</v>
      </c>
      <c r="AC1527" s="145"/>
      <c r="AD1527" s="409"/>
      <c r="AE1527" s="396"/>
      <c r="AF1527" s="397">
        <v>0</v>
      </c>
      <c r="AG1527" s="397">
        <v>0</v>
      </c>
      <c r="AH1527" s="397">
        <v>0</v>
      </c>
      <c r="AI1527" s="397">
        <v>0</v>
      </c>
      <c r="AJ1527" s="397">
        <v>0</v>
      </c>
      <c r="AK1527" s="397">
        <v>0</v>
      </c>
      <c r="AL1527" s="397">
        <v>0</v>
      </c>
      <c r="AM1527" s="397"/>
      <c r="AN1527" s="397">
        <v>0</v>
      </c>
      <c r="AO1527" s="400">
        <v>0</v>
      </c>
    </row>
    <row r="1528" spans="1:41" ht="24" customHeight="1" x14ac:dyDescent="0.3">
      <c r="A1528" s="391" t="s">
        <v>4660</v>
      </c>
      <c r="B1528" s="392" t="s">
        <v>4661</v>
      </c>
      <c r="C1528" s="393" t="s">
        <v>237</v>
      </c>
      <c r="D1528" s="330">
        <f t="shared" si="65"/>
        <v>65</v>
      </c>
      <c r="E1528" s="331">
        <f t="shared" si="66"/>
        <v>0</v>
      </c>
      <c r="F1528" s="331">
        <f t="shared" si="67"/>
        <v>0</v>
      </c>
      <c r="G1528" s="331">
        <f t="shared" si="68"/>
        <v>0</v>
      </c>
      <c r="H1528" s="331">
        <f t="shared" si="69"/>
        <v>0</v>
      </c>
      <c r="I1528" s="331">
        <f t="shared" si="70"/>
        <v>0</v>
      </c>
      <c r="J1528" s="331">
        <f t="shared" si="71"/>
        <v>0</v>
      </c>
      <c r="K1528" s="331">
        <f t="shared" si="72"/>
        <v>0</v>
      </c>
      <c r="L1528" s="331">
        <f t="shared" si="73"/>
        <v>0</v>
      </c>
      <c r="M1528" s="331">
        <f t="shared" si="74"/>
        <v>0</v>
      </c>
      <c r="N1528" s="333">
        <f t="shared" si="75"/>
        <v>65</v>
      </c>
      <c r="O1528" s="394">
        <f>Nemzetközi!F143</f>
        <v>6</v>
      </c>
      <c r="P1528" s="395">
        <f t="shared" si="76"/>
        <v>665</v>
      </c>
      <c r="Q1528" s="336">
        <f t="shared" si="77"/>
        <v>15</v>
      </c>
      <c r="R1528" s="399"/>
      <c r="S1528" s="410"/>
      <c r="T1528" s="148">
        <v>0</v>
      </c>
      <c r="U1528" s="147"/>
      <c r="V1528" s="148"/>
      <c r="W1528" s="337"/>
      <c r="X1528" s="337"/>
      <c r="Y1528" s="149">
        <v>65</v>
      </c>
      <c r="Z1528" s="149"/>
      <c r="AA1528" s="149"/>
      <c r="AB1528" s="399">
        <v>0</v>
      </c>
      <c r="AC1528" s="410"/>
      <c r="AD1528" s="399"/>
      <c r="AE1528" s="396"/>
      <c r="AF1528" s="397">
        <v>0</v>
      </c>
      <c r="AG1528" s="397">
        <v>0</v>
      </c>
      <c r="AH1528" s="397">
        <v>0</v>
      </c>
      <c r="AI1528" s="397">
        <v>0</v>
      </c>
      <c r="AJ1528" s="397">
        <v>0</v>
      </c>
      <c r="AK1528" s="397">
        <v>0</v>
      </c>
      <c r="AL1528" s="397">
        <v>0</v>
      </c>
      <c r="AM1528" s="397"/>
      <c r="AN1528" s="397">
        <v>0</v>
      </c>
      <c r="AO1528" s="414">
        <v>0</v>
      </c>
    </row>
    <row r="1529" spans="1:41" ht="24" customHeight="1" x14ac:dyDescent="0.3">
      <c r="A1529" s="398" t="s">
        <v>1230</v>
      </c>
      <c r="B1529" s="392" t="s">
        <v>1231</v>
      </c>
      <c r="C1529" s="393" t="s">
        <v>155</v>
      </c>
      <c r="D1529" s="330">
        <f t="shared" si="65"/>
        <v>34</v>
      </c>
      <c r="E1529" s="331">
        <f t="shared" si="66"/>
        <v>16</v>
      </c>
      <c r="F1529" s="331">
        <f t="shared" si="67"/>
        <v>0</v>
      </c>
      <c r="G1529" s="331">
        <f t="shared" si="68"/>
        <v>0</v>
      </c>
      <c r="H1529" s="331">
        <f t="shared" si="69"/>
        <v>0</v>
      </c>
      <c r="I1529" s="331">
        <f t="shared" si="70"/>
        <v>0</v>
      </c>
      <c r="J1529" s="331">
        <f t="shared" si="71"/>
        <v>0</v>
      </c>
      <c r="K1529" s="331">
        <f t="shared" si="72"/>
        <v>0</v>
      </c>
      <c r="L1529" s="331">
        <f t="shared" si="73"/>
        <v>0</v>
      </c>
      <c r="M1529" s="331">
        <f t="shared" si="74"/>
        <v>0</v>
      </c>
      <c r="N1529" s="333">
        <f t="shared" si="75"/>
        <v>50</v>
      </c>
      <c r="O1529" s="394"/>
      <c r="P1529" s="395">
        <f t="shared" si="76"/>
        <v>50</v>
      </c>
      <c r="Q1529" s="336">
        <f t="shared" si="77"/>
        <v>157</v>
      </c>
      <c r="R1529" s="156"/>
      <c r="S1529" s="145">
        <v>34</v>
      </c>
      <c r="T1529" s="148">
        <v>0</v>
      </c>
      <c r="U1529" s="147"/>
      <c r="V1529" s="148"/>
      <c r="W1529" s="337"/>
      <c r="X1529" s="337"/>
      <c r="Y1529" s="149"/>
      <c r="Z1529" s="149"/>
      <c r="AA1529" s="149"/>
      <c r="AB1529" s="399">
        <v>0</v>
      </c>
      <c r="AC1529" s="145"/>
      <c r="AD1529" s="399"/>
      <c r="AE1529" s="396"/>
      <c r="AF1529" s="397">
        <v>0</v>
      </c>
      <c r="AG1529" s="397">
        <v>0</v>
      </c>
      <c r="AH1529" s="397">
        <v>0</v>
      </c>
      <c r="AI1529" s="397">
        <v>0</v>
      </c>
      <c r="AJ1529" s="397">
        <v>0</v>
      </c>
      <c r="AK1529" s="397">
        <v>0</v>
      </c>
      <c r="AL1529" s="397">
        <v>0</v>
      </c>
      <c r="AM1529" s="397"/>
      <c r="AN1529" s="397">
        <v>16</v>
      </c>
      <c r="AO1529" s="407">
        <v>0</v>
      </c>
    </row>
    <row r="1530" spans="1:41" ht="24" customHeight="1" x14ac:dyDescent="0.3">
      <c r="A1530" s="398" t="s">
        <v>4664</v>
      </c>
      <c r="B1530" s="392" t="s">
        <v>4665</v>
      </c>
      <c r="C1530" s="393" t="s">
        <v>1651</v>
      </c>
      <c r="D1530" s="330">
        <f t="shared" si="65"/>
        <v>0</v>
      </c>
      <c r="E1530" s="331">
        <f t="shared" si="66"/>
        <v>0</v>
      </c>
      <c r="F1530" s="331">
        <f t="shared" si="67"/>
        <v>0</v>
      </c>
      <c r="G1530" s="331">
        <f t="shared" si="68"/>
        <v>0</v>
      </c>
      <c r="H1530" s="331">
        <f t="shared" si="69"/>
        <v>0</v>
      </c>
      <c r="I1530" s="331">
        <f t="shared" si="70"/>
        <v>0</v>
      </c>
      <c r="J1530" s="331">
        <f t="shared" si="71"/>
        <v>0</v>
      </c>
      <c r="K1530" s="331">
        <f t="shared" si="72"/>
        <v>0</v>
      </c>
      <c r="L1530" s="331">
        <f t="shared" si="73"/>
        <v>0</v>
      </c>
      <c r="M1530" s="331">
        <f t="shared" si="74"/>
        <v>0</v>
      </c>
      <c r="N1530" s="333">
        <f t="shared" si="75"/>
        <v>0</v>
      </c>
      <c r="O1530" s="394"/>
      <c r="P1530" s="395">
        <f t="shared" si="76"/>
        <v>0</v>
      </c>
      <c r="Q1530" s="336" t="str">
        <f t="shared" si="77"/>
        <v/>
      </c>
      <c r="R1530" s="409"/>
      <c r="S1530" s="145"/>
      <c r="T1530" s="148">
        <v>0</v>
      </c>
      <c r="U1530" s="147"/>
      <c r="V1530" s="148"/>
      <c r="W1530" s="337"/>
      <c r="X1530" s="337"/>
      <c r="Y1530" s="149"/>
      <c r="Z1530" s="149"/>
      <c r="AA1530" s="149"/>
      <c r="AB1530" s="404">
        <v>0</v>
      </c>
      <c r="AC1530" s="145"/>
      <c r="AD1530" s="404"/>
      <c r="AE1530" s="396"/>
      <c r="AF1530" s="397">
        <v>0</v>
      </c>
      <c r="AG1530" s="397">
        <v>0</v>
      </c>
      <c r="AH1530" s="397">
        <v>0</v>
      </c>
      <c r="AI1530" s="397">
        <v>0</v>
      </c>
      <c r="AJ1530" s="397">
        <v>0</v>
      </c>
      <c r="AK1530" s="397">
        <v>0</v>
      </c>
      <c r="AL1530" s="397">
        <v>0</v>
      </c>
      <c r="AM1530" s="397"/>
      <c r="AN1530" s="397">
        <v>0</v>
      </c>
      <c r="AO1530" s="358">
        <v>0</v>
      </c>
    </row>
    <row r="1531" spans="1:41" ht="24" customHeight="1" x14ac:dyDescent="0.3">
      <c r="A1531" s="391" t="s">
        <v>4666</v>
      </c>
      <c r="B1531" s="392" t="s">
        <v>4667</v>
      </c>
      <c r="C1531" s="393" t="s">
        <v>2409</v>
      </c>
      <c r="D1531" s="330">
        <f t="shared" si="65"/>
        <v>31</v>
      </c>
      <c r="E1531" s="331">
        <f t="shared" si="66"/>
        <v>14</v>
      </c>
      <c r="F1531" s="331">
        <f t="shared" si="67"/>
        <v>0</v>
      </c>
      <c r="G1531" s="331">
        <f t="shared" si="68"/>
        <v>0</v>
      </c>
      <c r="H1531" s="331">
        <f t="shared" si="69"/>
        <v>0</v>
      </c>
      <c r="I1531" s="331">
        <f t="shared" si="70"/>
        <v>0</v>
      </c>
      <c r="J1531" s="331">
        <f t="shared" si="71"/>
        <v>0</v>
      </c>
      <c r="K1531" s="331">
        <f t="shared" si="72"/>
        <v>0</v>
      </c>
      <c r="L1531" s="331">
        <f t="shared" si="73"/>
        <v>0</v>
      </c>
      <c r="M1531" s="331">
        <f t="shared" si="74"/>
        <v>0</v>
      </c>
      <c r="N1531" s="333">
        <f t="shared" si="75"/>
        <v>45</v>
      </c>
      <c r="O1531" s="394"/>
      <c r="P1531" s="395">
        <f t="shared" si="76"/>
        <v>45</v>
      </c>
      <c r="Q1531" s="336">
        <f t="shared" si="77"/>
        <v>184</v>
      </c>
      <c r="R1531" s="399">
        <v>14</v>
      </c>
      <c r="S1531" s="410"/>
      <c r="T1531" s="405">
        <v>0</v>
      </c>
      <c r="U1531" s="147"/>
      <c r="V1531" s="405"/>
      <c r="W1531" s="337"/>
      <c r="X1531" s="337"/>
      <c r="Y1531" s="406"/>
      <c r="Z1531" s="406"/>
      <c r="AA1531" s="406"/>
      <c r="AB1531" s="404">
        <v>0</v>
      </c>
      <c r="AC1531" s="410"/>
      <c r="AD1531" s="404"/>
      <c r="AE1531" s="396"/>
      <c r="AF1531" s="397">
        <v>0</v>
      </c>
      <c r="AG1531" s="397">
        <v>0</v>
      </c>
      <c r="AH1531" s="397">
        <v>0</v>
      </c>
      <c r="AI1531" s="397">
        <v>0</v>
      </c>
      <c r="AJ1531" s="397">
        <v>0</v>
      </c>
      <c r="AK1531" s="397">
        <v>0</v>
      </c>
      <c r="AL1531" s="397">
        <v>0</v>
      </c>
      <c r="AM1531" s="397">
        <v>31</v>
      </c>
      <c r="AN1531" s="397">
        <v>0</v>
      </c>
      <c r="AO1531" s="400">
        <v>0</v>
      </c>
    </row>
    <row r="1532" spans="1:41" ht="24" customHeight="1" x14ac:dyDescent="0.3">
      <c r="A1532" s="391" t="s">
        <v>4668</v>
      </c>
      <c r="B1532" s="392" t="s">
        <v>4669</v>
      </c>
      <c r="C1532" s="393" t="s">
        <v>2409</v>
      </c>
      <c r="D1532" s="330">
        <f t="shared" si="65"/>
        <v>5</v>
      </c>
      <c r="E1532" s="331">
        <f t="shared" si="66"/>
        <v>0</v>
      </c>
      <c r="F1532" s="331">
        <f t="shared" si="67"/>
        <v>0</v>
      </c>
      <c r="G1532" s="331">
        <f t="shared" si="68"/>
        <v>0</v>
      </c>
      <c r="H1532" s="331">
        <f t="shared" si="69"/>
        <v>0</v>
      </c>
      <c r="I1532" s="331">
        <f t="shared" si="70"/>
        <v>0</v>
      </c>
      <c r="J1532" s="331">
        <f t="shared" si="71"/>
        <v>0</v>
      </c>
      <c r="K1532" s="331">
        <f t="shared" si="72"/>
        <v>0</v>
      </c>
      <c r="L1532" s="331">
        <f t="shared" si="73"/>
        <v>0</v>
      </c>
      <c r="M1532" s="331">
        <f t="shared" si="74"/>
        <v>0</v>
      </c>
      <c r="N1532" s="333">
        <f t="shared" si="75"/>
        <v>5</v>
      </c>
      <c r="O1532" s="394"/>
      <c r="P1532" s="395">
        <f t="shared" si="76"/>
        <v>5</v>
      </c>
      <c r="Q1532" s="336">
        <f t="shared" si="77"/>
        <v>811</v>
      </c>
      <c r="R1532" s="399">
        <v>5</v>
      </c>
      <c r="S1532" s="410"/>
      <c r="T1532" s="148">
        <v>0</v>
      </c>
      <c r="U1532" s="147"/>
      <c r="V1532" s="148"/>
      <c r="W1532" s="337"/>
      <c r="X1532" s="337"/>
      <c r="Y1532" s="149"/>
      <c r="Z1532" s="149"/>
      <c r="AA1532" s="149"/>
      <c r="AB1532" s="399">
        <v>0</v>
      </c>
      <c r="AC1532" s="410"/>
      <c r="AD1532" s="399"/>
      <c r="AE1532" s="396"/>
      <c r="AF1532" s="397">
        <v>0</v>
      </c>
      <c r="AG1532" s="397">
        <v>0</v>
      </c>
      <c r="AH1532" s="397">
        <v>0</v>
      </c>
      <c r="AI1532" s="397">
        <v>0</v>
      </c>
      <c r="AJ1532" s="397">
        <v>0</v>
      </c>
      <c r="AK1532" s="397">
        <v>0</v>
      </c>
      <c r="AL1532" s="397">
        <v>0</v>
      </c>
      <c r="AM1532" s="397"/>
      <c r="AN1532" s="397">
        <v>0</v>
      </c>
      <c r="AO1532" s="407">
        <v>0</v>
      </c>
    </row>
    <row r="1533" spans="1:41" ht="24" customHeight="1" x14ac:dyDescent="0.3">
      <c r="A1533" s="398" t="s">
        <v>4670</v>
      </c>
      <c r="B1533" s="415" t="s">
        <v>4671</v>
      </c>
      <c r="C1533" s="416" t="s">
        <v>4457</v>
      </c>
      <c r="D1533" s="330">
        <f t="shared" ref="D1533:D1586" si="78">MAX(R1533:AO1533)</f>
        <v>4</v>
      </c>
      <c r="E1533" s="331">
        <f t="shared" ref="E1533:E1586" si="79">LARGE(R1533:AO1533,2)</f>
        <v>0</v>
      </c>
      <c r="F1533" s="331">
        <f t="shared" ref="F1533:F1586" si="80">LARGE(R1533:AO1533,3)</f>
        <v>0</v>
      </c>
      <c r="G1533" s="331">
        <f t="shared" ref="G1533:G1586" si="81">LARGE(R1533:AO1533,4)</f>
        <v>0</v>
      </c>
      <c r="H1533" s="331">
        <f t="shared" ref="H1533:H1586" si="82">LARGE(R1533:AO1533,5)</f>
        <v>0</v>
      </c>
      <c r="I1533" s="331">
        <f t="shared" ref="I1533:I1586" si="83">LARGE(R1533:AO1533,6)</f>
        <v>0</v>
      </c>
      <c r="J1533" s="331">
        <f t="shared" ref="J1533:J1586" si="84">LARGE(R1533:AO1533,7)</f>
        <v>0</v>
      </c>
      <c r="K1533" s="331">
        <f t="shared" ref="K1533:K1586" si="85">LARGE(R1533:AO1533,8)</f>
        <v>0</v>
      </c>
      <c r="L1533" s="331">
        <f t="shared" ref="L1533:L1586" si="86">LARGE(R1533:AO1533,9)</f>
        <v>0</v>
      </c>
      <c r="M1533" s="331">
        <f t="shared" ref="M1533:M1586" si="87">LARGE(R1533:AO1533,10)</f>
        <v>0</v>
      </c>
      <c r="N1533" s="333">
        <f t="shared" ref="N1533:N1586" si="88">SUM(D1533:M1533)</f>
        <v>4</v>
      </c>
      <c r="O1533" s="394"/>
      <c r="P1533" s="395">
        <f t="shared" ref="P1533:P1586" si="89">N1533+O1533*100</f>
        <v>4</v>
      </c>
      <c r="Q1533" s="336">
        <f t="shared" ref="Q1533:Q1586" si="90">IF(P1533=0,"",RANK(P1533,P:P,0))</f>
        <v>861</v>
      </c>
      <c r="R1533" s="404"/>
      <c r="S1533" s="145">
        <v>4</v>
      </c>
      <c r="T1533" s="148">
        <v>0</v>
      </c>
      <c r="U1533" s="147"/>
      <c r="V1533" s="148"/>
      <c r="W1533" s="337"/>
      <c r="X1533" s="337"/>
      <c r="Y1533" s="149"/>
      <c r="Z1533" s="149"/>
      <c r="AA1533" s="149"/>
      <c r="AB1533" s="404">
        <v>0</v>
      </c>
      <c r="AC1533" s="145"/>
      <c r="AD1533" s="404"/>
      <c r="AE1533" s="396"/>
      <c r="AF1533" s="397">
        <v>0</v>
      </c>
      <c r="AG1533" s="397">
        <v>0</v>
      </c>
      <c r="AH1533" s="397">
        <v>0</v>
      </c>
      <c r="AI1533" s="397">
        <v>0</v>
      </c>
      <c r="AJ1533" s="397">
        <v>0</v>
      </c>
      <c r="AK1533" s="397">
        <v>0</v>
      </c>
      <c r="AL1533" s="397">
        <v>0</v>
      </c>
      <c r="AM1533" s="397"/>
      <c r="AN1533" s="397">
        <v>0</v>
      </c>
      <c r="AO1533" s="341">
        <v>0</v>
      </c>
    </row>
    <row r="1534" spans="1:41" ht="24" customHeight="1" x14ac:dyDescent="0.3">
      <c r="A1534" s="398" t="s">
        <v>5174</v>
      </c>
      <c r="B1534" s="392" t="s">
        <v>4672</v>
      </c>
      <c r="C1534" s="393" t="s">
        <v>1116</v>
      </c>
      <c r="D1534" s="330">
        <f t="shared" si="78"/>
        <v>0</v>
      </c>
      <c r="E1534" s="331">
        <f t="shared" si="79"/>
        <v>0</v>
      </c>
      <c r="F1534" s="331">
        <f t="shared" si="80"/>
        <v>0</v>
      </c>
      <c r="G1534" s="331">
        <f t="shared" si="81"/>
        <v>0</v>
      </c>
      <c r="H1534" s="331">
        <f t="shared" si="82"/>
        <v>0</v>
      </c>
      <c r="I1534" s="331">
        <f t="shared" si="83"/>
        <v>0</v>
      </c>
      <c r="J1534" s="331">
        <f t="shared" si="84"/>
        <v>0</v>
      </c>
      <c r="K1534" s="331">
        <f t="shared" si="85"/>
        <v>0</v>
      </c>
      <c r="L1534" s="331">
        <f t="shared" si="86"/>
        <v>0</v>
      </c>
      <c r="M1534" s="331">
        <f t="shared" si="87"/>
        <v>0</v>
      </c>
      <c r="N1534" s="333">
        <f t="shared" si="88"/>
        <v>0</v>
      </c>
      <c r="O1534" s="394"/>
      <c r="P1534" s="395">
        <f t="shared" si="89"/>
        <v>0</v>
      </c>
      <c r="Q1534" s="336" t="str">
        <f t="shared" si="90"/>
        <v/>
      </c>
      <c r="R1534" s="404"/>
      <c r="S1534" s="410"/>
      <c r="T1534" s="148">
        <v>0</v>
      </c>
      <c r="U1534" s="147"/>
      <c r="V1534" s="148"/>
      <c r="W1534" s="337"/>
      <c r="X1534" s="337"/>
      <c r="Y1534" s="149"/>
      <c r="Z1534" s="149"/>
      <c r="AA1534" s="149"/>
      <c r="AB1534" s="404">
        <v>0</v>
      </c>
      <c r="AC1534" s="410"/>
      <c r="AD1534" s="404"/>
      <c r="AE1534" s="396"/>
      <c r="AF1534" s="397">
        <v>0</v>
      </c>
      <c r="AG1534" s="397">
        <v>0</v>
      </c>
      <c r="AH1534" s="397">
        <v>0</v>
      </c>
      <c r="AI1534" s="397">
        <v>0</v>
      </c>
      <c r="AJ1534" s="397">
        <v>0</v>
      </c>
      <c r="AK1534" s="397">
        <v>0</v>
      </c>
      <c r="AL1534" s="397">
        <v>0</v>
      </c>
      <c r="AM1534" s="397"/>
      <c r="AN1534" s="397">
        <v>0</v>
      </c>
      <c r="AO1534" s="400">
        <v>0</v>
      </c>
    </row>
    <row r="1535" spans="1:41" ht="24" customHeight="1" x14ac:dyDescent="0.3">
      <c r="A1535" s="398" t="s">
        <v>5175</v>
      </c>
      <c r="B1535" s="415" t="s">
        <v>4673</v>
      </c>
      <c r="C1535" s="416" t="s">
        <v>1070</v>
      </c>
      <c r="D1535" s="330">
        <f t="shared" si="78"/>
        <v>0</v>
      </c>
      <c r="E1535" s="331">
        <f t="shared" si="79"/>
        <v>0</v>
      </c>
      <c r="F1535" s="331">
        <f t="shared" si="80"/>
        <v>0</v>
      </c>
      <c r="G1535" s="331">
        <f t="shared" si="81"/>
        <v>0</v>
      </c>
      <c r="H1535" s="331">
        <f t="shared" si="82"/>
        <v>0</v>
      </c>
      <c r="I1535" s="331">
        <f t="shared" si="83"/>
        <v>0</v>
      </c>
      <c r="J1535" s="331">
        <f t="shared" si="84"/>
        <v>0</v>
      </c>
      <c r="K1535" s="331">
        <f t="shared" si="85"/>
        <v>0</v>
      </c>
      <c r="L1535" s="331">
        <f t="shared" si="86"/>
        <v>0</v>
      </c>
      <c r="M1535" s="331">
        <f t="shared" si="87"/>
        <v>0</v>
      </c>
      <c r="N1535" s="333">
        <f t="shared" si="88"/>
        <v>0</v>
      </c>
      <c r="O1535" s="394"/>
      <c r="P1535" s="395">
        <f t="shared" si="89"/>
        <v>0</v>
      </c>
      <c r="Q1535" s="336" t="str">
        <f t="shared" si="90"/>
        <v/>
      </c>
      <c r="R1535" s="399"/>
      <c r="S1535" s="145"/>
      <c r="T1535" s="405">
        <v>0</v>
      </c>
      <c r="U1535" s="411"/>
      <c r="V1535" s="405"/>
      <c r="W1535" s="412"/>
      <c r="X1535" s="337"/>
      <c r="Y1535" s="406"/>
      <c r="Z1535" s="406"/>
      <c r="AA1535" s="406"/>
      <c r="AB1535" s="399">
        <v>0</v>
      </c>
      <c r="AC1535" s="145"/>
      <c r="AD1535" s="399"/>
      <c r="AE1535" s="396"/>
      <c r="AF1535" s="397">
        <v>0</v>
      </c>
      <c r="AG1535" s="397">
        <v>0</v>
      </c>
      <c r="AH1535" s="397">
        <v>0</v>
      </c>
      <c r="AI1535" s="397">
        <v>0</v>
      </c>
      <c r="AJ1535" s="397">
        <v>0</v>
      </c>
      <c r="AK1535" s="397">
        <v>0</v>
      </c>
      <c r="AL1535" s="397">
        <v>0</v>
      </c>
      <c r="AM1535" s="413"/>
      <c r="AN1535" s="397">
        <v>0</v>
      </c>
      <c r="AO1535" s="408">
        <v>0</v>
      </c>
    </row>
    <row r="1536" spans="1:41" ht="24" customHeight="1" x14ac:dyDescent="0.3">
      <c r="A1536" s="391" t="s">
        <v>4674</v>
      </c>
      <c r="B1536" s="392" t="s">
        <v>4675</v>
      </c>
      <c r="C1536" s="393" t="s">
        <v>576</v>
      </c>
      <c r="D1536" s="330">
        <f t="shared" si="78"/>
        <v>5</v>
      </c>
      <c r="E1536" s="331">
        <f t="shared" si="79"/>
        <v>4</v>
      </c>
      <c r="F1536" s="331">
        <f t="shared" si="80"/>
        <v>1</v>
      </c>
      <c r="G1536" s="331">
        <f t="shared" si="81"/>
        <v>0</v>
      </c>
      <c r="H1536" s="331">
        <f t="shared" si="82"/>
        <v>0</v>
      </c>
      <c r="I1536" s="331">
        <f t="shared" si="83"/>
        <v>0</v>
      </c>
      <c r="J1536" s="331">
        <f t="shared" si="84"/>
        <v>0</v>
      </c>
      <c r="K1536" s="331">
        <f t="shared" si="85"/>
        <v>0</v>
      </c>
      <c r="L1536" s="331">
        <f t="shared" si="86"/>
        <v>0</v>
      </c>
      <c r="M1536" s="331">
        <f t="shared" si="87"/>
        <v>0</v>
      </c>
      <c r="N1536" s="333">
        <f t="shared" si="88"/>
        <v>10</v>
      </c>
      <c r="O1536" s="394"/>
      <c r="P1536" s="395">
        <f t="shared" si="89"/>
        <v>10</v>
      </c>
      <c r="Q1536" s="336">
        <f t="shared" si="90"/>
        <v>693</v>
      </c>
      <c r="R1536" s="404"/>
      <c r="S1536" s="145">
        <v>5</v>
      </c>
      <c r="T1536" s="148">
        <v>0</v>
      </c>
      <c r="U1536" s="147">
        <v>1</v>
      </c>
      <c r="V1536" s="148"/>
      <c r="W1536" s="337"/>
      <c r="X1536" s="337"/>
      <c r="Y1536" s="149"/>
      <c r="Z1536" s="149"/>
      <c r="AA1536" s="149"/>
      <c r="AB1536" s="144">
        <v>0</v>
      </c>
      <c r="AC1536" s="145"/>
      <c r="AD1536" s="144"/>
      <c r="AE1536" s="396"/>
      <c r="AF1536" s="397">
        <v>0</v>
      </c>
      <c r="AG1536" s="397">
        <v>0</v>
      </c>
      <c r="AH1536" s="397">
        <v>0</v>
      </c>
      <c r="AI1536" s="397">
        <v>0</v>
      </c>
      <c r="AJ1536" s="397">
        <v>0</v>
      </c>
      <c r="AK1536" s="397">
        <v>0</v>
      </c>
      <c r="AL1536" s="397">
        <v>0</v>
      </c>
      <c r="AM1536" s="397"/>
      <c r="AN1536" s="397">
        <v>4</v>
      </c>
      <c r="AO1536" s="400">
        <v>0</v>
      </c>
    </row>
    <row r="1537" spans="1:41" ht="24" customHeight="1" x14ac:dyDescent="0.3">
      <c r="A1537" s="398" t="s">
        <v>4676</v>
      </c>
      <c r="B1537" s="392" t="s">
        <v>4677</v>
      </c>
      <c r="C1537" s="393" t="s">
        <v>809</v>
      </c>
      <c r="D1537" s="330">
        <f t="shared" si="78"/>
        <v>0</v>
      </c>
      <c r="E1537" s="331">
        <f t="shared" si="79"/>
        <v>0</v>
      </c>
      <c r="F1537" s="331">
        <f t="shared" si="80"/>
        <v>0</v>
      </c>
      <c r="G1537" s="331">
        <f t="shared" si="81"/>
        <v>0</v>
      </c>
      <c r="H1537" s="331">
        <f t="shared" si="82"/>
        <v>0</v>
      </c>
      <c r="I1537" s="331">
        <f t="shared" si="83"/>
        <v>0</v>
      </c>
      <c r="J1537" s="331">
        <f t="shared" si="84"/>
        <v>0</v>
      </c>
      <c r="K1537" s="331">
        <f t="shared" si="85"/>
        <v>0</v>
      </c>
      <c r="L1537" s="331">
        <f t="shared" si="86"/>
        <v>0</v>
      </c>
      <c r="M1537" s="331">
        <f t="shared" si="87"/>
        <v>0</v>
      </c>
      <c r="N1537" s="333">
        <f t="shared" si="88"/>
        <v>0</v>
      </c>
      <c r="O1537" s="394"/>
      <c r="P1537" s="395">
        <f t="shared" si="89"/>
        <v>0</v>
      </c>
      <c r="Q1537" s="336" t="str">
        <f t="shared" si="90"/>
        <v/>
      </c>
      <c r="R1537" s="144"/>
      <c r="S1537" s="145"/>
      <c r="T1537" s="148">
        <v>0</v>
      </c>
      <c r="U1537" s="147"/>
      <c r="V1537" s="148"/>
      <c r="W1537" s="337"/>
      <c r="X1537" s="337"/>
      <c r="Y1537" s="149"/>
      <c r="Z1537" s="149"/>
      <c r="AA1537" s="149"/>
      <c r="AB1537" s="156">
        <v>0</v>
      </c>
      <c r="AC1537" s="145"/>
      <c r="AD1537" s="156"/>
      <c r="AE1537" s="396"/>
      <c r="AF1537" s="397">
        <v>0</v>
      </c>
      <c r="AG1537" s="397">
        <v>0</v>
      </c>
      <c r="AH1537" s="397">
        <v>0</v>
      </c>
      <c r="AI1537" s="397">
        <v>0</v>
      </c>
      <c r="AJ1537" s="397">
        <v>0</v>
      </c>
      <c r="AK1537" s="397">
        <v>0</v>
      </c>
      <c r="AL1537" s="397">
        <v>0</v>
      </c>
      <c r="AM1537" s="397"/>
      <c r="AN1537" s="397">
        <v>0</v>
      </c>
      <c r="AO1537" s="400">
        <v>0</v>
      </c>
    </row>
    <row r="1538" spans="1:41" ht="24" customHeight="1" x14ac:dyDescent="0.3">
      <c r="A1538" s="398" t="s">
        <v>4681</v>
      </c>
      <c r="B1538" s="392" t="s">
        <v>4682</v>
      </c>
      <c r="C1538" s="393" t="s">
        <v>725</v>
      </c>
      <c r="D1538" s="330">
        <f t="shared" si="78"/>
        <v>8</v>
      </c>
      <c r="E1538" s="331">
        <f t="shared" si="79"/>
        <v>0</v>
      </c>
      <c r="F1538" s="331">
        <f t="shared" si="80"/>
        <v>0</v>
      </c>
      <c r="G1538" s="331">
        <f t="shared" si="81"/>
        <v>0</v>
      </c>
      <c r="H1538" s="331">
        <f t="shared" si="82"/>
        <v>0</v>
      </c>
      <c r="I1538" s="331">
        <f t="shared" si="83"/>
        <v>0</v>
      </c>
      <c r="J1538" s="331">
        <f t="shared" si="84"/>
        <v>0</v>
      </c>
      <c r="K1538" s="331">
        <f t="shared" si="85"/>
        <v>0</v>
      </c>
      <c r="L1538" s="331">
        <f t="shared" si="86"/>
        <v>0</v>
      </c>
      <c r="M1538" s="331">
        <f t="shared" si="87"/>
        <v>0</v>
      </c>
      <c r="N1538" s="333">
        <f t="shared" si="88"/>
        <v>8</v>
      </c>
      <c r="O1538" s="394"/>
      <c r="P1538" s="395">
        <f t="shared" si="89"/>
        <v>8</v>
      </c>
      <c r="Q1538" s="336">
        <f t="shared" si="90"/>
        <v>741</v>
      </c>
      <c r="R1538" s="399">
        <v>8</v>
      </c>
      <c r="S1538" s="145"/>
      <c r="T1538" s="148">
        <v>0</v>
      </c>
      <c r="U1538" s="411"/>
      <c r="V1538" s="148"/>
      <c r="W1538" s="412"/>
      <c r="X1538" s="337"/>
      <c r="Y1538" s="149"/>
      <c r="Z1538" s="149"/>
      <c r="AA1538" s="149"/>
      <c r="AB1538" s="399">
        <v>0</v>
      </c>
      <c r="AC1538" s="145"/>
      <c r="AD1538" s="399"/>
      <c r="AE1538" s="396"/>
      <c r="AF1538" s="397">
        <v>0</v>
      </c>
      <c r="AG1538" s="397">
        <v>0</v>
      </c>
      <c r="AH1538" s="397">
        <v>0</v>
      </c>
      <c r="AI1538" s="397">
        <v>0</v>
      </c>
      <c r="AJ1538" s="397">
        <v>0</v>
      </c>
      <c r="AK1538" s="397">
        <v>0</v>
      </c>
      <c r="AL1538" s="397">
        <v>0</v>
      </c>
      <c r="AM1538" s="413"/>
      <c r="AN1538" s="397">
        <v>0</v>
      </c>
      <c r="AO1538" s="414">
        <v>0</v>
      </c>
    </row>
    <row r="1539" spans="1:41" ht="24" customHeight="1" x14ac:dyDescent="0.3">
      <c r="A1539" s="398" t="s">
        <v>4683</v>
      </c>
      <c r="B1539" s="392" t="s">
        <v>4684</v>
      </c>
      <c r="C1539" s="393" t="s">
        <v>4912</v>
      </c>
      <c r="D1539" s="330">
        <f t="shared" si="78"/>
        <v>19</v>
      </c>
      <c r="E1539" s="331">
        <f t="shared" si="79"/>
        <v>10</v>
      </c>
      <c r="F1539" s="331">
        <f t="shared" si="80"/>
        <v>10</v>
      </c>
      <c r="G1539" s="331">
        <f t="shared" si="81"/>
        <v>10</v>
      </c>
      <c r="H1539" s="331">
        <f t="shared" si="82"/>
        <v>0</v>
      </c>
      <c r="I1539" s="331">
        <f t="shared" si="83"/>
        <v>0</v>
      </c>
      <c r="J1539" s="331">
        <f t="shared" si="84"/>
        <v>0</v>
      </c>
      <c r="K1539" s="331">
        <f t="shared" si="85"/>
        <v>0</v>
      </c>
      <c r="L1539" s="331">
        <f t="shared" si="86"/>
        <v>0</v>
      </c>
      <c r="M1539" s="331">
        <f t="shared" si="87"/>
        <v>0</v>
      </c>
      <c r="N1539" s="333">
        <f t="shared" si="88"/>
        <v>49</v>
      </c>
      <c r="O1539" s="394"/>
      <c r="P1539" s="395">
        <f t="shared" si="89"/>
        <v>49</v>
      </c>
      <c r="Q1539" s="336">
        <f t="shared" si="90"/>
        <v>165</v>
      </c>
      <c r="R1539" s="144"/>
      <c r="S1539" s="145">
        <v>19</v>
      </c>
      <c r="T1539" s="148">
        <v>0</v>
      </c>
      <c r="U1539" s="147"/>
      <c r="V1539" s="148"/>
      <c r="W1539" s="337"/>
      <c r="X1539" s="337"/>
      <c r="Y1539" s="149"/>
      <c r="Z1539" s="149"/>
      <c r="AA1539" s="149"/>
      <c r="AB1539" s="399">
        <v>0</v>
      </c>
      <c r="AC1539" s="145"/>
      <c r="AD1539" s="399">
        <v>10</v>
      </c>
      <c r="AE1539" s="146">
        <v>10</v>
      </c>
      <c r="AF1539" s="397">
        <v>0</v>
      </c>
      <c r="AG1539" s="397">
        <v>0</v>
      </c>
      <c r="AH1539" s="397">
        <v>0</v>
      </c>
      <c r="AI1539" s="397">
        <v>0</v>
      </c>
      <c r="AJ1539" s="397">
        <v>0</v>
      </c>
      <c r="AK1539" s="397">
        <v>0</v>
      </c>
      <c r="AL1539" s="397">
        <v>0</v>
      </c>
      <c r="AM1539" s="397"/>
      <c r="AN1539" s="397">
        <v>10</v>
      </c>
      <c r="AO1539" s="341">
        <v>0</v>
      </c>
    </row>
    <row r="1540" spans="1:41" ht="24" customHeight="1" x14ac:dyDescent="0.3">
      <c r="A1540" s="398" t="s">
        <v>1644</v>
      </c>
      <c r="B1540" s="415" t="s">
        <v>1645</v>
      </c>
      <c r="C1540" s="416" t="s">
        <v>270</v>
      </c>
      <c r="D1540" s="330">
        <f t="shared" si="78"/>
        <v>96</v>
      </c>
      <c r="E1540" s="331">
        <f t="shared" si="79"/>
        <v>0</v>
      </c>
      <c r="F1540" s="331">
        <f t="shared" si="80"/>
        <v>0</v>
      </c>
      <c r="G1540" s="331">
        <f t="shared" si="81"/>
        <v>0</v>
      </c>
      <c r="H1540" s="331">
        <f t="shared" si="82"/>
        <v>0</v>
      </c>
      <c r="I1540" s="331">
        <f t="shared" si="83"/>
        <v>0</v>
      </c>
      <c r="J1540" s="331">
        <f t="shared" si="84"/>
        <v>0</v>
      </c>
      <c r="K1540" s="331">
        <f t="shared" si="85"/>
        <v>0</v>
      </c>
      <c r="L1540" s="331">
        <f t="shared" si="86"/>
        <v>0</v>
      </c>
      <c r="M1540" s="331">
        <f t="shared" si="87"/>
        <v>0</v>
      </c>
      <c r="N1540" s="333">
        <f t="shared" si="88"/>
        <v>96</v>
      </c>
      <c r="O1540" s="394"/>
      <c r="P1540" s="395">
        <f t="shared" si="89"/>
        <v>96</v>
      </c>
      <c r="Q1540" s="336">
        <f t="shared" si="90"/>
        <v>80</v>
      </c>
      <c r="R1540" s="156"/>
      <c r="S1540" s="145"/>
      <c r="T1540" s="148">
        <v>0</v>
      </c>
      <c r="U1540" s="147"/>
      <c r="V1540" s="148"/>
      <c r="W1540" s="337">
        <v>96</v>
      </c>
      <c r="X1540" s="337"/>
      <c r="Y1540" s="149"/>
      <c r="Z1540" s="149"/>
      <c r="AA1540" s="149"/>
      <c r="AB1540" s="144">
        <v>0</v>
      </c>
      <c r="AC1540" s="145"/>
      <c r="AD1540" s="144"/>
      <c r="AE1540" s="396"/>
      <c r="AF1540" s="397">
        <v>0</v>
      </c>
      <c r="AG1540" s="397">
        <v>0</v>
      </c>
      <c r="AH1540" s="397">
        <v>0</v>
      </c>
      <c r="AI1540" s="397">
        <v>0</v>
      </c>
      <c r="AJ1540" s="397">
        <v>0</v>
      </c>
      <c r="AK1540" s="397">
        <v>0</v>
      </c>
      <c r="AL1540" s="397">
        <v>0</v>
      </c>
      <c r="AM1540" s="397"/>
      <c r="AN1540" s="397">
        <v>0</v>
      </c>
      <c r="AO1540" s="400">
        <v>0</v>
      </c>
    </row>
    <row r="1541" spans="1:41" ht="24" customHeight="1" x14ac:dyDescent="0.3">
      <c r="A1541" s="391" t="s">
        <v>4685</v>
      </c>
      <c r="B1541" s="392" t="s">
        <v>4686</v>
      </c>
      <c r="C1541" s="393" t="s">
        <v>314</v>
      </c>
      <c r="D1541" s="330">
        <f t="shared" si="78"/>
        <v>0</v>
      </c>
      <c r="E1541" s="331">
        <f t="shared" si="79"/>
        <v>0</v>
      </c>
      <c r="F1541" s="331">
        <f t="shared" si="80"/>
        <v>0</v>
      </c>
      <c r="G1541" s="331">
        <f t="shared" si="81"/>
        <v>0</v>
      </c>
      <c r="H1541" s="331">
        <f t="shared" si="82"/>
        <v>0</v>
      </c>
      <c r="I1541" s="331">
        <f t="shared" si="83"/>
        <v>0</v>
      </c>
      <c r="J1541" s="331">
        <f t="shared" si="84"/>
        <v>0</v>
      </c>
      <c r="K1541" s="331">
        <f t="shared" si="85"/>
        <v>0</v>
      </c>
      <c r="L1541" s="331">
        <f t="shared" si="86"/>
        <v>0</v>
      </c>
      <c r="M1541" s="331">
        <f t="shared" si="87"/>
        <v>0</v>
      </c>
      <c r="N1541" s="333">
        <f t="shared" si="88"/>
        <v>0</v>
      </c>
      <c r="O1541" s="394"/>
      <c r="P1541" s="395">
        <f t="shared" si="89"/>
        <v>0</v>
      </c>
      <c r="Q1541" s="336" t="str">
        <f t="shared" si="90"/>
        <v/>
      </c>
      <c r="R1541" s="399"/>
      <c r="S1541" s="145"/>
      <c r="T1541" s="405">
        <v>0</v>
      </c>
      <c r="U1541" s="147"/>
      <c r="V1541" s="405"/>
      <c r="W1541" s="337"/>
      <c r="X1541" s="337"/>
      <c r="Y1541" s="406"/>
      <c r="Z1541" s="406"/>
      <c r="AA1541" s="406"/>
      <c r="AB1541" s="399">
        <v>0</v>
      </c>
      <c r="AC1541" s="145"/>
      <c r="AD1541" s="399"/>
      <c r="AE1541" s="396"/>
      <c r="AF1541" s="397">
        <v>0</v>
      </c>
      <c r="AG1541" s="397">
        <v>0</v>
      </c>
      <c r="AH1541" s="397">
        <v>0</v>
      </c>
      <c r="AI1541" s="397">
        <v>0</v>
      </c>
      <c r="AJ1541" s="397">
        <v>0</v>
      </c>
      <c r="AK1541" s="397">
        <v>0</v>
      </c>
      <c r="AL1541" s="397">
        <v>0</v>
      </c>
      <c r="AM1541" s="397"/>
      <c r="AN1541" s="397">
        <v>0</v>
      </c>
      <c r="AO1541" s="407">
        <v>0</v>
      </c>
    </row>
    <row r="1542" spans="1:41" ht="24" customHeight="1" x14ac:dyDescent="0.3">
      <c r="A1542" s="391" t="s">
        <v>4687</v>
      </c>
      <c r="B1542" s="392" t="s">
        <v>4688</v>
      </c>
      <c r="C1542" s="393" t="s">
        <v>83</v>
      </c>
      <c r="D1542" s="330">
        <f t="shared" si="78"/>
        <v>0</v>
      </c>
      <c r="E1542" s="331">
        <f t="shared" si="79"/>
        <v>0</v>
      </c>
      <c r="F1542" s="331">
        <f t="shared" si="80"/>
        <v>0</v>
      </c>
      <c r="G1542" s="331">
        <f t="shared" si="81"/>
        <v>0</v>
      </c>
      <c r="H1542" s="331">
        <f t="shared" si="82"/>
        <v>0</v>
      </c>
      <c r="I1542" s="331">
        <f t="shared" si="83"/>
        <v>0</v>
      </c>
      <c r="J1542" s="331">
        <f t="shared" si="84"/>
        <v>0</v>
      </c>
      <c r="K1542" s="331">
        <f t="shared" si="85"/>
        <v>0</v>
      </c>
      <c r="L1542" s="331">
        <f t="shared" si="86"/>
        <v>0</v>
      </c>
      <c r="M1542" s="331">
        <f t="shared" si="87"/>
        <v>0</v>
      </c>
      <c r="N1542" s="333">
        <f t="shared" si="88"/>
        <v>0</v>
      </c>
      <c r="O1542" s="394"/>
      <c r="P1542" s="395">
        <f t="shared" si="89"/>
        <v>0</v>
      </c>
      <c r="Q1542" s="336" t="str">
        <f t="shared" si="90"/>
        <v/>
      </c>
      <c r="R1542" s="156"/>
      <c r="S1542" s="145"/>
      <c r="T1542" s="148">
        <v>0</v>
      </c>
      <c r="U1542" s="147"/>
      <c r="V1542" s="148"/>
      <c r="W1542" s="337"/>
      <c r="X1542" s="337"/>
      <c r="Y1542" s="149"/>
      <c r="Z1542" s="149"/>
      <c r="AA1542" s="149"/>
      <c r="AB1542" s="399">
        <v>0</v>
      </c>
      <c r="AC1542" s="145"/>
      <c r="AD1542" s="399"/>
      <c r="AE1542" s="396"/>
      <c r="AF1542" s="397">
        <v>0</v>
      </c>
      <c r="AG1542" s="397">
        <v>0</v>
      </c>
      <c r="AH1542" s="397">
        <v>0</v>
      </c>
      <c r="AI1542" s="397">
        <v>0</v>
      </c>
      <c r="AJ1542" s="397">
        <v>0</v>
      </c>
      <c r="AK1542" s="397">
        <v>0</v>
      </c>
      <c r="AL1542" s="397">
        <v>0</v>
      </c>
      <c r="AM1542" s="397"/>
      <c r="AN1542" s="397">
        <v>0</v>
      </c>
      <c r="AO1542" s="408">
        <v>0</v>
      </c>
    </row>
    <row r="1543" spans="1:41" ht="24" customHeight="1" x14ac:dyDescent="0.3">
      <c r="A1543" s="391" t="s">
        <v>4689</v>
      </c>
      <c r="B1543" s="392" t="s">
        <v>4690</v>
      </c>
      <c r="C1543" s="393" t="s">
        <v>117</v>
      </c>
      <c r="D1543" s="330">
        <f t="shared" si="78"/>
        <v>12</v>
      </c>
      <c r="E1543" s="331">
        <f t="shared" si="79"/>
        <v>8</v>
      </c>
      <c r="F1543" s="331">
        <f t="shared" si="80"/>
        <v>0</v>
      </c>
      <c r="G1543" s="331">
        <f t="shared" si="81"/>
        <v>0</v>
      </c>
      <c r="H1543" s="331">
        <f t="shared" si="82"/>
        <v>0</v>
      </c>
      <c r="I1543" s="331">
        <f t="shared" si="83"/>
        <v>0</v>
      </c>
      <c r="J1543" s="331">
        <f t="shared" si="84"/>
        <v>0</v>
      </c>
      <c r="K1543" s="331">
        <f t="shared" si="85"/>
        <v>0</v>
      </c>
      <c r="L1543" s="331">
        <f t="shared" si="86"/>
        <v>0</v>
      </c>
      <c r="M1543" s="331">
        <f t="shared" si="87"/>
        <v>0</v>
      </c>
      <c r="N1543" s="333">
        <f t="shared" si="88"/>
        <v>20</v>
      </c>
      <c r="O1543" s="394"/>
      <c r="P1543" s="395">
        <f t="shared" si="89"/>
        <v>20</v>
      </c>
      <c r="Q1543" s="336">
        <f t="shared" si="90"/>
        <v>474</v>
      </c>
      <c r="R1543" s="399"/>
      <c r="S1543" s="145">
        <v>8</v>
      </c>
      <c r="T1543" s="148">
        <v>0</v>
      </c>
      <c r="U1543" s="147"/>
      <c r="V1543" s="148"/>
      <c r="W1543" s="337"/>
      <c r="X1543" s="337"/>
      <c r="Y1543" s="149"/>
      <c r="Z1543" s="149"/>
      <c r="AA1543" s="149"/>
      <c r="AB1543" s="156">
        <v>0</v>
      </c>
      <c r="AC1543" s="145"/>
      <c r="AD1543" s="156"/>
      <c r="AE1543" s="396"/>
      <c r="AF1543" s="397">
        <v>0</v>
      </c>
      <c r="AG1543" s="397">
        <v>0</v>
      </c>
      <c r="AH1543" s="397">
        <v>0</v>
      </c>
      <c r="AI1543" s="397">
        <v>0</v>
      </c>
      <c r="AJ1543" s="397">
        <v>0</v>
      </c>
      <c r="AK1543" s="397">
        <v>0</v>
      </c>
      <c r="AL1543" s="397">
        <v>0</v>
      </c>
      <c r="AM1543" s="397"/>
      <c r="AN1543" s="397">
        <v>12</v>
      </c>
      <c r="AO1543" s="400">
        <v>0</v>
      </c>
    </row>
    <row r="1544" spans="1:41" ht="24" customHeight="1" x14ac:dyDescent="0.3">
      <c r="A1544" s="398" t="s">
        <v>5176</v>
      </c>
      <c r="B1544" s="392" t="s">
        <v>4691</v>
      </c>
      <c r="C1544" s="393" t="s">
        <v>83</v>
      </c>
      <c r="D1544" s="330">
        <f t="shared" si="78"/>
        <v>10</v>
      </c>
      <c r="E1544" s="331">
        <f t="shared" si="79"/>
        <v>0</v>
      </c>
      <c r="F1544" s="331">
        <f t="shared" si="80"/>
        <v>0</v>
      </c>
      <c r="G1544" s="331">
        <f t="shared" si="81"/>
        <v>0</v>
      </c>
      <c r="H1544" s="331">
        <f t="shared" si="82"/>
        <v>0</v>
      </c>
      <c r="I1544" s="331">
        <f t="shared" si="83"/>
        <v>0</v>
      </c>
      <c r="J1544" s="331">
        <f t="shared" si="84"/>
        <v>0</v>
      </c>
      <c r="K1544" s="331">
        <f t="shared" si="85"/>
        <v>0</v>
      </c>
      <c r="L1544" s="331">
        <f t="shared" si="86"/>
        <v>0</v>
      </c>
      <c r="M1544" s="331">
        <f t="shared" si="87"/>
        <v>0</v>
      </c>
      <c r="N1544" s="333">
        <f t="shared" si="88"/>
        <v>10</v>
      </c>
      <c r="O1544" s="394"/>
      <c r="P1544" s="395">
        <f t="shared" si="89"/>
        <v>10</v>
      </c>
      <c r="Q1544" s="336">
        <f t="shared" si="90"/>
        <v>693</v>
      </c>
      <c r="R1544" s="409"/>
      <c r="S1544" s="410">
        <v>10</v>
      </c>
      <c r="T1544" s="148">
        <v>0</v>
      </c>
      <c r="U1544" s="411"/>
      <c r="V1544" s="148"/>
      <c r="W1544" s="412"/>
      <c r="X1544" s="337"/>
      <c r="Y1544" s="149"/>
      <c r="Z1544" s="149"/>
      <c r="AA1544" s="149"/>
      <c r="AB1544" s="156">
        <v>0</v>
      </c>
      <c r="AC1544" s="410"/>
      <c r="AD1544" s="156"/>
      <c r="AE1544" s="396"/>
      <c r="AF1544" s="397">
        <v>0</v>
      </c>
      <c r="AG1544" s="397">
        <v>0</v>
      </c>
      <c r="AH1544" s="397">
        <v>0</v>
      </c>
      <c r="AI1544" s="397">
        <v>0</v>
      </c>
      <c r="AJ1544" s="397">
        <v>0</v>
      </c>
      <c r="AK1544" s="397">
        <v>0</v>
      </c>
      <c r="AL1544" s="397">
        <v>0</v>
      </c>
      <c r="AM1544" s="413"/>
      <c r="AN1544" s="397">
        <v>0</v>
      </c>
      <c r="AO1544" s="408">
        <v>0</v>
      </c>
    </row>
    <row r="1545" spans="1:41" ht="24" customHeight="1" x14ac:dyDescent="0.3">
      <c r="A1545" s="398" t="s">
        <v>1646</v>
      </c>
      <c r="B1545" s="415" t="s">
        <v>1647</v>
      </c>
      <c r="C1545" s="416" t="s">
        <v>1648</v>
      </c>
      <c r="D1545" s="330">
        <f t="shared" si="78"/>
        <v>28</v>
      </c>
      <c r="E1545" s="331">
        <f t="shared" si="79"/>
        <v>18</v>
      </c>
      <c r="F1545" s="331">
        <f t="shared" si="80"/>
        <v>10</v>
      </c>
      <c r="G1545" s="331">
        <f t="shared" si="81"/>
        <v>0</v>
      </c>
      <c r="H1545" s="331">
        <f t="shared" si="82"/>
        <v>0</v>
      </c>
      <c r="I1545" s="331">
        <f t="shared" si="83"/>
        <v>0</v>
      </c>
      <c r="J1545" s="331">
        <f t="shared" si="84"/>
        <v>0</v>
      </c>
      <c r="K1545" s="331">
        <f t="shared" si="85"/>
        <v>0</v>
      </c>
      <c r="L1545" s="331">
        <f t="shared" si="86"/>
        <v>0</v>
      </c>
      <c r="M1545" s="331">
        <f t="shared" si="87"/>
        <v>0</v>
      </c>
      <c r="N1545" s="333">
        <f t="shared" si="88"/>
        <v>56</v>
      </c>
      <c r="O1545" s="394"/>
      <c r="P1545" s="395">
        <f t="shared" si="89"/>
        <v>56</v>
      </c>
      <c r="Q1545" s="336">
        <f t="shared" si="90"/>
        <v>134</v>
      </c>
      <c r="R1545" s="404">
        <v>18</v>
      </c>
      <c r="S1545" s="145"/>
      <c r="T1545" s="148">
        <v>0</v>
      </c>
      <c r="U1545" s="147"/>
      <c r="V1545" s="148"/>
      <c r="W1545" s="337"/>
      <c r="X1545" s="337"/>
      <c r="Y1545" s="149"/>
      <c r="Z1545" s="149"/>
      <c r="AA1545" s="149"/>
      <c r="AB1545" s="399">
        <v>0</v>
      </c>
      <c r="AC1545" s="145"/>
      <c r="AD1545" s="399"/>
      <c r="AE1545" s="146">
        <v>10</v>
      </c>
      <c r="AF1545" s="397">
        <v>0</v>
      </c>
      <c r="AG1545" s="397">
        <v>0</v>
      </c>
      <c r="AH1545" s="397">
        <v>0</v>
      </c>
      <c r="AI1545" s="397">
        <v>0</v>
      </c>
      <c r="AJ1545" s="397">
        <v>0</v>
      </c>
      <c r="AK1545" s="397">
        <v>0</v>
      </c>
      <c r="AL1545" s="397">
        <v>0</v>
      </c>
      <c r="AM1545" s="397">
        <v>28</v>
      </c>
      <c r="AN1545" s="397">
        <v>0</v>
      </c>
      <c r="AO1545" s="400">
        <v>0</v>
      </c>
    </row>
    <row r="1546" spans="1:41" ht="24" customHeight="1" x14ac:dyDescent="0.3">
      <c r="A1546" s="398" t="s">
        <v>5177</v>
      </c>
      <c r="B1546" s="415" t="s">
        <v>4692</v>
      </c>
      <c r="C1546" s="416" t="s">
        <v>661</v>
      </c>
      <c r="D1546" s="330">
        <f t="shared" si="78"/>
        <v>6</v>
      </c>
      <c r="E1546" s="331">
        <f t="shared" si="79"/>
        <v>0</v>
      </c>
      <c r="F1546" s="331">
        <f t="shared" si="80"/>
        <v>0</v>
      </c>
      <c r="G1546" s="331">
        <f t="shared" si="81"/>
        <v>0</v>
      </c>
      <c r="H1546" s="331">
        <f t="shared" si="82"/>
        <v>0</v>
      </c>
      <c r="I1546" s="331">
        <f t="shared" si="83"/>
        <v>0</v>
      </c>
      <c r="J1546" s="331">
        <f t="shared" si="84"/>
        <v>0</v>
      </c>
      <c r="K1546" s="331">
        <f t="shared" si="85"/>
        <v>0</v>
      </c>
      <c r="L1546" s="331">
        <f t="shared" si="86"/>
        <v>0</v>
      </c>
      <c r="M1546" s="331">
        <f t="shared" si="87"/>
        <v>0</v>
      </c>
      <c r="N1546" s="333">
        <f t="shared" si="88"/>
        <v>6</v>
      </c>
      <c r="O1546" s="394"/>
      <c r="P1546" s="395">
        <f t="shared" si="89"/>
        <v>6</v>
      </c>
      <c r="Q1546" s="336">
        <f t="shared" si="90"/>
        <v>777</v>
      </c>
      <c r="R1546" s="88">
        <v>6</v>
      </c>
      <c r="S1546" s="145"/>
      <c r="T1546" s="148">
        <v>0</v>
      </c>
      <c r="U1546" s="147"/>
      <c r="V1546" s="148"/>
      <c r="W1546" s="337"/>
      <c r="X1546" s="337"/>
      <c r="Y1546" s="149"/>
      <c r="Z1546" s="149"/>
      <c r="AA1546" s="149"/>
      <c r="AB1546" s="409">
        <v>0</v>
      </c>
      <c r="AC1546" s="145"/>
      <c r="AD1546" s="409"/>
      <c r="AE1546" s="396"/>
      <c r="AF1546" s="397">
        <v>0</v>
      </c>
      <c r="AG1546" s="397">
        <v>0</v>
      </c>
      <c r="AH1546" s="397">
        <v>0</v>
      </c>
      <c r="AI1546" s="397">
        <v>0</v>
      </c>
      <c r="AJ1546" s="397">
        <v>0</v>
      </c>
      <c r="AK1546" s="397">
        <v>0</v>
      </c>
      <c r="AL1546" s="397">
        <v>0</v>
      </c>
      <c r="AM1546" s="397"/>
      <c r="AN1546" s="397">
        <v>0</v>
      </c>
      <c r="AO1546" s="408">
        <v>0</v>
      </c>
    </row>
    <row r="1547" spans="1:41" ht="24" customHeight="1" x14ac:dyDescent="0.3">
      <c r="A1547" s="391" t="s">
        <v>4693</v>
      </c>
      <c r="B1547" s="392" t="s">
        <v>4694</v>
      </c>
      <c r="C1547" s="393" t="s">
        <v>2242</v>
      </c>
      <c r="D1547" s="330">
        <f t="shared" si="78"/>
        <v>5</v>
      </c>
      <c r="E1547" s="331">
        <f t="shared" si="79"/>
        <v>0</v>
      </c>
      <c r="F1547" s="331">
        <f t="shared" si="80"/>
        <v>0</v>
      </c>
      <c r="G1547" s="331">
        <f t="shared" si="81"/>
        <v>0</v>
      </c>
      <c r="H1547" s="331">
        <f t="shared" si="82"/>
        <v>0</v>
      </c>
      <c r="I1547" s="331">
        <f t="shared" si="83"/>
        <v>0</v>
      </c>
      <c r="J1547" s="331">
        <f t="shared" si="84"/>
        <v>0</v>
      </c>
      <c r="K1547" s="331">
        <f t="shared" si="85"/>
        <v>0</v>
      </c>
      <c r="L1547" s="331">
        <f t="shared" si="86"/>
        <v>0</v>
      </c>
      <c r="M1547" s="331">
        <f t="shared" si="87"/>
        <v>0</v>
      </c>
      <c r="N1547" s="333">
        <f t="shared" si="88"/>
        <v>5</v>
      </c>
      <c r="O1547" s="394"/>
      <c r="P1547" s="395">
        <f t="shared" si="89"/>
        <v>5</v>
      </c>
      <c r="Q1547" s="336">
        <f t="shared" si="90"/>
        <v>811</v>
      </c>
      <c r="R1547" s="421"/>
      <c r="S1547" s="145"/>
      <c r="T1547" s="148">
        <v>0</v>
      </c>
      <c r="U1547" s="147"/>
      <c r="V1547" s="148"/>
      <c r="W1547" s="337"/>
      <c r="X1547" s="337"/>
      <c r="Y1547" s="149"/>
      <c r="Z1547" s="149"/>
      <c r="AA1547" s="149"/>
      <c r="AB1547" s="364">
        <v>0</v>
      </c>
      <c r="AC1547" s="145"/>
      <c r="AD1547" s="364"/>
      <c r="AE1547" s="396"/>
      <c r="AF1547" s="397">
        <v>0</v>
      </c>
      <c r="AG1547" s="397">
        <v>0</v>
      </c>
      <c r="AH1547" s="397">
        <v>0</v>
      </c>
      <c r="AI1547" s="397">
        <v>0</v>
      </c>
      <c r="AJ1547" s="397">
        <v>0</v>
      </c>
      <c r="AK1547" s="397">
        <v>0</v>
      </c>
      <c r="AL1547" s="397">
        <v>0</v>
      </c>
      <c r="AM1547" s="397"/>
      <c r="AN1547" s="397">
        <v>5</v>
      </c>
      <c r="AO1547" s="400">
        <v>0</v>
      </c>
    </row>
    <row r="1548" spans="1:41" ht="24" customHeight="1" x14ac:dyDescent="0.3">
      <c r="A1548" s="398" t="s">
        <v>4695</v>
      </c>
      <c r="B1548" s="392" t="s">
        <v>4696</v>
      </c>
      <c r="C1548" s="393" t="s">
        <v>2690</v>
      </c>
      <c r="D1548" s="330">
        <f t="shared" si="78"/>
        <v>110</v>
      </c>
      <c r="E1548" s="331">
        <f t="shared" si="79"/>
        <v>54</v>
      </c>
      <c r="F1548" s="331">
        <f t="shared" si="80"/>
        <v>40</v>
      </c>
      <c r="G1548" s="331">
        <f t="shared" si="81"/>
        <v>0</v>
      </c>
      <c r="H1548" s="331">
        <f t="shared" si="82"/>
        <v>0</v>
      </c>
      <c r="I1548" s="331">
        <f t="shared" si="83"/>
        <v>0</v>
      </c>
      <c r="J1548" s="331">
        <f t="shared" si="84"/>
        <v>0</v>
      </c>
      <c r="K1548" s="331">
        <f t="shared" si="85"/>
        <v>0</v>
      </c>
      <c r="L1548" s="331">
        <f t="shared" si="86"/>
        <v>0</v>
      </c>
      <c r="M1548" s="331">
        <f t="shared" si="87"/>
        <v>0</v>
      </c>
      <c r="N1548" s="333">
        <f t="shared" si="88"/>
        <v>204</v>
      </c>
      <c r="O1548" s="394"/>
      <c r="P1548" s="395">
        <f t="shared" si="89"/>
        <v>204</v>
      </c>
      <c r="Q1548" s="336">
        <f t="shared" si="90"/>
        <v>33</v>
      </c>
      <c r="R1548" s="422"/>
      <c r="S1548" s="145"/>
      <c r="T1548" s="148">
        <v>0</v>
      </c>
      <c r="U1548" s="147"/>
      <c r="V1548" s="148">
        <v>40</v>
      </c>
      <c r="W1548" s="337">
        <v>54</v>
      </c>
      <c r="X1548" s="337">
        <v>110</v>
      </c>
      <c r="Y1548" s="149"/>
      <c r="Z1548" s="149"/>
      <c r="AA1548" s="149"/>
      <c r="AB1548" s="421">
        <v>0</v>
      </c>
      <c r="AC1548" s="145"/>
      <c r="AD1548" s="421"/>
      <c r="AE1548" s="396"/>
      <c r="AF1548" s="397">
        <v>0</v>
      </c>
      <c r="AG1548" s="397">
        <v>0</v>
      </c>
      <c r="AH1548" s="397">
        <v>0</v>
      </c>
      <c r="AI1548" s="397">
        <v>0</v>
      </c>
      <c r="AJ1548" s="397">
        <v>0</v>
      </c>
      <c r="AK1548" s="397">
        <v>0</v>
      </c>
      <c r="AL1548" s="397">
        <v>0</v>
      </c>
      <c r="AM1548" s="397"/>
      <c r="AN1548" s="397">
        <v>0</v>
      </c>
      <c r="AO1548" s="414">
        <v>0</v>
      </c>
    </row>
    <row r="1549" spans="1:41" ht="24" customHeight="1" x14ac:dyDescent="0.3">
      <c r="A1549" s="398" t="s">
        <v>4697</v>
      </c>
      <c r="B1549" s="392" t="s">
        <v>4698</v>
      </c>
      <c r="C1549" s="393" t="s">
        <v>2107</v>
      </c>
      <c r="D1549" s="330">
        <f t="shared" si="78"/>
        <v>24</v>
      </c>
      <c r="E1549" s="331">
        <f t="shared" si="79"/>
        <v>18</v>
      </c>
      <c r="F1549" s="331">
        <f t="shared" si="80"/>
        <v>0</v>
      </c>
      <c r="G1549" s="331">
        <f t="shared" si="81"/>
        <v>0</v>
      </c>
      <c r="H1549" s="331">
        <f t="shared" si="82"/>
        <v>0</v>
      </c>
      <c r="I1549" s="331">
        <f t="shared" si="83"/>
        <v>0</v>
      </c>
      <c r="J1549" s="331">
        <f t="shared" si="84"/>
        <v>0</v>
      </c>
      <c r="K1549" s="331">
        <f t="shared" si="85"/>
        <v>0</v>
      </c>
      <c r="L1549" s="331">
        <f t="shared" si="86"/>
        <v>0</v>
      </c>
      <c r="M1549" s="331">
        <f t="shared" si="87"/>
        <v>0</v>
      </c>
      <c r="N1549" s="333">
        <f t="shared" si="88"/>
        <v>42</v>
      </c>
      <c r="O1549" s="394"/>
      <c r="P1549" s="395">
        <f t="shared" si="89"/>
        <v>42</v>
      </c>
      <c r="Q1549" s="336">
        <f t="shared" si="90"/>
        <v>207</v>
      </c>
      <c r="R1549" s="144"/>
      <c r="S1549" s="145">
        <v>18</v>
      </c>
      <c r="T1549" s="148">
        <v>0</v>
      </c>
      <c r="U1549" s="147"/>
      <c r="V1549" s="148"/>
      <c r="W1549" s="337"/>
      <c r="X1549" s="337"/>
      <c r="Y1549" s="149"/>
      <c r="Z1549" s="149"/>
      <c r="AA1549" s="149"/>
      <c r="AB1549" s="422">
        <v>0</v>
      </c>
      <c r="AC1549" s="145"/>
      <c r="AD1549" s="422"/>
      <c r="AE1549" s="396"/>
      <c r="AF1549" s="397">
        <v>0</v>
      </c>
      <c r="AG1549" s="397">
        <v>0</v>
      </c>
      <c r="AH1549" s="397">
        <v>0</v>
      </c>
      <c r="AI1549" s="397">
        <v>0</v>
      </c>
      <c r="AJ1549" s="397">
        <v>0</v>
      </c>
      <c r="AK1549" s="397">
        <v>0</v>
      </c>
      <c r="AL1549" s="397">
        <v>0</v>
      </c>
      <c r="AM1549" s="397"/>
      <c r="AN1549" s="397">
        <v>24</v>
      </c>
      <c r="AO1549" s="407">
        <v>0</v>
      </c>
    </row>
    <row r="1550" spans="1:41" ht="24" customHeight="1" x14ac:dyDescent="0.3">
      <c r="A1550" s="401" t="s">
        <v>4699</v>
      </c>
      <c r="B1550" s="402" t="s">
        <v>4700</v>
      </c>
      <c r="C1550" s="403" t="s">
        <v>237</v>
      </c>
      <c r="D1550" s="330">
        <f t="shared" si="78"/>
        <v>240</v>
      </c>
      <c r="E1550" s="331">
        <f t="shared" si="79"/>
        <v>60</v>
      </c>
      <c r="F1550" s="331">
        <f t="shared" si="80"/>
        <v>28</v>
      </c>
      <c r="G1550" s="331">
        <f t="shared" si="81"/>
        <v>28</v>
      </c>
      <c r="H1550" s="331">
        <f t="shared" si="82"/>
        <v>0</v>
      </c>
      <c r="I1550" s="331">
        <f t="shared" si="83"/>
        <v>0</v>
      </c>
      <c r="J1550" s="331">
        <f t="shared" si="84"/>
        <v>0</v>
      </c>
      <c r="K1550" s="331">
        <f t="shared" si="85"/>
        <v>0</v>
      </c>
      <c r="L1550" s="331">
        <f t="shared" si="86"/>
        <v>0</v>
      </c>
      <c r="M1550" s="331">
        <f t="shared" si="87"/>
        <v>0</v>
      </c>
      <c r="N1550" s="333">
        <f t="shared" si="88"/>
        <v>356</v>
      </c>
      <c r="O1550" s="394"/>
      <c r="P1550" s="395">
        <f t="shared" si="89"/>
        <v>356</v>
      </c>
      <c r="Q1550" s="336">
        <f t="shared" si="90"/>
        <v>26</v>
      </c>
      <c r="R1550" s="404">
        <v>28</v>
      </c>
      <c r="S1550" s="145"/>
      <c r="T1550" s="148">
        <v>0</v>
      </c>
      <c r="U1550" s="147"/>
      <c r="V1550" s="148"/>
      <c r="W1550" s="337"/>
      <c r="X1550" s="337"/>
      <c r="Y1550" s="149"/>
      <c r="Z1550" s="149"/>
      <c r="AA1550" s="149"/>
      <c r="AB1550" s="156">
        <v>0</v>
      </c>
      <c r="AC1550" s="145">
        <v>60</v>
      </c>
      <c r="AD1550" s="156"/>
      <c r="AE1550" s="396"/>
      <c r="AF1550" s="397">
        <v>0</v>
      </c>
      <c r="AG1550" s="397">
        <v>0</v>
      </c>
      <c r="AH1550" s="397">
        <v>0</v>
      </c>
      <c r="AI1550" s="397">
        <v>0</v>
      </c>
      <c r="AJ1550" s="397">
        <v>0</v>
      </c>
      <c r="AK1550" s="397">
        <v>0</v>
      </c>
      <c r="AL1550" s="397">
        <v>0</v>
      </c>
      <c r="AM1550" s="397">
        <v>28</v>
      </c>
      <c r="AN1550" s="397">
        <v>0</v>
      </c>
      <c r="AO1550" s="358">
        <v>240</v>
      </c>
    </row>
    <row r="1551" spans="1:41" ht="24" customHeight="1" x14ac:dyDescent="0.3">
      <c r="A1551" s="391" t="s">
        <v>4701</v>
      </c>
      <c r="B1551" s="392" t="s">
        <v>4702</v>
      </c>
      <c r="C1551" s="393" t="s">
        <v>2393</v>
      </c>
      <c r="D1551" s="330">
        <f t="shared" si="78"/>
        <v>12</v>
      </c>
      <c r="E1551" s="331">
        <f t="shared" si="79"/>
        <v>5</v>
      </c>
      <c r="F1551" s="331">
        <f t="shared" si="80"/>
        <v>0</v>
      </c>
      <c r="G1551" s="331">
        <f t="shared" si="81"/>
        <v>0</v>
      </c>
      <c r="H1551" s="331">
        <f t="shared" si="82"/>
        <v>0</v>
      </c>
      <c r="I1551" s="331">
        <f t="shared" si="83"/>
        <v>0</v>
      </c>
      <c r="J1551" s="331">
        <f t="shared" si="84"/>
        <v>0</v>
      </c>
      <c r="K1551" s="331">
        <f t="shared" si="85"/>
        <v>0</v>
      </c>
      <c r="L1551" s="331">
        <f t="shared" si="86"/>
        <v>0</v>
      </c>
      <c r="M1551" s="331">
        <f t="shared" si="87"/>
        <v>0</v>
      </c>
      <c r="N1551" s="333">
        <f t="shared" si="88"/>
        <v>17</v>
      </c>
      <c r="O1551" s="394"/>
      <c r="P1551" s="395">
        <f t="shared" si="89"/>
        <v>17</v>
      </c>
      <c r="Q1551" s="336">
        <f t="shared" si="90"/>
        <v>533</v>
      </c>
      <c r="R1551" s="156"/>
      <c r="S1551" s="145">
        <v>12</v>
      </c>
      <c r="T1551" s="148">
        <v>0</v>
      </c>
      <c r="U1551" s="147"/>
      <c r="V1551" s="148"/>
      <c r="W1551" s="337"/>
      <c r="X1551" s="337"/>
      <c r="Y1551" s="149"/>
      <c r="Z1551" s="149"/>
      <c r="AA1551" s="149"/>
      <c r="AB1551" s="409">
        <v>0</v>
      </c>
      <c r="AC1551" s="145"/>
      <c r="AD1551" s="409"/>
      <c r="AE1551" s="396"/>
      <c r="AF1551" s="397">
        <v>0</v>
      </c>
      <c r="AG1551" s="397">
        <v>0</v>
      </c>
      <c r="AH1551" s="397">
        <v>0</v>
      </c>
      <c r="AI1551" s="397">
        <v>0</v>
      </c>
      <c r="AJ1551" s="397">
        <v>0</v>
      </c>
      <c r="AK1551" s="397">
        <v>0</v>
      </c>
      <c r="AL1551" s="397">
        <v>0</v>
      </c>
      <c r="AM1551" s="397"/>
      <c r="AN1551" s="397">
        <v>5</v>
      </c>
      <c r="AO1551" s="400">
        <v>0</v>
      </c>
    </row>
    <row r="1552" spans="1:41" ht="24" customHeight="1" x14ac:dyDescent="0.3">
      <c r="A1552" s="398" t="s">
        <v>5178</v>
      </c>
      <c r="B1552" s="415" t="s">
        <v>4703</v>
      </c>
      <c r="C1552" s="416" t="s">
        <v>598</v>
      </c>
      <c r="D1552" s="330">
        <f t="shared" si="78"/>
        <v>19</v>
      </c>
      <c r="E1552" s="331">
        <f t="shared" si="79"/>
        <v>18</v>
      </c>
      <c r="F1552" s="331">
        <f t="shared" si="80"/>
        <v>5</v>
      </c>
      <c r="G1552" s="331">
        <f t="shared" si="81"/>
        <v>0</v>
      </c>
      <c r="H1552" s="331">
        <f t="shared" si="82"/>
        <v>0</v>
      </c>
      <c r="I1552" s="331">
        <f t="shared" si="83"/>
        <v>0</v>
      </c>
      <c r="J1552" s="331">
        <f t="shared" si="84"/>
        <v>0</v>
      </c>
      <c r="K1552" s="331">
        <f t="shared" si="85"/>
        <v>0</v>
      </c>
      <c r="L1552" s="331">
        <f t="shared" si="86"/>
        <v>0</v>
      </c>
      <c r="M1552" s="331">
        <f t="shared" si="87"/>
        <v>0</v>
      </c>
      <c r="N1552" s="333">
        <f t="shared" si="88"/>
        <v>42</v>
      </c>
      <c r="O1552" s="394"/>
      <c r="P1552" s="395">
        <f t="shared" si="89"/>
        <v>42</v>
      </c>
      <c r="Q1552" s="336">
        <f t="shared" si="90"/>
        <v>207</v>
      </c>
      <c r="R1552" s="399"/>
      <c r="S1552" s="410">
        <v>18</v>
      </c>
      <c r="T1552" s="148">
        <v>0</v>
      </c>
      <c r="U1552" s="147"/>
      <c r="V1552" s="148"/>
      <c r="W1552" s="337">
        <v>19</v>
      </c>
      <c r="X1552" s="337"/>
      <c r="Y1552" s="149"/>
      <c r="Z1552" s="149"/>
      <c r="AA1552" s="149"/>
      <c r="AB1552" s="399">
        <v>0</v>
      </c>
      <c r="AC1552" s="410"/>
      <c r="AD1552" s="399"/>
      <c r="AE1552" s="396"/>
      <c r="AF1552" s="397">
        <v>0</v>
      </c>
      <c r="AG1552" s="397">
        <v>0</v>
      </c>
      <c r="AH1552" s="397">
        <v>0</v>
      </c>
      <c r="AI1552" s="397">
        <v>0</v>
      </c>
      <c r="AJ1552" s="397">
        <v>0</v>
      </c>
      <c r="AK1552" s="397">
        <v>0</v>
      </c>
      <c r="AL1552" s="397">
        <v>0</v>
      </c>
      <c r="AM1552" s="397"/>
      <c r="AN1552" s="397">
        <v>5</v>
      </c>
      <c r="AO1552" s="407">
        <v>0</v>
      </c>
    </row>
    <row r="1553" spans="1:41" ht="24" customHeight="1" x14ac:dyDescent="0.3">
      <c r="A1553" s="398" t="s">
        <v>4704</v>
      </c>
      <c r="B1553" s="392" t="s">
        <v>4705</v>
      </c>
      <c r="C1553" s="393" t="s">
        <v>89</v>
      </c>
      <c r="D1553" s="330">
        <f t="shared" si="78"/>
        <v>0</v>
      </c>
      <c r="E1553" s="331">
        <f t="shared" si="79"/>
        <v>0</v>
      </c>
      <c r="F1553" s="331">
        <f t="shared" si="80"/>
        <v>0</v>
      </c>
      <c r="G1553" s="331">
        <f t="shared" si="81"/>
        <v>0</v>
      </c>
      <c r="H1553" s="331">
        <f t="shared" si="82"/>
        <v>0</v>
      </c>
      <c r="I1553" s="331">
        <f t="shared" si="83"/>
        <v>0</v>
      </c>
      <c r="J1553" s="331">
        <f t="shared" si="84"/>
        <v>0</v>
      </c>
      <c r="K1553" s="331">
        <f t="shared" si="85"/>
        <v>0</v>
      </c>
      <c r="L1553" s="331">
        <f t="shared" si="86"/>
        <v>0</v>
      </c>
      <c r="M1553" s="331">
        <f t="shared" si="87"/>
        <v>0</v>
      </c>
      <c r="N1553" s="333">
        <f t="shared" si="88"/>
        <v>0</v>
      </c>
      <c r="O1553" s="394"/>
      <c r="P1553" s="395">
        <f t="shared" si="89"/>
        <v>0</v>
      </c>
      <c r="Q1553" s="336" t="str">
        <f t="shared" si="90"/>
        <v/>
      </c>
      <c r="R1553" s="399"/>
      <c r="S1553" s="410"/>
      <c r="T1553" s="148">
        <v>0</v>
      </c>
      <c r="U1553" s="147"/>
      <c r="V1553" s="148"/>
      <c r="W1553" s="337"/>
      <c r="X1553" s="337"/>
      <c r="Y1553" s="149"/>
      <c r="Z1553" s="149"/>
      <c r="AA1553" s="149"/>
      <c r="AB1553" s="404">
        <v>0</v>
      </c>
      <c r="AC1553" s="410"/>
      <c r="AD1553" s="404"/>
      <c r="AE1553" s="396"/>
      <c r="AF1553" s="397">
        <v>0</v>
      </c>
      <c r="AG1553" s="397">
        <v>0</v>
      </c>
      <c r="AH1553" s="397">
        <v>0</v>
      </c>
      <c r="AI1553" s="397">
        <v>0</v>
      </c>
      <c r="AJ1553" s="397">
        <v>0</v>
      </c>
      <c r="AK1553" s="397">
        <v>0</v>
      </c>
      <c r="AL1553" s="397">
        <v>0</v>
      </c>
      <c r="AM1553" s="397"/>
      <c r="AN1553" s="397">
        <v>0</v>
      </c>
      <c r="AO1553" s="341">
        <v>0</v>
      </c>
    </row>
    <row r="1554" spans="1:41" ht="24" customHeight="1" x14ac:dyDescent="0.3">
      <c r="A1554" s="391" t="s">
        <v>4706</v>
      </c>
      <c r="B1554" s="392" t="s">
        <v>4707</v>
      </c>
      <c r="C1554" s="393" t="s">
        <v>237</v>
      </c>
      <c r="D1554" s="330">
        <f t="shared" si="78"/>
        <v>6</v>
      </c>
      <c r="E1554" s="331">
        <f t="shared" si="79"/>
        <v>0</v>
      </c>
      <c r="F1554" s="331">
        <f t="shared" si="80"/>
        <v>0</v>
      </c>
      <c r="G1554" s="331">
        <f t="shared" si="81"/>
        <v>0</v>
      </c>
      <c r="H1554" s="331">
        <f t="shared" si="82"/>
        <v>0</v>
      </c>
      <c r="I1554" s="331">
        <f t="shared" si="83"/>
        <v>0</v>
      </c>
      <c r="J1554" s="331">
        <f t="shared" si="84"/>
        <v>0</v>
      </c>
      <c r="K1554" s="331">
        <f t="shared" si="85"/>
        <v>0</v>
      </c>
      <c r="L1554" s="331">
        <f t="shared" si="86"/>
        <v>0</v>
      </c>
      <c r="M1554" s="331">
        <f t="shared" si="87"/>
        <v>0</v>
      </c>
      <c r="N1554" s="333">
        <f t="shared" si="88"/>
        <v>6</v>
      </c>
      <c r="O1554" s="394"/>
      <c r="P1554" s="395">
        <f t="shared" si="89"/>
        <v>6</v>
      </c>
      <c r="Q1554" s="336">
        <f t="shared" si="90"/>
        <v>777</v>
      </c>
      <c r="R1554" s="409">
        <v>6</v>
      </c>
      <c r="S1554" s="145"/>
      <c r="T1554" s="148">
        <v>0</v>
      </c>
      <c r="U1554" s="147"/>
      <c r="V1554" s="148"/>
      <c r="W1554" s="337"/>
      <c r="X1554" s="337"/>
      <c r="Y1554" s="149"/>
      <c r="Z1554" s="149"/>
      <c r="AA1554" s="149"/>
      <c r="AB1554" s="404">
        <v>0</v>
      </c>
      <c r="AC1554" s="145"/>
      <c r="AD1554" s="404"/>
      <c r="AE1554" s="396"/>
      <c r="AF1554" s="397">
        <v>0</v>
      </c>
      <c r="AG1554" s="397">
        <v>0</v>
      </c>
      <c r="AH1554" s="397">
        <v>0</v>
      </c>
      <c r="AI1554" s="397">
        <v>0</v>
      </c>
      <c r="AJ1554" s="397">
        <v>0</v>
      </c>
      <c r="AK1554" s="397">
        <v>0</v>
      </c>
      <c r="AL1554" s="397">
        <v>0</v>
      </c>
      <c r="AM1554" s="397"/>
      <c r="AN1554" s="397">
        <v>0</v>
      </c>
      <c r="AO1554" s="400">
        <v>0</v>
      </c>
    </row>
    <row r="1555" spans="1:41" ht="24" customHeight="1" x14ac:dyDescent="0.3">
      <c r="A1555" s="391" t="s">
        <v>4708</v>
      </c>
      <c r="B1555" s="392" t="s">
        <v>4709</v>
      </c>
      <c r="C1555" s="393" t="s">
        <v>3708</v>
      </c>
      <c r="D1555" s="330">
        <f t="shared" si="78"/>
        <v>14</v>
      </c>
      <c r="E1555" s="331">
        <f t="shared" si="79"/>
        <v>12</v>
      </c>
      <c r="F1555" s="331">
        <f t="shared" si="80"/>
        <v>0</v>
      </c>
      <c r="G1555" s="331">
        <f t="shared" si="81"/>
        <v>0</v>
      </c>
      <c r="H1555" s="331">
        <f t="shared" si="82"/>
        <v>0</v>
      </c>
      <c r="I1555" s="331">
        <f t="shared" si="83"/>
        <v>0</v>
      </c>
      <c r="J1555" s="331">
        <f t="shared" si="84"/>
        <v>0</v>
      </c>
      <c r="K1555" s="331">
        <f t="shared" si="85"/>
        <v>0</v>
      </c>
      <c r="L1555" s="331">
        <f t="shared" si="86"/>
        <v>0</v>
      </c>
      <c r="M1555" s="331">
        <f t="shared" si="87"/>
        <v>0</v>
      </c>
      <c r="N1555" s="333">
        <f t="shared" si="88"/>
        <v>26</v>
      </c>
      <c r="O1555" s="394"/>
      <c r="P1555" s="395">
        <f t="shared" si="89"/>
        <v>26</v>
      </c>
      <c r="Q1555" s="336">
        <f t="shared" si="90"/>
        <v>377</v>
      </c>
      <c r="R1555" s="399">
        <v>14</v>
      </c>
      <c r="S1555" s="410"/>
      <c r="T1555" s="148">
        <v>0</v>
      </c>
      <c r="U1555" s="147"/>
      <c r="V1555" s="148"/>
      <c r="W1555" s="337"/>
      <c r="X1555" s="337"/>
      <c r="Y1555" s="149"/>
      <c r="Z1555" s="149"/>
      <c r="AA1555" s="149"/>
      <c r="AB1555" s="404">
        <v>0</v>
      </c>
      <c r="AC1555" s="410"/>
      <c r="AD1555" s="404"/>
      <c r="AE1555" s="396"/>
      <c r="AF1555" s="397">
        <v>0</v>
      </c>
      <c r="AG1555" s="397">
        <v>0</v>
      </c>
      <c r="AH1555" s="397">
        <v>0</v>
      </c>
      <c r="AI1555" s="397">
        <v>0</v>
      </c>
      <c r="AJ1555" s="397">
        <v>0</v>
      </c>
      <c r="AK1555" s="397">
        <v>0</v>
      </c>
      <c r="AL1555" s="397">
        <v>0</v>
      </c>
      <c r="AM1555" s="397">
        <v>12</v>
      </c>
      <c r="AN1555" s="397">
        <v>0</v>
      </c>
      <c r="AO1555" s="408">
        <v>0</v>
      </c>
    </row>
    <row r="1556" spans="1:41" ht="24" customHeight="1" x14ac:dyDescent="0.3">
      <c r="A1556" s="398" t="s">
        <v>1232</v>
      </c>
      <c r="B1556" s="392" t="s">
        <v>1233</v>
      </c>
      <c r="C1556" s="393" t="s">
        <v>237</v>
      </c>
      <c r="D1556" s="330">
        <f t="shared" si="78"/>
        <v>12</v>
      </c>
      <c r="E1556" s="331">
        <f t="shared" si="79"/>
        <v>11</v>
      </c>
      <c r="F1556" s="331">
        <f t="shared" si="80"/>
        <v>0</v>
      </c>
      <c r="G1556" s="331">
        <f t="shared" si="81"/>
        <v>0</v>
      </c>
      <c r="H1556" s="331">
        <f t="shared" si="82"/>
        <v>0</v>
      </c>
      <c r="I1556" s="331">
        <f t="shared" si="83"/>
        <v>0</v>
      </c>
      <c r="J1556" s="331">
        <f t="shared" si="84"/>
        <v>0</v>
      </c>
      <c r="K1556" s="331">
        <f t="shared" si="85"/>
        <v>0</v>
      </c>
      <c r="L1556" s="331">
        <f t="shared" si="86"/>
        <v>0</v>
      </c>
      <c r="M1556" s="331">
        <f t="shared" si="87"/>
        <v>0</v>
      </c>
      <c r="N1556" s="333">
        <f t="shared" si="88"/>
        <v>23</v>
      </c>
      <c r="O1556" s="394"/>
      <c r="P1556" s="395">
        <f t="shared" si="89"/>
        <v>23</v>
      </c>
      <c r="Q1556" s="336">
        <f t="shared" si="90"/>
        <v>429</v>
      </c>
      <c r="R1556" s="409">
        <v>11</v>
      </c>
      <c r="S1556" s="145"/>
      <c r="T1556" s="405">
        <v>0</v>
      </c>
      <c r="U1556" s="147"/>
      <c r="V1556" s="405"/>
      <c r="W1556" s="337"/>
      <c r="X1556" s="337"/>
      <c r="Y1556" s="406"/>
      <c r="Z1556" s="406"/>
      <c r="AA1556" s="406"/>
      <c r="AB1556" s="399">
        <v>0</v>
      </c>
      <c r="AC1556" s="145"/>
      <c r="AD1556" s="399"/>
      <c r="AE1556" s="396"/>
      <c r="AF1556" s="397">
        <v>0</v>
      </c>
      <c r="AG1556" s="397">
        <v>0</v>
      </c>
      <c r="AH1556" s="397">
        <v>0</v>
      </c>
      <c r="AI1556" s="397">
        <v>0</v>
      </c>
      <c r="AJ1556" s="397">
        <v>0</v>
      </c>
      <c r="AK1556" s="397">
        <v>0</v>
      </c>
      <c r="AL1556" s="397">
        <v>0</v>
      </c>
      <c r="AM1556" s="397">
        <v>12</v>
      </c>
      <c r="AN1556" s="397">
        <v>0</v>
      </c>
      <c r="AO1556" s="400">
        <v>0</v>
      </c>
    </row>
    <row r="1557" spans="1:41" ht="24" customHeight="1" x14ac:dyDescent="0.3">
      <c r="A1557" s="391" t="s">
        <v>4710</v>
      </c>
      <c r="B1557" s="392" t="s">
        <v>4711</v>
      </c>
      <c r="C1557" s="393" t="s">
        <v>198</v>
      </c>
      <c r="D1557" s="330">
        <f t="shared" si="78"/>
        <v>130</v>
      </c>
      <c r="E1557" s="331">
        <f t="shared" si="79"/>
        <v>65</v>
      </c>
      <c r="F1557" s="331">
        <f t="shared" si="80"/>
        <v>0</v>
      </c>
      <c r="G1557" s="331">
        <f t="shared" si="81"/>
        <v>0</v>
      </c>
      <c r="H1557" s="331">
        <f t="shared" si="82"/>
        <v>0</v>
      </c>
      <c r="I1557" s="331">
        <f t="shared" si="83"/>
        <v>0</v>
      </c>
      <c r="J1557" s="331">
        <f t="shared" si="84"/>
        <v>0</v>
      </c>
      <c r="K1557" s="331">
        <f t="shared" si="85"/>
        <v>0</v>
      </c>
      <c r="L1557" s="331">
        <f t="shared" si="86"/>
        <v>0</v>
      </c>
      <c r="M1557" s="331">
        <f t="shared" si="87"/>
        <v>0</v>
      </c>
      <c r="N1557" s="333">
        <f t="shared" si="88"/>
        <v>195</v>
      </c>
      <c r="O1557" s="394"/>
      <c r="P1557" s="395">
        <f t="shared" si="89"/>
        <v>195</v>
      </c>
      <c r="Q1557" s="336">
        <f t="shared" si="90"/>
        <v>35</v>
      </c>
      <c r="R1557" s="399"/>
      <c r="S1557" s="145"/>
      <c r="T1557" s="148">
        <v>0</v>
      </c>
      <c r="U1557" s="147"/>
      <c r="V1557" s="148"/>
      <c r="W1557" s="337"/>
      <c r="X1557" s="337"/>
      <c r="Y1557" s="149">
        <v>65</v>
      </c>
      <c r="Z1557" s="149">
        <v>130</v>
      </c>
      <c r="AA1557" s="149"/>
      <c r="AB1557" s="404">
        <v>0</v>
      </c>
      <c r="AC1557" s="145"/>
      <c r="AD1557" s="404"/>
      <c r="AE1557" s="396"/>
      <c r="AF1557" s="397">
        <v>0</v>
      </c>
      <c r="AG1557" s="397">
        <v>0</v>
      </c>
      <c r="AH1557" s="397">
        <v>0</v>
      </c>
      <c r="AI1557" s="397">
        <v>0</v>
      </c>
      <c r="AJ1557" s="397">
        <v>0</v>
      </c>
      <c r="AK1557" s="397">
        <v>0</v>
      </c>
      <c r="AL1557" s="397">
        <v>0</v>
      </c>
      <c r="AM1557" s="397"/>
      <c r="AN1557" s="397">
        <v>0</v>
      </c>
      <c r="AO1557" s="400">
        <v>0</v>
      </c>
    </row>
    <row r="1558" spans="1:41" ht="24" customHeight="1" x14ac:dyDescent="0.3">
      <c r="A1558" s="398" t="s">
        <v>5179</v>
      </c>
      <c r="B1558" s="415" t="s">
        <v>4712</v>
      </c>
      <c r="C1558" s="416" t="s">
        <v>2571</v>
      </c>
      <c r="D1558" s="330">
        <f t="shared" si="78"/>
        <v>6</v>
      </c>
      <c r="E1558" s="331">
        <f t="shared" si="79"/>
        <v>0</v>
      </c>
      <c r="F1558" s="331">
        <f t="shared" si="80"/>
        <v>0</v>
      </c>
      <c r="G1558" s="331">
        <f t="shared" si="81"/>
        <v>0</v>
      </c>
      <c r="H1558" s="331">
        <f t="shared" si="82"/>
        <v>0</v>
      </c>
      <c r="I1558" s="331">
        <f t="shared" si="83"/>
        <v>0</v>
      </c>
      <c r="J1558" s="331">
        <f t="shared" si="84"/>
        <v>0</v>
      </c>
      <c r="K1558" s="331">
        <f t="shared" si="85"/>
        <v>0</v>
      </c>
      <c r="L1558" s="331">
        <f t="shared" si="86"/>
        <v>0</v>
      </c>
      <c r="M1558" s="331">
        <f t="shared" si="87"/>
        <v>0</v>
      </c>
      <c r="N1558" s="333">
        <f t="shared" si="88"/>
        <v>6</v>
      </c>
      <c r="O1558" s="394"/>
      <c r="P1558" s="395">
        <f t="shared" si="89"/>
        <v>6</v>
      </c>
      <c r="Q1558" s="336">
        <f t="shared" si="90"/>
        <v>777</v>
      </c>
      <c r="R1558" s="404"/>
      <c r="S1558" s="145">
        <v>6</v>
      </c>
      <c r="T1558" s="148">
        <v>0</v>
      </c>
      <c r="U1558" s="147"/>
      <c r="V1558" s="148"/>
      <c r="W1558" s="337"/>
      <c r="X1558" s="337"/>
      <c r="Y1558" s="149"/>
      <c r="Z1558" s="149"/>
      <c r="AA1558" s="149"/>
      <c r="AB1558" s="399">
        <v>0</v>
      </c>
      <c r="AC1558" s="145"/>
      <c r="AD1558" s="399"/>
      <c r="AE1558" s="396"/>
      <c r="AF1558" s="397">
        <v>0</v>
      </c>
      <c r="AG1558" s="397">
        <v>0</v>
      </c>
      <c r="AH1558" s="397">
        <v>0</v>
      </c>
      <c r="AI1558" s="397">
        <v>0</v>
      </c>
      <c r="AJ1558" s="397">
        <v>0</v>
      </c>
      <c r="AK1558" s="397">
        <v>0</v>
      </c>
      <c r="AL1558" s="397">
        <v>0</v>
      </c>
      <c r="AM1558" s="397"/>
      <c r="AN1558" s="397">
        <v>0</v>
      </c>
      <c r="AO1558" s="414">
        <v>0</v>
      </c>
    </row>
    <row r="1559" spans="1:41" ht="24" customHeight="1" x14ac:dyDescent="0.3">
      <c r="A1559" s="401" t="s">
        <v>4713</v>
      </c>
      <c r="B1559" s="402" t="s">
        <v>4714</v>
      </c>
      <c r="C1559" s="403" t="s">
        <v>418</v>
      </c>
      <c r="D1559" s="330">
        <f t="shared" si="78"/>
        <v>36</v>
      </c>
      <c r="E1559" s="331">
        <f t="shared" si="79"/>
        <v>0</v>
      </c>
      <c r="F1559" s="331">
        <f t="shared" si="80"/>
        <v>0</v>
      </c>
      <c r="G1559" s="331">
        <f t="shared" si="81"/>
        <v>0</v>
      </c>
      <c r="H1559" s="331">
        <f t="shared" si="82"/>
        <v>0</v>
      </c>
      <c r="I1559" s="331">
        <f t="shared" si="83"/>
        <v>0</v>
      </c>
      <c r="J1559" s="331">
        <f t="shared" si="84"/>
        <v>0</v>
      </c>
      <c r="K1559" s="331">
        <f t="shared" si="85"/>
        <v>0</v>
      </c>
      <c r="L1559" s="331">
        <f t="shared" si="86"/>
        <v>0</v>
      </c>
      <c r="M1559" s="331">
        <f t="shared" si="87"/>
        <v>0</v>
      </c>
      <c r="N1559" s="333">
        <f t="shared" si="88"/>
        <v>36</v>
      </c>
      <c r="O1559" s="394"/>
      <c r="P1559" s="395">
        <f t="shared" si="89"/>
        <v>36</v>
      </c>
      <c r="Q1559" s="336">
        <f t="shared" si="90"/>
        <v>257</v>
      </c>
      <c r="R1559" s="404"/>
      <c r="S1559" s="145"/>
      <c r="T1559" s="405">
        <v>0</v>
      </c>
      <c r="U1559" s="147"/>
      <c r="V1559" s="405"/>
      <c r="W1559" s="337"/>
      <c r="X1559" s="337"/>
      <c r="Y1559" s="406"/>
      <c r="Z1559" s="406"/>
      <c r="AA1559" s="406"/>
      <c r="AB1559" s="404">
        <v>0</v>
      </c>
      <c r="AC1559" s="145"/>
      <c r="AD1559" s="404"/>
      <c r="AE1559" s="396"/>
      <c r="AF1559" s="397">
        <v>0</v>
      </c>
      <c r="AG1559" s="397">
        <v>0</v>
      </c>
      <c r="AH1559" s="397">
        <v>0</v>
      </c>
      <c r="AI1559" s="397">
        <v>0</v>
      </c>
      <c r="AJ1559" s="397">
        <v>0</v>
      </c>
      <c r="AK1559" s="397">
        <v>0</v>
      </c>
      <c r="AL1559" s="397">
        <v>0</v>
      </c>
      <c r="AM1559" s="397">
        <v>36</v>
      </c>
      <c r="AN1559" s="397">
        <v>0</v>
      </c>
      <c r="AO1559" s="400">
        <v>0</v>
      </c>
    </row>
    <row r="1560" spans="1:41" ht="24" customHeight="1" x14ac:dyDescent="0.3">
      <c r="A1560" s="398" t="s">
        <v>5180</v>
      </c>
      <c r="B1560" s="392" t="s">
        <v>4715</v>
      </c>
      <c r="C1560" s="393" t="s">
        <v>4034</v>
      </c>
      <c r="D1560" s="330">
        <f t="shared" si="78"/>
        <v>17</v>
      </c>
      <c r="E1560" s="331">
        <f t="shared" si="79"/>
        <v>12</v>
      </c>
      <c r="F1560" s="331">
        <f t="shared" si="80"/>
        <v>0</v>
      </c>
      <c r="G1560" s="331">
        <f t="shared" si="81"/>
        <v>0</v>
      </c>
      <c r="H1560" s="331">
        <f t="shared" si="82"/>
        <v>0</v>
      </c>
      <c r="I1560" s="331">
        <f t="shared" si="83"/>
        <v>0</v>
      </c>
      <c r="J1560" s="331">
        <f t="shared" si="84"/>
        <v>0</v>
      </c>
      <c r="K1560" s="331">
        <f t="shared" si="85"/>
        <v>0</v>
      </c>
      <c r="L1560" s="331">
        <f t="shared" si="86"/>
        <v>0</v>
      </c>
      <c r="M1560" s="331">
        <f t="shared" si="87"/>
        <v>0</v>
      </c>
      <c r="N1560" s="333">
        <f t="shared" si="88"/>
        <v>29</v>
      </c>
      <c r="O1560" s="394"/>
      <c r="P1560" s="395">
        <f t="shared" si="89"/>
        <v>29</v>
      </c>
      <c r="Q1560" s="336">
        <f t="shared" si="90"/>
        <v>328</v>
      </c>
      <c r="R1560" s="404">
        <v>12</v>
      </c>
      <c r="S1560" s="410"/>
      <c r="T1560" s="405">
        <v>0</v>
      </c>
      <c r="U1560" s="147"/>
      <c r="V1560" s="405"/>
      <c r="W1560" s="337"/>
      <c r="X1560" s="337"/>
      <c r="Y1560" s="406"/>
      <c r="Z1560" s="406"/>
      <c r="AA1560" s="406"/>
      <c r="AB1560" s="399">
        <v>0</v>
      </c>
      <c r="AC1560" s="410"/>
      <c r="AD1560" s="399"/>
      <c r="AE1560" s="396"/>
      <c r="AF1560" s="397">
        <v>0</v>
      </c>
      <c r="AG1560" s="397">
        <v>0</v>
      </c>
      <c r="AH1560" s="397">
        <v>0</v>
      </c>
      <c r="AI1560" s="397">
        <v>0</v>
      </c>
      <c r="AJ1560" s="397">
        <v>0</v>
      </c>
      <c r="AK1560" s="397">
        <v>0</v>
      </c>
      <c r="AL1560" s="397">
        <v>0</v>
      </c>
      <c r="AM1560" s="397">
        <v>17</v>
      </c>
      <c r="AN1560" s="397">
        <v>0</v>
      </c>
      <c r="AO1560" s="400">
        <v>0</v>
      </c>
    </row>
    <row r="1561" spans="1:41" ht="24" customHeight="1" x14ac:dyDescent="0.3">
      <c r="A1561" s="398" t="s">
        <v>4716</v>
      </c>
      <c r="B1561" s="392" t="s">
        <v>4717</v>
      </c>
      <c r="C1561" s="393" t="s">
        <v>4718</v>
      </c>
      <c r="D1561" s="330">
        <f t="shared" si="78"/>
        <v>0</v>
      </c>
      <c r="E1561" s="331">
        <f t="shared" si="79"/>
        <v>0</v>
      </c>
      <c r="F1561" s="331">
        <f t="shared" si="80"/>
        <v>0</v>
      </c>
      <c r="G1561" s="331">
        <f t="shared" si="81"/>
        <v>0</v>
      </c>
      <c r="H1561" s="331">
        <f t="shared" si="82"/>
        <v>0</v>
      </c>
      <c r="I1561" s="331">
        <f t="shared" si="83"/>
        <v>0</v>
      </c>
      <c r="J1561" s="331">
        <f t="shared" si="84"/>
        <v>0</v>
      </c>
      <c r="K1561" s="331">
        <f t="shared" si="85"/>
        <v>0</v>
      </c>
      <c r="L1561" s="331">
        <f t="shared" si="86"/>
        <v>0</v>
      </c>
      <c r="M1561" s="331">
        <f t="shared" si="87"/>
        <v>0</v>
      </c>
      <c r="N1561" s="333">
        <f t="shared" si="88"/>
        <v>0</v>
      </c>
      <c r="O1561" s="394"/>
      <c r="P1561" s="395">
        <f t="shared" si="89"/>
        <v>0</v>
      </c>
      <c r="Q1561" s="336" t="str">
        <f t="shared" si="90"/>
        <v/>
      </c>
      <c r="R1561" s="399"/>
      <c r="S1561" s="145"/>
      <c r="T1561" s="148">
        <v>0</v>
      </c>
      <c r="U1561" s="411"/>
      <c r="V1561" s="148"/>
      <c r="W1561" s="412"/>
      <c r="X1561" s="337"/>
      <c r="Y1561" s="149"/>
      <c r="Z1561" s="149"/>
      <c r="AA1561" s="149"/>
      <c r="AB1561" s="144">
        <v>0</v>
      </c>
      <c r="AC1561" s="145"/>
      <c r="AD1561" s="144"/>
      <c r="AE1561" s="396"/>
      <c r="AF1561" s="397">
        <v>0</v>
      </c>
      <c r="AG1561" s="397">
        <v>0</v>
      </c>
      <c r="AH1561" s="397">
        <v>0</v>
      </c>
      <c r="AI1561" s="397">
        <v>0</v>
      </c>
      <c r="AJ1561" s="397">
        <v>0</v>
      </c>
      <c r="AK1561" s="397">
        <v>0</v>
      </c>
      <c r="AL1561" s="397">
        <v>0</v>
      </c>
      <c r="AM1561" s="413"/>
      <c r="AN1561" s="397">
        <v>0</v>
      </c>
      <c r="AO1561" s="407">
        <v>0</v>
      </c>
    </row>
    <row r="1562" spans="1:41" ht="24" customHeight="1" x14ac:dyDescent="0.3">
      <c r="A1562" s="398" t="s">
        <v>4719</v>
      </c>
      <c r="B1562" s="392" t="s">
        <v>4720</v>
      </c>
      <c r="C1562" s="393" t="s">
        <v>335</v>
      </c>
      <c r="D1562" s="330">
        <f t="shared" si="78"/>
        <v>0</v>
      </c>
      <c r="E1562" s="331">
        <f t="shared" si="79"/>
        <v>0</v>
      </c>
      <c r="F1562" s="331">
        <f t="shared" si="80"/>
        <v>0</v>
      </c>
      <c r="G1562" s="331">
        <f t="shared" si="81"/>
        <v>0</v>
      </c>
      <c r="H1562" s="331">
        <f t="shared" si="82"/>
        <v>0</v>
      </c>
      <c r="I1562" s="331">
        <f t="shared" si="83"/>
        <v>0</v>
      </c>
      <c r="J1562" s="331">
        <f t="shared" si="84"/>
        <v>0</v>
      </c>
      <c r="K1562" s="331">
        <f t="shared" si="85"/>
        <v>0</v>
      </c>
      <c r="L1562" s="331">
        <f t="shared" si="86"/>
        <v>0</v>
      </c>
      <c r="M1562" s="331">
        <f t="shared" si="87"/>
        <v>0</v>
      </c>
      <c r="N1562" s="333">
        <f t="shared" si="88"/>
        <v>0</v>
      </c>
      <c r="O1562" s="394"/>
      <c r="P1562" s="395">
        <f t="shared" si="89"/>
        <v>0</v>
      </c>
      <c r="Q1562" s="336" t="str">
        <f t="shared" si="90"/>
        <v/>
      </c>
      <c r="R1562" s="404"/>
      <c r="S1562" s="145"/>
      <c r="T1562" s="148">
        <v>0</v>
      </c>
      <c r="U1562" s="147"/>
      <c r="V1562" s="148"/>
      <c r="W1562" s="337"/>
      <c r="X1562" s="337"/>
      <c r="Y1562" s="149"/>
      <c r="Z1562" s="149"/>
      <c r="AA1562" s="149"/>
      <c r="AB1562" s="399">
        <v>0</v>
      </c>
      <c r="AC1562" s="145"/>
      <c r="AD1562" s="399"/>
      <c r="AE1562" s="396"/>
      <c r="AF1562" s="397">
        <v>0</v>
      </c>
      <c r="AG1562" s="397">
        <v>0</v>
      </c>
      <c r="AH1562" s="397">
        <v>0</v>
      </c>
      <c r="AI1562" s="397">
        <v>0</v>
      </c>
      <c r="AJ1562" s="397">
        <v>0</v>
      </c>
      <c r="AK1562" s="397">
        <v>0</v>
      </c>
      <c r="AL1562" s="397">
        <v>0</v>
      </c>
      <c r="AM1562" s="397"/>
      <c r="AN1562" s="397">
        <v>0</v>
      </c>
      <c r="AO1562" s="407">
        <v>0</v>
      </c>
    </row>
    <row r="1563" spans="1:41" ht="24" customHeight="1" x14ac:dyDescent="0.3">
      <c r="A1563" s="391" t="s">
        <v>4721</v>
      </c>
      <c r="B1563" s="392" t="s">
        <v>4722</v>
      </c>
      <c r="C1563" s="393" t="s">
        <v>535</v>
      </c>
      <c r="D1563" s="330">
        <f t="shared" si="78"/>
        <v>0</v>
      </c>
      <c r="E1563" s="331">
        <f t="shared" si="79"/>
        <v>0</v>
      </c>
      <c r="F1563" s="331">
        <f t="shared" si="80"/>
        <v>0</v>
      </c>
      <c r="G1563" s="331">
        <f t="shared" si="81"/>
        <v>0</v>
      </c>
      <c r="H1563" s="331">
        <f t="shared" si="82"/>
        <v>0</v>
      </c>
      <c r="I1563" s="331">
        <f t="shared" si="83"/>
        <v>0</v>
      </c>
      <c r="J1563" s="331">
        <f t="shared" si="84"/>
        <v>0</v>
      </c>
      <c r="K1563" s="331">
        <f t="shared" si="85"/>
        <v>0</v>
      </c>
      <c r="L1563" s="331">
        <f t="shared" si="86"/>
        <v>0</v>
      </c>
      <c r="M1563" s="331">
        <f t="shared" si="87"/>
        <v>0</v>
      </c>
      <c r="N1563" s="333">
        <f t="shared" si="88"/>
        <v>0</v>
      </c>
      <c r="O1563" s="394"/>
      <c r="P1563" s="395">
        <f t="shared" si="89"/>
        <v>0</v>
      </c>
      <c r="Q1563" s="336" t="str">
        <f t="shared" si="90"/>
        <v/>
      </c>
      <c r="R1563" s="399"/>
      <c r="S1563" s="410"/>
      <c r="T1563" s="405">
        <v>0</v>
      </c>
      <c r="U1563" s="147"/>
      <c r="V1563" s="405"/>
      <c r="W1563" s="337"/>
      <c r="X1563" s="337"/>
      <c r="Y1563" s="406"/>
      <c r="Z1563" s="406"/>
      <c r="AA1563" s="406"/>
      <c r="AB1563" s="156">
        <v>0</v>
      </c>
      <c r="AC1563" s="410"/>
      <c r="AD1563" s="156"/>
      <c r="AE1563" s="396"/>
      <c r="AF1563" s="397">
        <v>0</v>
      </c>
      <c r="AG1563" s="397">
        <v>0</v>
      </c>
      <c r="AH1563" s="397">
        <v>0</v>
      </c>
      <c r="AI1563" s="397">
        <v>0</v>
      </c>
      <c r="AJ1563" s="397">
        <v>0</v>
      </c>
      <c r="AK1563" s="397">
        <v>0</v>
      </c>
      <c r="AL1563" s="397">
        <v>0</v>
      </c>
      <c r="AM1563" s="397"/>
      <c r="AN1563" s="397">
        <v>0</v>
      </c>
      <c r="AO1563" s="400">
        <v>0</v>
      </c>
    </row>
    <row r="1564" spans="1:41" ht="24" customHeight="1" x14ac:dyDescent="0.3">
      <c r="A1564" s="398" t="s">
        <v>5181</v>
      </c>
      <c r="B1564" s="415" t="s">
        <v>4723</v>
      </c>
      <c r="C1564" s="416" t="s">
        <v>1322</v>
      </c>
      <c r="D1564" s="330">
        <f t="shared" si="78"/>
        <v>0</v>
      </c>
      <c r="E1564" s="331">
        <f t="shared" si="79"/>
        <v>0</v>
      </c>
      <c r="F1564" s="331">
        <f t="shared" si="80"/>
        <v>0</v>
      </c>
      <c r="G1564" s="331">
        <f t="shared" si="81"/>
        <v>0</v>
      </c>
      <c r="H1564" s="331">
        <f t="shared" si="82"/>
        <v>0</v>
      </c>
      <c r="I1564" s="331">
        <f t="shared" si="83"/>
        <v>0</v>
      </c>
      <c r="J1564" s="331">
        <f t="shared" si="84"/>
        <v>0</v>
      </c>
      <c r="K1564" s="331">
        <f t="shared" si="85"/>
        <v>0</v>
      </c>
      <c r="L1564" s="331">
        <f t="shared" si="86"/>
        <v>0</v>
      </c>
      <c r="M1564" s="331">
        <f t="shared" si="87"/>
        <v>0</v>
      </c>
      <c r="N1564" s="333">
        <f t="shared" si="88"/>
        <v>0</v>
      </c>
      <c r="O1564" s="394"/>
      <c r="P1564" s="395">
        <f t="shared" si="89"/>
        <v>0</v>
      </c>
      <c r="Q1564" s="336" t="str">
        <f t="shared" si="90"/>
        <v/>
      </c>
      <c r="R1564" s="144"/>
      <c r="S1564" s="410"/>
      <c r="T1564" s="148">
        <v>0</v>
      </c>
      <c r="U1564" s="411"/>
      <c r="V1564" s="148"/>
      <c r="W1564" s="412"/>
      <c r="X1564" s="337"/>
      <c r="Y1564" s="149"/>
      <c r="Z1564" s="149"/>
      <c r="AA1564" s="149"/>
      <c r="AB1564" s="399">
        <v>0</v>
      </c>
      <c r="AC1564" s="410"/>
      <c r="AD1564" s="399"/>
      <c r="AE1564" s="396"/>
      <c r="AF1564" s="397">
        <v>0</v>
      </c>
      <c r="AG1564" s="397">
        <v>0</v>
      </c>
      <c r="AH1564" s="397">
        <v>0</v>
      </c>
      <c r="AI1564" s="397">
        <v>0</v>
      </c>
      <c r="AJ1564" s="397">
        <v>0</v>
      </c>
      <c r="AK1564" s="397">
        <v>0</v>
      </c>
      <c r="AL1564" s="397">
        <v>0</v>
      </c>
      <c r="AM1564" s="413"/>
      <c r="AN1564" s="397">
        <v>0</v>
      </c>
      <c r="AO1564" s="407">
        <v>0</v>
      </c>
    </row>
    <row r="1565" spans="1:41" ht="24" customHeight="1" x14ac:dyDescent="0.3">
      <c r="A1565" s="391" t="s">
        <v>4724</v>
      </c>
      <c r="B1565" s="392" t="s">
        <v>4725</v>
      </c>
      <c r="C1565" s="393" t="s">
        <v>1713</v>
      </c>
      <c r="D1565" s="330">
        <f t="shared" si="78"/>
        <v>0</v>
      </c>
      <c r="E1565" s="331">
        <f t="shared" si="79"/>
        <v>0</v>
      </c>
      <c r="F1565" s="331">
        <f t="shared" si="80"/>
        <v>0</v>
      </c>
      <c r="G1565" s="331">
        <f t="shared" si="81"/>
        <v>0</v>
      </c>
      <c r="H1565" s="331">
        <f t="shared" si="82"/>
        <v>0</v>
      </c>
      <c r="I1565" s="331">
        <f t="shared" si="83"/>
        <v>0</v>
      </c>
      <c r="J1565" s="331">
        <f t="shared" si="84"/>
        <v>0</v>
      </c>
      <c r="K1565" s="331">
        <f t="shared" si="85"/>
        <v>0</v>
      </c>
      <c r="L1565" s="331">
        <f t="shared" si="86"/>
        <v>0</v>
      </c>
      <c r="M1565" s="331">
        <f t="shared" si="87"/>
        <v>0</v>
      </c>
      <c r="N1565" s="333">
        <f t="shared" si="88"/>
        <v>0</v>
      </c>
      <c r="O1565" s="394"/>
      <c r="P1565" s="395">
        <f t="shared" si="89"/>
        <v>0</v>
      </c>
      <c r="Q1565" s="336" t="str">
        <f t="shared" si="90"/>
        <v/>
      </c>
      <c r="R1565" s="156"/>
      <c r="S1565" s="145"/>
      <c r="T1565" s="148">
        <v>0</v>
      </c>
      <c r="U1565" s="147"/>
      <c r="V1565" s="148"/>
      <c r="W1565" s="337"/>
      <c r="X1565" s="337"/>
      <c r="Y1565" s="149"/>
      <c r="Z1565" s="149"/>
      <c r="AA1565" s="149"/>
      <c r="AB1565" s="156">
        <v>0</v>
      </c>
      <c r="AC1565" s="145"/>
      <c r="AD1565" s="156"/>
      <c r="AE1565" s="396"/>
      <c r="AF1565" s="397">
        <v>0</v>
      </c>
      <c r="AG1565" s="397">
        <v>0</v>
      </c>
      <c r="AH1565" s="397">
        <v>0</v>
      </c>
      <c r="AI1565" s="397">
        <v>0</v>
      </c>
      <c r="AJ1565" s="397">
        <v>0</v>
      </c>
      <c r="AK1565" s="397">
        <v>0</v>
      </c>
      <c r="AL1565" s="397">
        <v>0</v>
      </c>
      <c r="AM1565" s="397"/>
      <c r="AN1565" s="397">
        <v>0</v>
      </c>
      <c r="AO1565" s="407">
        <v>0</v>
      </c>
    </row>
    <row r="1566" spans="1:41" ht="24" customHeight="1" x14ac:dyDescent="0.3">
      <c r="A1566" s="398" t="s">
        <v>4728</v>
      </c>
      <c r="B1566" s="392" t="s">
        <v>4729</v>
      </c>
      <c r="C1566" s="393" t="s">
        <v>2177</v>
      </c>
      <c r="D1566" s="330">
        <f t="shared" si="78"/>
        <v>0</v>
      </c>
      <c r="E1566" s="331">
        <f t="shared" si="79"/>
        <v>0</v>
      </c>
      <c r="F1566" s="331">
        <f t="shared" si="80"/>
        <v>0</v>
      </c>
      <c r="G1566" s="331">
        <f t="shared" si="81"/>
        <v>0</v>
      </c>
      <c r="H1566" s="331">
        <f t="shared" si="82"/>
        <v>0</v>
      </c>
      <c r="I1566" s="331">
        <f t="shared" si="83"/>
        <v>0</v>
      </c>
      <c r="J1566" s="331">
        <f t="shared" si="84"/>
        <v>0</v>
      </c>
      <c r="K1566" s="331">
        <f t="shared" si="85"/>
        <v>0</v>
      </c>
      <c r="L1566" s="331">
        <f t="shared" si="86"/>
        <v>0</v>
      </c>
      <c r="M1566" s="331">
        <f t="shared" si="87"/>
        <v>0</v>
      </c>
      <c r="N1566" s="333">
        <f t="shared" si="88"/>
        <v>0</v>
      </c>
      <c r="O1566" s="394"/>
      <c r="P1566" s="395">
        <f t="shared" si="89"/>
        <v>0</v>
      </c>
      <c r="Q1566" s="336" t="str">
        <f t="shared" si="90"/>
        <v/>
      </c>
      <c r="R1566" s="399"/>
      <c r="S1566" s="410"/>
      <c r="T1566" s="148">
        <v>0</v>
      </c>
      <c r="U1566" s="147"/>
      <c r="V1566" s="148"/>
      <c r="W1566" s="337"/>
      <c r="X1566" s="337"/>
      <c r="Y1566" s="149"/>
      <c r="Z1566" s="149"/>
      <c r="AA1566" s="149"/>
      <c r="AB1566" s="419">
        <v>0</v>
      </c>
      <c r="AC1566" s="410"/>
      <c r="AD1566" s="419"/>
      <c r="AE1566" s="396"/>
      <c r="AF1566" s="397">
        <v>0</v>
      </c>
      <c r="AG1566" s="397">
        <v>0</v>
      </c>
      <c r="AH1566" s="397">
        <v>0</v>
      </c>
      <c r="AI1566" s="397">
        <v>0</v>
      </c>
      <c r="AJ1566" s="397">
        <v>0</v>
      </c>
      <c r="AK1566" s="397">
        <v>0</v>
      </c>
      <c r="AL1566" s="397">
        <v>0</v>
      </c>
      <c r="AM1566" s="397"/>
      <c r="AN1566" s="397">
        <v>0</v>
      </c>
      <c r="AO1566" s="400">
        <v>0</v>
      </c>
    </row>
    <row r="1567" spans="1:41" ht="24" customHeight="1" x14ac:dyDescent="0.3">
      <c r="A1567" s="391" t="s">
        <v>4731</v>
      </c>
      <c r="B1567" s="392" t="s">
        <v>4732</v>
      </c>
      <c r="C1567" s="393" t="s">
        <v>1876</v>
      </c>
      <c r="D1567" s="330">
        <f t="shared" si="78"/>
        <v>0</v>
      </c>
      <c r="E1567" s="331">
        <f t="shared" si="79"/>
        <v>0</v>
      </c>
      <c r="F1567" s="331">
        <f t="shared" si="80"/>
        <v>0</v>
      </c>
      <c r="G1567" s="331">
        <f t="shared" si="81"/>
        <v>0</v>
      </c>
      <c r="H1567" s="331">
        <f t="shared" si="82"/>
        <v>0</v>
      </c>
      <c r="I1567" s="331">
        <f t="shared" si="83"/>
        <v>0</v>
      </c>
      <c r="J1567" s="331">
        <f t="shared" si="84"/>
        <v>0</v>
      </c>
      <c r="K1567" s="331">
        <f t="shared" si="85"/>
        <v>0</v>
      </c>
      <c r="L1567" s="331">
        <f t="shared" si="86"/>
        <v>0</v>
      </c>
      <c r="M1567" s="331">
        <f t="shared" si="87"/>
        <v>0</v>
      </c>
      <c r="N1567" s="333">
        <f t="shared" si="88"/>
        <v>0</v>
      </c>
      <c r="O1567" s="394"/>
      <c r="P1567" s="395">
        <f t="shared" si="89"/>
        <v>0</v>
      </c>
      <c r="Q1567" s="336" t="str">
        <f t="shared" si="90"/>
        <v/>
      </c>
      <c r="R1567" s="399"/>
      <c r="S1567" s="145"/>
      <c r="T1567" s="148">
        <v>0</v>
      </c>
      <c r="U1567" s="147"/>
      <c r="V1567" s="148"/>
      <c r="W1567" s="337"/>
      <c r="X1567" s="337"/>
      <c r="Y1567" s="149"/>
      <c r="Z1567" s="149"/>
      <c r="AA1567" s="149"/>
      <c r="AB1567" s="399">
        <v>0</v>
      </c>
      <c r="AC1567" s="145"/>
      <c r="AD1567" s="399"/>
      <c r="AE1567" s="396"/>
      <c r="AF1567" s="397">
        <v>0</v>
      </c>
      <c r="AG1567" s="397">
        <v>0</v>
      </c>
      <c r="AH1567" s="397">
        <v>0</v>
      </c>
      <c r="AI1567" s="397">
        <v>0</v>
      </c>
      <c r="AJ1567" s="397">
        <v>0</v>
      </c>
      <c r="AK1567" s="397">
        <v>0</v>
      </c>
      <c r="AL1567" s="397">
        <v>0</v>
      </c>
      <c r="AM1567" s="397"/>
      <c r="AN1567" s="397">
        <v>0</v>
      </c>
      <c r="AO1567" s="341">
        <v>0</v>
      </c>
    </row>
    <row r="1568" spans="1:41" ht="24" customHeight="1" x14ac:dyDescent="0.3">
      <c r="A1568" s="391" t="s">
        <v>4733</v>
      </c>
      <c r="B1568" s="392" t="s">
        <v>4734</v>
      </c>
      <c r="C1568" s="393" t="s">
        <v>4402</v>
      </c>
      <c r="D1568" s="330">
        <f t="shared" si="78"/>
        <v>21</v>
      </c>
      <c r="E1568" s="331">
        <f t="shared" si="79"/>
        <v>15</v>
      </c>
      <c r="F1568" s="331">
        <f t="shared" si="80"/>
        <v>0</v>
      </c>
      <c r="G1568" s="331">
        <f t="shared" si="81"/>
        <v>0</v>
      </c>
      <c r="H1568" s="331">
        <f t="shared" si="82"/>
        <v>0</v>
      </c>
      <c r="I1568" s="331">
        <f t="shared" si="83"/>
        <v>0</v>
      </c>
      <c r="J1568" s="331">
        <f t="shared" si="84"/>
        <v>0</v>
      </c>
      <c r="K1568" s="331">
        <f t="shared" si="85"/>
        <v>0</v>
      </c>
      <c r="L1568" s="331">
        <f t="shared" si="86"/>
        <v>0</v>
      </c>
      <c r="M1568" s="331">
        <f t="shared" si="87"/>
        <v>0</v>
      </c>
      <c r="N1568" s="333">
        <f t="shared" si="88"/>
        <v>36</v>
      </c>
      <c r="O1568" s="394"/>
      <c r="P1568" s="395">
        <f t="shared" si="89"/>
        <v>36</v>
      </c>
      <c r="Q1568" s="336">
        <f t="shared" si="90"/>
        <v>257</v>
      </c>
      <c r="R1568" s="144"/>
      <c r="S1568" s="145">
        <v>21</v>
      </c>
      <c r="T1568" s="148">
        <v>0</v>
      </c>
      <c r="U1568" s="147"/>
      <c r="V1568" s="148"/>
      <c r="W1568" s="337"/>
      <c r="X1568" s="337"/>
      <c r="Y1568" s="149"/>
      <c r="Z1568" s="149"/>
      <c r="AA1568" s="149"/>
      <c r="AB1568" s="409">
        <v>0</v>
      </c>
      <c r="AC1568" s="145"/>
      <c r="AD1568" s="409"/>
      <c r="AE1568" s="396"/>
      <c r="AF1568" s="397">
        <v>0</v>
      </c>
      <c r="AG1568" s="397">
        <v>0</v>
      </c>
      <c r="AH1568" s="397">
        <v>0</v>
      </c>
      <c r="AI1568" s="397">
        <v>0</v>
      </c>
      <c r="AJ1568" s="397">
        <v>0</v>
      </c>
      <c r="AK1568" s="397">
        <v>0</v>
      </c>
      <c r="AL1568" s="397">
        <v>0</v>
      </c>
      <c r="AM1568" s="397"/>
      <c r="AN1568" s="397">
        <v>15</v>
      </c>
      <c r="AO1568" s="408">
        <v>0</v>
      </c>
    </row>
    <row r="1569" spans="1:41" ht="24" customHeight="1" x14ac:dyDescent="0.3">
      <c r="A1569" s="398" t="s">
        <v>5182</v>
      </c>
      <c r="B1569" s="392" t="s">
        <v>5183</v>
      </c>
      <c r="C1569" s="393" t="s">
        <v>83</v>
      </c>
      <c r="D1569" s="330">
        <f t="shared" si="78"/>
        <v>4</v>
      </c>
      <c r="E1569" s="331">
        <f t="shared" si="79"/>
        <v>0</v>
      </c>
      <c r="F1569" s="331">
        <f t="shared" si="80"/>
        <v>0</v>
      </c>
      <c r="G1569" s="331">
        <f t="shared" si="81"/>
        <v>0</v>
      </c>
      <c r="H1569" s="331">
        <f t="shared" si="82"/>
        <v>0</v>
      </c>
      <c r="I1569" s="331">
        <f t="shared" si="83"/>
        <v>0</v>
      </c>
      <c r="J1569" s="331">
        <f t="shared" si="84"/>
        <v>0</v>
      </c>
      <c r="K1569" s="331">
        <f t="shared" si="85"/>
        <v>0</v>
      </c>
      <c r="L1569" s="331">
        <f t="shared" si="86"/>
        <v>0</v>
      </c>
      <c r="M1569" s="331">
        <f t="shared" si="87"/>
        <v>0</v>
      </c>
      <c r="N1569" s="333">
        <f t="shared" si="88"/>
        <v>4</v>
      </c>
      <c r="O1569" s="394"/>
      <c r="P1569" s="395">
        <f t="shared" si="89"/>
        <v>4</v>
      </c>
      <c r="Q1569" s="336">
        <f t="shared" si="90"/>
        <v>861</v>
      </c>
      <c r="R1569" s="399"/>
      <c r="S1569" s="145">
        <v>4</v>
      </c>
      <c r="T1569" s="148">
        <v>0</v>
      </c>
      <c r="U1569" s="411"/>
      <c r="V1569" s="148"/>
      <c r="W1569" s="412"/>
      <c r="X1569" s="337"/>
      <c r="Y1569" s="149"/>
      <c r="Z1569" s="149"/>
      <c r="AA1569" s="149"/>
      <c r="AB1569" s="88">
        <v>0</v>
      </c>
      <c r="AC1569" s="145"/>
      <c r="AD1569" s="88"/>
      <c r="AE1569" s="396"/>
      <c r="AF1569" s="397">
        <v>0</v>
      </c>
      <c r="AG1569" s="397">
        <v>0</v>
      </c>
      <c r="AH1569" s="397">
        <v>0</v>
      </c>
      <c r="AI1569" s="397">
        <v>0</v>
      </c>
      <c r="AJ1569" s="397">
        <v>0</v>
      </c>
      <c r="AK1569" s="397">
        <v>0</v>
      </c>
      <c r="AL1569" s="397">
        <v>0</v>
      </c>
      <c r="AM1569" s="413"/>
      <c r="AN1569" s="397">
        <v>0</v>
      </c>
      <c r="AO1569" s="400">
        <v>0</v>
      </c>
    </row>
    <row r="1570" spans="1:41" ht="24" customHeight="1" x14ac:dyDescent="0.3">
      <c r="A1570" s="391" t="s">
        <v>4737</v>
      </c>
      <c r="B1570" s="392" t="s">
        <v>4738</v>
      </c>
      <c r="C1570" s="393" t="s">
        <v>1922</v>
      </c>
      <c r="D1570" s="330">
        <f t="shared" si="78"/>
        <v>17</v>
      </c>
      <c r="E1570" s="331">
        <f t="shared" si="79"/>
        <v>6</v>
      </c>
      <c r="F1570" s="331">
        <f t="shared" si="80"/>
        <v>0</v>
      </c>
      <c r="G1570" s="331">
        <f t="shared" si="81"/>
        <v>0</v>
      </c>
      <c r="H1570" s="331">
        <f t="shared" si="82"/>
        <v>0</v>
      </c>
      <c r="I1570" s="331">
        <f t="shared" si="83"/>
        <v>0</v>
      </c>
      <c r="J1570" s="331">
        <f t="shared" si="84"/>
        <v>0</v>
      </c>
      <c r="K1570" s="331">
        <f t="shared" si="85"/>
        <v>0</v>
      </c>
      <c r="L1570" s="331">
        <f t="shared" si="86"/>
        <v>0</v>
      </c>
      <c r="M1570" s="331">
        <f t="shared" si="87"/>
        <v>0</v>
      </c>
      <c r="N1570" s="333">
        <f t="shared" si="88"/>
        <v>23</v>
      </c>
      <c r="O1570" s="394"/>
      <c r="P1570" s="395">
        <f t="shared" si="89"/>
        <v>23</v>
      </c>
      <c r="Q1570" s="336">
        <f t="shared" si="90"/>
        <v>429</v>
      </c>
      <c r="R1570" s="399"/>
      <c r="S1570" s="145">
        <v>17</v>
      </c>
      <c r="T1570" s="148">
        <v>0</v>
      </c>
      <c r="U1570" s="147"/>
      <c r="V1570" s="148"/>
      <c r="W1570" s="337"/>
      <c r="X1570" s="337"/>
      <c r="Y1570" s="149"/>
      <c r="Z1570" s="149"/>
      <c r="AA1570" s="149"/>
      <c r="AB1570" s="399">
        <v>0</v>
      </c>
      <c r="AC1570" s="145"/>
      <c r="AD1570" s="399"/>
      <c r="AE1570" s="396"/>
      <c r="AF1570" s="397">
        <v>0</v>
      </c>
      <c r="AG1570" s="397">
        <v>0</v>
      </c>
      <c r="AH1570" s="397">
        <v>0</v>
      </c>
      <c r="AI1570" s="397">
        <v>0</v>
      </c>
      <c r="AJ1570" s="397">
        <v>0</v>
      </c>
      <c r="AK1570" s="397">
        <v>0</v>
      </c>
      <c r="AL1570" s="397">
        <v>0</v>
      </c>
      <c r="AM1570" s="397"/>
      <c r="AN1570" s="397">
        <v>6</v>
      </c>
      <c r="AO1570" s="400">
        <v>0</v>
      </c>
    </row>
    <row r="1571" spans="1:41" ht="24" customHeight="1" x14ac:dyDescent="0.3">
      <c r="A1571" s="398" t="s">
        <v>1654</v>
      </c>
      <c r="B1571" s="392" t="s">
        <v>4739</v>
      </c>
      <c r="C1571" s="393" t="s">
        <v>579</v>
      </c>
      <c r="D1571" s="330">
        <f t="shared" si="78"/>
        <v>6</v>
      </c>
      <c r="E1571" s="331">
        <f t="shared" si="79"/>
        <v>0</v>
      </c>
      <c r="F1571" s="331">
        <f t="shared" si="80"/>
        <v>0</v>
      </c>
      <c r="G1571" s="331">
        <f t="shared" si="81"/>
        <v>0</v>
      </c>
      <c r="H1571" s="331">
        <f t="shared" si="82"/>
        <v>0</v>
      </c>
      <c r="I1571" s="331">
        <f t="shared" si="83"/>
        <v>0</v>
      </c>
      <c r="J1571" s="331">
        <f t="shared" si="84"/>
        <v>0</v>
      </c>
      <c r="K1571" s="331">
        <f t="shared" si="85"/>
        <v>0</v>
      </c>
      <c r="L1571" s="331">
        <f t="shared" si="86"/>
        <v>0</v>
      </c>
      <c r="M1571" s="331">
        <f t="shared" si="87"/>
        <v>0</v>
      </c>
      <c r="N1571" s="333">
        <f t="shared" si="88"/>
        <v>6</v>
      </c>
      <c r="O1571" s="394"/>
      <c r="P1571" s="395">
        <f t="shared" si="89"/>
        <v>6</v>
      </c>
      <c r="Q1571" s="336">
        <f t="shared" si="90"/>
        <v>777</v>
      </c>
      <c r="R1571" s="156">
        <v>6</v>
      </c>
      <c r="S1571" s="145"/>
      <c r="T1571" s="148">
        <v>0</v>
      </c>
      <c r="U1571" s="147"/>
      <c r="V1571" s="148"/>
      <c r="W1571" s="337"/>
      <c r="X1571" s="337"/>
      <c r="Y1571" s="149"/>
      <c r="Z1571" s="149"/>
      <c r="AA1571" s="149"/>
      <c r="AB1571" s="404">
        <v>0</v>
      </c>
      <c r="AC1571" s="145"/>
      <c r="AD1571" s="404"/>
      <c r="AE1571" s="396"/>
      <c r="AF1571" s="397">
        <v>0</v>
      </c>
      <c r="AG1571" s="397">
        <v>0</v>
      </c>
      <c r="AH1571" s="397">
        <v>0</v>
      </c>
      <c r="AI1571" s="397">
        <v>0</v>
      </c>
      <c r="AJ1571" s="397">
        <v>0</v>
      </c>
      <c r="AK1571" s="397">
        <v>0</v>
      </c>
      <c r="AL1571" s="397">
        <v>0</v>
      </c>
      <c r="AM1571" s="397"/>
      <c r="AN1571" s="397">
        <v>0</v>
      </c>
      <c r="AO1571" s="341">
        <v>0</v>
      </c>
    </row>
    <row r="1572" spans="1:41" ht="24" customHeight="1" x14ac:dyDescent="0.3">
      <c r="A1572" s="398" t="s">
        <v>5184</v>
      </c>
      <c r="B1572" s="415" t="s">
        <v>5185</v>
      </c>
      <c r="C1572" s="416" t="s">
        <v>1519</v>
      </c>
      <c r="D1572" s="330">
        <f t="shared" si="78"/>
        <v>8</v>
      </c>
      <c r="E1572" s="331">
        <f t="shared" si="79"/>
        <v>4</v>
      </c>
      <c r="F1572" s="331">
        <f t="shared" si="80"/>
        <v>0</v>
      </c>
      <c r="G1572" s="331">
        <f t="shared" si="81"/>
        <v>0</v>
      </c>
      <c r="H1572" s="331">
        <f t="shared" si="82"/>
        <v>0</v>
      </c>
      <c r="I1572" s="331">
        <f t="shared" si="83"/>
        <v>0</v>
      </c>
      <c r="J1572" s="331">
        <f t="shared" si="84"/>
        <v>0</v>
      </c>
      <c r="K1572" s="331">
        <f t="shared" si="85"/>
        <v>0</v>
      </c>
      <c r="L1572" s="331">
        <f t="shared" si="86"/>
        <v>0</v>
      </c>
      <c r="M1572" s="331">
        <f t="shared" si="87"/>
        <v>0</v>
      </c>
      <c r="N1572" s="333">
        <f t="shared" si="88"/>
        <v>12</v>
      </c>
      <c r="O1572" s="394"/>
      <c r="P1572" s="395">
        <f t="shared" si="89"/>
        <v>12</v>
      </c>
      <c r="Q1572" s="336">
        <f t="shared" si="90"/>
        <v>646</v>
      </c>
      <c r="R1572" s="156"/>
      <c r="S1572" s="145">
        <v>4</v>
      </c>
      <c r="T1572" s="148">
        <v>0</v>
      </c>
      <c r="U1572" s="147"/>
      <c r="V1572" s="148"/>
      <c r="W1572" s="337"/>
      <c r="X1572" s="337"/>
      <c r="Y1572" s="149"/>
      <c r="Z1572" s="149"/>
      <c r="AA1572" s="149"/>
      <c r="AB1572" s="144">
        <v>0</v>
      </c>
      <c r="AC1572" s="145"/>
      <c r="AD1572" s="144"/>
      <c r="AE1572" s="396"/>
      <c r="AF1572" s="397">
        <v>0</v>
      </c>
      <c r="AG1572" s="397">
        <v>0</v>
      </c>
      <c r="AH1572" s="397">
        <v>0</v>
      </c>
      <c r="AI1572" s="397">
        <v>0</v>
      </c>
      <c r="AJ1572" s="397">
        <v>0</v>
      </c>
      <c r="AK1572" s="397">
        <v>0</v>
      </c>
      <c r="AL1572" s="397">
        <v>0</v>
      </c>
      <c r="AM1572" s="397"/>
      <c r="AN1572" s="397">
        <v>8</v>
      </c>
      <c r="AO1572" s="400">
        <v>0</v>
      </c>
    </row>
    <row r="1573" spans="1:41" ht="24" customHeight="1" x14ac:dyDescent="0.3">
      <c r="A1573" s="398" t="s">
        <v>5186</v>
      </c>
      <c r="B1573" s="415" t="s">
        <v>4741</v>
      </c>
      <c r="C1573" s="416" t="s">
        <v>1900</v>
      </c>
      <c r="D1573" s="330">
        <f t="shared" si="78"/>
        <v>0</v>
      </c>
      <c r="E1573" s="331">
        <f t="shared" si="79"/>
        <v>0</v>
      </c>
      <c r="F1573" s="331">
        <f t="shared" si="80"/>
        <v>0</v>
      </c>
      <c r="G1573" s="331">
        <f t="shared" si="81"/>
        <v>0</v>
      </c>
      <c r="H1573" s="331">
        <f t="shared" si="82"/>
        <v>0</v>
      </c>
      <c r="I1573" s="331">
        <f t="shared" si="83"/>
        <v>0</v>
      </c>
      <c r="J1573" s="331">
        <f t="shared" si="84"/>
        <v>0</v>
      </c>
      <c r="K1573" s="331">
        <f t="shared" si="85"/>
        <v>0</v>
      </c>
      <c r="L1573" s="331">
        <f t="shared" si="86"/>
        <v>0</v>
      </c>
      <c r="M1573" s="331">
        <f t="shared" si="87"/>
        <v>0</v>
      </c>
      <c r="N1573" s="333">
        <f t="shared" si="88"/>
        <v>0</v>
      </c>
      <c r="O1573" s="394"/>
      <c r="P1573" s="395">
        <f t="shared" si="89"/>
        <v>0</v>
      </c>
      <c r="Q1573" s="336" t="str">
        <f t="shared" si="90"/>
        <v/>
      </c>
      <c r="R1573" s="399"/>
      <c r="S1573" s="410"/>
      <c r="T1573" s="148">
        <v>0</v>
      </c>
      <c r="U1573" s="147"/>
      <c r="V1573" s="148"/>
      <c r="W1573" s="337"/>
      <c r="X1573" s="337"/>
      <c r="Y1573" s="149"/>
      <c r="Z1573" s="149"/>
      <c r="AA1573" s="149"/>
      <c r="AB1573" s="399">
        <v>0</v>
      </c>
      <c r="AC1573" s="410"/>
      <c r="AD1573" s="399"/>
      <c r="AE1573" s="396"/>
      <c r="AF1573" s="397">
        <v>0</v>
      </c>
      <c r="AG1573" s="397">
        <v>0</v>
      </c>
      <c r="AH1573" s="397">
        <v>0</v>
      </c>
      <c r="AI1573" s="397">
        <v>0</v>
      </c>
      <c r="AJ1573" s="397">
        <v>0</v>
      </c>
      <c r="AK1573" s="397">
        <v>0</v>
      </c>
      <c r="AL1573" s="397">
        <v>0</v>
      </c>
      <c r="AM1573" s="397"/>
      <c r="AN1573" s="397">
        <v>0</v>
      </c>
      <c r="AO1573" s="400">
        <v>0</v>
      </c>
    </row>
    <row r="1574" spans="1:41" ht="24" customHeight="1" x14ac:dyDescent="0.3">
      <c r="A1574" s="391" t="s">
        <v>4742</v>
      </c>
      <c r="B1574" s="392" t="s">
        <v>4743</v>
      </c>
      <c r="C1574" s="393" t="s">
        <v>509</v>
      </c>
      <c r="D1574" s="330">
        <f t="shared" si="78"/>
        <v>240</v>
      </c>
      <c r="E1574" s="331">
        <f t="shared" si="79"/>
        <v>65</v>
      </c>
      <c r="F1574" s="331">
        <f t="shared" si="80"/>
        <v>48</v>
      </c>
      <c r="G1574" s="331">
        <f t="shared" si="81"/>
        <v>25</v>
      </c>
      <c r="H1574" s="331">
        <f t="shared" si="82"/>
        <v>0</v>
      </c>
      <c r="I1574" s="331">
        <f t="shared" si="83"/>
        <v>0</v>
      </c>
      <c r="J1574" s="331">
        <f t="shared" si="84"/>
        <v>0</v>
      </c>
      <c r="K1574" s="331">
        <f t="shared" si="85"/>
        <v>0</v>
      </c>
      <c r="L1574" s="331">
        <f t="shared" si="86"/>
        <v>0</v>
      </c>
      <c r="M1574" s="331">
        <f t="shared" si="87"/>
        <v>0</v>
      </c>
      <c r="N1574" s="333">
        <f t="shared" si="88"/>
        <v>378</v>
      </c>
      <c r="O1574" s="394"/>
      <c r="P1574" s="395">
        <f t="shared" si="89"/>
        <v>378</v>
      </c>
      <c r="Q1574" s="336">
        <f t="shared" si="90"/>
        <v>24</v>
      </c>
      <c r="R1574" s="409">
        <v>48</v>
      </c>
      <c r="S1574" s="145"/>
      <c r="T1574" s="148">
        <v>0</v>
      </c>
      <c r="U1574" s="147"/>
      <c r="V1574" s="148">
        <v>25</v>
      </c>
      <c r="W1574" s="337"/>
      <c r="X1574" s="337"/>
      <c r="Y1574" s="149"/>
      <c r="Z1574" s="149"/>
      <c r="AA1574" s="149"/>
      <c r="AB1574" s="144">
        <v>0</v>
      </c>
      <c r="AC1574" s="145"/>
      <c r="AD1574" s="144"/>
      <c r="AE1574" s="396"/>
      <c r="AF1574" s="397">
        <v>0</v>
      </c>
      <c r="AG1574" s="397">
        <v>0</v>
      </c>
      <c r="AH1574" s="397">
        <v>0</v>
      </c>
      <c r="AI1574" s="397">
        <v>0</v>
      </c>
      <c r="AJ1574" s="397">
        <v>0</v>
      </c>
      <c r="AK1574" s="397">
        <v>0</v>
      </c>
      <c r="AL1574" s="397">
        <v>0</v>
      </c>
      <c r="AM1574" s="397">
        <v>65</v>
      </c>
      <c r="AN1574" s="397">
        <v>0</v>
      </c>
      <c r="AO1574" s="408">
        <v>240</v>
      </c>
    </row>
    <row r="1575" spans="1:41" ht="24" customHeight="1" x14ac:dyDescent="0.3">
      <c r="A1575" s="398" t="s">
        <v>1656</v>
      </c>
      <c r="B1575" s="415" t="s">
        <v>1657</v>
      </c>
      <c r="C1575" s="416" t="s">
        <v>509</v>
      </c>
      <c r="D1575" s="330">
        <f t="shared" si="78"/>
        <v>240</v>
      </c>
      <c r="E1575" s="331">
        <f t="shared" si="79"/>
        <v>68</v>
      </c>
      <c r="F1575" s="331">
        <f t="shared" si="80"/>
        <v>48</v>
      </c>
      <c r="G1575" s="331">
        <f t="shared" si="81"/>
        <v>25</v>
      </c>
      <c r="H1575" s="331">
        <f t="shared" si="82"/>
        <v>0</v>
      </c>
      <c r="I1575" s="331">
        <f t="shared" si="83"/>
        <v>0</v>
      </c>
      <c r="J1575" s="331">
        <f t="shared" si="84"/>
        <v>0</v>
      </c>
      <c r="K1575" s="331">
        <f t="shared" si="85"/>
        <v>0</v>
      </c>
      <c r="L1575" s="331">
        <f t="shared" si="86"/>
        <v>0</v>
      </c>
      <c r="M1575" s="331">
        <f t="shared" si="87"/>
        <v>0</v>
      </c>
      <c r="N1575" s="333">
        <f t="shared" si="88"/>
        <v>381</v>
      </c>
      <c r="O1575" s="394"/>
      <c r="P1575" s="395">
        <f t="shared" si="89"/>
        <v>381</v>
      </c>
      <c r="Q1575" s="336">
        <f t="shared" si="90"/>
        <v>22</v>
      </c>
      <c r="R1575" s="88">
        <v>48</v>
      </c>
      <c r="S1575" s="145"/>
      <c r="T1575" s="148">
        <v>0</v>
      </c>
      <c r="U1575" s="147"/>
      <c r="V1575" s="148">
        <v>25</v>
      </c>
      <c r="W1575" s="337"/>
      <c r="X1575" s="337"/>
      <c r="Y1575" s="149"/>
      <c r="Z1575" s="149"/>
      <c r="AA1575" s="149"/>
      <c r="AB1575" s="399">
        <v>0</v>
      </c>
      <c r="AC1575" s="145"/>
      <c r="AD1575" s="399"/>
      <c r="AE1575" s="396"/>
      <c r="AF1575" s="397">
        <v>0</v>
      </c>
      <c r="AG1575" s="397">
        <v>0</v>
      </c>
      <c r="AH1575" s="397">
        <v>0</v>
      </c>
      <c r="AI1575" s="397">
        <v>0</v>
      </c>
      <c r="AJ1575" s="397">
        <v>0</v>
      </c>
      <c r="AK1575" s="397">
        <v>0</v>
      </c>
      <c r="AL1575" s="397">
        <v>0</v>
      </c>
      <c r="AM1575" s="397">
        <v>68</v>
      </c>
      <c r="AN1575" s="397">
        <v>0</v>
      </c>
      <c r="AO1575" s="408">
        <v>240</v>
      </c>
    </row>
    <row r="1576" spans="1:41" ht="24" customHeight="1" x14ac:dyDescent="0.3">
      <c r="A1576" s="391" t="s">
        <v>4744</v>
      </c>
      <c r="B1576" s="392" t="s">
        <v>4745</v>
      </c>
      <c r="C1576" s="393" t="s">
        <v>198</v>
      </c>
      <c r="D1576" s="330">
        <f t="shared" si="78"/>
        <v>90</v>
      </c>
      <c r="E1576" s="331">
        <f t="shared" si="79"/>
        <v>0</v>
      </c>
      <c r="F1576" s="331">
        <f t="shared" si="80"/>
        <v>0</v>
      </c>
      <c r="G1576" s="331">
        <f t="shared" si="81"/>
        <v>0</v>
      </c>
      <c r="H1576" s="331">
        <f t="shared" si="82"/>
        <v>0</v>
      </c>
      <c r="I1576" s="331">
        <f t="shared" si="83"/>
        <v>0</v>
      </c>
      <c r="J1576" s="331">
        <f t="shared" si="84"/>
        <v>0</v>
      </c>
      <c r="K1576" s="331">
        <f t="shared" si="85"/>
        <v>0</v>
      </c>
      <c r="L1576" s="331">
        <f t="shared" si="86"/>
        <v>0</v>
      </c>
      <c r="M1576" s="331">
        <f t="shared" si="87"/>
        <v>0</v>
      </c>
      <c r="N1576" s="333">
        <f t="shared" si="88"/>
        <v>90</v>
      </c>
      <c r="O1576" s="394"/>
      <c r="P1576" s="395">
        <f t="shared" si="89"/>
        <v>90</v>
      </c>
      <c r="Q1576" s="336">
        <f t="shared" si="90"/>
        <v>85</v>
      </c>
      <c r="R1576" s="399"/>
      <c r="S1576" s="145"/>
      <c r="T1576" s="148">
        <v>0</v>
      </c>
      <c r="U1576" s="147"/>
      <c r="V1576" s="148"/>
      <c r="W1576" s="337"/>
      <c r="X1576" s="337"/>
      <c r="Y1576" s="149">
        <v>90</v>
      </c>
      <c r="Z1576" s="149"/>
      <c r="AA1576" s="149"/>
      <c r="AB1576" s="156">
        <v>0</v>
      </c>
      <c r="AC1576" s="145"/>
      <c r="AD1576" s="156"/>
      <c r="AE1576" s="396"/>
      <c r="AF1576" s="397">
        <v>0</v>
      </c>
      <c r="AG1576" s="397">
        <v>0</v>
      </c>
      <c r="AH1576" s="397">
        <v>0</v>
      </c>
      <c r="AI1576" s="397">
        <v>0</v>
      </c>
      <c r="AJ1576" s="397">
        <v>0</v>
      </c>
      <c r="AK1576" s="397">
        <v>0</v>
      </c>
      <c r="AL1576" s="397">
        <v>0</v>
      </c>
      <c r="AM1576" s="397"/>
      <c r="AN1576" s="397">
        <v>0</v>
      </c>
      <c r="AO1576" s="400">
        <v>0</v>
      </c>
    </row>
    <row r="1577" spans="1:41" ht="24" customHeight="1" x14ac:dyDescent="0.3">
      <c r="A1577" s="398" t="s">
        <v>4746</v>
      </c>
      <c r="B1577" s="392" t="s">
        <v>4747</v>
      </c>
      <c r="C1577" s="393" t="s">
        <v>1236</v>
      </c>
      <c r="D1577" s="330">
        <f t="shared" si="78"/>
        <v>0</v>
      </c>
      <c r="E1577" s="331">
        <f t="shared" si="79"/>
        <v>0</v>
      </c>
      <c r="F1577" s="331">
        <f t="shared" si="80"/>
        <v>0</v>
      </c>
      <c r="G1577" s="331">
        <f t="shared" si="81"/>
        <v>0</v>
      </c>
      <c r="H1577" s="331">
        <f t="shared" si="82"/>
        <v>0</v>
      </c>
      <c r="I1577" s="331">
        <f t="shared" si="83"/>
        <v>0</v>
      </c>
      <c r="J1577" s="331">
        <f t="shared" si="84"/>
        <v>0</v>
      </c>
      <c r="K1577" s="331">
        <f t="shared" si="85"/>
        <v>0</v>
      </c>
      <c r="L1577" s="331">
        <f t="shared" si="86"/>
        <v>0</v>
      </c>
      <c r="M1577" s="331">
        <f t="shared" si="87"/>
        <v>0</v>
      </c>
      <c r="N1577" s="333">
        <f t="shared" si="88"/>
        <v>0</v>
      </c>
      <c r="O1577" s="394"/>
      <c r="P1577" s="395">
        <f t="shared" si="89"/>
        <v>0</v>
      </c>
      <c r="Q1577" s="336" t="str">
        <f t="shared" si="90"/>
        <v/>
      </c>
      <c r="R1577" s="404"/>
      <c r="S1577" s="145"/>
      <c r="T1577" s="405">
        <v>0</v>
      </c>
      <c r="U1577" s="147"/>
      <c r="V1577" s="405"/>
      <c r="W1577" s="337"/>
      <c r="X1577" s="337"/>
      <c r="Y1577" s="406"/>
      <c r="Z1577" s="406"/>
      <c r="AA1577" s="406"/>
      <c r="AB1577" s="156">
        <v>0</v>
      </c>
      <c r="AC1577" s="145"/>
      <c r="AD1577" s="156"/>
      <c r="AE1577" s="396"/>
      <c r="AF1577" s="397">
        <v>0</v>
      </c>
      <c r="AG1577" s="397">
        <v>0</v>
      </c>
      <c r="AH1577" s="397">
        <v>0</v>
      </c>
      <c r="AI1577" s="397">
        <v>0</v>
      </c>
      <c r="AJ1577" s="397">
        <v>0</v>
      </c>
      <c r="AK1577" s="397">
        <v>0</v>
      </c>
      <c r="AL1577" s="397">
        <v>0</v>
      </c>
      <c r="AM1577" s="397"/>
      <c r="AN1577" s="397">
        <v>0</v>
      </c>
      <c r="AO1577" s="414">
        <v>0</v>
      </c>
    </row>
    <row r="1578" spans="1:41" ht="24" customHeight="1" x14ac:dyDescent="0.3">
      <c r="A1578" s="398" t="s">
        <v>4750</v>
      </c>
      <c r="B1578" s="392" t="s">
        <v>4751</v>
      </c>
      <c r="C1578" s="393" t="s">
        <v>2068</v>
      </c>
      <c r="D1578" s="330">
        <f t="shared" si="78"/>
        <v>4</v>
      </c>
      <c r="E1578" s="331">
        <f t="shared" si="79"/>
        <v>0</v>
      </c>
      <c r="F1578" s="331">
        <f t="shared" si="80"/>
        <v>0</v>
      </c>
      <c r="G1578" s="331">
        <f t="shared" si="81"/>
        <v>0</v>
      </c>
      <c r="H1578" s="331">
        <f t="shared" si="82"/>
        <v>0</v>
      </c>
      <c r="I1578" s="331">
        <f t="shared" si="83"/>
        <v>0</v>
      </c>
      <c r="J1578" s="331">
        <f t="shared" si="84"/>
        <v>0</v>
      </c>
      <c r="K1578" s="331">
        <f t="shared" si="85"/>
        <v>0</v>
      </c>
      <c r="L1578" s="331">
        <f t="shared" si="86"/>
        <v>0</v>
      </c>
      <c r="M1578" s="331">
        <f t="shared" si="87"/>
        <v>0</v>
      </c>
      <c r="N1578" s="333">
        <f t="shared" si="88"/>
        <v>4</v>
      </c>
      <c r="O1578" s="394"/>
      <c r="P1578" s="395">
        <f t="shared" si="89"/>
        <v>4</v>
      </c>
      <c r="Q1578" s="336">
        <f t="shared" si="90"/>
        <v>861</v>
      </c>
      <c r="R1578" s="399"/>
      <c r="S1578" s="145"/>
      <c r="T1578" s="148">
        <v>0</v>
      </c>
      <c r="U1578" s="147"/>
      <c r="V1578" s="148"/>
      <c r="W1578" s="337"/>
      <c r="X1578" s="337"/>
      <c r="Y1578" s="149"/>
      <c r="Z1578" s="149"/>
      <c r="AA1578" s="149"/>
      <c r="AB1578" s="399">
        <v>0</v>
      </c>
      <c r="AC1578" s="145"/>
      <c r="AD1578" s="399"/>
      <c r="AE1578" s="396"/>
      <c r="AF1578" s="397">
        <v>0</v>
      </c>
      <c r="AG1578" s="397">
        <v>0</v>
      </c>
      <c r="AH1578" s="397">
        <v>0</v>
      </c>
      <c r="AI1578" s="397">
        <v>0</v>
      </c>
      <c r="AJ1578" s="397">
        <v>0</v>
      </c>
      <c r="AK1578" s="397">
        <v>0</v>
      </c>
      <c r="AL1578" s="397">
        <v>0</v>
      </c>
      <c r="AM1578" s="397"/>
      <c r="AN1578" s="397">
        <v>4</v>
      </c>
      <c r="AO1578" s="358">
        <v>0</v>
      </c>
    </row>
    <row r="1579" spans="1:41" ht="24" customHeight="1" x14ac:dyDescent="0.3">
      <c r="A1579" s="391" t="s">
        <v>4748</v>
      </c>
      <c r="B1579" s="392" t="s">
        <v>4749</v>
      </c>
      <c r="C1579" s="393" t="s">
        <v>2068</v>
      </c>
      <c r="D1579" s="330">
        <f t="shared" si="78"/>
        <v>28</v>
      </c>
      <c r="E1579" s="331">
        <f t="shared" si="79"/>
        <v>17</v>
      </c>
      <c r="F1579" s="331">
        <f t="shared" si="80"/>
        <v>0</v>
      </c>
      <c r="G1579" s="331">
        <f t="shared" si="81"/>
        <v>0</v>
      </c>
      <c r="H1579" s="331">
        <f t="shared" si="82"/>
        <v>0</v>
      </c>
      <c r="I1579" s="331">
        <f t="shared" si="83"/>
        <v>0</v>
      </c>
      <c r="J1579" s="331">
        <f t="shared" si="84"/>
        <v>0</v>
      </c>
      <c r="K1579" s="331">
        <f t="shared" si="85"/>
        <v>0</v>
      </c>
      <c r="L1579" s="331">
        <f t="shared" si="86"/>
        <v>0</v>
      </c>
      <c r="M1579" s="331">
        <f t="shared" si="87"/>
        <v>0</v>
      </c>
      <c r="N1579" s="333">
        <f t="shared" si="88"/>
        <v>45</v>
      </c>
      <c r="O1579" s="394"/>
      <c r="P1579" s="395">
        <f t="shared" si="89"/>
        <v>45</v>
      </c>
      <c r="Q1579" s="336">
        <f t="shared" si="90"/>
        <v>184</v>
      </c>
      <c r="R1579" s="144"/>
      <c r="S1579" s="145">
        <v>17</v>
      </c>
      <c r="T1579" s="148">
        <v>0</v>
      </c>
      <c r="U1579" s="147"/>
      <c r="V1579" s="148"/>
      <c r="W1579" s="337"/>
      <c r="X1579" s="337"/>
      <c r="Y1579" s="149"/>
      <c r="Z1579" s="149"/>
      <c r="AA1579" s="149"/>
      <c r="AB1579" s="399">
        <v>0</v>
      </c>
      <c r="AC1579" s="145"/>
      <c r="AD1579" s="399"/>
      <c r="AE1579" s="396"/>
      <c r="AF1579" s="397">
        <v>0</v>
      </c>
      <c r="AG1579" s="397">
        <v>0</v>
      </c>
      <c r="AH1579" s="397">
        <v>0</v>
      </c>
      <c r="AI1579" s="397">
        <v>0</v>
      </c>
      <c r="AJ1579" s="397">
        <v>0</v>
      </c>
      <c r="AK1579" s="397">
        <v>0</v>
      </c>
      <c r="AL1579" s="397">
        <v>0</v>
      </c>
      <c r="AM1579" s="397"/>
      <c r="AN1579" s="397">
        <v>28</v>
      </c>
      <c r="AO1579" s="400">
        <v>0</v>
      </c>
    </row>
    <row r="1580" spans="1:41" ht="24" customHeight="1" x14ac:dyDescent="0.3">
      <c r="A1580" s="391" t="s">
        <v>4752</v>
      </c>
      <c r="B1580" s="392" t="s">
        <v>5187</v>
      </c>
      <c r="C1580" s="393" t="s">
        <v>1897</v>
      </c>
      <c r="D1580" s="330">
        <f t="shared" si="78"/>
        <v>21</v>
      </c>
      <c r="E1580" s="331">
        <f t="shared" si="79"/>
        <v>13</v>
      </c>
      <c r="F1580" s="331">
        <f t="shared" si="80"/>
        <v>0</v>
      </c>
      <c r="G1580" s="331">
        <f t="shared" si="81"/>
        <v>0</v>
      </c>
      <c r="H1580" s="331">
        <f t="shared" si="82"/>
        <v>0</v>
      </c>
      <c r="I1580" s="331">
        <f t="shared" si="83"/>
        <v>0</v>
      </c>
      <c r="J1580" s="331">
        <f t="shared" si="84"/>
        <v>0</v>
      </c>
      <c r="K1580" s="331">
        <f t="shared" si="85"/>
        <v>0</v>
      </c>
      <c r="L1580" s="331">
        <f t="shared" si="86"/>
        <v>0</v>
      </c>
      <c r="M1580" s="331">
        <f t="shared" si="87"/>
        <v>0</v>
      </c>
      <c r="N1580" s="333">
        <f t="shared" si="88"/>
        <v>34</v>
      </c>
      <c r="O1580" s="394"/>
      <c r="P1580" s="395">
        <f t="shared" si="89"/>
        <v>34</v>
      </c>
      <c r="Q1580" s="336">
        <f t="shared" si="90"/>
        <v>279</v>
      </c>
      <c r="R1580" s="156"/>
      <c r="S1580" s="145">
        <v>13</v>
      </c>
      <c r="T1580" s="148">
        <v>0</v>
      </c>
      <c r="U1580" s="147"/>
      <c r="V1580" s="148"/>
      <c r="W1580" s="337"/>
      <c r="X1580" s="337"/>
      <c r="Y1580" s="149"/>
      <c r="Z1580" s="149"/>
      <c r="AA1580" s="149"/>
      <c r="AB1580" s="156">
        <v>0</v>
      </c>
      <c r="AC1580" s="145"/>
      <c r="AD1580" s="156"/>
      <c r="AE1580" s="396"/>
      <c r="AF1580" s="397">
        <v>0</v>
      </c>
      <c r="AG1580" s="397">
        <v>0</v>
      </c>
      <c r="AH1580" s="397">
        <v>0</v>
      </c>
      <c r="AI1580" s="397">
        <v>0</v>
      </c>
      <c r="AJ1580" s="397">
        <v>0</v>
      </c>
      <c r="AK1580" s="397">
        <v>0</v>
      </c>
      <c r="AL1580" s="397">
        <v>0</v>
      </c>
      <c r="AM1580" s="397"/>
      <c r="AN1580" s="397">
        <v>21</v>
      </c>
      <c r="AO1580" s="407">
        <v>0</v>
      </c>
    </row>
    <row r="1581" spans="1:41" ht="24" customHeight="1" x14ac:dyDescent="0.3">
      <c r="A1581" s="398" t="s">
        <v>4754</v>
      </c>
      <c r="B1581" s="392" t="s">
        <v>4755</v>
      </c>
      <c r="C1581" s="393" t="s">
        <v>1196</v>
      </c>
      <c r="D1581" s="330">
        <f t="shared" si="78"/>
        <v>8</v>
      </c>
      <c r="E1581" s="331">
        <f t="shared" si="79"/>
        <v>0</v>
      </c>
      <c r="F1581" s="331">
        <f t="shared" si="80"/>
        <v>0</v>
      </c>
      <c r="G1581" s="331">
        <f t="shared" si="81"/>
        <v>0</v>
      </c>
      <c r="H1581" s="331">
        <f t="shared" si="82"/>
        <v>0</v>
      </c>
      <c r="I1581" s="331">
        <f t="shared" si="83"/>
        <v>0</v>
      </c>
      <c r="J1581" s="331">
        <f t="shared" si="84"/>
        <v>0</v>
      </c>
      <c r="K1581" s="331">
        <f t="shared" si="85"/>
        <v>0</v>
      </c>
      <c r="L1581" s="331">
        <f t="shared" si="86"/>
        <v>0</v>
      </c>
      <c r="M1581" s="331">
        <f t="shared" si="87"/>
        <v>0</v>
      </c>
      <c r="N1581" s="333">
        <f t="shared" si="88"/>
        <v>8</v>
      </c>
      <c r="O1581" s="394"/>
      <c r="P1581" s="395">
        <f t="shared" si="89"/>
        <v>8</v>
      </c>
      <c r="Q1581" s="336">
        <f t="shared" si="90"/>
        <v>741</v>
      </c>
      <c r="R1581" s="409"/>
      <c r="S1581" s="145">
        <v>8</v>
      </c>
      <c r="T1581" s="405">
        <v>0</v>
      </c>
      <c r="U1581" s="147"/>
      <c r="V1581" s="405"/>
      <c r="W1581" s="337"/>
      <c r="X1581" s="337"/>
      <c r="Y1581" s="406"/>
      <c r="Z1581" s="406"/>
      <c r="AA1581" s="406"/>
      <c r="AB1581" s="399">
        <v>0</v>
      </c>
      <c r="AC1581" s="145"/>
      <c r="AD1581" s="399"/>
      <c r="AE1581" s="396"/>
      <c r="AF1581" s="397">
        <v>0</v>
      </c>
      <c r="AG1581" s="397">
        <v>0</v>
      </c>
      <c r="AH1581" s="397">
        <v>0</v>
      </c>
      <c r="AI1581" s="397">
        <v>0</v>
      </c>
      <c r="AJ1581" s="397">
        <v>0</v>
      </c>
      <c r="AK1581" s="397">
        <v>0</v>
      </c>
      <c r="AL1581" s="397">
        <v>0</v>
      </c>
      <c r="AM1581" s="397"/>
      <c r="AN1581" s="397">
        <v>0</v>
      </c>
      <c r="AO1581" s="341">
        <v>0</v>
      </c>
    </row>
    <row r="1582" spans="1:41" ht="24" customHeight="1" x14ac:dyDescent="0.3">
      <c r="A1582" s="391" t="s">
        <v>4759</v>
      </c>
      <c r="B1582" s="392" t="s">
        <v>4760</v>
      </c>
      <c r="C1582" s="393" t="s">
        <v>1713</v>
      </c>
      <c r="D1582" s="330">
        <f t="shared" si="78"/>
        <v>90</v>
      </c>
      <c r="E1582" s="331">
        <f t="shared" si="79"/>
        <v>32</v>
      </c>
      <c r="F1582" s="331">
        <f t="shared" si="80"/>
        <v>0</v>
      </c>
      <c r="G1582" s="331">
        <f t="shared" si="81"/>
        <v>0</v>
      </c>
      <c r="H1582" s="331">
        <f t="shared" si="82"/>
        <v>0</v>
      </c>
      <c r="I1582" s="331">
        <f t="shared" si="83"/>
        <v>0</v>
      </c>
      <c r="J1582" s="331">
        <f t="shared" si="84"/>
        <v>0</v>
      </c>
      <c r="K1582" s="331">
        <f t="shared" si="85"/>
        <v>0</v>
      </c>
      <c r="L1582" s="331">
        <f t="shared" si="86"/>
        <v>0</v>
      </c>
      <c r="M1582" s="331">
        <f t="shared" si="87"/>
        <v>0</v>
      </c>
      <c r="N1582" s="333">
        <f t="shared" si="88"/>
        <v>122</v>
      </c>
      <c r="O1582" s="394"/>
      <c r="P1582" s="395">
        <f t="shared" si="89"/>
        <v>122</v>
      </c>
      <c r="Q1582" s="336">
        <f t="shared" si="90"/>
        <v>56</v>
      </c>
      <c r="R1582" s="399"/>
      <c r="S1582" s="410"/>
      <c r="T1582" s="148">
        <v>0</v>
      </c>
      <c r="U1582" s="147"/>
      <c r="V1582" s="148"/>
      <c r="W1582" s="337">
        <v>32</v>
      </c>
      <c r="X1582" s="337">
        <v>90</v>
      </c>
      <c r="Y1582" s="149"/>
      <c r="Z1582" s="149"/>
      <c r="AA1582" s="149"/>
      <c r="AB1582" s="409">
        <v>0</v>
      </c>
      <c r="AC1582" s="410"/>
      <c r="AD1582" s="409"/>
      <c r="AE1582" s="396"/>
      <c r="AF1582" s="397">
        <v>0</v>
      </c>
      <c r="AG1582" s="397">
        <v>0</v>
      </c>
      <c r="AH1582" s="397">
        <v>0</v>
      </c>
      <c r="AI1582" s="397">
        <v>0</v>
      </c>
      <c r="AJ1582" s="397">
        <v>0</v>
      </c>
      <c r="AK1582" s="397">
        <v>0</v>
      </c>
      <c r="AL1582" s="397">
        <v>0</v>
      </c>
      <c r="AM1582" s="397"/>
      <c r="AN1582" s="397">
        <v>0</v>
      </c>
      <c r="AO1582" s="408">
        <v>0</v>
      </c>
    </row>
    <row r="1583" spans="1:41" ht="24" customHeight="1" x14ac:dyDescent="0.3">
      <c r="A1583" s="391" t="s">
        <v>4761</v>
      </c>
      <c r="B1583" s="392" t="s">
        <v>4762</v>
      </c>
      <c r="C1583" s="393" t="s">
        <v>2152</v>
      </c>
      <c r="D1583" s="330">
        <f t="shared" si="78"/>
        <v>0</v>
      </c>
      <c r="E1583" s="331">
        <f t="shared" si="79"/>
        <v>0</v>
      </c>
      <c r="F1583" s="331">
        <f t="shared" si="80"/>
        <v>0</v>
      </c>
      <c r="G1583" s="331">
        <f t="shared" si="81"/>
        <v>0</v>
      </c>
      <c r="H1583" s="331">
        <f t="shared" si="82"/>
        <v>0</v>
      </c>
      <c r="I1583" s="331">
        <f t="shared" si="83"/>
        <v>0</v>
      </c>
      <c r="J1583" s="331">
        <f t="shared" si="84"/>
        <v>0</v>
      </c>
      <c r="K1583" s="331">
        <f t="shared" si="85"/>
        <v>0</v>
      </c>
      <c r="L1583" s="331">
        <f t="shared" si="86"/>
        <v>0</v>
      </c>
      <c r="M1583" s="331">
        <f t="shared" si="87"/>
        <v>0</v>
      </c>
      <c r="N1583" s="333">
        <f t="shared" si="88"/>
        <v>0</v>
      </c>
      <c r="O1583" s="394"/>
      <c r="P1583" s="395">
        <f t="shared" si="89"/>
        <v>0</v>
      </c>
      <c r="Q1583" s="336" t="str">
        <f t="shared" si="90"/>
        <v/>
      </c>
      <c r="R1583" s="404"/>
      <c r="S1583" s="410"/>
      <c r="T1583" s="405">
        <v>0</v>
      </c>
      <c r="U1583" s="147"/>
      <c r="V1583" s="405"/>
      <c r="W1583" s="337"/>
      <c r="X1583" s="337"/>
      <c r="Y1583" s="406"/>
      <c r="Z1583" s="406"/>
      <c r="AA1583" s="406"/>
      <c r="AB1583" s="404">
        <v>0</v>
      </c>
      <c r="AC1583" s="410"/>
      <c r="AD1583" s="404"/>
      <c r="AE1583" s="396"/>
      <c r="AF1583" s="397">
        <v>0</v>
      </c>
      <c r="AG1583" s="397">
        <v>0</v>
      </c>
      <c r="AH1583" s="397">
        <v>0</v>
      </c>
      <c r="AI1583" s="397">
        <v>0</v>
      </c>
      <c r="AJ1583" s="397">
        <v>0</v>
      </c>
      <c r="AK1583" s="397">
        <v>0</v>
      </c>
      <c r="AL1583" s="397">
        <v>0</v>
      </c>
      <c r="AM1583" s="397"/>
      <c r="AN1583" s="397">
        <v>0</v>
      </c>
      <c r="AO1583" s="414">
        <v>0</v>
      </c>
    </row>
    <row r="1584" spans="1:41" ht="24" customHeight="1" x14ac:dyDescent="0.3">
      <c r="A1584" s="391" t="s">
        <v>4763</v>
      </c>
      <c r="B1584" s="392" t="s">
        <v>4764</v>
      </c>
      <c r="C1584" s="393" t="s">
        <v>270</v>
      </c>
      <c r="D1584" s="330">
        <f t="shared" si="78"/>
        <v>0</v>
      </c>
      <c r="E1584" s="331">
        <f t="shared" si="79"/>
        <v>0</v>
      </c>
      <c r="F1584" s="331">
        <f t="shared" si="80"/>
        <v>0</v>
      </c>
      <c r="G1584" s="331">
        <f t="shared" si="81"/>
        <v>0</v>
      </c>
      <c r="H1584" s="331">
        <f t="shared" si="82"/>
        <v>0</v>
      </c>
      <c r="I1584" s="331">
        <f t="shared" si="83"/>
        <v>0</v>
      </c>
      <c r="J1584" s="331">
        <f t="shared" si="84"/>
        <v>0</v>
      </c>
      <c r="K1584" s="331">
        <f t="shared" si="85"/>
        <v>0</v>
      </c>
      <c r="L1584" s="331">
        <f t="shared" si="86"/>
        <v>0</v>
      </c>
      <c r="M1584" s="331">
        <f t="shared" si="87"/>
        <v>0</v>
      </c>
      <c r="N1584" s="333">
        <f t="shared" si="88"/>
        <v>0</v>
      </c>
      <c r="O1584" s="394"/>
      <c r="P1584" s="395">
        <f t="shared" si="89"/>
        <v>0</v>
      </c>
      <c r="Q1584" s="336" t="str">
        <f t="shared" si="90"/>
        <v/>
      </c>
      <c r="R1584" s="404"/>
      <c r="S1584" s="145"/>
      <c r="T1584" s="148">
        <v>0</v>
      </c>
      <c r="U1584" s="147"/>
      <c r="V1584" s="148"/>
      <c r="W1584" s="337"/>
      <c r="X1584" s="337"/>
      <c r="Y1584" s="149"/>
      <c r="Z1584" s="149"/>
      <c r="AA1584" s="149"/>
      <c r="AB1584" s="88">
        <v>0</v>
      </c>
      <c r="AC1584" s="145"/>
      <c r="AD1584" s="88"/>
      <c r="AE1584" s="396"/>
      <c r="AF1584" s="397">
        <v>0</v>
      </c>
      <c r="AG1584" s="397">
        <v>0</v>
      </c>
      <c r="AH1584" s="397">
        <v>0</v>
      </c>
      <c r="AI1584" s="397">
        <v>0</v>
      </c>
      <c r="AJ1584" s="397">
        <v>0</v>
      </c>
      <c r="AK1584" s="397">
        <v>0</v>
      </c>
      <c r="AL1584" s="397">
        <v>0</v>
      </c>
      <c r="AM1584" s="397"/>
      <c r="AN1584" s="397">
        <v>0</v>
      </c>
      <c r="AO1584" s="400">
        <v>0</v>
      </c>
    </row>
    <row r="1585" spans="1:41" ht="24" customHeight="1" x14ac:dyDescent="0.3">
      <c r="A1585" s="398" t="s">
        <v>5188</v>
      </c>
      <c r="B1585" s="392" t="s">
        <v>5189</v>
      </c>
      <c r="C1585" s="393" t="s">
        <v>2156</v>
      </c>
      <c r="D1585" s="330">
        <f t="shared" si="78"/>
        <v>0</v>
      </c>
      <c r="E1585" s="331">
        <f t="shared" si="79"/>
        <v>0</v>
      </c>
      <c r="F1585" s="331">
        <f t="shared" si="80"/>
        <v>0</v>
      </c>
      <c r="G1585" s="331">
        <f t="shared" si="81"/>
        <v>0</v>
      </c>
      <c r="H1585" s="331">
        <f t="shared" si="82"/>
        <v>0</v>
      </c>
      <c r="I1585" s="331">
        <f t="shared" si="83"/>
        <v>0</v>
      </c>
      <c r="J1585" s="331">
        <f t="shared" si="84"/>
        <v>0</v>
      </c>
      <c r="K1585" s="331">
        <f t="shared" si="85"/>
        <v>0</v>
      </c>
      <c r="L1585" s="331">
        <f t="shared" si="86"/>
        <v>0</v>
      </c>
      <c r="M1585" s="331">
        <f t="shared" si="87"/>
        <v>0</v>
      </c>
      <c r="N1585" s="333">
        <f t="shared" si="88"/>
        <v>0</v>
      </c>
      <c r="O1585" s="394"/>
      <c r="P1585" s="395">
        <f t="shared" si="89"/>
        <v>0</v>
      </c>
      <c r="Q1585" s="336" t="str">
        <f t="shared" si="90"/>
        <v/>
      </c>
      <c r="R1585" s="399"/>
      <c r="S1585" s="410"/>
      <c r="T1585" s="148">
        <v>0</v>
      </c>
      <c r="U1585" s="411"/>
      <c r="V1585" s="148"/>
      <c r="W1585" s="412"/>
      <c r="X1585" s="337"/>
      <c r="Y1585" s="149"/>
      <c r="Z1585" s="149"/>
      <c r="AA1585" s="149"/>
      <c r="AB1585" s="399">
        <v>0</v>
      </c>
      <c r="AC1585" s="410"/>
      <c r="AD1585" s="399"/>
      <c r="AE1585" s="396"/>
      <c r="AF1585" s="397">
        <v>0</v>
      </c>
      <c r="AG1585" s="397">
        <v>0</v>
      </c>
      <c r="AH1585" s="397">
        <v>0</v>
      </c>
      <c r="AI1585" s="397">
        <v>0</v>
      </c>
      <c r="AJ1585" s="397">
        <v>0</v>
      </c>
      <c r="AK1585" s="397">
        <v>0</v>
      </c>
      <c r="AL1585" s="397">
        <v>0</v>
      </c>
      <c r="AM1585" s="413"/>
      <c r="AN1585" s="397">
        <v>0</v>
      </c>
      <c r="AO1585" s="407">
        <v>0</v>
      </c>
    </row>
    <row r="1586" spans="1:41" ht="24" customHeight="1" x14ac:dyDescent="0.3">
      <c r="A1586" s="401" t="s">
        <v>4770</v>
      </c>
      <c r="B1586" s="402" t="s">
        <v>4771</v>
      </c>
      <c r="C1586" s="403" t="s">
        <v>4496</v>
      </c>
      <c r="D1586" s="330">
        <f t="shared" si="78"/>
        <v>0</v>
      </c>
      <c r="E1586" s="331">
        <f t="shared" si="79"/>
        <v>0</v>
      </c>
      <c r="F1586" s="331">
        <f t="shared" si="80"/>
        <v>0</v>
      </c>
      <c r="G1586" s="331">
        <f t="shared" si="81"/>
        <v>0</v>
      </c>
      <c r="H1586" s="331">
        <f t="shared" si="82"/>
        <v>0</v>
      </c>
      <c r="I1586" s="331">
        <f t="shared" si="83"/>
        <v>0</v>
      </c>
      <c r="J1586" s="331">
        <f t="shared" si="84"/>
        <v>0</v>
      </c>
      <c r="K1586" s="331">
        <f t="shared" si="85"/>
        <v>0</v>
      </c>
      <c r="L1586" s="331">
        <f t="shared" si="86"/>
        <v>0</v>
      </c>
      <c r="M1586" s="331">
        <f t="shared" si="87"/>
        <v>0</v>
      </c>
      <c r="N1586" s="333">
        <f t="shared" si="88"/>
        <v>0</v>
      </c>
      <c r="O1586" s="394"/>
      <c r="P1586" s="395">
        <f t="shared" si="89"/>
        <v>0</v>
      </c>
      <c r="Q1586" s="336" t="str">
        <f t="shared" si="90"/>
        <v/>
      </c>
      <c r="R1586" s="404"/>
      <c r="S1586" s="145"/>
      <c r="T1586" s="405">
        <v>0</v>
      </c>
      <c r="U1586" s="147"/>
      <c r="V1586" s="405"/>
      <c r="W1586" s="337"/>
      <c r="X1586" s="337"/>
      <c r="Y1586" s="406"/>
      <c r="Z1586" s="406"/>
      <c r="AA1586" s="406"/>
      <c r="AB1586" s="404">
        <v>0</v>
      </c>
      <c r="AC1586" s="145"/>
      <c r="AD1586" s="404"/>
      <c r="AE1586" s="396"/>
      <c r="AF1586" s="397">
        <v>0</v>
      </c>
      <c r="AG1586" s="397">
        <v>0</v>
      </c>
      <c r="AH1586" s="397">
        <v>0</v>
      </c>
      <c r="AI1586" s="397">
        <v>0</v>
      </c>
      <c r="AJ1586" s="397">
        <v>0</v>
      </c>
      <c r="AK1586" s="397">
        <v>0</v>
      </c>
      <c r="AL1586" s="397">
        <v>0</v>
      </c>
      <c r="AM1586" s="397"/>
      <c r="AN1586" s="397">
        <v>0</v>
      </c>
      <c r="AO1586" s="407">
        <v>0</v>
      </c>
    </row>
    <row r="1587" spans="1:41" ht="15" customHeight="1" x14ac:dyDescent="0.3">
      <c r="B1587" s="381"/>
      <c r="C1587" s="381"/>
      <c r="R1587" s="215"/>
      <c r="S1587" s="215"/>
      <c r="T1587" s="215"/>
      <c r="U1587" s="215"/>
      <c r="V1587" s="215"/>
      <c r="W1587" s="215"/>
      <c r="X1587" s="215"/>
      <c r="Y1587" s="215"/>
      <c r="Z1587" s="215"/>
      <c r="AA1587" s="215"/>
      <c r="AB1587" s="215"/>
    </row>
    <row r="1588" spans="1:41" ht="14.4" x14ac:dyDescent="0.3">
      <c r="B1588" s="381"/>
      <c r="C1588" s="381"/>
    </row>
  </sheetData>
  <mergeCells count="10">
    <mergeCell ref="T1:AA1"/>
    <mergeCell ref="AB1:AD1"/>
    <mergeCell ref="AE1:AN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L445"/>
  <sheetViews>
    <sheetView workbookViewId="0">
      <pane xSplit="3" ySplit="2" topLeftCell="D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6" width="4.109375" customWidth="1"/>
    <col min="27" max="34" width="4.109375" hidden="1" customWidth="1"/>
    <col min="35" max="37" width="4.109375" customWidth="1"/>
    <col min="38" max="38" width="4" customWidth="1"/>
  </cols>
  <sheetData>
    <row r="1" spans="1:38" ht="26.25" customHeight="1" x14ac:dyDescent="0.3">
      <c r="A1" s="674" t="s">
        <v>5190</v>
      </c>
      <c r="B1" s="533"/>
      <c r="C1" s="534"/>
      <c r="D1" s="675" t="s">
        <v>18</v>
      </c>
      <c r="E1" s="539"/>
      <c r="F1" s="539"/>
      <c r="G1" s="539"/>
      <c r="H1" s="539"/>
      <c r="I1" s="539"/>
      <c r="J1" s="539"/>
      <c r="K1" s="539"/>
      <c r="L1" s="539"/>
      <c r="M1" s="540"/>
      <c r="N1" s="572" t="s">
        <v>19</v>
      </c>
      <c r="O1" s="668" t="s">
        <v>5191</v>
      </c>
      <c r="P1" s="670" t="s">
        <v>20</v>
      </c>
      <c r="Q1" s="572" t="s">
        <v>21</v>
      </c>
      <c r="R1" s="428" t="s">
        <v>22</v>
      </c>
      <c r="S1" s="676" t="s">
        <v>5192</v>
      </c>
      <c r="T1" s="545"/>
      <c r="U1" s="567" t="s">
        <v>25</v>
      </c>
      <c r="V1" s="548"/>
      <c r="W1" s="549"/>
      <c r="X1" s="429" t="s">
        <v>26</v>
      </c>
      <c r="Y1" s="673" t="s">
        <v>28</v>
      </c>
      <c r="Z1" s="544"/>
      <c r="AA1" s="544"/>
      <c r="AB1" s="544"/>
      <c r="AC1" s="544"/>
      <c r="AD1" s="544"/>
      <c r="AE1" s="544"/>
      <c r="AF1" s="544"/>
      <c r="AG1" s="544"/>
      <c r="AH1" s="544"/>
      <c r="AI1" s="545"/>
      <c r="AJ1" s="429" t="s">
        <v>29</v>
      </c>
      <c r="AK1" s="430" t="s">
        <v>30</v>
      </c>
      <c r="AL1" s="431" t="s">
        <v>5193</v>
      </c>
    </row>
    <row r="2" spans="1:38" ht="59.25" customHeight="1" x14ac:dyDescent="0.3">
      <c r="A2" s="535"/>
      <c r="B2" s="536"/>
      <c r="C2" s="537"/>
      <c r="D2" s="64">
        <v>1</v>
      </c>
      <c r="E2" s="65">
        <v>2</v>
      </c>
      <c r="F2" s="65">
        <v>3</v>
      </c>
      <c r="G2" s="65">
        <v>4</v>
      </c>
      <c r="H2" s="66">
        <v>5</v>
      </c>
      <c r="I2" s="64">
        <v>6</v>
      </c>
      <c r="J2" s="65">
        <v>7</v>
      </c>
      <c r="K2" s="65">
        <v>8</v>
      </c>
      <c r="L2" s="65">
        <v>9</v>
      </c>
      <c r="M2" s="66">
        <v>10</v>
      </c>
      <c r="N2" s="554"/>
      <c r="O2" s="554"/>
      <c r="P2" s="554"/>
      <c r="Q2" s="554"/>
      <c r="R2" s="139" t="s">
        <v>5194</v>
      </c>
      <c r="S2" s="137" t="s">
        <v>5195</v>
      </c>
      <c r="T2" s="138" t="s">
        <v>5196</v>
      </c>
      <c r="U2" s="227" t="s">
        <v>4780</v>
      </c>
      <c r="V2" s="227" t="s">
        <v>5197</v>
      </c>
      <c r="W2" s="267" t="s">
        <v>5198</v>
      </c>
      <c r="X2" s="137" t="s">
        <v>5199</v>
      </c>
      <c r="Y2" s="322" t="s">
        <v>5200</v>
      </c>
      <c r="Z2" s="267" t="s">
        <v>5201</v>
      </c>
      <c r="AA2" s="267"/>
      <c r="AB2" s="267"/>
      <c r="AC2" s="267"/>
      <c r="AD2" s="267"/>
      <c r="AE2" s="267"/>
      <c r="AF2" s="267"/>
      <c r="AG2" s="267"/>
      <c r="AH2" s="267"/>
      <c r="AI2" s="432" t="s">
        <v>5202</v>
      </c>
      <c r="AJ2" s="98" t="s">
        <v>5203</v>
      </c>
      <c r="AK2" s="227" t="s">
        <v>56</v>
      </c>
      <c r="AL2" s="226" t="s">
        <v>1831</v>
      </c>
    </row>
    <row r="3" spans="1:38" ht="24" customHeight="1" x14ac:dyDescent="0.3">
      <c r="A3" s="327" t="s">
        <v>5204</v>
      </c>
      <c r="B3" s="328" t="s">
        <v>5205</v>
      </c>
      <c r="C3" s="433" t="s">
        <v>5206</v>
      </c>
      <c r="D3" s="330">
        <f t="shared" ref="D3:D257" si="0">MAX(R3:AL3)</f>
        <v>75</v>
      </c>
      <c r="E3" s="331">
        <f t="shared" ref="E3:E257" si="1">LARGE(R3:AL3,2)</f>
        <v>60</v>
      </c>
      <c r="F3" s="331">
        <f t="shared" ref="F3:F257" si="2">LARGE(R3:AL3,3)</f>
        <v>0</v>
      </c>
      <c r="G3" s="331">
        <f t="shared" ref="G3:G257" si="3">LARGE(R3:AL3,4)</f>
        <v>0</v>
      </c>
      <c r="H3" s="331">
        <f t="shared" ref="H3:H257" si="4">LARGE(R3:AL3,5)</f>
        <v>0</v>
      </c>
      <c r="I3" s="331">
        <f t="shared" ref="I3:I257" si="5">LARGE(R3:AL3,6)</f>
        <v>0</v>
      </c>
      <c r="J3" s="331">
        <f t="shared" ref="J3:J257" si="6">LARGE(R3:AL3,7)</f>
        <v>0</v>
      </c>
      <c r="K3" s="331">
        <f t="shared" ref="K3:K257" si="7">LARGE(R3:AL3,8)</f>
        <v>0</v>
      </c>
      <c r="L3" s="331">
        <f t="shared" ref="L3:L257" si="8">LARGE(R3:AL3,9)</f>
        <v>0</v>
      </c>
      <c r="M3" s="332">
        <f t="shared" ref="M3:M257" si="9">LARGE(R3:AL3,10)</f>
        <v>0</v>
      </c>
      <c r="N3" s="333">
        <f t="shared" ref="N3:N257" si="10">SUM(D3:M3)</f>
        <v>135</v>
      </c>
      <c r="O3" s="434"/>
      <c r="P3" s="335">
        <f t="shared" ref="P3:P257" si="11">N3+O3*100</f>
        <v>135</v>
      </c>
      <c r="Q3" s="336">
        <f t="shared" ref="Q3:Q257" si="12">IF(P3=0,"",RANK(P3,P:P,0))</f>
        <v>66</v>
      </c>
      <c r="R3" s="144">
        <v>0</v>
      </c>
      <c r="S3" s="148">
        <v>75</v>
      </c>
      <c r="T3" s="147"/>
      <c r="U3" s="341"/>
      <c r="V3" s="341"/>
      <c r="W3" s="435"/>
      <c r="X3" s="148">
        <v>0</v>
      </c>
      <c r="Y3" s="339"/>
      <c r="Z3" s="435">
        <v>60</v>
      </c>
      <c r="AA3" s="435">
        <v>0</v>
      </c>
      <c r="AB3" s="435">
        <v>0</v>
      </c>
      <c r="AC3" s="435">
        <v>0</v>
      </c>
      <c r="AD3" s="435">
        <v>0</v>
      </c>
      <c r="AE3" s="435">
        <v>0</v>
      </c>
      <c r="AF3" s="435">
        <v>0</v>
      </c>
      <c r="AG3" s="435">
        <v>0</v>
      </c>
      <c r="AH3" s="435">
        <v>0</v>
      </c>
      <c r="AI3" s="435"/>
      <c r="AJ3" s="148">
        <v>0</v>
      </c>
      <c r="AK3" s="341">
        <v>0</v>
      </c>
      <c r="AL3" s="342">
        <v>0</v>
      </c>
    </row>
    <row r="4" spans="1:38" ht="24" customHeight="1" x14ac:dyDescent="0.3">
      <c r="A4" s="327">
        <v>840222</v>
      </c>
      <c r="B4" s="328" t="s">
        <v>5207</v>
      </c>
      <c r="C4" s="433" t="s">
        <v>1876</v>
      </c>
      <c r="D4" s="330">
        <f t="shared" si="0"/>
        <v>0</v>
      </c>
      <c r="E4" s="331">
        <f t="shared" si="1"/>
        <v>0</v>
      </c>
      <c r="F4" s="331">
        <f t="shared" si="2"/>
        <v>0</v>
      </c>
      <c r="G4" s="331">
        <f t="shared" si="3"/>
        <v>0</v>
      </c>
      <c r="H4" s="331">
        <f t="shared" si="4"/>
        <v>0</v>
      </c>
      <c r="I4" s="331">
        <f t="shared" si="5"/>
        <v>0</v>
      </c>
      <c r="J4" s="331">
        <f t="shared" si="6"/>
        <v>0</v>
      </c>
      <c r="K4" s="331">
        <f t="shared" si="7"/>
        <v>0</v>
      </c>
      <c r="L4" s="331">
        <f t="shared" si="8"/>
        <v>0</v>
      </c>
      <c r="M4" s="332">
        <f t="shared" si="9"/>
        <v>0</v>
      </c>
      <c r="N4" s="333">
        <f t="shared" si="10"/>
        <v>0</v>
      </c>
      <c r="O4" s="434"/>
      <c r="P4" s="335">
        <f t="shared" si="11"/>
        <v>0</v>
      </c>
      <c r="Q4" s="336" t="str">
        <f t="shared" si="12"/>
        <v/>
      </c>
      <c r="R4" s="144">
        <v>0</v>
      </c>
      <c r="S4" s="148"/>
      <c r="T4" s="147"/>
      <c r="U4" s="341"/>
      <c r="V4" s="341"/>
      <c r="W4" s="435"/>
      <c r="X4" s="148">
        <v>0</v>
      </c>
      <c r="Y4" s="339"/>
      <c r="Z4" s="435"/>
      <c r="AA4" s="435">
        <v>0</v>
      </c>
      <c r="AB4" s="435">
        <v>0</v>
      </c>
      <c r="AC4" s="435">
        <v>0</v>
      </c>
      <c r="AD4" s="435">
        <v>0</v>
      </c>
      <c r="AE4" s="435">
        <v>0</v>
      </c>
      <c r="AF4" s="435">
        <v>0</v>
      </c>
      <c r="AG4" s="435">
        <v>0</v>
      </c>
      <c r="AH4" s="435">
        <v>0</v>
      </c>
      <c r="AI4" s="435"/>
      <c r="AJ4" s="148">
        <v>0</v>
      </c>
      <c r="AK4" s="341">
        <v>0</v>
      </c>
      <c r="AL4" s="342">
        <v>0</v>
      </c>
    </row>
    <row r="5" spans="1:38" ht="24" customHeight="1" x14ac:dyDescent="0.3">
      <c r="A5" s="345" t="s">
        <v>5208</v>
      </c>
      <c r="B5" s="328" t="s">
        <v>5209</v>
      </c>
      <c r="C5" s="433" t="s">
        <v>5210</v>
      </c>
      <c r="D5" s="330">
        <f t="shared" si="0"/>
        <v>0</v>
      </c>
      <c r="E5" s="331">
        <f t="shared" si="1"/>
        <v>0</v>
      </c>
      <c r="F5" s="331">
        <f t="shared" si="2"/>
        <v>0</v>
      </c>
      <c r="G5" s="331">
        <f t="shared" si="3"/>
        <v>0</v>
      </c>
      <c r="H5" s="331">
        <f t="shared" si="4"/>
        <v>0</v>
      </c>
      <c r="I5" s="331">
        <f t="shared" si="5"/>
        <v>0</v>
      </c>
      <c r="J5" s="331">
        <f t="shared" si="6"/>
        <v>0</v>
      </c>
      <c r="K5" s="331">
        <f t="shared" si="7"/>
        <v>0</v>
      </c>
      <c r="L5" s="331">
        <f t="shared" si="8"/>
        <v>0</v>
      </c>
      <c r="M5" s="332">
        <f t="shared" si="9"/>
        <v>0</v>
      </c>
      <c r="N5" s="333">
        <f t="shared" si="10"/>
        <v>0</v>
      </c>
      <c r="O5" s="434"/>
      <c r="P5" s="335">
        <f t="shared" si="11"/>
        <v>0</v>
      </c>
      <c r="Q5" s="336" t="str">
        <f t="shared" si="12"/>
        <v/>
      </c>
      <c r="R5" s="88">
        <v>0</v>
      </c>
      <c r="S5" s="349"/>
      <c r="T5" s="351"/>
      <c r="U5" s="358"/>
      <c r="V5" s="358"/>
      <c r="W5" s="436"/>
      <c r="X5" s="349">
        <v>0</v>
      </c>
      <c r="Y5" s="437"/>
      <c r="Z5" s="436"/>
      <c r="AA5" s="435">
        <v>0</v>
      </c>
      <c r="AB5" s="435">
        <v>0</v>
      </c>
      <c r="AC5" s="435">
        <v>0</v>
      </c>
      <c r="AD5" s="435">
        <v>0</v>
      </c>
      <c r="AE5" s="435">
        <v>0</v>
      </c>
      <c r="AF5" s="435">
        <v>0</v>
      </c>
      <c r="AG5" s="435">
        <v>0</v>
      </c>
      <c r="AH5" s="435">
        <v>0</v>
      </c>
      <c r="AI5" s="436"/>
      <c r="AJ5" s="349">
        <v>0</v>
      </c>
      <c r="AK5" s="358">
        <v>0</v>
      </c>
      <c r="AL5" s="360">
        <v>0</v>
      </c>
    </row>
    <row r="6" spans="1:38" ht="24" customHeight="1" x14ac:dyDescent="0.3">
      <c r="A6" s="345" t="s">
        <v>5211</v>
      </c>
      <c r="B6" s="328" t="s">
        <v>5212</v>
      </c>
      <c r="C6" s="433" t="s">
        <v>314</v>
      </c>
      <c r="D6" s="330">
        <f t="shared" si="0"/>
        <v>36</v>
      </c>
      <c r="E6" s="331">
        <f t="shared" si="1"/>
        <v>0</v>
      </c>
      <c r="F6" s="331">
        <f t="shared" si="2"/>
        <v>0</v>
      </c>
      <c r="G6" s="331">
        <f t="shared" si="3"/>
        <v>0</v>
      </c>
      <c r="H6" s="331">
        <f t="shared" si="4"/>
        <v>0</v>
      </c>
      <c r="I6" s="331">
        <f t="shared" si="5"/>
        <v>0</v>
      </c>
      <c r="J6" s="331">
        <f t="shared" si="6"/>
        <v>0</v>
      </c>
      <c r="K6" s="331">
        <f t="shared" si="7"/>
        <v>0</v>
      </c>
      <c r="L6" s="331">
        <f t="shared" si="8"/>
        <v>0</v>
      </c>
      <c r="M6" s="332">
        <f t="shared" si="9"/>
        <v>0</v>
      </c>
      <c r="N6" s="333">
        <f t="shared" si="10"/>
        <v>36</v>
      </c>
      <c r="O6" s="434"/>
      <c r="P6" s="335">
        <f t="shared" si="11"/>
        <v>36</v>
      </c>
      <c r="Q6" s="336">
        <f t="shared" si="12"/>
        <v>128</v>
      </c>
      <c r="R6" s="144">
        <v>0</v>
      </c>
      <c r="S6" s="148"/>
      <c r="T6" s="147"/>
      <c r="U6" s="341"/>
      <c r="V6" s="341"/>
      <c r="W6" s="435"/>
      <c r="X6" s="349">
        <v>0</v>
      </c>
      <c r="Y6" s="339"/>
      <c r="Z6" s="435">
        <v>36</v>
      </c>
      <c r="AA6" s="435">
        <v>0</v>
      </c>
      <c r="AB6" s="435">
        <v>0</v>
      </c>
      <c r="AC6" s="435">
        <v>0</v>
      </c>
      <c r="AD6" s="435">
        <v>0</v>
      </c>
      <c r="AE6" s="435">
        <v>0</v>
      </c>
      <c r="AF6" s="435">
        <v>0</v>
      </c>
      <c r="AG6" s="435">
        <v>0</v>
      </c>
      <c r="AH6" s="435">
        <v>0</v>
      </c>
      <c r="AI6" s="435"/>
      <c r="AJ6" s="349">
        <v>0</v>
      </c>
      <c r="AK6" s="341">
        <v>0</v>
      </c>
      <c r="AL6" s="342">
        <v>0</v>
      </c>
    </row>
    <row r="7" spans="1:38" ht="24" customHeight="1" x14ac:dyDescent="0.3">
      <c r="A7" s="345" t="s">
        <v>5213</v>
      </c>
      <c r="B7" s="328" t="s">
        <v>5214</v>
      </c>
      <c r="C7" s="433" t="s">
        <v>5215</v>
      </c>
      <c r="D7" s="330">
        <f t="shared" si="0"/>
        <v>0</v>
      </c>
      <c r="E7" s="331">
        <f t="shared" si="1"/>
        <v>0</v>
      </c>
      <c r="F7" s="331">
        <f t="shared" si="2"/>
        <v>0</v>
      </c>
      <c r="G7" s="331">
        <f t="shared" si="3"/>
        <v>0</v>
      </c>
      <c r="H7" s="331">
        <f t="shared" si="4"/>
        <v>0</v>
      </c>
      <c r="I7" s="331">
        <f t="shared" si="5"/>
        <v>0</v>
      </c>
      <c r="J7" s="331">
        <f t="shared" si="6"/>
        <v>0</v>
      </c>
      <c r="K7" s="331">
        <f t="shared" si="7"/>
        <v>0</v>
      </c>
      <c r="L7" s="331">
        <f t="shared" si="8"/>
        <v>0</v>
      </c>
      <c r="M7" s="332">
        <f t="shared" si="9"/>
        <v>0</v>
      </c>
      <c r="N7" s="333">
        <f t="shared" si="10"/>
        <v>0</v>
      </c>
      <c r="O7" s="434"/>
      <c r="P7" s="335">
        <f t="shared" si="11"/>
        <v>0</v>
      </c>
      <c r="Q7" s="336" t="str">
        <f t="shared" si="12"/>
        <v/>
      </c>
      <c r="R7" s="144">
        <v>0</v>
      </c>
      <c r="S7" s="349"/>
      <c r="T7" s="147"/>
      <c r="U7" s="341"/>
      <c r="V7" s="341"/>
      <c r="W7" s="435"/>
      <c r="X7" s="148">
        <v>0</v>
      </c>
      <c r="Y7" s="339"/>
      <c r="Z7" s="435"/>
      <c r="AA7" s="435">
        <v>0</v>
      </c>
      <c r="AB7" s="435">
        <v>0</v>
      </c>
      <c r="AC7" s="435">
        <v>0</v>
      </c>
      <c r="AD7" s="435">
        <v>0</v>
      </c>
      <c r="AE7" s="435">
        <v>0</v>
      </c>
      <c r="AF7" s="435">
        <v>0</v>
      </c>
      <c r="AG7" s="435">
        <v>0</v>
      </c>
      <c r="AH7" s="435">
        <v>0</v>
      </c>
      <c r="AI7" s="435"/>
      <c r="AJ7" s="148">
        <v>0</v>
      </c>
      <c r="AK7" s="341">
        <v>0</v>
      </c>
      <c r="AL7" s="342">
        <v>0</v>
      </c>
    </row>
    <row r="8" spans="1:38" ht="24" customHeight="1" x14ac:dyDescent="0.3">
      <c r="A8" s="327" t="s">
        <v>5216</v>
      </c>
      <c r="B8" s="328" t="s">
        <v>5217</v>
      </c>
      <c r="C8" s="433" t="s">
        <v>725</v>
      </c>
      <c r="D8" s="330">
        <f t="shared" si="0"/>
        <v>60</v>
      </c>
      <c r="E8" s="331">
        <f t="shared" si="1"/>
        <v>20</v>
      </c>
      <c r="F8" s="331">
        <f t="shared" si="2"/>
        <v>0</v>
      </c>
      <c r="G8" s="331">
        <f t="shared" si="3"/>
        <v>0</v>
      </c>
      <c r="H8" s="331">
        <f t="shared" si="4"/>
        <v>0</v>
      </c>
      <c r="I8" s="331">
        <f t="shared" si="5"/>
        <v>0</v>
      </c>
      <c r="J8" s="331">
        <f t="shared" si="6"/>
        <v>0</v>
      </c>
      <c r="K8" s="331">
        <f t="shared" si="7"/>
        <v>0</v>
      </c>
      <c r="L8" s="331">
        <f t="shared" si="8"/>
        <v>0</v>
      </c>
      <c r="M8" s="332">
        <f t="shared" si="9"/>
        <v>0</v>
      </c>
      <c r="N8" s="333">
        <f t="shared" si="10"/>
        <v>80</v>
      </c>
      <c r="O8" s="434"/>
      <c r="P8" s="335">
        <f t="shared" si="11"/>
        <v>80</v>
      </c>
      <c r="Q8" s="336">
        <f t="shared" si="12"/>
        <v>83</v>
      </c>
      <c r="R8" s="144">
        <v>0</v>
      </c>
      <c r="S8" s="148">
        <v>20</v>
      </c>
      <c r="T8" s="147"/>
      <c r="U8" s="341"/>
      <c r="V8" s="341"/>
      <c r="W8" s="435"/>
      <c r="X8" s="148">
        <v>0</v>
      </c>
      <c r="Y8" s="339"/>
      <c r="Z8" s="435">
        <v>60</v>
      </c>
      <c r="AA8" s="435">
        <v>0</v>
      </c>
      <c r="AB8" s="435">
        <v>0</v>
      </c>
      <c r="AC8" s="435">
        <v>0</v>
      </c>
      <c r="AD8" s="435">
        <v>0</v>
      </c>
      <c r="AE8" s="435">
        <v>0</v>
      </c>
      <c r="AF8" s="435">
        <v>0</v>
      </c>
      <c r="AG8" s="435">
        <v>0</v>
      </c>
      <c r="AH8" s="435">
        <v>0</v>
      </c>
      <c r="AI8" s="435"/>
      <c r="AJ8" s="148">
        <v>0</v>
      </c>
      <c r="AK8" s="341">
        <v>0</v>
      </c>
      <c r="AL8" s="342">
        <v>0</v>
      </c>
    </row>
    <row r="9" spans="1:38" ht="24" customHeight="1" x14ac:dyDescent="0.3">
      <c r="A9" s="327" t="s">
        <v>5218</v>
      </c>
      <c r="B9" s="328" t="s">
        <v>5219</v>
      </c>
      <c r="C9" s="433" t="s">
        <v>1075</v>
      </c>
      <c r="D9" s="330">
        <f t="shared" si="0"/>
        <v>0</v>
      </c>
      <c r="E9" s="331">
        <f t="shared" si="1"/>
        <v>0</v>
      </c>
      <c r="F9" s="331">
        <f t="shared" si="2"/>
        <v>0</v>
      </c>
      <c r="G9" s="331">
        <f t="shared" si="3"/>
        <v>0</v>
      </c>
      <c r="H9" s="331">
        <f t="shared" si="4"/>
        <v>0</v>
      </c>
      <c r="I9" s="331">
        <f t="shared" si="5"/>
        <v>0</v>
      </c>
      <c r="J9" s="331">
        <f t="shared" si="6"/>
        <v>0</v>
      </c>
      <c r="K9" s="331">
        <f t="shared" si="7"/>
        <v>0</v>
      </c>
      <c r="L9" s="331">
        <f t="shared" si="8"/>
        <v>0</v>
      </c>
      <c r="M9" s="332">
        <f t="shared" si="9"/>
        <v>0</v>
      </c>
      <c r="N9" s="333">
        <f t="shared" si="10"/>
        <v>0</v>
      </c>
      <c r="O9" s="434"/>
      <c r="P9" s="335">
        <f t="shared" si="11"/>
        <v>0</v>
      </c>
      <c r="Q9" s="336" t="str">
        <f t="shared" si="12"/>
        <v/>
      </c>
      <c r="R9" s="144">
        <v>0</v>
      </c>
      <c r="S9" s="148"/>
      <c r="T9" s="147"/>
      <c r="U9" s="341"/>
      <c r="V9" s="341"/>
      <c r="W9" s="435"/>
      <c r="X9" s="148">
        <v>0</v>
      </c>
      <c r="Y9" s="339"/>
      <c r="Z9" s="435"/>
      <c r="AA9" s="435">
        <v>0</v>
      </c>
      <c r="AB9" s="435">
        <v>0</v>
      </c>
      <c r="AC9" s="435">
        <v>0</v>
      </c>
      <c r="AD9" s="435">
        <v>0</v>
      </c>
      <c r="AE9" s="435">
        <v>0</v>
      </c>
      <c r="AF9" s="435">
        <v>0</v>
      </c>
      <c r="AG9" s="435">
        <v>0</v>
      </c>
      <c r="AH9" s="435">
        <v>0</v>
      </c>
      <c r="AI9" s="435"/>
      <c r="AJ9" s="148">
        <v>0</v>
      </c>
      <c r="AK9" s="341">
        <v>0</v>
      </c>
      <c r="AL9" s="342">
        <v>0</v>
      </c>
    </row>
    <row r="10" spans="1:38" ht="24" customHeight="1" x14ac:dyDescent="0.3">
      <c r="A10" s="345" t="s">
        <v>5220</v>
      </c>
      <c r="B10" s="328" t="s">
        <v>5221</v>
      </c>
      <c r="C10" s="433" t="s">
        <v>5222</v>
      </c>
      <c r="D10" s="330">
        <f t="shared" si="0"/>
        <v>0</v>
      </c>
      <c r="E10" s="331">
        <f t="shared" si="1"/>
        <v>0</v>
      </c>
      <c r="F10" s="331">
        <f t="shared" si="2"/>
        <v>0</v>
      </c>
      <c r="G10" s="331">
        <f t="shared" si="3"/>
        <v>0</v>
      </c>
      <c r="H10" s="331">
        <f t="shared" si="4"/>
        <v>0</v>
      </c>
      <c r="I10" s="331">
        <f t="shared" si="5"/>
        <v>0</v>
      </c>
      <c r="J10" s="331">
        <f t="shared" si="6"/>
        <v>0</v>
      </c>
      <c r="K10" s="331">
        <f t="shared" si="7"/>
        <v>0</v>
      </c>
      <c r="L10" s="331">
        <f t="shared" si="8"/>
        <v>0</v>
      </c>
      <c r="M10" s="332">
        <f t="shared" si="9"/>
        <v>0</v>
      </c>
      <c r="N10" s="333">
        <f t="shared" si="10"/>
        <v>0</v>
      </c>
      <c r="O10" s="434"/>
      <c r="P10" s="335">
        <f t="shared" si="11"/>
        <v>0</v>
      </c>
      <c r="Q10" s="336" t="str">
        <f t="shared" si="12"/>
        <v/>
      </c>
      <c r="R10" s="88">
        <v>0</v>
      </c>
      <c r="S10" s="349"/>
      <c r="T10" s="351"/>
      <c r="U10" s="358"/>
      <c r="V10" s="358"/>
      <c r="W10" s="436"/>
      <c r="X10" s="349">
        <v>0</v>
      </c>
      <c r="Y10" s="437"/>
      <c r="Z10" s="436"/>
      <c r="AA10" s="435">
        <v>0</v>
      </c>
      <c r="AB10" s="435">
        <v>0</v>
      </c>
      <c r="AC10" s="435">
        <v>0</v>
      </c>
      <c r="AD10" s="435">
        <v>0</v>
      </c>
      <c r="AE10" s="435">
        <v>0</v>
      </c>
      <c r="AF10" s="435">
        <v>0</v>
      </c>
      <c r="AG10" s="435">
        <v>0</v>
      </c>
      <c r="AH10" s="435">
        <v>0</v>
      </c>
      <c r="AI10" s="436"/>
      <c r="AJ10" s="349">
        <v>0</v>
      </c>
      <c r="AK10" s="358">
        <v>0</v>
      </c>
      <c r="AL10" s="360">
        <v>0</v>
      </c>
    </row>
    <row r="11" spans="1:38" ht="24" customHeight="1" x14ac:dyDescent="0.3">
      <c r="A11" s="345" t="s">
        <v>5223</v>
      </c>
      <c r="B11" s="328" t="s">
        <v>5224</v>
      </c>
      <c r="C11" s="433" t="s">
        <v>237</v>
      </c>
      <c r="D11" s="330">
        <f t="shared" si="0"/>
        <v>35</v>
      </c>
      <c r="E11" s="331">
        <f t="shared" si="1"/>
        <v>8</v>
      </c>
      <c r="F11" s="331">
        <f t="shared" si="2"/>
        <v>0</v>
      </c>
      <c r="G11" s="331">
        <f t="shared" si="3"/>
        <v>0</v>
      </c>
      <c r="H11" s="331">
        <f t="shared" si="4"/>
        <v>0</v>
      </c>
      <c r="I11" s="331">
        <f t="shared" si="5"/>
        <v>0</v>
      </c>
      <c r="J11" s="331">
        <f t="shared" si="6"/>
        <v>0</v>
      </c>
      <c r="K11" s="331">
        <f t="shared" si="7"/>
        <v>0</v>
      </c>
      <c r="L11" s="331">
        <f t="shared" si="8"/>
        <v>0</v>
      </c>
      <c r="M11" s="332">
        <f t="shared" si="9"/>
        <v>0</v>
      </c>
      <c r="N11" s="333">
        <f t="shared" si="10"/>
        <v>43</v>
      </c>
      <c r="O11" s="434"/>
      <c r="P11" s="335">
        <f t="shared" si="11"/>
        <v>43</v>
      </c>
      <c r="Q11" s="336">
        <f t="shared" si="12"/>
        <v>118</v>
      </c>
      <c r="R11" s="144">
        <v>0</v>
      </c>
      <c r="S11" s="148"/>
      <c r="T11" s="147">
        <v>35</v>
      </c>
      <c r="U11" s="341"/>
      <c r="V11" s="341"/>
      <c r="W11" s="435"/>
      <c r="X11" s="148">
        <v>0</v>
      </c>
      <c r="Y11" s="339">
        <v>8</v>
      </c>
      <c r="Z11" s="435"/>
      <c r="AA11" s="435">
        <v>0</v>
      </c>
      <c r="AB11" s="435">
        <v>0</v>
      </c>
      <c r="AC11" s="435">
        <v>0</v>
      </c>
      <c r="AD11" s="435">
        <v>0</v>
      </c>
      <c r="AE11" s="435">
        <v>0</v>
      </c>
      <c r="AF11" s="435">
        <v>0</v>
      </c>
      <c r="AG11" s="435">
        <v>0</v>
      </c>
      <c r="AH11" s="435">
        <v>0</v>
      </c>
      <c r="AI11" s="435"/>
      <c r="AJ11" s="148">
        <v>0</v>
      </c>
      <c r="AK11" s="341">
        <v>0</v>
      </c>
      <c r="AL11" s="342">
        <v>0</v>
      </c>
    </row>
    <row r="12" spans="1:38" ht="24" customHeight="1" x14ac:dyDescent="0.3">
      <c r="A12" s="345" t="s">
        <v>5176</v>
      </c>
      <c r="B12" s="328" t="s">
        <v>5225</v>
      </c>
      <c r="C12" s="433" t="s">
        <v>1960</v>
      </c>
      <c r="D12" s="330">
        <f t="shared" si="0"/>
        <v>0</v>
      </c>
      <c r="E12" s="331">
        <f t="shared" si="1"/>
        <v>0</v>
      </c>
      <c r="F12" s="331">
        <f t="shared" si="2"/>
        <v>0</v>
      </c>
      <c r="G12" s="331">
        <f t="shared" si="3"/>
        <v>0</v>
      </c>
      <c r="H12" s="331">
        <f t="shared" si="4"/>
        <v>0</v>
      </c>
      <c r="I12" s="331">
        <f t="shared" si="5"/>
        <v>0</v>
      </c>
      <c r="J12" s="331">
        <f t="shared" si="6"/>
        <v>0</v>
      </c>
      <c r="K12" s="331">
        <f t="shared" si="7"/>
        <v>0</v>
      </c>
      <c r="L12" s="331">
        <f t="shared" si="8"/>
        <v>0</v>
      </c>
      <c r="M12" s="332">
        <f t="shared" si="9"/>
        <v>0</v>
      </c>
      <c r="N12" s="333">
        <f t="shared" si="10"/>
        <v>0</v>
      </c>
      <c r="O12" s="434"/>
      <c r="P12" s="335">
        <f t="shared" si="11"/>
        <v>0</v>
      </c>
      <c r="Q12" s="336" t="str">
        <f t="shared" si="12"/>
        <v/>
      </c>
      <c r="R12" s="144">
        <v>0</v>
      </c>
      <c r="S12" s="148"/>
      <c r="T12" s="147"/>
      <c r="U12" s="341"/>
      <c r="V12" s="341"/>
      <c r="W12" s="435"/>
      <c r="X12" s="148">
        <v>0</v>
      </c>
      <c r="Y12" s="339"/>
      <c r="Z12" s="435"/>
      <c r="AA12" s="435">
        <v>0</v>
      </c>
      <c r="AB12" s="435">
        <v>0</v>
      </c>
      <c r="AC12" s="435">
        <v>0</v>
      </c>
      <c r="AD12" s="435">
        <v>0</v>
      </c>
      <c r="AE12" s="435">
        <v>0</v>
      </c>
      <c r="AF12" s="435">
        <v>0</v>
      </c>
      <c r="AG12" s="435">
        <v>0</v>
      </c>
      <c r="AH12" s="435">
        <v>0</v>
      </c>
      <c r="AI12" s="435"/>
      <c r="AJ12" s="148">
        <v>0</v>
      </c>
      <c r="AK12" s="341">
        <v>0</v>
      </c>
      <c r="AL12" s="342">
        <v>0</v>
      </c>
    </row>
    <row r="13" spans="1:38" ht="24" customHeight="1" x14ac:dyDescent="0.3">
      <c r="A13" s="327" t="s">
        <v>5226</v>
      </c>
      <c r="B13" s="328" t="s">
        <v>5227</v>
      </c>
      <c r="C13" s="433" t="s">
        <v>725</v>
      </c>
      <c r="D13" s="330">
        <f t="shared" si="0"/>
        <v>0</v>
      </c>
      <c r="E13" s="331">
        <f t="shared" si="1"/>
        <v>0</v>
      </c>
      <c r="F13" s="331">
        <f t="shared" si="2"/>
        <v>0</v>
      </c>
      <c r="G13" s="331">
        <f t="shared" si="3"/>
        <v>0</v>
      </c>
      <c r="H13" s="331">
        <f t="shared" si="4"/>
        <v>0</v>
      </c>
      <c r="I13" s="331">
        <f t="shared" si="5"/>
        <v>0</v>
      </c>
      <c r="J13" s="331">
        <f t="shared" si="6"/>
        <v>0</v>
      </c>
      <c r="K13" s="331">
        <f t="shared" si="7"/>
        <v>0</v>
      </c>
      <c r="L13" s="331">
        <f t="shared" si="8"/>
        <v>0</v>
      </c>
      <c r="M13" s="332">
        <f t="shared" si="9"/>
        <v>0</v>
      </c>
      <c r="N13" s="333">
        <f t="shared" si="10"/>
        <v>0</v>
      </c>
      <c r="O13" s="434"/>
      <c r="P13" s="335">
        <f t="shared" si="11"/>
        <v>0</v>
      </c>
      <c r="Q13" s="336" t="str">
        <f t="shared" si="12"/>
        <v/>
      </c>
      <c r="R13" s="144">
        <v>0</v>
      </c>
      <c r="S13" s="148"/>
      <c r="T13" s="147"/>
      <c r="U13" s="341"/>
      <c r="V13" s="341"/>
      <c r="W13" s="435"/>
      <c r="X13" s="148">
        <v>0</v>
      </c>
      <c r="Y13" s="339"/>
      <c r="Z13" s="435"/>
      <c r="AA13" s="435">
        <v>0</v>
      </c>
      <c r="AB13" s="435">
        <v>0</v>
      </c>
      <c r="AC13" s="435">
        <v>0</v>
      </c>
      <c r="AD13" s="435">
        <v>0</v>
      </c>
      <c r="AE13" s="435">
        <v>0</v>
      </c>
      <c r="AF13" s="435">
        <v>0</v>
      </c>
      <c r="AG13" s="435">
        <v>0</v>
      </c>
      <c r="AH13" s="435">
        <v>0</v>
      </c>
      <c r="AI13" s="435"/>
      <c r="AJ13" s="148">
        <v>0</v>
      </c>
      <c r="AK13" s="341">
        <v>0</v>
      </c>
      <c r="AL13" s="342">
        <v>0</v>
      </c>
    </row>
    <row r="14" spans="1:38" ht="24" customHeight="1" x14ac:dyDescent="0.3">
      <c r="A14" s="345" t="s">
        <v>1241</v>
      </c>
      <c r="B14" s="328" t="s">
        <v>1242</v>
      </c>
      <c r="C14" s="433" t="s">
        <v>1243</v>
      </c>
      <c r="D14" s="330">
        <f t="shared" si="0"/>
        <v>24</v>
      </c>
      <c r="E14" s="331">
        <f t="shared" si="1"/>
        <v>21</v>
      </c>
      <c r="F14" s="331">
        <f t="shared" si="2"/>
        <v>0</v>
      </c>
      <c r="G14" s="331">
        <f t="shared" si="3"/>
        <v>0</v>
      </c>
      <c r="H14" s="331">
        <f t="shared" si="4"/>
        <v>0</v>
      </c>
      <c r="I14" s="331">
        <f t="shared" si="5"/>
        <v>0</v>
      </c>
      <c r="J14" s="331">
        <f t="shared" si="6"/>
        <v>0</v>
      </c>
      <c r="K14" s="331">
        <f t="shared" si="7"/>
        <v>0</v>
      </c>
      <c r="L14" s="331">
        <f t="shared" si="8"/>
        <v>0</v>
      </c>
      <c r="M14" s="332">
        <f t="shared" si="9"/>
        <v>0</v>
      </c>
      <c r="N14" s="333">
        <f t="shared" si="10"/>
        <v>45</v>
      </c>
      <c r="O14" s="434"/>
      <c r="P14" s="335">
        <f t="shared" si="11"/>
        <v>45</v>
      </c>
      <c r="Q14" s="336">
        <f t="shared" si="12"/>
        <v>113</v>
      </c>
      <c r="R14" s="144">
        <v>0</v>
      </c>
      <c r="S14" s="148"/>
      <c r="T14" s="147">
        <v>21</v>
      </c>
      <c r="U14" s="341"/>
      <c r="V14" s="341"/>
      <c r="W14" s="435"/>
      <c r="X14" s="148">
        <v>0</v>
      </c>
      <c r="Y14" s="339">
        <v>24</v>
      </c>
      <c r="Z14" s="435"/>
      <c r="AA14" s="435">
        <v>0</v>
      </c>
      <c r="AB14" s="435">
        <v>0</v>
      </c>
      <c r="AC14" s="435">
        <v>0</v>
      </c>
      <c r="AD14" s="435">
        <v>0</v>
      </c>
      <c r="AE14" s="435">
        <v>0</v>
      </c>
      <c r="AF14" s="435">
        <v>0</v>
      </c>
      <c r="AG14" s="435">
        <v>0</v>
      </c>
      <c r="AH14" s="435">
        <v>0</v>
      </c>
      <c r="AI14" s="435"/>
      <c r="AJ14" s="148">
        <v>0</v>
      </c>
      <c r="AK14" s="341">
        <v>0</v>
      </c>
      <c r="AL14" s="342">
        <v>0</v>
      </c>
    </row>
    <row r="15" spans="1:38" ht="24" customHeight="1" x14ac:dyDescent="0.3">
      <c r="A15" s="327" t="s">
        <v>5228</v>
      </c>
      <c r="B15" s="328" t="s">
        <v>5229</v>
      </c>
      <c r="C15" s="433" t="s">
        <v>314</v>
      </c>
      <c r="D15" s="330">
        <f t="shared" si="0"/>
        <v>0</v>
      </c>
      <c r="E15" s="331">
        <f t="shared" si="1"/>
        <v>0</v>
      </c>
      <c r="F15" s="331">
        <f t="shared" si="2"/>
        <v>0</v>
      </c>
      <c r="G15" s="331">
        <f t="shared" si="3"/>
        <v>0</v>
      </c>
      <c r="H15" s="331">
        <f t="shared" si="4"/>
        <v>0</v>
      </c>
      <c r="I15" s="331">
        <f t="shared" si="5"/>
        <v>0</v>
      </c>
      <c r="J15" s="331">
        <f t="shared" si="6"/>
        <v>0</v>
      </c>
      <c r="K15" s="331">
        <f t="shared" si="7"/>
        <v>0</v>
      </c>
      <c r="L15" s="331">
        <f t="shared" si="8"/>
        <v>0</v>
      </c>
      <c r="M15" s="332">
        <f t="shared" si="9"/>
        <v>0</v>
      </c>
      <c r="N15" s="333">
        <f t="shared" si="10"/>
        <v>0</v>
      </c>
      <c r="O15" s="434"/>
      <c r="P15" s="335">
        <f t="shared" si="11"/>
        <v>0</v>
      </c>
      <c r="Q15" s="336" t="str">
        <f t="shared" si="12"/>
        <v/>
      </c>
      <c r="R15" s="144">
        <v>0</v>
      </c>
      <c r="S15" s="148"/>
      <c r="T15" s="147"/>
      <c r="U15" s="341"/>
      <c r="V15" s="341"/>
      <c r="W15" s="435"/>
      <c r="X15" s="148">
        <v>0</v>
      </c>
      <c r="Y15" s="339"/>
      <c r="Z15" s="435"/>
      <c r="AA15" s="435">
        <v>0</v>
      </c>
      <c r="AB15" s="435">
        <v>0</v>
      </c>
      <c r="AC15" s="435">
        <v>0</v>
      </c>
      <c r="AD15" s="435">
        <v>0</v>
      </c>
      <c r="AE15" s="435">
        <v>0</v>
      </c>
      <c r="AF15" s="435">
        <v>0</v>
      </c>
      <c r="AG15" s="435">
        <v>0</v>
      </c>
      <c r="AH15" s="435">
        <v>0</v>
      </c>
      <c r="AI15" s="435"/>
      <c r="AJ15" s="148">
        <v>0</v>
      </c>
      <c r="AK15" s="341">
        <v>0</v>
      </c>
      <c r="AL15" s="342">
        <v>0</v>
      </c>
    </row>
    <row r="16" spans="1:38" ht="24" customHeight="1" x14ac:dyDescent="0.3">
      <c r="A16" s="327" t="s">
        <v>5230</v>
      </c>
      <c r="B16" s="328" t="s">
        <v>5231</v>
      </c>
      <c r="C16" s="433" t="s">
        <v>314</v>
      </c>
      <c r="D16" s="330">
        <f t="shared" si="0"/>
        <v>360</v>
      </c>
      <c r="E16" s="331">
        <f t="shared" si="1"/>
        <v>0</v>
      </c>
      <c r="F16" s="331">
        <f t="shared" si="2"/>
        <v>0</v>
      </c>
      <c r="G16" s="331">
        <f t="shared" si="3"/>
        <v>0</v>
      </c>
      <c r="H16" s="331">
        <f t="shared" si="4"/>
        <v>0</v>
      </c>
      <c r="I16" s="331">
        <f t="shared" si="5"/>
        <v>0</v>
      </c>
      <c r="J16" s="331">
        <f t="shared" si="6"/>
        <v>0</v>
      </c>
      <c r="K16" s="331">
        <f t="shared" si="7"/>
        <v>0</v>
      </c>
      <c r="L16" s="331">
        <f t="shared" si="8"/>
        <v>0</v>
      </c>
      <c r="M16" s="332">
        <f t="shared" si="9"/>
        <v>0</v>
      </c>
      <c r="N16" s="333">
        <f t="shared" si="10"/>
        <v>360</v>
      </c>
      <c r="O16" s="434">
        <f>Nemzetközi!E153</f>
        <v>76</v>
      </c>
      <c r="P16" s="335">
        <f t="shared" si="11"/>
        <v>7960</v>
      </c>
      <c r="Q16" s="336">
        <f t="shared" si="12"/>
        <v>7</v>
      </c>
      <c r="R16" s="144">
        <v>0</v>
      </c>
      <c r="S16" s="148"/>
      <c r="T16" s="147"/>
      <c r="U16" s="341"/>
      <c r="V16" s="341"/>
      <c r="W16" s="435"/>
      <c r="X16" s="148">
        <v>0</v>
      </c>
      <c r="Y16" s="339"/>
      <c r="Z16" s="435"/>
      <c r="AA16" s="435">
        <v>0</v>
      </c>
      <c r="AB16" s="435">
        <v>0</v>
      </c>
      <c r="AC16" s="435">
        <v>0</v>
      </c>
      <c r="AD16" s="435">
        <v>0</v>
      </c>
      <c r="AE16" s="435">
        <v>0</v>
      </c>
      <c r="AF16" s="435">
        <v>0</v>
      </c>
      <c r="AG16" s="435">
        <v>0</v>
      </c>
      <c r="AH16" s="435">
        <v>0</v>
      </c>
      <c r="AI16" s="435"/>
      <c r="AJ16" s="148">
        <v>0</v>
      </c>
      <c r="AK16" s="341">
        <v>360</v>
      </c>
      <c r="AL16" s="342">
        <v>0</v>
      </c>
    </row>
    <row r="17" spans="1:38" ht="24" customHeight="1" x14ac:dyDescent="0.3">
      <c r="A17" s="327" t="s">
        <v>5232</v>
      </c>
      <c r="B17" s="328" t="s">
        <v>5233</v>
      </c>
      <c r="C17" s="433" t="s">
        <v>117</v>
      </c>
      <c r="D17" s="330">
        <f t="shared" si="0"/>
        <v>0</v>
      </c>
      <c r="E17" s="331">
        <f t="shared" si="1"/>
        <v>0</v>
      </c>
      <c r="F17" s="331">
        <f t="shared" si="2"/>
        <v>0</v>
      </c>
      <c r="G17" s="331">
        <f t="shared" si="3"/>
        <v>0</v>
      </c>
      <c r="H17" s="331">
        <f t="shared" si="4"/>
        <v>0</v>
      </c>
      <c r="I17" s="331">
        <f t="shared" si="5"/>
        <v>0</v>
      </c>
      <c r="J17" s="331">
        <f t="shared" si="6"/>
        <v>0</v>
      </c>
      <c r="K17" s="331">
        <f t="shared" si="7"/>
        <v>0</v>
      </c>
      <c r="L17" s="331">
        <f t="shared" si="8"/>
        <v>0</v>
      </c>
      <c r="M17" s="332">
        <f t="shared" si="9"/>
        <v>0</v>
      </c>
      <c r="N17" s="333">
        <f t="shared" si="10"/>
        <v>0</v>
      </c>
      <c r="O17" s="434"/>
      <c r="P17" s="335">
        <f t="shared" si="11"/>
        <v>0</v>
      </c>
      <c r="Q17" s="336" t="str">
        <f t="shared" si="12"/>
        <v/>
      </c>
      <c r="R17" s="144">
        <v>0</v>
      </c>
      <c r="S17" s="148"/>
      <c r="T17" s="147"/>
      <c r="U17" s="341"/>
      <c r="V17" s="341"/>
      <c r="W17" s="435"/>
      <c r="X17" s="148">
        <v>0</v>
      </c>
      <c r="Y17" s="339"/>
      <c r="Z17" s="435"/>
      <c r="AA17" s="435">
        <v>0</v>
      </c>
      <c r="AB17" s="435">
        <v>0</v>
      </c>
      <c r="AC17" s="435">
        <v>0</v>
      </c>
      <c r="AD17" s="435">
        <v>0</v>
      </c>
      <c r="AE17" s="435">
        <v>0</v>
      </c>
      <c r="AF17" s="435">
        <v>0</v>
      </c>
      <c r="AG17" s="435">
        <v>0</v>
      </c>
      <c r="AH17" s="435">
        <v>0</v>
      </c>
      <c r="AI17" s="435"/>
      <c r="AJ17" s="148">
        <v>0</v>
      </c>
      <c r="AK17" s="341">
        <v>0</v>
      </c>
      <c r="AL17" s="342">
        <v>0</v>
      </c>
    </row>
    <row r="18" spans="1:38" ht="24" customHeight="1" x14ac:dyDescent="0.3">
      <c r="A18" s="327" t="s">
        <v>5234</v>
      </c>
      <c r="B18" s="328" t="s">
        <v>5235</v>
      </c>
      <c r="C18" s="433" t="s">
        <v>725</v>
      </c>
      <c r="D18" s="330">
        <f t="shared" si="0"/>
        <v>40</v>
      </c>
      <c r="E18" s="331">
        <f t="shared" si="1"/>
        <v>20</v>
      </c>
      <c r="F18" s="331">
        <f t="shared" si="2"/>
        <v>0</v>
      </c>
      <c r="G18" s="331">
        <f t="shared" si="3"/>
        <v>0</v>
      </c>
      <c r="H18" s="331">
        <f t="shared" si="4"/>
        <v>0</v>
      </c>
      <c r="I18" s="331">
        <f t="shared" si="5"/>
        <v>0</v>
      </c>
      <c r="J18" s="331">
        <f t="shared" si="6"/>
        <v>0</v>
      </c>
      <c r="K18" s="331">
        <f t="shared" si="7"/>
        <v>0</v>
      </c>
      <c r="L18" s="331">
        <f t="shared" si="8"/>
        <v>0</v>
      </c>
      <c r="M18" s="332">
        <f t="shared" si="9"/>
        <v>0</v>
      </c>
      <c r="N18" s="333">
        <f t="shared" si="10"/>
        <v>60</v>
      </c>
      <c r="O18" s="434"/>
      <c r="P18" s="335">
        <f t="shared" si="11"/>
        <v>60</v>
      </c>
      <c r="Q18" s="336">
        <f t="shared" si="12"/>
        <v>93</v>
      </c>
      <c r="R18" s="144">
        <v>0</v>
      </c>
      <c r="S18" s="148">
        <v>40</v>
      </c>
      <c r="T18" s="147"/>
      <c r="U18" s="341"/>
      <c r="V18" s="341"/>
      <c r="W18" s="435"/>
      <c r="X18" s="148">
        <v>0</v>
      </c>
      <c r="Y18" s="339"/>
      <c r="Z18" s="435">
        <v>20</v>
      </c>
      <c r="AA18" s="435">
        <v>0</v>
      </c>
      <c r="AB18" s="435">
        <v>0</v>
      </c>
      <c r="AC18" s="435">
        <v>0</v>
      </c>
      <c r="AD18" s="435">
        <v>0</v>
      </c>
      <c r="AE18" s="435">
        <v>0</v>
      </c>
      <c r="AF18" s="435">
        <v>0</v>
      </c>
      <c r="AG18" s="435">
        <v>0</v>
      </c>
      <c r="AH18" s="435">
        <v>0</v>
      </c>
      <c r="AI18" s="435"/>
      <c r="AJ18" s="148">
        <v>0</v>
      </c>
      <c r="AK18" s="341">
        <v>0</v>
      </c>
      <c r="AL18" s="342">
        <v>0</v>
      </c>
    </row>
    <row r="19" spans="1:38" ht="24" customHeight="1" x14ac:dyDescent="0.3">
      <c r="A19" s="345" t="s">
        <v>5236</v>
      </c>
      <c r="B19" s="328" t="s">
        <v>5237</v>
      </c>
      <c r="C19" s="433" t="s">
        <v>142</v>
      </c>
      <c r="D19" s="330">
        <f t="shared" si="0"/>
        <v>0</v>
      </c>
      <c r="E19" s="331">
        <f t="shared" si="1"/>
        <v>0</v>
      </c>
      <c r="F19" s="331">
        <f t="shared" si="2"/>
        <v>0</v>
      </c>
      <c r="G19" s="331">
        <f t="shared" si="3"/>
        <v>0</v>
      </c>
      <c r="H19" s="331">
        <f t="shared" si="4"/>
        <v>0</v>
      </c>
      <c r="I19" s="331">
        <f t="shared" si="5"/>
        <v>0</v>
      </c>
      <c r="J19" s="331">
        <f t="shared" si="6"/>
        <v>0</v>
      </c>
      <c r="K19" s="331">
        <f t="shared" si="7"/>
        <v>0</v>
      </c>
      <c r="L19" s="331">
        <f t="shared" si="8"/>
        <v>0</v>
      </c>
      <c r="M19" s="332">
        <f t="shared" si="9"/>
        <v>0</v>
      </c>
      <c r="N19" s="333">
        <f t="shared" si="10"/>
        <v>0</v>
      </c>
      <c r="O19" s="434"/>
      <c r="P19" s="335">
        <f t="shared" si="11"/>
        <v>0</v>
      </c>
      <c r="Q19" s="336" t="str">
        <f t="shared" si="12"/>
        <v/>
      </c>
      <c r="R19" s="88">
        <v>0</v>
      </c>
      <c r="S19" s="148"/>
      <c r="T19" s="147"/>
      <c r="U19" s="358"/>
      <c r="V19" s="358"/>
      <c r="W19" s="435"/>
      <c r="X19" s="349">
        <v>0</v>
      </c>
      <c r="Y19" s="437"/>
      <c r="Z19" s="435"/>
      <c r="AA19" s="435">
        <v>0</v>
      </c>
      <c r="AB19" s="435">
        <v>0</v>
      </c>
      <c r="AC19" s="435">
        <v>0</v>
      </c>
      <c r="AD19" s="435">
        <v>0</v>
      </c>
      <c r="AE19" s="435">
        <v>0</v>
      </c>
      <c r="AF19" s="435">
        <v>0</v>
      </c>
      <c r="AG19" s="435">
        <v>0</v>
      </c>
      <c r="AH19" s="435">
        <v>0</v>
      </c>
      <c r="AI19" s="435"/>
      <c r="AJ19" s="349">
        <v>0</v>
      </c>
      <c r="AK19" s="358">
        <v>0</v>
      </c>
      <c r="AL19" s="342">
        <v>0</v>
      </c>
    </row>
    <row r="20" spans="1:38" ht="24" customHeight="1" x14ac:dyDescent="0.3">
      <c r="A20" s="345" t="s">
        <v>786</v>
      </c>
      <c r="B20" s="328" t="s">
        <v>787</v>
      </c>
      <c r="C20" s="433" t="s">
        <v>142</v>
      </c>
      <c r="D20" s="330">
        <f t="shared" si="0"/>
        <v>15</v>
      </c>
      <c r="E20" s="331">
        <f t="shared" si="1"/>
        <v>0</v>
      </c>
      <c r="F20" s="331">
        <f t="shared" si="2"/>
        <v>0</v>
      </c>
      <c r="G20" s="331">
        <f t="shared" si="3"/>
        <v>0</v>
      </c>
      <c r="H20" s="331">
        <f t="shared" si="4"/>
        <v>0</v>
      </c>
      <c r="I20" s="331">
        <f t="shared" si="5"/>
        <v>0</v>
      </c>
      <c r="J20" s="331">
        <f t="shared" si="6"/>
        <v>0</v>
      </c>
      <c r="K20" s="331">
        <f t="shared" si="7"/>
        <v>0</v>
      </c>
      <c r="L20" s="331">
        <f t="shared" si="8"/>
        <v>0</v>
      </c>
      <c r="M20" s="332">
        <f t="shared" si="9"/>
        <v>0</v>
      </c>
      <c r="N20" s="333">
        <f t="shared" si="10"/>
        <v>15</v>
      </c>
      <c r="O20" s="434"/>
      <c r="P20" s="335">
        <f t="shared" si="11"/>
        <v>15</v>
      </c>
      <c r="Q20" s="336">
        <f t="shared" si="12"/>
        <v>174</v>
      </c>
      <c r="R20" s="88">
        <v>0</v>
      </c>
      <c r="S20" s="148"/>
      <c r="T20" s="147">
        <v>15</v>
      </c>
      <c r="U20" s="358"/>
      <c r="V20" s="358"/>
      <c r="W20" s="435"/>
      <c r="X20" s="349">
        <v>0</v>
      </c>
      <c r="Y20" s="437"/>
      <c r="Z20" s="435"/>
      <c r="AA20" s="435">
        <v>0</v>
      </c>
      <c r="AB20" s="435">
        <v>0</v>
      </c>
      <c r="AC20" s="435">
        <v>0</v>
      </c>
      <c r="AD20" s="435">
        <v>0</v>
      </c>
      <c r="AE20" s="435">
        <v>0</v>
      </c>
      <c r="AF20" s="435">
        <v>0</v>
      </c>
      <c r="AG20" s="435">
        <v>0</v>
      </c>
      <c r="AH20" s="435">
        <v>0</v>
      </c>
      <c r="AI20" s="435"/>
      <c r="AJ20" s="349">
        <v>0</v>
      </c>
      <c r="AK20" s="358">
        <v>0</v>
      </c>
      <c r="AL20" s="342">
        <v>0</v>
      </c>
    </row>
    <row r="21" spans="1:38" ht="24" customHeight="1" x14ac:dyDescent="0.3">
      <c r="A21" s="345" t="s">
        <v>5238</v>
      </c>
      <c r="B21" s="328" t="s">
        <v>5239</v>
      </c>
      <c r="C21" s="433" t="s">
        <v>1876</v>
      </c>
      <c r="D21" s="330">
        <f t="shared" si="0"/>
        <v>0</v>
      </c>
      <c r="E21" s="331">
        <f t="shared" si="1"/>
        <v>0</v>
      </c>
      <c r="F21" s="331">
        <f t="shared" si="2"/>
        <v>0</v>
      </c>
      <c r="G21" s="331">
        <f t="shared" si="3"/>
        <v>0</v>
      </c>
      <c r="H21" s="331">
        <f t="shared" si="4"/>
        <v>0</v>
      </c>
      <c r="I21" s="331">
        <f t="shared" si="5"/>
        <v>0</v>
      </c>
      <c r="J21" s="331">
        <f t="shared" si="6"/>
        <v>0</v>
      </c>
      <c r="K21" s="331">
        <f t="shared" si="7"/>
        <v>0</v>
      </c>
      <c r="L21" s="331">
        <f t="shared" si="8"/>
        <v>0</v>
      </c>
      <c r="M21" s="332">
        <f t="shared" si="9"/>
        <v>0</v>
      </c>
      <c r="N21" s="333">
        <f t="shared" si="10"/>
        <v>0</v>
      </c>
      <c r="O21" s="434"/>
      <c r="P21" s="335">
        <f t="shared" si="11"/>
        <v>0</v>
      </c>
      <c r="Q21" s="336" t="str">
        <f t="shared" si="12"/>
        <v/>
      </c>
      <c r="R21" s="144">
        <v>0</v>
      </c>
      <c r="S21" s="349"/>
      <c r="T21" s="351"/>
      <c r="U21" s="341"/>
      <c r="V21" s="341"/>
      <c r="W21" s="436"/>
      <c r="X21" s="148">
        <v>0</v>
      </c>
      <c r="Y21" s="339"/>
      <c r="Z21" s="436"/>
      <c r="AA21" s="435">
        <v>0</v>
      </c>
      <c r="AB21" s="435">
        <v>0</v>
      </c>
      <c r="AC21" s="435">
        <v>0</v>
      </c>
      <c r="AD21" s="435">
        <v>0</v>
      </c>
      <c r="AE21" s="435">
        <v>0</v>
      </c>
      <c r="AF21" s="435">
        <v>0</v>
      </c>
      <c r="AG21" s="435">
        <v>0</v>
      </c>
      <c r="AH21" s="435">
        <v>0</v>
      </c>
      <c r="AI21" s="436"/>
      <c r="AJ21" s="148">
        <v>0</v>
      </c>
      <c r="AK21" s="341">
        <v>0</v>
      </c>
      <c r="AL21" s="360">
        <v>0</v>
      </c>
    </row>
    <row r="22" spans="1:38" ht="24" customHeight="1" x14ac:dyDescent="0.3">
      <c r="A22" s="327" t="s">
        <v>1660</v>
      </c>
      <c r="B22" s="328" t="s">
        <v>1661</v>
      </c>
      <c r="C22" s="433" t="s">
        <v>607</v>
      </c>
      <c r="D22" s="330">
        <f t="shared" si="0"/>
        <v>500</v>
      </c>
      <c r="E22" s="331">
        <f t="shared" si="1"/>
        <v>100</v>
      </c>
      <c r="F22" s="331">
        <f t="shared" si="2"/>
        <v>100</v>
      </c>
      <c r="G22" s="331">
        <f t="shared" si="3"/>
        <v>90</v>
      </c>
      <c r="H22" s="331">
        <f t="shared" si="4"/>
        <v>70</v>
      </c>
      <c r="I22" s="331">
        <f t="shared" si="5"/>
        <v>0</v>
      </c>
      <c r="J22" s="331">
        <f t="shared" si="6"/>
        <v>0</v>
      </c>
      <c r="K22" s="331">
        <f t="shared" si="7"/>
        <v>0</v>
      </c>
      <c r="L22" s="331">
        <f t="shared" si="8"/>
        <v>0</v>
      </c>
      <c r="M22" s="332">
        <f t="shared" si="9"/>
        <v>0</v>
      </c>
      <c r="N22" s="333">
        <f t="shared" si="10"/>
        <v>860</v>
      </c>
      <c r="O22" s="434"/>
      <c r="P22" s="335">
        <f t="shared" si="11"/>
        <v>860</v>
      </c>
      <c r="Q22" s="336">
        <f t="shared" si="12"/>
        <v>11</v>
      </c>
      <c r="R22" s="144">
        <v>0</v>
      </c>
      <c r="S22" s="148"/>
      <c r="T22" s="147"/>
      <c r="U22" s="341">
        <v>90</v>
      </c>
      <c r="V22" s="341">
        <v>70</v>
      </c>
      <c r="W22" s="435">
        <v>100</v>
      </c>
      <c r="X22" s="148">
        <v>0</v>
      </c>
      <c r="Y22" s="339"/>
      <c r="Z22" s="435"/>
      <c r="AA22" s="435">
        <v>0</v>
      </c>
      <c r="AB22" s="435">
        <v>0</v>
      </c>
      <c r="AC22" s="435">
        <v>0</v>
      </c>
      <c r="AD22" s="435">
        <v>0</v>
      </c>
      <c r="AE22" s="435">
        <v>0</v>
      </c>
      <c r="AF22" s="435">
        <v>0</v>
      </c>
      <c r="AG22" s="435">
        <v>0</v>
      </c>
      <c r="AH22" s="435">
        <v>0</v>
      </c>
      <c r="AI22" s="435"/>
      <c r="AJ22" s="148">
        <v>0</v>
      </c>
      <c r="AK22" s="341">
        <v>100</v>
      </c>
      <c r="AL22" s="342">
        <v>500</v>
      </c>
    </row>
    <row r="23" spans="1:38" ht="24" customHeight="1" x14ac:dyDescent="0.3">
      <c r="A23" s="345" t="s">
        <v>5240</v>
      </c>
      <c r="B23" s="328" t="s">
        <v>5241</v>
      </c>
      <c r="C23" s="433" t="s">
        <v>5242</v>
      </c>
      <c r="D23" s="330">
        <f t="shared" si="0"/>
        <v>90</v>
      </c>
      <c r="E23" s="331">
        <f t="shared" si="1"/>
        <v>35</v>
      </c>
      <c r="F23" s="331">
        <f t="shared" si="2"/>
        <v>0</v>
      </c>
      <c r="G23" s="331">
        <f t="shared" si="3"/>
        <v>0</v>
      </c>
      <c r="H23" s="331">
        <f t="shared" si="4"/>
        <v>0</v>
      </c>
      <c r="I23" s="331">
        <f t="shared" si="5"/>
        <v>0</v>
      </c>
      <c r="J23" s="331">
        <f t="shared" si="6"/>
        <v>0</v>
      </c>
      <c r="K23" s="331">
        <f t="shared" si="7"/>
        <v>0</v>
      </c>
      <c r="L23" s="331">
        <f t="shared" si="8"/>
        <v>0</v>
      </c>
      <c r="M23" s="332">
        <f t="shared" si="9"/>
        <v>0</v>
      </c>
      <c r="N23" s="333">
        <f t="shared" si="10"/>
        <v>125</v>
      </c>
      <c r="O23" s="434"/>
      <c r="P23" s="335">
        <f t="shared" si="11"/>
        <v>125</v>
      </c>
      <c r="Q23" s="336">
        <f t="shared" si="12"/>
        <v>70</v>
      </c>
      <c r="R23" s="144">
        <v>0</v>
      </c>
      <c r="S23" s="349">
        <v>90</v>
      </c>
      <c r="T23" s="147"/>
      <c r="U23" s="341"/>
      <c r="V23" s="341"/>
      <c r="W23" s="435"/>
      <c r="X23" s="148">
        <v>0</v>
      </c>
      <c r="Y23" s="339"/>
      <c r="Z23" s="435">
        <v>35</v>
      </c>
      <c r="AA23" s="435">
        <v>0</v>
      </c>
      <c r="AB23" s="435">
        <v>0</v>
      </c>
      <c r="AC23" s="435">
        <v>0</v>
      </c>
      <c r="AD23" s="435">
        <v>0</v>
      </c>
      <c r="AE23" s="435">
        <v>0</v>
      </c>
      <c r="AF23" s="435">
        <v>0</v>
      </c>
      <c r="AG23" s="435">
        <v>0</v>
      </c>
      <c r="AH23" s="435">
        <v>0</v>
      </c>
      <c r="AI23" s="435"/>
      <c r="AJ23" s="148">
        <v>0</v>
      </c>
      <c r="AK23" s="341">
        <v>0</v>
      </c>
      <c r="AL23" s="342">
        <v>0</v>
      </c>
    </row>
    <row r="24" spans="1:38" ht="24" customHeight="1" x14ac:dyDescent="0.3">
      <c r="A24" s="327" t="s">
        <v>5243</v>
      </c>
      <c r="B24" s="328" t="s">
        <v>5244</v>
      </c>
      <c r="C24" s="433" t="s">
        <v>171</v>
      </c>
      <c r="D24" s="330">
        <f t="shared" si="0"/>
        <v>40</v>
      </c>
      <c r="E24" s="331">
        <f t="shared" si="1"/>
        <v>36</v>
      </c>
      <c r="F24" s="331">
        <f t="shared" si="2"/>
        <v>0</v>
      </c>
      <c r="G24" s="331">
        <f t="shared" si="3"/>
        <v>0</v>
      </c>
      <c r="H24" s="331">
        <f t="shared" si="4"/>
        <v>0</v>
      </c>
      <c r="I24" s="331">
        <f t="shared" si="5"/>
        <v>0</v>
      </c>
      <c r="J24" s="331">
        <f t="shared" si="6"/>
        <v>0</v>
      </c>
      <c r="K24" s="331">
        <f t="shared" si="7"/>
        <v>0</v>
      </c>
      <c r="L24" s="331">
        <f t="shared" si="8"/>
        <v>0</v>
      </c>
      <c r="M24" s="332">
        <f t="shared" si="9"/>
        <v>0</v>
      </c>
      <c r="N24" s="333">
        <f t="shared" si="10"/>
        <v>76</v>
      </c>
      <c r="O24" s="434"/>
      <c r="P24" s="335">
        <f t="shared" si="11"/>
        <v>76</v>
      </c>
      <c r="Q24" s="336">
        <f t="shared" si="12"/>
        <v>87</v>
      </c>
      <c r="R24" s="144">
        <v>0</v>
      </c>
      <c r="S24" s="148">
        <v>40</v>
      </c>
      <c r="T24" s="147"/>
      <c r="U24" s="341"/>
      <c r="V24" s="341"/>
      <c r="W24" s="435"/>
      <c r="X24" s="148">
        <v>0</v>
      </c>
      <c r="Y24" s="339"/>
      <c r="Z24" s="435">
        <v>36</v>
      </c>
      <c r="AA24" s="435">
        <v>0</v>
      </c>
      <c r="AB24" s="435">
        <v>0</v>
      </c>
      <c r="AC24" s="435">
        <v>0</v>
      </c>
      <c r="AD24" s="435">
        <v>0</v>
      </c>
      <c r="AE24" s="435">
        <v>0</v>
      </c>
      <c r="AF24" s="435">
        <v>0</v>
      </c>
      <c r="AG24" s="435">
        <v>0</v>
      </c>
      <c r="AH24" s="435">
        <v>0</v>
      </c>
      <c r="AI24" s="435"/>
      <c r="AJ24" s="148">
        <v>0</v>
      </c>
      <c r="AK24" s="341">
        <v>0</v>
      </c>
      <c r="AL24" s="342">
        <v>0</v>
      </c>
    </row>
    <row r="25" spans="1:38" ht="24" customHeight="1" x14ac:dyDescent="0.3">
      <c r="A25" s="345" t="s">
        <v>5245</v>
      </c>
      <c r="B25" s="328" t="s">
        <v>5246</v>
      </c>
      <c r="C25" s="433" t="s">
        <v>5247</v>
      </c>
      <c r="D25" s="330">
        <f t="shared" si="0"/>
        <v>0</v>
      </c>
      <c r="E25" s="331">
        <f t="shared" si="1"/>
        <v>0</v>
      </c>
      <c r="F25" s="331">
        <f t="shared" si="2"/>
        <v>0</v>
      </c>
      <c r="G25" s="331">
        <f t="shared" si="3"/>
        <v>0</v>
      </c>
      <c r="H25" s="331">
        <f t="shared" si="4"/>
        <v>0</v>
      </c>
      <c r="I25" s="331">
        <f t="shared" si="5"/>
        <v>0</v>
      </c>
      <c r="J25" s="331">
        <f t="shared" si="6"/>
        <v>0</v>
      </c>
      <c r="K25" s="331">
        <f t="shared" si="7"/>
        <v>0</v>
      </c>
      <c r="L25" s="331">
        <f t="shared" si="8"/>
        <v>0</v>
      </c>
      <c r="M25" s="332">
        <f t="shared" si="9"/>
        <v>0</v>
      </c>
      <c r="N25" s="333">
        <f t="shared" si="10"/>
        <v>0</v>
      </c>
      <c r="O25" s="434"/>
      <c r="P25" s="335">
        <f t="shared" si="11"/>
        <v>0</v>
      </c>
      <c r="Q25" s="336" t="str">
        <f t="shared" si="12"/>
        <v/>
      </c>
      <c r="R25" s="144">
        <v>0</v>
      </c>
      <c r="S25" s="349"/>
      <c r="T25" s="351"/>
      <c r="U25" s="341"/>
      <c r="V25" s="341"/>
      <c r="W25" s="436"/>
      <c r="X25" s="148">
        <v>0</v>
      </c>
      <c r="Y25" s="339"/>
      <c r="Z25" s="436"/>
      <c r="AA25" s="435">
        <v>0</v>
      </c>
      <c r="AB25" s="435">
        <v>0</v>
      </c>
      <c r="AC25" s="435">
        <v>0</v>
      </c>
      <c r="AD25" s="435">
        <v>0</v>
      </c>
      <c r="AE25" s="435">
        <v>0</v>
      </c>
      <c r="AF25" s="435">
        <v>0</v>
      </c>
      <c r="AG25" s="435">
        <v>0</v>
      </c>
      <c r="AH25" s="435">
        <v>0</v>
      </c>
      <c r="AI25" s="436"/>
      <c r="AJ25" s="148">
        <v>0</v>
      </c>
      <c r="AK25" s="341">
        <v>0</v>
      </c>
      <c r="AL25" s="360">
        <v>0</v>
      </c>
    </row>
    <row r="26" spans="1:38" ht="24" customHeight="1" x14ac:dyDescent="0.3">
      <c r="A26" s="345" t="s">
        <v>1666</v>
      </c>
      <c r="B26" s="328" t="s">
        <v>1667</v>
      </c>
      <c r="C26" s="433" t="s">
        <v>725</v>
      </c>
      <c r="D26" s="330">
        <f t="shared" si="0"/>
        <v>54</v>
      </c>
      <c r="E26" s="331">
        <f t="shared" si="1"/>
        <v>0</v>
      </c>
      <c r="F26" s="331">
        <f t="shared" si="2"/>
        <v>0</v>
      </c>
      <c r="G26" s="331">
        <f t="shared" si="3"/>
        <v>0</v>
      </c>
      <c r="H26" s="331">
        <f t="shared" si="4"/>
        <v>0</v>
      </c>
      <c r="I26" s="331">
        <f t="shared" si="5"/>
        <v>0</v>
      </c>
      <c r="J26" s="331">
        <f t="shared" si="6"/>
        <v>0</v>
      </c>
      <c r="K26" s="331">
        <f t="shared" si="7"/>
        <v>0</v>
      </c>
      <c r="L26" s="331">
        <f t="shared" si="8"/>
        <v>0</v>
      </c>
      <c r="M26" s="332">
        <f t="shared" si="9"/>
        <v>0</v>
      </c>
      <c r="N26" s="333">
        <f t="shared" si="10"/>
        <v>54</v>
      </c>
      <c r="O26" s="434"/>
      <c r="P26" s="335">
        <f t="shared" si="11"/>
        <v>54</v>
      </c>
      <c r="Q26" s="336">
        <f t="shared" si="12"/>
        <v>99</v>
      </c>
      <c r="R26" s="144">
        <v>0</v>
      </c>
      <c r="S26" s="148"/>
      <c r="T26" s="147"/>
      <c r="U26" s="341"/>
      <c r="V26" s="341"/>
      <c r="W26" s="435"/>
      <c r="X26" s="148">
        <v>0</v>
      </c>
      <c r="Y26" s="339"/>
      <c r="Z26" s="435">
        <v>54</v>
      </c>
      <c r="AA26" s="435">
        <v>0</v>
      </c>
      <c r="AB26" s="435">
        <v>0</v>
      </c>
      <c r="AC26" s="435">
        <v>0</v>
      </c>
      <c r="AD26" s="435">
        <v>0</v>
      </c>
      <c r="AE26" s="435">
        <v>0</v>
      </c>
      <c r="AF26" s="435">
        <v>0</v>
      </c>
      <c r="AG26" s="435">
        <v>0</v>
      </c>
      <c r="AH26" s="435">
        <v>0</v>
      </c>
      <c r="AI26" s="435"/>
      <c r="AJ26" s="148">
        <v>0</v>
      </c>
      <c r="AK26" s="341">
        <v>0</v>
      </c>
      <c r="AL26" s="342">
        <v>0</v>
      </c>
    </row>
    <row r="27" spans="1:38" ht="24" customHeight="1" x14ac:dyDescent="0.3">
      <c r="A27" s="345" t="s">
        <v>5248</v>
      </c>
      <c r="B27" s="328" t="s">
        <v>5249</v>
      </c>
      <c r="C27" s="433" t="s">
        <v>1067</v>
      </c>
      <c r="D27" s="330">
        <f t="shared" si="0"/>
        <v>0</v>
      </c>
      <c r="E27" s="331">
        <f t="shared" si="1"/>
        <v>0</v>
      </c>
      <c r="F27" s="331">
        <f t="shared" si="2"/>
        <v>0</v>
      </c>
      <c r="G27" s="331">
        <f t="shared" si="3"/>
        <v>0</v>
      </c>
      <c r="H27" s="331">
        <f t="shared" si="4"/>
        <v>0</v>
      </c>
      <c r="I27" s="331">
        <f t="shared" si="5"/>
        <v>0</v>
      </c>
      <c r="J27" s="331">
        <f t="shared" si="6"/>
        <v>0</v>
      </c>
      <c r="K27" s="331">
        <f t="shared" si="7"/>
        <v>0</v>
      </c>
      <c r="L27" s="331">
        <f t="shared" si="8"/>
        <v>0</v>
      </c>
      <c r="M27" s="332">
        <f t="shared" si="9"/>
        <v>0</v>
      </c>
      <c r="N27" s="333">
        <f t="shared" si="10"/>
        <v>0</v>
      </c>
      <c r="O27" s="434"/>
      <c r="P27" s="335">
        <f t="shared" si="11"/>
        <v>0</v>
      </c>
      <c r="Q27" s="336" t="str">
        <f t="shared" si="12"/>
        <v/>
      </c>
      <c r="R27" s="144">
        <v>0</v>
      </c>
      <c r="S27" s="349"/>
      <c r="T27" s="147"/>
      <c r="U27" s="341"/>
      <c r="V27" s="341"/>
      <c r="W27" s="435"/>
      <c r="X27" s="148">
        <v>0</v>
      </c>
      <c r="Y27" s="339"/>
      <c r="Z27" s="435"/>
      <c r="AA27" s="435">
        <v>0</v>
      </c>
      <c r="AB27" s="435">
        <v>0</v>
      </c>
      <c r="AC27" s="435">
        <v>0</v>
      </c>
      <c r="AD27" s="435">
        <v>0</v>
      </c>
      <c r="AE27" s="435">
        <v>0</v>
      </c>
      <c r="AF27" s="435">
        <v>0</v>
      </c>
      <c r="AG27" s="435">
        <v>0</v>
      </c>
      <c r="AH27" s="435">
        <v>0</v>
      </c>
      <c r="AI27" s="435"/>
      <c r="AJ27" s="148">
        <v>0</v>
      </c>
      <c r="AK27" s="341">
        <v>0</v>
      </c>
      <c r="AL27" s="342">
        <v>0</v>
      </c>
    </row>
    <row r="28" spans="1:38" ht="24" customHeight="1" x14ac:dyDescent="0.3">
      <c r="A28" s="327" t="s">
        <v>5250</v>
      </c>
      <c r="B28" s="328" t="s">
        <v>5251</v>
      </c>
      <c r="C28" s="433" t="s">
        <v>206</v>
      </c>
      <c r="D28" s="330">
        <f t="shared" si="0"/>
        <v>0</v>
      </c>
      <c r="E28" s="331">
        <f t="shared" si="1"/>
        <v>0</v>
      </c>
      <c r="F28" s="331">
        <f t="shared" si="2"/>
        <v>0</v>
      </c>
      <c r="G28" s="331">
        <f t="shared" si="3"/>
        <v>0</v>
      </c>
      <c r="H28" s="331">
        <f t="shared" si="4"/>
        <v>0</v>
      </c>
      <c r="I28" s="331">
        <f t="shared" si="5"/>
        <v>0</v>
      </c>
      <c r="J28" s="331">
        <f t="shared" si="6"/>
        <v>0</v>
      </c>
      <c r="K28" s="331">
        <f t="shared" si="7"/>
        <v>0</v>
      </c>
      <c r="L28" s="331">
        <f t="shared" si="8"/>
        <v>0</v>
      </c>
      <c r="M28" s="332">
        <f t="shared" si="9"/>
        <v>0</v>
      </c>
      <c r="N28" s="333">
        <f t="shared" si="10"/>
        <v>0</v>
      </c>
      <c r="O28" s="434"/>
      <c r="P28" s="335">
        <f t="shared" si="11"/>
        <v>0</v>
      </c>
      <c r="Q28" s="336" t="str">
        <f t="shared" si="12"/>
        <v/>
      </c>
      <c r="R28" s="144">
        <v>0</v>
      </c>
      <c r="S28" s="148"/>
      <c r="T28" s="147"/>
      <c r="U28" s="341"/>
      <c r="V28" s="341"/>
      <c r="W28" s="435"/>
      <c r="X28" s="148">
        <v>0</v>
      </c>
      <c r="Y28" s="339"/>
      <c r="Z28" s="435"/>
      <c r="AA28" s="435">
        <v>0</v>
      </c>
      <c r="AB28" s="435">
        <v>0</v>
      </c>
      <c r="AC28" s="435">
        <v>0</v>
      </c>
      <c r="AD28" s="435">
        <v>0</v>
      </c>
      <c r="AE28" s="435">
        <v>0</v>
      </c>
      <c r="AF28" s="435">
        <v>0</v>
      </c>
      <c r="AG28" s="435">
        <v>0</v>
      </c>
      <c r="AH28" s="435">
        <v>0</v>
      </c>
      <c r="AI28" s="435"/>
      <c r="AJ28" s="148">
        <v>0</v>
      </c>
      <c r="AK28" s="341">
        <v>0</v>
      </c>
      <c r="AL28" s="342">
        <v>0</v>
      </c>
    </row>
    <row r="29" spans="1:38" ht="24" customHeight="1" x14ac:dyDescent="0.3">
      <c r="A29" s="345" t="s">
        <v>1250</v>
      </c>
      <c r="B29" s="328" t="s">
        <v>1251</v>
      </c>
      <c r="C29" s="433" t="s">
        <v>1075</v>
      </c>
      <c r="D29" s="330">
        <f t="shared" si="0"/>
        <v>100</v>
      </c>
      <c r="E29" s="331">
        <f t="shared" si="1"/>
        <v>72</v>
      </c>
      <c r="F29" s="331">
        <f t="shared" si="2"/>
        <v>0</v>
      </c>
      <c r="G29" s="331">
        <f t="shared" si="3"/>
        <v>0</v>
      </c>
      <c r="H29" s="331">
        <f t="shared" si="4"/>
        <v>0</v>
      </c>
      <c r="I29" s="331">
        <f t="shared" si="5"/>
        <v>0</v>
      </c>
      <c r="J29" s="331">
        <f t="shared" si="6"/>
        <v>0</v>
      </c>
      <c r="K29" s="331">
        <f t="shared" si="7"/>
        <v>0</v>
      </c>
      <c r="L29" s="331">
        <f t="shared" si="8"/>
        <v>0</v>
      </c>
      <c r="M29" s="332">
        <f t="shared" si="9"/>
        <v>0</v>
      </c>
      <c r="N29" s="333">
        <f t="shared" si="10"/>
        <v>172</v>
      </c>
      <c r="O29" s="434"/>
      <c r="P29" s="335">
        <f t="shared" si="11"/>
        <v>172</v>
      </c>
      <c r="Q29" s="336">
        <f t="shared" si="12"/>
        <v>55</v>
      </c>
      <c r="R29" s="144">
        <v>0</v>
      </c>
      <c r="S29" s="148"/>
      <c r="T29" s="147"/>
      <c r="U29" s="341"/>
      <c r="V29" s="341"/>
      <c r="W29" s="435"/>
      <c r="X29" s="349">
        <v>0</v>
      </c>
      <c r="Y29" s="339"/>
      <c r="Z29" s="435">
        <v>72</v>
      </c>
      <c r="AA29" s="435">
        <v>0</v>
      </c>
      <c r="AB29" s="435">
        <v>0</v>
      </c>
      <c r="AC29" s="435">
        <v>0</v>
      </c>
      <c r="AD29" s="435">
        <v>0</v>
      </c>
      <c r="AE29" s="435">
        <v>0</v>
      </c>
      <c r="AF29" s="435">
        <v>0</v>
      </c>
      <c r="AG29" s="435">
        <v>0</v>
      </c>
      <c r="AH29" s="435">
        <v>0</v>
      </c>
      <c r="AI29" s="435"/>
      <c r="AJ29" s="349">
        <v>0</v>
      </c>
      <c r="AK29" s="341">
        <v>100</v>
      </c>
      <c r="AL29" s="342">
        <v>0</v>
      </c>
    </row>
    <row r="30" spans="1:38" ht="24" customHeight="1" x14ac:dyDescent="0.3">
      <c r="A30" s="345" t="s">
        <v>5252</v>
      </c>
      <c r="B30" s="328" t="s">
        <v>5253</v>
      </c>
      <c r="C30" s="433" t="s">
        <v>182</v>
      </c>
      <c r="D30" s="330">
        <f t="shared" si="0"/>
        <v>40</v>
      </c>
      <c r="E30" s="331">
        <f t="shared" si="1"/>
        <v>0</v>
      </c>
      <c r="F30" s="331">
        <f t="shared" si="2"/>
        <v>0</v>
      </c>
      <c r="G30" s="331">
        <f t="shared" si="3"/>
        <v>0</v>
      </c>
      <c r="H30" s="331">
        <f t="shared" si="4"/>
        <v>0</v>
      </c>
      <c r="I30" s="331">
        <f t="shared" si="5"/>
        <v>0</v>
      </c>
      <c r="J30" s="331">
        <f t="shared" si="6"/>
        <v>0</v>
      </c>
      <c r="K30" s="331">
        <f t="shared" si="7"/>
        <v>0</v>
      </c>
      <c r="L30" s="331">
        <f t="shared" si="8"/>
        <v>0</v>
      </c>
      <c r="M30" s="332">
        <f t="shared" si="9"/>
        <v>0</v>
      </c>
      <c r="N30" s="333">
        <f t="shared" si="10"/>
        <v>40</v>
      </c>
      <c r="O30" s="434"/>
      <c r="P30" s="335">
        <f t="shared" si="11"/>
        <v>40</v>
      </c>
      <c r="Q30" s="336">
        <f t="shared" si="12"/>
        <v>119</v>
      </c>
      <c r="R30" s="144">
        <v>0</v>
      </c>
      <c r="S30" s="148">
        <v>40</v>
      </c>
      <c r="T30" s="147"/>
      <c r="U30" s="341"/>
      <c r="V30" s="341"/>
      <c r="W30" s="435"/>
      <c r="X30" s="148">
        <v>0</v>
      </c>
      <c r="Y30" s="339"/>
      <c r="Z30" s="435"/>
      <c r="AA30" s="435">
        <v>0</v>
      </c>
      <c r="AB30" s="435">
        <v>0</v>
      </c>
      <c r="AC30" s="435">
        <v>0</v>
      </c>
      <c r="AD30" s="435">
        <v>0</v>
      </c>
      <c r="AE30" s="435">
        <v>0</v>
      </c>
      <c r="AF30" s="435">
        <v>0</v>
      </c>
      <c r="AG30" s="435">
        <v>0</v>
      </c>
      <c r="AH30" s="435">
        <v>0</v>
      </c>
      <c r="AI30" s="435"/>
      <c r="AJ30" s="148">
        <v>0</v>
      </c>
      <c r="AK30" s="341">
        <v>0</v>
      </c>
      <c r="AL30" s="342">
        <v>0</v>
      </c>
    </row>
    <row r="31" spans="1:38" ht="24" customHeight="1" x14ac:dyDescent="0.3">
      <c r="A31" s="345" t="s">
        <v>5254</v>
      </c>
      <c r="B31" s="328" t="s">
        <v>5255</v>
      </c>
      <c r="C31" s="433" t="s">
        <v>86</v>
      </c>
      <c r="D31" s="330">
        <f t="shared" si="0"/>
        <v>120</v>
      </c>
      <c r="E31" s="331">
        <f t="shared" si="1"/>
        <v>72</v>
      </c>
      <c r="F31" s="331">
        <f t="shared" si="2"/>
        <v>40</v>
      </c>
      <c r="G31" s="331">
        <f t="shared" si="3"/>
        <v>0</v>
      </c>
      <c r="H31" s="331">
        <f t="shared" si="4"/>
        <v>0</v>
      </c>
      <c r="I31" s="331">
        <f t="shared" si="5"/>
        <v>0</v>
      </c>
      <c r="J31" s="331">
        <f t="shared" si="6"/>
        <v>0</v>
      </c>
      <c r="K31" s="331">
        <f t="shared" si="7"/>
        <v>0</v>
      </c>
      <c r="L31" s="331">
        <f t="shared" si="8"/>
        <v>0</v>
      </c>
      <c r="M31" s="332">
        <f t="shared" si="9"/>
        <v>0</v>
      </c>
      <c r="N31" s="333">
        <f t="shared" si="10"/>
        <v>232</v>
      </c>
      <c r="O31" s="434"/>
      <c r="P31" s="335">
        <f t="shared" si="11"/>
        <v>232</v>
      </c>
      <c r="Q31" s="336">
        <f t="shared" si="12"/>
        <v>42</v>
      </c>
      <c r="R31" s="144">
        <v>40</v>
      </c>
      <c r="S31" s="349">
        <v>72</v>
      </c>
      <c r="T31" s="147"/>
      <c r="U31" s="341"/>
      <c r="V31" s="341"/>
      <c r="W31" s="435"/>
      <c r="X31" s="148">
        <v>0</v>
      </c>
      <c r="Y31" s="339"/>
      <c r="Z31" s="435">
        <v>120</v>
      </c>
      <c r="AA31" s="435">
        <v>0</v>
      </c>
      <c r="AB31" s="435">
        <v>0</v>
      </c>
      <c r="AC31" s="435">
        <v>0</v>
      </c>
      <c r="AD31" s="435">
        <v>0</v>
      </c>
      <c r="AE31" s="435">
        <v>0</v>
      </c>
      <c r="AF31" s="435">
        <v>0</v>
      </c>
      <c r="AG31" s="435">
        <v>0</v>
      </c>
      <c r="AH31" s="435">
        <v>0</v>
      </c>
      <c r="AI31" s="435"/>
      <c r="AJ31" s="148">
        <v>0</v>
      </c>
      <c r="AK31" s="341">
        <v>0</v>
      </c>
      <c r="AL31" s="342">
        <v>0</v>
      </c>
    </row>
    <row r="32" spans="1:38" ht="24" customHeight="1" x14ac:dyDescent="0.3">
      <c r="A32" s="327" t="s">
        <v>5256</v>
      </c>
      <c r="B32" s="328" t="s">
        <v>5257</v>
      </c>
      <c r="C32" s="433" t="s">
        <v>123</v>
      </c>
      <c r="D32" s="330">
        <f t="shared" si="0"/>
        <v>360</v>
      </c>
      <c r="E32" s="331">
        <f t="shared" si="1"/>
        <v>235</v>
      </c>
      <c r="F32" s="331">
        <f t="shared" si="2"/>
        <v>60</v>
      </c>
      <c r="G32" s="331">
        <f t="shared" si="3"/>
        <v>0</v>
      </c>
      <c r="H32" s="331">
        <f t="shared" si="4"/>
        <v>0</v>
      </c>
      <c r="I32" s="331">
        <f t="shared" si="5"/>
        <v>0</v>
      </c>
      <c r="J32" s="331">
        <f t="shared" si="6"/>
        <v>0</v>
      </c>
      <c r="K32" s="331">
        <f t="shared" si="7"/>
        <v>0</v>
      </c>
      <c r="L32" s="331">
        <f t="shared" si="8"/>
        <v>0</v>
      </c>
      <c r="M32" s="332">
        <f t="shared" si="9"/>
        <v>0</v>
      </c>
      <c r="N32" s="333">
        <f t="shared" si="10"/>
        <v>655</v>
      </c>
      <c r="O32" s="434">
        <f>Nemzetközi!E158</f>
        <v>4</v>
      </c>
      <c r="P32" s="335">
        <f t="shared" si="11"/>
        <v>1055</v>
      </c>
      <c r="Q32" s="336">
        <f t="shared" si="12"/>
        <v>10</v>
      </c>
      <c r="R32" s="144">
        <v>0</v>
      </c>
      <c r="S32" s="148"/>
      <c r="T32" s="147"/>
      <c r="U32" s="341">
        <v>60</v>
      </c>
      <c r="V32" s="341">
        <v>235</v>
      </c>
      <c r="W32" s="435"/>
      <c r="X32" s="148">
        <v>0</v>
      </c>
      <c r="Y32" s="339"/>
      <c r="Z32" s="435"/>
      <c r="AA32" s="435">
        <v>0</v>
      </c>
      <c r="AB32" s="435">
        <v>0</v>
      </c>
      <c r="AC32" s="435">
        <v>0</v>
      </c>
      <c r="AD32" s="435">
        <v>0</v>
      </c>
      <c r="AE32" s="435">
        <v>0</v>
      </c>
      <c r="AF32" s="435">
        <v>0</v>
      </c>
      <c r="AG32" s="435">
        <v>0</v>
      </c>
      <c r="AH32" s="435">
        <v>0</v>
      </c>
      <c r="AI32" s="435"/>
      <c r="AJ32" s="148">
        <v>0</v>
      </c>
      <c r="AK32" s="341">
        <v>360</v>
      </c>
      <c r="AL32" s="342">
        <v>0</v>
      </c>
    </row>
    <row r="33" spans="1:38" ht="24" customHeight="1" x14ac:dyDescent="0.3">
      <c r="A33" s="345" t="s">
        <v>5258</v>
      </c>
      <c r="B33" s="328" t="s">
        <v>5259</v>
      </c>
      <c r="C33" s="433" t="s">
        <v>5210</v>
      </c>
      <c r="D33" s="330">
        <f t="shared" si="0"/>
        <v>6</v>
      </c>
      <c r="E33" s="331">
        <f t="shared" si="1"/>
        <v>0</v>
      </c>
      <c r="F33" s="331">
        <f t="shared" si="2"/>
        <v>0</v>
      </c>
      <c r="G33" s="331">
        <f t="shared" si="3"/>
        <v>0</v>
      </c>
      <c r="H33" s="331">
        <f t="shared" si="4"/>
        <v>0</v>
      </c>
      <c r="I33" s="331">
        <f t="shared" si="5"/>
        <v>0</v>
      </c>
      <c r="J33" s="331">
        <f t="shared" si="6"/>
        <v>0</v>
      </c>
      <c r="K33" s="331">
        <f t="shared" si="7"/>
        <v>0</v>
      </c>
      <c r="L33" s="331">
        <f t="shared" si="8"/>
        <v>0</v>
      </c>
      <c r="M33" s="332">
        <f t="shared" si="9"/>
        <v>0</v>
      </c>
      <c r="N33" s="333">
        <f t="shared" si="10"/>
        <v>6</v>
      </c>
      <c r="O33" s="434"/>
      <c r="P33" s="335">
        <f t="shared" si="11"/>
        <v>6</v>
      </c>
      <c r="Q33" s="336">
        <f t="shared" si="12"/>
        <v>194</v>
      </c>
      <c r="R33" s="88">
        <v>0</v>
      </c>
      <c r="S33" s="148"/>
      <c r="T33" s="147"/>
      <c r="U33" s="358"/>
      <c r="V33" s="358"/>
      <c r="W33" s="435"/>
      <c r="X33" s="349">
        <v>0</v>
      </c>
      <c r="Y33" s="437">
        <v>6</v>
      </c>
      <c r="Z33" s="435"/>
      <c r="AA33" s="435">
        <v>0</v>
      </c>
      <c r="AB33" s="435">
        <v>0</v>
      </c>
      <c r="AC33" s="435">
        <v>0</v>
      </c>
      <c r="AD33" s="435">
        <v>0</v>
      </c>
      <c r="AE33" s="435">
        <v>0</v>
      </c>
      <c r="AF33" s="435">
        <v>0</v>
      </c>
      <c r="AG33" s="435">
        <v>0</v>
      </c>
      <c r="AH33" s="435">
        <v>0</v>
      </c>
      <c r="AI33" s="435"/>
      <c r="AJ33" s="349">
        <v>0</v>
      </c>
      <c r="AK33" s="358">
        <v>0</v>
      </c>
      <c r="AL33" s="342">
        <v>0</v>
      </c>
    </row>
    <row r="34" spans="1:38" ht="24" customHeight="1" x14ac:dyDescent="0.3">
      <c r="A34" s="345" t="s">
        <v>5260</v>
      </c>
      <c r="B34" s="328" t="s">
        <v>5261</v>
      </c>
      <c r="C34" s="433" t="s">
        <v>270</v>
      </c>
      <c r="D34" s="330">
        <f t="shared" si="0"/>
        <v>0</v>
      </c>
      <c r="E34" s="331">
        <f t="shared" si="1"/>
        <v>0</v>
      </c>
      <c r="F34" s="331">
        <f t="shared" si="2"/>
        <v>0</v>
      </c>
      <c r="G34" s="331">
        <f t="shared" si="3"/>
        <v>0</v>
      </c>
      <c r="H34" s="331">
        <f t="shared" si="4"/>
        <v>0</v>
      </c>
      <c r="I34" s="331">
        <f t="shared" si="5"/>
        <v>0</v>
      </c>
      <c r="J34" s="331">
        <f t="shared" si="6"/>
        <v>0</v>
      </c>
      <c r="K34" s="331">
        <f t="shared" si="7"/>
        <v>0</v>
      </c>
      <c r="L34" s="331">
        <f t="shared" si="8"/>
        <v>0</v>
      </c>
      <c r="M34" s="332">
        <f t="shared" si="9"/>
        <v>0</v>
      </c>
      <c r="N34" s="333">
        <f t="shared" si="10"/>
        <v>0</v>
      </c>
      <c r="O34" s="434"/>
      <c r="P34" s="335">
        <f t="shared" si="11"/>
        <v>0</v>
      </c>
      <c r="Q34" s="336" t="str">
        <f t="shared" si="12"/>
        <v/>
      </c>
      <c r="R34" s="144">
        <v>0</v>
      </c>
      <c r="S34" s="148"/>
      <c r="T34" s="147"/>
      <c r="U34" s="341"/>
      <c r="V34" s="341"/>
      <c r="W34" s="435"/>
      <c r="X34" s="148">
        <v>0</v>
      </c>
      <c r="Y34" s="339"/>
      <c r="Z34" s="435"/>
      <c r="AA34" s="435">
        <v>0</v>
      </c>
      <c r="AB34" s="435">
        <v>0</v>
      </c>
      <c r="AC34" s="435">
        <v>0</v>
      </c>
      <c r="AD34" s="435">
        <v>0</v>
      </c>
      <c r="AE34" s="435">
        <v>0</v>
      </c>
      <c r="AF34" s="435">
        <v>0</v>
      </c>
      <c r="AG34" s="435">
        <v>0</v>
      </c>
      <c r="AH34" s="435">
        <v>0</v>
      </c>
      <c r="AI34" s="435"/>
      <c r="AJ34" s="148">
        <v>0</v>
      </c>
      <c r="AK34" s="341">
        <v>0</v>
      </c>
      <c r="AL34" s="342">
        <v>0</v>
      </c>
    </row>
    <row r="35" spans="1:38" ht="24" customHeight="1" x14ac:dyDescent="0.3">
      <c r="A35" s="327" t="s">
        <v>5262</v>
      </c>
      <c r="B35" s="328" t="s">
        <v>5263</v>
      </c>
      <c r="C35" s="433" t="s">
        <v>1876</v>
      </c>
      <c r="D35" s="330">
        <f t="shared" si="0"/>
        <v>24</v>
      </c>
      <c r="E35" s="331">
        <f t="shared" si="1"/>
        <v>16</v>
      </c>
      <c r="F35" s="331">
        <f t="shared" si="2"/>
        <v>0</v>
      </c>
      <c r="G35" s="331">
        <f t="shared" si="3"/>
        <v>0</v>
      </c>
      <c r="H35" s="331">
        <f t="shared" si="4"/>
        <v>0</v>
      </c>
      <c r="I35" s="331">
        <f t="shared" si="5"/>
        <v>0</v>
      </c>
      <c r="J35" s="331">
        <f t="shared" si="6"/>
        <v>0</v>
      </c>
      <c r="K35" s="331">
        <f t="shared" si="7"/>
        <v>0</v>
      </c>
      <c r="L35" s="331">
        <f t="shared" si="8"/>
        <v>0</v>
      </c>
      <c r="M35" s="332">
        <f t="shared" si="9"/>
        <v>0</v>
      </c>
      <c r="N35" s="333">
        <f t="shared" si="10"/>
        <v>40</v>
      </c>
      <c r="O35" s="434"/>
      <c r="P35" s="335">
        <f t="shared" si="11"/>
        <v>40</v>
      </c>
      <c r="Q35" s="336">
        <f t="shared" si="12"/>
        <v>119</v>
      </c>
      <c r="R35" s="144">
        <v>0</v>
      </c>
      <c r="S35" s="148"/>
      <c r="T35" s="147">
        <v>16</v>
      </c>
      <c r="U35" s="341"/>
      <c r="V35" s="341"/>
      <c r="W35" s="435"/>
      <c r="X35" s="148">
        <v>0</v>
      </c>
      <c r="Y35" s="339">
        <v>24</v>
      </c>
      <c r="Z35" s="435"/>
      <c r="AA35" s="435">
        <v>0</v>
      </c>
      <c r="AB35" s="435">
        <v>0</v>
      </c>
      <c r="AC35" s="435">
        <v>0</v>
      </c>
      <c r="AD35" s="435">
        <v>0</v>
      </c>
      <c r="AE35" s="435">
        <v>0</v>
      </c>
      <c r="AF35" s="435">
        <v>0</v>
      </c>
      <c r="AG35" s="435">
        <v>0</v>
      </c>
      <c r="AH35" s="435">
        <v>0</v>
      </c>
      <c r="AI35" s="435"/>
      <c r="AJ35" s="148">
        <v>0</v>
      </c>
      <c r="AK35" s="341">
        <v>0</v>
      </c>
      <c r="AL35" s="342">
        <v>0</v>
      </c>
    </row>
    <row r="36" spans="1:38" ht="24" customHeight="1" x14ac:dyDescent="0.3">
      <c r="A36" s="327" t="s">
        <v>5264</v>
      </c>
      <c r="B36" s="328" t="s">
        <v>5265</v>
      </c>
      <c r="C36" s="433" t="s">
        <v>1953</v>
      </c>
      <c r="D36" s="330">
        <f t="shared" si="0"/>
        <v>90</v>
      </c>
      <c r="E36" s="331">
        <f t="shared" si="1"/>
        <v>65</v>
      </c>
      <c r="F36" s="331">
        <f t="shared" si="2"/>
        <v>0</v>
      </c>
      <c r="G36" s="331">
        <f t="shared" si="3"/>
        <v>0</v>
      </c>
      <c r="H36" s="331">
        <f t="shared" si="4"/>
        <v>0</v>
      </c>
      <c r="I36" s="331">
        <f t="shared" si="5"/>
        <v>0</v>
      </c>
      <c r="J36" s="331">
        <f t="shared" si="6"/>
        <v>0</v>
      </c>
      <c r="K36" s="331">
        <f t="shared" si="7"/>
        <v>0</v>
      </c>
      <c r="L36" s="331">
        <f t="shared" si="8"/>
        <v>0</v>
      </c>
      <c r="M36" s="332">
        <f t="shared" si="9"/>
        <v>0</v>
      </c>
      <c r="N36" s="333">
        <f t="shared" si="10"/>
        <v>155</v>
      </c>
      <c r="O36" s="434"/>
      <c r="P36" s="335">
        <f t="shared" si="11"/>
        <v>155</v>
      </c>
      <c r="Q36" s="336">
        <f t="shared" si="12"/>
        <v>58</v>
      </c>
      <c r="R36" s="144">
        <v>0</v>
      </c>
      <c r="S36" s="148">
        <v>90</v>
      </c>
      <c r="T36" s="147"/>
      <c r="U36" s="341"/>
      <c r="V36" s="341"/>
      <c r="W36" s="435"/>
      <c r="X36" s="148">
        <v>0</v>
      </c>
      <c r="Y36" s="339"/>
      <c r="Z36" s="435">
        <v>65</v>
      </c>
      <c r="AA36" s="435">
        <v>0</v>
      </c>
      <c r="AB36" s="435">
        <v>0</v>
      </c>
      <c r="AC36" s="435">
        <v>0</v>
      </c>
      <c r="AD36" s="435">
        <v>0</v>
      </c>
      <c r="AE36" s="435">
        <v>0</v>
      </c>
      <c r="AF36" s="435">
        <v>0</v>
      </c>
      <c r="AG36" s="435">
        <v>0</v>
      </c>
      <c r="AH36" s="435">
        <v>0</v>
      </c>
      <c r="AI36" s="435"/>
      <c r="AJ36" s="148">
        <v>0</v>
      </c>
      <c r="AK36" s="341">
        <v>0</v>
      </c>
      <c r="AL36" s="342">
        <v>0</v>
      </c>
    </row>
    <row r="37" spans="1:38" ht="24" customHeight="1" x14ac:dyDescent="0.3">
      <c r="A37" s="345" t="s">
        <v>5266</v>
      </c>
      <c r="B37" s="328" t="s">
        <v>5267</v>
      </c>
      <c r="C37" s="433" t="s">
        <v>5268</v>
      </c>
      <c r="D37" s="330">
        <f t="shared" si="0"/>
        <v>0</v>
      </c>
      <c r="E37" s="331">
        <f t="shared" si="1"/>
        <v>0</v>
      </c>
      <c r="F37" s="331">
        <f t="shared" si="2"/>
        <v>0</v>
      </c>
      <c r="G37" s="331">
        <f t="shared" si="3"/>
        <v>0</v>
      </c>
      <c r="H37" s="331">
        <f t="shared" si="4"/>
        <v>0</v>
      </c>
      <c r="I37" s="331">
        <f t="shared" si="5"/>
        <v>0</v>
      </c>
      <c r="J37" s="331">
        <f t="shared" si="6"/>
        <v>0</v>
      </c>
      <c r="K37" s="331">
        <f t="shared" si="7"/>
        <v>0</v>
      </c>
      <c r="L37" s="331">
        <f t="shared" si="8"/>
        <v>0</v>
      </c>
      <c r="M37" s="332">
        <f t="shared" si="9"/>
        <v>0</v>
      </c>
      <c r="N37" s="333">
        <f t="shared" si="10"/>
        <v>0</v>
      </c>
      <c r="O37" s="434"/>
      <c r="P37" s="335">
        <f t="shared" si="11"/>
        <v>0</v>
      </c>
      <c r="Q37" s="336" t="str">
        <f t="shared" si="12"/>
        <v/>
      </c>
      <c r="R37" s="144">
        <v>0</v>
      </c>
      <c r="S37" s="349"/>
      <c r="T37" s="147"/>
      <c r="U37" s="341"/>
      <c r="V37" s="341"/>
      <c r="W37" s="435"/>
      <c r="X37" s="148">
        <v>0</v>
      </c>
      <c r="Y37" s="339"/>
      <c r="Z37" s="435"/>
      <c r="AA37" s="435">
        <v>0</v>
      </c>
      <c r="AB37" s="435">
        <v>0</v>
      </c>
      <c r="AC37" s="435">
        <v>0</v>
      </c>
      <c r="AD37" s="435">
        <v>0</v>
      </c>
      <c r="AE37" s="435">
        <v>0</v>
      </c>
      <c r="AF37" s="435">
        <v>0</v>
      </c>
      <c r="AG37" s="435">
        <v>0</v>
      </c>
      <c r="AH37" s="435">
        <v>0</v>
      </c>
      <c r="AI37" s="435"/>
      <c r="AJ37" s="148">
        <v>0</v>
      </c>
      <c r="AK37" s="341">
        <v>0</v>
      </c>
      <c r="AL37" s="342">
        <v>0</v>
      </c>
    </row>
    <row r="38" spans="1:38" ht="24" customHeight="1" x14ac:dyDescent="0.3">
      <c r="A38" s="327" t="s">
        <v>5269</v>
      </c>
      <c r="B38" s="328" t="s">
        <v>5270</v>
      </c>
      <c r="C38" s="433" t="s">
        <v>5268</v>
      </c>
      <c r="D38" s="330">
        <f t="shared" si="0"/>
        <v>60</v>
      </c>
      <c r="E38" s="331">
        <f t="shared" si="1"/>
        <v>0</v>
      </c>
      <c r="F38" s="331">
        <f t="shared" si="2"/>
        <v>0</v>
      </c>
      <c r="G38" s="331">
        <f t="shared" si="3"/>
        <v>0</v>
      </c>
      <c r="H38" s="331">
        <f t="shared" si="4"/>
        <v>0</v>
      </c>
      <c r="I38" s="331">
        <f t="shared" si="5"/>
        <v>0</v>
      </c>
      <c r="J38" s="331">
        <f t="shared" si="6"/>
        <v>0</v>
      </c>
      <c r="K38" s="331">
        <f t="shared" si="7"/>
        <v>0</v>
      </c>
      <c r="L38" s="331">
        <f t="shared" si="8"/>
        <v>0</v>
      </c>
      <c r="M38" s="332">
        <f t="shared" si="9"/>
        <v>0</v>
      </c>
      <c r="N38" s="333">
        <f t="shared" si="10"/>
        <v>60</v>
      </c>
      <c r="O38" s="434"/>
      <c r="P38" s="335">
        <f t="shared" si="11"/>
        <v>60</v>
      </c>
      <c r="Q38" s="336">
        <f t="shared" si="12"/>
        <v>93</v>
      </c>
      <c r="R38" s="144">
        <v>0</v>
      </c>
      <c r="S38" s="148">
        <v>60</v>
      </c>
      <c r="T38" s="147"/>
      <c r="U38" s="358"/>
      <c r="V38" s="358"/>
      <c r="W38" s="435"/>
      <c r="X38" s="148">
        <v>0</v>
      </c>
      <c r="Y38" s="339"/>
      <c r="Z38" s="435"/>
      <c r="AA38" s="435">
        <v>0</v>
      </c>
      <c r="AB38" s="435">
        <v>0</v>
      </c>
      <c r="AC38" s="435">
        <v>0</v>
      </c>
      <c r="AD38" s="435">
        <v>0</v>
      </c>
      <c r="AE38" s="435">
        <v>0</v>
      </c>
      <c r="AF38" s="435">
        <v>0</v>
      </c>
      <c r="AG38" s="435">
        <v>0</v>
      </c>
      <c r="AH38" s="435">
        <v>0</v>
      </c>
      <c r="AI38" s="435"/>
      <c r="AJ38" s="148">
        <v>0</v>
      </c>
      <c r="AK38" s="358">
        <v>0</v>
      </c>
      <c r="AL38" s="342">
        <v>0</v>
      </c>
    </row>
    <row r="39" spans="1:38" ht="24" customHeight="1" x14ac:dyDescent="0.3">
      <c r="A39" s="345" t="s">
        <v>5271</v>
      </c>
      <c r="B39" s="328" t="s">
        <v>5272</v>
      </c>
      <c r="C39" s="433" t="s">
        <v>418</v>
      </c>
      <c r="D39" s="330">
        <f t="shared" si="0"/>
        <v>0</v>
      </c>
      <c r="E39" s="331">
        <f t="shared" si="1"/>
        <v>0</v>
      </c>
      <c r="F39" s="331">
        <f t="shared" si="2"/>
        <v>0</v>
      </c>
      <c r="G39" s="331">
        <f t="shared" si="3"/>
        <v>0</v>
      </c>
      <c r="H39" s="331">
        <f t="shared" si="4"/>
        <v>0</v>
      </c>
      <c r="I39" s="331">
        <f t="shared" si="5"/>
        <v>0</v>
      </c>
      <c r="J39" s="331">
        <f t="shared" si="6"/>
        <v>0</v>
      </c>
      <c r="K39" s="331">
        <f t="shared" si="7"/>
        <v>0</v>
      </c>
      <c r="L39" s="331">
        <f t="shared" si="8"/>
        <v>0</v>
      </c>
      <c r="M39" s="332">
        <f t="shared" si="9"/>
        <v>0</v>
      </c>
      <c r="N39" s="333">
        <f t="shared" si="10"/>
        <v>0</v>
      </c>
      <c r="O39" s="434"/>
      <c r="P39" s="335">
        <f t="shared" si="11"/>
        <v>0</v>
      </c>
      <c r="Q39" s="336" t="str">
        <f t="shared" si="12"/>
        <v/>
      </c>
      <c r="R39" s="88">
        <v>0</v>
      </c>
      <c r="S39" s="148"/>
      <c r="T39" s="351"/>
      <c r="U39" s="341"/>
      <c r="V39" s="341"/>
      <c r="W39" s="436"/>
      <c r="X39" s="349">
        <v>0</v>
      </c>
      <c r="Y39" s="437"/>
      <c r="Z39" s="436"/>
      <c r="AA39" s="435">
        <v>0</v>
      </c>
      <c r="AB39" s="435">
        <v>0</v>
      </c>
      <c r="AC39" s="435">
        <v>0</v>
      </c>
      <c r="AD39" s="435">
        <v>0</v>
      </c>
      <c r="AE39" s="435">
        <v>0</v>
      </c>
      <c r="AF39" s="435">
        <v>0</v>
      </c>
      <c r="AG39" s="435">
        <v>0</v>
      </c>
      <c r="AH39" s="435">
        <v>0</v>
      </c>
      <c r="AI39" s="436"/>
      <c r="AJ39" s="349">
        <v>0</v>
      </c>
      <c r="AK39" s="341">
        <v>0</v>
      </c>
      <c r="AL39" s="360">
        <v>0</v>
      </c>
    </row>
    <row r="40" spans="1:38" ht="24" customHeight="1" x14ac:dyDescent="0.3">
      <c r="A40" s="327" t="s">
        <v>5273</v>
      </c>
      <c r="B40" s="328" t="s">
        <v>5274</v>
      </c>
      <c r="C40" s="433" t="s">
        <v>1243</v>
      </c>
      <c r="D40" s="330">
        <f t="shared" si="0"/>
        <v>0</v>
      </c>
      <c r="E40" s="331">
        <f t="shared" si="1"/>
        <v>0</v>
      </c>
      <c r="F40" s="331">
        <f t="shared" si="2"/>
        <v>0</v>
      </c>
      <c r="G40" s="331">
        <f t="shared" si="3"/>
        <v>0</v>
      </c>
      <c r="H40" s="331">
        <f t="shared" si="4"/>
        <v>0</v>
      </c>
      <c r="I40" s="331">
        <f t="shared" si="5"/>
        <v>0</v>
      </c>
      <c r="J40" s="331">
        <f t="shared" si="6"/>
        <v>0</v>
      </c>
      <c r="K40" s="331">
        <f t="shared" si="7"/>
        <v>0</v>
      </c>
      <c r="L40" s="331">
        <f t="shared" si="8"/>
        <v>0</v>
      </c>
      <c r="M40" s="332">
        <f t="shared" si="9"/>
        <v>0</v>
      </c>
      <c r="N40" s="333">
        <f t="shared" si="10"/>
        <v>0</v>
      </c>
      <c r="O40" s="434"/>
      <c r="P40" s="335">
        <f t="shared" si="11"/>
        <v>0</v>
      </c>
      <c r="Q40" s="336" t="str">
        <f t="shared" si="12"/>
        <v/>
      </c>
      <c r="R40" s="144">
        <v>0</v>
      </c>
      <c r="S40" s="148"/>
      <c r="T40" s="351"/>
      <c r="U40" s="341"/>
      <c r="V40" s="341"/>
      <c r="W40" s="436"/>
      <c r="X40" s="148">
        <v>0</v>
      </c>
      <c r="Y40" s="339"/>
      <c r="Z40" s="436"/>
      <c r="AA40" s="435">
        <v>0</v>
      </c>
      <c r="AB40" s="435">
        <v>0</v>
      </c>
      <c r="AC40" s="435">
        <v>0</v>
      </c>
      <c r="AD40" s="435">
        <v>0</v>
      </c>
      <c r="AE40" s="435">
        <v>0</v>
      </c>
      <c r="AF40" s="435">
        <v>0</v>
      </c>
      <c r="AG40" s="435">
        <v>0</v>
      </c>
      <c r="AH40" s="435">
        <v>0</v>
      </c>
      <c r="AI40" s="436"/>
      <c r="AJ40" s="148">
        <v>0</v>
      </c>
      <c r="AK40" s="341">
        <v>0</v>
      </c>
      <c r="AL40" s="360">
        <v>0</v>
      </c>
    </row>
    <row r="41" spans="1:38" ht="24" customHeight="1" x14ac:dyDescent="0.3">
      <c r="A41" s="345" t="s">
        <v>1670</v>
      </c>
      <c r="B41" s="328" t="s">
        <v>1671</v>
      </c>
      <c r="C41" s="433" t="s">
        <v>1429</v>
      </c>
      <c r="D41" s="330">
        <f t="shared" si="0"/>
        <v>5</v>
      </c>
      <c r="E41" s="331">
        <f t="shared" si="1"/>
        <v>0</v>
      </c>
      <c r="F41" s="331">
        <f t="shared" si="2"/>
        <v>0</v>
      </c>
      <c r="G41" s="331">
        <f t="shared" si="3"/>
        <v>0</v>
      </c>
      <c r="H41" s="331">
        <f t="shared" si="4"/>
        <v>0</v>
      </c>
      <c r="I41" s="331">
        <f t="shared" si="5"/>
        <v>0</v>
      </c>
      <c r="J41" s="331">
        <f t="shared" si="6"/>
        <v>0</v>
      </c>
      <c r="K41" s="331">
        <f t="shared" si="7"/>
        <v>0</v>
      </c>
      <c r="L41" s="331">
        <f t="shared" si="8"/>
        <v>0</v>
      </c>
      <c r="M41" s="332">
        <f t="shared" si="9"/>
        <v>0</v>
      </c>
      <c r="N41" s="333">
        <f t="shared" si="10"/>
        <v>5</v>
      </c>
      <c r="O41" s="434"/>
      <c r="P41" s="335">
        <f t="shared" si="11"/>
        <v>5</v>
      </c>
      <c r="Q41" s="336">
        <f t="shared" si="12"/>
        <v>201</v>
      </c>
      <c r="R41" s="144">
        <v>0</v>
      </c>
      <c r="S41" s="148"/>
      <c r="T41" s="147"/>
      <c r="U41" s="358"/>
      <c r="V41" s="358"/>
      <c r="W41" s="435">
        <v>5</v>
      </c>
      <c r="X41" s="148">
        <v>0</v>
      </c>
      <c r="Y41" s="339"/>
      <c r="Z41" s="435"/>
      <c r="AA41" s="435">
        <v>0</v>
      </c>
      <c r="AB41" s="435">
        <v>0</v>
      </c>
      <c r="AC41" s="435">
        <v>0</v>
      </c>
      <c r="AD41" s="435">
        <v>0</v>
      </c>
      <c r="AE41" s="435">
        <v>0</v>
      </c>
      <c r="AF41" s="435">
        <v>0</v>
      </c>
      <c r="AG41" s="435">
        <v>0</v>
      </c>
      <c r="AH41" s="435">
        <v>0</v>
      </c>
      <c r="AI41" s="435"/>
      <c r="AJ41" s="148">
        <v>0</v>
      </c>
      <c r="AK41" s="358">
        <v>0</v>
      </c>
      <c r="AL41" s="342">
        <v>0</v>
      </c>
    </row>
    <row r="42" spans="1:38" ht="24" customHeight="1" x14ac:dyDescent="0.3">
      <c r="A42" s="345" t="s">
        <v>1672</v>
      </c>
      <c r="B42" s="328" t="s">
        <v>1673</v>
      </c>
      <c r="C42" s="433" t="s">
        <v>83</v>
      </c>
      <c r="D42" s="330">
        <f t="shared" si="0"/>
        <v>360</v>
      </c>
      <c r="E42" s="331">
        <f t="shared" si="1"/>
        <v>50</v>
      </c>
      <c r="F42" s="331">
        <f t="shared" si="2"/>
        <v>0</v>
      </c>
      <c r="G42" s="331">
        <f t="shared" si="3"/>
        <v>0</v>
      </c>
      <c r="H42" s="331">
        <f t="shared" si="4"/>
        <v>0</v>
      </c>
      <c r="I42" s="331">
        <f t="shared" si="5"/>
        <v>0</v>
      </c>
      <c r="J42" s="331">
        <f t="shared" si="6"/>
        <v>0</v>
      </c>
      <c r="K42" s="331">
        <f t="shared" si="7"/>
        <v>0</v>
      </c>
      <c r="L42" s="331">
        <f t="shared" si="8"/>
        <v>0</v>
      </c>
      <c r="M42" s="332">
        <f t="shared" si="9"/>
        <v>0</v>
      </c>
      <c r="N42" s="333">
        <f t="shared" si="10"/>
        <v>410</v>
      </c>
      <c r="O42" s="434"/>
      <c r="P42" s="335">
        <f t="shared" si="11"/>
        <v>410</v>
      </c>
      <c r="Q42" s="336">
        <f t="shared" si="12"/>
        <v>24</v>
      </c>
      <c r="R42" s="144">
        <v>0</v>
      </c>
      <c r="S42" s="148"/>
      <c r="T42" s="147"/>
      <c r="U42" s="341">
        <v>50</v>
      </c>
      <c r="V42" s="341"/>
      <c r="W42" s="435"/>
      <c r="X42" s="148">
        <v>0</v>
      </c>
      <c r="Y42" s="339"/>
      <c r="Z42" s="435"/>
      <c r="AA42" s="435">
        <v>0</v>
      </c>
      <c r="AB42" s="435">
        <v>0</v>
      </c>
      <c r="AC42" s="435">
        <v>0</v>
      </c>
      <c r="AD42" s="435">
        <v>0</v>
      </c>
      <c r="AE42" s="435">
        <v>0</v>
      </c>
      <c r="AF42" s="435">
        <v>0</v>
      </c>
      <c r="AG42" s="435">
        <v>0</v>
      </c>
      <c r="AH42" s="435">
        <v>0</v>
      </c>
      <c r="AI42" s="435"/>
      <c r="AJ42" s="148">
        <v>0</v>
      </c>
      <c r="AK42" s="341">
        <v>360</v>
      </c>
      <c r="AL42" s="342">
        <v>0</v>
      </c>
    </row>
    <row r="43" spans="1:38" ht="24" customHeight="1" x14ac:dyDescent="0.3">
      <c r="A43" s="345" t="s">
        <v>5275</v>
      </c>
      <c r="B43" s="328" t="s">
        <v>5276</v>
      </c>
      <c r="C43" s="433" t="s">
        <v>2156</v>
      </c>
      <c r="D43" s="330">
        <f t="shared" si="0"/>
        <v>0</v>
      </c>
      <c r="E43" s="331">
        <f t="shared" si="1"/>
        <v>0</v>
      </c>
      <c r="F43" s="331">
        <f t="shared" si="2"/>
        <v>0</v>
      </c>
      <c r="G43" s="331">
        <f t="shared" si="3"/>
        <v>0</v>
      </c>
      <c r="H43" s="331">
        <f t="shared" si="4"/>
        <v>0</v>
      </c>
      <c r="I43" s="331">
        <f t="shared" si="5"/>
        <v>0</v>
      </c>
      <c r="J43" s="331">
        <f t="shared" si="6"/>
        <v>0</v>
      </c>
      <c r="K43" s="331">
        <f t="shared" si="7"/>
        <v>0</v>
      </c>
      <c r="L43" s="331">
        <f t="shared" si="8"/>
        <v>0</v>
      </c>
      <c r="M43" s="332">
        <f t="shared" si="9"/>
        <v>0</v>
      </c>
      <c r="N43" s="333">
        <f t="shared" si="10"/>
        <v>0</v>
      </c>
      <c r="O43" s="434"/>
      <c r="P43" s="335">
        <f t="shared" si="11"/>
        <v>0</v>
      </c>
      <c r="Q43" s="336" t="str">
        <f t="shared" si="12"/>
        <v/>
      </c>
      <c r="R43" s="144">
        <v>0</v>
      </c>
      <c r="S43" s="148"/>
      <c r="T43" s="147"/>
      <c r="U43" s="341"/>
      <c r="V43" s="341"/>
      <c r="W43" s="435"/>
      <c r="X43" s="148">
        <v>0</v>
      </c>
      <c r="Y43" s="339"/>
      <c r="Z43" s="435"/>
      <c r="AA43" s="435">
        <v>0</v>
      </c>
      <c r="AB43" s="435">
        <v>0</v>
      </c>
      <c r="AC43" s="435">
        <v>0</v>
      </c>
      <c r="AD43" s="435">
        <v>0</v>
      </c>
      <c r="AE43" s="435">
        <v>0</v>
      </c>
      <c r="AF43" s="435">
        <v>0</v>
      </c>
      <c r="AG43" s="435">
        <v>0</v>
      </c>
      <c r="AH43" s="435">
        <v>0</v>
      </c>
      <c r="AI43" s="435"/>
      <c r="AJ43" s="148">
        <v>0</v>
      </c>
      <c r="AK43" s="341">
        <v>0</v>
      </c>
      <c r="AL43" s="342">
        <v>0</v>
      </c>
    </row>
    <row r="44" spans="1:38" ht="24" customHeight="1" x14ac:dyDescent="0.3">
      <c r="A44" s="327" t="s">
        <v>5277</v>
      </c>
      <c r="B44" s="328" t="s">
        <v>5278</v>
      </c>
      <c r="C44" s="433" t="s">
        <v>132</v>
      </c>
      <c r="D44" s="330">
        <f t="shared" si="0"/>
        <v>0</v>
      </c>
      <c r="E44" s="331">
        <f t="shared" si="1"/>
        <v>0</v>
      </c>
      <c r="F44" s="331">
        <f t="shared" si="2"/>
        <v>0</v>
      </c>
      <c r="G44" s="331">
        <f t="shared" si="3"/>
        <v>0</v>
      </c>
      <c r="H44" s="331">
        <f t="shared" si="4"/>
        <v>0</v>
      </c>
      <c r="I44" s="331">
        <f t="shared" si="5"/>
        <v>0</v>
      </c>
      <c r="J44" s="331">
        <f t="shared" si="6"/>
        <v>0</v>
      </c>
      <c r="K44" s="331">
        <f t="shared" si="7"/>
        <v>0</v>
      </c>
      <c r="L44" s="331">
        <f t="shared" si="8"/>
        <v>0</v>
      </c>
      <c r="M44" s="332">
        <f t="shared" si="9"/>
        <v>0</v>
      </c>
      <c r="N44" s="333">
        <f t="shared" si="10"/>
        <v>0</v>
      </c>
      <c r="O44" s="434"/>
      <c r="P44" s="335">
        <f t="shared" si="11"/>
        <v>0</v>
      </c>
      <c r="Q44" s="336" t="str">
        <f t="shared" si="12"/>
        <v/>
      </c>
      <c r="R44" s="88">
        <v>0</v>
      </c>
      <c r="S44" s="148"/>
      <c r="T44" s="147"/>
      <c r="U44" s="358"/>
      <c r="V44" s="358"/>
      <c r="W44" s="435"/>
      <c r="X44" s="349">
        <v>0</v>
      </c>
      <c r="Y44" s="437"/>
      <c r="Z44" s="435"/>
      <c r="AA44" s="435">
        <v>0</v>
      </c>
      <c r="AB44" s="435">
        <v>0</v>
      </c>
      <c r="AC44" s="435">
        <v>0</v>
      </c>
      <c r="AD44" s="435">
        <v>0</v>
      </c>
      <c r="AE44" s="435">
        <v>0</v>
      </c>
      <c r="AF44" s="435">
        <v>0</v>
      </c>
      <c r="AG44" s="435">
        <v>0</v>
      </c>
      <c r="AH44" s="435">
        <v>0</v>
      </c>
      <c r="AI44" s="435"/>
      <c r="AJ44" s="349">
        <v>0</v>
      </c>
      <c r="AK44" s="358">
        <v>0</v>
      </c>
      <c r="AL44" s="342">
        <v>0</v>
      </c>
    </row>
    <row r="45" spans="1:38" ht="24" customHeight="1" x14ac:dyDescent="0.3">
      <c r="A45" s="345" t="s">
        <v>5279</v>
      </c>
      <c r="B45" s="328" t="s">
        <v>5280</v>
      </c>
      <c r="C45" s="433" t="s">
        <v>1977</v>
      </c>
      <c r="D45" s="330">
        <f t="shared" si="0"/>
        <v>25</v>
      </c>
      <c r="E45" s="331">
        <f t="shared" si="1"/>
        <v>20</v>
      </c>
      <c r="F45" s="331">
        <f t="shared" si="2"/>
        <v>0</v>
      </c>
      <c r="G45" s="331">
        <f t="shared" si="3"/>
        <v>0</v>
      </c>
      <c r="H45" s="331">
        <f t="shared" si="4"/>
        <v>0</v>
      </c>
      <c r="I45" s="331">
        <f t="shared" si="5"/>
        <v>0</v>
      </c>
      <c r="J45" s="331">
        <f t="shared" si="6"/>
        <v>0</v>
      </c>
      <c r="K45" s="331">
        <f t="shared" si="7"/>
        <v>0</v>
      </c>
      <c r="L45" s="331">
        <f t="shared" si="8"/>
        <v>0</v>
      </c>
      <c r="M45" s="332">
        <f t="shared" si="9"/>
        <v>0</v>
      </c>
      <c r="N45" s="333">
        <f t="shared" si="10"/>
        <v>45</v>
      </c>
      <c r="O45" s="434"/>
      <c r="P45" s="335">
        <f t="shared" si="11"/>
        <v>45</v>
      </c>
      <c r="Q45" s="336">
        <f t="shared" si="12"/>
        <v>113</v>
      </c>
      <c r="R45" s="144">
        <v>0</v>
      </c>
      <c r="S45" s="349"/>
      <c r="T45" s="351">
        <v>25</v>
      </c>
      <c r="U45" s="341"/>
      <c r="V45" s="341"/>
      <c r="W45" s="436"/>
      <c r="X45" s="148">
        <v>0</v>
      </c>
      <c r="Y45" s="339">
        <v>20</v>
      </c>
      <c r="Z45" s="436"/>
      <c r="AA45" s="435">
        <v>0</v>
      </c>
      <c r="AB45" s="435">
        <v>0</v>
      </c>
      <c r="AC45" s="435">
        <v>0</v>
      </c>
      <c r="AD45" s="435">
        <v>0</v>
      </c>
      <c r="AE45" s="435">
        <v>0</v>
      </c>
      <c r="AF45" s="435">
        <v>0</v>
      </c>
      <c r="AG45" s="435">
        <v>0</v>
      </c>
      <c r="AH45" s="435">
        <v>0</v>
      </c>
      <c r="AI45" s="436"/>
      <c r="AJ45" s="148">
        <v>0</v>
      </c>
      <c r="AK45" s="341">
        <v>0</v>
      </c>
      <c r="AL45" s="360">
        <v>0</v>
      </c>
    </row>
    <row r="46" spans="1:38" ht="24" customHeight="1" x14ac:dyDescent="0.3">
      <c r="A46" s="345" t="s">
        <v>5281</v>
      </c>
      <c r="B46" s="328" t="s">
        <v>5282</v>
      </c>
      <c r="C46" s="433" t="s">
        <v>1243</v>
      </c>
      <c r="D46" s="330">
        <f t="shared" si="0"/>
        <v>12</v>
      </c>
      <c r="E46" s="331">
        <f t="shared" si="1"/>
        <v>0</v>
      </c>
      <c r="F46" s="331">
        <f t="shared" si="2"/>
        <v>0</v>
      </c>
      <c r="G46" s="331">
        <f t="shared" si="3"/>
        <v>0</v>
      </c>
      <c r="H46" s="331">
        <f t="shared" si="4"/>
        <v>0</v>
      </c>
      <c r="I46" s="331">
        <f t="shared" si="5"/>
        <v>0</v>
      </c>
      <c r="J46" s="331">
        <f t="shared" si="6"/>
        <v>0</v>
      </c>
      <c r="K46" s="331">
        <f t="shared" si="7"/>
        <v>0</v>
      </c>
      <c r="L46" s="331">
        <f t="shared" si="8"/>
        <v>0</v>
      </c>
      <c r="M46" s="332">
        <f t="shared" si="9"/>
        <v>0</v>
      </c>
      <c r="N46" s="333">
        <f t="shared" si="10"/>
        <v>12</v>
      </c>
      <c r="O46" s="434"/>
      <c r="P46" s="335">
        <f t="shared" si="11"/>
        <v>12</v>
      </c>
      <c r="Q46" s="336">
        <f t="shared" si="12"/>
        <v>178</v>
      </c>
      <c r="R46" s="144">
        <v>0</v>
      </c>
      <c r="S46" s="349"/>
      <c r="T46" s="147"/>
      <c r="U46" s="341"/>
      <c r="V46" s="341"/>
      <c r="W46" s="435"/>
      <c r="X46" s="148">
        <v>0</v>
      </c>
      <c r="Y46" s="339">
        <v>12</v>
      </c>
      <c r="Z46" s="435"/>
      <c r="AA46" s="435">
        <v>0</v>
      </c>
      <c r="AB46" s="435">
        <v>0</v>
      </c>
      <c r="AC46" s="435">
        <v>0</v>
      </c>
      <c r="AD46" s="435">
        <v>0</v>
      </c>
      <c r="AE46" s="435">
        <v>0</v>
      </c>
      <c r="AF46" s="435">
        <v>0</v>
      </c>
      <c r="AG46" s="435">
        <v>0</v>
      </c>
      <c r="AH46" s="435">
        <v>0</v>
      </c>
      <c r="AI46" s="435"/>
      <c r="AJ46" s="148">
        <v>0</v>
      </c>
      <c r="AK46" s="341">
        <v>0</v>
      </c>
      <c r="AL46" s="342">
        <v>0</v>
      </c>
    </row>
    <row r="47" spans="1:38" ht="24" customHeight="1" x14ac:dyDescent="0.3">
      <c r="A47" s="327" t="s">
        <v>5283</v>
      </c>
      <c r="B47" s="328" t="s">
        <v>5284</v>
      </c>
      <c r="C47" s="433" t="s">
        <v>314</v>
      </c>
      <c r="D47" s="330">
        <f t="shared" si="0"/>
        <v>45</v>
      </c>
      <c r="E47" s="331">
        <f t="shared" si="1"/>
        <v>0</v>
      </c>
      <c r="F47" s="331">
        <f t="shared" si="2"/>
        <v>0</v>
      </c>
      <c r="G47" s="331">
        <f t="shared" si="3"/>
        <v>0</v>
      </c>
      <c r="H47" s="331">
        <f t="shared" si="4"/>
        <v>0</v>
      </c>
      <c r="I47" s="331">
        <f t="shared" si="5"/>
        <v>0</v>
      </c>
      <c r="J47" s="331">
        <f t="shared" si="6"/>
        <v>0</v>
      </c>
      <c r="K47" s="331">
        <f t="shared" si="7"/>
        <v>0</v>
      </c>
      <c r="L47" s="331">
        <f t="shared" si="8"/>
        <v>0</v>
      </c>
      <c r="M47" s="332">
        <f t="shared" si="9"/>
        <v>0</v>
      </c>
      <c r="N47" s="333">
        <f t="shared" si="10"/>
        <v>45</v>
      </c>
      <c r="O47" s="434"/>
      <c r="P47" s="335">
        <f t="shared" si="11"/>
        <v>45</v>
      </c>
      <c r="Q47" s="336">
        <f t="shared" si="12"/>
        <v>113</v>
      </c>
      <c r="R47" s="144">
        <v>0</v>
      </c>
      <c r="S47" s="148">
        <v>45</v>
      </c>
      <c r="T47" s="147"/>
      <c r="U47" s="341"/>
      <c r="V47" s="341"/>
      <c r="W47" s="435"/>
      <c r="X47" s="148">
        <v>0</v>
      </c>
      <c r="Y47" s="339"/>
      <c r="Z47" s="435"/>
      <c r="AA47" s="435">
        <v>0</v>
      </c>
      <c r="AB47" s="435">
        <v>0</v>
      </c>
      <c r="AC47" s="435">
        <v>0</v>
      </c>
      <c r="AD47" s="435">
        <v>0</v>
      </c>
      <c r="AE47" s="435">
        <v>0</v>
      </c>
      <c r="AF47" s="435">
        <v>0</v>
      </c>
      <c r="AG47" s="435">
        <v>0</v>
      </c>
      <c r="AH47" s="435">
        <v>0</v>
      </c>
      <c r="AI47" s="435"/>
      <c r="AJ47" s="148">
        <v>0</v>
      </c>
      <c r="AK47" s="341">
        <v>0</v>
      </c>
      <c r="AL47" s="342">
        <v>0</v>
      </c>
    </row>
    <row r="48" spans="1:38" ht="24" customHeight="1" x14ac:dyDescent="0.3">
      <c r="A48" s="345" t="s">
        <v>5285</v>
      </c>
      <c r="B48" s="328" t="s">
        <v>5286</v>
      </c>
      <c r="C48" s="433" t="s">
        <v>2156</v>
      </c>
      <c r="D48" s="330">
        <f t="shared" si="0"/>
        <v>0</v>
      </c>
      <c r="E48" s="331">
        <f t="shared" si="1"/>
        <v>0</v>
      </c>
      <c r="F48" s="331">
        <f t="shared" si="2"/>
        <v>0</v>
      </c>
      <c r="G48" s="331">
        <f t="shared" si="3"/>
        <v>0</v>
      </c>
      <c r="H48" s="331">
        <f t="shared" si="4"/>
        <v>0</v>
      </c>
      <c r="I48" s="331">
        <f t="shared" si="5"/>
        <v>0</v>
      </c>
      <c r="J48" s="331">
        <f t="shared" si="6"/>
        <v>0</v>
      </c>
      <c r="K48" s="331">
        <f t="shared" si="7"/>
        <v>0</v>
      </c>
      <c r="L48" s="331">
        <f t="shared" si="8"/>
        <v>0</v>
      </c>
      <c r="M48" s="332">
        <f t="shared" si="9"/>
        <v>0</v>
      </c>
      <c r="N48" s="333">
        <f t="shared" si="10"/>
        <v>0</v>
      </c>
      <c r="O48" s="434"/>
      <c r="P48" s="335">
        <f t="shared" si="11"/>
        <v>0</v>
      </c>
      <c r="Q48" s="336" t="str">
        <f t="shared" si="12"/>
        <v/>
      </c>
      <c r="R48" s="88">
        <v>0</v>
      </c>
      <c r="S48" s="148"/>
      <c r="T48" s="147"/>
      <c r="U48" s="341"/>
      <c r="V48" s="341"/>
      <c r="W48" s="435"/>
      <c r="X48" s="349">
        <v>0</v>
      </c>
      <c r="Y48" s="437"/>
      <c r="Z48" s="435"/>
      <c r="AA48" s="435">
        <v>0</v>
      </c>
      <c r="AB48" s="435">
        <v>0</v>
      </c>
      <c r="AC48" s="435">
        <v>0</v>
      </c>
      <c r="AD48" s="435">
        <v>0</v>
      </c>
      <c r="AE48" s="435">
        <v>0</v>
      </c>
      <c r="AF48" s="435">
        <v>0</v>
      </c>
      <c r="AG48" s="435">
        <v>0</v>
      </c>
      <c r="AH48" s="435">
        <v>0</v>
      </c>
      <c r="AI48" s="435"/>
      <c r="AJ48" s="349">
        <v>0</v>
      </c>
      <c r="AK48" s="341">
        <v>0</v>
      </c>
      <c r="AL48" s="342">
        <v>0</v>
      </c>
    </row>
    <row r="49" spans="1:38" ht="24" customHeight="1" x14ac:dyDescent="0.3">
      <c r="A49" s="345" t="s">
        <v>795</v>
      </c>
      <c r="B49" s="328" t="s">
        <v>796</v>
      </c>
      <c r="C49" s="433" t="s">
        <v>182</v>
      </c>
      <c r="D49" s="330">
        <f t="shared" si="0"/>
        <v>25</v>
      </c>
      <c r="E49" s="331">
        <f t="shared" si="1"/>
        <v>20</v>
      </c>
      <c r="F49" s="331">
        <f t="shared" si="2"/>
        <v>0</v>
      </c>
      <c r="G49" s="331">
        <f t="shared" si="3"/>
        <v>0</v>
      </c>
      <c r="H49" s="331">
        <f t="shared" si="4"/>
        <v>0</v>
      </c>
      <c r="I49" s="331">
        <f t="shared" si="5"/>
        <v>0</v>
      </c>
      <c r="J49" s="331">
        <f t="shared" si="6"/>
        <v>0</v>
      </c>
      <c r="K49" s="331">
        <f t="shared" si="7"/>
        <v>0</v>
      </c>
      <c r="L49" s="331">
        <f t="shared" si="8"/>
        <v>0</v>
      </c>
      <c r="M49" s="332">
        <f t="shared" si="9"/>
        <v>0</v>
      </c>
      <c r="N49" s="333">
        <f t="shared" si="10"/>
        <v>45</v>
      </c>
      <c r="O49" s="434"/>
      <c r="P49" s="335">
        <f t="shared" si="11"/>
        <v>45</v>
      </c>
      <c r="Q49" s="336">
        <f t="shared" si="12"/>
        <v>113</v>
      </c>
      <c r="R49" s="88">
        <v>0</v>
      </c>
      <c r="S49" s="148">
        <v>25</v>
      </c>
      <c r="T49" s="147"/>
      <c r="U49" s="341"/>
      <c r="V49" s="341"/>
      <c r="W49" s="435"/>
      <c r="X49" s="349">
        <v>0</v>
      </c>
      <c r="Y49" s="437"/>
      <c r="Z49" s="435">
        <v>20</v>
      </c>
      <c r="AA49" s="435">
        <v>0</v>
      </c>
      <c r="AB49" s="435">
        <v>0</v>
      </c>
      <c r="AC49" s="435">
        <v>0</v>
      </c>
      <c r="AD49" s="435">
        <v>0</v>
      </c>
      <c r="AE49" s="435">
        <v>0</v>
      </c>
      <c r="AF49" s="435">
        <v>0</v>
      </c>
      <c r="AG49" s="435">
        <v>0</v>
      </c>
      <c r="AH49" s="435">
        <v>0</v>
      </c>
      <c r="AI49" s="435"/>
      <c r="AJ49" s="349">
        <v>0</v>
      </c>
      <c r="AK49" s="341">
        <v>0</v>
      </c>
      <c r="AL49" s="342">
        <v>0</v>
      </c>
    </row>
    <row r="50" spans="1:38" ht="24" customHeight="1" x14ac:dyDescent="0.3">
      <c r="A50" s="345" t="s">
        <v>5287</v>
      </c>
      <c r="B50" s="328" t="s">
        <v>5288</v>
      </c>
      <c r="C50" s="433" t="s">
        <v>5289</v>
      </c>
      <c r="D50" s="330">
        <f t="shared" si="0"/>
        <v>0</v>
      </c>
      <c r="E50" s="331">
        <f t="shared" si="1"/>
        <v>0</v>
      </c>
      <c r="F50" s="331">
        <f t="shared" si="2"/>
        <v>0</v>
      </c>
      <c r="G50" s="331">
        <f t="shared" si="3"/>
        <v>0</v>
      </c>
      <c r="H50" s="331">
        <f t="shared" si="4"/>
        <v>0</v>
      </c>
      <c r="I50" s="331">
        <f t="shared" si="5"/>
        <v>0</v>
      </c>
      <c r="J50" s="331">
        <f t="shared" si="6"/>
        <v>0</v>
      </c>
      <c r="K50" s="331">
        <f t="shared" si="7"/>
        <v>0</v>
      </c>
      <c r="L50" s="331">
        <f t="shared" si="8"/>
        <v>0</v>
      </c>
      <c r="M50" s="332">
        <f t="shared" si="9"/>
        <v>0</v>
      </c>
      <c r="N50" s="333">
        <f t="shared" si="10"/>
        <v>0</v>
      </c>
      <c r="O50" s="434"/>
      <c r="P50" s="335">
        <f t="shared" si="11"/>
        <v>0</v>
      </c>
      <c r="Q50" s="336" t="str">
        <f t="shared" si="12"/>
        <v/>
      </c>
      <c r="R50" s="144">
        <v>0</v>
      </c>
      <c r="S50" s="349"/>
      <c r="T50" s="147"/>
      <c r="U50" s="341"/>
      <c r="V50" s="341"/>
      <c r="W50" s="435"/>
      <c r="X50" s="148">
        <v>0</v>
      </c>
      <c r="Y50" s="339"/>
      <c r="Z50" s="435"/>
      <c r="AA50" s="435">
        <v>0</v>
      </c>
      <c r="AB50" s="435">
        <v>0</v>
      </c>
      <c r="AC50" s="435">
        <v>0</v>
      </c>
      <c r="AD50" s="435">
        <v>0</v>
      </c>
      <c r="AE50" s="435">
        <v>0</v>
      </c>
      <c r="AF50" s="435">
        <v>0</v>
      </c>
      <c r="AG50" s="435">
        <v>0</v>
      </c>
      <c r="AH50" s="435">
        <v>0</v>
      </c>
      <c r="AI50" s="435"/>
      <c r="AJ50" s="148">
        <v>0</v>
      </c>
      <c r="AK50" s="341">
        <v>0</v>
      </c>
      <c r="AL50" s="342">
        <v>0</v>
      </c>
    </row>
    <row r="51" spans="1:38" ht="24" customHeight="1" x14ac:dyDescent="0.3">
      <c r="A51" s="327" t="s">
        <v>1674</v>
      </c>
      <c r="B51" s="328" t="s">
        <v>1675</v>
      </c>
      <c r="C51" s="433" t="s">
        <v>579</v>
      </c>
      <c r="D51" s="330">
        <f t="shared" si="0"/>
        <v>480</v>
      </c>
      <c r="E51" s="331">
        <f t="shared" si="1"/>
        <v>190</v>
      </c>
      <c r="F51" s="331">
        <f t="shared" si="2"/>
        <v>80</v>
      </c>
      <c r="G51" s="331">
        <f t="shared" si="3"/>
        <v>0</v>
      </c>
      <c r="H51" s="331">
        <f t="shared" si="4"/>
        <v>0</v>
      </c>
      <c r="I51" s="331">
        <f t="shared" si="5"/>
        <v>0</v>
      </c>
      <c r="J51" s="331">
        <f t="shared" si="6"/>
        <v>0</v>
      </c>
      <c r="K51" s="331">
        <f t="shared" si="7"/>
        <v>0</v>
      </c>
      <c r="L51" s="331">
        <f t="shared" si="8"/>
        <v>0</v>
      </c>
      <c r="M51" s="332">
        <f t="shared" si="9"/>
        <v>0</v>
      </c>
      <c r="N51" s="333">
        <f t="shared" si="10"/>
        <v>750</v>
      </c>
      <c r="O51" s="434"/>
      <c r="P51" s="335">
        <f t="shared" si="11"/>
        <v>750</v>
      </c>
      <c r="Q51" s="336">
        <f t="shared" si="12"/>
        <v>13</v>
      </c>
      <c r="R51" s="144">
        <v>0</v>
      </c>
      <c r="S51" s="148"/>
      <c r="T51" s="147"/>
      <c r="U51" s="341">
        <v>80</v>
      </c>
      <c r="V51" s="341">
        <v>190</v>
      </c>
      <c r="W51" s="435"/>
      <c r="X51" s="148">
        <v>0</v>
      </c>
      <c r="Y51" s="339"/>
      <c r="Z51" s="435"/>
      <c r="AA51" s="435">
        <v>0</v>
      </c>
      <c r="AB51" s="435">
        <v>0</v>
      </c>
      <c r="AC51" s="435">
        <v>0</v>
      </c>
      <c r="AD51" s="435">
        <v>0</v>
      </c>
      <c r="AE51" s="435">
        <v>0</v>
      </c>
      <c r="AF51" s="435">
        <v>0</v>
      </c>
      <c r="AG51" s="435">
        <v>0</v>
      </c>
      <c r="AH51" s="435">
        <v>0</v>
      </c>
      <c r="AI51" s="435"/>
      <c r="AJ51" s="148">
        <v>0</v>
      </c>
      <c r="AK51" s="341">
        <v>480</v>
      </c>
      <c r="AL51" s="342">
        <v>0</v>
      </c>
    </row>
    <row r="52" spans="1:38" ht="24" customHeight="1" x14ac:dyDescent="0.3">
      <c r="A52" s="345" t="s">
        <v>1254</v>
      </c>
      <c r="B52" s="328" t="s">
        <v>1255</v>
      </c>
      <c r="C52" s="433" t="s">
        <v>92</v>
      </c>
      <c r="D52" s="330">
        <f t="shared" si="0"/>
        <v>24</v>
      </c>
      <c r="E52" s="331">
        <f t="shared" si="1"/>
        <v>0</v>
      </c>
      <c r="F52" s="331">
        <f t="shared" si="2"/>
        <v>0</v>
      </c>
      <c r="G52" s="331">
        <f t="shared" si="3"/>
        <v>0</v>
      </c>
      <c r="H52" s="331">
        <f t="shared" si="4"/>
        <v>0</v>
      </c>
      <c r="I52" s="331">
        <f t="shared" si="5"/>
        <v>0</v>
      </c>
      <c r="J52" s="331">
        <f t="shared" si="6"/>
        <v>0</v>
      </c>
      <c r="K52" s="331">
        <f t="shared" si="7"/>
        <v>0</v>
      </c>
      <c r="L52" s="331">
        <f t="shared" si="8"/>
        <v>0</v>
      </c>
      <c r="M52" s="332">
        <f t="shared" si="9"/>
        <v>0</v>
      </c>
      <c r="N52" s="333">
        <f t="shared" si="10"/>
        <v>24</v>
      </c>
      <c r="O52" s="434"/>
      <c r="P52" s="335">
        <f t="shared" si="11"/>
        <v>24</v>
      </c>
      <c r="Q52" s="336">
        <f t="shared" si="12"/>
        <v>153</v>
      </c>
      <c r="R52" s="144">
        <v>0</v>
      </c>
      <c r="S52" s="148"/>
      <c r="T52" s="147">
        <v>24</v>
      </c>
      <c r="U52" s="341"/>
      <c r="V52" s="341"/>
      <c r="W52" s="435"/>
      <c r="X52" s="148">
        <v>0</v>
      </c>
      <c r="Y52" s="339"/>
      <c r="Z52" s="435"/>
      <c r="AA52" s="435">
        <v>0</v>
      </c>
      <c r="AB52" s="435">
        <v>0</v>
      </c>
      <c r="AC52" s="435">
        <v>0</v>
      </c>
      <c r="AD52" s="435">
        <v>0</v>
      </c>
      <c r="AE52" s="435">
        <v>0</v>
      </c>
      <c r="AF52" s="435">
        <v>0</v>
      </c>
      <c r="AG52" s="435">
        <v>0</v>
      </c>
      <c r="AH52" s="435">
        <v>0</v>
      </c>
      <c r="AI52" s="435"/>
      <c r="AJ52" s="148">
        <v>0</v>
      </c>
      <c r="AK52" s="341">
        <v>0</v>
      </c>
      <c r="AL52" s="342">
        <v>0</v>
      </c>
    </row>
    <row r="53" spans="1:38" ht="24" customHeight="1" x14ac:dyDescent="0.3">
      <c r="A53" s="345" t="s">
        <v>5290</v>
      </c>
      <c r="B53" s="328" t="s">
        <v>5291</v>
      </c>
      <c r="C53" s="433" t="s">
        <v>142</v>
      </c>
      <c r="D53" s="330">
        <f t="shared" si="0"/>
        <v>0</v>
      </c>
      <c r="E53" s="331">
        <f t="shared" si="1"/>
        <v>0</v>
      </c>
      <c r="F53" s="331">
        <f t="shared" si="2"/>
        <v>0</v>
      </c>
      <c r="G53" s="331">
        <f t="shared" si="3"/>
        <v>0</v>
      </c>
      <c r="H53" s="331">
        <f t="shared" si="4"/>
        <v>0</v>
      </c>
      <c r="I53" s="331">
        <f t="shared" si="5"/>
        <v>0</v>
      </c>
      <c r="J53" s="331">
        <f t="shared" si="6"/>
        <v>0</v>
      </c>
      <c r="K53" s="331">
        <f t="shared" si="7"/>
        <v>0</v>
      </c>
      <c r="L53" s="331">
        <f t="shared" si="8"/>
        <v>0</v>
      </c>
      <c r="M53" s="332">
        <f t="shared" si="9"/>
        <v>0</v>
      </c>
      <c r="N53" s="333">
        <f t="shared" si="10"/>
        <v>0</v>
      </c>
      <c r="O53" s="434"/>
      <c r="P53" s="335">
        <f t="shared" si="11"/>
        <v>0</v>
      </c>
      <c r="Q53" s="336" t="str">
        <f t="shared" si="12"/>
        <v/>
      </c>
      <c r="R53" s="144">
        <v>0</v>
      </c>
      <c r="S53" s="148"/>
      <c r="T53" s="147"/>
      <c r="U53" s="358"/>
      <c r="V53" s="358"/>
      <c r="W53" s="435"/>
      <c r="X53" s="148">
        <v>0</v>
      </c>
      <c r="Y53" s="339"/>
      <c r="Z53" s="435"/>
      <c r="AA53" s="435">
        <v>0</v>
      </c>
      <c r="AB53" s="435">
        <v>0</v>
      </c>
      <c r="AC53" s="435">
        <v>0</v>
      </c>
      <c r="AD53" s="435">
        <v>0</v>
      </c>
      <c r="AE53" s="435">
        <v>0</v>
      </c>
      <c r="AF53" s="435">
        <v>0</v>
      </c>
      <c r="AG53" s="435">
        <v>0</v>
      </c>
      <c r="AH53" s="435">
        <v>0</v>
      </c>
      <c r="AI53" s="435"/>
      <c r="AJ53" s="148">
        <v>0</v>
      </c>
      <c r="AK53" s="358">
        <v>0</v>
      </c>
      <c r="AL53" s="342">
        <v>0</v>
      </c>
    </row>
    <row r="54" spans="1:38" ht="24" customHeight="1" x14ac:dyDescent="0.3">
      <c r="A54" s="327" t="s">
        <v>5292</v>
      </c>
      <c r="B54" s="328" t="s">
        <v>5293</v>
      </c>
      <c r="C54" s="433" t="s">
        <v>314</v>
      </c>
      <c r="D54" s="330">
        <f t="shared" si="0"/>
        <v>0</v>
      </c>
      <c r="E54" s="331">
        <f t="shared" si="1"/>
        <v>0</v>
      </c>
      <c r="F54" s="331">
        <f t="shared" si="2"/>
        <v>0</v>
      </c>
      <c r="G54" s="331">
        <f t="shared" si="3"/>
        <v>0</v>
      </c>
      <c r="H54" s="331">
        <f t="shared" si="4"/>
        <v>0</v>
      </c>
      <c r="I54" s="331">
        <f t="shared" si="5"/>
        <v>0</v>
      </c>
      <c r="J54" s="331">
        <f t="shared" si="6"/>
        <v>0</v>
      </c>
      <c r="K54" s="331">
        <f t="shared" si="7"/>
        <v>0</v>
      </c>
      <c r="L54" s="331">
        <f t="shared" si="8"/>
        <v>0</v>
      </c>
      <c r="M54" s="332">
        <f t="shared" si="9"/>
        <v>0</v>
      </c>
      <c r="N54" s="333">
        <f t="shared" si="10"/>
        <v>0</v>
      </c>
      <c r="O54" s="434"/>
      <c r="P54" s="335">
        <f t="shared" si="11"/>
        <v>0</v>
      </c>
      <c r="Q54" s="336" t="str">
        <f t="shared" si="12"/>
        <v/>
      </c>
      <c r="R54" s="144">
        <v>0</v>
      </c>
      <c r="S54" s="148"/>
      <c r="T54" s="147"/>
      <c r="U54" s="341"/>
      <c r="V54" s="341"/>
      <c r="W54" s="435"/>
      <c r="X54" s="148">
        <v>0</v>
      </c>
      <c r="Y54" s="339"/>
      <c r="Z54" s="435"/>
      <c r="AA54" s="435">
        <v>0</v>
      </c>
      <c r="AB54" s="435">
        <v>0</v>
      </c>
      <c r="AC54" s="435">
        <v>0</v>
      </c>
      <c r="AD54" s="435">
        <v>0</v>
      </c>
      <c r="AE54" s="435">
        <v>0</v>
      </c>
      <c r="AF54" s="435">
        <v>0</v>
      </c>
      <c r="AG54" s="435">
        <v>0</v>
      </c>
      <c r="AH54" s="435">
        <v>0</v>
      </c>
      <c r="AI54" s="435"/>
      <c r="AJ54" s="148">
        <v>0</v>
      </c>
      <c r="AK54" s="341">
        <v>0</v>
      </c>
      <c r="AL54" s="342">
        <v>0</v>
      </c>
    </row>
    <row r="55" spans="1:38" ht="24" customHeight="1" x14ac:dyDescent="0.3">
      <c r="A55" s="327" t="s">
        <v>5294</v>
      </c>
      <c r="B55" s="328" t="s">
        <v>5295</v>
      </c>
      <c r="C55" s="433" t="s">
        <v>5296</v>
      </c>
      <c r="D55" s="330">
        <f t="shared" si="0"/>
        <v>800</v>
      </c>
      <c r="E55" s="331">
        <f t="shared" si="1"/>
        <v>0</v>
      </c>
      <c r="F55" s="331">
        <f t="shared" si="2"/>
        <v>0</v>
      </c>
      <c r="G55" s="331">
        <f t="shared" si="3"/>
        <v>0</v>
      </c>
      <c r="H55" s="331">
        <f t="shared" si="4"/>
        <v>0</v>
      </c>
      <c r="I55" s="331">
        <f t="shared" si="5"/>
        <v>0</v>
      </c>
      <c r="J55" s="331">
        <f t="shared" si="6"/>
        <v>0</v>
      </c>
      <c r="K55" s="331">
        <f t="shared" si="7"/>
        <v>0</v>
      </c>
      <c r="L55" s="331">
        <f t="shared" si="8"/>
        <v>0</v>
      </c>
      <c r="M55" s="332">
        <f t="shared" si="9"/>
        <v>0</v>
      </c>
      <c r="N55" s="333">
        <f t="shared" si="10"/>
        <v>800</v>
      </c>
      <c r="O55" s="434">
        <f>Nemzetközi!E164</f>
        <v>759</v>
      </c>
      <c r="P55" s="335">
        <f t="shared" si="11"/>
        <v>76700</v>
      </c>
      <c r="Q55" s="336">
        <f t="shared" si="12"/>
        <v>1</v>
      </c>
      <c r="R55" s="144">
        <v>0</v>
      </c>
      <c r="S55" s="148"/>
      <c r="T55" s="351"/>
      <c r="U55" s="341"/>
      <c r="V55" s="341"/>
      <c r="W55" s="436"/>
      <c r="X55" s="148">
        <v>0</v>
      </c>
      <c r="Y55" s="339"/>
      <c r="Z55" s="436"/>
      <c r="AA55" s="435">
        <v>0</v>
      </c>
      <c r="AB55" s="435">
        <v>0</v>
      </c>
      <c r="AC55" s="435">
        <v>0</v>
      </c>
      <c r="AD55" s="435">
        <v>0</v>
      </c>
      <c r="AE55" s="435">
        <v>0</v>
      </c>
      <c r="AF55" s="435">
        <v>0</v>
      </c>
      <c r="AG55" s="435">
        <v>0</v>
      </c>
      <c r="AH55" s="435">
        <v>0</v>
      </c>
      <c r="AI55" s="436"/>
      <c r="AJ55" s="148">
        <v>0</v>
      </c>
      <c r="AK55" s="341">
        <v>800</v>
      </c>
      <c r="AL55" s="360">
        <v>0</v>
      </c>
    </row>
    <row r="56" spans="1:38" ht="24" customHeight="1" x14ac:dyDescent="0.3">
      <c r="A56" s="327" t="s">
        <v>5297</v>
      </c>
      <c r="B56" s="328" t="s">
        <v>5298</v>
      </c>
      <c r="C56" s="433" t="s">
        <v>509</v>
      </c>
      <c r="D56" s="330">
        <f t="shared" si="0"/>
        <v>0</v>
      </c>
      <c r="E56" s="331">
        <f t="shared" si="1"/>
        <v>0</v>
      </c>
      <c r="F56" s="331">
        <f t="shared" si="2"/>
        <v>0</v>
      </c>
      <c r="G56" s="331">
        <f t="shared" si="3"/>
        <v>0</v>
      </c>
      <c r="H56" s="331">
        <f t="shared" si="4"/>
        <v>0</v>
      </c>
      <c r="I56" s="331">
        <f t="shared" si="5"/>
        <v>0</v>
      </c>
      <c r="J56" s="331">
        <f t="shared" si="6"/>
        <v>0</v>
      </c>
      <c r="K56" s="331">
        <f t="shared" si="7"/>
        <v>0</v>
      </c>
      <c r="L56" s="331">
        <f t="shared" si="8"/>
        <v>0</v>
      </c>
      <c r="M56" s="332">
        <f t="shared" si="9"/>
        <v>0</v>
      </c>
      <c r="N56" s="333">
        <f t="shared" si="10"/>
        <v>0</v>
      </c>
      <c r="O56" s="434"/>
      <c r="P56" s="335">
        <f t="shared" si="11"/>
        <v>0</v>
      </c>
      <c r="Q56" s="336" t="str">
        <f t="shared" si="12"/>
        <v/>
      </c>
      <c r="R56" s="88">
        <v>0</v>
      </c>
      <c r="S56" s="148"/>
      <c r="T56" s="147"/>
      <c r="U56" s="341"/>
      <c r="V56" s="341"/>
      <c r="W56" s="435"/>
      <c r="X56" s="349">
        <v>0</v>
      </c>
      <c r="Y56" s="437"/>
      <c r="Z56" s="435"/>
      <c r="AA56" s="435">
        <v>0</v>
      </c>
      <c r="AB56" s="435">
        <v>0</v>
      </c>
      <c r="AC56" s="435">
        <v>0</v>
      </c>
      <c r="AD56" s="435">
        <v>0</v>
      </c>
      <c r="AE56" s="435">
        <v>0</v>
      </c>
      <c r="AF56" s="435">
        <v>0</v>
      </c>
      <c r="AG56" s="435">
        <v>0</v>
      </c>
      <c r="AH56" s="435">
        <v>0</v>
      </c>
      <c r="AI56" s="435"/>
      <c r="AJ56" s="349">
        <v>0</v>
      </c>
      <c r="AK56" s="341">
        <v>0</v>
      </c>
      <c r="AL56" s="342">
        <v>0</v>
      </c>
    </row>
    <row r="57" spans="1:38" ht="24" customHeight="1" x14ac:dyDescent="0.3">
      <c r="A57" s="327" t="s">
        <v>5299</v>
      </c>
      <c r="B57" s="328" t="s">
        <v>5300</v>
      </c>
      <c r="C57" s="433" t="s">
        <v>598</v>
      </c>
      <c r="D57" s="330">
        <f t="shared" si="0"/>
        <v>80</v>
      </c>
      <c r="E57" s="331">
        <f t="shared" si="1"/>
        <v>50</v>
      </c>
      <c r="F57" s="331">
        <f t="shared" si="2"/>
        <v>0</v>
      </c>
      <c r="G57" s="331">
        <f t="shared" si="3"/>
        <v>0</v>
      </c>
      <c r="H57" s="331">
        <f t="shared" si="4"/>
        <v>0</v>
      </c>
      <c r="I57" s="331">
        <f t="shared" si="5"/>
        <v>0</v>
      </c>
      <c r="J57" s="331">
        <f t="shared" si="6"/>
        <v>0</v>
      </c>
      <c r="K57" s="331">
        <f t="shared" si="7"/>
        <v>0</v>
      </c>
      <c r="L57" s="331">
        <f t="shared" si="8"/>
        <v>0</v>
      </c>
      <c r="M57" s="332">
        <f t="shared" si="9"/>
        <v>0</v>
      </c>
      <c r="N57" s="333">
        <f t="shared" si="10"/>
        <v>130</v>
      </c>
      <c r="O57" s="434"/>
      <c r="P57" s="335">
        <f t="shared" si="11"/>
        <v>130</v>
      </c>
      <c r="Q57" s="336">
        <f t="shared" si="12"/>
        <v>68</v>
      </c>
      <c r="R57" s="144">
        <v>0</v>
      </c>
      <c r="S57" s="148"/>
      <c r="T57" s="147"/>
      <c r="U57" s="341"/>
      <c r="V57" s="341">
        <v>80</v>
      </c>
      <c r="W57" s="435"/>
      <c r="X57" s="148">
        <v>0</v>
      </c>
      <c r="Y57" s="339"/>
      <c r="Z57" s="435"/>
      <c r="AA57" s="435">
        <v>0</v>
      </c>
      <c r="AB57" s="435">
        <v>0</v>
      </c>
      <c r="AC57" s="435">
        <v>0</v>
      </c>
      <c r="AD57" s="435">
        <v>0</v>
      </c>
      <c r="AE57" s="435">
        <v>0</v>
      </c>
      <c r="AF57" s="435">
        <v>0</v>
      </c>
      <c r="AG57" s="435">
        <v>0</v>
      </c>
      <c r="AH57" s="435">
        <v>0</v>
      </c>
      <c r="AI57" s="435"/>
      <c r="AJ57" s="148">
        <v>0</v>
      </c>
      <c r="AK57" s="341">
        <v>0</v>
      </c>
      <c r="AL57" s="342">
        <v>50</v>
      </c>
    </row>
    <row r="58" spans="1:38" ht="24" customHeight="1" x14ac:dyDescent="0.3">
      <c r="A58" s="345" t="s">
        <v>5301</v>
      </c>
      <c r="B58" s="328" t="s">
        <v>5302</v>
      </c>
      <c r="C58" s="433" t="s">
        <v>117</v>
      </c>
      <c r="D58" s="330">
        <f t="shared" si="0"/>
        <v>0</v>
      </c>
      <c r="E58" s="331">
        <f t="shared" si="1"/>
        <v>0</v>
      </c>
      <c r="F58" s="331">
        <f t="shared" si="2"/>
        <v>0</v>
      </c>
      <c r="G58" s="331">
        <f t="shared" si="3"/>
        <v>0</v>
      </c>
      <c r="H58" s="331">
        <f t="shared" si="4"/>
        <v>0</v>
      </c>
      <c r="I58" s="331">
        <f t="shared" si="5"/>
        <v>0</v>
      </c>
      <c r="J58" s="331">
        <f t="shared" si="6"/>
        <v>0</v>
      </c>
      <c r="K58" s="331">
        <f t="shared" si="7"/>
        <v>0</v>
      </c>
      <c r="L58" s="331">
        <f t="shared" si="8"/>
        <v>0</v>
      </c>
      <c r="M58" s="332">
        <f t="shared" si="9"/>
        <v>0</v>
      </c>
      <c r="N58" s="333">
        <f t="shared" si="10"/>
        <v>0</v>
      </c>
      <c r="O58" s="434"/>
      <c r="P58" s="335">
        <f t="shared" si="11"/>
        <v>0</v>
      </c>
      <c r="Q58" s="336" t="str">
        <f t="shared" si="12"/>
        <v/>
      </c>
      <c r="R58" s="144">
        <v>0</v>
      </c>
      <c r="S58" s="148"/>
      <c r="T58" s="147"/>
      <c r="U58" s="341"/>
      <c r="V58" s="341"/>
      <c r="W58" s="435"/>
      <c r="X58" s="148">
        <v>0</v>
      </c>
      <c r="Y58" s="339"/>
      <c r="Z58" s="435"/>
      <c r="AA58" s="435">
        <v>0</v>
      </c>
      <c r="AB58" s="435">
        <v>0</v>
      </c>
      <c r="AC58" s="435">
        <v>0</v>
      </c>
      <c r="AD58" s="435">
        <v>0</v>
      </c>
      <c r="AE58" s="435">
        <v>0</v>
      </c>
      <c r="AF58" s="435">
        <v>0</v>
      </c>
      <c r="AG58" s="435">
        <v>0</v>
      </c>
      <c r="AH58" s="435">
        <v>0</v>
      </c>
      <c r="AI58" s="435"/>
      <c r="AJ58" s="148">
        <v>0</v>
      </c>
      <c r="AK58" s="341">
        <v>0</v>
      </c>
      <c r="AL58" s="342">
        <v>0</v>
      </c>
    </row>
    <row r="59" spans="1:38" ht="24" customHeight="1" x14ac:dyDescent="0.3">
      <c r="A59" s="327" t="s">
        <v>1678</v>
      </c>
      <c r="B59" s="328" t="s">
        <v>1679</v>
      </c>
      <c r="C59" s="433" t="s">
        <v>117</v>
      </c>
      <c r="D59" s="330">
        <f t="shared" si="0"/>
        <v>0</v>
      </c>
      <c r="E59" s="331">
        <f t="shared" si="1"/>
        <v>0</v>
      </c>
      <c r="F59" s="331">
        <f t="shared" si="2"/>
        <v>0</v>
      </c>
      <c r="G59" s="331">
        <f t="shared" si="3"/>
        <v>0</v>
      </c>
      <c r="H59" s="331">
        <f t="shared" si="4"/>
        <v>0</v>
      </c>
      <c r="I59" s="331">
        <f t="shared" si="5"/>
        <v>0</v>
      </c>
      <c r="J59" s="331">
        <f t="shared" si="6"/>
        <v>0</v>
      </c>
      <c r="K59" s="331">
        <f t="shared" si="7"/>
        <v>0</v>
      </c>
      <c r="L59" s="331">
        <f t="shared" si="8"/>
        <v>0</v>
      </c>
      <c r="M59" s="332">
        <f t="shared" si="9"/>
        <v>0</v>
      </c>
      <c r="N59" s="333">
        <f t="shared" si="10"/>
        <v>0</v>
      </c>
      <c r="O59" s="434"/>
      <c r="P59" s="335">
        <f t="shared" si="11"/>
        <v>0</v>
      </c>
      <c r="Q59" s="336" t="str">
        <f t="shared" si="12"/>
        <v/>
      </c>
      <c r="R59" s="144">
        <v>0</v>
      </c>
      <c r="S59" s="349"/>
      <c r="T59" s="351"/>
      <c r="U59" s="341"/>
      <c r="V59" s="341"/>
      <c r="W59" s="436"/>
      <c r="X59" s="148">
        <v>0</v>
      </c>
      <c r="Y59" s="339"/>
      <c r="Z59" s="436"/>
      <c r="AA59" s="435">
        <v>0</v>
      </c>
      <c r="AB59" s="435">
        <v>0</v>
      </c>
      <c r="AC59" s="435">
        <v>0</v>
      </c>
      <c r="AD59" s="435">
        <v>0</v>
      </c>
      <c r="AE59" s="435">
        <v>0</v>
      </c>
      <c r="AF59" s="435">
        <v>0</v>
      </c>
      <c r="AG59" s="435">
        <v>0</v>
      </c>
      <c r="AH59" s="435">
        <v>0</v>
      </c>
      <c r="AI59" s="436"/>
      <c r="AJ59" s="148">
        <v>0</v>
      </c>
      <c r="AK59" s="341">
        <v>0</v>
      </c>
      <c r="AL59" s="360">
        <v>0</v>
      </c>
    </row>
    <row r="60" spans="1:38" ht="24" customHeight="1" x14ac:dyDescent="0.3">
      <c r="A60" s="345" t="s">
        <v>5303</v>
      </c>
      <c r="B60" s="328" t="s">
        <v>5304</v>
      </c>
      <c r="C60" s="433" t="s">
        <v>5305</v>
      </c>
      <c r="D60" s="330">
        <f t="shared" si="0"/>
        <v>0</v>
      </c>
      <c r="E60" s="331">
        <f t="shared" si="1"/>
        <v>0</v>
      </c>
      <c r="F60" s="331">
        <f t="shared" si="2"/>
        <v>0</v>
      </c>
      <c r="G60" s="331">
        <f t="shared" si="3"/>
        <v>0</v>
      </c>
      <c r="H60" s="331">
        <f t="shared" si="4"/>
        <v>0</v>
      </c>
      <c r="I60" s="331">
        <f t="shared" si="5"/>
        <v>0</v>
      </c>
      <c r="J60" s="331">
        <f t="shared" si="6"/>
        <v>0</v>
      </c>
      <c r="K60" s="331">
        <f t="shared" si="7"/>
        <v>0</v>
      </c>
      <c r="L60" s="331">
        <f t="shared" si="8"/>
        <v>0</v>
      </c>
      <c r="M60" s="332">
        <f t="shared" si="9"/>
        <v>0</v>
      </c>
      <c r="N60" s="333">
        <f t="shared" si="10"/>
        <v>0</v>
      </c>
      <c r="O60" s="434"/>
      <c r="P60" s="335">
        <f t="shared" si="11"/>
        <v>0</v>
      </c>
      <c r="Q60" s="336" t="str">
        <f t="shared" si="12"/>
        <v/>
      </c>
      <c r="R60" s="144">
        <v>0</v>
      </c>
      <c r="S60" s="148"/>
      <c r="T60" s="147"/>
      <c r="U60" s="341"/>
      <c r="V60" s="341"/>
      <c r="W60" s="435"/>
      <c r="X60" s="148">
        <v>0</v>
      </c>
      <c r="Y60" s="339"/>
      <c r="Z60" s="435"/>
      <c r="AA60" s="435">
        <v>0</v>
      </c>
      <c r="AB60" s="435">
        <v>0</v>
      </c>
      <c r="AC60" s="435">
        <v>0</v>
      </c>
      <c r="AD60" s="435">
        <v>0</v>
      </c>
      <c r="AE60" s="435">
        <v>0</v>
      </c>
      <c r="AF60" s="435">
        <v>0</v>
      </c>
      <c r="AG60" s="435">
        <v>0</v>
      </c>
      <c r="AH60" s="435">
        <v>0</v>
      </c>
      <c r="AI60" s="435"/>
      <c r="AJ60" s="148">
        <v>0</v>
      </c>
      <c r="AK60" s="341">
        <v>0</v>
      </c>
      <c r="AL60" s="342">
        <v>0</v>
      </c>
    </row>
    <row r="61" spans="1:38" ht="24" customHeight="1" x14ac:dyDescent="0.3">
      <c r="A61" s="345" t="s">
        <v>1258</v>
      </c>
      <c r="B61" s="328" t="s">
        <v>1259</v>
      </c>
      <c r="C61" s="433" t="s">
        <v>720</v>
      </c>
      <c r="D61" s="330">
        <f t="shared" si="0"/>
        <v>6</v>
      </c>
      <c r="E61" s="331">
        <f t="shared" si="1"/>
        <v>6</v>
      </c>
      <c r="F61" s="331">
        <f t="shared" si="2"/>
        <v>0</v>
      </c>
      <c r="G61" s="331">
        <f t="shared" si="3"/>
        <v>0</v>
      </c>
      <c r="H61" s="331">
        <f t="shared" si="4"/>
        <v>0</v>
      </c>
      <c r="I61" s="331">
        <f t="shared" si="5"/>
        <v>0</v>
      </c>
      <c r="J61" s="331">
        <f t="shared" si="6"/>
        <v>0</v>
      </c>
      <c r="K61" s="331">
        <f t="shared" si="7"/>
        <v>0</v>
      </c>
      <c r="L61" s="331">
        <f t="shared" si="8"/>
        <v>0</v>
      </c>
      <c r="M61" s="332">
        <f t="shared" si="9"/>
        <v>0</v>
      </c>
      <c r="N61" s="333">
        <f t="shared" si="10"/>
        <v>12</v>
      </c>
      <c r="O61" s="434"/>
      <c r="P61" s="335">
        <f t="shared" si="11"/>
        <v>12</v>
      </c>
      <c r="Q61" s="336">
        <f t="shared" si="12"/>
        <v>178</v>
      </c>
      <c r="R61" s="144">
        <v>0</v>
      </c>
      <c r="S61" s="148"/>
      <c r="T61" s="147">
        <v>6</v>
      </c>
      <c r="U61" s="341"/>
      <c r="V61" s="341"/>
      <c r="W61" s="435"/>
      <c r="X61" s="148">
        <v>0</v>
      </c>
      <c r="Y61" s="339">
        <v>6</v>
      </c>
      <c r="Z61" s="435"/>
      <c r="AA61" s="435">
        <v>0</v>
      </c>
      <c r="AB61" s="435">
        <v>0</v>
      </c>
      <c r="AC61" s="435">
        <v>0</v>
      </c>
      <c r="AD61" s="435">
        <v>0</v>
      </c>
      <c r="AE61" s="435">
        <v>0</v>
      </c>
      <c r="AF61" s="435">
        <v>0</v>
      </c>
      <c r="AG61" s="435">
        <v>0</v>
      </c>
      <c r="AH61" s="435">
        <v>0</v>
      </c>
      <c r="AI61" s="435"/>
      <c r="AJ61" s="148">
        <v>0</v>
      </c>
      <c r="AK61" s="341">
        <v>0</v>
      </c>
      <c r="AL61" s="342">
        <v>0</v>
      </c>
    </row>
    <row r="62" spans="1:38" ht="24" customHeight="1" x14ac:dyDescent="0.3">
      <c r="A62" s="327" t="s">
        <v>5306</v>
      </c>
      <c r="B62" s="328" t="s">
        <v>5307</v>
      </c>
      <c r="C62" s="433" t="s">
        <v>664</v>
      </c>
      <c r="D62" s="330">
        <f t="shared" si="0"/>
        <v>0</v>
      </c>
      <c r="E62" s="331">
        <f t="shared" si="1"/>
        <v>0</v>
      </c>
      <c r="F62" s="331">
        <f t="shared" si="2"/>
        <v>0</v>
      </c>
      <c r="G62" s="331">
        <f t="shared" si="3"/>
        <v>0</v>
      </c>
      <c r="H62" s="331">
        <f t="shared" si="4"/>
        <v>0</v>
      </c>
      <c r="I62" s="331">
        <f t="shared" si="5"/>
        <v>0</v>
      </c>
      <c r="J62" s="331">
        <f t="shared" si="6"/>
        <v>0</v>
      </c>
      <c r="K62" s="331">
        <f t="shared" si="7"/>
        <v>0</v>
      </c>
      <c r="L62" s="331">
        <f t="shared" si="8"/>
        <v>0</v>
      </c>
      <c r="M62" s="332">
        <f t="shared" si="9"/>
        <v>0</v>
      </c>
      <c r="N62" s="333">
        <f t="shared" si="10"/>
        <v>0</v>
      </c>
      <c r="O62" s="434"/>
      <c r="P62" s="335">
        <f t="shared" si="11"/>
        <v>0</v>
      </c>
      <c r="Q62" s="336" t="str">
        <f t="shared" si="12"/>
        <v/>
      </c>
      <c r="R62" s="144">
        <v>0</v>
      </c>
      <c r="S62" s="349"/>
      <c r="T62" s="147"/>
      <c r="U62" s="341"/>
      <c r="V62" s="341"/>
      <c r="W62" s="435"/>
      <c r="X62" s="148">
        <v>0</v>
      </c>
      <c r="Y62" s="339"/>
      <c r="Z62" s="435"/>
      <c r="AA62" s="435">
        <v>0</v>
      </c>
      <c r="AB62" s="435">
        <v>0</v>
      </c>
      <c r="AC62" s="435">
        <v>0</v>
      </c>
      <c r="AD62" s="435">
        <v>0</v>
      </c>
      <c r="AE62" s="435">
        <v>0</v>
      </c>
      <c r="AF62" s="435">
        <v>0</v>
      </c>
      <c r="AG62" s="435">
        <v>0</v>
      </c>
      <c r="AH62" s="435">
        <v>0</v>
      </c>
      <c r="AI62" s="435"/>
      <c r="AJ62" s="148">
        <v>0</v>
      </c>
      <c r="AK62" s="341">
        <v>0</v>
      </c>
      <c r="AL62" s="342">
        <v>0</v>
      </c>
    </row>
    <row r="63" spans="1:38" ht="24" customHeight="1" x14ac:dyDescent="0.3">
      <c r="A63" s="327" t="s">
        <v>5308</v>
      </c>
      <c r="B63" s="328" t="s">
        <v>5309</v>
      </c>
      <c r="C63" s="433" t="s">
        <v>5206</v>
      </c>
      <c r="D63" s="330">
        <f t="shared" si="0"/>
        <v>0</v>
      </c>
      <c r="E63" s="331">
        <f t="shared" si="1"/>
        <v>0</v>
      </c>
      <c r="F63" s="331">
        <f t="shared" si="2"/>
        <v>0</v>
      </c>
      <c r="G63" s="331">
        <f t="shared" si="3"/>
        <v>0</v>
      </c>
      <c r="H63" s="331">
        <f t="shared" si="4"/>
        <v>0</v>
      </c>
      <c r="I63" s="331">
        <f t="shared" si="5"/>
        <v>0</v>
      </c>
      <c r="J63" s="331">
        <f t="shared" si="6"/>
        <v>0</v>
      </c>
      <c r="K63" s="331">
        <f t="shared" si="7"/>
        <v>0</v>
      </c>
      <c r="L63" s="331">
        <f t="shared" si="8"/>
        <v>0</v>
      </c>
      <c r="M63" s="332">
        <f t="shared" si="9"/>
        <v>0</v>
      </c>
      <c r="N63" s="333">
        <f t="shared" si="10"/>
        <v>0</v>
      </c>
      <c r="O63" s="434"/>
      <c r="P63" s="335">
        <f t="shared" si="11"/>
        <v>0</v>
      </c>
      <c r="Q63" s="336" t="str">
        <f t="shared" si="12"/>
        <v/>
      </c>
      <c r="R63" s="144">
        <v>0</v>
      </c>
      <c r="S63" s="148"/>
      <c r="T63" s="147"/>
      <c r="U63" s="341"/>
      <c r="V63" s="341"/>
      <c r="W63" s="435"/>
      <c r="X63" s="148">
        <v>0</v>
      </c>
      <c r="Y63" s="339"/>
      <c r="Z63" s="435"/>
      <c r="AA63" s="435">
        <v>0</v>
      </c>
      <c r="AB63" s="435">
        <v>0</v>
      </c>
      <c r="AC63" s="435">
        <v>0</v>
      </c>
      <c r="AD63" s="435">
        <v>0</v>
      </c>
      <c r="AE63" s="435">
        <v>0</v>
      </c>
      <c r="AF63" s="435">
        <v>0</v>
      </c>
      <c r="AG63" s="435">
        <v>0</v>
      </c>
      <c r="AH63" s="435">
        <v>0</v>
      </c>
      <c r="AI63" s="435"/>
      <c r="AJ63" s="148">
        <v>0</v>
      </c>
      <c r="AK63" s="341">
        <v>0</v>
      </c>
      <c r="AL63" s="342">
        <v>0</v>
      </c>
    </row>
    <row r="64" spans="1:38" ht="24" customHeight="1" x14ac:dyDescent="0.3">
      <c r="A64" s="327">
        <v>700816</v>
      </c>
      <c r="B64" s="328" t="s">
        <v>5310</v>
      </c>
      <c r="C64" s="433" t="s">
        <v>351</v>
      </c>
      <c r="D64" s="330">
        <f t="shared" si="0"/>
        <v>0</v>
      </c>
      <c r="E64" s="331">
        <f t="shared" si="1"/>
        <v>0</v>
      </c>
      <c r="F64" s="331">
        <f t="shared" si="2"/>
        <v>0</v>
      </c>
      <c r="G64" s="331">
        <f t="shared" si="3"/>
        <v>0</v>
      </c>
      <c r="H64" s="331">
        <f t="shared" si="4"/>
        <v>0</v>
      </c>
      <c r="I64" s="331">
        <f t="shared" si="5"/>
        <v>0</v>
      </c>
      <c r="J64" s="331">
        <f t="shared" si="6"/>
        <v>0</v>
      </c>
      <c r="K64" s="331">
        <f t="shared" si="7"/>
        <v>0</v>
      </c>
      <c r="L64" s="331">
        <f t="shared" si="8"/>
        <v>0</v>
      </c>
      <c r="M64" s="332">
        <f t="shared" si="9"/>
        <v>0</v>
      </c>
      <c r="N64" s="333">
        <f t="shared" si="10"/>
        <v>0</v>
      </c>
      <c r="O64" s="434"/>
      <c r="P64" s="335">
        <f t="shared" si="11"/>
        <v>0</v>
      </c>
      <c r="Q64" s="336" t="str">
        <f t="shared" si="12"/>
        <v/>
      </c>
      <c r="R64" s="144">
        <v>0</v>
      </c>
      <c r="S64" s="349"/>
      <c r="T64" s="147"/>
      <c r="U64" s="358"/>
      <c r="V64" s="358"/>
      <c r="W64" s="435"/>
      <c r="X64" s="148">
        <v>0</v>
      </c>
      <c r="Y64" s="339"/>
      <c r="Z64" s="435"/>
      <c r="AA64" s="435">
        <v>0</v>
      </c>
      <c r="AB64" s="435">
        <v>0</v>
      </c>
      <c r="AC64" s="435">
        <v>0</v>
      </c>
      <c r="AD64" s="435">
        <v>0</v>
      </c>
      <c r="AE64" s="435">
        <v>0</v>
      </c>
      <c r="AF64" s="435">
        <v>0</v>
      </c>
      <c r="AG64" s="435">
        <v>0</v>
      </c>
      <c r="AH64" s="435">
        <v>0</v>
      </c>
      <c r="AI64" s="435"/>
      <c r="AJ64" s="148">
        <v>0</v>
      </c>
      <c r="AK64" s="358">
        <v>0</v>
      </c>
      <c r="AL64" s="342">
        <v>0</v>
      </c>
    </row>
    <row r="65" spans="1:38" ht="24" customHeight="1" x14ac:dyDescent="0.3">
      <c r="A65" s="345" t="s">
        <v>1680</v>
      </c>
      <c r="B65" s="328" t="s">
        <v>1681</v>
      </c>
      <c r="C65" s="433" t="s">
        <v>579</v>
      </c>
      <c r="D65" s="330">
        <f t="shared" si="0"/>
        <v>115</v>
      </c>
      <c r="E65" s="331">
        <f t="shared" si="1"/>
        <v>100</v>
      </c>
      <c r="F65" s="331">
        <f t="shared" si="2"/>
        <v>60</v>
      </c>
      <c r="G65" s="331">
        <f t="shared" si="3"/>
        <v>40</v>
      </c>
      <c r="H65" s="331">
        <f t="shared" si="4"/>
        <v>0</v>
      </c>
      <c r="I65" s="331">
        <f t="shared" si="5"/>
        <v>0</v>
      </c>
      <c r="J65" s="331">
        <f t="shared" si="6"/>
        <v>0</v>
      </c>
      <c r="K65" s="331">
        <f t="shared" si="7"/>
        <v>0</v>
      </c>
      <c r="L65" s="331">
        <f t="shared" si="8"/>
        <v>0</v>
      </c>
      <c r="M65" s="332">
        <f t="shared" si="9"/>
        <v>0</v>
      </c>
      <c r="N65" s="333">
        <f t="shared" si="10"/>
        <v>315</v>
      </c>
      <c r="O65" s="434"/>
      <c r="P65" s="335">
        <f t="shared" si="11"/>
        <v>315</v>
      </c>
      <c r="Q65" s="336">
        <f t="shared" si="12"/>
        <v>31</v>
      </c>
      <c r="R65" s="144">
        <v>0</v>
      </c>
      <c r="S65" s="148">
        <v>100</v>
      </c>
      <c r="T65" s="147"/>
      <c r="U65" s="341"/>
      <c r="V65" s="341"/>
      <c r="W65" s="435"/>
      <c r="X65" s="148">
        <v>60</v>
      </c>
      <c r="Y65" s="339"/>
      <c r="Z65" s="435">
        <v>115</v>
      </c>
      <c r="AA65" s="435">
        <v>0</v>
      </c>
      <c r="AB65" s="435">
        <v>0</v>
      </c>
      <c r="AC65" s="435">
        <v>0</v>
      </c>
      <c r="AD65" s="435">
        <v>0</v>
      </c>
      <c r="AE65" s="435">
        <v>0</v>
      </c>
      <c r="AF65" s="435">
        <v>0</v>
      </c>
      <c r="AG65" s="435">
        <v>0</v>
      </c>
      <c r="AH65" s="435">
        <v>0</v>
      </c>
      <c r="AI65" s="435"/>
      <c r="AJ65" s="148">
        <v>40</v>
      </c>
      <c r="AK65" s="341">
        <v>0</v>
      </c>
      <c r="AL65" s="342">
        <v>0</v>
      </c>
    </row>
    <row r="66" spans="1:38" ht="24" customHeight="1" x14ac:dyDescent="0.3">
      <c r="A66" s="345" t="s">
        <v>5311</v>
      </c>
      <c r="B66" s="328" t="s">
        <v>5312</v>
      </c>
      <c r="C66" s="433" t="s">
        <v>340</v>
      </c>
      <c r="D66" s="330">
        <f t="shared" si="0"/>
        <v>0</v>
      </c>
      <c r="E66" s="331">
        <f t="shared" si="1"/>
        <v>0</v>
      </c>
      <c r="F66" s="331">
        <f t="shared" si="2"/>
        <v>0</v>
      </c>
      <c r="G66" s="331">
        <f t="shared" si="3"/>
        <v>0</v>
      </c>
      <c r="H66" s="331">
        <f t="shared" si="4"/>
        <v>0</v>
      </c>
      <c r="I66" s="331">
        <f t="shared" si="5"/>
        <v>0</v>
      </c>
      <c r="J66" s="331">
        <f t="shared" si="6"/>
        <v>0</v>
      </c>
      <c r="K66" s="331">
        <f t="shared" si="7"/>
        <v>0</v>
      </c>
      <c r="L66" s="331">
        <f t="shared" si="8"/>
        <v>0</v>
      </c>
      <c r="M66" s="332">
        <f t="shared" si="9"/>
        <v>0</v>
      </c>
      <c r="N66" s="333">
        <f t="shared" si="10"/>
        <v>0</v>
      </c>
      <c r="O66" s="434"/>
      <c r="P66" s="335">
        <f t="shared" si="11"/>
        <v>0</v>
      </c>
      <c r="Q66" s="336" t="str">
        <f t="shared" si="12"/>
        <v/>
      </c>
      <c r="R66" s="88">
        <v>0</v>
      </c>
      <c r="S66" s="349"/>
      <c r="T66" s="147"/>
      <c r="U66" s="341"/>
      <c r="V66" s="341"/>
      <c r="W66" s="435"/>
      <c r="X66" s="349">
        <v>0</v>
      </c>
      <c r="Y66" s="437"/>
      <c r="Z66" s="435"/>
      <c r="AA66" s="435">
        <v>0</v>
      </c>
      <c r="AB66" s="435">
        <v>0</v>
      </c>
      <c r="AC66" s="435">
        <v>0</v>
      </c>
      <c r="AD66" s="435">
        <v>0</v>
      </c>
      <c r="AE66" s="435">
        <v>0</v>
      </c>
      <c r="AF66" s="435">
        <v>0</v>
      </c>
      <c r="AG66" s="435">
        <v>0</v>
      </c>
      <c r="AH66" s="435">
        <v>0</v>
      </c>
      <c r="AI66" s="435"/>
      <c r="AJ66" s="349">
        <v>0</v>
      </c>
      <c r="AK66" s="341">
        <v>0</v>
      </c>
      <c r="AL66" s="342">
        <v>0</v>
      </c>
    </row>
    <row r="67" spans="1:38" ht="24" customHeight="1" x14ac:dyDescent="0.3">
      <c r="A67" s="327" t="s">
        <v>5313</v>
      </c>
      <c r="B67" s="328" t="s">
        <v>5314</v>
      </c>
      <c r="C67" s="433" t="s">
        <v>314</v>
      </c>
      <c r="D67" s="330">
        <f t="shared" si="0"/>
        <v>20</v>
      </c>
      <c r="E67" s="331">
        <f t="shared" si="1"/>
        <v>0</v>
      </c>
      <c r="F67" s="331">
        <f t="shared" si="2"/>
        <v>0</v>
      </c>
      <c r="G67" s="331">
        <f t="shared" si="3"/>
        <v>0</v>
      </c>
      <c r="H67" s="331">
        <f t="shared" si="4"/>
        <v>0</v>
      </c>
      <c r="I67" s="331">
        <f t="shared" si="5"/>
        <v>0</v>
      </c>
      <c r="J67" s="331">
        <f t="shared" si="6"/>
        <v>0</v>
      </c>
      <c r="K67" s="331">
        <f t="shared" si="7"/>
        <v>0</v>
      </c>
      <c r="L67" s="331">
        <f t="shared" si="8"/>
        <v>0</v>
      </c>
      <c r="M67" s="332">
        <f t="shared" si="9"/>
        <v>0</v>
      </c>
      <c r="N67" s="333">
        <f t="shared" si="10"/>
        <v>20</v>
      </c>
      <c r="O67" s="434"/>
      <c r="P67" s="335">
        <f t="shared" si="11"/>
        <v>20</v>
      </c>
      <c r="Q67" s="336">
        <f t="shared" si="12"/>
        <v>156</v>
      </c>
      <c r="R67" s="144">
        <v>0</v>
      </c>
      <c r="S67" s="148">
        <v>20</v>
      </c>
      <c r="T67" s="147"/>
      <c r="U67" s="341"/>
      <c r="V67" s="341"/>
      <c r="W67" s="435"/>
      <c r="X67" s="148">
        <v>0</v>
      </c>
      <c r="Y67" s="339"/>
      <c r="Z67" s="435"/>
      <c r="AA67" s="435">
        <v>0</v>
      </c>
      <c r="AB67" s="435">
        <v>0</v>
      </c>
      <c r="AC67" s="435">
        <v>0</v>
      </c>
      <c r="AD67" s="435">
        <v>0</v>
      </c>
      <c r="AE67" s="435">
        <v>0</v>
      </c>
      <c r="AF67" s="435">
        <v>0</v>
      </c>
      <c r="AG67" s="435">
        <v>0</v>
      </c>
      <c r="AH67" s="435">
        <v>0</v>
      </c>
      <c r="AI67" s="435"/>
      <c r="AJ67" s="148">
        <v>0</v>
      </c>
      <c r="AK67" s="341">
        <v>0</v>
      </c>
      <c r="AL67" s="342">
        <v>0</v>
      </c>
    </row>
    <row r="68" spans="1:38" ht="24" customHeight="1" x14ac:dyDescent="0.3">
      <c r="A68" s="327" t="s">
        <v>5315</v>
      </c>
      <c r="B68" s="328" t="s">
        <v>5316</v>
      </c>
      <c r="C68" s="433" t="s">
        <v>598</v>
      </c>
      <c r="D68" s="330">
        <f t="shared" si="0"/>
        <v>0</v>
      </c>
      <c r="E68" s="331">
        <f t="shared" si="1"/>
        <v>0</v>
      </c>
      <c r="F68" s="331">
        <f t="shared" si="2"/>
        <v>0</v>
      </c>
      <c r="G68" s="331">
        <f t="shared" si="3"/>
        <v>0</v>
      </c>
      <c r="H68" s="331">
        <f t="shared" si="4"/>
        <v>0</v>
      </c>
      <c r="I68" s="331">
        <f t="shared" si="5"/>
        <v>0</v>
      </c>
      <c r="J68" s="331">
        <f t="shared" si="6"/>
        <v>0</v>
      </c>
      <c r="K68" s="331">
        <f t="shared" si="7"/>
        <v>0</v>
      </c>
      <c r="L68" s="331">
        <f t="shared" si="8"/>
        <v>0</v>
      </c>
      <c r="M68" s="332">
        <f t="shared" si="9"/>
        <v>0</v>
      </c>
      <c r="N68" s="333">
        <f t="shared" si="10"/>
        <v>0</v>
      </c>
      <c r="O68" s="434"/>
      <c r="P68" s="335">
        <f t="shared" si="11"/>
        <v>0</v>
      </c>
      <c r="Q68" s="336" t="str">
        <f t="shared" si="12"/>
        <v/>
      </c>
      <c r="R68" s="144">
        <v>0</v>
      </c>
      <c r="S68" s="148"/>
      <c r="T68" s="147"/>
      <c r="U68" s="341"/>
      <c r="V68" s="341"/>
      <c r="W68" s="435"/>
      <c r="X68" s="148">
        <v>0</v>
      </c>
      <c r="Y68" s="339"/>
      <c r="Z68" s="435"/>
      <c r="AA68" s="435">
        <v>0</v>
      </c>
      <c r="AB68" s="435">
        <v>0</v>
      </c>
      <c r="AC68" s="435">
        <v>0</v>
      </c>
      <c r="AD68" s="435">
        <v>0</v>
      </c>
      <c r="AE68" s="435">
        <v>0</v>
      </c>
      <c r="AF68" s="435">
        <v>0</v>
      </c>
      <c r="AG68" s="435">
        <v>0</v>
      </c>
      <c r="AH68" s="435">
        <v>0</v>
      </c>
      <c r="AI68" s="435"/>
      <c r="AJ68" s="148">
        <v>0</v>
      </c>
      <c r="AK68" s="341">
        <v>0</v>
      </c>
      <c r="AL68" s="342">
        <v>0</v>
      </c>
    </row>
    <row r="69" spans="1:38" ht="24" customHeight="1" x14ac:dyDescent="0.3">
      <c r="A69" s="345" t="s">
        <v>5317</v>
      </c>
      <c r="B69" s="328" t="s">
        <v>5318</v>
      </c>
      <c r="C69" s="433" t="s">
        <v>2699</v>
      </c>
      <c r="D69" s="330">
        <f t="shared" si="0"/>
        <v>0</v>
      </c>
      <c r="E69" s="331">
        <f t="shared" si="1"/>
        <v>0</v>
      </c>
      <c r="F69" s="331">
        <f t="shared" si="2"/>
        <v>0</v>
      </c>
      <c r="G69" s="331">
        <f t="shared" si="3"/>
        <v>0</v>
      </c>
      <c r="H69" s="331">
        <f t="shared" si="4"/>
        <v>0</v>
      </c>
      <c r="I69" s="331">
        <f t="shared" si="5"/>
        <v>0</v>
      </c>
      <c r="J69" s="331">
        <f t="shared" si="6"/>
        <v>0</v>
      </c>
      <c r="K69" s="331">
        <f t="shared" si="7"/>
        <v>0</v>
      </c>
      <c r="L69" s="331">
        <f t="shared" si="8"/>
        <v>0</v>
      </c>
      <c r="M69" s="332">
        <f t="shared" si="9"/>
        <v>0</v>
      </c>
      <c r="N69" s="333">
        <f t="shared" si="10"/>
        <v>0</v>
      </c>
      <c r="O69" s="434"/>
      <c r="P69" s="335">
        <f t="shared" si="11"/>
        <v>0</v>
      </c>
      <c r="Q69" s="336" t="str">
        <f t="shared" si="12"/>
        <v/>
      </c>
      <c r="R69" s="144">
        <v>0</v>
      </c>
      <c r="S69" s="148"/>
      <c r="T69" s="147"/>
      <c r="U69" s="358"/>
      <c r="V69" s="358"/>
      <c r="W69" s="435"/>
      <c r="X69" s="148">
        <v>0</v>
      </c>
      <c r="Y69" s="339"/>
      <c r="Z69" s="435"/>
      <c r="AA69" s="435">
        <v>0</v>
      </c>
      <c r="AB69" s="435">
        <v>0</v>
      </c>
      <c r="AC69" s="435">
        <v>0</v>
      </c>
      <c r="AD69" s="435">
        <v>0</v>
      </c>
      <c r="AE69" s="435">
        <v>0</v>
      </c>
      <c r="AF69" s="435">
        <v>0</v>
      </c>
      <c r="AG69" s="435">
        <v>0</v>
      </c>
      <c r="AH69" s="435">
        <v>0</v>
      </c>
      <c r="AI69" s="435"/>
      <c r="AJ69" s="148">
        <v>0</v>
      </c>
      <c r="AK69" s="358">
        <v>0</v>
      </c>
      <c r="AL69" s="342">
        <v>0</v>
      </c>
    </row>
    <row r="70" spans="1:38" ht="24" customHeight="1" x14ac:dyDescent="0.3">
      <c r="A70" s="327" t="s">
        <v>5319</v>
      </c>
      <c r="B70" s="328" t="s">
        <v>5320</v>
      </c>
      <c r="C70" s="433" t="s">
        <v>314</v>
      </c>
      <c r="D70" s="330">
        <f t="shared" si="0"/>
        <v>80</v>
      </c>
      <c r="E70" s="331">
        <f t="shared" si="1"/>
        <v>75</v>
      </c>
      <c r="F70" s="331">
        <f t="shared" si="2"/>
        <v>0</v>
      </c>
      <c r="G70" s="331">
        <f t="shared" si="3"/>
        <v>0</v>
      </c>
      <c r="H70" s="331">
        <f t="shared" si="4"/>
        <v>0</v>
      </c>
      <c r="I70" s="331">
        <f t="shared" si="5"/>
        <v>0</v>
      </c>
      <c r="J70" s="331">
        <f t="shared" si="6"/>
        <v>0</v>
      </c>
      <c r="K70" s="331">
        <f t="shared" si="7"/>
        <v>0</v>
      </c>
      <c r="L70" s="331">
        <f t="shared" si="8"/>
        <v>0</v>
      </c>
      <c r="M70" s="332">
        <f t="shared" si="9"/>
        <v>0</v>
      </c>
      <c r="N70" s="333">
        <f t="shared" si="10"/>
        <v>155</v>
      </c>
      <c r="O70" s="434"/>
      <c r="P70" s="335">
        <f t="shared" si="11"/>
        <v>155</v>
      </c>
      <c r="Q70" s="336">
        <f t="shared" si="12"/>
        <v>58</v>
      </c>
      <c r="R70" s="144">
        <v>0</v>
      </c>
      <c r="S70" s="148"/>
      <c r="T70" s="147"/>
      <c r="U70" s="341">
        <v>75</v>
      </c>
      <c r="V70" s="341">
        <v>80</v>
      </c>
      <c r="W70" s="435"/>
      <c r="X70" s="148">
        <v>0</v>
      </c>
      <c r="Y70" s="339"/>
      <c r="Z70" s="435"/>
      <c r="AA70" s="435">
        <v>0</v>
      </c>
      <c r="AB70" s="435">
        <v>0</v>
      </c>
      <c r="AC70" s="435">
        <v>0</v>
      </c>
      <c r="AD70" s="435">
        <v>0</v>
      </c>
      <c r="AE70" s="435">
        <v>0</v>
      </c>
      <c r="AF70" s="435">
        <v>0</v>
      </c>
      <c r="AG70" s="435">
        <v>0</v>
      </c>
      <c r="AH70" s="435">
        <v>0</v>
      </c>
      <c r="AI70" s="435"/>
      <c r="AJ70" s="148">
        <v>0</v>
      </c>
      <c r="AK70" s="341">
        <v>0</v>
      </c>
      <c r="AL70" s="342">
        <v>0</v>
      </c>
    </row>
    <row r="71" spans="1:38" ht="24" customHeight="1" x14ac:dyDescent="0.3">
      <c r="A71" s="327" t="s">
        <v>5321</v>
      </c>
      <c r="B71" s="328" t="s">
        <v>5322</v>
      </c>
      <c r="C71" s="433" t="s">
        <v>2509</v>
      </c>
      <c r="D71" s="330">
        <f t="shared" si="0"/>
        <v>0</v>
      </c>
      <c r="E71" s="331">
        <f t="shared" si="1"/>
        <v>0</v>
      </c>
      <c r="F71" s="331">
        <f t="shared" si="2"/>
        <v>0</v>
      </c>
      <c r="G71" s="331">
        <f t="shared" si="3"/>
        <v>0</v>
      </c>
      <c r="H71" s="331">
        <f t="shared" si="4"/>
        <v>0</v>
      </c>
      <c r="I71" s="331">
        <f t="shared" si="5"/>
        <v>0</v>
      </c>
      <c r="J71" s="331">
        <f t="shared" si="6"/>
        <v>0</v>
      </c>
      <c r="K71" s="331">
        <f t="shared" si="7"/>
        <v>0</v>
      </c>
      <c r="L71" s="331">
        <f t="shared" si="8"/>
        <v>0</v>
      </c>
      <c r="M71" s="332">
        <f t="shared" si="9"/>
        <v>0</v>
      </c>
      <c r="N71" s="333">
        <f t="shared" si="10"/>
        <v>0</v>
      </c>
      <c r="O71" s="434"/>
      <c r="P71" s="335">
        <f t="shared" si="11"/>
        <v>0</v>
      </c>
      <c r="Q71" s="336" t="str">
        <f t="shared" si="12"/>
        <v/>
      </c>
      <c r="R71" s="144">
        <v>0</v>
      </c>
      <c r="S71" s="148"/>
      <c r="T71" s="351"/>
      <c r="U71" s="341"/>
      <c r="V71" s="341"/>
      <c r="W71" s="436"/>
      <c r="X71" s="148">
        <v>0</v>
      </c>
      <c r="Y71" s="339"/>
      <c r="Z71" s="436"/>
      <c r="AA71" s="435">
        <v>0</v>
      </c>
      <c r="AB71" s="435">
        <v>0</v>
      </c>
      <c r="AC71" s="435">
        <v>0</v>
      </c>
      <c r="AD71" s="435">
        <v>0</v>
      </c>
      <c r="AE71" s="435">
        <v>0</v>
      </c>
      <c r="AF71" s="435">
        <v>0</v>
      </c>
      <c r="AG71" s="435">
        <v>0</v>
      </c>
      <c r="AH71" s="435">
        <v>0</v>
      </c>
      <c r="AI71" s="436"/>
      <c r="AJ71" s="148">
        <v>0</v>
      </c>
      <c r="AK71" s="341">
        <v>0</v>
      </c>
      <c r="AL71" s="360">
        <v>0</v>
      </c>
    </row>
    <row r="72" spans="1:38" ht="24" customHeight="1" x14ac:dyDescent="0.3">
      <c r="A72" s="345" t="s">
        <v>1682</v>
      </c>
      <c r="B72" s="328" t="s">
        <v>5323</v>
      </c>
      <c r="C72" s="433" t="s">
        <v>1429</v>
      </c>
      <c r="D72" s="330">
        <f t="shared" si="0"/>
        <v>15</v>
      </c>
      <c r="E72" s="331">
        <f t="shared" si="1"/>
        <v>5</v>
      </c>
      <c r="F72" s="331">
        <f t="shared" si="2"/>
        <v>0</v>
      </c>
      <c r="G72" s="331">
        <f t="shared" si="3"/>
        <v>0</v>
      </c>
      <c r="H72" s="331">
        <f t="shared" si="4"/>
        <v>0</v>
      </c>
      <c r="I72" s="331">
        <f t="shared" si="5"/>
        <v>0</v>
      </c>
      <c r="J72" s="331">
        <f t="shared" si="6"/>
        <v>0</v>
      </c>
      <c r="K72" s="331">
        <f t="shared" si="7"/>
        <v>0</v>
      </c>
      <c r="L72" s="331">
        <f t="shared" si="8"/>
        <v>0</v>
      </c>
      <c r="M72" s="332">
        <f t="shared" si="9"/>
        <v>0</v>
      </c>
      <c r="N72" s="333">
        <f t="shared" si="10"/>
        <v>20</v>
      </c>
      <c r="O72" s="434"/>
      <c r="P72" s="335">
        <f t="shared" si="11"/>
        <v>20</v>
      </c>
      <c r="Q72" s="336">
        <f t="shared" si="12"/>
        <v>156</v>
      </c>
      <c r="R72" s="144">
        <v>0</v>
      </c>
      <c r="S72" s="148"/>
      <c r="T72" s="351">
        <v>5</v>
      </c>
      <c r="U72" s="341"/>
      <c r="V72" s="341"/>
      <c r="W72" s="436"/>
      <c r="X72" s="148">
        <v>0</v>
      </c>
      <c r="Y72" s="339">
        <v>15</v>
      </c>
      <c r="Z72" s="436"/>
      <c r="AA72" s="435">
        <v>0</v>
      </c>
      <c r="AB72" s="435">
        <v>0</v>
      </c>
      <c r="AC72" s="435">
        <v>0</v>
      </c>
      <c r="AD72" s="435">
        <v>0</v>
      </c>
      <c r="AE72" s="435">
        <v>0</v>
      </c>
      <c r="AF72" s="435">
        <v>0</v>
      </c>
      <c r="AG72" s="435">
        <v>0</v>
      </c>
      <c r="AH72" s="435">
        <v>0</v>
      </c>
      <c r="AI72" s="436"/>
      <c r="AJ72" s="148">
        <v>0</v>
      </c>
      <c r="AK72" s="341">
        <v>0</v>
      </c>
      <c r="AL72" s="360">
        <v>0</v>
      </c>
    </row>
    <row r="73" spans="1:38" ht="24" customHeight="1" x14ac:dyDescent="0.3">
      <c r="A73" s="327" t="s">
        <v>5324</v>
      </c>
      <c r="B73" s="328" t="s">
        <v>5325</v>
      </c>
      <c r="C73" s="433" t="s">
        <v>351</v>
      </c>
      <c r="D73" s="330">
        <f t="shared" si="0"/>
        <v>0</v>
      </c>
      <c r="E73" s="331">
        <f t="shared" si="1"/>
        <v>0</v>
      </c>
      <c r="F73" s="331">
        <f t="shared" si="2"/>
        <v>0</v>
      </c>
      <c r="G73" s="331">
        <f t="shared" si="3"/>
        <v>0</v>
      </c>
      <c r="H73" s="331">
        <f t="shared" si="4"/>
        <v>0</v>
      </c>
      <c r="I73" s="331">
        <f t="shared" si="5"/>
        <v>0</v>
      </c>
      <c r="J73" s="331">
        <f t="shared" si="6"/>
        <v>0</v>
      </c>
      <c r="K73" s="331">
        <f t="shared" si="7"/>
        <v>0</v>
      </c>
      <c r="L73" s="331">
        <f t="shared" si="8"/>
        <v>0</v>
      </c>
      <c r="M73" s="332">
        <f t="shared" si="9"/>
        <v>0</v>
      </c>
      <c r="N73" s="333">
        <f t="shared" si="10"/>
        <v>0</v>
      </c>
      <c r="O73" s="434"/>
      <c r="P73" s="335">
        <f t="shared" si="11"/>
        <v>0</v>
      </c>
      <c r="Q73" s="336" t="str">
        <f t="shared" si="12"/>
        <v/>
      </c>
      <c r="R73" s="88">
        <v>0</v>
      </c>
      <c r="S73" s="148"/>
      <c r="T73" s="147"/>
      <c r="U73" s="341"/>
      <c r="V73" s="341"/>
      <c r="W73" s="435"/>
      <c r="X73" s="349">
        <v>0</v>
      </c>
      <c r="Y73" s="437"/>
      <c r="Z73" s="435"/>
      <c r="AA73" s="435">
        <v>0</v>
      </c>
      <c r="AB73" s="435">
        <v>0</v>
      </c>
      <c r="AC73" s="435">
        <v>0</v>
      </c>
      <c r="AD73" s="435">
        <v>0</v>
      </c>
      <c r="AE73" s="435">
        <v>0</v>
      </c>
      <c r="AF73" s="435">
        <v>0</v>
      </c>
      <c r="AG73" s="435">
        <v>0</v>
      </c>
      <c r="AH73" s="435">
        <v>0</v>
      </c>
      <c r="AI73" s="435"/>
      <c r="AJ73" s="349">
        <v>0</v>
      </c>
      <c r="AK73" s="341">
        <v>0</v>
      </c>
      <c r="AL73" s="342">
        <v>0</v>
      </c>
    </row>
    <row r="74" spans="1:38" ht="24" customHeight="1" x14ac:dyDescent="0.3">
      <c r="A74" s="327" t="s">
        <v>5326</v>
      </c>
      <c r="B74" s="328" t="s">
        <v>5327</v>
      </c>
      <c r="C74" s="433" t="s">
        <v>1953</v>
      </c>
      <c r="D74" s="330">
        <f t="shared" si="0"/>
        <v>75</v>
      </c>
      <c r="E74" s="331">
        <f t="shared" si="1"/>
        <v>0</v>
      </c>
      <c r="F74" s="331">
        <f t="shared" si="2"/>
        <v>0</v>
      </c>
      <c r="G74" s="331">
        <f t="shared" si="3"/>
        <v>0</v>
      </c>
      <c r="H74" s="331">
        <f t="shared" si="4"/>
        <v>0</v>
      </c>
      <c r="I74" s="331">
        <f t="shared" si="5"/>
        <v>0</v>
      </c>
      <c r="J74" s="331">
        <f t="shared" si="6"/>
        <v>0</v>
      </c>
      <c r="K74" s="331">
        <f t="shared" si="7"/>
        <v>0</v>
      </c>
      <c r="L74" s="331">
        <f t="shared" si="8"/>
        <v>0</v>
      </c>
      <c r="M74" s="332">
        <f t="shared" si="9"/>
        <v>0</v>
      </c>
      <c r="N74" s="333">
        <f t="shared" si="10"/>
        <v>75</v>
      </c>
      <c r="O74" s="434"/>
      <c r="P74" s="335">
        <f t="shared" si="11"/>
        <v>75</v>
      </c>
      <c r="Q74" s="336">
        <f t="shared" si="12"/>
        <v>88</v>
      </c>
      <c r="R74" s="144">
        <v>0</v>
      </c>
      <c r="S74" s="349"/>
      <c r="T74" s="147"/>
      <c r="U74" s="358"/>
      <c r="V74" s="358"/>
      <c r="W74" s="435"/>
      <c r="X74" s="148">
        <v>0</v>
      </c>
      <c r="Y74" s="339"/>
      <c r="Z74" s="435">
        <v>75</v>
      </c>
      <c r="AA74" s="435">
        <v>0</v>
      </c>
      <c r="AB74" s="435">
        <v>0</v>
      </c>
      <c r="AC74" s="435">
        <v>0</v>
      </c>
      <c r="AD74" s="435">
        <v>0</v>
      </c>
      <c r="AE74" s="435">
        <v>0</v>
      </c>
      <c r="AF74" s="435">
        <v>0</v>
      </c>
      <c r="AG74" s="435">
        <v>0</v>
      </c>
      <c r="AH74" s="435">
        <v>0</v>
      </c>
      <c r="AI74" s="435"/>
      <c r="AJ74" s="148">
        <v>0</v>
      </c>
      <c r="AK74" s="358">
        <v>0</v>
      </c>
      <c r="AL74" s="342">
        <v>0</v>
      </c>
    </row>
    <row r="75" spans="1:38" ht="24" customHeight="1" x14ac:dyDescent="0.3">
      <c r="A75" s="345" t="s">
        <v>5328</v>
      </c>
      <c r="B75" s="328" t="s">
        <v>5329</v>
      </c>
      <c r="C75" s="433" t="s">
        <v>720</v>
      </c>
      <c r="D75" s="330">
        <f t="shared" si="0"/>
        <v>0</v>
      </c>
      <c r="E75" s="331">
        <f t="shared" si="1"/>
        <v>0</v>
      </c>
      <c r="F75" s="331">
        <f t="shared" si="2"/>
        <v>0</v>
      </c>
      <c r="G75" s="331">
        <f t="shared" si="3"/>
        <v>0</v>
      </c>
      <c r="H75" s="331">
        <f t="shared" si="4"/>
        <v>0</v>
      </c>
      <c r="I75" s="331">
        <f t="shared" si="5"/>
        <v>0</v>
      </c>
      <c r="J75" s="331">
        <f t="shared" si="6"/>
        <v>0</v>
      </c>
      <c r="K75" s="331">
        <f t="shared" si="7"/>
        <v>0</v>
      </c>
      <c r="L75" s="331">
        <f t="shared" si="8"/>
        <v>0</v>
      </c>
      <c r="M75" s="332">
        <f t="shared" si="9"/>
        <v>0</v>
      </c>
      <c r="N75" s="333">
        <f t="shared" si="10"/>
        <v>0</v>
      </c>
      <c r="O75" s="434"/>
      <c r="P75" s="335">
        <f t="shared" si="11"/>
        <v>0</v>
      </c>
      <c r="Q75" s="336" t="str">
        <f t="shared" si="12"/>
        <v/>
      </c>
      <c r="R75" s="144">
        <v>0</v>
      </c>
      <c r="S75" s="148"/>
      <c r="T75" s="147"/>
      <c r="U75" s="341"/>
      <c r="V75" s="341"/>
      <c r="W75" s="435"/>
      <c r="X75" s="148">
        <v>0</v>
      </c>
      <c r="Y75" s="339"/>
      <c r="Z75" s="435"/>
      <c r="AA75" s="435">
        <v>0</v>
      </c>
      <c r="AB75" s="435">
        <v>0</v>
      </c>
      <c r="AC75" s="435">
        <v>0</v>
      </c>
      <c r="AD75" s="435">
        <v>0</v>
      </c>
      <c r="AE75" s="435">
        <v>0</v>
      </c>
      <c r="AF75" s="435">
        <v>0</v>
      </c>
      <c r="AG75" s="435">
        <v>0</v>
      </c>
      <c r="AH75" s="435">
        <v>0</v>
      </c>
      <c r="AI75" s="435"/>
      <c r="AJ75" s="148">
        <v>0</v>
      </c>
      <c r="AK75" s="341">
        <v>0</v>
      </c>
      <c r="AL75" s="342">
        <v>0</v>
      </c>
    </row>
    <row r="76" spans="1:38" ht="24" customHeight="1" x14ac:dyDescent="0.3">
      <c r="A76" s="345" t="s">
        <v>810</v>
      </c>
      <c r="B76" s="328" t="s">
        <v>1260</v>
      </c>
      <c r="C76" s="433" t="s">
        <v>86</v>
      </c>
      <c r="D76" s="330">
        <f t="shared" si="0"/>
        <v>94</v>
      </c>
      <c r="E76" s="331">
        <f t="shared" si="1"/>
        <v>50</v>
      </c>
      <c r="F76" s="331">
        <f t="shared" si="2"/>
        <v>0</v>
      </c>
      <c r="G76" s="331">
        <f t="shared" si="3"/>
        <v>0</v>
      </c>
      <c r="H76" s="331">
        <f t="shared" si="4"/>
        <v>0</v>
      </c>
      <c r="I76" s="331">
        <f t="shared" si="5"/>
        <v>0</v>
      </c>
      <c r="J76" s="331">
        <f t="shared" si="6"/>
        <v>0</v>
      </c>
      <c r="K76" s="331">
        <f t="shared" si="7"/>
        <v>0</v>
      </c>
      <c r="L76" s="331">
        <f t="shared" si="8"/>
        <v>0</v>
      </c>
      <c r="M76" s="332">
        <f t="shared" si="9"/>
        <v>0</v>
      </c>
      <c r="N76" s="333">
        <f t="shared" si="10"/>
        <v>144</v>
      </c>
      <c r="O76" s="434"/>
      <c r="P76" s="335">
        <f t="shared" si="11"/>
        <v>144</v>
      </c>
      <c r="Q76" s="336">
        <f t="shared" si="12"/>
        <v>64</v>
      </c>
      <c r="R76" s="144">
        <v>0</v>
      </c>
      <c r="S76" s="148">
        <v>50</v>
      </c>
      <c r="T76" s="351"/>
      <c r="U76" s="341"/>
      <c r="V76" s="341"/>
      <c r="W76" s="436"/>
      <c r="X76" s="148">
        <v>0</v>
      </c>
      <c r="Y76" s="339"/>
      <c r="Z76" s="436">
        <v>94</v>
      </c>
      <c r="AA76" s="435">
        <v>0</v>
      </c>
      <c r="AB76" s="435">
        <v>0</v>
      </c>
      <c r="AC76" s="435">
        <v>0</v>
      </c>
      <c r="AD76" s="435">
        <v>0</v>
      </c>
      <c r="AE76" s="435">
        <v>0</v>
      </c>
      <c r="AF76" s="435">
        <v>0</v>
      </c>
      <c r="AG76" s="435">
        <v>0</v>
      </c>
      <c r="AH76" s="435">
        <v>0</v>
      </c>
      <c r="AI76" s="436"/>
      <c r="AJ76" s="148">
        <v>0</v>
      </c>
      <c r="AK76" s="341">
        <v>0</v>
      </c>
      <c r="AL76" s="360">
        <v>0</v>
      </c>
    </row>
    <row r="77" spans="1:38" ht="24" customHeight="1" x14ac:dyDescent="0.3">
      <c r="A77" s="345" t="s">
        <v>5330</v>
      </c>
      <c r="B77" s="328" t="s">
        <v>5331</v>
      </c>
      <c r="C77" s="433" t="s">
        <v>593</v>
      </c>
      <c r="D77" s="330">
        <f t="shared" si="0"/>
        <v>0</v>
      </c>
      <c r="E77" s="331">
        <f t="shared" si="1"/>
        <v>0</v>
      </c>
      <c r="F77" s="331">
        <f t="shared" si="2"/>
        <v>0</v>
      </c>
      <c r="G77" s="331">
        <f t="shared" si="3"/>
        <v>0</v>
      </c>
      <c r="H77" s="331">
        <f t="shared" si="4"/>
        <v>0</v>
      </c>
      <c r="I77" s="331">
        <f t="shared" si="5"/>
        <v>0</v>
      </c>
      <c r="J77" s="331">
        <f t="shared" si="6"/>
        <v>0</v>
      </c>
      <c r="K77" s="331">
        <f t="shared" si="7"/>
        <v>0</v>
      </c>
      <c r="L77" s="331">
        <f t="shared" si="8"/>
        <v>0</v>
      </c>
      <c r="M77" s="332">
        <f t="shared" si="9"/>
        <v>0</v>
      </c>
      <c r="N77" s="333">
        <f t="shared" si="10"/>
        <v>0</v>
      </c>
      <c r="O77" s="434"/>
      <c r="P77" s="335">
        <f t="shared" si="11"/>
        <v>0</v>
      </c>
      <c r="Q77" s="336" t="str">
        <f t="shared" si="12"/>
        <v/>
      </c>
      <c r="R77" s="88">
        <v>0</v>
      </c>
      <c r="S77" s="148"/>
      <c r="T77" s="147"/>
      <c r="U77" s="341"/>
      <c r="V77" s="341"/>
      <c r="W77" s="435"/>
      <c r="X77" s="349">
        <v>0</v>
      </c>
      <c r="Y77" s="437"/>
      <c r="Z77" s="435"/>
      <c r="AA77" s="435">
        <v>0</v>
      </c>
      <c r="AB77" s="435">
        <v>0</v>
      </c>
      <c r="AC77" s="435">
        <v>0</v>
      </c>
      <c r="AD77" s="435">
        <v>0</v>
      </c>
      <c r="AE77" s="435">
        <v>0</v>
      </c>
      <c r="AF77" s="435">
        <v>0</v>
      </c>
      <c r="AG77" s="435">
        <v>0</v>
      </c>
      <c r="AH77" s="435">
        <v>0</v>
      </c>
      <c r="AI77" s="435"/>
      <c r="AJ77" s="349">
        <v>0</v>
      </c>
      <c r="AK77" s="341">
        <v>0</v>
      </c>
      <c r="AL77" s="342">
        <v>0</v>
      </c>
    </row>
    <row r="78" spans="1:38" ht="24" customHeight="1" x14ac:dyDescent="0.3">
      <c r="A78" s="327" t="s">
        <v>5332</v>
      </c>
      <c r="B78" s="328" t="s">
        <v>5333</v>
      </c>
      <c r="C78" s="433" t="s">
        <v>1953</v>
      </c>
      <c r="D78" s="330">
        <f t="shared" si="0"/>
        <v>70</v>
      </c>
      <c r="E78" s="331">
        <f t="shared" si="1"/>
        <v>35</v>
      </c>
      <c r="F78" s="331">
        <f t="shared" si="2"/>
        <v>0</v>
      </c>
      <c r="G78" s="331">
        <f t="shared" si="3"/>
        <v>0</v>
      </c>
      <c r="H78" s="331">
        <f t="shared" si="4"/>
        <v>0</v>
      </c>
      <c r="I78" s="331">
        <f t="shared" si="5"/>
        <v>0</v>
      </c>
      <c r="J78" s="331">
        <f t="shared" si="6"/>
        <v>0</v>
      </c>
      <c r="K78" s="331">
        <f t="shared" si="7"/>
        <v>0</v>
      </c>
      <c r="L78" s="331">
        <f t="shared" si="8"/>
        <v>0</v>
      </c>
      <c r="M78" s="332">
        <f t="shared" si="9"/>
        <v>0</v>
      </c>
      <c r="N78" s="333">
        <f t="shared" si="10"/>
        <v>105</v>
      </c>
      <c r="O78" s="434"/>
      <c r="P78" s="335">
        <f t="shared" si="11"/>
        <v>105</v>
      </c>
      <c r="Q78" s="336">
        <f t="shared" si="12"/>
        <v>76</v>
      </c>
      <c r="R78" s="144">
        <v>0</v>
      </c>
      <c r="S78" s="148">
        <v>35</v>
      </c>
      <c r="T78" s="147"/>
      <c r="U78" s="341"/>
      <c r="V78" s="341"/>
      <c r="W78" s="435"/>
      <c r="X78" s="148">
        <v>0</v>
      </c>
      <c r="Y78" s="339"/>
      <c r="Z78" s="435">
        <v>70</v>
      </c>
      <c r="AA78" s="435">
        <v>0</v>
      </c>
      <c r="AB78" s="435">
        <v>0</v>
      </c>
      <c r="AC78" s="435">
        <v>0</v>
      </c>
      <c r="AD78" s="435">
        <v>0</v>
      </c>
      <c r="AE78" s="435">
        <v>0</v>
      </c>
      <c r="AF78" s="435">
        <v>0</v>
      </c>
      <c r="AG78" s="435">
        <v>0</v>
      </c>
      <c r="AH78" s="435">
        <v>0</v>
      </c>
      <c r="AI78" s="435"/>
      <c r="AJ78" s="148">
        <v>0</v>
      </c>
      <c r="AK78" s="341">
        <v>0</v>
      </c>
      <c r="AL78" s="342">
        <v>0</v>
      </c>
    </row>
    <row r="79" spans="1:38" ht="24" customHeight="1" x14ac:dyDescent="0.3">
      <c r="A79" s="327" t="s">
        <v>5334</v>
      </c>
      <c r="B79" s="328" t="s">
        <v>5335</v>
      </c>
      <c r="C79" s="433" t="s">
        <v>1953</v>
      </c>
      <c r="D79" s="330">
        <f t="shared" si="0"/>
        <v>0</v>
      </c>
      <c r="E79" s="331">
        <f t="shared" si="1"/>
        <v>0</v>
      </c>
      <c r="F79" s="331">
        <f t="shared" si="2"/>
        <v>0</v>
      </c>
      <c r="G79" s="331">
        <f t="shared" si="3"/>
        <v>0</v>
      </c>
      <c r="H79" s="331">
        <f t="shared" si="4"/>
        <v>0</v>
      </c>
      <c r="I79" s="331">
        <f t="shared" si="5"/>
        <v>0</v>
      </c>
      <c r="J79" s="331">
        <f t="shared" si="6"/>
        <v>0</v>
      </c>
      <c r="K79" s="331">
        <f t="shared" si="7"/>
        <v>0</v>
      </c>
      <c r="L79" s="331">
        <f t="shared" si="8"/>
        <v>0</v>
      </c>
      <c r="M79" s="332">
        <f t="shared" si="9"/>
        <v>0</v>
      </c>
      <c r="N79" s="333">
        <f t="shared" si="10"/>
        <v>0</v>
      </c>
      <c r="O79" s="434"/>
      <c r="P79" s="335">
        <f t="shared" si="11"/>
        <v>0</v>
      </c>
      <c r="Q79" s="336" t="str">
        <f t="shared" si="12"/>
        <v/>
      </c>
      <c r="R79" s="144">
        <v>0</v>
      </c>
      <c r="S79" s="148"/>
      <c r="T79" s="147"/>
      <c r="U79" s="341"/>
      <c r="V79" s="341"/>
      <c r="W79" s="435"/>
      <c r="X79" s="148">
        <v>0</v>
      </c>
      <c r="Y79" s="339"/>
      <c r="Z79" s="435"/>
      <c r="AA79" s="435">
        <v>0</v>
      </c>
      <c r="AB79" s="435">
        <v>0</v>
      </c>
      <c r="AC79" s="435">
        <v>0</v>
      </c>
      <c r="AD79" s="435">
        <v>0</v>
      </c>
      <c r="AE79" s="435">
        <v>0</v>
      </c>
      <c r="AF79" s="435">
        <v>0</v>
      </c>
      <c r="AG79" s="435">
        <v>0</v>
      </c>
      <c r="AH79" s="435">
        <v>0</v>
      </c>
      <c r="AI79" s="435"/>
      <c r="AJ79" s="148">
        <v>0</v>
      </c>
      <c r="AK79" s="341">
        <v>0</v>
      </c>
      <c r="AL79" s="342">
        <v>0</v>
      </c>
    </row>
    <row r="80" spans="1:38" ht="24" customHeight="1" x14ac:dyDescent="0.3">
      <c r="A80" s="327" t="s">
        <v>5336</v>
      </c>
      <c r="B80" s="328" t="s">
        <v>5337</v>
      </c>
      <c r="C80" s="433" t="s">
        <v>1461</v>
      </c>
      <c r="D80" s="330">
        <f t="shared" si="0"/>
        <v>65</v>
      </c>
      <c r="E80" s="331">
        <f t="shared" si="1"/>
        <v>54</v>
      </c>
      <c r="F80" s="331">
        <f t="shared" si="2"/>
        <v>0</v>
      </c>
      <c r="G80" s="331">
        <f t="shared" si="3"/>
        <v>0</v>
      </c>
      <c r="H80" s="331">
        <f t="shared" si="4"/>
        <v>0</v>
      </c>
      <c r="I80" s="331">
        <f t="shared" si="5"/>
        <v>0</v>
      </c>
      <c r="J80" s="331">
        <f t="shared" si="6"/>
        <v>0</v>
      </c>
      <c r="K80" s="331">
        <f t="shared" si="7"/>
        <v>0</v>
      </c>
      <c r="L80" s="331">
        <f t="shared" si="8"/>
        <v>0</v>
      </c>
      <c r="M80" s="332">
        <f t="shared" si="9"/>
        <v>0</v>
      </c>
      <c r="N80" s="333">
        <f t="shared" si="10"/>
        <v>119</v>
      </c>
      <c r="O80" s="434"/>
      <c r="P80" s="335">
        <f t="shared" si="11"/>
        <v>119</v>
      </c>
      <c r="Q80" s="336">
        <f t="shared" si="12"/>
        <v>71</v>
      </c>
      <c r="R80" s="144">
        <v>0</v>
      </c>
      <c r="S80" s="148">
        <v>54</v>
      </c>
      <c r="T80" s="147"/>
      <c r="U80" s="341"/>
      <c r="V80" s="341"/>
      <c r="W80" s="435"/>
      <c r="X80" s="148">
        <v>0</v>
      </c>
      <c r="Y80" s="339"/>
      <c r="Z80" s="435">
        <v>65</v>
      </c>
      <c r="AA80" s="435">
        <v>0</v>
      </c>
      <c r="AB80" s="435">
        <v>0</v>
      </c>
      <c r="AC80" s="435">
        <v>0</v>
      </c>
      <c r="AD80" s="435">
        <v>0</v>
      </c>
      <c r="AE80" s="435">
        <v>0</v>
      </c>
      <c r="AF80" s="435">
        <v>0</v>
      </c>
      <c r="AG80" s="435">
        <v>0</v>
      </c>
      <c r="AH80" s="435">
        <v>0</v>
      </c>
      <c r="AI80" s="435"/>
      <c r="AJ80" s="148">
        <v>0</v>
      </c>
      <c r="AK80" s="341">
        <v>0</v>
      </c>
      <c r="AL80" s="360">
        <v>0</v>
      </c>
    </row>
    <row r="81" spans="1:38" ht="24" customHeight="1" x14ac:dyDescent="0.3">
      <c r="A81" s="327" t="s">
        <v>5338</v>
      </c>
      <c r="B81" s="328" t="s">
        <v>5339</v>
      </c>
      <c r="C81" s="433" t="s">
        <v>182</v>
      </c>
      <c r="D81" s="330">
        <f t="shared" si="0"/>
        <v>0</v>
      </c>
      <c r="E81" s="331">
        <f t="shared" si="1"/>
        <v>0</v>
      </c>
      <c r="F81" s="331">
        <f t="shared" si="2"/>
        <v>0</v>
      </c>
      <c r="G81" s="331">
        <f t="shared" si="3"/>
        <v>0</v>
      </c>
      <c r="H81" s="331">
        <f t="shared" si="4"/>
        <v>0</v>
      </c>
      <c r="I81" s="331">
        <f t="shared" si="5"/>
        <v>0</v>
      </c>
      <c r="J81" s="331">
        <f t="shared" si="6"/>
        <v>0</v>
      </c>
      <c r="K81" s="331">
        <f t="shared" si="7"/>
        <v>0</v>
      </c>
      <c r="L81" s="331">
        <f t="shared" si="8"/>
        <v>0</v>
      </c>
      <c r="M81" s="332">
        <f t="shared" si="9"/>
        <v>0</v>
      </c>
      <c r="N81" s="333">
        <f t="shared" si="10"/>
        <v>0</v>
      </c>
      <c r="O81" s="434"/>
      <c r="P81" s="335">
        <f t="shared" si="11"/>
        <v>0</v>
      </c>
      <c r="Q81" s="336" t="str">
        <f t="shared" si="12"/>
        <v/>
      </c>
      <c r="R81" s="88">
        <v>0</v>
      </c>
      <c r="S81" s="349"/>
      <c r="T81" s="147"/>
      <c r="U81" s="358"/>
      <c r="V81" s="358"/>
      <c r="W81" s="435"/>
      <c r="X81" s="349">
        <v>0</v>
      </c>
      <c r="Y81" s="437"/>
      <c r="Z81" s="435"/>
      <c r="AA81" s="435">
        <v>0</v>
      </c>
      <c r="AB81" s="435">
        <v>0</v>
      </c>
      <c r="AC81" s="435">
        <v>0</v>
      </c>
      <c r="AD81" s="435">
        <v>0</v>
      </c>
      <c r="AE81" s="435">
        <v>0</v>
      </c>
      <c r="AF81" s="435">
        <v>0</v>
      </c>
      <c r="AG81" s="435">
        <v>0</v>
      </c>
      <c r="AH81" s="435">
        <v>0</v>
      </c>
      <c r="AI81" s="435"/>
      <c r="AJ81" s="349">
        <v>0</v>
      </c>
      <c r="AK81" s="358">
        <v>0</v>
      </c>
      <c r="AL81" s="342">
        <v>0</v>
      </c>
    </row>
    <row r="82" spans="1:38" ht="24" customHeight="1" x14ac:dyDescent="0.3">
      <c r="A82" s="327" t="s">
        <v>5340</v>
      </c>
      <c r="B82" s="328" t="s">
        <v>5341</v>
      </c>
      <c r="C82" s="433" t="s">
        <v>1075</v>
      </c>
      <c r="D82" s="330">
        <f t="shared" si="0"/>
        <v>0</v>
      </c>
      <c r="E82" s="331">
        <f t="shared" si="1"/>
        <v>0</v>
      </c>
      <c r="F82" s="331">
        <f t="shared" si="2"/>
        <v>0</v>
      </c>
      <c r="G82" s="331">
        <f t="shared" si="3"/>
        <v>0</v>
      </c>
      <c r="H82" s="331">
        <f t="shared" si="4"/>
        <v>0</v>
      </c>
      <c r="I82" s="331">
        <f t="shared" si="5"/>
        <v>0</v>
      </c>
      <c r="J82" s="331">
        <f t="shared" si="6"/>
        <v>0</v>
      </c>
      <c r="K82" s="331">
        <f t="shared" si="7"/>
        <v>0</v>
      </c>
      <c r="L82" s="331">
        <f t="shared" si="8"/>
        <v>0</v>
      </c>
      <c r="M82" s="332">
        <f t="shared" si="9"/>
        <v>0</v>
      </c>
      <c r="N82" s="333">
        <f t="shared" si="10"/>
        <v>0</v>
      </c>
      <c r="O82" s="434"/>
      <c r="P82" s="335">
        <f t="shared" si="11"/>
        <v>0</v>
      </c>
      <c r="Q82" s="336" t="str">
        <f t="shared" si="12"/>
        <v/>
      </c>
      <c r="R82" s="144">
        <v>0</v>
      </c>
      <c r="S82" s="349"/>
      <c r="T82" s="147"/>
      <c r="U82" s="341"/>
      <c r="V82" s="341"/>
      <c r="W82" s="435"/>
      <c r="X82" s="148">
        <v>0</v>
      </c>
      <c r="Y82" s="339"/>
      <c r="Z82" s="435"/>
      <c r="AA82" s="435">
        <v>0</v>
      </c>
      <c r="AB82" s="435">
        <v>0</v>
      </c>
      <c r="AC82" s="435">
        <v>0</v>
      </c>
      <c r="AD82" s="435">
        <v>0</v>
      </c>
      <c r="AE82" s="435">
        <v>0</v>
      </c>
      <c r="AF82" s="435">
        <v>0</v>
      </c>
      <c r="AG82" s="435">
        <v>0</v>
      </c>
      <c r="AH82" s="435">
        <v>0</v>
      </c>
      <c r="AI82" s="435"/>
      <c r="AJ82" s="148">
        <v>0</v>
      </c>
      <c r="AK82" s="341">
        <v>0</v>
      </c>
      <c r="AL82" s="342">
        <v>0</v>
      </c>
    </row>
    <row r="83" spans="1:38" ht="24" customHeight="1" x14ac:dyDescent="0.3">
      <c r="A83" s="345" t="s">
        <v>5342</v>
      </c>
      <c r="B83" s="328" t="s">
        <v>5343</v>
      </c>
      <c r="C83" s="433" t="s">
        <v>462</v>
      </c>
      <c r="D83" s="330">
        <f t="shared" si="0"/>
        <v>0</v>
      </c>
      <c r="E83" s="331">
        <f t="shared" si="1"/>
        <v>0</v>
      </c>
      <c r="F83" s="331">
        <f t="shared" si="2"/>
        <v>0</v>
      </c>
      <c r="G83" s="331">
        <f t="shared" si="3"/>
        <v>0</v>
      </c>
      <c r="H83" s="331">
        <f t="shared" si="4"/>
        <v>0</v>
      </c>
      <c r="I83" s="331">
        <f t="shared" si="5"/>
        <v>0</v>
      </c>
      <c r="J83" s="331">
        <f t="shared" si="6"/>
        <v>0</v>
      </c>
      <c r="K83" s="331">
        <f t="shared" si="7"/>
        <v>0</v>
      </c>
      <c r="L83" s="331">
        <f t="shared" si="8"/>
        <v>0</v>
      </c>
      <c r="M83" s="332">
        <f t="shared" si="9"/>
        <v>0</v>
      </c>
      <c r="N83" s="333">
        <f t="shared" si="10"/>
        <v>0</v>
      </c>
      <c r="O83" s="434"/>
      <c r="P83" s="335">
        <f t="shared" si="11"/>
        <v>0</v>
      </c>
      <c r="Q83" s="336" t="str">
        <f t="shared" si="12"/>
        <v/>
      </c>
      <c r="R83" s="144">
        <v>0</v>
      </c>
      <c r="S83" s="148"/>
      <c r="T83" s="147"/>
      <c r="U83" s="341"/>
      <c r="V83" s="341"/>
      <c r="W83" s="435"/>
      <c r="X83" s="148">
        <v>0</v>
      </c>
      <c r="Y83" s="339"/>
      <c r="Z83" s="435"/>
      <c r="AA83" s="435">
        <v>0</v>
      </c>
      <c r="AB83" s="435">
        <v>0</v>
      </c>
      <c r="AC83" s="435">
        <v>0</v>
      </c>
      <c r="AD83" s="435">
        <v>0</v>
      </c>
      <c r="AE83" s="435">
        <v>0</v>
      </c>
      <c r="AF83" s="435">
        <v>0</v>
      </c>
      <c r="AG83" s="435">
        <v>0</v>
      </c>
      <c r="AH83" s="435">
        <v>0</v>
      </c>
      <c r="AI83" s="435"/>
      <c r="AJ83" s="148">
        <v>0</v>
      </c>
      <c r="AK83" s="341">
        <v>0</v>
      </c>
      <c r="AL83" s="342">
        <v>0</v>
      </c>
    </row>
    <row r="84" spans="1:38" ht="24" customHeight="1" x14ac:dyDescent="0.3">
      <c r="A84" s="327" t="s">
        <v>5344</v>
      </c>
      <c r="B84" s="362" t="s">
        <v>5345</v>
      </c>
      <c r="C84" s="438" t="s">
        <v>2509</v>
      </c>
      <c r="D84" s="330">
        <f t="shared" si="0"/>
        <v>0</v>
      </c>
      <c r="E84" s="331">
        <f t="shared" si="1"/>
        <v>0</v>
      </c>
      <c r="F84" s="331">
        <f t="shared" si="2"/>
        <v>0</v>
      </c>
      <c r="G84" s="331">
        <f t="shared" si="3"/>
        <v>0</v>
      </c>
      <c r="H84" s="331">
        <f t="shared" si="4"/>
        <v>0</v>
      </c>
      <c r="I84" s="331">
        <f t="shared" si="5"/>
        <v>0</v>
      </c>
      <c r="J84" s="331">
        <f t="shared" si="6"/>
        <v>0</v>
      </c>
      <c r="K84" s="331">
        <f t="shared" si="7"/>
        <v>0</v>
      </c>
      <c r="L84" s="331">
        <f t="shared" si="8"/>
        <v>0</v>
      </c>
      <c r="M84" s="332">
        <f t="shared" si="9"/>
        <v>0</v>
      </c>
      <c r="N84" s="369">
        <f t="shared" si="10"/>
        <v>0</v>
      </c>
      <c r="O84" s="439"/>
      <c r="P84" s="335">
        <f t="shared" si="11"/>
        <v>0</v>
      </c>
      <c r="Q84" s="336" t="str">
        <f t="shared" si="12"/>
        <v/>
      </c>
      <c r="R84" s="144">
        <v>0</v>
      </c>
      <c r="S84" s="148"/>
      <c r="T84" s="351"/>
      <c r="U84" s="341"/>
      <c r="V84" s="341"/>
      <c r="W84" s="436"/>
      <c r="X84" s="148">
        <v>0</v>
      </c>
      <c r="Y84" s="339"/>
      <c r="Z84" s="436"/>
      <c r="AA84" s="435">
        <v>0</v>
      </c>
      <c r="AB84" s="435">
        <v>0</v>
      </c>
      <c r="AC84" s="435">
        <v>0</v>
      </c>
      <c r="AD84" s="435">
        <v>0</v>
      </c>
      <c r="AE84" s="435">
        <v>0</v>
      </c>
      <c r="AF84" s="435">
        <v>0</v>
      </c>
      <c r="AG84" s="435">
        <v>0</v>
      </c>
      <c r="AH84" s="435">
        <v>0</v>
      </c>
      <c r="AI84" s="436"/>
      <c r="AJ84" s="148">
        <v>0</v>
      </c>
      <c r="AK84" s="341">
        <v>0</v>
      </c>
      <c r="AL84" s="342">
        <v>0</v>
      </c>
    </row>
    <row r="85" spans="1:38" ht="24" customHeight="1" x14ac:dyDescent="0.3">
      <c r="A85" s="346" t="s">
        <v>1684</v>
      </c>
      <c r="B85" s="366" t="s">
        <v>1685</v>
      </c>
      <c r="C85" s="233" t="s">
        <v>809</v>
      </c>
      <c r="D85" s="330">
        <f t="shared" si="0"/>
        <v>36</v>
      </c>
      <c r="E85" s="331">
        <f t="shared" si="1"/>
        <v>15</v>
      </c>
      <c r="F85" s="331">
        <f t="shared" si="2"/>
        <v>0</v>
      </c>
      <c r="G85" s="331">
        <f t="shared" si="3"/>
        <v>0</v>
      </c>
      <c r="H85" s="331">
        <f t="shared" si="4"/>
        <v>0</v>
      </c>
      <c r="I85" s="331">
        <f t="shared" si="5"/>
        <v>0</v>
      </c>
      <c r="J85" s="331">
        <f t="shared" si="6"/>
        <v>0</v>
      </c>
      <c r="K85" s="331">
        <f t="shared" si="7"/>
        <v>0</v>
      </c>
      <c r="L85" s="331">
        <f t="shared" si="8"/>
        <v>0</v>
      </c>
      <c r="M85" s="332">
        <f t="shared" si="9"/>
        <v>0</v>
      </c>
      <c r="N85" s="333">
        <f t="shared" si="10"/>
        <v>51</v>
      </c>
      <c r="O85" s="434"/>
      <c r="P85" s="335">
        <f t="shared" si="11"/>
        <v>51</v>
      </c>
      <c r="Q85" s="336">
        <f t="shared" si="12"/>
        <v>102</v>
      </c>
      <c r="R85" s="144">
        <v>0</v>
      </c>
      <c r="S85" s="349"/>
      <c r="T85" s="147"/>
      <c r="U85" s="341"/>
      <c r="V85" s="341"/>
      <c r="W85" s="435"/>
      <c r="X85" s="148">
        <v>15</v>
      </c>
      <c r="Y85" s="339"/>
      <c r="Z85" s="435">
        <v>36</v>
      </c>
      <c r="AA85" s="435">
        <v>0</v>
      </c>
      <c r="AB85" s="435">
        <v>0</v>
      </c>
      <c r="AC85" s="435">
        <v>0</v>
      </c>
      <c r="AD85" s="435">
        <v>0</v>
      </c>
      <c r="AE85" s="435">
        <v>0</v>
      </c>
      <c r="AF85" s="435">
        <v>0</v>
      </c>
      <c r="AG85" s="435">
        <v>0</v>
      </c>
      <c r="AH85" s="435">
        <v>0</v>
      </c>
      <c r="AI85" s="435"/>
      <c r="AJ85" s="148">
        <v>0</v>
      </c>
      <c r="AK85" s="341">
        <v>0</v>
      </c>
      <c r="AL85" s="360">
        <v>0</v>
      </c>
    </row>
    <row r="86" spans="1:38" ht="24" customHeight="1" x14ac:dyDescent="0.3">
      <c r="A86" s="327">
        <v>680710</v>
      </c>
      <c r="B86" s="328" t="s">
        <v>5346</v>
      </c>
      <c r="C86" s="433" t="s">
        <v>1075</v>
      </c>
      <c r="D86" s="330">
        <f t="shared" si="0"/>
        <v>0</v>
      </c>
      <c r="E86" s="331">
        <f t="shared" si="1"/>
        <v>0</v>
      </c>
      <c r="F86" s="331">
        <f t="shared" si="2"/>
        <v>0</v>
      </c>
      <c r="G86" s="331">
        <f t="shared" si="3"/>
        <v>0</v>
      </c>
      <c r="H86" s="331">
        <f t="shared" si="4"/>
        <v>0</v>
      </c>
      <c r="I86" s="331">
        <f t="shared" si="5"/>
        <v>0</v>
      </c>
      <c r="J86" s="331">
        <f t="shared" si="6"/>
        <v>0</v>
      </c>
      <c r="K86" s="331">
        <f t="shared" si="7"/>
        <v>0</v>
      </c>
      <c r="L86" s="331">
        <f t="shared" si="8"/>
        <v>0</v>
      </c>
      <c r="M86" s="332">
        <f t="shared" si="9"/>
        <v>0</v>
      </c>
      <c r="N86" s="333">
        <f t="shared" si="10"/>
        <v>0</v>
      </c>
      <c r="O86" s="434"/>
      <c r="P86" s="335">
        <f t="shared" si="11"/>
        <v>0</v>
      </c>
      <c r="Q86" s="336" t="str">
        <f t="shared" si="12"/>
        <v/>
      </c>
      <c r="R86" s="144">
        <v>0</v>
      </c>
      <c r="S86" s="148"/>
      <c r="T86" s="147"/>
      <c r="U86" s="341"/>
      <c r="V86" s="341"/>
      <c r="W86" s="435"/>
      <c r="X86" s="148">
        <v>0</v>
      </c>
      <c r="Y86" s="339"/>
      <c r="Z86" s="435"/>
      <c r="AA86" s="435">
        <v>0</v>
      </c>
      <c r="AB86" s="435">
        <v>0</v>
      </c>
      <c r="AC86" s="435">
        <v>0</v>
      </c>
      <c r="AD86" s="435">
        <v>0</v>
      </c>
      <c r="AE86" s="435">
        <v>0</v>
      </c>
      <c r="AF86" s="435">
        <v>0</v>
      </c>
      <c r="AG86" s="435">
        <v>0</v>
      </c>
      <c r="AH86" s="435">
        <v>0</v>
      </c>
      <c r="AI86" s="435"/>
      <c r="AJ86" s="148">
        <v>0</v>
      </c>
      <c r="AK86" s="341">
        <v>0</v>
      </c>
      <c r="AL86" s="342">
        <v>0</v>
      </c>
    </row>
    <row r="87" spans="1:38" ht="24" customHeight="1" x14ac:dyDescent="0.3">
      <c r="A87" s="327" t="s">
        <v>5347</v>
      </c>
      <c r="B87" s="328" t="s">
        <v>5348</v>
      </c>
      <c r="C87" s="433" t="s">
        <v>1461</v>
      </c>
      <c r="D87" s="330">
        <f t="shared" si="0"/>
        <v>21</v>
      </c>
      <c r="E87" s="331">
        <f t="shared" si="1"/>
        <v>14</v>
      </c>
      <c r="F87" s="331">
        <f t="shared" si="2"/>
        <v>0</v>
      </c>
      <c r="G87" s="331">
        <f t="shared" si="3"/>
        <v>0</v>
      </c>
      <c r="H87" s="331">
        <f t="shared" si="4"/>
        <v>0</v>
      </c>
      <c r="I87" s="331">
        <f t="shared" si="5"/>
        <v>0</v>
      </c>
      <c r="J87" s="331">
        <f t="shared" si="6"/>
        <v>0</v>
      </c>
      <c r="K87" s="331">
        <f t="shared" si="7"/>
        <v>0</v>
      </c>
      <c r="L87" s="331">
        <f t="shared" si="8"/>
        <v>0</v>
      </c>
      <c r="M87" s="332">
        <f t="shared" si="9"/>
        <v>0</v>
      </c>
      <c r="N87" s="333">
        <f t="shared" si="10"/>
        <v>35</v>
      </c>
      <c r="O87" s="434"/>
      <c r="P87" s="335">
        <f t="shared" si="11"/>
        <v>35</v>
      </c>
      <c r="Q87" s="336">
        <f t="shared" si="12"/>
        <v>131</v>
      </c>
      <c r="R87" s="144">
        <v>0</v>
      </c>
      <c r="S87" s="148"/>
      <c r="T87" s="147">
        <v>21</v>
      </c>
      <c r="U87" s="341"/>
      <c r="V87" s="341"/>
      <c r="W87" s="435"/>
      <c r="X87" s="148">
        <v>0</v>
      </c>
      <c r="Y87" s="339">
        <v>14</v>
      </c>
      <c r="Z87" s="435"/>
      <c r="AA87" s="435">
        <v>0</v>
      </c>
      <c r="AB87" s="435">
        <v>0</v>
      </c>
      <c r="AC87" s="435">
        <v>0</v>
      </c>
      <c r="AD87" s="435">
        <v>0</v>
      </c>
      <c r="AE87" s="435">
        <v>0</v>
      </c>
      <c r="AF87" s="435">
        <v>0</v>
      </c>
      <c r="AG87" s="435">
        <v>0</v>
      </c>
      <c r="AH87" s="435">
        <v>0</v>
      </c>
      <c r="AI87" s="435"/>
      <c r="AJ87" s="148">
        <v>0</v>
      </c>
      <c r="AK87" s="341">
        <v>0</v>
      </c>
      <c r="AL87" s="342">
        <v>0</v>
      </c>
    </row>
    <row r="88" spans="1:38" ht="24" customHeight="1" x14ac:dyDescent="0.3">
      <c r="A88" s="345" t="s">
        <v>5349</v>
      </c>
      <c r="B88" s="328" t="s">
        <v>5350</v>
      </c>
      <c r="C88" s="433" t="s">
        <v>1075</v>
      </c>
      <c r="D88" s="330">
        <f t="shared" si="0"/>
        <v>0</v>
      </c>
      <c r="E88" s="331">
        <f t="shared" si="1"/>
        <v>0</v>
      </c>
      <c r="F88" s="331">
        <f t="shared" si="2"/>
        <v>0</v>
      </c>
      <c r="G88" s="331">
        <f t="shared" si="3"/>
        <v>0</v>
      </c>
      <c r="H88" s="331">
        <f t="shared" si="4"/>
        <v>0</v>
      </c>
      <c r="I88" s="331">
        <f t="shared" si="5"/>
        <v>0</v>
      </c>
      <c r="J88" s="331">
        <f t="shared" si="6"/>
        <v>0</v>
      </c>
      <c r="K88" s="331">
        <f t="shared" si="7"/>
        <v>0</v>
      </c>
      <c r="L88" s="331">
        <f t="shared" si="8"/>
        <v>0</v>
      </c>
      <c r="M88" s="332">
        <f t="shared" si="9"/>
        <v>0</v>
      </c>
      <c r="N88" s="333">
        <f t="shared" si="10"/>
        <v>0</v>
      </c>
      <c r="O88" s="434"/>
      <c r="P88" s="335">
        <f t="shared" si="11"/>
        <v>0</v>
      </c>
      <c r="Q88" s="336" t="str">
        <f t="shared" si="12"/>
        <v/>
      </c>
      <c r="R88" s="88">
        <v>0</v>
      </c>
      <c r="S88" s="148"/>
      <c r="T88" s="351"/>
      <c r="U88" s="341"/>
      <c r="V88" s="341"/>
      <c r="W88" s="436"/>
      <c r="X88" s="148">
        <v>0</v>
      </c>
      <c r="Y88" s="437"/>
      <c r="Z88" s="436"/>
      <c r="AA88" s="435">
        <v>0</v>
      </c>
      <c r="AB88" s="435">
        <v>0</v>
      </c>
      <c r="AC88" s="435">
        <v>0</v>
      </c>
      <c r="AD88" s="435">
        <v>0</v>
      </c>
      <c r="AE88" s="435">
        <v>0</v>
      </c>
      <c r="AF88" s="435">
        <v>0</v>
      </c>
      <c r="AG88" s="435">
        <v>0</v>
      </c>
      <c r="AH88" s="435">
        <v>0</v>
      </c>
      <c r="AI88" s="436"/>
      <c r="AJ88" s="148">
        <v>0</v>
      </c>
      <c r="AK88" s="341">
        <v>0</v>
      </c>
      <c r="AL88" s="342">
        <v>0</v>
      </c>
    </row>
    <row r="89" spans="1:38" ht="24" customHeight="1" x14ac:dyDescent="0.3">
      <c r="A89" s="345" t="s">
        <v>5351</v>
      </c>
      <c r="B89" s="328" t="s">
        <v>5352</v>
      </c>
      <c r="C89" s="433" t="s">
        <v>607</v>
      </c>
      <c r="D89" s="330">
        <f t="shared" si="0"/>
        <v>0</v>
      </c>
      <c r="E89" s="331">
        <f t="shared" si="1"/>
        <v>0</v>
      </c>
      <c r="F89" s="331">
        <f t="shared" si="2"/>
        <v>0</v>
      </c>
      <c r="G89" s="331">
        <f t="shared" si="3"/>
        <v>0</v>
      </c>
      <c r="H89" s="331">
        <f t="shared" si="4"/>
        <v>0</v>
      </c>
      <c r="I89" s="331">
        <f t="shared" si="5"/>
        <v>0</v>
      </c>
      <c r="J89" s="331">
        <f t="shared" si="6"/>
        <v>0</v>
      </c>
      <c r="K89" s="331">
        <f t="shared" si="7"/>
        <v>0</v>
      </c>
      <c r="L89" s="331">
        <f t="shared" si="8"/>
        <v>0</v>
      </c>
      <c r="M89" s="332">
        <f t="shared" si="9"/>
        <v>0</v>
      </c>
      <c r="N89" s="333">
        <f t="shared" si="10"/>
        <v>0</v>
      </c>
      <c r="O89" s="434"/>
      <c r="P89" s="335">
        <f t="shared" si="11"/>
        <v>0</v>
      </c>
      <c r="Q89" s="336" t="str">
        <f t="shared" si="12"/>
        <v/>
      </c>
      <c r="R89" s="144">
        <v>0</v>
      </c>
      <c r="S89" s="148"/>
      <c r="T89" s="147"/>
      <c r="U89" s="341"/>
      <c r="V89" s="341"/>
      <c r="W89" s="435"/>
      <c r="X89" s="148">
        <v>0</v>
      </c>
      <c r="Y89" s="339"/>
      <c r="Z89" s="435"/>
      <c r="AA89" s="435">
        <v>0</v>
      </c>
      <c r="AB89" s="435">
        <v>0</v>
      </c>
      <c r="AC89" s="435">
        <v>0</v>
      </c>
      <c r="AD89" s="435">
        <v>0</v>
      </c>
      <c r="AE89" s="435">
        <v>0</v>
      </c>
      <c r="AF89" s="435">
        <v>0</v>
      </c>
      <c r="AG89" s="435">
        <v>0</v>
      </c>
      <c r="AH89" s="435">
        <v>0</v>
      </c>
      <c r="AI89" s="435"/>
      <c r="AJ89" s="148">
        <v>0</v>
      </c>
      <c r="AK89" s="358">
        <v>0</v>
      </c>
      <c r="AL89" s="342">
        <v>0</v>
      </c>
    </row>
    <row r="90" spans="1:38" ht="24" customHeight="1" x14ac:dyDescent="0.3">
      <c r="A90" s="327" t="s">
        <v>5353</v>
      </c>
      <c r="B90" s="328" t="s">
        <v>5354</v>
      </c>
      <c r="C90" s="433" t="s">
        <v>314</v>
      </c>
      <c r="D90" s="330">
        <f t="shared" si="0"/>
        <v>0</v>
      </c>
      <c r="E90" s="331">
        <f t="shared" si="1"/>
        <v>0</v>
      </c>
      <c r="F90" s="331">
        <f t="shared" si="2"/>
        <v>0</v>
      </c>
      <c r="G90" s="331">
        <f t="shared" si="3"/>
        <v>0</v>
      </c>
      <c r="H90" s="331">
        <f t="shared" si="4"/>
        <v>0</v>
      </c>
      <c r="I90" s="331">
        <f t="shared" si="5"/>
        <v>0</v>
      </c>
      <c r="J90" s="331">
        <f t="shared" si="6"/>
        <v>0</v>
      </c>
      <c r="K90" s="331">
        <f t="shared" si="7"/>
        <v>0</v>
      </c>
      <c r="L90" s="331">
        <f t="shared" si="8"/>
        <v>0</v>
      </c>
      <c r="M90" s="332">
        <f t="shared" si="9"/>
        <v>0</v>
      </c>
      <c r="N90" s="333">
        <f t="shared" si="10"/>
        <v>0</v>
      </c>
      <c r="O90" s="434"/>
      <c r="P90" s="335">
        <f t="shared" si="11"/>
        <v>0</v>
      </c>
      <c r="Q90" s="336" t="str">
        <f t="shared" si="12"/>
        <v/>
      </c>
      <c r="R90" s="144">
        <v>0</v>
      </c>
      <c r="S90" s="148"/>
      <c r="T90" s="147"/>
      <c r="U90" s="341"/>
      <c r="V90" s="341"/>
      <c r="W90" s="435"/>
      <c r="X90" s="349">
        <v>0</v>
      </c>
      <c r="Y90" s="339"/>
      <c r="Z90" s="435"/>
      <c r="AA90" s="435">
        <v>0</v>
      </c>
      <c r="AB90" s="435">
        <v>0</v>
      </c>
      <c r="AC90" s="435">
        <v>0</v>
      </c>
      <c r="AD90" s="435">
        <v>0</v>
      </c>
      <c r="AE90" s="435">
        <v>0</v>
      </c>
      <c r="AF90" s="435">
        <v>0</v>
      </c>
      <c r="AG90" s="435">
        <v>0</v>
      </c>
      <c r="AH90" s="435">
        <v>0</v>
      </c>
      <c r="AI90" s="435"/>
      <c r="AJ90" s="349">
        <v>0</v>
      </c>
      <c r="AK90" s="341">
        <v>0</v>
      </c>
      <c r="AL90" s="342">
        <v>0</v>
      </c>
    </row>
    <row r="91" spans="1:38" ht="24" customHeight="1" x14ac:dyDescent="0.3">
      <c r="A91" s="327" t="s">
        <v>5355</v>
      </c>
      <c r="B91" s="328" t="s">
        <v>5356</v>
      </c>
      <c r="C91" s="433" t="s">
        <v>593</v>
      </c>
      <c r="D91" s="330">
        <f t="shared" si="0"/>
        <v>0</v>
      </c>
      <c r="E91" s="331">
        <f t="shared" si="1"/>
        <v>0</v>
      </c>
      <c r="F91" s="331">
        <f t="shared" si="2"/>
        <v>0</v>
      </c>
      <c r="G91" s="331">
        <f t="shared" si="3"/>
        <v>0</v>
      </c>
      <c r="H91" s="331">
        <f t="shared" si="4"/>
        <v>0</v>
      </c>
      <c r="I91" s="331">
        <f t="shared" si="5"/>
        <v>0</v>
      </c>
      <c r="J91" s="331">
        <f t="shared" si="6"/>
        <v>0</v>
      </c>
      <c r="K91" s="331">
        <f t="shared" si="7"/>
        <v>0</v>
      </c>
      <c r="L91" s="331">
        <f t="shared" si="8"/>
        <v>0</v>
      </c>
      <c r="M91" s="332">
        <f t="shared" si="9"/>
        <v>0</v>
      </c>
      <c r="N91" s="333">
        <f t="shared" si="10"/>
        <v>0</v>
      </c>
      <c r="O91" s="434"/>
      <c r="P91" s="335">
        <f t="shared" si="11"/>
        <v>0</v>
      </c>
      <c r="Q91" s="336" t="str">
        <f t="shared" si="12"/>
        <v/>
      </c>
      <c r="R91" s="144">
        <v>0</v>
      </c>
      <c r="S91" s="148"/>
      <c r="T91" s="147"/>
      <c r="U91" s="358"/>
      <c r="V91" s="358"/>
      <c r="W91" s="435"/>
      <c r="X91" s="349">
        <v>0</v>
      </c>
      <c r="Y91" s="339"/>
      <c r="Z91" s="435"/>
      <c r="AA91" s="435">
        <v>0</v>
      </c>
      <c r="AB91" s="435">
        <v>0</v>
      </c>
      <c r="AC91" s="435">
        <v>0</v>
      </c>
      <c r="AD91" s="435">
        <v>0</v>
      </c>
      <c r="AE91" s="435">
        <v>0</v>
      </c>
      <c r="AF91" s="435">
        <v>0</v>
      </c>
      <c r="AG91" s="435">
        <v>0</v>
      </c>
      <c r="AH91" s="435">
        <v>0</v>
      </c>
      <c r="AI91" s="435"/>
      <c r="AJ91" s="349">
        <v>0</v>
      </c>
      <c r="AK91" s="341">
        <v>0</v>
      </c>
      <c r="AL91" s="342">
        <v>0</v>
      </c>
    </row>
    <row r="92" spans="1:38" ht="24" customHeight="1" x14ac:dyDescent="0.3">
      <c r="A92" s="327" t="s">
        <v>5357</v>
      </c>
      <c r="B92" s="328" t="s">
        <v>5358</v>
      </c>
      <c r="C92" s="433" t="s">
        <v>1075</v>
      </c>
      <c r="D92" s="330">
        <f t="shared" si="0"/>
        <v>145</v>
      </c>
      <c r="E92" s="331">
        <f t="shared" si="1"/>
        <v>90</v>
      </c>
      <c r="F92" s="331">
        <f t="shared" si="2"/>
        <v>0</v>
      </c>
      <c r="G92" s="331">
        <f t="shared" si="3"/>
        <v>0</v>
      </c>
      <c r="H92" s="331">
        <f t="shared" si="4"/>
        <v>0</v>
      </c>
      <c r="I92" s="331">
        <f t="shared" si="5"/>
        <v>0</v>
      </c>
      <c r="J92" s="331">
        <f t="shared" si="6"/>
        <v>0</v>
      </c>
      <c r="K92" s="331">
        <f t="shared" si="7"/>
        <v>0</v>
      </c>
      <c r="L92" s="331">
        <f t="shared" si="8"/>
        <v>0</v>
      </c>
      <c r="M92" s="332">
        <f t="shared" si="9"/>
        <v>0</v>
      </c>
      <c r="N92" s="333">
        <f t="shared" si="10"/>
        <v>235</v>
      </c>
      <c r="O92" s="434"/>
      <c r="P92" s="335">
        <f t="shared" si="11"/>
        <v>235</v>
      </c>
      <c r="Q92" s="336">
        <f t="shared" si="12"/>
        <v>40</v>
      </c>
      <c r="R92" s="144">
        <v>0</v>
      </c>
      <c r="S92" s="148">
        <v>145</v>
      </c>
      <c r="T92" s="147"/>
      <c r="U92" s="341"/>
      <c r="V92" s="341"/>
      <c r="W92" s="435"/>
      <c r="X92" s="148">
        <v>0</v>
      </c>
      <c r="Y92" s="339"/>
      <c r="Z92" s="435">
        <v>90</v>
      </c>
      <c r="AA92" s="435">
        <v>0</v>
      </c>
      <c r="AB92" s="435">
        <v>0</v>
      </c>
      <c r="AC92" s="435">
        <v>0</v>
      </c>
      <c r="AD92" s="435">
        <v>0</v>
      </c>
      <c r="AE92" s="435">
        <v>0</v>
      </c>
      <c r="AF92" s="435">
        <v>0</v>
      </c>
      <c r="AG92" s="435">
        <v>0</v>
      </c>
      <c r="AH92" s="435">
        <v>0</v>
      </c>
      <c r="AI92" s="435"/>
      <c r="AJ92" s="148">
        <v>0</v>
      </c>
      <c r="AK92" s="341">
        <v>0</v>
      </c>
      <c r="AL92" s="342">
        <v>0</v>
      </c>
    </row>
    <row r="93" spans="1:38" ht="24" customHeight="1" x14ac:dyDescent="0.3">
      <c r="A93" s="327" t="s">
        <v>5359</v>
      </c>
      <c r="B93" s="328" t="s">
        <v>5360</v>
      </c>
      <c r="C93" s="433" t="s">
        <v>1322</v>
      </c>
      <c r="D93" s="330">
        <f t="shared" si="0"/>
        <v>0</v>
      </c>
      <c r="E93" s="331">
        <f t="shared" si="1"/>
        <v>0</v>
      </c>
      <c r="F93" s="331">
        <f t="shared" si="2"/>
        <v>0</v>
      </c>
      <c r="G93" s="331">
        <f t="shared" si="3"/>
        <v>0</v>
      </c>
      <c r="H93" s="331">
        <f t="shared" si="4"/>
        <v>0</v>
      </c>
      <c r="I93" s="331">
        <f t="shared" si="5"/>
        <v>0</v>
      </c>
      <c r="J93" s="331">
        <f t="shared" si="6"/>
        <v>0</v>
      </c>
      <c r="K93" s="331">
        <f t="shared" si="7"/>
        <v>0</v>
      </c>
      <c r="L93" s="331">
        <f t="shared" si="8"/>
        <v>0</v>
      </c>
      <c r="M93" s="332">
        <f t="shared" si="9"/>
        <v>0</v>
      </c>
      <c r="N93" s="333">
        <f t="shared" si="10"/>
        <v>0</v>
      </c>
      <c r="O93" s="434"/>
      <c r="P93" s="335">
        <f t="shared" si="11"/>
        <v>0</v>
      </c>
      <c r="Q93" s="336" t="str">
        <f t="shared" si="12"/>
        <v/>
      </c>
      <c r="R93" s="144">
        <v>0</v>
      </c>
      <c r="S93" s="349"/>
      <c r="T93" s="147"/>
      <c r="U93" s="341"/>
      <c r="V93" s="341"/>
      <c r="W93" s="435"/>
      <c r="X93" s="148">
        <v>0</v>
      </c>
      <c r="Y93" s="339"/>
      <c r="Z93" s="435"/>
      <c r="AA93" s="435">
        <v>0</v>
      </c>
      <c r="AB93" s="435">
        <v>0</v>
      </c>
      <c r="AC93" s="435">
        <v>0</v>
      </c>
      <c r="AD93" s="435">
        <v>0</v>
      </c>
      <c r="AE93" s="435">
        <v>0</v>
      </c>
      <c r="AF93" s="435">
        <v>0</v>
      </c>
      <c r="AG93" s="435">
        <v>0</v>
      </c>
      <c r="AH93" s="435">
        <v>0</v>
      </c>
      <c r="AI93" s="435"/>
      <c r="AJ93" s="148">
        <v>0</v>
      </c>
      <c r="AK93" s="341">
        <v>0</v>
      </c>
      <c r="AL93" s="342">
        <v>0</v>
      </c>
    </row>
    <row r="94" spans="1:38" ht="24" customHeight="1" x14ac:dyDescent="0.3">
      <c r="A94" s="345" t="s">
        <v>5361</v>
      </c>
      <c r="B94" s="328" t="s">
        <v>5362</v>
      </c>
      <c r="C94" s="433" t="s">
        <v>2509</v>
      </c>
      <c r="D94" s="330">
        <f t="shared" si="0"/>
        <v>0</v>
      </c>
      <c r="E94" s="331">
        <f t="shared" si="1"/>
        <v>0</v>
      </c>
      <c r="F94" s="331">
        <f t="shared" si="2"/>
        <v>0</v>
      </c>
      <c r="G94" s="331">
        <f t="shared" si="3"/>
        <v>0</v>
      </c>
      <c r="H94" s="331">
        <f t="shared" si="4"/>
        <v>0</v>
      </c>
      <c r="I94" s="331">
        <f t="shared" si="5"/>
        <v>0</v>
      </c>
      <c r="J94" s="331">
        <f t="shared" si="6"/>
        <v>0</v>
      </c>
      <c r="K94" s="331">
        <f t="shared" si="7"/>
        <v>0</v>
      </c>
      <c r="L94" s="331">
        <f t="shared" si="8"/>
        <v>0</v>
      </c>
      <c r="M94" s="332">
        <f t="shared" si="9"/>
        <v>0</v>
      </c>
      <c r="N94" s="333">
        <f t="shared" si="10"/>
        <v>0</v>
      </c>
      <c r="O94" s="434"/>
      <c r="P94" s="335">
        <f t="shared" si="11"/>
        <v>0</v>
      </c>
      <c r="Q94" s="336" t="str">
        <f t="shared" si="12"/>
        <v/>
      </c>
      <c r="R94" s="144">
        <v>0</v>
      </c>
      <c r="S94" s="148"/>
      <c r="T94" s="147"/>
      <c r="U94" s="341"/>
      <c r="V94" s="341"/>
      <c r="W94" s="435"/>
      <c r="X94" s="148">
        <v>0</v>
      </c>
      <c r="Y94" s="339"/>
      <c r="Z94" s="435"/>
      <c r="AA94" s="435">
        <v>0</v>
      </c>
      <c r="AB94" s="435">
        <v>0</v>
      </c>
      <c r="AC94" s="435">
        <v>0</v>
      </c>
      <c r="AD94" s="435">
        <v>0</v>
      </c>
      <c r="AE94" s="435">
        <v>0</v>
      </c>
      <c r="AF94" s="435">
        <v>0</v>
      </c>
      <c r="AG94" s="435">
        <v>0</v>
      </c>
      <c r="AH94" s="435">
        <v>0</v>
      </c>
      <c r="AI94" s="435"/>
      <c r="AJ94" s="148">
        <v>0</v>
      </c>
      <c r="AK94" s="358">
        <v>0</v>
      </c>
      <c r="AL94" s="342">
        <v>0</v>
      </c>
    </row>
    <row r="95" spans="1:38" ht="24" customHeight="1" x14ac:dyDescent="0.3">
      <c r="A95" s="327" t="s">
        <v>5363</v>
      </c>
      <c r="B95" s="328" t="s">
        <v>5364</v>
      </c>
      <c r="C95" s="433" t="s">
        <v>1461</v>
      </c>
      <c r="D95" s="330">
        <f t="shared" si="0"/>
        <v>0</v>
      </c>
      <c r="E95" s="331">
        <f t="shared" si="1"/>
        <v>0</v>
      </c>
      <c r="F95" s="331">
        <f t="shared" si="2"/>
        <v>0</v>
      </c>
      <c r="G95" s="331">
        <f t="shared" si="3"/>
        <v>0</v>
      </c>
      <c r="H95" s="331">
        <f t="shared" si="4"/>
        <v>0</v>
      </c>
      <c r="I95" s="331">
        <f t="shared" si="5"/>
        <v>0</v>
      </c>
      <c r="J95" s="331">
        <f t="shared" si="6"/>
        <v>0</v>
      </c>
      <c r="K95" s="331">
        <f t="shared" si="7"/>
        <v>0</v>
      </c>
      <c r="L95" s="331">
        <f t="shared" si="8"/>
        <v>0</v>
      </c>
      <c r="M95" s="332">
        <f t="shared" si="9"/>
        <v>0</v>
      </c>
      <c r="N95" s="333">
        <f t="shared" si="10"/>
        <v>0</v>
      </c>
      <c r="O95" s="434"/>
      <c r="P95" s="335">
        <f t="shared" si="11"/>
        <v>0</v>
      </c>
      <c r="Q95" s="336" t="str">
        <f t="shared" si="12"/>
        <v/>
      </c>
      <c r="R95" s="144">
        <v>0</v>
      </c>
      <c r="S95" s="349"/>
      <c r="T95" s="147"/>
      <c r="U95" s="341"/>
      <c r="V95" s="341"/>
      <c r="W95" s="435"/>
      <c r="X95" s="148">
        <v>0</v>
      </c>
      <c r="Y95" s="339"/>
      <c r="Z95" s="435"/>
      <c r="AA95" s="435">
        <v>0</v>
      </c>
      <c r="AB95" s="435">
        <v>0</v>
      </c>
      <c r="AC95" s="435">
        <v>0</v>
      </c>
      <c r="AD95" s="435">
        <v>0</v>
      </c>
      <c r="AE95" s="435">
        <v>0</v>
      </c>
      <c r="AF95" s="435">
        <v>0</v>
      </c>
      <c r="AG95" s="435">
        <v>0</v>
      </c>
      <c r="AH95" s="435">
        <v>0</v>
      </c>
      <c r="AI95" s="435"/>
      <c r="AJ95" s="148">
        <v>0</v>
      </c>
      <c r="AK95" s="341">
        <v>0</v>
      </c>
      <c r="AL95" s="342">
        <v>0</v>
      </c>
    </row>
    <row r="96" spans="1:38" ht="24" customHeight="1" x14ac:dyDescent="0.3">
      <c r="A96" s="345" t="s">
        <v>5365</v>
      </c>
      <c r="B96" s="328" t="s">
        <v>5366</v>
      </c>
      <c r="C96" s="433" t="s">
        <v>142</v>
      </c>
      <c r="D96" s="330">
        <f t="shared" si="0"/>
        <v>0</v>
      </c>
      <c r="E96" s="331">
        <f t="shared" si="1"/>
        <v>0</v>
      </c>
      <c r="F96" s="331">
        <f t="shared" si="2"/>
        <v>0</v>
      </c>
      <c r="G96" s="331">
        <f t="shared" si="3"/>
        <v>0</v>
      </c>
      <c r="H96" s="331">
        <f t="shared" si="4"/>
        <v>0</v>
      </c>
      <c r="I96" s="331">
        <f t="shared" si="5"/>
        <v>0</v>
      </c>
      <c r="J96" s="331">
        <f t="shared" si="6"/>
        <v>0</v>
      </c>
      <c r="K96" s="331">
        <f t="shared" si="7"/>
        <v>0</v>
      </c>
      <c r="L96" s="331">
        <f t="shared" si="8"/>
        <v>0</v>
      </c>
      <c r="M96" s="332">
        <f t="shared" si="9"/>
        <v>0</v>
      </c>
      <c r="N96" s="333">
        <f t="shared" si="10"/>
        <v>0</v>
      </c>
      <c r="O96" s="434"/>
      <c r="P96" s="335">
        <f t="shared" si="11"/>
        <v>0</v>
      </c>
      <c r="Q96" s="336" t="str">
        <f t="shared" si="12"/>
        <v/>
      </c>
      <c r="R96" s="144">
        <v>0</v>
      </c>
      <c r="S96" s="148"/>
      <c r="T96" s="147"/>
      <c r="U96" s="358"/>
      <c r="V96" s="358"/>
      <c r="W96" s="435"/>
      <c r="X96" s="148">
        <v>0</v>
      </c>
      <c r="Y96" s="339"/>
      <c r="Z96" s="435"/>
      <c r="AA96" s="435">
        <v>0</v>
      </c>
      <c r="AB96" s="435">
        <v>0</v>
      </c>
      <c r="AC96" s="435">
        <v>0</v>
      </c>
      <c r="AD96" s="435">
        <v>0</v>
      </c>
      <c r="AE96" s="435">
        <v>0</v>
      </c>
      <c r="AF96" s="435">
        <v>0</v>
      </c>
      <c r="AG96" s="435">
        <v>0</v>
      </c>
      <c r="AH96" s="435">
        <v>0</v>
      </c>
      <c r="AI96" s="435"/>
      <c r="AJ96" s="148">
        <v>0</v>
      </c>
      <c r="AK96" s="341">
        <v>0</v>
      </c>
      <c r="AL96" s="360">
        <v>0</v>
      </c>
    </row>
    <row r="97" spans="1:38" ht="24" customHeight="1" x14ac:dyDescent="0.3">
      <c r="A97" s="327" t="s">
        <v>5367</v>
      </c>
      <c r="B97" s="328" t="s">
        <v>5368</v>
      </c>
      <c r="C97" s="433" t="s">
        <v>270</v>
      </c>
      <c r="D97" s="330">
        <f t="shared" si="0"/>
        <v>0</v>
      </c>
      <c r="E97" s="331">
        <f t="shared" si="1"/>
        <v>0</v>
      </c>
      <c r="F97" s="331">
        <f t="shared" si="2"/>
        <v>0</v>
      </c>
      <c r="G97" s="331">
        <f t="shared" si="3"/>
        <v>0</v>
      </c>
      <c r="H97" s="331">
        <f t="shared" si="4"/>
        <v>0</v>
      </c>
      <c r="I97" s="331">
        <f t="shared" si="5"/>
        <v>0</v>
      </c>
      <c r="J97" s="331">
        <f t="shared" si="6"/>
        <v>0</v>
      </c>
      <c r="K97" s="331">
        <f t="shared" si="7"/>
        <v>0</v>
      </c>
      <c r="L97" s="331">
        <f t="shared" si="8"/>
        <v>0</v>
      </c>
      <c r="M97" s="332">
        <f t="shared" si="9"/>
        <v>0</v>
      </c>
      <c r="N97" s="333">
        <f t="shared" si="10"/>
        <v>0</v>
      </c>
      <c r="O97" s="434"/>
      <c r="P97" s="335">
        <f t="shared" si="11"/>
        <v>0</v>
      </c>
      <c r="Q97" s="336" t="str">
        <f t="shared" si="12"/>
        <v/>
      </c>
      <c r="R97" s="144">
        <v>0</v>
      </c>
      <c r="S97" s="349"/>
      <c r="T97" s="147"/>
      <c r="U97" s="341"/>
      <c r="V97" s="341"/>
      <c r="W97" s="435"/>
      <c r="X97" s="148">
        <v>0</v>
      </c>
      <c r="Y97" s="339"/>
      <c r="Z97" s="435"/>
      <c r="AA97" s="435">
        <v>0</v>
      </c>
      <c r="AB97" s="435">
        <v>0</v>
      </c>
      <c r="AC97" s="435">
        <v>0</v>
      </c>
      <c r="AD97" s="435">
        <v>0</v>
      </c>
      <c r="AE97" s="435">
        <v>0</v>
      </c>
      <c r="AF97" s="435">
        <v>0</v>
      </c>
      <c r="AG97" s="435">
        <v>0</v>
      </c>
      <c r="AH97" s="435">
        <v>0</v>
      </c>
      <c r="AI97" s="435"/>
      <c r="AJ97" s="148">
        <v>0</v>
      </c>
      <c r="AK97" s="341">
        <v>0</v>
      </c>
      <c r="AL97" s="342">
        <v>0</v>
      </c>
    </row>
    <row r="98" spans="1:38" ht="24" customHeight="1" x14ac:dyDescent="0.3">
      <c r="A98" s="345" t="s">
        <v>5369</v>
      </c>
      <c r="B98" s="328" t="s">
        <v>5370</v>
      </c>
      <c r="C98" s="433" t="s">
        <v>5371</v>
      </c>
      <c r="D98" s="330">
        <f t="shared" si="0"/>
        <v>0</v>
      </c>
      <c r="E98" s="331">
        <f t="shared" si="1"/>
        <v>0</v>
      </c>
      <c r="F98" s="331">
        <f t="shared" si="2"/>
        <v>0</v>
      </c>
      <c r="G98" s="331">
        <f t="shared" si="3"/>
        <v>0</v>
      </c>
      <c r="H98" s="331">
        <f t="shared" si="4"/>
        <v>0</v>
      </c>
      <c r="I98" s="331">
        <f t="shared" si="5"/>
        <v>0</v>
      </c>
      <c r="J98" s="331">
        <f t="shared" si="6"/>
        <v>0</v>
      </c>
      <c r="K98" s="331">
        <f t="shared" si="7"/>
        <v>0</v>
      </c>
      <c r="L98" s="331">
        <f t="shared" si="8"/>
        <v>0</v>
      </c>
      <c r="M98" s="332">
        <f t="shared" si="9"/>
        <v>0</v>
      </c>
      <c r="N98" s="333">
        <f t="shared" si="10"/>
        <v>0</v>
      </c>
      <c r="O98" s="434"/>
      <c r="P98" s="335">
        <f t="shared" si="11"/>
        <v>0</v>
      </c>
      <c r="Q98" s="336" t="str">
        <f t="shared" si="12"/>
        <v/>
      </c>
      <c r="R98" s="88">
        <v>0</v>
      </c>
      <c r="S98" s="148"/>
      <c r="T98" s="147"/>
      <c r="U98" s="341"/>
      <c r="V98" s="341"/>
      <c r="W98" s="435"/>
      <c r="X98" s="148">
        <v>0</v>
      </c>
      <c r="Y98" s="437"/>
      <c r="Z98" s="435"/>
      <c r="AA98" s="435">
        <v>0</v>
      </c>
      <c r="AB98" s="435">
        <v>0</v>
      </c>
      <c r="AC98" s="435">
        <v>0</v>
      </c>
      <c r="AD98" s="435">
        <v>0</v>
      </c>
      <c r="AE98" s="435">
        <v>0</v>
      </c>
      <c r="AF98" s="435">
        <v>0</v>
      </c>
      <c r="AG98" s="435">
        <v>0</v>
      </c>
      <c r="AH98" s="435">
        <v>0</v>
      </c>
      <c r="AI98" s="435"/>
      <c r="AJ98" s="148">
        <v>0</v>
      </c>
      <c r="AK98" s="341">
        <v>0</v>
      </c>
      <c r="AL98" s="342">
        <v>0</v>
      </c>
    </row>
    <row r="99" spans="1:38" ht="24" customHeight="1" x14ac:dyDescent="0.3">
      <c r="A99" s="345" t="s">
        <v>1686</v>
      </c>
      <c r="B99" s="328" t="s">
        <v>5372</v>
      </c>
      <c r="C99" s="433" t="s">
        <v>132</v>
      </c>
      <c r="D99" s="330">
        <f t="shared" si="0"/>
        <v>50</v>
      </c>
      <c r="E99" s="331">
        <f t="shared" si="1"/>
        <v>0</v>
      </c>
      <c r="F99" s="331">
        <f t="shared" si="2"/>
        <v>0</v>
      </c>
      <c r="G99" s="331">
        <f t="shared" si="3"/>
        <v>0</v>
      </c>
      <c r="H99" s="331">
        <f t="shared" si="4"/>
        <v>0</v>
      </c>
      <c r="I99" s="331">
        <f t="shared" si="5"/>
        <v>0</v>
      </c>
      <c r="J99" s="331">
        <f t="shared" si="6"/>
        <v>0</v>
      </c>
      <c r="K99" s="331">
        <f t="shared" si="7"/>
        <v>0</v>
      </c>
      <c r="L99" s="331">
        <f t="shared" si="8"/>
        <v>0</v>
      </c>
      <c r="M99" s="332">
        <f t="shared" si="9"/>
        <v>0</v>
      </c>
      <c r="N99" s="333">
        <f t="shared" si="10"/>
        <v>50</v>
      </c>
      <c r="O99" s="434"/>
      <c r="P99" s="335">
        <f t="shared" si="11"/>
        <v>50</v>
      </c>
      <c r="Q99" s="336">
        <f t="shared" si="12"/>
        <v>103</v>
      </c>
      <c r="R99" s="144">
        <v>0</v>
      </c>
      <c r="S99" s="148"/>
      <c r="T99" s="147"/>
      <c r="U99" s="341"/>
      <c r="V99" s="341"/>
      <c r="W99" s="435"/>
      <c r="X99" s="148">
        <v>0</v>
      </c>
      <c r="Y99" s="339"/>
      <c r="Z99" s="435"/>
      <c r="AA99" s="435">
        <v>0</v>
      </c>
      <c r="AB99" s="435">
        <v>0</v>
      </c>
      <c r="AC99" s="435">
        <v>0</v>
      </c>
      <c r="AD99" s="435">
        <v>0</v>
      </c>
      <c r="AE99" s="435">
        <v>0</v>
      </c>
      <c r="AF99" s="435">
        <v>0</v>
      </c>
      <c r="AG99" s="435">
        <v>0</v>
      </c>
      <c r="AH99" s="435">
        <v>0</v>
      </c>
      <c r="AI99" s="435"/>
      <c r="AJ99" s="148">
        <v>0</v>
      </c>
      <c r="AK99" s="358">
        <v>0</v>
      </c>
      <c r="AL99" s="342">
        <v>50</v>
      </c>
    </row>
    <row r="100" spans="1:38" ht="24" customHeight="1" x14ac:dyDescent="0.3">
      <c r="A100" s="345" t="s">
        <v>5373</v>
      </c>
      <c r="B100" s="328" t="s">
        <v>5374</v>
      </c>
      <c r="C100" s="433" t="s">
        <v>418</v>
      </c>
      <c r="D100" s="330">
        <f t="shared" si="0"/>
        <v>0</v>
      </c>
      <c r="E100" s="331">
        <f t="shared" si="1"/>
        <v>0</v>
      </c>
      <c r="F100" s="331">
        <f t="shared" si="2"/>
        <v>0</v>
      </c>
      <c r="G100" s="331">
        <f t="shared" si="3"/>
        <v>0</v>
      </c>
      <c r="H100" s="331">
        <f t="shared" si="4"/>
        <v>0</v>
      </c>
      <c r="I100" s="331">
        <f t="shared" si="5"/>
        <v>0</v>
      </c>
      <c r="J100" s="331">
        <f t="shared" si="6"/>
        <v>0</v>
      </c>
      <c r="K100" s="331">
        <f t="shared" si="7"/>
        <v>0</v>
      </c>
      <c r="L100" s="331">
        <f t="shared" si="8"/>
        <v>0</v>
      </c>
      <c r="M100" s="332">
        <f t="shared" si="9"/>
        <v>0</v>
      </c>
      <c r="N100" s="333">
        <f t="shared" si="10"/>
        <v>0</v>
      </c>
      <c r="O100" s="434"/>
      <c r="P100" s="335">
        <f t="shared" si="11"/>
        <v>0</v>
      </c>
      <c r="Q100" s="336" t="str">
        <f t="shared" si="12"/>
        <v/>
      </c>
      <c r="R100" s="144">
        <v>0</v>
      </c>
      <c r="S100" s="349"/>
      <c r="T100" s="147"/>
      <c r="U100" s="341"/>
      <c r="V100" s="341"/>
      <c r="W100" s="435"/>
      <c r="X100" s="148">
        <v>0</v>
      </c>
      <c r="Y100" s="339"/>
      <c r="Z100" s="435"/>
      <c r="AA100" s="435">
        <v>0</v>
      </c>
      <c r="AB100" s="435">
        <v>0</v>
      </c>
      <c r="AC100" s="435">
        <v>0</v>
      </c>
      <c r="AD100" s="435">
        <v>0</v>
      </c>
      <c r="AE100" s="435">
        <v>0</v>
      </c>
      <c r="AF100" s="435">
        <v>0</v>
      </c>
      <c r="AG100" s="435">
        <v>0</v>
      </c>
      <c r="AH100" s="435">
        <v>0</v>
      </c>
      <c r="AI100" s="435"/>
      <c r="AJ100" s="349">
        <v>0</v>
      </c>
      <c r="AK100" s="341">
        <v>0</v>
      </c>
      <c r="AL100" s="342">
        <v>0</v>
      </c>
    </row>
    <row r="101" spans="1:38" ht="24" customHeight="1" x14ac:dyDescent="0.3">
      <c r="A101" s="345" t="s">
        <v>5375</v>
      </c>
      <c r="B101" s="328" t="s">
        <v>5376</v>
      </c>
      <c r="C101" s="433" t="s">
        <v>171</v>
      </c>
      <c r="D101" s="330">
        <f t="shared" si="0"/>
        <v>0</v>
      </c>
      <c r="E101" s="331">
        <f t="shared" si="1"/>
        <v>0</v>
      </c>
      <c r="F101" s="331">
        <f t="shared" si="2"/>
        <v>0</v>
      </c>
      <c r="G101" s="331">
        <f t="shared" si="3"/>
        <v>0</v>
      </c>
      <c r="H101" s="331">
        <f t="shared" si="4"/>
        <v>0</v>
      </c>
      <c r="I101" s="331">
        <f t="shared" si="5"/>
        <v>0</v>
      </c>
      <c r="J101" s="331">
        <f t="shared" si="6"/>
        <v>0</v>
      </c>
      <c r="K101" s="331">
        <f t="shared" si="7"/>
        <v>0</v>
      </c>
      <c r="L101" s="331">
        <f t="shared" si="8"/>
        <v>0</v>
      </c>
      <c r="M101" s="332">
        <f t="shared" si="9"/>
        <v>0</v>
      </c>
      <c r="N101" s="333">
        <f t="shared" si="10"/>
        <v>0</v>
      </c>
      <c r="O101" s="434"/>
      <c r="P101" s="335">
        <f t="shared" si="11"/>
        <v>0</v>
      </c>
      <c r="Q101" s="336" t="str">
        <f t="shared" si="12"/>
        <v/>
      </c>
      <c r="R101" s="144">
        <v>0</v>
      </c>
      <c r="S101" s="148"/>
      <c r="T101" s="351"/>
      <c r="U101" s="341"/>
      <c r="V101" s="341"/>
      <c r="W101" s="436"/>
      <c r="X101" s="148">
        <v>0</v>
      </c>
      <c r="Y101" s="339"/>
      <c r="Z101" s="436"/>
      <c r="AA101" s="435">
        <v>0</v>
      </c>
      <c r="AB101" s="435">
        <v>0</v>
      </c>
      <c r="AC101" s="435">
        <v>0</v>
      </c>
      <c r="AD101" s="435">
        <v>0</v>
      </c>
      <c r="AE101" s="435">
        <v>0</v>
      </c>
      <c r="AF101" s="435">
        <v>0</v>
      </c>
      <c r="AG101" s="435">
        <v>0</v>
      </c>
      <c r="AH101" s="435">
        <v>0</v>
      </c>
      <c r="AI101" s="436"/>
      <c r="AJ101" s="349">
        <v>0</v>
      </c>
      <c r="AK101" s="341">
        <v>0</v>
      </c>
      <c r="AL101" s="360">
        <v>0</v>
      </c>
    </row>
    <row r="102" spans="1:38" ht="24" customHeight="1" x14ac:dyDescent="0.3">
      <c r="A102" s="327" t="s">
        <v>5377</v>
      </c>
      <c r="B102" s="328" t="s">
        <v>5378</v>
      </c>
      <c r="C102" s="433" t="s">
        <v>314</v>
      </c>
      <c r="D102" s="330">
        <f t="shared" si="0"/>
        <v>0</v>
      </c>
      <c r="E102" s="331">
        <f t="shared" si="1"/>
        <v>0</v>
      </c>
      <c r="F102" s="331">
        <f t="shared" si="2"/>
        <v>0</v>
      </c>
      <c r="G102" s="331">
        <f t="shared" si="3"/>
        <v>0</v>
      </c>
      <c r="H102" s="331">
        <f t="shared" si="4"/>
        <v>0</v>
      </c>
      <c r="I102" s="331">
        <f t="shared" si="5"/>
        <v>0</v>
      </c>
      <c r="J102" s="331">
        <f t="shared" si="6"/>
        <v>0</v>
      </c>
      <c r="K102" s="331">
        <f t="shared" si="7"/>
        <v>0</v>
      </c>
      <c r="L102" s="331">
        <f t="shared" si="8"/>
        <v>0</v>
      </c>
      <c r="M102" s="332">
        <f t="shared" si="9"/>
        <v>0</v>
      </c>
      <c r="N102" s="333">
        <f t="shared" si="10"/>
        <v>0</v>
      </c>
      <c r="O102" s="434"/>
      <c r="P102" s="335">
        <f t="shared" si="11"/>
        <v>0</v>
      </c>
      <c r="Q102" s="336" t="str">
        <f t="shared" si="12"/>
        <v/>
      </c>
      <c r="R102" s="144">
        <v>0</v>
      </c>
      <c r="S102" s="148"/>
      <c r="T102" s="147"/>
      <c r="U102" s="358"/>
      <c r="V102" s="358"/>
      <c r="W102" s="435"/>
      <c r="X102" s="148">
        <v>0</v>
      </c>
      <c r="Y102" s="339"/>
      <c r="Z102" s="435"/>
      <c r="AA102" s="435">
        <v>0</v>
      </c>
      <c r="AB102" s="435">
        <v>0</v>
      </c>
      <c r="AC102" s="435">
        <v>0</v>
      </c>
      <c r="AD102" s="435">
        <v>0</v>
      </c>
      <c r="AE102" s="435">
        <v>0</v>
      </c>
      <c r="AF102" s="435">
        <v>0</v>
      </c>
      <c r="AG102" s="435">
        <v>0</v>
      </c>
      <c r="AH102" s="435">
        <v>0</v>
      </c>
      <c r="AI102" s="435"/>
      <c r="AJ102" s="148">
        <v>0</v>
      </c>
      <c r="AK102" s="341">
        <v>0</v>
      </c>
      <c r="AL102" s="342">
        <v>0</v>
      </c>
    </row>
    <row r="103" spans="1:38" ht="24" customHeight="1" x14ac:dyDescent="0.3">
      <c r="A103" s="345" t="s">
        <v>5379</v>
      </c>
      <c r="B103" s="328" t="s">
        <v>5380</v>
      </c>
      <c r="C103" s="433" t="s">
        <v>5381</v>
      </c>
      <c r="D103" s="330">
        <f t="shared" si="0"/>
        <v>0</v>
      </c>
      <c r="E103" s="331">
        <f t="shared" si="1"/>
        <v>0</v>
      </c>
      <c r="F103" s="331">
        <f t="shared" si="2"/>
        <v>0</v>
      </c>
      <c r="G103" s="331">
        <f t="shared" si="3"/>
        <v>0</v>
      </c>
      <c r="H103" s="331">
        <f t="shared" si="4"/>
        <v>0</v>
      </c>
      <c r="I103" s="331">
        <f t="shared" si="5"/>
        <v>0</v>
      </c>
      <c r="J103" s="331">
        <f t="shared" si="6"/>
        <v>0</v>
      </c>
      <c r="K103" s="331">
        <f t="shared" si="7"/>
        <v>0</v>
      </c>
      <c r="L103" s="331">
        <f t="shared" si="8"/>
        <v>0</v>
      </c>
      <c r="M103" s="332">
        <f t="shared" si="9"/>
        <v>0</v>
      </c>
      <c r="N103" s="333">
        <f t="shared" si="10"/>
        <v>0</v>
      </c>
      <c r="O103" s="434"/>
      <c r="P103" s="335">
        <f t="shared" si="11"/>
        <v>0</v>
      </c>
      <c r="Q103" s="336" t="str">
        <f t="shared" si="12"/>
        <v/>
      </c>
      <c r="R103" s="144">
        <v>0</v>
      </c>
      <c r="S103" s="148"/>
      <c r="T103" s="147"/>
      <c r="U103" s="341"/>
      <c r="V103" s="341"/>
      <c r="W103" s="435"/>
      <c r="X103" s="148">
        <v>0</v>
      </c>
      <c r="Y103" s="339"/>
      <c r="Z103" s="435"/>
      <c r="AA103" s="435">
        <v>0</v>
      </c>
      <c r="AB103" s="435">
        <v>0</v>
      </c>
      <c r="AC103" s="435">
        <v>0</v>
      </c>
      <c r="AD103" s="435">
        <v>0</v>
      </c>
      <c r="AE103" s="435">
        <v>0</v>
      </c>
      <c r="AF103" s="435">
        <v>0</v>
      </c>
      <c r="AG103" s="435">
        <v>0</v>
      </c>
      <c r="AH103" s="435">
        <v>0</v>
      </c>
      <c r="AI103" s="435"/>
      <c r="AJ103" s="148">
        <v>0</v>
      </c>
      <c r="AK103" s="341">
        <v>0</v>
      </c>
      <c r="AL103" s="342">
        <v>0</v>
      </c>
    </row>
    <row r="104" spans="1:38" ht="24" customHeight="1" x14ac:dyDescent="0.3">
      <c r="A104" s="327" t="s">
        <v>5382</v>
      </c>
      <c r="B104" s="328" t="s">
        <v>5383</v>
      </c>
      <c r="C104" s="433" t="s">
        <v>593</v>
      </c>
      <c r="D104" s="330">
        <f t="shared" si="0"/>
        <v>100</v>
      </c>
      <c r="E104" s="331">
        <f t="shared" si="1"/>
        <v>50</v>
      </c>
      <c r="F104" s="331">
        <f t="shared" si="2"/>
        <v>35</v>
      </c>
      <c r="G104" s="331">
        <f t="shared" si="3"/>
        <v>0</v>
      </c>
      <c r="H104" s="331">
        <f t="shared" si="4"/>
        <v>0</v>
      </c>
      <c r="I104" s="331">
        <f t="shared" si="5"/>
        <v>0</v>
      </c>
      <c r="J104" s="331">
        <f t="shared" si="6"/>
        <v>0</v>
      </c>
      <c r="K104" s="331">
        <f t="shared" si="7"/>
        <v>0</v>
      </c>
      <c r="L104" s="331">
        <f t="shared" si="8"/>
        <v>0</v>
      </c>
      <c r="M104" s="332">
        <f t="shared" si="9"/>
        <v>0</v>
      </c>
      <c r="N104" s="333">
        <f t="shared" si="10"/>
        <v>185</v>
      </c>
      <c r="O104" s="434"/>
      <c r="P104" s="335">
        <f t="shared" si="11"/>
        <v>185</v>
      </c>
      <c r="Q104" s="336">
        <f t="shared" si="12"/>
        <v>45</v>
      </c>
      <c r="R104" s="144">
        <v>0</v>
      </c>
      <c r="S104" s="148">
        <v>35</v>
      </c>
      <c r="T104" s="147"/>
      <c r="U104" s="341"/>
      <c r="V104" s="341"/>
      <c r="W104" s="435">
        <v>50</v>
      </c>
      <c r="X104" s="349">
        <v>0</v>
      </c>
      <c r="Y104" s="339"/>
      <c r="Z104" s="435"/>
      <c r="AA104" s="435">
        <v>0</v>
      </c>
      <c r="AB104" s="435">
        <v>0</v>
      </c>
      <c r="AC104" s="435">
        <v>0</v>
      </c>
      <c r="AD104" s="435">
        <v>0</v>
      </c>
      <c r="AE104" s="435">
        <v>0</v>
      </c>
      <c r="AF104" s="435">
        <v>0</v>
      </c>
      <c r="AG104" s="435">
        <v>0</v>
      </c>
      <c r="AH104" s="435">
        <v>0</v>
      </c>
      <c r="AI104" s="435"/>
      <c r="AJ104" s="148">
        <v>0</v>
      </c>
      <c r="AK104" s="358">
        <v>100</v>
      </c>
      <c r="AL104" s="342">
        <v>0</v>
      </c>
    </row>
    <row r="105" spans="1:38" ht="24" customHeight="1" x14ac:dyDescent="0.3">
      <c r="A105" s="327" t="s">
        <v>5384</v>
      </c>
      <c r="B105" s="328" t="s">
        <v>5385</v>
      </c>
      <c r="C105" s="433" t="s">
        <v>725</v>
      </c>
      <c r="D105" s="330">
        <f t="shared" si="0"/>
        <v>15</v>
      </c>
      <c r="E105" s="331">
        <f t="shared" si="1"/>
        <v>12</v>
      </c>
      <c r="F105" s="331">
        <f t="shared" si="2"/>
        <v>0</v>
      </c>
      <c r="G105" s="331">
        <f t="shared" si="3"/>
        <v>0</v>
      </c>
      <c r="H105" s="331">
        <f t="shared" si="4"/>
        <v>0</v>
      </c>
      <c r="I105" s="331">
        <f t="shared" si="5"/>
        <v>0</v>
      </c>
      <c r="J105" s="331">
        <f t="shared" si="6"/>
        <v>0</v>
      </c>
      <c r="K105" s="331">
        <f t="shared" si="7"/>
        <v>0</v>
      </c>
      <c r="L105" s="331">
        <f t="shared" si="8"/>
        <v>0</v>
      </c>
      <c r="M105" s="332">
        <f t="shared" si="9"/>
        <v>0</v>
      </c>
      <c r="N105" s="333">
        <f t="shared" si="10"/>
        <v>27</v>
      </c>
      <c r="O105" s="434"/>
      <c r="P105" s="335">
        <f t="shared" si="11"/>
        <v>27</v>
      </c>
      <c r="Q105" s="336">
        <f t="shared" si="12"/>
        <v>146</v>
      </c>
      <c r="R105" s="88">
        <v>0</v>
      </c>
      <c r="S105" s="148"/>
      <c r="T105" s="351">
        <v>12</v>
      </c>
      <c r="U105" s="341"/>
      <c r="V105" s="341"/>
      <c r="W105" s="436"/>
      <c r="X105" s="148">
        <v>0</v>
      </c>
      <c r="Y105" s="437">
        <v>15</v>
      </c>
      <c r="Z105" s="436"/>
      <c r="AA105" s="435">
        <v>0</v>
      </c>
      <c r="AB105" s="435">
        <v>0</v>
      </c>
      <c r="AC105" s="435">
        <v>0</v>
      </c>
      <c r="AD105" s="435">
        <v>0</v>
      </c>
      <c r="AE105" s="435">
        <v>0</v>
      </c>
      <c r="AF105" s="435">
        <v>0</v>
      </c>
      <c r="AG105" s="435">
        <v>0</v>
      </c>
      <c r="AH105" s="435">
        <v>0</v>
      </c>
      <c r="AI105" s="436"/>
      <c r="AJ105" s="349">
        <v>0</v>
      </c>
      <c r="AK105" s="358">
        <v>0</v>
      </c>
      <c r="AL105" s="342">
        <v>0</v>
      </c>
    </row>
    <row r="106" spans="1:38" ht="24" customHeight="1" x14ac:dyDescent="0.3">
      <c r="A106" s="327" t="s">
        <v>5386</v>
      </c>
      <c r="B106" s="328" t="s">
        <v>5387</v>
      </c>
      <c r="C106" s="433" t="s">
        <v>720</v>
      </c>
      <c r="D106" s="330">
        <f t="shared" si="0"/>
        <v>40</v>
      </c>
      <c r="E106" s="331">
        <f t="shared" si="1"/>
        <v>16</v>
      </c>
      <c r="F106" s="331">
        <f t="shared" si="2"/>
        <v>0</v>
      </c>
      <c r="G106" s="331">
        <f t="shared" si="3"/>
        <v>0</v>
      </c>
      <c r="H106" s="331">
        <f t="shared" si="4"/>
        <v>0</v>
      </c>
      <c r="I106" s="331">
        <f t="shared" si="5"/>
        <v>0</v>
      </c>
      <c r="J106" s="331">
        <f t="shared" si="6"/>
        <v>0</v>
      </c>
      <c r="K106" s="331">
        <f t="shared" si="7"/>
        <v>0</v>
      </c>
      <c r="L106" s="331">
        <f t="shared" si="8"/>
        <v>0</v>
      </c>
      <c r="M106" s="332">
        <f t="shared" si="9"/>
        <v>0</v>
      </c>
      <c r="N106" s="333">
        <f t="shared" si="10"/>
        <v>56</v>
      </c>
      <c r="O106" s="434"/>
      <c r="P106" s="335">
        <f t="shared" si="11"/>
        <v>56</v>
      </c>
      <c r="Q106" s="336">
        <f t="shared" si="12"/>
        <v>98</v>
      </c>
      <c r="R106" s="144">
        <v>0</v>
      </c>
      <c r="S106" s="148"/>
      <c r="T106" s="147">
        <v>40</v>
      </c>
      <c r="U106" s="341"/>
      <c r="V106" s="341"/>
      <c r="W106" s="435"/>
      <c r="X106" s="148">
        <v>0</v>
      </c>
      <c r="Y106" s="339">
        <v>16</v>
      </c>
      <c r="Z106" s="435"/>
      <c r="AA106" s="435">
        <v>0</v>
      </c>
      <c r="AB106" s="435">
        <v>0</v>
      </c>
      <c r="AC106" s="435">
        <v>0</v>
      </c>
      <c r="AD106" s="435">
        <v>0</v>
      </c>
      <c r="AE106" s="435">
        <v>0</v>
      </c>
      <c r="AF106" s="435">
        <v>0</v>
      </c>
      <c r="AG106" s="435">
        <v>0</v>
      </c>
      <c r="AH106" s="435">
        <v>0</v>
      </c>
      <c r="AI106" s="435"/>
      <c r="AJ106" s="148">
        <v>0</v>
      </c>
      <c r="AK106" s="341">
        <v>0</v>
      </c>
      <c r="AL106" s="342">
        <v>0</v>
      </c>
    </row>
    <row r="107" spans="1:38" ht="24" customHeight="1" x14ac:dyDescent="0.3">
      <c r="A107" s="345" t="s">
        <v>5388</v>
      </c>
      <c r="B107" s="328" t="s">
        <v>5389</v>
      </c>
      <c r="C107" s="433" t="s">
        <v>1461</v>
      </c>
      <c r="D107" s="330">
        <f t="shared" si="0"/>
        <v>10</v>
      </c>
      <c r="E107" s="331">
        <f t="shared" si="1"/>
        <v>0</v>
      </c>
      <c r="F107" s="331">
        <f t="shared" si="2"/>
        <v>0</v>
      </c>
      <c r="G107" s="331">
        <f t="shared" si="3"/>
        <v>0</v>
      </c>
      <c r="H107" s="331">
        <f t="shared" si="4"/>
        <v>0</v>
      </c>
      <c r="I107" s="331">
        <f t="shared" si="5"/>
        <v>0</v>
      </c>
      <c r="J107" s="331">
        <f t="shared" si="6"/>
        <v>0</v>
      </c>
      <c r="K107" s="331">
        <f t="shared" si="7"/>
        <v>0</v>
      </c>
      <c r="L107" s="331">
        <f t="shared" si="8"/>
        <v>0</v>
      </c>
      <c r="M107" s="332">
        <f t="shared" si="9"/>
        <v>0</v>
      </c>
      <c r="N107" s="333">
        <f t="shared" si="10"/>
        <v>10</v>
      </c>
      <c r="O107" s="434"/>
      <c r="P107" s="335">
        <f t="shared" si="11"/>
        <v>10</v>
      </c>
      <c r="Q107" s="336">
        <f t="shared" si="12"/>
        <v>187</v>
      </c>
      <c r="R107" s="88">
        <v>0</v>
      </c>
      <c r="S107" s="148"/>
      <c r="T107" s="147"/>
      <c r="U107" s="341"/>
      <c r="V107" s="341"/>
      <c r="W107" s="435"/>
      <c r="X107" s="148">
        <v>0</v>
      </c>
      <c r="Y107" s="437">
        <v>10</v>
      </c>
      <c r="Z107" s="435"/>
      <c r="AA107" s="435">
        <v>0</v>
      </c>
      <c r="AB107" s="435">
        <v>0</v>
      </c>
      <c r="AC107" s="435">
        <v>0</v>
      </c>
      <c r="AD107" s="435">
        <v>0</v>
      </c>
      <c r="AE107" s="435">
        <v>0</v>
      </c>
      <c r="AF107" s="435">
        <v>0</v>
      </c>
      <c r="AG107" s="435">
        <v>0</v>
      </c>
      <c r="AH107" s="435">
        <v>0</v>
      </c>
      <c r="AI107" s="435"/>
      <c r="AJ107" s="148">
        <v>0</v>
      </c>
      <c r="AK107" s="341">
        <v>0</v>
      </c>
      <c r="AL107" s="342">
        <v>0</v>
      </c>
    </row>
    <row r="108" spans="1:38" ht="24" customHeight="1" x14ac:dyDescent="0.3">
      <c r="A108" s="327" t="s">
        <v>1688</v>
      </c>
      <c r="B108" s="328" t="s">
        <v>5390</v>
      </c>
      <c r="C108" s="433" t="s">
        <v>117</v>
      </c>
      <c r="D108" s="330">
        <f t="shared" si="0"/>
        <v>240</v>
      </c>
      <c r="E108" s="331">
        <f t="shared" si="1"/>
        <v>160</v>
      </c>
      <c r="F108" s="331">
        <f t="shared" si="2"/>
        <v>70</v>
      </c>
      <c r="G108" s="331">
        <f t="shared" si="3"/>
        <v>0</v>
      </c>
      <c r="H108" s="331">
        <f t="shared" si="4"/>
        <v>0</v>
      </c>
      <c r="I108" s="331">
        <f t="shared" si="5"/>
        <v>0</v>
      </c>
      <c r="J108" s="331">
        <f t="shared" si="6"/>
        <v>0</v>
      </c>
      <c r="K108" s="331">
        <f t="shared" si="7"/>
        <v>0</v>
      </c>
      <c r="L108" s="331">
        <f t="shared" si="8"/>
        <v>0</v>
      </c>
      <c r="M108" s="332">
        <f t="shared" si="9"/>
        <v>0</v>
      </c>
      <c r="N108" s="333">
        <f t="shared" si="10"/>
        <v>470</v>
      </c>
      <c r="O108" s="434"/>
      <c r="P108" s="335">
        <f t="shared" si="11"/>
        <v>470</v>
      </c>
      <c r="Q108" s="336">
        <f t="shared" si="12"/>
        <v>21</v>
      </c>
      <c r="R108" s="144">
        <v>0</v>
      </c>
      <c r="S108" s="349"/>
      <c r="T108" s="147"/>
      <c r="U108" s="341">
        <v>70</v>
      </c>
      <c r="V108" s="341">
        <v>160</v>
      </c>
      <c r="W108" s="435"/>
      <c r="X108" s="148">
        <v>0</v>
      </c>
      <c r="Y108" s="339"/>
      <c r="Z108" s="435"/>
      <c r="AA108" s="435">
        <v>0</v>
      </c>
      <c r="AB108" s="435">
        <v>0</v>
      </c>
      <c r="AC108" s="435">
        <v>0</v>
      </c>
      <c r="AD108" s="435">
        <v>0</v>
      </c>
      <c r="AE108" s="435">
        <v>0</v>
      </c>
      <c r="AF108" s="435">
        <v>0</v>
      </c>
      <c r="AG108" s="435">
        <v>0</v>
      </c>
      <c r="AH108" s="435">
        <v>0</v>
      </c>
      <c r="AI108" s="435"/>
      <c r="AJ108" s="148">
        <v>0</v>
      </c>
      <c r="AK108" s="341">
        <v>240</v>
      </c>
      <c r="AL108" s="342">
        <v>0</v>
      </c>
    </row>
    <row r="109" spans="1:38" ht="24" customHeight="1" x14ac:dyDescent="0.3">
      <c r="A109" s="346" t="s">
        <v>5391</v>
      </c>
      <c r="B109" s="347" t="s">
        <v>5392</v>
      </c>
      <c r="C109" s="440" t="s">
        <v>1977</v>
      </c>
      <c r="D109" s="330">
        <f t="shared" si="0"/>
        <v>0</v>
      </c>
      <c r="E109" s="331">
        <f t="shared" si="1"/>
        <v>0</v>
      </c>
      <c r="F109" s="331">
        <f t="shared" si="2"/>
        <v>0</v>
      </c>
      <c r="G109" s="331">
        <f t="shared" si="3"/>
        <v>0</v>
      </c>
      <c r="H109" s="331">
        <f t="shared" si="4"/>
        <v>0</v>
      </c>
      <c r="I109" s="331">
        <f t="shared" si="5"/>
        <v>0</v>
      </c>
      <c r="J109" s="331">
        <f t="shared" si="6"/>
        <v>0</v>
      </c>
      <c r="K109" s="331">
        <f t="shared" si="7"/>
        <v>0</v>
      </c>
      <c r="L109" s="331">
        <f t="shared" si="8"/>
        <v>0</v>
      </c>
      <c r="M109" s="332">
        <f t="shared" si="9"/>
        <v>0</v>
      </c>
      <c r="N109" s="333">
        <f t="shared" si="10"/>
        <v>0</v>
      </c>
      <c r="O109" s="434"/>
      <c r="P109" s="335">
        <f t="shared" si="11"/>
        <v>0</v>
      </c>
      <c r="Q109" s="336" t="str">
        <f t="shared" si="12"/>
        <v/>
      </c>
      <c r="R109" s="144">
        <v>0</v>
      </c>
      <c r="S109" s="148"/>
      <c r="T109" s="147"/>
      <c r="U109" s="341"/>
      <c r="V109" s="341"/>
      <c r="W109" s="435"/>
      <c r="X109" s="148">
        <v>0</v>
      </c>
      <c r="Y109" s="339"/>
      <c r="Z109" s="435"/>
      <c r="AA109" s="435">
        <v>0</v>
      </c>
      <c r="AB109" s="435">
        <v>0</v>
      </c>
      <c r="AC109" s="435">
        <v>0</v>
      </c>
      <c r="AD109" s="435">
        <v>0</v>
      </c>
      <c r="AE109" s="435">
        <v>0</v>
      </c>
      <c r="AF109" s="435">
        <v>0</v>
      </c>
      <c r="AG109" s="435">
        <v>0</v>
      </c>
      <c r="AH109" s="435">
        <v>0</v>
      </c>
      <c r="AI109" s="435"/>
      <c r="AJ109" s="148">
        <v>0</v>
      </c>
      <c r="AK109" s="341">
        <v>0</v>
      </c>
      <c r="AL109" s="342">
        <v>0</v>
      </c>
    </row>
    <row r="110" spans="1:38" ht="24" customHeight="1" x14ac:dyDescent="0.3">
      <c r="A110" s="327" t="s">
        <v>5393</v>
      </c>
      <c r="B110" s="328" t="s">
        <v>5394</v>
      </c>
      <c r="C110" s="441" t="s">
        <v>171</v>
      </c>
      <c r="D110" s="330">
        <f t="shared" si="0"/>
        <v>100</v>
      </c>
      <c r="E110" s="331">
        <f t="shared" si="1"/>
        <v>60</v>
      </c>
      <c r="F110" s="331">
        <f t="shared" si="2"/>
        <v>55</v>
      </c>
      <c r="G110" s="331">
        <f t="shared" si="3"/>
        <v>0</v>
      </c>
      <c r="H110" s="331">
        <f t="shared" si="4"/>
        <v>0</v>
      </c>
      <c r="I110" s="331">
        <f t="shared" si="5"/>
        <v>0</v>
      </c>
      <c r="J110" s="331">
        <f t="shared" si="6"/>
        <v>0</v>
      </c>
      <c r="K110" s="331">
        <f t="shared" si="7"/>
        <v>0</v>
      </c>
      <c r="L110" s="331">
        <f t="shared" si="8"/>
        <v>0</v>
      </c>
      <c r="M110" s="332">
        <f t="shared" si="9"/>
        <v>0</v>
      </c>
      <c r="N110" s="333">
        <f t="shared" si="10"/>
        <v>215</v>
      </c>
      <c r="O110" s="434"/>
      <c r="P110" s="335">
        <f t="shared" si="11"/>
        <v>215</v>
      </c>
      <c r="Q110" s="336">
        <f t="shared" si="12"/>
        <v>43</v>
      </c>
      <c r="R110" s="88">
        <v>0</v>
      </c>
      <c r="S110" s="148">
        <v>60</v>
      </c>
      <c r="T110" s="147"/>
      <c r="U110" s="358"/>
      <c r="V110" s="358"/>
      <c r="W110" s="435"/>
      <c r="X110" s="148">
        <v>0</v>
      </c>
      <c r="Y110" s="437"/>
      <c r="Z110" s="435">
        <v>100</v>
      </c>
      <c r="AA110" s="435">
        <v>0</v>
      </c>
      <c r="AB110" s="435">
        <v>0</v>
      </c>
      <c r="AC110" s="435">
        <v>0</v>
      </c>
      <c r="AD110" s="435">
        <v>0</v>
      </c>
      <c r="AE110" s="435">
        <v>0</v>
      </c>
      <c r="AF110" s="435">
        <v>0</v>
      </c>
      <c r="AG110" s="435">
        <v>0</v>
      </c>
      <c r="AH110" s="435">
        <v>0</v>
      </c>
      <c r="AI110" s="435">
        <v>55</v>
      </c>
      <c r="AJ110" s="148">
        <v>0</v>
      </c>
      <c r="AK110" s="341">
        <v>0</v>
      </c>
      <c r="AL110" s="342">
        <v>0</v>
      </c>
    </row>
    <row r="111" spans="1:38" ht="24" customHeight="1" x14ac:dyDescent="0.3">
      <c r="A111" s="345" t="s">
        <v>5395</v>
      </c>
      <c r="B111" s="328" t="s">
        <v>5396</v>
      </c>
      <c r="C111" s="433" t="s">
        <v>1876</v>
      </c>
      <c r="D111" s="330">
        <f t="shared" si="0"/>
        <v>18</v>
      </c>
      <c r="E111" s="331">
        <f t="shared" si="1"/>
        <v>8</v>
      </c>
      <c r="F111" s="331">
        <f t="shared" si="2"/>
        <v>0</v>
      </c>
      <c r="G111" s="331">
        <f t="shared" si="3"/>
        <v>0</v>
      </c>
      <c r="H111" s="331">
        <f t="shared" si="4"/>
        <v>0</v>
      </c>
      <c r="I111" s="331">
        <f t="shared" si="5"/>
        <v>0</v>
      </c>
      <c r="J111" s="331">
        <f t="shared" si="6"/>
        <v>0</v>
      </c>
      <c r="K111" s="331">
        <f t="shared" si="7"/>
        <v>0</v>
      </c>
      <c r="L111" s="331">
        <f t="shared" si="8"/>
        <v>0</v>
      </c>
      <c r="M111" s="332">
        <f t="shared" si="9"/>
        <v>0</v>
      </c>
      <c r="N111" s="333">
        <f t="shared" si="10"/>
        <v>26</v>
      </c>
      <c r="O111" s="434"/>
      <c r="P111" s="335">
        <f t="shared" si="11"/>
        <v>26</v>
      </c>
      <c r="Q111" s="336">
        <f t="shared" si="12"/>
        <v>147</v>
      </c>
      <c r="R111" s="144">
        <v>0</v>
      </c>
      <c r="S111" s="148"/>
      <c r="T111" s="147">
        <v>8</v>
      </c>
      <c r="U111" s="341"/>
      <c r="V111" s="341"/>
      <c r="W111" s="435"/>
      <c r="X111" s="349">
        <v>0</v>
      </c>
      <c r="Y111" s="339">
        <v>18</v>
      </c>
      <c r="Z111" s="435"/>
      <c r="AA111" s="435">
        <v>0</v>
      </c>
      <c r="AB111" s="435">
        <v>0</v>
      </c>
      <c r="AC111" s="435">
        <v>0</v>
      </c>
      <c r="AD111" s="435">
        <v>0</v>
      </c>
      <c r="AE111" s="435">
        <v>0</v>
      </c>
      <c r="AF111" s="435">
        <v>0</v>
      </c>
      <c r="AG111" s="435">
        <v>0</v>
      </c>
      <c r="AH111" s="435">
        <v>0</v>
      </c>
      <c r="AI111" s="435"/>
      <c r="AJ111" s="148">
        <v>0</v>
      </c>
      <c r="AK111" s="341">
        <v>0</v>
      </c>
      <c r="AL111" s="342">
        <v>0</v>
      </c>
    </row>
    <row r="112" spans="1:38" ht="24" customHeight="1" x14ac:dyDescent="0.3">
      <c r="A112" s="345" t="s">
        <v>5397</v>
      </c>
      <c r="B112" s="328" t="s">
        <v>5398</v>
      </c>
      <c r="C112" s="433" t="s">
        <v>1243</v>
      </c>
      <c r="D112" s="330">
        <f t="shared" si="0"/>
        <v>24</v>
      </c>
      <c r="E112" s="331">
        <f t="shared" si="1"/>
        <v>0</v>
      </c>
      <c r="F112" s="331">
        <f t="shared" si="2"/>
        <v>0</v>
      </c>
      <c r="G112" s="331">
        <f t="shared" si="3"/>
        <v>0</v>
      </c>
      <c r="H112" s="331">
        <f t="shared" si="4"/>
        <v>0</v>
      </c>
      <c r="I112" s="331">
        <f t="shared" si="5"/>
        <v>0</v>
      </c>
      <c r="J112" s="331">
        <f t="shared" si="6"/>
        <v>0</v>
      </c>
      <c r="K112" s="331">
        <f t="shared" si="7"/>
        <v>0</v>
      </c>
      <c r="L112" s="331">
        <f t="shared" si="8"/>
        <v>0</v>
      </c>
      <c r="M112" s="332">
        <f t="shared" si="9"/>
        <v>0</v>
      </c>
      <c r="N112" s="333">
        <f t="shared" si="10"/>
        <v>24</v>
      </c>
      <c r="O112" s="434"/>
      <c r="P112" s="335">
        <f t="shared" si="11"/>
        <v>24</v>
      </c>
      <c r="Q112" s="336">
        <f t="shared" si="12"/>
        <v>153</v>
      </c>
      <c r="R112" s="144">
        <v>0</v>
      </c>
      <c r="S112" s="148"/>
      <c r="T112" s="147">
        <v>24</v>
      </c>
      <c r="U112" s="341"/>
      <c r="V112" s="341"/>
      <c r="W112" s="435"/>
      <c r="X112" s="148">
        <v>0</v>
      </c>
      <c r="Y112" s="339"/>
      <c r="Z112" s="435"/>
      <c r="AA112" s="435">
        <v>0</v>
      </c>
      <c r="AB112" s="435">
        <v>0</v>
      </c>
      <c r="AC112" s="435">
        <v>0</v>
      </c>
      <c r="AD112" s="435">
        <v>0</v>
      </c>
      <c r="AE112" s="435">
        <v>0</v>
      </c>
      <c r="AF112" s="435">
        <v>0</v>
      </c>
      <c r="AG112" s="435">
        <v>0</v>
      </c>
      <c r="AH112" s="435">
        <v>0</v>
      </c>
      <c r="AI112" s="435"/>
      <c r="AJ112" s="148">
        <v>0</v>
      </c>
      <c r="AK112" s="341">
        <v>0</v>
      </c>
      <c r="AL112" s="342">
        <v>0</v>
      </c>
    </row>
    <row r="113" spans="1:38" ht="24" customHeight="1" x14ac:dyDescent="0.3">
      <c r="A113" s="327" t="s">
        <v>5399</v>
      </c>
      <c r="B113" s="328" t="s">
        <v>5400</v>
      </c>
      <c r="C113" s="433" t="s">
        <v>598</v>
      </c>
      <c r="D113" s="330">
        <f t="shared" si="0"/>
        <v>0</v>
      </c>
      <c r="E113" s="331">
        <f t="shared" si="1"/>
        <v>0</v>
      </c>
      <c r="F113" s="331">
        <f t="shared" si="2"/>
        <v>0</v>
      </c>
      <c r="G113" s="331">
        <f t="shared" si="3"/>
        <v>0</v>
      </c>
      <c r="H113" s="331">
        <f t="shared" si="4"/>
        <v>0</v>
      </c>
      <c r="I113" s="331">
        <f t="shared" si="5"/>
        <v>0</v>
      </c>
      <c r="J113" s="331">
        <f t="shared" si="6"/>
        <v>0</v>
      </c>
      <c r="K113" s="331">
        <f t="shared" si="7"/>
        <v>0</v>
      </c>
      <c r="L113" s="331">
        <f t="shared" si="8"/>
        <v>0</v>
      </c>
      <c r="M113" s="332">
        <f t="shared" si="9"/>
        <v>0</v>
      </c>
      <c r="N113" s="333">
        <f t="shared" si="10"/>
        <v>0</v>
      </c>
      <c r="O113" s="434"/>
      <c r="P113" s="335">
        <f t="shared" si="11"/>
        <v>0</v>
      </c>
      <c r="Q113" s="336" t="str">
        <f t="shared" si="12"/>
        <v/>
      </c>
      <c r="R113" s="144">
        <v>0</v>
      </c>
      <c r="S113" s="148"/>
      <c r="T113" s="147"/>
      <c r="U113" s="341"/>
      <c r="V113" s="341"/>
      <c r="W113" s="435"/>
      <c r="X113" s="148">
        <v>0</v>
      </c>
      <c r="Y113" s="339"/>
      <c r="Z113" s="435"/>
      <c r="AA113" s="435">
        <v>0</v>
      </c>
      <c r="AB113" s="435">
        <v>0</v>
      </c>
      <c r="AC113" s="435">
        <v>0</v>
      </c>
      <c r="AD113" s="435">
        <v>0</v>
      </c>
      <c r="AE113" s="435">
        <v>0</v>
      </c>
      <c r="AF113" s="435">
        <v>0</v>
      </c>
      <c r="AG113" s="435">
        <v>0</v>
      </c>
      <c r="AH113" s="435">
        <v>0</v>
      </c>
      <c r="AI113" s="435"/>
      <c r="AJ113" s="148">
        <v>0</v>
      </c>
      <c r="AK113" s="341">
        <v>0</v>
      </c>
      <c r="AL113" s="342">
        <v>0</v>
      </c>
    </row>
    <row r="114" spans="1:38" ht="24" customHeight="1" x14ac:dyDescent="0.3">
      <c r="A114" s="345" t="s">
        <v>5401</v>
      </c>
      <c r="B114" s="328" t="s">
        <v>5402</v>
      </c>
      <c r="C114" s="433" t="s">
        <v>117</v>
      </c>
      <c r="D114" s="330">
        <f t="shared" si="0"/>
        <v>240</v>
      </c>
      <c r="E114" s="331">
        <f t="shared" si="1"/>
        <v>0</v>
      </c>
      <c r="F114" s="331">
        <f t="shared" si="2"/>
        <v>0</v>
      </c>
      <c r="G114" s="331">
        <f t="shared" si="3"/>
        <v>0</v>
      </c>
      <c r="H114" s="331">
        <f t="shared" si="4"/>
        <v>0</v>
      </c>
      <c r="I114" s="331">
        <f t="shared" si="5"/>
        <v>0</v>
      </c>
      <c r="J114" s="331">
        <f t="shared" si="6"/>
        <v>0</v>
      </c>
      <c r="K114" s="331">
        <f t="shared" si="7"/>
        <v>0</v>
      </c>
      <c r="L114" s="331">
        <f t="shared" si="8"/>
        <v>0</v>
      </c>
      <c r="M114" s="332">
        <f t="shared" si="9"/>
        <v>0</v>
      </c>
      <c r="N114" s="333">
        <f t="shared" si="10"/>
        <v>240</v>
      </c>
      <c r="O114" s="434"/>
      <c r="P114" s="335">
        <f t="shared" si="11"/>
        <v>240</v>
      </c>
      <c r="Q114" s="336">
        <f t="shared" si="12"/>
        <v>39</v>
      </c>
      <c r="R114" s="144">
        <v>0</v>
      </c>
      <c r="S114" s="148"/>
      <c r="T114" s="147"/>
      <c r="U114" s="341"/>
      <c r="V114" s="341"/>
      <c r="W114" s="435"/>
      <c r="X114" s="148">
        <v>0</v>
      </c>
      <c r="Y114" s="339"/>
      <c r="Z114" s="435"/>
      <c r="AA114" s="435">
        <v>0</v>
      </c>
      <c r="AB114" s="435">
        <v>0</v>
      </c>
      <c r="AC114" s="435">
        <v>0</v>
      </c>
      <c r="AD114" s="435">
        <v>0</v>
      </c>
      <c r="AE114" s="435">
        <v>0</v>
      </c>
      <c r="AF114" s="435">
        <v>0</v>
      </c>
      <c r="AG114" s="435">
        <v>0</v>
      </c>
      <c r="AH114" s="435">
        <v>0</v>
      </c>
      <c r="AI114" s="435"/>
      <c r="AJ114" s="349">
        <v>0</v>
      </c>
      <c r="AK114" s="341">
        <v>240</v>
      </c>
      <c r="AL114" s="342">
        <v>0</v>
      </c>
    </row>
    <row r="115" spans="1:38" ht="24" customHeight="1" x14ac:dyDescent="0.3">
      <c r="A115" s="327" t="s">
        <v>5403</v>
      </c>
      <c r="B115" s="328" t="s">
        <v>5404</v>
      </c>
      <c r="C115" s="433" t="s">
        <v>5405</v>
      </c>
      <c r="D115" s="330">
        <f t="shared" si="0"/>
        <v>0</v>
      </c>
      <c r="E115" s="331">
        <f t="shared" si="1"/>
        <v>0</v>
      </c>
      <c r="F115" s="331">
        <f t="shared" si="2"/>
        <v>0</v>
      </c>
      <c r="G115" s="331">
        <f t="shared" si="3"/>
        <v>0</v>
      </c>
      <c r="H115" s="331">
        <f t="shared" si="4"/>
        <v>0</v>
      </c>
      <c r="I115" s="331">
        <f t="shared" si="5"/>
        <v>0</v>
      </c>
      <c r="J115" s="331">
        <f t="shared" si="6"/>
        <v>0</v>
      </c>
      <c r="K115" s="331">
        <f t="shared" si="7"/>
        <v>0</v>
      </c>
      <c r="L115" s="331">
        <f t="shared" si="8"/>
        <v>0</v>
      </c>
      <c r="M115" s="332">
        <f t="shared" si="9"/>
        <v>0</v>
      </c>
      <c r="N115" s="333">
        <f t="shared" si="10"/>
        <v>0</v>
      </c>
      <c r="O115" s="434"/>
      <c r="P115" s="335">
        <f t="shared" si="11"/>
        <v>0</v>
      </c>
      <c r="Q115" s="336" t="str">
        <f t="shared" si="12"/>
        <v/>
      </c>
      <c r="R115" s="144">
        <v>0</v>
      </c>
      <c r="S115" s="148"/>
      <c r="T115" s="147"/>
      <c r="U115" s="341"/>
      <c r="V115" s="341"/>
      <c r="W115" s="435"/>
      <c r="X115" s="148">
        <v>0</v>
      </c>
      <c r="Y115" s="339"/>
      <c r="Z115" s="435"/>
      <c r="AA115" s="435">
        <v>0</v>
      </c>
      <c r="AB115" s="435">
        <v>0</v>
      </c>
      <c r="AC115" s="435">
        <v>0</v>
      </c>
      <c r="AD115" s="435">
        <v>0</v>
      </c>
      <c r="AE115" s="435">
        <v>0</v>
      </c>
      <c r="AF115" s="435">
        <v>0</v>
      </c>
      <c r="AG115" s="435">
        <v>0</v>
      </c>
      <c r="AH115" s="435">
        <v>0</v>
      </c>
      <c r="AI115" s="435"/>
      <c r="AJ115" s="349">
        <v>0</v>
      </c>
      <c r="AK115" s="341">
        <v>0</v>
      </c>
      <c r="AL115" s="360">
        <v>0</v>
      </c>
    </row>
    <row r="116" spans="1:38" ht="24" customHeight="1" x14ac:dyDescent="0.3">
      <c r="A116" s="346" t="s">
        <v>5406</v>
      </c>
      <c r="B116" s="347" t="s">
        <v>5407</v>
      </c>
      <c r="C116" s="440" t="s">
        <v>1243</v>
      </c>
      <c r="D116" s="330">
        <f t="shared" si="0"/>
        <v>10</v>
      </c>
      <c r="E116" s="331">
        <f t="shared" si="1"/>
        <v>0</v>
      </c>
      <c r="F116" s="331">
        <f t="shared" si="2"/>
        <v>0</v>
      </c>
      <c r="G116" s="331">
        <f t="shared" si="3"/>
        <v>0</v>
      </c>
      <c r="H116" s="331">
        <f t="shared" si="4"/>
        <v>0</v>
      </c>
      <c r="I116" s="331">
        <f t="shared" si="5"/>
        <v>0</v>
      </c>
      <c r="J116" s="331">
        <f t="shared" si="6"/>
        <v>0</v>
      </c>
      <c r="K116" s="331">
        <f t="shared" si="7"/>
        <v>0</v>
      </c>
      <c r="L116" s="331">
        <f t="shared" si="8"/>
        <v>0</v>
      </c>
      <c r="M116" s="332">
        <f t="shared" si="9"/>
        <v>0</v>
      </c>
      <c r="N116" s="333">
        <f t="shared" si="10"/>
        <v>10</v>
      </c>
      <c r="O116" s="434"/>
      <c r="P116" s="335">
        <f t="shared" si="11"/>
        <v>10</v>
      </c>
      <c r="Q116" s="336">
        <f t="shared" si="12"/>
        <v>187</v>
      </c>
      <c r="R116" s="88">
        <v>0</v>
      </c>
      <c r="S116" s="148"/>
      <c r="T116" s="351">
        <v>10</v>
      </c>
      <c r="U116" s="341"/>
      <c r="V116" s="341"/>
      <c r="W116" s="436"/>
      <c r="X116" s="349">
        <v>0</v>
      </c>
      <c r="Y116" s="437"/>
      <c r="Z116" s="436"/>
      <c r="AA116" s="435">
        <v>0</v>
      </c>
      <c r="AB116" s="435">
        <v>0</v>
      </c>
      <c r="AC116" s="435">
        <v>0</v>
      </c>
      <c r="AD116" s="435">
        <v>0</v>
      </c>
      <c r="AE116" s="435">
        <v>0</v>
      </c>
      <c r="AF116" s="435">
        <v>0</v>
      </c>
      <c r="AG116" s="435">
        <v>0</v>
      </c>
      <c r="AH116" s="435">
        <v>0</v>
      </c>
      <c r="AI116" s="436"/>
      <c r="AJ116" s="148">
        <v>0</v>
      </c>
      <c r="AK116" s="341">
        <v>0</v>
      </c>
      <c r="AL116" s="360">
        <v>0</v>
      </c>
    </row>
    <row r="117" spans="1:38" ht="24" customHeight="1" x14ac:dyDescent="0.3">
      <c r="A117" s="346" t="s">
        <v>5408</v>
      </c>
      <c r="B117" s="347" t="s">
        <v>5409</v>
      </c>
      <c r="C117" s="440" t="s">
        <v>2156</v>
      </c>
      <c r="D117" s="330">
        <f t="shared" si="0"/>
        <v>0</v>
      </c>
      <c r="E117" s="331">
        <f t="shared" si="1"/>
        <v>0</v>
      </c>
      <c r="F117" s="331">
        <f t="shared" si="2"/>
        <v>0</v>
      </c>
      <c r="G117" s="331">
        <f t="shared" si="3"/>
        <v>0</v>
      </c>
      <c r="H117" s="331">
        <f t="shared" si="4"/>
        <v>0</v>
      </c>
      <c r="I117" s="331">
        <f t="shared" si="5"/>
        <v>0</v>
      </c>
      <c r="J117" s="331">
        <f t="shared" si="6"/>
        <v>0</v>
      </c>
      <c r="K117" s="331">
        <f t="shared" si="7"/>
        <v>0</v>
      </c>
      <c r="L117" s="331">
        <f t="shared" si="8"/>
        <v>0</v>
      </c>
      <c r="M117" s="332">
        <f t="shared" si="9"/>
        <v>0</v>
      </c>
      <c r="N117" s="333">
        <f t="shared" si="10"/>
        <v>0</v>
      </c>
      <c r="O117" s="434"/>
      <c r="P117" s="335">
        <f t="shared" si="11"/>
        <v>0</v>
      </c>
      <c r="Q117" s="336" t="str">
        <f t="shared" si="12"/>
        <v/>
      </c>
      <c r="R117" s="88">
        <v>0</v>
      </c>
      <c r="S117" s="148"/>
      <c r="T117" s="351"/>
      <c r="U117" s="341"/>
      <c r="V117" s="341"/>
      <c r="W117" s="436"/>
      <c r="X117" s="148">
        <v>0</v>
      </c>
      <c r="Y117" s="437"/>
      <c r="Z117" s="436"/>
      <c r="AA117" s="435">
        <v>0</v>
      </c>
      <c r="AB117" s="435">
        <v>0</v>
      </c>
      <c r="AC117" s="435">
        <v>0</v>
      </c>
      <c r="AD117" s="435">
        <v>0</v>
      </c>
      <c r="AE117" s="435">
        <v>0</v>
      </c>
      <c r="AF117" s="435">
        <v>0</v>
      </c>
      <c r="AG117" s="435">
        <v>0</v>
      </c>
      <c r="AH117" s="435">
        <v>0</v>
      </c>
      <c r="AI117" s="436"/>
      <c r="AJ117" s="148">
        <v>0</v>
      </c>
      <c r="AK117" s="341">
        <v>0</v>
      </c>
      <c r="AL117" s="342">
        <v>0</v>
      </c>
    </row>
    <row r="118" spans="1:38" ht="24" customHeight="1" x14ac:dyDescent="0.3">
      <c r="A118" s="345" t="s">
        <v>5410</v>
      </c>
      <c r="B118" s="328" t="s">
        <v>5411</v>
      </c>
      <c r="C118" s="433" t="s">
        <v>2699</v>
      </c>
      <c r="D118" s="330">
        <f t="shared" si="0"/>
        <v>58</v>
      </c>
      <c r="E118" s="331">
        <f t="shared" si="1"/>
        <v>0</v>
      </c>
      <c r="F118" s="331">
        <f t="shared" si="2"/>
        <v>0</v>
      </c>
      <c r="G118" s="331">
        <f t="shared" si="3"/>
        <v>0</v>
      </c>
      <c r="H118" s="331">
        <f t="shared" si="4"/>
        <v>0</v>
      </c>
      <c r="I118" s="331">
        <f t="shared" si="5"/>
        <v>0</v>
      </c>
      <c r="J118" s="331">
        <f t="shared" si="6"/>
        <v>0</v>
      </c>
      <c r="K118" s="331">
        <f t="shared" si="7"/>
        <v>0</v>
      </c>
      <c r="L118" s="331">
        <f t="shared" si="8"/>
        <v>0</v>
      </c>
      <c r="M118" s="332">
        <f t="shared" si="9"/>
        <v>0</v>
      </c>
      <c r="N118" s="333">
        <f t="shared" si="10"/>
        <v>58</v>
      </c>
      <c r="O118" s="434"/>
      <c r="P118" s="335">
        <f t="shared" si="11"/>
        <v>58</v>
      </c>
      <c r="Q118" s="336">
        <f t="shared" si="12"/>
        <v>97</v>
      </c>
      <c r="R118" s="144">
        <v>0</v>
      </c>
      <c r="S118" s="148"/>
      <c r="T118" s="147"/>
      <c r="U118" s="341"/>
      <c r="V118" s="341"/>
      <c r="W118" s="435"/>
      <c r="X118" s="349">
        <v>0</v>
      </c>
      <c r="Y118" s="339"/>
      <c r="Z118" s="435">
        <v>58</v>
      </c>
      <c r="AA118" s="435">
        <v>0</v>
      </c>
      <c r="AB118" s="435">
        <v>0</v>
      </c>
      <c r="AC118" s="435">
        <v>0</v>
      </c>
      <c r="AD118" s="435">
        <v>0</v>
      </c>
      <c r="AE118" s="435">
        <v>0</v>
      </c>
      <c r="AF118" s="435">
        <v>0</v>
      </c>
      <c r="AG118" s="435">
        <v>0</v>
      </c>
      <c r="AH118" s="435">
        <v>0</v>
      </c>
      <c r="AI118" s="435"/>
      <c r="AJ118" s="148">
        <v>0</v>
      </c>
      <c r="AK118" s="358">
        <v>0</v>
      </c>
      <c r="AL118" s="342">
        <v>0</v>
      </c>
    </row>
    <row r="119" spans="1:38" ht="24" customHeight="1" x14ac:dyDescent="0.3">
      <c r="A119" s="327" t="s">
        <v>5412</v>
      </c>
      <c r="B119" s="328" t="s">
        <v>5413</v>
      </c>
      <c r="C119" s="433" t="s">
        <v>314</v>
      </c>
      <c r="D119" s="330">
        <f t="shared" si="0"/>
        <v>0</v>
      </c>
      <c r="E119" s="331">
        <f t="shared" si="1"/>
        <v>0</v>
      </c>
      <c r="F119" s="331">
        <f t="shared" si="2"/>
        <v>0</v>
      </c>
      <c r="G119" s="331">
        <f t="shared" si="3"/>
        <v>0</v>
      </c>
      <c r="H119" s="331">
        <f t="shared" si="4"/>
        <v>0</v>
      </c>
      <c r="I119" s="331">
        <f t="shared" si="5"/>
        <v>0</v>
      </c>
      <c r="J119" s="331">
        <f t="shared" si="6"/>
        <v>0</v>
      </c>
      <c r="K119" s="331">
        <f t="shared" si="7"/>
        <v>0</v>
      </c>
      <c r="L119" s="331">
        <f t="shared" si="8"/>
        <v>0</v>
      </c>
      <c r="M119" s="332">
        <f t="shared" si="9"/>
        <v>0</v>
      </c>
      <c r="N119" s="333">
        <f t="shared" si="10"/>
        <v>0</v>
      </c>
      <c r="O119" s="434"/>
      <c r="P119" s="335">
        <f t="shared" si="11"/>
        <v>0</v>
      </c>
      <c r="Q119" s="336" t="str">
        <f t="shared" si="12"/>
        <v/>
      </c>
      <c r="R119" s="144">
        <v>0</v>
      </c>
      <c r="S119" s="349"/>
      <c r="T119" s="147"/>
      <c r="U119" s="341"/>
      <c r="V119" s="341"/>
      <c r="W119" s="435"/>
      <c r="X119" s="148">
        <v>0</v>
      </c>
      <c r="Y119" s="339"/>
      <c r="Z119" s="435"/>
      <c r="AA119" s="435">
        <v>0</v>
      </c>
      <c r="AB119" s="435">
        <v>0</v>
      </c>
      <c r="AC119" s="435">
        <v>0</v>
      </c>
      <c r="AD119" s="435">
        <v>0</v>
      </c>
      <c r="AE119" s="435">
        <v>0</v>
      </c>
      <c r="AF119" s="435">
        <v>0</v>
      </c>
      <c r="AG119" s="435">
        <v>0</v>
      </c>
      <c r="AH119" s="435">
        <v>0</v>
      </c>
      <c r="AI119" s="435"/>
      <c r="AJ119" s="148">
        <v>0</v>
      </c>
      <c r="AK119" s="341">
        <v>0</v>
      </c>
      <c r="AL119" s="342">
        <v>0</v>
      </c>
    </row>
    <row r="120" spans="1:38" ht="24" customHeight="1" x14ac:dyDescent="0.3">
      <c r="A120" s="345" t="s">
        <v>5414</v>
      </c>
      <c r="B120" s="328" t="s">
        <v>5415</v>
      </c>
      <c r="C120" s="433" t="s">
        <v>418</v>
      </c>
      <c r="D120" s="330">
        <f t="shared" si="0"/>
        <v>130</v>
      </c>
      <c r="E120" s="331">
        <f t="shared" si="1"/>
        <v>0</v>
      </c>
      <c r="F120" s="331">
        <f t="shared" si="2"/>
        <v>0</v>
      </c>
      <c r="G120" s="331">
        <f t="shared" si="3"/>
        <v>0</v>
      </c>
      <c r="H120" s="331">
        <f t="shared" si="4"/>
        <v>0</v>
      </c>
      <c r="I120" s="331">
        <f t="shared" si="5"/>
        <v>0</v>
      </c>
      <c r="J120" s="331">
        <f t="shared" si="6"/>
        <v>0</v>
      </c>
      <c r="K120" s="331">
        <f t="shared" si="7"/>
        <v>0</v>
      </c>
      <c r="L120" s="331">
        <f t="shared" si="8"/>
        <v>0</v>
      </c>
      <c r="M120" s="332">
        <f t="shared" si="9"/>
        <v>0</v>
      </c>
      <c r="N120" s="333">
        <f t="shared" si="10"/>
        <v>130</v>
      </c>
      <c r="O120" s="434"/>
      <c r="P120" s="335">
        <f t="shared" si="11"/>
        <v>130</v>
      </c>
      <c r="Q120" s="336">
        <f t="shared" si="12"/>
        <v>68</v>
      </c>
      <c r="R120" s="144">
        <v>0</v>
      </c>
      <c r="S120" s="148"/>
      <c r="T120" s="147"/>
      <c r="U120" s="341">
        <v>130</v>
      </c>
      <c r="V120" s="341"/>
      <c r="W120" s="435"/>
      <c r="X120" s="148">
        <v>0</v>
      </c>
      <c r="Y120" s="339"/>
      <c r="Z120" s="435"/>
      <c r="AA120" s="435">
        <v>0</v>
      </c>
      <c r="AB120" s="435">
        <v>0</v>
      </c>
      <c r="AC120" s="435">
        <v>0</v>
      </c>
      <c r="AD120" s="435">
        <v>0</v>
      </c>
      <c r="AE120" s="435">
        <v>0</v>
      </c>
      <c r="AF120" s="435">
        <v>0</v>
      </c>
      <c r="AG120" s="435">
        <v>0</v>
      </c>
      <c r="AH120" s="435">
        <v>0</v>
      </c>
      <c r="AI120" s="435"/>
      <c r="AJ120" s="148">
        <v>0</v>
      </c>
      <c r="AK120" s="341">
        <v>0</v>
      </c>
      <c r="AL120" s="342">
        <v>0</v>
      </c>
    </row>
    <row r="121" spans="1:38" ht="24" customHeight="1" x14ac:dyDescent="0.3">
      <c r="A121" s="327" t="s">
        <v>5416</v>
      </c>
      <c r="B121" s="328" t="s">
        <v>5417</v>
      </c>
      <c r="C121" s="433" t="s">
        <v>3708</v>
      </c>
      <c r="D121" s="330">
        <f t="shared" si="0"/>
        <v>65</v>
      </c>
      <c r="E121" s="331">
        <f t="shared" si="1"/>
        <v>0</v>
      </c>
      <c r="F121" s="331">
        <f t="shared" si="2"/>
        <v>0</v>
      </c>
      <c r="G121" s="331">
        <f t="shared" si="3"/>
        <v>0</v>
      </c>
      <c r="H121" s="331">
        <f t="shared" si="4"/>
        <v>0</v>
      </c>
      <c r="I121" s="331">
        <f t="shared" si="5"/>
        <v>0</v>
      </c>
      <c r="J121" s="331">
        <f t="shared" si="6"/>
        <v>0</v>
      </c>
      <c r="K121" s="331">
        <f t="shared" si="7"/>
        <v>0</v>
      </c>
      <c r="L121" s="331">
        <f t="shared" si="8"/>
        <v>0</v>
      </c>
      <c r="M121" s="332">
        <f t="shared" si="9"/>
        <v>0</v>
      </c>
      <c r="N121" s="333">
        <f t="shared" si="10"/>
        <v>65</v>
      </c>
      <c r="O121" s="434"/>
      <c r="P121" s="335">
        <f t="shared" si="11"/>
        <v>65</v>
      </c>
      <c r="Q121" s="336">
        <f t="shared" si="12"/>
        <v>90</v>
      </c>
      <c r="R121" s="144">
        <v>0</v>
      </c>
      <c r="S121" s="349"/>
      <c r="T121" s="147"/>
      <c r="U121" s="341"/>
      <c r="V121" s="341">
        <v>65</v>
      </c>
      <c r="W121" s="435"/>
      <c r="X121" s="349">
        <v>0</v>
      </c>
      <c r="Y121" s="339"/>
      <c r="Z121" s="435"/>
      <c r="AA121" s="435">
        <v>0</v>
      </c>
      <c r="AB121" s="435">
        <v>0</v>
      </c>
      <c r="AC121" s="435">
        <v>0</v>
      </c>
      <c r="AD121" s="435">
        <v>0</v>
      </c>
      <c r="AE121" s="435">
        <v>0</v>
      </c>
      <c r="AF121" s="435">
        <v>0</v>
      </c>
      <c r="AG121" s="435">
        <v>0</v>
      </c>
      <c r="AH121" s="435">
        <v>0</v>
      </c>
      <c r="AI121" s="435"/>
      <c r="AJ121" s="148">
        <v>0</v>
      </c>
      <c r="AK121" s="341">
        <v>0</v>
      </c>
      <c r="AL121" s="360">
        <v>0</v>
      </c>
    </row>
    <row r="122" spans="1:38" ht="24" customHeight="1" x14ac:dyDescent="0.3">
      <c r="A122" s="345" t="s">
        <v>1271</v>
      </c>
      <c r="B122" s="328" t="s">
        <v>1272</v>
      </c>
      <c r="C122" s="433" t="s">
        <v>928</v>
      </c>
      <c r="D122" s="330">
        <f t="shared" si="0"/>
        <v>50</v>
      </c>
      <c r="E122" s="331">
        <f t="shared" si="1"/>
        <v>0</v>
      </c>
      <c r="F122" s="331">
        <f t="shared" si="2"/>
        <v>0</v>
      </c>
      <c r="G122" s="331">
        <f t="shared" si="3"/>
        <v>0</v>
      </c>
      <c r="H122" s="331">
        <f t="shared" si="4"/>
        <v>0</v>
      </c>
      <c r="I122" s="331">
        <f t="shared" si="5"/>
        <v>0</v>
      </c>
      <c r="J122" s="331">
        <f t="shared" si="6"/>
        <v>0</v>
      </c>
      <c r="K122" s="331">
        <f t="shared" si="7"/>
        <v>0</v>
      </c>
      <c r="L122" s="331">
        <f t="shared" si="8"/>
        <v>0</v>
      </c>
      <c r="M122" s="332">
        <f t="shared" si="9"/>
        <v>0</v>
      </c>
      <c r="N122" s="333">
        <f t="shared" si="10"/>
        <v>50</v>
      </c>
      <c r="O122" s="434"/>
      <c r="P122" s="335">
        <f t="shared" si="11"/>
        <v>50</v>
      </c>
      <c r="Q122" s="336">
        <f t="shared" si="12"/>
        <v>103</v>
      </c>
      <c r="R122" s="144">
        <v>0</v>
      </c>
      <c r="S122" s="148"/>
      <c r="T122" s="147"/>
      <c r="U122" s="341"/>
      <c r="V122" s="341"/>
      <c r="W122" s="435"/>
      <c r="X122" s="148">
        <v>0</v>
      </c>
      <c r="Y122" s="339"/>
      <c r="Z122" s="435"/>
      <c r="AA122" s="435">
        <v>0</v>
      </c>
      <c r="AB122" s="435">
        <v>0</v>
      </c>
      <c r="AC122" s="435">
        <v>0</v>
      </c>
      <c r="AD122" s="435">
        <v>0</v>
      </c>
      <c r="AE122" s="435">
        <v>0</v>
      </c>
      <c r="AF122" s="435">
        <v>0</v>
      </c>
      <c r="AG122" s="435">
        <v>0</v>
      </c>
      <c r="AH122" s="435">
        <v>0</v>
      </c>
      <c r="AI122" s="435"/>
      <c r="AJ122" s="148">
        <v>0</v>
      </c>
      <c r="AK122" s="358">
        <v>0</v>
      </c>
      <c r="AL122" s="342">
        <v>50</v>
      </c>
    </row>
    <row r="123" spans="1:38" ht="24" customHeight="1" x14ac:dyDescent="0.3">
      <c r="A123" s="345" t="s">
        <v>5418</v>
      </c>
      <c r="B123" s="328" t="s">
        <v>5419</v>
      </c>
      <c r="C123" s="433" t="s">
        <v>593</v>
      </c>
      <c r="D123" s="330">
        <f t="shared" si="0"/>
        <v>45</v>
      </c>
      <c r="E123" s="331">
        <f t="shared" si="1"/>
        <v>40</v>
      </c>
      <c r="F123" s="331">
        <f t="shared" si="2"/>
        <v>0</v>
      </c>
      <c r="G123" s="331">
        <f t="shared" si="3"/>
        <v>0</v>
      </c>
      <c r="H123" s="331">
        <f t="shared" si="4"/>
        <v>0</v>
      </c>
      <c r="I123" s="331">
        <f t="shared" si="5"/>
        <v>0</v>
      </c>
      <c r="J123" s="331">
        <f t="shared" si="6"/>
        <v>0</v>
      </c>
      <c r="K123" s="331">
        <f t="shared" si="7"/>
        <v>0</v>
      </c>
      <c r="L123" s="331">
        <f t="shared" si="8"/>
        <v>0</v>
      </c>
      <c r="M123" s="332">
        <f t="shared" si="9"/>
        <v>0</v>
      </c>
      <c r="N123" s="333">
        <f t="shared" si="10"/>
        <v>85</v>
      </c>
      <c r="O123" s="434"/>
      <c r="P123" s="335">
        <f t="shared" si="11"/>
        <v>85</v>
      </c>
      <c r="Q123" s="336">
        <f t="shared" si="12"/>
        <v>82</v>
      </c>
      <c r="R123" s="144">
        <v>0</v>
      </c>
      <c r="S123" s="148">
        <v>40</v>
      </c>
      <c r="T123" s="147"/>
      <c r="U123" s="341"/>
      <c r="V123" s="341"/>
      <c r="W123" s="435"/>
      <c r="X123" s="349">
        <v>0</v>
      </c>
      <c r="Y123" s="339"/>
      <c r="Z123" s="435">
        <v>45</v>
      </c>
      <c r="AA123" s="435">
        <v>0</v>
      </c>
      <c r="AB123" s="435">
        <v>0</v>
      </c>
      <c r="AC123" s="435">
        <v>0</v>
      </c>
      <c r="AD123" s="435">
        <v>0</v>
      </c>
      <c r="AE123" s="435">
        <v>0</v>
      </c>
      <c r="AF123" s="435">
        <v>0</v>
      </c>
      <c r="AG123" s="435">
        <v>0</v>
      </c>
      <c r="AH123" s="435">
        <v>0</v>
      </c>
      <c r="AI123" s="435"/>
      <c r="AJ123" s="148">
        <v>0</v>
      </c>
      <c r="AK123" s="341">
        <v>0</v>
      </c>
      <c r="AL123" s="342">
        <v>0</v>
      </c>
    </row>
    <row r="124" spans="1:38" ht="24" customHeight="1" x14ac:dyDescent="0.3">
      <c r="A124" s="327" t="s">
        <v>5420</v>
      </c>
      <c r="B124" s="328" t="s">
        <v>5421</v>
      </c>
      <c r="C124" s="433" t="s">
        <v>314</v>
      </c>
      <c r="D124" s="330">
        <f t="shared" si="0"/>
        <v>0</v>
      </c>
      <c r="E124" s="331">
        <f t="shared" si="1"/>
        <v>0</v>
      </c>
      <c r="F124" s="331">
        <f t="shared" si="2"/>
        <v>0</v>
      </c>
      <c r="G124" s="331">
        <f t="shared" si="3"/>
        <v>0</v>
      </c>
      <c r="H124" s="331">
        <f t="shared" si="4"/>
        <v>0</v>
      </c>
      <c r="I124" s="331">
        <f t="shared" si="5"/>
        <v>0</v>
      </c>
      <c r="J124" s="331">
        <f t="shared" si="6"/>
        <v>0</v>
      </c>
      <c r="K124" s="331">
        <f t="shared" si="7"/>
        <v>0</v>
      </c>
      <c r="L124" s="331">
        <f t="shared" si="8"/>
        <v>0</v>
      </c>
      <c r="M124" s="332">
        <f t="shared" si="9"/>
        <v>0</v>
      </c>
      <c r="N124" s="333">
        <f t="shared" si="10"/>
        <v>0</v>
      </c>
      <c r="O124" s="434"/>
      <c r="P124" s="335">
        <f t="shared" si="11"/>
        <v>0</v>
      </c>
      <c r="Q124" s="336" t="str">
        <f t="shared" si="12"/>
        <v/>
      </c>
      <c r="R124" s="144">
        <v>0</v>
      </c>
      <c r="S124" s="148"/>
      <c r="T124" s="351"/>
      <c r="U124" s="341"/>
      <c r="V124" s="341"/>
      <c r="W124" s="436"/>
      <c r="X124" s="148">
        <v>0</v>
      </c>
      <c r="Y124" s="339"/>
      <c r="Z124" s="436"/>
      <c r="AA124" s="435">
        <v>0</v>
      </c>
      <c r="AB124" s="435">
        <v>0</v>
      </c>
      <c r="AC124" s="435">
        <v>0</v>
      </c>
      <c r="AD124" s="435">
        <v>0</v>
      </c>
      <c r="AE124" s="435">
        <v>0</v>
      </c>
      <c r="AF124" s="435">
        <v>0</v>
      </c>
      <c r="AG124" s="435">
        <v>0</v>
      </c>
      <c r="AH124" s="435">
        <v>0</v>
      </c>
      <c r="AI124" s="436"/>
      <c r="AJ124" s="148">
        <v>0</v>
      </c>
      <c r="AK124" s="358">
        <v>0</v>
      </c>
      <c r="AL124" s="342">
        <v>0</v>
      </c>
    </row>
    <row r="125" spans="1:38" ht="24" customHeight="1" x14ac:dyDescent="0.3">
      <c r="A125" s="345" t="s">
        <v>1693</v>
      </c>
      <c r="B125" s="328" t="s">
        <v>1694</v>
      </c>
      <c r="C125" s="433" t="s">
        <v>237</v>
      </c>
      <c r="D125" s="330">
        <f t="shared" si="0"/>
        <v>18</v>
      </c>
      <c r="E125" s="331">
        <f t="shared" si="1"/>
        <v>12</v>
      </c>
      <c r="F125" s="331">
        <f t="shared" si="2"/>
        <v>0</v>
      </c>
      <c r="G125" s="331">
        <f t="shared" si="3"/>
        <v>0</v>
      </c>
      <c r="H125" s="331">
        <f t="shared" si="4"/>
        <v>0</v>
      </c>
      <c r="I125" s="331">
        <f t="shared" si="5"/>
        <v>0</v>
      </c>
      <c r="J125" s="331">
        <f t="shared" si="6"/>
        <v>0</v>
      </c>
      <c r="K125" s="331">
        <f t="shared" si="7"/>
        <v>0</v>
      </c>
      <c r="L125" s="331">
        <f t="shared" si="8"/>
        <v>0</v>
      </c>
      <c r="M125" s="332">
        <f t="shared" si="9"/>
        <v>0</v>
      </c>
      <c r="N125" s="333">
        <f t="shared" si="10"/>
        <v>30</v>
      </c>
      <c r="O125" s="434"/>
      <c r="P125" s="335">
        <f t="shared" si="11"/>
        <v>30</v>
      </c>
      <c r="Q125" s="336">
        <f t="shared" si="12"/>
        <v>142</v>
      </c>
      <c r="R125" s="144">
        <v>0</v>
      </c>
      <c r="S125" s="148"/>
      <c r="T125" s="351">
        <v>12</v>
      </c>
      <c r="U125" s="341"/>
      <c r="V125" s="341"/>
      <c r="W125" s="436"/>
      <c r="X125" s="148">
        <v>0</v>
      </c>
      <c r="Y125" s="339">
        <v>18</v>
      </c>
      <c r="Z125" s="436"/>
      <c r="AA125" s="435">
        <v>0</v>
      </c>
      <c r="AB125" s="435">
        <v>0</v>
      </c>
      <c r="AC125" s="435">
        <v>0</v>
      </c>
      <c r="AD125" s="435">
        <v>0</v>
      </c>
      <c r="AE125" s="435">
        <v>0</v>
      </c>
      <c r="AF125" s="435">
        <v>0</v>
      </c>
      <c r="AG125" s="435">
        <v>0</v>
      </c>
      <c r="AH125" s="435">
        <v>0</v>
      </c>
      <c r="AI125" s="436"/>
      <c r="AJ125" s="349">
        <v>0</v>
      </c>
      <c r="AK125" s="341">
        <v>0</v>
      </c>
      <c r="AL125" s="342">
        <v>0</v>
      </c>
    </row>
    <row r="126" spans="1:38" ht="24" customHeight="1" x14ac:dyDescent="0.3">
      <c r="A126" s="327" t="s">
        <v>5422</v>
      </c>
      <c r="B126" s="328" t="s">
        <v>5423</v>
      </c>
      <c r="C126" s="433" t="s">
        <v>2152</v>
      </c>
      <c r="D126" s="330">
        <f t="shared" si="0"/>
        <v>0</v>
      </c>
      <c r="E126" s="331">
        <f t="shared" si="1"/>
        <v>0</v>
      </c>
      <c r="F126" s="331">
        <f t="shared" si="2"/>
        <v>0</v>
      </c>
      <c r="G126" s="331">
        <f t="shared" si="3"/>
        <v>0</v>
      </c>
      <c r="H126" s="331">
        <f t="shared" si="4"/>
        <v>0</v>
      </c>
      <c r="I126" s="331">
        <f t="shared" si="5"/>
        <v>0</v>
      </c>
      <c r="J126" s="331">
        <f t="shared" si="6"/>
        <v>0</v>
      </c>
      <c r="K126" s="331">
        <f t="shared" si="7"/>
        <v>0</v>
      </c>
      <c r="L126" s="331">
        <f t="shared" si="8"/>
        <v>0</v>
      </c>
      <c r="M126" s="332">
        <f t="shared" si="9"/>
        <v>0</v>
      </c>
      <c r="N126" s="333">
        <f t="shared" si="10"/>
        <v>0</v>
      </c>
      <c r="O126" s="434"/>
      <c r="P126" s="335">
        <f t="shared" si="11"/>
        <v>0</v>
      </c>
      <c r="Q126" s="336" t="str">
        <f t="shared" si="12"/>
        <v/>
      </c>
      <c r="R126" s="144">
        <v>0</v>
      </c>
      <c r="S126" s="349"/>
      <c r="T126" s="147"/>
      <c r="U126" s="341"/>
      <c r="V126" s="341"/>
      <c r="W126" s="435"/>
      <c r="X126" s="148">
        <v>0</v>
      </c>
      <c r="Y126" s="339"/>
      <c r="Z126" s="435"/>
      <c r="AA126" s="435">
        <v>0</v>
      </c>
      <c r="AB126" s="435">
        <v>0</v>
      </c>
      <c r="AC126" s="435">
        <v>0</v>
      </c>
      <c r="AD126" s="435">
        <v>0</v>
      </c>
      <c r="AE126" s="435">
        <v>0</v>
      </c>
      <c r="AF126" s="435">
        <v>0</v>
      </c>
      <c r="AG126" s="435">
        <v>0</v>
      </c>
      <c r="AH126" s="435">
        <v>0</v>
      </c>
      <c r="AI126" s="435"/>
      <c r="AJ126" s="148">
        <v>0</v>
      </c>
      <c r="AK126" s="341">
        <v>0</v>
      </c>
      <c r="AL126" s="342">
        <v>0</v>
      </c>
    </row>
    <row r="127" spans="1:38" ht="24" customHeight="1" x14ac:dyDescent="0.3">
      <c r="A127" s="345" t="s">
        <v>5424</v>
      </c>
      <c r="B127" s="328" t="s">
        <v>5425</v>
      </c>
      <c r="C127" s="433" t="s">
        <v>1884</v>
      </c>
      <c r="D127" s="330">
        <f t="shared" si="0"/>
        <v>0</v>
      </c>
      <c r="E127" s="331">
        <f t="shared" si="1"/>
        <v>0</v>
      </c>
      <c r="F127" s="331">
        <f t="shared" si="2"/>
        <v>0</v>
      </c>
      <c r="G127" s="331">
        <f t="shared" si="3"/>
        <v>0</v>
      </c>
      <c r="H127" s="331">
        <f t="shared" si="4"/>
        <v>0</v>
      </c>
      <c r="I127" s="331">
        <f t="shared" si="5"/>
        <v>0</v>
      </c>
      <c r="J127" s="331">
        <f t="shared" si="6"/>
        <v>0</v>
      </c>
      <c r="K127" s="331">
        <f t="shared" si="7"/>
        <v>0</v>
      </c>
      <c r="L127" s="331">
        <f t="shared" si="8"/>
        <v>0</v>
      </c>
      <c r="M127" s="332">
        <f t="shared" si="9"/>
        <v>0</v>
      </c>
      <c r="N127" s="333">
        <f t="shared" si="10"/>
        <v>0</v>
      </c>
      <c r="O127" s="434"/>
      <c r="P127" s="335">
        <f t="shared" si="11"/>
        <v>0</v>
      </c>
      <c r="Q127" s="336" t="str">
        <f t="shared" si="12"/>
        <v/>
      </c>
      <c r="R127" s="144">
        <v>0</v>
      </c>
      <c r="S127" s="148"/>
      <c r="T127" s="147"/>
      <c r="U127" s="341"/>
      <c r="V127" s="341"/>
      <c r="W127" s="435"/>
      <c r="X127" s="148">
        <v>0</v>
      </c>
      <c r="Y127" s="339"/>
      <c r="Z127" s="435"/>
      <c r="AA127" s="435">
        <v>0</v>
      </c>
      <c r="AB127" s="435">
        <v>0</v>
      </c>
      <c r="AC127" s="435">
        <v>0</v>
      </c>
      <c r="AD127" s="435">
        <v>0</v>
      </c>
      <c r="AE127" s="435">
        <v>0</v>
      </c>
      <c r="AF127" s="435">
        <v>0</v>
      </c>
      <c r="AG127" s="435">
        <v>0</v>
      </c>
      <c r="AH127" s="435">
        <v>0</v>
      </c>
      <c r="AI127" s="435"/>
      <c r="AJ127" s="148">
        <v>0</v>
      </c>
      <c r="AK127" s="358">
        <v>0</v>
      </c>
      <c r="AL127" s="342">
        <v>0</v>
      </c>
    </row>
    <row r="128" spans="1:38" ht="24" customHeight="1" x14ac:dyDescent="0.3">
      <c r="A128" s="345" t="s">
        <v>5426</v>
      </c>
      <c r="B128" s="328" t="s">
        <v>5427</v>
      </c>
      <c r="C128" s="433" t="s">
        <v>1977</v>
      </c>
      <c r="D128" s="330">
        <f t="shared" si="0"/>
        <v>0</v>
      </c>
      <c r="E128" s="331">
        <f t="shared" si="1"/>
        <v>0</v>
      </c>
      <c r="F128" s="331">
        <f t="shared" si="2"/>
        <v>0</v>
      </c>
      <c r="G128" s="331">
        <f t="shared" si="3"/>
        <v>0</v>
      </c>
      <c r="H128" s="331">
        <f t="shared" si="4"/>
        <v>0</v>
      </c>
      <c r="I128" s="331">
        <f t="shared" si="5"/>
        <v>0</v>
      </c>
      <c r="J128" s="331">
        <f t="shared" si="6"/>
        <v>0</v>
      </c>
      <c r="K128" s="331">
        <f t="shared" si="7"/>
        <v>0</v>
      </c>
      <c r="L128" s="331">
        <f t="shared" si="8"/>
        <v>0</v>
      </c>
      <c r="M128" s="332">
        <f t="shared" si="9"/>
        <v>0</v>
      </c>
      <c r="N128" s="333">
        <f t="shared" si="10"/>
        <v>0</v>
      </c>
      <c r="O128" s="434"/>
      <c r="P128" s="335">
        <f t="shared" si="11"/>
        <v>0</v>
      </c>
      <c r="Q128" s="336" t="str">
        <f t="shared" si="12"/>
        <v/>
      </c>
      <c r="R128" s="88">
        <v>0</v>
      </c>
      <c r="S128" s="148"/>
      <c r="T128" s="147"/>
      <c r="U128" s="358"/>
      <c r="V128" s="358"/>
      <c r="W128" s="435"/>
      <c r="X128" s="148">
        <v>0</v>
      </c>
      <c r="Y128" s="437"/>
      <c r="Z128" s="435"/>
      <c r="AA128" s="435">
        <v>0</v>
      </c>
      <c r="AB128" s="435">
        <v>0</v>
      </c>
      <c r="AC128" s="435">
        <v>0</v>
      </c>
      <c r="AD128" s="435">
        <v>0</v>
      </c>
      <c r="AE128" s="435">
        <v>0</v>
      </c>
      <c r="AF128" s="435">
        <v>0</v>
      </c>
      <c r="AG128" s="435">
        <v>0</v>
      </c>
      <c r="AH128" s="435">
        <v>0</v>
      </c>
      <c r="AI128" s="435"/>
      <c r="AJ128" s="148">
        <v>0</v>
      </c>
      <c r="AK128" s="341">
        <v>0</v>
      </c>
      <c r="AL128" s="342">
        <v>0</v>
      </c>
    </row>
    <row r="129" spans="1:38" ht="24" customHeight="1" x14ac:dyDescent="0.3">
      <c r="A129" s="327" t="s">
        <v>5428</v>
      </c>
      <c r="B129" s="328" t="s">
        <v>5429</v>
      </c>
      <c r="C129" s="433" t="s">
        <v>5405</v>
      </c>
      <c r="D129" s="330">
        <f t="shared" si="0"/>
        <v>25</v>
      </c>
      <c r="E129" s="331">
        <f t="shared" si="1"/>
        <v>0</v>
      </c>
      <c r="F129" s="331">
        <f t="shared" si="2"/>
        <v>0</v>
      </c>
      <c r="G129" s="331">
        <f t="shared" si="3"/>
        <v>0</v>
      </c>
      <c r="H129" s="331">
        <f t="shared" si="4"/>
        <v>0</v>
      </c>
      <c r="I129" s="331">
        <f t="shared" si="5"/>
        <v>0</v>
      </c>
      <c r="J129" s="331">
        <f t="shared" si="6"/>
        <v>0</v>
      </c>
      <c r="K129" s="331">
        <f t="shared" si="7"/>
        <v>0</v>
      </c>
      <c r="L129" s="331">
        <f t="shared" si="8"/>
        <v>0</v>
      </c>
      <c r="M129" s="332">
        <f t="shared" si="9"/>
        <v>0</v>
      </c>
      <c r="N129" s="333">
        <f t="shared" si="10"/>
        <v>25</v>
      </c>
      <c r="O129" s="434"/>
      <c r="P129" s="335">
        <f t="shared" si="11"/>
        <v>25</v>
      </c>
      <c r="Q129" s="336">
        <f t="shared" si="12"/>
        <v>148</v>
      </c>
      <c r="R129" s="144">
        <v>0</v>
      </c>
      <c r="S129" s="148">
        <v>25</v>
      </c>
      <c r="T129" s="147"/>
      <c r="U129" s="341"/>
      <c r="V129" s="341"/>
      <c r="W129" s="435"/>
      <c r="X129" s="148">
        <v>0</v>
      </c>
      <c r="Y129" s="339"/>
      <c r="Z129" s="435"/>
      <c r="AA129" s="435">
        <v>0</v>
      </c>
      <c r="AB129" s="435">
        <v>0</v>
      </c>
      <c r="AC129" s="435">
        <v>0</v>
      </c>
      <c r="AD129" s="435">
        <v>0</v>
      </c>
      <c r="AE129" s="435">
        <v>0</v>
      </c>
      <c r="AF129" s="435">
        <v>0</v>
      </c>
      <c r="AG129" s="435">
        <v>0</v>
      </c>
      <c r="AH129" s="435">
        <v>0</v>
      </c>
      <c r="AI129" s="435"/>
      <c r="AJ129" s="349">
        <v>0</v>
      </c>
      <c r="AK129" s="341">
        <v>0</v>
      </c>
      <c r="AL129" s="342">
        <v>0</v>
      </c>
    </row>
    <row r="130" spans="1:38" ht="24" customHeight="1" x14ac:dyDescent="0.3">
      <c r="A130" s="345" t="s">
        <v>5430</v>
      </c>
      <c r="B130" s="328" t="s">
        <v>5431</v>
      </c>
      <c r="C130" s="433" t="s">
        <v>5432</v>
      </c>
      <c r="D130" s="330">
        <f t="shared" si="0"/>
        <v>12</v>
      </c>
      <c r="E130" s="331">
        <f t="shared" si="1"/>
        <v>0</v>
      </c>
      <c r="F130" s="331">
        <f t="shared" si="2"/>
        <v>0</v>
      </c>
      <c r="G130" s="331">
        <f t="shared" si="3"/>
        <v>0</v>
      </c>
      <c r="H130" s="331">
        <f t="shared" si="4"/>
        <v>0</v>
      </c>
      <c r="I130" s="331">
        <f t="shared" si="5"/>
        <v>0</v>
      </c>
      <c r="J130" s="331">
        <f t="shared" si="6"/>
        <v>0</v>
      </c>
      <c r="K130" s="331">
        <f t="shared" si="7"/>
        <v>0</v>
      </c>
      <c r="L130" s="331">
        <f t="shared" si="8"/>
        <v>0</v>
      </c>
      <c r="M130" s="332">
        <f t="shared" si="9"/>
        <v>0</v>
      </c>
      <c r="N130" s="333">
        <f t="shared" si="10"/>
        <v>12</v>
      </c>
      <c r="O130" s="434"/>
      <c r="P130" s="335">
        <f t="shared" si="11"/>
        <v>12</v>
      </c>
      <c r="Q130" s="336">
        <f t="shared" si="12"/>
        <v>178</v>
      </c>
      <c r="R130" s="144">
        <v>0</v>
      </c>
      <c r="S130" s="148"/>
      <c r="T130" s="147">
        <v>12</v>
      </c>
      <c r="U130" s="341"/>
      <c r="V130" s="341"/>
      <c r="W130" s="435"/>
      <c r="X130" s="349">
        <v>0</v>
      </c>
      <c r="Y130" s="339"/>
      <c r="Z130" s="435"/>
      <c r="AA130" s="435">
        <v>0</v>
      </c>
      <c r="AB130" s="435">
        <v>0</v>
      </c>
      <c r="AC130" s="435">
        <v>0</v>
      </c>
      <c r="AD130" s="435">
        <v>0</v>
      </c>
      <c r="AE130" s="435">
        <v>0</v>
      </c>
      <c r="AF130" s="435">
        <v>0</v>
      </c>
      <c r="AG130" s="435">
        <v>0</v>
      </c>
      <c r="AH130" s="435">
        <v>0</v>
      </c>
      <c r="AI130" s="435"/>
      <c r="AJ130" s="148">
        <v>0</v>
      </c>
      <c r="AK130" s="358">
        <v>0</v>
      </c>
      <c r="AL130" s="342">
        <v>0</v>
      </c>
    </row>
    <row r="131" spans="1:38" ht="24" customHeight="1" x14ac:dyDescent="0.3">
      <c r="A131" s="345" t="s">
        <v>5433</v>
      </c>
      <c r="B131" s="328" t="s">
        <v>5434</v>
      </c>
      <c r="C131" s="433" t="s">
        <v>593</v>
      </c>
      <c r="D131" s="330">
        <f t="shared" si="0"/>
        <v>18</v>
      </c>
      <c r="E131" s="331">
        <f t="shared" si="1"/>
        <v>18</v>
      </c>
      <c r="F131" s="331">
        <f t="shared" si="2"/>
        <v>0</v>
      </c>
      <c r="G131" s="331">
        <f t="shared" si="3"/>
        <v>0</v>
      </c>
      <c r="H131" s="331">
        <f t="shared" si="4"/>
        <v>0</v>
      </c>
      <c r="I131" s="331">
        <f t="shared" si="5"/>
        <v>0</v>
      </c>
      <c r="J131" s="331">
        <f t="shared" si="6"/>
        <v>0</v>
      </c>
      <c r="K131" s="331">
        <f t="shared" si="7"/>
        <v>0</v>
      </c>
      <c r="L131" s="331">
        <f t="shared" si="8"/>
        <v>0</v>
      </c>
      <c r="M131" s="332">
        <f t="shared" si="9"/>
        <v>0</v>
      </c>
      <c r="N131" s="333">
        <f t="shared" si="10"/>
        <v>36</v>
      </c>
      <c r="O131" s="434"/>
      <c r="P131" s="335">
        <f t="shared" si="11"/>
        <v>36</v>
      </c>
      <c r="Q131" s="336">
        <f t="shared" si="12"/>
        <v>128</v>
      </c>
      <c r="R131" s="144">
        <v>0</v>
      </c>
      <c r="S131" s="148">
        <v>18</v>
      </c>
      <c r="T131" s="147"/>
      <c r="U131" s="341"/>
      <c r="V131" s="341"/>
      <c r="W131" s="435"/>
      <c r="X131" s="148">
        <v>0</v>
      </c>
      <c r="Y131" s="339"/>
      <c r="Z131" s="435">
        <v>18</v>
      </c>
      <c r="AA131" s="435">
        <v>0</v>
      </c>
      <c r="AB131" s="435">
        <v>0</v>
      </c>
      <c r="AC131" s="435">
        <v>0</v>
      </c>
      <c r="AD131" s="435">
        <v>0</v>
      </c>
      <c r="AE131" s="435">
        <v>0</v>
      </c>
      <c r="AF131" s="435">
        <v>0</v>
      </c>
      <c r="AG131" s="435">
        <v>0</v>
      </c>
      <c r="AH131" s="435">
        <v>0</v>
      </c>
      <c r="AI131" s="435"/>
      <c r="AJ131" s="148">
        <v>0</v>
      </c>
      <c r="AK131" s="341">
        <v>0</v>
      </c>
      <c r="AL131" s="342">
        <v>0</v>
      </c>
    </row>
    <row r="132" spans="1:38" ht="24" customHeight="1" x14ac:dyDescent="0.3">
      <c r="A132" s="327" t="s">
        <v>5435</v>
      </c>
      <c r="B132" s="328" t="s">
        <v>5436</v>
      </c>
      <c r="C132" s="433" t="s">
        <v>314</v>
      </c>
      <c r="D132" s="330">
        <f t="shared" si="0"/>
        <v>1000</v>
      </c>
      <c r="E132" s="331">
        <f t="shared" si="1"/>
        <v>140</v>
      </c>
      <c r="F132" s="331">
        <f t="shared" si="2"/>
        <v>0</v>
      </c>
      <c r="G132" s="331">
        <f t="shared" si="3"/>
        <v>0</v>
      </c>
      <c r="H132" s="331">
        <f t="shared" si="4"/>
        <v>0</v>
      </c>
      <c r="I132" s="331">
        <f t="shared" si="5"/>
        <v>0</v>
      </c>
      <c r="J132" s="331">
        <f t="shared" si="6"/>
        <v>0</v>
      </c>
      <c r="K132" s="331">
        <f t="shared" si="7"/>
        <v>0</v>
      </c>
      <c r="L132" s="331">
        <f t="shared" si="8"/>
        <v>0</v>
      </c>
      <c r="M132" s="332">
        <f t="shared" si="9"/>
        <v>0</v>
      </c>
      <c r="N132" s="333">
        <f t="shared" si="10"/>
        <v>1140</v>
      </c>
      <c r="O132" s="434">
        <f>Nemzetközi!E178</f>
        <v>466</v>
      </c>
      <c r="P132" s="335">
        <f t="shared" si="11"/>
        <v>47740</v>
      </c>
      <c r="Q132" s="336">
        <f t="shared" si="12"/>
        <v>3</v>
      </c>
      <c r="R132" s="144">
        <v>0</v>
      </c>
      <c r="S132" s="148"/>
      <c r="T132" s="147"/>
      <c r="U132" s="341"/>
      <c r="V132" s="341">
        <v>140</v>
      </c>
      <c r="W132" s="435"/>
      <c r="X132" s="148">
        <v>0</v>
      </c>
      <c r="Y132" s="339"/>
      <c r="Z132" s="435"/>
      <c r="AA132" s="435">
        <v>0</v>
      </c>
      <c r="AB132" s="435">
        <v>0</v>
      </c>
      <c r="AC132" s="435">
        <v>0</v>
      </c>
      <c r="AD132" s="435">
        <v>0</v>
      </c>
      <c r="AE132" s="435">
        <v>0</v>
      </c>
      <c r="AF132" s="435">
        <v>0</v>
      </c>
      <c r="AG132" s="435">
        <v>0</v>
      </c>
      <c r="AH132" s="435">
        <v>0</v>
      </c>
      <c r="AI132" s="435"/>
      <c r="AJ132" s="148">
        <v>0</v>
      </c>
      <c r="AK132" s="341">
        <v>1000</v>
      </c>
      <c r="AL132" s="360">
        <v>0</v>
      </c>
    </row>
    <row r="133" spans="1:38" ht="24" customHeight="1" x14ac:dyDescent="0.3">
      <c r="A133" s="345" t="s">
        <v>5437</v>
      </c>
      <c r="B133" s="328" t="s">
        <v>5438</v>
      </c>
      <c r="C133" s="433" t="s">
        <v>5439</v>
      </c>
      <c r="D133" s="330">
        <f t="shared" si="0"/>
        <v>0</v>
      </c>
      <c r="E133" s="331">
        <f t="shared" si="1"/>
        <v>0</v>
      </c>
      <c r="F133" s="331">
        <f t="shared" si="2"/>
        <v>0</v>
      </c>
      <c r="G133" s="331">
        <f t="shared" si="3"/>
        <v>0</v>
      </c>
      <c r="H133" s="331">
        <f t="shared" si="4"/>
        <v>0</v>
      </c>
      <c r="I133" s="331">
        <f t="shared" si="5"/>
        <v>0</v>
      </c>
      <c r="J133" s="331">
        <f t="shared" si="6"/>
        <v>0</v>
      </c>
      <c r="K133" s="331">
        <f t="shared" si="7"/>
        <v>0</v>
      </c>
      <c r="L133" s="331">
        <f t="shared" si="8"/>
        <v>0</v>
      </c>
      <c r="M133" s="332">
        <f t="shared" si="9"/>
        <v>0</v>
      </c>
      <c r="N133" s="333">
        <f t="shared" si="10"/>
        <v>0</v>
      </c>
      <c r="O133" s="434"/>
      <c r="P133" s="335">
        <f t="shared" si="11"/>
        <v>0</v>
      </c>
      <c r="Q133" s="336" t="str">
        <f t="shared" si="12"/>
        <v/>
      </c>
      <c r="R133" s="144">
        <v>0</v>
      </c>
      <c r="S133" s="148"/>
      <c r="T133" s="147"/>
      <c r="U133" s="358"/>
      <c r="V133" s="358"/>
      <c r="W133" s="435"/>
      <c r="X133" s="148">
        <v>0</v>
      </c>
      <c r="Y133" s="339"/>
      <c r="Z133" s="435"/>
      <c r="AA133" s="435">
        <v>0</v>
      </c>
      <c r="AB133" s="435">
        <v>0</v>
      </c>
      <c r="AC133" s="435">
        <v>0</v>
      </c>
      <c r="AD133" s="435">
        <v>0</v>
      </c>
      <c r="AE133" s="435">
        <v>0</v>
      </c>
      <c r="AF133" s="435">
        <v>0</v>
      </c>
      <c r="AG133" s="435">
        <v>0</v>
      </c>
      <c r="AH133" s="435">
        <v>0</v>
      </c>
      <c r="AI133" s="435"/>
      <c r="AJ133" s="148">
        <v>0</v>
      </c>
      <c r="AK133" s="341">
        <v>0</v>
      </c>
      <c r="AL133" s="342">
        <v>0</v>
      </c>
    </row>
    <row r="134" spans="1:38" ht="24" customHeight="1" x14ac:dyDescent="0.3">
      <c r="A134" s="345" t="s">
        <v>5440</v>
      </c>
      <c r="B134" s="328" t="s">
        <v>5441</v>
      </c>
      <c r="C134" s="433" t="s">
        <v>2699</v>
      </c>
      <c r="D134" s="330">
        <f t="shared" si="0"/>
        <v>0</v>
      </c>
      <c r="E134" s="331">
        <f t="shared" si="1"/>
        <v>0</v>
      </c>
      <c r="F134" s="331">
        <f t="shared" si="2"/>
        <v>0</v>
      </c>
      <c r="G134" s="331">
        <f t="shared" si="3"/>
        <v>0</v>
      </c>
      <c r="H134" s="331">
        <f t="shared" si="4"/>
        <v>0</v>
      </c>
      <c r="I134" s="331">
        <f t="shared" si="5"/>
        <v>0</v>
      </c>
      <c r="J134" s="331">
        <f t="shared" si="6"/>
        <v>0</v>
      </c>
      <c r="K134" s="331">
        <f t="shared" si="7"/>
        <v>0</v>
      </c>
      <c r="L134" s="331">
        <f t="shared" si="8"/>
        <v>0</v>
      </c>
      <c r="M134" s="332">
        <f t="shared" si="9"/>
        <v>0</v>
      </c>
      <c r="N134" s="333">
        <f t="shared" si="10"/>
        <v>0</v>
      </c>
      <c r="O134" s="434"/>
      <c r="P134" s="335">
        <f t="shared" si="11"/>
        <v>0</v>
      </c>
      <c r="Q134" s="336" t="str">
        <f t="shared" si="12"/>
        <v/>
      </c>
      <c r="R134" s="144">
        <v>0</v>
      </c>
      <c r="S134" s="148"/>
      <c r="T134" s="147"/>
      <c r="U134" s="341"/>
      <c r="V134" s="341"/>
      <c r="W134" s="435"/>
      <c r="X134" s="148">
        <v>0</v>
      </c>
      <c r="Y134" s="339"/>
      <c r="Z134" s="435"/>
      <c r="AA134" s="435">
        <v>0</v>
      </c>
      <c r="AB134" s="435">
        <v>0</v>
      </c>
      <c r="AC134" s="435">
        <v>0</v>
      </c>
      <c r="AD134" s="435">
        <v>0</v>
      </c>
      <c r="AE134" s="435">
        <v>0</v>
      </c>
      <c r="AF134" s="435">
        <v>0</v>
      </c>
      <c r="AG134" s="435">
        <v>0</v>
      </c>
      <c r="AH134" s="435">
        <v>0</v>
      </c>
      <c r="AI134" s="435"/>
      <c r="AJ134" s="148">
        <v>0</v>
      </c>
      <c r="AK134" s="341">
        <v>0</v>
      </c>
      <c r="AL134" s="342">
        <v>0</v>
      </c>
    </row>
    <row r="135" spans="1:38" ht="24" customHeight="1" x14ac:dyDescent="0.3">
      <c r="A135" s="345" t="s">
        <v>5442</v>
      </c>
      <c r="B135" s="328" t="s">
        <v>5443</v>
      </c>
      <c r="C135" s="433" t="s">
        <v>5210</v>
      </c>
      <c r="D135" s="330">
        <f t="shared" si="0"/>
        <v>5</v>
      </c>
      <c r="E135" s="331">
        <f t="shared" si="1"/>
        <v>0</v>
      </c>
      <c r="F135" s="331">
        <f t="shared" si="2"/>
        <v>0</v>
      </c>
      <c r="G135" s="331">
        <f t="shared" si="3"/>
        <v>0</v>
      </c>
      <c r="H135" s="331">
        <f t="shared" si="4"/>
        <v>0</v>
      </c>
      <c r="I135" s="331">
        <f t="shared" si="5"/>
        <v>0</v>
      </c>
      <c r="J135" s="331">
        <f t="shared" si="6"/>
        <v>0</v>
      </c>
      <c r="K135" s="331">
        <f t="shared" si="7"/>
        <v>0</v>
      </c>
      <c r="L135" s="331">
        <f t="shared" si="8"/>
        <v>0</v>
      </c>
      <c r="M135" s="332">
        <f t="shared" si="9"/>
        <v>0</v>
      </c>
      <c r="N135" s="333">
        <f t="shared" si="10"/>
        <v>5</v>
      </c>
      <c r="O135" s="434"/>
      <c r="P135" s="335">
        <f t="shared" si="11"/>
        <v>5</v>
      </c>
      <c r="Q135" s="336">
        <f t="shared" si="12"/>
        <v>201</v>
      </c>
      <c r="R135" s="88">
        <v>0</v>
      </c>
      <c r="S135" s="148"/>
      <c r="T135" s="147"/>
      <c r="U135" s="341"/>
      <c r="V135" s="341"/>
      <c r="W135" s="435"/>
      <c r="X135" s="148">
        <v>0</v>
      </c>
      <c r="Y135" s="437">
        <v>5</v>
      </c>
      <c r="Z135" s="435"/>
      <c r="AA135" s="435">
        <v>0</v>
      </c>
      <c r="AB135" s="435">
        <v>0</v>
      </c>
      <c r="AC135" s="435">
        <v>0</v>
      </c>
      <c r="AD135" s="435">
        <v>0</v>
      </c>
      <c r="AE135" s="435">
        <v>0</v>
      </c>
      <c r="AF135" s="435">
        <v>0</v>
      </c>
      <c r="AG135" s="435">
        <v>0</v>
      </c>
      <c r="AH135" s="435">
        <v>0</v>
      </c>
      <c r="AI135" s="435"/>
      <c r="AJ135" s="349">
        <v>0</v>
      </c>
      <c r="AK135" s="341">
        <v>0</v>
      </c>
      <c r="AL135" s="342">
        <v>0</v>
      </c>
    </row>
    <row r="136" spans="1:38" ht="24" customHeight="1" x14ac:dyDescent="0.3">
      <c r="A136" s="345" t="s">
        <v>5444</v>
      </c>
      <c r="B136" s="328" t="s">
        <v>5445</v>
      </c>
      <c r="C136" s="433" t="s">
        <v>535</v>
      </c>
      <c r="D136" s="330">
        <f t="shared" si="0"/>
        <v>17</v>
      </c>
      <c r="E136" s="331">
        <f t="shared" si="1"/>
        <v>12</v>
      </c>
      <c r="F136" s="331">
        <f t="shared" si="2"/>
        <v>0</v>
      </c>
      <c r="G136" s="331">
        <f t="shared" si="3"/>
        <v>0</v>
      </c>
      <c r="H136" s="331">
        <f t="shared" si="4"/>
        <v>0</v>
      </c>
      <c r="I136" s="331">
        <f t="shared" si="5"/>
        <v>0</v>
      </c>
      <c r="J136" s="331">
        <f t="shared" si="6"/>
        <v>0</v>
      </c>
      <c r="K136" s="331">
        <f t="shared" si="7"/>
        <v>0</v>
      </c>
      <c r="L136" s="331">
        <f t="shared" si="8"/>
        <v>0</v>
      </c>
      <c r="M136" s="332">
        <f t="shared" si="9"/>
        <v>0</v>
      </c>
      <c r="N136" s="333">
        <f t="shared" si="10"/>
        <v>29</v>
      </c>
      <c r="O136" s="434"/>
      <c r="P136" s="335">
        <f t="shared" si="11"/>
        <v>29</v>
      </c>
      <c r="Q136" s="336">
        <f t="shared" si="12"/>
        <v>145</v>
      </c>
      <c r="R136" s="144">
        <v>0</v>
      </c>
      <c r="S136" s="148"/>
      <c r="T136" s="147">
        <v>12</v>
      </c>
      <c r="U136" s="358"/>
      <c r="V136" s="358"/>
      <c r="W136" s="435"/>
      <c r="X136" s="148">
        <v>0</v>
      </c>
      <c r="Y136" s="339">
        <v>17</v>
      </c>
      <c r="Z136" s="435"/>
      <c r="AA136" s="435">
        <v>0</v>
      </c>
      <c r="AB136" s="435">
        <v>0</v>
      </c>
      <c r="AC136" s="435">
        <v>0</v>
      </c>
      <c r="AD136" s="435">
        <v>0</v>
      </c>
      <c r="AE136" s="435">
        <v>0</v>
      </c>
      <c r="AF136" s="435">
        <v>0</v>
      </c>
      <c r="AG136" s="435">
        <v>0</v>
      </c>
      <c r="AH136" s="435">
        <v>0</v>
      </c>
      <c r="AI136" s="435"/>
      <c r="AJ136" s="148">
        <v>0</v>
      </c>
      <c r="AK136" s="341">
        <v>0</v>
      </c>
      <c r="AL136" s="360">
        <v>0</v>
      </c>
    </row>
    <row r="137" spans="1:38" ht="24" customHeight="1" x14ac:dyDescent="0.3">
      <c r="A137" s="345" t="s">
        <v>5446</v>
      </c>
      <c r="B137" s="328" t="s">
        <v>5447</v>
      </c>
      <c r="C137" s="433" t="s">
        <v>5439</v>
      </c>
      <c r="D137" s="330">
        <f t="shared" si="0"/>
        <v>150</v>
      </c>
      <c r="E137" s="331">
        <f t="shared" si="1"/>
        <v>30</v>
      </c>
      <c r="F137" s="331">
        <f t="shared" si="2"/>
        <v>0</v>
      </c>
      <c r="G137" s="331">
        <f t="shared" si="3"/>
        <v>0</v>
      </c>
      <c r="H137" s="331">
        <f t="shared" si="4"/>
        <v>0</v>
      </c>
      <c r="I137" s="331">
        <f t="shared" si="5"/>
        <v>0</v>
      </c>
      <c r="J137" s="331">
        <f t="shared" si="6"/>
        <v>0</v>
      </c>
      <c r="K137" s="331">
        <f t="shared" si="7"/>
        <v>0</v>
      </c>
      <c r="L137" s="331">
        <f t="shared" si="8"/>
        <v>0</v>
      </c>
      <c r="M137" s="332">
        <f t="shared" si="9"/>
        <v>0</v>
      </c>
      <c r="N137" s="333">
        <f t="shared" si="10"/>
        <v>180</v>
      </c>
      <c r="O137" s="434"/>
      <c r="P137" s="335">
        <f t="shared" si="11"/>
        <v>180</v>
      </c>
      <c r="Q137" s="336">
        <f t="shared" si="12"/>
        <v>47</v>
      </c>
      <c r="R137" s="144">
        <v>0</v>
      </c>
      <c r="S137" s="349">
        <v>30</v>
      </c>
      <c r="T137" s="147"/>
      <c r="U137" s="341"/>
      <c r="V137" s="341"/>
      <c r="W137" s="435"/>
      <c r="X137" s="148">
        <v>0</v>
      </c>
      <c r="Y137" s="339"/>
      <c r="Z137" s="435">
        <v>150</v>
      </c>
      <c r="AA137" s="435">
        <v>0</v>
      </c>
      <c r="AB137" s="435">
        <v>0</v>
      </c>
      <c r="AC137" s="435">
        <v>0</v>
      </c>
      <c r="AD137" s="435">
        <v>0</v>
      </c>
      <c r="AE137" s="435">
        <v>0</v>
      </c>
      <c r="AF137" s="435">
        <v>0</v>
      </c>
      <c r="AG137" s="435">
        <v>0</v>
      </c>
      <c r="AH137" s="435">
        <v>0</v>
      </c>
      <c r="AI137" s="435"/>
      <c r="AJ137" s="148">
        <v>0</v>
      </c>
      <c r="AK137" s="341">
        <v>0</v>
      </c>
      <c r="AL137" s="342">
        <v>0</v>
      </c>
    </row>
    <row r="138" spans="1:38" ht="24" customHeight="1" x14ac:dyDescent="0.3">
      <c r="A138" s="327" t="s">
        <v>5448</v>
      </c>
      <c r="B138" s="328" t="s">
        <v>5449</v>
      </c>
      <c r="C138" s="433" t="s">
        <v>418</v>
      </c>
      <c r="D138" s="330">
        <f t="shared" si="0"/>
        <v>0</v>
      </c>
      <c r="E138" s="331">
        <f t="shared" si="1"/>
        <v>0</v>
      </c>
      <c r="F138" s="331">
        <f t="shared" si="2"/>
        <v>0</v>
      </c>
      <c r="G138" s="331">
        <f t="shared" si="3"/>
        <v>0</v>
      </c>
      <c r="H138" s="331">
        <f t="shared" si="4"/>
        <v>0</v>
      </c>
      <c r="I138" s="331">
        <f t="shared" si="5"/>
        <v>0</v>
      </c>
      <c r="J138" s="331">
        <f t="shared" si="6"/>
        <v>0</v>
      </c>
      <c r="K138" s="331">
        <f t="shared" si="7"/>
        <v>0</v>
      </c>
      <c r="L138" s="331">
        <f t="shared" si="8"/>
        <v>0</v>
      </c>
      <c r="M138" s="332">
        <f t="shared" si="9"/>
        <v>0</v>
      </c>
      <c r="N138" s="333">
        <f t="shared" si="10"/>
        <v>0</v>
      </c>
      <c r="O138" s="434"/>
      <c r="P138" s="335">
        <f t="shared" si="11"/>
        <v>0</v>
      </c>
      <c r="Q138" s="336" t="str">
        <f t="shared" si="12"/>
        <v/>
      </c>
      <c r="R138" s="144">
        <v>0</v>
      </c>
      <c r="S138" s="148"/>
      <c r="T138" s="147"/>
      <c r="U138" s="341"/>
      <c r="V138" s="341"/>
      <c r="W138" s="435"/>
      <c r="X138" s="148">
        <v>0</v>
      </c>
      <c r="Y138" s="339"/>
      <c r="Z138" s="435"/>
      <c r="AA138" s="435">
        <v>0</v>
      </c>
      <c r="AB138" s="435">
        <v>0</v>
      </c>
      <c r="AC138" s="435">
        <v>0</v>
      </c>
      <c r="AD138" s="435">
        <v>0</v>
      </c>
      <c r="AE138" s="435">
        <v>0</v>
      </c>
      <c r="AF138" s="435">
        <v>0</v>
      </c>
      <c r="AG138" s="435">
        <v>0</v>
      </c>
      <c r="AH138" s="435">
        <v>0</v>
      </c>
      <c r="AI138" s="435"/>
      <c r="AJ138" s="148">
        <v>0</v>
      </c>
      <c r="AK138" s="341">
        <v>0</v>
      </c>
      <c r="AL138" s="342">
        <v>0</v>
      </c>
    </row>
    <row r="139" spans="1:38" ht="24" customHeight="1" x14ac:dyDescent="0.3">
      <c r="A139" s="345" t="s">
        <v>5450</v>
      </c>
      <c r="B139" s="328" t="s">
        <v>5451</v>
      </c>
      <c r="C139" s="433" t="s">
        <v>1339</v>
      </c>
      <c r="D139" s="330">
        <f t="shared" si="0"/>
        <v>0</v>
      </c>
      <c r="E139" s="331">
        <f t="shared" si="1"/>
        <v>0</v>
      </c>
      <c r="F139" s="331">
        <f t="shared" si="2"/>
        <v>0</v>
      </c>
      <c r="G139" s="331">
        <f t="shared" si="3"/>
        <v>0</v>
      </c>
      <c r="H139" s="331">
        <f t="shared" si="4"/>
        <v>0</v>
      </c>
      <c r="I139" s="331">
        <f t="shared" si="5"/>
        <v>0</v>
      </c>
      <c r="J139" s="331">
        <f t="shared" si="6"/>
        <v>0</v>
      </c>
      <c r="K139" s="331">
        <f t="shared" si="7"/>
        <v>0</v>
      </c>
      <c r="L139" s="331">
        <f t="shared" si="8"/>
        <v>0</v>
      </c>
      <c r="M139" s="332">
        <f t="shared" si="9"/>
        <v>0</v>
      </c>
      <c r="N139" s="333">
        <f t="shared" si="10"/>
        <v>0</v>
      </c>
      <c r="O139" s="434"/>
      <c r="P139" s="335">
        <f t="shared" si="11"/>
        <v>0</v>
      </c>
      <c r="Q139" s="336" t="str">
        <f t="shared" si="12"/>
        <v/>
      </c>
      <c r="R139" s="144">
        <v>0</v>
      </c>
      <c r="S139" s="349"/>
      <c r="T139" s="351"/>
      <c r="U139" s="358"/>
      <c r="V139" s="358"/>
      <c r="W139" s="436"/>
      <c r="X139" s="148">
        <v>0</v>
      </c>
      <c r="Y139" s="339"/>
      <c r="Z139" s="436"/>
      <c r="AA139" s="435">
        <v>0</v>
      </c>
      <c r="AB139" s="435">
        <v>0</v>
      </c>
      <c r="AC139" s="435">
        <v>0</v>
      </c>
      <c r="AD139" s="435">
        <v>0</v>
      </c>
      <c r="AE139" s="435">
        <v>0</v>
      </c>
      <c r="AF139" s="435">
        <v>0</v>
      </c>
      <c r="AG139" s="435">
        <v>0</v>
      </c>
      <c r="AH139" s="435">
        <v>0</v>
      </c>
      <c r="AI139" s="436"/>
      <c r="AJ139" s="148">
        <v>0</v>
      </c>
      <c r="AK139" s="358">
        <v>0</v>
      </c>
      <c r="AL139" s="342">
        <v>0</v>
      </c>
    </row>
    <row r="140" spans="1:38" ht="24" customHeight="1" x14ac:dyDescent="0.3">
      <c r="A140" s="327" t="s">
        <v>5452</v>
      </c>
      <c r="B140" s="328" t="s">
        <v>5453</v>
      </c>
      <c r="C140" s="433" t="s">
        <v>5206</v>
      </c>
      <c r="D140" s="330">
        <f t="shared" si="0"/>
        <v>0</v>
      </c>
      <c r="E140" s="331">
        <f t="shared" si="1"/>
        <v>0</v>
      </c>
      <c r="F140" s="331">
        <f t="shared" si="2"/>
        <v>0</v>
      </c>
      <c r="G140" s="331">
        <f t="shared" si="3"/>
        <v>0</v>
      </c>
      <c r="H140" s="331">
        <f t="shared" si="4"/>
        <v>0</v>
      </c>
      <c r="I140" s="331">
        <f t="shared" si="5"/>
        <v>0</v>
      </c>
      <c r="J140" s="331">
        <f t="shared" si="6"/>
        <v>0</v>
      </c>
      <c r="K140" s="331">
        <f t="shared" si="7"/>
        <v>0</v>
      </c>
      <c r="L140" s="331">
        <f t="shared" si="8"/>
        <v>0</v>
      </c>
      <c r="M140" s="332">
        <f t="shared" si="9"/>
        <v>0</v>
      </c>
      <c r="N140" s="333">
        <f t="shared" si="10"/>
        <v>0</v>
      </c>
      <c r="O140" s="434"/>
      <c r="P140" s="335">
        <f t="shared" si="11"/>
        <v>0</v>
      </c>
      <c r="Q140" s="336" t="str">
        <f t="shared" si="12"/>
        <v/>
      </c>
      <c r="R140" s="88">
        <v>0</v>
      </c>
      <c r="S140" s="148"/>
      <c r="T140" s="147"/>
      <c r="U140" s="341"/>
      <c r="V140" s="341"/>
      <c r="W140" s="435"/>
      <c r="X140" s="148">
        <v>0</v>
      </c>
      <c r="Y140" s="437"/>
      <c r="Z140" s="435"/>
      <c r="AA140" s="435">
        <v>0</v>
      </c>
      <c r="AB140" s="435">
        <v>0</v>
      </c>
      <c r="AC140" s="435">
        <v>0</v>
      </c>
      <c r="AD140" s="435">
        <v>0</v>
      </c>
      <c r="AE140" s="435">
        <v>0</v>
      </c>
      <c r="AF140" s="435">
        <v>0</v>
      </c>
      <c r="AG140" s="435">
        <v>0</v>
      </c>
      <c r="AH140" s="435">
        <v>0</v>
      </c>
      <c r="AI140" s="435"/>
      <c r="AJ140" s="349">
        <v>0</v>
      </c>
      <c r="AK140" s="341">
        <v>0</v>
      </c>
      <c r="AL140" s="342">
        <v>0</v>
      </c>
    </row>
    <row r="141" spans="1:38" ht="24" customHeight="1" x14ac:dyDescent="0.3">
      <c r="A141" s="345" t="s">
        <v>5454</v>
      </c>
      <c r="B141" s="328" t="s">
        <v>5455</v>
      </c>
      <c r="C141" s="433" t="s">
        <v>5456</v>
      </c>
      <c r="D141" s="330">
        <f t="shared" si="0"/>
        <v>70</v>
      </c>
      <c r="E141" s="331">
        <f t="shared" si="1"/>
        <v>70</v>
      </c>
      <c r="F141" s="331">
        <f t="shared" si="2"/>
        <v>0</v>
      </c>
      <c r="G141" s="331">
        <f t="shared" si="3"/>
        <v>0</v>
      </c>
      <c r="H141" s="331">
        <f t="shared" si="4"/>
        <v>0</v>
      </c>
      <c r="I141" s="331">
        <f t="shared" si="5"/>
        <v>0</v>
      </c>
      <c r="J141" s="331">
        <f t="shared" si="6"/>
        <v>0</v>
      </c>
      <c r="K141" s="331">
        <f t="shared" si="7"/>
        <v>0</v>
      </c>
      <c r="L141" s="331">
        <f t="shared" si="8"/>
        <v>0</v>
      </c>
      <c r="M141" s="332">
        <f t="shared" si="9"/>
        <v>0</v>
      </c>
      <c r="N141" s="333">
        <f t="shared" si="10"/>
        <v>140</v>
      </c>
      <c r="O141" s="434"/>
      <c r="P141" s="335">
        <f t="shared" si="11"/>
        <v>140</v>
      </c>
      <c r="Q141" s="336">
        <f t="shared" si="12"/>
        <v>65</v>
      </c>
      <c r="R141" s="144">
        <v>0</v>
      </c>
      <c r="S141" s="349">
        <v>70</v>
      </c>
      <c r="T141" s="147"/>
      <c r="U141" s="341"/>
      <c r="V141" s="341"/>
      <c r="W141" s="435"/>
      <c r="X141" s="349">
        <v>0</v>
      </c>
      <c r="Y141" s="339"/>
      <c r="Z141" s="435">
        <v>70</v>
      </c>
      <c r="AA141" s="435">
        <v>0</v>
      </c>
      <c r="AB141" s="435">
        <v>0</v>
      </c>
      <c r="AC141" s="435">
        <v>0</v>
      </c>
      <c r="AD141" s="435">
        <v>0</v>
      </c>
      <c r="AE141" s="435">
        <v>0</v>
      </c>
      <c r="AF141" s="435">
        <v>0</v>
      </c>
      <c r="AG141" s="435">
        <v>0</v>
      </c>
      <c r="AH141" s="435">
        <v>0</v>
      </c>
      <c r="AI141" s="435"/>
      <c r="AJ141" s="148">
        <v>0</v>
      </c>
      <c r="AK141" s="341">
        <v>0</v>
      </c>
      <c r="AL141" s="342">
        <v>0</v>
      </c>
    </row>
    <row r="142" spans="1:38" ht="24" customHeight="1" x14ac:dyDescent="0.3">
      <c r="A142" s="345" t="s">
        <v>1697</v>
      </c>
      <c r="B142" s="328" t="s">
        <v>1698</v>
      </c>
      <c r="C142" s="433" t="s">
        <v>83</v>
      </c>
      <c r="D142" s="330">
        <f t="shared" si="0"/>
        <v>0</v>
      </c>
      <c r="E142" s="331">
        <f t="shared" si="1"/>
        <v>0</v>
      </c>
      <c r="F142" s="331">
        <f t="shared" si="2"/>
        <v>0</v>
      </c>
      <c r="G142" s="331">
        <f t="shared" si="3"/>
        <v>0</v>
      </c>
      <c r="H142" s="331">
        <f t="shared" si="4"/>
        <v>0</v>
      </c>
      <c r="I142" s="331">
        <f t="shared" si="5"/>
        <v>0</v>
      </c>
      <c r="J142" s="331">
        <f t="shared" si="6"/>
        <v>0</v>
      </c>
      <c r="K142" s="331">
        <f t="shared" si="7"/>
        <v>0</v>
      </c>
      <c r="L142" s="331">
        <f t="shared" si="8"/>
        <v>0</v>
      </c>
      <c r="M142" s="332">
        <f t="shared" si="9"/>
        <v>0</v>
      </c>
      <c r="N142" s="333">
        <f t="shared" si="10"/>
        <v>0</v>
      </c>
      <c r="O142" s="434"/>
      <c r="P142" s="335">
        <f t="shared" si="11"/>
        <v>0</v>
      </c>
      <c r="Q142" s="336" t="str">
        <f t="shared" si="12"/>
        <v/>
      </c>
      <c r="R142" s="144">
        <v>0</v>
      </c>
      <c r="S142" s="148"/>
      <c r="T142" s="147"/>
      <c r="U142" s="341"/>
      <c r="V142" s="341"/>
      <c r="W142" s="435"/>
      <c r="X142" s="148">
        <v>0</v>
      </c>
      <c r="Y142" s="339"/>
      <c r="Z142" s="435"/>
      <c r="AA142" s="435">
        <v>0</v>
      </c>
      <c r="AB142" s="435">
        <v>0</v>
      </c>
      <c r="AC142" s="435">
        <v>0</v>
      </c>
      <c r="AD142" s="435">
        <v>0</v>
      </c>
      <c r="AE142" s="435">
        <v>0</v>
      </c>
      <c r="AF142" s="435">
        <v>0</v>
      </c>
      <c r="AG142" s="435">
        <v>0</v>
      </c>
      <c r="AH142" s="435">
        <v>0</v>
      </c>
      <c r="AI142" s="435"/>
      <c r="AJ142" s="148">
        <v>0</v>
      </c>
      <c r="AK142" s="341">
        <v>0</v>
      </c>
      <c r="AL142" s="342">
        <v>0</v>
      </c>
    </row>
    <row r="143" spans="1:38" ht="24" customHeight="1" x14ac:dyDescent="0.3">
      <c r="A143" s="345" t="s">
        <v>1273</v>
      </c>
      <c r="B143" s="328" t="s">
        <v>1274</v>
      </c>
      <c r="C143" s="433" t="s">
        <v>155</v>
      </c>
      <c r="D143" s="330">
        <f t="shared" si="0"/>
        <v>0</v>
      </c>
      <c r="E143" s="331">
        <f t="shared" si="1"/>
        <v>0</v>
      </c>
      <c r="F143" s="331">
        <f t="shared" si="2"/>
        <v>0</v>
      </c>
      <c r="G143" s="331">
        <f t="shared" si="3"/>
        <v>0</v>
      </c>
      <c r="H143" s="331">
        <f t="shared" si="4"/>
        <v>0</v>
      </c>
      <c r="I143" s="331">
        <f t="shared" si="5"/>
        <v>0</v>
      </c>
      <c r="J143" s="331">
        <f t="shared" si="6"/>
        <v>0</v>
      </c>
      <c r="K143" s="331">
        <f t="shared" si="7"/>
        <v>0</v>
      </c>
      <c r="L143" s="331">
        <f t="shared" si="8"/>
        <v>0</v>
      </c>
      <c r="M143" s="332">
        <f t="shared" si="9"/>
        <v>0</v>
      </c>
      <c r="N143" s="333">
        <f t="shared" si="10"/>
        <v>0</v>
      </c>
      <c r="O143" s="434"/>
      <c r="P143" s="335">
        <f t="shared" si="11"/>
        <v>0</v>
      </c>
      <c r="Q143" s="336" t="str">
        <f t="shared" si="12"/>
        <v/>
      </c>
      <c r="R143" s="144">
        <v>0</v>
      </c>
      <c r="S143" s="349"/>
      <c r="T143" s="351"/>
      <c r="U143" s="341"/>
      <c r="V143" s="341"/>
      <c r="W143" s="436"/>
      <c r="X143" s="148">
        <v>0</v>
      </c>
      <c r="Y143" s="339"/>
      <c r="Z143" s="436"/>
      <c r="AA143" s="435">
        <v>0</v>
      </c>
      <c r="AB143" s="435">
        <v>0</v>
      </c>
      <c r="AC143" s="435">
        <v>0</v>
      </c>
      <c r="AD143" s="435">
        <v>0</v>
      </c>
      <c r="AE143" s="435">
        <v>0</v>
      </c>
      <c r="AF143" s="435">
        <v>0</v>
      </c>
      <c r="AG143" s="435">
        <v>0</v>
      </c>
      <c r="AH143" s="435">
        <v>0</v>
      </c>
      <c r="AI143" s="436"/>
      <c r="AJ143" s="148">
        <v>0</v>
      </c>
      <c r="AK143" s="341">
        <v>0</v>
      </c>
      <c r="AL143" s="342">
        <v>0</v>
      </c>
    </row>
    <row r="144" spans="1:38" ht="24" customHeight="1" x14ac:dyDescent="0.3">
      <c r="A144" s="345" t="s">
        <v>5457</v>
      </c>
      <c r="B144" s="328" t="s">
        <v>5458</v>
      </c>
      <c r="C144" s="433" t="s">
        <v>1075</v>
      </c>
      <c r="D144" s="330">
        <f t="shared" si="0"/>
        <v>20</v>
      </c>
      <c r="E144" s="331">
        <f t="shared" si="1"/>
        <v>0</v>
      </c>
      <c r="F144" s="331">
        <f t="shared" si="2"/>
        <v>0</v>
      </c>
      <c r="G144" s="331">
        <f t="shared" si="3"/>
        <v>0</v>
      </c>
      <c r="H144" s="331">
        <f t="shared" si="4"/>
        <v>0</v>
      </c>
      <c r="I144" s="331">
        <f t="shared" si="5"/>
        <v>0</v>
      </c>
      <c r="J144" s="331">
        <f t="shared" si="6"/>
        <v>0</v>
      </c>
      <c r="K144" s="331">
        <f t="shared" si="7"/>
        <v>0</v>
      </c>
      <c r="L144" s="331">
        <f t="shared" si="8"/>
        <v>0</v>
      </c>
      <c r="M144" s="332">
        <f t="shared" si="9"/>
        <v>0</v>
      </c>
      <c r="N144" s="333">
        <f t="shared" si="10"/>
        <v>20</v>
      </c>
      <c r="O144" s="434"/>
      <c r="P144" s="335">
        <f t="shared" si="11"/>
        <v>20</v>
      </c>
      <c r="Q144" s="336">
        <f t="shared" si="12"/>
        <v>156</v>
      </c>
      <c r="R144" s="144">
        <v>0</v>
      </c>
      <c r="S144" s="148"/>
      <c r="T144" s="147"/>
      <c r="U144" s="341"/>
      <c r="V144" s="341"/>
      <c r="W144" s="435"/>
      <c r="X144" s="148">
        <v>0</v>
      </c>
      <c r="Y144" s="339"/>
      <c r="Z144" s="435">
        <v>20</v>
      </c>
      <c r="AA144" s="435">
        <v>0</v>
      </c>
      <c r="AB144" s="435">
        <v>0</v>
      </c>
      <c r="AC144" s="435">
        <v>0</v>
      </c>
      <c r="AD144" s="435">
        <v>0</v>
      </c>
      <c r="AE144" s="435">
        <v>0</v>
      </c>
      <c r="AF144" s="435">
        <v>0</v>
      </c>
      <c r="AG144" s="435">
        <v>0</v>
      </c>
      <c r="AH144" s="435">
        <v>0</v>
      </c>
      <c r="AI144" s="435"/>
      <c r="AJ144" s="349">
        <v>0</v>
      </c>
      <c r="AK144" s="341">
        <v>0</v>
      </c>
      <c r="AL144" s="342">
        <v>0</v>
      </c>
    </row>
    <row r="145" spans="1:38" ht="24" customHeight="1" x14ac:dyDescent="0.3">
      <c r="A145" s="345" t="s">
        <v>5459</v>
      </c>
      <c r="B145" s="328" t="s">
        <v>5460</v>
      </c>
      <c r="C145" s="433" t="s">
        <v>137</v>
      </c>
      <c r="D145" s="330">
        <f t="shared" si="0"/>
        <v>0</v>
      </c>
      <c r="E145" s="331">
        <f t="shared" si="1"/>
        <v>0</v>
      </c>
      <c r="F145" s="331">
        <f t="shared" si="2"/>
        <v>0</v>
      </c>
      <c r="G145" s="331">
        <f t="shared" si="3"/>
        <v>0</v>
      </c>
      <c r="H145" s="331">
        <f t="shared" si="4"/>
        <v>0</v>
      </c>
      <c r="I145" s="331">
        <f t="shared" si="5"/>
        <v>0</v>
      </c>
      <c r="J145" s="331">
        <f t="shared" si="6"/>
        <v>0</v>
      </c>
      <c r="K145" s="331">
        <f t="shared" si="7"/>
        <v>0</v>
      </c>
      <c r="L145" s="331">
        <f t="shared" si="8"/>
        <v>0</v>
      </c>
      <c r="M145" s="332">
        <f t="shared" si="9"/>
        <v>0</v>
      </c>
      <c r="N145" s="369">
        <f t="shared" si="10"/>
        <v>0</v>
      </c>
      <c r="O145" s="439"/>
      <c r="P145" s="335">
        <f t="shared" si="11"/>
        <v>0</v>
      </c>
      <c r="Q145" s="336" t="str">
        <f t="shared" si="12"/>
        <v/>
      </c>
      <c r="R145" s="144">
        <v>0</v>
      </c>
      <c r="S145" s="148"/>
      <c r="T145" s="147"/>
      <c r="U145" s="341"/>
      <c r="V145" s="341"/>
      <c r="W145" s="435"/>
      <c r="X145" s="148">
        <v>0</v>
      </c>
      <c r="Y145" s="339"/>
      <c r="Z145" s="435"/>
      <c r="AA145" s="435">
        <v>0</v>
      </c>
      <c r="AB145" s="435">
        <v>0</v>
      </c>
      <c r="AC145" s="435">
        <v>0</v>
      </c>
      <c r="AD145" s="435">
        <v>0</v>
      </c>
      <c r="AE145" s="435">
        <v>0</v>
      </c>
      <c r="AF145" s="435">
        <v>0</v>
      </c>
      <c r="AG145" s="435">
        <v>0</v>
      </c>
      <c r="AH145" s="435">
        <v>0</v>
      </c>
      <c r="AI145" s="435"/>
      <c r="AJ145" s="349">
        <v>0</v>
      </c>
      <c r="AK145" s="341">
        <v>0</v>
      </c>
      <c r="AL145" s="342">
        <v>0</v>
      </c>
    </row>
    <row r="146" spans="1:38" ht="24" customHeight="1" x14ac:dyDescent="0.3">
      <c r="A146" s="345" t="s">
        <v>1699</v>
      </c>
      <c r="B146" s="328" t="s">
        <v>1700</v>
      </c>
      <c r="C146" s="433" t="s">
        <v>137</v>
      </c>
      <c r="D146" s="330">
        <f t="shared" si="0"/>
        <v>0</v>
      </c>
      <c r="E146" s="331">
        <f t="shared" si="1"/>
        <v>0</v>
      </c>
      <c r="F146" s="331">
        <f t="shared" si="2"/>
        <v>0</v>
      </c>
      <c r="G146" s="331">
        <f t="shared" si="3"/>
        <v>0</v>
      </c>
      <c r="H146" s="331">
        <f t="shared" si="4"/>
        <v>0</v>
      </c>
      <c r="I146" s="331">
        <f t="shared" si="5"/>
        <v>0</v>
      </c>
      <c r="J146" s="331">
        <f t="shared" si="6"/>
        <v>0</v>
      </c>
      <c r="K146" s="331">
        <f t="shared" si="7"/>
        <v>0</v>
      </c>
      <c r="L146" s="331">
        <f t="shared" si="8"/>
        <v>0</v>
      </c>
      <c r="M146" s="332">
        <f t="shared" si="9"/>
        <v>0</v>
      </c>
      <c r="N146" s="333">
        <f t="shared" si="10"/>
        <v>0</v>
      </c>
      <c r="O146" s="434"/>
      <c r="P146" s="335">
        <f t="shared" si="11"/>
        <v>0</v>
      </c>
      <c r="Q146" s="336" t="str">
        <f t="shared" si="12"/>
        <v/>
      </c>
      <c r="R146" s="88">
        <v>0</v>
      </c>
      <c r="S146" s="148"/>
      <c r="T146" s="147"/>
      <c r="U146" s="358"/>
      <c r="V146" s="358"/>
      <c r="W146" s="435"/>
      <c r="X146" s="148">
        <v>0</v>
      </c>
      <c r="Y146" s="437"/>
      <c r="Z146" s="435"/>
      <c r="AA146" s="435">
        <v>0</v>
      </c>
      <c r="AB146" s="435">
        <v>0</v>
      </c>
      <c r="AC146" s="435">
        <v>0</v>
      </c>
      <c r="AD146" s="435">
        <v>0</v>
      </c>
      <c r="AE146" s="435">
        <v>0</v>
      </c>
      <c r="AF146" s="435">
        <v>0</v>
      </c>
      <c r="AG146" s="435">
        <v>0</v>
      </c>
      <c r="AH146" s="435">
        <v>0</v>
      </c>
      <c r="AI146" s="435"/>
      <c r="AJ146" s="148">
        <v>0</v>
      </c>
      <c r="AK146" s="341">
        <v>0</v>
      </c>
      <c r="AL146" s="342">
        <v>0</v>
      </c>
    </row>
    <row r="147" spans="1:38" ht="24" customHeight="1" x14ac:dyDescent="0.3">
      <c r="A147" s="345" t="s">
        <v>5461</v>
      </c>
      <c r="B147" s="328" t="s">
        <v>5462</v>
      </c>
      <c r="C147" s="433" t="s">
        <v>1651</v>
      </c>
      <c r="D147" s="330">
        <f t="shared" si="0"/>
        <v>18</v>
      </c>
      <c r="E147" s="331">
        <f t="shared" si="1"/>
        <v>0</v>
      </c>
      <c r="F147" s="331">
        <f t="shared" si="2"/>
        <v>0</v>
      </c>
      <c r="G147" s="331">
        <f t="shared" si="3"/>
        <v>0</v>
      </c>
      <c r="H147" s="331">
        <f t="shared" si="4"/>
        <v>0</v>
      </c>
      <c r="I147" s="331">
        <f t="shared" si="5"/>
        <v>0</v>
      </c>
      <c r="J147" s="331">
        <f t="shared" si="6"/>
        <v>0</v>
      </c>
      <c r="K147" s="331">
        <f t="shared" si="7"/>
        <v>0</v>
      </c>
      <c r="L147" s="331">
        <f t="shared" si="8"/>
        <v>0</v>
      </c>
      <c r="M147" s="332">
        <f t="shared" si="9"/>
        <v>0</v>
      </c>
      <c r="N147" s="333">
        <f t="shared" si="10"/>
        <v>18</v>
      </c>
      <c r="O147" s="434"/>
      <c r="P147" s="335">
        <f t="shared" si="11"/>
        <v>18</v>
      </c>
      <c r="Q147" s="336">
        <f t="shared" si="12"/>
        <v>162</v>
      </c>
      <c r="R147" s="144">
        <v>0</v>
      </c>
      <c r="S147" s="148"/>
      <c r="T147" s="147"/>
      <c r="U147" s="341"/>
      <c r="V147" s="341"/>
      <c r="W147" s="435"/>
      <c r="X147" s="148">
        <v>0</v>
      </c>
      <c r="Y147" s="339"/>
      <c r="Z147" s="435">
        <v>18</v>
      </c>
      <c r="AA147" s="435">
        <v>0</v>
      </c>
      <c r="AB147" s="435">
        <v>0</v>
      </c>
      <c r="AC147" s="435">
        <v>0</v>
      </c>
      <c r="AD147" s="435">
        <v>0</v>
      </c>
      <c r="AE147" s="435">
        <v>0</v>
      </c>
      <c r="AF147" s="435">
        <v>0</v>
      </c>
      <c r="AG147" s="435">
        <v>0</v>
      </c>
      <c r="AH147" s="435">
        <v>0</v>
      </c>
      <c r="AI147" s="435"/>
      <c r="AJ147" s="148">
        <v>0</v>
      </c>
      <c r="AK147" s="341">
        <v>0</v>
      </c>
      <c r="AL147" s="342">
        <v>0</v>
      </c>
    </row>
    <row r="148" spans="1:38" ht="24" customHeight="1" x14ac:dyDescent="0.3">
      <c r="A148" s="345" t="s">
        <v>5463</v>
      </c>
      <c r="B148" s="328" t="s">
        <v>5464</v>
      </c>
      <c r="C148" s="433" t="s">
        <v>809</v>
      </c>
      <c r="D148" s="330">
        <f t="shared" si="0"/>
        <v>50</v>
      </c>
      <c r="E148" s="331">
        <f t="shared" si="1"/>
        <v>30</v>
      </c>
      <c r="F148" s="331">
        <f t="shared" si="2"/>
        <v>20</v>
      </c>
      <c r="G148" s="331">
        <f t="shared" si="3"/>
        <v>0</v>
      </c>
      <c r="H148" s="331">
        <f t="shared" si="4"/>
        <v>0</v>
      </c>
      <c r="I148" s="331">
        <f t="shared" si="5"/>
        <v>0</v>
      </c>
      <c r="J148" s="331">
        <f t="shared" si="6"/>
        <v>0</v>
      </c>
      <c r="K148" s="331">
        <f t="shared" si="7"/>
        <v>0</v>
      </c>
      <c r="L148" s="331">
        <f t="shared" si="8"/>
        <v>0</v>
      </c>
      <c r="M148" s="332">
        <f t="shared" si="9"/>
        <v>0</v>
      </c>
      <c r="N148" s="333">
        <f t="shared" si="10"/>
        <v>100</v>
      </c>
      <c r="O148" s="434"/>
      <c r="P148" s="335">
        <f t="shared" si="11"/>
        <v>100</v>
      </c>
      <c r="Q148" s="336">
        <f t="shared" si="12"/>
        <v>77</v>
      </c>
      <c r="R148" s="144">
        <v>0</v>
      </c>
      <c r="S148" s="148">
        <v>50</v>
      </c>
      <c r="T148" s="147"/>
      <c r="U148" s="341"/>
      <c r="V148" s="341"/>
      <c r="W148" s="435"/>
      <c r="X148" s="349">
        <v>30</v>
      </c>
      <c r="Y148" s="339"/>
      <c r="Z148" s="435">
        <v>20</v>
      </c>
      <c r="AA148" s="435">
        <v>0</v>
      </c>
      <c r="AB148" s="435">
        <v>0</v>
      </c>
      <c r="AC148" s="435">
        <v>0</v>
      </c>
      <c r="AD148" s="435">
        <v>0</v>
      </c>
      <c r="AE148" s="435">
        <v>0</v>
      </c>
      <c r="AF148" s="435">
        <v>0</v>
      </c>
      <c r="AG148" s="435">
        <v>0</v>
      </c>
      <c r="AH148" s="435">
        <v>0</v>
      </c>
      <c r="AI148" s="435"/>
      <c r="AJ148" s="148">
        <v>0</v>
      </c>
      <c r="AK148" s="341">
        <v>0</v>
      </c>
      <c r="AL148" s="360">
        <v>0</v>
      </c>
    </row>
    <row r="149" spans="1:38" ht="24" customHeight="1" x14ac:dyDescent="0.3">
      <c r="A149" s="345" t="s">
        <v>5465</v>
      </c>
      <c r="B149" s="328" t="s">
        <v>5466</v>
      </c>
      <c r="C149" s="433" t="s">
        <v>120</v>
      </c>
      <c r="D149" s="330">
        <f t="shared" si="0"/>
        <v>0</v>
      </c>
      <c r="E149" s="331">
        <f t="shared" si="1"/>
        <v>0</v>
      </c>
      <c r="F149" s="331">
        <f t="shared" si="2"/>
        <v>0</v>
      </c>
      <c r="G149" s="331">
        <f t="shared" si="3"/>
        <v>0</v>
      </c>
      <c r="H149" s="331">
        <f t="shared" si="4"/>
        <v>0</v>
      </c>
      <c r="I149" s="331">
        <f t="shared" si="5"/>
        <v>0</v>
      </c>
      <c r="J149" s="331">
        <f t="shared" si="6"/>
        <v>0</v>
      </c>
      <c r="K149" s="331">
        <f t="shared" si="7"/>
        <v>0</v>
      </c>
      <c r="L149" s="331">
        <f t="shared" si="8"/>
        <v>0</v>
      </c>
      <c r="M149" s="332">
        <f t="shared" si="9"/>
        <v>0</v>
      </c>
      <c r="N149" s="333">
        <f t="shared" si="10"/>
        <v>0</v>
      </c>
      <c r="O149" s="434"/>
      <c r="P149" s="335">
        <f t="shared" si="11"/>
        <v>0</v>
      </c>
      <c r="Q149" s="336" t="str">
        <f t="shared" si="12"/>
        <v/>
      </c>
      <c r="R149" s="144">
        <v>0</v>
      </c>
      <c r="S149" s="148"/>
      <c r="T149" s="147"/>
      <c r="U149" s="341"/>
      <c r="V149" s="341"/>
      <c r="W149" s="435"/>
      <c r="X149" s="148">
        <v>0</v>
      </c>
      <c r="Y149" s="339"/>
      <c r="Z149" s="435"/>
      <c r="AA149" s="435">
        <v>0</v>
      </c>
      <c r="AB149" s="435">
        <v>0</v>
      </c>
      <c r="AC149" s="435">
        <v>0</v>
      </c>
      <c r="AD149" s="435">
        <v>0</v>
      </c>
      <c r="AE149" s="435">
        <v>0</v>
      </c>
      <c r="AF149" s="435">
        <v>0</v>
      </c>
      <c r="AG149" s="435">
        <v>0</v>
      </c>
      <c r="AH149" s="435">
        <v>0</v>
      </c>
      <c r="AI149" s="435"/>
      <c r="AJ149" s="148">
        <v>0</v>
      </c>
      <c r="AK149" s="341">
        <v>0</v>
      </c>
      <c r="AL149" s="360">
        <v>0</v>
      </c>
    </row>
    <row r="150" spans="1:38" ht="24" customHeight="1" x14ac:dyDescent="0.3">
      <c r="A150" s="345" t="s">
        <v>1701</v>
      </c>
      <c r="B150" s="328" t="s">
        <v>1702</v>
      </c>
      <c r="C150" s="433" t="s">
        <v>1429</v>
      </c>
      <c r="D150" s="330">
        <f t="shared" si="0"/>
        <v>13</v>
      </c>
      <c r="E150" s="331">
        <f t="shared" si="1"/>
        <v>12</v>
      </c>
      <c r="F150" s="331">
        <f t="shared" si="2"/>
        <v>0</v>
      </c>
      <c r="G150" s="331">
        <f t="shared" si="3"/>
        <v>0</v>
      </c>
      <c r="H150" s="331">
        <f t="shared" si="4"/>
        <v>0</v>
      </c>
      <c r="I150" s="331">
        <f t="shared" si="5"/>
        <v>0</v>
      </c>
      <c r="J150" s="331">
        <f t="shared" si="6"/>
        <v>0</v>
      </c>
      <c r="K150" s="331">
        <f t="shared" si="7"/>
        <v>0</v>
      </c>
      <c r="L150" s="331">
        <f t="shared" si="8"/>
        <v>0</v>
      </c>
      <c r="M150" s="332">
        <f t="shared" si="9"/>
        <v>0</v>
      </c>
      <c r="N150" s="333">
        <f t="shared" si="10"/>
        <v>25</v>
      </c>
      <c r="O150" s="434"/>
      <c r="P150" s="335">
        <f t="shared" si="11"/>
        <v>25</v>
      </c>
      <c r="Q150" s="336">
        <f t="shared" si="12"/>
        <v>148</v>
      </c>
      <c r="R150" s="88">
        <v>0</v>
      </c>
      <c r="S150" s="349"/>
      <c r="T150" s="147">
        <v>12</v>
      </c>
      <c r="U150" s="341"/>
      <c r="V150" s="341"/>
      <c r="W150" s="435"/>
      <c r="X150" s="148">
        <v>0</v>
      </c>
      <c r="Y150" s="437">
        <v>13</v>
      </c>
      <c r="Z150" s="435"/>
      <c r="AA150" s="435">
        <v>0</v>
      </c>
      <c r="AB150" s="435">
        <v>0</v>
      </c>
      <c r="AC150" s="435">
        <v>0</v>
      </c>
      <c r="AD150" s="435">
        <v>0</v>
      </c>
      <c r="AE150" s="435">
        <v>0</v>
      </c>
      <c r="AF150" s="435">
        <v>0</v>
      </c>
      <c r="AG150" s="435">
        <v>0</v>
      </c>
      <c r="AH150" s="435">
        <v>0</v>
      </c>
      <c r="AI150" s="435"/>
      <c r="AJ150" s="148">
        <v>0</v>
      </c>
      <c r="AK150" s="358">
        <v>0</v>
      </c>
      <c r="AL150" s="342">
        <v>0</v>
      </c>
    </row>
    <row r="151" spans="1:38" ht="24" customHeight="1" x14ac:dyDescent="0.3">
      <c r="A151" s="327" t="s">
        <v>5467</v>
      </c>
      <c r="B151" s="328" t="s">
        <v>5468</v>
      </c>
      <c r="C151" s="433" t="s">
        <v>839</v>
      </c>
      <c r="D151" s="330">
        <f t="shared" si="0"/>
        <v>0</v>
      </c>
      <c r="E151" s="331">
        <f t="shared" si="1"/>
        <v>0</v>
      </c>
      <c r="F151" s="331">
        <f t="shared" si="2"/>
        <v>0</v>
      </c>
      <c r="G151" s="331">
        <f t="shared" si="3"/>
        <v>0</v>
      </c>
      <c r="H151" s="331">
        <f t="shared" si="4"/>
        <v>0</v>
      </c>
      <c r="I151" s="331">
        <f t="shared" si="5"/>
        <v>0</v>
      </c>
      <c r="J151" s="331">
        <f t="shared" si="6"/>
        <v>0</v>
      </c>
      <c r="K151" s="331">
        <f t="shared" si="7"/>
        <v>0</v>
      </c>
      <c r="L151" s="331">
        <f t="shared" si="8"/>
        <v>0</v>
      </c>
      <c r="M151" s="332">
        <f t="shared" si="9"/>
        <v>0</v>
      </c>
      <c r="N151" s="333">
        <f t="shared" si="10"/>
        <v>0</v>
      </c>
      <c r="O151" s="434"/>
      <c r="P151" s="335">
        <f t="shared" si="11"/>
        <v>0</v>
      </c>
      <c r="Q151" s="336" t="str">
        <f t="shared" si="12"/>
        <v/>
      </c>
      <c r="R151" s="144">
        <v>0</v>
      </c>
      <c r="S151" s="148"/>
      <c r="T151" s="351"/>
      <c r="U151" s="341"/>
      <c r="V151" s="341"/>
      <c r="W151" s="436"/>
      <c r="X151" s="148">
        <v>0</v>
      </c>
      <c r="Y151" s="339"/>
      <c r="Z151" s="436"/>
      <c r="AA151" s="435">
        <v>0</v>
      </c>
      <c r="AB151" s="435">
        <v>0</v>
      </c>
      <c r="AC151" s="435">
        <v>0</v>
      </c>
      <c r="AD151" s="435">
        <v>0</v>
      </c>
      <c r="AE151" s="435">
        <v>0</v>
      </c>
      <c r="AF151" s="435">
        <v>0</v>
      </c>
      <c r="AG151" s="435">
        <v>0</v>
      </c>
      <c r="AH151" s="435">
        <v>0</v>
      </c>
      <c r="AI151" s="436"/>
      <c r="AJ151" s="148">
        <v>0</v>
      </c>
      <c r="AK151" s="341">
        <v>0</v>
      </c>
      <c r="AL151" s="342">
        <v>0</v>
      </c>
    </row>
    <row r="152" spans="1:38" ht="24" customHeight="1" x14ac:dyDescent="0.3">
      <c r="A152" s="345" t="s">
        <v>5469</v>
      </c>
      <c r="B152" s="328" t="s">
        <v>5470</v>
      </c>
      <c r="C152" s="433" t="s">
        <v>5471</v>
      </c>
      <c r="D152" s="330">
        <f t="shared" si="0"/>
        <v>12</v>
      </c>
      <c r="E152" s="331">
        <f t="shared" si="1"/>
        <v>6</v>
      </c>
      <c r="F152" s="331">
        <f t="shared" si="2"/>
        <v>0</v>
      </c>
      <c r="G152" s="331">
        <f t="shared" si="3"/>
        <v>0</v>
      </c>
      <c r="H152" s="331">
        <f t="shared" si="4"/>
        <v>0</v>
      </c>
      <c r="I152" s="331">
        <f t="shared" si="5"/>
        <v>0</v>
      </c>
      <c r="J152" s="331">
        <f t="shared" si="6"/>
        <v>0</v>
      </c>
      <c r="K152" s="331">
        <f t="shared" si="7"/>
        <v>0</v>
      </c>
      <c r="L152" s="331">
        <f t="shared" si="8"/>
        <v>0</v>
      </c>
      <c r="M152" s="332">
        <f t="shared" si="9"/>
        <v>0</v>
      </c>
      <c r="N152" s="333">
        <f t="shared" si="10"/>
        <v>18</v>
      </c>
      <c r="O152" s="434"/>
      <c r="P152" s="335">
        <f t="shared" si="11"/>
        <v>18</v>
      </c>
      <c r="Q152" s="336">
        <f t="shared" si="12"/>
        <v>162</v>
      </c>
      <c r="R152" s="144">
        <v>0</v>
      </c>
      <c r="S152" s="148"/>
      <c r="T152" s="147">
        <v>12</v>
      </c>
      <c r="U152" s="341"/>
      <c r="V152" s="341"/>
      <c r="W152" s="435"/>
      <c r="X152" s="349">
        <v>0</v>
      </c>
      <c r="Y152" s="339">
        <v>6</v>
      </c>
      <c r="Z152" s="435"/>
      <c r="AA152" s="435">
        <v>0</v>
      </c>
      <c r="AB152" s="435">
        <v>0</v>
      </c>
      <c r="AC152" s="435">
        <v>0</v>
      </c>
      <c r="AD152" s="435">
        <v>0</v>
      </c>
      <c r="AE152" s="435">
        <v>0</v>
      </c>
      <c r="AF152" s="435">
        <v>0</v>
      </c>
      <c r="AG152" s="435">
        <v>0</v>
      </c>
      <c r="AH152" s="435">
        <v>0</v>
      </c>
      <c r="AI152" s="435"/>
      <c r="AJ152" s="349">
        <v>0</v>
      </c>
      <c r="AK152" s="341">
        <v>0</v>
      </c>
      <c r="AL152" s="342">
        <v>0</v>
      </c>
    </row>
    <row r="153" spans="1:38" ht="24" customHeight="1" x14ac:dyDescent="0.3">
      <c r="A153" s="327" t="s">
        <v>5472</v>
      </c>
      <c r="B153" s="328" t="s">
        <v>5473</v>
      </c>
      <c r="C153" s="433" t="s">
        <v>117</v>
      </c>
      <c r="D153" s="330">
        <f t="shared" si="0"/>
        <v>0</v>
      </c>
      <c r="E153" s="331">
        <f t="shared" si="1"/>
        <v>0</v>
      </c>
      <c r="F153" s="331">
        <f t="shared" si="2"/>
        <v>0</v>
      </c>
      <c r="G153" s="331">
        <f t="shared" si="3"/>
        <v>0</v>
      </c>
      <c r="H153" s="331">
        <f t="shared" si="4"/>
        <v>0</v>
      </c>
      <c r="I153" s="331">
        <f t="shared" si="5"/>
        <v>0</v>
      </c>
      <c r="J153" s="331">
        <f t="shared" si="6"/>
        <v>0</v>
      </c>
      <c r="K153" s="331">
        <f t="shared" si="7"/>
        <v>0</v>
      </c>
      <c r="L153" s="331">
        <f t="shared" si="8"/>
        <v>0</v>
      </c>
      <c r="M153" s="332">
        <f t="shared" si="9"/>
        <v>0</v>
      </c>
      <c r="N153" s="333">
        <f t="shared" si="10"/>
        <v>0</v>
      </c>
      <c r="O153" s="434"/>
      <c r="P153" s="335">
        <f t="shared" si="11"/>
        <v>0</v>
      </c>
      <c r="Q153" s="336" t="str">
        <f t="shared" si="12"/>
        <v/>
      </c>
      <c r="R153" s="144">
        <v>0</v>
      </c>
      <c r="S153" s="148"/>
      <c r="T153" s="147"/>
      <c r="U153" s="341"/>
      <c r="V153" s="341"/>
      <c r="W153" s="435"/>
      <c r="X153" s="148">
        <v>0</v>
      </c>
      <c r="Y153" s="339"/>
      <c r="Z153" s="435"/>
      <c r="AA153" s="435">
        <v>0</v>
      </c>
      <c r="AB153" s="435">
        <v>0</v>
      </c>
      <c r="AC153" s="435">
        <v>0</v>
      </c>
      <c r="AD153" s="435">
        <v>0</v>
      </c>
      <c r="AE153" s="435">
        <v>0</v>
      </c>
      <c r="AF153" s="435">
        <v>0</v>
      </c>
      <c r="AG153" s="435">
        <v>0</v>
      </c>
      <c r="AH153" s="435">
        <v>0</v>
      </c>
      <c r="AI153" s="435"/>
      <c r="AJ153" s="148">
        <v>0</v>
      </c>
      <c r="AK153" s="341">
        <v>0</v>
      </c>
      <c r="AL153" s="360">
        <v>0</v>
      </c>
    </row>
    <row r="154" spans="1:38" ht="24" customHeight="1" x14ac:dyDescent="0.3">
      <c r="A154" s="345" t="s">
        <v>5474</v>
      </c>
      <c r="B154" s="378" t="s">
        <v>5475</v>
      </c>
      <c r="C154" s="433" t="s">
        <v>1977</v>
      </c>
      <c r="D154" s="330">
        <f t="shared" si="0"/>
        <v>18</v>
      </c>
      <c r="E154" s="331">
        <f t="shared" si="1"/>
        <v>0</v>
      </c>
      <c r="F154" s="331">
        <f t="shared" si="2"/>
        <v>0</v>
      </c>
      <c r="G154" s="331">
        <f t="shared" si="3"/>
        <v>0</v>
      </c>
      <c r="H154" s="331">
        <f t="shared" si="4"/>
        <v>0</v>
      </c>
      <c r="I154" s="331">
        <f t="shared" si="5"/>
        <v>0</v>
      </c>
      <c r="J154" s="331">
        <f t="shared" si="6"/>
        <v>0</v>
      </c>
      <c r="K154" s="331">
        <f t="shared" si="7"/>
        <v>0</v>
      </c>
      <c r="L154" s="331">
        <f t="shared" si="8"/>
        <v>0</v>
      </c>
      <c r="M154" s="332">
        <f t="shared" si="9"/>
        <v>0</v>
      </c>
      <c r="N154" s="333">
        <f t="shared" si="10"/>
        <v>18</v>
      </c>
      <c r="O154" s="434"/>
      <c r="P154" s="335">
        <f t="shared" si="11"/>
        <v>18</v>
      </c>
      <c r="Q154" s="336">
        <f t="shared" si="12"/>
        <v>162</v>
      </c>
      <c r="R154" s="144">
        <v>0</v>
      </c>
      <c r="S154" s="148"/>
      <c r="T154" s="147"/>
      <c r="U154" s="341"/>
      <c r="V154" s="341"/>
      <c r="W154" s="435"/>
      <c r="X154" s="148">
        <v>0</v>
      </c>
      <c r="Y154" s="339"/>
      <c r="Z154" s="435">
        <v>18</v>
      </c>
      <c r="AA154" s="435">
        <v>0</v>
      </c>
      <c r="AB154" s="435">
        <v>0</v>
      </c>
      <c r="AC154" s="435">
        <v>0</v>
      </c>
      <c r="AD154" s="435">
        <v>0</v>
      </c>
      <c r="AE154" s="435">
        <v>0</v>
      </c>
      <c r="AF154" s="435">
        <v>0</v>
      </c>
      <c r="AG154" s="435">
        <v>0</v>
      </c>
      <c r="AH154" s="435">
        <v>0</v>
      </c>
      <c r="AI154" s="435"/>
      <c r="AJ154" s="148">
        <v>0</v>
      </c>
      <c r="AK154" s="341">
        <v>0</v>
      </c>
      <c r="AL154" s="342">
        <v>0</v>
      </c>
    </row>
    <row r="155" spans="1:38" ht="24" customHeight="1" x14ac:dyDescent="0.3">
      <c r="A155" s="345" t="s">
        <v>1705</v>
      </c>
      <c r="B155" s="328" t="s">
        <v>5476</v>
      </c>
      <c r="C155" s="433" t="s">
        <v>406</v>
      </c>
      <c r="D155" s="330">
        <f t="shared" si="0"/>
        <v>18</v>
      </c>
      <c r="E155" s="331">
        <f t="shared" si="1"/>
        <v>0</v>
      </c>
      <c r="F155" s="331">
        <f t="shared" si="2"/>
        <v>0</v>
      </c>
      <c r="G155" s="331">
        <f t="shared" si="3"/>
        <v>0</v>
      </c>
      <c r="H155" s="331">
        <f t="shared" si="4"/>
        <v>0</v>
      </c>
      <c r="I155" s="331">
        <f t="shared" si="5"/>
        <v>0</v>
      </c>
      <c r="J155" s="331">
        <f t="shared" si="6"/>
        <v>0</v>
      </c>
      <c r="K155" s="331">
        <f t="shared" si="7"/>
        <v>0</v>
      </c>
      <c r="L155" s="331">
        <f t="shared" si="8"/>
        <v>0</v>
      </c>
      <c r="M155" s="332">
        <f t="shared" si="9"/>
        <v>0</v>
      </c>
      <c r="N155" s="333">
        <f t="shared" si="10"/>
        <v>18</v>
      </c>
      <c r="O155" s="434"/>
      <c r="P155" s="335">
        <f t="shared" si="11"/>
        <v>18</v>
      </c>
      <c r="Q155" s="336">
        <f t="shared" si="12"/>
        <v>162</v>
      </c>
      <c r="R155" s="144">
        <v>0</v>
      </c>
      <c r="S155" s="148"/>
      <c r="T155" s="147"/>
      <c r="U155" s="341"/>
      <c r="V155" s="341"/>
      <c r="W155" s="435"/>
      <c r="X155" s="349">
        <v>0</v>
      </c>
      <c r="Y155" s="339"/>
      <c r="Z155" s="435">
        <v>18</v>
      </c>
      <c r="AA155" s="435">
        <v>0</v>
      </c>
      <c r="AB155" s="435">
        <v>0</v>
      </c>
      <c r="AC155" s="435">
        <v>0</v>
      </c>
      <c r="AD155" s="435">
        <v>0</v>
      </c>
      <c r="AE155" s="435">
        <v>0</v>
      </c>
      <c r="AF155" s="435">
        <v>0</v>
      </c>
      <c r="AG155" s="435">
        <v>0</v>
      </c>
      <c r="AH155" s="435">
        <v>0</v>
      </c>
      <c r="AI155" s="435"/>
      <c r="AJ155" s="148">
        <v>0</v>
      </c>
      <c r="AK155" s="358">
        <v>0</v>
      </c>
      <c r="AL155" s="342">
        <v>0</v>
      </c>
    </row>
    <row r="156" spans="1:38" ht="24" customHeight="1" x14ac:dyDescent="0.3">
      <c r="A156" s="345" t="s">
        <v>5477</v>
      </c>
      <c r="B156" s="328" t="s">
        <v>5478</v>
      </c>
      <c r="C156" s="433" t="s">
        <v>607</v>
      </c>
      <c r="D156" s="330">
        <f t="shared" si="0"/>
        <v>0</v>
      </c>
      <c r="E156" s="331">
        <f t="shared" si="1"/>
        <v>0</v>
      </c>
      <c r="F156" s="331">
        <f t="shared" si="2"/>
        <v>0</v>
      </c>
      <c r="G156" s="331">
        <f t="shared" si="3"/>
        <v>0</v>
      </c>
      <c r="H156" s="331">
        <f t="shared" si="4"/>
        <v>0</v>
      </c>
      <c r="I156" s="331">
        <f t="shared" si="5"/>
        <v>0</v>
      </c>
      <c r="J156" s="331">
        <f t="shared" si="6"/>
        <v>0</v>
      </c>
      <c r="K156" s="331">
        <f t="shared" si="7"/>
        <v>0</v>
      </c>
      <c r="L156" s="331">
        <f t="shared" si="8"/>
        <v>0</v>
      </c>
      <c r="M156" s="332">
        <f t="shared" si="9"/>
        <v>0</v>
      </c>
      <c r="N156" s="333">
        <f t="shared" si="10"/>
        <v>0</v>
      </c>
      <c r="O156" s="434"/>
      <c r="P156" s="335">
        <f t="shared" si="11"/>
        <v>0</v>
      </c>
      <c r="Q156" s="336" t="str">
        <f t="shared" si="12"/>
        <v/>
      </c>
      <c r="R156" s="88">
        <v>0</v>
      </c>
      <c r="S156" s="148"/>
      <c r="T156" s="147"/>
      <c r="U156" s="341"/>
      <c r="V156" s="341"/>
      <c r="W156" s="435"/>
      <c r="X156" s="148">
        <v>0</v>
      </c>
      <c r="Y156" s="437"/>
      <c r="Z156" s="435"/>
      <c r="AA156" s="435">
        <v>0</v>
      </c>
      <c r="AB156" s="435">
        <v>0</v>
      </c>
      <c r="AC156" s="435">
        <v>0</v>
      </c>
      <c r="AD156" s="435">
        <v>0</v>
      </c>
      <c r="AE156" s="435">
        <v>0</v>
      </c>
      <c r="AF156" s="435">
        <v>0</v>
      </c>
      <c r="AG156" s="435">
        <v>0</v>
      </c>
      <c r="AH156" s="435">
        <v>0</v>
      </c>
      <c r="AI156" s="435"/>
      <c r="AJ156" s="148">
        <v>0</v>
      </c>
      <c r="AK156" s="341">
        <v>0</v>
      </c>
      <c r="AL156" s="342">
        <v>0</v>
      </c>
    </row>
    <row r="157" spans="1:38" ht="24" customHeight="1" x14ac:dyDescent="0.3">
      <c r="A157" s="327" t="s">
        <v>5479</v>
      </c>
      <c r="B157" s="328" t="s">
        <v>5480</v>
      </c>
      <c r="C157" s="433" t="s">
        <v>182</v>
      </c>
      <c r="D157" s="330">
        <f t="shared" si="0"/>
        <v>0</v>
      </c>
      <c r="E157" s="331">
        <f t="shared" si="1"/>
        <v>0</v>
      </c>
      <c r="F157" s="331">
        <f t="shared" si="2"/>
        <v>0</v>
      </c>
      <c r="G157" s="331">
        <f t="shared" si="3"/>
        <v>0</v>
      </c>
      <c r="H157" s="331">
        <f t="shared" si="4"/>
        <v>0</v>
      </c>
      <c r="I157" s="331">
        <f t="shared" si="5"/>
        <v>0</v>
      </c>
      <c r="J157" s="331">
        <f t="shared" si="6"/>
        <v>0</v>
      </c>
      <c r="K157" s="331">
        <f t="shared" si="7"/>
        <v>0</v>
      </c>
      <c r="L157" s="331">
        <f t="shared" si="8"/>
        <v>0</v>
      </c>
      <c r="M157" s="332">
        <f t="shared" si="9"/>
        <v>0</v>
      </c>
      <c r="N157" s="333">
        <f t="shared" si="10"/>
        <v>0</v>
      </c>
      <c r="O157" s="434"/>
      <c r="P157" s="335">
        <f t="shared" si="11"/>
        <v>0</v>
      </c>
      <c r="Q157" s="336" t="str">
        <f t="shared" si="12"/>
        <v/>
      </c>
      <c r="R157" s="144">
        <v>0</v>
      </c>
      <c r="S157" s="148"/>
      <c r="T157" s="147"/>
      <c r="U157" s="341"/>
      <c r="V157" s="341"/>
      <c r="W157" s="435"/>
      <c r="X157" s="349">
        <v>0</v>
      </c>
      <c r="Y157" s="339"/>
      <c r="Z157" s="435"/>
      <c r="AA157" s="435">
        <v>0</v>
      </c>
      <c r="AB157" s="435">
        <v>0</v>
      </c>
      <c r="AC157" s="435">
        <v>0</v>
      </c>
      <c r="AD157" s="435">
        <v>0</v>
      </c>
      <c r="AE157" s="435">
        <v>0</v>
      </c>
      <c r="AF157" s="435">
        <v>0</v>
      </c>
      <c r="AG157" s="435">
        <v>0</v>
      </c>
      <c r="AH157" s="435">
        <v>0</v>
      </c>
      <c r="AI157" s="435"/>
      <c r="AJ157" s="148">
        <v>0</v>
      </c>
      <c r="AK157" s="341">
        <v>0</v>
      </c>
      <c r="AL157" s="360">
        <v>0</v>
      </c>
    </row>
    <row r="158" spans="1:38" ht="24" customHeight="1" x14ac:dyDescent="0.3">
      <c r="A158" s="327">
        <v>910517</v>
      </c>
      <c r="B158" s="328" t="s">
        <v>5481</v>
      </c>
      <c r="C158" s="433" t="s">
        <v>1876</v>
      </c>
      <c r="D158" s="330">
        <f t="shared" si="0"/>
        <v>0</v>
      </c>
      <c r="E158" s="331">
        <f t="shared" si="1"/>
        <v>0</v>
      </c>
      <c r="F158" s="331">
        <f t="shared" si="2"/>
        <v>0</v>
      </c>
      <c r="G158" s="331">
        <f t="shared" si="3"/>
        <v>0</v>
      </c>
      <c r="H158" s="331">
        <f t="shared" si="4"/>
        <v>0</v>
      </c>
      <c r="I158" s="331">
        <f t="shared" si="5"/>
        <v>0</v>
      </c>
      <c r="J158" s="331">
        <f t="shared" si="6"/>
        <v>0</v>
      </c>
      <c r="K158" s="331">
        <f t="shared" si="7"/>
        <v>0</v>
      </c>
      <c r="L158" s="331">
        <f t="shared" si="8"/>
        <v>0</v>
      </c>
      <c r="M158" s="332">
        <f t="shared" si="9"/>
        <v>0</v>
      </c>
      <c r="N158" s="333">
        <f t="shared" si="10"/>
        <v>0</v>
      </c>
      <c r="O158" s="434"/>
      <c r="P158" s="335">
        <f t="shared" si="11"/>
        <v>0</v>
      </c>
      <c r="Q158" s="336" t="str">
        <f t="shared" si="12"/>
        <v/>
      </c>
      <c r="R158" s="144">
        <v>0</v>
      </c>
      <c r="S158" s="148"/>
      <c r="T158" s="351"/>
      <c r="U158" s="341"/>
      <c r="V158" s="341"/>
      <c r="W158" s="436"/>
      <c r="X158" s="148">
        <v>0</v>
      </c>
      <c r="Y158" s="339"/>
      <c r="Z158" s="436"/>
      <c r="AA158" s="435">
        <v>0</v>
      </c>
      <c r="AB158" s="435">
        <v>0</v>
      </c>
      <c r="AC158" s="435">
        <v>0</v>
      </c>
      <c r="AD158" s="435">
        <v>0</v>
      </c>
      <c r="AE158" s="435">
        <v>0</v>
      </c>
      <c r="AF158" s="435">
        <v>0</v>
      </c>
      <c r="AG158" s="435">
        <v>0</v>
      </c>
      <c r="AH158" s="435">
        <v>0</v>
      </c>
      <c r="AI158" s="436"/>
      <c r="AJ158" s="148">
        <v>0</v>
      </c>
      <c r="AK158" s="341">
        <v>0</v>
      </c>
      <c r="AL158" s="342">
        <v>0</v>
      </c>
    </row>
    <row r="159" spans="1:38" ht="24" customHeight="1" x14ac:dyDescent="0.3">
      <c r="A159" s="345" t="s">
        <v>5482</v>
      </c>
      <c r="B159" s="328" t="s">
        <v>5483</v>
      </c>
      <c r="C159" s="433" t="s">
        <v>1876</v>
      </c>
      <c r="D159" s="330">
        <f t="shared" si="0"/>
        <v>8</v>
      </c>
      <c r="E159" s="331">
        <f t="shared" si="1"/>
        <v>7</v>
      </c>
      <c r="F159" s="331">
        <f t="shared" si="2"/>
        <v>0</v>
      </c>
      <c r="G159" s="331">
        <f t="shared" si="3"/>
        <v>0</v>
      </c>
      <c r="H159" s="331">
        <f t="shared" si="4"/>
        <v>0</v>
      </c>
      <c r="I159" s="331">
        <f t="shared" si="5"/>
        <v>0</v>
      </c>
      <c r="J159" s="331">
        <f t="shared" si="6"/>
        <v>0</v>
      </c>
      <c r="K159" s="331">
        <f t="shared" si="7"/>
        <v>0</v>
      </c>
      <c r="L159" s="331">
        <f t="shared" si="8"/>
        <v>0</v>
      </c>
      <c r="M159" s="332">
        <f t="shared" si="9"/>
        <v>0</v>
      </c>
      <c r="N159" s="333">
        <f t="shared" si="10"/>
        <v>15</v>
      </c>
      <c r="O159" s="434"/>
      <c r="P159" s="335">
        <f t="shared" si="11"/>
        <v>15</v>
      </c>
      <c r="Q159" s="336">
        <f t="shared" si="12"/>
        <v>174</v>
      </c>
      <c r="R159" s="144">
        <v>0</v>
      </c>
      <c r="S159" s="148"/>
      <c r="T159" s="147">
        <v>7</v>
      </c>
      <c r="U159" s="358"/>
      <c r="V159" s="358"/>
      <c r="W159" s="435"/>
      <c r="X159" s="148">
        <v>0</v>
      </c>
      <c r="Y159" s="339">
        <v>8</v>
      </c>
      <c r="Z159" s="435"/>
      <c r="AA159" s="435">
        <v>0</v>
      </c>
      <c r="AB159" s="435">
        <v>0</v>
      </c>
      <c r="AC159" s="435">
        <v>0</v>
      </c>
      <c r="AD159" s="435">
        <v>0</v>
      </c>
      <c r="AE159" s="435">
        <v>0</v>
      </c>
      <c r="AF159" s="435">
        <v>0</v>
      </c>
      <c r="AG159" s="435">
        <v>0</v>
      </c>
      <c r="AH159" s="435">
        <v>0</v>
      </c>
      <c r="AI159" s="435"/>
      <c r="AJ159" s="148">
        <v>0</v>
      </c>
      <c r="AK159" s="341">
        <v>0</v>
      </c>
      <c r="AL159" s="342">
        <v>0</v>
      </c>
    </row>
    <row r="160" spans="1:38" ht="24" customHeight="1" x14ac:dyDescent="0.3">
      <c r="A160" s="345" t="s">
        <v>5484</v>
      </c>
      <c r="B160" s="328" t="s">
        <v>5485</v>
      </c>
      <c r="C160" s="433" t="s">
        <v>1067</v>
      </c>
      <c r="D160" s="330">
        <f t="shared" si="0"/>
        <v>14</v>
      </c>
      <c r="E160" s="331">
        <f t="shared" si="1"/>
        <v>6</v>
      </c>
      <c r="F160" s="331">
        <f t="shared" si="2"/>
        <v>0</v>
      </c>
      <c r="G160" s="331">
        <f t="shared" si="3"/>
        <v>0</v>
      </c>
      <c r="H160" s="331">
        <f t="shared" si="4"/>
        <v>0</v>
      </c>
      <c r="I160" s="331">
        <f t="shared" si="5"/>
        <v>0</v>
      </c>
      <c r="J160" s="331">
        <f t="shared" si="6"/>
        <v>0</v>
      </c>
      <c r="K160" s="331">
        <f t="shared" si="7"/>
        <v>0</v>
      </c>
      <c r="L160" s="331">
        <f t="shared" si="8"/>
        <v>0</v>
      </c>
      <c r="M160" s="332">
        <f t="shared" si="9"/>
        <v>0</v>
      </c>
      <c r="N160" s="333">
        <f t="shared" si="10"/>
        <v>20</v>
      </c>
      <c r="O160" s="434"/>
      <c r="P160" s="335">
        <f t="shared" si="11"/>
        <v>20</v>
      </c>
      <c r="Q160" s="336">
        <f t="shared" si="12"/>
        <v>156</v>
      </c>
      <c r="R160" s="144">
        <v>0</v>
      </c>
      <c r="S160" s="148"/>
      <c r="T160" s="147">
        <v>6</v>
      </c>
      <c r="U160" s="341"/>
      <c r="V160" s="341"/>
      <c r="W160" s="435"/>
      <c r="X160" s="148">
        <v>0</v>
      </c>
      <c r="Y160" s="339">
        <v>14</v>
      </c>
      <c r="Z160" s="435"/>
      <c r="AA160" s="435">
        <v>0</v>
      </c>
      <c r="AB160" s="435">
        <v>0</v>
      </c>
      <c r="AC160" s="435">
        <v>0</v>
      </c>
      <c r="AD160" s="435">
        <v>0</v>
      </c>
      <c r="AE160" s="435">
        <v>0</v>
      </c>
      <c r="AF160" s="435">
        <v>0</v>
      </c>
      <c r="AG160" s="435">
        <v>0</v>
      </c>
      <c r="AH160" s="435">
        <v>0</v>
      </c>
      <c r="AI160" s="435"/>
      <c r="AJ160" s="148">
        <v>0</v>
      </c>
      <c r="AK160" s="358">
        <v>0</v>
      </c>
      <c r="AL160" s="342">
        <v>0</v>
      </c>
    </row>
    <row r="161" spans="1:38" ht="24" customHeight="1" x14ac:dyDescent="0.3">
      <c r="A161" s="327" t="s">
        <v>5486</v>
      </c>
      <c r="B161" s="328" t="s">
        <v>5487</v>
      </c>
      <c r="C161" s="433" t="s">
        <v>2699</v>
      </c>
      <c r="D161" s="330">
        <f t="shared" si="0"/>
        <v>210</v>
      </c>
      <c r="E161" s="331">
        <f t="shared" si="1"/>
        <v>70</v>
      </c>
      <c r="F161" s="331">
        <f t="shared" si="2"/>
        <v>60</v>
      </c>
      <c r="G161" s="331">
        <f t="shared" si="3"/>
        <v>0</v>
      </c>
      <c r="H161" s="331">
        <f t="shared" si="4"/>
        <v>0</v>
      </c>
      <c r="I161" s="331">
        <f t="shared" si="5"/>
        <v>0</v>
      </c>
      <c r="J161" s="331">
        <f t="shared" si="6"/>
        <v>0</v>
      </c>
      <c r="K161" s="331">
        <f t="shared" si="7"/>
        <v>0</v>
      </c>
      <c r="L161" s="331">
        <f t="shared" si="8"/>
        <v>0</v>
      </c>
      <c r="M161" s="332">
        <f t="shared" si="9"/>
        <v>0</v>
      </c>
      <c r="N161" s="333">
        <f t="shared" si="10"/>
        <v>340</v>
      </c>
      <c r="O161" s="434"/>
      <c r="P161" s="335">
        <f t="shared" si="11"/>
        <v>340</v>
      </c>
      <c r="Q161" s="336">
        <f t="shared" si="12"/>
        <v>29</v>
      </c>
      <c r="R161" s="144">
        <v>60</v>
      </c>
      <c r="S161" s="349">
        <v>210</v>
      </c>
      <c r="T161" s="147"/>
      <c r="U161" s="341"/>
      <c r="V161" s="341"/>
      <c r="W161" s="435">
        <v>70</v>
      </c>
      <c r="X161" s="148">
        <v>0</v>
      </c>
      <c r="Y161" s="339"/>
      <c r="Z161" s="435"/>
      <c r="AA161" s="435">
        <v>0</v>
      </c>
      <c r="AB161" s="435">
        <v>0</v>
      </c>
      <c r="AC161" s="435">
        <v>0</v>
      </c>
      <c r="AD161" s="435">
        <v>0</v>
      </c>
      <c r="AE161" s="435">
        <v>0</v>
      </c>
      <c r="AF161" s="435">
        <v>0</v>
      </c>
      <c r="AG161" s="435">
        <v>0</v>
      </c>
      <c r="AH161" s="435">
        <v>0</v>
      </c>
      <c r="AI161" s="435"/>
      <c r="AJ161" s="148">
        <v>0</v>
      </c>
      <c r="AK161" s="341">
        <v>0</v>
      </c>
      <c r="AL161" s="342">
        <v>0</v>
      </c>
    </row>
    <row r="162" spans="1:38" ht="24" customHeight="1" x14ac:dyDescent="0.3">
      <c r="A162" s="345" t="s">
        <v>5488</v>
      </c>
      <c r="B162" s="328" t="s">
        <v>1710</v>
      </c>
      <c r="C162" s="433" t="s">
        <v>142</v>
      </c>
      <c r="D162" s="330">
        <f t="shared" si="0"/>
        <v>5</v>
      </c>
      <c r="E162" s="331">
        <f t="shared" si="1"/>
        <v>0</v>
      </c>
      <c r="F162" s="331">
        <f t="shared" si="2"/>
        <v>0</v>
      </c>
      <c r="G162" s="331">
        <f t="shared" si="3"/>
        <v>0</v>
      </c>
      <c r="H162" s="331">
        <f t="shared" si="4"/>
        <v>0</v>
      </c>
      <c r="I162" s="331">
        <f t="shared" si="5"/>
        <v>0</v>
      </c>
      <c r="J162" s="331">
        <f t="shared" si="6"/>
        <v>0</v>
      </c>
      <c r="K162" s="331">
        <f t="shared" si="7"/>
        <v>0</v>
      </c>
      <c r="L162" s="331">
        <f t="shared" si="8"/>
        <v>0</v>
      </c>
      <c r="M162" s="332">
        <f t="shared" si="9"/>
        <v>0</v>
      </c>
      <c r="N162" s="333">
        <f t="shared" si="10"/>
        <v>5</v>
      </c>
      <c r="O162" s="434"/>
      <c r="P162" s="335">
        <f t="shared" si="11"/>
        <v>5</v>
      </c>
      <c r="Q162" s="336">
        <f t="shared" si="12"/>
        <v>201</v>
      </c>
      <c r="R162" s="88">
        <v>0</v>
      </c>
      <c r="S162" s="148"/>
      <c r="T162" s="147"/>
      <c r="U162" s="341"/>
      <c r="V162" s="341"/>
      <c r="W162" s="435"/>
      <c r="X162" s="148">
        <v>0</v>
      </c>
      <c r="Y162" s="437">
        <v>5</v>
      </c>
      <c r="Z162" s="435"/>
      <c r="AA162" s="435">
        <v>0</v>
      </c>
      <c r="AB162" s="435">
        <v>0</v>
      </c>
      <c r="AC162" s="435">
        <v>0</v>
      </c>
      <c r="AD162" s="435">
        <v>0</v>
      </c>
      <c r="AE162" s="435">
        <v>0</v>
      </c>
      <c r="AF162" s="435">
        <v>0</v>
      </c>
      <c r="AG162" s="435">
        <v>0</v>
      </c>
      <c r="AH162" s="435">
        <v>0</v>
      </c>
      <c r="AI162" s="435"/>
      <c r="AJ162" s="349">
        <v>0</v>
      </c>
      <c r="AK162" s="341">
        <v>0</v>
      </c>
      <c r="AL162" s="360">
        <v>0</v>
      </c>
    </row>
    <row r="163" spans="1:38" ht="24" customHeight="1" x14ac:dyDescent="0.3">
      <c r="A163" s="327" t="s">
        <v>5489</v>
      </c>
      <c r="B163" s="328" t="s">
        <v>5490</v>
      </c>
      <c r="C163" s="433" t="s">
        <v>2152</v>
      </c>
      <c r="D163" s="330">
        <f t="shared" si="0"/>
        <v>0</v>
      </c>
      <c r="E163" s="331">
        <f t="shared" si="1"/>
        <v>0</v>
      </c>
      <c r="F163" s="331">
        <f t="shared" si="2"/>
        <v>0</v>
      </c>
      <c r="G163" s="331">
        <f t="shared" si="3"/>
        <v>0</v>
      </c>
      <c r="H163" s="331">
        <f t="shared" si="4"/>
        <v>0</v>
      </c>
      <c r="I163" s="331">
        <f t="shared" si="5"/>
        <v>0</v>
      </c>
      <c r="J163" s="331">
        <f t="shared" si="6"/>
        <v>0</v>
      </c>
      <c r="K163" s="331">
        <f t="shared" si="7"/>
        <v>0</v>
      </c>
      <c r="L163" s="331">
        <f t="shared" si="8"/>
        <v>0</v>
      </c>
      <c r="M163" s="332">
        <f t="shared" si="9"/>
        <v>0</v>
      </c>
      <c r="N163" s="333">
        <f t="shared" si="10"/>
        <v>0</v>
      </c>
      <c r="O163" s="434"/>
      <c r="P163" s="335">
        <f t="shared" si="11"/>
        <v>0</v>
      </c>
      <c r="Q163" s="336" t="str">
        <f t="shared" si="12"/>
        <v/>
      </c>
      <c r="R163" s="144">
        <v>0</v>
      </c>
      <c r="S163" s="349"/>
      <c r="T163" s="147"/>
      <c r="U163" s="341"/>
      <c r="V163" s="341"/>
      <c r="W163" s="435"/>
      <c r="X163" s="148">
        <v>0</v>
      </c>
      <c r="Y163" s="339"/>
      <c r="Z163" s="435"/>
      <c r="AA163" s="435">
        <v>0</v>
      </c>
      <c r="AB163" s="435">
        <v>0</v>
      </c>
      <c r="AC163" s="435">
        <v>0</v>
      </c>
      <c r="AD163" s="435">
        <v>0</v>
      </c>
      <c r="AE163" s="435">
        <v>0</v>
      </c>
      <c r="AF163" s="435">
        <v>0</v>
      </c>
      <c r="AG163" s="435">
        <v>0</v>
      </c>
      <c r="AH163" s="435">
        <v>0</v>
      </c>
      <c r="AI163" s="435"/>
      <c r="AJ163" s="148">
        <v>0</v>
      </c>
      <c r="AK163" s="341">
        <v>0</v>
      </c>
      <c r="AL163" s="342">
        <v>0</v>
      </c>
    </row>
    <row r="164" spans="1:38" ht="24" customHeight="1" x14ac:dyDescent="0.3">
      <c r="A164" s="345" t="s">
        <v>5491</v>
      </c>
      <c r="B164" s="328" t="s">
        <v>5492</v>
      </c>
      <c r="C164" s="433" t="s">
        <v>2699</v>
      </c>
      <c r="D164" s="330">
        <f t="shared" si="0"/>
        <v>0</v>
      </c>
      <c r="E164" s="331">
        <f t="shared" si="1"/>
        <v>0</v>
      </c>
      <c r="F164" s="331">
        <f t="shared" si="2"/>
        <v>0</v>
      </c>
      <c r="G164" s="331">
        <f t="shared" si="3"/>
        <v>0</v>
      </c>
      <c r="H164" s="331">
        <f t="shared" si="4"/>
        <v>0</v>
      </c>
      <c r="I164" s="331">
        <f t="shared" si="5"/>
        <v>0</v>
      </c>
      <c r="J164" s="331">
        <f t="shared" si="6"/>
        <v>0</v>
      </c>
      <c r="K164" s="331">
        <f t="shared" si="7"/>
        <v>0</v>
      </c>
      <c r="L164" s="331">
        <f t="shared" si="8"/>
        <v>0</v>
      </c>
      <c r="M164" s="332">
        <f t="shared" si="9"/>
        <v>0</v>
      </c>
      <c r="N164" s="333">
        <f t="shared" si="10"/>
        <v>0</v>
      </c>
      <c r="O164" s="434"/>
      <c r="P164" s="335">
        <f t="shared" si="11"/>
        <v>0</v>
      </c>
      <c r="Q164" s="336" t="str">
        <f t="shared" si="12"/>
        <v/>
      </c>
      <c r="R164" s="88">
        <v>0</v>
      </c>
      <c r="S164" s="148"/>
      <c r="T164" s="147"/>
      <c r="U164" s="341"/>
      <c r="V164" s="341"/>
      <c r="W164" s="435"/>
      <c r="X164" s="148">
        <v>0</v>
      </c>
      <c r="Y164" s="437"/>
      <c r="Z164" s="435"/>
      <c r="AA164" s="435">
        <v>0</v>
      </c>
      <c r="AB164" s="435">
        <v>0</v>
      </c>
      <c r="AC164" s="435">
        <v>0</v>
      </c>
      <c r="AD164" s="435">
        <v>0</v>
      </c>
      <c r="AE164" s="435">
        <v>0</v>
      </c>
      <c r="AF164" s="435">
        <v>0</v>
      </c>
      <c r="AG164" s="435">
        <v>0</v>
      </c>
      <c r="AH164" s="435">
        <v>0</v>
      </c>
      <c r="AI164" s="435"/>
      <c r="AJ164" s="148">
        <v>0</v>
      </c>
      <c r="AK164" s="341">
        <v>0</v>
      </c>
      <c r="AL164" s="342">
        <v>0</v>
      </c>
    </row>
    <row r="165" spans="1:38" ht="24" customHeight="1" x14ac:dyDescent="0.3">
      <c r="A165" s="345" t="s">
        <v>1707</v>
      </c>
      <c r="B165" s="328" t="s">
        <v>1708</v>
      </c>
      <c r="C165" s="433" t="s">
        <v>267</v>
      </c>
      <c r="D165" s="330">
        <f t="shared" si="0"/>
        <v>180</v>
      </c>
      <c r="E165" s="331">
        <f t="shared" si="1"/>
        <v>54</v>
      </c>
      <c r="F165" s="331">
        <f t="shared" si="2"/>
        <v>45</v>
      </c>
      <c r="G165" s="331">
        <f t="shared" si="3"/>
        <v>38</v>
      </c>
      <c r="H165" s="331">
        <f t="shared" si="4"/>
        <v>0</v>
      </c>
      <c r="I165" s="331">
        <f t="shared" si="5"/>
        <v>0</v>
      </c>
      <c r="J165" s="331">
        <f t="shared" si="6"/>
        <v>0</v>
      </c>
      <c r="K165" s="331">
        <f t="shared" si="7"/>
        <v>0</v>
      </c>
      <c r="L165" s="331">
        <f t="shared" si="8"/>
        <v>0</v>
      </c>
      <c r="M165" s="332">
        <f t="shared" si="9"/>
        <v>0</v>
      </c>
      <c r="N165" s="333">
        <f t="shared" si="10"/>
        <v>317</v>
      </c>
      <c r="O165" s="434"/>
      <c r="P165" s="335">
        <f t="shared" si="11"/>
        <v>317</v>
      </c>
      <c r="Q165" s="336">
        <f t="shared" si="12"/>
        <v>30</v>
      </c>
      <c r="R165" s="144">
        <v>0</v>
      </c>
      <c r="S165" s="349">
        <v>54</v>
      </c>
      <c r="T165" s="147"/>
      <c r="U165" s="341"/>
      <c r="V165" s="341"/>
      <c r="W165" s="435"/>
      <c r="X165" s="148">
        <v>0</v>
      </c>
      <c r="Y165" s="339"/>
      <c r="Z165" s="435">
        <v>38</v>
      </c>
      <c r="AA165" s="435">
        <v>0</v>
      </c>
      <c r="AB165" s="435">
        <v>0</v>
      </c>
      <c r="AC165" s="435">
        <v>0</v>
      </c>
      <c r="AD165" s="435">
        <v>0</v>
      </c>
      <c r="AE165" s="435">
        <v>0</v>
      </c>
      <c r="AF165" s="435">
        <v>0</v>
      </c>
      <c r="AG165" s="435">
        <v>0</v>
      </c>
      <c r="AH165" s="435">
        <v>0</v>
      </c>
      <c r="AI165" s="435">
        <v>45</v>
      </c>
      <c r="AJ165" s="148">
        <v>0</v>
      </c>
      <c r="AK165" s="341">
        <v>0</v>
      </c>
      <c r="AL165" s="342">
        <v>180</v>
      </c>
    </row>
    <row r="166" spans="1:38" ht="24" customHeight="1" x14ac:dyDescent="0.3">
      <c r="A166" s="345" t="s">
        <v>5493</v>
      </c>
      <c r="B166" s="328" t="s">
        <v>5494</v>
      </c>
      <c r="C166" s="433" t="s">
        <v>928</v>
      </c>
      <c r="D166" s="330">
        <f t="shared" si="0"/>
        <v>0</v>
      </c>
      <c r="E166" s="331">
        <f t="shared" si="1"/>
        <v>0</v>
      </c>
      <c r="F166" s="331">
        <f t="shared" si="2"/>
        <v>0</v>
      </c>
      <c r="G166" s="331">
        <f t="shared" si="3"/>
        <v>0</v>
      </c>
      <c r="H166" s="331">
        <f t="shared" si="4"/>
        <v>0</v>
      </c>
      <c r="I166" s="331">
        <f t="shared" si="5"/>
        <v>0</v>
      </c>
      <c r="J166" s="331">
        <f t="shared" si="6"/>
        <v>0</v>
      </c>
      <c r="K166" s="331">
        <f t="shared" si="7"/>
        <v>0</v>
      </c>
      <c r="L166" s="331">
        <f t="shared" si="8"/>
        <v>0</v>
      </c>
      <c r="M166" s="332">
        <f t="shared" si="9"/>
        <v>0</v>
      </c>
      <c r="N166" s="333">
        <f t="shared" si="10"/>
        <v>0</v>
      </c>
      <c r="O166" s="434"/>
      <c r="P166" s="335">
        <f t="shared" si="11"/>
        <v>0</v>
      </c>
      <c r="Q166" s="336" t="str">
        <f t="shared" si="12"/>
        <v/>
      </c>
      <c r="R166" s="144">
        <v>0</v>
      </c>
      <c r="S166" s="148"/>
      <c r="T166" s="147"/>
      <c r="U166" s="341"/>
      <c r="V166" s="341"/>
      <c r="W166" s="435"/>
      <c r="X166" s="148">
        <v>0</v>
      </c>
      <c r="Y166" s="339"/>
      <c r="Z166" s="435"/>
      <c r="AA166" s="435">
        <v>0</v>
      </c>
      <c r="AB166" s="435">
        <v>0</v>
      </c>
      <c r="AC166" s="435">
        <v>0</v>
      </c>
      <c r="AD166" s="435">
        <v>0</v>
      </c>
      <c r="AE166" s="435">
        <v>0</v>
      </c>
      <c r="AF166" s="435">
        <v>0</v>
      </c>
      <c r="AG166" s="435">
        <v>0</v>
      </c>
      <c r="AH166" s="435">
        <v>0</v>
      </c>
      <c r="AI166" s="435"/>
      <c r="AJ166" s="148">
        <v>0</v>
      </c>
      <c r="AK166" s="341">
        <v>0</v>
      </c>
      <c r="AL166" s="342">
        <v>0</v>
      </c>
    </row>
    <row r="167" spans="1:38" ht="24" customHeight="1" x14ac:dyDescent="0.3">
      <c r="A167" s="345" t="s">
        <v>5495</v>
      </c>
      <c r="B167" s="328" t="s">
        <v>5496</v>
      </c>
      <c r="C167" s="433" t="s">
        <v>5497</v>
      </c>
      <c r="D167" s="330">
        <f t="shared" si="0"/>
        <v>0</v>
      </c>
      <c r="E167" s="331">
        <f t="shared" si="1"/>
        <v>0</v>
      </c>
      <c r="F167" s="331">
        <f t="shared" si="2"/>
        <v>0</v>
      </c>
      <c r="G167" s="331">
        <f t="shared" si="3"/>
        <v>0</v>
      </c>
      <c r="H167" s="331">
        <f t="shared" si="4"/>
        <v>0</v>
      </c>
      <c r="I167" s="331">
        <f t="shared" si="5"/>
        <v>0</v>
      </c>
      <c r="J167" s="331">
        <f t="shared" si="6"/>
        <v>0</v>
      </c>
      <c r="K167" s="331">
        <f t="shared" si="7"/>
        <v>0</v>
      </c>
      <c r="L167" s="331">
        <f t="shared" si="8"/>
        <v>0</v>
      </c>
      <c r="M167" s="332">
        <f t="shared" si="9"/>
        <v>0</v>
      </c>
      <c r="N167" s="333">
        <f t="shared" si="10"/>
        <v>0</v>
      </c>
      <c r="O167" s="434"/>
      <c r="P167" s="335">
        <f t="shared" si="11"/>
        <v>0</v>
      </c>
      <c r="Q167" s="336" t="str">
        <f t="shared" si="12"/>
        <v/>
      </c>
      <c r="R167" s="144">
        <v>0</v>
      </c>
      <c r="S167" s="349"/>
      <c r="T167" s="147"/>
      <c r="U167" s="358"/>
      <c r="V167" s="358"/>
      <c r="W167" s="435"/>
      <c r="X167" s="349">
        <v>0</v>
      </c>
      <c r="Y167" s="339"/>
      <c r="Z167" s="435"/>
      <c r="AA167" s="435">
        <v>0</v>
      </c>
      <c r="AB167" s="435">
        <v>0</v>
      </c>
      <c r="AC167" s="435">
        <v>0</v>
      </c>
      <c r="AD167" s="435">
        <v>0</v>
      </c>
      <c r="AE167" s="435">
        <v>0</v>
      </c>
      <c r="AF167" s="435">
        <v>0</v>
      </c>
      <c r="AG167" s="435">
        <v>0</v>
      </c>
      <c r="AH167" s="435">
        <v>0</v>
      </c>
      <c r="AI167" s="435"/>
      <c r="AJ167" s="148">
        <v>0</v>
      </c>
      <c r="AK167" s="358">
        <v>0</v>
      </c>
      <c r="AL167" s="342">
        <v>0</v>
      </c>
    </row>
    <row r="168" spans="1:38" ht="24" customHeight="1" x14ac:dyDescent="0.3">
      <c r="A168" s="345" t="s">
        <v>5498</v>
      </c>
      <c r="B168" s="328" t="s">
        <v>5499</v>
      </c>
      <c r="C168" s="433" t="s">
        <v>5497</v>
      </c>
      <c r="D168" s="330">
        <f t="shared" si="0"/>
        <v>0</v>
      </c>
      <c r="E168" s="331">
        <f t="shared" si="1"/>
        <v>0</v>
      </c>
      <c r="F168" s="331">
        <f t="shared" si="2"/>
        <v>0</v>
      </c>
      <c r="G168" s="331">
        <f t="shared" si="3"/>
        <v>0</v>
      </c>
      <c r="H168" s="331">
        <f t="shared" si="4"/>
        <v>0</v>
      </c>
      <c r="I168" s="331">
        <f t="shared" si="5"/>
        <v>0</v>
      </c>
      <c r="J168" s="331">
        <f t="shared" si="6"/>
        <v>0</v>
      </c>
      <c r="K168" s="331">
        <f t="shared" si="7"/>
        <v>0</v>
      </c>
      <c r="L168" s="331">
        <f t="shared" si="8"/>
        <v>0</v>
      </c>
      <c r="M168" s="332">
        <f t="shared" si="9"/>
        <v>0</v>
      </c>
      <c r="N168" s="333">
        <f t="shared" si="10"/>
        <v>0</v>
      </c>
      <c r="O168" s="434"/>
      <c r="P168" s="335">
        <f t="shared" si="11"/>
        <v>0</v>
      </c>
      <c r="Q168" s="336" t="str">
        <f t="shared" si="12"/>
        <v/>
      </c>
      <c r="R168" s="144">
        <v>0</v>
      </c>
      <c r="S168" s="148"/>
      <c r="T168" s="147"/>
      <c r="U168" s="341"/>
      <c r="V168" s="341"/>
      <c r="W168" s="435"/>
      <c r="X168" s="349">
        <v>0</v>
      </c>
      <c r="Y168" s="339"/>
      <c r="Z168" s="435"/>
      <c r="AA168" s="435">
        <v>0</v>
      </c>
      <c r="AB168" s="435">
        <v>0</v>
      </c>
      <c r="AC168" s="435">
        <v>0</v>
      </c>
      <c r="AD168" s="435">
        <v>0</v>
      </c>
      <c r="AE168" s="435">
        <v>0</v>
      </c>
      <c r="AF168" s="435">
        <v>0</v>
      </c>
      <c r="AG168" s="435">
        <v>0</v>
      </c>
      <c r="AH168" s="435">
        <v>0</v>
      </c>
      <c r="AI168" s="435"/>
      <c r="AJ168" s="148">
        <v>0</v>
      </c>
      <c r="AK168" s="341">
        <v>0</v>
      </c>
      <c r="AL168" s="342">
        <v>0</v>
      </c>
    </row>
    <row r="169" spans="1:38" ht="24" customHeight="1" x14ac:dyDescent="0.3">
      <c r="A169" s="345" t="s">
        <v>5500</v>
      </c>
      <c r="B169" s="328" t="s">
        <v>5501</v>
      </c>
      <c r="C169" s="433" t="s">
        <v>5497</v>
      </c>
      <c r="D169" s="330">
        <f t="shared" si="0"/>
        <v>5</v>
      </c>
      <c r="E169" s="331">
        <f t="shared" si="1"/>
        <v>0</v>
      </c>
      <c r="F169" s="331">
        <f t="shared" si="2"/>
        <v>0</v>
      </c>
      <c r="G169" s="331">
        <f t="shared" si="3"/>
        <v>0</v>
      </c>
      <c r="H169" s="331">
        <f t="shared" si="4"/>
        <v>0</v>
      </c>
      <c r="I169" s="331">
        <f t="shared" si="5"/>
        <v>0</v>
      </c>
      <c r="J169" s="331">
        <f t="shared" si="6"/>
        <v>0</v>
      </c>
      <c r="K169" s="331">
        <f t="shared" si="7"/>
        <v>0</v>
      </c>
      <c r="L169" s="331">
        <f t="shared" si="8"/>
        <v>0</v>
      </c>
      <c r="M169" s="332">
        <f t="shared" si="9"/>
        <v>0</v>
      </c>
      <c r="N169" s="333">
        <f t="shared" si="10"/>
        <v>5</v>
      </c>
      <c r="O169" s="434"/>
      <c r="P169" s="335">
        <f t="shared" si="11"/>
        <v>5</v>
      </c>
      <c r="Q169" s="336">
        <f t="shared" si="12"/>
        <v>201</v>
      </c>
      <c r="R169" s="144">
        <v>0</v>
      </c>
      <c r="S169" s="148"/>
      <c r="T169" s="147"/>
      <c r="U169" s="341"/>
      <c r="V169" s="341"/>
      <c r="W169" s="435"/>
      <c r="X169" s="148">
        <v>0</v>
      </c>
      <c r="Y169" s="339">
        <v>5</v>
      </c>
      <c r="Z169" s="435"/>
      <c r="AA169" s="435">
        <v>0</v>
      </c>
      <c r="AB169" s="435">
        <v>0</v>
      </c>
      <c r="AC169" s="435">
        <v>0</v>
      </c>
      <c r="AD169" s="435">
        <v>0</v>
      </c>
      <c r="AE169" s="435">
        <v>0</v>
      </c>
      <c r="AF169" s="435">
        <v>0</v>
      </c>
      <c r="AG169" s="435">
        <v>0</v>
      </c>
      <c r="AH169" s="435">
        <v>0</v>
      </c>
      <c r="AI169" s="435"/>
      <c r="AJ169" s="349">
        <v>0</v>
      </c>
      <c r="AK169" s="341">
        <v>0</v>
      </c>
      <c r="AL169" s="342">
        <v>0</v>
      </c>
    </row>
    <row r="170" spans="1:38" ht="24" customHeight="1" x14ac:dyDescent="0.3">
      <c r="A170" s="327" t="s">
        <v>5502</v>
      </c>
      <c r="B170" s="328" t="s">
        <v>5503</v>
      </c>
      <c r="C170" s="433" t="s">
        <v>314</v>
      </c>
      <c r="D170" s="330">
        <f t="shared" si="0"/>
        <v>38</v>
      </c>
      <c r="E170" s="331">
        <f t="shared" si="1"/>
        <v>0</v>
      </c>
      <c r="F170" s="331">
        <f t="shared" si="2"/>
        <v>0</v>
      </c>
      <c r="G170" s="331">
        <f t="shared" si="3"/>
        <v>0</v>
      </c>
      <c r="H170" s="331">
        <f t="shared" si="4"/>
        <v>0</v>
      </c>
      <c r="I170" s="331">
        <f t="shared" si="5"/>
        <v>0</v>
      </c>
      <c r="J170" s="331">
        <f t="shared" si="6"/>
        <v>0</v>
      </c>
      <c r="K170" s="331">
        <f t="shared" si="7"/>
        <v>0</v>
      </c>
      <c r="L170" s="331">
        <f t="shared" si="8"/>
        <v>0</v>
      </c>
      <c r="M170" s="332">
        <f t="shared" si="9"/>
        <v>0</v>
      </c>
      <c r="N170" s="333">
        <f t="shared" si="10"/>
        <v>38</v>
      </c>
      <c r="O170" s="434"/>
      <c r="P170" s="335">
        <f t="shared" si="11"/>
        <v>38</v>
      </c>
      <c r="Q170" s="336">
        <f t="shared" si="12"/>
        <v>125</v>
      </c>
      <c r="R170" s="144">
        <v>0</v>
      </c>
      <c r="S170" s="148">
        <v>38</v>
      </c>
      <c r="T170" s="147"/>
      <c r="U170" s="341"/>
      <c r="V170" s="341"/>
      <c r="W170" s="435"/>
      <c r="X170" s="148">
        <v>0</v>
      </c>
      <c r="Y170" s="339"/>
      <c r="Z170" s="435"/>
      <c r="AA170" s="435">
        <v>0</v>
      </c>
      <c r="AB170" s="435">
        <v>0</v>
      </c>
      <c r="AC170" s="435">
        <v>0</v>
      </c>
      <c r="AD170" s="435">
        <v>0</v>
      </c>
      <c r="AE170" s="435">
        <v>0</v>
      </c>
      <c r="AF170" s="435">
        <v>0</v>
      </c>
      <c r="AG170" s="435">
        <v>0</v>
      </c>
      <c r="AH170" s="435">
        <v>0</v>
      </c>
      <c r="AI170" s="435"/>
      <c r="AJ170" s="148">
        <v>0</v>
      </c>
      <c r="AK170" s="341">
        <v>0</v>
      </c>
      <c r="AL170" s="342">
        <v>0</v>
      </c>
    </row>
    <row r="171" spans="1:38" ht="24" customHeight="1" x14ac:dyDescent="0.3">
      <c r="A171" s="345" t="s">
        <v>5504</v>
      </c>
      <c r="B171" s="328" t="s">
        <v>5505</v>
      </c>
      <c r="C171" s="433" t="s">
        <v>1876</v>
      </c>
      <c r="D171" s="330">
        <f t="shared" si="0"/>
        <v>0</v>
      </c>
      <c r="E171" s="331">
        <f t="shared" si="1"/>
        <v>0</v>
      </c>
      <c r="F171" s="331">
        <f t="shared" si="2"/>
        <v>0</v>
      </c>
      <c r="G171" s="331">
        <f t="shared" si="3"/>
        <v>0</v>
      </c>
      <c r="H171" s="331">
        <f t="shared" si="4"/>
        <v>0</v>
      </c>
      <c r="I171" s="331">
        <f t="shared" si="5"/>
        <v>0</v>
      </c>
      <c r="J171" s="331">
        <f t="shared" si="6"/>
        <v>0</v>
      </c>
      <c r="K171" s="331">
        <f t="shared" si="7"/>
        <v>0</v>
      </c>
      <c r="L171" s="331">
        <f t="shared" si="8"/>
        <v>0</v>
      </c>
      <c r="M171" s="332">
        <f t="shared" si="9"/>
        <v>0</v>
      </c>
      <c r="N171" s="333">
        <f t="shared" si="10"/>
        <v>0</v>
      </c>
      <c r="O171" s="434"/>
      <c r="P171" s="335">
        <f t="shared" si="11"/>
        <v>0</v>
      </c>
      <c r="Q171" s="336" t="str">
        <f t="shared" si="12"/>
        <v/>
      </c>
      <c r="R171" s="144">
        <v>0</v>
      </c>
      <c r="S171" s="148"/>
      <c r="T171" s="147"/>
      <c r="U171" s="358"/>
      <c r="V171" s="358"/>
      <c r="W171" s="435"/>
      <c r="X171" s="148">
        <v>0</v>
      </c>
      <c r="Y171" s="339"/>
      <c r="Z171" s="435"/>
      <c r="AA171" s="435">
        <v>0</v>
      </c>
      <c r="AB171" s="435">
        <v>0</v>
      </c>
      <c r="AC171" s="435">
        <v>0</v>
      </c>
      <c r="AD171" s="435">
        <v>0</v>
      </c>
      <c r="AE171" s="435">
        <v>0</v>
      </c>
      <c r="AF171" s="435">
        <v>0</v>
      </c>
      <c r="AG171" s="435">
        <v>0</v>
      </c>
      <c r="AH171" s="435">
        <v>0</v>
      </c>
      <c r="AI171" s="435"/>
      <c r="AJ171" s="148">
        <v>0</v>
      </c>
      <c r="AK171" s="341">
        <v>0</v>
      </c>
      <c r="AL171" s="342">
        <v>0</v>
      </c>
    </row>
    <row r="172" spans="1:38" ht="24" customHeight="1" x14ac:dyDescent="0.3">
      <c r="A172" s="346" t="s">
        <v>5506</v>
      </c>
      <c r="B172" s="347" t="s">
        <v>5507</v>
      </c>
      <c r="C172" s="440" t="s">
        <v>117</v>
      </c>
      <c r="D172" s="330">
        <f t="shared" si="0"/>
        <v>0</v>
      </c>
      <c r="E172" s="331">
        <f t="shared" si="1"/>
        <v>0</v>
      </c>
      <c r="F172" s="331">
        <f t="shared" si="2"/>
        <v>0</v>
      </c>
      <c r="G172" s="331">
        <f t="shared" si="3"/>
        <v>0</v>
      </c>
      <c r="H172" s="331">
        <f t="shared" si="4"/>
        <v>0</v>
      </c>
      <c r="I172" s="331">
        <f t="shared" si="5"/>
        <v>0</v>
      </c>
      <c r="J172" s="331">
        <f t="shared" si="6"/>
        <v>0</v>
      </c>
      <c r="K172" s="331">
        <f t="shared" si="7"/>
        <v>0</v>
      </c>
      <c r="L172" s="331">
        <f t="shared" si="8"/>
        <v>0</v>
      </c>
      <c r="M172" s="332">
        <f t="shared" si="9"/>
        <v>0</v>
      </c>
      <c r="N172" s="333">
        <f t="shared" si="10"/>
        <v>0</v>
      </c>
      <c r="O172" s="434"/>
      <c r="P172" s="335">
        <f t="shared" si="11"/>
        <v>0</v>
      </c>
      <c r="Q172" s="336" t="str">
        <f t="shared" si="12"/>
        <v/>
      </c>
      <c r="R172" s="144">
        <v>0</v>
      </c>
      <c r="S172" s="148"/>
      <c r="T172" s="351"/>
      <c r="U172" s="341"/>
      <c r="V172" s="341"/>
      <c r="W172" s="436"/>
      <c r="X172" s="148">
        <v>0</v>
      </c>
      <c r="Y172" s="339"/>
      <c r="Z172" s="436"/>
      <c r="AA172" s="435">
        <v>0</v>
      </c>
      <c r="AB172" s="435">
        <v>0</v>
      </c>
      <c r="AC172" s="435">
        <v>0</v>
      </c>
      <c r="AD172" s="435">
        <v>0</v>
      </c>
      <c r="AE172" s="435">
        <v>0</v>
      </c>
      <c r="AF172" s="435">
        <v>0</v>
      </c>
      <c r="AG172" s="435">
        <v>0</v>
      </c>
      <c r="AH172" s="435">
        <v>0</v>
      </c>
      <c r="AI172" s="436"/>
      <c r="AJ172" s="148">
        <v>0</v>
      </c>
      <c r="AK172" s="341">
        <v>0</v>
      </c>
      <c r="AL172" s="342">
        <v>0</v>
      </c>
    </row>
    <row r="173" spans="1:38" ht="24" customHeight="1" x14ac:dyDescent="0.3">
      <c r="A173" s="327" t="s">
        <v>5508</v>
      </c>
      <c r="B173" s="328" t="s">
        <v>5509</v>
      </c>
      <c r="C173" s="433" t="s">
        <v>314</v>
      </c>
      <c r="D173" s="330">
        <f t="shared" si="0"/>
        <v>125</v>
      </c>
      <c r="E173" s="331">
        <f t="shared" si="1"/>
        <v>70</v>
      </c>
      <c r="F173" s="331">
        <f t="shared" si="2"/>
        <v>0</v>
      </c>
      <c r="G173" s="331">
        <f t="shared" si="3"/>
        <v>0</v>
      </c>
      <c r="H173" s="331">
        <f t="shared" si="4"/>
        <v>0</v>
      </c>
      <c r="I173" s="331">
        <f t="shared" si="5"/>
        <v>0</v>
      </c>
      <c r="J173" s="331">
        <f t="shared" si="6"/>
        <v>0</v>
      </c>
      <c r="K173" s="331">
        <f t="shared" si="7"/>
        <v>0</v>
      </c>
      <c r="L173" s="331">
        <f t="shared" si="8"/>
        <v>0</v>
      </c>
      <c r="M173" s="332">
        <f t="shared" si="9"/>
        <v>0</v>
      </c>
      <c r="N173" s="333">
        <f t="shared" si="10"/>
        <v>195</v>
      </c>
      <c r="O173" s="434">
        <f>Nemzetközi!E187</f>
        <v>5</v>
      </c>
      <c r="P173" s="335">
        <f t="shared" si="11"/>
        <v>695</v>
      </c>
      <c r="Q173" s="336">
        <f t="shared" si="12"/>
        <v>15</v>
      </c>
      <c r="R173" s="144">
        <v>0</v>
      </c>
      <c r="S173" s="148"/>
      <c r="T173" s="147"/>
      <c r="U173" s="341">
        <v>70</v>
      </c>
      <c r="V173" s="341">
        <v>125</v>
      </c>
      <c r="W173" s="435"/>
      <c r="X173" s="148">
        <v>0</v>
      </c>
      <c r="Y173" s="339"/>
      <c r="Z173" s="435"/>
      <c r="AA173" s="435">
        <v>0</v>
      </c>
      <c r="AB173" s="435">
        <v>0</v>
      </c>
      <c r="AC173" s="435">
        <v>0</v>
      </c>
      <c r="AD173" s="435">
        <v>0</v>
      </c>
      <c r="AE173" s="435">
        <v>0</v>
      </c>
      <c r="AF173" s="435">
        <v>0</v>
      </c>
      <c r="AG173" s="435">
        <v>0</v>
      </c>
      <c r="AH173" s="435">
        <v>0</v>
      </c>
      <c r="AI173" s="435"/>
      <c r="AJ173" s="349">
        <v>0</v>
      </c>
      <c r="AK173" s="341">
        <v>0</v>
      </c>
      <c r="AL173" s="360">
        <v>0</v>
      </c>
    </row>
    <row r="174" spans="1:38" ht="24" customHeight="1" x14ac:dyDescent="0.3">
      <c r="A174" s="327" t="s">
        <v>5510</v>
      </c>
      <c r="B174" s="328" t="s">
        <v>5511</v>
      </c>
      <c r="C174" s="433" t="s">
        <v>598</v>
      </c>
      <c r="D174" s="330">
        <f t="shared" si="0"/>
        <v>0</v>
      </c>
      <c r="E174" s="331">
        <f t="shared" si="1"/>
        <v>0</v>
      </c>
      <c r="F174" s="331">
        <f t="shared" si="2"/>
        <v>0</v>
      </c>
      <c r="G174" s="331">
        <f t="shared" si="3"/>
        <v>0</v>
      </c>
      <c r="H174" s="331">
        <f t="shared" si="4"/>
        <v>0</v>
      </c>
      <c r="I174" s="331">
        <f t="shared" si="5"/>
        <v>0</v>
      </c>
      <c r="J174" s="331">
        <f t="shared" si="6"/>
        <v>0</v>
      </c>
      <c r="K174" s="331">
        <f t="shared" si="7"/>
        <v>0</v>
      </c>
      <c r="L174" s="331">
        <f t="shared" si="8"/>
        <v>0</v>
      </c>
      <c r="M174" s="332">
        <f t="shared" si="9"/>
        <v>0</v>
      </c>
      <c r="N174" s="333">
        <f t="shared" si="10"/>
        <v>0</v>
      </c>
      <c r="O174" s="434"/>
      <c r="P174" s="335">
        <f t="shared" si="11"/>
        <v>0</v>
      </c>
      <c r="Q174" s="336" t="str">
        <f t="shared" si="12"/>
        <v/>
      </c>
      <c r="R174" s="144">
        <v>0</v>
      </c>
      <c r="S174" s="148"/>
      <c r="T174" s="147"/>
      <c r="U174" s="341"/>
      <c r="V174" s="341"/>
      <c r="W174" s="435"/>
      <c r="X174" s="148">
        <v>0</v>
      </c>
      <c r="Y174" s="339"/>
      <c r="Z174" s="435"/>
      <c r="AA174" s="435">
        <v>0</v>
      </c>
      <c r="AB174" s="435">
        <v>0</v>
      </c>
      <c r="AC174" s="435">
        <v>0</v>
      </c>
      <c r="AD174" s="435">
        <v>0</v>
      </c>
      <c r="AE174" s="435">
        <v>0</v>
      </c>
      <c r="AF174" s="435">
        <v>0</v>
      </c>
      <c r="AG174" s="435">
        <v>0</v>
      </c>
      <c r="AH174" s="435">
        <v>0</v>
      </c>
      <c r="AI174" s="435"/>
      <c r="AJ174" s="148">
        <v>0</v>
      </c>
      <c r="AK174" s="341">
        <v>0</v>
      </c>
      <c r="AL174" s="342">
        <v>0</v>
      </c>
    </row>
    <row r="175" spans="1:38" ht="24" customHeight="1" x14ac:dyDescent="0.3">
      <c r="A175" s="345" t="s">
        <v>5512</v>
      </c>
      <c r="B175" s="328" t="s">
        <v>5513</v>
      </c>
      <c r="C175" s="433" t="s">
        <v>5514</v>
      </c>
      <c r="D175" s="330">
        <f t="shared" si="0"/>
        <v>0</v>
      </c>
      <c r="E175" s="331">
        <f t="shared" si="1"/>
        <v>0</v>
      </c>
      <c r="F175" s="331">
        <f t="shared" si="2"/>
        <v>0</v>
      </c>
      <c r="G175" s="331">
        <f t="shared" si="3"/>
        <v>0</v>
      </c>
      <c r="H175" s="331">
        <f t="shared" si="4"/>
        <v>0</v>
      </c>
      <c r="I175" s="331">
        <f t="shared" si="5"/>
        <v>0</v>
      </c>
      <c r="J175" s="331">
        <f t="shared" si="6"/>
        <v>0</v>
      </c>
      <c r="K175" s="331">
        <f t="shared" si="7"/>
        <v>0</v>
      </c>
      <c r="L175" s="331">
        <f t="shared" si="8"/>
        <v>0</v>
      </c>
      <c r="M175" s="332">
        <f t="shared" si="9"/>
        <v>0</v>
      </c>
      <c r="N175" s="333">
        <f t="shared" si="10"/>
        <v>0</v>
      </c>
      <c r="O175" s="434"/>
      <c r="P175" s="335">
        <f t="shared" si="11"/>
        <v>0</v>
      </c>
      <c r="Q175" s="336" t="str">
        <f t="shared" si="12"/>
        <v/>
      </c>
      <c r="R175" s="88">
        <v>0</v>
      </c>
      <c r="S175" s="349"/>
      <c r="T175" s="147"/>
      <c r="U175" s="341"/>
      <c r="V175" s="341"/>
      <c r="W175" s="435"/>
      <c r="X175" s="148">
        <v>0</v>
      </c>
      <c r="Y175" s="437"/>
      <c r="Z175" s="435"/>
      <c r="AA175" s="435">
        <v>0</v>
      </c>
      <c r="AB175" s="435">
        <v>0</v>
      </c>
      <c r="AC175" s="435">
        <v>0</v>
      </c>
      <c r="AD175" s="435">
        <v>0</v>
      </c>
      <c r="AE175" s="435">
        <v>0</v>
      </c>
      <c r="AF175" s="435">
        <v>0</v>
      </c>
      <c r="AG175" s="435">
        <v>0</v>
      </c>
      <c r="AH175" s="435">
        <v>0</v>
      </c>
      <c r="AI175" s="435"/>
      <c r="AJ175" s="148">
        <v>0</v>
      </c>
      <c r="AK175" s="358">
        <v>0</v>
      </c>
      <c r="AL175" s="342">
        <v>0</v>
      </c>
    </row>
    <row r="176" spans="1:38" ht="24" customHeight="1" x14ac:dyDescent="0.3">
      <c r="A176" s="327" t="s">
        <v>1711</v>
      </c>
      <c r="B176" s="328" t="s">
        <v>1712</v>
      </c>
      <c r="C176" s="433" t="s">
        <v>1713</v>
      </c>
      <c r="D176" s="330">
        <f t="shared" si="0"/>
        <v>180</v>
      </c>
      <c r="E176" s="331">
        <f t="shared" si="1"/>
        <v>140</v>
      </c>
      <c r="F176" s="331">
        <f t="shared" si="2"/>
        <v>135</v>
      </c>
      <c r="G176" s="331">
        <f t="shared" si="3"/>
        <v>100</v>
      </c>
      <c r="H176" s="331">
        <f t="shared" si="4"/>
        <v>0</v>
      </c>
      <c r="I176" s="331">
        <f t="shared" si="5"/>
        <v>0</v>
      </c>
      <c r="J176" s="331">
        <f t="shared" si="6"/>
        <v>0</v>
      </c>
      <c r="K176" s="331">
        <f t="shared" si="7"/>
        <v>0</v>
      </c>
      <c r="L176" s="331">
        <f t="shared" si="8"/>
        <v>0</v>
      </c>
      <c r="M176" s="332">
        <f t="shared" si="9"/>
        <v>0</v>
      </c>
      <c r="N176" s="333">
        <f t="shared" si="10"/>
        <v>555</v>
      </c>
      <c r="O176" s="434"/>
      <c r="P176" s="335">
        <f t="shared" si="11"/>
        <v>555</v>
      </c>
      <c r="Q176" s="336">
        <f t="shared" si="12"/>
        <v>19</v>
      </c>
      <c r="R176" s="144">
        <v>0</v>
      </c>
      <c r="S176" s="148">
        <v>140</v>
      </c>
      <c r="T176" s="351"/>
      <c r="U176" s="341"/>
      <c r="V176" s="341"/>
      <c r="W176" s="436"/>
      <c r="X176" s="148">
        <v>0</v>
      </c>
      <c r="Y176" s="339"/>
      <c r="Z176" s="436">
        <v>135</v>
      </c>
      <c r="AA176" s="435">
        <v>0</v>
      </c>
      <c r="AB176" s="435">
        <v>0</v>
      </c>
      <c r="AC176" s="435">
        <v>0</v>
      </c>
      <c r="AD176" s="435">
        <v>0</v>
      </c>
      <c r="AE176" s="435">
        <v>0</v>
      </c>
      <c r="AF176" s="435">
        <v>0</v>
      </c>
      <c r="AG176" s="435">
        <v>0</v>
      </c>
      <c r="AH176" s="435">
        <v>0</v>
      </c>
      <c r="AI176" s="436"/>
      <c r="AJ176" s="148">
        <v>0</v>
      </c>
      <c r="AK176" s="341">
        <v>100</v>
      </c>
      <c r="AL176" s="342">
        <v>180</v>
      </c>
    </row>
    <row r="177" spans="1:38" ht="24" customHeight="1" x14ac:dyDescent="0.3">
      <c r="A177" s="327" t="s">
        <v>5515</v>
      </c>
      <c r="B177" s="328" t="s">
        <v>5516</v>
      </c>
      <c r="C177" s="433" t="s">
        <v>5268</v>
      </c>
      <c r="D177" s="330">
        <f t="shared" si="0"/>
        <v>0</v>
      </c>
      <c r="E177" s="331">
        <f t="shared" si="1"/>
        <v>0</v>
      </c>
      <c r="F177" s="331">
        <f t="shared" si="2"/>
        <v>0</v>
      </c>
      <c r="G177" s="331">
        <f t="shared" si="3"/>
        <v>0</v>
      </c>
      <c r="H177" s="331">
        <f t="shared" si="4"/>
        <v>0</v>
      </c>
      <c r="I177" s="331">
        <f t="shared" si="5"/>
        <v>0</v>
      </c>
      <c r="J177" s="331">
        <f t="shared" si="6"/>
        <v>0</v>
      </c>
      <c r="K177" s="331">
        <f t="shared" si="7"/>
        <v>0</v>
      </c>
      <c r="L177" s="331">
        <f t="shared" si="8"/>
        <v>0</v>
      </c>
      <c r="M177" s="332">
        <f t="shared" si="9"/>
        <v>0</v>
      </c>
      <c r="N177" s="333">
        <f t="shared" si="10"/>
        <v>0</v>
      </c>
      <c r="O177" s="434"/>
      <c r="P177" s="335">
        <f t="shared" si="11"/>
        <v>0</v>
      </c>
      <c r="Q177" s="336" t="str">
        <f t="shared" si="12"/>
        <v/>
      </c>
      <c r="R177" s="144">
        <v>0</v>
      </c>
      <c r="S177" s="349"/>
      <c r="T177" s="147"/>
      <c r="U177" s="341"/>
      <c r="V177" s="341"/>
      <c r="W177" s="435"/>
      <c r="X177" s="148">
        <v>0</v>
      </c>
      <c r="Y177" s="339"/>
      <c r="Z177" s="435"/>
      <c r="AA177" s="435">
        <v>0</v>
      </c>
      <c r="AB177" s="435">
        <v>0</v>
      </c>
      <c r="AC177" s="435">
        <v>0</v>
      </c>
      <c r="AD177" s="435">
        <v>0</v>
      </c>
      <c r="AE177" s="435">
        <v>0</v>
      </c>
      <c r="AF177" s="435">
        <v>0</v>
      </c>
      <c r="AG177" s="435">
        <v>0</v>
      </c>
      <c r="AH177" s="435">
        <v>0</v>
      </c>
      <c r="AI177" s="435"/>
      <c r="AJ177" s="349">
        <v>0</v>
      </c>
      <c r="AK177" s="341">
        <v>0</v>
      </c>
      <c r="AL177" s="360">
        <v>0</v>
      </c>
    </row>
    <row r="178" spans="1:38" ht="24" customHeight="1" x14ac:dyDescent="0.3">
      <c r="A178" s="327" t="s">
        <v>5517</v>
      </c>
      <c r="B178" s="328" t="s">
        <v>5518</v>
      </c>
      <c r="C178" s="433" t="s">
        <v>593</v>
      </c>
      <c r="D178" s="330">
        <f t="shared" si="0"/>
        <v>105</v>
      </c>
      <c r="E178" s="331">
        <f t="shared" si="1"/>
        <v>100</v>
      </c>
      <c r="F178" s="331">
        <f t="shared" si="2"/>
        <v>100</v>
      </c>
      <c r="G178" s="331">
        <f t="shared" si="3"/>
        <v>60</v>
      </c>
      <c r="H178" s="331">
        <f t="shared" si="4"/>
        <v>30</v>
      </c>
      <c r="I178" s="331">
        <f t="shared" si="5"/>
        <v>0</v>
      </c>
      <c r="J178" s="331">
        <f t="shared" si="6"/>
        <v>0</v>
      </c>
      <c r="K178" s="331">
        <f t="shared" si="7"/>
        <v>0</v>
      </c>
      <c r="L178" s="331">
        <f t="shared" si="8"/>
        <v>0</v>
      </c>
      <c r="M178" s="332">
        <f t="shared" si="9"/>
        <v>0</v>
      </c>
      <c r="N178" s="333">
        <f t="shared" si="10"/>
        <v>395</v>
      </c>
      <c r="O178" s="434"/>
      <c r="P178" s="335">
        <f t="shared" si="11"/>
        <v>395</v>
      </c>
      <c r="Q178" s="336">
        <f t="shared" si="12"/>
        <v>28</v>
      </c>
      <c r="R178" s="144">
        <v>0</v>
      </c>
      <c r="S178" s="148">
        <v>100</v>
      </c>
      <c r="T178" s="147"/>
      <c r="U178" s="358"/>
      <c r="V178" s="358"/>
      <c r="W178" s="435">
        <v>30</v>
      </c>
      <c r="X178" s="148">
        <v>0</v>
      </c>
      <c r="Y178" s="339"/>
      <c r="Z178" s="435">
        <v>105</v>
      </c>
      <c r="AA178" s="435">
        <v>0</v>
      </c>
      <c r="AB178" s="435">
        <v>0</v>
      </c>
      <c r="AC178" s="435">
        <v>0</v>
      </c>
      <c r="AD178" s="435">
        <v>0</v>
      </c>
      <c r="AE178" s="435">
        <v>0</v>
      </c>
      <c r="AF178" s="435">
        <v>0</v>
      </c>
      <c r="AG178" s="435">
        <v>0</v>
      </c>
      <c r="AH178" s="435">
        <v>0</v>
      </c>
      <c r="AI178" s="435"/>
      <c r="AJ178" s="148">
        <v>60</v>
      </c>
      <c r="AK178" s="341">
        <v>100</v>
      </c>
      <c r="AL178" s="342">
        <v>0</v>
      </c>
    </row>
    <row r="179" spans="1:38" ht="24" customHeight="1" x14ac:dyDescent="0.3">
      <c r="A179" s="327" t="s">
        <v>5519</v>
      </c>
      <c r="B179" s="328" t="s">
        <v>5520</v>
      </c>
      <c r="C179" s="433" t="s">
        <v>314</v>
      </c>
      <c r="D179" s="330">
        <f t="shared" si="0"/>
        <v>140</v>
      </c>
      <c r="E179" s="331">
        <f t="shared" si="1"/>
        <v>140</v>
      </c>
      <c r="F179" s="331">
        <f t="shared" si="2"/>
        <v>0</v>
      </c>
      <c r="G179" s="331">
        <f t="shared" si="3"/>
        <v>0</v>
      </c>
      <c r="H179" s="331">
        <f t="shared" si="4"/>
        <v>0</v>
      </c>
      <c r="I179" s="331">
        <f t="shared" si="5"/>
        <v>0</v>
      </c>
      <c r="J179" s="331">
        <f t="shared" si="6"/>
        <v>0</v>
      </c>
      <c r="K179" s="331">
        <f t="shared" si="7"/>
        <v>0</v>
      </c>
      <c r="L179" s="331">
        <f t="shared" si="8"/>
        <v>0</v>
      </c>
      <c r="M179" s="332">
        <f t="shared" si="9"/>
        <v>0</v>
      </c>
      <c r="N179" s="333">
        <f t="shared" si="10"/>
        <v>280</v>
      </c>
      <c r="O179" s="434"/>
      <c r="P179" s="335">
        <f t="shared" si="11"/>
        <v>280</v>
      </c>
      <c r="Q179" s="336">
        <f t="shared" si="12"/>
        <v>36</v>
      </c>
      <c r="R179" s="144">
        <v>0</v>
      </c>
      <c r="S179" s="349">
        <v>140</v>
      </c>
      <c r="T179" s="147"/>
      <c r="U179" s="341"/>
      <c r="V179" s="341"/>
      <c r="W179" s="435"/>
      <c r="X179" s="148">
        <v>0</v>
      </c>
      <c r="Y179" s="339"/>
      <c r="Z179" s="435">
        <v>140</v>
      </c>
      <c r="AA179" s="435">
        <v>0</v>
      </c>
      <c r="AB179" s="435">
        <v>0</v>
      </c>
      <c r="AC179" s="435">
        <v>0</v>
      </c>
      <c r="AD179" s="435">
        <v>0</v>
      </c>
      <c r="AE179" s="435">
        <v>0</v>
      </c>
      <c r="AF179" s="435">
        <v>0</v>
      </c>
      <c r="AG179" s="435">
        <v>0</v>
      </c>
      <c r="AH179" s="435">
        <v>0</v>
      </c>
      <c r="AI179" s="435"/>
      <c r="AJ179" s="148">
        <v>0</v>
      </c>
      <c r="AK179" s="341">
        <v>0</v>
      </c>
      <c r="AL179" s="342">
        <v>0</v>
      </c>
    </row>
    <row r="180" spans="1:38" ht="24" customHeight="1" x14ac:dyDescent="0.3">
      <c r="A180" s="346" t="s">
        <v>5521</v>
      </c>
      <c r="B180" s="347" t="s">
        <v>5522</v>
      </c>
      <c r="C180" s="440" t="s">
        <v>142</v>
      </c>
      <c r="D180" s="330">
        <f t="shared" si="0"/>
        <v>0</v>
      </c>
      <c r="E180" s="331">
        <f t="shared" si="1"/>
        <v>0</v>
      </c>
      <c r="F180" s="331">
        <f t="shared" si="2"/>
        <v>0</v>
      </c>
      <c r="G180" s="331">
        <f t="shared" si="3"/>
        <v>0</v>
      </c>
      <c r="H180" s="331">
        <f t="shared" si="4"/>
        <v>0</v>
      </c>
      <c r="I180" s="331">
        <f t="shared" si="5"/>
        <v>0</v>
      </c>
      <c r="J180" s="331">
        <f t="shared" si="6"/>
        <v>0</v>
      </c>
      <c r="K180" s="331">
        <f t="shared" si="7"/>
        <v>0</v>
      </c>
      <c r="L180" s="331">
        <f t="shared" si="8"/>
        <v>0</v>
      </c>
      <c r="M180" s="332">
        <f t="shared" si="9"/>
        <v>0</v>
      </c>
      <c r="N180" s="333">
        <f t="shared" si="10"/>
        <v>0</v>
      </c>
      <c r="O180" s="434"/>
      <c r="P180" s="335">
        <f t="shared" si="11"/>
        <v>0</v>
      </c>
      <c r="Q180" s="336" t="str">
        <f t="shared" si="12"/>
        <v/>
      </c>
      <c r="R180" s="144">
        <v>0</v>
      </c>
      <c r="S180" s="148"/>
      <c r="T180" s="147"/>
      <c r="U180" s="341"/>
      <c r="V180" s="341"/>
      <c r="W180" s="435"/>
      <c r="X180" s="349">
        <v>0</v>
      </c>
      <c r="Y180" s="339"/>
      <c r="Z180" s="435"/>
      <c r="AA180" s="435">
        <v>0</v>
      </c>
      <c r="AB180" s="435">
        <v>0</v>
      </c>
      <c r="AC180" s="435">
        <v>0</v>
      </c>
      <c r="AD180" s="435">
        <v>0</v>
      </c>
      <c r="AE180" s="435">
        <v>0</v>
      </c>
      <c r="AF180" s="435">
        <v>0</v>
      </c>
      <c r="AG180" s="435">
        <v>0</v>
      </c>
      <c r="AH180" s="435">
        <v>0</v>
      </c>
      <c r="AI180" s="435"/>
      <c r="AJ180" s="148">
        <v>0</v>
      </c>
      <c r="AK180" s="358">
        <v>0</v>
      </c>
      <c r="AL180" s="342">
        <v>0</v>
      </c>
    </row>
    <row r="181" spans="1:38" ht="24" customHeight="1" x14ac:dyDescent="0.3">
      <c r="A181" s="327" t="s">
        <v>5523</v>
      </c>
      <c r="B181" s="328" t="s">
        <v>5524</v>
      </c>
      <c r="C181" s="433" t="s">
        <v>182</v>
      </c>
      <c r="D181" s="330">
        <f t="shared" si="0"/>
        <v>18</v>
      </c>
      <c r="E181" s="331">
        <f t="shared" si="1"/>
        <v>18</v>
      </c>
      <c r="F181" s="331">
        <f t="shared" si="2"/>
        <v>0</v>
      </c>
      <c r="G181" s="331">
        <f t="shared" si="3"/>
        <v>0</v>
      </c>
      <c r="H181" s="331">
        <f t="shared" si="4"/>
        <v>0</v>
      </c>
      <c r="I181" s="331">
        <f t="shared" si="5"/>
        <v>0</v>
      </c>
      <c r="J181" s="331">
        <f t="shared" si="6"/>
        <v>0</v>
      </c>
      <c r="K181" s="331">
        <f t="shared" si="7"/>
        <v>0</v>
      </c>
      <c r="L181" s="331">
        <f t="shared" si="8"/>
        <v>0</v>
      </c>
      <c r="M181" s="332">
        <f t="shared" si="9"/>
        <v>0</v>
      </c>
      <c r="N181" s="333">
        <f t="shared" si="10"/>
        <v>36</v>
      </c>
      <c r="O181" s="434"/>
      <c r="P181" s="335">
        <f t="shared" si="11"/>
        <v>36</v>
      </c>
      <c r="Q181" s="336">
        <f t="shared" si="12"/>
        <v>128</v>
      </c>
      <c r="R181" s="88">
        <v>0</v>
      </c>
      <c r="S181" s="349">
        <v>18</v>
      </c>
      <c r="T181" s="147"/>
      <c r="U181" s="341"/>
      <c r="V181" s="341"/>
      <c r="W181" s="435"/>
      <c r="X181" s="148">
        <v>0</v>
      </c>
      <c r="Y181" s="437"/>
      <c r="Z181" s="435">
        <v>18</v>
      </c>
      <c r="AA181" s="435">
        <v>0</v>
      </c>
      <c r="AB181" s="435">
        <v>0</v>
      </c>
      <c r="AC181" s="435">
        <v>0</v>
      </c>
      <c r="AD181" s="435">
        <v>0</v>
      </c>
      <c r="AE181" s="435">
        <v>0</v>
      </c>
      <c r="AF181" s="435">
        <v>0</v>
      </c>
      <c r="AG181" s="435">
        <v>0</v>
      </c>
      <c r="AH181" s="435">
        <v>0</v>
      </c>
      <c r="AI181" s="435"/>
      <c r="AJ181" s="148">
        <v>0</v>
      </c>
      <c r="AK181" s="341">
        <v>0</v>
      </c>
      <c r="AL181" s="342">
        <v>0</v>
      </c>
    </row>
    <row r="182" spans="1:38" ht="24" customHeight="1" x14ac:dyDescent="0.3">
      <c r="A182" s="327" t="s">
        <v>5525</v>
      </c>
      <c r="B182" s="328" t="s">
        <v>5526</v>
      </c>
      <c r="C182" s="433" t="s">
        <v>89</v>
      </c>
      <c r="D182" s="330">
        <f t="shared" si="0"/>
        <v>0</v>
      </c>
      <c r="E182" s="331">
        <f t="shared" si="1"/>
        <v>0</v>
      </c>
      <c r="F182" s="331">
        <f t="shared" si="2"/>
        <v>0</v>
      </c>
      <c r="G182" s="331">
        <f t="shared" si="3"/>
        <v>0</v>
      </c>
      <c r="H182" s="331">
        <f t="shared" si="4"/>
        <v>0</v>
      </c>
      <c r="I182" s="331">
        <f t="shared" si="5"/>
        <v>0</v>
      </c>
      <c r="J182" s="331">
        <f t="shared" si="6"/>
        <v>0</v>
      </c>
      <c r="K182" s="331">
        <f t="shared" si="7"/>
        <v>0</v>
      </c>
      <c r="L182" s="331">
        <f t="shared" si="8"/>
        <v>0</v>
      </c>
      <c r="M182" s="332">
        <f t="shared" si="9"/>
        <v>0</v>
      </c>
      <c r="N182" s="333">
        <f t="shared" si="10"/>
        <v>0</v>
      </c>
      <c r="O182" s="434"/>
      <c r="P182" s="335">
        <f t="shared" si="11"/>
        <v>0</v>
      </c>
      <c r="Q182" s="336" t="str">
        <f t="shared" si="12"/>
        <v/>
      </c>
      <c r="R182" s="144">
        <v>0</v>
      </c>
      <c r="S182" s="148"/>
      <c r="T182" s="147"/>
      <c r="U182" s="341"/>
      <c r="V182" s="341"/>
      <c r="W182" s="435"/>
      <c r="X182" s="148">
        <v>0</v>
      </c>
      <c r="Y182" s="339"/>
      <c r="Z182" s="435"/>
      <c r="AA182" s="435">
        <v>0</v>
      </c>
      <c r="AB182" s="435">
        <v>0</v>
      </c>
      <c r="AC182" s="435">
        <v>0</v>
      </c>
      <c r="AD182" s="435">
        <v>0</v>
      </c>
      <c r="AE182" s="435">
        <v>0</v>
      </c>
      <c r="AF182" s="435">
        <v>0</v>
      </c>
      <c r="AG182" s="435">
        <v>0</v>
      </c>
      <c r="AH182" s="435">
        <v>0</v>
      </c>
      <c r="AI182" s="435"/>
      <c r="AJ182" s="148">
        <v>0</v>
      </c>
      <c r="AK182" s="341">
        <v>0</v>
      </c>
      <c r="AL182" s="342">
        <v>0</v>
      </c>
    </row>
    <row r="183" spans="1:38" ht="24" customHeight="1" x14ac:dyDescent="0.3">
      <c r="A183" s="327" t="s">
        <v>1295</v>
      </c>
      <c r="B183" s="328" t="s">
        <v>1296</v>
      </c>
      <c r="C183" s="433" t="s">
        <v>237</v>
      </c>
      <c r="D183" s="330">
        <f t="shared" si="0"/>
        <v>13</v>
      </c>
      <c r="E183" s="331">
        <f t="shared" si="1"/>
        <v>8</v>
      </c>
      <c r="F183" s="331">
        <f t="shared" si="2"/>
        <v>0</v>
      </c>
      <c r="G183" s="331">
        <f t="shared" si="3"/>
        <v>0</v>
      </c>
      <c r="H183" s="331">
        <f t="shared" si="4"/>
        <v>0</v>
      </c>
      <c r="I183" s="331">
        <f t="shared" si="5"/>
        <v>0</v>
      </c>
      <c r="J183" s="331">
        <f t="shared" si="6"/>
        <v>0</v>
      </c>
      <c r="K183" s="331">
        <f t="shared" si="7"/>
        <v>0</v>
      </c>
      <c r="L183" s="331">
        <f t="shared" si="8"/>
        <v>0</v>
      </c>
      <c r="M183" s="332">
        <f t="shared" si="9"/>
        <v>0</v>
      </c>
      <c r="N183" s="333">
        <f t="shared" si="10"/>
        <v>21</v>
      </c>
      <c r="O183" s="434"/>
      <c r="P183" s="335">
        <f t="shared" si="11"/>
        <v>21</v>
      </c>
      <c r="Q183" s="336">
        <f t="shared" si="12"/>
        <v>155</v>
      </c>
      <c r="R183" s="144">
        <v>0</v>
      </c>
      <c r="S183" s="148"/>
      <c r="T183" s="147">
        <v>8</v>
      </c>
      <c r="U183" s="341"/>
      <c r="V183" s="341"/>
      <c r="W183" s="435"/>
      <c r="X183" s="148">
        <v>0</v>
      </c>
      <c r="Y183" s="339">
        <v>13</v>
      </c>
      <c r="Z183" s="435"/>
      <c r="AA183" s="435">
        <v>0</v>
      </c>
      <c r="AB183" s="435">
        <v>0</v>
      </c>
      <c r="AC183" s="435">
        <v>0</v>
      </c>
      <c r="AD183" s="435">
        <v>0</v>
      </c>
      <c r="AE183" s="435">
        <v>0</v>
      </c>
      <c r="AF183" s="435">
        <v>0</v>
      </c>
      <c r="AG183" s="435">
        <v>0</v>
      </c>
      <c r="AH183" s="435">
        <v>0</v>
      </c>
      <c r="AI183" s="435"/>
      <c r="AJ183" s="148">
        <v>0</v>
      </c>
      <c r="AK183" s="341">
        <v>0</v>
      </c>
      <c r="AL183" s="342">
        <v>0</v>
      </c>
    </row>
    <row r="184" spans="1:38" ht="24" customHeight="1" x14ac:dyDescent="0.3">
      <c r="A184" s="345" t="s">
        <v>1297</v>
      </c>
      <c r="B184" s="328" t="s">
        <v>1298</v>
      </c>
      <c r="C184" s="433" t="s">
        <v>664</v>
      </c>
      <c r="D184" s="330">
        <f t="shared" si="0"/>
        <v>240</v>
      </c>
      <c r="E184" s="331">
        <f t="shared" si="1"/>
        <v>240</v>
      </c>
      <c r="F184" s="331">
        <f t="shared" si="2"/>
        <v>0</v>
      </c>
      <c r="G184" s="331">
        <f t="shared" si="3"/>
        <v>0</v>
      </c>
      <c r="H184" s="331">
        <f t="shared" si="4"/>
        <v>0</v>
      </c>
      <c r="I184" s="331">
        <f t="shared" si="5"/>
        <v>0</v>
      </c>
      <c r="J184" s="331">
        <f t="shared" si="6"/>
        <v>0</v>
      </c>
      <c r="K184" s="331">
        <f t="shared" si="7"/>
        <v>0</v>
      </c>
      <c r="L184" s="331">
        <f t="shared" si="8"/>
        <v>0</v>
      </c>
      <c r="M184" s="332">
        <f t="shared" si="9"/>
        <v>0</v>
      </c>
      <c r="N184" s="333">
        <f t="shared" si="10"/>
        <v>480</v>
      </c>
      <c r="O184" s="434"/>
      <c r="P184" s="335">
        <f t="shared" si="11"/>
        <v>480</v>
      </c>
      <c r="Q184" s="336">
        <f t="shared" si="12"/>
        <v>20</v>
      </c>
      <c r="R184" s="144">
        <v>0</v>
      </c>
      <c r="S184" s="148"/>
      <c r="T184" s="147"/>
      <c r="U184" s="341"/>
      <c r="V184" s="341"/>
      <c r="W184" s="435"/>
      <c r="X184" s="148">
        <v>0</v>
      </c>
      <c r="Y184" s="339"/>
      <c r="Z184" s="435"/>
      <c r="AA184" s="435">
        <v>0</v>
      </c>
      <c r="AB184" s="435">
        <v>0</v>
      </c>
      <c r="AC184" s="435">
        <v>0</v>
      </c>
      <c r="AD184" s="435">
        <v>0</v>
      </c>
      <c r="AE184" s="435">
        <v>0</v>
      </c>
      <c r="AF184" s="435">
        <v>0</v>
      </c>
      <c r="AG184" s="435">
        <v>0</v>
      </c>
      <c r="AH184" s="435">
        <v>0</v>
      </c>
      <c r="AI184" s="435"/>
      <c r="AJ184" s="148">
        <v>0</v>
      </c>
      <c r="AK184" s="341">
        <v>240</v>
      </c>
      <c r="AL184" s="342">
        <v>240</v>
      </c>
    </row>
    <row r="185" spans="1:38" ht="24" customHeight="1" x14ac:dyDescent="0.3">
      <c r="A185" s="345" t="s">
        <v>5527</v>
      </c>
      <c r="B185" s="328" t="s">
        <v>5528</v>
      </c>
      <c r="C185" s="433" t="s">
        <v>5242</v>
      </c>
      <c r="D185" s="330">
        <f t="shared" si="0"/>
        <v>20</v>
      </c>
      <c r="E185" s="331">
        <f t="shared" si="1"/>
        <v>18</v>
      </c>
      <c r="F185" s="331">
        <f t="shared" si="2"/>
        <v>0</v>
      </c>
      <c r="G185" s="331">
        <f t="shared" si="3"/>
        <v>0</v>
      </c>
      <c r="H185" s="331">
        <f t="shared" si="4"/>
        <v>0</v>
      </c>
      <c r="I185" s="331">
        <f t="shared" si="5"/>
        <v>0</v>
      </c>
      <c r="J185" s="331">
        <f t="shared" si="6"/>
        <v>0</v>
      </c>
      <c r="K185" s="331">
        <f t="shared" si="7"/>
        <v>0</v>
      </c>
      <c r="L185" s="331">
        <f t="shared" si="8"/>
        <v>0</v>
      </c>
      <c r="M185" s="332">
        <f t="shared" si="9"/>
        <v>0</v>
      </c>
      <c r="N185" s="333">
        <f t="shared" si="10"/>
        <v>38</v>
      </c>
      <c r="O185" s="434"/>
      <c r="P185" s="335">
        <f t="shared" si="11"/>
        <v>38</v>
      </c>
      <c r="Q185" s="336">
        <f t="shared" si="12"/>
        <v>125</v>
      </c>
      <c r="R185" s="144">
        <v>0</v>
      </c>
      <c r="S185" s="148">
        <v>20</v>
      </c>
      <c r="T185" s="351"/>
      <c r="U185" s="341"/>
      <c r="V185" s="341"/>
      <c r="W185" s="436"/>
      <c r="X185" s="148">
        <v>0</v>
      </c>
      <c r="Y185" s="339"/>
      <c r="Z185" s="436">
        <v>18</v>
      </c>
      <c r="AA185" s="435">
        <v>0</v>
      </c>
      <c r="AB185" s="435">
        <v>0</v>
      </c>
      <c r="AC185" s="435">
        <v>0</v>
      </c>
      <c r="AD185" s="435">
        <v>0</v>
      </c>
      <c r="AE185" s="435">
        <v>0</v>
      </c>
      <c r="AF185" s="435">
        <v>0</v>
      </c>
      <c r="AG185" s="435">
        <v>0</v>
      </c>
      <c r="AH185" s="435">
        <v>0</v>
      </c>
      <c r="AI185" s="436"/>
      <c r="AJ185" s="148">
        <v>0</v>
      </c>
      <c r="AK185" s="341">
        <v>0</v>
      </c>
      <c r="AL185" s="342">
        <v>0</v>
      </c>
    </row>
    <row r="186" spans="1:38" ht="24" customHeight="1" x14ac:dyDescent="0.3">
      <c r="A186" s="327" t="s">
        <v>5529</v>
      </c>
      <c r="B186" s="328" t="s">
        <v>5530</v>
      </c>
      <c r="C186" s="433" t="s">
        <v>314</v>
      </c>
      <c r="D186" s="330">
        <f t="shared" si="0"/>
        <v>0</v>
      </c>
      <c r="E186" s="331">
        <f t="shared" si="1"/>
        <v>0</v>
      </c>
      <c r="F186" s="331">
        <f t="shared" si="2"/>
        <v>0</v>
      </c>
      <c r="G186" s="331">
        <f t="shared" si="3"/>
        <v>0</v>
      </c>
      <c r="H186" s="331">
        <f t="shared" si="4"/>
        <v>0</v>
      </c>
      <c r="I186" s="331">
        <f t="shared" si="5"/>
        <v>0</v>
      </c>
      <c r="J186" s="331">
        <f t="shared" si="6"/>
        <v>0</v>
      </c>
      <c r="K186" s="331">
        <f t="shared" si="7"/>
        <v>0</v>
      </c>
      <c r="L186" s="331">
        <f t="shared" si="8"/>
        <v>0</v>
      </c>
      <c r="M186" s="332">
        <f t="shared" si="9"/>
        <v>0</v>
      </c>
      <c r="N186" s="333">
        <f t="shared" si="10"/>
        <v>0</v>
      </c>
      <c r="O186" s="434"/>
      <c r="P186" s="335">
        <f t="shared" si="11"/>
        <v>0</v>
      </c>
      <c r="Q186" s="336" t="str">
        <f t="shared" si="12"/>
        <v/>
      </c>
      <c r="R186" s="88">
        <v>0</v>
      </c>
      <c r="S186" s="148"/>
      <c r="T186" s="147"/>
      <c r="U186" s="341"/>
      <c r="V186" s="341"/>
      <c r="W186" s="435"/>
      <c r="X186" s="148">
        <v>0</v>
      </c>
      <c r="Y186" s="437"/>
      <c r="Z186" s="435"/>
      <c r="AA186" s="435">
        <v>0</v>
      </c>
      <c r="AB186" s="435">
        <v>0</v>
      </c>
      <c r="AC186" s="435">
        <v>0</v>
      </c>
      <c r="AD186" s="435">
        <v>0</v>
      </c>
      <c r="AE186" s="435">
        <v>0</v>
      </c>
      <c r="AF186" s="435">
        <v>0</v>
      </c>
      <c r="AG186" s="435">
        <v>0</v>
      </c>
      <c r="AH186" s="435">
        <v>0</v>
      </c>
      <c r="AI186" s="435"/>
      <c r="AJ186" s="148">
        <v>0</v>
      </c>
      <c r="AK186" s="341">
        <v>0</v>
      </c>
      <c r="AL186" s="342">
        <v>0</v>
      </c>
    </row>
    <row r="187" spans="1:38" ht="24" customHeight="1" x14ac:dyDescent="0.3">
      <c r="A187" s="345" t="s">
        <v>5531</v>
      </c>
      <c r="B187" s="328" t="s">
        <v>5532</v>
      </c>
      <c r="C187" s="433" t="s">
        <v>5497</v>
      </c>
      <c r="D187" s="330">
        <f t="shared" si="0"/>
        <v>0</v>
      </c>
      <c r="E187" s="331">
        <f t="shared" si="1"/>
        <v>0</v>
      </c>
      <c r="F187" s="331">
        <f t="shared" si="2"/>
        <v>0</v>
      </c>
      <c r="G187" s="331">
        <f t="shared" si="3"/>
        <v>0</v>
      </c>
      <c r="H187" s="331">
        <f t="shared" si="4"/>
        <v>0</v>
      </c>
      <c r="I187" s="331">
        <f t="shared" si="5"/>
        <v>0</v>
      </c>
      <c r="J187" s="331">
        <f t="shared" si="6"/>
        <v>0</v>
      </c>
      <c r="K187" s="331">
        <f t="shared" si="7"/>
        <v>0</v>
      </c>
      <c r="L187" s="331">
        <f t="shared" si="8"/>
        <v>0</v>
      </c>
      <c r="M187" s="332">
        <f t="shared" si="9"/>
        <v>0</v>
      </c>
      <c r="N187" s="333">
        <f t="shared" si="10"/>
        <v>0</v>
      </c>
      <c r="O187" s="434"/>
      <c r="P187" s="335">
        <f t="shared" si="11"/>
        <v>0</v>
      </c>
      <c r="Q187" s="336" t="str">
        <f t="shared" si="12"/>
        <v/>
      </c>
      <c r="R187" s="144">
        <v>0</v>
      </c>
      <c r="S187" s="148"/>
      <c r="T187" s="147"/>
      <c r="U187" s="341"/>
      <c r="V187" s="341"/>
      <c r="W187" s="435"/>
      <c r="X187" s="349">
        <v>0</v>
      </c>
      <c r="Y187" s="339"/>
      <c r="Z187" s="435"/>
      <c r="AA187" s="435">
        <v>0</v>
      </c>
      <c r="AB187" s="435">
        <v>0</v>
      </c>
      <c r="AC187" s="435">
        <v>0</v>
      </c>
      <c r="AD187" s="435">
        <v>0</v>
      </c>
      <c r="AE187" s="435">
        <v>0</v>
      </c>
      <c r="AF187" s="435">
        <v>0</v>
      </c>
      <c r="AG187" s="435">
        <v>0</v>
      </c>
      <c r="AH187" s="435">
        <v>0</v>
      </c>
      <c r="AI187" s="435"/>
      <c r="AJ187" s="349">
        <v>0</v>
      </c>
      <c r="AK187" s="341">
        <v>0</v>
      </c>
      <c r="AL187" s="342">
        <v>0</v>
      </c>
    </row>
    <row r="188" spans="1:38" ht="24" customHeight="1" x14ac:dyDescent="0.3">
      <c r="A188" s="345" t="s">
        <v>1301</v>
      </c>
      <c r="B188" s="328" t="s">
        <v>1302</v>
      </c>
      <c r="C188" s="433" t="s">
        <v>1303</v>
      </c>
      <c r="D188" s="330">
        <f t="shared" si="0"/>
        <v>180</v>
      </c>
      <c r="E188" s="331">
        <f t="shared" si="1"/>
        <v>100</v>
      </c>
      <c r="F188" s="331">
        <f t="shared" si="2"/>
        <v>90</v>
      </c>
      <c r="G188" s="331">
        <f t="shared" si="3"/>
        <v>75</v>
      </c>
      <c r="H188" s="331">
        <f t="shared" si="4"/>
        <v>0</v>
      </c>
      <c r="I188" s="331">
        <f t="shared" si="5"/>
        <v>0</v>
      </c>
      <c r="J188" s="331">
        <f t="shared" si="6"/>
        <v>0</v>
      </c>
      <c r="K188" s="331">
        <f t="shared" si="7"/>
        <v>0</v>
      </c>
      <c r="L188" s="331">
        <f t="shared" si="8"/>
        <v>0</v>
      </c>
      <c r="M188" s="332">
        <f t="shared" si="9"/>
        <v>0</v>
      </c>
      <c r="N188" s="333">
        <f t="shared" si="10"/>
        <v>445</v>
      </c>
      <c r="O188" s="434"/>
      <c r="P188" s="335">
        <f t="shared" si="11"/>
        <v>445</v>
      </c>
      <c r="Q188" s="336">
        <f t="shared" si="12"/>
        <v>23</v>
      </c>
      <c r="R188" s="144">
        <v>0</v>
      </c>
      <c r="S188" s="148">
        <v>90</v>
      </c>
      <c r="T188" s="147"/>
      <c r="U188" s="341"/>
      <c r="V188" s="341"/>
      <c r="W188" s="435"/>
      <c r="X188" s="148">
        <v>0</v>
      </c>
      <c r="Y188" s="339"/>
      <c r="Z188" s="435">
        <v>75</v>
      </c>
      <c r="AA188" s="435">
        <v>0</v>
      </c>
      <c r="AB188" s="435">
        <v>0</v>
      </c>
      <c r="AC188" s="435">
        <v>0</v>
      </c>
      <c r="AD188" s="435">
        <v>0</v>
      </c>
      <c r="AE188" s="435">
        <v>0</v>
      </c>
      <c r="AF188" s="435">
        <v>0</v>
      </c>
      <c r="AG188" s="435">
        <v>0</v>
      </c>
      <c r="AH188" s="435">
        <v>0</v>
      </c>
      <c r="AI188" s="435"/>
      <c r="AJ188" s="349">
        <v>0</v>
      </c>
      <c r="AK188" s="341">
        <v>100</v>
      </c>
      <c r="AL188" s="342">
        <v>180</v>
      </c>
    </row>
    <row r="189" spans="1:38" ht="24" customHeight="1" x14ac:dyDescent="0.3">
      <c r="A189" s="345" t="s">
        <v>5533</v>
      </c>
      <c r="B189" s="328" t="s">
        <v>5534</v>
      </c>
      <c r="C189" s="433" t="s">
        <v>5210</v>
      </c>
      <c r="D189" s="330">
        <f t="shared" si="0"/>
        <v>11</v>
      </c>
      <c r="E189" s="331">
        <f t="shared" si="1"/>
        <v>6</v>
      </c>
      <c r="F189" s="331">
        <f t="shared" si="2"/>
        <v>0</v>
      </c>
      <c r="G189" s="331">
        <f t="shared" si="3"/>
        <v>0</v>
      </c>
      <c r="H189" s="331">
        <f t="shared" si="4"/>
        <v>0</v>
      </c>
      <c r="I189" s="331">
        <f t="shared" si="5"/>
        <v>0</v>
      </c>
      <c r="J189" s="331">
        <f t="shared" si="6"/>
        <v>0</v>
      </c>
      <c r="K189" s="331">
        <f t="shared" si="7"/>
        <v>0</v>
      </c>
      <c r="L189" s="331">
        <f t="shared" si="8"/>
        <v>0</v>
      </c>
      <c r="M189" s="332">
        <f t="shared" si="9"/>
        <v>0</v>
      </c>
      <c r="N189" s="333">
        <f t="shared" si="10"/>
        <v>17</v>
      </c>
      <c r="O189" s="434"/>
      <c r="P189" s="335">
        <f t="shared" si="11"/>
        <v>17</v>
      </c>
      <c r="Q189" s="336">
        <f t="shared" si="12"/>
        <v>171</v>
      </c>
      <c r="R189" s="144">
        <v>0</v>
      </c>
      <c r="S189" s="349"/>
      <c r="T189" s="351">
        <v>11</v>
      </c>
      <c r="U189" s="358"/>
      <c r="V189" s="358"/>
      <c r="W189" s="436"/>
      <c r="X189" s="148">
        <v>0</v>
      </c>
      <c r="Y189" s="339">
        <v>6</v>
      </c>
      <c r="Z189" s="436"/>
      <c r="AA189" s="435">
        <v>0</v>
      </c>
      <c r="AB189" s="435">
        <v>0</v>
      </c>
      <c r="AC189" s="435">
        <v>0</v>
      </c>
      <c r="AD189" s="435">
        <v>0</v>
      </c>
      <c r="AE189" s="435">
        <v>0</v>
      </c>
      <c r="AF189" s="435">
        <v>0</v>
      </c>
      <c r="AG189" s="435">
        <v>0</v>
      </c>
      <c r="AH189" s="435">
        <v>0</v>
      </c>
      <c r="AI189" s="436"/>
      <c r="AJ189" s="148">
        <v>0</v>
      </c>
      <c r="AK189" s="341">
        <v>0</v>
      </c>
      <c r="AL189" s="342">
        <v>0</v>
      </c>
    </row>
    <row r="190" spans="1:38" ht="24" customHeight="1" x14ac:dyDescent="0.3">
      <c r="A190" s="327" t="s">
        <v>5535</v>
      </c>
      <c r="B190" s="328" t="s">
        <v>5536</v>
      </c>
      <c r="C190" s="433" t="s">
        <v>5206</v>
      </c>
      <c r="D190" s="330">
        <f t="shared" si="0"/>
        <v>36</v>
      </c>
      <c r="E190" s="331">
        <f t="shared" si="1"/>
        <v>25</v>
      </c>
      <c r="F190" s="331">
        <f t="shared" si="2"/>
        <v>0</v>
      </c>
      <c r="G190" s="331">
        <f t="shared" si="3"/>
        <v>0</v>
      </c>
      <c r="H190" s="331">
        <f t="shared" si="4"/>
        <v>0</v>
      </c>
      <c r="I190" s="331">
        <f t="shared" si="5"/>
        <v>0</v>
      </c>
      <c r="J190" s="331">
        <f t="shared" si="6"/>
        <v>0</v>
      </c>
      <c r="K190" s="331">
        <f t="shared" si="7"/>
        <v>0</v>
      </c>
      <c r="L190" s="331">
        <f t="shared" si="8"/>
        <v>0</v>
      </c>
      <c r="M190" s="332">
        <f t="shared" si="9"/>
        <v>0</v>
      </c>
      <c r="N190" s="333">
        <f t="shared" si="10"/>
        <v>61</v>
      </c>
      <c r="O190" s="434"/>
      <c r="P190" s="335">
        <f t="shared" si="11"/>
        <v>61</v>
      </c>
      <c r="Q190" s="336">
        <f t="shared" si="12"/>
        <v>92</v>
      </c>
      <c r="R190" s="88">
        <v>0</v>
      </c>
      <c r="S190" s="148">
        <v>36</v>
      </c>
      <c r="T190" s="147"/>
      <c r="U190" s="341"/>
      <c r="V190" s="341"/>
      <c r="W190" s="435"/>
      <c r="X190" s="148">
        <v>0</v>
      </c>
      <c r="Y190" s="437"/>
      <c r="Z190" s="435">
        <v>25</v>
      </c>
      <c r="AA190" s="435">
        <v>0</v>
      </c>
      <c r="AB190" s="435">
        <v>0</v>
      </c>
      <c r="AC190" s="435">
        <v>0</v>
      </c>
      <c r="AD190" s="435">
        <v>0</v>
      </c>
      <c r="AE190" s="435">
        <v>0</v>
      </c>
      <c r="AF190" s="435">
        <v>0</v>
      </c>
      <c r="AG190" s="435">
        <v>0</v>
      </c>
      <c r="AH190" s="435">
        <v>0</v>
      </c>
      <c r="AI190" s="435"/>
      <c r="AJ190" s="148">
        <v>0</v>
      </c>
      <c r="AK190" s="358">
        <v>0</v>
      </c>
      <c r="AL190" s="342">
        <v>0</v>
      </c>
    </row>
    <row r="191" spans="1:38" ht="24" customHeight="1" x14ac:dyDescent="0.3">
      <c r="A191" s="345" t="s">
        <v>5537</v>
      </c>
      <c r="B191" s="328" t="s">
        <v>5538</v>
      </c>
      <c r="C191" s="433" t="s">
        <v>607</v>
      </c>
      <c r="D191" s="330">
        <f t="shared" si="0"/>
        <v>0</v>
      </c>
      <c r="E191" s="331">
        <f t="shared" si="1"/>
        <v>0</v>
      </c>
      <c r="F191" s="331">
        <f t="shared" si="2"/>
        <v>0</v>
      </c>
      <c r="G191" s="331">
        <f t="shared" si="3"/>
        <v>0</v>
      </c>
      <c r="H191" s="331">
        <f t="shared" si="4"/>
        <v>0</v>
      </c>
      <c r="I191" s="331">
        <f t="shared" si="5"/>
        <v>0</v>
      </c>
      <c r="J191" s="331">
        <f t="shared" si="6"/>
        <v>0</v>
      </c>
      <c r="K191" s="331">
        <f t="shared" si="7"/>
        <v>0</v>
      </c>
      <c r="L191" s="331">
        <f t="shared" si="8"/>
        <v>0</v>
      </c>
      <c r="M191" s="332">
        <f t="shared" si="9"/>
        <v>0</v>
      </c>
      <c r="N191" s="333">
        <f t="shared" si="10"/>
        <v>0</v>
      </c>
      <c r="O191" s="434"/>
      <c r="P191" s="335">
        <f t="shared" si="11"/>
        <v>0</v>
      </c>
      <c r="Q191" s="336" t="str">
        <f t="shared" si="12"/>
        <v/>
      </c>
      <c r="R191" s="144">
        <v>0</v>
      </c>
      <c r="S191" s="148"/>
      <c r="T191" s="147"/>
      <c r="U191" s="341"/>
      <c r="V191" s="341"/>
      <c r="W191" s="435"/>
      <c r="X191" s="148">
        <v>0</v>
      </c>
      <c r="Y191" s="339"/>
      <c r="Z191" s="435"/>
      <c r="AA191" s="435">
        <v>0</v>
      </c>
      <c r="AB191" s="435">
        <v>0</v>
      </c>
      <c r="AC191" s="435">
        <v>0</v>
      </c>
      <c r="AD191" s="435">
        <v>0</v>
      </c>
      <c r="AE191" s="435">
        <v>0</v>
      </c>
      <c r="AF191" s="435">
        <v>0</v>
      </c>
      <c r="AG191" s="435">
        <v>0</v>
      </c>
      <c r="AH191" s="435">
        <v>0</v>
      </c>
      <c r="AI191" s="435"/>
      <c r="AJ191" s="148">
        <v>0</v>
      </c>
      <c r="AK191" s="358">
        <v>0</v>
      </c>
      <c r="AL191" s="360">
        <v>0</v>
      </c>
    </row>
    <row r="192" spans="1:38" ht="24" customHeight="1" x14ac:dyDescent="0.3">
      <c r="A192" s="327" t="s">
        <v>5539</v>
      </c>
      <c r="B192" s="328" t="s">
        <v>5540</v>
      </c>
      <c r="C192" s="433" t="s">
        <v>535</v>
      </c>
      <c r="D192" s="330">
        <f t="shared" si="0"/>
        <v>0</v>
      </c>
      <c r="E192" s="331">
        <f t="shared" si="1"/>
        <v>0</v>
      </c>
      <c r="F192" s="331">
        <f t="shared" si="2"/>
        <v>0</v>
      </c>
      <c r="G192" s="331">
        <f t="shared" si="3"/>
        <v>0</v>
      </c>
      <c r="H192" s="331">
        <f t="shared" si="4"/>
        <v>0</v>
      </c>
      <c r="I192" s="331">
        <f t="shared" si="5"/>
        <v>0</v>
      </c>
      <c r="J192" s="331">
        <f t="shared" si="6"/>
        <v>0</v>
      </c>
      <c r="K192" s="331">
        <f t="shared" si="7"/>
        <v>0</v>
      </c>
      <c r="L192" s="331">
        <f t="shared" si="8"/>
        <v>0</v>
      </c>
      <c r="M192" s="332">
        <f t="shared" si="9"/>
        <v>0</v>
      </c>
      <c r="N192" s="333">
        <f t="shared" si="10"/>
        <v>0</v>
      </c>
      <c r="O192" s="434"/>
      <c r="P192" s="335">
        <f t="shared" si="11"/>
        <v>0</v>
      </c>
      <c r="Q192" s="336" t="str">
        <f t="shared" si="12"/>
        <v/>
      </c>
      <c r="R192" s="144">
        <v>0</v>
      </c>
      <c r="S192" s="148"/>
      <c r="T192" s="147"/>
      <c r="U192" s="341"/>
      <c r="V192" s="341"/>
      <c r="W192" s="435"/>
      <c r="X192" s="349">
        <v>0</v>
      </c>
      <c r="Y192" s="339"/>
      <c r="Z192" s="435"/>
      <c r="AA192" s="435">
        <v>0</v>
      </c>
      <c r="AB192" s="435">
        <v>0</v>
      </c>
      <c r="AC192" s="435">
        <v>0</v>
      </c>
      <c r="AD192" s="435">
        <v>0</v>
      </c>
      <c r="AE192" s="435">
        <v>0</v>
      </c>
      <c r="AF192" s="435">
        <v>0</v>
      </c>
      <c r="AG192" s="435">
        <v>0</v>
      </c>
      <c r="AH192" s="435">
        <v>0</v>
      </c>
      <c r="AI192" s="435"/>
      <c r="AJ192" s="148">
        <v>0</v>
      </c>
      <c r="AK192" s="341">
        <v>0</v>
      </c>
      <c r="AL192" s="360">
        <v>0</v>
      </c>
    </row>
    <row r="193" spans="1:38" ht="24" customHeight="1" x14ac:dyDescent="0.3">
      <c r="A193" s="345" t="s">
        <v>5541</v>
      </c>
      <c r="B193" s="328" t="s">
        <v>5542</v>
      </c>
      <c r="C193" s="433" t="s">
        <v>535</v>
      </c>
      <c r="D193" s="330">
        <f t="shared" si="0"/>
        <v>0</v>
      </c>
      <c r="E193" s="331">
        <f t="shared" si="1"/>
        <v>0</v>
      </c>
      <c r="F193" s="331">
        <f t="shared" si="2"/>
        <v>0</v>
      </c>
      <c r="G193" s="331">
        <f t="shared" si="3"/>
        <v>0</v>
      </c>
      <c r="H193" s="331">
        <f t="shared" si="4"/>
        <v>0</v>
      </c>
      <c r="I193" s="331">
        <f t="shared" si="5"/>
        <v>0</v>
      </c>
      <c r="J193" s="331">
        <f t="shared" si="6"/>
        <v>0</v>
      </c>
      <c r="K193" s="331">
        <f t="shared" si="7"/>
        <v>0</v>
      </c>
      <c r="L193" s="331">
        <f t="shared" si="8"/>
        <v>0</v>
      </c>
      <c r="M193" s="332">
        <f t="shared" si="9"/>
        <v>0</v>
      </c>
      <c r="N193" s="333">
        <f t="shared" si="10"/>
        <v>0</v>
      </c>
      <c r="O193" s="434"/>
      <c r="P193" s="335">
        <f t="shared" si="11"/>
        <v>0</v>
      </c>
      <c r="Q193" s="336" t="str">
        <f t="shared" si="12"/>
        <v/>
      </c>
      <c r="R193" s="144">
        <v>0</v>
      </c>
      <c r="S193" s="148"/>
      <c r="T193" s="147"/>
      <c r="U193" s="341"/>
      <c r="V193" s="341"/>
      <c r="W193" s="435"/>
      <c r="X193" s="148">
        <v>0</v>
      </c>
      <c r="Y193" s="339"/>
      <c r="Z193" s="435"/>
      <c r="AA193" s="435">
        <v>0</v>
      </c>
      <c r="AB193" s="435">
        <v>0</v>
      </c>
      <c r="AC193" s="435">
        <v>0</v>
      </c>
      <c r="AD193" s="435">
        <v>0</v>
      </c>
      <c r="AE193" s="435">
        <v>0</v>
      </c>
      <c r="AF193" s="435">
        <v>0</v>
      </c>
      <c r="AG193" s="435">
        <v>0</v>
      </c>
      <c r="AH193" s="435">
        <v>0</v>
      </c>
      <c r="AI193" s="435"/>
      <c r="AJ193" s="148">
        <v>0</v>
      </c>
      <c r="AK193" s="341">
        <v>0</v>
      </c>
      <c r="AL193" s="342">
        <v>0</v>
      </c>
    </row>
    <row r="194" spans="1:38" ht="24" customHeight="1" x14ac:dyDescent="0.3">
      <c r="A194" s="345" t="s">
        <v>5543</v>
      </c>
      <c r="B194" s="328" t="s">
        <v>5544</v>
      </c>
      <c r="C194" s="433" t="s">
        <v>598</v>
      </c>
      <c r="D194" s="330">
        <f t="shared" si="0"/>
        <v>0</v>
      </c>
      <c r="E194" s="331">
        <f t="shared" si="1"/>
        <v>0</v>
      </c>
      <c r="F194" s="331">
        <f t="shared" si="2"/>
        <v>0</v>
      </c>
      <c r="G194" s="331">
        <f t="shared" si="3"/>
        <v>0</v>
      </c>
      <c r="H194" s="331">
        <f t="shared" si="4"/>
        <v>0</v>
      </c>
      <c r="I194" s="331">
        <f t="shared" si="5"/>
        <v>0</v>
      </c>
      <c r="J194" s="331">
        <f t="shared" si="6"/>
        <v>0</v>
      </c>
      <c r="K194" s="331">
        <f t="shared" si="7"/>
        <v>0</v>
      </c>
      <c r="L194" s="331">
        <f t="shared" si="8"/>
        <v>0</v>
      </c>
      <c r="M194" s="332">
        <f t="shared" si="9"/>
        <v>0</v>
      </c>
      <c r="N194" s="333">
        <f t="shared" si="10"/>
        <v>0</v>
      </c>
      <c r="O194" s="434"/>
      <c r="P194" s="335">
        <f t="shared" si="11"/>
        <v>0</v>
      </c>
      <c r="Q194" s="336" t="str">
        <f t="shared" si="12"/>
        <v/>
      </c>
      <c r="R194" s="144">
        <v>0</v>
      </c>
      <c r="S194" s="148"/>
      <c r="T194" s="147"/>
      <c r="U194" s="358"/>
      <c r="V194" s="358"/>
      <c r="W194" s="435"/>
      <c r="X194" s="148">
        <v>0</v>
      </c>
      <c r="Y194" s="339"/>
      <c r="Z194" s="435"/>
      <c r="AA194" s="435">
        <v>0</v>
      </c>
      <c r="AB194" s="435">
        <v>0</v>
      </c>
      <c r="AC194" s="435">
        <v>0</v>
      </c>
      <c r="AD194" s="435">
        <v>0</v>
      </c>
      <c r="AE194" s="435">
        <v>0</v>
      </c>
      <c r="AF194" s="435">
        <v>0</v>
      </c>
      <c r="AG194" s="435">
        <v>0</v>
      </c>
      <c r="AH194" s="435">
        <v>0</v>
      </c>
      <c r="AI194" s="435"/>
      <c r="AJ194" s="148">
        <v>0</v>
      </c>
      <c r="AK194" s="341">
        <v>0</v>
      </c>
      <c r="AL194" s="342">
        <v>0</v>
      </c>
    </row>
    <row r="195" spans="1:38" ht="24" customHeight="1" x14ac:dyDescent="0.3">
      <c r="A195" s="327" t="s">
        <v>5545</v>
      </c>
      <c r="B195" s="328" t="s">
        <v>5546</v>
      </c>
      <c r="C195" s="433" t="s">
        <v>1876</v>
      </c>
      <c r="D195" s="330">
        <f t="shared" si="0"/>
        <v>12</v>
      </c>
      <c r="E195" s="331">
        <f t="shared" si="1"/>
        <v>7</v>
      </c>
      <c r="F195" s="331">
        <f t="shared" si="2"/>
        <v>0</v>
      </c>
      <c r="G195" s="331">
        <f t="shared" si="3"/>
        <v>0</v>
      </c>
      <c r="H195" s="331">
        <f t="shared" si="4"/>
        <v>0</v>
      </c>
      <c r="I195" s="331">
        <f t="shared" si="5"/>
        <v>0</v>
      </c>
      <c r="J195" s="331">
        <f t="shared" si="6"/>
        <v>0</v>
      </c>
      <c r="K195" s="331">
        <f t="shared" si="7"/>
        <v>0</v>
      </c>
      <c r="L195" s="331">
        <f t="shared" si="8"/>
        <v>0</v>
      </c>
      <c r="M195" s="332">
        <f t="shared" si="9"/>
        <v>0</v>
      </c>
      <c r="N195" s="333">
        <f t="shared" si="10"/>
        <v>19</v>
      </c>
      <c r="O195" s="434"/>
      <c r="P195" s="335">
        <f t="shared" si="11"/>
        <v>19</v>
      </c>
      <c r="Q195" s="336">
        <f t="shared" si="12"/>
        <v>161</v>
      </c>
      <c r="R195" s="144">
        <v>0</v>
      </c>
      <c r="S195" s="148"/>
      <c r="T195" s="147">
        <v>12</v>
      </c>
      <c r="U195" s="341"/>
      <c r="V195" s="341"/>
      <c r="W195" s="435"/>
      <c r="X195" s="148">
        <v>0</v>
      </c>
      <c r="Y195" s="339">
        <v>7</v>
      </c>
      <c r="Z195" s="435"/>
      <c r="AA195" s="435">
        <v>0</v>
      </c>
      <c r="AB195" s="435">
        <v>0</v>
      </c>
      <c r="AC195" s="435">
        <v>0</v>
      </c>
      <c r="AD195" s="435">
        <v>0</v>
      </c>
      <c r="AE195" s="435">
        <v>0</v>
      </c>
      <c r="AF195" s="435">
        <v>0</v>
      </c>
      <c r="AG195" s="435">
        <v>0</v>
      </c>
      <c r="AH195" s="435">
        <v>0</v>
      </c>
      <c r="AI195" s="435"/>
      <c r="AJ195" s="148">
        <v>0</v>
      </c>
      <c r="AK195" s="341">
        <v>0</v>
      </c>
      <c r="AL195" s="342">
        <v>0</v>
      </c>
    </row>
    <row r="196" spans="1:38" ht="24" customHeight="1" x14ac:dyDescent="0.3">
      <c r="A196" s="327" t="s">
        <v>5547</v>
      </c>
      <c r="B196" s="328" t="s">
        <v>5548</v>
      </c>
      <c r="C196" s="433" t="s">
        <v>607</v>
      </c>
      <c r="D196" s="330">
        <f t="shared" si="0"/>
        <v>95</v>
      </c>
      <c r="E196" s="331">
        <f t="shared" si="1"/>
        <v>60</v>
      </c>
      <c r="F196" s="331">
        <f t="shared" si="2"/>
        <v>0</v>
      </c>
      <c r="G196" s="331">
        <f t="shared" si="3"/>
        <v>0</v>
      </c>
      <c r="H196" s="331">
        <f t="shared" si="4"/>
        <v>0</v>
      </c>
      <c r="I196" s="331">
        <f t="shared" si="5"/>
        <v>0</v>
      </c>
      <c r="J196" s="331">
        <f t="shared" si="6"/>
        <v>0</v>
      </c>
      <c r="K196" s="331">
        <f t="shared" si="7"/>
        <v>0</v>
      </c>
      <c r="L196" s="331">
        <f t="shared" si="8"/>
        <v>0</v>
      </c>
      <c r="M196" s="332">
        <f t="shared" si="9"/>
        <v>0</v>
      </c>
      <c r="N196" s="333">
        <f t="shared" si="10"/>
        <v>155</v>
      </c>
      <c r="O196" s="434"/>
      <c r="P196" s="335">
        <f t="shared" si="11"/>
        <v>155</v>
      </c>
      <c r="Q196" s="336">
        <f t="shared" si="12"/>
        <v>58</v>
      </c>
      <c r="R196" s="144">
        <v>0</v>
      </c>
      <c r="S196" s="349"/>
      <c r="T196" s="147"/>
      <c r="U196" s="341">
        <v>60</v>
      </c>
      <c r="V196" s="341">
        <v>95</v>
      </c>
      <c r="W196" s="435"/>
      <c r="X196" s="349">
        <v>0</v>
      </c>
      <c r="Y196" s="339"/>
      <c r="Z196" s="435"/>
      <c r="AA196" s="435">
        <v>0</v>
      </c>
      <c r="AB196" s="435">
        <v>0</v>
      </c>
      <c r="AC196" s="435">
        <v>0</v>
      </c>
      <c r="AD196" s="435">
        <v>0</v>
      </c>
      <c r="AE196" s="435">
        <v>0</v>
      </c>
      <c r="AF196" s="435">
        <v>0</v>
      </c>
      <c r="AG196" s="435">
        <v>0</v>
      </c>
      <c r="AH196" s="435">
        <v>0</v>
      </c>
      <c r="AI196" s="435"/>
      <c r="AJ196" s="349">
        <v>0</v>
      </c>
      <c r="AK196" s="341">
        <v>0</v>
      </c>
      <c r="AL196" s="342">
        <v>0</v>
      </c>
    </row>
    <row r="197" spans="1:38" ht="24" customHeight="1" x14ac:dyDescent="0.3">
      <c r="A197" s="327">
        <v>990330</v>
      </c>
      <c r="B197" s="328" t="s">
        <v>5549</v>
      </c>
      <c r="C197" s="433" t="s">
        <v>535</v>
      </c>
      <c r="D197" s="330">
        <f t="shared" si="0"/>
        <v>32</v>
      </c>
      <c r="E197" s="331">
        <f t="shared" si="1"/>
        <v>16</v>
      </c>
      <c r="F197" s="331">
        <f t="shared" si="2"/>
        <v>0</v>
      </c>
      <c r="G197" s="331">
        <f t="shared" si="3"/>
        <v>0</v>
      </c>
      <c r="H197" s="331">
        <f t="shared" si="4"/>
        <v>0</v>
      </c>
      <c r="I197" s="331">
        <f t="shared" si="5"/>
        <v>0</v>
      </c>
      <c r="J197" s="331">
        <f t="shared" si="6"/>
        <v>0</v>
      </c>
      <c r="K197" s="331">
        <f t="shared" si="7"/>
        <v>0</v>
      </c>
      <c r="L197" s="331">
        <f t="shared" si="8"/>
        <v>0</v>
      </c>
      <c r="M197" s="332">
        <f t="shared" si="9"/>
        <v>0</v>
      </c>
      <c r="N197" s="333">
        <f t="shared" si="10"/>
        <v>48</v>
      </c>
      <c r="O197" s="434"/>
      <c r="P197" s="335">
        <f t="shared" si="11"/>
        <v>48</v>
      </c>
      <c r="Q197" s="336">
        <f t="shared" si="12"/>
        <v>112</v>
      </c>
      <c r="R197" s="88">
        <v>0</v>
      </c>
      <c r="S197" s="349"/>
      <c r="T197" s="147">
        <v>16</v>
      </c>
      <c r="U197" s="341"/>
      <c r="V197" s="341"/>
      <c r="W197" s="435"/>
      <c r="X197" s="349">
        <v>0</v>
      </c>
      <c r="Y197" s="437">
        <v>32</v>
      </c>
      <c r="Z197" s="435"/>
      <c r="AA197" s="435">
        <v>0</v>
      </c>
      <c r="AB197" s="435">
        <v>0</v>
      </c>
      <c r="AC197" s="435">
        <v>0</v>
      </c>
      <c r="AD197" s="435">
        <v>0</v>
      </c>
      <c r="AE197" s="435">
        <v>0</v>
      </c>
      <c r="AF197" s="435">
        <v>0</v>
      </c>
      <c r="AG197" s="435">
        <v>0</v>
      </c>
      <c r="AH197" s="435">
        <v>0</v>
      </c>
      <c r="AI197" s="435"/>
      <c r="AJ197" s="349">
        <v>0</v>
      </c>
      <c r="AK197" s="341">
        <v>0</v>
      </c>
      <c r="AL197" s="360">
        <v>0</v>
      </c>
    </row>
    <row r="198" spans="1:38" ht="24" customHeight="1" x14ac:dyDescent="0.3">
      <c r="A198" s="345" t="s">
        <v>5550</v>
      </c>
      <c r="B198" s="328" t="s">
        <v>5551</v>
      </c>
      <c r="C198" s="433" t="s">
        <v>5497</v>
      </c>
      <c r="D198" s="330">
        <f t="shared" si="0"/>
        <v>20</v>
      </c>
      <c r="E198" s="331">
        <f t="shared" si="1"/>
        <v>11</v>
      </c>
      <c r="F198" s="331">
        <f t="shared" si="2"/>
        <v>0</v>
      </c>
      <c r="G198" s="331">
        <f t="shared" si="3"/>
        <v>0</v>
      </c>
      <c r="H198" s="331">
        <f t="shared" si="4"/>
        <v>0</v>
      </c>
      <c r="I198" s="331">
        <f t="shared" si="5"/>
        <v>0</v>
      </c>
      <c r="J198" s="331">
        <f t="shared" si="6"/>
        <v>0</v>
      </c>
      <c r="K198" s="331">
        <f t="shared" si="7"/>
        <v>0</v>
      </c>
      <c r="L198" s="331">
        <f t="shared" si="8"/>
        <v>0</v>
      </c>
      <c r="M198" s="332">
        <f t="shared" si="9"/>
        <v>0</v>
      </c>
      <c r="N198" s="333">
        <f t="shared" si="10"/>
        <v>31</v>
      </c>
      <c r="O198" s="434"/>
      <c r="P198" s="335">
        <f t="shared" si="11"/>
        <v>31</v>
      </c>
      <c r="Q198" s="336">
        <f t="shared" si="12"/>
        <v>140</v>
      </c>
      <c r="R198" s="144">
        <v>0</v>
      </c>
      <c r="S198" s="148"/>
      <c r="T198" s="147">
        <v>11</v>
      </c>
      <c r="U198" s="341"/>
      <c r="V198" s="341"/>
      <c r="W198" s="435"/>
      <c r="X198" s="148">
        <v>0</v>
      </c>
      <c r="Y198" s="339">
        <v>20</v>
      </c>
      <c r="Z198" s="435"/>
      <c r="AA198" s="435">
        <v>0</v>
      </c>
      <c r="AB198" s="435">
        <v>0</v>
      </c>
      <c r="AC198" s="435">
        <v>0</v>
      </c>
      <c r="AD198" s="435">
        <v>0</v>
      </c>
      <c r="AE198" s="435">
        <v>0</v>
      </c>
      <c r="AF198" s="435">
        <v>0</v>
      </c>
      <c r="AG198" s="435">
        <v>0</v>
      </c>
      <c r="AH198" s="435">
        <v>0</v>
      </c>
      <c r="AI198" s="435"/>
      <c r="AJ198" s="148">
        <v>0</v>
      </c>
      <c r="AK198" s="341">
        <v>0</v>
      </c>
      <c r="AL198" s="342">
        <v>0</v>
      </c>
    </row>
    <row r="199" spans="1:38" ht="24" customHeight="1" x14ac:dyDescent="0.3">
      <c r="A199" s="345" t="s">
        <v>5552</v>
      </c>
      <c r="B199" s="328" t="s">
        <v>5553</v>
      </c>
      <c r="C199" s="433" t="s">
        <v>5381</v>
      </c>
      <c r="D199" s="330">
        <f t="shared" si="0"/>
        <v>0</v>
      </c>
      <c r="E199" s="331">
        <f t="shared" si="1"/>
        <v>0</v>
      </c>
      <c r="F199" s="331">
        <f t="shared" si="2"/>
        <v>0</v>
      </c>
      <c r="G199" s="331">
        <f t="shared" si="3"/>
        <v>0</v>
      </c>
      <c r="H199" s="331">
        <f t="shared" si="4"/>
        <v>0</v>
      </c>
      <c r="I199" s="331">
        <f t="shared" si="5"/>
        <v>0</v>
      </c>
      <c r="J199" s="331">
        <f t="shared" si="6"/>
        <v>0</v>
      </c>
      <c r="K199" s="331">
        <f t="shared" si="7"/>
        <v>0</v>
      </c>
      <c r="L199" s="331">
        <f t="shared" si="8"/>
        <v>0</v>
      </c>
      <c r="M199" s="332">
        <f t="shared" si="9"/>
        <v>0</v>
      </c>
      <c r="N199" s="333">
        <f t="shared" si="10"/>
        <v>0</v>
      </c>
      <c r="O199" s="434"/>
      <c r="P199" s="335">
        <f t="shared" si="11"/>
        <v>0</v>
      </c>
      <c r="Q199" s="336" t="str">
        <f t="shared" si="12"/>
        <v/>
      </c>
      <c r="R199" s="144">
        <v>0</v>
      </c>
      <c r="S199" s="148"/>
      <c r="T199" s="147"/>
      <c r="U199" s="358"/>
      <c r="V199" s="358"/>
      <c r="W199" s="435"/>
      <c r="X199" s="148">
        <v>0</v>
      </c>
      <c r="Y199" s="339"/>
      <c r="Z199" s="435"/>
      <c r="AA199" s="435">
        <v>0</v>
      </c>
      <c r="AB199" s="435">
        <v>0</v>
      </c>
      <c r="AC199" s="435">
        <v>0</v>
      </c>
      <c r="AD199" s="435">
        <v>0</v>
      </c>
      <c r="AE199" s="435">
        <v>0</v>
      </c>
      <c r="AF199" s="435">
        <v>0</v>
      </c>
      <c r="AG199" s="435">
        <v>0</v>
      </c>
      <c r="AH199" s="435">
        <v>0</v>
      </c>
      <c r="AI199" s="435"/>
      <c r="AJ199" s="148">
        <v>0</v>
      </c>
      <c r="AK199" s="341">
        <v>0</v>
      </c>
      <c r="AL199" s="342">
        <v>0</v>
      </c>
    </row>
    <row r="200" spans="1:38" ht="24" customHeight="1" x14ac:dyDescent="0.3">
      <c r="A200" s="345" t="s">
        <v>5554</v>
      </c>
      <c r="B200" s="328" t="s">
        <v>5555</v>
      </c>
      <c r="C200" s="433" t="s">
        <v>83</v>
      </c>
      <c r="D200" s="330">
        <f t="shared" si="0"/>
        <v>0</v>
      </c>
      <c r="E200" s="331">
        <f t="shared" si="1"/>
        <v>0</v>
      </c>
      <c r="F200" s="331">
        <f t="shared" si="2"/>
        <v>0</v>
      </c>
      <c r="G200" s="331">
        <f t="shared" si="3"/>
        <v>0</v>
      </c>
      <c r="H200" s="331">
        <f t="shared" si="4"/>
        <v>0</v>
      </c>
      <c r="I200" s="331">
        <f t="shared" si="5"/>
        <v>0</v>
      </c>
      <c r="J200" s="331">
        <f t="shared" si="6"/>
        <v>0</v>
      </c>
      <c r="K200" s="331">
        <f t="shared" si="7"/>
        <v>0</v>
      </c>
      <c r="L200" s="331">
        <f t="shared" si="8"/>
        <v>0</v>
      </c>
      <c r="M200" s="332">
        <f t="shared" si="9"/>
        <v>0</v>
      </c>
      <c r="N200" s="333">
        <f t="shared" si="10"/>
        <v>0</v>
      </c>
      <c r="O200" s="434"/>
      <c r="P200" s="335">
        <f t="shared" si="11"/>
        <v>0</v>
      </c>
      <c r="Q200" s="336" t="str">
        <f t="shared" si="12"/>
        <v/>
      </c>
      <c r="R200" s="144">
        <v>0</v>
      </c>
      <c r="S200" s="148"/>
      <c r="T200" s="147"/>
      <c r="U200" s="341"/>
      <c r="V200" s="341"/>
      <c r="W200" s="435"/>
      <c r="X200" s="148">
        <v>0</v>
      </c>
      <c r="Y200" s="339"/>
      <c r="Z200" s="435"/>
      <c r="AA200" s="435">
        <v>0</v>
      </c>
      <c r="AB200" s="435">
        <v>0</v>
      </c>
      <c r="AC200" s="435">
        <v>0</v>
      </c>
      <c r="AD200" s="435">
        <v>0</v>
      </c>
      <c r="AE200" s="435">
        <v>0</v>
      </c>
      <c r="AF200" s="435">
        <v>0</v>
      </c>
      <c r="AG200" s="435">
        <v>0</v>
      </c>
      <c r="AH200" s="435">
        <v>0</v>
      </c>
      <c r="AI200" s="435"/>
      <c r="AJ200" s="148">
        <v>0</v>
      </c>
      <c r="AK200" s="341">
        <v>0</v>
      </c>
      <c r="AL200" s="342">
        <v>0</v>
      </c>
    </row>
    <row r="201" spans="1:38" ht="24" customHeight="1" x14ac:dyDescent="0.3">
      <c r="A201" s="345" t="s">
        <v>5556</v>
      </c>
      <c r="B201" s="328" t="s">
        <v>5557</v>
      </c>
      <c r="C201" s="433" t="s">
        <v>237</v>
      </c>
      <c r="D201" s="330">
        <f t="shared" si="0"/>
        <v>5</v>
      </c>
      <c r="E201" s="331">
        <f t="shared" si="1"/>
        <v>0</v>
      </c>
      <c r="F201" s="331">
        <f t="shared" si="2"/>
        <v>0</v>
      </c>
      <c r="G201" s="331">
        <f t="shared" si="3"/>
        <v>0</v>
      </c>
      <c r="H201" s="331">
        <f t="shared" si="4"/>
        <v>0</v>
      </c>
      <c r="I201" s="331">
        <f t="shared" si="5"/>
        <v>0</v>
      </c>
      <c r="J201" s="331">
        <f t="shared" si="6"/>
        <v>0</v>
      </c>
      <c r="K201" s="331">
        <f t="shared" si="7"/>
        <v>0</v>
      </c>
      <c r="L201" s="331">
        <f t="shared" si="8"/>
        <v>0</v>
      </c>
      <c r="M201" s="332">
        <f t="shared" si="9"/>
        <v>0</v>
      </c>
      <c r="N201" s="333">
        <f t="shared" si="10"/>
        <v>5</v>
      </c>
      <c r="O201" s="434"/>
      <c r="P201" s="335">
        <f t="shared" si="11"/>
        <v>5</v>
      </c>
      <c r="Q201" s="336">
        <f t="shared" si="12"/>
        <v>201</v>
      </c>
      <c r="R201" s="88">
        <v>0</v>
      </c>
      <c r="S201" s="148"/>
      <c r="T201" s="147"/>
      <c r="U201" s="341"/>
      <c r="V201" s="341"/>
      <c r="W201" s="435"/>
      <c r="X201" s="148">
        <v>0</v>
      </c>
      <c r="Y201" s="437">
        <v>5</v>
      </c>
      <c r="Z201" s="435"/>
      <c r="AA201" s="435">
        <v>0</v>
      </c>
      <c r="AB201" s="435">
        <v>0</v>
      </c>
      <c r="AC201" s="435">
        <v>0</v>
      </c>
      <c r="AD201" s="435">
        <v>0</v>
      </c>
      <c r="AE201" s="435">
        <v>0</v>
      </c>
      <c r="AF201" s="435">
        <v>0</v>
      </c>
      <c r="AG201" s="435">
        <v>0</v>
      </c>
      <c r="AH201" s="435">
        <v>0</v>
      </c>
      <c r="AI201" s="435"/>
      <c r="AJ201" s="349">
        <v>0</v>
      </c>
      <c r="AK201" s="341">
        <v>0</v>
      </c>
      <c r="AL201" s="342">
        <v>0</v>
      </c>
    </row>
    <row r="202" spans="1:38" ht="24" customHeight="1" x14ac:dyDescent="0.3">
      <c r="A202" s="345" t="s">
        <v>1719</v>
      </c>
      <c r="B202" s="328" t="s">
        <v>5558</v>
      </c>
      <c r="C202" s="433" t="s">
        <v>171</v>
      </c>
      <c r="D202" s="330">
        <f t="shared" si="0"/>
        <v>50</v>
      </c>
      <c r="E202" s="331">
        <f t="shared" si="1"/>
        <v>18</v>
      </c>
      <c r="F202" s="331">
        <f t="shared" si="2"/>
        <v>0</v>
      </c>
      <c r="G202" s="331">
        <f t="shared" si="3"/>
        <v>0</v>
      </c>
      <c r="H202" s="331">
        <f t="shared" si="4"/>
        <v>0</v>
      </c>
      <c r="I202" s="331">
        <f t="shared" si="5"/>
        <v>0</v>
      </c>
      <c r="J202" s="331">
        <f t="shared" si="6"/>
        <v>0</v>
      </c>
      <c r="K202" s="331">
        <f t="shared" si="7"/>
        <v>0</v>
      </c>
      <c r="L202" s="331">
        <f t="shared" si="8"/>
        <v>0</v>
      </c>
      <c r="M202" s="332">
        <f t="shared" si="9"/>
        <v>0</v>
      </c>
      <c r="N202" s="333">
        <f t="shared" si="10"/>
        <v>68</v>
      </c>
      <c r="O202" s="434"/>
      <c r="P202" s="335">
        <f t="shared" si="11"/>
        <v>68</v>
      </c>
      <c r="Q202" s="336">
        <f t="shared" si="12"/>
        <v>89</v>
      </c>
      <c r="R202" s="144">
        <v>0</v>
      </c>
      <c r="S202" s="148"/>
      <c r="T202" s="147"/>
      <c r="U202" s="341"/>
      <c r="V202" s="341"/>
      <c r="W202" s="435"/>
      <c r="X202" s="349">
        <v>0</v>
      </c>
      <c r="Y202" s="339"/>
      <c r="Z202" s="435">
        <v>18</v>
      </c>
      <c r="AA202" s="435">
        <v>0</v>
      </c>
      <c r="AB202" s="435">
        <v>0</v>
      </c>
      <c r="AC202" s="435">
        <v>0</v>
      </c>
      <c r="AD202" s="435">
        <v>0</v>
      </c>
      <c r="AE202" s="435">
        <v>0</v>
      </c>
      <c r="AF202" s="435">
        <v>0</v>
      </c>
      <c r="AG202" s="435">
        <v>0</v>
      </c>
      <c r="AH202" s="435">
        <v>0</v>
      </c>
      <c r="AI202" s="435"/>
      <c r="AJ202" s="148">
        <v>0</v>
      </c>
      <c r="AK202" s="341">
        <v>0</v>
      </c>
      <c r="AL202" s="342">
        <v>50</v>
      </c>
    </row>
    <row r="203" spans="1:38" ht="24" customHeight="1" x14ac:dyDescent="0.3">
      <c r="A203" s="345" t="s">
        <v>1310</v>
      </c>
      <c r="B203" s="328" t="s">
        <v>1311</v>
      </c>
      <c r="C203" s="433" t="s">
        <v>171</v>
      </c>
      <c r="D203" s="330">
        <f t="shared" si="0"/>
        <v>180</v>
      </c>
      <c r="E203" s="331">
        <f t="shared" si="1"/>
        <v>90</v>
      </c>
      <c r="F203" s="331">
        <f t="shared" si="2"/>
        <v>88</v>
      </c>
      <c r="G203" s="331">
        <f t="shared" si="3"/>
        <v>50</v>
      </c>
      <c r="H203" s="331">
        <f t="shared" si="4"/>
        <v>0</v>
      </c>
      <c r="I203" s="331">
        <f t="shared" si="5"/>
        <v>0</v>
      </c>
      <c r="J203" s="331">
        <f t="shared" si="6"/>
        <v>0</v>
      </c>
      <c r="K203" s="331">
        <f t="shared" si="7"/>
        <v>0</v>
      </c>
      <c r="L203" s="331">
        <f t="shared" si="8"/>
        <v>0</v>
      </c>
      <c r="M203" s="332">
        <f t="shared" si="9"/>
        <v>0</v>
      </c>
      <c r="N203" s="333">
        <f t="shared" si="10"/>
        <v>408</v>
      </c>
      <c r="O203" s="434"/>
      <c r="P203" s="335">
        <f t="shared" si="11"/>
        <v>408</v>
      </c>
      <c r="Q203" s="336">
        <f t="shared" si="12"/>
        <v>26</v>
      </c>
      <c r="R203" s="144">
        <v>0</v>
      </c>
      <c r="S203" s="349">
        <v>88</v>
      </c>
      <c r="T203" s="351"/>
      <c r="U203" s="341"/>
      <c r="V203" s="341"/>
      <c r="W203" s="436"/>
      <c r="X203" s="148">
        <v>0</v>
      </c>
      <c r="Y203" s="339"/>
      <c r="Z203" s="436">
        <v>90</v>
      </c>
      <c r="AA203" s="435">
        <v>0</v>
      </c>
      <c r="AB203" s="435">
        <v>0</v>
      </c>
      <c r="AC203" s="435">
        <v>0</v>
      </c>
      <c r="AD203" s="435">
        <v>0</v>
      </c>
      <c r="AE203" s="435">
        <v>0</v>
      </c>
      <c r="AF203" s="435">
        <v>0</v>
      </c>
      <c r="AG203" s="435">
        <v>0</v>
      </c>
      <c r="AH203" s="435">
        <v>0</v>
      </c>
      <c r="AI203" s="436">
        <v>50</v>
      </c>
      <c r="AJ203" s="148">
        <v>0</v>
      </c>
      <c r="AK203" s="341">
        <v>0</v>
      </c>
      <c r="AL203" s="342">
        <v>180</v>
      </c>
    </row>
    <row r="204" spans="1:38" ht="24" customHeight="1" x14ac:dyDescent="0.3">
      <c r="A204" s="327" t="s">
        <v>5559</v>
      </c>
      <c r="B204" s="328" t="s">
        <v>5560</v>
      </c>
      <c r="C204" s="433" t="s">
        <v>725</v>
      </c>
      <c r="D204" s="330">
        <f t="shared" si="0"/>
        <v>88</v>
      </c>
      <c r="E204" s="331">
        <f t="shared" si="1"/>
        <v>25</v>
      </c>
      <c r="F204" s="331">
        <f t="shared" si="2"/>
        <v>0</v>
      </c>
      <c r="G204" s="331">
        <f t="shared" si="3"/>
        <v>0</v>
      </c>
      <c r="H204" s="331">
        <f t="shared" si="4"/>
        <v>0</v>
      </c>
      <c r="I204" s="331">
        <f t="shared" si="5"/>
        <v>0</v>
      </c>
      <c r="J204" s="331">
        <f t="shared" si="6"/>
        <v>0</v>
      </c>
      <c r="K204" s="331">
        <f t="shared" si="7"/>
        <v>0</v>
      </c>
      <c r="L204" s="331">
        <f t="shared" si="8"/>
        <v>0</v>
      </c>
      <c r="M204" s="332">
        <f t="shared" si="9"/>
        <v>0</v>
      </c>
      <c r="N204" s="333">
        <f t="shared" si="10"/>
        <v>113</v>
      </c>
      <c r="O204" s="434"/>
      <c r="P204" s="335">
        <f t="shared" si="11"/>
        <v>113</v>
      </c>
      <c r="Q204" s="336">
        <f t="shared" si="12"/>
        <v>75</v>
      </c>
      <c r="R204" s="144">
        <v>0</v>
      </c>
      <c r="S204" s="148">
        <v>25</v>
      </c>
      <c r="T204" s="147"/>
      <c r="U204" s="341"/>
      <c r="V204" s="341"/>
      <c r="W204" s="435"/>
      <c r="X204" s="148">
        <v>0</v>
      </c>
      <c r="Y204" s="339"/>
      <c r="Z204" s="435">
        <v>88</v>
      </c>
      <c r="AA204" s="435">
        <v>0</v>
      </c>
      <c r="AB204" s="435">
        <v>0</v>
      </c>
      <c r="AC204" s="435">
        <v>0</v>
      </c>
      <c r="AD204" s="435">
        <v>0</v>
      </c>
      <c r="AE204" s="435">
        <v>0</v>
      </c>
      <c r="AF204" s="435">
        <v>0</v>
      </c>
      <c r="AG204" s="435">
        <v>0</v>
      </c>
      <c r="AH204" s="435">
        <v>0</v>
      </c>
      <c r="AI204" s="435"/>
      <c r="AJ204" s="148">
        <v>0</v>
      </c>
      <c r="AK204" s="358">
        <v>0</v>
      </c>
      <c r="AL204" s="342">
        <v>0</v>
      </c>
    </row>
    <row r="205" spans="1:38" ht="24" customHeight="1" x14ac:dyDescent="0.3">
      <c r="A205" s="345" t="s">
        <v>5561</v>
      </c>
      <c r="B205" s="328" t="s">
        <v>5562</v>
      </c>
      <c r="C205" s="433" t="s">
        <v>171</v>
      </c>
      <c r="D205" s="330">
        <f t="shared" si="0"/>
        <v>210</v>
      </c>
      <c r="E205" s="331">
        <f t="shared" si="1"/>
        <v>180</v>
      </c>
      <c r="F205" s="331">
        <f t="shared" si="2"/>
        <v>140</v>
      </c>
      <c r="G205" s="331">
        <f t="shared" si="3"/>
        <v>100</v>
      </c>
      <c r="H205" s="331">
        <f t="shared" si="4"/>
        <v>70</v>
      </c>
      <c r="I205" s="331">
        <f t="shared" si="5"/>
        <v>5</v>
      </c>
      <c r="J205" s="331">
        <f t="shared" si="6"/>
        <v>0</v>
      </c>
      <c r="K205" s="331">
        <f t="shared" si="7"/>
        <v>0</v>
      </c>
      <c r="L205" s="331">
        <f t="shared" si="8"/>
        <v>0</v>
      </c>
      <c r="M205" s="332">
        <f t="shared" si="9"/>
        <v>0</v>
      </c>
      <c r="N205" s="333">
        <f t="shared" si="10"/>
        <v>705</v>
      </c>
      <c r="O205" s="434"/>
      <c r="P205" s="335">
        <f t="shared" si="11"/>
        <v>705</v>
      </c>
      <c r="Q205" s="336">
        <f t="shared" si="12"/>
        <v>14</v>
      </c>
      <c r="R205" s="144">
        <v>0</v>
      </c>
      <c r="S205" s="148">
        <v>140</v>
      </c>
      <c r="T205" s="147"/>
      <c r="U205" s="341"/>
      <c r="V205" s="341"/>
      <c r="W205" s="435">
        <v>5</v>
      </c>
      <c r="X205" s="148">
        <v>0</v>
      </c>
      <c r="Y205" s="339"/>
      <c r="Z205" s="435">
        <v>210</v>
      </c>
      <c r="AA205" s="435">
        <v>0</v>
      </c>
      <c r="AB205" s="435">
        <v>0</v>
      </c>
      <c r="AC205" s="435">
        <v>0</v>
      </c>
      <c r="AD205" s="435">
        <v>0</v>
      </c>
      <c r="AE205" s="435">
        <v>0</v>
      </c>
      <c r="AF205" s="435">
        <v>0</v>
      </c>
      <c r="AG205" s="435">
        <v>0</v>
      </c>
      <c r="AH205" s="435">
        <v>0</v>
      </c>
      <c r="AI205" s="435">
        <v>70</v>
      </c>
      <c r="AJ205" s="148">
        <v>0</v>
      </c>
      <c r="AK205" s="341">
        <v>100</v>
      </c>
      <c r="AL205" s="342">
        <v>180</v>
      </c>
    </row>
    <row r="206" spans="1:38" ht="24" customHeight="1" x14ac:dyDescent="0.3">
      <c r="A206" s="345" t="s">
        <v>5563</v>
      </c>
      <c r="B206" s="328" t="s">
        <v>5564</v>
      </c>
      <c r="C206" s="433" t="s">
        <v>340</v>
      </c>
      <c r="D206" s="330">
        <f t="shared" si="0"/>
        <v>0</v>
      </c>
      <c r="E206" s="331">
        <f t="shared" si="1"/>
        <v>0</v>
      </c>
      <c r="F206" s="331">
        <f t="shared" si="2"/>
        <v>0</v>
      </c>
      <c r="G206" s="331">
        <f t="shared" si="3"/>
        <v>0</v>
      </c>
      <c r="H206" s="331">
        <f t="shared" si="4"/>
        <v>0</v>
      </c>
      <c r="I206" s="331">
        <f t="shared" si="5"/>
        <v>0</v>
      </c>
      <c r="J206" s="331">
        <f t="shared" si="6"/>
        <v>0</v>
      </c>
      <c r="K206" s="331">
        <f t="shared" si="7"/>
        <v>0</v>
      </c>
      <c r="L206" s="331">
        <f t="shared" si="8"/>
        <v>0</v>
      </c>
      <c r="M206" s="332">
        <f t="shared" si="9"/>
        <v>0</v>
      </c>
      <c r="N206" s="333">
        <f t="shared" si="10"/>
        <v>0</v>
      </c>
      <c r="O206" s="434"/>
      <c r="P206" s="335">
        <f t="shared" si="11"/>
        <v>0</v>
      </c>
      <c r="Q206" s="336" t="str">
        <f t="shared" si="12"/>
        <v/>
      </c>
      <c r="R206" s="144">
        <v>0</v>
      </c>
      <c r="S206" s="148"/>
      <c r="T206" s="147"/>
      <c r="U206" s="341"/>
      <c r="V206" s="341"/>
      <c r="W206" s="435"/>
      <c r="X206" s="349">
        <v>0</v>
      </c>
      <c r="Y206" s="339"/>
      <c r="Z206" s="435"/>
      <c r="AA206" s="435">
        <v>0</v>
      </c>
      <c r="AB206" s="435">
        <v>0</v>
      </c>
      <c r="AC206" s="435">
        <v>0</v>
      </c>
      <c r="AD206" s="435">
        <v>0</v>
      </c>
      <c r="AE206" s="435">
        <v>0</v>
      </c>
      <c r="AF206" s="435">
        <v>0</v>
      </c>
      <c r="AG206" s="435">
        <v>0</v>
      </c>
      <c r="AH206" s="435">
        <v>0</v>
      </c>
      <c r="AI206" s="435"/>
      <c r="AJ206" s="148">
        <v>0</v>
      </c>
      <c r="AK206" s="341">
        <v>0</v>
      </c>
      <c r="AL206" s="342">
        <v>0</v>
      </c>
    </row>
    <row r="207" spans="1:38" ht="24" customHeight="1" x14ac:dyDescent="0.3">
      <c r="A207" s="345" t="s">
        <v>1312</v>
      </c>
      <c r="B207" s="328" t="s">
        <v>1313</v>
      </c>
      <c r="C207" s="433" t="s">
        <v>351</v>
      </c>
      <c r="D207" s="330">
        <f t="shared" si="0"/>
        <v>0</v>
      </c>
      <c r="E207" s="331">
        <f t="shared" si="1"/>
        <v>0</v>
      </c>
      <c r="F207" s="331">
        <f t="shared" si="2"/>
        <v>0</v>
      </c>
      <c r="G207" s="331">
        <f t="shared" si="3"/>
        <v>0</v>
      </c>
      <c r="H207" s="331">
        <f t="shared" si="4"/>
        <v>0</v>
      </c>
      <c r="I207" s="331">
        <f t="shared" si="5"/>
        <v>0</v>
      </c>
      <c r="J207" s="331">
        <f t="shared" si="6"/>
        <v>0</v>
      </c>
      <c r="K207" s="331">
        <f t="shared" si="7"/>
        <v>0</v>
      </c>
      <c r="L207" s="331">
        <f t="shared" si="8"/>
        <v>0</v>
      </c>
      <c r="M207" s="332">
        <f t="shared" si="9"/>
        <v>0</v>
      </c>
      <c r="N207" s="333">
        <f t="shared" si="10"/>
        <v>0</v>
      </c>
      <c r="O207" s="434"/>
      <c r="P207" s="335">
        <f t="shared" si="11"/>
        <v>0</v>
      </c>
      <c r="Q207" s="336" t="str">
        <f t="shared" si="12"/>
        <v/>
      </c>
      <c r="R207" s="144">
        <v>0</v>
      </c>
      <c r="S207" s="148"/>
      <c r="T207" s="351"/>
      <c r="U207" s="341"/>
      <c r="V207" s="341"/>
      <c r="W207" s="436"/>
      <c r="X207" s="148">
        <v>0</v>
      </c>
      <c r="Y207" s="339"/>
      <c r="Z207" s="436"/>
      <c r="AA207" s="435">
        <v>0</v>
      </c>
      <c r="AB207" s="435">
        <v>0</v>
      </c>
      <c r="AC207" s="435">
        <v>0</v>
      </c>
      <c r="AD207" s="435">
        <v>0</v>
      </c>
      <c r="AE207" s="435">
        <v>0</v>
      </c>
      <c r="AF207" s="435">
        <v>0</v>
      </c>
      <c r="AG207" s="435">
        <v>0</v>
      </c>
      <c r="AH207" s="435">
        <v>0</v>
      </c>
      <c r="AI207" s="436"/>
      <c r="AJ207" s="148">
        <v>0</v>
      </c>
      <c r="AK207" s="341">
        <v>0</v>
      </c>
      <c r="AL207" s="360">
        <v>0</v>
      </c>
    </row>
    <row r="208" spans="1:38" ht="24" customHeight="1" x14ac:dyDescent="0.3">
      <c r="A208" s="345" t="s">
        <v>5565</v>
      </c>
      <c r="B208" s="328" t="s">
        <v>5566</v>
      </c>
      <c r="C208" s="433" t="s">
        <v>5210</v>
      </c>
      <c r="D208" s="330">
        <f t="shared" si="0"/>
        <v>7</v>
      </c>
      <c r="E208" s="331">
        <f t="shared" si="1"/>
        <v>0</v>
      </c>
      <c r="F208" s="331">
        <f t="shared" si="2"/>
        <v>0</v>
      </c>
      <c r="G208" s="331">
        <f t="shared" si="3"/>
        <v>0</v>
      </c>
      <c r="H208" s="331">
        <f t="shared" si="4"/>
        <v>0</v>
      </c>
      <c r="I208" s="331">
        <f t="shared" si="5"/>
        <v>0</v>
      </c>
      <c r="J208" s="331">
        <f t="shared" si="6"/>
        <v>0</v>
      </c>
      <c r="K208" s="331">
        <f t="shared" si="7"/>
        <v>0</v>
      </c>
      <c r="L208" s="331">
        <f t="shared" si="8"/>
        <v>0</v>
      </c>
      <c r="M208" s="332">
        <f t="shared" si="9"/>
        <v>0</v>
      </c>
      <c r="N208" s="333">
        <f t="shared" si="10"/>
        <v>7</v>
      </c>
      <c r="O208" s="434"/>
      <c r="P208" s="335">
        <f t="shared" si="11"/>
        <v>7</v>
      </c>
      <c r="Q208" s="336">
        <f t="shared" si="12"/>
        <v>191</v>
      </c>
      <c r="R208" s="144">
        <v>0</v>
      </c>
      <c r="S208" s="148"/>
      <c r="T208" s="147">
        <v>7</v>
      </c>
      <c r="U208" s="365"/>
      <c r="V208" s="365"/>
      <c r="W208" s="435"/>
      <c r="X208" s="148">
        <v>0</v>
      </c>
      <c r="Y208" s="339"/>
      <c r="Z208" s="435"/>
      <c r="AA208" s="435">
        <v>0</v>
      </c>
      <c r="AB208" s="435">
        <v>0</v>
      </c>
      <c r="AC208" s="435">
        <v>0</v>
      </c>
      <c r="AD208" s="435">
        <v>0</v>
      </c>
      <c r="AE208" s="435">
        <v>0</v>
      </c>
      <c r="AF208" s="435">
        <v>0</v>
      </c>
      <c r="AG208" s="435">
        <v>0</v>
      </c>
      <c r="AH208" s="435">
        <v>0</v>
      </c>
      <c r="AI208" s="435"/>
      <c r="AJ208" s="148">
        <v>0</v>
      </c>
      <c r="AK208" s="341">
        <v>0</v>
      </c>
      <c r="AL208" s="342">
        <v>0</v>
      </c>
    </row>
    <row r="209" spans="1:38" ht="24" customHeight="1" x14ac:dyDescent="0.3">
      <c r="A209" s="327" t="s">
        <v>5567</v>
      </c>
      <c r="B209" s="328" t="s">
        <v>5568</v>
      </c>
      <c r="C209" s="433" t="s">
        <v>2509</v>
      </c>
      <c r="D209" s="330">
        <f t="shared" si="0"/>
        <v>0</v>
      </c>
      <c r="E209" s="331">
        <f t="shared" si="1"/>
        <v>0</v>
      </c>
      <c r="F209" s="331">
        <f t="shared" si="2"/>
        <v>0</v>
      </c>
      <c r="G209" s="331">
        <f t="shared" si="3"/>
        <v>0</v>
      </c>
      <c r="H209" s="331">
        <f t="shared" si="4"/>
        <v>0</v>
      </c>
      <c r="I209" s="331">
        <f t="shared" si="5"/>
        <v>0</v>
      </c>
      <c r="J209" s="331">
        <f t="shared" si="6"/>
        <v>0</v>
      </c>
      <c r="K209" s="331">
        <f t="shared" si="7"/>
        <v>0</v>
      </c>
      <c r="L209" s="331">
        <f t="shared" si="8"/>
        <v>0</v>
      </c>
      <c r="M209" s="332">
        <f t="shared" si="9"/>
        <v>0</v>
      </c>
      <c r="N209" s="333">
        <f t="shared" si="10"/>
        <v>0</v>
      </c>
      <c r="O209" s="434"/>
      <c r="P209" s="335">
        <f t="shared" si="11"/>
        <v>0</v>
      </c>
      <c r="Q209" s="336" t="str">
        <f t="shared" si="12"/>
        <v/>
      </c>
      <c r="R209" s="144">
        <v>0</v>
      </c>
      <c r="S209" s="148"/>
      <c r="T209" s="147"/>
      <c r="U209" s="358"/>
      <c r="V209" s="358"/>
      <c r="W209" s="435"/>
      <c r="X209" s="148">
        <v>0</v>
      </c>
      <c r="Y209" s="339"/>
      <c r="Z209" s="435"/>
      <c r="AA209" s="435">
        <v>0</v>
      </c>
      <c r="AB209" s="435">
        <v>0</v>
      </c>
      <c r="AC209" s="435">
        <v>0</v>
      </c>
      <c r="AD209" s="435">
        <v>0</v>
      </c>
      <c r="AE209" s="435">
        <v>0</v>
      </c>
      <c r="AF209" s="435">
        <v>0</v>
      </c>
      <c r="AG209" s="435">
        <v>0</v>
      </c>
      <c r="AH209" s="435">
        <v>0</v>
      </c>
      <c r="AI209" s="435"/>
      <c r="AJ209" s="148">
        <v>0</v>
      </c>
      <c r="AK209" s="358">
        <v>0</v>
      </c>
      <c r="AL209" s="342">
        <v>0</v>
      </c>
    </row>
    <row r="210" spans="1:38" ht="24" customHeight="1" x14ac:dyDescent="0.3">
      <c r="A210" s="345" t="s">
        <v>5569</v>
      </c>
      <c r="B210" s="328" t="s">
        <v>5570</v>
      </c>
      <c r="C210" s="433" t="s">
        <v>237</v>
      </c>
      <c r="D210" s="330">
        <f t="shared" si="0"/>
        <v>6</v>
      </c>
      <c r="E210" s="331">
        <f t="shared" si="1"/>
        <v>0</v>
      </c>
      <c r="F210" s="331">
        <f t="shared" si="2"/>
        <v>0</v>
      </c>
      <c r="G210" s="331">
        <f t="shared" si="3"/>
        <v>0</v>
      </c>
      <c r="H210" s="331">
        <f t="shared" si="4"/>
        <v>0</v>
      </c>
      <c r="I210" s="331">
        <f t="shared" si="5"/>
        <v>0</v>
      </c>
      <c r="J210" s="331">
        <f t="shared" si="6"/>
        <v>0</v>
      </c>
      <c r="K210" s="331">
        <f t="shared" si="7"/>
        <v>0</v>
      </c>
      <c r="L210" s="331">
        <f t="shared" si="8"/>
        <v>0</v>
      </c>
      <c r="M210" s="332">
        <f t="shared" si="9"/>
        <v>0</v>
      </c>
      <c r="N210" s="333">
        <f t="shared" si="10"/>
        <v>6</v>
      </c>
      <c r="O210" s="434"/>
      <c r="P210" s="335">
        <f t="shared" si="11"/>
        <v>6</v>
      </c>
      <c r="Q210" s="336">
        <f t="shared" si="12"/>
        <v>194</v>
      </c>
      <c r="R210" s="144">
        <v>0</v>
      </c>
      <c r="S210" s="148"/>
      <c r="T210" s="147">
        <v>6</v>
      </c>
      <c r="U210" s="368"/>
      <c r="V210" s="368"/>
      <c r="W210" s="435"/>
      <c r="X210" s="148">
        <v>0</v>
      </c>
      <c r="Y210" s="339"/>
      <c r="Z210" s="435"/>
      <c r="AA210" s="435">
        <v>0</v>
      </c>
      <c r="AB210" s="435">
        <v>0</v>
      </c>
      <c r="AC210" s="435">
        <v>0</v>
      </c>
      <c r="AD210" s="435">
        <v>0</v>
      </c>
      <c r="AE210" s="435">
        <v>0</v>
      </c>
      <c r="AF210" s="435">
        <v>0</v>
      </c>
      <c r="AG210" s="435">
        <v>0</v>
      </c>
      <c r="AH210" s="435">
        <v>0</v>
      </c>
      <c r="AI210" s="435"/>
      <c r="AJ210" s="349">
        <v>0</v>
      </c>
      <c r="AK210" s="341">
        <v>0</v>
      </c>
      <c r="AL210" s="342">
        <v>0</v>
      </c>
    </row>
    <row r="211" spans="1:38" ht="24" customHeight="1" x14ac:dyDescent="0.3">
      <c r="A211" s="345" t="s">
        <v>5571</v>
      </c>
      <c r="B211" s="328" t="s">
        <v>5572</v>
      </c>
      <c r="C211" s="433" t="s">
        <v>314</v>
      </c>
      <c r="D211" s="330">
        <f t="shared" si="0"/>
        <v>35</v>
      </c>
      <c r="E211" s="331">
        <f t="shared" si="1"/>
        <v>0</v>
      </c>
      <c r="F211" s="331">
        <f t="shared" si="2"/>
        <v>0</v>
      </c>
      <c r="G211" s="331">
        <f t="shared" si="3"/>
        <v>0</v>
      </c>
      <c r="H211" s="331">
        <f t="shared" si="4"/>
        <v>0</v>
      </c>
      <c r="I211" s="331">
        <f t="shared" si="5"/>
        <v>0</v>
      </c>
      <c r="J211" s="331">
        <f t="shared" si="6"/>
        <v>0</v>
      </c>
      <c r="K211" s="331">
        <f t="shared" si="7"/>
        <v>0</v>
      </c>
      <c r="L211" s="331">
        <f t="shared" si="8"/>
        <v>0</v>
      </c>
      <c r="M211" s="332">
        <f t="shared" si="9"/>
        <v>0</v>
      </c>
      <c r="N211" s="333">
        <f t="shared" si="10"/>
        <v>35</v>
      </c>
      <c r="O211" s="434"/>
      <c r="P211" s="335">
        <f t="shared" si="11"/>
        <v>35</v>
      </c>
      <c r="Q211" s="336">
        <f t="shared" si="12"/>
        <v>131</v>
      </c>
      <c r="R211" s="364">
        <v>0</v>
      </c>
      <c r="S211" s="148"/>
      <c r="T211" s="147"/>
      <c r="U211" s="341">
        <v>35</v>
      </c>
      <c r="V211" s="341"/>
      <c r="W211" s="435"/>
      <c r="X211" s="148">
        <v>0</v>
      </c>
      <c r="Y211" s="357"/>
      <c r="Z211" s="435"/>
      <c r="AA211" s="435">
        <v>0</v>
      </c>
      <c r="AB211" s="435">
        <v>0</v>
      </c>
      <c r="AC211" s="435">
        <v>0</v>
      </c>
      <c r="AD211" s="435">
        <v>0</v>
      </c>
      <c r="AE211" s="435">
        <v>0</v>
      </c>
      <c r="AF211" s="435">
        <v>0</v>
      </c>
      <c r="AG211" s="435">
        <v>0</v>
      </c>
      <c r="AH211" s="435">
        <v>0</v>
      </c>
      <c r="AI211" s="435"/>
      <c r="AJ211" s="349">
        <v>0</v>
      </c>
      <c r="AK211" s="341">
        <v>0</v>
      </c>
      <c r="AL211" s="360">
        <v>0</v>
      </c>
    </row>
    <row r="212" spans="1:38" ht="24" customHeight="1" x14ac:dyDescent="0.3">
      <c r="A212" s="345" t="s">
        <v>5573</v>
      </c>
      <c r="B212" s="328" t="s">
        <v>5574</v>
      </c>
      <c r="C212" s="433" t="s">
        <v>117</v>
      </c>
      <c r="D212" s="330">
        <f t="shared" si="0"/>
        <v>0</v>
      </c>
      <c r="E212" s="331">
        <f t="shared" si="1"/>
        <v>0</v>
      </c>
      <c r="F212" s="331">
        <f t="shared" si="2"/>
        <v>0</v>
      </c>
      <c r="G212" s="331">
        <f t="shared" si="3"/>
        <v>0</v>
      </c>
      <c r="H212" s="331">
        <f t="shared" si="4"/>
        <v>0</v>
      </c>
      <c r="I212" s="331">
        <f t="shared" si="5"/>
        <v>0</v>
      </c>
      <c r="J212" s="331">
        <f t="shared" si="6"/>
        <v>0</v>
      </c>
      <c r="K212" s="331">
        <f t="shared" si="7"/>
        <v>0</v>
      </c>
      <c r="L212" s="331">
        <f t="shared" si="8"/>
        <v>0</v>
      </c>
      <c r="M212" s="332">
        <f t="shared" si="9"/>
        <v>0</v>
      </c>
      <c r="N212" s="333">
        <f t="shared" si="10"/>
        <v>0</v>
      </c>
      <c r="O212" s="434"/>
      <c r="P212" s="335">
        <f t="shared" si="11"/>
        <v>0</v>
      </c>
      <c r="Q212" s="336" t="str">
        <f t="shared" si="12"/>
        <v/>
      </c>
      <c r="R212" s="344">
        <v>0</v>
      </c>
      <c r="S212" s="349"/>
      <c r="T212" s="147"/>
      <c r="U212" s="341"/>
      <c r="V212" s="341"/>
      <c r="W212" s="435"/>
      <c r="X212" s="148">
        <v>0</v>
      </c>
      <c r="Y212" s="442"/>
      <c r="Z212" s="435"/>
      <c r="AA212" s="435">
        <v>0</v>
      </c>
      <c r="AB212" s="435">
        <v>0</v>
      </c>
      <c r="AC212" s="435">
        <v>0</v>
      </c>
      <c r="AD212" s="435">
        <v>0</v>
      </c>
      <c r="AE212" s="435">
        <v>0</v>
      </c>
      <c r="AF212" s="435">
        <v>0</v>
      </c>
      <c r="AG212" s="435">
        <v>0</v>
      </c>
      <c r="AH212" s="435">
        <v>0</v>
      </c>
      <c r="AI212" s="435"/>
      <c r="AJ212" s="148">
        <v>0</v>
      </c>
      <c r="AK212" s="358">
        <v>0</v>
      </c>
      <c r="AL212" s="342">
        <v>0</v>
      </c>
    </row>
    <row r="213" spans="1:38" ht="24" customHeight="1" x14ac:dyDescent="0.3">
      <c r="A213" s="345" t="s">
        <v>5575</v>
      </c>
      <c r="B213" s="328" t="s">
        <v>5576</v>
      </c>
      <c r="C213" s="433" t="s">
        <v>117</v>
      </c>
      <c r="D213" s="330">
        <f t="shared" si="0"/>
        <v>5</v>
      </c>
      <c r="E213" s="331">
        <f t="shared" si="1"/>
        <v>0</v>
      </c>
      <c r="F213" s="331">
        <f t="shared" si="2"/>
        <v>0</v>
      </c>
      <c r="G213" s="331">
        <f t="shared" si="3"/>
        <v>0</v>
      </c>
      <c r="H213" s="331">
        <f t="shared" si="4"/>
        <v>0</v>
      </c>
      <c r="I213" s="331">
        <f t="shared" si="5"/>
        <v>0</v>
      </c>
      <c r="J213" s="331">
        <f t="shared" si="6"/>
        <v>0</v>
      </c>
      <c r="K213" s="331">
        <f t="shared" si="7"/>
        <v>0</v>
      </c>
      <c r="L213" s="331">
        <f t="shared" si="8"/>
        <v>0</v>
      </c>
      <c r="M213" s="332">
        <f t="shared" si="9"/>
        <v>0</v>
      </c>
      <c r="N213" s="333">
        <f t="shared" si="10"/>
        <v>5</v>
      </c>
      <c r="O213" s="434"/>
      <c r="P213" s="335">
        <f t="shared" si="11"/>
        <v>5</v>
      </c>
      <c r="Q213" s="336">
        <f t="shared" si="12"/>
        <v>201</v>
      </c>
      <c r="R213" s="144">
        <v>0</v>
      </c>
      <c r="S213" s="148"/>
      <c r="T213" s="147"/>
      <c r="U213" s="341"/>
      <c r="V213" s="341"/>
      <c r="W213" s="435"/>
      <c r="X213" s="148">
        <v>0</v>
      </c>
      <c r="Y213" s="339">
        <v>5</v>
      </c>
      <c r="Z213" s="435"/>
      <c r="AA213" s="435">
        <v>0</v>
      </c>
      <c r="AB213" s="435">
        <v>0</v>
      </c>
      <c r="AC213" s="435">
        <v>0</v>
      </c>
      <c r="AD213" s="435">
        <v>0</v>
      </c>
      <c r="AE213" s="435">
        <v>0</v>
      </c>
      <c r="AF213" s="435">
        <v>0</v>
      </c>
      <c r="AG213" s="435">
        <v>0</v>
      </c>
      <c r="AH213" s="435">
        <v>0</v>
      </c>
      <c r="AI213" s="435"/>
      <c r="AJ213" s="148">
        <v>0</v>
      </c>
      <c r="AK213" s="341">
        <v>0</v>
      </c>
      <c r="AL213" s="342">
        <v>0</v>
      </c>
    </row>
    <row r="214" spans="1:38" ht="24" customHeight="1" x14ac:dyDescent="0.3">
      <c r="A214" s="327" t="s">
        <v>5577</v>
      </c>
      <c r="B214" s="328" t="s">
        <v>5578</v>
      </c>
      <c r="C214" s="433" t="s">
        <v>598</v>
      </c>
      <c r="D214" s="330">
        <f t="shared" si="0"/>
        <v>0</v>
      </c>
      <c r="E214" s="331">
        <f t="shared" si="1"/>
        <v>0</v>
      </c>
      <c r="F214" s="331">
        <f t="shared" si="2"/>
        <v>0</v>
      </c>
      <c r="G214" s="331">
        <f t="shared" si="3"/>
        <v>0</v>
      </c>
      <c r="H214" s="331">
        <f t="shared" si="4"/>
        <v>0</v>
      </c>
      <c r="I214" s="331">
        <f t="shared" si="5"/>
        <v>0</v>
      </c>
      <c r="J214" s="331">
        <f t="shared" si="6"/>
        <v>0</v>
      </c>
      <c r="K214" s="331">
        <f t="shared" si="7"/>
        <v>0</v>
      </c>
      <c r="L214" s="331">
        <f t="shared" si="8"/>
        <v>0</v>
      </c>
      <c r="M214" s="332">
        <f t="shared" si="9"/>
        <v>0</v>
      </c>
      <c r="N214" s="333">
        <f t="shared" si="10"/>
        <v>0</v>
      </c>
      <c r="O214" s="434"/>
      <c r="P214" s="335">
        <f t="shared" si="11"/>
        <v>0</v>
      </c>
      <c r="Q214" s="336" t="str">
        <f t="shared" si="12"/>
        <v/>
      </c>
      <c r="R214" s="144">
        <v>0</v>
      </c>
      <c r="S214" s="349"/>
      <c r="T214" s="147"/>
      <c r="U214" s="341"/>
      <c r="V214" s="341"/>
      <c r="W214" s="435"/>
      <c r="X214" s="148">
        <v>0</v>
      </c>
      <c r="Y214" s="339"/>
      <c r="Z214" s="435"/>
      <c r="AA214" s="435">
        <v>0</v>
      </c>
      <c r="AB214" s="435">
        <v>0</v>
      </c>
      <c r="AC214" s="435">
        <v>0</v>
      </c>
      <c r="AD214" s="435">
        <v>0</v>
      </c>
      <c r="AE214" s="435">
        <v>0</v>
      </c>
      <c r="AF214" s="435">
        <v>0</v>
      </c>
      <c r="AG214" s="435">
        <v>0</v>
      </c>
      <c r="AH214" s="435">
        <v>0</v>
      </c>
      <c r="AI214" s="435"/>
      <c r="AJ214" s="148">
        <v>0</v>
      </c>
      <c r="AK214" s="341">
        <v>0</v>
      </c>
      <c r="AL214" s="342">
        <v>0</v>
      </c>
    </row>
    <row r="215" spans="1:38" ht="24" customHeight="1" x14ac:dyDescent="0.3">
      <c r="A215" s="327" t="s">
        <v>5579</v>
      </c>
      <c r="B215" s="328" t="s">
        <v>5580</v>
      </c>
      <c r="C215" s="433" t="s">
        <v>351</v>
      </c>
      <c r="D215" s="330">
        <f t="shared" si="0"/>
        <v>0</v>
      </c>
      <c r="E215" s="331">
        <f t="shared" si="1"/>
        <v>0</v>
      </c>
      <c r="F215" s="331">
        <f t="shared" si="2"/>
        <v>0</v>
      </c>
      <c r="G215" s="331">
        <f t="shared" si="3"/>
        <v>0</v>
      </c>
      <c r="H215" s="331">
        <f t="shared" si="4"/>
        <v>0</v>
      </c>
      <c r="I215" s="331">
        <f t="shared" si="5"/>
        <v>0</v>
      </c>
      <c r="J215" s="331">
        <f t="shared" si="6"/>
        <v>0</v>
      </c>
      <c r="K215" s="331">
        <f t="shared" si="7"/>
        <v>0</v>
      </c>
      <c r="L215" s="331">
        <f t="shared" si="8"/>
        <v>0</v>
      </c>
      <c r="M215" s="332">
        <f t="shared" si="9"/>
        <v>0</v>
      </c>
      <c r="N215" s="333">
        <f t="shared" si="10"/>
        <v>0</v>
      </c>
      <c r="O215" s="434"/>
      <c r="P215" s="335">
        <f t="shared" si="11"/>
        <v>0</v>
      </c>
      <c r="Q215" s="336" t="str">
        <f t="shared" si="12"/>
        <v/>
      </c>
      <c r="R215" s="144">
        <v>0</v>
      </c>
      <c r="S215" s="148"/>
      <c r="T215" s="147"/>
      <c r="U215" s="341"/>
      <c r="V215" s="341"/>
      <c r="W215" s="435"/>
      <c r="X215" s="148">
        <v>0</v>
      </c>
      <c r="Y215" s="339"/>
      <c r="Z215" s="435"/>
      <c r="AA215" s="435">
        <v>0</v>
      </c>
      <c r="AB215" s="435">
        <v>0</v>
      </c>
      <c r="AC215" s="435">
        <v>0</v>
      </c>
      <c r="AD215" s="435">
        <v>0</v>
      </c>
      <c r="AE215" s="435">
        <v>0</v>
      </c>
      <c r="AF215" s="435">
        <v>0</v>
      </c>
      <c r="AG215" s="435">
        <v>0</v>
      </c>
      <c r="AH215" s="435">
        <v>0</v>
      </c>
      <c r="AI215" s="435"/>
      <c r="AJ215" s="148">
        <v>0</v>
      </c>
      <c r="AK215" s="358">
        <v>0</v>
      </c>
      <c r="AL215" s="342">
        <v>0</v>
      </c>
    </row>
    <row r="216" spans="1:38" ht="24" customHeight="1" x14ac:dyDescent="0.3">
      <c r="A216" s="345" t="s">
        <v>1314</v>
      </c>
      <c r="B216" s="328" t="s">
        <v>1315</v>
      </c>
      <c r="C216" s="433" t="s">
        <v>142</v>
      </c>
      <c r="D216" s="330">
        <f t="shared" si="0"/>
        <v>7</v>
      </c>
      <c r="E216" s="331">
        <f t="shared" si="1"/>
        <v>0</v>
      </c>
      <c r="F216" s="331">
        <f t="shared" si="2"/>
        <v>0</v>
      </c>
      <c r="G216" s="331">
        <f t="shared" si="3"/>
        <v>0</v>
      </c>
      <c r="H216" s="331">
        <f t="shared" si="4"/>
        <v>0</v>
      </c>
      <c r="I216" s="331">
        <f t="shared" si="5"/>
        <v>0</v>
      </c>
      <c r="J216" s="331">
        <f t="shared" si="6"/>
        <v>0</v>
      </c>
      <c r="K216" s="331">
        <f t="shared" si="7"/>
        <v>0</v>
      </c>
      <c r="L216" s="331">
        <f t="shared" si="8"/>
        <v>0</v>
      </c>
      <c r="M216" s="332">
        <f t="shared" si="9"/>
        <v>0</v>
      </c>
      <c r="N216" s="333">
        <f t="shared" si="10"/>
        <v>7</v>
      </c>
      <c r="O216" s="434"/>
      <c r="P216" s="335">
        <f t="shared" si="11"/>
        <v>7</v>
      </c>
      <c r="Q216" s="336">
        <f t="shared" si="12"/>
        <v>191</v>
      </c>
      <c r="R216" s="144">
        <v>0</v>
      </c>
      <c r="S216" s="349"/>
      <c r="T216" s="351"/>
      <c r="U216" s="341"/>
      <c r="V216" s="341"/>
      <c r="W216" s="436"/>
      <c r="X216" s="349">
        <v>0</v>
      </c>
      <c r="Y216" s="339">
        <v>7</v>
      </c>
      <c r="Z216" s="436"/>
      <c r="AA216" s="435">
        <v>0</v>
      </c>
      <c r="AB216" s="435">
        <v>0</v>
      </c>
      <c r="AC216" s="435">
        <v>0</v>
      </c>
      <c r="AD216" s="435">
        <v>0</v>
      </c>
      <c r="AE216" s="435">
        <v>0</v>
      </c>
      <c r="AF216" s="435">
        <v>0</v>
      </c>
      <c r="AG216" s="435">
        <v>0</v>
      </c>
      <c r="AH216" s="435">
        <v>0</v>
      </c>
      <c r="AI216" s="436"/>
      <c r="AJ216" s="148">
        <v>0</v>
      </c>
      <c r="AK216" s="341">
        <v>0</v>
      </c>
      <c r="AL216" s="342">
        <v>0</v>
      </c>
    </row>
    <row r="217" spans="1:38" ht="24" customHeight="1" x14ac:dyDescent="0.3">
      <c r="A217" s="345" t="s">
        <v>1316</v>
      </c>
      <c r="B217" s="328" t="s">
        <v>1317</v>
      </c>
      <c r="C217" s="433" t="s">
        <v>132</v>
      </c>
      <c r="D217" s="330">
        <f t="shared" si="0"/>
        <v>50</v>
      </c>
      <c r="E217" s="331">
        <f t="shared" si="1"/>
        <v>0</v>
      </c>
      <c r="F217" s="331">
        <f t="shared" si="2"/>
        <v>0</v>
      </c>
      <c r="G217" s="331">
        <f t="shared" si="3"/>
        <v>0</v>
      </c>
      <c r="H217" s="331">
        <f t="shared" si="4"/>
        <v>0</v>
      </c>
      <c r="I217" s="331">
        <f t="shared" si="5"/>
        <v>0</v>
      </c>
      <c r="J217" s="331">
        <f t="shared" si="6"/>
        <v>0</v>
      </c>
      <c r="K217" s="331">
        <f t="shared" si="7"/>
        <v>0</v>
      </c>
      <c r="L217" s="331">
        <f t="shared" si="8"/>
        <v>0</v>
      </c>
      <c r="M217" s="332">
        <f t="shared" si="9"/>
        <v>0</v>
      </c>
      <c r="N217" s="333">
        <f t="shared" si="10"/>
        <v>50</v>
      </c>
      <c r="O217" s="434"/>
      <c r="P217" s="335">
        <f t="shared" si="11"/>
        <v>50</v>
      </c>
      <c r="Q217" s="336">
        <f t="shared" si="12"/>
        <v>103</v>
      </c>
      <c r="R217" s="144">
        <v>0</v>
      </c>
      <c r="S217" s="148"/>
      <c r="T217" s="147"/>
      <c r="U217" s="341"/>
      <c r="V217" s="341"/>
      <c r="W217" s="435"/>
      <c r="X217" s="148">
        <v>0</v>
      </c>
      <c r="Y217" s="339"/>
      <c r="Z217" s="435"/>
      <c r="AA217" s="435">
        <v>0</v>
      </c>
      <c r="AB217" s="435">
        <v>0</v>
      </c>
      <c r="AC217" s="435">
        <v>0</v>
      </c>
      <c r="AD217" s="435">
        <v>0</v>
      </c>
      <c r="AE217" s="435">
        <v>0</v>
      </c>
      <c r="AF217" s="435">
        <v>0</v>
      </c>
      <c r="AG217" s="435">
        <v>0</v>
      </c>
      <c r="AH217" s="435">
        <v>0</v>
      </c>
      <c r="AI217" s="435"/>
      <c r="AJ217" s="148">
        <v>0</v>
      </c>
      <c r="AK217" s="358">
        <v>0</v>
      </c>
      <c r="AL217" s="342">
        <v>50</v>
      </c>
    </row>
    <row r="218" spans="1:38" ht="24" customHeight="1" x14ac:dyDescent="0.3">
      <c r="A218" s="345" t="s">
        <v>1723</v>
      </c>
      <c r="B218" s="328" t="s">
        <v>1724</v>
      </c>
      <c r="C218" s="433" t="s">
        <v>809</v>
      </c>
      <c r="D218" s="330">
        <f t="shared" si="0"/>
        <v>140</v>
      </c>
      <c r="E218" s="331">
        <f t="shared" si="1"/>
        <v>105</v>
      </c>
      <c r="F218" s="331">
        <f t="shared" si="2"/>
        <v>40</v>
      </c>
      <c r="G218" s="331">
        <f t="shared" si="3"/>
        <v>0</v>
      </c>
      <c r="H218" s="331">
        <f t="shared" si="4"/>
        <v>0</v>
      </c>
      <c r="I218" s="331">
        <f t="shared" si="5"/>
        <v>0</v>
      </c>
      <c r="J218" s="331">
        <f t="shared" si="6"/>
        <v>0</v>
      </c>
      <c r="K218" s="331">
        <f t="shared" si="7"/>
        <v>0</v>
      </c>
      <c r="L218" s="331">
        <f t="shared" si="8"/>
        <v>0</v>
      </c>
      <c r="M218" s="332">
        <f t="shared" si="9"/>
        <v>0</v>
      </c>
      <c r="N218" s="333">
        <f t="shared" si="10"/>
        <v>285</v>
      </c>
      <c r="O218" s="434"/>
      <c r="P218" s="335">
        <f t="shared" si="11"/>
        <v>285</v>
      </c>
      <c r="Q218" s="336">
        <f t="shared" si="12"/>
        <v>35</v>
      </c>
      <c r="R218" s="364">
        <v>0</v>
      </c>
      <c r="S218" s="148">
        <v>140</v>
      </c>
      <c r="T218" s="147"/>
      <c r="U218" s="341"/>
      <c r="V218" s="341"/>
      <c r="W218" s="435"/>
      <c r="X218" s="148">
        <v>40</v>
      </c>
      <c r="Y218" s="357"/>
      <c r="Z218" s="435">
        <v>105</v>
      </c>
      <c r="AA218" s="435">
        <v>0</v>
      </c>
      <c r="AB218" s="435">
        <v>0</v>
      </c>
      <c r="AC218" s="435">
        <v>0</v>
      </c>
      <c r="AD218" s="435">
        <v>0</v>
      </c>
      <c r="AE218" s="435">
        <v>0</v>
      </c>
      <c r="AF218" s="435">
        <v>0</v>
      </c>
      <c r="AG218" s="435">
        <v>0</v>
      </c>
      <c r="AH218" s="435">
        <v>0</v>
      </c>
      <c r="AI218" s="435"/>
      <c r="AJ218" s="148">
        <v>0</v>
      </c>
      <c r="AK218" s="341">
        <v>0</v>
      </c>
      <c r="AL218" s="342">
        <v>0</v>
      </c>
    </row>
    <row r="219" spans="1:38" ht="24" customHeight="1" x14ac:dyDescent="0.3">
      <c r="A219" s="327" t="s">
        <v>5581</v>
      </c>
      <c r="B219" s="328" t="s">
        <v>5582</v>
      </c>
      <c r="C219" s="433" t="s">
        <v>155</v>
      </c>
      <c r="D219" s="330">
        <f t="shared" si="0"/>
        <v>0</v>
      </c>
      <c r="E219" s="331">
        <f t="shared" si="1"/>
        <v>0</v>
      </c>
      <c r="F219" s="331">
        <f t="shared" si="2"/>
        <v>0</v>
      </c>
      <c r="G219" s="331">
        <f t="shared" si="3"/>
        <v>0</v>
      </c>
      <c r="H219" s="331">
        <f t="shared" si="4"/>
        <v>0</v>
      </c>
      <c r="I219" s="331">
        <f t="shared" si="5"/>
        <v>0</v>
      </c>
      <c r="J219" s="331">
        <f t="shared" si="6"/>
        <v>0</v>
      </c>
      <c r="K219" s="331">
        <f t="shared" si="7"/>
        <v>0</v>
      </c>
      <c r="L219" s="331">
        <f t="shared" si="8"/>
        <v>0</v>
      </c>
      <c r="M219" s="332">
        <f t="shared" si="9"/>
        <v>0</v>
      </c>
      <c r="N219" s="333">
        <f t="shared" si="10"/>
        <v>0</v>
      </c>
      <c r="O219" s="434"/>
      <c r="P219" s="335">
        <f t="shared" si="11"/>
        <v>0</v>
      </c>
      <c r="Q219" s="336" t="str">
        <f t="shared" si="12"/>
        <v/>
      </c>
      <c r="R219" s="344">
        <v>0</v>
      </c>
      <c r="S219" s="349"/>
      <c r="T219" s="147"/>
      <c r="U219" s="341"/>
      <c r="V219" s="341"/>
      <c r="W219" s="435"/>
      <c r="X219" s="148">
        <v>0</v>
      </c>
      <c r="Y219" s="442"/>
      <c r="Z219" s="435"/>
      <c r="AA219" s="435">
        <v>0</v>
      </c>
      <c r="AB219" s="435">
        <v>0</v>
      </c>
      <c r="AC219" s="435">
        <v>0</v>
      </c>
      <c r="AD219" s="435">
        <v>0</v>
      </c>
      <c r="AE219" s="435">
        <v>0</v>
      </c>
      <c r="AF219" s="435">
        <v>0</v>
      </c>
      <c r="AG219" s="435">
        <v>0</v>
      </c>
      <c r="AH219" s="435">
        <v>0</v>
      </c>
      <c r="AI219" s="435"/>
      <c r="AJ219" s="148">
        <v>0</v>
      </c>
      <c r="AK219" s="341">
        <v>0</v>
      </c>
      <c r="AL219" s="342">
        <v>0</v>
      </c>
    </row>
    <row r="220" spans="1:38" ht="24" customHeight="1" x14ac:dyDescent="0.3">
      <c r="A220" s="345" t="s">
        <v>1725</v>
      </c>
      <c r="B220" s="328" t="s">
        <v>1726</v>
      </c>
      <c r="C220" s="433" t="s">
        <v>720</v>
      </c>
      <c r="D220" s="330">
        <f t="shared" si="0"/>
        <v>22</v>
      </c>
      <c r="E220" s="331">
        <f t="shared" si="1"/>
        <v>11</v>
      </c>
      <c r="F220" s="331">
        <f t="shared" si="2"/>
        <v>0</v>
      </c>
      <c r="G220" s="331">
        <f t="shared" si="3"/>
        <v>0</v>
      </c>
      <c r="H220" s="331">
        <f t="shared" si="4"/>
        <v>0</v>
      </c>
      <c r="I220" s="331">
        <f t="shared" si="5"/>
        <v>0</v>
      </c>
      <c r="J220" s="331">
        <f t="shared" si="6"/>
        <v>0</v>
      </c>
      <c r="K220" s="331">
        <f t="shared" si="7"/>
        <v>0</v>
      </c>
      <c r="L220" s="331">
        <f t="shared" si="8"/>
        <v>0</v>
      </c>
      <c r="M220" s="332">
        <f t="shared" si="9"/>
        <v>0</v>
      </c>
      <c r="N220" s="333">
        <f t="shared" si="10"/>
        <v>33</v>
      </c>
      <c r="O220" s="434"/>
      <c r="P220" s="335">
        <f t="shared" si="11"/>
        <v>33</v>
      </c>
      <c r="Q220" s="336">
        <f t="shared" si="12"/>
        <v>137</v>
      </c>
      <c r="R220" s="144">
        <v>0</v>
      </c>
      <c r="S220" s="148"/>
      <c r="T220" s="147">
        <v>22</v>
      </c>
      <c r="U220" s="365"/>
      <c r="V220" s="365"/>
      <c r="W220" s="435"/>
      <c r="X220" s="148">
        <v>0</v>
      </c>
      <c r="Y220" s="339">
        <v>11</v>
      </c>
      <c r="Z220" s="435"/>
      <c r="AA220" s="435">
        <v>0</v>
      </c>
      <c r="AB220" s="435">
        <v>0</v>
      </c>
      <c r="AC220" s="435">
        <v>0</v>
      </c>
      <c r="AD220" s="435">
        <v>0</v>
      </c>
      <c r="AE220" s="435">
        <v>0</v>
      </c>
      <c r="AF220" s="435">
        <v>0</v>
      </c>
      <c r="AG220" s="435">
        <v>0</v>
      </c>
      <c r="AH220" s="435">
        <v>0</v>
      </c>
      <c r="AI220" s="435"/>
      <c r="AJ220" s="148">
        <v>0</v>
      </c>
      <c r="AK220" s="341">
        <v>0</v>
      </c>
      <c r="AL220" s="342">
        <v>0</v>
      </c>
    </row>
    <row r="221" spans="1:38" ht="24" customHeight="1" x14ac:dyDescent="0.3">
      <c r="A221" s="345" t="s">
        <v>5583</v>
      </c>
      <c r="B221" s="328" t="s">
        <v>5584</v>
      </c>
      <c r="C221" s="433" t="s">
        <v>5268</v>
      </c>
      <c r="D221" s="330">
        <f t="shared" si="0"/>
        <v>0</v>
      </c>
      <c r="E221" s="331">
        <f t="shared" si="1"/>
        <v>0</v>
      </c>
      <c r="F221" s="331">
        <f t="shared" si="2"/>
        <v>0</v>
      </c>
      <c r="G221" s="331">
        <f t="shared" si="3"/>
        <v>0</v>
      </c>
      <c r="H221" s="331">
        <f t="shared" si="4"/>
        <v>0</v>
      </c>
      <c r="I221" s="331">
        <f t="shared" si="5"/>
        <v>0</v>
      </c>
      <c r="J221" s="331">
        <f t="shared" si="6"/>
        <v>0</v>
      </c>
      <c r="K221" s="331">
        <f t="shared" si="7"/>
        <v>0</v>
      </c>
      <c r="L221" s="331">
        <f t="shared" si="8"/>
        <v>0</v>
      </c>
      <c r="M221" s="332">
        <f t="shared" si="9"/>
        <v>0</v>
      </c>
      <c r="N221" s="333">
        <f t="shared" si="10"/>
        <v>0</v>
      </c>
      <c r="O221" s="434"/>
      <c r="P221" s="335">
        <f t="shared" si="11"/>
        <v>0</v>
      </c>
      <c r="Q221" s="336" t="str">
        <f t="shared" si="12"/>
        <v/>
      </c>
      <c r="R221" s="144">
        <v>0</v>
      </c>
      <c r="S221" s="148"/>
      <c r="T221" s="351"/>
      <c r="U221" s="368"/>
      <c r="V221" s="368"/>
      <c r="W221" s="436"/>
      <c r="X221" s="148">
        <v>0</v>
      </c>
      <c r="Y221" s="339"/>
      <c r="Z221" s="436"/>
      <c r="AA221" s="435">
        <v>0</v>
      </c>
      <c r="AB221" s="435">
        <v>0</v>
      </c>
      <c r="AC221" s="435">
        <v>0</v>
      </c>
      <c r="AD221" s="435">
        <v>0</v>
      </c>
      <c r="AE221" s="435">
        <v>0</v>
      </c>
      <c r="AF221" s="435">
        <v>0</v>
      </c>
      <c r="AG221" s="435">
        <v>0</v>
      </c>
      <c r="AH221" s="435">
        <v>0</v>
      </c>
      <c r="AI221" s="436"/>
      <c r="AJ221" s="349">
        <v>0</v>
      </c>
      <c r="AK221" s="341">
        <v>0</v>
      </c>
      <c r="AL221" s="342">
        <v>0</v>
      </c>
    </row>
    <row r="222" spans="1:38" ht="24" customHeight="1" x14ac:dyDescent="0.3">
      <c r="A222" s="327" t="s">
        <v>5585</v>
      </c>
      <c r="B222" s="328" t="s">
        <v>5586</v>
      </c>
      <c r="C222" s="433" t="s">
        <v>270</v>
      </c>
      <c r="D222" s="330">
        <f t="shared" si="0"/>
        <v>0</v>
      </c>
      <c r="E222" s="331">
        <f t="shared" si="1"/>
        <v>0</v>
      </c>
      <c r="F222" s="331">
        <f t="shared" si="2"/>
        <v>0</v>
      </c>
      <c r="G222" s="331">
        <f t="shared" si="3"/>
        <v>0</v>
      </c>
      <c r="H222" s="331">
        <f t="shared" si="4"/>
        <v>0</v>
      </c>
      <c r="I222" s="331">
        <f t="shared" si="5"/>
        <v>0</v>
      </c>
      <c r="J222" s="331">
        <f t="shared" si="6"/>
        <v>0</v>
      </c>
      <c r="K222" s="331">
        <f t="shared" si="7"/>
        <v>0</v>
      </c>
      <c r="L222" s="331">
        <f t="shared" si="8"/>
        <v>0</v>
      </c>
      <c r="M222" s="332">
        <f t="shared" si="9"/>
        <v>0</v>
      </c>
      <c r="N222" s="333">
        <f t="shared" si="10"/>
        <v>0</v>
      </c>
      <c r="O222" s="434"/>
      <c r="P222" s="335">
        <f t="shared" si="11"/>
        <v>0</v>
      </c>
      <c r="Q222" s="336" t="str">
        <f t="shared" si="12"/>
        <v/>
      </c>
      <c r="R222" s="88">
        <v>0</v>
      </c>
      <c r="S222" s="148"/>
      <c r="T222" s="147"/>
      <c r="U222" s="341"/>
      <c r="V222" s="341"/>
      <c r="W222" s="435"/>
      <c r="X222" s="148">
        <v>0</v>
      </c>
      <c r="Y222" s="437"/>
      <c r="Z222" s="435"/>
      <c r="AA222" s="435">
        <v>0</v>
      </c>
      <c r="AB222" s="435">
        <v>0</v>
      </c>
      <c r="AC222" s="435">
        <v>0</v>
      </c>
      <c r="AD222" s="435">
        <v>0</v>
      </c>
      <c r="AE222" s="435">
        <v>0</v>
      </c>
      <c r="AF222" s="435">
        <v>0</v>
      </c>
      <c r="AG222" s="435">
        <v>0</v>
      </c>
      <c r="AH222" s="435">
        <v>0</v>
      </c>
      <c r="AI222" s="435"/>
      <c r="AJ222" s="148">
        <v>0</v>
      </c>
      <c r="AK222" s="341">
        <v>0</v>
      </c>
      <c r="AL222" s="342">
        <v>0</v>
      </c>
    </row>
    <row r="223" spans="1:38" ht="24" customHeight="1" x14ac:dyDescent="0.3">
      <c r="A223" s="345" t="s">
        <v>1730</v>
      </c>
      <c r="B223" s="328" t="s">
        <v>5587</v>
      </c>
      <c r="C223" s="433" t="s">
        <v>607</v>
      </c>
      <c r="D223" s="330">
        <f t="shared" si="0"/>
        <v>50</v>
      </c>
      <c r="E223" s="331">
        <f t="shared" si="1"/>
        <v>0</v>
      </c>
      <c r="F223" s="331">
        <f t="shared" si="2"/>
        <v>0</v>
      </c>
      <c r="G223" s="331">
        <f t="shared" si="3"/>
        <v>0</v>
      </c>
      <c r="H223" s="331">
        <f t="shared" si="4"/>
        <v>0</v>
      </c>
      <c r="I223" s="331">
        <f t="shared" si="5"/>
        <v>0</v>
      </c>
      <c r="J223" s="331">
        <f t="shared" si="6"/>
        <v>0</v>
      </c>
      <c r="K223" s="331">
        <f t="shared" si="7"/>
        <v>0</v>
      </c>
      <c r="L223" s="331">
        <f t="shared" si="8"/>
        <v>0</v>
      </c>
      <c r="M223" s="332">
        <f t="shared" si="9"/>
        <v>0</v>
      </c>
      <c r="N223" s="333">
        <f t="shared" si="10"/>
        <v>50</v>
      </c>
      <c r="O223" s="434"/>
      <c r="P223" s="335">
        <f t="shared" si="11"/>
        <v>50</v>
      </c>
      <c r="Q223" s="336">
        <f t="shared" si="12"/>
        <v>103</v>
      </c>
      <c r="R223" s="144">
        <v>0</v>
      </c>
      <c r="S223" s="148"/>
      <c r="T223" s="147"/>
      <c r="U223" s="341"/>
      <c r="V223" s="341"/>
      <c r="W223" s="435"/>
      <c r="X223" s="148">
        <v>0</v>
      </c>
      <c r="Y223" s="339"/>
      <c r="Z223" s="435"/>
      <c r="AA223" s="435">
        <v>0</v>
      </c>
      <c r="AB223" s="435">
        <v>0</v>
      </c>
      <c r="AC223" s="435">
        <v>0</v>
      </c>
      <c r="AD223" s="435">
        <v>0</v>
      </c>
      <c r="AE223" s="435">
        <v>0</v>
      </c>
      <c r="AF223" s="435">
        <v>0</v>
      </c>
      <c r="AG223" s="435">
        <v>0</v>
      </c>
      <c r="AH223" s="435">
        <v>0</v>
      </c>
      <c r="AI223" s="435"/>
      <c r="AJ223" s="148">
        <v>0</v>
      </c>
      <c r="AK223" s="341">
        <v>0</v>
      </c>
      <c r="AL223" s="342">
        <v>50</v>
      </c>
    </row>
    <row r="224" spans="1:38" ht="24" customHeight="1" x14ac:dyDescent="0.3">
      <c r="A224" s="345" t="s">
        <v>1732</v>
      </c>
      <c r="B224" s="328" t="s">
        <v>1733</v>
      </c>
      <c r="C224" s="433" t="s">
        <v>123</v>
      </c>
      <c r="D224" s="330">
        <f t="shared" si="0"/>
        <v>180</v>
      </c>
      <c r="E224" s="331">
        <f t="shared" si="1"/>
        <v>0</v>
      </c>
      <c r="F224" s="331">
        <f t="shared" si="2"/>
        <v>0</v>
      </c>
      <c r="G224" s="331">
        <f t="shared" si="3"/>
        <v>0</v>
      </c>
      <c r="H224" s="331">
        <f t="shared" si="4"/>
        <v>0</v>
      </c>
      <c r="I224" s="331">
        <f t="shared" si="5"/>
        <v>0</v>
      </c>
      <c r="J224" s="331">
        <f t="shared" si="6"/>
        <v>0</v>
      </c>
      <c r="K224" s="331">
        <f t="shared" si="7"/>
        <v>0</v>
      </c>
      <c r="L224" s="331">
        <f t="shared" si="8"/>
        <v>0</v>
      </c>
      <c r="M224" s="332">
        <f t="shared" si="9"/>
        <v>0</v>
      </c>
      <c r="N224" s="333">
        <f t="shared" si="10"/>
        <v>180</v>
      </c>
      <c r="O224" s="434"/>
      <c r="P224" s="335">
        <f t="shared" si="11"/>
        <v>180</v>
      </c>
      <c r="Q224" s="336">
        <f t="shared" si="12"/>
        <v>47</v>
      </c>
      <c r="R224" s="144">
        <v>0</v>
      </c>
      <c r="S224" s="148"/>
      <c r="T224" s="147"/>
      <c r="U224" s="341"/>
      <c r="V224" s="341"/>
      <c r="W224" s="435"/>
      <c r="X224" s="148">
        <v>0</v>
      </c>
      <c r="Y224" s="339"/>
      <c r="Z224" s="435"/>
      <c r="AA224" s="435">
        <v>0</v>
      </c>
      <c r="AB224" s="435">
        <v>0</v>
      </c>
      <c r="AC224" s="435">
        <v>0</v>
      </c>
      <c r="AD224" s="435">
        <v>0</v>
      </c>
      <c r="AE224" s="435">
        <v>0</v>
      </c>
      <c r="AF224" s="435">
        <v>0</v>
      </c>
      <c r="AG224" s="435">
        <v>0</v>
      </c>
      <c r="AH224" s="435">
        <v>0</v>
      </c>
      <c r="AI224" s="435"/>
      <c r="AJ224" s="148">
        <v>0</v>
      </c>
      <c r="AK224" s="358">
        <v>0</v>
      </c>
      <c r="AL224" s="342">
        <v>180</v>
      </c>
    </row>
    <row r="225" spans="1:38" ht="24" customHeight="1" x14ac:dyDescent="0.3">
      <c r="A225" s="345" t="s">
        <v>1323</v>
      </c>
      <c r="B225" s="328" t="s">
        <v>1324</v>
      </c>
      <c r="C225" s="433" t="s">
        <v>89</v>
      </c>
      <c r="D225" s="330">
        <f t="shared" si="0"/>
        <v>18</v>
      </c>
      <c r="E225" s="331">
        <f t="shared" si="1"/>
        <v>0</v>
      </c>
      <c r="F225" s="331">
        <f t="shared" si="2"/>
        <v>0</v>
      </c>
      <c r="G225" s="331">
        <f t="shared" si="3"/>
        <v>0</v>
      </c>
      <c r="H225" s="331">
        <f t="shared" si="4"/>
        <v>0</v>
      </c>
      <c r="I225" s="331">
        <f t="shared" si="5"/>
        <v>0</v>
      </c>
      <c r="J225" s="331">
        <f t="shared" si="6"/>
        <v>0</v>
      </c>
      <c r="K225" s="331">
        <f t="shared" si="7"/>
        <v>0</v>
      </c>
      <c r="L225" s="331">
        <f t="shared" si="8"/>
        <v>0</v>
      </c>
      <c r="M225" s="332">
        <f t="shared" si="9"/>
        <v>0</v>
      </c>
      <c r="N225" s="333">
        <f t="shared" si="10"/>
        <v>18</v>
      </c>
      <c r="O225" s="434"/>
      <c r="P225" s="335">
        <f t="shared" si="11"/>
        <v>18</v>
      </c>
      <c r="Q225" s="336">
        <f t="shared" si="12"/>
        <v>162</v>
      </c>
      <c r="R225" s="144">
        <v>0</v>
      </c>
      <c r="S225" s="148"/>
      <c r="T225" s="147"/>
      <c r="U225" s="341"/>
      <c r="V225" s="341"/>
      <c r="W225" s="435"/>
      <c r="X225" s="349">
        <v>0</v>
      </c>
      <c r="Y225" s="339">
        <v>18</v>
      </c>
      <c r="Z225" s="435"/>
      <c r="AA225" s="435">
        <v>0</v>
      </c>
      <c r="AB225" s="435">
        <v>0</v>
      </c>
      <c r="AC225" s="435">
        <v>0</v>
      </c>
      <c r="AD225" s="435">
        <v>0</v>
      </c>
      <c r="AE225" s="435">
        <v>0</v>
      </c>
      <c r="AF225" s="435">
        <v>0</v>
      </c>
      <c r="AG225" s="435">
        <v>0</v>
      </c>
      <c r="AH225" s="435">
        <v>0</v>
      </c>
      <c r="AI225" s="435"/>
      <c r="AJ225" s="148">
        <v>0</v>
      </c>
      <c r="AK225" s="341">
        <v>0</v>
      </c>
      <c r="AL225" s="360">
        <v>0</v>
      </c>
    </row>
    <row r="226" spans="1:38" ht="24" customHeight="1" x14ac:dyDescent="0.3">
      <c r="A226" s="327" t="s">
        <v>5588</v>
      </c>
      <c r="B226" s="328" t="s">
        <v>5589</v>
      </c>
      <c r="C226" s="433" t="s">
        <v>418</v>
      </c>
      <c r="D226" s="330">
        <f t="shared" si="0"/>
        <v>95</v>
      </c>
      <c r="E226" s="331">
        <f t="shared" si="1"/>
        <v>50</v>
      </c>
      <c r="F226" s="331">
        <f t="shared" si="2"/>
        <v>0</v>
      </c>
      <c r="G226" s="331">
        <f t="shared" si="3"/>
        <v>0</v>
      </c>
      <c r="H226" s="331">
        <f t="shared" si="4"/>
        <v>0</v>
      </c>
      <c r="I226" s="331">
        <f t="shared" si="5"/>
        <v>0</v>
      </c>
      <c r="J226" s="331">
        <f t="shared" si="6"/>
        <v>0</v>
      </c>
      <c r="K226" s="331">
        <f t="shared" si="7"/>
        <v>0</v>
      </c>
      <c r="L226" s="331">
        <f t="shared" si="8"/>
        <v>0</v>
      </c>
      <c r="M226" s="332">
        <f t="shared" si="9"/>
        <v>0</v>
      </c>
      <c r="N226" s="333">
        <f t="shared" si="10"/>
        <v>145</v>
      </c>
      <c r="O226" s="434"/>
      <c r="P226" s="335">
        <f t="shared" si="11"/>
        <v>145</v>
      </c>
      <c r="Q226" s="336">
        <f t="shared" si="12"/>
        <v>62</v>
      </c>
      <c r="R226" s="144">
        <v>0</v>
      </c>
      <c r="S226" s="148"/>
      <c r="T226" s="147"/>
      <c r="U226" s="341">
        <v>50</v>
      </c>
      <c r="V226" s="341">
        <v>95</v>
      </c>
      <c r="W226" s="435"/>
      <c r="X226" s="148">
        <v>0</v>
      </c>
      <c r="Y226" s="339"/>
      <c r="Z226" s="435"/>
      <c r="AA226" s="435">
        <v>0</v>
      </c>
      <c r="AB226" s="435">
        <v>0</v>
      </c>
      <c r="AC226" s="435">
        <v>0</v>
      </c>
      <c r="AD226" s="435">
        <v>0</v>
      </c>
      <c r="AE226" s="435">
        <v>0</v>
      </c>
      <c r="AF226" s="435">
        <v>0</v>
      </c>
      <c r="AG226" s="435">
        <v>0</v>
      </c>
      <c r="AH226" s="435">
        <v>0</v>
      </c>
      <c r="AI226" s="435"/>
      <c r="AJ226" s="349">
        <v>0</v>
      </c>
      <c r="AK226" s="358">
        <v>0</v>
      </c>
      <c r="AL226" s="360">
        <v>0</v>
      </c>
    </row>
    <row r="227" spans="1:38" ht="24" customHeight="1" x14ac:dyDescent="0.3">
      <c r="A227" s="327" t="s">
        <v>5590</v>
      </c>
      <c r="B227" s="328" t="s">
        <v>5591</v>
      </c>
      <c r="C227" s="433" t="s">
        <v>158</v>
      </c>
      <c r="D227" s="330">
        <f t="shared" si="0"/>
        <v>0</v>
      </c>
      <c r="E227" s="331">
        <f t="shared" si="1"/>
        <v>0</v>
      </c>
      <c r="F227" s="331">
        <f t="shared" si="2"/>
        <v>0</v>
      </c>
      <c r="G227" s="331">
        <f t="shared" si="3"/>
        <v>0</v>
      </c>
      <c r="H227" s="331">
        <f t="shared" si="4"/>
        <v>0</v>
      </c>
      <c r="I227" s="331">
        <f t="shared" si="5"/>
        <v>0</v>
      </c>
      <c r="J227" s="331">
        <f t="shared" si="6"/>
        <v>0</v>
      </c>
      <c r="K227" s="331">
        <f t="shared" si="7"/>
        <v>0</v>
      </c>
      <c r="L227" s="331">
        <f t="shared" si="8"/>
        <v>0</v>
      </c>
      <c r="M227" s="332">
        <f t="shared" si="9"/>
        <v>0</v>
      </c>
      <c r="N227" s="333">
        <f t="shared" si="10"/>
        <v>0</v>
      </c>
      <c r="O227" s="434"/>
      <c r="P227" s="335">
        <f t="shared" si="11"/>
        <v>0</v>
      </c>
      <c r="Q227" s="336" t="str">
        <f t="shared" si="12"/>
        <v/>
      </c>
      <c r="R227" s="88">
        <v>0</v>
      </c>
      <c r="S227" s="148"/>
      <c r="T227" s="147"/>
      <c r="U227" s="358"/>
      <c r="V227" s="358"/>
      <c r="W227" s="435"/>
      <c r="X227" s="148">
        <v>0</v>
      </c>
      <c r="Y227" s="437"/>
      <c r="Z227" s="435"/>
      <c r="AA227" s="435">
        <v>0</v>
      </c>
      <c r="AB227" s="435">
        <v>0</v>
      </c>
      <c r="AC227" s="435">
        <v>0</v>
      </c>
      <c r="AD227" s="435">
        <v>0</v>
      </c>
      <c r="AE227" s="435">
        <v>0</v>
      </c>
      <c r="AF227" s="435">
        <v>0</v>
      </c>
      <c r="AG227" s="435">
        <v>0</v>
      </c>
      <c r="AH227" s="435">
        <v>0</v>
      </c>
      <c r="AI227" s="435"/>
      <c r="AJ227" s="148">
        <v>0</v>
      </c>
      <c r="AK227" s="341">
        <v>0</v>
      </c>
      <c r="AL227" s="342">
        <v>0</v>
      </c>
    </row>
    <row r="228" spans="1:38" ht="24" customHeight="1" x14ac:dyDescent="0.3">
      <c r="A228" s="345" t="s">
        <v>5592</v>
      </c>
      <c r="B228" s="328" t="s">
        <v>5593</v>
      </c>
      <c r="C228" s="433" t="s">
        <v>1075</v>
      </c>
      <c r="D228" s="330">
        <f t="shared" si="0"/>
        <v>54</v>
      </c>
      <c r="E228" s="331">
        <f t="shared" si="1"/>
        <v>0</v>
      </c>
      <c r="F228" s="331">
        <f t="shared" si="2"/>
        <v>0</v>
      </c>
      <c r="G228" s="331">
        <f t="shared" si="3"/>
        <v>0</v>
      </c>
      <c r="H228" s="331">
        <f t="shared" si="4"/>
        <v>0</v>
      </c>
      <c r="I228" s="331">
        <f t="shared" si="5"/>
        <v>0</v>
      </c>
      <c r="J228" s="331">
        <f t="shared" si="6"/>
        <v>0</v>
      </c>
      <c r="K228" s="331">
        <f t="shared" si="7"/>
        <v>0</v>
      </c>
      <c r="L228" s="331">
        <f t="shared" si="8"/>
        <v>0</v>
      </c>
      <c r="M228" s="332">
        <f t="shared" si="9"/>
        <v>0</v>
      </c>
      <c r="N228" s="333">
        <f t="shared" si="10"/>
        <v>54</v>
      </c>
      <c r="O228" s="434"/>
      <c r="P228" s="335">
        <f t="shared" si="11"/>
        <v>54</v>
      </c>
      <c r="Q228" s="336">
        <f t="shared" si="12"/>
        <v>99</v>
      </c>
      <c r="R228" s="144">
        <v>0</v>
      </c>
      <c r="S228" s="349">
        <v>54</v>
      </c>
      <c r="T228" s="147"/>
      <c r="U228" s="341"/>
      <c r="V228" s="341"/>
      <c r="W228" s="435"/>
      <c r="X228" s="148">
        <v>0</v>
      </c>
      <c r="Y228" s="339"/>
      <c r="Z228" s="435"/>
      <c r="AA228" s="435">
        <v>0</v>
      </c>
      <c r="AB228" s="435">
        <v>0</v>
      </c>
      <c r="AC228" s="435">
        <v>0</v>
      </c>
      <c r="AD228" s="435">
        <v>0</v>
      </c>
      <c r="AE228" s="435">
        <v>0</v>
      </c>
      <c r="AF228" s="435">
        <v>0</v>
      </c>
      <c r="AG228" s="435">
        <v>0</v>
      </c>
      <c r="AH228" s="435">
        <v>0</v>
      </c>
      <c r="AI228" s="435"/>
      <c r="AJ228" s="148">
        <v>0</v>
      </c>
      <c r="AK228" s="341">
        <v>0</v>
      </c>
      <c r="AL228" s="342">
        <v>0</v>
      </c>
    </row>
    <row r="229" spans="1:38" ht="24" customHeight="1" x14ac:dyDescent="0.3">
      <c r="A229" s="345" t="s">
        <v>5594</v>
      </c>
      <c r="B229" s="328" t="s">
        <v>5595</v>
      </c>
      <c r="C229" s="433" t="s">
        <v>1876</v>
      </c>
      <c r="D229" s="330">
        <f t="shared" si="0"/>
        <v>0</v>
      </c>
      <c r="E229" s="331">
        <f t="shared" si="1"/>
        <v>0</v>
      </c>
      <c r="F229" s="331">
        <f t="shared" si="2"/>
        <v>0</v>
      </c>
      <c r="G229" s="331">
        <f t="shared" si="3"/>
        <v>0</v>
      </c>
      <c r="H229" s="331">
        <f t="shared" si="4"/>
        <v>0</v>
      </c>
      <c r="I229" s="331">
        <f t="shared" si="5"/>
        <v>0</v>
      </c>
      <c r="J229" s="331">
        <f t="shared" si="6"/>
        <v>0</v>
      </c>
      <c r="K229" s="331">
        <f t="shared" si="7"/>
        <v>0</v>
      </c>
      <c r="L229" s="331">
        <f t="shared" si="8"/>
        <v>0</v>
      </c>
      <c r="M229" s="332">
        <f t="shared" si="9"/>
        <v>0</v>
      </c>
      <c r="N229" s="333">
        <f t="shared" si="10"/>
        <v>0</v>
      </c>
      <c r="O229" s="434"/>
      <c r="P229" s="335">
        <f t="shared" si="11"/>
        <v>0</v>
      </c>
      <c r="Q229" s="336" t="str">
        <f t="shared" si="12"/>
        <v/>
      </c>
      <c r="R229" s="144">
        <v>0</v>
      </c>
      <c r="S229" s="148"/>
      <c r="T229" s="147"/>
      <c r="U229" s="341"/>
      <c r="V229" s="341"/>
      <c r="W229" s="435"/>
      <c r="X229" s="349">
        <v>0</v>
      </c>
      <c r="Y229" s="339"/>
      <c r="Z229" s="435"/>
      <c r="AA229" s="435">
        <v>0</v>
      </c>
      <c r="AB229" s="435">
        <v>0</v>
      </c>
      <c r="AC229" s="435">
        <v>0</v>
      </c>
      <c r="AD229" s="435">
        <v>0</v>
      </c>
      <c r="AE229" s="435">
        <v>0</v>
      </c>
      <c r="AF229" s="435">
        <v>0</v>
      </c>
      <c r="AG229" s="435">
        <v>0</v>
      </c>
      <c r="AH229" s="435">
        <v>0</v>
      </c>
      <c r="AI229" s="435"/>
      <c r="AJ229" s="148">
        <v>0</v>
      </c>
      <c r="AK229" s="341">
        <v>0</v>
      </c>
      <c r="AL229" s="342">
        <v>0</v>
      </c>
    </row>
    <row r="230" spans="1:38" ht="24" customHeight="1" x14ac:dyDescent="0.3">
      <c r="A230" s="345" t="s">
        <v>5596</v>
      </c>
      <c r="B230" s="328" t="s">
        <v>5597</v>
      </c>
      <c r="C230" s="433" t="s">
        <v>83</v>
      </c>
      <c r="D230" s="330">
        <f t="shared" si="0"/>
        <v>50</v>
      </c>
      <c r="E230" s="331">
        <f t="shared" si="1"/>
        <v>0</v>
      </c>
      <c r="F230" s="331">
        <f t="shared" si="2"/>
        <v>0</v>
      </c>
      <c r="G230" s="331">
        <f t="shared" si="3"/>
        <v>0</v>
      </c>
      <c r="H230" s="331">
        <f t="shared" si="4"/>
        <v>0</v>
      </c>
      <c r="I230" s="331">
        <f t="shared" si="5"/>
        <v>0</v>
      </c>
      <c r="J230" s="331">
        <f t="shared" si="6"/>
        <v>0</v>
      </c>
      <c r="K230" s="331">
        <f t="shared" si="7"/>
        <v>0</v>
      </c>
      <c r="L230" s="331">
        <f t="shared" si="8"/>
        <v>0</v>
      </c>
      <c r="M230" s="332">
        <f t="shared" si="9"/>
        <v>0</v>
      </c>
      <c r="N230" s="333">
        <f t="shared" si="10"/>
        <v>50</v>
      </c>
      <c r="O230" s="434"/>
      <c r="P230" s="335">
        <f t="shared" si="11"/>
        <v>50</v>
      </c>
      <c r="Q230" s="336">
        <f t="shared" si="12"/>
        <v>103</v>
      </c>
      <c r="R230" s="144">
        <v>0</v>
      </c>
      <c r="S230" s="148"/>
      <c r="T230" s="147"/>
      <c r="U230" s="341"/>
      <c r="V230" s="341"/>
      <c r="W230" s="435"/>
      <c r="X230" s="148">
        <v>0</v>
      </c>
      <c r="Y230" s="339"/>
      <c r="Z230" s="435"/>
      <c r="AA230" s="435">
        <v>0</v>
      </c>
      <c r="AB230" s="435">
        <v>0</v>
      </c>
      <c r="AC230" s="435">
        <v>0</v>
      </c>
      <c r="AD230" s="435">
        <v>0</v>
      </c>
      <c r="AE230" s="435">
        <v>0</v>
      </c>
      <c r="AF230" s="435">
        <v>0</v>
      </c>
      <c r="AG230" s="435">
        <v>0</v>
      </c>
      <c r="AH230" s="435">
        <v>0</v>
      </c>
      <c r="AI230" s="435"/>
      <c r="AJ230" s="148">
        <v>0</v>
      </c>
      <c r="AK230" s="358">
        <v>0</v>
      </c>
      <c r="AL230" s="342">
        <v>50</v>
      </c>
    </row>
    <row r="231" spans="1:38" ht="24" customHeight="1" x14ac:dyDescent="0.3">
      <c r="A231" s="327" t="s">
        <v>5598</v>
      </c>
      <c r="B231" s="328" t="s">
        <v>5599</v>
      </c>
      <c r="C231" s="433" t="s">
        <v>182</v>
      </c>
      <c r="D231" s="330">
        <f t="shared" si="0"/>
        <v>35</v>
      </c>
      <c r="E231" s="331">
        <f t="shared" si="1"/>
        <v>0</v>
      </c>
      <c r="F231" s="331">
        <f t="shared" si="2"/>
        <v>0</v>
      </c>
      <c r="G231" s="331">
        <f t="shared" si="3"/>
        <v>0</v>
      </c>
      <c r="H231" s="331">
        <f t="shared" si="4"/>
        <v>0</v>
      </c>
      <c r="I231" s="331">
        <f t="shared" si="5"/>
        <v>0</v>
      </c>
      <c r="J231" s="331">
        <f t="shared" si="6"/>
        <v>0</v>
      </c>
      <c r="K231" s="331">
        <f t="shared" si="7"/>
        <v>0</v>
      </c>
      <c r="L231" s="331">
        <f t="shared" si="8"/>
        <v>0</v>
      </c>
      <c r="M231" s="332">
        <f t="shared" si="9"/>
        <v>0</v>
      </c>
      <c r="N231" s="333">
        <f t="shared" si="10"/>
        <v>35</v>
      </c>
      <c r="O231" s="434"/>
      <c r="P231" s="335">
        <f t="shared" si="11"/>
        <v>35</v>
      </c>
      <c r="Q231" s="336">
        <f t="shared" si="12"/>
        <v>131</v>
      </c>
      <c r="R231" s="144">
        <v>0</v>
      </c>
      <c r="S231" s="148">
        <v>35</v>
      </c>
      <c r="T231" s="147"/>
      <c r="U231" s="341"/>
      <c r="V231" s="341"/>
      <c r="W231" s="435"/>
      <c r="X231" s="148">
        <v>0</v>
      </c>
      <c r="Y231" s="339"/>
      <c r="Z231" s="435"/>
      <c r="AA231" s="435">
        <v>0</v>
      </c>
      <c r="AB231" s="435">
        <v>0</v>
      </c>
      <c r="AC231" s="435">
        <v>0</v>
      </c>
      <c r="AD231" s="435">
        <v>0</v>
      </c>
      <c r="AE231" s="435">
        <v>0</v>
      </c>
      <c r="AF231" s="435">
        <v>0</v>
      </c>
      <c r="AG231" s="435">
        <v>0</v>
      </c>
      <c r="AH231" s="435">
        <v>0</v>
      </c>
      <c r="AI231" s="435"/>
      <c r="AJ231" s="148">
        <v>0</v>
      </c>
      <c r="AK231" s="341">
        <v>0</v>
      </c>
      <c r="AL231" s="360">
        <v>0</v>
      </c>
    </row>
    <row r="232" spans="1:38" ht="24" customHeight="1" x14ac:dyDescent="0.3">
      <c r="A232" s="345" t="s">
        <v>5600</v>
      </c>
      <c r="B232" s="328" t="s">
        <v>5601</v>
      </c>
      <c r="C232" s="433" t="s">
        <v>142</v>
      </c>
      <c r="D232" s="330">
        <f t="shared" si="0"/>
        <v>8</v>
      </c>
      <c r="E232" s="331">
        <f t="shared" si="1"/>
        <v>0</v>
      </c>
      <c r="F232" s="331">
        <f t="shared" si="2"/>
        <v>0</v>
      </c>
      <c r="G232" s="331">
        <f t="shared" si="3"/>
        <v>0</v>
      </c>
      <c r="H232" s="331">
        <f t="shared" si="4"/>
        <v>0</v>
      </c>
      <c r="I232" s="331">
        <f t="shared" si="5"/>
        <v>0</v>
      </c>
      <c r="J232" s="331">
        <f t="shared" si="6"/>
        <v>0</v>
      </c>
      <c r="K232" s="331">
        <f t="shared" si="7"/>
        <v>0</v>
      </c>
      <c r="L232" s="331">
        <f t="shared" si="8"/>
        <v>0</v>
      </c>
      <c r="M232" s="332">
        <f t="shared" si="9"/>
        <v>0</v>
      </c>
      <c r="N232" s="333">
        <f t="shared" si="10"/>
        <v>8</v>
      </c>
      <c r="O232" s="434"/>
      <c r="P232" s="335">
        <f t="shared" si="11"/>
        <v>8</v>
      </c>
      <c r="Q232" s="336">
        <f t="shared" si="12"/>
        <v>190</v>
      </c>
      <c r="R232" s="144">
        <v>0</v>
      </c>
      <c r="S232" s="148"/>
      <c r="T232" s="147"/>
      <c r="U232" s="358"/>
      <c r="V232" s="358"/>
      <c r="W232" s="435"/>
      <c r="X232" s="148">
        <v>0</v>
      </c>
      <c r="Y232" s="339">
        <v>8</v>
      </c>
      <c r="Z232" s="435"/>
      <c r="AA232" s="435">
        <v>0</v>
      </c>
      <c r="AB232" s="435">
        <v>0</v>
      </c>
      <c r="AC232" s="435">
        <v>0</v>
      </c>
      <c r="AD232" s="435">
        <v>0</v>
      </c>
      <c r="AE232" s="435">
        <v>0</v>
      </c>
      <c r="AF232" s="435">
        <v>0</v>
      </c>
      <c r="AG232" s="435">
        <v>0</v>
      </c>
      <c r="AH232" s="435">
        <v>0</v>
      </c>
      <c r="AI232" s="435"/>
      <c r="AJ232" s="148">
        <v>0</v>
      </c>
      <c r="AK232" s="341">
        <v>0</v>
      </c>
      <c r="AL232" s="342">
        <v>0</v>
      </c>
    </row>
    <row r="233" spans="1:38" ht="24" customHeight="1" x14ac:dyDescent="0.3">
      <c r="A233" s="327" t="s">
        <v>5602</v>
      </c>
      <c r="B233" s="328" t="s">
        <v>5603</v>
      </c>
      <c r="C233" s="433" t="s">
        <v>270</v>
      </c>
      <c r="D233" s="330">
        <f t="shared" si="0"/>
        <v>0</v>
      </c>
      <c r="E233" s="331">
        <f t="shared" si="1"/>
        <v>0</v>
      </c>
      <c r="F233" s="331">
        <f t="shared" si="2"/>
        <v>0</v>
      </c>
      <c r="G233" s="331">
        <f t="shared" si="3"/>
        <v>0</v>
      </c>
      <c r="H233" s="331">
        <f t="shared" si="4"/>
        <v>0</v>
      </c>
      <c r="I233" s="331">
        <f t="shared" si="5"/>
        <v>0</v>
      </c>
      <c r="J233" s="331">
        <f t="shared" si="6"/>
        <v>0</v>
      </c>
      <c r="K233" s="331">
        <f t="shared" si="7"/>
        <v>0</v>
      </c>
      <c r="L233" s="331">
        <f t="shared" si="8"/>
        <v>0</v>
      </c>
      <c r="M233" s="332">
        <f t="shared" si="9"/>
        <v>0</v>
      </c>
      <c r="N233" s="333">
        <f t="shared" si="10"/>
        <v>0</v>
      </c>
      <c r="O233" s="434"/>
      <c r="P233" s="335">
        <f t="shared" si="11"/>
        <v>0</v>
      </c>
      <c r="Q233" s="336" t="str">
        <f t="shared" si="12"/>
        <v/>
      </c>
      <c r="R233" s="144">
        <v>0</v>
      </c>
      <c r="S233" s="148"/>
      <c r="T233" s="147"/>
      <c r="U233" s="341"/>
      <c r="V233" s="341"/>
      <c r="W233" s="435"/>
      <c r="X233" s="148">
        <v>0</v>
      </c>
      <c r="Y233" s="339"/>
      <c r="Z233" s="435"/>
      <c r="AA233" s="435">
        <v>0</v>
      </c>
      <c r="AB233" s="435">
        <v>0</v>
      </c>
      <c r="AC233" s="435">
        <v>0</v>
      </c>
      <c r="AD233" s="435">
        <v>0</v>
      </c>
      <c r="AE233" s="435">
        <v>0</v>
      </c>
      <c r="AF233" s="435">
        <v>0</v>
      </c>
      <c r="AG233" s="435">
        <v>0</v>
      </c>
      <c r="AH233" s="435">
        <v>0</v>
      </c>
      <c r="AI233" s="435"/>
      <c r="AJ233" s="349">
        <v>0</v>
      </c>
      <c r="AK233" s="341">
        <v>0</v>
      </c>
      <c r="AL233" s="342">
        <v>0</v>
      </c>
    </row>
    <row r="234" spans="1:38" ht="24" customHeight="1" x14ac:dyDescent="0.3">
      <c r="A234" s="345" t="s">
        <v>5604</v>
      </c>
      <c r="B234" s="328" t="s">
        <v>5605</v>
      </c>
      <c r="C234" s="433" t="s">
        <v>2156</v>
      </c>
      <c r="D234" s="330">
        <f t="shared" si="0"/>
        <v>0</v>
      </c>
      <c r="E234" s="331">
        <f t="shared" si="1"/>
        <v>0</v>
      </c>
      <c r="F234" s="331">
        <f t="shared" si="2"/>
        <v>0</v>
      </c>
      <c r="G234" s="331">
        <f t="shared" si="3"/>
        <v>0</v>
      </c>
      <c r="H234" s="331">
        <f t="shared" si="4"/>
        <v>0</v>
      </c>
      <c r="I234" s="331">
        <f t="shared" si="5"/>
        <v>0</v>
      </c>
      <c r="J234" s="331">
        <f t="shared" si="6"/>
        <v>0</v>
      </c>
      <c r="K234" s="331">
        <f t="shared" si="7"/>
        <v>0</v>
      </c>
      <c r="L234" s="331">
        <f t="shared" si="8"/>
        <v>0</v>
      </c>
      <c r="M234" s="332">
        <f t="shared" si="9"/>
        <v>0</v>
      </c>
      <c r="N234" s="333">
        <f t="shared" si="10"/>
        <v>0</v>
      </c>
      <c r="O234" s="434"/>
      <c r="P234" s="335">
        <f t="shared" si="11"/>
        <v>0</v>
      </c>
      <c r="Q234" s="336" t="str">
        <f t="shared" si="12"/>
        <v/>
      </c>
      <c r="R234" s="344">
        <v>0</v>
      </c>
      <c r="S234" s="148"/>
      <c r="T234" s="147"/>
      <c r="U234" s="341"/>
      <c r="V234" s="341"/>
      <c r="W234" s="435"/>
      <c r="X234" s="349">
        <v>0</v>
      </c>
      <c r="Y234" s="442"/>
      <c r="Z234" s="435"/>
      <c r="AA234" s="435">
        <v>0</v>
      </c>
      <c r="AB234" s="435">
        <v>0</v>
      </c>
      <c r="AC234" s="435">
        <v>0</v>
      </c>
      <c r="AD234" s="435">
        <v>0</v>
      </c>
      <c r="AE234" s="435">
        <v>0</v>
      </c>
      <c r="AF234" s="435">
        <v>0</v>
      </c>
      <c r="AG234" s="435">
        <v>0</v>
      </c>
      <c r="AH234" s="435">
        <v>0</v>
      </c>
      <c r="AI234" s="435"/>
      <c r="AJ234" s="148">
        <v>0</v>
      </c>
      <c r="AK234" s="341">
        <v>0</v>
      </c>
      <c r="AL234" s="342">
        <v>0</v>
      </c>
    </row>
    <row r="235" spans="1:38" ht="24" customHeight="1" x14ac:dyDescent="0.3">
      <c r="A235" s="345" t="s">
        <v>5606</v>
      </c>
      <c r="B235" s="328" t="s">
        <v>5607</v>
      </c>
      <c r="C235" s="433" t="s">
        <v>1977</v>
      </c>
      <c r="D235" s="330">
        <f t="shared" si="0"/>
        <v>0</v>
      </c>
      <c r="E235" s="331">
        <f t="shared" si="1"/>
        <v>0</v>
      </c>
      <c r="F235" s="331">
        <f t="shared" si="2"/>
        <v>0</v>
      </c>
      <c r="G235" s="331">
        <f t="shared" si="3"/>
        <v>0</v>
      </c>
      <c r="H235" s="331">
        <f t="shared" si="4"/>
        <v>0</v>
      </c>
      <c r="I235" s="331">
        <f t="shared" si="5"/>
        <v>0</v>
      </c>
      <c r="J235" s="331">
        <f t="shared" si="6"/>
        <v>0</v>
      </c>
      <c r="K235" s="331">
        <f t="shared" si="7"/>
        <v>0</v>
      </c>
      <c r="L235" s="331">
        <f t="shared" si="8"/>
        <v>0</v>
      </c>
      <c r="M235" s="332">
        <f t="shared" si="9"/>
        <v>0</v>
      </c>
      <c r="N235" s="333">
        <f t="shared" si="10"/>
        <v>0</v>
      </c>
      <c r="O235" s="434"/>
      <c r="P235" s="335">
        <f t="shared" si="11"/>
        <v>0</v>
      </c>
      <c r="Q235" s="336" t="str">
        <f t="shared" si="12"/>
        <v/>
      </c>
      <c r="R235" s="364">
        <v>0</v>
      </c>
      <c r="S235" s="148"/>
      <c r="T235" s="351"/>
      <c r="U235" s="341"/>
      <c r="V235" s="341"/>
      <c r="W235" s="436"/>
      <c r="X235" s="148">
        <v>0</v>
      </c>
      <c r="Y235" s="357"/>
      <c r="Z235" s="436"/>
      <c r="AA235" s="435">
        <v>0</v>
      </c>
      <c r="AB235" s="435">
        <v>0</v>
      </c>
      <c r="AC235" s="435">
        <v>0</v>
      </c>
      <c r="AD235" s="435">
        <v>0</v>
      </c>
      <c r="AE235" s="435">
        <v>0</v>
      </c>
      <c r="AF235" s="435">
        <v>0</v>
      </c>
      <c r="AG235" s="435">
        <v>0</v>
      </c>
      <c r="AH235" s="435">
        <v>0</v>
      </c>
      <c r="AI235" s="436"/>
      <c r="AJ235" s="148">
        <v>0</v>
      </c>
      <c r="AK235" s="341">
        <v>0</v>
      </c>
      <c r="AL235" s="360">
        <v>0</v>
      </c>
    </row>
    <row r="236" spans="1:38" ht="24" customHeight="1" x14ac:dyDescent="0.3">
      <c r="A236" s="327" t="s">
        <v>5608</v>
      </c>
      <c r="B236" s="328" t="s">
        <v>5609</v>
      </c>
      <c r="C236" s="433" t="s">
        <v>123</v>
      </c>
      <c r="D236" s="330">
        <f t="shared" si="0"/>
        <v>0</v>
      </c>
      <c r="E236" s="331">
        <f t="shared" si="1"/>
        <v>0</v>
      </c>
      <c r="F236" s="331">
        <f t="shared" si="2"/>
        <v>0</v>
      </c>
      <c r="G236" s="331">
        <f t="shared" si="3"/>
        <v>0</v>
      </c>
      <c r="H236" s="331">
        <f t="shared" si="4"/>
        <v>0</v>
      </c>
      <c r="I236" s="331">
        <f t="shared" si="5"/>
        <v>0</v>
      </c>
      <c r="J236" s="331">
        <f t="shared" si="6"/>
        <v>0</v>
      </c>
      <c r="K236" s="331">
        <f t="shared" si="7"/>
        <v>0</v>
      </c>
      <c r="L236" s="331">
        <f t="shared" si="8"/>
        <v>0</v>
      </c>
      <c r="M236" s="332">
        <f t="shared" si="9"/>
        <v>0</v>
      </c>
      <c r="N236" s="333">
        <f t="shared" si="10"/>
        <v>0</v>
      </c>
      <c r="O236" s="434"/>
      <c r="P236" s="335">
        <f t="shared" si="11"/>
        <v>0</v>
      </c>
      <c r="Q236" s="336" t="str">
        <f t="shared" si="12"/>
        <v/>
      </c>
      <c r="R236" s="144">
        <v>0</v>
      </c>
      <c r="S236" s="349"/>
      <c r="T236" s="147"/>
      <c r="U236" s="341"/>
      <c r="V236" s="341"/>
      <c r="W236" s="435"/>
      <c r="X236" s="148">
        <v>0</v>
      </c>
      <c r="Y236" s="339"/>
      <c r="Z236" s="435"/>
      <c r="AA236" s="435">
        <v>0</v>
      </c>
      <c r="AB236" s="435">
        <v>0</v>
      </c>
      <c r="AC236" s="435">
        <v>0</v>
      </c>
      <c r="AD236" s="435">
        <v>0</v>
      </c>
      <c r="AE236" s="435">
        <v>0</v>
      </c>
      <c r="AF236" s="435">
        <v>0</v>
      </c>
      <c r="AG236" s="435">
        <v>0</v>
      </c>
      <c r="AH236" s="435">
        <v>0</v>
      </c>
      <c r="AI236" s="435"/>
      <c r="AJ236" s="148">
        <v>0</v>
      </c>
      <c r="AK236" s="341">
        <v>0</v>
      </c>
      <c r="AL236" s="342">
        <v>0</v>
      </c>
    </row>
    <row r="237" spans="1:38" ht="24" customHeight="1" x14ac:dyDescent="0.3">
      <c r="A237" s="327" t="s">
        <v>5610</v>
      </c>
      <c r="B237" s="328" t="s">
        <v>5611</v>
      </c>
      <c r="C237" s="433" t="s">
        <v>117</v>
      </c>
      <c r="D237" s="330">
        <f t="shared" si="0"/>
        <v>0</v>
      </c>
      <c r="E237" s="331">
        <f t="shared" si="1"/>
        <v>0</v>
      </c>
      <c r="F237" s="331">
        <f t="shared" si="2"/>
        <v>0</v>
      </c>
      <c r="G237" s="331">
        <f t="shared" si="3"/>
        <v>0</v>
      </c>
      <c r="H237" s="331">
        <f t="shared" si="4"/>
        <v>0</v>
      </c>
      <c r="I237" s="331">
        <f t="shared" si="5"/>
        <v>0</v>
      </c>
      <c r="J237" s="331">
        <f t="shared" si="6"/>
        <v>0</v>
      </c>
      <c r="K237" s="331">
        <f t="shared" si="7"/>
        <v>0</v>
      </c>
      <c r="L237" s="331">
        <f t="shared" si="8"/>
        <v>0</v>
      </c>
      <c r="M237" s="332">
        <f t="shared" si="9"/>
        <v>0</v>
      </c>
      <c r="N237" s="333">
        <f t="shared" si="10"/>
        <v>0</v>
      </c>
      <c r="O237" s="434"/>
      <c r="P237" s="335">
        <f t="shared" si="11"/>
        <v>0</v>
      </c>
      <c r="Q237" s="336" t="str">
        <f t="shared" si="12"/>
        <v/>
      </c>
      <c r="R237" s="144">
        <v>0</v>
      </c>
      <c r="S237" s="349"/>
      <c r="T237" s="147"/>
      <c r="U237" s="341"/>
      <c r="V237" s="341"/>
      <c r="W237" s="435"/>
      <c r="X237" s="148">
        <v>0</v>
      </c>
      <c r="Y237" s="339"/>
      <c r="Z237" s="435"/>
      <c r="AA237" s="435">
        <v>0</v>
      </c>
      <c r="AB237" s="435">
        <v>0</v>
      </c>
      <c r="AC237" s="435">
        <v>0</v>
      </c>
      <c r="AD237" s="435">
        <v>0</v>
      </c>
      <c r="AE237" s="435">
        <v>0</v>
      </c>
      <c r="AF237" s="435">
        <v>0</v>
      </c>
      <c r="AG237" s="435">
        <v>0</v>
      </c>
      <c r="AH237" s="435">
        <v>0</v>
      </c>
      <c r="AI237" s="435"/>
      <c r="AJ237" s="148">
        <v>0</v>
      </c>
      <c r="AK237" s="341">
        <v>0</v>
      </c>
      <c r="AL237" s="342">
        <v>0</v>
      </c>
    </row>
    <row r="238" spans="1:38" ht="24" customHeight="1" x14ac:dyDescent="0.3">
      <c r="A238" s="327" t="s">
        <v>5612</v>
      </c>
      <c r="B238" s="328" t="s">
        <v>5613</v>
      </c>
      <c r="C238" s="433" t="s">
        <v>335</v>
      </c>
      <c r="D238" s="330">
        <f t="shared" si="0"/>
        <v>0</v>
      </c>
      <c r="E238" s="331">
        <f t="shared" si="1"/>
        <v>0</v>
      </c>
      <c r="F238" s="331">
        <f t="shared" si="2"/>
        <v>0</v>
      </c>
      <c r="G238" s="331">
        <f t="shared" si="3"/>
        <v>0</v>
      </c>
      <c r="H238" s="331">
        <f t="shared" si="4"/>
        <v>0</v>
      </c>
      <c r="I238" s="331">
        <f t="shared" si="5"/>
        <v>0</v>
      </c>
      <c r="J238" s="331">
        <f t="shared" si="6"/>
        <v>0</v>
      </c>
      <c r="K238" s="331">
        <f t="shared" si="7"/>
        <v>0</v>
      </c>
      <c r="L238" s="331">
        <f t="shared" si="8"/>
        <v>0</v>
      </c>
      <c r="M238" s="332">
        <f t="shared" si="9"/>
        <v>0</v>
      </c>
      <c r="N238" s="333">
        <f t="shared" si="10"/>
        <v>0</v>
      </c>
      <c r="O238" s="434"/>
      <c r="P238" s="335">
        <f t="shared" si="11"/>
        <v>0</v>
      </c>
      <c r="Q238" s="336" t="str">
        <f t="shared" si="12"/>
        <v/>
      </c>
      <c r="R238" s="144">
        <v>0</v>
      </c>
      <c r="S238" s="148"/>
      <c r="T238" s="147"/>
      <c r="U238" s="368"/>
      <c r="V238" s="368"/>
      <c r="W238" s="435"/>
      <c r="X238" s="148">
        <v>0</v>
      </c>
      <c r="Y238" s="339"/>
      <c r="Z238" s="435"/>
      <c r="AA238" s="435">
        <v>0</v>
      </c>
      <c r="AB238" s="435">
        <v>0</v>
      </c>
      <c r="AC238" s="435">
        <v>0</v>
      </c>
      <c r="AD238" s="435">
        <v>0</v>
      </c>
      <c r="AE238" s="435">
        <v>0</v>
      </c>
      <c r="AF238" s="435">
        <v>0</v>
      </c>
      <c r="AG238" s="435">
        <v>0</v>
      </c>
      <c r="AH238" s="435">
        <v>0</v>
      </c>
      <c r="AI238" s="435"/>
      <c r="AJ238" s="349">
        <v>0</v>
      </c>
      <c r="AK238" s="358">
        <v>0</v>
      </c>
      <c r="AL238" s="342">
        <v>0</v>
      </c>
    </row>
    <row r="239" spans="1:38" ht="24" customHeight="1" x14ac:dyDescent="0.3">
      <c r="A239" s="345" t="s">
        <v>5614</v>
      </c>
      <c r="B239" s="328" t="s">
        <v>5615</v>
      </c>
      <c r="C239" s="433" t="s">
        <v>5210</v>
      </c>
      <c r="D239" s="330">
        <f t="shared" si="0"/>
        <v>0</v>
      </c>
      <c r="E239" s="331">
        <f t="shared" si="1"/>
        <v>0</v>
      </c>
      <c r="F239" s="331">
        <f t="shared" si="2"/>
        <v>0</v>
      </c>
      <c r="G239" s="331">
        <f t="shared" si="3"/>
        <v>0</v>
      </c>
      <c r="H239" s="331">
        <f t="shared" si="4"/>
        <v>0</v>
      </c>
      <c r="I239" s="331">
        <f t="shared" si="5"/>
        <v>0</v>
      </c>
      <c r="J239" s="331">
        <f t="shared" si="6"/>
        <v>0</v>
      </c>
      <c r="K239" s="331">
        <f t="shared" si="7"/>
        <v>0</v>
      </c>
      <c r="L239" s="331">
        <f t="shared" si="8"/>
        <v>0</v>
      </c>
      <c r="M239" s="332">
        <f t="shared" si="9"/>
        <v>0</v>
      </c>
      <c r="N239" s="333">
        <f t="shared" si="10"/>
        <v>0</v>
      </c>
      <c r="O239" s="434"/>
      <c r="P239" s="335">
        <f t="shared" si="11"/>
        <v>0</v>
      </c>
      <c r="Q239" s="336" t="str">
        <f t="shared" si="12"/>
        <v/>
      </c>
      <c r="R239" s="144">
        <v>0</v>
      </c>
      <c r="S239" s="148"/>
      <c r="T239" s="351"/>
      <c r="U239" s="365"/>
      <c r="V239" s="365"/>
      <c r="W239" s="436"/>
      <c r="X239" s="148">
        <v>0</v>
      </c>
      <c r="Y239" s="339"/>
      <c r="Z239" s="436"/>
      <c r="AA239" s="435">
        <v>0</v>
      </c>
      <c r="AB239" s="435">
        <v>0</v>
      </c>
      <c r="AC239" s="435">
        <v>0</v>
      </c>
      <c r="AD239" s="435">
        <v>0</v>
      </c>
      <c r="AE239" s="435">
        <v>0</v>
      </c>
      <c r="AF239" s="435">
        <v>0</v>
      </c>
      <c r="AG239" s="435">
        <v>0</v>
      </c>
      <c r="AH239" s="435">
        <v>0</v>
      </c>
      <c r="AI239" s="436"/>
      <c r="AJ239" s="148">
        <v>0</v>
      </c>
      <c r="AK239" s="341">
        <v>0</v>
      </c>
      <c r="AL239" s="342">
        <v>0</v>
      </c>
    </row>
    <row r="240" spans="1:38" ht="24" customHeight="1" x14ac:dyDescent="0.3">
      <c r="A240" s="327" t="s">
        <v>5616</v>
      </c>
      <c r="B240" s="328" t="s">
        <v>5617</v>
      </c>
      <c r="C240" s="433" t="s">
        <v>1461</v>
      </c>
      <c r="D240" s="330">
        <f t="shared" si="0"/>
        <v>18</v>
      </c>
      <c r="E240" s="331">
        <f t="shared" si="1"/>
        <v>12</v>
      </c>
      <c r="F240" s="331">
        <f t="shared" si="2"/>
        <v>0</v>
      </c>
      <c r="G240" s="331">
        <f t="shared" si="3"/>
        <v>0</v>
      </c>
      <c r="H240" s="331">
        <f t="shared" si="4"/>
        <v>0</v>
      </c>
      <c r="I240" s="331">
        <f t="shared" si="5"/>
        <v>0</v>
      </c>
      <c r="J240" s="331">
        <f t="shared" si="6"/>
        <v>0</v>
      </c>
      <c r="K240" s="331">
        <f t="shared" si="7"/>
        <v>0</v>
      </c>
      <c r="L240" s="331">
        <f t="shared" si="8"/>
        <v>0</v>
      </c>
      <c r="M240" s="332">
        <f t="shared" si="9"/>
        <v>0</v>
      </c>
      <c r="N240" s="333">
        <f t="shared" si="10"/>
        <v>30</v>
      </c>
      <c r="O240" s="434"/>
      <c r="P240" s="335">
        <f t="shared" si="11"/>
        <v>30</v>
      </c>
      <c r="Q240" s="336">
        <f t="shared" si="12"/>
        <v>142</v>
      </c>
      <c r="R240" s="144">
        <v>0</v>
      </c>
      <c r="S240" s="349"/>
      <c r="T240" s="147">
        <v>18</v>
      </c>
      <c r="U240" s="341"/>
      <c r="V240" s="341"/>
      <c r="W240" s="435"/>
      <c r="X240" s="148">
        <v>0</v>
      </c>
      <c r="Y240" s="339">
        <v>12</v>
      </c>
      <c r="Z240" s="435"/>
      <c r="AA240" s="435">
        <v>0</v>
      </c>
      <c r="AB240" s="435">
        <v>0</v>
      </c>
      <c r="AC240" s="435">
        <v>0</v>
      </c>
      <c r="AD240" s="435">
        <v>0</v>
      </c>
      <c r="AE240" s="435">
        <v>0</v>
      </c>
      <c r="AF240" s="435">
        <v>0</v>
      </c>
      <c r="AG240" s="435">
        <v>0</v>
      </c>
      <c r="AH240" s="435">
        <v>0</v>
      </c>
      <c r="AI240" s="435"/>
      <c r="AJ240" s="148">
        <v>0</v>
      </c>
      <c r="AK240" s="341">
        <v>0</v>
      </c>
      <c r="AL240" s="360">
        <v>0</v>
      </c>
    </row>
    <row r="241" spans="1:38" ht="24" customHeight="1" x14ac:dyDescent="0.3">
      <c r="A241" s="327" t="s">
        <v>5618</v>
      </c>
      <c r="B241" s="328" t="s">
        <v>5619</v>
      </c>
      <c r="C241" s="433" t="s">
        <v>579</v>
      </c>
      <c r="D241" s="330">
        <f t="shared" si="0"/>
        <v>0</v>
      </c>
      <c r="E241" s="331">
        <f t="shared" si="1"/>
        <v>0</v>
      </c>
      <c r="F241" s="331">
        <f t="shared" si="2"/>
        <v>0</v>
      </c>
      <c r="G241" s="331">
        <f t="shared" si="3"/>
        <v>0</v>
      </c>
      <c r="H241" s="331">
        <f t="shared" si="4"/>
        <v>0</v>
      </c>
      <c r="I241" s="331">
        <f t="shared" si="5"/>
        <v>0</v>
      </c>
      <c r="J241" s="331">
        <f t="shared" si="6"/>
        <v>0</v>
      </c>
      <c r="K241" s="331">
        <f t="shared" si="7"/>
        <v>0</v>
      </c>
      <c r="L241" s="331">
        <f t="shared" si="8"/>
        <v>0</v>
      </c>
      <c r="M241" s="332">
        <f t="shared" si="9"/>
        <v>0</v>
      </c>
      <c r="N241" s="333">
        <f t="shared" si="10"/>
        <v>0</v>
      </c>
      <c r="O241" s="434"/>
      <c r="P241" s="335">
        <f t="shared" si="11"/>
        <v>0</v>
      </c>
      <c r="Q241" s="336" t="str">
        <f t="shared" si="12"/>
        <v/>
      </c>
      <c r="R241" s="144">
        <v>0</v>
      </c>
      <c r="S241" s="148"/>
      <c r="T241" s="147"/>
      <c r="U241" s="341"/>
      <c r="V241" s="341"/>
      <c r="W241" s="435"/>
      <c r="X241" s="148">
        <v>0</v>
      </c>
      <c r="Y241" s="339"/>
      <c r="Z241" s="435"/>
      <c r="AA241" s="435">
        <v>0</v>
      </c>
      <c r="AB241" s="435">
        <v>0</v>
      </c>
      <c r="AC241" s="435">
        <v>0</v>
      </c>
      <c r="AD241" s="435">
        <v>0</v>
      </c>
      <c r="AE241" s="435">
        <v>0</v>
      </c>
      <c r="AF241" s="435">
        <v>0</v>
      </c>
      <c r="AG241" s="435">
        <v>0</v>
      </c>
      <c r="AH241" s="435">
        <v>0</v>
      </c>
      <c r="AI241" s="435"/>
      <c r="AJ241" s="148">
        <v>0</v>
      </c>
      <c r="AK241" s="341">
        <v>0</v>
      </c>
      <c r="AL241" s="342">
        <v>0</v>
      </c>
    </row>
    <row r="242" spans="1:38" ht="24" customHeight="1" x14ac:dyDescent="0.3">
      <c r="A242" s="345" t="s">
        <v>5620</v>
      </c>
      <c r="B242" s="328" t="s">
        <v>5621</v>
      </c>
      <c r="C242" s="433" t="s">
        <v>5439</v>
      </c>
      <c r="D242" s="330">
        <f t="shared" si="0"/>
        <v>0</v>
      </c>
      <c r="E242" s="331">
        <f t="shared" si="1"/>
        <v>0</v>
      </c>
      <c r="F242" s="331">
        <f t="shared" si="2"/>
        <v>0</v>
      </c>
      <c r="G242" s="331">
        <f t="shared" si="3"/>
        <v>0</v>
      </c>
      <c r="H242" s="331">
        <f t="shared" si="4"/>
        <v>0</v>
      </c>
      <c r="I242" s="331">
        <f t="shared" si="5"/>
        <v>0</v>
      </c>
      <c r="J242" s="331">
        <f t="shared" si="6"/>
        <v>0</v>
      </c>
      <c r="K242" s="331">
        <f t="shared" si="7"/>
        <v>0</v>
      </c>
      <c r="L242" s="331">
        <f t="shared" si="8"/>
        <v>0</v>
      </c>
      <c r="M242" s="332">
        <f t="shared" si="9"/>
        <v>0</v>
      </c>
      <c r="N242" s="333">
        <f t="shared" si="10"/>
        <v>0</v>
      </c>
      <c r="O242" s="434"/>
      <c r="P242" s="335">
        <f t="shared" si="11"/>
        <v>0</v>
      </c>
      <c r="Q242" s="336" t="str">
        <f t="shared" si="12"/>
        <v/>
      </c>
      <c r="R242" s="144">
        <v>0</v>
      </c>
      <c r="S242" s="148"/>
      <c r="T242" s="147"/>
      <c r="U242" s="341"/>
      <c r="V242" s="341"/>
      <c r="W242" s="435"/>
      <c r="X242" s="148">
        <v>0</v>
      </c>
      <c r="Y242" s="339"/>
      <c r="Z242" s="435"/>
      <c r="AA242" s="435">
        <v>0</v>
      </c>
      <c r="AB242" s="435">
        <v>0</v>
      </c>
      <c r="AC242" s="435">
        <v>0</v>
      </c>
      <c r="AD242" s="435">
        <v>0</v>
      </c>
      <c r="AE242" s="435">
        <v>0</v>
      </c>
      <c r="AF242" s="435">
        <v>0</v>
      </c>
      <c r="AG242" s="435">
        <v>0</v>
      </c>
      <c r="AH242" s="435">
        <v>0</v>
      </c>
      <c r="AI242" s="435"/>
      <c r="AJ242" s="349">
        <v>0</v>
      </c>
      <c r="AK242" s="341">
        <v>0</v>
      </c>
      <c r="AL242" s="342">
        <v>0</v>
      </c>
    </row>
    <row r="243" spans="1:38" ht="24" customHeight="1" x14ac:dyDescent="0.3">
      <c r="A243" s="345" t="s">
        <v>5622</v>
      </c>
      <c r="B243" s="328" t="s">
        <v>5623</v>
      </c>
      <c r="C243" s="433" t="s">
        <v>2699</v>
      </c>
      <c r="D243" s="330">
        <f t="shared" si="0"/>
        <v>18</v>
      </c>
      <c r="E243" s="331">
        <f t="shared" si="1"/>
        <v>0</v>
      </c>
      <c r="F243" s="331">
        <f t="shared" si="2"/>
        <v>0</v>
      </c>
      <c r="G243" s="331">
        <f t="shared" si="3"/>
        <v>0</v>
      </c>
      <c r="H243" s="331">
        <f t="shared" si="4"/>
        <v>0</v>
      </c>
      <c r="I243" s="331">
        <f t="shared" si="5"/>
        <v>0</v>
      </c>
      <c r="J243" s="331">
        <f t="shared" si="6"/>
        <v>0</v>
      </c>
      <c r="K243" s="331">
        <f t="shared" si="7"/>
        <v>0</v>
      </c>
      <c r="L243" s="331">
        <f t="shared" si="8"/>
        <v>0</v>
      </c>
      <c r="M243" s="332">
        <f t="shared" si="9"/>
        <v>0</v>
      </c>
      <c r="N243" s="333">
        <f t="shared" si="10"/>
        <v>18</v>
      </c>
      <c r="O243" s="434"/>
      <c r="P243" s="335">
        <f t="shared" si="11"/>
        <v>18</v>
      </c>
      <c r="Q243" s="336">
        <f t="shared" si="12"/>
        <v>162</v>
      </c>
      <c r="R243" s="144">
        <v>0</v>
      </c>
      <c r="S243" s="148">
        <v>18</v>
      </c>
      <c r="T243" s="147"/>
      <c r="U243" s="341"/>
      <c r="V243" s="341"/>
      <c r="W243" s="435"/>
      <c r="X243" s="349">
        <v>0</v>
      </c>
      <c r="Y243" s="339"/>
      <c r="Z243" s="435"/>
      <c r="AA243" s="435">
        <v>0</v>
      </c>
      <c r="AB243" s="435">
        <v>0</v>
      </c>
      <c r="AC243" s="435">
        <v>0</v>
      </c>
      <c r="AD243" s="435">
        <v>0</v>
      </c>
      <c r="AE243" s="435">
        <v>0</v>
      </c>
      <c r="AF243" s="435">
        <v>0</v>
      </c>
      <c r="AG243" s="435">
        <v>0</v>
      </c>
      <c r="AH243" s="435">
        <v>0</v>
      </c>
      <c r="AI243" s="435"/>
      <c r="AJ243" s="349">
        <v>0</v>
      </c>
      <c r="AK243" s="358">
        <v>0</v>
      </c>
      <c r="AL243" s="342">
        <v>0</v>
      </c>
    </row>
    <row r="244" spans="1:38" ht="24" customHeight="1" x14ac:dyDescent="0.3">
      <c r="A244" s="327" t="s">
        <v>5624</v>
      </c>
      <c r="B244" s="328" t="s">
        <v>5625</v>
      </c>
      <c r="C244" s="433" t="s">
        <v>158</v>
      </c>
      <c r="D244" s="330">
        <f t="shared" si="0"/>
        <v>95</v>
      </c>
      <c r="E244" s="331">
        <f t="shared" si="1"/>
        <v>40</v>
      </c>
      <c r="F244" s="331">
        <f t="shared" si="2"/>
        <v>0</v>
      </c>
      <c r="G244" s="331">
        <f t="shared" si="3"/>
        <v>0</v>
      </c>
      <c r="H244" s="331">
        <f t="shared" si="4"/>
        <v>0</v>
      </c>
      <c r="I244" s="331">
        <f t="shared" si="5"/>
        <v>0</v>
      </c>
      <c r="J244" s="331">
        <f t="shared" si="6"/>
        <v>0</v>
      </c>
      <c r="K244" s="331">
        <f t="shared" si="7"/>
        <v>0</v>
      </c>
      <c r="L244" s="331">
        <f t="shared" si="8"/>
        <v>0</v>
      </c>
      <c r="M244" s="332">
        <f t="shared" si="9"/>
        <v>0</v>
      </c>
      <c r="N244" s="333">
        <f t="shared" si="10"/>
        <v>135</v>
      </c>
      <c r="O244" s="434"/>
      <c r="P244" s="335">
        <f t="shared" si="11"/>
        <v>135</v>
      </c>
      <c r="Q244" s="336">
        <f t="shared" si="12"/>
        <v>66</v>
      </c>
      <c r="R244" s="144">
        <v>0</v>
      </c>
      <c r="S244" s="148"/>
      <c r="T244" s="147"/>
      <c r="U244" s="341">
        <v>40</v>
      </c>
      <c r="V244" s="341">
        <v>95</v>
      </c>
      <c r="W244" s="435"/>
      <c r="X244" s="349">
        <v>0</v>
      </c>
      <c r="Y244" s="339"/>
      <c r="Z244" s="435"/>
      <c r="AA244" s="435">
        <v>0</v>
      </c>
      <c r="AB244" s="435">
        <v>0</v>
      </c>
      <c r="AC244" s="435">
        <v>0</v>
      </c>
      <c r="AD244" s="435">
        <v>0</v>
      </c>
      <c r="AE244" s="435">
        <v>0</v>
      </c>
      <c r="AF244" s="435">
        <v>0</v>
      </c>
      <c r="AG244" s="435">
        <v>0</v>
      </c>
      <c r="AH244" s="435">
        <v>0</v>
      </c>
      <c r="AI244" s="435"/>
      <c r="AJ244" s="148">
        <v>0</v>
      </c>
      <c r="AK244" s="341">
        <v>0</v>
      </c>
      <c r="AL244" s="342">
        <v>0</v>
      </c>
    </row>
    <row r="245" spans="1:38" ht="24" customHeight="1" x14ac:dyDescent="0.3">
      <c r="A245" s="327" t="s">
        <v>5626</v>
      </c>
      <c r="B245" s="328" t="s">
        <v>5627</v>
      </c>
      <c r="C245" s="433" t="s">
        <v>607</v>
      </c>
      <c r="D245" s="330">
        <f t="shared" si="0"/>
        <v>0</v>
      </c>
      <c r="E245" s="331">
        <f t="shared" si="1"/>
        <v>0</v>
      </c>
      <c r="F245" s="331">
        <f t="shared" si="2"/>
        <v>0</v>
      </c>
      <c r="G245" s="331">
        <f t="shared" si="3"/>
        <v>0</v>
      </c>
      <c r="H245" s="331">
        <f t="shared" si="4"/>
        <v>0</v>
      </c>
      <c r="I245" s="331">
        <f t="shared" si="5"/>
        <v>0</v>
      </c>
      <c r="J245" s="331">
        <f t="shared" si="6"/>
        <v>0</v>
      </c>
      <c r="K245" s="331">
        <f t="shared" si="7"/>
        <v>0</v>
      </c>
      <c r="L245" s="331">
        <f t="shared" si="8"/>
        <v>0</v>
      </c>
      <c r="M245" s="332">
        <f t="shared" si="9"/>
        <v>0</v>
      </c>
      <c r="N245" s="333">
        <f t="shared" si="10"/>
        <v>0</v>
      </c>
      <c r="O245" s="434"/>
      <c r="P245" s="335">
        <f t="shared" si="11"/>
        <v>0</v>
      </c>
      <c r="Q245" s="336" t="str">
        <f t="shared" si="12"/>
        <v/>
      </c>
      <c r="R245" s="344">
        <v>0</v>
      </c>
      <c r="S245" s="148"/>
      <c r="T245" s="147"/>
      <c r="U245" s="341"/>
      <c r="V245" s="341"/>
      <c r="W245" s="435"/>
      <c r="X245" s="148">
        <v>0</v>
      </c>
      <c r="Y245" s="442"/>
      <c r="Z245" s="435"/>
      <c r="AA245" s="435">
        <v>0</v>
      </c>
      <c r="AB245" s="435">
        <v>0</v>
      </c>
      <c r="AC245" s="435">
        <v>0</v>
      </c>
      <c r="AD245" s="435">
        <v>0</v>
      </c>
      <c r="AE245" s="435">
        <v>0</v>
      </c>
      <c r="AF245" s="435">
        <v>0</v>
      </c>
      <c r="AG245" s="435">
        <v>0</v>
      </c>
      <c r="AH245" s="435">
        <v>0</v>
      </c>
      <c r="AI245" s="435"/>
      <c r="AJ245" s="148">
        <v>0</v>
      </c>
      <c r="AK245" s="341">
        <v>0</v>
      </c>
      <c r="AL245" s="342">
        <v>0</v>
      </c>
    </row>
    <row r="246" spans="1:38" ht="24" customHeight="1" x14ac:dyDescent="0.3">
      <c r="A246" s="327" t="s">
        <v>5628</v>
      </c>
      <c r="B246" s="328" t="s">
        <v>5629</v>
      </c>
      <c r="C246" s="433" t="s">
        <v>579</v>
      </c>
      <c r="D246" s="330">
        <f t="shared" si="0"/>
        <v>0</v>
      </c>
      <c r="E246" s="331">
        <f t="shared" si="1"/>
        <v>0</v>
      </c>
      <c r="F246" s="331">
        <f t="shared" si="2"/>
        <v>0</v>
      </c>
      <c r="G246" s="331">
        <f t="shared" si="3"/>
        <v>0</v>
      </c>
      <c r="H246" s="331">
        <f t="shared" si="4"/>
        <v>0</v>
      </c>
      <c r="I246" s="331">
        <f t="shared" si="5"/>
        <v>0</v>
      </c>
      <c r="J246" s="331">
        <f t="shared" si="6"/>
        <v>0</v>
      </c>
      <c r="K246" s="331">
        <f t="shared" si="7"/>
        <v>0</v>
      </c>
      <c r="L246" s="331">
        <f t="shared" si="8"/>
        <v>0</v>
      </c>
      <c r="M246" s="332">
        <f t="shared" si="9"/>
        <v>0</v>
      </c>
      <c r="N246" s="333">
        <f t="shared" si="10"/>
        <v>0</v>
      </c>
      <c r="O246" s="434"/>
      <c r="P246" s="335">
        <f t="shared" si="11"/>
        <v>0</v>
      </c>
      <c r="Q246" s="336" t="str">
        <f t="shared" si="12"/>
        <v/>
      </c>
      <c r="R246" s="364">
        <v>0</v>
      </c>
      <c r="S246" s="148"/>
      <c r="T246" s="147"/>
      <c r="U246" s="341"/>
      <c r="V246" s="341"/>
      <c r="W246" s="435"/>
      <c r="X246" s="148">
        <v>0</v>
      </c>
      <c r="Y246" s="357"/>
      <c r="Z246" s="435"/>
      <c r="AA246" s="435">
        <v>0</v>
      </c>
      <c r="AB246" s="435">
        <v>0</v>
      </c>
      <c r="AC246" s="435">
        <v>0</v>
      </c>
      <c r="AD246" s="435">
        <v>0</v>
      </c>
      <c r="AE246" s="435">
        <v>0</v>
      </c>
      <c r="AF246" s="435">
        <v>0</v>
      </c>
      <c r="AG246" s="435">
        <v>0</v>
      </c>
      <c r="AH246" s="435">
        <v>0</v>
      </c>
      <c r="AI246" s="435"/>
      <c r="AJ246" s="148">
        <v>0</v>
      </c>
      <c r="AK246" s="341">
        <v>0</v>
      </c>
      <c r="AL246" s="342">
        <v>0</v>
      </c>
    </row>
    <row r="247" spans="1:38" ht="24" customHeight="1" x14ac:dyDescent="0.3">
      <c r="A247" s="345" t="s">
        <v>5630</v>
      </c>
      <c r="B247" s="328" t="s">
        <v>5631</v>
      </c>
      <c r="C247" s="433" t="s">
        <v>2509</v>
      </c>
      <c r="D247" s="330">
        <f t="shared" si="0"/>
        <v>0</v>
      </c>
      <c r="E247" s="331">
        <f t="shared" si="1"/>
        <v>0</v>
      </c>
      <c r="F247" s="331">
        <f t="shared" si="2"/>
        <v>0</v>
      </c>
      <c r="G247" s="331">
        <f t="shared" si="3"/>
        <v>0</v>
      </c>
      <c r="H247" s="331">
        <f t="shared" si="4"/>
        <v>0</v>
      </c>
      <c r="I247" s="331">
        <f t="shared" si="5"/>
        <v>0</v>
      </c>
      <c r="J247" s="331">
        <f t="shared" si="6"/>
        <v>0</v>
      </c>
      <c r="K247" s="331">
        <f t="shared" si="7"/>
        <v>0</v>
      </c>
      <c r="L247" s="331">
        <f t="shared" si="8"/>
        <v>0</v>
      </c>
      <c r="M247" s="332">
        <f t="shared" si="9"/>
        <v>0</v>
      </c>
      <c r="N247" s="333">
        <f t="shared" si="10"/>
        <v>0</v>
      </c>
      <c r="O247" s="434"/>
      <c r="P247" s="335">
        <f t="shared" si="11"/>
        <v>0</v>
      </c>
      <c r="Q247" s="336" t="str">
        <f t="shared" si="12"/>
        <v/>
      </c>
      <c r="R247" s="144">
        <v>0</v>
      </c>
      <c r="S247" s="148"/>
      <c r="T247" s="147"/>
      <c r="U247" s="368"/>
      <c r="V247" s="368"/>
      <c r="W247" s="435"/>
      <c r="X247" s="148">
        <v>0</v>
      </c>
      <c r="Y247" s="339"/>
      <c r="Z247" s="435"/>
      <c r="AA247" s="435">
        <v>0</v>
      </c>
      <c r="AB247" s="435">
        <v>0</v>
      </c>
      <c r="AC247" s="435">
        <v>0</v>
      </c>
      <c r="AD247" s="435">
        <v>0</v>
      </c>
      <c r="AE247" s="435">
        <v>0</v>
      </c>
      <c r="AF247" s="435">
        <v>0</v>
      </c>
      <c r="AG247" s="435">
        <v>0</v>
      </c>
      <c r="AH247" s="435">
        <v>0</v>
      </c>
      <c r="AI247" s="435"/>
      <c r="AJ247" s="148">
        <v>0</v>
      </c>
      <c r="AK247" s="341">
        <v>0</v>
      </c>
      <c r="AL247" s="342">
        <v>0</v>
      </c>
    </row>
    <row r="248" spans="1:38" ht="24" customHeight="1" x14ac:dyDescent="0.3">
      <c r="A248" s="327" t="s">
        <v>5632</v>
      </c>
      <c r="B248" s="328" t="s">
        <v>5633</v>
      </c>
      <c r="C248" s="433" t="s">
        <v>1842</v>
      </c>
      <c r="D248" s="330">
        <f t="shared" si="0"/>
        <v>0</v>
      </c>
      <c r="E248" s="331">
        <f t="shared" si="1"/>
        <v>0</v>
      </c>
      <c r="F248" s="331">
        <f t="shared" si="2"/>
        <v>0</v>
      </c>
      <c r="G248" s="331">
        <f t="shared" si="3"/>
        <v>0</v>
      </c>
      <c r="H248" s="331">
        <f t="shared" si="4"/>
        <v>0</v>
      </c>
      <c r="I248" s="331">
        <f t="shared" si="5"/>
        <v>0</v>
      </c>
      <c r="J248" s="331">
        <f t="shared" si="6"/>
        <v>0</v>
      </c>
      <c r="K248" s="331">
        <f t="shared" si="7"/>
        <v>0</v>
      </c>
      <c r="L248" s="331">
        <f t="shared" si="8"/>
        <v>0</v>
      </c>
      <c r="M248" s="332">
        <f t="shared" si="9"/>
        <v>0</v>
      </c>
      <c r="N248" s="333">
        <f t="shared" si="10"/>
        <v>0</v>
      </c>
      <c r="O248" s="434"/>
      <c r="P248" s="335">
        <f t="shared" si="11"/>
        <v>0</v>
      </c>
      <c r="Q248" s="336" t="str">
        <f t="shared" si="12"/>
        <v/>
      </c>
      <c r="R248" s="144">
        <v>0</v>
      </c>
      <c r="S248" s="148"/>
      <c r="T248" s="351"/>
      <c r="U248" s="341"/>
      <c r="V248" s="341"/>
      <c r="W248" s="436"/>
      <c r="X248" s="148">
        <v>0</v>
      </c>
      <c r="Y248" s="339"/>
      <c r="Z248" s="436"/>
      <c r="AA248" s="435">
        <v>0</v>
      </c>
      <c r="AB248" s="435">
        <v>0</v>
      </c>
      <c r="AC248" s="435">
        <v>0</v>
      </c>
      <c r="AD248" s="435">
        <v>0</v>
      </c>
      <c r="AE248" s="435">
        <v>0</v>
      </c>
      <c r="AF248" s="435">
        <v>0</v>
      </c>
      <c r="AG248" s="435">
        <v>0</v>
      </c>
      <c r="AH248" s="435">
        <v>0</v>
      </c>
      <c r="AI248" s="436"/>
      <c r="AJ248" s="148">
        <v>0</v>
      </c>
      <c r="AK248" s="358">
        <v>0</v>
      </c>
      <c r="AL248" s="342">
        <v>0</v>
      </c>
    </row>
    <row r="249" spans="1:38" ht="24" customHeight="1" x14ac:dyDescent="0.3">
      <c r="A249" s="327" t="s">
        <v>4902</v>
      </c>
      <c r="B249" s="328" t="s">
        <v>5634</v>
      </c>
      <c r="C249" s="433" t="s">
        <v>839</v>
      </c>
      <c r="D249" s="330">
        <f t="shared" si="0"/>
        <v>0</v>
      </c>
      <c r="E249" s="331">
        <f t="shared" si="1"/>
        <v>0</v>
      </c>
      <c r="F249" s="331">
        <f t="shared" si="2"/>
        <v>0</v>
      </c>
      <c r="G249" s="331">
        <f t="shared" si="3"/>
        <v>0</v>
      </c>
      <c r="H249" s="331">
        <f t="shared" si="4"/>
        <v>0</v>
      </c>
      <c r="I249" s="331">
        <f t="shared" si="5"/>
        <v>0</v>
      </c>
      <c r="J249" s="331">
        <f t="shared" si="6"/>
        <v>0</v>
      </c>
      <c r="K249" s="331">
        <f t="shared" si="7"/>
        <v>0</v>
      </c>
      <c r="L249" s="331">
        <f t="shared" si="8"/>
        <v>0</v>
      </c>
      <c r="M249" s="332">
        <f t="shared" si="9"/>
        <v>0</v>
      </c>
      <c r="N249" s="333">
        <f t="shared" si="10"/>
        <v>0</v>
      </c>
      <c r="O249" s="434"/>
      <c r="P249" s="335">
        <f t="shared" si="11"/>
        <v>0</v>
      </c>
      <c r="Q249" s="336" t="str">
        <f t="shared" si="12"/>
        <v/>
      </c>
      <c r="R249" s="144">
        <v>0</v>
      </c>
      <c r="S249" s="349"/>
      <c r="T249" s="147"/>
      <c r="U249" s="341"/>
      <c r="V249" s="341"/>
      <c r="W249" s="435"/>
      <c r="X249" s="148">
        <v>0</v>
      </c>
      <c r="Y249" s="339"/>
      <c r="Z249" s="435"/>
      <c r="AA249" s="435">
        <v>0</v>
      </c>
      <c r="AB249" s="435">
        <v>0</v>
      </c>
      <c r="AC249" s="435">
        <v>0</v>
      </c>
      <c r="AD249" s="435">
        <v>0</v>
      </c>
      <c r="AE249" s="435">
        <v>0</v>
      </c>
      <c r="AF249" s="435">
        <v>0</v>
      </c>
      <c r="AG249" s="435">
        <v>0</v>
      </c>
      <c r="AH249" s="435">
        <v>0</v>
      </c>
      <c r="AI249" s="435"/>
      <c r="AJ249" s="148">
        <v>0</v>
      </c>
      <c r="AK249" s="341">
        <v>0</v>
      </c>
      <c r="AL249" s="342">
        <v>0</v>
      </c>
    </row>
    <row r="250" spans="1:38" ht="24" customHeight="1" x14ac:dyDescent="0.3">
      <c r="A250" s="345" t="s">
        <v>1334</v>
      </c>
      <c r="B250" s="328" t="s">
        <v>1335</v>
      </c>
      <c r="C250" s="433" t="s">
        <v>664</v>
      </c>
      <c r="D250" s="330">
        <f t="shared" si="0"/>
        <v>400</v>
      </c>
      <c r="E250" s="331">
        <f t="shared" si="1"/>
        <v>240</v>
      </c>
      <c r="F250" s="331">
        <f t="shared" si="2"/>
        <v>35</v>
      </c>
      <c r="G250" s="331">
        <f t="shared" si="3"/>
        <v>0</v>
      </c>
      <c r="H250" s="331">
        <f t="shared" si="4"/>
        <v>0</v>
      </c>
      <c r="I250" s="331">
        <f t="shared" si="5"/>
        <v>0</v>
      </c>
      <c r="J250" s="331">
        <f t="shared" si="6"/>
        <v>0</v>
      </c>
      <c r="K250" s="331">
        <f t="shared" si="7"/>
        <v>0</v>
      </c>
      <c r="L250" s="331">
        <f t="shared" si="8"/>
        <v>0</v>
      </c>
      <c r="M250" s="332">
        <f t="shared" si="9"/>
        <v>0</v>
      </c>
      <c r="N250" s="333">
        <f t="shared" si="10"/>
        <v>675</v>
      </c>
      <c r="O250" s="434"/>
      <c r="P250" s="335">
        <f t="shared" si="11"/>
        <v>675</v>
      </c>
      <c r="Q250" s="336">
        <f t="shared" si="12"/>
        <v>16</v>
      </c>
      <c r="R250" s="144">
        <v>0</v>
      </c>
      <c r="S250" s="148"/>
      <c r="T250" s="147"/>
      <c r="U250" s="365">
        <v>35</v>
      </c>
      <c r="V250" s="365"/>
      <c r="W250" s="435"/>
      <c r="X250" s="148">
        <v>0</v>
      </c>
      <c r="Y250" s="339"/>
      <c r="Z250" s="435"/>
      <c r="AA250" s="435">
        <v>0</v>
      </c>
      <c r="AB250" s="435">
        <v>0</v>
      </c>
      <c r="AC250" s="435">
        <v>0</v>
      </c>
      <c r="AD250" s="435">
        <v>0</v>
      </c>
      <c r="AE250" s="435">
        <v>0</v>
      </c>
      <c r="AF250" s="435">
        <v>0</v>
      </c>
      <c r="AG250" s="435">
        <v>0</v>
      </c>
      <c r="AH250" s="435">
        <v>0</v>
      </c>
      <c r="AI250" s="435"/>
      <c r="AJ250" s="349">
        <v>0</v>
      </c>
      <c r="AK250" s="341">
        <v>240</v>
      </c>
      <c r="AL250" s="342">
        <v>400</v>
      </c>
    </row>
    <row r="251" spans="1:38" ht="24" customHeight="1" x14ac:dyDescent="0.3">
      <c r="A251" s="327" t="s">
        <v>5635</v>
      </c>
      <c r="B251" s="328" t="s">
        <v>5636</v>
      </c>
      <c r="C251" s="433" t="s">
        <v>664</v>
      </c>
      <c r="D251" s="330">
        <f t="shared" si="0"/>
        <v>0</v>
      </c>
      <c r="E251" s="331">
        <f t="shared" si="1"/>
        <v>0</v>
      </c>
      <c r="F251" s="331">
        <f t="shared" si="2"/>
        <v>0</v>
      </c>
      <c r="G251" s="331">
        <f t="shared" si="3"/>
        <v>0</v>
      </c>
      <c r="H251" s="331">
        <f t="shared" si="4"/>
        <v>0</v>
      </c>
      <c r="I251" s="331">
        <f t="shared" si="5"/>
        <v>0</v>
      </c>
      <c r="J251" s="331">
        <f t="shared" si="6"/>
        <v>0</v>
      </c>
      <c r="K251" s="331">
        <f t="shared" si="7"/>
        <v>0</v>
      </c>
      <c r="L251" s="331">
        <f t="shared" si="8"/>
        <v>0</v>
      </c>
      <c r="M251" s="332">
        <f t="shared" si="9"/>
        <v>0</v>
      </c>
      <c r="N251" s="333">
        <f t="shared" si="10"/>
        <v>0</v>
      </c>
      <c r="O251" s="434"/>
      <c r="P251" s="335">
        <f t="shared" si="11"/>
        <v>0</v>
      </c>
      <c r="Q251" s="336" t="str">
        <f t="shared" si="12"/>
        <v/>
      </c>
      <c r="R251" s="144">
        <v>0</v>
      </c>
      <c r="S251" s="148"/>
      <c r="T251" s="147"/>
      <c r="U251" s="341"/>
      <c r="V251" s="341"/>
      <c r="W251" s="435"/>
      <c r="X251" s="148">
        <v>0</v>
      </c>
      <c r="Y251" s="339"/>
      <c r="Z251" s="435"/>
      <c r="AA251" s="435">
        <v>0</v>
      </c>
      <c r="AB251" s="435">
        <v>0</v>
      </c>
      <c r="AC251" s="435">
        <v>0</v>
      </c>
      <c r="AD251" s="435">
        <v>0</v>
      </c>
      <c r="AE251" s="435">
        <v>0</v>
      </c>
      <c r="AF251" s="435">
        <v>0</v>
      </c>
      <c r="AG251" s="435">
        <v>0</v>
      </c>
      <c r="AH251" s="435">
        <v>0</v>
      </c>
      <c r="AI251" s="435"/>
      <c r="AJ251" s="148">
        <v>0</v>
      </c>
      <c r="AK251" s="341">
        <v>0</v>
      </c>
      <c r="AL251" s="360">
        <v>0</v>
      </c>
    </row>
    <row r="252" spans="1:38" ht="24" customHeight="1" x14ac:dyDescent="0.3">
      <c r="A252" s="327" t="s">
        <v>5637</v>
      </c>
      <c r="B252" s="328" t="s">
        <v>5638</v>
      </c>
      <c r="C252" s="433" t="s">
        <v>535</v>
      </c>
      <c r="D252" s="330">
        <f t="shared" si="0"/>
        <v>0</v>
      </c>
      <c r="E252" s="331">
        <f t="shared" si="1"/>
        <v>0</v>
      </c>
      <c r="F252" s="331">
        <f t="shared" si="2"/>
        <v>0</v>
      </c>
      <c r="G252" s="331">
        <f t="shared" si="3"/>
        <v>0</v>
      </c>
      <c r="H252" s="331">
        <f t="shared" si="4"/>
        <v>0</v>
      </c>
      <c r="I252" s="331">
        <f t="shared" si="5"/>
        <v>0</v>
      </c>
      <c r="J252" s="331">
        <f t="shared" si="6"/>
        <v>0</v>
      </c>
      <c r="K252" s="331">
        <f t="shared" si="7"/>
        <v>0</v>
      </c>
      <c r="L252" s="331">
        <f t="shared" si="8"/>
        <v>0</v>
      </c>
      <c r="M252" s="332">
        <f t="shared" si="9"/>
        <v>0</v>
      </c>
      <c r="N252" s="333">
        <f t="shared" si="10"/>
        <v>0</v>
      </c>
      <c r="O252" s="434"/>
      <c r="P252" s="335">
        <f t="shared" si="11"/>
        <v>0</v>
      </c>
      <c r="Q252" s="336" t="str">
        <f t="shared" si="12"/>
        <v/>
      </c>
      <c r="R252" s="344">
        <v>0</v>
      </c>
      <c r="S252" s="349"/>
      <c r="T252" s="147"/>
      <c r="U252" s="341"/>
      <c r="V252" s="341"/>
      <c r="W252" s="435"/>
      <c r="X252" s="148">
        <v>0</v>
      </c>
      <c r="Y252" s="442"/>
      <c r="Z252" s="435"/>
      <c r="AA252" s="435">
        <v>0</v>
      </c>
      <c r="AB252" s="435">
        <v>0</v>
      </c>
      <c r="AC252" s="435">
        <v>0</v>
      </c>
      <c r="AD252" s="435">
        <v>0</v>
      </c>
      <c r="AE252" s="435">
        <v>0</v>
      </c>
      <c r="AF252" s="435">
        <v>0</v>
      </c>
      <c r="AG252" s="435">
        <v>0</v>
      </c>
      <c r="AH252" s="435">
        <v>0</v>
      </c>
      <c r="AI252" s="435"/>
      <c r="AJ252" s="148">
        <v>0</v>
      </c>
      <c r="AK252" s="341">
        <v>0</v>
      </c>
      <c r="AL252" s="342">
        <v>0</v>
      </c>
    </row>
    <row r="253" spans="1:38" ht="24" customHeight="1" x14ac:dyDescent="0.3">
      <c r="A253" s="327" t="s">
        <v>5639</v>
      </c>
      <c r="B253" s="328" t="s">
        <v>5640</v>
      </c>
      <c r="C253" s="433" t="s">
        <v>725</v>
      </c>
      <c r="D253" s="330">
        <f t="shared" si="0"/>
        <v>0</v>
      </c>
      <c r="E253" s="331">
        <f t="shared" si="1"/>
        <v>0</v>
      </c>
      <c r="F253" s="331">
        <f t="shared" si="2"/>
        <v>0</v>
      </c>
      <c r="G253" s="331">
        <f t="shared" si="3"/>
        <v>0</v>
      </c>
      <c r="H253" s="331">
        <f t="shared" si="4"/>
        <v>0</v>
      </c>
      <c r="I253" s="331">
        <f t="shared" si="5"/>
        <v>0</v>
      </c>
      <c r="J253" s="331">
        <f t="shared" si="6"/>
        <v>0</v>
      </c>
      <c r="K253" s="331">
        <f t="shared" si="7"/>
        <v>0</v>
      </c>
      <c r="L253" s="331">
        <f t="shared" si="8"/>
        <v>0</v>
      </c>
      <c r="M253" s="332">
        <f t="shared" si="9"/>
        <v>0</v>
      </c>
      <c r="N253" s="333">
        <f t="shared" si="10"/>
        <v>0</v>
      </c>
      <c r="O253" s="434"/>
      <c r="P253" s="335">
        <f t="shared" si="11"/>
        <v>0</v>
      </c>
      <c r="Q253" s="336" t="str">
        <f t="shared" si="12"/>
        <v/>
      </c>
      <c r="R253" s="364">
        <v>0</v>
      </c>
      <c r="S253" s="148"/>
      <c r="T253" s="351"/>
      <c r="U253" s="341"/>
      <c r="V253" s="341"/>
      <c r="W253" s="436"/>
      <c r="X253" s="148">
        <v>0</v>
      </c>
      <c r="Y253" s="357"/>
      <c r="Z253" s="436"/>
      <c r="AA253" s="435">
        <v>0</v>
      </c>
      <c r="AB253" s="435">
        <v>0</v>
      </c>
      <c r="AC253" s="435">
        <v>0</v>
      </c>
      <c r="AD253" s="435">
        <v>0</v>
      </c>
      <c r="AE253" s="435">
        <v>0</v>
      </c>
      <c r="AF253" s="435">
        <v>0</v>
      </c>
      <c r="AG253" s="435">
        <v>0</v>
      </c>
      <c r="AH253" s="435">
        <v>0</v>
      </c>
      <c r="AI253" s="436"/>
      <c r="AJ253" s="148">
        <v>0</v>
      </c>
      <c r="AK253" s="341">
        <v>0</v>
      </c>
      <c r="AL253" s="342">
        <v>0</v>
      </c>
    </row>
    <row r="254" spans="1:38" ht="24" customHeight="1" x14ac:dyDescent="0.3">
      <c r="A254" s="327" t="s">
        <v>5641</v>
      </c>
      <c r="B254" s="328" t="s">
        <v>5642</v>
      </c>
      <c r="C254" s="433" t="s">
        <v>182</v>
      </c>
      <c r="D254" s="330">
        <f t="shared" si="0"/>
        <v>0</v>
      </c>
      <c r="E254" s="331">
        <f t="shared" si="1"/>
        <v>0</v>
      </c>
      <c r="F254" s="331">
        <f t="shared" si="2"/>
        <v>0</v>
      </c>
      <c r="G254" s="331">
        <f t="shared" si="3"/>
        <v>0</v>
      </c>
      <c r="H254" s="331">
        <f t="shared" si="4"/>
        <v>0</v>
      </c>
      <c r="I254" s="331">
        <f t="shared" si="5"/>
        <v>0</v>
      </c>
      <c r="J254" s="331">
        <f t="shared" si="6"/>
        <v>0</v>
      </c>
      <c r="K254" s="331">
        <f t="shared" si="7"/>
        <v>0</v>
      </c>
      <c r="L254" s="331">
        <f t="shared" si="8"/>
        <v>0</v>
      </c>
      <c r="M254" s="332">
        <f t="shared" si="9"/>
        <v>0</v>
      </c>
      <c r="N254" s="333">
        <f t="shared" si="10"/>
        <v>0</v>
      </c>
      <c r="O254" s="434"/>
      <c r="P254" s="335">
        <f t="shared" si="11"/>
        <v>0</v>
      </c>
      <c r="Q254" s="336" t="str">
        <f t="shared" si="12"/>
        <v/>
      </c>
      <c r="R254" s="144">
        <v>0</v>
      </c>
      <c r="S254" s="349"/>
      <c r="T254" s="147"/>
      <c r="U254" s="341"/>
      <c r="V254" s="341"/>
      <c r="W254" s="435"/>
      <c r="X254" s="148">
        <v>0</v>
      </c>
      <c r="Y254" s="339"/>
      <c r="Z254" s="435"/>
      <c r="AA254" s="435">
        <v>0</v>
      </c>
      <c r="AB254" s="435">
        <v>0</v>
      </c>
      <c r="AC254" s="435">
        <v>0</v>
      </c>
      <c r="AD254" s="435">
        <v>0</v>
      </c>
      <c r="AE254" s="435">
        <v>0</v>
      </c>
      <c r="AF254" s="435">
        <v>0</v>
      </c>
      <c r="AG254" s="435">
        <v>0</v>
      </c>
      <c r="AH254" s="435">
        <v>0</v>
      </c>
      <c r="AI254" s="435"/>
      <c r="AJ254" s="148">
        <v>0</v>
      </c>
      <c r="AK254" s="341">
        <v>0</v>
      </c>
      <c r="AL254" s="342">
        <v>0</v>
      </c>
    </row>
    <row r="255" spans="1:38" ht="24" customHeight="1" x14ac:dyDescent="0.3">
      <c r="A255" s="327" t="s">
        <v>5643</v>
      </c>
      <c r="B255" s="328" t="s">
        <v>5644</v>
      </c>
      <c r="C255" s="433" t="s">
        <v>1876</v>
      </c>
      <c r="D255" s="330">
        <f t="shared" si="0"/>
        <v>0</v>
      </c>
      <c r="E255" s="331">
        <f t="shared" si="1"/>
        <v>0</v>
      </c>
      <c r="F255" s="331">
        <f t="shared" si="2"/>
        <v>0</v>
      </c>
      <c r="G255" s="331">
        <f t="shared" si="3"/>
        <v>0</v>
      </c>
      <c r="H255" s="331">
        <f t="shared" si="4"/>
        <v>0</v>
      </c>
      <c r="I255" s="331">
        <f t="shared" si="5"/>
        <v>0</v>
      </c>
      <c r="J255" s="331">
        <f t="shared" si="6"/>
        <v>0</v>
      </c>
      <c r="K255" s="331">
        <f t="shared" si="7"/>
        <v>0</v>
      </c>
      <c r="L255" s="331">
        <f t="shared" si="8"/>
        <v>0</v>
      </c>
      <c r="M255" s="332">
        <f t="shared" si="9"/>
        <v>0</v>
      </c>
      <c r="N255" s="333">
        <f t="shared" si="10"/>
        <v>0</v>
      </c>
      <c r="O255" s="434"/>
      <c r="P255" s="335">
        <f t="shared" si="11"/>
        <v>0</v>
      </c>
      <c r="Q255" s="336" t="str">
        <f t="shared" si="12"/>
        <v/>
      </c>
      <c r="R255" s="144">
        <v>0</v>
      </c>
      <c r="S255" s="148"/>
      <c r="T255" s="147"/>
      <c r="U255" s="368"/>
      <c r="V255" s="368"/>
      <c r="W255" s="435"/>
      <c r="X255" s="148">
        <v>0</v>
      </c>
      <c r="Y255" s="339"/>
      <c r="Z255" s="435"/>
      <c r="AA255" s="435">
        <v>0</v>
      </c>
      <c r="AB255" s="435">
        <v>0</v>
      </c>
      <c r="AC255" s="435">
        <v>0</v>
      </c>
      <c r="AD255" s="435">
        <v>0</v>
      </c>
      <c r="AE255" s="435">
        <v>0</v>
      </c>
      <c r="AF255" s="435">
        <v>0</v>
      </c>
      <c r="AG255" s="435">
        <v>0</v>
      </c>
      <c r="AH255" s="435">
        <v>0</v>
      </c>
      <c r="AI255" s="435"/>
      <c r="AJ255" s="148">
        <v>0</v>
      </c>
      <c r="AK255" s="358">
        <v>0</v>
      </c>
      <c r="AL255" s="360">
        <v>0</v>
      </c>
    </row>
    <row r="256" spans="1:38" ht="24" customHeight="1" x14ac:dyDescent="0.3">
      <c r="A256" s="345" t="s">
        <v>5645</v>
      </c>
      <c r="B256" s="328" t="s">
        <v>5646</v>
      </c>
      <c r="C256" s="433" t="s">
        <v>5210</v>
      </c>
      <c r="D256" s="330">
        <f t="shared" si="0"/>
        <v>0</v>
      </c>
      <c r="E256" s="331">
        <f t="shared" si="1"/>
        <v>0</v>
      </c>
      <c r="F256" s="331">
        <f t="shared" si="2"/>
        <v>0</v>
      </c>
      <c r="G256" s="331">
        <f t="shared" si="3"/>
        <v>0</v>
      </c>
      <c r="H256" s="331">
        <f t="shared" si="4"/>
        <v>0</v>
      </c>
      <c r="I256" s="331">
        <f t="shared" si="5"/>
        <v>0</v>
      </c>
      <c r="J256" s="331">
        <f t="shared" si="6"/>
        <v>0</v>
      </c>
      <c r="K256" s="331">
        <f t="shared" si="7"/>
        <v>0</v>
      </c>
      <c r="L256" s="331">
        <f t="shared" si="8"/>
        <v>0</v>
      </c>
      <c r="M256" s="332">
        <f t="shared" si="9"/>
        <v>0</v>
      </c>
      <c r="N256" s="333">
        <f t="shared" si="10"/>
        <v>0</v>
      </c>
      <c r="O256" s="434"/>
      <c r="P256" s="335">
        <f t="shared" si="11"/>
        <v>0</v>
      </c>
      <c r="Q256" s="336" t="str">
        <f t="shared" si="12"/>
        <v/>
      </c>
      <c r="R256" s="344">
        <v>0</v>
      </c>
      <c r="S256" s="349"/>
      <c r="T256" s="147"/>
      <c r="U256" s="365"/>
      <c r="V256" s="365"/>
      <c r="W256" s="435"/>
      <c r="X256" s="349">
        <v>0</v>
      </c>
      <c r="Y256" s="442"/>
      <c r="Z256" s="435"/>
      <c r="AA256" s="435">
        <v>0</v>
      </c>
      <c r="AB256" s="435">
        <v>0</v>
      </c>
      <c r="AC256" s="435">
        <v>0</v>
      </c>
      <c r="AD256" s="435">
        <v>0</v>
      </c>
      <c r="AE256" s="435">
        <v>0</v>
      </c>
      <c r="AF256" s="435">
        <v>0</v>
      </c>
      <c r="AG256" s="435">
        <v>0</v>
      </c>
      <c r="AH256" s="435">
        <v>0</v>
      </c>
      <c r="AI256" s="435"/>
      <c r="AJ256" s="148">
        <v>0</v>
      </c>
      <c r="AK256" s="341">
        <v>0</v>
      </c>
      <c r="AL256" s="342">
        <v>0</v>
      </c>
    </row>
    <row r="257" spans="1:38" ht="24" customHeight="1" x14ac:dyDescent="0.3">
      <c r="A257" s="327" t="s">
        <v>5647</v>
      </c>
      <c r="B257" s="328" t="s">
        <v>5648</v>
      </c>
      <c r="C257" s="433" t="s">
        <v>607</v>
      </c>
      <c r="D257" s="330">
        <f t="shared" si="0"/>
        <v>0</v>
      </c>
      <c r="E257" s="331">
        <f t="shared" si="1"/>
        <v>0</v>
      </c>
      <c r="F257" s="331">
        <f t="shared" si="2"/>
        <v>0</v>
      </c>
      <c r="G257" s="331">
        <f t="shared" si="3"/>
        <v>0</v>
      </c>
      <c r="H257" s="331">
        <f t="shared" si="4"/>
        <v>0</v>
      </c>
      <c r="I257" s="331">
        <f t="shared" si="5"/>
        <v>0</v>
      </c>
      <c r="J257" s="331">
        <f t="shared" si="6"/>
        <v>0</v>
      </c>
      <c r="K257" s="331">
        <f t="shared" si="7"/>
        <v>0</v>
      </c>
      <c r="L257" s="331">
        <f t="shared" si="8"/>
        <v>0</v>
      </c>
      <c r="M257" s="332">
        <f t="shared" si="9"/>
        <v>0</v>
      </c>
      <c r="N257" s="333">
        <f t="shared" si="10"/>
        <v>0</v>
      </c>
      <c r="O257" s="434"/>
      <c r="P257" s="335">
        <f t="shared" si="11"/>
        <v>0</v>
      </c>
      <c r="Q257" s="336" t="str">
        <f t="shared" si="12"/>
        <v/>
      </c>
      <c r="R257" s="364">
        <v>0</v>
      </c>
      <c r="S257" s="148"/>
      <c r="T257" s="147"/>
      <c r="U257" s="341"/>
      <c r="V257" s="341"/>
      <c r="W257" s="435"/>
      <c r="X257" s="148">
        <v>0</v>
      </c>
      <c r="Y257" s="357"/>
      <c r="Z257" s="435"/>
      <c r="AA257" s="435">
        <v>0</v>
      </c>
      <c r="AB257" s="435">
        <v>0</v>
      </c>
      <c r="AC257" s="435">
        <v>0</v>
      </c>
      <c r="AD257" s="435">
        <v>0</v>
      </c>
      <c r="AE257" s="435">
        <v>0</v>
      </c>
      <c r="AF257" s="435">
        <v>0</v>
      </c>
      <c r="AG257" s="435">
        <v>0</v>
      </c>
      <c r="AH257" s="435">
        <v>0</v>
      </c>
      <c r="AI257" s="435"/>
      <c r="AJ257" s="148">
        <v>0</v>
      </c>
      <c r="AK257" s="341">
        <v>0</v>
      </c>
      <c r="AL257" s="342">
        <v>0</v>
      </c>
    </row>
    <row r="258" spans="1:38" ht="24" customHeight="1" x14ac:dyDescent="0.3">
      <c r="A258" s="345" t="s">
        <v>5649</v>
      </c>
      <c r="B258" s="328" t="s">
        <v>5650</v>
      </c>
      <c r="C258" s="433" t="s">
        <v>1876</v>
      </c>
      <c r="D258" s="330">
        <f t="shared" ref="D258:D444" si="13">MAX(R258:AL258)</f>
        <v>10</v>
      </c>
      <c r="E258" s="331">
        <f t="shared" ref="E258:E444" si="14">LARGE(R258:AL258,2)</f>
        <v>6</v>
      </c>
      <c r="F258" s="331">
        <f t="shared" ref="F258:F444" si="15">LARGE(R258:AL258,3)</f>
        <v>0</v>
      </c>
      <c r="G258" s="331">
        <f t="shared" ref="G258:G444" si="16">LARGE(R258:AL258,4)</f>
        <v>0</v>
      </c>
      <c r="H258" s="331">
        <f t="shared" ref="H258:H444" si="17">LARGE(R258:AL258,5)</f>
        <v>0</v>
      </c>
      <c r="I258" s="331">
        <f t="shared" ref="I258:I444" si="18">LARGE(R258:AL258,6)</f>
        <v>0</v>
      </c>
      <c r="J258" s="331">
        <f t="shared" ref="J258:J444" si="19">LARGE(R258:AL258,7)</f>
        <v>0</v>
      </c>
      <c r="K258" s="331">
        <f t="shared" ref="K258:K444" si="20">LARGE(R258:AL258,8)</f>
        <v>0</v>
      </c>
      <c r="L258" s="331">
        <f t="shared" ref="L258:L444" si="21">LARGE(R258:AL258,9)</f>
        <v>0</v>
      </c>
      <c r="M258" s="332">
        <f t="shared" ref="M258:M444" si="22">LARGE(R258:AL258,10)</f>
        <v>0</v>
      </c>
      <c r="N258" s="333">
        <f t="shared" ref="N258:N444" si="23">SUM(D258:M258)</f>
        <v>16</v>
      </c>
      <c r="O258" s="434"/>
      <c r="P258" s="335">
        <f t="shared" ref="P258:P444" si="24">N258+O258*100</f>
        <v>16</v>
      </c>
      <c r="Q258" s="336">
        <f t="shared" ref="Q258:Q444" si="25">IF(P258=0,"",RANK(P258,P:P,0))</f>
        <v>173</v>
      </c>
      <c r="R258" s="144">
        <v>0</v>
      </c>
      <c r="S258" s="148"/>
      <c r="T258" s="147">
        <v>6</v>
      </c>
      <c r="U258" s="341"/>
      <c r="V258" s="341"/>
      <c r="W258" s="435"/>
      <c r="X258" s="148">
        <v>0</v>
      </c>
      <c r="Y258" s="339">
        <v>10</v>
      </c>
      <c r="Z258" s="435"/>
      <c r="AA258" s="435">
        <v>0</v>
      </c>
      <c r="AB258" s="435">
        <v>0</v>
      </c>
      <c r="AC258" s="435">
        <v>0</v>
      </c>
      <c r="AD258" s="435">
        <v>0</v>
      </c>
      <c r="AE258" s="435">
        <v>0</v>
      </c>
      <c r="AF258" s="435">
        <v>0</v>
      </c>
      <c r="AG258" s="435">
        <v>0</v>
      </c>
      <c r="AH258" s="435">
        <v>0</v>
      </c>
      <c r="AI258" s="435"/>
      <c r="AJ258" s="148">
        <v>0</v>
      </c>
      <c r="AK258" s="341">
        <v>0</v>
      </c>
      <c r="AL258" s="342">
        <v>0</v>
      </c>
    </row>
    <row r="259" spans="1:38" ht="24" customHeight="1" x14ac:dyDescent="0.3">
      <c r="A259" s="327" t="s">
        <v>5651</v>
      </c>
      <c r="B259" s="328" t="s">
        <v>5652</v>
      </c>
      <c r="C259" s="433" t="s">
        <v>117</v>
      </c>
      <c r="D259" s="330">
        <f t="shared" si="13"/>
        <v>360</v>
      </c>
      <c r="E259" s="331">
        <f t="shared" si="14"/>
        <v>240</v>
      </c>
      <c r="F259" s="331">
        <f t="shared" si="15"/>
        <v>0</v>
      </c>
      <c r="G259" s="331">
        <f t="shared" si="16"/>
        <v>0</v>
      </c>
      <c r="H259" s="331">
        <f t="shared" si="17"/>
        <v>0</v>
      </c>
      <c r="I259" s="331">
        <f t="shared" si="18"/>
        <v>0</v>
      </c>
      <c r="J259" s="331">
        <f t="shared" si="19"/>
        <v>0</v>
      </c>
      <c r="K259" s="331">
        <f t="shared" si="20"/>
        <v>0</v>
      </c>
      <c r="L259" s="331">
        <f t="shared" si="21"/>
        <v>0</v>
      </c>
      <c r="M259" s="332">
        <f t="shared" si="22"/>
        <v>0</v>
      </c>
      <c r="N259" s="333">
        <f t="shared" si="23"/>
        <v>600</v>
      </c>
      <c r="O259" s="434"/>
      <c r="P259" s="335">
        <f t="shared" si="24"/>
        <v>600</v>
      </c>
      <c r="Q259" s="336">
        <f t="shared" si="25"/>
        <v>18</v>
      </c>
      <c r="R259" s="144">
        <v>0</v>
      </c>
      <c r="S259" s="148"/>
      <c r="T259" s="147"/>
      <c r="U259" s="368"/>
      <c r="V259" s="368"/>
      <c r="W259" s="435"/>
      <c r="X259" s="148">
        <v>0</v>
      </c>
      <c r="Y259" s="339"/>
      <c r="Z259" s="435"/>
      <c r="AA259" s="435">
        <v>0</v>
      </c>
      <c r="AB259" s="435">
        <v>0</v>
      </c>
      <c r="AC259" s="435">
        <v>0</v>
      </c>
      <c r="AD259" s="435">
        <v>0</v>
      </c>
      <c r="AE259" s="435">
        <v>0</v>
      </c>
      <c r="AF259" s="435">
        <v>0</v>
      </c>
      <c r="AG259" s="435">
        <v>0</v>
      </c>
      <c r="AH259" s="435">
        <v>0</v>
      </c>
      <c r="AI259" s="435"/>
      <c r="AJ259" s="148">
        <v>0</v>
      </c>
      <c r="AK259" s="341">
        <v>360</v>
      </c>
      <c r="AL259" s="342">
        <v>240</v>
      </c>
    </row>
    <row r="260" spans="1:38" ht="24" customHeight="1" x14ac:dyDescent="0.3">
      <c r="A260" s="345" t="s">
        <v>5653</v>
      </c>
      <c r="B260" s="328" t="s">
        <v>5654</v>
      </c>
      <c r="C260" s="433" t="s">
        <v>1876</v>
      </c>
      <c r="D260" s="330">
        <f t="shared" si="13"/>
        <v>24</v>
      </c>
      <c r="E260" s="331">
        <f t="shared" si="14"/>
        <v>14</v>
      </c>
      <c r="F260" s="331">
        <f t="shared" si="15"/>
        <v>0</v>
      </c>
      <c r="G260" s="331">
        <f t="shared" si="16"/>
        <v>0</v>
      </c>
      <c r="H260" s="331">
        <f t="shared" si="17"/>
        <v>0</v>
      </c>
      <c r="I260" s="331">
        <f t="shared" si="18"/>
        <v>0</v>
      </c>
      <c r="J260" s="331">
        <f t="shared" si="19"/>
        <v>0</v>
      </c>
      <c r="K260" s="331">
        <f t="shared" si="20"/>
        <v>0</v>
      </c>
      <c r="L260" s="331">
        <f t="shared" si="21"/>
        <v>0</v>
      </c>
      <c r="M260" s="332">
        <f t="shared" si="22"/>
        <v>0</v>
      </c>
      <c r="N260" s="333">
        <f t="shared" si="23"/>
        <v>38</v>
      </c>
      <c r="O260" s="434"/>
      <c r="P260" s="335">
        <f t="shared" si="24"/>
        <v>38</v>
      </c>
      <c r="Q260" s="336">
        <f t="shared" si="25"/>
        <v>125</v>
      </c>
      <c r="R260" s="344">
        <v>0</v>
      </c>
      <c r="S260" s="148"/>
      <c r="T260" s="147">
        <v>14</v>
      </c>
      <c r="U260" s="365"/>
      <c r="V260" s="365"/>
      <c r="W260" s="435"/>
      <c r="X260" s="148">
        <v>0</v>
      </c>
      <c r="Y260" s="442">
        <v>24</v>
      </c>
      <c r="Z260" s="435"/>
      <c r="AA260" s="435">
        <v>0</v>
      </c>
      <c r="AB260" s="435">
        <v>0</v>
      </c>
      <c r="AC260" s="435">
        <v>0</v>
      </c>
      <c r="AD260" s="435">
        <v>0</v>
      </c>
      <c r="AE260" s="435">
        <v>0</v>
      </c>
      <c r="AF260" s="435">
        <v>0</v>
      </c>
      <c r="AG260" s="435">
        <v>0</v>
      </c>
      <c r="AH260" s="435">
        <v>0</v>
      </c>
      <c r="AI260" s="435"/>
      <c r="AJ260" s="349">
        <v>0</v>
      </c>
      <c r="AK260" s="341">
        <v>0</v>
      </c>
      <c r="AL260" s="342">
        <v>0</v>
      </c>
    </row>
    <row r="261" spans="1:38" ht="24" customHeight="1" x14ac:dyDescent="0.3">
      <c r="A261" s="345" t="s">
        <v>5655</v>
      </c>
      <c r="B261" s="328" t="s">
        <v>5656</v>
      </c>
      <c r="C261" s="433" t="s">
        <v>5268</v>
      </c>
      <c r="D261" s="330">
        <f t="shared" si="13"/>
        <v>0</v>
      </c>
      <c r="E261" s="331">
        <f t="shared" si="14"/>
        <v>0</v>
      </c>
      <c r="F261" s="331">
        <f t="shared" si="15"/>
        <v>0</v>
      </c>
      <c r="G261" s="331">
        <f t="shared" si="16"/>
        <v>0</v>
      </c>
      <c r="H261" s="331">
        <f t="shared" si="17"/>
        <v>0</v>
      </c>
      <c r="I261" s="331">
        <f t="shared" si="18"/>
        <v>0</v>
      </c>
      <c r="J261" s="331">
        <f t="shared" si="19"/>
        <v>0</v>
      </c>
      <c r="K261" s="331">
        <f t="shared" si="20"/>
        <v>0</v>
      </c>
      <c r="L261" s="331">
        <f t="shared" si="21"/>
        <v>0</v>
      </c>
      <c r="M261" s="332">
        <f t="shared" si="22"/>
        <v>0</v>
      </c>
      <c r="N261" s="333">
        <f t="shared" si="23"/>
        <v>0</v>
      </c>
      <c r="O261" s="434"/>
      <c r="P261" s="335">
        <f t="shared" si="24"/>
        <v>0</v>
      </c>
      <c r="Q261" s="336" t="str">
        <f t="shared" si="25"/>
        <v/>
      </c>
      <c r="R261" s="364">
        <v>0</v>
      </c>
      <c r="S261" s="148"/>
      <c r="T261" s="147"/>
      <c r="U261" s="341"/>
      <c r="V261" s="341"/>
      <c r="W261" s="435"/>
      <c r="X261" s="148">
        <v>0</v>
      </c>
      <c r="Y261" s="357"/>
      <c r="Z261" s="435"/>
      <c r="AA261" s="435">
        <v>0</v>
      </c>
      <c r="AB261" s="435">
        <v>0</v>
      </c>
      <c r="AC261" s="435">
        <v>0</v>
      </c>
      <c r="AD261" s="435">
        <v>0</v>
      </c>
      <c r="AE261" s="435">
        <v>0</v>
      </c>
      <c r="AF261" s="435">
        <v>0</v>
      </c>
      <c r="AG261" s="435">
        <v>0</v>
      </c>
      <c r="AH261" s="435">
        <v>0</v>
      </c>
      <c r="AI261" s="435"/>
      <c r="AJ261" s="148">
        <v>0</v>
      </c>
      <c r="AK261" s="341">
        <v>0</v>
      </c>
      <c r="AL261" s="342">
        <v>0</v>
      </c>
    </row>
    <row r="262" spans="1:38" ht="24" customHeight="1" x14ac:dyDescent="0.3">
      <c r="A262" s="327" t="s">
        <v>5657</v>
      </c>
      <c r="B262" s="328" t="s">
        <v>5658</v>
      </c>
      <c r="C262" s="433" t="s">
        <v>5456</v>
      </c>
      <c r="D262" s="330">
        <f t="shared" si="13"/>
        <v>0</v>
      </c>
      <c r="E262" s="331">
        <f t="shared" si="14"/>
        <v>0</v>
      </c>
      <c r="F262" s="331">
        <f t="shared" si="15"/>
        <v>0</v>
      </c>
      <c r="G262" s="331">
        <f t="shared" si="16"/>
        <v>0</v>
      </c>
      <c r="H262" s="331">
        <f t="shared" si="17"/>
        <v>0</v>
      </c>
      <c r="I262" s="331">
        <f t="shared" si="18"/>
        <v>0</v>
      </c>
      <c r="J262" s="331">
        <f t="shared" si="19"/>
        <v>0</v>
      </c>
      <c r="K262" s="331">
        <f t="shared" si="20"/>
        <v>0</v>
      </c>
      <c r="L262" s="331">
        <f t="shared" si="21"/>
        <v>0</v>
      </c>
      <c r="M262" s="332">
        <f t="shared" si="22"/>
        <v>0</v>
      </c>
      <c r="N262" s="333">
        <f t="shared" si="23"/>
        <v>0</v>
      </c>
      <c r="O262" s="434"/>
      <c r="P262" s="335">
        <f t="shared" si="24"/>
        <v>0</v>
      </c>
      <c r="Q262" s="336" t="str">
        <f t="shared" si="25"/>
        <v/>
      </c>
      <c r="R262" s="144">
        <v>0</v>
      </c>
      <c r="S262" s="148"/>
      <c r="T262" s="147"/>
      <c r="U262" s="341"/>
      <c r="V262" s="341"/>
      <c r="W262" s="435"/>
      <c r="X262" s="349">
        <v>0</v>
      </c>
      <c r="Y262" s="339"/>
      <c r="Z262" s="435"/>
      <c r="AA262" s="435">
        <v>0</v>
      </c>
      <c r="AB262" s="435">
        <v>0</v>
      </c>
      <c r="AC262" s="435">
        <v>0</v>
      </c>
      <c r="AD262" s="435">
        <v>0</v>
      </c>
      <c r="AE262" s="435">
        <v>0</v>
      </c>
      <c r="AF262" s="435">
        <v>0</v>
      </c>
      <c r="AG262" s="435">
        <v>0</v>
      </c>
      <c r="AH262" s="435">
        <v>0</v>
      </c>
      <c r="AI262" s="435"/>
      <c r="AJ262" s="148">
        <v>0</v>
      </c>
      <c r="AK262" s="341">
        <v>0</v>
      </c>
      <c r="AL262" s="342">
        <v>0</v>
      </c>
    </row>
    <row r="263" spans="1:38" ht="24" customHeight="1" x14ac:dyDescent="0.3">
      <c r="A263" s="327" t="s">
        <v>5659</v>
      </c>
      <c r="B263" s="328" t="s">
        <v>5660</v>
      </c>
      <c r="C263" s="433" t="s">
        <v>5456</v>
      </c>
      <c r="D263" s="330">
        <f t="shared" si="13"/>
        <v>0</v>
      </c>
      <c r="E263" s="331">
        <f t="shared" si="14"/>
        <v>0</v>
      </c>
      <c r="F263" s="331">
        <f t="shared" si="15"/>
        <v>0</v>
      </c>
      <c r="G263" s="331">
        <f t="shared" si="16"/>
        <v>0</v>
      </c>
      <c r="H263" s="331">
        <f t="shared" si="17"/>
        <v>0</v>
      </c>
      <c r="I263" s="331">
        <f t="shared" si="18"/>
        <v>0</v>
      </c>
      <c r="J263" s="331">
        <f t="shared" si="19"/>
        <v>0</v>
      </c>
      <c r="K263" s="331">
        <f t="shared" si="20"/>
        <v>0</v>
      </c>
      <c r="L263" s="331">
        <f t="shared" si="21"/>
        <v>0</v>
      </c>
      <c r="M263" s="332">
        <f t="shared" si="22"/>
        <v>0</v>
      </c>
      <c r="N263" s="333">
        <f t="shared" si="23"/>
        <v>0</v>
      </c>
      <c r="O263" s="434"/>
      <c r="P263" s="335">
        <f t="shared" si="24"/>
        <v>0</v>
      </c>
      <c r="Q263" s="336" t="str">
        <f t="shared" si="25"/>
        <v/>
      </c>
      <c r="R263" s="144">
        <v>0</v>
      </c>
      <c r="S263" s="349"/>
      <c r="T263" s="147"/>
      <c r="U263" s="341"/>
      <c r="V263" s="341"/>
      <c r="W263" s="435"/>
      <c r="X263" s="148">
        <v>0</v>
      </c>
      <c r="Y263" s="339"/>
      <c r="Z263" s="435"/>
      <c r="AA263" s="435">
        <v>0</v>
      </c>
      <c r="AB263" s="435">
        <v>0</v>
      </c>
      <c r="AC263" s="435">
        <v>0</v>
      </c>
      <c r="AD263" s="435">
        <v>0</v>
      </c>
      <c r="AE263" s="435">
        <v>0</v>
      </c>
      <c r="AF263" s="435">
        <v>0</v>
      </c>
      <c r="AG263" s="435">
        <v>0</v>
      </c>
      <c r="AH263" s="435">
        <v>0</v>
      </c>
      <c r="AI263" s="435"/>
      <c r="AJ263" s="148">
        <v>0</v>
      </c>
      <c r="AK263" s="358">
        <v>0</v>
      </c>
      <c r="AL263" s="342">
        <v>0</v>
      </c>
    </row>
    <row r="264" spans="1:38" ht="24" customHeight="1" x14ac:dyDescent="0.3">
      <c r="A264" s="327" t="s">
        <v>5661</v>
      </c>
      <c r="B264" s="328" t="s">
        <v>5662</v>
      </c>
      <c r="C264" s="433" t="s">
        <v>598</v>
      </c>
      <c r="D264" s="330">
        <f t="shared" si="13"/>
        <v>180</v>
      </c>
      <c r="E264" s="331">
        <f t="shared" si="14"/>
        <v>0</v>
      </c>
      <c r="F264" s="331">
        <f t="shared" si="15"/>
        <v>0</v>
      </c>
      <c r="G264" s="331">
        <f t="shared" si="16"/>
        <v>0</v>
      </c>
      <c r="H264" s="331">
        <f t="shared" si="17"/>
        <v>0</v>
      </c>
      <c r="I264" s="331">
        <f t="shared" si="18"/>
        <v>0</v>
      </c>
      <c r="J264" s="331">
        <f t="shared" si="19"/>
        <v>0</v>
      </c>
      <c r="K264" s="331">
        <f t="shared" si="20"/>
        <v>0</v>
      </c>
      <c r="L264" s="331">
        <f t="shared" si="21"/>
        <v>0</v>
      </c>
      <c r="M264" s="332">
        <f t="shared" si="22"/>
        <v>0</v>
      </c>
      <c r="N264" s="333">
        <f t="shared" si="23"/>
        <v>180</v>
      </c>
      <c r="O264" s="434"/>
      <c r="P264" s="335">
        <f t="shared" si="24"/>
        <v>180</v>
      </c>
      <c r="Q264" s="336">
        <f t="shared" si="25"/>
        <v>47</v>
      </c>
      <c r="R264" s="144">
        <v>0</v>
      </c>
      <c r="S264" s="148"/>
      <c r="T264" s="351"/>
      <c r="U264" s="341"/>
      <c r="V264" s="341"/>
      <c r="W264" s="436"/>
      <c r="X264" s="148">
        <v>0</v>
      </c>
      <c r="Y264" s="339"/>
      <c r="Z264" s="436"/>
      <c r="AA264" s="435">
        <v>0</v>
      </c>
      <c r="AB264" s="435">
        <v>0</v>
      </c>
      <c r="AC264" s="435">
        <v>0</v>
      </c>
      <c r="AD264" s="435">
        <v>0</v>
      </c>
      <c r="AE264" s="435">
        <v>0</v>
      </c>
      <c r="AF264" s="435">
        <v>0</v>
      </c>
      <c r="AG264" s="435">
        <v>0</v>
      </c>
      <c r="AH264" s="435">
        <v>0</v>
      </c>
      <c r="AI264" s="436"/>
      <c r="AJ264" s="148">
        <v>0</v>
      </c>
      <c r="AK264" s="341">
        <v>0</v>
      </c>
      <c r="AL264" s="342">
        <v>180</v>
      </c>
    </row>
    <row r="265" spans="1:38" ht="24" customHeight="1" x14ac:dyDescent="0.3">
      <c r="A265" s="345" t="s">
        <v>1337</v>
      </c>
      <c r="B265" s="328" t="s">
        <v>1338</v>
      </c>
      <c r="C265" s="433" t="s">
        <v>5663</v>
      </c>
      <c r="D265" s="330">
        <f t="shared" si="13"/>
        <v>0</v>
      </c>
      <c r="E265" s="331">
        <f t="shared" si="14"/>
        <v>0</v>
      </c>
      <c r="F265" s="331">
        <f t="shared" si="15"/>
        <v>0</v>
      </c>
      <c r="G265" s="331">
        <f t="shared" si="16"/>
        <v>0</v>
      </c>
      <c r="H265" s="331">
        <f t="shared" si="17"/>
        <v>0</v>
      </c>
      <c r="I265" s="331">
        <f t="shared" si="18"/>
        <v>0</v>
      </c>
      <c r="J265" s="331">
        <f t="shared" si="19"/>
        <v>0</v>
      </c>
      <c r="K265" s="331">
        <f t="shared" si="20"/>
        <v>0</v>
      </c>
      <c r="L265" s="331">
        <f t="shared" si="21"/>
        <v>0</v>
      </c>
      <c r="M265" s="332">
        <f t="shared" si="22"/>
        <v>0</v>
      </c>
      <c r="N265" s="333">
        <f t="shared" si="23"/>
        <v>0</v>
      </c>
      <c r="O265" s="434"/>
      <c r="P265" s="335">
        <f t="shared" si="24"/>
        <v>0</v>
      </c>
      <c r="Q265" s="336" t="str">
        <f t="shared" si="25"/>
        <v/>
      </c>
      <c r="R265" s="144">
        <v>0</v>
      </c>
      <c r="S265" s="148"/>
      <c r="T265" s="147"/>
      <c r="U265" s="341"/>
      <c r="V265" s="341"/>
      <c r="W265" s="435"/>
      <c r="X265" s="148">
        <v>0</v>
      </c>
      <c r="Y265" s="339"/>
      <c r="Z265" s="435"/>
      <c r="AA265" s="435">
        <v>0</v>
      </c>
      <c r="AB265" s="435">
        <v>0</v>
      </c>
      <c r="AC265" s="435">
        <v>0</v>
      </c>
      <c r="AD265" s="435">
        <v>0</v>
      </c>
      <c r="AE265" s="435">
        <v>0</v>
      </c>
      <c r="AF265" s="435">
        <v>0</v>
      </c>
      <c r="AG265" s="435">
        <v>0</v>
      </c>
      <c r="AH265" s="435">
        <v>0</v>
      </c>
      <c r="AI265" s="435"/>
      <c r="AJ265" s="148">
        <v>0</v>
      </c>
      <c r="AK265" s="341">
        <v>0</v>
      </c>
      <c r="AL265" s="342">
        <v>0</v>
      </c>
    </row>
    <row r="266" spans="1:38" ht="24" customHeight="1" x14ac:dyDescent="0.3">
      <c r="A266" s="327" t="s">
        <v>5664</v>
      </c>
      <c r="B266" s="328" t="s">
        <v>5665</v>
      </c>
      <c r="C266" s="433" t="s">
        <v>171</v>
      </c>
      <c r="D266" s="330">
        <f t="shared" si="13"/>
        <v>0</v>
      </c>
      <c r="E266" s="331">
        <f t="shared" si="14"/>
        <v>0</v>
      </c>
      <c r="F266" s="331">
        <f t="shared" si="15"/>
        <v>0</v>
      </c>
      <c r="G266" s="331">
        <f t="shared" si="16"/>
        <v>0</v>
      </c>
      <c r="H266" s="331">
        <f t="shared" si="17"/>
        <v>0</v>
      </c>
      <c r="I266" s="331">
        <f t="shared" si="18"/>
        <v>0</v>
      </c>
      <c r="J266" s="331">
        <f t="shared" si="19"/>
        <v>0</v>
      </c>
      <c r="K266" s="331">
        <f t="shared" si="20"/>
        <v>0</v>
      </c>
      <c r="L266" s="331">
        <f t="shared" si="21"/>
        <v>0</v>
      </c>
      <c r="M266" s="332">
        <f t="shared" si="22"/>
        <v>0</v>
      </c>
      <c r="N266" s="333">
        <f t="shared" si="23"/>
        <v>0</v>
      </c>
      <c r="O266" s="434"/>
      <c r="P266" s="335">
        <f t="shared" si="24"/>
        <v>0</v>
      </c>
      <c r="Q266" s="336" t="str">
        <f t="shared" si="25"/>
        <v/>
      </c>
      <c r="R266" s="144">
        <v>0</v>
      </c>
      <c r="S266" s="148"/>
      <c r="T266" s="147"/>
      <c r="U266" s="341"/>
      <c r="V266" s="341"/>
      <c r="W266" s="435"/>
      <c r="X266" s="148">
        <v>0</v>
      </c>
      <c r="Y266" s="339"/>
      <c r="Z266" s="435"/>
      <c r="AA266" s="435">
        <v>0</v>
      </c>
      <c r="AB266" s="435">
        <v>0</v>
      </c>
      <c r="AC266" s="435">
        <v>0</v>
      </c>
      <c r="AD266" s="435">
        <v>0</v>
      </c>
      <c r="AE266" s="435">
        <v>0</v>
      </c>
      <c r="AF266" s="435">
        <v>0</v>
      </c>
      <c r="AG266" s="435">
        <v>0</v>
      </c>
      <c r="AH266" s="435">
        <v>0</v>
      </c>
      <c r="AI266" s="435"/>
      <c r="AJ266" s="148">
        <v>0</v>
      </c>
      <c r="AK266" s="341">
        <v>0</v>
      </c>
      <c r="AL266" s="342">
        <v>0</v>
      </c>
    </row>
    <row r="267" spans="1:38" ht="24" customHeight="1" x14ac:dyDescent="0.3">
      <c r="A267" s="345" t="s">
        <v>5666</v>
      </c>
      <c r="B267" s="328" t="s">
        <v>5667</v>
      </c>
      <c r="C267" s="433" t="s">
        <v>593</v>
      </c>
      <c r="D267" s="330">
        <f t="shared" si="13"/>
        <v>18</v>
      </c>
      <c r="E267" s="331">
        <f t="shared" si="14"/>
        <v>0</v>
      </c>
      <c r="F267" s="331">
        <f t="shared" si="15"/>
        <v>0</v>
      </c>
      <c r="G267" s="331">
        <f t="shared" si="16"/>
        <v>0</v>
      </c>
      <c r="H267" s="331">
        <f t="shared" si="17"/>
        <v>0</v>
      </c>
      <c r="I267" s="331">
        <f t="shared" si="18"/>
        <v>0</v>
      </c>
      <c r="J267" s="331">
        <f t="shared" si="19"/>
        <v>0</v>
      </c>
      <c r="K267" s="331">
        <f t="shared" si="20"/>
        <v>0</v>
      </c>
      <c r="L267" s="331">
        <f t="shared" si="21"/>
        <v>0</v>
      </c>
      <c r="M267" s="332">
        <f t="shared" si="22"/>
        <v>0</v>
      </c>
      <c r="N267" s="333">
        <f t="shared" si="23"/>
        <v>18</v>
      </c>
      <c r="O267" s="434"/>
      <c r="P267" s="335">
        <f t="shared" si="24"/>
        <v>18</v>
      </c>
      <c r="Q267" s="336">
        <f t="shared" si="25"/>
        <v>162</v>
      </c>
      <c r="R267" s="144">
        <v>0</v>
      </c>
      <c r="S267" s="148"/>
      <c r="T267" s="147"/>
      <c r="U267" s="341"/>
      <c r="V267" s="341"/>
      <c r="W267" s="435"/>
      <c r="X267" s="349">
        <v>0</v>
      </c>
      <c r="Y267" s="339"/>
      <c r="Z267" s="435">
        <v>18</v>
      </c>
      <c r="AA267" s="435">
        <v>0</v>
      </c>
      <c r="AB267" s="435">
        <v>0</v>
      </c>
      <c r="AC267" s="435">
        <v>0</v>
      </c>
      <c r="AD267" s="435">
        <v>0</v>
      </c>
      <c r="AE267" s="435">
        <v>0</v>
      </c>
      <c r="AF267" s="435">
        <v>0</v>
      </c>
      <c r="AG267" s="435">
        <v>0</v>
      </c>
      <c r="AH267" s="435">
        <v>0</v>
      </c>
      <c r="AI267" s="435"/>
      <c r="AJ267" s="349">
        <v>0</v>
      </c>
      <c r="AK267" s="341">
        <v>0</v>
      </c>
      <c r="AL267" s="342">
        <v>0</v>
      </c>
    </row>
    <row r="268" spans="1:38" ht="24" customHeight="1" x14ac:dyDescent="0.3">
      <c r="A268" s="345" t="s">
        <v>5668</v>
      </c>
      <c r="B268" s="328" t="s">
        <v>5669</v>
      </c>
      <c r="C268" s="433" t="s">
        <v>237</v>
      </c>
      <c r="D268" s="330">
        <f t="shared" si="13"/>
        <v>0</v>
      </c>
      <c r="E268" s="331">
        <f t="shared" si="14"/>
        <v>0</v>
      </c>
      <c r="F268" s="331">
        <f t="shared" si="15"/>
        <v>0</v>
      </c>
      <c r="G268" s="331">
        <f t="shared" si="16"/>
        <v>0</v>
      </c>
      <c r="H268" s="331">
        <f t="shared" si="17"/>
        <v>0</v>
      </c>
      <c r="I268" s="331">
        <f t="shared" si="18"/>
        <v>0</v>
      </c>
      <c r="J268" s="331">
        <f t="shared" si="19"/>
        <v>0</v>
      </c>
      <c r="K268" s="331">
        <f t="shared" si="20"/>
        <v>0</v>
      </c>
      <c r="L268" s="331">
        <f t="shared" si="21"/>
        <v>0</v>
      </c>
      <c r="M268" s="332">
        <f t="shared" si="22"/>
        <v>0</v>
      </c>
      <c r="N268" s="333">
        <f t="shared" si="23"/>
        <v>0</v>
      </c>
      <c r="O268" s="434"/>
      <c r="P268" s="335">
        <f t="shared" si="24"/>
        <v>0</v>
      </c>
      <c r="Q268" s="336" t="str">
        <f t="shared" si="25"/>
        <v/>
      </c>
      <c r="R268" s="144">
        <v>0</v>
      </c>
      <c r="S268" s="148"/>
      <c r="T268" s="147"/>
      <c r="U268" s="341"/>
      <c r="V268" s="341"/>
      <c r="W268" s="435"/>
      <c r="X268" s="349">
        <v>0</v>
      </c>
      <c r="Y268" s="339"/>
      <c r="Z268" s="435"/>
      <c r="AA268" s="435">
        <v>0</v>
      </c>
      <c r="AB268" s="435">
        <v>0</v>
      </c>
      <c r="AC268" s="435">
        <v>0</v>
      </c>
      <c r="AD268" s="435">
        <v>0</v>
      </c>
      <c r="AE268" s="435">
        <v>0</v>
      </c>
      <c r="AF268" s="435">
        <v>0</v>
      </c>
      <c r="AG268" s="435">
        <v>0</v>
      </c>
      <c r="AH268" s="435">
        <v>0</v>
      </c>
      <c r="AI268" s="435"/>
      <c r="AJ268" s="148">
        <v>0</v>
      </c>
      <c r="AK268" s="358">
        <v>0</v>
      </c>
      <c r="AL268" s="342">
        <v>0</v>
      </c>
    </row>
    <row r="269" spans="1:38" ht="24" customHeight="1" x14ac:dyDescent="0.3">
      <c r="A269" s="327" t="s">
        <v>5670</v>
      </c>
      <c r="B269" s="328" t="s">
        <v>5671</v>
      </c>
      <c r="C269" s="433" t="s">
        <v>314</v>
      </c>
      <c r="D269" s="330">
        <f t="shared" si="13"/>
        <v>600</v>
      </c>
      <c r="E269" s="331">
        <f t="shared" si="14"/>
        <v>300</v>
      </c>
      <c r="F269" s="331">
        <f t="shared" si="15"/>
        <v>70</v>
      </c>
      <c r="G269" s="331">
        <f t="shared" si="16"/>
        <v>0</v>
      </c>
      <c r="H269" s="331">
        <f t="shared" si="17"/>
        <v>0</v>
      </c>
      <c r="I269" s="331">
        <f t="shared" si="18"/>
        <v>0</v>
      </c>
      <c r="J269" s="331">
        <f t="shared" si="19"/>
        <v>0</v>
      </c>
      <c r="K269" s="331">
        <f t="shared" si="20"/>
        <v>0</v>
      </c>
      <c r="L269" s="331">
        <f t="shared" si="21"/>
        <v>0</v>
      </c>
      <c r="M269" s="332">
        <f t="shared" si="22"/>
        <v>0</v>
      </c>
      <c r="N269" s="333">
        <f t="shared" si="23"/>
        <v>970</v>
      </c>
      <c r="O269" s="434">
        <f>Nemzetközi!E216</f>
        <v>80</v>
      </c>
      <c r="P269" s="335">
        <f t="shared" si="24"/>
        <v>8970</v>
      </c>
      <c r="Q269" s="336">
        <f t="shared" si="25"/>
        <v>5</v>
      </c>
      <c r="R269" s="88">
        <v>0</v>
      </c>
      <c r="S269" s="148"/>
      <c r="T269" s="147"/>
      <c r="U269" s="358">
        <v>70</v>
      </c>
      <c r="V269" s="358"/>
      <c r="W269" s="435"/>
      <c r="X269" s="148">
        <v>0</v>
      </c>
      <c r="Y269" s="437"/>
      <c r="Z269" s="435"/>
      <c r="AA269" s="435">
        <v>0</v>
      </c>
      <c r="AB269" s="435">
        <v>0</v>
      </c>
      <c r="AC269" s="435">
        <v>0</v>
      </c>
      <c r="AD269" s="435">
        <v>0</v>
      </c>
      <c r="AE269" s="435">
        <v>0</v>
      </c>
      <c r="AF269" s="435">
        <v>0</v>
      </c>
      <c r="AG269" s="435">
        <v>0</v>
      </c>
      <c r="AH269" s="435">
        <v>0</v>
      </c>
      <c r="AI269" s="435"/>
      <c r="AJ269" s="148">
        <v>0</v>
      </c>
      <c r="AK269" s="341">
        <v>600</v>
      </c>
      <c r="AL269" s="360">
        <v>300</v>
      </c>
    </row>
    <row r="270" spans="1:38" ht="24" customHeight="1" x14ac:dyDescent="0.3">
      <c r="A270" s="345" t="s">
        <v>5672</v>
      </c>
      <c r="B270" s="328" t="s">
        <v>5673</v>
      </c>
      <c r="C270" s="433" t="s">
        <v>314</v>
      </c>
      <c r="D270" s="330">
        <f t="shared" si="13"/>
        <v>125</v>
      </c>
      <c r="E270" s="331">
        <f t="shared" si="14"/>
        <v>50</v>
      </c>
      <c r="F270" s="331">
        <f t="shared" si="15"/>
        <v>0</v>
      </c>
      <c r="G270" s="331">
        <f t="shared" si="16"/>
        <v>0</v>
      </c>
      <c r="H270" s="331">
        <f t="shared" si="17"/>
        <v>0</v>
      </c>
      <c r="I270" s="331">
        <f t="shared" si="18"/>
        <v>0</v>
      </c>
      <c r="J270" s="331">
        <f t="shared" si="19"/>
        <v>0</v>
      </c>
      <c r="K270" s="331">
        <f t="shared" si="20"/>
        <v>0</v>
      </c>
      <c r="L270" s="331">
        <f t="shared" si="21"/>
        <v>0</v>
      </c>
      <c r="M270" s="332">
        <f t="shared" si="22"/>
        <v>0</v>
      </c>
      <c r="N270" s="333">
        <f t="shared" si="23"/>
        <v>175</v>
      </c>
      <c r="O270" s="434"/>
      <c r="P270" s="335">
        <f t="shared" si="24"/>
        <v>175</v>
      </c>
      <c r="Q270" s="336">
        <f t="shared" si="25"/>
        <v>52</v>
      </c>
      <c r="R270" s="144">
        <v>0</v>
      </c>
      <c r="S270" s="148">
        <v>125</v>
      </c>
      <c r="T270" s="351"/>
      <c r="U270" s="341"/>
      <c r="V270" s="341"/>
      <c r="W270" s="436">
        <v>50</v>
      </c>
      <c r="X270" s="148">
        <v>0</v>
      </c>
      <c r="Y270" s="339"/>
      <c r="Z270" s="436"/>
      <c r="AA270" s="435">
        <v>0</v>
      </c>
      <c r="AB270" s="435">
        <v>0</v>
      </c>
      <c r="AC270" s="435">
        <v>0</v>
      </c>
      <c r="AD270" s="435">
        <v>0</v>
      </c>
      <c r="AE270" s="435">
        <v>0</v>
      </c>
      <c r="AF270" s="435">
        <v>0</v>
      </c>
      <c r="AG270" s="435">
        <v>0</v>
      </c>
      <c r="AH270" s="435">
        <v>0</v>
      </c>
      <c r="AI270" s="436"/>
      <c r="AJ270" s="148">
        <v>0</v>
      </c>
      <c r="AK270" s="341">
        <v>0</v>
      </c>
      <c r="AL270" s="360">
        <v>0</v>
      </c>
    </row>
    <row r="271" spans="1:38" ht="24" customHeight="1" x14ac:dyDescent="0.3">
      <c r="A271" s="345" t="s">
        <v>5674</v>
      </c>
      <c r="B271" s="328" t="s">
        <v>5675</v>
      </c>
      <c r="C271" s="433" t="s">
        <v>509</v>
      </c>
      <c r="D271" s="330">
        <f t="shared" si="13"/>
        <v>0</v>
      </c>
      <c r="E271" s="331">
        <f t="shared" si="14"/>
        <v>0</v>
      </c>
      <c r="F271" s="331">
        <f t="shared" si="15"/>
        <v>0</v>
      </c>
      <c r="G271" s="331">
        <f t="shared" si="16"/>
        <v>0</v>
      </c>
      <c r="H271" s="331">
        <f t="shared" si="17"/>
        <v>0</v>
      </c>
      <c r="I271" s="331">
        <f t="shared" si="18"/>
        <v>0</v>
      </c>
      <c r="J271" s="331">
        <f t="shared" si="19"/>
        <v>0</v>
      </c>
      <c r="K271" s="331">
        <f t="shared" si="20"/>
        <v>0</v>
      </c>
      <c r="L271" s="331">
        <f t="shared" si="21"/>
        <v>0</v>
      </c>
      <c r="M271" s="332">
        <f t="shared" si="22"/>
        <v>0</v>
      </c>
      <c r="N271" s="333">
        <f t="shared" si="23"/>
        <v>0</v>
      </c>
      <c r="O271" s="434"/>
      <c r="P271" s="335">
        <f t="shared" si="24"/>
        <v>0</v>
      </c>
      <c r="Q271" s="336" t="str">
        <f t="shared" si="25"/>
        <v/>
      </c>
      <c r="R271" s="144">
        <v>0</v>
      </c>
      <c r="S271" s="148"/>
      <c r="T271" s="147"/>
      <c r="U271" s="341"/>
      <c r="V271" s="341"/>
      <c r="W271" s="435"/>
      <c r="X271" s="148">
        <v>0</v>
      </c>
      <c r="Y271" s="339"/>
      <c r="Z271" s="435"/>
      <c r="AA271" s="435">
        <v>0</v>
      </c>
      <c r="AB271" s="435">
        <v>0</v>
      </c>
      <c r="AC271" s="435">
        <v>0</v>
      </c>
      <c r="AD271" s="435">
        <v>0</v>
      </c>
      <c r="AE271" s="435">
        <v>0</v>
      </c>
      <c r="AF271" s="435">
        <v>0</v>
      </c>
      <c r="AG271" s="435">
        <v>0</v>
      </c>
      <c r="AH271" s="435">
        <v>0</v>
      </c>
      <c r="AI271" s="435"/>
      <c r="AJ271" s="349">
        <v>0</v>
      </c>
      <c r="AK271" s="341">
        <v>0</v>
      </c>
      <c r="AL271" s="342">
        <v>0</v>
      </c>
    </row>
    <row r="272" spans="1:38" ht="24" customHeight="1" x14ac:dyDescent="0.3">
      <c r="A272" s="345" t="s">
        <v>5676</v>
      </c>
      <c r="B272" s="328" t="s">
        <v>5677</v>
      </c>
      <c r="C272" s="433" t="s">
        <v>237</v>
      </c>
      <c r="D272" s="330">
        <f t="shared" si="13"/>
        <v>11</v>
      </c>
      <c r="E272" s="331">
        <f t="shared" si="14"/>
        <v>0</v>
      </c>
      <c r="F272" s="331">
        <f t="shared" si="15"/>
        <v>0</v>
      </c>
      <c r="G272" s="331">
        <f t="shared" si="16"/>
        <v>0</v>
      </c>
      <c r="H272" s="331">
        <f t="shared" si="17"/>
        <v>0</v>
      </c>
      <c r="I272" s="331">
        <f t="shared" si="18"/>
        <v>0</v>
      </c>
      <c r="J272" s="331">
        <f t="shared" si="19"/>
        <v>0</v>
      </c>
      <c r="K272" s="331">
        <f t="shared" si="20"/>
        <v>0</v>
      </c>
      <c r="L272" s="331">
        <f t="shared" si="21"/>
        <v>0</v>
      </c>
      <c r="M272" s="332">
        <f t="shared" si="22"/>
        <v>0</v>
      </c>
      <c r="N272" s="333">
        <f t="shared" si="23"/>
        <v>11</v>
      </c>
      <c r="O272" s="434"/>
      <c r="P272" s="335">
        <f t="shared" si="24"/>
        <v>11</v>
      </c>
      <c r="Q272" s="336">
        <f t="shared" si="25"/>
        <v>184</v>
      </c>
      <c r="R272" s="88">
        <v>0</v>
      </c>
      <c r="S272" s="148"/>
      <c r="T272" s="147"/>
      <c r="U272" s="341"/>
      <c r="V272" s="341"/>
      <c r="W272" s="435"/>
      <c r="X272" s="148">
        <v>0</v>
      </c>
      <c r="Y272" s="437">
        <v>11</v>
      </c>
      <c r="Z272" s="435"/>
      <c r="AA272" s="435">
        <v>0</v>
      </c>
      <c r="AB272" s="435">
        <v>0</v>
      </c>
      <c r="AC272" s="435">
        <v>0</v>
      </c>
      <c r="AD272" s="435">
        <v>0</v>
      </c>
      <c r="AE272" s="435">
        <v>0</v>
      </c>
      <c r="AF272" s="435">
        <v>0</v>
      </c>
      <c r="AG272" s="435">
        <v>0</v>
      </c>
      <c r="AH272" s="435">
        <v>0</v>
      </c>
      <c r="AI272" s="435"/>
      <c r="AJ272" s="148">
        <v>0</v>
      </c>
      <c r="AK272" s="341">
        <v>0</v>
      </c>
      <c r="AL272" s="342">
        <v>0</v>
      </c>
    </row>
    <row r="273" spans="1:38" ht="24" customHeight="1" x14ac:dyDescent="0.3">
      <c r="A273" s="345" t="s">
        <v>1340</v>
      </c>
      <c r="B273" s="328" t="s">
        <v>1341</v>
      </c>
      <c r="C273" s="433" t="s">
        <v>117</v>
      </c>
      <c r="D273" s="330">
        <f t="shared" si="13"/>
        <v>24</v>
      </c>
      <c r="E273" s="331">
        <f t="shared" si="14"/>
        <v>16</v>
      </c>
      <c r="F273" s="331">
        <f t="shared" si="15"/>
        <v>0</v>
      </c>
      <c r="G273" s="331">
        <f t="shared" si="16"/>
        <v>0</v>
      </c>
      <c r="H273" s="331">
        <f t="shared" si="17"/>
        <v>0</v>
      </c>
      <c r="I273" s="331">
        <f t="shared" si="18"/>
        <v>0</v>
      </c>
      <c r="J273" s="331">
        <f t="shared" si="19"/>
        <v>0</v>
      </c>
      <c r="K273" s="331">
        <f t="shared" si="20"/>
        <v>0</v>
      </c>
      <c r="L273" s="331">
        <f t="shared" si="21"/>
        <v>0</v>
      </c>
      <c r="M273" s="332">
        <f t="shared" si="22"/>
        <v>0</v>
      </c>
      <c r="N273" s="333">
        <f t="shared" si="23"/>
        <v>40</v>
      </c>
      <c r="O273" s="434"/>
      <c r="P273" s="335">
        <f t="shared" si="24"/>
        <v>40</v>
      </c>
      <c r="Q273" s="336">
        <f t="shared" si="25"/>
        <v>119</v>
      </c>
      <c r="R273" s="144">
        <v>0</v>
      </c>
      <c r="S273" s="349"/>
      <c r="T273" s="147">
        <v>16</v>
      </c>
      <c r="U273" s="341"/>
      <c r="V273" s="341"/>
      <c r="W273" s="435"/>
      <c r="X273" s="349">
        <v>0</v>
      </c>
      <c r="Y273" s="339">
        <v>24</v>
      </c>
      <c r="Z273" s="435"/>
      <c r="AA273" s="435">
        <v>0</v>
      </c>
      <c r="AB273" s="435">
        <v>0</v>
      </c>
      <c r="AC273" s="435">
        <v>0</v>
      </c>
      <c r="AD273" s="435">
        <v>0</v>
      </c>
      <c r="AE273" s="435">
        <v>0</v>
      </c>
      <c r="AF273" s="435">
        <v>0</v>
      </c>
      <c r="AG273" s="435">
        <v>0</v>
      </c>
      <c r="AH273" s="435">
        <v>0</v>
      </c>
      <c r="AI273" s="435"/>
      <c r="AJ273" s="148">
        <v>0</v>
      </c>
      <c r="AK273" s="341">
        <v>0</v>
      </c>
      <c r="AL273" s="342">
        <v>0</v>
      </c>
    </row>
    <row r="274" spans="1:38" ht="24" customHeight="1" x14ac:dyDescent="0.3">
      <c r="A274" s="327" t="s">
        <v>5678</v>
      </c>
      <c r="B274" s="328" t="s">
        <v>5679</v>
      </c>
      <c r="C274" s="433" t="s">
        <v>117</v>
      </c>
      <c r="D274" s="330">
        <f t="shared" si="13"/>
        <v>0</v>
      </c>
      <c r="E274" s="331">
        <f t="shared" si="14"/>
        <v>0</v>
      </c>
      <c r="F274" s="331">
        <f t="shared" si="15"/>
        <v>0</v>
      </c>
      <c r="G274" s="331">
        <f t="shared" si="16"/>
        <v>0</v>
      </c>
      <c r="H274" s="331">
        <f t="shared" si="17"/>
        <v>0</v>
      </c>
      <c r="I274" s="331">
        <f t="shared" si="18"/>
        <v>0</v>
      </c>
      <c r="J274" s="331">
        <f t="shared" si="19"/>
        <v>0</v>
      </c>
      <c r="K274" s="331">
        <f t="shared" si="20"/>
        <v>0</v>
      </c>
      <c r="L274" s="331">
        <f t="shared" si="21"/>
        <v>0</v>
      </c>
      <c r="M274" s="332">
        <f t="shared" si="22"/>
        <v>0</v>
      </c>
      <c r="N274" s="333">
        <f t="shared" si="23"/>
        <v>0</v>
      </c>
      <c r="O274" s="434"/>
      <c r="P274" s="335">
        <f t="shared" si="24"/>
        <v>0</v>
      </c>
      <c r="Q274" s="336" t="str">
        <f t="shared" si="25"/>
        <v/>
      </c>
      <c r="R274" s="144">
        <v>0</v>
      </c>
      <c r="S274" s="349"/>
      <c r="T274" s="147"/>
      <c r="U274" s="341"/>
      <c r="V274" s="341"/>
      <c r="W274" s="435"/>
      <c r="X274" s="349">
        <v>0</v>
      </c>
      <c r="Y274" s="339"/>
      <c r="Z274" s="435"/>
      <c r="AA274" s="435">
        <v>0</v>
      </c>
      <c r="AB274" s="435">
        <v>0</v>
      </c>
      <c r="AC274" s="435">
        <v>0</v>
      </c>
      <c r="AD274" s="435">
        <v>0</v>
      </c>
      <c r="AE274" s="435">
        <v>0</v>
      </c>
      <c r="AF274" s="435">
        <v>0</v>
      </c>
      <c r="AG274" s="435">
        <v>0</v>
      </c>
      <c r="AH274" s="435">
        <v>0</v>
      </c>
      <c r="AI274" s="435"/>
      <c r="AJ274" s="148">
        <v>0</v>
      </c>
      <c r="AK274" s="341">
        <v>0</v>
      </c>
      <c r="AL274" s="342">
        <v>0</v>
      </c>
    </row>
    <row r="275" spans="1:38" ht="24" customHeight="1" x14ac:dyDescent="0.3">
      <c r="A275" s="345" t="s">
        <v>1345</v>
      </c>
      <c r="B275" s="328" t="s">
        <v>1346</v>
      </c>
      <c r="C275" s="433" t="s">
        <v>83</v>
      </c>
      <c r="D275" s="330">
        <f t="shared" si="13"/>
        <v>480</v>
      </c>
      <c r="E275" s="331">
        <f t="shared" si="14"/>
        <v>220</v>
      </c>
      <c r="F275" s="331">
        <f t="shared" si="15"/>
        <v>100</v>
      </c>
      <c r="G275" s="331">
        <f t="shared" si="16"/>
        <v>0</v>
      </c>
      <c r="H275" s="331">
        <f t="shared" si="17"/>
        <v>0</v>
      </c>
      <c r="I275" s="331">
        <f t="shared" si="18"/>
        <v>0</v>
      </c>
      <c r="J275" s="331">
        <f t="shared" si="19"/>
        <v>0</v>
      </c>
      <c r="K275" s="331">
        <f t="shared" si="20"/>
        <v>0</v>
      </c>
      <c r="L275" s="331">
        <f t="shared" si="21"/>
        <v>0</v>
      </c>
      <c r="M275" s="332">
        <f t="shared" si="22"/>
        <v>0</v>
      </c>
      <c r="N275" s="333">
        <f t="shared" si="23"/>
        <v>800</v>
      </c>
      <c r="O275" s="434"/>
      <c r="P275" s="335">
        <f t="shared" si="24"/>
        <v>800</v>
      </c>
      <c r="Q275" s="336">
        <f t="shared" si="25"/>
        <v>12</v>
      </c>
      <c r="R275" s="144">
        <v>0</v>
      </c>
      <c r="S275" s="148"/>
      <c r="T275" s="147"/>
      <c r="U275" s="341">
        <v>100</v>
      </c>
      <c r="V275" s="341">
        <v>220</v>
      </c>
      <c r="W275" s="435"/>
      <c r="X275" s="148">
        <v>0</v>
      </c>
      <c r="Y275" s="339"/>
      <c r="Z275" s="435"/>
      <c r="AA275" s="435">
        <v>0</v>
      </c>
      <c r="AB275" s="435">
        <v>0</v>
      </c>
      <c r="AC275" s="435">
        <v>0</v>
      </c>
      <c r="AD275" s="435">
        <v>0</v>
      </c>
      <c r="AE275" s="435">
        <v>0</v>
      </c>
      <c r="AF275" s="435">
        <v>0</v>
      </c>
      <c r="AG275" s="435">
        <v>0</v>
      </c>
      <c r="AH275" s="435">
        <v>0</v>
      </c>
      <c r="AI275" s="435"/>
      <c r="AJ275" s="349">
        <v>0</v>
      </c>
      <c r="AK275" s="341">
        <v>480</v>
      </c>
      <c r="AL275" s="360">
        <v>0</v>
      </c>
    </row>
    <row r="276" spans="1:38" ht="24" customHeight="1" x14ac:dyDescent="0.3">
      <c r="A276" s="345" t="s">
        <v>5680</v>
      </c>
      <c r="B276" s="328" t="s">
        <v>5681</v>
      </c>
      <c r="C276" s="433" t="s">
        <v>270</v>
      </c>
      <c r="D276" s="330">
        <f t="shared" si="13"/>
        <v>0</v>
      </c>
      <c r="E276" s="331">
        <f t="shared" si="14"/>
        <v>0</v>
      </c>
      <c r="F276" s="331">
        <f t="shared" si="15"/>
        <v>0</v>
      </c>
      <c r="G276" s="331">
        <f t="shared" si="16"/>
        <v>0</v>
      </c>
      <c r="H276" s="331">
        <f t="shared" si="17"/>
        <v>0</v>
      </c>
      <c r="I276" s="331">
        <f t="shared" si="18"/>
        <v>0</v>
      </c>
      <c r="J276" s="331">
        <f t="shared" si="19"/>
        <v>0</v>
      </c>
      <c r="K276" s="331">
        <f t="shared" si="20"/>
        <v>0</v>
      </c>
      <c r="L276" s="331">
        <f t="shared" si="21"/>
        <v>0</v>
      </c>
      <c r="M276" s="332">
        <f t="shared" si="22"/>
        <v>0</v>
      </c>
      <c r="N276" s="333">
        <f t="shared" si="23"/>
        <v>0</v>
      </c>
      <c r="O276" s="434"/>
      <c r="P276" s="335">
        <f t="shared" si="24"/>
        <v>0</v>
      </c>
      <c r="Q276" s="336" t="str">
        <f t="shared" si="25"/>
        <v/>
      </c>
      <c r="R276" s="144">
        <v>0</v>
      </c>
      <c r="S276" s="148"/>
      <c r="T276" s="147"/>
      <c r="U276" s="341"/>
      <c r="V276" s="341"/>
      <c r="W276" s="435"/>
      <c r="X276" s="148">
        <v>0</v>
      </c>
      <c r="Y276" s="339"/>
      <c r="Z276" s="435"/>
      <c r="AA276" s="435">
        <v>0</v>
      </c>
      <c r="AB276" s="435">
        <v>0</v>
      </c>
      <c r="AC276" s="435">
        <v>0</v>
      </c>
      <c r="AD276" s="435">
        <v>0</v>
      </c>
      <c r="AE276" s="435">
        <v>0</v>
      </c>
      <c r="AF276" s="435">
        <v>0</v>
      </c>
      <c r="AG276" s="435">
        <v>0</v>
      </c>
      <c r="AH276" s="435">
        <v>0</v>
      </c>
      <c r="AI276" s="435"/>
      <c r="AJ276" s="148">
        <v>0</v>
      </c>
      <c r="AK276" s="341">
        <v>0</v>
      </c>
      <c r="AL276" s="342">
        <v>0</v>
      </c>
    </row>
    <row r="277" spans="1:38" ht="24" customHeight="1" x14ac:dyDescent="0.3">
      <c r="A277" s="327" t="s">
        <v>5682</v>
      </c>
      <c r="B277" s="328" t="s">
        <v>5683</v>
      </c>
      <c r="C277" s="433" t="s">
        <v>182</v>
      </c>
      <c r="D277" s="330">
        <f t="shared" si="13"/>
        <v>35</v>
      </c>
      <c r="E277" s="331">
        <f t="shared" si="14"/>
        <v>0</v>
      </c>
      <c r="F277" s="331">
        <f t="shared" si="15"/>
        <v>0</v>
      </c>
      <c r="G277" s="331">
        <f t="shared" si="16"/>
        <v>0</v>
      </c>
      <c r="H277" s="331">
        <f t="shared" si="17"/>
        <v>0</v>
      </c>
      <c r="I277" s="331">
        <f t="shared" si="18"/>
        <v>0</v>
      </c>
      <c r="J277" s="331">
        <f t="shared" si="19"/>
        <v>0</v>
      </c>
      <c r="K277" s="331">
        <f t="shared" si="20"/>
        <v>0</v>
      </c>
      <c r="L277" s="331">
        <f t="shared" si="21"/>
        <v>0</v>
      </c>
      <c r="M277" s="332">
        <f t="shared" si="22"/>
        <v>0</v>
      </c>
      <c r="N277" s="333">
        <f t="shared" si="23"/>
        <v>35</v>
      </c>
      <c r="O277" s="434"/>
      <c r="P277" s="335">
        <f t="shared" si="24"/>
        <v>35</v>
      </c>
      <c r="Q277" s="336">
        <f t="shared" si="25"/>
        <v>131</v>
      </c>
      <c r="R277" s="144">
        <v>0</v>
      </c>
      <c r="S277" s="349">
        <v>35</v>
      </c>
      <c r="T277" s="147"/>
      <c r="U277" s="341"/>
      <c r="V277" s="341"/>
      <c r="W277" s="435"/>
      <c r="X277" s="148">
        <v>0</v>
      </c>
      <c r="Y277" s="339"/>
      <c r="Z277" s="435"/>
      <c r="AA277" s="435">
        <v>0</v>
      </c>
      <c r="AB277" s="435">
        <v>0</v>
      </c>
      <c r="AC277" s="435">
        <v>0</v>
      </c>
      <c r="AD277" s="435">
        <v>0</v>
      </c>
      <c r="AE277" s="435">
        <v>0</v>
      </c>
      <c r="AF277" s="435">
        <v>0</v>
      </c>
      <c r="AG277" s="435">
        <v>0</v>
      </c>
      <c r="AH277" s="435">
        <v>0</v>
      </c>
      <c r="AI277" s="435"/>
      <c r="AJ277" s="148">
        <v>0</v>
      </c>
      <c r="AK277" s="358">
        <v>0</v>
      </c>
      <c r="AL277" s="342">
        <v>0</v>
      </c>
    </row>
    <row r="278" spans="1:38" ht="24" customHeight="1" x14ac:dyDescent="0.3">
      <c r="A278" s="327" t="s">
        <v>5684</v>
      </c>
      <c r="B278" s="328" t="s">
        <v>5685</v>
      </c>
      <c r="C278" s="433" t="s">
        <v>2509</v>
      </c>
      <c r="D278" s="330">
        <f t="shared" si="13"/>
        <v>0</v>
      </c>
      <c r="E278" s="331">
        <f t="shared" si="14"/>
        <v>0</v>
      </c>
      <c r="F278" s="331">
        <f t="shared" si="15"/>
        <v>0</v>
      </c>
      <c r="G278" s="331">
        <f t="shared" si="16"/>
        <v>0</v>
      </c>
      <c r="H278" s="331">
        <f t="shared" si="17"/>
        <v>0</v>
      </c>
      <c r="I278" s="331">
        <f t="shared" si="18"/>
        <v>0</v>
      </c>
      <c r="J278" s="331">
        <f t="shared" si="19"/>
        <v>0</v>
      </c>
      <c r="K278" s="331">
        <f t="shared" si="20"/>
        <v>0</v>
      </c>
      <c r="L278" s="331">
        <f t="shared" si="21"/>
        <v>0</v>
      </c>
      <c r="M278" s="332">
        <f t="shared" si="22"/>
        <v>0</v>
      </c>
      <c r="N278" s="333">
        <f t="shared" si="23"/>
        <v>0</v>
      </c>
      <c r="O278" s="434"/>
      <c r="P278" s="335">
        <f t="shared" si="24"/>
        <v>0</v>
      </c>
      <c r="Q278" s="336" t="str">
        <f t="shared" si="25"/>
        <v/>
      </c>
      <c r="R278" s="144">
        <v>0</v>
      </c>
      <c r="S278" s="148"/>
      <c r="T278" s="147"/>
      <c r="U278" s="341"/>
      <c r="V278" s="341"/>
      <c r="W278" s="435"/>
      <c r="X278" s="148">
        <v>0</v>
      </c>
      <c r="Y278" s="339"/>
      <c r="Z278" s="435"/>
      <c r="AA278" s="435">
        <v>0</v>
      </c>
      <c r="AB278" s="435">
        <v>0</v>
      </c>
      <c r="AC278" s="435">
        <v>0</v>
      </c>
      <c r="AD278" s="435">
        <v>0</v>
      </c>
      <c r="AE278" s="435">
        <v>0</v>
      </c>
      <c r="AF278" s="435">
        <v>0</v>
      </c>
      <c r="AG278" s="435">
        <v>0</v>
      </c>
      <c r="AH278" s="435">
        <v>0</v>
      </c>
      <c r="AI278" s="435"/>
      <c r="AJ278" s="148">
        <v>0</v>
      </c>
      <c r="AK278" s="358">
        <v>0</v>
      </c>
      <c r="AL278" s="342">
        <v>0</v>
      </c>
    </row>
    <row r="279" spans="1:38" ht="24" customHeight="1" x14ac:dyDescent="0.3">
      <c r="A279" s="345" t="s">
        <v>1347</v>
      </c>
      <c r="B279" s="328" t="s">
        <v>1348</v>
      </c>
      <c r="C279" s="433" t="s">
        <v>351</v>
      </c>
      <c r="D279" s="330">
        <f t="shared" si="13"/>
        <v>0</v>
      </c>
      <c r="E279" s="331">
        <f t="shared" si="14"/>
        <v>0</v>
      </c>
      <c r="F279" s="331">
        <f t="shared" si="15"/>
        <v>0</v>
      </c>
      <c r="G279" s="331">
        <f t="shared" si="16"/>
        <v>0</v>
      </c>
      <c r="H279" s="331">
        <f t="shared" si="17"/>
        <v>0</v>
      </c>
      <c r="I279" s="331">
        <f t="shared" si="18"/>
        <v>0</v>
      </c>
      <c r="J279" s="331">
        <f t="shared" si="19"/>
        <v>0</v>
      </c>
      <c r="K279" s="331">
        <f t="shared" si="20"/>
        <v>0</v>
      </c>
      <c r="L279" s="331">
        <f t="shared" si="21"/>
        <v>0</v>
      </c>
      <c r="M279" s="332">
        <f t="shared" si="22"/>
        <v>0</v>
      </c>
      <c r="N279" s="333">
        <f t="shared" si="23"/>
        <v>0</v>
      </c>
      <c r="O279" s="434"/>
      <c r="P279" s="335">
        <f t="shared" si="24"/>
        <v>0</v>
      </c>
      <c r="Q279" s="336" t="str">
        <f t="shared" si="25"/>
        <v/>
      </c>
      <c r="R279" s="144">
        <v>0</v>
      </c>
      <c r="S279" s="148"/>
      <c r="T279" s="351"/>
      <c r="U279" s="341"/>
      <c r="V279" s="341"/>
      <c r="W279" s="436"/>
      <c r="X279" s="148">
        <v>0</v>
      </c>
      <c r="Y279" s="339"/>
      <c r="Z279" s="436"/>
      <c r="AA279" s="435">
        <v>0</v>
      </c>
      <c r="AB279" s="435">
        <v>0</v>
      </c>
      <c r="AC279" s="435">
        <v>0</v>
      </c>
      <c r="AD279" s="435">
        <v>0</v>
      </c>
      <c r="AE279" s="435">
        <v>0</v>
      </c>
      <c r="AF279" s="435">
        <v>0</v>
      </c>
      <c r="AG279" s="435">
        <v>0</v>
      </c>
      <c r="AH279" s="435">
        <v>0</v>
      </c>
      <c r="AI279" s="436"/>
      <c r="AJ279" s="148">
        <v>0</v>
      </c>
      <c r="AK279" s="341">
        <v>0</v>
      </c>
      <c r="AL279" s="342">
        <v>0</v>
      </c>
    </row>
    <row r="280" spans="1:38" ht="24" customHeight="1" x14ac:dyDescent="0.3">
      <c r="A280" s="345" t="s">
        <v>1349</v>
      </c>
      <c r="B280" s="328" t="s">
        <v>1350</v>
      </c>
      <c r="C280" s="433" t="s">
        <v>198</v>
      </c>
      <c r="D280" s="330">
        <f t="shared" si="13"/>
        <v>5</v>
      </c>
      <c r="E280" s="331">
        <f t="shared" si="14"/>
        <v>0</v>
      </c>
      <c r="F280" s="331">
        <f t="shared" si="15"/>
        <v>0</v>
      </c>
      <c r="G280" s="331">
        <f t="shared" si="16"/>
        <v>0</v>
      </c>
      <c r="H280" s="331">
        <f t="shared" si="17"/>
        <v>0</v>
      </c>
      <c r="I280" s="331">
        <f t="shared" si="18"/>
        <v>0</v>
      </c>
      <c r="J280" s="331">
        <f t="shared" si="19"/>
        <v>0</v>
      </c>
      <c r="K280" s="331">
        <f t="shared" si="20"/>
        <v>0</v>
      </c>
      <c r="L280" s="331">
        <f t="shared" si="21"/>
        <v>0</v>
      </c>
      <c r="M280" s="332">
        <f t="shared" si="22"/>
        <v>0</v>
      </c>
      <c r="N280" s="333">
        <f t="shared" si="23"/>
        <v>5</v>
      </c>
      <c r="O280" s="434"/>
      <c r="P280" s="335">
        <f t="shared" si="24"/>
        <v>5</v>
      </c>
      <c r="Q280" s="336">
        <f t="shared" si="25"/>
        <v>201</v>
      </c>
      <c r="R280" s="144">
        <v>0</v>
      </c>
      <c r="S280" s="148"/>
      <c r="T280" s="147"/>
      <c r="U280" s="358"/>
      <c r="V280" s="358"/>
      <c r="W280" s="435">
        <v>5</v>
      </c>
      <c r="X280" s="148">
        <v>0</v>
      </c>
      <c r="Y280" s="339"/>
      <c r="Z280" s="435"/>
      <c r="AA280" s="435">
        <v>0</v>
      </c>
      <c r="AB280" s="435">
        <v>0</v>
      </c>
      <c r="AC280" s="435">
        <v>0</v>
      </c>
      <c r="AD280" s="435">
        <v>0</v>
      </c>
      <c r="AE280" s="435">
        <v>0</v>
      </c>
      <c r="AF280" s="435">
        <v>0</v>
      </c>
      <c r="AG280" s="435">
        <v>0</v>
      </c>
      <c r="AH280" s="435">
        <v>0</v>
      </c>
      <c r="AI280" s="435"/>
      <c r="AJ280" s="148">
        <v>0</v>
      </c>
      <c r="AK280" s="341">
        <v>0</v>
      </c>
      <c r="AL280" s="342">
        <v>0</v>
      </c>
    </row>
    <row r="281" spans="1:38" ht="24" customHeight="1" x14ac:dyDescent="0.3">
      <c r="A281" s="345" t="s">
        <v>5686</v>
      </c>
      <c r="B281" s="328" t="s">
        <v>5687</v>
      </c>
      <c r="C281" s="433" t="s">
        <v>1876</v>
      </c>
      <c r="D281" s="330">
        <f t="shared" si="13"/>
        <v>12</v>
      </c>
      <c r="E281" s="331">
        <f t="shared" si="14"/>
        <v>0</v>
      </c>
      <c r="F281" s="331">
        <f t="shared" si="15"/>
        <v>0</v>
      </c>
      <c r="G281" s="331">
        <f t="shared" si="16"/>
        <v>0</v>
      </c>
      <c r="H281" s="331">
        <f t="shared" si="17"/>
        <v>0</v>
      </c>
      <c r="I281" s="331">
        <f t="shared" si="18"/>
        <v>0</v>
      </c>
      <c r="J281" s="331">
        <f t="shared" si="19"/>
        <v>0</v>
      </c>
      <c r="K281" s="331">
        <f t="shared" si="20"/>
        <v>0</v>
      </c>
      <c r="L281" s="331">
        <f t="shared" si="21"/>
        <v>0</v>
      </c>
      <c r="M281" s="332">
        <f t="shared" si="22"/>
        <v>0</v>
      </c>
      <c r="N281" s="333">
        <f t="shared" si="23"/>
        <v>12</v>
      </c>
      <c r="O281" s="434"/>
      <c r="P281" s="335">
        <f t="shared" si="24"/>
        <v>12</v>
      </c>
      <c r="Q281" s="336">
        <f t="shared" si="25"/>
        <v>178</v>
      </c>
      <c r="R281" s="88">
        <v>0</v>
      </c>
      <c r="S281" s="148"/>
      <c r="T281" s="147">
        <v>12</v>
      </c>
      <c r="U281" s="358"/>
      <c r="V281" s="358"/>
      <c r="W281" s="435"/>
      <c r="X281" s="349">
        <v>0</v>
      </c>
      <c r="Y281" s="437"/>
      <c r="Z281" s="435"/>
      <c r="AA281" s="435">
        <v>0</v>
      </c>
      <c r="AB281" s="435">
        <v>0</v>
      </c>
      <c r="AC281" s="435">
        <v>0</v>
      </c>
      <c r="AD281" s="435">
        <v>0</v>
      </c>
      <c r="AE281" s="435">
        <v>0</v>
      </c>
      <c r="AF281" s="435">
        <v>0</v>
      </c>
      <c r="AG281" s="435">
        <v>0</v>
      </c>
      <c r="AH281" s="435">
        <v>0</v>
      </c>
      <c r="AI281" s="435"/>
      <c r="AJ281" s="148">
        <v>0</v>
      </c>
      <c r="AK281" s="341">
        <v>0</v>
      </c>
      <c r="AL281" s="342">
        <v>0</v>
      </c>
    </row>
    <row r="282" spans="1:38" ht="24" customHeight="1" x14ac:dyDescent="0.3">
      <c r="A282" s="345" t="s">
        <v>893</v>
      </c>
      <c r="B282" s="328" t="s">
        <v>894</v>
      </c>
      <c r="C282" s="433" t="s">
        <v>607</v>
      </c>
      <c r="D282" s="330">
        <f t="shared" si="13"/>
        <v>60</v>
      </c>
      <c r="E282" s="331">
        <f t="shared" si="14"/>
        <v>40</v>
      </c>
      <c r="F282" s="331">
        <f t="shared" si="15"/>
        <v>0</v>
      </c>
      <c r="G282" s="331">
        <f t="shared" si="16"/>
        <v>0</v>
      </c>
      <c r="H282" s="331">
        <f t="shared" si="17"/>
        <v>0</v>
      </c>
      <c r="I282" s="331">
        <f t="shared" si="18"/>
        <v>0</v>
      </c>
      <c r="J282" s="331">
        <f t="shared" si="19"/>
        <v>0</v>
      </c>
      <c r="K282" s="331">
        <f t="shared" si="20"/>
        <v>0</v>
      </c>
      <c r="L282" s="331">
        <f t="shared" si="21"/>
        <v>0</v>
      </c>
      <c r="M282" s="332">
        <f t="shared" si="22"/>
        <v>0</v>
      </c>
      <c r="N282" s="333">
        <f t="shared" si="23"/>
        <v>100</v>
      </c>
      <c r="O282" s="434"/>
      <c r="P282" s="335">
        <f t="shared" si="24"/>
        <v>100</v>
      </c>
      <c r="Q282" s="336">
        <f t="shared" si="25"/>
        <v>77</v>
      </c>
      <c r="R282" s="144">
        <v>0</v>
      </c>
      <c r="S282" s="148"/>
      <c r="T282" s="147"/>
      <c r="U282" s="341">
        <v>40</v>
      </c>
      <c r="V282" s="341">
        <v>60</v>
      </c>
      <c r="W282" s="435"/>
      <c r="X282" s="148">
        <v>0</v>
      </c>
      <c r="Y282" s="339"/>
      <c r="Z282" s="435"/>
      <c r="AA282" s="435">
        <v>0</v>
      </c>
      <c r="AB282" s="435">
        <v>0</v>
      </c>
      <c r="AC282" s="435">
        <v>0</v>
      </c>
      <c r="AD282" s="435">
        <v>0</v>
      </c>
      <c r="AE282" s="435">
        <v>0</v>
      </c>
      <c r="AF282" s="435">
        <v>0</v>
      </c>
      <c r="AG282" s="435">
        <v>0</v>
      </c>
      <c r="AH282" s="435">
        <v>0</v>
      </c>
      <c r="AI282" s="435"/>
      <c r="AJ282" s="148">
        <v>0</v>
      </c>
      <c r="AK282" s="341">
        <v>0</v>
      </c>
      <c r="AL282" s="342">
        <v>0</v>
      </c>
    </row>
    <row r="283" spans="1:38" ht="24" customHeight="1" x14ac:dyDescent="0.3">
      <c r="A283" s="345" t="s">
        <v>1743</v>
      </c>
      <c r="B283" s="328" t="s">
        <v>1744</v>
      </c>
      <c r="C283" s="433" t="s">
        <v>117</v>
      </c>
      <c r="D283" s="330">
        <f t="shared" si="13"/>
        <v>180</v>
      </c>
      <c r="E283" s="331">
        <f t="shared" si="14"/>
        <v>12</v>
      </c>
      <c r="F283" s="331">
        <f t="shared" si="15"/>
        <v>5</v>
      </c>
      <c r="G283" s="331">
        <f t="shared" si="16"/>
        <v>0</v>
      </c>
      <c r="H283" s="331">
        <f t="shared" si="17"/>
        <v>0</v>
      </c>
      <c r="I283" s="331">
        <f t="shared" si="18"/>
        <v>0</v>
      </c>
      <c r="J283" s="331">
        <f t="shared" si="19"/>
        <v>0</v>
      </c>
      <c r="K283" s="331">
        <f t="shared" si="20"/>
        <v>0</v>
      </c>
      <c r="L283" s="331">
        <f t="shared" si="21"/>
        <v>0</v>
      </c>
      <c r="M283" s="332">
        <f t="shared" si="22"/>
        <v>0</v>
      </c>
      <c r="N283" s="333">
        <f t="shared" si="23"/>
        <v>197</v>
      </c>
      <c r="O283" s="434"/>
      <c r="P283" s="335">
        <f t="shared" si="24"/>
        <v>197</v>
      </c>
      <c r="Q283" s="336">
        <f t="shared" si="25"/>
        <v>44</v>
      </c>
      <c r="R283" s="144">
        <v>0</v>
      </c>
      <c r="S283" s="148"/>
      <c r="T283" s="147">
        <v>12</v>
      </c>
      <c r="U283" s="341"/>
      <c r="V283" s="341"/>
      <c r="W283" s="435">
        <v>5</v>
      </c>
      <c r="X283" s="148">
        <v>0</v>
      </c>
      <c r="Y283" s="339"/>
      <c r="Z283" s="435"/>
      <c r="AA283" s="435">
        <v>0</v>
      </c>
      <c r="AB283" s="435">
        <v>0</v>
      </c>
      <c r="AC283" s="435">
        <v>0</v>
      </c>
      <c r="AD283" s="435">
        <v>0</v>
      </c>
      <c r="AE283" s="435">
        <v>0</v>
      </c>
      <c r="AF283" s="435">
        <v>0</v>
      </c>
      <c r="AG283" s="435">
        <v>0</v>
      </c>
      <c r="AH283" s="435">
        <v>0</v>
      </c>
      <c r="AI283" s="435"/>
      <c r="AJ283" s="148">
        <v>0</v>
      </c>
      <c r="AK283" s="341">
        <v>0</v>
      </c>
      <c r="AL283" s="342">
        <v>180</v>
      </c>
    </row>
    <row r="284" spans="1:38" ht="24" customHeight="1" x14ac:dyDescent="0.3">
      <c r="A284" s="345" t="s">
        <v>5688</v>
      </c>
      <c r="B284" s="328" t="s">
        <v>5689</v>
      </c>
      <c r="C284" s="433" t="s">
        <v>142</v>
      </c>
      <c r="D284" s="330">
        <f t="shared" si="13"/>
        <v>0</v>
      </c>
      <c r="E284" s="331">
        <f t="shared" si="14"/>
        <v>0</v>
      </c>
      <c r="F284" s="331">
        <f t="shared" si="15"/>
        <v>0</v>
      </c>
      <c r="G284" s="331">
        <f t="shared" si="16"/>
        <v>0</v>
      </c>
      <c r="H284" s="331">
        <f t="shared" si="17"/>
        <v>0</v>
      </c>
      <c r="I284" s="331">
        <f t="shared" si="18"/>
        <v>0</v>
      </c>
      <c r="J284" s="331">
        <f t="shared" si="19"/>
        <v>0</v>
      </c>
      <c r="K284" s="331">
        <f t="shared" si="20"/>
        <v>0</v>
      </c>
      <c r="L284" s="331">
        <f t="shared" si="21"/>
        <v>0</v>
      </c>
      <c r="M284" s="332">
        <f t="shared" si="22"/>
        <v>0</v>
      </c>
      <c r="N284" s="333">
        <f t="shared" si="23"/>
        <v>0</v>
      </c>
      <c r="O284" s="434"/>
      <c r="P284" s="335">
        <f t="shared" si="24"/>
        <v>0</v>
      </c>
      <c r="Q284" s="336" t="str">
        <f t="shared" si="25"/>
        <v/>
      </c>
      <c r="R284" s="144">
        <v>0</v>
      </c>
      <c r="S284" s="148"/>
      <c r="T284" s="147"/>
      <c r="U284" s="341"/>
      <c r="V284" s="341"/>
      <c r="W284" s="435"/>
      <c r="X284" s="148">
        <v>0</v>
      </c>
      <c r="Y284" s="339"/>
      <c r="Z284" s="435"/>
      <c r="AA284" s="435">
        <v>0</v>
      </c>
      <c r="AB284" s="435">
        <v>0</v>
      </c>
      <c r="AC284" s="435">
        <v>0</v>
      </c>
      <c r="AD284" s="435">
        <v>0</v>
      </c>
      <c r="AE284" s="435">
        <v>0</v>
      </c>
      <c r="AF284" s="435">
        <v>0</v>
      </c>
      <c r="AG284" s="435">
        <v>0</v>
      </c>
      <c r="AH284" s="435">
        <v>0</v>
      </c>
      <c r="AI284" s="435"/>
      <c r="AJ284" s="349">
        <v>0</v>
      </c>
      <c r="AK284" s="341">
        <v>0</v>
      </c>
      <c r="AL284" s="342">
        <v>0</v>
      </c>
    </row>
    <row r="285" spans="1:38" ht="24" customHeight="1" x14ac:dyDescent="0.3">
      <c r="A285" s="327" t="s">
        <v>5690</v>
      </c>
      <c r="B285" s="328" t="s">
        <v>5691</v>
      </c>
      <c r="C285" s="433" t="s">
        <v>535</v>
      </c>
      <c r="D285" s="330">
        <f t="shared" si="13"/>
        <v>0</v>
      </c>
      <c r="E285" s="331">
        <f t="shared" si="14"/>
        <v>0</v>
      </c>
      <c r="F285" s="331">
        <f t="shared" si="15"/>
        <v>0</v>
      </c>
      <c r="G285" s="331">
        <f t="shared" si="16"/>
        <v>0</v>
      </c>
      <c r="H285" s="331">
        <f t="shared" si="17"/>
        <v>0</v>
      </c>
      <c r="I285" s="331">
        <f t="shared" si="18"/>
        <v>0</v>
      </c>
      <c r="J285" s="331">
        <f t="shared" si="19"/>
        <v>0</v>
      </c>
      <c r="K285" s="331">
        <f t="shared" si="20"/>
        <v>0</v>
      </c>
      <c r="L285" s="331">
        <f t="shared" si="21"/>
        <v>0</v>
      </c>
      <c r="M285" s="332">
        <f t="shared" si="22"/>
        <v>0</v>
      </c>
      <c r="N285" s="333">
        <f t="shared" si="23"/>
        <v>0</v>
      </c>
      <c r="O285" s="434"/>
      <c r="P285" s="335">
        <f t="shared" si="24"/>
        <v>0</v>
      </c>
      <c r="Q285" s="336" t="str">
        <f t="shared" si="25"/>
        <v/>
      </c>
      <c r="R285" s="144">
        <v>0</v>
      </c>
      <c r="S285" s="148"/>
      <c r="T285" s="147"/>
      <c r="U285" s="341"/>
      <c r="V285" s="341"/>
      <c r="W285" s="435"/>
      <c r="X285" s="148">
        <v>0</v>
      </c>
      <c r="Y285" s="339"/>
      <c r="Z285" s="435"/>
      <c r="AA285" s="435">
        <v>0</v>
      </c>
      <c r="AB285" s="435">
        <v>0</v>
      </c>
      <c r="AC285" s="435">
        <v>0</v>
      </c>
      <c r="AD285" s="435">
        <v>0</v>
      </c>
      <c r="AE285" s="435">
        <v>0</v>
      </c>
      <c r="AF285" s="435">
        <v>0</v>
      </c>
      <c r="AG285" s="435">
        <v>0</v>
      </c>
      <c r="AH285" s="435">
        <v>0</v>
      </c>
      <c r="AI285" s="435"/>
      <c r="AJ285" s="349">
        <v>0</v>
      </c>
      <c r="AK285" s="341">
        <v>0</v>
      </c>
      <c r="AL285" s="360">
        <v>0</v>
      </c>
    </row>
    <row r="286" spans="1:38" ht="24" customHeight="1" x14ac:dyDescent="0.3">
      <c r="A286" s="327" t="s">
        <v>5692</v>
      </c>
      <c r="B286" s="328" t="s">
        <v>5693</v>
      </c>
      <c r="C286" s="433" t="s">
        <v>132</v>
      </c>
      <c r="D286" s="330">
        <f t="shared" si="13"/>
        <v>0</v>
      </c>
      <c r="E286" s="331">
        <f t="shared" si="14"/>
        <v>0</v>
      </c>
      <c r="F286" s="331">
        <f t="shared" si="15"/>
        <v>0</v>
      </c>
      <c r="G286" s="331">
        <f t="shared" si="16"/>
        <v>0</v>
      </c>
      <c r="H286" s="331">
        <f t="shared" si="17"/>
        <v>0</v>
      </c>
      <c r="I286" s="331">
        <f t="shared" si="18"/>
        <v>0</v>
      </c>
      <c r="J286" s="331">
        <f t="shared" si="19"/>
        <v>0</v>
      </c>
      <c r="K286" s="331">
        <f t="shared" si="20"/>
        <v>0</v>
      </c>
      <c r="L286" s="331">
        <f t="shared" si="21"/>
        <v>0</v>
      </c>
      <c r="M286" s="332">
        <f t="shared" si="22"/>
        <v>0</v>
      </c>
      <c r="N286" s="333">
        <f t="shared" si="23"/>
        <v>0</v>
      </c>
      <c r="O286" s="434"/>
      <c r="P286" s="335">
        <f t="shared" si="24"/>
        <v>0</v>
      </c>
      <c r="Q286" s="336" t="str">
        <f t="shared" si="25"/>
        <v/>
      </c>
      <c r="R286" s="144">
        <v>0</v>
      </c>
      <c r="S286" s="148"/>
      <c r="T286" s="351"/>
      <c r="U286" s="341"/>
      <c r="V286" s="341"/>
      <c r="W286" s="436"/>
      <c r="X286" s="148">
        <v>0</v>
      </c>
      <c r="Y286" s="339"/>
      <c r="Z286" s="436"/>
      <c r="AA286" s="435">
        <v>0</v>
      </c>
      <c r="AB286" s="435">
        <v>0</v>
      </c>
      <c r="AC286" s="435">
        <v>0</v>
      </c>
      <c r="AD286" s="435">
        <v>0</v>
      </c>
      <c r="AE286" s="435">
        <v>0</v>
      </c>
      <c r="AF286" s="435">
        <v>0</v>
      </c>
      <c r="AG286" s="435">
        <v>0</v>
      </c>
      <c r="AH286" s="435">
        <v>0</v>
      </c>
      <c r="AI286" s="436"/>
      <c r="AJ286" s="148">
        <v>0</v>
      </c>
      <c r="AK286" s="341">
        <v>0</v>
      </c>
      <c r="AL286" s="342">
        <v>0</v>
      </c>
    </row>
    <row r="287" spans="1:38" ht="24" customHeight="1" x14ac:dyDescent="0.3">
      <c r="A287" s="327" t="s">
        <v>5694</v>
      </c>
      <c r="B287" s="328" t="s">
        <v>5695</v>
      </c>
      <c r="C287" s="433" t="s">
        <v>1075</v>
      </c>
      <c r="D287" s="330">
        <f t="shared" si="13"/>
        <v>45</v>
      </c>
      <c r="E287" s="331">
        <f t="shared" si="14"/>
        <v>0</v>
      </c>
      <c r="F287" s="331">
        <f t="shared" si="15"/>
        <v>0</v>
      </c>
      <c r="G287" s="331">
        <f t="shared" si="16"/>
        <v>0</v>
      </c>
      <c r="H287" s="331">
        <f t="shared" si="17"/>
        <v>0</v>
      </c>
      <c r="I287" s="331">
        <f t="shared" si="18"/>
        <v>0</v>
      </c>
      <c r="J287" s="331">
        <f t="shared" si="19"/>
        <v>0</v>
      </c>
      <c r="K287" s="331">
        <f t="shared" si="20"/>
        <v>0</v>
      </c>
      <c r="L287" s="331">
        <f t="shared" si="21"/>
        <v>0</v>
      </c>
      <c r="M287" s="332">
        <f t="shared" si="22"/>
        <v>0</v>
      </c>
      <c r="N287" s="333">
        <f t="shared" si="23"/>
        <v>45</v>
      </c>
      <c r="O287" s="434"/>
      <c r="P287" s="335">
        <f t="shared" si="24"/>
        <v>45</v>
      </c>
      <c r="Q287" s="336">
        <f t="shared" si="25"/>
        <v>113</v>
      </c>
      <c r="R287" s="144">
        <v>0</v>
      </c>
      <c r="S287" s="148"/>
      <c r="T287" s="147"/>
      <c r="U287" s="341"/>
      <c r="V287" s="341"/>
      <c r="W287" s="435"/>
      <c r="X287" s="148">
        <v>0</v>
      </c>
      <c r="Y287" s="339"/>
      <c r="Z287" s="435">
        <v>45</v>
      </c>
      <c r="AA287" s="435">
        <v>0</v>
      </c>
      <c r="AB287" s="435">
        <v>0</v>
      </c>
      <c r="AC287" s="435">
        <v>0</v>
      </c>
      <c r="AD287" s="435">
        <v>0</v>
      </c>
      <c r="AE287" s="435">
        <v>0</v>
      </c>
      <c r="AF287" s="435">
        <v>0</v>
      </c>
      <c r="AG287" s="435">
        <v>0</v>
      </c>
      <c r="AH287" s="435">
        <v>0</v>
      </c>
      <c r="AI287" s="435"/>
      <c r="AJ287" s="148">
        <v>0</v>
      </c>
      <c r="AK287" s="341">
        <v>0</v>
      </c>
      <c r="AL287" s="342">
        <v>0</v>
      </c>
    </row>
    <row r="288" spans="1:38" ht="24" customHeight="1" x14ac:dyDescent="0.3">
      <c r="A288" s="345" t="s">
        <v>5696</v>
      </c>
      <c r="B288" s="328" t="s">
        <v>5697</v>
      </c>
      <c r="C288" s="433" t="s">
        <v>2156</v>
      </c>
      <c r="D288" s="330">
        <f t="shared" si="13"/>
        <v>80</v>
      </c>
      <c r="E288" s="331">
        <f t="shared" si="14"/>
        <v>0</v>
      </c>
      <c r="F288" s="331">
        <f t="shared" si="15"/>
        <v>0</v>
      </c>
      <c r="G288" s="331">
        <f t="shared" si="16"/>
        <v>0</v>
      </c>
      <c r="H288" s="331">
        <f t="shared" si="17"/>
        <v>0</v>
      </c>
      <c r="I288" s="331">
        <f t="shared" si="18"/>
        <v>0</v>
      </c>
      <c r="J288" s="331">
        <f t="shared" si="19"/>
        <v>0</v>
      </c>
      <c r="K288" s="331">
        <f t="shared" si="20"/>
        <v>0</v>
      </c>
      <c r="L288" s="331">
        <f t="shared" si="21"/>
        <v>0</v>
      </c>
      <c r="M288" s="332">
        <f t="shared" si="22"/>
        <v>0</v>
      </c>
      <c r="N288" s="333">
        <f t="shared" si="23"/>
        <v>80</v>
      </c>
      <c r="O288" s="434"/>
      <c r="P288" s="335">
        <f t="shared" si="24"/>
        <v>80</v>
      </c>
      <c r="Q288" s="336">
        <f t="shared" si="25"/>
        <v>83</v>
      </c>
      <c r="R288" s="88">
        <v>0</v>
      </c>
      <c r="S288" s="349"/>
      <c r="T288" s="147"/>
      <c r="U288" s="358"/>
      <c r="V288" s="358"/>
      <c r="W288" s="435"/>
      <c r="X288" s="148">
        <v>0</v>
      </c>
      <c r="Y288" s="437"/>
      <c r="Z288" s="435">
        <v>80</v>
      </c>
      <c r="AA288" s="435">
        <v>0</v>
      </c>
      <c r="AB288" s="435">
        <v>0</v>
      </c>
      <c r="AC288" s="435">
        <v>0</v>
      </c>
      <c r="AD288" s="435">
        <v>0</v>
      </c>
      <c r="AE288" s="435">
        <v>0</v>
      </c>
      <c r="AF288" s="435">
        <v>0</v>
      </c>
      <c r="AG288" s="435">
        <v>0</v>
      </c>
      <c r="AH288" s="435">
        <v>0</v>
      </c>
      <c r="AI288" s="435"/>
      <c r="AJ288" s="148">
        <v>0</v>
      </c>
      <c r="AK288" s="341">
        <v>0</v>
      </c>
      <c r="AL288" s="342">
        <v>0</v>
      </c>
    </row>
    <row r="289" spans="1:38" ht="24" customHeight="1" x14ac:dyDescent="0.3">
      <c r="A289" s="345" t="s">
        <v>5698</v>
      </c>
      <c r="B289" s="328" t="s">
        <v>5699</v>
      </c>
      <c r="C289" s="433" t="s">
        <v>1876</v>
      </c>
      <c r="D289" s="330">
        <f t="shared" si="13"/>
        <v>0</v>
      </c>
      <c r="E289" s="331">
        <f t="shared" si="14"/>
        <v>0</v>
      </c>
      <c r="F289" s="331">
        <f t="shared" si="15"/>
        <v>0</v>
      </c>
      <c r="G289" s="331">
        <f t="shared" si="16"/>
        <v>0</v>
      </c>
      <c r="H289" s="331">
        <f t="shared" si="17"/>
        <v>0</v>
      </c>
      <c r="I289" s="331">
        <f t="shared" si="18"/>
        <v>0</v>
      </c>
      <c r="J289" s="331">
        <f t="shared" si="19"/>
        <v>0</v>
      </c>
      <c r="K289" s="331">
        <f t="shared" si="20"/>
        <v>0</v>
      </c>
      <c r="L289" s="331">
        <f t="shared" si="21"/>
        <v>0</v>
      </c>
      <c r="M289" s="332">
        <f t="shared" si="22"/>
        <v>0</v>
      </c>
      <c r="N289" s="333">
        <f t="shared" si="23"/>
        <v>0</v>
      </c>
      <c r="O289" s="434"/>
      <c r="P289" s="335">
        <f t="shared" si="24"/>
        <v>0</v>
      </c>
      <c r="Q289" s="336" t="str">
        <f t="shared" si="25"/>
        <v/>
      </c>
      <c r="R289" s="144">
        <v>0</v>
      </c>
      <c r="S289" s="148"/>
      <c r="T289" s="147"/>
      <c r="U289" s="341"/>
      <c r="V289" s="341"/>
      <c r="W289" s="435"/>
      <c r="X289" s="148">
        <v>0</v>
      </c>
      <c r="Y289" s="339"/>
      <c r="Z289" s="435"/>
      <c r="AA289" s="435">
        <v>0</v>
      </c>
      <c r="AB289" s="435">
        <v>0</v>
      </c>
      <c r="AC289" s="435">
        <v>0</v>
      </c>
      <c r="AD289" s="435">
        <v>0</v>
      </c>
      <c r="AE289" s="435">
        <v>0</v>
      </c>
      <c r="AF289" s="435">
        <v>0</v>
      </c>
      <c r="AG289" s="435">
        <v>0</v>
      </c>
      <c r="AH289" s="435">
        <v>0</v>
      </c>
      <c r="AI289" s="435"/>
      <c r="AJ289" s="148">
        <v>0</v>
      </c>
      <c r="AK289" s="341">
        <v>0</v>
      </c>
      <c r="AL289" s="360">
        <v>0</v>
      </c>
    </row>
    <row r="290" spans="1:38" ht="24" customHeight="1" x14ac:dyDescent="0.3">
      <c r="A290" s="345" t="s">
        <v>5700</v>
      </c>
      <c r="B290" s="328" t="s">
        <v>5701</v>
      </c>
      <c r="C290" s="433" t="s">
        <v>5210</v>
      </c>
      <c r="D290" s="330">
        <f t="shared" si="13"/>
        <v>7</v>
      </c>
      <c r="E290" s="331">
        <f t="shared" si="14"/>
        <v>0</v>
      </c>
      <c r="F290" s="331">
        <f t="shared" si="15"/>
        <v>0</v>
      </c>
      <c r="G290" s="331">
        <f t="shared" si="16"/>
        <v>0</v>
      </c>
      <c r="H290" s="331">
        <f t="shared" si="17"/>
        <v>0</v>
      </c>
      <c r="I290" s="331">
        <f t="shared" si="18"/>
        <v>0</v>
      </c>
      <c r="J290" s="331">
        <f t="shared" si="19"/>
        <v>0</v>
      </c>
      <c r="K290" s="331">
        <f t="shared" si="20"/>
        <v>0</v>
      </c>
      <c r="L290" s="331">
        <f t="shared" si="21"/>
        <v>0</v>
      </c>
      <c r="M290" s="332">
        <f t="shared" si="22"/>
        <v>0</v>
      </c>
      <c r="N290" s="333">
        <f t="shared" si="23"/>
        <v>7</v>
      </c>
      <c r="O290" s="434"/>
      <c r="P290" s="335">
        <f t="shared" si="24"/>
        <v>7</v>
      </c>
      <c r="Q290" s="336">
        <f t="shared" si="25"/>
        <v>191</v>
      </c>
      <c r="R290" s="144">
        <v>0</v>
      </c>
      <c r="S290" s="148"/>
      <c r="T290" s="147"/>
      <c r="U290" s="341"/>
      <c r="V290" s="341"/>
      <c r="W290" s="435"/>
      <c r="X290" s="148">
        <v>0</v>
      </c>
      <c r="Y290" s="339">
        <v>7</v>
      </c>
      <c r="Z290" s="435"/>
      <c r="AA290" s="435">
        <v>0</v>
      </c>
      <c r="AB290" s="435">
        <v>0</v>
      </c>
      <c r="AC290" s="435">
        <v>0</v>
      </c>
      <c r="AD290" s="435">
        <v>0</v>
      </c>
      <c r="AE290" s="435">
        <v>0</v>
      </c>
      <c r="AF290" s="435">
        <v>0</v>
      </c>
      <c r="AG290" s="435">
        <v>0</v>
      </c>
      <c r="AH290" s="435">
        <v>0</v>
      </c>
      <c r="AI290" s="435"/>
      <c r="AJ290" s="148">
        <v>0</v>
      </c>
      <c r="AK290" s="341">
        <v>0</v>
      </c>
      <c r="AL290" s="342">
        <v>0</v>
      </c>
    </row>
    <row r="291" spans="1:38" ht="24" customHeight="1" x14ac:dyDescent="0.3">
      <c r="A291" s="345" t="s">
        <v>5702</v>
      </c>
      <c r="B291" s="328" t="s">
        <v>5703</v>
      </c>
      <c r="C291" s="433" t="s">
        <v>182</v>
      </c>
      <c r="D291" s="330">
        <f t="shared" si="13"/>
        <v>18</v>
      </c>
      <c r="E291" s="331">
        <f t="shared" si="14"/>
        <v>0</v>
      </c>
      <c r="F291" s="331">
        <f t="shared" si="15"/>
        <v>0</v>
      </c>
      <c r="G291" s="331">
        <f t="shared" si="16"/>
        <v>0</v>
      </c>
      <c r="H291" s="331">
        <f t="shared" si="17"/>
        <v>0</v>
      </c>
      <c r="I291" s="331">
        <f t="shared" si="18"/>
        <v>0</v>
      </c>
      <c r="J291" s="331">
        <f t="shared" si="19"/>
        <v>0</v>
      </c>
      <c r="K291" s="331">
        <f t="shared" si="20"/>
        <v>0</v>
      </c>
      <c r="L291" s="331">
        <f t="shared" si="21"/>
        <v>0</v>
      </c>
      <c r="M291" s="332">
        <f t="shared" si="22"/>
        <v>0</v>
      </c>
      <c r="N291" s="333">
        <f t="shared" si="23"/>
        <v>18</v>
      </c>
      <c r="O291" s="434"/>
      <c r="P291" s="335">
        <f t="shared" si="24"/>
        <v>18</v>
      </c>
      <c r="Q291" s="336">
        <f t="shared" si="25"/>
        <v>162</v>
      </c>
      <c r="R291" s="144">
        <v>0</v>
      </c>
      <c r="S291" s="148"/>
      <c r="T291" s="147"/>
      <c r="U291" s="341"/>
      <c r="V291" s="341"/>
      <c r="W291" s="435"/>
      <c r="X291" s="349">
        <v>0</v>
      </c>
      <c r="Y291" s="339"/>
      <c r="Z291" s="435">
        <v>18</v>
      </c>
      <c r="AA291" s="435">
        <v>0</v>
      </c>
      <c r="AB291" s="435">
        <v>0</v>
      </c>
      <c r="AC291" s="435">
        <v>0</v>
      </c>
      <c r="AD291" s="435">
        <v>0</v>
      </c>
      <c r="AE291" s="435">
        <v>0</v>
      </c>
      <c r="AF291" s="435">
        <v>0</v>
      </c>
      <c r="AG291" s="435">
        <v>0</v>
      </c>
      <c r="AH291" s="435">
        <v>0</v>
      </c>
      <c r="AI291" s="435"/>
      <c r="AJ291" s="148">
        <v>0</v>
      </c>
      <c r="AK291" s="358">
        <v>0</v>
      </c>
      <c r="AL291" s="342">
        <v>0</v>
      </c>
    </row>
    <row r="292" spans="1:38" ht="24" customHeight="1" x14ac:dyDescent="0.3">
      <c r="A292" s="345" t="s">
        <v>5704</v>
      </c>
      <c r="B292" s="328" t="s">
        <v>5705</v>
      </c>
      <c r="C292" s="433" t="s">
        <v>117</v>
      </c>
      <c r="D292" s="330">
        <f t="shared" si="13"/>
        <v>0</v>
      </c>
      <c r="E292" s="331">
        <f t="shared" si="14"/>
        <v>0</v>
      </c>
      <c r="F292" s="331">
        <f t="shared" si="15"/>
        <v>0</v>
      </c>
      <c r="G292" s="331">
        <f t="shared" si="16"/>
        <v>0</v>
      </c>
      <c r="H292" s="331">
        <f t="shared" si="17"/>
        <v>0</v>
      </c>
      <c r="I292" s="331">
        <f t="shared" si="18"/>
        <v>0</v>
      </c>
      <c r="J292" s="331">
        <f t="shared" si="19"/>
        <v>0</v>
      </c>
      <c r="K292" s="331">
        <f t="shared" si="20"/>
        <v>0</v>
      </c>
      <c r="L292" s="331">
        <f t="shared" si="21"/>
        <v>0</v>
      </c>
      <c r="M292" s="332">
        <f t="shared" si="22"/>
        <v>0</v>
      </c>
      <c r="N292" s="333">
        <f t="shared" si="23"/>
        <v>0</v>
      </c>
      <c r="O292" s="434"/>
      <c r="P292" s="335">
        <f t="shared" si="24"/>
        <v>0</v>
      </c>
      <c r="Q292" s="336" t="str">
        <f t="shared" si="25"/>
        <v/>
      </c>
      <c r="R292" s="144">
        <v>0</v>
      </c>
      <c r="S292" s="349"/>
      <c r="T292" s="147"/>
      <c r="U292" s="341"/>
      <c r="V292" s="341"/>
      <c r="W292" s="435"/>
      <c r="X292" s="349">
        <v>0</v>
      </c>
      <c r="Y292" s="339"/>
      <c r="Z292" s="435"/>
      <c r="AA292" s="435">
        <v>0</v>
      </c>
      <c r="AB292" s="435">
        <v>0</v>
      </c>
      <c r="AC292" s="435">
        <v>0</v>
      </c>
      <c r="AD292" s="435">
        <v>0</v>
      </c>
      <c r="AE292" s="435">
        <v>0</v>
      </c>
      <c r="AF292" s="435">
        <v>0</v>
      </c>
      <c r="AG292" s="435">
        <v>0</v>
      </c>
      <c r="AH292" s="435">
        <v>0</v>
      </c>
      <c r="AI292" s="435"/>
      <c r="AJ292" s="148">
        <v>0</v>
      </c>
      <c r="AK292" s="341">
        <v>0</v>
      </c>
      <c r="AL292" s="342">
        <v>0</v>
      </c>
    </row>
    <row r="293" spans="1:38" ht="24" customHeight="1" x14ac:dyDescent="0.3">
      <c r="A293" s="327" t="s">
        <v>5706</v>
      </c>
      <c r="B293" s="328" t="s">
        <v>5707</v>
      </c>
      <c r="C293" s="433" t="s">
        <v>182</v>
      </c>
      <c r="D293" s="330">
        <f t="shared" si="13"/>
        <v>115</v>
      </c>
      <c r="E293" s="331">
        <f t="shared" si="14"/>
        <v>0</v>
      </c>
      <c r="F293" s="331">
        <f t="shared" si="15"/>
        <v>0</v>
      </c>
      <c r="G293" s="331">
        <f t="shared" si="16"/>
        <v>0</v>
      </c>
      <c r="H293" s="331">
        <f t="shared" si="17"/>
        <v>0</v>
      </c>
      <c r="I293" s="331">
        <f t="shared" si="18"/>
        <v>0</v>
      </c>
      <c r="J293" s="331">
        <f t="shared" si="19"/>
        <v>0</v>
      </c>
      <c r="K293" s="331">
        <f t="shared" si="20"/>
        <v>0</v>
      </c>
      <c r="L293" s="331">
        <f t="shared" si="21"/>
        <v>0</v>
      </c>
      <c r="M293" s="332">
        <f t="shared" si="22"/>
        <v>0</v>
      </c>
      <c r="N293" s="333">
        <f t="shared" si="23"/>
        <v>115</v>
      </c>
      <c r="O293" s="434"/>
      <c r="P293" s="335">
        <f t="shared" si="24"/>
        <v>115</v>
      </c>
      <c r="Q293" s="336">
        <f t="shared" si="25"/>
        <v>72</v>
      </c>
      <c r="R293" s="88">
        <v>0</v>
      </c>
      <c r="S293" s="148">
        <v>115</v>
      </c>
      <c r="T293" s="147"/>
      <c r="U293" s="341"/>
      <c r="V293" s="341"/>
      <c r="W293" s="435"/>
      <c r="X293" s="148">
        <v>0</v>
      </c>
      <c r="Y293" s="437"/>
      <c r="Z293" s="435"/>
      <c r="AA293" s="435">
        <v>0</v>
      </c>
      <c r="AB293" s="435">
        <v>0</v>
      </c>
      <c r="AC293" s="435">
        <v>0</v>
      </c>
      <c r="AD293" s="435">
        <v>0</v>
      </c>
      <c r="AE293" s="435">
        <v>0</v>
      </c>
      <c r="AF293" s="435">
        <v>0</v>
      </c>
      <c r="AG293" s="435">
        <v>0</v>
      </c>
      <c r="AH293" s="435">
        <v>0</v>
      </c>
      <c r="AI293" s="435"/>
      <c r="AJ293" s="349">
        <v>0</v>
      </c>
      <c r="AK293" s="341">
        <v>0</v>
      </c>
      <c r="AL293" s="342">
        <v>0</v>
      </c>
    </row>
    <row r="294" spans="1:38" ht="24" customHeight="1" x14ac:dyDescent="0.3">
      <c r="A294" s="327" t="s">
        <v>5708</v>
      </c>
      <c r="B294" s="328" t="s">
        <v>5709</v>
      </c>
      <c r="C294" s="433" t="s">
        <v>351</v>
      </c>
      <c r="D294" s="330">
        <f t="shared" si="13"/>
        <v>60</v>
      </c>
      <c r="E294" s="331">
        <f t="shared" si="14"/>
        <v>0</v>
      </c>
      <c r="F294" s="331">
        <f t="shared" si="15"/>
        <v>0</v>
      </c>
      <c r="G294" s="331">
        <f t="shared" si="16"/>
        <v>0</v>
      </c>
      <c r="H294" s="331">
        <f t="shared" si="17"/>
        <v>0</v>
      </c>
      <c r="I294" s="331">
        <f t="shared" si="18"/>
        <v>0</v>
      </c>
      <c r="J294" s="331">
        <f t="shared" si="19"/>
        <v>0</v>
      </c>
      <c r="K294" s="331">
        <f t="shared" si="20"/>
        <v>0</v>
      </c>
      <c r="L294" s="331">
        <f t="shared" si="21"/>
        <v>0</v>
      </c>
      <c r="M294" s="332">
        <f t="shared" si="22"/>
        <v>0</v>
      </c>
      <c r="N294" s="333">
        <f t="shared" si="23"/>
        <v>60</v>
      </c>
      <c r="O294" s="434"/>
      <c r="P294" s="335">
        <f t="shared" si="24"/>
        <v>60</v>
      </c>
      <c r="Q294" s="336">
        <f t="shared" si="25"/>
        <v>93</v>
      </c>
      <c r="R294" s="144">
        <v>0</v>
      </c>
      <c r="S294" s="349">
        <v>60</v>
      </c>
      <c r="T294" s="147"/>
      <c r="U294" s="358"/>
      <c r="V294" s="358"/>
      <c r="W294" s="435"/>
      <c r="X294" s="148">
        <v>0</v>
      </c>
      <c r="Y294" s="339"/>
      <c r="Z294" s="435"/>
      <c r="AA294" s="435">
        <v>0</v>
      </c>
      <c r="AB294" s="435">
        <v>0</v>
      </c>
      <c r="AC294" s="435">
        <v>0</v>
      </c>
      <c r="AD294" s="435">
        <v>0</v>
      </c>
      <c r="AE294" s="435">
        <v>0</v>
      </c>
      <c r="AF294" s="435">
        <v>0</v>
      </c>
      <c r="AG294" s="435">
        <v>0</v>
      </c>
      <c r="AH294" s="435">
        <v>0</v>
      </c>
      <c r="AI294" s="435"/>
      <c r="AJ294" s="349">
        <v>0</v>
      </c>
      <c r="AK294" s="341">
        <v>0</v>
      </c>
      <c r="AL294" s="342">
        <v>0</v>
      </c>
    </row>
    <row r="295" spans="1:38" ht="24" customHeight="1" x14ac:dyDescent="0.3">
      <c r="A295" s="327" t="s">
        <v>5710</v>
      </c>
      <c r="B295" s="328" t="s">
        <v>5711</v>
      </c>
      <c r="C295" s="433" t="s">
        <v>5405</v>
      </c>
      <c r="D295" s="330">
        <f t="shared" si="13"/>
        <v>0</v>
      </c>
      <c r="E295" s="331">
        <f t="shared" si="14"/>
        <v>0</v>
      </c>
      <c r="F295" s="331">
        <f t="shared" si="15"/>
        <v>0</v>
      </c>
      <c r="G295" s="331">
        <f t="shared" si="16"/>
        <v>0</v>
      </c>
      <c r="H295" s="331">
        <f t="shared" si="17"/>
        <v>0</v>
      </c>
      <c r="I295" s="331">
        <f t="shared" si="18"/>
        <v>0</v>
      </c>
      <c r="J295" s="331">
        <f t="shared" si="19"/>
        <v>0</v>
      </c>
      <c r="K295" s="331">
        <f t="shared" si="20"/>
        <v>0</v>
      </c>
      <c r="L295" s="331">
        <f t="shared" si="21"/>
        <v>0</v>
      </c>
      <c r="M295" s="332">
        <f t="shared" si="22"/>
        <v>0</v>
      </c>
      <c r="N295" s="333">
        <f t="shared" si="23"/>
        <v>0</v>
      </c>
      <c r="O295" s="434"/>
      <c r="P295" s="335">
        <f t="shared" si="24"/>
        <v>0</v>
      </c>
      <c r="Q295" s="336" t="str">
        <f t="shared" si="25"/>
        <v/>
      </c>
      <c r="R295" s="144">
        <v>0</v>
      </c>
      <c r="S295" s="148"/>
      <c r="T295" s="147"/>
      <c r="U295" s="341"/>
      <c r="V295" s="341"/>
      <c r="W295" s="435"/>
      <c r="X295" s="148">
        <v>0</v>
      </c>
      <c r="Y295" s="339"/>
      <c r="Z295" s="435"/>
      <c r="AA295" s="435">
        <v>0</v>
      </c>
      <c r="AB295" s="435">
        <v>0</v>
      </c>
      <c r="AC295" s="435">
        <v>0</v>
      </c>
      <c r="AD295" s="435">
        <v>0</v>
      </c>
      <c r="AE295" s="435">
        <v>0</v>
      </c>
      <c r="AF295" s="435">
        <v>0</v>
      </c>
      <c r="AG295" s="435">
        <v>0</v>
      </c>
      <c r="AH295" s="435">
        <v>0</v>
      </c>
      <c r="AI295" s="435"/>
      <c r="AJ295" s="148">
        <v>0</v>
      </c>
      <c r="AK295" s="341">
        <v>0</v>
      </c>
      <c r="AL295" s="342">
        <v>0</v>
      </c>
    </row>
    <row r="296" spans="1:38" ht="24" customHeight="1" x14ac:dyDescent="0.3">
      <c r="A296" s="345" t="s">
        <v>5712</v>
      </c>
      <c r="B296" s="328" t="s">
        <v>5713</v>
      </c>
      <c r="C296" s="433" t="s">
        <v>5456</v>
      </c>
      <c r="D296" s="330">
        <f t="shared" si="13"/>
        <v>0</v>
      </c>
      <c r="E296" s="331">
        <f t="shared" si="14"/>
        <v>0</v>
      </c>
      <c r="F296" s="331">
        <f t="shared" si="15"/>
        <v>0</v>
      </c>
      <c r="G296" s="331">
        <f t="shared" si="16"/>
        <v>0</v>
      </c>
      <c r="H296" s="331">
        <f t="shared" si="17"/>
        <v>0</v>
      </c>
      <c r="I296" s="331">
        <f t="shared" si="18"/>
        <v>0</v>
      </c>
      <c r="J296" s="331">
        <f t="shared" si="19"/>
        <v>0</v>
      </c>
      <c r="K296" s="331">
        <f t="shared" si="20"/>
        <v>0</v>
      </c>
      <c r="L296" s="331">
        <f t="shared" si="21"/>
        <v>0</v>
      </c>
      <c r="M296" s="332">
        <f t="shared" si="22"/>
        <v>0</v>
      </c>
      <c r="N296" s="333">
        <f t="shared" si="23"/>
        <v>0</v>
      </c>
      <c r="O296" s="434"/>
      <c r="P296" s="335">
        <f t="shared" si="24"/>
        <v>0</v>
      </c>
      <c r="Q296" s="336" t="str">
        <f t="shared" si="25"/>
        <v/>
      </c>
      <c r="R296" s="144">
        <v>0</v>
      </c>
      <c r="S296" s="349"/>
      <c r="T296" s="147"/>
      <c r="U296" s="341"/>
      <c r="V296" s="341"/>
      <c r="W296" s="435"/>
      <c r="X296" s="148">
        <v>0</v>
      </c>
      <c r="Y296" s="339"/>
      <c r="Z296" s="435"/>
      <c r="AA296" s="435">
        <v>0</v>
      </c>
      <c r="AB296" s="435">
        <v>0</v>
      </c>
      <c r="AC296" s="435">
        <v>0</v>
      </c>
      <c r="AD296" s="435">
        <v>0</v>
      </c>
      <c r="AE296" s="435">
        <v>0</v>
      </c>
      <c r="AF296" s="435">
        <v>0</v>
      </c>
      <c r="AG296" s="435">
        <v>0</v>
      </c>
      <c r="AH296" s="435">
        <v>0</v>
      </c>
      <c r="AI296" s="435"/>
      <c r="AJ296" s="148">
        <v>0</v>
      </c>
      <c r="AK296" s="358">
        <v>0</v>
      </c>
      <c r="AL296" s="342">
        <v>0</v>
      </c>
    </row>
    <row r="297" spans="1:38" ht="24" customHeight="1" x14ac:dyDescent="0.3">
      <c r="A297" s="327" t="s">
        <v>5714</v>
      </c>
      <c r="B297" s="328" t="s">
        <v>5715</v>
      </c>
      <c r="C297" s="433" t="s">
        <v>314</v>
      </c>
      <c r="D297" s="330">
        <f t="shared" si="13"/>
        <v>0</v>
      </c>
      <c r="E297" s="331">
        <f t="shared" si="14"/>
        <v>0</v>
      </c>
      <c r="F297" s="331">
        <f t="shared" si="15"/>
        <v>0</v>
      </c>
      <c r="G297" s="331">
        <f t="shared" si="16"/>
        <v>0</v>
      </c>
      <c r="H297" s="331">
        <f t="shared" si="17"/>
        <v>0</v>
      </c>
      <c r="I297" s="331">
        <f t="shared" si="18"/>
        <v>0</v>
      </c>
      <c r="J297" s="331">
        <f t="shared" si="19"/>
        <v>0</v>
      </c>
      <c r="K297" s="331">
        <f t="shared" si="20"/>
        <v>0</v>
      </c>
      <c r="L297" s="331">
        <f t="shared" si="21"/>
        <v>0</v>
      </c>
      <c r="M297" s="332">
        <f t="shared" si="22"/>
        <v>0</v>
      </c>
      <c r="N297" s="333">
        <f t="shared" si="23"/>
        <v>0</v>
      </c>
      <c r="O297" s="434"/>
      <c r="P297" s="335">
        <f t="shared" si="24"/>
        <v>0</v>
      </c>
      <c r="Q297" s="336" t="str">
        <f t="shared" si="25"/>
        <v/>
      </c>
      <c r="R297" s="88">
        <v>0</v>
      </c>
      <c r="S297" s="148"/>
      <c r="T297" s="147"/>
      <c r="U297" s="341"/>
      <c r="V297" s="341"/>
      <c r="W297" s="435"/>
      <c r="X297" s="148">
        <v>0</v>
      </c>
      <c r="Y297" s="437"/>
      <c r="Z297" s="435"/>
      <c r="AA297" s="435">
        <v>0</v>
      </c>
      <c r="AB297" s="435">
        <v>0</v>
      </c>
      <c r="AC297" s="435">
        <v>0</v>
      </c>
      <c r="AD297" s="435">
        <v>0</v>
      </c>
      <c r="AE297" s="435">
        <v>0</v>
      </c>
      <c r="AF297" s="435">
        <v>0</v>
      </c>
      <c r="AG297" s="435">
        <v>0</v>
      </c>
      <c r="AH297" s="435">
        <v>0</v>
      </c>
      <c r="AI297" s="435"/>
      <c r="AJ297" s="148">
        <v>0</v>
      </c>
      <c r="AK297" s="341">
        <v>0</v>
      </c>
      <c r="AL297" s="342">
        <v>0</v>
      </c>
    </row>
    <row r="298" spans="1:38" ht="24" customHeight="1" x14ac:dyDescent="0.3">
      <c r="A298" s="345" t="s">
        <v>1745</v>
      </c>
      <c r="B298" s="328" t="s">
        <v>1746</v>
      </c>
      <c r="C298" s="433" t="s">
        <v>637</v>
      </c>
      <c r="D298" s="330">
        <f t="shared" si="13"/>
        <v>0</v>
      </c>
      <c r="E298" s="331">
        <f t="shared" si="14"/>
        <v>0</v>
      </c>
      <c r="F298" s="331">
        <f t="shared" si="15"/>
        <v>0</v>
      </c>
      <c r="G298" s="331">
        <f t="shared" si="16"/>
        <v>0</v>
      </c>
      <c r="H298" s="331">
        <f t="shared" si="17"/>
        <v>0</v>
      </c>
      <c r="I298" s="331">
        <f t="shared" si="18"/>
        <v>0</v>
      </c>
      <c r="J298" s="331">
        <f t="shared" si="19"/>
        <v>0</v>
      </c>
      <c r="K298" s="331">
        <f t="shared" si="20"/>
        <v>0</v>
      </c>
      <c r="L298" s="331">
        <f t="shared" si="21"/>
        <v>0</v>
      </c>
      <c r="M298" s="332">
        <f t="shared" si="22"/>
        <v>0</v>
      </c>
      <c r="N298" s="333">
        <f t="shared" si="23"/>
        <v>0</v>
      </c>
      <c r="O298" s="434"/>
      <c r="P298" s="335">
        <f t="shared" si="24"/>
        <v>0</v>
      </c>
      <c r="Q298" s="336" t="str">
        <f t="shared" si="25"/>
        <v/>
      </c>
      <c r="R298" s="144">
        <v>0</v>
      </c>
      <c r="S298" s="148"/>
      <c r="T298" s="147"/>
      <c r="U298" s="341"/>
      <c r="V298" s="341"/>
      <c r="W298" s="435"/>
      <c r="X298" s="148">
        <v>0</v>
      </c>
      <c r="Y298" s="339"/>
      <c r="Z298" s="435"/>
      <c r="AA298" s="435">
        <v>0</v>
      </c>
      <c r="AB298" s="435">
        <v>0</v>
      </c>
      <c r="AC298" s="435">
        <v>0</v>
      </c>
      <c r="AD298" s="435">
        <v>0</v>
      </c>
      <c r="AE298" s="435">
        <v>0</v>
      </c>
      <c r="AF298" s="435">
        <v>0</v>
      </c>
      <c r="AG298" s="435">
        <v>0</v>
      </c>
      <c r="AH298" s="435">
        <v>0</v>
      </c>
      <c r="AI298" s="435"/>
      <c r="AJ298" s="349">
        <v>0</v>
      </c>
      <c r="AK298" s="341">
        <v>0</v>
      </c>
      <c r="AL298" s="342">
        <v>0</v>
      </c>
    </row>
    <row r="299" spans="1:38" ht="24" customHeight="1" x14ac:dyDescent="0.3">
      <c r="A299" s="327" t="s">
        <v>5716</v>
      </c>
      <c r="B299" s="328" t="s">
        <v>5717</v>
      </c>
      <c r="C299" s="433" t="s">
        <v>5718</v>
      </c>
      <c r="D299" s="330">
        <f t="shared" si="13"/>
        <v>0</v>
      </c>
      <c r="E299" s="331">
        <f t="shared" si="14"/>
        <v>0</v>
      </c>
      <c r="F299" s="331">
        <f t="shared" si="15"/>
        <v>0</v>
      </c>
      <c r="G299" s="331">
        <f t="shared" si="16"/>
        <v>0</v>
      </c>
      <c r="H299" s="331">
        <f t="shared" si="17"/>
        <v>0</v>
      </c>
      <c r="I299" s="331">
        <f t="shared" si="18"/>
        <v>0</v>
      </c>
      <c r="J299" s="331">
        <f t="shared" si="19"/>
        <v>0</v>
      </c>
      <c r="K299" s="331">
        <f t="shared" si="20"/>
        <v>0</v>
      </c>
      <c r="L299" s="331">
        <f t="shared" si="21"/>
        <v>0</v>
      </c>
      <c r="M299" s="332">
        <f t="shared" si="22"/>
        <v>0</v>
      </c>
      <c r="N299" s="333">
        <f t="shared" si="23"/>
        <v>0</v>
      </c>
      <c r="O299" s="434"/>
      <c r="P299" s="335">
        <f t="shared" si="24"/>
        <v>0</v>
      </c>
      <c r="Q299" s="336" t="str">
        <f t="shared" si="25"/>
        <v/>
      </c>
      <c r="R299" s="144">
        <v>0</v>
      </c>
      <c r="S299" s="148"/>
      <c r="T299" s="351"/>
      <c r="U299" s="341"/>
      <c r="V299" s="341"/>
      <c r="W299" s="436"/>
      <c r="X299" s="349">
        <v>0</v>
      </c>
      <c r="Y299" s="339"/>
      <c r="Z299" s="436"/>
      <c r="AA299" s="435">
        <v>0</v>
      </c>
      <c r="AB299" s="435">
        <v>0</v>
      </c>
      <c r="AC299" s="435">
        <v>0</v>
      </c>
      <c r="AD299" s="435">
        <v>0</v>
      </c>
      <c r="AE299" s="435">
        <v>0</v>
      </c>
      <c r="AF299" s="435">
        <v>0</v>
      </c>
      <c r="AG299" s="435">
        <v>0</v>
      </c>
      <c r="AH299" s="435">
        <v>0</v>
      </c>
      <c r="AI299" s="436"/>
      <c r="AJ299" s="148">
        <v>0</v>
      </c>
      <c r="AK299" s="358">
        <v>0</v>
      </c>
      <c r="AL299" s="342">
        <v>0</v>
      </c>
    </row>
    <row r="300" spans="1:38" ht="24" customHeight="1" x14ac:dyDescent="0.3">
      <c r="A300" s="345" t="s">
        <v>5719</v>
      </c>
      <c r="B300" s="328" t="s">
        <v>5720</v>
      </c>
      <c r="C300" s="433" t="s">
        <v>5456</v>
      </c>
      <c r="D300" s="330">
        <f t="shared" si="13"/>
        <v>0</v>
      </c>
      <c r="E300" s="331">
        <f t="shared" si="14"/>
        <v>0</v>
      </c>
      <c r="F300" s="331">
        <f t="shared" si="15"/>
        <v>0</v>
      </c>
      <c r="G300" s="331">
        <f t="shared" si="16"/>
        <v>0</v>
      </c>
      <c r="H300" s="331">
        <f t="shared" si="17"/>
        <v>0</v>
      </c>
      <c r="I300" s="331">
        <f t="shared" si="18"/>
        <v>0</v>
      </c>
      <c r="J300" s="331">
        <f t="shared" si="19"/>
        <v>0</v>
      </c>
      <c r="K300" s="331">
        <f t="shared" si="20"/>
        <v>0</v>
      </c>
      <c r="L300" s="331">
        <f t="shared" si="21"/>
        <v>0</v>
      </c>
      <c r="M300" s="332">
        <f t="shared" si="22"/>
        <v>0</v>
      </c>
      <c r="N300" s="333">
        <f t="shared" si="23"/>
        <v>0</v>
      </c>
      <c r="O300" s="434"/>
      <c r="P300" s="335">
        <f t="shared" si="24"/>
        <v>0</v>
      </c>
      <c r="Q300" s="336" t="str">
        <f t="shared" si="25"/>
        <v/>
      </c>
      <c r="R300" s="144">
        <v>0</v>
      </c>
      <c r="S300" s="148"/>
      <c r="T300" s="147"/>
      <c r="U300" s="341"/>
      <c r="V300" s="341"/>
      <c r="W300" s="435"/>
      <c r="X300" s="148">
        <v>0</v>
      </c>
      <c r="Y300" s="339"/>
      <c r="Z300" s="435"/>
      <c r="AA300" s="435">
        <v>0</v>
      </c>
      <c r="AB300" s="435">
        <v>0</v>
      </c>
      <c r="AC300" s="435">
        <v>0</v>
      </c>
      <c r="AD300" s="435">
        <v>0</v>
      </c>
      <c r="AE300" s="435">
        <v>0</v>
      </c>
      <c r="AF300" s="435">
        <v>0</v>
      </c>
      <c r="AG300" s="435">
        <v>0</v>
      </c>
      <c r="AH300" s="435">
        <v>0</v>
      </c>
      <c r="AI300" s="435"/>
      <c r="AJ300" s="148">
        <v>0</v>
      </c>
      <c r="AK300" s="341">
        <v>0</v>
      </c>
      <c r="AL300" s="342">
        <v>0</v>
      </c>
    </row>
    <row r="301" spans="1:38" ht="24" customHeight="1" x14ac:dyDescent="0.3">
      <c r="A301" s="345" t="s">
        <v>1747</v>
      </c>
      <c r="B301" s="328" t="s">
        <v>1748</v>
      </c>
      <c r="C301" s="433" t="s">
        <v>725</v>
      </c>
      <c r="D301" s="330">
        <f t="shared" si="13"/>
        <v>25</v>
      </c>
      <c r="E301" s="331">
        <f t="shared" si="14"/>
        <v>0</v>
      </c>
      <c r="F301" s="331">
        <f t="shared" si="15"/>
        <v>0</v>
      </c>
      <c r="G301" s="331">
        <f t="shared" si="16"/>
        <v>0</v>
      </c>
      <c r="H301" s="331">
        <f t="shared" si="17"/>
        <v>0</v>
      </c>
      <c r="I301" s="331">
        <f t="shared" si="18"/>
        <v>0</v>
      </c>
      <c r="J301" s="331">
        <f t="shared" si="19"/>
        <v>0</v>
      </c>
      <c r="K301" s="331">
        <f t="shared" si="20"/>
        <v>0</v>
      </c>
      <c r="L301" s="331">
        <f t="shared" si="21"/>
        <v>0</v>
      </c>
      <c r="M301" s="332">
        <f t="shared" si="22"/>
        <v>0</v>
      </c>
      <c r="N301" s="333">
        <f t="shared" si="23"/>
        <v>25</v>
      </c>
      <c r="O301" s="434"/>
      <c r="P301" s="335">
        <f t="shared" si="24"/>
        <v>25</v>
      </c>
      <c r="Q301" s="336">
        <f t="shared" si="25"/>
        <v>148</v>
      </c>
      <c r="R301" s="144">
        <v>0</v>
      </c>
      <c r="S301" s="148">
        <v>25</v>
      </c>
      <c r="T301" s="147"/>
      <c r="U301" s="358"/>
      <c r="V301" s="358"/>
      <c r="W301" s="435"/>
      <c r="X301" s="148">
        <v>0</v>
      </c>
      <c r="Y301" s="339"/>
      <c r="Z301" s="435"/>
      <c r="AA301" s="435">
        <v>0</v>
      </c>
      <c r="AB301" s="435">
        <v>0</v>
      </c>
      <c r="AC301" s="435">
        <v>0</v>
      </c>
      <c r="AD301" s="435">
        <v>0</v>
      </c>
      <c r="AE301" s="435">
        <v>0</v>
      </c>
      <c r="AF301" s="435">
        <v>0</v>
      </c>
      <c r="AG301" s="435">
        <v>0</v>
      </c>
      <c r="AH301" s="435">
        <v>0</v>
      </c>
      <c r="AI301" s="435"/>
      <c r="AJ301" s="148">
        <v>0</v>
      </c>
      <c r="AK301" s="341">
        <v>0</v>
      </c>
      <c r="AL301" s="360">
        <v>0</v>
      </c>
    </row>
    <row r="302" spans="1:38" ht="24" customHeight="1" x14ac:dyDescent="0.3">
      <c r="A302" s="327" t="s">
        <v>5721</v>
      </c>
      <c r="B302" s="328" t="s">
        <v>5722</v>
      </c>
      <c r="C302" s="433" t="s">
        <v>182</v>
      </c>
      <c r="D302" s="330">
        <f t="shared" si="13"/>
        <v>0</v>
      </c>
      <c r="E302" s="331">
        <f t="shared" si="14"/>
        <v>0</v>
      </c>
      <c r="F302" s="331">
        <f t="shared" si="15"/>
        <v>0</v>
      </c>
      <c r="G302" s="331">
        <f t="shared" si="16"/>
        <v>0</v>
      </c>
      <c r="H302" s="331">
        <f t="shared" si="17"/>
        <v>0</v>
      </c>
      <c r="I302" s="331">
        <f t="shared" si="18"/>
        <v>0</v>
      </c>
      <c r="J302" s="331">
        <f t="shared" si="19"/>
        <v>0</v>
      </c>
      <c r="K302" s="331">
        <f t="shared" si="20"/>
        <v>0</v>
      </c>
      <c r="L302" s="331">
        <f t="shared" si="21"/>
        <v>0</v>
      </c>
      <c r="M302" s="332">
        <f t="shared" si="22"/>
        <v>0</v>
      </c>
      <c r="N302" s="333">
        <f t="shared" si="23"/>
        <v>0</v>
      </c>
      <c r="O302" s="434"/>
      <c r="P302" s="335">
        <f t="shared" si="24"/>
        <v>0</v>
      </c>
      <c r="Q302" s="336" t="str">
        <f t="shared" si="25"/>
        <v/>
      </c>
      <c r="R302" s="144">
        <v>0</v>
      </c>
      <c r="S302" s="148"/>
      <c r="T302" s="147"/>
      <c r="U302" s="341"/>
      <c r="V302" s="341"/>
      <c r="W302" s="435"/>
      <c r="X302" s="148">
        <v>0</v>
      </c>
      <c r="Y302" s="339"/>
      <c r="Z302" s="435"/>
      <c r="AA302" s="435">
        <v>0</v>
      </c>
      <c r="AB302" s="435">
        <v>0</v>
      </c>
      <c r="AC302" s="435">
        <v>0</v>
      </c>
      <c r="AD302" s="435">
        <v>0</v>
      </c>
      <c r="AE302" s="435">
        <v>0</v>
      </c>
      <c r="AF302" s="435">
        <v>0</v>
      </c>
      <c r="AG302" s="435">
        <v>0</v>
      </c>
      <c r="AH302" s="435">
        <v>0</v>
      </c>
      <c r="AI302" s="435"/>
      <c r="AJ302" s="148">
        <v>0</v>
      </c>
      <c r="AK302" s="358">
        <v>0</v>
      </c>
      <c r="AL302" s="360">
        <v>0</v>
      </c>
    </row>
    <row r="303" spans="1:38" ht="24" customHeight="1" x14ac:dyDescent="0.3">
      <c r="A303" s="327" t="s">
        <v>5723</v>
      </c>
      <c r="B303" s="328" t="s">
        <v>5724</v>
      </c>
      <c r="C303" s="433" t="s">
        <v>314</v>
      </c>
      <c r="D303" s="330">
        <f t="shared" si="13"/>
        <v>0</v>
      </c>
      <c r="E303" s="331">
        <f t="shared" si="14"/>
        <v>0</v>
      </c>
      <c r="F303" s="331">
        <f t="shared" si="15"/>
        <v>0</v>
      </c>
      <c r="G303" s="331">
        <f t="shared" si="16"/>
        <v>0</v>
      </c>
      <c r="H303" s="331">
        <f t="shared" si="17"/>
        <v>0</v>
      </c>
      <c r="I303" s="331">
        <f t="shared" si="18"/>
        <v>0</v>
      </c>
      <c r="J303" s="331">
        <f t="shared" si="19"/>
        <v>0</v>
      </c>
      <c r="K303" s="331">
        <f t="shared" si="20"/>
        <v>0</v>
      </c>
      <c r="L303" s="331">
        <f t="shared" si="21"/>
        <v>0</v>
      </c>
      <c r="M303" s="332">
        <f t="shared" si="22"/>
        <v>0</v>
      </c>
      <c r="N303" s="333">
        <f t="shared" si="23"/>
        <v>0</v>
      </c>
      <c r="O303" s="434"/>
      <c r="P303" s="335">
        <f t="shared" si="24"/>
        <v>0</v>
      </c>
      <c r="Q303" s="336" t="str">
        <f t="shared" si="25"/>
        <v/>
      </c>
      <c r="R303" s="144">
        <v>0</v>
      </c>
      <c r="S303" s="349"/>
      <c r="T303" s="351"/>
      <c r="U303" s="341"/>
      <c r="V303" s="341"/>
      <c r="W303" s="436"/>
      <c r="X303" s="349">
        <v>0</v>
      </c>
      <c r="Y303" s="339"/>
      <c r="Z303" s="436"/>
      <c r="AA303" s="435">
        <v>0</v>
      </c>
      <c r="AB303" s="435">
        <v>0</v>
      </c>
      <c r="AC303" s="435">
        <v>0</v>
      </c>
      <c r="AD303" s="435">
        <v>0</v>
      </c>
      <c r="AE303" s="435">
        <v>0</v>
      </c>
      <c r="AF303" s="435">
        <v>0</v>
      </c>
      <c r="AG303" s="435">
        <v>0</v>
      </c>
      <c r="AH303" s="435">
        <v>0</v>
      </c>
      <c r="AI303" s="436"/>
      <c r="AJ303" s="148">
        <v>0</v>
      </c>
      <c r="AK303" s="341">
        <v>0</v>
      </c>
      <c r="AL303" s="342">
        <v>0</v>
      </c>
    </row>
    <row r="304" spans="1:38" ht="24" customHeight="1" x14ac:dyDescent="0.3">
      <c r="A304" s="327" t="s">
        <v>5725</v>
      </c>
      <c r="B304" s="328" t="s">
        <v>5726</v>
      </c>
      <c r="C304" s="433" t="s">
        <v>270</v>
      </c>
      <c r="D304" s="330">
        <f t="shared" si="13"/>
        <v>0</v>
      </c>
      <c r="E304" s="331">
        <f t="shared" si="14"/>
        <v>0</v>
      </c>
      <c r="F304" s="331">
        <f t="shared" si="15"/>
        <v>0</v>
      </c>
      <c r="G304" s="331">
        <f t="shared" si="16"/>
        <v>0</v>
      </c>
      <c r="H304" s="331">
        <f t="shared" si="17"/>
        <v>0</v>
      </c>
      <c r="I304" s="331">
        <f t="shared" si="18"/>
        <v>0</v>
      </c>
      <c r="J304" s="331">
        <f t="shared" si="19"/>
        <v>0</v>
      </c>
      <c r="K304" s="331">
        <f t="shared" si="20"/>
        <v>0</v>
      </c>
      <c r="L304" s="331">
        <f t="shared" si="21"/>
        <v>0</v>
      </c>
      <c r="M304" s="332">
        <f t="shared" si="22"/>
        <v>0</v>
      </c>
      <c r="N304" s="333">
        <f t="shared" si="23"/>
        <v>0</v>
      </c>
      <c r="O304" s="434"/>
      <c r="P304" s="335">
        <f t="shared" si="24"/>
        <v>0</v>
      </c>
      <c r="Q304" s="336" t="str">
        <f t="shared" si="25"/>
        <v/>
      </c>
      <c r="R304" s="88">
        <v>0</v>
      </c>
      <c r="S304" s="148"/>
      <c r="T304" s="147"/>
      <c r="U304" s="341"/>
      <c r="V304" s="341"/>
      <c r="W304" s="435"/>
      <c r="X304" s="148">
        <v>0</v>
      </c>
      <c r="Y304" s="437"/>
      <c r="Z304" s="435"/>
      <c r="AA304" s="435">
        <v>0</v>
      </c>
      <c r="AB304" s="435">
        <v>0</v>
      </c>
      <c r="AC304" s="435">
        <v>0</v>
      </c>
      <c r="AD304" s="435">
        <v>0</v>
      </c>
      <c r="AE304" s="435">
        <v>0</v>
      </c>
      <c r="AF304" s="435">
        <v>0</v>
      </c>
      <c r="AG304" s="435">
        <v>0</v>
      </c>
      <c r="AH304" s="435">
        <v>0</v>
      </c>
      <c r="AI304" s="435"/>
      <c r="AJ304" s="148">
        <v>0</v>
      </c>
      <c r="AK304" s="341">
        <v>0</v>
      </c>
      <c r="AL304" s="342">
        <v>0</v>
      </c>
    </row>
    <row r="305" spans="1:38" ht="24" customHeight="1" x14ac:dyDescent="0.3">
      <c r="A305" s="345" t="s">
        <v>5727</v>
      </c>
      <c r="B305" s="328" t="s">
        <v>5728</v>
      </c>
      <c r="C305" s="433" t="s">
        <v>5456</v>
      </c>
      <c r="D305" s="330">
        <f t="shared" si="13"/>
        <v>0</v>
      </c>
      <c r="E305" s="331">
        <f t="shared" si="14"/>
        <v>0</v>
      </c>
      <c r="F305" s="331">
        <f t="shared" si="15"/>
        <v>0</v>
      </c>
      <c r="G305" s="331">
        <f t="shared" si="16"/>
        <v>0</v>
      </c>
      <c r="H305" s="331">
        <f t="shared" si="17"/>
        <v>0</v>
      </c>
      <c r="I305" s="331">
        <f t="shared" si="18"/>
        <v>0</v>
      </c>
      <c r="J305" s="331">
        <f t="shared" si="19"/>
        <v>0</v>
      </c>
      <c r="K305" s="331">
        <f t="shared" si="20"/>
        <v>0</v>
      </c>
      <c r="L305" s="331">
        <f t="shared" si="21"/>
        <v>0</v>
      </c>
      <c r="M305" s="332">
        <f t="shared" si="22"/>
        <v>0</v>
      </c>
      <c r="N305" s="333">
        <f t="shared" si="23"/>
        <v>0</v>
      </c>
      <c r="O305" s="434"/>
      <c r="P305" s="335">
        <f t="shared" si="24"/>
        <v>0</v>
      </c>
      <c r="Q305" s="336" t="str">
        <f t="shared" si="25"/>
        <v/>
      </c>
      <c r="R305" s="144">
        <v>0</v>
      </c>
      <c r="S305" s="148"/>
      <c r="T305" s="147"/>
      <c r="U305" s="341"/>
      <c r="V305" s="341"/>
      <c r="W305" s="435"/>
      <c r="X305" s="148">
        <v>0</v>
      </c>
      <c r="Y305" s="339"/>
      <c r="Z305" s="435"/>
      <c r="AA305" s="435">
        <v>0</v>
      </c>
      <c r="AB305" s="435">
        <v>0</v>
      </c>
      <c r="AC305" s="435">
        <v>0</v>
      </c>
      <c r="AD305" s="435">
        <v>0</v>
      </c>
      <c r="AE305" s="435">
        <v>0</v>
      </c>
      <c r="AF305" s="435">
        <v>0</v>
      </c>
      <c r="AG305" s="435">
        <v>0</v>
      </c>
      <c r="AH305" s="435">
        <v>0</v>
      </c>
      <c r="AI305" s="435"/>
      <c r="AJ305" s="148">
        <v>0</v>
      </c>
      <c r="AK305" s="341">
        <v>0</v>
      </c>
      <c r="AL305" s="342">
        <v>0</v>
      </c>
    </row>
    <row r="306" spans="1:38" ht="24" customHeight="1" x14ac:dyDescent="0.3">
      <c r="A306" s="345" t="s">
        <v>5729</v>
      </c>
      <c r="B306" s="328" t="s">
        <v>5730</v>
      </c>
      <c r="C306" s="433" t="s">
        <v>5497</v>
      </c>
      <c r="D306" s="330">
        <f t="shared" si="13"/>
        <v>0</v>
      </c>
      <c r="E306" s="331">
        <f t="shared" si="14"/>
        <v>0</v>
      </c>
      <c r="F306" s="331">
        <f t="shared" si="15"/>
        <v>0</v>
      </c>
      <c r="G306" s="331">
        <f t="shared" si="16"/>
        <v>0</v>
      </c>
      <c r="H306" s="331">
        <f t="shared" si="17"/>
        <v>0</v>
      </c>
      <c r="I306" s="331">
        <f t="shared" si="18"/>
        <v>0</v>
      </c>
      <c r="J306" s="331">
        <f t="shared" si="19"/>
        <v>0</v>
      </c>
      <c r="K306" s="331">
        <f t="shared" si="20"/>
        <v>0</v>
      </c>
      <c r="L306" s="331">
        <f t="shared" si="21"/>
        <v>0</v>
      </c>
      <c r="M306" s="332">
        <f t="shared" si="22"/>
        <v>0</v>
      </c>
      <c r="N306" s="333">
        <f t="shared" si="23"/>
        <v>0</v>
      </c>
      <c r="O306" s="434"/>
      <c r="P306" s="335">
        <f t="shared" si="24"/>
        <v>0</v>
      </c>
      <c r="Q306" s="336" t="str">
        <f t="shared" si="25"/>
        <v/>
      </c>
      <c r="R306" s="144">
        <v>0</v>
      </c>
      <c r="S306" s="148"/>
      <c r="T306" s="147"/>
      <c r="U306" s="341"/>
      <c r="V306" s="341"/>
      <c r="W306" s="435"/>
      <c r="X306" s="148">
        <v>0</v>
      </c>
      <c r="Y306" s="339"/>
      <c r="Z306" s="435"/>
      <c r="AA306" s="435">
        <v>0</v>
      </c>
      <c r="AB306" s="435">
        <v>0</v>
      </c>
      <c r="AC306" s="435">
        <v>0</v>
      </c>
      <c r="AD306" s="435">
        <v>0</v>
      </c>
      <c r="AE306" s="435">
        <v>0</v>
      </c>
      <c r="AF306" s="435">
        <v>0</v>
      </c>
      <c r="AG306" s="435">
        <v>0</v>
      </c>
      <c r="AH306" s="435">
        <v>0</v>
      </c>
      <c r="AI306" s="435"/>
      <c r="AJ306" s="148">
        <v>0</v>
      </c>
      <c r="AK306" s="341">
        <v>0</v>
      </c>
      <c r="AL306" s="360">
        <v>0</v>
      </c>
    </row>
    <row r="307" spans="1:38" ht="24" customHeight="1" x14ac:dyDescent="0.3">
      <c r="A307" s="327" t="s">
        <v>5731</v>
      </c>
      <c r="B307" s="328" t="s">
        <v>5732</v>
      </c>
      <c r="C307" s="433" t="s">
        <v>5456</v>
      </c>
      <c r="D307" s="330">
        <f t="shared" si="13"/>
        <v>90</v>
      </c>
      <c r="E307" s="331">
        <f t="shared" si="14"/>
        <v>90</v>
      </c>
      <c r="F307" s="331">
        <f t="shared" si="15"/>
        <v>0</v>
      </c>
      <c r="G307" s="331">
        <f t="shared" si="16"/>
        <v>0</v>
      </c>
      <c r="H307" s="331">
        <f t="shared" si="17"/>
        <v>0</v>
      </c>
      <c r="I307" s="331">
        <f t="shared" si="18"/>
        <v>0</v>
      </c>
      <c r="J307" s="331">
        <f t="shared" si="19"/>
        <v>0</v>
      </c>
      <c r="K307" s="331">
        <f t="shared" si="20"/>
        <v>0</v>
      </c>
      <c r="L307" s="331">
        <f t="shared" si="21"/>
        <v>0</v>
      </c>
      <c r="M307" s="332">
        <f t="shared" si="22"/>
        <v>0</v>
      </c>
      <c r="N307" s="333">
        <f t="shared" si="23"/>
        <v>180</v>
      </c>
      <c r="O307" s="434"/>
      <c r="P307" s="335">
        <f t="shared" si="24"/>
        <v>180</v>
      </c>
      <c r="Q307" s="336">
        <f t="shared" si="25"/>
        <v>47</v>
      </c>
      <c r="R307" s="144">
        <v>0</v>
      </c>
      <c r="S307" s="148">
        <v>90</v>
      </c>
      <c r="T307" s="147"/>
      <c r="U307" s="341"/>
      <c r="V307" s="341"/>
      <c r="W307" s="435"/>
      <c r="X307" s="349">
        <v>0</v>
      </c>
      <c r="Y307" s="339"/>
      <c r="Z307" s="435">
        <v>90</v>
      </c>
      <c r="AA307" s="435">
        <v>0</v>
      </c>
      <c r="AB307" s="435">
        <v>0</v>
      </c>
      <c r="AC307" s="435">
        <v>0</v>
      </c>
      <c r="AD307" s="435">
        <v>0</v>
      </c>
      <c r="AE307" s="435">
        <v>0</v>
      </c>
      <c r="AF307" s="435">
        <v>0</v>
      </c>
      <c r="AG307" s="435">
        <v>0</v>
      </c>
      <c r="AH307" s="435">
        <v>0</v>
      </c>
      <c r="AI307" s="435"/>
      <c r="AJ307" s="349">
        <v>0</v>
      </c>
      <c r="AK307" s="341">
        <v>0</v>
      </c>
      <c r="AL307" s="342">
        <v>0</v>
      </c>
    </row>
    <row r="308" spans="1:38" ht="24" customHeight="1" x14ac:dyDescent="0.3">
      <c r="A308" s="345" t="s">
        <v>5733</v>
      </c>
      <c r="B308" s="328" t="s">
        <v>5734</v>
      </c>
      <c r="C308" s="433" t="s">
        <v>5497</v>
      </c>
      <c r="D308" s="330">
        <f t="shared" si="13"/>
        <v>0</v>
      </c>
      <c r="E308" s="331">
        <f t="shared" si="14"/>
        <v>0</v>
      </c>
      <c r="F308" s="331">
        <f t="shared" si="15"/>
        <v>0</v>
      </c>
      <c r="G308" s="331">
        <f t="shared" si="16"/>
        <v>0</v>
      </c>
      <c r="H308" s="331">
        <f t="shared" si="17"/>
        <v>0</v>
      </c>
      <c r="I308" s="331">
        <f t="shared" si="18"/>
        <v>0</v>
      </c>
      <c r="J308" s="331">
        <f t="shared" si="19"/>
        <v>0</v>
      </c>
      <c r="K308" s="331">
        <f t="shared" si="20"/>
        <v>0</v>
      </c>
      <c r="L308" s="331">
        <f t="shared" si="21"/>
        <v>0</v>
      </c>
      <c r="M308" s="332">
        <f t="shared" si="22"/>
        <v>0</v>
      </c>
      <c r="N308" s="333">
        <f t="shared" si="23"/>
        <v>0</v>
      </c>
      <c r="O308" s="434"/>
      <c r="P308" s="335">
        <f t="shared" si="24"/>
        <v>0</v>
      </c>
      <c r="Q308" s="336" t="str">
        <f t="shared" si="25"/>
        <v/>
      </c>
      <c r="R308" s="144">
        <v>0</v>
      </c>
      <c r="S308" s="148"/>
      <c r="T308" s="147"/>
      <c r="U308" s="341"/>
      <c r="V308" s="341"/>
      <c r="W308" s="435"/>
      <c r="X308" s="148">
        <v>0</v>
      </c>
      <c r="Y308" s="339"/>
      <c r="Z308" s="435"/>
      <c r="AA308" s="435">
        <v>0</v>
      </c>
      <c r="AB308" s="435">
        <v>0</v>
      </c>
      <c r="AC308" s="435">
        <v>0</v>
      </c>
      <c r="AD308" s="435">
        <v>0</v>
      </c>
      <c r="AE308" s="435">
        <v>0</v>
      </c>
      <c r="AF308" s="435">
        <v>0</v>
      </c>
      <c r="AG308" s="435">
        <v>0</v>
      </c>
      <c r="AH308" s="435">
        <v>0</v>
      </c>
      <c r="AI308" s="435"/>
      <c r="AJ308" s="349">
        <v>0</v>
      </c>
      <c r="AK308" s="341">
        <v>0</v>
      </c>
      <c r="AL308" s="342">
        <v>0</v>
      </c>
    </row>
    <row r="309" spans="1:38" ht="24" customHeight="1" x14ac:dyDescent="0.3">
      <c r="A309" s="327" t="s">
        <v>5735</v>
      </c>
      <c r="B309" s="328" t="s">
        <v>5736</v>
      </c>
      <c r="C309" s="433" t="s">
        <v>117</v>
      </c>
      <c r="D309" s="330">
        <f t="shared" si="13"/>
        <v>0</v>
      </c>
      <c r="E309" s="331">
        <f t="shared" si="14"/>
        <v>0</v>
      </c>
      <c r="F309" s="331">
        <f t="shared" si="15"/>
        <v>0</v>
      </c>
      <c r="G309" s="331">
        <f t="shared" si="16"/>
        <v>0</v>
      </c>
      <c r="H309" s="331">
        <f t="shared" si="17"/>
        <v>0</v>
      </c>
      <c r="I309" s="331">
        <f t="shared" si="18"/>
        <v>0</v>
      </c>
      <c r="J309" s="331">
        <f t="shared" si="19"/>
        <v>0</v>
      </c>
      <c r="K309" s="331">
        <f t="shared" si="20"/>
        <v>0</v>
      </c>
      <c r="L309" s="331">
        <f t="shared" si="21"/>
        <v>0</v>
      </c>
      <c r="M309" s="332">
        <f t="shared" si="22"/>
        <v>0</v>
      </c>
      <c r="N309" s="333">
        <f t="shared" si="23"/>
        <v>0</v>
      </c>
      <c r="O309" s="434"/>
      <c r="P309" s="335">
        <f t="shared" si="24"/>
        <v>0</v>
      </c>
      <c r="Q309" s="336" t="str">
        <f t="shared" si="25"/>
        <v/>
      </c>
      <c r="R309" s="144">
        <v>0</v>
      </c>
      <c r="S309" s="148"/>
      <c r="T309" s="147"/>
      <c r="U309" s="341"/>
      <c r="V309" s="341"/>
      <c r="W309" s="435"/>
      <c r="X309" s="148">
        <v>0</v>
      </c>
      <c r="Y309" s="339"/>
      <c r="Z309" s="435"/>
      <c r="AA309" s="435">
        <v>0</v>
      </c>
      <c r="AB309" s="435">
        <v>0</v>
      </c>
      <c r="AC309" s="435">
        <v>0</v>
      </c>
      <c r="AD309" s="435">
        <v>0</v>
      </c>
      <c r="AE309" s="435">
        <v>0</v>
      </c>
      <c r="AF309" s="435">
        <v>0</v>
      </c>
      <c r="AG309" s="435">
        <v>0</v>
      </c>
      <c r="AH309" s="435">
        <v>0</v>
      </c>
      <c r="AI309" s="435"/>
      <c r="AJ309" s="148">
        <v>0</v>
      </c>
      <c r="AK309" s="341">
        <v>0</v>
      </c>
      <c r="AL309" s="342">
        <v>0</v>
      </c>
    </row>
    <row r="310" spans="1:38" ht="24" customHeight="1" x14ac:dyDescent="0.3">
      <c r="A310" s="345" t="s">
        <v>5737</v>
      </c>
      <c r="B310" s="328" t="s">
        <v>5738</v>
      </c>
      <c r="C310" s="433" t="s">
        <v>142</v>
      </c>
      <c r="D310" s="330">
        <f t="shared" si="13"/>
        <v>6</v>
      </c>
      <c r="E310" s="331">
        <f t="shared" si="14"/>
        <v>0</v>
      </c>
      <c r="F310" s="331">
        <f t="shared" si="15"/>
        <v>0</v>
      </c>
      <c r="G310" s="331">
        <f t="shared" si="16"/>
        <v>0</v>
      </c>
      <c r="H310" s="331">
        <f t="shared" si="17"/>
        <v>0</v>
      </c>
      <c r="I310" s="331">
        <f t="shared" si="18"/>
        <v>0</v>
      </c>
      <c r="J310" s="331">
        <f t="shared" si="19"/>
        <v>0</v>
      </c>
      <c r="K310" s="331">
        <f t="shared" si="20"/>
        <v>0</v>
      </c>
      <c r="L310" s="331">
        <f t="shared" si="21"/>
        <v>0</v>
      </c>
      <c r="M310" s="332">
        <f t="shared" si="22"/>
        <v>0</v>
      </c>
      <c r="N310" s="333">
        <f t="shared" si="23"/>
        <v>6</v>
      </c>
      <c r="O310" s="434"/>
      <c r="P310" s="335">
        <f t="shared" si="24"/>
        <v>6</v>
      </c>
      <c r="Q310" s="336">
        <f t="shared" si="25"/>
        <v>194</v>
      </c>
      <c r="R310" s="144">
        <v>0</v>
      </c>
      <c r="S310" s="148"/>
      <c r="T310" s="147">
        <v>6</v>
      </c>
      <c r="U310" s="341"/>
      <c r="V310" s="341"/>
      <c r="W310" s="435"/>
      <c r="X310" s="148">
        <v>0</v>
      </c>
      <c r="Y310" s="339"/>
      <c r="Z310" s="435"/>
      <c r="AA310" s="435">
        <v>0</v>
      </c>
      <c r="AB310" s="435">
        <v>0</v>
      </c>
      <c r="AC310" s="435">
        <v>0</v>
      </c>
      <c r="AD310" s="435">
        <v>0</v>
      </c>
      <c r="AE310" s="435">
        <v>0</v>
      </c>
      <c r="AF310" s="435">
        <v>0</v>
      </c>
      <c r="AG310" s="435">
        <v>0</v>
      </c>
      <c r="AH310" s="435">
        <v>0</v>
      </c>
      <c r="AI310" s="435"/>
      <c r="AJ310" s="148">
        <v>0</v>
      </c>
      <c r="AK310" s="341">
        <v>0</v>
      </c>
      <c r="AL310" s="360">
        <v>0</v>
      </c>
    </row>
    <row r="311" spans="1:38" ht="24" customHeight="1" x14ac:dyDescent="0.3">
      <c r="A311" s="327" t="s">
        <v>5739</v>
      </c>
      <c r="B311" s="328" t="s">
        <v>5740</v>
      </c>
      <c r="C311" s="433" t="s">
        <v>158</v>
      </c>
      <c r="D311" s="330">
        <f t="shared" si="13"/>
        <v>0</v>
      </c>
      <c r="E311" s="331">
        <f t="shared" si="14"/>
        <v>0</v>
      </c>
      <c r="F311" s="331">
        <f t="shared" si="15"/>
        <v>0</v>
      </c>
      <c r="G311" s="331">
        <f t="shared" si="16"/>
        <v>0</v>
      </c>
      <c r="H311" s="331">
        <f t="shared" si="17"/>
        <v>0</v>
      </c>
      <c r="I311" s="331">
        <f t="shared" si="18"/>
        <v>0</v>
      </c>
      <c r="J311" s="331">
        <f t="shared" si="19"/>
        <v>0</v>
      </c>
      <c r="K311" s="331">
        <f t="shared" si="20"/>
        <v>0</v>
      </c>
      <c r="L311" s="331">
        <f t="shared" si="21"/>
        <v>0</v>
      </c>
      <c r="M311" s="332">
        <f t="shared" si="22"/>
        <v>0</v>
      </c>
      <c r="N311" s="333">
        <f t="shared" si="23"/>
        <v>0</v>
      </c>
      <c r="O311" s="434"/>
      <c r="P311" s="335">
        <f t="shared" si="24"/>
        <v>0</v>
      </c>
      <c r="Q311" s="336" t="str">
        <f t="shared" si="25"/>
        <v/>
      </c>
      <c r="R311" s="144">
        <v>0</v>
      </c>
      <c r="S311" s="349"/>
      <c r="T311" s="147"/>
      <c r="U311" s="341"/>
      <c r="V311" s="341"/>
      <c r="W311" s="435"/>
      <c r="X311" s="148">
        <v>0</v>
      </c>
      <c r="Y311" s="339"/>
      <c r="Z311" s="435"/>
      <c r="AA311" s="435">
        <v>0</v>
      </c>
      <c r="AB311" s="435">
        <v>0</v>
      </c>
      <c r="AC311" s="435">
        <v>0</v>
      </c>
      <c r="AD311" s="435">
        <v>0</v>
      </c>
      <c r="AE311" s="435">
        <v>0</v>
      </c>
      <c r="AF311" s="435">
        <v>0</v>
      </c>
      <c r="AG311" s="435">
        <v>0</v>
      </c>
      <c r="AH311" s="435">
        <v>0</v>
      </c>
      <c r="AI311" s="435"/>
      <c r="AJ311" s="148">
        <v>0</v>
      </c>
      <c r="AK311" s="358">
        <v>0</v>
      </c>
      <c r="AL311" s="342">
        <v>0</v>
      </c>
    </row>
    <row r="312" spans="1:38" ht="24" customHeight="1" x14ac:dyDescent="0.3">
      <c r="A312" s="327" t="s">
        <v>5395</v>
      </c>
      <c r="B312" s="328" t="s">
        <v>5741</v>
      </c>
      <c r="C312" s="433" t="s">
        <v>1876</v>
      </c>
      <c r="D312" s="330">
        <f t="shared" si="13"/>
        <v>0</v>
      </c>
      <c r="E312" s="331">
        <f t="shared" si="14"/>
        <v>0</v>
      </c>
      <c r="F312" s="331">
        <f t="shared" si="15"/>
        <v>0</v>
      </c>
      <c r="G312" s="331">
        <f t="shared" si="16"/>
        <v>0</v>
      </c>
      <c r="H312" s="331">
        <f t="shared" si="17"/>
        <v>0</v>
      </c>
      <c r="I312" s="331">
        <f t="shared" si="18"/>
        <v>0</v>
      </c>
      <c r="J312" s="331">
        <f t="shared" si="19"/>
        <v>0</v>
      </c>
      <c r="K312" s="331">
        <f t="shared" si="20"/>
        <v>0</v>
      </c>
      <c r="L312" s="331">
        <f t="shared" si="21"/>
        <v>0</v>
      </c>
      <c r="M312" s="332">
        <f t="shared" si="22"/>
        <v>0</v>
      </c>
      <c r="N312" s="333">
        <f t="shared" si="23"/>
        <v>0</v>
      </c>
      <c r="O312" s="434"/>
      <c r="P312" s="335">
        <f t="shared" si="24"/>
        <v>0</v>
      </c>
      <c r="Q312" s="336" t="str">
        <f t="shared" si="25"/>
        <v/>
      </c>
      <c r="R312" s="144">
        <v>0</v>
      </c>
      <c r="S312" s="349"/>
      <c r="T312" s="351"/>
      <c r="U312" s="358"/>
      <c r="V312" s="358"/>
      <c r="W312" s="436"/>
      <c r="X312" s="148">
        <v>0</v>
      </c>
      <c r="Y312" s="339"/>
      <c r="Z312" s="436"/>
      <c r="AA312" s="435">
        <v>0</v>
      </c>
      <c r="AB312" s="435">
        <v>0</v>
      </c>
      <c r="AC312" s="435">
        <v>0</v>
      </c>
      <c r="AD312" s="435">
        <v>0</v>
      </c>
      <c r="AE312" s="435">
        <v>0</v>
      </c>
      <c r="AF312" s="435">
        <v>0</v>
      </c>
      <c r="AG312" s="435">
        <v>0</v>
      </c>
      <c r="AH312" s="435">
        <v>0</v>
      </c>
      <c r="AI312" s="436"/>
      <c r="AJ312" s="148">
        <v>0</v>
      </c>
      <c r="AK312" s="341">
        <v>0</v>
      </c>
      <c r="AL312" s="342">
        <v>0</v>
      </c>
    </row>
    <row r="313" spans="1:38" ht="24" customHeight="1" x14ac:dyDescent="0.3">
      <c r="A313" s="345" t="s">
        <v>5742</v>
      </c>
      <c r="B313" s="328" t="s">
        <v>5743</v>
      </c>
      <c r="C313" s="433" t="s">
        <v>418</v>
      </c>
      <c r="D313" s="330">
        <f t="shared" si="13"/>
        <v>0</v>
      </c>
      <c r="E313" s="331">
        <f t="shared" si="14"/>
        <v>0</v>
      </c>
      <c r="F313" s="331">
        <f t="shared" si="15"/>
        <v>0</v>
      </c>
      <c r="G313" s="331">
        <f t="shared" si="16"/>
        <v>0</v>
      </c>
      <c r="H313" s="331">
        <f t="shared" si="17"/>
        <v>0</v>
      </c>
      <c r="I313" s="331">
        <f t="shared" si="18"/>
        <v>0</v>
      </c>
      <c r="J313" s="331">
        <f t="shared" si="19"/>
        <v>0</v>
      </c>
      <c r="K313" s="331">
        <f t="shared" si="20"/>
        <v>0</v>
      </c>
      <c r="L313" s="331">
        <f t="shared" si="21"/>
        <v>0</v>
      </c>
      <c r="M313" s="332">
        <f t="shared" si="22"/>
        <v>0</v>
      </c>
      <c r="N313" s="333">
        <f t="shared" si="23"/>
        <v>0</v>
      </c>
      <c r="O313" s="434"/>
      <c r="P313" s="335">
        <f t="shared" si="24"/>
        <v>0</v>
      </c>
      <c r="Q313" s="336" t="str">
        <f t="shared" si="25"/>
        <v/>
      </c>
      <c r="R313" s="144">
        <v>0</v>
      </c>
      <c r="S313" s="148"/>
      <c r="T313" s="351"/>
      <c r="U313" s="341"/>
      <c r="V313" s="341"/>
      <c r="W313" s="436"/>
      <c r="X313" s="148">
        <v>0</v>
      </c>
      <c r="Y313" s="339"/>
      <c r="Z313" s="436"/>
      <c r="AA313" s="435">
        <v>0</v>
      </c>
      <c r="AB313" s="435">
        <v>0</v>
      </c>
      <c r="AC313" s="435">
        <v>0</v>
      </c>
      <c r="AD313" s="435">
        <v>0</v>
      </c>
      <c r="AE313" s="435">
        <v>0</v>
      </c>
      <c r="AF313" s="435">
        <v>0</v>
      </c>
      <c r="AG313" s="435">
        <v>0</v>
      </c>
      <c r="AH313" s="435">
        <v>0</v>
      </c>
      <c r="AI313" s="436"/>
      <c r="AJ313" s="148">
        <v>0</v>
      </c>
      <c r="AK313" s="341">
        <v>0</v>
      </c>
      <c r="AL313" s="342">
        <v>0</v>
      </c>
    </row>
    <row r="314" spans="1:38" ht="24" customHeight="1" x14ac:dyDescent="0.3">
      <c r="A314" s="345" t="s">
        <v>5744</v>
      </c>
      <c r="B314" s="328" t="s">
        <v>5745</v>
      </c>
      <c r="C314" s="433" t="s">
        <v>720</v>
      </c>
      <c r="D314" s="330">
        <f t="shared" si="13"/>
        <v>0</v>
      </c>
      <c r="E314" s="331">
        <f t="shared" si="14"/>
        <v>0</v>
      </c>
      <c r="F314" s="331">
        <f t="shared" si="15"/>
        <v>0</v>
      </c>
      <c r="G314" s="331">
        <f t="shared" si="16"/>
        <v>0</v>
      </c>
      <c r="H314" s="331">
        <f t="shared" si="17"/>
        <v>0</v>
      </c>
      <c r="I314" s="331">
        <f t="shared" si="18"/>
        <v>0</v>
      </c>
      <c r="J314" s="331">
        <f t="shared" si="19"/>
        <v>0</v>
      </c>
      <c r="K314" s="331">
        <f t="shared" si="20"/>
        <v>0</v>
      </c>
      <c r="L314" s="331">
        <f t="shared" si="21"/>
        <v>0</v>
      </c>
      <c r="M314" s="332">
        <f t="shared" si="22"/>
        <v>0</v>
      </c>
      <c r="N314" s="333">
        <f t="shared" si="23"/>
        <v>0</v>
      </c>
      <c r="O314" s="434"/>
      <c r="P314" s="335">
        <f t="shared" si="24"/>
        <v>0</v>
      </c>
      <c r="Q314" s="336" t="str">
        <f t="shared" si="25"/>
        <v/>
      </c>
      <c r="R314" s="88">
        <v>0</v>
      </c>
      <c r="S314" s="148"/>
      <c r="T314" s="147"/>
      <c r="U314" s="341"/>
      <c r="V314" s="341"/>
      <c r="W314" s="435"/>
      <c r="X314" s="148">
        <v>0</v>
      </c>
      <c r="Y314" s="437"/>
      <c r="Z314" s="435"/>
      <c r="AA314" s="435">
        <v>0</v>
      </c>
      <c r="AB314" s="435">
        <v>0</v>
      </c>
      <c r="AC314" s="435">
        <v>0</v>
      </c>
      <c r="AD314" s="435">
        <v>0</v>
      </c>
      <c r="AE314" s="435">
        <v>0</v>
      </c>
      <c r="AF314" s="435">
        <v>0</v>
      </c>
      <c r="AG314" s="435">
        <v>0</v>
      </c>
      <c r="AH314" s="435">
        <v>0</v>
      </c>
      <c r="AI314" s="435"/>
      <c r="AJ314" s="148">
        <v>0</v>
      </c>
      <c r="AK314" s="341">
        <v>0</v>
      </c>
      <c r="AL314" s="342">
        <v>0</v>
      </c>
    </row>
    <row r="315" spans="1:38" ht="24" customHeight="1" x14ac:dyDescent="0.3">
      <c r="A315" s="345" t="s">
        <v>5746</v>
      </c>
      <c r="B315" s="328" t="s">
        <v>5747</v>
      </c>
      <c r="C315" s="433" t="s">
        <v>720</v>
      </c>
      <c r="D315" s="330">
        <f t="shared" si="13"/>
        <v>0</v>
      </c>
      <c r="E315" s="331">
        <f t="shared" si="14"/>
        <v>0</v>
      </c>
      <c r="F315" s="331">
        <f t="shared" si="15"/>
        <v>0</v>
      </c>
      <c r="G315" s="331">
        <f t="shared" si="16"/>
        <v>0</v>
      </c>
      <c r="H315" s="331">
        <f t="shared" si="17"/>
        <v>0</v>
      </c>
      <c r="I315" s="331">
        <f t="shared" si="18"/>
        <v>0</v>
      </c>
      <c r="J315" s="331">
        <f t="shared" si="19"/>
        <v>0</v>
      </c>
      <c r="K315" s="331">
        <f t="shared" si="20"/>
        <v>0</v>
      </c>
      <c r="L315" s="331">
        <f t="shared" si="21"/>
        <v>0</v>
      </c>
      <c r="M315" s="332">
        <f t="shared" si="22"/>
        <v>0</v>
      </c>
      <c r="N315" s="333">
        <f t="shared" si="23"/>
        <v>0</v>
      </c>
      <c r="O315" s="434"/>
      <c r="P315" s="335">
        <f t="shared" si="24"/>
        <v>0</v>
      </c>
      <c r="Q315" s="336" t="str">
        <f t="shared" si="25"/>
        <v/>
      </c>
      <c r="R315" s="144">
        <v>0</v>
      </c>
      <c r="S315" s="349"/>
      <c r="T315" s="147"/>
      <c r="U315" s="341"/>
      <c r="V315" s="341"/>
      <c r="W315" s="435"/>
      <c r="X315" s="148">
        <v>0</v>
      </c>
      <c r="Y315" s="339"/>
      <c r="Z315" s="435"/>
      <c r="AA315" s="435">
        <v>0</v>
      </c>
      <c r="AB315" s="435">
        <v>0</v>
      </c>
      <c r="AC315" s="435">
        <v>0</v>
      </c>
      <c r="AD315" s="435">
        <v>0</v>
      </c>
      <c r="AE315" s="435">
        <v>0</v>
      </c>
      <c r="AF315" s="435">
        <v>0</v>
      </c>
      <c r="AG315" s="435">
        <v>0</v>
      </c>
      <c r="AH315" s="435">
        <v>0</v>
      </c>
      <c r="AI315" s="435"/>
      <c r="AJ315" s="148">
        <v>0</v>
      </c>
      <c r="AK315" s="341">
        <v>0</v>
      </c>
      <c r="AL315" s="360">
        <v>0</v>
      </c>
    </row>
    <row r="316" spans="1:38" ht="24" customHeight="1" x14ac:dyDescent="0.3">
      <c r="A316" s="327" t="s">
        <v>5748</v>
      </c>
      <c r="B316" s="328" t="s">
        <v>5749</v>
      </c>
      <c r="C316" s="433" t="s">
        <v>720</v>
      </c>
      <c r="D316" s="330">
        <f t="shared" si="13"/>
        <v>21</v>
      </c>
      <c r="E316" s="331">
        <f t="shared" si="14"/>
        <v>12</v>
      </c>
      <c r="F316" s="331">
        <f t="shared" si="15"/>
        <v>0</v>
      </c>
      <c r="G316" s="331">
        <f t="shared" si="16"/>
        <v>0</v>
      </c>
      <c r="H316" s="331">
        <f t="shared" si="17"/>
        <v>0</v>
      </c>
      <c r="I316" s="331">
        <f t="shared" si="18"/>
        <v>0</v>
      </c>
      <c r="J316" s="331">
        <f t="shared" si="19"/>
        <v>0</v>
      </c>
      <c r="K316" s="331">
        <f t="shared" si="20"/>
        <v>0</v>
      </c>
      <c r="L316" s="331">
        <f t="shared" si="21"/>
        <v>0</v>
      </c>
      <c r="M316" s="332">
        <f t="shared" si="22"/>
        <v>0</v>
      </c>
      <c r="N316" s="333">
        <f t="shared" si="23"/>
        <v>33</v>
      </c>
      <c r="O316" s="434"/>
      <c r="P316" s="335">
        <f t="shared" si="24"/>
        <v>33</v>
      </c>
      <c r="Q316" s="336">
        <f t="shared" si="25"/>
        <v>137</v>
      </c>
      <c r="R316" s="144">
        <v>0</v>
      </c>
      <c r="S316" s="148"/>
      <c r="T316" s="147">
        <v>21</v>
      </c>
      <c r="U316" s="341"/>
      <c r="V316" s="341"/>
      <c r="W316" s="435"/>
      <c r="X316" s="349">
        <v>0</v>
      </c>
      <c r="Y316" s="339">
        <v>12</v>
      </c>
      <c r="Z316" s="435"/>
      <c r="AA316" s="435">
        <v>0</v>
      </c>
      <c r="AB316" s="435">
        <v>0</v>
      </c>
      <c r="AC316" s="435">
        <v>0</v>
      </c>
      <c r="AD316" s="435">
        <v>0</v>
      </c>
      <c r="AE316" s="435">
        <v>0</v>
      </c>
      <c r="AF316" s="435">
        <v>0</v>
      </c>
      <c r="AG316" s="435">
        <v>0</v>
      </c>
      <c r="AH316" s="435">
        <v>0</v>
      </c>
      <c r="AI316" s="435"/>
      <c r="AJ316" s="148">
        <v>0</v>
      </c>
      <c r="AK316" s="341">
        <v>0</v>
      </c>
      <c r="AL316" s="342">
        <v>0</v>
      </c>
    </row>
    <row r="317" spans="1:38" ht="24" customHeight="1" x14ac:dyDescent="0.3">
      <c r="A317" s="327" t="s">
        <v>5750</v>
      </c>
      <c r="B317" s="328" t="s">
        <v>5751</v>
      </c>
      <c r="C317" s="433" t="s">
        <v>720</v>
      </c>
      <c r="D317" s="330">
        <f t="shared" si="13"/>
        <v>6</v>
      </c>
      <c r="E317" s="331">
        <f t="shared" si="14"/>
        <v>0</v>
      </c>
      <c r="F317" s="331">
        <f t="shared" si="15"/>
        <v>0</v>
      </c>
      <c r="G317" s="331">
        <f t="shared" si="16"/>
        <v>0</v>
      </c>
      <c r="H317" s="331">
        <f t="shared" si="17"/>
        <v>0</v>
      </c>
      <c r="I317" s="331">
        <f t="shared" si="18"/>
        <v>0</v>
      </c>
      <c r="J317" s="331">
        <f t="shared" si="19"/>
        <v>0</v>
      </c>
      <c r="K317" s="331">
        <f t="shared" si="20"/>
        <v>0</v>
      </c>
      <c r="L317" s="331">
        <f t="shared" si="21"/>
        <v>0</v>
      </c>
      <c r="M317" s="332">
        <f t="shared" si="22"/>
        <v>0</v>
      </c>
      <c r="N317" s="333">
        <f t="shared" si="23"/>
        <v>6</v>
      </c>
      <c r="O317" s="434"/>
      <c r="P317" s="335">
        <f t="shared" si="24"/>
        <v>6</v>
      </c>
      <c r="Q317" s="336">
        <f t="shared" si="25"/>
        <v>194</v>
      </c>
      <c r="R317" s="144">
        <v>0</v>
      </c>
      <c r="S317" s="148"/>
      <c r="T317" s="351">
        <v>6</v>
      </c>
      <c r="U317" s="341"/>
      <c r="V317" s="341"/>
      <c r="W317" s="436"/>
      <c r="X317" s="349">
        <v>0</v>
      </c>
      <c r="Y317" s="339"/>
      <c r="Z317" s="436"/>
      <c r="AA317" s="435">
        <v>0</v>
      </c>
      <c r="AB317" s="435">
        <v>0</v>
      </c>
      <c r="AC317" s="435">
        <v>0</v>
      </c>
      <c r="AD317" s="435">
        <v>0</v>
      </c>
      <c r="AE317" s="435">
        <v>0</v>
      </c>
      <c r="AF317" s="435">
        <v>0</v>
      </c>
      <c r="AG317" s="435">
        <v>0</v>
      </c>
      <c r="AH317" s="435">
        <v>0</v>
      </c>
      <c r="AI317" s="436"/>
      <c r="AJ317" s="349">
        <v>0</v>
      </c>
      <c r="AK317" s="341">
        <v>0</v>
      </c>
      <c r="AL317" s="342">
        <v>0</v>
      </c>
    </row>
    <row r="318" spans="1:38" ht="24" customHeight="1" x14ac:dyDescent="0.3">
      <c r="A318" s="345" t="s">
        <v>5752</v>
      </c>
      <c r="B318" s="328" t="s">
        <v>5753</v>
      </c>
      <c r="C318" s="433" t="s">
        <v>171</v>
      </c>
      <c r="D318" s="330">
        <f t="shared" si="13"/>
        <v>165</v>
      </c>
      <c r="E318" s="331">
        <f t="shared" si="14"/>
        <v>120</v>
      </c>
      <c r="F318" s="331">
        <f t="shared" si="15"/>
        <v>60</v>
      </c>
      <c r="G318" s="331">
        <f t="shared" si="16"/>
        <v>50</v>
      </c>
      <c r="H318" s="331">
        <f t="shared" si="17"/>
        <v>5</v>
      </c>
      <c r="I318" s="331">
        <f t="shared" si="18"/>
        <v>0</v>
      </c>
      <c r="J318" s="331">
        <f t="shared" si="19"/>
        <v>0</v>
      </c>
      <c r="K318" s="331">
        <f t="shared" si="20"/>
        <v>0</v>
      </c>
      <c r="L318" s="331">
        <f t="shared" si="21"/>
        <v>0</v>
      </c>
      <c r="M318" s="332">
        <f t="shared" si="22"/>
        <v>0</v>
      </c>
      <c r="N318" s="333">
        <f t="shared" si="23"/>
        <v>400</v>
      </c>
      <c r="O318" s="434"/>
      <c r="P318" s="335">
        <f t="shared" si="24"/>
        <v>400</v>
      </c>
      <c r="Q318" s="336">
        <f t="shared" si="25"/>
        <v>27</v>
      </c>
      <c r="R318" s="144">
        <v>0</v>
      </c>
      <c r="S318" s="148">
        <v>165</v>
      </c>
      <c r="T318" s="147"/>
      <c r="U318" s="358"/>
      <c r="V318" s="358"/>
      <c r="W318" s="435">
        <v>5</v>
      </c>
      <c r="X318" s="148">
        <v>0</v>
      </c>
      <c r="Y318" s="339"/>
      <c r="Z318" s="435">
        <v>120</v>
      </c>
      <c r="AA318" s="435">
        <v>0</v>
      </c>
      <c r="AB318" s="435">
        <v>0</v>
      </c>
      <c r="AC318" s="435">
        <v>0</v>
      </c>
      <c r="AD318" s="435">
        <v>0</v>
      </c>
      <c r="AE318" s="435">
        <v>0</v>
      </c>
      <c r="AF318" s="435">
        <v>0</v>
      </c>
      <c r="AG318" s="435">
        <v>0</v>
      </c>
      <c r="AH318" s="435">
        <v>0</v>
      </c>
      <c r="AI318" s="435">
        <v>60</v>
      </c>
      <c r="AJ318" s="148">
        <v>0</v>
      </c>
      <c r="AK318" s="341">
        <v>0</v>
      </c>
      <c r="AL318" s="342">
        <v>50</v>
      </c>
    </row>
    <row r="319" spans="1:38" ht="24" customHeight="1" x14ac:dyDescent="0.3">
      <c r="A319" s="327" t="s">
        <v>5754</v>
      </c>
      <c r="B319" s="328" t="s">
        <v>5755</v>
      </c>
      <c r="C319" s="433" t="s">
        <v>598</v>
      </c>
      <c r="D319" s="330">
        <f t="shared" si="13"/>
        <v>0</v>
      </c>
      <c r="E319" s="331">
        <f t="shared" si="14"/>
        <v>0</v>
      </c>
      <c r="F319" s="331">
        <f t="shared" si="15"/>
        <v>0</v>
      </c>
      <c r="G319" s="331">
        <f t="shared" si="16"/>
        <v>0</v>
      </c>
      <c r="H319" s="331">
        <f t="shared" si="17"/>
        <v>0</v>
      </c>
      <c r="I319" s="331">
        <f t="shared" si="18"/>
        <v>0</v>
      </c>
      <c r="J319" s="331">
        <f t="shared" si="19"/>
        <v>0</v>
      </c>
      <c r="K319" s="331">
        <f t="shared" si="20"/>
        <v>0</v>
      </c>
      <c r="L319" s="331">
        <f t="shared" si="21"/>
        <v>0</v>
      </c>
      <c r="M319" s="332">
        <f t="shared" si="22"/>
        <v>0</v>
      </c>
      <c r="N319" s="333">
        <f t="shared" si="23"/>
        <v>0</v>
      </c>
      <c r="O319" s="434"/>
      <c r="P319" s="335">
        <f t="shared" si="24"/>
        <v>0</v>
      </c>
      <c r="Q319" s="336" t="str">
        <f t="shared" si="25"/>
        <v/>
      </c>
      <c r="R319" s="144">
        <v>0</v>
      </c>
      <c r="S319" s="148"/>
      <c r="T319" s="147"/>
      <c r="U319" s="341"/>
      <c r="V319" s="341"/>
      <c r="W319" s="435"/>
      <c r="X319" s="148">
        <v>0</v>
      </c>
      <c r="Y319" s="339"/>
      <c r="Z319" s="435"/>
      <c r="AA319" s="435">
        <v>0</v>
      </c>
      <c r="AB319" s="435">
        <v>0</v>
      </c>
      <c r="AC319" s="435">
        <v>0</v>
      </c>
      <c r="AD319" s="435">
        <v>0</v>
      </c>
      <c r="AE319" s="435">
        <v>0</v>
      </c>
      <c r="AF319" s="435">
        <v>0</v>
      </c>
      <c r="AG319" s="435">
        <v>0</v>
      </c>
      <c r="AH319" s="435">
        <v>0</v>
      </c>
      <c r="AI319" s="435"/>
      <c r="AJ319" s="148">
        <v>0</v>
      </c>
      <c r="AK319" s="341">
        <v>0</v>
      </c>
      <c r="AL319" s="342">
        <v>0</v>
      </c>
    </row>
    <row r="320" spans="1:38" ht="24" customHeight="1" x14ac:dyDescent="0.3">
      <c r="A320" s="327" t="s">
        <v>5756</v>
      </c>
      <c r="B320" s="328" t="s">
        <v>5757</v>
      </c>
      <c r="C320" s="433" t="s">
        <v>725</v>
      </c>
      <c r="D320" s="330">
        <f t="shared" si="13"/>
        <v>175</v>
      </c>
      <c r="E320" s="331">
        <f t="shared" si="14"/>
        <v>125</v>
      </c>
      <c r="F320" s="331">
        <f t="shared" si="15"/>
        <v>0</v>
      </c>
      <c r="G320" s="331">
        <f t="shared" si="16"/>
        <v>0</v>
      </c>
      <c r="H320" s="331">
        <f t="shared" si="17"/>
        <v>0</v>
      </c>
      <c r="I320" s="331">
        <f t="shared" si="18"/>
        <v>0</v>
      </c>
      <c r="J320" s="331">
        <f t="shared" si="19"/>
        <v>0</v>
      </c>
      <c r="K320" s="331">
        <f t="shared" si="20"/>
        <v>0</v>
      </c>
      <c r="L320" s="331">
        <f t="shared" si="21"/>
        <v>0</v>
      </c>
      <c r="M320" s="332">
        <f t="shared" si="22"/>
        <v>0</v>
      </c>
      <c r="N320" s="333">
        <f t="shared" si="23"/>
        <v>300</v>
      </c>
      <c r="O320" s="434"/>
      <c r="P320" s="335">
        <f t="shared" si="24"/>
        <v>300</v>
      </c>
      <c r="Q320" s="336">
        <f t="shared" si="25"/>
        <v>32</v>
      </c>
      <c r="R320" s="88">
        <v>0</v>
      </c>
      <c r="S320" s="148">
        <v>125</v>
      </c>
      <c r="T320" s="147"/>
      <c r="U320" s="341"/>
      <c r="V320" s="341"/>
      <c r="W320" s="435"/>
      <c r="X320" s="148">
        <v>0</v>
      </c>
      <c r="Y320" s="437"/>
      <c r="Z320" s="435">
        <v>175</v>
      </c>
      <c r="AA320" s="435">
        <v>0</v>
      </c>
      <c r="AB320" s="435">
        <v>0</v>
      </c>
      <c r="AC320" s="435">
        <v>0</v>
      </c>
      <c r="AD320" s="435">
        <v>0</v>
      </c>
      <c r="AE320" s="435">
        <v>0</v>
      </c>
      <c r="AF320" s="435">
        <v>0</v>
      </c>
      <c r="AG320" s="435">
        <v>0</v>
      </c>
      <c r="AH320" s="435">
        <v>0</v>
      </c>
      <c r="AI320" s="435"/>
      <c r="AJ320" s="148">
        <v>0</v>
      </c>
      <c r="AK320" s="341">
        <v>0</v>
      </c>
      <c r="AL320" s="342">
        <v>0</v>
      </c>
    </row>
    <row r="321" spans="1:38" ht="24" customHeight="1" x14ac:dyDescent="0.3">
      <c r="A321" s="327" t="s">
        <v>5758</v>
      </c>
      <c r="B321" s="328" t="s">
        <v>5759</v>
      </c>
      <c r="C321" s="433" t="s">
        <v>535</v>
      </c>
      <c r="D321" s="330">
        <f t="shared" si="13"/>
        <v>25</v>
      </c>
      <c r="E321" s="331">
        <f t="shared" si="14"/>
        <v>15</v>
      </c>
      <c r="F321" s="331">
        <f t="shared" si="15"/>
        <v>0</v>
      </c>
      <c r="G321" s="331">
        <f t="shared" si="16"/>
        <v>0</v>
      </c>
      <c r="H321" s="331">
        <f t="shared" si="17"/>
        <v>0</v>
      </c>
      <c r="I321" s="331">
        <f t="shared" si="18"/>
        <v>0</v>
      </c>
      <c r="J321" s="331">
        <f t="shared" si="19"/>
        <v>0</v>
      </c>
      <c r="K321" s="331">
        <f t="shared" si="20"/>
        <v>0</v>
      </c>
      <c r="L321" s="331">
        <f t="shared" si="21"/>
        <v>0</v>
      </c>
      <c r="M321" s="332">
        <f t="shared" si="22"/>
        <v>0</v>
      </c>
      <c r="N321" s="333">
        <f t="shared" si="23"/>
        <v>40</v>
      </c>
      <c r="O321" s="434"/>
      <c r="P321" s="335">
        <f t="shared" si="24"/>
        <v>40</v>
      </c>
      <c r="Q321" s="336">
        <f t="shared" si="25"/>
        <v>119</v>
      </c>
      <c r="R321" s="144">
        <v>0</v>
      </c>
      <c r="S321" s="148"/>
      <c r="T321" s="147">
        <v>25</v>
      </c>
      <c r="U321" s="341"/>
      <c r="V321" s="341"/>
      <c r="W321" s="435"/>
      <c r="X321" s="148">
        <v>0</v>
      </c>
      <c r="Y321" s="339">
        <v>15</v>
      </c>
      <c r="Z321" s="435"/>
      <c r="AA321" s="435">
        <v>0</v>
      </c>
      <c r="AB321" s="435">
        <v>0</v>
      </c>
      <c r="AC321" s="435">
        <v>0</v>
      </c>
      <c r="AD321" s="435">
        <v>0</v>
      </c>
      <c r="AE321" s="435">
        <v>0</v>
      </c>
      <c r="AF321" s="435">
        <v>0</v>
      </c>
      <c r="AG321" s="435">
        <v>0</v>
      </c>
      <c r="AH321" s="435">
        <v>0</v>
      </c>
      <c r="AI321" s="435"/>
      <c r="AJ321" s="349">
        <v>0</v>
      </c>
      <c r="AK321" s="341">
        <v>0</v>
      </c>
      <c r="AL321" s="342">
        <v>0</v>
      </c>
    </row>
    <row r="322" spans="1:38" ht="24" customHeight="1" x14ac:dyDescent="0.3">
      <c r="A322" s="327" t="s">
        <v>5760</v>
      </c>
      <c r="B322" s="328" t="s">
        <v>5761</v>
      </c>
      <c r="C322" s="433" t="s">
        <v>607</v>
      </c>
      <c r="D322" s="330">
        <f t="shared" si="13"/>
        <v>0</v>
      </c>
      <c r="E322" s="331">
        <f t="shared" si="14"/>
        <v>0</v>
      </c>
      <c r="F322" s="331">
        <f t="shared" si="15"/>
        <v>0</v>
      </c>
      <c r="G322" s="331">
        <f t="shared" si="16"/>
        <v>0</v>
      </c>
      <c r="H322" s="331">
        <f t="shared" si="17"/>
        <v>0</v>
      </c>
      <c r="I322" s="331">
        <f t="shared" si="18"/>
        <v>0</v>
      </c>
      <c r="J322" s="331">
        <f t="shared" si="19"/>
        <v>0</v>
      </c>
      <c r="K322" s="331">
        <f t="shared" si="20"/>
        <v>0</v>
      </c>
      <c r="L322" s="331">
        <f t="shared" si="21"/>
        <v>0</v>
      </c>
      <c r="M322" s="332">
        <f t="shared" si="22"/>
        <v>0</v>
      </c>
      <c r="N322" s="333">
        <f t="shared" si="23"/>
        <v>0</v>
      </c>
      <c r="O322" s="434"/>
      <c r="P322" s="335">
        <f t="shared" si="24"/>
        <v>0</v>
      </c>
      <c r="Q322" s="336" t="str">
        <f t="shared" si="25"/>
        <v/>
      </c>
      <c r="R322" s="144">
        <v>0</v>
      </c>
      <c r="S322" s="148"/>
      <c r="T322" s="147"/>
      <c r="U322" s="358"/>
      <c r="V322" s="358"/>
      <c r="W322" s="435"/>
      <c r="X322" s="148">
        <v>0</v>
      </c>
      <c r="Y322" s="339"/>
      <c r="Z322" s="435"/>
      <c r="AA322" s="435">
        <v>0</v>
      </c>
      <c r="AB322" s="435">
        <v>0</v>
      </c>
      <c r="AC322" s="435">
        <v>0</v>
      </c>
      <c r="AD322" s="435">
        <v>0</v>
      </c>
      <c r="AE322" s="435">
        <v>0</v>
      </c>
      <c r="AF322" s="435">
        <v>0</v>
      </c>
      <c r="AG322" s="435">
        <v>0</v>
      </c>
      <c r="AH322" s="435">
        <v>0</v>
      </c>
      <c r="AI322" s="435"/>
      <c r="AJ322" s="148">
        <v>0</v>
      </c>
      <c r="AK322" s="358">
        <v>0</v>
      </c>
      <c r="AL322" s="342">
        <v>0</v>
      </c>
    </row>
    <row r="323" spans="1:38" ht="24" customHeight="1" x14ac:dyDescent="0.3">
      <c r="A323" s="345" t="s">
        <v>5762</v>
      </c>
      <c r="B323" s="328" t="s">
        <v>5763</v>
      </c>
      <c r="C323" s="433" t="s">
        <v>1243</v>
      </c>
      <c r="D323" s="330">
        <f t="shared" si="13"/>
        <v>6</v>
      </c>
      <c r="E323" s="331">
        <f t="shared" si="14"/>
        <v>0</v>
      </c>
      <c r="F323" s="331">
        <f t="shared" si="15"/>
        <v>0</v>
      </c>
      <c r="G323" s="331">
        <f t="shared" si="16"/>
        <v>0</v>
      </c>
      <c r="H323" s="331">
        <f t="shared" si="17"/>
        <v>0</v>
      </c>
      <c r="I323" s="331">
        <f t="shared" si="18"/>
        <v>0</v>
      </c>
      <c r="J323" s="331">
        <f t="shared" si="19"/>
        <v>0</v>
      </c>
      <c r="K323" s="331">
        <f t="shared" si="20"/>
        <v>0</v>
      </c>
      <c r="L323" s="331">
        <f t="shared" si="21"/>
        <v>0</v>
      </c>
      <c r="M323" s="332">
        <f t="shared" si="22"/>
        <v>0</v>
      </c>
      <c r="N323" s="333">
        <f t="shared" si="23"/>
        <v>6</v>
      </c>
      <c r="O323" s="434"/>
      <c r="P323" s="335">
        <f t="shared" si="24"/>
        <v>6</v>
      </c>
      <c r="Q323" s="336">
        <f t="shared" si="25"/>
        <v>194</v>
      </c>
      <c r="R323" s="144">
        <v>0</v>
      </c>
      <c r="S323" s="349"/>
      <c r="T323" s="147">
        <v>6</v>
      </c>
      <c r="U323" s="341"/>
      <c r="V323" s="341"/>
      <c r="W323" s="435"/>
      <c r="X323" s="148">
        <v>0</v>
      </c>
      <c r="Y323" s="339"/>
      <c r="Z323" s="435"/>
      <c r="AA323" s="435">
        <v>0</v>
      </c>
      <c r="AB323" s="435">
        <v>0</v>
      </c>
      <c r="AC323" s="435">
        <v>0</v>
      </c>
      <c r="AD323" s="435">
        <v>0</v>
      </c>
      <c r="AE323" s="435">
        <v>0</v>
      </c>
      <c r="AF323" s="435">
        <v>0</v>
      </c>
      <c r="AG323" s="435">
        <v>0</v>
      </c>
      <c r="AH323" s="435">
        <v>0</v>
      </c>
      <c r="AI323" s="435"/>
      <c r="AJ323" s="148">
        <v>0</v>
      </c>
      <c r="AK323" s="341">
        <v>0</v>
      </c>
      <c r="AL323" s="342">
        <v>0</v>
      </c>
    </row>
    <row r="324" spans="1:38" ht="24" customHeight="1" x14ac:dyDescent="0.3">
      <c r="A324" s="345" t="s">
        <v>5764</v>
      </c>
      <c r="B324" s="328" t="s">
        <v>5765</v>
      </c>
      <c r="C324" s="433" t="s">
        <v>1243</v>
      </c>
      <c r="D324" s="330">
        <f t="shared" si="13"/>
        <v>6</v>
      </c>
      <c r="E324" s="331">
        <f t="shared" si="14"/>
        <v>0</v>
      </c>
      <c r="F324" s="331">
        <f t="shared" si="15"/>
        <v>0</v>
      </c>
      <c r="G324" s="331">
        <f t="shared" si="16"/>
        <v>0</v>
      </c>
      <c r="H324" s="331">
        <f t="shared" si="17"/>
        <v>0</v>
      </c>
      <c r="I324" s="331">
        <f t="shared" si="18"/>
        <v>0</v>
      </c>
      <c r="J324" s="331">
        <f t="shared" si="19"/>
        <v>0</v>
      </c>
      <c r="K324" s="331">
        <f t="shared" si="20"/>
        <v>0</v>
      </c>
      <c r="L324" s="331">
        <f t="shared" si="21"/>
        <v>0</v>
      </c>
      <c r="M324" s="332">
        <f t="shared" si="22"/>
        <v>0</v>
      </c>
      <c r="N324" s="333">
        <f t="shared" si="23"/>
        <v>6</v>
      </c>
      <c r="O324" s="434"/>
      <c r="P324" s="335">
        <f t="shared" si="24"/>
        <v>6</v>
      </c>
      <c r="Q324" s="336">
        <f t="shared" si="25"/>
        <v>194</v>
      </c>
      <c r="R324" s="88">
        <v>0</v>
      </c>
      <c r="S324" s="148"/>
      <c r="T324" s="147"/>
      <c r="U324" s="341"/>
      <c r="V324" s="341"/>
      <c r="W324" s="435"/>
      <c r="X324" s="148">
        <v>0</v>
      </c>
      <c r="Y324" s="437">
        <v>6</v>
      </c>
      <c r="Z324" s="435"/>
      <c r="AA324" s="435">
        <v>0</v>
      </c>
      <c r="AB324" s="435">
        <v>0</v>
      </c>
      <c r="AC324" s="435">
        <v>0</v>
      </c>
      <c r="AD324" s="435">
        <v>0</v>
      </c>
      <c r="AE324" s="435">
        <v>0</v>
      </c>
      <c r="AF324" s="435">
        <v>0</v>
      </c>
      <c r="AG324" s="435">
        <v>0</v>
      </c>
      <c r="AH324" s="435">
        <v>0</v>
      </c>
      <c r="AI324" s="435"/>
      <c r="AJ324" s="148">
        <v>0</v>
      </c>
      <c r="AK324" s="341">
        <v>0</v>
      </c>
      <c r="AL324" s="342">
        <v>0</v>
      </c>
    </row>
    <row r="325" spans="1:38" ht="24" customHeight="1" x14ac:dyDescent="0.3">
      <c r="A325" s="345" t="s">
        <v>5766</v>
      </c>
      <c r="B325" s="328" t="s">
        <v>5767</v>
      </c>
      <c r="C325" s="433" t="s">
        <v>351</v>
      </c>
      <c r="D325" s="330">
        <f t="shared" si="13"/>
        <v>0</v>
      </c>
      <c r="E325" s="331">
        <f t="shared" si="14"/>
        <v>0</v>
      </c>
      <c r="F325" s="331">
        <f t="shared" si="15"/>
        <v>0</v>
      </c>
      <c r="G325" s="331">
        <f t="shared" si="16"/>
        <v>0</v>
      </c>
      <c r="H325" s="331">
        <f t="shared" si="17"/>
        <v>0</v>
      </c>
      <c r="I325" s="331">
        <f t="shared" si="18"/>
        <v>0</v>
      </c>
      <c r="J325" s="331">
        <f t="shared" si="19"/>
        <v>0</v>
      </c>
      <c r="K325" s="331">
        <f t="shared" si="20"/>
        <v>0</v>
      </c>
      <c r="L325" s="331">
        <f t="shared" si="21"/>
        <v>0</v>
      </c>
      <c r="M325" s="332">
        <f t="shared" si="22"/>
        <v>0</v>
      </c>
      <c r="N325" s="333">
        <f t="shared" si="23"/>
        <v>0</v>
      </c>
      <c r="O325" s="434"/>
      <c r="P325" s="335">
        <f t="shared" si="24"/>
        <v>0</v>
      </c>
      <c r="Q325" s="336" t="str">
        <f t="shared" si="25"/>
        <v/>
      </c>
      <c r="R325" s="144">
        <v>0</v>
      </c>
      <c r="S325" s="349"/>
      <c r="T325" s="147"/>
      <c r="U325" s="341"/>
      <c r="V325" s="341"/>
      <c r="W325" s="435"/>
      <c r="X325" s="148">
        <v>0</v>
      </c>
      <c r="Y325" s="339"/>
      <c r="Z325" s="435"/>
      <c r="AA325" s="435">
        <v>0</v>
      </c>
      <c r="AB325" s="435">
        <v>0</v>
      </c>
      <c r="AC325" s="435">
        <v>0</v>
      </c>
      <c r="AD325" s="435">
        <v>0</v>
      </c>
      <c r="AE325" s="435">
        <v>0</v>
      </c>
      <c r="AF325" s="435">
        <v>0</v>
      </c>
      <c r="AG325" s="435">
        <v>0</v>
      </c>
      <c r="AH325" s="435">
        <v>0</v>
      </c>
      <c r="AI325" s="435"/>
      <c r="AJ325" s="148">
        <v>0</v>
      </c>
      <c r="AK325" s="341">
        <v>0</v>
      </c>
      <c r="AL325" s="342">
        <v>0</v>
      </c>
    </row>
    <row r="326" spans="1:38" ht="24" customHeight="1" x14ac:dyDescent="0.3">
      <c r="A326" s="345" t="s">
        <v>1359</v>
      </c>
      <c r="B326" s="328" t="s">
        <v>1753</v>
      </c>
      <c r="C326" s="433" t="s">
        <v>155</v>
      </c>
      <c r="D326" s="330">
        <f t="shared" si="13"/>
        <v>32</v>
      </c>
      <c r="E326" s="331">
        <f t="shared" si="14"/>
        <v>30</v>
      </c>
      <c r="F326" s="331">
        <f t="shared" si="15"/>
        <v>16</v>
      </c>
      <c r="G326" s="331">
        <f t="shared" si="16"/>
        <v>0</v>
      </c>
      <c r="H326" s="331">
        <f t="shared" si="17"/>
        <v>0</v>
      </c>
      <c r="I326" s="331">
        <f t="shared" si="18"/>
        <v>0</v>
      </c>
      <c r="J326" s="331">
        <f t="shared" si="19"/>
        <v>0</v>
      </c>
      <c r="K326" s="331">
        <f t="shared" si="20"/>
        <v>0</v>
      </c>
      <c r="L326" s="331">
        <f t="shared" si="21"/>
        <v>0</v>
      </c>
      <c r="M326" s="332">
        <f t="shared" si="22"/>
        <v>0</v>
      </c>
      <c r="N326" s="333">
        <f t="shared" si="23"/>
        <v>78</v>
      </c>
      <c r="O326" s="434"/>
      <c r="P326" s="335">
        <f t="shared" si="24"/>
        <v>78</v>
      </c>
      <c r="Q326" s="336">
        <f t="shared" si="25"/>
        <v>85</v>
      </c>
      <c r="R326" s="88">
        <v>0</v>
      </c>
      <c r="S326" s="148"/>
      <c r="T326" s="147">
        <v>32</v>
      </c>
      <c r="U326" s="341"/>
      <c r="V326" s="341"/>
      <c r="W326" s="435">
        <v>30</v>
      </c>
      <c r="X326" s="148">
        <v>0</v>
      </c>
      <c r="Y326" s="437">
        <v>16</v>
      </c>
      <c r="Z326" s="435"/>
      <c r="AA326" s="435">
        <v>0</v>
      </c>
      <c r="AB326" s="435">
        <v>0</v>
      </c>
      <c r="AC326" s="435">
        <v>0</v>
      </c>
      <c r="AD326" s="435">
        <v>0</v>
      </c>
      <c r="AE326" s="435">
        <v>0</v>
      </c>
      <c r="AF326" s="435">
        <v>0</v>
      </c>
      <c r="AG326" s="435">
        <v>0</v>
      </c>
      <c r="AH326" s="435">
        <v>0</v>
      </c>
      <c r="AI326" s="435"/>
      <c r="AJ326" s="148">
        <v>0</v>
      </c>
      <c r="AK326" s="341">
        <v>0</v>
      </c>
      <c r="AL326" s="360">
        <v>0</v>
      </c>
    </row>
    <row r="327" spans="1:38" ht="24" customHeight="1" x14ac:dyDescent="0.3">
      <c r="A327" s="345" t="s">
        <v>5768</v>
      </c>
      <c r="B327" s="328" t="s">
        <v>5769</v>
      </c>
      <c r="C327" s="433" t="s">
        <v>5497</v>
      </c>
      <c r="D327" s="330">
        <f t="shared" si="13"/>
        <v>5</v>
      </c>
      <c r="E327" s="331">
        <f t="shared" si="14"/>
        <v>0</v>
      </c>
      <c r="F327" s="331">
        <f t="shared" si="15"/>
        <v>0</v>
      </c>
      <c r="G327" s="331">
        <f t="shared" si="16"/>
        <v>0</v>
      </c>
      <c r="H327" s="331">
        <f t="shared" si="17"/>
        <v>0</v>
      </c>
      <c r="I327" s="331">
        <f t="shared" si="18"/>
        <v>0</v>
      </c>
      <c r="J327" s="331">
        <f t="shared" si="19"/>
        <v>0</v>
      </c>
      <c r="K327" s="331">
        <f t="shared" si="20"/>
        <v>0</v>
      </c>
      <c r="L327" s="331">
        <f t="shared" si="21"/>
        <v>0</v>
      </c>
      <c r="M327" s="332">
        <f t="shared" si="22"/>
        <v>0</v>
      </c>
      <c r="N327" s="333">
        <f t="shared" si="23"/>
        <v>5</v>
      </c>
      <c r="O327" s="434"/>
      <c r="P327" s="335">
        <f t="shared" si="24"/>
        <v>5</v>
      </c>
      <c r="Q327" s="336">
        <f t="shared" si="25"/>
        <v>201</v>
      </c>
      <c r="R327" s="144">
        <v>0</v>
      </c>
      <c r="S327" s="349"/>
      <c r="T327" s="147">
        <v>5</v>
      </c>
      <c r="U327" s="341"/>
      <c r="V327" s="341"/>
      <c r="W327" s="435"/>
      <c r="X327" s="148">
        <v>0</v>
      </c>
      <c r="Y327" s="339"/>
      <c r="Z327" s="435"/>
      <c r="AA327" s="435">
        <v>0</v>
      </c>
      <c r="AB327" s="435">
        <v>0</v>
      </c>
      <c r="AC327" s="435">
        <v>0</v>
      </c>
      <c r="AD327" s="435">
        <v>0</v>
      </c>
      <c r="AE327" s="435">
        <v>0</v>
      </c>
      <c r="AF327" s="435">
        <v>0</v>
      </c>
      <c r="AG327" s="435">
        <v>0</v>
      </c>
      <c r="AH327" s="435">
        <v>0</v>
      </c>
      <c r="AI327" s="435"/>
      <c r="AJ327" s="349">
        <v>0</v>
      </c>
      <c r="AK327" s="358">
        <v>0</v>
      </c>
      <c r="AL327" s="342">
        <v>0</v>
      </c>
    </row>
    <row r="328" spans="1:38" ht="24" customHeight="1" x14ac:dyDescent="0.3">
      <c r="A328" s="327" t="s">
        <v>5770</v>
      </c>
      <c r="B328" s="328" t="s">
        <v>5771</v>
      </c>
      <c r="C328" s="433" t="s">
        <v>351</v>
      </c>
      <c r="D328" s="330">
        <f t="shared" si="13"/>
        <v>0</v>
      </c>
      <c r="E328" s="331">
        <f t="shared" si="14"/>
        <v>0</v>
      </c>
      <c r="F328" s="331">
        <f t="shared" si="15"/>
        <v>0</v>
      </c>
      <c r="G328" s="331">
        <f t="shared" si="16"/>
        <v>0</v>
      </c>
      <c r="H328" s="331">
        <f t="shared" si="17"/>
        <v>0</v>
      </c>
      <c r="I328" s="331">
        <f t="shared" si="18"/>
        <v>0</v>
      </c>
      <c r="J328" s="331">
        <f t="shared" si="19"/>
        <v>0</v>
      </c>
      <c r="K328" s="331">
        <f t="shared" si="20"/>
        <v>0</v>
      </c>
      <c r="L328" s="331">
        <f t="shared" si="21"/>
        <v>0</v>
      </c>
      <c r="M328" s="332">
        <f t="shared" si="22"/>
        <v>0</v>
      </c>
      <c r="N328" s="333">
        <f t="shared" si="23"/>
        <v>0</v>
      </c>
      <c r="O328" s="434"/>
      <c r="P328" s="335">
        <f t="shared" si="24"/>
        <v>0</v>
      </c>
      <c r="Q328" s="336" t="str">
        <f t="shared" si="25"/>
        <v/>
      </c>
      <c r="R328" s="144">
        <v>0</v>
      </c>
      <c r="S328" s="349"/>
      <c r="T328" s="147"/>
      <c r="U328" s="341"/>
      <c r="V328" s="341"/>
      <c r="W328" s="435"/>
      <c r="X328" s="148">
        <v>0</v>
      </c>
      <c r="Y328" s="339"/>
      <c r="Z328" s="435"/>
      <c r="AA328" s="435">
        <v>0</v>
      </c>
      <c r="AB328" s="435">
        <v>0</v>
      </c>
      <c r="AC328" s="435">
        <v>0</v>
      </c>
      <c r="AD328" s="435">
        <v>0</v>
      </c>
      <c r="AE328" s="435">
        <v>0</v>
      </c>
      <c r="AF328" s="435">
        <v>0</v>
      </c>
      <c r="AG328" s="435">
        <v>0</v>
      </c>
      <c r="AH328" s="435">
        <v>0</v>
      </c>
      <c r="AI328" s="435"/>
      <c r="AJ328" s="148">
        <v>0</v>
      </c>
      <c r="AK328" s="341">
        <v>0</v>
      </c>
      <c r="AL328" s="342">
        <v>0</v>
      </c>
    </row>
    <row r="329" spans="1:38" ht="24" customHeight="1" x14ac:dyDescent="0.3">
      <c r="A329" s="345" t="s">
        <v>1754</v>
      </c>
      <c r="B329" s="328" t="s">
        <v>5772</v>
      </c>
      <c r="C329" s="433" t="s">
        <v>1075</v>
      </c>
      <c r="D329" s="330">
        <f t="shared" si="13"/>
        <v>25</v>
      </c>
      <c r="E329" s="331">
        <f t="shared" si="14"/>
        <v>0</v>
      </c>
      <c r="F329" s="331">
        <f t="shared" si="15"/>
        <v>0</v>
      </c>
      <c r="G329" s="331">
        <f t="shared" si="16"/>
        <v>0</v>
      </c>
      <c r="H329" s="331">
        <f t="shared" si="17"/>
        <v>0</v>
      </c>
      <c r="I329" s="331">
        <f t="shared" si="18"/>
        <v>0</v>
      </c>
      <c r="J329" s="331">
        <f t="shared" si="19"/>
        <v>0</v>
      </c>
      <c r="K329" s="331">
        <f t="shared" si="20"/>
        <v>0</v>
      </c>
      <c r="L329" s="331">
        <f t="shared" si="21"/>
        <v>0</v>
      </c>
      <c r="M329" s="332">
        <f t="shared" si="22"/>
        <v>0</v>
      </c>
      <c r="N329" s="333">
        <f t="shared" si="23"/>
        <v>25</v>
      </c>
      <c r="O329" s="434"/>
      <c r="P329" s="335">
        <f t="shared" si="24"/>
        <v>25</v>
      </c>
      <c r="Q329" s="336">
        <f t="shared" si="25"/>
        <v>148</v>
      </c>
      <c r="R329" s="144">
        <v>0</v>
      </c>
      <c r="S329" s="349"/>
      <c r="T329" s="147"/>
      <c r="U329" s="341"/>
      <c r="V329" s="341"/>
      <c r="W329" s="435"/>
      <c r="X329" s="148">
        <v>0</v>
      </c>
      <c r="Y329" s="339"/>
      <c r="Z329" s="435"/>
      <c r="AA329" s="435">
        <v>0</v>
      </c>
      <c r="AB329" s="435">
        <v>0</v>
      </c>
      <c r="AC329" s="435">
        <v>0</v>
      </c>
      <c r="AD329" s="435">
        <v>0</v>
      </c>
      <c r="AE329" s="435">
        <v>0</v>
      </c>
      <c r="AF329" s="435">
        <v>0</v>
      </c>
      <c r="AG329" s="435">
        <v>0</v>
      </c>
      <c r="AH329" s="435">
        <v>0</v>
      </c>
      <c r="AI329" s="435"/>
      <c r="AJ329" s="148">
        <v>25</v>
      </c>
      <c r="AK329" s="341">
        <v>0</v>
      </c>
      <c r="AL329" s="342">
        <v>0</v>
      </c>
    </row>
    <row r="330" spans="1:38" ht="24" customHeight="1" x14ac:dyDescent="0.3">
      <c r="A330" s="345" t="s">
        <v>5773</v>
      </c>
      <c r="B330" s="328" t="s">
        <v>5774</v>
      </c>
      <c r="C330" s="433" t="s">
        <v>1876</v>
      </c>
      <c r="D330" s="330">
        <f t="shared" si="13"/>
        <v>28</v>
      </c>
      <c r="E330" s="331">
        <f t="shared" si="14"/>
        <v>7</v>
      </c>
      <c r="F330" s="331">
        <f t="shared" si="15"/>
        <v>0</v>
      </c>
      <c r="G330" s="331">
        <f t="shared" si="16"/>
        <v>0</v>
      </c>
      <c r="H330" s="331">
        <f t="shared" si="17"/>
        <v>0</v>
      </c>
      <c r="I330" s="331">
        <f t="shared" si="18"/>
        <v>0</v>
      </c>
      <c r="J330" s="331">
        <f t="shared" si="19"/>
        <v>0</v>
      </c>
      <c r="K330" s="331">
        <f t="shared" si="20"/>
        <v>0</v>
      </c>
      <c r="L330" s="331">
        <f t="shared" si="21"/>
        <v>0</v>
      </c>
      <c r="M330" s="332">
        <f t="shared" si="22"/>
        <v>0</v>
      </c>
      <c r="N330" s="333">
        <f t="shared" si="23"/>
        <v>35</v>
      </c>
      <c r="O330" s="434"/>
      <c r="P330" s="335">
        <f t="shared" si="24"/>
        <v>35</v>
      </c>
      <c r="Q330" s="336">
        <f t="shared" si="25"/>
        <v>131</v>
      </c>
      <c r="R330" s="144">
        <v>0</v>
      </c>
      <c r="S330" s="148"/>
      <c r="T330" s="147">
        <v>7</v>
      </c>
      <c r="U330" s="341"/>
      <c r="V330" s="341"/>
      <c r="W330" s="435"/>
      <c r="X330" s="148">
        <v>0</v>
      </c>
      <c r="Y330" s="339">
        <v>28</v>
      </c>
      <c r="Z330" s="435"/>
      <c r="AA330" s="435">
        <v>0</v>
      </c>
      <c r="AB330" s="435">
        <v>0</v>
      </c>
      <c r="AC330" s="435">
        <v>0</v>
      </c>
      <c r="AD330" s="435">
        <v>0</v>
      </c>
      <c r="AE330" s="435">
        <v>0</v>
      </c>
      <c r="AF330" s="435">
        <v>0</v>
      </c>
      <c r="AG330" s="435">
        <v>0</v>
      </c>
      <c r="AH330" s="435">
        <v>0</v>
      </c>
      <c r="AI330" s="435"/>
      <c r="AJ330" s="148">
        <v>0</v>
      </c>
      <c r="AK330" s="341">
        <v>0</v>
      </c>
      <c r="AL330" s="360">
        <v>0</v>
      </c>
    </row>
    <row r="331" spans="1:38" ht="24" customHeight="1" x14ac:dyDescent="0.3">
      <c r="A331" s="327" t="s">
        <v>5775</v>
      </c>
      <c r="B331" s="328" t="s">
        <v>5776</v>
      </c>
      <c r="C331" s="433" t="s">
        <v>725</v>
      </c>
      <c r="D331" s="330">
        <f t="shared" si="13"/>
        <v>0</v>
      </c>
      <c r="E331" s="331">
        <f t="shared" si="14"/>
        <v>0</v>
      </c>
      <c r="F331" s="331">
        <f t="shared" si="15"/>
        <v>0</v>
      </c>
      <c r="G331" s="331">
        <f t="shared" si="16"/>
        <v>0</v>
      </c>
      <c r="H331" s="331">
        <f t="shared" si="17"/>
        <v>0</v>
      </c>
      <c r="I331" s="331">
        <f t="shared" si="18"/>
        <v>0</v>
      </c>
      <c r="J331" s="331">
        <f t="shared" si="19"/>
        <v>0</v>
      </c>
      <c r="K331" s="331">
        <f t="shared" si="20"/>
        <v>0</v>
      </c>
      <c r="L331" s="331">
        <f t="shared" si="21"/>
        <v>0</v>
      </c>
      <c r="M331" s="332">
        <f t="shared" si="22"/>
        <v>0</v>
      </c>
      <c r="N331" s="333">
        <f t="shared" si="23"/>
        <v>0</v>
      </c>
      <c r="O331" s="434"/>
      <c r="P331" s="335">
        <f t="shared" si="24"/>
        <v>0</v>
      </c>
      <c r="Q331" s="336" t="str">
        <f t="shared" si="25"/>
        <v/>
      </c>
      <c r="R331" s="144">
        <v>0</v>
      </c>
      <c r="S331" s="349"/>
      <c r="T331" s="147"/>
      <c r="U331" s="341"/>
      <c r="V331" s="341"/>
      <c r="W331" s="435"/>
      <c r="X331" s="349">
        <v>0</v>
      </c>
      <c r="Y331" s="339"/>
      <c r="Z331" s="435"/>
      <c r="AA331" s="435">
        <v>0</v>
      </c>
      <c r="AB331" s="435">
        <v>0</v>
      </c>
      <c r="AC331" s="435">
        <v>0</v>
      </c>
      <c r="AD331" s="435">
        <v>0</v>
      </c>
      <c r="AE331" s="435">
        <v>0</v>
      </c>
      <c r="AF331" s="435">
        <v>0</v>
      </c>
      <c r="AG331" s="435">
        <v>0</v>
      </c>
      <c r="AH331" s="435">
        <v>0</v>
      </c>
      <c r="AI331" s="435"/>
      <c r="AJ331" s="148">
        <v>0</v>
      </c>
      <c r="AK331" s="341">
        <v>0</v>
      </c>
      <c r="AL331" s="342">
        <v>0</v>
      </c>
    </row>
    <row r="332" spans="1:38" ht="24" customHeight="1" x14ac:dyDescent="0.3">
      <c r="A332" s="327" t="s">
        <v>5777</v>
      </c>
      <c r="B332" s="328" t="s">
        <v>5778</v>
      </c>
      <c r="C332" s="433" t="s">
        <v>5206</v>
      </c>
      <c r="D332" s="330">
        <f t="shared" si="13"/>
        <v>30</v>
      </c>
      <c r="E332" s="331">
        <f t="shared" si="14"/>
        <v>0</v>
      </c>
      <c r="F332" s="331">
        <f t="shared" si="15"/>
        <v>0</v>
      </c>
      <c r="G332" s="331">
        <f t="shared" si="16"/>
        <v>0</v>
      </c>
      <c r="H332" s="331">
        <f t="shared" si="17"/>
        <v>0</v>
      </c>
      <c r="I332" s="331">
        <f t="shared" si="18"/>
        <v>0</v>
      </c>
      <c r="J332" s="331">
        <f t="shared" si="19"/>
        <v>0</v>
      </c>
      <c r="K332" s="331">
        <f t="shared" si="20"/>
        <v>0</v>
      </c>
      <c r="L332" s="331">
        <f t="shared" si="21"/>
        <v>0</v>
      </c>
      <c r="M332" s="332">
        <f t="shared" si="22"/>
        <v>0</v>
      </c>
      <c r="N332" s="333">
        <f t="shared" si="23"/>
        <v>30</v>
      </c>
      <c r="O332" s="434"/>
      <c r="P332" s="335">
        <f t="shared" si="24"/>
        <v>30</v>
      </c>
      <c r="Q332" s="336">
        <f t="shared" si="25"/>
        <v>142</v>
      </c>
      <c r="R332" s="88">
        <v>0</v>
      </c>
      <c r="S332" s="148"/>
      <c r="T332" s="351"/>
      <c r="U332" s="341"/>
      <c r="V332" s="341"/>
      <c r="W332" s="436"/>
      <c r="X332" s="148">
        <v>0</v>
      </c>
      <c r="Y332" s="437"/>
      <c r="Z332" s="436">
        <v>30</v>
      </c>
      <c r="AA332" s="435">
        <v>0</v>
      </c>
      <c r="AB332" s="435">
        <v>0</v>
      </c>
      <c r="AC332" s="435">
        <v>0</v>
      </c>
      <c r="AD332" s="435">
        <v>0</v>
      </c>
      <c r="AE332" s="435">
        <v>0</v>
      </c>
      <c r="AF332" s="435">
        <v>0</v>
      </c>
      <c r="AG332" s="435">
        <v>0</v>
      </c>
      <c r="AH332" s="435">
        <v>0</v>
      </c>
      <c r="AI332" s="436"/>
      <c r="AJ332" s="148">
        <v>0</v>
      </c>
      <c r="AK332" s="358">
        <v>0</v>
      </c>
      <c r="AL332" s="342">
        <v>0</v>
      </c>
    </row>
    <row r="333" spans="1:38" ht="24" customHeight="1" x14ac:dyDescent="0.3">
      <c r="A333" s="345" t="s">
        <v>5779</v>
      </c>
      <c r="B333" s="328" t="s">
        <v>5780</v>
      </c>
      <c r="C333" s="433" t="s">
        <v>1651</v>
      </c>
      <c r="D333" s="330">
        <f t="shared" si="13"/>
        <v>70</v>
      </c>
      <c r="E333" s="331">
        <f t="shared" si="14"/>
        <v>30</v>
      </c>
      <c r="F333" s="331">
        <f t="shared" si="15"/>
        <v>0</v>
      </c>
      <c r="G333" s="331">
        <f t="shared" si="16"/>
        <v>0</v>
      </c>
      <c r="H333" s="331">
        <f t="shared" si="17"/>
        <v>0</v>
      </c>
      <c r="I333" s="331">
        <f t="shared" si="18"/>
        <v>0</v>
      </c>
      <c r="J333" s="331">
        <f t="shared" si="19"/>
        <v>0</v>
      </c>
      <c r="K333" s="331">
        <f t="shared" si="20"/>
        <v>0</v>
      </c>
      <c r="L333" s="331">
        <f t="shared" si="21"/>
        <v>0</v>
      </c>
      <c r="M333" s="332">
        <f t="shared" si="22"/>
        <v>0</v>
      </c>
      <c r="N333" s="333">
        <f t="shared" si="23"/>
        <v>100</v>
      </c>
      <c r="O333" s="434"/>
      <c r="P333" s="335">
        <f t="shared" si="24"/>
        <v>100</v>
      </c>
      <c r="Q333" s="336">
        <f t="shared" si="25"/>
        <v>77</v>
      </c>
      <c r="R333" s="144">
        <v>0</v>
      </c>
      <c r="S333" s="349">
        <v>70</v>
      </c>
      <c r="T333" s="147"/>
      <c r="U333" s="358"/>
      <c r="V333" s="358"/>
      <c r="W333" s="435"/>
      <c r="X333" s="148">
        <v>0</v>
      </c>
      <c r="Y333" s="339"/>
      <c r="Z333" s="435">
        <v>30</v>
      </c>
      <c r="AA333" s="435">
        <v>0</v>
      </c>
      <c r="AB333" s="435">
        <v>0</v>
      </c>
      <c r="AC333" s="435">
        <v>0</v>
      </c>
      <c r="AD333" s="435">
        <v>0</v>
      </c>
      <c r="AE333" s="435">
        <v>0</v>
      </c>
      <c r="AF333" s="435">
        <v>0</v>
      </c>
      <c r="AG333" s="435">
        <v>0</v>
      </c>
      <c r="AH333" s="435">
        <v>0</v>
      </c>
      <c r="AI333" s="435"/>
      <c r="AJ333" s="349">
        <v>0</v>
      </c>
      <c r="AK333" s="341">
        <v>0</v>
      </c>
      <c r="AL333" s="342">
        <v>0</v>
      </c>
    </row>
    <row r="334" spans="1:38" ht="24" customHeight="1" x14ac:dyDescent="0.3">
      <c r="A334" s="345" t="s">
        <v>1756</v>
      </c>
      <c r="B334" s="328" t="s">
        <v>1757</v>
      </c>
      <c r="C334" s="433" t="s">
        <v>117</v>
      </c>
      <c r="D334" s="330">
        <f t="shared" si="13"/>
        <v>240</v>
      </c>
      <c r="E334" s="331">
        <f t="shared" si="14"/>
        <v>28</v>
      </c>
      <c r="F334" s="331">
        <f t="shared" si="15"/>
        <v>18</v>
      </c>
      <c r="G334" s="331">
        <f t="shared" si="16"/>
        <v>0</v>
      </c>
      <c r="H334" s="331">
        <f t="shared" si="17"/>
        <v>0</v>
      </c>
      <c r="I334" s="331">
        <f t="shared" si="18"/>
        <v>0</v>
      </c>
      <c r="J334" s="331">
        <f t="shared" si="19"/>
        <v>0</v>
      </c>
      <c r="K334" s="331">
        <f t="shared" si="20"/>
        <v>0</v>
      </c>
      <c r="L334" s="331">
        <f t="shared" si="21"/>
        <v>0</v>
      </c>
      <c r="M334" s="332">
        <f t="shared" si="22"/>
        <v>0</v>
      </c>
      <c r="N334" s="333">
        <f t="shared" si="23"/>
        <v>286</v>
      </c>
      <c r="O334" s="434"/>
      <c r="P334" s="335">
        <f t="shared" si="24"/>
        <v>286</v>
      </c>
      <c r="Q334" s="336">
        <f t="shared" si="25"/>
        <v>34</v>
      </c>
      <c r="R334" s="144">
        <v>0</v>
      </c>
      <c r="S334" s="148"/>
      <c r="T334" s="147">
        <v>18</v>
      </c>
      <c r="U334" s="341"/>
      <c r="V334" s="341"/>
      <c r="W334" s="435"/>
      <c r="X334" s="148">
        <v>0</v>
      </c>
      <c r="Y334" s="339">
        <v>28</v>
      </c>
      <c r="Z334" s="435"/>
      <c r="AA334" s="435">
        <v>0</v>
      </c>
      <c r="AB334" s="435">
        <v>0</v>
      </c>
      <c r="AC334" s="435">
        <v>0</v>
      </c>
      <c r="AD334" s="435">
        <v>0</v>
      </c>
      <c r="AE334" s="435">
        <v>0</v>
      </c>
      <c r="AF334" s="435">
        <v>0</v>
      </c>
      <c r="AG334" s="435">
        <v>0</v>
      </c>
      <c r="AH334" s="435">
        <v>0</v>
      </c>
      <c r="AI334" s="435"/>
      <c r="AJ334" s="148">
        <v>0</v>
      </c>
      <c r="AK334" s="341">
        <v>0</v>
      </c>
      <c r="AL334" s="342">
        <v>240</v>
      </c>
    </row>
    <row r="335" spans="1:38" ht="24" customHeight="1" x14ac:dyDescent="0.3">
      <c r="A335" s="327" t="s">
        <v>5781</v>
      </c>
      <c r="B335" s="328" t="s">
        <v>5782</v>
      </c>
      <c r="C335" s="433" t="s">
        <v>117</v>
      </c>
      <c r="D335" s="330">
        <f t="shared" si="13"/>
        <v>0</v>
      </c>
      <c r="E335" s="331">
        <f t="shared" si="14"/>
        <v>0</v>
      </c>
      <c r="F335" s="331">
        <f t="shared" si="15"/>
        <v>0</v>
      </c>
      <c r="G335" s="331">
        <f t="shared" si="16"/>
        <v>0</v>
      </c>
      <c r="H335" s="331">
        <f t="shared" si="17"/>
        <v>0</v>
      </c>
      <c r="I335" s="331">
        <f t="shared" si="18"/>
        <v>0</v>
      </c>
      <c r="J335" s="331">
        <f t="shared" si="19"/>
        <v>0</v>
      </c>
      <c r="K335" s="331">
        <f t="shared" si="20"/>
        <v>0</v>
      </c>
      <c r="L335" s="331">
        <f t="shared" si="21"/>
        <v>0</v>
      </c>
      <c r="M335" s="332">
        <f t="shared" si="22"/>
        <v>0</v>
      </c>
      <c r="N335" s="333">
        <f t="shared" si="23"/>
        <v>0</v>
      </c>
      <c r="O335" s="434"/>
      <c r="P335" s="335">
        <f t="shared" si="24"/>
        <v>0</v>
      </c>
      <c r="Q335" s="336" t="str">
        <f t="shared" si="25"/>
        <v/>
      </c>
      <c r="R335" s="144">
        <v>0</v>
      </c>
      <c r="S335" s="148"/>
      <c r="T335" s="147"/>
      <c r="U335" s="341"/>
      <c r="V335" s="341"/>
      <c r="W335" s="435"/>
      <c r="X335" s="148">
        <v>0</v>
      </c>
      <c r="Y335" s="339"/>
      <c r="Z335" s="435"/>
      <c r="AA335" s="435">
        <v>0</v>
      </c>
      <c r="AB335" s="435">
        <v>0</v>
      </c>
      <c r="AC335" s="435">
        <v>0</v>
      </c>
      <c r="AD335" s="435">
        <v>0</v>
      </c>
      <c r="AE335" s="435">
        <v>0</v>
      </c>
      <c r="AF335" s="435">
        <v>0</v>
      </c>
      <c r="AG335" s="435">
        <v>0</v>
      </c>
      <c r="AH335" s="435">
        <v>0</v>
      </c>
      <c r="AI335" s="435"/>
      <c r="AJ335" s="148">
        <v>0</v>
      </c>
      <c r="AK335" s="341">
        <v>0</v>
      </c>
      <c r="AL335" s="342">
        <v>0</v>
      </c>
    </row>
    <row r="336" spans="1:38" ht="24" customHeight="1" x14ac:dyDescent="0.3">
      <c r="A336" s="327" t="s">
        <v>5783</v>
      </c>
      <c r="B336" s="328" t="s">
        <v>5784</v>
      </c>
      <c r="C336" s="433" t="s">
        <v>509</v>
      </c>
      <c r="D336" s="330">
        <f t="shared" si="13"/>
        <v>0</v>
      </c>
      <c r="E336" s="331">
        <f t="shared" si="14"/>
        <v>0</v>
      </c>
      <c r="F336" s="331">
        <f t="shared" si="15"/>
        <v>0</v>
      </c>
      <c r="G336" s="331">
        <f t="shared" si="16"/>
        <v>0</v>
      </c>
      <c r="H336" s="331">
        <f t="shared" si="17"/>
        <v>0</v>
      </c>
      <c r="I336" s="331">
        <f t="shared" si="18"/>
        <v>0</v>
      </c>
      <c r="J336" s="331">
        <f t="shared" si="19"/>
        <v>0</v>
      </c>
      <c r="K336" s="331">
        <f t="shared" si="20"/>
        <v>0</v>
      </c>
      <c r="L336" s="331">
        <f t="shared" si="21"/>
        <v>0</v>
      </c>
      <c r="M336" s="332">
        <f t="shared" si="22"/>
        <v>0</v>
      </c>
      <c r="N336" s="333">
        <f t="shared" si="23"/>
        <v>0</v>
      </c>
      <c r="O336" s="434"/>
      <c r="P336" s="335">
        <f t="shared" si="24"/>
        <v>0</v>
      </c>
      <c r="Q336" s="336" t="str">
        <f t="shared" si="25"/>
        <v/>
      </c>
      <c r="R336" s="144">
        <v>0</v>
      </c>
      <c r="S336" s="148"/>
      <c r="T336" s="147"/>
      <c r="U336" s="341"/>
      <c r="V336" s="341"/>
      <c r="W336" s="435"/>
      <c r="X336" s="148">
        <v>0</v>
      </c>
      <c r="Y336" s="339"/>
      <c r="Z336" s="435"/>
      <c r="AA336" s="435">
        <v>0</v>
      </c>
      <c r="AB336" s="435">
        <v>0</v>
      </c>
      <c r="AC336" s="435">
        <v>0</v>
      </c>
      <c r="AD336" s="435">
        <v>0</v>
      </c>
      <c r="AE336" s="435">
        <v>0</v>
      </c>
      <c r="AF336" s="435">
        <v>0</v>
      </c>
      <c r="AG336" s="435">
        <v>0</v>
      </c>
      <c r="AH336" s="435">
        <v>0</v>
      </c>
      <c r="AI336" s="435"/>
      <c r="AJ336" s="148">
        <v>0</v>
      </c>
      <c r="AK336" s="341">
        <v>0</v>
      </c>
      <c r="AL336" s="342">
        <v>0</v>
      </c>
    </row>
    <row r="337" spans="1:38" ht="24" customHeight="1" x14ac:dyDescent="0.3">
      <c r="A337" s="345" t="s">
        <v>5785</v>
      </c>
      <c r="B337" s="328" t="s">
        <v>5786</v>
      </c>
      <c r="C337" s="433" t="s">
        <v>1977</v>
      </c>
      <c r="D337" s="330">
        <f t="shared" si="13"/>
        <v>0</v>
      </c>
      <c r="E337" s="331">
        <f t="shared" si="14"/>
        <v>0</v>
      </c>
      <c r="F337" s="331">
        <f t="shared" si="15"/>
        <v>0</v>
      </c>
      <c r="G337" s="331">
        <f t="shared" si="16"/>
        <v>0</v>
      </c>
      <c r="H337" s="331">
        <f t="shared" si="17"/>
        <v>0</v>
      </c>
      <c r="I337" s="331">
        <f t="shared" si="18"/>
        <v>0</v>
      </c>
      <c r="J337" s="331">
        <f t="shared" si="19"/>
        <v>0</v>
      </c>
      <c r="K337" s="331">
        <f t="shared" si="20"/>
        <v>0</v>
      </c>
      <c r="L337" s="331">
        <f t="shared" si="21"/>
        <v>0</v>
      </c>
      <c r="M337" s="332">
        <f t="shared" si="22"/>
        <v>0</v>
      </c>
      <c r="N337" s="333">
        <f t="shared" si="23"/>
        <v>0</v>
      </c>
      <c r="O337" s="434"/>
      <c r="P337" s="335">
        <f t="shared" si="24"/>
        <v>0</v>
      </c>
      <c r="Q337" s="336" t="str">
        <f t="shared" si="25"/>
        <v/>
      </c>
      <c r="R337" s="144">
        <v>0</v>
      </c>
      <c r="S337" s="148"/>
      <c r="T337" s="351"/>
      <c r="U337" s="341"/>
      <c r="V337" s="341"/>
      <c r="W337" s="436"/>
      <c r="X337" s="349">
        <v>0</v>
      </c>
      <c r="Y337" s="339"/>
      <c r="Z337" s="436"/>
      <c r="AA337" s="435">
        <v>0</v>
      </c>
      <c r="AB337" s="435">
        <v>0</v>
      </c>
      <c r="AC337" s="435">
        <v>0</v>
      </c>
      <c r="AD337" s="435">
        <v>0</v>
      </c>
      <c r="AE337" s="435">
        <v>0</v>
      </c>
      <c r="AF337" s="435">
        <v>0</v>
      </c>
      <c r="AG337" s="435">
        <v>0</v>
      </c>
      <c r="AH337" s="435">
        <v>0</v>
      </c>
      <c r="AI337" s="436"/>
      <c r="AJ337" s="349">
        <v>0</v>
      </c>
      <c r="AK337" s="341">
        <v>0</v>
      </c>
      <c r="AL337" s="342">
        <v>0</v>
      </c>
    </row>
    <row r="338" spans="1:38" ht="24" customHeight="1" x14ac:dyDescent="0.3">
      <c r="A338" s="327" t="s">
        <v>5787</v>
      </c>
      <c r="B338" s="328" t="s">
        <v>5788</v>
      </c>
      <c r="C338" s="433" t="s">
        <v>117</v>
      </c>
      <c r="D338" s="330">
        <f t="shared" si="13"/>
        <v>0</v>
      </c>
      <c r="E338" s="331">
        <f t="shared" si="14"/>
        <v>0</v>
      </c>
      <c r="F338" s="331">
        <f t="shared" si="15"/>
        <v>0</v>
      </c>
      <c r="G338" s="331">
        <f t="shared" si="16"/>
        <v>0</v>
      </c>
      <c r="H338" s="331">
        <f t="shared" si="17"/>
        <v>0</v>
      </c>
      <c r="I338" s="331">
        <f t="shared" si="18"/>
        <v>0</v>
      </c>
      <c r="J338" s="331">
        <f t="shared" si="19"/>
        <v>0</v>
      </c>
      <c r="K338" s="331">
        <f t="shared" si="20"/>
        <v>0</v>
      </c>
      <c r="L338" s="331">
        <f t="shared" si="21"/>
        <v>0</v>
      </c>
      <c r="M338" s="332">
        <f t="shared" si="22"/>
        <v>0</v>
      </c>
      <c r="N338" s="333">
        <f t="shared" si="23"/>
        <v>0</v>
      </c>
      <c r="O338" s="434"/>
      <c r="P338" s="335">
        <f t="shared" si="24"/>
        <v>0</v>
      </c>
      <c r="Q338" s="336" t="str">
        <f t="shared" si="25"/>
        <v/>
      </c>
      <c r="R338" s="144">
        <v>0</v>
      </c>
      <c r="S338" s="148"/>
      <c r="T338" s="147"/>
      <c r="U338" s="341"/>
      <c r="V338" s="341"/>
      <c r="W338" s="435"/>
      <c r="X338" s="148">
        <v>0</v>
      </c>
      <c r="Y338" s="339"/>
      <c r="Z338" s="435"/>
      <c r="AA338" s="435">
        <v>0</v>
      </c>
      <c r="AB338" s="435">
        <v>0</v>
      </c>
      <c r="AC338" s="435">
        <v>0</v>
      </c>
      <c r="AD338" s="435">
        <v>0</v>
      </c>
      <c r="AE338" s="435">
        <v>0</v>
      </c>
      <c r="AF338" s="435">
        <v>0</v>
      </c>
      <c r="AG338" s="435">
        <v>0</v>
      </c>
      <c r="AH338" s="435">
        <v>0</v>
      </c>
      <c r="AI338" s="435"/>
      <c r="AJ338" s="349">
        <v>0</v>
      </c>
      <c r="AK338" s="341">
        <v>0</v>
      </c>
      <c r="AL338" s="342">
        <v>0</v>
      </c>
    </row>
    <row r="339" spans="1:38" ht="24" customHeight="1" x14ac:dyDescent="0.3">
      <c r="A339" s="327" t="s">
        <v>5789</v>
      </c>
      <c r="B339" s="328" t="s">
        <v>5790</v>
      </c>
      <c r="C339" s="433" t="s">
        <v>5405</v>
      </c>
      <c r="D339" s="330">
        <f t="shared" si="13"/>
        <v>40</v>
      </c>
      <c r="E339" s="331">
        <f t="shared" si="14"/>
        <v>25</v>
      </c>
      <c r="F339" s="331">
        <f t="shared" si="15"/>
        <v>0</v>
      </c>
      <c r="G339" s="331">
        <f t="shared" si="16"/>
        <v>0</v>
      </c>
      <c r="H339" s="331">
        <f t="shared" si="17"/>
        <v>0</v>
      </c>
      <c r="I339" s="331">
        <f t="shared" si="18"/>
        <v>0</v>
      </c>
      <c r="J339" s="331">
        <f t="shared" si="19"/>
        <v>0</v>
      </c>
      <c r="K339" s="331">
        <f t="shared" si="20"/>
        <v>0</v>
      </c>
      <c r="L339" s="331">
        <f t="shared" si="21"/>
        <v>0</v>
      </c>
      <c r="M339" s="332">
        <f t="shared" si="22"/>
        <v>0</v>
      </c>
      <c r="N339" s="333">
        <f t="shared" si="23"/>
        <v>65</v>
      </c>
      <c r="O339" s="434"/>
      <c r="P339" s="335">
        <f t="shared" si="24"/>
        <v>65</v>
      </c>
      <c r="Q339" s="336">
        <f t="shared" si="25"/>
        <v>90</v>
      </c>
      <c r="R339" s="144">
        <v>0</v>
      </c>
      <c r="S339" s="148">
        <v>40</v>
      </c>
      <c r="T339" s="147"/>
      <c r="U339" s="341"/>
      <c r="V339" s="341"/>
      <c r="W339" s="435"/>
      <c r="X339" s="148">
        <v>0</v>
      </c>
      <c r="Y339" s="339"/>
      <c r="Z339" s="435">
        <v>25</v>
      </c>
      <c r="AA339" s="435">
        <v>0</v>
      </c>
      <c r="AB339" s="435">
        <v>0</v>
      </c>
      <c r="AC339" s="435">
        <v>0</v>
      </c>
      <c r="AD339" s="435">
        <v>0</v>
      </c>
      <c r="AE339" s="435">
        <v>0</v>
      </c>
      <c r="AF339" s="435">
        <v>0</v>
      </c>
      <c r="AG339" s="435">
        <v>0</v>
      </c>
      <c r="AH339" s="435">
        <v>0</v>
      </c>
      <c r="AI339" s="435"/>
      <c r="AJ339" s="148">
        <v>0</v>
      </c>
      <c r="AK339" s="358">
        <v>0</v>
      </c>
      <c r="AL339" s="342">
        <v>0</v>
      </c>
    </row>
    <row r="340" spans="1:38" ht="24" customHeight="1" x14ac:dyDescent="0.3">
      <c r="A340" s="345" t="s">
        <v>1364</v>
      </c>
      <c r="B340" s="328" t="s">
        <v>1365</v>
      </c>
      <c r="C340" s="433" t="s">
        <v>839</v>
      </c>
      <c r="D340" s="330">
        <f t="shared" si="13"/>
        <v>1</v>
      </c>
      <c r="E340" s="331">
        <f t="shared" si="14"/>
        <v>0</v>
      </c>
      <c r="F340" s="331">
        <f t="shared" si="15"/>
        <v>0</v>
      </c>
      <c r="G340" s="331">
        <f t="shared" si="16"/>
        <v>0</v>
      </c>
      <c r="H340" s="331">
        <f t="shared" si="17"/>
        <v>0</v>
      </c>
      <c r="I340" s="331">
        <f t="shared" si="18"/>
        <v>0</v>
      </c>
      <c r="J340" s="331">
        <f t="shared" si="19"/>
        <v>0</v>
      </c>
      <c r="K340" s="331">
        <f t="shared" si="20"/>
        <v>0</v>
      </c>
      <c r="L340" s="331">
        <f t="shared" si="21"/>
        <v>0</v>
      </c>
      <c r="M340" s="332">
        <f t="shared" si="22"/>
        <v>0</v>
      </c>
      <c r="N340" s="333">
        <f t="shared" si="23"/>
        <v>1</v>
      </c>
      <c r="O340" s="434"/>
      <c r="P340" s="335">
        <f t="shared" si="24"/>
        <v>1</v>
      </c>
      <c r="Q340" s="336">
        <f t="shared" si="25"/>
        <v>213</v>
      </c>
      <c r="R340" s="144">
        <v>0</v>
      </c>
      <c r="S340" s="349"/>
      <c r="T340" s="147"/>
      <c r="U340" s="341"/>
      <c r="V340" s="341"/>
      <c r="W340" s="435"/>
      <c r="X340" s="148">
        <v>0</v>
      </c>
      <c r="Y340" s="339"/>
      <c r="Z340" s="435"/>
      <c r="AA340" s="435">
        <v>0</v>
      </c>
      <c r="AB340" s="435">
        <v>0</v>
      </c>
      <c r="AC340" s="435">
        <v>0</v>
      </c>
      <c r="AD340" s="435">
        <v>0</v>
      </c>
      <c r="AE340" s="435">
        <v>0</v>
      </c>
      <c r="AF340" s="435">
        <v>0</v>
      </c>
      <c r="AG340" s="435">
        <v>0</v>
      </c>
      <c r="AH340" s="435">
        <v>0</v>
      </c>
      <c r="AI340" s="435"/>
      <c r="AJ340" s="148">
        <v>1</v>
      </c>
      <c r="AK340" s="341">
        <v>0</v>
      </c>
      <c r="AL340" s="342">
        <v>0</v>
      </c>
    </row>
    <row r="341" spans="1:38" ht="24" customHeight="1" x14ac:dyDescent="0.3">
      <c r="A341" s="345" t="s">
        <v>5791</v>
      </c>
      <c r="B341" s="328" t="s">
        <v>5792</v>
      </c>
      <c r="C341" s="433" t="s">
        <v>1651</v>
      </c>
      <c r="D341" s="330">
        <f t="shared" si="13"/>
        <v>125</v>
      </c>
      <c r="E341" s="331">
        <f t="shared" si="14"/>
        <v>60</v>
      </c>
      <c r="F341" s="331">
        <f t="shared" si="15"/>
        <v>50</v>
      </c>
      <c r="G341" s="331">
        <f t="shared" si="16"/>
        <v>0</v>
      </c>
      <c r="H341" s="331">
        <f t="shared" si="17"/>
        <v>0</v>
      </c>
      <c r="I341" s="331">
        <f t="shared" si="18"/>
        <v>0</v>
      </c>
      <c r="J341" s="331">
        <f t="shared" si="19"/>
        <v>0</v>
      </c>
      <c r="K341" s="331">
        <f t="shared" si="20"/>
        <v>0</v>
      </c>
      <c r="L341" s="331">
        <f t="shared" si="21"/>
        <v>0</v>
      </c>
      <c r="M341" s="332">
        <f t="shared" si="22"/>
        <v>0</v>
      </c>
      <c r="N341" s="333">
        <f t="shared" si="23"/>
        <v>235</v>
      </c>
      <c r="O341" s="434"/>
      <c r="P341" s="335">
        <f t="shared" si="24"/>
        <v>235</v>
      </c>
      <c r="Q341" s="336">
        <f t="shared" si="25"/>
        <v>40</v>
      </c>
      <c r="R341" s="88">
        <v>0</v>
      </c>
      <c r="S341" s="148">
        <v>60</v>
      </c>
      <c r="T341" s="147"/>
      <c r="U341" s="341"/>
      <c r="V341" s="341"/>
      <c r="W341" s="435"/>
      <c r="X341" s="148">
        <v>0</v>
      </c>
      <c r="Y341" s="437"/>
      <c r="Z341" s="435">
        <v>125</v>
      </c>
      <c r="AA341" s="435">
        <v>0</v>
      </c>
      <c r="AB341" s="435">
        <v>0</v>
      </c>
      <c r="AC341" s="435">
        <v>0</v>
      </c>
      <c r="AD341" s="435">
        <v>0</v>
      </c>
      <c r="AE341" s="435">
        <v>0</v>
      </c>
      <c r="AF341" s="435">
        <v>0</v>
      </c>
      <c r="AG341" s="435">
        <v>0</v>
      </c>
      <c r="AH341" s="435">
        <v>0</v>
      </c>
      <c r="AI341" s="435"/>
      <c r="AJ341" s="148">
        <v>0</v>
      </c>
      <c r="AK341" s="341">
        <v>0</v>
      </c>
      <c r="AL341" s="342">
        <v>50</v>
      </c>
    </row>
    <row r="342" spans="1:38" ht="24" customHeight="1" x14ac:dyDescent="0.3">
      <c r="A342" s="345" t="s">
        <v>5793</v>
      </c>
      <c r="B342" s="328" t="s">
        <v>5794</v>
      </c>
      <c r="C342" s="433" t="s">
        <v>1339</v>
      </c>
      <c r="D342" s="330">
        <f t="shared" si="13"/>
        <v>0</v>
      </c>
      <c r="E342" s="331">
        <f t="shared" si="14"/>
        <v>0</v>
      </c>
      <c r="F342" s="331">
        <f t="shared" si="15"/>
        <v>0</v>
      </c>
      <c r="G342" s="331">
        <f t="shared" si="16"/>
        <v>0</v>
      </c>
      <c r="H342" s="331">
        <f t="shared" si="17"/>
        <v>0</v>
      </c>
      <c r="I342" s="331">
        <f t="shared" si="18"/>
        <v>0</v>
      </c>
      <c r="J342" s="331">
        <f t="shared" si="19"/>
        <v>0</v>
      </c>
      <c r="K342" s="331">
        <f t="shared" si="20"/>
        <v>0</v>
      </c>
      <c r="L342" s="331">
        <f t="shared" si="21"/>
        <v>0</v>
      </c>
      <c r="M342" s="332">
        <f t="shared" si="22"/>
        <v>0</v>
      </c>
      <c r="N342" s="333">
        <f t="shared" si="23"/>
        <v>0</v>
      </c>
      <c r="O342" s="434"/>
      <c r="P342" s="335">
        <f t="shared" si="24"/>
        <v>0</v>
      </c>
      <c r="Q342" s="336" t="str">
        <f t="shared" si="25"/>
        <v/>
      </c>
      <c r="R342" s="144">
        <v>0</v>
      </c>
      <c r="S342" s="349"/>
      <c r="T342" s="147"/>
      <c r="U342" s="341"/>
      <c r="V342" s="341"/>
      <c r="W342" s="435"/>
      <c r="X342" s="148">
        <v>0</v>
      </c>
      <c r="Y342" s="339"/>
      <c r="Z342" s="435"/>
      <c r="AA342" s="435">
        <v>0</v>
      </c>
      <c r="AB342" s="435">
        <v>0</v>
      </c>
      <c r="AC342" s="435">
        <v>0</v>
      </c>
      <c r="AD342" s="435">
        <v>0</v>
      </c>
      <c r="AE342" s="435">
        <v>0</v>
      </c>
      <c r="AF342" s="435">
        <v>0</v>
      </c>
      <c r="AG342" s="435">
        <v>0</v>
      </c>
      <c r="AH342" s="435">
        <v>0</v>
      </c>
      <c r="AI342" s="435"/>
      <c r="AJ342" s="148">
        <v>0</v>
      </c>
      <c r="AK342" s="341">
        <v>0</v>
      </c>
      <c r="AL342" s="342">
        <v>0</v>
      </c>
    </row>
    <row r="343" spans="1:38" ht="24" customHeight="1" x14ac:dyDescent="0.3">
      <c r="A343" s="327" t="s">
        <v>5795</v>
      </c>
      <c r="B343" s="328" t="s">
        <v>5796</v>
      </c>
      <c r="C343" s="433" t="s">
        <v>1075</v>
      </c>
      <c r="D343" s="330">
        <f t="shared" si="13"/>
        <v>0</v>
      </c>
      <c r="E343" s="331">
        <f t="shared" si="14"/>
        <v>0</v>
      </c>
      <c r="F343" s="331">
        <f t="shared" si="15"/>
        <v>0</v>
      </c>
      <c r="G343" s="331">
        <f t="shared" si="16"/>
        <v>0</v>
      </c>
      <c r="H343" s="331">
        <f t="shared" si="17"/>
        <v>0</v>
      </c>
      <c r="I343" s="331">
        <f t="shared" si="18"/>
        <v>0</v>
      </c>
      <c r="J343" s="331">
        <f t="shared" si="19"/>
        <v>0</v>
      </c>
      <c r="K343" s="331">
        <f t="shared" si="20"/>
        <v>0</v>
      </c>
      <c r="L343" s="331">
        <f t="shared" si="21"/>
        <v>0</v>
      </c>
      <c r="M343" s="332">
        <f t="shared" si="22"/>
        <v>0</v>
      </c>
      <c r="N343" s="333">
        <f t="shared" si="23"/>
        <v>0</v>
      </c>
      <c r="O343" s="434"/>
      <c r="P343" s="335">
        <f t="shared" si="24"/>
        <v>0</v>
      </c>
      <c r="Q343" s="336" t="str">
        <f t="shared" si="25"/>
        <v/>
      </c>
      <c r="R343" s="144">
        <v>0</v>
      </c>
      <c r="S343" s="148"/>
      <c r="T343" s="147"/>
      <c r="U343" s="341"/>
      <c r="V343" s="341"/>
      <c r="W343" s="435"/>
      <c r="X343" s="349">
        <v>0</v>
      </c>
      <c r="Y343" s="339"/>
      <c r="Z343" s="435"/>
      <c r="AA343" s="435">
        <v>0</v>
      </c>
      <c r="AB343" s="435">
        <v>0</v>
      </c>
      <c r="AC343" s="435">
        <v>0</v>
      </c>
      <c r="AD343" s="435">
        <v>0</v>
      </c>
      <c r="AE343" s="435">
        <v>0</v>
      </c>
      <c r="AF343" s="435">
        <v>0</v>
      </c>
      <c r="AG343" s="435">
        <v>0</v>
      </c>
      <c r="AH343" s="435">
        <v>0</v>
      </c>
      <c r="AI343" s="435"/>
      <c r="AJ343" s="148">
        <v>0</v>
      </c>
      <c r="AK343" s="341">
        <v>0</v>
      </c>
      <c r="AL343" s="342">
        <v>0</v>
      </c>
    </row>
    <row r="344" spans="1:38" ht="24" customHeight="1" x14ac:dyDescent="0.3">
      <c r="A344" s="345" t="s">
        <v>5797</v>
      </c>
      <c r="B344" s="328" t="s">
        <v>5798</v>
      </c>
      <c r="C344" s="433" t="s">
        <v>1243</v>
      </c>
      <c r="D344" s="330">
        <f t="shared" si="13"/>
        <v>5</v>
      </c>
      <c r="E344" s="331">
        <f t="shared" si="14"/>
        <v>0</v>
      </c>
      <c r="F344" s="331">
        <f t="shared" si="15"/>
        <v>0</v>
      </c>
      <c r="G344" s="331">
        <f t="shared" si="16"/>
        <v>0</v>
      </c>
      <c r="H344" s="331">
        <f t="shared" si="17"/>
        <v>0</v>
      </c>
      <c r="I344" s="331">
        <f t="shared" si="18"/>
        <v>0</v>
      </c>
      <c r="J344" s="331">
        <f t="shared" si="19"/>
        <v>0</v>
      </c>
      <c r="K344" s="331">
        <f t="shared" si="20"/>
        <v>0</v>
      </c>
      <c r="L344" s="331">
        <f t="shared" si="21"/>
        <v>0</v>
      </c>
      <c r="M344" s="332">
        <f t="shared" si="22"/>
        <v>0</v>
      </c>
      <c r="N344" s="333">
        <f t="shared" si="23"/>
        <v>5</v>
      </c>
      <c r="O344" s="434"/>
      <c r="P344" s="335">
        <f t="shared" si="24"/>
        <v>5</v>
      </c>
      <c r="Q344" s="336">
        <f t="shared" si="25"/>
        <v>201</v>
      </c>
      <c r="R344" s="88">
        <v>0</v>
      </c>
      <c r="S344" s="148"/>
      <c r="T344" s="147"/>
      <c r="U344" s="341"/>
      <c r="V344" s="341"/>
      <c r="W344" s="435"/>
      <c r="X344" s="148">
        <v>0</v>
      </c>
      <c r="Y344" s="437">
        <v>5</v>
      </c>
      <c r="Z344" s="435"/>
      <c r="AA344" s="435">
        <v>0</v>
      </c>
      <c r="AB344" s="435">
        <v>0</v>
      </c>
      <c r="AC344" s="435">
        <v>0</v>
      </c>
      <c r="AD344" s="435">
        <v>0</v>
      </c>
      <c r="AE344" s="435">
        <v>0</v>
      </c>
      <c r="AF344" s="435">
        <v>0</v>
      </c>
      <c r="AG344" s="435">
        <v>0</v>
      </c>
      <c r="AH344" s="435">
        <v>0</v>
      </c>
      <c r="AI344" s="435"/>
      <c r="AJ344" s="148">
        <v>0</v>
      </c>
      <c r="AK344" s="341">
        <v>0</v>
      </c>
      <c r="AL344" s="360">
        <v>0</v>
      </c>
    </row>
    <row r="345" spans="1:38" ht="24" customHeight="1" x14ac:dyDescent="0.3">
      <c r="A345" s="345" t="s">
        <v>5799</v>
      </c>
      <c r="B345" s="328" t="s">
        <v>5800</v>
      </c>
      <c r="C345" s="433" t="s">
        <v>142</v>
      </c>
      <c r="D345" s="330">
        <f t="shared" si="13"/>
        <v>0</v>
      </c>
      <c r="E345" s="331">
        <f t="shared" si="14"/>
        <v>0</v>
      </c>
      <c r="F345" s="331">
        <f t="shared" si="15"/>
        <v>0</v>
      </c>
      <c r="G345" s="331">
        <f t="shared" si="16"/>
        <v>0</v>
      </c>
      <c r="H345" s="331">
        <f t="shared" si="17"/>
        <v>0</v>
      </c>
      <c r="I345" s="331">
        <f t="shared" si="18"/>
        <v>0</v>
      </c>
      <c r="J345" s="331">
        <f t="shared" si="19"/>
        <v>0</v>
      </c>
      <c r="K345" s="331">
        <f t="shared" si="20"/>
        <v>0</v>
      </c>
      <c r="L345" s="331">
        <f t="shared" si="21"/>
        <v>0</v>
      </c>
      <c r="M345" s="332">
        <f t="shared" si="22"/>
        <v>0</v>
      </c>
      <c r="N345" s="333">
        <f t="shared" si="23"/>
        <v>0</v>
      </c>
      <c r="O345" s="434"/>
      <c r="P345" s="335">
        <f t="shared" si="24"/>
        <v>0</v>
      </c>
      <c r="Q345" s="336" t="str">
        <f t="shared" si="25"/>
        <v/>
      </c>
      <c r="R345" s="144">
        <v>0</v>
      </c>
      <c r="S345" s="148"/>
      <c r="T345" s="147"/>
      <c r="U345" s="341"/>
      <c r="V345" s="341"/>
      <c r="W345" s="435"/>
      <c r="X345" s="148">
        <v>0</v>
      </c>
      <c r="Y345" s="339"/>
      <c r="Z345" s="435"/>
      <c r="AA345" s="435">
        <v>0</v>
      </c>
      <c r="AB345" s="435">
        <v>0</v>
      </c>
      <c r="AC345" s="435">
        <v>0</v>
      </c>
      <c r="AD345" s="435">
        <v>0</v>
      </c>
      <c r="AE345" s="435">
        <v>0</v>
      </c>
      <c r="AF345" s="435">
        <v>0</v>
      </c>
      <c r="AG345" s="435">
        <v>0</v>
      </c>
      <c r="AH345" s="435">
        <v>0</v>
      </c>
      <c r="AI345" s="435"/>
      <c r="AJ345" s="148">
        <v>0</v>
      </c>
      <c r="AK345" s="341">
        <v>0</v>
      </c>
      <c r="AL345" s="360">
        <v>0</v>
      </c>
    </row>
    <row r="346" spans="1:38" ht="24" customHeight="1" x14ac:dyDescent="0.3">
      <c r="A346" s="327" t="s">
        <v>5801</v>
      </c>
      <c r="B346" s="328" t="s">
        <v>5802</v>
      </c>
      <c r="C346" s="433" t="s">
        <v>1960</v>
      </c>
      <c r="D346" s="330">
        <f t="shared" si="13"/>
        <v>0</v>
      </c>
      <c r="E346" s="331">
        <f t="shared" si="14"/>
        <v>0</v>
      </c>
      <c r="F346" s="331">
        <f t="shared" si="15"/>
        <v>0</v>
      </c>
      <c r="G346" s="331">
        <f t="shared" si="16"/>
        <v>0</v>
      </c>
      <c r="H346" s="331">
        <f t="shared" si="17"/>
        <v>0</v>
      </c>
      <c r="I346" s="331">
        <f t="shared" si="18"/>
        <v>0</v>
      </c>
      <c r="J346" s="331">
        <f t="shared" si="19"/>
        <v>0</v>
      </c>
      <c r="K346" s="331">
        <f t="shared" si="20"/>
        <v>0</v>
      </c>
      <c r="L346" s="331">
        <f t="shared" si="21"/>
        <v>0</v>
      </c>
      <c r="M346" s="332">
        <f t="shared" si="22"/>
        <v>0</v>
      </c>
      <c r="N346" s="333">
        <f t="shared" si="23"/>
        <v>0</v>
      </c>
      <c r="O346" s="434"/>
      <c r="P346" s="335">
        <f t="shared" si="24"/>
        <v>0</v>
      </c>
      <c r="Q346" s="336" t="str">
        <f t="shared" si="25"/>
        <v/>
      </c>
      <c r="R346" s="144">
        <v>0</v>
      </c>
      <c r="S346" s="148"/>
      <c r="T346" s="147"/>
      <c r="U346" s="358"/>
      <c r="V346" s="358"/>
      <c r="W346" s="435"/>
      <c r="X346" s="148">
        <v>0</v>
      </c>
      <c r="Y346" s="339"/>
      <c r="Z346" s="435"/>
      <c r="AA346" s="435">
        <v>0</v>
      </c>
      <c r="AB346" s="435">
        <v>0</v>
      </c>
      <c r="AC346" s="435">
        <v>0</v>
      </c>
      <c r="AD346" s="435">
        <v>0</v>
      </c>
      <c r="AE346" s="435">
        <v>0</v>
      </c>
      <c r="AF346" s="435">
        <v>0</v>
      </c>
      <c r="AG346" s="435">
        <v>0</v>
      </c>
      <c r="AH346" s="435">
        <v>0</v>
      </c>
      <c r="AI346" s="435"/>
      <c r="AJ346" s="349">
        <v>0</v>
      </c>
      <c r="AK346" s="341">
        <v>0</v>
      </c>
      <c r="AL346" s="342">
        <v>0</v>
      </c>
    </row>
    <row r="347" spans="1:38" ht="24" customHeight="1" x14ac:dyDescent="0.3">
      <c r="A347" s="345" t="s">
        <v>5803</v>
      </c>
      <c r="B347" s="328" t="s">
        <v>5804</v>
      </c>
      <c r="C347" s="433" t="s">
        <v>809</v>
      </c>
      <c r="D347" s="330">
        <f t="shared" si="13"/>
        <v>1</v>
      </c>
      <c r="E347" s="331">
        <f t="shared" si="14"/>
        <v>0</v>
      </c>
      <c r="F347" s="331">
        <f t="shared" si="15"/>
        <v>0</v>
      </c>
      <c r="G347" s="331">
        <f t="shared" si="16"/>
        <v>0</v>
      </c>
      <c r="H347" s="331">
        <f t="shared" si="17"/>
        <v>0</v>
      </c>
      <c r="I347" s="331">
        <f t="shared" si="18"/>
        <v>0</v>
      </c>
      <c r="J347" s="331">
        <f t="shared" si="19"/>
        <v>0</v>
      </c>
      <c r="K347" s="331">
        <f t="shared" si="20"/>
        <v>0</v>
      </c>
      <c r="L347" s="331">
        <f t="shared" si="21"/>
        <v>0</v>
      </c>
      <c r="M347" s="332">
        <f t="shared" si="22"/>
        <v>0</v>
      </c>
      <c r="N347" s="333">
        <f t="shared" si="23"/>
        <v>1</v>
      </c>
      <c r="O347" s="434"/>
      <c r="P347" s="335">
        <f t="shared" si="24"/>
        <v>1</v>
      </c>
      <c r="Q347" s="336">
        <f t="shared" si="25"/>
        <v>213</v>
      </c>
      <c r="R347" s="144">
        <v>0</v>
      </c>
      <c r="S347" s="148"/>
      <c r="T347" s="351"/>
      <c r="U347" s="341"/>
      <c r="V347" s="341"/>
      <c r="W347" s="436"/>
      <c r="X347" s="148">
        <v>1</v>
      </c>
      <c r="Y347" s="339"/>
      <c r="Z347" s="436"/>
      <c r="AA347" s="435">
        <v>0</v>
      </c>
      <c r="AB347" s="435">
        <v>0</v>
      </c>
      <c r="AC347" s="435">
        <v>0</v>
      </c>
      <c r="AD347" s="435">
        <v>0</v>
      </c>
      <c r="AE347" s="435">
        <v>0</v>
      </c>
      <c r="AF347" s="435">
        <v>0</v>
      </c>
      <c r="AG347" s="435">
        <v>0</v>
      </c>
      <c r="AH347" s="435">
        <v>0</v>
      </c>
      <c r="AI347" s="436"/>
      <c r="AJ347" s="148">
        <v>0</v>
      </c>
      <c r="AK347" s="358">
        <v>0</v>
      </c>
      <c r="AL347" s="342">
        <v>0</v>
      </c>
    </row>
    <row r="348" spans="1:38" ht="24" customHeight="1" x14ac:dyDescent="0.3">
      <c r="A348" s="327" t="s">
        <v>5805</v>
      </c>
      <c r="B348" s="328" t="s">
        <v>5806</v>
      </c>
      <c r="C348" s="433" t="s">
        <v>598</v>
      </c>
      <c r="D348" s="330">
        <f t="shared" si="13"/>
        <v>0</v>
      </c>
      <c r="E348" s="331">
        <f t="shared" si="14"/>
        <v>0</v>
      </c>
      <c r="F348" s="331">
        <f t="shared" si="15"/>
        <v>0</v>
      </c>
      <c r="G348" s="331">
        <f t="shared" si="16"/>
        <v>0</v>
      </c>
      <c r="H348" s="331">
        <f t="shared" si="17"/>
        <v>0</v>
      </c>
      <c r="I348" s="331">
        <f t="shared" si="18"/>
        <v>0</v>
      </c>
      <c r="J348" s="331">
        <f t="shared" si="19"/>
        <v>0</v>
      </c>
      <c r="K348" s="331">
        <f t="shared" si="20"/>
        <v>0</v>
      </c>
      <c r="L348" s="331">
        <f t="shared" si="21"/>
        <v>0</v>
      </c>
      <c r="M348" s="332">
        <f t="shared" si="22"/>
        <v>0</v>
      </c>
      <c r="N348" s="333">
        <f t="shared" si="23"/>
        <v>0</v>
      </c>
      <c r="O348" s="434"/>
      <c r="P348" s="335">
        <f t="shared" si="24"/>
        <v>0</v>
      </c>
      <c r="Q348" s="336" t="str">
        <f t="shared" si="25"/>
        <v/>
      </c>
      <c r="R348" s="144">
        <v>0</v>
      </c>
      <c r="S348" s="148"/>
      <c r="T348" s="147"/>
      <c r="U348" s="341"/>
      <c r="V348" s="341"/>
      <c r="W348" s="435"/>
      <c r="X348" s="349">
        <v>0</v>
      </c>
      <c r="Y348" s="339"/>
      <c r="Z348" s="435"/>
      <c r="AA348" s="435">
        <v>0</v>
      </c>
      <c r="AB348" s="435">
        <v>0</v>
      </c>
      <c r="AC348" s="435">
        <v>0</v>
      </c>
      <c r="AD348" s="435">
        <v>0</v>
      </c>
      <c r="AE348" s="435">
        <v>0</v>
      </c>
      <c r="AF348" s="435">
        <v>0</v>
      </c>
      <c r="AG348" s="435">
        <v>0</v>
      </c>
      <c r="AH348" s="435">
        <v>0</v>
      </c>
      <c r="AI348" s="435"/>
      <c r="AJ348" s="148">
        <v>0</v>
      </c>
      <c r="AK348" s="341">
        <v>0</v>
      </c>
      <c r="AL348" s="342">
        <v>0</v>
      </c>
    </row>
    <row r="349" spans="1:38" ht="24" customHeight="1" x14ac:dyDescent="0.3">
      <c r="A349" s="345" t="s">
        <v>5807</v>
      </c>
      <c r="B349" s="328" t="s">
        <v>5808</v>
      </c>
      <c r="C349" s="433" t="s">
        <v>351</v>
      </c>
      <c r="D349" s="330">
        <f t="shared" si="13"/>
        <v>0</v>
      </c>
      <c r="E349" s="331">
        <f t="shared" si="14"/>
        <v>0</v>
      </c>
      <c r="F349" s="331">
        <f t="shared" si="15"/>
        <v>0</v>
      </c>
      <c r="G349" s="331">
        <f t="shared" si="16"/>
        <v>0</v>
      </c>
      <c r="H349" s="331">
        <f t="shared" si="17"/>
        <v>0</v>
      </c>
      <c r="I349" s="331">
        <f t="shared" si="18"/>
        <v>0</v>
      </c>
      <c r="J349" s="331">
        <f t="shared" si="19"/>
        <v>0</v>
      </c>
      <c r="K349" s="331">
        <f t="shared" si="20"/>
        <v>0</v>
      </c>
      <c r="L349" s="331">
        <f t="shared" si="21"/>
        <v>0</v>
      </c>
      <c r="M349" s="332">
        <f t="shared" si="22"/>
        <v>0</v>
      </c>
      <c r="N349" s="333">
        <f t="shared" si="23"/>
        <v>0</v>
      </c>
      <c r="O349" s="434"/>
      <c r="P349" s="335">
        <f t="shared" si="24"/>
        <v>0</v>
      </c>
      <c r="Q349" s="336" t="str">
        <f t="shared" si="25"/>
        <v/>
      </c>
      <c r="R349" s="144">
        <v>0</v>
      </c>
      <c r="S349" s="148"/>
      <c r="T349" s="147"/>
      <c r="U349" s="341"/>
      <c r="V349" s="341"/>
      <c r="W349" s="435"/>
      <c r="X349" s="349">
        <v>0</v>
      </c>
      <c r="Y349" s="339"/>
      <c r="Z349" s="435"/>
      <c r="AA349" s="435">
        <v>0</v>
      </c>
      <c r="AB349" s="435">
        <v>0</v>
      </c>
      <c r="AC349" s="435">
        <v>0</v>
      </c>
      <c r="AD349" s="435">
        <v>0</v>
      </c>
      <c r="AE349" s="435">
        <v>0</v>
      </c>
      <c r="AF349" s="435">
        <v>0</v>
      </c>
      <c r="AG349" s="435">
        <v>0</v>
      </c>
      <c r="AH349" s="435">
        <v>0</v>
      </c>
      <c r="AI349" s="435"/>
      <c r="AJ349" s="148">
        <v>0</v>
      </c>
      <c r="AK349" s="341">
        <v>0</v>
      </c>
      <c r="AL349" s="342">
        <v>0</v>
      </c>
    </row>
    <row r="350" spans="1:38" ht="24" customHeight="1" x14ac:dyDescent="0.3">
      <c r="A350" s="345" t="s">
        <v>1375</v>
      </c>
      <c r="B350" s="328" t="s">
        <v>1376</v>
      </c>
      <c r="C350" s="433" t="s">
        <v>3180</v>
      </c>
      <c r="D350" s="330">
        <f t="shared" si="13"/>
        <v>11</v>
      </c>
      <c r="E350" s="331">
        <f t="shared" si="14"/>
        <v>0</v>
      </c>
      <c r="F350" s="331">
        <f t="shared" si="15"/>
        <v>0</v>
      </c>
      <c r="G350" s="331">
        <f t="shared" si="16"/>
        <v>0</v>
      </c>
      <c r="H350" s="331">
        <f t="shared" si="17"/>
        <v>0</v>
      </c>
      <c r="I350" s="331">
        <f t="shared" si="18"/>
        <v>0</v>
      </c>
      <c r="J350" s="331">
        <f t="shared" si="19"/>
        <v>0</v>
      </c>
      <c r="K350" s="331">
        <f t="shared" si="20"/>
        <v>0</v>
      </c>
      <c r="L350" s="331">
        <f t="shared" si="21"/>
        <v>0</v>
      </c>
      <c r="M350" s="332">
        <f t="shared" si="22"/>
        <v>0</v>
      </c>
      <c r="N350" s="333">
        <f t="shared" si="23"/>
        <v>11</v>
      </c>
      <c r="O350" s="434"/>
      <c r="P350" s="335">
        <f t="shared" si="24"/>
        <v>11</v>
      </c>
      <c r="Q350" s="336">
        <f t="shared" si="25"/>
        <v>184</v>
      </c>
      <c r="R350" s="144">
        <v>0</v>
      </c>
      <c r="S350" s="349"/>
      <c r="T350" s="147"/>
      <c r="U350" s="341"/>
      <c r="V350" s="341"/>
      <c r="W350" s="435"/>
      <c r="X350" s="148">
        <v>0</v>
      </c>
      <c r="Y350" s="339">
        <v>11</v>
      </c>
      <c r="Z350" s="435"/>
      <c r="AA350" s="435">
        <v>0</v>
      </c>
      <c r="AB350" s="435">
        <v>0</v>
      </c>
      <c r="AC350" s="435">
        <v>0</v>
      </c>
      <c r="AD350" s="435">
        <v>0</v>
      </c>
      <c r="AE350" s="435">
        <v>0</v>
      </c>
      <c r="AF350" s="435">
        <v>0</v>
      </c>
      <c r="AG350" s="435">
        <v>0</v>
      </c>
      <c r="AH350" s="435">
        <v>0</v>
      </c>
      <c r="AI350" s="435"/>
      <c r="AJ350" s="148">
        <v>0</v>
      </c>
      <c r="AK350" s="341">
        <v>0</v>
      </c>
      <c r="AL350" s="360">
        <v>0</v>
      </c>
    </row>
    <row r="351" spans="1:38" ht="24" customHeight="1" x14ac:dyDescent="0.3">
      <c r="A351" s="327" t="s">
        <v>5809</v>
      </c>
      <c r="B351" s="328" t="s">
        <v>5810</v>
      </c>
      <c r="C351" s="433" t="s">
        <v>1876</v>
      </c>
      <c r="D351" s="330">
        <f t="shared" si="13"/>
        <v>0</v>
      </c>
      <c r="E351" s="331">
        <f t="shared" si="14"/>
        <v>0</v>
      </c>
      <c r="F351" s="331">
        <f t="shared" si="15"/>
        <v>0</v>
      </c>
      <c r="G351" s="331">
        <f t="shared" si="16"/>
        <v>0</v>
      </c>
      <c r="H351" s="331">
        <f t="shared" si="17"/>
        <v>0</v>
      </c>
      <c r="I351" s="331">
        <f t="shared" si="18"/>
        <v>0</v>
      </c>
      <c r="J351" s="331">
        <f t="shared" si="19"/>
        <v>0</v>
      </c>
      <c r="K351" s="331">
        <f t="shared" si="20"/>
        <v>0</v>
      </c>
      <c r="L351" s="331">
        <f t="shared" si="21"/>
        <v>0</v>
      </c>
      <c r="M351" s="332">
        <f t="shared" si="22"/>
        <v>0</v>
      </c>
      <c r="N351" s="333">
        <f t="shared" si="23"/>
        <v>0</v>
      </c>
      <c r="O351" s="434"/>
      <c r="P351" s="335">
        <f t="shared" si="24"/>
        <v>0</v>
      </c>
      <c r="Q351" s="336" t="str">
        <f t="shared" si="25"/>
        <v/>
      </c>
      <c r="R351" s="144">
        <v>0</v>
      </c>
      <c r="S351" s="349"/>
      <c r="T351" s="351"/>
      <c r="U351" s="358"/>
      <c r="V351" s="358"/>
      <c r="W351" s="436"/>
      <c r="X351" s="148">
        <v>0</v>
      </c>
      <c r="Y351" s="339"/>
      <c r="Z351" s="436"/>
      <c r="AA351" s="435">
        <v>0</v>
      </c>
      <c r="AB351" s="435">
        <v>0</v>
      </c>
      <c r="AC351" s="435">
        <v>0</v>
      </c>
      <c r="AD351" s="435">
        <v>0</v>
      </c>
      <c r="AE351" s="435">
        <v>0</v>
      </c>
      <c r="AF351" s="435">
        <v>0</v>
      </c>
      <c r="AG351" s="435">
        <v>0</v>
      </c>
      <c r="AH351" s="435">
        <v>0</v>
      </c>
      <c r="AI351" s="436"/>
      <c r="AJ351" s="148">
        <v>0</v>
      </c>
      <c r="AK351" s="341">
        <v>0</v>
      </c>
      <c r="AL351" s="342">
        <v>0</v>
      </c>
    </row>
    <row r="352" spans="1:38" ht="24" customHeight="1" x14ac:dyDescent="0.3">
      <c r="A352" s="345" t="s">
        <v>5811</v>
      </c>
      <c r="B352" s="328" t="s">
        <v>5812</v>
      </c>
      <c r="C352" s="433" t="s">
        <v>5456</v>
      </c>
      <c r="D352" s="330">
        <f t="shared" si="13"/>
        <v>18</v>
      </c>
      <c r="E352" s="331">
        <f t="shared" si="14"/>
        <v>0</v>
      </c>
      <c r="F352" s="331">
        <f t="shared" si="15"/>
        <v>0</v>
      </c>
      <c r="G352" s="331">
        <f t="shared" si="16"/>
        <v>0</v>
      </c>
      <c r="H352" s="331">
        <f t="shared" si="17"/>
        <v>0</v>
      </c>
      <c r="I352" s="331">
        <f t="shared" si="18"/>
        <v>0</v>
      </c>
      <c r="J352" s="331">
        <f t="shared" si="19"/>
        <v>0</v>
      </c>
      <c r="K352" s="331">
        <f t="shared" si="20"/>
        <v>0</v>
      </c>
      <c r="L352" s="331">
        <f t="shared" si="21"/>
        <v>0</v>
      </c>
      <c r="M352" s="332">
        <f t="shared" si="22"/>
        <v>0</v>
      </c>
      <c r="N352" s="333">
        <f t="shared" si="23"/>
        <v>18</v>
      </c>
      <c r="O352" s="434"/>
      <c r="P352" s="335">
        <f t="shared" si="24"/>
        <v>18</v>
      </c>
      <c r="Q352" s="336">
        <f t="shared" si="25"/>
        <v>162</v>
      </c>
      <c r="R352" s="144">
        <v>0</v>
      </c>
      <c r="S352" s="148"/>
      <c r="T352" s="147"/>
      <c r="U352" s="341"/>
      <c r="V352" s="341"/>
      <c r="W352" s="435"/>
      <c r="X352" s="349">
        <v>0</v>
      </c>
      <c r="Y352" s="339"/>
      <c r="Z352" s="435">
        <v>18</v>
      </c>
      <c r="AA352" s="435">
        <v>0</v>
      </c>
      <c r="AB352" s="435">
        <v>0</v>
      </c>
      <c r="AC352" s="435">
        <v>0</v>
      </c>
      <c r="AD352" s="435">
        <v>0</v>
      </c>
      <c r="AE352" s="435">
        <v>0</v>
      </c>
      <c r="AF352" s="435">
        <v>0</v>
      </c>
      <c r="AG352" s="435">
        <v>0</v>
      </c>
      <c r="AH352" s="435">
        <v>0</v>
      </c>
      <c r="AI352" s="435"/>
      <c r="AJ352" s="148">
        <v>0</v>
      </c>
      <c r="AK352" s="358">
        <v>0</v>
      </c>
      <c r="AL352" s="342">
        <v>0</v>
      </c>
    </row>
    <row r="353" spans="1:38" ht="24" customHeight="1" x14ac:dyDescent="0.3">
      <c r="A353" s="327" t="s">
        <v>5813</v>
      </c>
      <c r="B353" s="328" t="s">
        <v>5814</v>
      </c>
      <c r="C353" s="433" t="s">
        <v>117</v>
      </c>
      <c r="D353" s="330">
        <f t="shared" si="13"/>
        <v>140</v>
      </c>
      <c r="E353" s="331">
        <f t="shared" si="14"/>
        <v>70</v>
      </c>
      <c r="F353" s="331">
        <f t="shared" si="15"/>
        <v>0</v>
      </c>
      <c r="G353" s="331">
        <f t="shared" si="16"/>
        <v>0</v>
      </c>
      <c r="H353" s="331">
        <f t="shared" si="17"/>
        <v>0</v>
      </c>
      <c r="I353" s="331">
        <f t="shared" si="18"/>
        <v>0</v>
      </c>
      <c r="J353" s="331">
        <f t="shared" si="19"/>
        <v>0</v>
      </c>
      <c r="K353" s="331">
        <f t="shared" si="20"/>
        <v>0</v>
      </c>
      <c r="L353" s="331">
        <f t="shared" si="21"/>
        <v>0</v>
      </c>
      <c r="M353" s="332">
        <f t="shared" si="22"/>
        <v>0</v>
      </c>
      <c r="N353" s="333">
        <f t="shared" si="23"/>
        <v>210</v>
      </c>
      <c r="O353" s="434">
        <f>Nemzetközi!E234</f>
        <v>83</v>
      </c>
      <c r="P353" s="335">
        <f t="shared" si="24"/>
        <v>8510</v>
      </c>
      <c r="Q353" s="336">
        <f t="shared" si="25"/>
        <v>6</v>
      </c>
      <c r="R353" s="88">
        <v>0</v>
      </c>
      <c r="S353" s="148"/>
      <c r="T353" s="147"/>
      <c r="U353" s="341">
        <v>70</v>
      </c>
      <c r="V353" s="341">
        <v>140</v>
      </c>
      <c r="W353" s="435"/>
      <c r="X353" s="148">
        <v>0</v>
      </c>
      <c r="Y353" s="437"/>
      <c r="Z353" s="435"/>
      <c r="AA353" s="435">
        <v>0</v>
      </c>
      <c r="AB353" s="435">
        <v>0</v>
      </c>
      <c r="AC353" s="435">
        <v>0</v>
      </c>
      <c r="AD353" s="435">
        <v>0</v>
      </c>
      <c r="AE353" s="435">
        <v>0</v>
      </c>
      <c r="AF353" s="435">
        <v>0</v>
      </c>
      <c r="AG353" s="435">
        <v>0</v>
      </c>
      <c r="AH353" s="435">
        <v>0</v>
      </c>
      <c r="AI353" s="435"/>
      <c r="AJ353" s="148">
        <v>0</v>
      </c>
      <c r="AK353" s="341">
        <v>0</v>
      </c>
      <c r="AL353" s="342">
        <v>0</v>
      </c>
    </row>
    <row r="354" spans="1:38" ht="24" customHeight="1" x14ac:dyDescent="0.3">
      <c r="A354" s="327" t="s">
        <v>5815</v>
      </c>
      <c r="B354" s="328" t="s">
        <v>5816</v>
      </c>
      <c r="C354" s="433" t="s">
        <v>237</v>
      </c>
      <c r="D354" s="330">
        <f t="shared" si="13"/>
        <v>0</v>
      </c>
      <c r="E354" s="331">
        <f t="shared" si="14"/>
        <v>0</v>
      </c>
      <c r="F354" s="331">
        <f t="shared" si="15"/>
        <v>0</v>
      </c>
      <c r="G354" s="331">
        <f t="shared" si="16"/>
        <v>0</v>
      </c>
      <c r="H354" s="331">
        <f t="shared" si="17"/>
        <v>0</v>
      </c>
      <c r="I354" s="331">
        <f t="shared" si="18"/>
        <v>0</v>
      </c>
      <c r="J354" s="331">
        <f t="shared" si="19"/>
        <v>0</v>
      </c>
      <c r="K354" s="331">
        <f t="shared" si="20"/>
        <v>0</v>
      </c>
      <c r="L354" s="331">
        <f t="shared" si="21"/>
        <v>0</v>
      </c>
      <c r="M354" s="332">
        <f t="shared" si="22"/>
        <v>0</v>
      </c>
      <c r="N354" s="333">
        <f t="shared" si="23"/>
        <v>0</v>
      </c>
      <c r="O354" s="434"/>
      <c r="P354" s="335">
        <f t="shared" si="24"/>
        <v>0</v>
      </c>
      <c r="Q354" s="336" t="str">
        <f t="shared" si="25"/>
        <v/>
      </c>
      <c r="R354" s="144">
        <v>0</v>
      </c>
      <c r="S354" s="148"/>
      <c r="T354" s="147"/>
      <c r="U354" s="341"/>
      <c r="V354" s="341"/>
      <c r="W354" s="435"/>
      <c r="X354" s="148">
        <v>0</v>
      </c>
      <c r="Y354" s="339"/>
      <c r="Z354" s="435"/>
      <c r="AA354" s="435">
        <v>0</v>
      </c>
      <c r="AB354" s="435">
        <v>0</v>
      </c>
      <c r="AC354" s="435">
        <v>0</v>
      </c>
      <c r="AD354" s="435">
        <v>0</v>
      </c>
      <c r="AE354" s="435">
        <v>0</v>
      </c>
      <c r="AF354" s="435">
        <v>0</v>
      </c>
      <c r="AG354" s="435">
        <v>0</v>
      </c>
      <c r="AH354" s="435">
        <v>0</v>
      </c>
      <c r="AI354" s="435"/>
      <c r="AJ354" s="148">
        <v>0</v>
      </c>
      <c r="AK354" s="341">
        <v>0</v>
      </c>
      <c r="AL354" s="342">
        <v>0</v>
      </c>
    </row>
    <row r="355" spans="1:38" ht="24" customHeight="1" x14ac:dyDescent="0.3">
      <c r="A355" s="327" t="s">
        <v>5817</v>
      </c>
      <c r="B355" s="328" t="s">
        <v>5818</v>
      </c>
      <c r="C355" s="433" t="s">
        <v>607</v>
      </c>
      <c r="D355" s="330">
        <f t="shared" si="13"/>
        <v>50</v>
      </c>
      <c r="E355" s="331">
        <f t="shared" si="14"/>
        <v>0</v>
      </c>
      <c r="F355" s="331">
        <f t="shared" si="15"/>
        <v>0</v>
      </c>
      <c r="G355" s="331">
        <f t="shared" si="16"/>
        <v>0</v>
      </c>
      <c r="H355" s="331">
        <f t="shared" si="17"/>
        <v>0</v>
      </c>
      <c r="I355" s="331">
        <f t="shared" si="18"/>
        <v>0</v>
      </c>
      <c r="J355" s="331">
        <f t="shared" si="19"/>
        <v>0</v>
      </c>
      <c r="K355" s="331">
        <f t="shared" si="20"/>
        <v>0</v>
      </c>
      <c r="L355" s="331">
        <f t="shared" si="21"/>
        <v>0</v>
      </c>
      <c r="M355" s="332">
        <f t="shared" si="22"/>
        <v>0</v>
      </c>
      <c r="N355" s="333">
        <f t="shared" si="23"/>
        <v>50</v>
      </c>
      <c r="O355" s="434"/>
      <c r="P355" s="335">
        <f t="shared" si="24"/>
        <v>50</v>
      </c>
      <c r="Q355" s="336">
        <f t="shared" si="25"/>
        <v>103</v>
      </c>
      <c r="R355" s="144">
        <v>0</v>
      </c>
      <c r="S355" s="349"/>
      <c r="T355" s="147"/>
      <c r="U355" s="341"/>
      <c r="V355" s="341"/>
      <c r="W355" s="435"/>
      <c r="X355" s="148">
        <v>0</v>
      </c>
      <c r="Y355" s="339"/>
      <c r="Z355" s="435"/>
      <c r="AA355" s="435">
        <v>0</v>
      </c>
      <c r="AB355" s="435">
        <v>0</v>
      </c>
      <c r="AC355" s="435">
        <v>0</v>
      </c>
      <c r="AD355" s="435">
        <v>0</v>
      </c>
      <c r="AE355" s="435">
        <v>0</v>
      </c>
      <c r="AF355" s="435">
        <v>0</v>
      </c>
      <c r="AG355" s="435">
        <v>0</v>
      </c>
      <c r="AH355" s="435">
        <v>0</v>
      </c>
      <c r="AI355" s="435"/>
      <c r="AJ355" s="148">
        <v>0</v>
      </c>
      <c r="AK355" s="341">
        <v>0</v>
      </c>
      <c r="AL355" s="342">
        <v>50</v>
      </c>
    </row>
    <row r="356" spans="1:38" ht="24" customHeight="1" x14ac:dyDescent="0.3">
      <c r="A356" s="327" t="s">
        <v>5819</v>
      </c>
      <c r="B356" s="328" t="s">
        <v>5820</v>
      </c>
      <c r="C356" s="433" t="s">
        <v>5222</v>
      </c>
      <c r="D356" s="330">
        <f t="shared" si="13"/>
        <v>140</v>
      </c>
      <c r="E356" s="331">
        <f t="shared" si="14"/>
        <v>140</v>
      </c>
      <c r="F356" s="331">
        <f t="shared" si="15"/>
        <v>0</v>
      </c>
      <c r="G356" s="331">
        <f t="shared" si="16"/>
        <v>0</v>
      </c>
      <c r="H356" s="331">
        <f t="shared" si="17"/>
        <v>0</v>
      </c>
      <c r="I356" s="331">
        <f t="shared" si="18"/>
        <v>0</v>
      </c>
      <c r="J356" s="331">
        <f t="shared" si="19"/>
        <v>0</v>
      </c>
      <c r="K356" s="331">
        <f t="shared" si="20"/>
        <v>0</v>
      </c>
      <c r="L356" s="331">
        <f t="shared" si="21"/>
        <v>0</v>
      </c>
      <c r="M356" s="332">
        <f t="shared" si="22"/>
        <v>0</v>
      </c>
      <c r="N356" s="333">
        <f t="shared" si="23"/>
        <v>280</v>
      </c>
      <c r="O356" s="434"/>
      <c r="P356" s="335">
        <f t="shared" si="24"/>
        <v>280</v>
      </c>
      <c r="Q356" s="336">
        <f t="shared" si="25"/>
        <v>36</v>
      </c>
      <c r="R356" s="144">
        <v>0</v>
      </c>
      <c r="S356" s="148">
        <v>140</v>
      </c>
      <c r="T356" s="147"/>
      <c r="U356" s="358"/>
      <c r="V356" s="358"/>
      <c r="W356" s="435"/>
      <c r="X356" s="148">
        <v>0</v>
      </c>
      <c r="Y356" s="339"/>
      <c r="Z356" s="435">
        <v>140</v>
      </c>
      <c r="AA356" s="435">
        <v>0</v>
      </c>
      <c r="AB356" s="435">
        <v>0</v>
      </c>
      <c r="AC356" s="435">
        <v>0</v>
      </c>
      <c r="AD356" s="435">
        <v>0</v>
      </c>
      <c r="AE356" s="435">
        <v>0</v>
      </c>
      <c r="AF356" s="435">
        <v>0</v>
      </c>
      <c r="AG356" s="435">
        <v>0</v>
      </c>
      <c r="AH356" s="435">
        <v>0</v>
      </c>
      <c r="AI356" s="435"/>
      <c r="AJ356" s="349">
        <v>0</v>
      </c>
      <c r="AK356" s="341">
        <v>0</v>
      </c>
      <c r="AL356" s="342">
        <v>0</v>
      </c>
    </row>
    <row r="357" spans="1:38" ht="24" customHeight="1" x14ac:dyDescent="0.3">
      <c r="A357" s="327" t="s">
        <v>5821</v>
      </c>
      <c r="B357" s="328" t="s">
        <v>5822</v>
      </c>
      <c r="C357" s="433" t="s">
        <v>579</v>
      </c>
      <c r="D357" s="330">
        <f t="shared" si="13"/>
        <v>80</v>
      </c>
      <c r="E357" s="331">
        <f t="shared" si="14"/>
        <v>35</v>
      </c>
      <c r="F357" s="331">
        <f t="shared" si="15"/>
        <v>0</v>
      </c>
      <c r="G357" s="331">
        <f t="shared" si="16"/>
        <v>0</v>
      </c>
      <c r="H357" s="331">
        <f t="shared" si="17"/>
        <v>0</v>
      </c>
      <c r="I357" s="331">
        <f t="shared" si="18"/>
        <v>0</v>
      </c>
      <c r="J357" s="331">
        <f t="shared" si="19"/>
        <v>0</v>
      </c>
      <c r="K357" s="331">
        <f t="shared" si="20"/>
        <v>0</v>
      </c>
      <c r="L357" s="331">
        <f t="shared" si="21"/>
        <v>0</v>
      </c>
      <c r="M357" s="332">
        <f t="shared" si="22"/>
        <v>0</v>
      </c>
      <c r="N357" s="333">
        <f t="shared" si="23"/>
        <v>115</v>
      </c>
      <c r="O357" s="434"/>
      <c r="P357" s="335">
        <f t="shared" si="24"/>
        <v>115</v>
      </c>
      <c r="Q357" s="336">
        <f t="shared" si="25"/>
        <v>72</v>
      </c>
      <c r="R357" s="144">
        <v>0</v>
      </c>
      <c r="S357" s="148"/>
      <c r="T357" s="147"/>
      <c r="U357" s="341">
        <v>35</v>
      </c>
      <c r="V357" s="341">
        <v>80</v>
      </c>
      <c r="W357" s="435"/>
      <c r="X357" s="349">
        <v>0</v>
      </c>
      <c r="Y357" s="339"/>
      <c r="Z357" s="435"/>
      <c r="AA357" s="435">
        <v>0</v>
      </c>
      <c r="AB357" s="435">
        <v>0</v>
      </c>
      <c r="AC357" s="435">
        <v>0</v>
      </c>
      <c r="AD357" s="435">
        <v>0</v>
      </c>
      <c r="AE357" s="435">
        <v>0</v>
      </c>
      <c r="AF357" s="435">
        <v>0</v>
      </c>
      <c r="AG357" s="435">
        <v>0</v>
      </c>
      <c r="AH357" s="435">
        <v>0</v>
      </c>
      <c r="AI357" s="435"/>
      <c r="AJ357" s="148">
        <v>0</v>
      </c>
      <c r="AK357" s="341">
        <v>0</v>
      </c>
      <c r="AL357" s="342">
        <v>0</v>
      </c>
    </row>
    <row r="358" spans="1:38" ht="24" customHeight="1" x14ac:dyDescent="0.3">
      <c r="A358" s="327" t="s">
        <v>5823</v>
      </c>
      <c r="B358" s="328" t="s">
        <v>5824</v>
      </c>
      <c r="C358" s="433" t="s">
        <v>5718</v>
      </c>
      <c r="D358" s="330">
        <f t="shared" si="13"/>
        <v>70</v>
      </c>
      <c r="E358" s="331">
        <f t="shared" si="14"/>
        <v>0</v>
      </c>
      <c r="F358" s="331">
        <f t="shared" si="15"/>
        <v>0</v>
      </c>
      <c r="G358" s="331">
        <f t="shared" si="16"/>
        <v>0</v>
      </c>
      <c r="H358" s="331">
        <f t="shared" si="17"/>
        <v>0</v>
      </c>
      <c r="I358" s="331">
        <f t="shared" si="18"/>
        <v>0</v>
      </c>
      <c r="J358" s="331">
        <f t="shared" si="19"/>
        <v>0</v>
      </c>
      <c r="K358" s="331">
        <f t="shared" si="20"/>
        <v>0</v>
      </c>
      <c r="L358" s="331">
        <f t="shared" si="21"/>
        <v>0</v>
      </c>
      <c r="M358" s="332">
        <f t="shared" si="22"/>
        <v>0</v>
      </c>
      <c r="N358" s="333">
        <f t="shared" si="23"/>
        <v>70</v>
      </c>
      <c r="O358" s="434">
        <f>Nemzetközi!E236</f>
        <v>61</v>
      </c>
      <c r="P358" s="335">
        <f t="shared" si="24"/>
        <v>6170</v>
      </c>
      <c r="Q358" s="336">
        <f t="shared" si="25"/>
        <v>9</v>
      </c>
      <c r="R358" s="144">
        <v>0</v>
      </c>
      <c r="S358" s="148"/>
      <c r="T358" s="147"/>
      <c r="U358" s="341">
        <v>70</v>
      </c>
      <c r="V358" s="341"/>
      <c r="W358" s="435"/>
      <c r="X358" s="148">
        <v>0</v>
      </c>
      <c r="Y358" s="339"/>
      <c r="Z358" s="435"/>
      <c r="AA358" s="435">
        <v>0</v>
      </c>
      <c r="AB358" s="435">
        <v>0</v>
      </c>
      <c r="AC358" s="435">
        <v>0</v>
      </c>
      <c r="AD358" s="435">
        <v>0</v>
      </c>
      <c r="AE358" s="435">
        <v>0</v>
      </c>
      <c r="AF358" s="435">
        <v>0</v>
      </c>
      <c r="AG358" s="435">
        <v>0</v>
      </c>
      <c r="AH358" s="435">
        <v>0</v>
      </c>
      <c r="AI358" s="435"/>
      <c r="AJ358" s="148">
        <v>0</v>
      </c>
      <c r="AK358" s="341">
        <v>0</v>
      </c>
      <c r="AL358" s="342">
        <v>0</v>
      </c>
    </row>
    <row r="359" spans="1:38" ht="24" customHeight="1" x14ac:dyDescent="0.3">
      <c r="A359" s="327" t="s">
        <v>5825</v>
      </c>
      <c r="B359" s="328" t="s">
        <v>5826</v>
      </c>
      <c r="C359" s="433" t="s">
        <v>535</v>
      </c>
      <c r="D359" s="330">
        <f t="shared" si="13"/>
        <v>22</v>
      </c>
      <c r="E359" s="331">
        <f t="shared" si="14"/>
        <v>12</v>
      </c>
      <c r="F359" s="331">
        <f t="shared" si="15"/>
        <v>0</v>
      </c>
      <c r="G359" s="331">
        <f t="shared" si="16"/>
        <v>0</v>
      </c>
      <c r="H359" s="331">
        <f t="shared" si="17"/>
        <v>0</v>
      </c>
      <c r="I359" s="331">
        <f t="shared" si="18"/>
        <v>0</v>
      </c>
      <c r="J359" s="331">
        <f t="shared" si="19"/>
        <v>0</v>
      </c>
      <c r="K359" s="331">
        <f t="shared" si="20"/>
        <v>0</v>
      </c>
      <c r="L359" s="331">
        <f t="shared" si="21"/>
        <v>0</v>
      </c>
      <c r="M359" s="332">
        <f t="shared" si="22"/>
        <v>0</v>
      </c>
      <c r="N359" s="333">
        <f t="shared" si="23"/>
        <v>34</v>
      </c>
      <c r="O359" s="434"/>
      <c r="P359" s="335">
        <f t="shared" si="24"/>
        <v>34</v>
      </c>
      <c r="Q359" s="336">
        <f t="shared" si="25"/>
        <v>136</v>
      </c>
      <c r="R359" s="88">
        <v>0</v>
      </c>
      <c r="S359" s="148"/>
      <c r="T359" s="147">
        <v>22</v>
      </c>
      <c r="U359" s="341"/>
      <c r="V359" s="341"/>
      <c r="W359" s="435"/>
      <c r="X359" s="148">
        <v>0</v>
      </c>
      <c r="Y359" s="437">
        <v>12</v>
      </c>
      <c r="Z359" s="435"/>
      <c r="AA359" s="435">
        <v>0</v>
      </c>
      <c r="AB359" s="435">
        <v>0</v>
      </c>
      <c r="AC359" s="435">
        <v>0</v>
      </c>
      <c r="AD359" s="435">
        <v>0</v>
      </c>
      <c r="AE359" s="435">
        <v>0</v>
      </c>
      <c r="AF359" s="435">
        <v>0</v>
      </c>
      <c r="AG359" s="435">
        <v>0</v>
      </c>
      <c r="AH359" s="435">
        <v>0</v>
      </c>
      <c r="AI359" s="435"/>
      <c r="AJ359" s="148">
        <v>0</v>
      </c>
      <c r="AK359" s="341">
        <v>0</v>
      </c>
      <c r="AL359" s="342">
        <v>0</v>
      </c>
    </row>
    <row r="360" spans="1:38" ht="24" customHeight="1" x14ac:dyDescent="0.3">
      <c r="A360" s="345" t="s">
        <v>1385</v>
      </c>
      <c r="B360" s="328" t="s">
        <v>1386</v>
      </c>
      <c r="C360" s="433" t="s">
        <v>314</v>
      </c>
      <c r="D360" s="330">
        <f t="shared" si="13"/>
        <v>50</v>
      </c>
      <c r="E360" s="331">
        <f t="shared" si="14"/>
        <v>0</v>
      </c>
      <c r="F360" s="331">
        <f t="shared" si="15"/>
        <v>0</v>
      </c>
      <c r="G360" s="331">
        <f t="shared" si="16"/>
        <v>0</v>
      </c>
      <c r="H360" s="331">
        <f t="shared" si="17"/>
        <v>0</v>
      </c>
      <c r="I360" s="331">
        <f t="shared" si="18"/>
        <v>0</v>
      </c>
      <c r="J360" s="331">
        <f t="shared" si="19"/>
        <v>0</v>
      </c>
      <c r="K360" s="331">
        <f t="shared" si="20"/>
        <v>0</v>
      </c>
      <c r="L360" s="331">
        <f t="shared" si="21"/>
        <v>0</v>
      </c>
      <c r="M360" s="332">
        <f t="shared" si="22"/>
        <v>0</v>
      </c>
      <c r="N360" s="333">
        <f t="shared" si="23"/>
        <v>50</v>
      </c>
      <c r="O360" s="434"/>
      <c r="P360" s="335">
        <f t="shared" si="24"/>
        <v>50</v>
      </c>
      <c r="Q360" s="336">
        <f t="shared" si="25"/>
        <v>103</v>
      </c>
      <c r="R360" s="144">
        <v>0</v>
      </c>
      <c r="S360" s="148"/>
      <c r="T360" s="147"/>
      <c r="U360" s="341"/>
      <c r="V360" s="341"/>
      <c r="W360" s="435"/>
      <c r="X360" s="148">
        <v>0</v>
      </c>
      <c r="Y360" s="339"/>
      <c r="Z360" s="435"/>
      <c r="AA360" s="435">
        <v>0</v>
      </c>
      <c r="AB360" s="435">
        <v>0</v>
      </c>
      <c r="AC360" s="435">
        <v>0</v>
      </c>
      <c r="AD360" s="435">
        <v>0</v>
      </c>
      <c r="AE360" s="435">
        <v>0</v>
      </c>
      <c r="AF360" s="435">
        <v>0</v>
      </c>
      <c r="AG360" s="435">
        <v>0</v>
      </c>
      <c r="AH360" s="435">
        <v>0</v>
      </c>
      <c r="AI360" s="435"/>
      <c r="AJ360" s="148">
        <v>0</v>
      </c>
      <c r="AK360" s="358">
        <v>0</v>
      </c>
      <c r="AL360" s="342">
        <v>50</v>
      </c>
    </row>
    <row r="361" spans="1:38" ht="24" customHeight="1" x14ac:dyDescent="0.3">
      <c r="A361" s="327" t="s">
        <v>5827</v>
      </c>
      <c r="B361" s="328" t="s">
        <v>5828</v>
      </c>
      <c r="C361" s="433" t="s">
        <v>598</v>
      </c>
      <c r="D361" s="330">
        <f t="shared" si="13"/>
        <v>0</v>
      </c>
      <c r="E361" s="331">
        <f t="shared" si="14"/>
        <v>0</v>
      </c>
      <c r="F361" s="331">
        <f t="shared" si="15"/>
        <v>0</v>
      </c>
      <c r="G361" s="331">
        <f t="shared" si="16"/>
        <v>0</v>
      </c>
      <c r="H361" s="331">
        <f t="shared" si="17"/>
        <v>0</v>
      </c>
      <c r="I361" s="331">
        <f t="shared" si="18"/>
        <v>0</v>
      </c>
      <c r="J361" s="331">
        <f t="shared" si="19"/>
        <v>0</v>
      </c>
      <c r="K361" s="331">
        <f t="shared" si="20"/>
        <v>0</v>
      </c>
      <c r="L361" s="331">
        <f t="shared" si="21"/>
        <v>0</v>
      </c>
      <c r="M361" s="332">
        <f t="shared" si="22"/>
        <v>0</v>
      </c>
      <c r="N361" s="333">
        <f t="shared" si="23"/>
        <v>0</v>
      </c>
      <c r="O361" s="434"/>
      <c r="P361" s="335">
        <f t="shared" si="24"/>
        <v>0</v>
      </c>
      <c r="Q361" s="336" t="str">
        <f t="shared" si="25"/>
        <v/>
      </c>
      <c r="R361" s="144">
        <v>0</v>
      </c>
      <c r="S361" s="148"/>
      <c r="T361" s="147"/>
      <c r="U361" s="341"/>
      <c r="V361" s="341"/>
      <c r="W361" s="435"/>
      <c r="X361" s="148">
        <v>0</v>
      </c>
      <c r="Y361" s="339"/>
      <c r="Z361" s="435"/>
      <c r="AA361" s="435">
        <v>0</v>
      </c>
      <c r="AB361" s="435">
        <v>0</v>
      </c>
      <c r="AC361" s="435">
        <v>0</v>
      </c>
      <c r="AD361" s="435">
        <v>0</v>
      </c>
      <c r="AE361" s="435">
        <v>0</v>
      </c>
      <c r="AF361" s="435">
        <v>0</v>
      </c>
      <c r="AG361" s="435">
        <v>0</v>
      </c>
      <c r="AH361" s="435">
        <v>0</v>
      </c>
      <c r="AI361" s="435"/>
      <c r="AJ361" s="148">
        <v>0</v>
      </c>
      <c r="AK361" s="341">
        <v>0</v>
      </c>
      <c r="AL361" s="360">
        <v>0</v>
      </c>
    </row>
    <row r="362" spans="1:38" ht="24" customHeight="1" x14ac:dyDescent="0.3">
      <c r="A362" s="327" t="s">
        <v>1760</v>
      </c>
      <c r="B362" s="328" t="s">
        <v>1761</v>
      </c>
      <c r="C362" s="433" t="s">
        <v>117</v>
      </c>
      <c r="D362" s="330">
        <f t="shared" si="13"/>
        <v>240</v>
      </c>
      <c r="E362" s="331">
        <f t="shared" si="14"/>
        <v>30</v>
      </c>
      <c r="F362" s="331">
        <f t="shared" si="15"/>
        <v>21</v>
      </c>
      <c r="G362" s="331">
        <f t="shared" si="16"/>
        <v>0</v>
      </c>
      <c r="H362" s="331">
        <f t="shared" si="17"/>
        <v>0</v>
      </c>
      <c r="I362" s="331">
        <f t="shared" si="18"/>
        <v>0</v>
      </c>
      <c r="J362" s="331">
        <f t="shared" si="19"/>
        <v>0</v>
      </c>
      <c r="K362" s="331">
        <f t="shared" si="20"/>
        <v>0</v>
      </c>
      <c r="L362" s="331">
        <f t="shared" si="21"/>
        <v>0</v>
      </c>
      <c r="M362" s="332">
        <f t="shared" si="22"/>
        <v>0</v>
      </c>
      <c r="N362" s="333">
        <f t="shared" si="23"/>
        <v>291</v>
      </c>
      <c r="O362" s="434"/>
      <c r="P362" s="335">
        <f t="shared" si="24"/>
        <v>291</v>
      </c>
      <c r="Q362" s="336">
        <f t="shared" si="25"/>
        <v>33</v>
      </c>
      <c r="R362" s="144">
        <v>0</v>
      </c>
      <c r="S362" s="148"/>
      <c r="T362" s="147">
        <v>30</v>
      </c>
      <c r="U362" s="341"/>
      <c r="V362" s="341"/>
      <c r="W362" s="435"/>
      <c r="X362" s="148">
        <v>0</v>
      </c>
      <c r="Y362" s="339">
        <v>21</v>
      </c>
      <c r="Z362" s="435"/>
      <c r="AA362" s="435">
        <v>0</v>
      </c>
      <c r="AB362" s="435">
        <v>0</v>
      </c>
      <c r="AC362" s="435">
        <v>0</v>
      </c>
      <c r="AD362" s="435">
        <v>0</v>
      </c>
      <c r="AE362" s="435">
        <v>0</v>
      </c>
      <c r="AF362" s="435">
        <v>0</v>
      </c>
      <c r="AG362" s="435">
        <v>0</v>
      </c>
      <c r="AH362" s="435">
        <v>0</v>
      </c>
      <c r="AI362" s="435"/>
      <c r="AJ362" s="148">
        <v>0</v>
      </c>
      <c r="AK362" s="358">
        <v>0</v>
      </c>
      <c r="AL362" s="342">
        <v>240</v>
      </c>
    </row>
    <row r="363" spans="1:38" ht="24" customHeight="1" x14ac:dyDescent="0.3">
      <c r="A363" s="345" t="s">
        <v>5829</v>
      </c>
      <c r="B363" s="328" t="s">
        <v>5830</v>
      </c>
      <c r="C363" s="433" t="s">
        <v>213</v>
      </c>
      <c r="D363" s="330">
        <f t="shared" si="13"/>
        <v>0</v>
      </c>
      <c r="E363" s="331">
        <f t="shared" si="14"/>
        <v>0</v>
      </c>
      <c r="F363" s="331">
        <f t="shared" si="15"/>
        <v>0</v>
      </c>
      <c r="G363" s="331">
        <f t="shared" si="16"/>
        <v>0</v>
      </c>
      <c r="H363" s="331">
        <f t="shared" si="17"/>
        <v>0</v>
      </c>
      <c r="I363" s="331">
        <f t="shared" si="18"/>
        <v>0</v>
      </c>
      <c r="J363" s="331">
        <f t="shared" si="19"/>
        <v>0</v>
      </c>
      <c r="K363" s="331">
        <f t="shared" si="20"/>
        <v>0</v>
      </c>
      <c r="L363" s="331">
        <f t="shared" si="21"/>
        <v>0</v>
      </c>
      <c r="M363" s="332">
        <f t="shared" si="22"/>
        <v>0</v>
      </c>
      <c r="N363" s="333">
        <f t="shared" si="23"/>
        <v>0</v>
      </c>
      <c r="O363" s="434"/>
      <c r="P363" s="335">
        <f t="shared" si="24"/>
        <v>0</v>
      </c>
      <c r="Q363" s="336" t="str">
        <f t="shared" si="25"/>
        <v/>
      </c>
      <c r="R363" s="144">
        <v>0</v>
      </c>
      <c r="S363" s="148"/>
      <c r="T363" s="147"/>
      <c r="U363" s="341"/>
      <c r="V363" s="341"/>
      <c r="W363" s="435"/>
      <c r="X363" s="148">
        <v>0</v>
      </c>
      <c r="Y363" s="339"/>
      <c r="Z363" s="435"/>
      <c r="AA363" s="435">
        <v>0</v>
      </c>
      <c r="AB363" s="435">
        <v>0</v>
      </c>
      <c r="AC363" s="435">
        <v>0</v>
      </c>
      <c r="AD363" s="435">
        <v>0</v>
      </c>
      <c r="AE363" s="435">
        <v>0</v>
      </c>
      <c r="AF363" s="435">
        <v>0</v>
      </c>
      <c r="AG363" s="435">
        <v>0</v>
      </c>
      <c r="AH363" s="435">
        <v>0</v>
      </c>
      <c r="AI363" s="435"/>
      <c r="AJ363" s="148">
        <v>0</v>
      </c>
      <c r="AK363" s="358">
        <v>0</v>
      </c>
      <c r="AL363" s="342">
        <v>0</v>
      </c>
    </row>
    <row r="364" spans="1:38" ht="24" customHeight="1" x14ac:dyDescent="0.3">
      <c r="A364" s="327" t="s">
        <v>5831</v>
      </c>
      <c r="B364" s="328" t="s">
        <v>5832</v>
      </c>
      <c r="C364" s="433" t="s">
        <v>5833</v>
      </c>
      <c r="D364" s="330">
        <f t="shared" si="13"/>
        <v>20</v>
      </c>
      <c r="E364" s="331">
        <f t="shared" si="14"/>
        <v>0</v>
      </c>
      <c r="F364" s="331">
        <f t="shared" si="15"/>
        <v>0</v>
      </c>
      <c r="G364" s="331">
        <f t="shared" si="16"/>
        <v>0</v>
      </c>
      <c r="H364" s="331">
        <f t="shared" si="17"/>
        <v>0</v>
      </c>
      <c r="I364" s="331">
        <f t="shared" si="18"/>
        <v>0</v>
      </c>
      <c r="J364" s="331">
        <f t="shared" si="19"/>
        <v>0</v>
      </c>
      <c r="K364" s="331">
        <f t="shared" si="20"/>
        <v>0</v>
      </c>
      <c r="L364" s="331">
        <f t="shared" si="21"/>
        <v>0</v>
      </c>
      <c r="M364" s="332">
        <f t="shared" si="22"/>
        <v>0</v>
      </c>
      <c r="N364" s="333">
        <f t="shared" si="23"/>
        <v>20</v>
      </c>
      <c r="O364" s="434"/>
      <c r="P364" s="335">
        <f t="shared" si="24"/>
        <v>20</v>
      </c>
      <c r="Q364" s="336">
        <f t="shared" si="25"/>
        <v>156</v>
      </c>
      <c r="R364" s="88">
        <v>0</v>
      </c>
      <c r="S364" s="349"/>
      <c r="T364" s="351"/>
      <c r="U364" s="358"/>
      <c r="V364" s="358"/>
      <c r="W364" s="436"/>
      <c r="X364" s="148">
        <v>0</v>
      </c>
      <c r="Y364" s="437"/>
      <c r="Z364" s="436">
        <v>20</v>
      </c>
      <c r="AA364" s="435">
        <v>0</v>
      </c>
      <c r="AB364" s="435">
        <v>0</v>
      </c>
      <c r="AC364" s="435">
        <v>0</v>
      </c>
      <c r="AD364" s="435">
        <v>0</v>
      </c>
      <c r="AE364" s="435">
        <v>0</v>
      </c>
      <c r="AF364" s="435">
        <v>0</v>
      </c>
      <c r="AG364" s="435">
        <v>0</v>
      </c>
      <c r="AH364" s="435">
        <v>0</v>
      </c>
      <c r="AI364" s="436"/>
      <c r="AJ364" s="349">
        <v>0</v>
      </c>
      <c r="AK364" s="341">
        <v>0</v>
      </c>
      <c r="AL364" s="342">
        <v>0</v>
      </c>
    </row>
    <row r="365" spans="1:38" ht="24" customHeight="1" x14ac:dyDescent="0.3">
      <c r="A365" s="345" t="s">
        <v>5834</v>
      </c>
      <c r="B365" s="328" t="s">
        <v>5835</v>
      </c>
      <c r="C365" s="433" t="s">
        <v>1651</v>
      </c>
      <c r="D365" s="330">
        <f t="shared" si="13"/>
        <v>0</v>
      </c>
      <c r="E365" s="331">
        <f t="shared" si="14"/>
        <v>0</v>
      </c>
      <c r="F365" s="331">
        <f t="shared" si="15"/>
        <v>0</v>
      </c>
      <c r="G365" s="331">
        <f t="shared" si="16"/>
        <v>0</v>
      </c>
      <c r="H365" s="331">
        <f t="shared" si="17"/>
        <v>0</v>
      </c>
      <c r="I365" s="331">
        <f t="shared" si="18"/>
        <v>0</v>
      </c>
      <c r="J365" s="331">
        <f t="shared" si="19"/>
        <v>0</v>
      </c>
      <c r="K365" s="331">
        <f t="shared" si="20"/>
        <v>0</v>
      </c>
      <c r="L365" s="331">
        <f t="shared" si="21"/>
        <v>0</v>
      </c>
      <c r="M365" s="332">
        <f t="shared" si="22"/>
        <v>0</v>
      </c>
      <c r="N365" s="333">
        <f t="shared" si="23"/>
        <v>0</v>
      </c>
      <c r="O365" s="434"/>
      <c r="P365" s="335">
        <f t="shared" si="24"/>
        <v>0</v>
      </c>
      <c r="Q365" s="336" t="str">
        <f t="shared" si="25"/>
        <v/>
      </c>
      <c r="R365" s="144">
        <v>0</v>
      </c>
      <c r="S365" s="148"/>
      <c r="T365" s="147"/>
      <c r="U365" s="341"/>
      <c r="V365" s="341"/>
      <c r="W365" s="435"/>
      <c r="X365" s="148">
        <v>0</v>
      </c>
      <c r="Y365" s="339"/>
      <c r="Z365" s="435"/>
      <c r="AA365" s="435">
        <v>0</v>
      </c>
      <c r="AB365" s="435">
        <v>0</v>
      </c>
      <c r="AC365" s="435">
        <v>0</v>
      </c>
      <c r="AD365" s="435">
        <v>0</v>
      </c>
      <c r="AE365" s="435">
        <v>0</v>
      </c>
      <c r="AF365" s="435">
        <v>0</v>
      </c>
      <c r="AG365" s="435">
        <v>0</v>
      </c>
      <c r="AH365" s="435">
        <v>0</v>
      </c>
      <c r="AI365" s="435"/>
      <c r="AJ365" s="148">
        <v>0</v>
      </c>
      <c r="AK365" s="341">
        <v>0</v>
      </c>
      <c r="AL365" s="360">
        <v>0</v>
      </c>
    </row>
    <row r="366" spans="1:38" ht="24" customHeight="1" x14ac:dyDescent="0.3">
      <c r="A366" s="345" t="s">
        <v>5836</v>
      </c>
      <c r="B366" s="328" t="s">
        <v>5837</v>
      </c>
      <c r="C366" s="433" t="s">
        <v>725</v>
      </c>
      <c r="D366" s="330">
        <f t="shared" si="13"/>
        <v>58</v>
      </c>
      <c r="E366" s="331">
        <f t="shared" si="14"/>
        <v>20</v>
      </c>
      <c r="F366" s="331">
        <f t="shared" si="15"/>
        <v>0</v>
      </c>
      <c r="G366" s="331">
        <f t="shared" si="16"/>
        <v>0</v>
      </c>
      <c r="H366" s="331">
        <f t="shared" si="17"/>
        <v>0</v>
      </c>
      <c r="I366" s="331">
        <f t="shared" si="18"/>
        <v>0</v>
      </c>
      <c r="J366" s="331">
        <f t="shared" si="19"/>
        <v>0</v>
      </c>
      <c r="K366" s="331">
        <f t="shared" si="20"/>
        <v>0</v>
      </c>
      <c r="L366" s="331">
        <f t="shared" si="21"/>
        <v>0</v>
      </c>
      <c r="M366" s="332">
        <f t="shared" si="22"/>
        <v>0</v>
      </c>
      <c r="N366" s="333">
        <f t="shared" si="23"/>
        <v>78</v>
      </c>
      <c r="O366" s="434"/>
      <c r="P366" s="335">
        <f t="shared" si="24"/>
        <v>78</v>
      </c>
      <c r="Q366" s="336">
        <f t="shared" si="25"/>
        <v>85</v>
      </c>
      <c r="R366" s="144">
        <v>0</v>
      </c>
      <c r="S366" s="349">
        <v>20</v>
      </c>
      <c r="T366" s="147"/>
      <c r="U366" s="341"/>
      <c r="V366" s="341"/>
      <c r="W366" s="435"/>
      <c r="X366" s="148">
        <v>0</v>
      </c>
      <c r="Y366" s="339"/>
      <c r="Z366" s="435">
        <v>58</v>
      </c>
      <c r="AA366" s="435">
        <v>0</v>
      </c>
      <c r="AB366" s="435">
        <v>0</v>
      </c>
      <c r="AC366" s="435">
        <v>0</v>
      </c>
      <c r="AD366" s="435">
        <v>0</v>
      </c>
      <c r="AE366" s="435">
        <v>0</v>
      </c>
      <c r="AF366" s="435">
        <v>0</v>
      </c>
      <c r="AG366" s="435">
        <v>0</v>
      </c>
      <c r="AH366" s="435">
        <v>0</v>
      </c>
      <c r="AI366" s="435"/>
      <c r="AJ366" s="148">
        <v>0</v>
      </c>
      <c r="AK366" s="341">
        <v>0</v>
      </c>
      <c r="AL366" s="342">
        <v>0</v>
      </c>
    </row>
    <row r="367" spans="1:38" ht="24" customHeight="1" x14ac:dyDescent="0.3">
      <c r="A367" s="345" t="s">
        <v>5838</v>
      </c>
      <c r="B367" s="328" t="s">
        <v>5839</v>
      </c>
      <c r="C367" s="433" t="s">
        <v>1339</v>
      </c>
      <c r="D367" s="330">
        <f t="shared" si="13"/>
        <v>12</v>
      </c>
      <c r="E367" s="331">
        <f t="shared" si="14"/>
        <v>0</v>
      </c>
      <c r="F367" s="331">
        <f t="shared" si="15"/>
        <v>0</v>
      </c>
      <c r="G367" s="331">
        <f t="shared" si="16"/>
        <v>0</v>
      </c>
      <c r="H367" s="331">
        <f t="shared" si="17"/>
        <v>0</v>
      </c>
      <c r="I367" s="331">
        <f t="shared" si="18"/>
        <v>0</v>
      </c>
      <c r="J367" s="331">
        <f t="shared" si="19"/>
        <v>0</v>
      </c>
      <c r="K367" s="331">
        <f t="shared" si="20"/>
        <v>0</v>
      </c>
      <c r="L367" s="331">
        <f t="shared" si="21"/>
        <v>0</v>
      </c>
      <c r="M367" s="332">
        <f t="shared" si="22"/>
        <v>0</v>
      </c>
      <c r="N367" s="333">
        <f t="shared" si="23"/>
        <v>12</v>
      </c>
      <c r="O367" s="434"/>
      <c r="P367" s="335">
        <f t="shared" si="24"/>
        <v>12</v>
      </c>
      <c r="Q367" s="336">
        <f t="shared" si="25"/>
        <v>178</v>
      </c>
      <c r="R367" s="88">
        <v>0</v>
      </c>
      <c r="S367" s="148"/>
      <c r="T367" s="147"/>
      <c r="U367" s="341"/>
      <c r="V367" s="341"/>
      <c r="W367" s="435"/>
      <c r="X367" s="148">
        <v>0</v>
      </c>
      <c r="Y367" s="437">
        <v>12</v>
      </c>
      <c r="Z367" s="435"/>
      <c r="AA367" s="435">
        <v>0</v>
      </c>
      <c r="AB367" s="435">
        <v>0</v>
      </c>
      <c r="AC367" s="435">
        <v>0</v>
      </c>
      <c r="AD367" s="435">
        <v>0</v>
      </c>
      <c r="AE367" s="435">
        <v>0</v>
      </c>
      <c r="AF367" s="435">
        <v>0</v>
      </c>
      <c r="AG367" s="435">
        <v>0</v>
      </c>
      <c r="AH367" s="435">
        <v>0</v>
      </c>
      <c r="AI367" s="435"/>
      <c r="AJ367" s="148">
        <v>0</v>
      </c>
      <c r="AK367" s="341">
        <v>0</v>
      </c>
      <c r="AL367" s="342">
        <v>0</v>
      </c>
    </row>
    <row r="368" spans="1:38" ht="24" customHeight="1" x14ac:dyDescent="0.3">
      <c r="A368" s="327" t="s">
        <v>5840</v>
      </c>
      <c r="B368" s="328" t="s">
        <v>5841</v>
      </c>
      <c r="C368" s="433" t="s">
        <v>2152</v>
      </c>
      <c r="D368" s="330">
        <f t="shared" si="13"/>
        <v>0</v>
      </c>
      <c r="E368" s="331">
        <f t="shared" si="14"/>
        <v>0</v>
      </c>
      <c r="F368" s="331">
        <f t="shared" si="15"/>
        <v>0</v>
      </c>
      <c r="G368" s="331">
        <f t="shared" si="16"/>
        <v>0</v>
      </c>
      <c r="H368" s="331">
        <f t="shared" si="17"/>
        <v>0</v>
      </c>
      <c r="I368" s="331">
        <f t="shared" si="18"/>
        <v>0</v>
      </c>
      <c r="J368" s="331">
        <f t="shared" si="19"/>
        <v>0</v>
      </c>
      <c r="K368" s="331">
        <f t="shared" si="20"/>
        <v>0</v>
      </c>
      <c r="L368" s="331">
        <f t="shared" si="21"/>
        <v>0</v>
      </c>
      <c r="M368" s="332">
        <f t="shared" si="22"/>
        <v>0</v>
      </c>
      <c r="N368" s="333">
        <f t="shared" si="23"/>
        <v>0</v>
      </c>
      <c r="O368" s="434"/>
      <c r="P368" s="335">
        <f t="shared" si="24"/>
        <v>0</v>
      </c>
      <c r="Q368" s="336" t="str">
        <f t="shared" si="25"/>
        <v/>
      </c>
      <c r="R368" s="144">
        <v>0</v>
      </c>
      <c r="S368" s="148"/>
      <c r="T368" s="147"/>
      <c r="U368" s="341"/>
      <c r="V368" s="341"/>
      <c r="W368" s="435"/>
      <c r="X368" s="148">
        <v>0</v>
      </c>
      <c r="Y368" s="339"/>
      <c r="Z368" s="435"/>
      <c r="AA368" s="435">
        <v>0</v>
      </c>
      <c r="AB368" s="435">
        <v>0</v>
      </c>
      <c r="AC368" s="435">
        <v>0</v>
      </c>
      <c r="AD368" s="435">
        <v>0</v>
      </c>
      <c r="AE368" s="435">
        <v>0</v>
      </c>
      <c r="AF368" s="435">
        <v>0</v>
      </c>
      <c r="AG368" s="435">
        <v>0</v>
      </c>
      <c r="AH368" s="435">
        <v>0</v>
      </c>
      <c r="AI368" s="435"/>
      <c r="AJ368" s="349">
        <v>0</v>
      </c>
      <c r="AK368" s="341">
        <v>0</v>
      </c>
      <c r="AL368" s="342">
        <v>0</v>
      </c>
    </row>
    <row r="369" spans="1:38" ht="24" customHeight="1" x14ac:dyDescent="0.3">
      <c r="A369" s="345" t="s">
        <v>5842</v>
      </c>
      <c r="B369" s="328" t="s">
        <v>5843</v>
      </c>
      <c r="C369" s="433" t="s">
        <v>270</v>
      </c>
      <c r="D369" s="330">
        <f t="shared" si="13"/>
        <v>125</v>
      </c>
      <c r="E369" s="331">
        <f t="shared" si="14"/>
        <v>120</v>
      </c>
      <c r="F369" s="331">
        <f t="shared" si="15"/>
        <v>0</v>
      </c>
      <c r="G369" s="331">
        <f t="shared" si="16"/>
        <v>0</v>
      </c>
      <c r="H369" s="331">
        <f t="shared" si="17"/>
        <v>0</v>
      </c>
      <c r="I369" s="331">
        <f t="shared" si="18"/>
        <v>0</v>
      </c>
      <c r="J369" s="331">
        <f t="shared" si="19"/>
        <v>0</v>
      </c>
      <c r="K369" s="331">
        <f t="shared" si="20"/>
        <v>0</v>
      </c>
      <c r="L369" s="331">
        <f t="shared" si="21"/>
        <v>0</v>
      </c>
      <c r="M369" s="332">
        <f t="shared" si="22"/>
        <v>0</v>
      </c>
      <c r="N369" s="333">
        <f t="shared" si="23"/>
        <v>245</v>
      </c>
      <c r="O369" s="434"/>
      <c r="P369" s="335">
        <f t="shared" si="24"/>
        <v>245</v>
      </c>
      <c r="Q369" s="336">
        <f t="shared" si="25"/>
        <v>38</v>
      </c>
      <c r="R369" s="88">
        <v>0</v>
      </c>
      <c r="S369" s="349"/>
      <c r="T369" s="351"/>
      <c r="U369" s="341">
        <v>120</v>
      </c>
      <c r="V369" s="341">
        <v>125</v>
      </c>
      <c r="W369" s="436"/>
      <c r="X369" s="349">
        <v>0</v>
      </c>
      <c r="Y369" s="437"/>
      <c r="Z369" s="436"/>
      <c r="AA369" s="435">
        <v>0</v>
      </c>
      <c r="AB369" s="435">
        <v>0</v>
      </c>
      <c r="AC369" s="435">
        <v>0</v>
      </c>
      <c r="AD369" s="435">
        <v>0</v>
      </c>
      <c r="AE369" s="435">
        <v>0</v>
      </c>
      <c r="AF369" s="435">
        <v>0</v>
      </c>
      <c r="AG369" s="435">
        <v>0</v>
      </c>
      <c r="AH369" s="435">
        <v>0</v>
      </c>
      <c r="AI369" s="436"/>
      <c r="AJ369" s="148">
        <v>0</v>
      </c>
      <c r="AK369" s="341">
        <v>0</v>
      </c>
      <c r="AL369" s="342">
        <v>0</v>
      </c>
    </row>
    <row r="370" spans="1:38" ht="24" customHeight="1" x14ac:dyDescent="0.3">
      <c r="A370" s="345" t="s">
        <v>5844</v>
      </c>
      <c r="B370" s="328" t="s">
        <v>5845</v>
      </c>
      <c r="C370" s="433" t="s">
        <v>1960</v>
      </c>
      <c r="D370" s="330">
        <f t="shared" si="13"/>
        <v>0</v>
      </c>
      <c r="E370" s="331">
        <f t="shared" si="14"/>
        <v>0</v>
      </c>
      <c r="F370" s="331">
        <f t="shared" si="15"/>
        <v>0</v>
      </c>
      <c r="G370" s="331">
        <f t="shared" si="16"/>
        <v>0</v>
      </c>
      <c r="H370" s="331">
        <f t="shared" si="17"/>
        <v>0</v>
      </c>
      <c r="I370" s="331">
        <f t="shared" si="18"/>
        <v>0</v>
      </c>
      <c r="J370" s="331">
        <f t="shared" si="19"/>
        <v>0</v>
      </c>
      <c r="K370" s="331">
        <f t="shared" si="20"/>
        <v>0</v>
      </c>
      <c r="L370" s="331">
        <f t="shared" si="21"/>
        <v>0</v>
      </c>
      <c r="M370" s="332">
        <f t="shared" si="22"/>
        <v>0</v>
      </c>
      <c r="N370" s="333">
        <f t="shared" si="23"/>
        <v>0</v>
      </c>
      <c r="O370" s="434"/>
      <c r="P370" s="335">
        <f t="shared" si="24"/>
        <v>0</v>
      </c>
      <c r="Q370" s="336" t="str">
        <f t="shared" si="25"/>
        <v/>
      </c>
      <c r="R370" s="144">
        <v>0</v>
      </c>
      <c r="S370" s="148"/>
      <c r="T370" s="147"/>
      <c r="U370" s="341"/>
      <c r="V370" s="341"/>
      <c r="W370" s="435"/>
      <c r="X370" s="148">
        <v>0</v>
      </c>
      <c r="Y370" s="339"/>
      <c r="Z370" s="435"/>
      <c r="AA370" s="435">
        <v>0</v>
      </c>
      <c r="AB370" s="435">
        <v>0</v>
      </c>
      <c r="AC370" s="435">
        <v>0</v>
      </c>
      <c r="AD370" s="435">
        <v>0</v>
      </c>
      <c r="AE370" s="435">
        <v>0</v>
      </c>
      <c r="AF370" s="435">
        <v>0</v>
      </c>
      <c r="AG370" s="435">
        <v>0</v>
      </c>
      <c r="AH370" s="435">
        <v>0</v>
      </c>
      <c r="AI370" s="435"/>
      <c r="AJ370" s="148">
        <v>0</v>
      </c>
      <c r="AK370" s="341">
        <v>0</v>
      </c>
      <c r="AL370" s="342">
        <v>0</v>
      </c>
    </row>
    <row r="371" spans="1:38" ht="24" customHeight="1" x14ac:dyDescent="0.3">
      <c r="A371" s="327" t="s">
        <v>5846</v>
      </c>
      <c r="B371" s="328" t="s">
        <v>5847</v>
      </c>
      <c r="C371" s="433" t="s">
        <v>2795</v>
      </c>
      <c r="D371" s="330">
        <f t="shared" si="13"/>
        <v>0</v>
      </c>
      <c r="E371" s="331">
        <f t="shared" si="14"/>
        <v>0</v>
      </c>
      <c r="F371" s="331">
        <f t="shared" si="15"/>
        <v>0</v>
      </c>
      <c r="G371" s="331">
        <f t="shared" si="16"/>
        <v>0</v>
      </c>
      <c r="H371" s="331">
        <f t="shared" si="17"/>
        <v>0</v>
      </c>
      <c r="I371" s="331">
        <f t="shared" si="18"/>
        <v>0</v>
      </c>
      <c r="J371" s="331">
        <f t="shared" si="19"/>
        <v>0</v>
      </c>
      <c r="K371" s="331">
        <f t="shared" si="20"/>
        <v>0</v>
      </c>
      <c r="L371" s="331">
        <f t="shared" si="21"/>
        <v>0</v>
      </c>
      <c r="M371" s="332">
        <f t="shared" si="22"/>
        <v>0</v>
      </c>
      <c r="N371" s="333">
        <f t="shared" si="23"/>
        <v>0</v>
      </c>
      <c r="O371" s="434"/>
      <c r="P371" s="335">
        <f t="shared" si="24"/>
        <v>0</v>
      </c>
      <c r="Q371" s="336" t="str">
        <f t="shared" si="25"/>
        <v/>
      </c>
      <c r="R371" s="144">
        <v>0</v>
      </c>
      <c r="S371" s="349"/>
      <c r="T371" s="147"/>
      <c r="U371" s="341"/>
      <c r="V371" s="341"/>
      <c r="W371" s="435"/>
      <c r="X371" s="148">
        <v>0</v>
      </c>
      <c r="Y371" s="339"/>
      <c r="Z371" s="435"/>
      <c r="AA371" s="435">
        <v>0</v>
      </c>
      <c r="AB371" s="435">
        <v>0</v>
      </c>
      <c r="AC371" s="435">
        <v>0</v>
      </c>
      <c r="AD371" s="435">
        <v>0</v>
      </c>
      <c r="AE371" s="435">
        <v>0</v>
      </c>
      <c r="AF371" s="435">
        <v>0</v>
      </c>
      <c r="AG371" s="435">
        <v>0</v>
      </c>
      <c r="AH371" s="435">
        <v>0</v>
      </c>
      <c r="AI371" s="435"/>
      <c r="AJ371" s="148">
        <v>0</v>
      </c>
      <c r="AK371" s="341">
        <v>0</v>
      </c>
      <c r="AL371" s="342">
        <v>0</v>
      </c>
    </row>
    <row r="372" spans="1:38" ht="24" customHeight="1" x14ac:dyDescent="0.3">
      <c r="A372" s="345" t="s">
        <v>5848</v>
      </c>
      <c r="B372" s="328" t="s">
        <v>5849</v>
      </c>
      <c r="C372" s="433" t="s">
        <v>1075</v>
      </c>
      <c r="D372" s="330">
        <f t="shared" si="13"/>
        <v>105</v>
      </c>
      <c r="E372" s="331">
        <f t="shared" si="14"/>
        <v>70</v>
      </c>
      <c r="F372" s="331">
        <f t="shared" si="15"/>
        <v>0</v>
      </c>
      <c r="G372" s="331">
        <f t="shared" si="16"/>
        <v>0</v>
      </c>
      <c r="H372" s="331">
        <f t="shared" si="17"/>
        <v>0</v>
      </c>
      <c r="I372" s="331">
        <f t="shared" si="18"/>
        <v>0</v>
      </c>
      <c r="J372" s="331">
        <f t="shared" si="19"/>
        <v>0</v>
      </c>
      <c r="K372" s="331">
        <f t="shared" si="20"/>
        <v>0</v>
      </c>
      <c r="L372" s="331">
        <f t="shared" si="21"/>
        <v>0</v>
      </c>
      <c r="M372" s="332">
        <f t="shared" si="22"/>
        <v>0</v>
      </c>
      <c r="N372" s="333">
        <f t="shared" si="23"/>
        <v>175</v>
      </c>
      <c r="O372" s="434"/>
      <c r="P372" s="335">
        <f t="shared" si="24"/>
        <v>175</v>
      </c>
      <c r="Q372" s="336">
        <f t="shared" si="25"/>
        <v>52</v>
      </c>
      <c r="R372" s="144">
        <v>0</v>
      </c>
      <c r="S372" s="148">
        <v>70</v>
      </c>
      <c r="T372" s="147"/>
      <c r="U372" s="341"/>
      <c r="V372" s="341"/>
      <c r="W372" s="435"/>
      <c r="X372" s="148">
        <v>0</v>
      </c>
      <c r="Y372" s="339"/>
      <c r="Z372" s="435">
        <v>105</v>
      </c>
      <c r="AA372" s="435">
        <v>0</v>
      </c>
      <c r="AB372" s="435">
        <v>0</v>
      </c>
      <c r="AC372" s="435">
        <v>0</v>
      </c>
      <c r="AD372" s="435">
        <v>0</v>
      </c>
      <c r="AE372" s="435">
        <v>0</v>
      </c>
      <c r="AF372" s="435">
        <v>0</v>
      </c>
      <c r="AG372" s="435">
        <v>0</v>
      </c>
      <c r="AH372" s="435">
        <v>0</v>
      </c>
      <c r="AI372" s="435"/>
      <c r="AJ372" s="349">
        <v>0</v>
      </c>
      <c r="AK372" s="341">
        <v>0</v>
      </c>
      <c r="AL372" s="342">
        <v>0</v>
      </c>
    </row>
    <row r="373" spans="1:38" ht="24" customHeight="1" x14ac:dyDescent="0.3">
      <c r="A373" s="345" t="s">
        <v>5850</v>
      </c>
      <c r="B373" s="328" t="s">
        <v>5851</v>
      </c>
      <c r="C373" s="433" t="s">
        <v>213</v>
      </c>
      <c r="D373" s="330">
        <f t="shared" si="13"/>
        <v>5</v>
      </c>
      <c r="E373" s="331">
        <f t="shared" si="14"/>
        <v>0</v>
      </c>
      <c r="F373" s="331">
        <f t="shared" si="15"/>
        <v>0</v>
      </c>
      <c r="G373" s="331">
        <f t="shared" si="16"/>
        <v>0</v>
      </c>
      <c r="H373" s="331">
        <f t="shared" si="17"/>
        <v>0</v>
      </c>
      <c r="I373" s="331">
        <f t="shared" si="18"/>
        <v>0</v>
      </c>
      <c r="J373" s="331">
        <f t="shared" si="19"/>
        <v>0</v>
      </c>
      <c r="K373" s="331">
        <f t="shared" si="20"/>
        <v>0</v>
      </c>
      <c r="L373" s="331">
        <f t="shared" si="21"/>
        <v>0</v>
      </c>
      <c r="M373" s="332">
        <f t="shared" si="22"/>
        <v>0</v>
      </c>
      <c r="N373" s="333">
        <f t="shared" si="23"/>
        <v>5</v>
      </c>
      <c r="O373" s="434"/>
      <c r="P373" s="335">
        <f t="shared" si="24"/>
        <v>5</v>
      </c>
      <c r="Q373" s="336">
        <f t="shared" si="25"/>
        <v>201</v>
      </c>
      <c r="R373" s="144">
        <v>0</v>
      </c>
      <c r="S373" s="148"/>
      <c r="T373" s="147">
        <v>5</v>
      </c>
      <c r="U373" s="341"/>
      <c r="V373" s="341"/>
      <c r="W373" s="435"/>
      <c r="X373" s="148">
        <v>0</v>
      </c>
      <c r="Y373" s="339"/>
      <c r="Z373" s="435"/>
      <c r="AA373" s="435">
        <v>0</v>
      </c>
      <c r="AB373" s="435">
        <v>0</v>
      </c>
      <c r="AC373" s="435">
        <v>0</v>
      </c>
      <c r="AD373" s="435">
        <v>0</v>
      </c>
      <c r="AE373" s="435">
        <v>0</v>
      </c>
      <c r="AF373" s="435">
        <v>0</v>
      </c>
      <c r="AG373" s="435">
        <v>0</v>
      </c>
      <c r="AH373" s="435">
        <v>0</v>
      </c>
      <c r="AI373" s="435"/>
      <c r="AJ373" s="148">
        <v>0</v>
      </c>
      <c r="AK373" s="341">
        <v>0</v>
      </c>
      <c r="AL373" s="342">
        <v>0</v>
      </c>
    </row>
    <row r="374" spans="1:38" ht="24" customHeight="1" x14ac:dyDescent="0.3">
      <c r="A374" s="345" t="s">
        <v>5852</v>
      </c>
      <c r="B374" s="328" t="s">
        <v>5853</v>
      </c>
      <c r="C374" s="433" t="s">
        <v>83</v>
      </c>
      <c r="D374" s="330">
        <f t="shared" si="13"/>
        <v>40</v>
      </c>
      <c r="E374" s="331">
        <f t="shared" si="14"/>
        <v>0</v>
      </c>
      <c r="F374" s="331">
        <f t="shared" si="15"/>
        <v>0</v>
      </c>
      <c r="G374" s="331">
        <f t="shared" si="16"/>
        <v>0</v>
      </c>
      <c r="H374" s="331">
        <f t="shared" si="17"/>
        <v>0</v>
      </c>
      <c r="I374" s="331">
        <f t="shared" si="18"/>
        <v>0</v>
      </c>
      <c r="J374" s="331">
        <f t="shared" si="19"/>
        <v>0</v>
      </c>
      <c r="K374" s="331">
        <f t="shared" si="20"/>
        <v>0</v>
      </c>
      <c r="L374" s="331">
        <f t="shared" si="21"/>
        <v>0</v>
      </c>
      <c r="M374" s="332">
        <f t="shared" si="22"/>
        <v>0</v>
      </c>
      <c r="N374" s="333">
        <f t="shared" si="23"/>
        <v>40</v>
      </c>
      <c r="O374" s="434"/>
      <c r="P374" s="335">
        <f t="shared" si="24"/>
        <v>40</v>
      </c>
      <c r="Q374" s="336">
        <f t="shared" si="25"/>
        <v>119</v>
      </c>
      <c r="R374" s="144">
        <v>0</v>
      </c>
      <c r="S374" s="148"/>
      <c r="T374" s="147"/>
      <c r="U374" s="341"/>
      <c r="V374" s="341"/>
      <c r="W374" s="435"/>
      <c r="X374" s="349">
        <v>0</v>
      </c>
      <c r="Y374" s="339"/>
      <c r="Z374" s="435">
        <v>40</v>
      </c>
      <c r="AA374" s="435">
        <v>0</v>
      </c>
      <c r="AB374" s="435">
        <v>0</v>
      </c>
      <c r="AC374" s="435">
        <v>0</v>
      </c>
      <c r="AD374" s="435">
        <v>0</v>
      </c>
      <c r="AE374" s="435">
        <v>0</v>
      </c>
      <c r="AF374" s="435">
        <v>0</v>
      </c>
      <c r="AG374" s="435">
        <v>0</v>
      </c>
      <c r="AH374" s="435">
        <v>0</v>
      </c>
      <c r="AI374" s="435"/>
      <c r="AJ374" s="148">
        <v>0</v>
      </c>
      <c r="AK374" s="341">
        <v>0</v>
      </c>
      <c r="AL374" s="342">
        <v>0</v>
      </c>
    </row>
    <row r="375" spans="1:38" ht="24" customHeight="1" x14ac:dyDescent="0.3">
      <c r="A375" s="345" t="s">
        <v>5854</v>
      </c>
      <c r="B375" s="328" t="s">
        <v>5855</v>
      </c>
      <c r="C375" s="433" t="s">
        <v>155</v>
      </c>
      <c r="D375" s="330">
        <f t="shared" si="13"/>
        <v>0</v>
      </c>
      <c r="E375" s="331">
        <f t="shared" si="14"/>
        <v>0</v>
      </c>
      <c r="F375" s="331">
        <f t="shared" si="15"/>
        <v>0</v>
      </c>
      <c r="G375" s="331">
        <f t="shared" si="16"/>
        <v>0</v>
      </c>
      <c r="H375" s="331">
        <f t="shared" si="17"/>
        <v>0</v>
      </c>
      <c r="I375" s="331">
        <f t="shared" si="18"/>
        <v>0</v>
      </c>
      <c r="J375" s="331">
        <f t="shared" si="19"/>
        <v>0</v>
      </c>
      <c r="K375" s="331">
        <f t="shared" si="20"/>
        <v>0</v>
      </c>
      <c r="L375" s="331">
        <f t="shared" si="21"/>
        <v>0</v>
      </c>
      <c r="M375" s="332">
        <f t="shared" si="22"/>
        <v>0</v>
      </c>
      <c r="N375" s="333">
        <f t="shared" si="23"/>
        <v>0</v>
      </c>
      <c r="O375" s="434"/>
      <c r="P375" s="335">
        <f t="shared" si="24"/>
        <v>0</v>
      </c>
      <c r="Q375" s="336" t="str">
        <f t="shared" si="25"/>
        <v/>
      </c>
      <c r="R375" s="144">
        <v>0</v>
      </c>
      <c r="S375" s="148"/>
      <c r="T375" s="147"/>
      <c r="U375" s="341"/>
      <c r="V375" s="341"/>
      <c r="W375" s="435"/>
      <c r="X375" s="148">
        <v>0</v>
      </c>
      <c r="Y375" s="339"/>
      <c r="Z375" s="435"/>
      <c r="AA375" s="435">
        <v>0</v>
      </c>
      <c r="AB375" s="435">
        <v>0</v>
      </c>
      <c r="AC375" s="435">
        <v>0</v>
      </c>
      <c r="AD375" s="435">
        <v>0</v>
      </c>
      <c r="AE375" s="435">
        <v>0</v>
      </c>
      <c r="AF375" s="435">
        <v>0</v>
      </c>
      <c r="AG375" s="435">
        <v>0</v>
      </c>
      <c r="AH375" s="435">
        <v>0</v>
      </c>
      <c r="AI375" s="435"/>
      <c r="AJ375" s="148">
        <v>0</v>
      </c>
      <c r="AK375" s="341">
        <v>0</v>
      </c>
      <c r="AL375" s="342">
        <v>0</v>
      </c>
    </row>
    <row r="376" spans="1:38" ht="24" customHeight="1" x14ac:dyDescent="0.3">
      <c r="A376" s="327" t="s">
        <v>5856</v>
      </c>
      <c r="B376" s="328" t="s">
        <v>5857</v>
      </c>
      <c r="C376" s="433" t="s">
        <v>314</v>
      </c>
      <c r="D376" s="330">
        <f t="shared" si="13"/>
        <v>100</v>
      </c>
      <c r="E376" s="331">
        <f t="shared" si="14"/>
        <v>54</v>
      </c>
      <c r="F376" s="331">
        <f t="shared" si="15"/>
        <v>0</v>
      </c>
      <c r="G376" s="331">
        <f t="shared" si="16"/>
        <v>0</v>
      </c>
      <c r="H376" s="331">
        <f t="shared" si="17"/>
        <v>0</v>
      </c>
      <c r="I376" s="331">
        <f t="shared" si="18"/>
        <v>0</v>
      </c>
      <c r="J376" s="331">
        <f t="shared" si="19"/>
        <v>0</v>
      </c>
      <c r="K376" s="331">
        <f t="shared" si="20"/>
        <v>0</v>
      </c>
      <c r="L376" s="331">
        <f t="shared" si="21"/>
        <v>0</v>
      </c>
      <c r="M376" s="332">
        <f t="shared" si="22"/>
        <v>0</v>
      </c>
      <c r="N376" s="333">
        <f t="shared" si="23"/>
        <v>154</v>
      </c>
      <c r="O376" s="434"/>
      <c r="P376" s="335">
        <f t="shared" si="24"/>
        <v>154</v>
      </c>
      <c r="Q376" s="336">
        <f t="shared" si="25"/>
        <v>61</v>
      </c>
      <c r="R376" s="144">
        <v>0</v>
      </c>
      <c r="S376" s="148">
        <v>54</v>
      </c>
      <c r="T376" s="147"/>
      <c r="U376" s="341"/>
      <c r="V376" s="341"/>
      <c r="W376" s="435"/>
      <c r="X376" s="148">
        <v>0</v>
      </c>
      <c r="Y376" s="339"/>
      <c r="Z376" s="435">
        <v>100</v>
      </c>
      <c r="AA376" s="435">
        <v>0</v>
      </c>
      <c r="AB376" s="435">
        <v>0</v>
      </c>
      <c r="AC376" s="435">
        <v>0</v>
      </c>
      <c r="AD376" s="435">
        <v>0</v>
      </c>
      <c r="AE376" s="435">
        <v>0</v>
      </c>
      <c r="AF376" s="435">
        <v>0</v>
      </c>
      <c r="AG376" s="435">
        <v>0</v>
      </c>
      <c r="AH376" s="435">
        <v>0</v>
      </c>
      <c r="AI376" s="435"/>
      <c r="AJ376" s="148">
        <v>0</v>
      </c>
      <c r="AK376" s="358">
        <v>0</v>
      </c>
      <c r="AL376" s="342">
        <v>0</v>
      </c>
    </row>
    <row r="377" spans="1:38" ht="24" customHeight="1" x14ac:dyDescent="0.3">
      <c r="A377" s="327" t="s">
        <v>5858</v>
      </c>
      <c r="B377" s="328" t="s">
        <v>5859</v>
      </c>
      <c r="C377" s="433" t="s">
        <v>314</v>
      </c>
      <c r="D377" s="330">
        <f t="shared" si="13"/>
        <v>25</v>
      </c>
      <c r="E377" s="331">
        <f t="shared" si="14"/>
        <v>0</v>
      </c>
      <c r="F377" s="331">
        <f t="shared" si="15"/>
        <v>0</v>
      </c>
      <c r="G377" s="331">
        <f t="shared" si="16"/>
        <v>0</v>
      </c>
      <c r="H377" s="331">
        <f t="shared" si="17"/>
        <v>0</v>
      </c>
      <c r="I377" s="331">
        <f t="shared" si="18"/>
        <v>0</v>
      </c>
      <c r="J377" s="331">
        <f t="shared" si="19"/>
        <v>0</v>
      </c>
      <c r="K377" s="331">
        <f t="shared" si="20"/>
        <v>0</v>
      </c>
      <c r="L377" s="331">
        <f t="shared" si="21"/>
        <v>0</v>
      </c>
      <c r="M377" s="332">
        <f t="shared" si="22"/>
        <v>0</v>
      </c>
      <c r="N377" s="333">
        <f t="shared" si="23"/>
        <v>25</v>
      </c>
      <c r="O377" s="434"/>
      <c r="P377" s="335">
        <f t="shared" si="24"/>
        <v>25</v>
      </c>
      <c r="Q377" s="336">
        <f t="shared" si="25"/>
        <v>148</v>
      </c>
      <c r="R377" s="88">
        <v>0</v>
      </c>
      <c r="S377" s="148"/>
      <c r="T377" s="147"/>
      <c r="U377" s="358"/>
      <c r="V377" s="358"/>
      <c r="W377" s="435"/>
      <c r="X377" s="349">
        <v>0</v>
      </c>
      <c r="Y377" s="437"/>
      <c r="Z377" s="435">
        <v>25</v>
      </c>
      <c r="AA377" s="435">
        <v>0</v>
      </c>
      <c r="AB377" s="435">
        <v>0</v>
      </c>
      <c r="AC377" s="435">
        <v>0</v>
      </c>
      <c r="AD377" s="435">
        <v>0</v>
      </c>
      <c r="AE377" s="435">
        <v>0</v>
      </c>
      <c r="AF377" s="435">
        <v>0</v>
      </c>
      <c r="AG377" s="435">
        <v>0</v>
      </c>
      <c r="AH377" s="435">
        <v>0</v>
      </c>
      <c r="AI377" s="435"/>
      <c r="AJ377" s="148">
        <v>0</v>
      </c>
      <c r="AK377" s="341">
        <v>0</v>
      </c>
      <c r="AL377" s="360">
        <v>0</v>
      </c>
    </row>
    <row r="378" spans="1:38" ht="24" customHeight="1" x14ac:dyDescent="0.3">
      <c r="A378" s="346" t="s">
        <v>5860</v>
      </c>
      <c r="B378" s="347" t="s">
        <v>5861</v>
      </c>
      <c r="C378" s="440" t="s">
        <v>5210</v>
      </c>
      <c r="D378" s="330">
        <f t="shared" si="13"/>
        <v>0</v>
      </c>
      <c r="E378" s="331">
        <f t="shared" si="14"/>
        <v>0</v>
      </c>
      <c r="F378" s="331">
        <f t="shared" si="15"/>
        <v>0</v>
      </c>
      <c r="G378" s="331">
        <f t="shared" si="16"/>
        <v>0</v>
      </c>
      <c r="H378" s="331">
        <f t="shared" si="17"/>
        <v>0</v>
      </c>
      <c r="I378" s="331">
        <f t="shared" si="18"/>
        <v>0</v>
      </c>
      <c r="J378" s="331">
        <f t="shared" si="19"/>
        <v>0</v>
      </c>
      <c r="K378" s="331">
        <f t="shared" si="20"/>
        <v>0</v>
      </c>
      <c r="L378" s="331">
        <f t="shared" si="21"/>
        <v>0</v>
      </c>
      <c r="M378" s="332">
        <f t="shared" si="22"/>
        <v>0</v>
      </c>
      <c r="N378" s="333">
        <f t="shared" si="23"/>
        <v>0</v>
      </c>
      <c r="O378" s="434"/>
      <c r="P378" s="335">
        <f t="shared" si="24"/>
        <v>0</v>
      </c>
      <c r="Q378" s="336" t="str">
        <f t="shared" si="25"/>
        <v/>
      </c>
      <c r="R378" s="144">
        <v>0</v>
      </c>
      <c r="S378" s="148"/>
      <c r="T378" s="147"/>
      <c r="U378" s="341"/>
      <c r="V378" s="341"/>
      <c r="W378" s="435"/>
      <c r="X378" s="148">
        <v>0</v>
      </c>
      <c r="Y378" s="339"/>
      <c r="Z378" s="435"/>
      <c r="AA378" s="435">
        <v>0</v>
      </c>
      <c r="AB378" s="435">
        <v>0</v>
      </c>
      <c r="AC378" s="435">
        <v>0</v>
      </c>
      <c r="AD378" s="435">
        <v>0</v>
      </c>
      <c r="AE378" s="435">
        <v>0</v>
      </c>
      <c r="AF378" s="435">
        <v>0</v>
      </c>
      <c r="AG378" s="435">
        <v>0</v>
      </c>
      <c r="AH378" s="435">
        <v>0</v>
      </c>
      <c r="AI378" s="435"/>
      <c r="AJ378" s="148">
        <v>0</v>
      </c>
      <c r="AK378" s="341">
        <v>0</v>
      </c>
      <c r="AL378" s="360">
        <v>0</v>
      </c>
    </row>
    <row r="379" spans="1:38" ht="24" customHeight="1" x14ac:dyDescent="0.3">
      <c r="A379" s="345" t="s">
        <v>1765</v>
      </c>
      <c r="B379" s="328" t="s">
        <v>1766</v>
      </c>
      <c r="C379" s="433" t="s">
        <v>607</v>
      </c>
      <c r="D379" s="330">
        <f t="shared" si="13"/>
        <v>0</v>
      </c>
      <c r="E379" s="331">
        <f t="shared" si="14"/>
        <v>0</v>
      </c>
      <c r="F379" s="331">
        <f t="shared" si="15"/>
        <v>0</v>
      </c>
      <c r="G379" s="331">
        <f t="shared" si="16"/>
        <v>0</v>
      </c>
      <c r="H379" s="331">
        <f t="shared" si="17"/>
        <v>0</v>
      </c>
      <c r="I379" s="331">
        <f t="shared" si="18"/>
        <v>0</v>
      </c>
      <c r="J379" s="331">
        <f t="shared" si="19"/>
        <v>0</v>
      </c>
      <c r="K379" s="331">
        <f t="shared" si="20"/>
        <v>0</v>
      </c>
      <c r="L379" s="331">
        <f t="shared" si="21"/>
        <v>0</v>
      </c>
      <c r="M379" s="332">
        <f t="shared" si="22"/>
        <v>0</v>
      </c>
      <c r="N379" s="333">
        <f t="shared" si="23"/>
        <v>0</v>
      </c>
      <c r="O379" s="434"/>
      <c r="P379" s="335">
        <f t="shared" si="24"/>
        <v>0</v>
      </c>
      <c r="Q379" s="336" t="str">
        <f t="shared" si="25"/>
        <v/>
      </c>
      <c r="R379" s="144">
        <v>0</v>
      </c>
      <c r="S379" s="148"/>
      <c r="T379" s="351"/>
      <c r="U379" s="341"/>
      <c r="V379" s="341"/>
      <c r="W379" s="436"/>
      <c r="X379" s="148">
        <v>0</v>
      </c>
      <c r="Y379" s="339"/>
      <c r="Z379" s="436"/>
      <c r="AA379" s="435">
        <v>0</v>
      </c>
      <c r="AB379" s="435">
        <v>0</v>
      </c>
      <c r="AC379" s="435">
        <v>0</v>
      </c>
      <c r="AD379" s="435">
        <v>0</v>
      </c>
      <c r="AE379" s="435">
        <v>0</v>
      </c>
      <c r="AF379" s="435">
        <v>0</v>
      </c>
      <c r="AG379" s="435">
        <v>0</v>
      </c>
      <c r="AH379" s="435">
        <v>0</v>
      </c>
      <c r="AI379" s="436"/>
      <c r="AJ379" s="148">
        <v>0</v>
      </c>
      <c r="AK379" s="341">
        <v>0</v>
      </c>
      <c r="AL379" s="342">
        <v>0</v>
      </c>
    </row>
    <row r="380" spans="1:38" ht="24" customHeight="1" x14ac:dyDescent="0.3">
      <c r="A380" s="345" t="s">
        <v>926</v>
      </c>
      <c r="B380" s="328" t="s">
        <v>927</v>
      </c>
      <c r="C380" s="433" t="s">
        <v>607</v>
      </c>
      <c r="D380" s="330">
        <f t="shared" si="13"/>
        <v>0</v>
      </c>
      <c r="E380" s="331">
        <f t="shared" si="14"/>
        <v>0</v>
      </c>
      <c r="F380" s="331">
        <f t="shared" si="15"/>
        <v>0</v>
      </c>
      <c r="G380" s="331">
        <f t="shared" si="16"/>
        <v>0</v>
      </c>
      <c r="H380" s="331">
        <f t="shared" si="17"/>
        <v>0</v>
      </c>
      <c r="I380" s="331">
        <f t="shared" si="18"/>
        <v>0</v>
      </c>
      <c r="J380" s="331">
        <f t="shared" si="19"/>
        <v>0</v>
      </c>
      <c r="K380" s="331">
        <f t="shared" si="20"/>
        <v>0</v>
      </c>
      <c r="L380" s="331">
        <f t="shared" si="21"/>
        <v>0</v>
      </c>
      <c r="M380" s="332">
        <f t="shared" si="22"/>
        <v>0</v>
      </c>
      <c r="N380" s="333">
        <f t="shared" si="23"/>
        <v>0</v>
      </c>
      <c r="O380" s="434"/>
      <c r="P380" s="335">
        <f t="shared" si="24"/>
        <v>0</v>
      </c>
      <c r="Q380" s="336" t="str">
        <f t="shared" si="25"/>
        <v/>
      </c>
      <c r="R380" s="144">
        <v>0</v>
      </c>
      <c r="S380" s="148"/>
      <c r="T380" s="147"/>
      <c r="U380" s="341"/>
      <c r="V380" s="341"/>
      <c r="W380" s="435"/>
      <c r="X380" s="148">
        <v>0</v>
      </c>
      <c r="Y380" s="339"/>
      <c r="Z380" s="435"/>
      <c r="AA380" s="435">
        <v>0</v>
      </c>
      <c r="AB380" s="435">
        <v>0</v>
      </c>
      <c r="AC380" s="435">
        <v>0</v>
      </c>
      <c r="AD380" s="435">
        <v>0</v>
      </c>
      <c r="AE380" s="435">
        <v>0</v>
      </c>
      <c r="AF380" s="435">
        <v>0</v>
      </c>
      <c r="AG380" s="435">
        <v>0</v>
      </c>
      <c r="AH380" s="435">
        <v>0</v>
      </c>
      <c r="AI380" s="435"/>
      <c r="AJ380" s="148">
        <v>0</v>
      </c>
      <c r="AK380" s="341">
        <v>0</v>
      </c>
      <c r="AL380" s="342">
        <v>0</v>
      </c>
    </row>
    <row r="381" spans="1:38" ht="24" customHeight="1" x14ac:dyDescent="0.3">
      <c r="A381" s="327" t="s">
        <v>5862</v>
      </c>
      <c r="B381" s="328" t="s">
        <v>5863</v>
      </c>
      <c r="C381" s="433" t="s">
        <v>117</v>
      </c>
      <c r="D381" s="330">
        <f t="shared" si="13"/>
        <v>0</v>
      </c>
      <c r="E381" s="331">
        <f t="shared" si="14"/>
        <v>0</v>
      </c>
      <c r="F381" s="331">
        <f t="shared" si="15"/>
        <v>0</v>
      </c>
      <c r="G381" s="331">
        <f t="shared" si="16"/>
        <v>0</v>
      </c>
      <c r="H381" s="331">
        <f t="shared" si="17"/>
        <v>0</v>
      </c>
      <c r="I381" s="331">
        <f t="shared" si="18"/>
        <v>0</v>
      </c>
      <c r="J381" s="331">
        <f t="shared" si="19"/>
        <v>0</v>
      </c>
      <c r="K381" s="331">
        <f t="shared" si="20"/>
        <v>0</v>
      </c>
      <c r="L381" s="331">
        <f t="shared" si="21"/>
        <v>0</v>
      </c>
      <c r="M381" s="332">
        <f t="shared" si="22"/>
        <v>0</v>
      </c>
      <c r="N381" s="333">
        <f t="shared" si="23"/>
        <v>0</v>
      </c>
      <c r="O381" s="434"/>
      <c r="P381" s="335">
        <f t="shared" si="24"/>
        <v>0</v>
      </c>
      <c r="Q381" s="336" t="str">
        <f t="shared" si="25"/>
        <v/>
      </c>
      <c r="R381" s="144">
        <v>0</v>
      </c>
      <c r="S381" s="349"/>
      <c r="T381" s="147"/>
      <c r="U381" s="341"/>
      <c r="V381" s="341"/>
      <c r="W381" s="435"/>
      <c r="X381" s="349">
        <v>0</v>
      </c>
      <c r="Y381" s="339"/>
      <c r="Z381" s="435"/>
      <c r="AA381" s="435">
        <v>0</v>
      </c>
      <c r="AB381" s="435">
        <v>0</v>
      </c>
      <c r="AC381" s="435">
        <v>0</v>
      </c>
      <c r="AD381" s="435">
        <v>0</v>
      </c>
      <c r="AE381" s="435">
        <v>0</v>
      </c>
      <c r="AF381" s="435">
        <v>0</v>
      </c>
      <c r="AG381" s="435">
        <v>0</v>
      </c>
      <c r="AH381" s="435">
        <v>0</v>
      </c>
      <c r="AI381" s="435"/>
      <c r="AJ381" s="349">
        <v>0</v>
      </c>
      <c r="AK381" s="358">
        <v>0</v>
      </c>
      <c r="AL381" s="342">
        <v>0</v>
      </c>
    </row>
    <row r="382" spans="1:38" ht="24" customHeight="1" x14ac:dyDescent="0.3">
      <c r="A382" s="327" t="s">
        <v>5864</v>
      </c>
      <c r="B382" s="328" t="s">
        <v>5865</v>
      </c>
      <c r="C382" s="433" t="s">
        <v>171</v>
      </c>
      <c r="D382" s="330">
        <f t="shared" si="13"/>
        <v>0</v>
      </c>
      <c r="E382" s="331">
        <f t="shared" si="14"/>
        <v>0</v>
      </c>
      <c r="F382" s="331">
        <f t="shared" si="15"/>
        <v>0</v>
      </c>
      <c r="G382" s="331">
        <f t="shared" si="16"/>
        <v>0</v>
      </c>
      <c r="H382" s="331">
        <f t="shared" si="17"/>
        <v>0</v>
      </c>
      <c r="I382" s="331">
        <f t="shared" si="18"/>
        <v>0</v>
      </c>
      <c r="J382" s="331">
        <f t="shared" si="19"/>
        <v>0</v>
      </c>
      <c r="K382" s="331">
        <f t="shared" si="20"/>
        <v>0</v>
      </c>
      <c r="L382" s="331">
        <f t="shared" si="21"/>
        <v>0</v>
      </c>
      <c r="M382" s="332">
        <f t="shared" si="22"/>
        <v>0</v>
      </c>
      <c r="N382" s="333">
        <f t="shared" si="23"/>
        <v>0</v>
      </c>
      <c r="O382" s="434"/>
      <c r="P382" s="335">
        <f t="shared" si="24"/>
        <v>0</v>
      </c>
      <c r="Q382" s="336" t="str">
        <f t="shared" si="25"/>
        <v/>
      </c>
      <c r="R382" s="144">
        <v>0</v>
      </c>
      <c r="S382" s="148"/>
      <c r="T382" s="147"/>
      <c r="U382" s="341"/>
      <c r="V382" s="341"/>
      <c r="W382" s="435"/>
      <c r="X382" s="148">
        <v>0</v>
      </c>
      <c r="Y382" s="339"/>
      <c r="Z382" s="435"/>
      <c r="AA382" s="435">
        <v>0</v>
      </c>
      <c r="AB382" s="435">
        <v>0</v>
      </c>
      <c r="AC382" s="435">
        <v>0</v>
      </c>
      <c r="AD382" s="435">
        <v>0</v>
      </c>
      <c r="AE382" s="435">
        <v>0</v>
      </c>
      <c r="AF382" s="435">
        <v>0</v>
      </c>
      <c r="AG382" s="435">
        <v>0</v>
      </c>
      <c r="AH382" s="435">
        <v>0</v>
      </c>
      <c r="AI382" s="435"/>
      <c r="AJ382" s="349">
        <v>0</v>
      </c>
      <c r="AK382" s="341">
        <v>0</v>
      </c>
      <c r="AL382" s="360">
        <v>0</v>
      </c>
    </row>
    <row r="383" spans="1:38" ht="24" customHeight="1" x14ac:dyDescent="0.3">
      <c r="A383" s="345" t="s">
        <v>1395</v>
      </c>
      <c r="B383" s="328" t="s">
        <v>1396</v>
      </c>
      <c r="C383" s="433" t="s">
        <v>155</v>
      </c>
      <c r="D383" s="330">
        <f t="shared" si="13"/>
        <v>72</v>
      </c>
      <c r="E383" s="331">
        <f t="shared" si="14"/>
        <v>50</v>
      </c>
      <c r="F383" s="331">
        <f t="shared" si="15"/>
        <v>40</v>
      </c>
      <c r="G383" s="331">
        <f t="shared" si="16"/>
        <v>0</v>
      </c>
      <c r="H383" s="331">
        <f t="shared" si="17"/>
        <v>0</v>
      </c>
      <c r="I383" s="331">
        <f t="shared" si="18"/>
        <v>0</v>
      </c>
      <c r="J383" s="331">
        <f t="shared" si="19"/>
        <v>0</v>
      </c>
      <c r="K383" s="331">
        <f t="shared" si="20"/>
        <v>0</v>
      </c>
      <c r="L383" s="331">
        <f t="shared" si="21"/>
        <v>0</v>
      </c>
      <c r="M383" s="332">
        <f t="shared" si="22"/>
        <v>0</v>
      </c>
      <c r="N383" s="333">
        <f t="shared" si="23"/>
        <v>162</v>
      </c>
      <c r="O383" s="434"/>
      <c r="P383" s="335">
        <f t="shared" si="24"/>
        <v>162</v>
      </c>
      <c r="Q383" s="336">
        <f t="shared" si="25"/>
        <v>56</v>
      </c>
      <c r="R383" s="144">
        <v>0</v>
      </c>
      <c r="S383" s="148">
        <v>72</v>
      </c>
      <c r="T383" s="147"/>
      <c r="U383" s="341"/>
      <c r="V383" s="341"/>
      <c r="W383" s="435"/>
      <c r="X383" s="148">
        <v>0</v>
      </c>
      <c r="Y383" s="339"/>
      <c r="Z383" s="435">
        <v>40</v>
      </c>
      <c r="AA383" s="435">
        <v>0</v>
      </c>
      <c r="AB383" s="435">
        <v>0</v>
      </c>
      <c r="AC383" s="435">
        <v>0</v>
      </c>
      <c r="AD383" s="435">
        <v>0</v>
      </c>
      <c r="AE383" s="435">
        <v>0</v>
      </c>
      <c r="AF383" s="435">
        <v>0</v>
      </c>
      <c r="AG383" s="435">
        <v>0</v>
      </c>
      <c r="AH383" s="435">
        <v>0</v>
      </c>
      <c r="AI383" s="435"/>
      <c r="AJ383" s="148">
        <v>0</v>
      </c>
      <c r="AK383" s="341">
        <v>0</v>
      </c>
      <c r="AL383" s="342">
        <v>50</v>
      </c>
    </row>
    <row r="384" spans="1:38" ht="24" customHeight="1" x14ac:dyDescent="0.3">
      <c r="A384" s="327" t="s">
        <v>5866</v>
      </c>
      <c r="B384" s="328" t="s">
        <v>5867</v>
      </c>
      <c r="C384" s="433" t="s">
        <v>171</v>
      </c>
      <c r="D384" s="330">
        <f t="shared" si="13"/>
        <v>24</v>
      </c>
      <c r="E384" s="331">
        <f t="shared" si="14"/>
        <v>15</v>
      </c>
      <c r="F384" s="331">
        <f t="shared" si="15"/>
        <v>0</v>
      </c>
      <c r="G384" s="331">
        <f t="shared" si="16"/>
        <v>0</v>
      </c>
      <c r="H384" s="331">
        <f t="shared" si="17"/>
        <v>0</v>
      </c>
      <c r="I384" s="331">
        <f t="shared" si="18"/>
        <v>0</v>
      </c>
      <c r="J384" s="331">
        <f t="shared" si="19"/>
        <v>0</v>
      </c>
      <c r="K384" s="331">
        <f t="shared" si="20"/>
        <v>0</v>
      </c>
      <c r="L384" s="331">
        <f t="shared" si="21"/>
        <v>0</v>
      </c>
      <c r="M384" s="332">
        <f t="shared" si="22"/>
        <v>0</v>
      </c>
      <c r="N384" s="333">
        <f t="shared" si="23"/>
        <v>39</v>
      </c>
      <c r="O384" s="434"/>
      <c r="P384" s="335">
        <f t="shared" si="24"/>
        <v>39</v>
      </c>
      <c r="Q384" s="336">
        <f t="shared" si="25"/>
        <v>124</v>
      </c>
      <c r="R384" s="144">
        <v>0</v>
      </c>
      <c r="S384" s="148"/>
      <c r="T384" s="147">
        <v>15</v>
      </c>
      <c r="U384" s="358"/>
      <c r="V384" s="358"/>
      <c r="W384" s="435"/>
      <c r="X384" s="148">
        <v>0</v>
      </c>
      <c r="Y384" s="339">
        <v>24</v>
      </c>
      <c r="Z384" s="435"/>
      <c r="AA384" s="435">
        <v>0</v>
      </c>
      <c r="AB384" s="435">
        <v>0</v>
      </c>
      <c r="AC384" s="435">
        <v>0</v>
      </c>
      <c r="AD384" s="435">
        <v>0</v>
      </c>
      <c r="AE384" s="435">
        <v>0</v>
      </c>
      <c r="AF384" s="435">
        <v>0</v>
      </c>
      <c r="AG384" s="435">
        <v>0</v>
      </c>
      <c r="AH384" s="435">
        <v>0</v>
      </c>
      <c r="AI384" s="435"/>
      <c r="AJ384" s="148">
        <v>0</v>
      </c>
      <c r="AK384" s="358">
        <v>0</v>
      </c>
      <c r="AL384" s="342">
        <v>0</v>
      </c>
    </row>
    <row r="385" spans="1:38" ht="24" customHeight="1" x14ac:dyDescent="0.3">
      <c r="A385" s="327" t="s">
        <v>5868</v>
      </c>
      <c r="B385" s="328" t="s">
        <v>5869</v>
      </c>
      <c r="C385" s="433" t="s">
        <v>89</v>
      </c>
      <c r="D385" s="330">
        <f t="shared" si="13"/>
        <v>30</v>
      </c>
      <c r="E385" s="331">
        <f t="shared" si="14"/>
        <v>30</v>
      </c>
      <c r="F385" s="331">
        <f t="shared" si="15"/>
        <v>0</v>
      </c>
      <c r="G385" s="331">
        <f t="shared" si="16"/>
        <v>0</v>
      </c>
      <c r="H385" s="331">
        <f t="shared" si="17"/>
        <v>0</v>
      </c>
      <c r="I385" s="331">
        <f t="shared" si="18"/>
        <v>0</v>
      </c>
      <c r="J385" s="331">
        <f t="shared" si="19"/>
        <v>0</v>
      </c>
      <c r="K385" s="331">
        <f t="shared" si="20"/>
        <v>0</v>
      </c>
      <c r="L385" s="331">
        <f t="shared" si="21"/>
        <v>0</v>
      </c>
      <c r="M385" s="332">
        <f t="shared" si="22"/>
        <v>0</v>
      </c>
      <c r="N385" s="333">
        <f t="shared" si="23"/>
        <v>60</v>
      </c>
      <c r="O385" s="434"/>
      <c r="P385" s="335">
        <f t="shared" si="24"/>
        <v>60</v>
      </c>
      <c r="Q385" s="336">
        <f t="shared" si="25"/>
        <v>93</v>
      </c>
      <c r="R385" s="144">
        <v>0</v>
      </c>
      <c r="S385" s="148">
        <v>30</v>
      </c>
      <c r="T385" s="351"/>
      <c r="U385" s="341"/>
      <c r="V385" s="341"/>
      <c r="W385" s="436"/>
      <c r="X385" s="349">
        <v>0</v>
      </c>
      <c r="Y385" s="339"/>
      <c r="Z385" s="436">
        <v>30</v>
      </c>
      <c r="AA385" s="435">
        <v>0</v>
      </c>
      <c r="AB385" s="435">
        <v>0</v>
      </c>
      <c r="AC385" s="435">
        <v>0</v>
      </c>
      <c r="AD385" s="435">
        <v>0</v>
      </c>
      <c r="AE385" s="435">
        <v>0</v>
      </c>
      <c r="AF385" s="435">
        <v>0</v>
      </c>
      <c r="AG385" s="435">
        <v>0</v>
      </c>
      <c r="AH385" s="435">
        <v>0</v>
      </c>
      <c r="AI385" s="436"/>
      <c r="AJ385" s="148">
        <v>0</v>
      </c>
      <c r="AK385" s="341">
        <v>0</v>
      </c>
      <c r="AL385" s="342">
        <v>0</v>
      </c>
    </row>
    <row r="386" spans="1:38" ht="24" customHeight="1" x14ac:dyDescent="0.3">
      <c r="A386" s="345" t="s">
        <v>5870</v>
      </c>
      <c r="B386" s="328" t="s">
        <v>5871</v>
      </c>
      <c r="C386" s="433" t="s">
        <v>142</v>
      </c>
      <c r="D386" s="330">
        <f t="shared" si="13"/>
        <v>0</v>
      </c>
      <c r="E386" s="331">
        <f t="shared" si="14"/>
        <v>0</v>
      </c>
      <c r="F386" s="331">
        <f t="shared" si="15"/>
        <v>0</v>
      </c>
      <c r="G386" s="331">
        <f t="shared" si="16"/>
        <v>0</v>
      </c>
      <c r="H386" s="331">
        <f t="shared" si="17"/>
        <v>0</v>
      </c>
      <c r="I386" s="331">
        <f t="shared" si="18"/>
        <v>0</v>
      </c>
      <c r="J386" s="331">
        <f t="shared" si="19"/>
        <v>0</v>
      </c>
      <c r="K386" s="331">
        <f t="shared" si="20"/>
        <v>0</v>
      </c>
      <c r="L386" s="331">
        <f t="shared" si="21"/>
        <v>0</v>
      </c>
      <c r="M386" s="332">
        <f t="shared" si="22"/>
        <v>0</v>
      </c>
      <c r="N386" s="333">
        <f t="shared" si="23"/>
        <v>0</v>
      </c>
      <c r="O386" s="434"/>
      <c r="P386" s="335">
        <f t="shared" si="24"/>
        <v>0</v>
      </c>
      <c r="Q386" s="336" t="str">
        <f t="shared" si="25"/>
        <v/>
      </c>
      <c r="R386" s="144">
        <v>0</v>
      </c>
      <c r="S386" s="148"/>
      <c r="T386" s="147"/>
      <c r="U386" s="341"/>
      <c r="V386" s="341"/>
      <c r="W386" s="435"/>
      <c r="X386" s="148">
        <v>0</v>
      </c>
      <c r="Y386" s="339"/>
      <c r="Z386" s="435"/>
      <c r="AA386" s="435">
        <v>0</v>
      </c>
      <c r="AB386" s="435">
        <v>0</v>
      </c>
      <c r="AC386" s="435">
        <v>0</v>
      </c>
      <c r="AD386" s="435">
        <v>0</v>
      </c>
      <c r="AE386" s="435">
        <v>0</v>
      </c>
      <c r="AF386" s="435">
        <v>0</v>
      </c>
      <c r="AG386" s="435">
        <v>0</v>
      </c>
      <c r="AH386" s="435">
        <v>0</v>
      </c>
      <c r="AI386" s="435"/>
      <c r="AJ386" s="148">
        <v>0</v>
      </c>
      <c r="AK386" s="341">
        <v>0</v>
      </c>
      <c r="AL386" s="360">
        <v>0</v>
      </c>
    </row>
    <row r="387" spans="1:38" ht="24" customHeight="1" x14ac:dyDescent="0.3">
      <c r="A387" s="345" t="s">
        <v>5872</v>
      </c>
      <c r="B387" s="328" t="s">
        <v>5873</v>
      </c>
      <c r="C387" s="433" t="s">
        <v>5210</v>
      </c>
      <c r="D387" s="330">
        <f t="shared" si="13"/>
        <v>6</v>
      </c>
      <c r="E387" s="331">
        <f t="shared" si="14"/>
        <v>6</v>
      </c>
      <c r="F387" s="331">
        <f t="shared" si="15"/>
        <v>0</v>
      </c>
      <c r="G387" s="331">
        <f t="shared" si="16"/>
        <v>0</v>
      </c>
      <c r="H387" s="331">
        <f t="shared" si="17"/>
        <v>0</v>
      </c>
      <c r="I387" s="331">
        <f t="shared" si="18"/>
        <v>0</v>
      </c>
      <c r="J387" s="331">
        <f t="shared" si="19"/>
        <v>0</v>
      </c>
      <c r="K387" s="331">
        <f t="shared" si="20"/>
        <v>0</v>
      </c>
      <c r="L387" s="331">
        <f t="shared" si="21"/>
        <v>0</v>
      </c>
      <c r="M387" s="332">
        <f t="shared" si="22"/>
        <v>0</v>
      </c>
      <c r="N387" s="333">
        <f t="shared" si="23"/>
        <v>12</v>
      </c>
      <c r="O387" s="434"/>
      <c r="P387" s="335">
        <f t="shared" si="24"/>
        <v>12</v>
      </c>
      <c r="Q387" s="336">
        <f t="shared" si="25"/>
        <v>178</v>
      </c>
      <c r="R387" s="144">
        <v>0</v>
      </c>
      <c r="S387" s="148"/>
      <c r="T387" s="147">
        <v>6</v>
      </c>
      <c r="U387" s="341"/>
      <c r="V387" s="341"/>
      <c r="W387" s="435"/>
      <c r="X387" s="148">
        <v>0</v>
      </c>
      <c r="Y387" s="339">
        <v>6</v>
      </c>
      <c r="Z387" s="435"/>
      <c r="AA387" s="435">
        <v>0</v>
      </c>
      <c r="AB387" s="435">
        <v>0</v>
      </c>
      <c r="AC387" s="435">
        <v>0</v>
      </c>
      <c r="AD387" s="435">
        <v>0</v>
      </c>
      <c r="AE387" s="435">
        <v>0</v>
      </c>
      <c r="AF387" s="435">
        <v>0</v>
      </c>
      <c r="AG387" s="435">
        <v>0</v>
      </c>
      <c r="AH387" s="435">
        <v>0</v>
      </c>
      <c r="AI387" s="435"/>
      <c r="AJ387" s="148">
        <v>0</v>
      </c>
      <c r="AK387" s="358">
        <v>0</v>
      </c>
      <c r="AL387" s="342">
        <v>0</v>
      </c>
    </row>
    <row r="388" spans="1:38" ht="24" customHeight="1" x14ac:dyDescent="0.3">
      <c r="A388" s="345" t="s">
        <v>5809</v>
      </c>
      <c r="B388" s="328" t="s">
        <v>5874</v>
      </c>
      <c r="C388" s="433" t="s">
        <v>1876</v>
      </c>
      <c r="D388" s="330">
        <f t="shared" si="13"/>
        <v>6</v>
      </c>
      <c r="E388" s="331">
        <f t="shared" si="14"/>
        <v>5</v>
      </c>
      <c r="F388" s="331">
        <f t="shared" si="15"/>
        <v>0</v>
      </c>
      <c r="G388" s="331">
        <f t="shared" si="16"/>
        <v>0</v>
      </c>
      <c r="H388" s="331">
        <f t="shared" si="17"/>
        <v>0</v>
      </c>
      <c r="I388" s="331">
        <f t="shared" si="18"/>
        <v>0</v>
      </c>
      <c r="J388" s="331">
        <f t="shared" si="19"/>
        <v>0</v>
      </c>
      <c r="K388" s="331">
        <f t="shared" si="20"/>
        <v>0</v>
      </c>
      <c r="L388" s="331">
        <f t="shared" si="21"/>
        <v>0</v>
      </c>
      <c r="M388" s="332">
        <f t="shared" si="22"/>
        <v>0</v>
      </c>
      <c r="N388" s="333">
        <f t="shared" si="23"/>
        <v>11</v>
      </c>
      <c r="O388" s="434"/>
      <c r="P388" s="335">
        <f t="shared" si="24"/>
        <v>11</v>
      </c>
      <c r="Q388" s="336">
        <f t="shared" si="25"/>
        <v>184</v>
      </c>
      <c r="R388" s="88">
        <v>0</v>
      </c>
      <c r="S388" s="148"/>
      <c r="T388" s="147">
        <v>6</v>
      </c>
      <c r="U388" s="358"/>
      <c r="V388" s="358"/>
      <c r="W388" s="435"/>
      <c r="X388" s="148">
        <v>0</v>
      </c>
      <c r="Y388" s="437">
        <v>5</v>
      </c>
      <c r="Z388" s="435"/>
      <c r="AA388" s="435">
        <v>0</v>
      </c>
      <c r="AB388" s="435">
        <v>0</v>
      </c>
      <c r="AC388" s="435">
        <v>0</v>
      </c>
      <c r="AD388" s="435">
        <v>0</v>
      </c>
      <c r="AE388" s="435">
        <v>0</v>
      </c>
      <c r="AF388" s="435">
        <v>0</v>
      </c>
      <c r="AG388" s="435">
        <v>0</v>
      </c>
      <c r="AH388" s="435">
        <v>0</v>
      </c>
      <c r="AI388" s="435"/>
      <c r="AJ388" s="148">
        <v>0</v>
      </c>
      <c r="AK388" s="341">
        <v>0</v>
      </c>
      <c r="AL388" s="342">
        <v>0</v>
      </c>
    </row>
    <row r="389" spans="1:38" ht="24" customHeight="1" x14ac:dyDescent="0.3">
      <c r="A389" s="327" t="s">
        <v>5875</v>
      </c>
      <c r="B389" s="328" t="s">
        <v>5876</v>
      </c>
      <c r="C389" s="433" t="s">
        <v>5877</v>
      </c>
      <c r="D389" s="330">
        <f t="shared" si="13"/>
        <v>0</v>
      </c>
      <c r="E389" s="331">
        <f t="shared" si="14"/>
        <v>0</v>
      </c>
      <c r="F389" s="331">
        <f t="shared" si="15"/>
        <v>0</v>
      </c>
      <c r="G389" s="331">
        <f t="shared" si="16"/>
        <v>0</v>
      </c>
      <c r="H389" s="331">
        <f t="shared" si="17"/>
        <v>0</v>
      </c>
      <c r="I389" s="331">
        <f t="shared" si="18"/>
        <v>0</v>
      </c>
      <c r="J389" s="331">
        <f t="shared" si="19"/>
        <v>0</v>
      </c>
      <c r="K389" s="331">
        <f t="shared" si="20"/>
        <v>0</v>
      </c>
      <c r="L389" s="331">
        <f t="shared" si="21"/>
        <v>0</v>
      </c>
      <c r="M389" s="332">
        <f t="shared" si="22"/>
        <v>0</v>
      </c>
      <c r="N389" s="333">
        <f t="shared" si="23"/>
        <v>0</v>
      </c>
      <c r="O389" s="434"/>
      <c r="P389" s="335">
        <f t="shared" si="24"/>
        <v>0</v>
      </c>
      <c r="Q389" s="336" t="str">
        <f t="shared" si="25"/>
        <v/>
      </c>
      <c r="R389" s="88">
        <v>0</v>
      </c>
      <c r="S389" s="148"/>
      <c r="T389" s="147"/>
      <c r="U389" s="358"/>
      <c r="V389" s="358"/>
      <c r="W389" s="435"/>
      <c r="X389" s="148">
        <v>0</v>
      </c>
      <c r="Y389" s="437"/>
      <c r="Z389" s="435"/>
      <c r="AA389" s="435">
        <v>0</v>
      </c>
      <c r="AB389" s="435">
        <v>0</v>
      </c>
      <c r="AC389" s="435">
        <v>0</v>
      </c>
      <c r="AD389" s="435">
        <v>0</v>
      </c>
      <c r="AE389" s="435">
        <v>0</v>
      </c>
      <c r="AF389" s="435">
        <v>0</v>
      </c>
      <c r="AG389" s="435">
        <v>0</v>
      </c>
      <c r="AH389" s="435">
        <v>0</v>
      </c>
      <c r="AI389" s="435"/>
      <c r="AJ389" s="148">
        <v>0</v>
      </c>
      <c r="AK389" s="341">
        <v>0</v>
      </c>
      <c r="AL389" s="342">
        <v>0</v>
      </c>
    </row>
    <row r="390" spans="1:38" ht="24" customHeight="1" x14ac:dyDescent="0.3">
      <c r="A390" s="327" t="s">
        <v>5878</v>
      </c>
      <c r="B390" s="328" t="s">
        <v>5879</v>
      </c>
      <c r="C390" s="433" t="s">
        <v>720</v>
      </c>
      <c r="D390" s="330">
        <f t="shared" si="13"/>
        <v>0</v>
      </c>
      <c r="E390" s="331">
        <f t="shared" si="14"/>
        <v>0</v>
      </c>
      <c r="F390" s="331">
        <f t="shared" si="15"/>
        <v>0</v>
      </c>
      <c r="G390" s="331">
        <f t="shared" si="16"/>
        <v>0</v>
      </c>
      <c r="H390" s="331">
        <f t="shared" si="17"/>
        <v>0</v>
      </c>
      <c r="I390" s="331">
        <f t="shared" si="18"/>
        <v>0</v>
      </c>
      <c r="J390" s="331">
        <f t="shared" si="19"/>
        <v>0</v>
      </c>
      <c r="K390" s="331">
        <f t="shared" si="20"/>
        <v>0</v>
      </c>
      <c r="L390" s="331">
        <f t="shared" si="21"/>
        <v>0</v>
      </c>
      <c r="M390" s="332">
        <f t="shared" si="22"/>
        <v>0</v>
      </c>
      <c r="N390" s="333">
        <f t="shared" si="23"/>
        <v>0</v>
      </c>
      <c r="O390" s="434"/>
      <c r="P390" s="335">
        <f t="shared" si="24"/>
        <v>0</v>
      </c>
      <c r="Q390" s="336" t="str">
        <f t="shared" si="25"/>
        <v/>
      </c>
      <c r="R390" s="144">
        <v>0</v>
      </c>
      <c r="S390" s="349"/>
      <c r="T390" s="147"/>
      <c r="U390" s="341"/>
      <c r="V390" s="341"/>
      <c r="W390" s="435"/>
      <c r="X390" s="148">
        <v>0</v>
      </c>
      <c r="Y390" s="339"/>
      <c r="Z390" s="435"/>
      <c r="AA390" s="435">
        <v>0</v>
      </c>
      <c r="AB390" s="435">
        <v>0</v>
      </c>
      <c r="AC390" s="435">
        <v>0</v>
      </c>
      <c r="AD390" s="435">
        <v>0</v>
      </c>
      <c r="AE390" s="435">
        <v>0</v>
      </c>
      <c r="AF390" s="435">
        <v>0</v>
      </c>
      <c r="AG390" s="435">
        <v>0</v>
      </c>
      <c r="AH390" s="435">
        <v>0</v>
      </c>
      <c r="AI390" s="435"/>
      <c r="AJ390" s="349">
        <v>0</v>
      </c>
      <c r="AK390" s="341">
        <v>0</v>
      </c>
      <c r="AL390" s="342">
        <v>0</v>
      </c>
    </row>
    <row r="391" spans="1:38" ht="24" customHeight="1" x14ac:dyDescent="0.3">
      <c r="A391" s="345" t="s">
        <v>5042</v>
      </c>
      <c r="B391" s="328" t="s">
        <v>5880</v>
      </c>
      <c r="C391" s="433" t="s">
        <v>3180</v>
      </c>
      <c r="D391" s="330">
        <f t="shared" si="13"/>
        <v>7</v>
      </c>
      <c r="E391" s="331">
        <f t="shared" si="14"/>
        <v>6</v>
      </c>
      <c r="F391" s="331">
        <f t="shared" si="15"/>
        <v>0</v>
      </c>
      <c r="G391" s="331">
        <f t="shared" si="16"/>
        <v>0</v>
      </c>
      <c r="H391" s="331">
        <f t="shared" si="17"/>
        <v>0</v>
      </c>
      <c r="I391" s="331">
        <f t="shared" si="18"/>
        <v>0</v>
      </c>
      <c r="J391" s="331">
        <f t="shared" si="19"/>
        <v>0</v>
      </c>
      <c r="K391" s="331">
        <f t="shared" si="20"/>
        <v>0</v>
      </c>
      <c r="L391" s="331">
        <f t="shared" si="21"/>
        <v>0</v>
      </c>
      <c r="M391" s="332">
        <f t="shared" si="22"/>
        <v>0</v>
      </c>
      <c r="N391" s="333">
        <f t="shared" si="23"/>
        <v>13</v>
      </c>
      <c r="O391" s="434"/>
      <c r="P391" s="335">
        <f t="shared" si="24"/>
        <v>13</v>
      </c>
      <c r="Q391" s="336">
        <f t="shared" si="25"/>
        <v>177</v>
      </c>
      <c r="R391" s="144">
        <v>0</v>
      </c>
      <c r="S391" s="349"/>
      <c r="T391" s="147">
        <v>6</v>
      </c>
      <c r="U391" s="341"/>
      <c r="V391" s="341"/>
      <c r="W391" s="435"/>
      <c r="X391" s="148">
        <v>0</v>
      </c>
      <c r="Y391" s="339">
        <v>7</v>
      </c>
      <c r="Z391" s="435"/>
      <c r="AA391" s="435">
        <v>0</v>
      </c>
      <c r="AB391" s="435">
        <v>0</v>
      </c>
      <c r="AC391" s="435">
        <v>0</v>
      </c>
      <c r="AD391" s="435">
        <v>0</v>
      </c>
      <c r="AE391" s="435">
        <v>0</v>
      </c>
      <c r="AF391" s="435">
        <v>0</v>
      </c>
      <c r="AG391" s="435">
        <v>0</v>
      </c>
      <c r="AH391" s="435">
        <v>0</v>
      </c>
      <c r="AI391" s="435"/>
      <c r="AJ391" s="349">
        <v>0</v>
      </c>
      <c r="AK391" s="341">
        <v>0</v>
      </c>
      <c r="AL391" s="360">
        <v>0</v>
      </c>
    </row>
    <row r="392" spans="1:38" ht="24" customHeight="1" x14ac:dyDescent="0.3">
      <c r="A392" s="345" t="s">
        <v>5881</v>
      </c>
      <c r="B392" s="328" t="s">
        <v>5882</v>
      </c>
      <c r="C392" s="433" t="s">
        <v>1960</v>
      </c>
      <c r="D392" s="330">
        <f t="shared" si="13"/>
        <v>72</v>
      </c>
      <c r="E392" s="331">
        <f t="shared" si="14"/>
        <v>43</v>
      </c>
      <c r="F392" s="331">
        <f t="shared" si="15"/>
        <v>0</v>
      </c>
      <c r="G392" s="331">
        <f t="shared" si="16"/>
        <v>0</v>
      </c>
      <c r="H392" s="331">
        <f t="shared" si="17"/>
        <v>0</v>
      </c>
      <c r="I392" s="331">
        <f t="shared" si="18"/>
        <v>0</v>
      </c>
      <c r="J392" s="331">
        <f t="shared" si="19"/>
        <v>0</v>
      </c>
      <c r="K392" s="331">
        <f t="shared" si="20"/>
        <v>0</v>
      </c>
      <c r="L392" s="331">
        <f t="shared" si="21"/>
        <v>0</v>
      </c>
      <c r="M392" s="332">
        <f t="shared" si="22"/>
        <v>0</v>
      </c>
      <c r="N392" s="333">
        <f t="shared" si="23"/>
        <v>115</v>
      </c>
      <c r="O392" s="434"/>
      <c r="P392" s="335">
        <f t="shared" si="24"/>
        <v>115</v>
      </c>
      <c r="Q392" s="336">
        <f t="shared" si="25"/>
        <v>72</v>
      </c>
      <c r="R392" s="144">
        <v>0</v>
      </c>
      <c r="S392" s="148">
        <v>43</v>
      </c>
      <c r="T392" s="147"/>
      <c r="U392" s="341"/>
      <c r="V392" s="341"/>
      <c r="W392" s="435"/>
      <c r="X392" s="148">
        <v>0</v>
      </c>
      <c r="Y392" s="339"/>
      <c r="Z392" s="435">
        <v>72</v>
      </c>
      <c r="AA392" s="435">
        <v>0</v>
      </c>
      <c r="AB392" s="435">
        <v>0</v>
      </c>
      <c r="AC392" s="435">
        <v>0</v>
      </c>
      <c r="AD392" s="435">
        <v>0</v>
      </c>
      <c r="AE392" s="435">
        <v>0</v>
      </c>
      <c r="AF392" s="435">
        <v>0</v>
      </c>
      <c r="AG392" s="435">
        <v>0</v>
      </c>
      <c r="AH392" s="435">
        <v>0</v>
      </c>
      <c r="AI392" s="435"/>
      <c r="AJ392" s="148">
        <v>0</v>
      </c>
      <c r="AK392" s="341">
        <v>0</v>
      </c>
      <c r="AL392" s="342">
        <v>0</v>
      </c>
    </row>
    <row r="393" spans="1:38" ht="24" customHeight="1" x14ac:dyDescent="0.3">
      <c r="A393" s="345" t="s">
        <v>5883</v>
      </c>
      <c r="B393" s="328" t="s">
        <v>5884</v>
      </c>
      <c r="C393" s="433" t="s">
        <v>1651</v>
      </c>
      <c r="D393" s="330">
        <f t="shared" si="13"/>
        <v>0</v>
      </c>
      <c r="E393" s="331">
        <f t="shared" si="14"/>
        <v>0</v>
      </c>
      <c r="F393" s="331">
        <f t="shared" si="15"/>
        <v>0</v>
      </c>
      <c r="G393" s="331">
        <f t="shared" si="16"/>
        <v>0</v>
      </c>
      <c r="H393" s="331">
        <f t="shared" si="17"/>
        <v>0</v>
      </c>
      <c r="I393" s="331">
        <f t="shared" si="18"/>
        <v>0</v>
      </c>
      <c r="J393" s="331">
        <f t="shared" si="19"/>
        <v>0</v>
      </c>
      <c r="K393" s="331">
        <f t="shared" si="20"/>
        <v>0</v>
      </c>
      <c r="L393" s="331">
        <f t="shared" si="21"/>
        <v>0</v>
      </c>
      <c r="M393" s="332">
        <f t="shared" si="22"/>
        <v>0</v>
      </c>
      <c r="N393" s="333">
        <f t="shared" si="23"/>
        <v>0</v>
      </c>
      <c r="O393" s="434"/>
      <c r="P393" s="335">
        <f t="shared" si="24"/>
        <v>0</v>
      </c>
      <c r="Q393" s="336" t="str">
        <f t="shared" si="25"/>
        <v/>
      </c>
      <c r="R393" s="144">
        <v>0</v>
      </c>
      <c r="S393" s="148"/>
      <c r="T393" s="147"/>
      <c r="U393" s="341"/>
      <c r="V393" s="341"/>
      <c r="W393" s="435"/>
      <c r="X393" s="148">
        <v>0</v>
      </c>
      <c r="Y393" s="339"/>
      <c r="Z393" s="435"/>
      <c r="AA393" s="435">
        <v>0</v>
      </c>
      <c r="AB393" s="435">
        <v>0</v>
      </c>
      <c r="AC393" s="435">
        <v>0</v>
      </c>
      <c r="AD393" s="435">
        <v>0</v>
      </c>
      <c r="AE393" s="435">
        <v>0</v>
      </c>
      <c r="AF393" s="435">
        <v>0</v>
      </c>
      <c r="AG393" s="435">
        <v>0</v>
      </c>
      <c r="AH393" s="435">
        <v>0</v>
      </c>
      <c r="AI393" s="435"/>
      <c r="AJ393" s="148">
        <v>0</v>
      </c>
      <c r="AK393" s="341">
        <v>0</v>
      </c>
      <c r="AL393" s="342">
        <v>0</v>
      </c>
    </row>
    <row r="394" spans="1:38" ht="24" customHeight="1" x14ac:dyDescent="0.3">
      <c r="A394" s="345" t="s">
        <v>5885</v>
      </c>
      <c r="B394" s="328" t="s">
        <v>5886</v>
      </c>
      <c r="C394" s="433" t="s">
        <v>5305</v>
      </c>
      <c r="D394" s="330">
        <f t="shared" si="13"/>
        <v>90</v>
      </c>
      <c r="E394" s="331">
        <f t="shared" si="14"/>
        <v>70</v>
      </c>
      <c r="F394" s="331">
        <f t="shared" si="15"/>
        <v>0</v>
      </c>
      <c r="G394" s="331">
        <f t="shared" si="16"/>
        <v>0</v>
      </c>
      <c r="H394" s="331">
        <f t="shared" si="17"/>
        <v>0</v>
      </c>
      <c r="I394" s="331">
        <f t="shared" si="18"/>
        <v>0</v>
      </c>
      <c r="J394" s="331">
        <f t="shared" si="19"/>
        <v>0</v>
      </c>
      <c r="K394" s="331">
        <f t="shared" si="20"/>
        <v>0</v>
      </c>
      <c r="L394" s="331">
        <f t="shared" si="21"/>
        <v>0</v>
      </c>
      <c r="M394" s="332">
        <f t="shared" si="22"/>
        <v>0</v>
      </c>
      <c r="N394" s="333">
        <f t="shared" si="23"/>
        <v>160</v>
      </c>
      <c r="O394" s="434"/>
      <c r="P394" s="335">
        <f t="shared" si="24"/>
        <v>160</v>
      </c>
      <c r="Q394" s="336">
        <f t="shared" si="25"/>
        <v>57</v>
      </c>
      <c r="R394" s="144">
        <v>0</v>
      </c>
      <c r="S394" s="148">
        <v>90</v>
      </c>
      <c r="T394" s="147"/>
      <c r="U394" s="341"/>
      <c r="V394" s="341"/>
      <c r="W394" s="435"/>
      <c r="X394" s="349">
        <v>0</v>
      </c>
      <c r="Y394" s="339"/>
      <c r="Z394" s="435">
        <v>70</v>
      </c>
      <c r="AA394" s="435">
        <v>0</v>
      </c>
      <c r="AB394" s="435">
        <v>0</v>
      </c>
      <c r="AC394" s="435">
        <v>0</v>
      </c>
      <c r="AD394" s="435">
        <v>0</v>
      </c>
      <c r="AE394" s="435">
        <v>0</v>
      </c>
      <c r="AF394" s="435">
        <v>0</v>
      </c>
      <c r="AG394" s="435">
        <v>0</v>
      </c>
      <c r="AH394" s="435">
        <v>0</v>
      </c>
      <c r="AI394" s="435"/>
      <c r="AJ394" s="148">
        <v>0</v>
      </c>
      <c r="AK394" s="341">
        <v>0</v>
      </c>
      <c r="AL394" s="342">
        <v>0</v>
      </c>
    </row>
    <row r="395" spans="1:38" ht="24" customHeight="1" x14ac:dyDescent="0.3">
      <c r="A395" s="345" t="s">
        <v>5887</v>
      </c>
      <c r="B395" s="328" t="s">
        <v>5888</v>
      </c>
      <c r="C395" s="433" t="s">
        <v>5381</v>
      </c>
      <c r="D395" s="330">
        <f t="shared" si="13"/>
        <v>0</v>
      </c>
      <c r="E395" s="331">
        <f t="shared" si="14"/>
        <v>0</v>
      </c>
      <c r="F395" s="331">
        <f t="shared" si="15"/>
        <v>0</v>
      </c>
      <c r="G395" s="331">
        <f t="shared" si="16"/>
        <v>0</v>
      </c>
      <c r="H395" s="331">
        <f t="shared" si="17"/>
        <v>0</v>
      </c>
      <c r="I395" s="331">
        <f t="shared" si="18"/>
        <v>0</v>
      </c>
      <c r="J395" s="331">
        <f t="shared" si="19"/>
        <v>0</v>
      </c>
      <c r="K395" s="331">
        <f t="shared" si="20"/>
        <v>0</v>
      </c>
      <c r="L395" s="331">
        <f t="shared" si="21"/>
        <v>0</v>
      </c>
      <c r="M395" s="332">
        <f t="shared" si="22"/>
        <v>0</v>
      </c>
      <c r="N395" s="333">
        <f t="shared" si="23"/>
        <v>0</v>
      </c>
      <c r="O395" s="434"/>
      <c r="P395" s="335">
        <f t="shared" si="24"/>
        <v>0</v>
      </c>
      <c r="Q395" s="336" t="str">
        <f t="shared" si="25"/>
        <v/>
      </c>
      <c r="R395" s="88">
        <v>0</v>
      </c>
      <c r="S395" s="349"/>
      <c r="T395" s="147"/>
      <c r="U395" s="341"/>
      <c r="V395" s="341"/>
      <c r="W395" s="435"/>
      <c r="X395" s="349">
        <v>0</v>
      </c>
      <c r="Y395" s="437"/>
      <c r="Z395" s="435"/>
      <c r="AA395" s="435">
        <v>0</v>
      </c>
      <c r="AB395" s="435">
        <v>0</v>
      </c>
      <c r="AC395" s="435">
        <v>0</v>
      </c>
      <c r="AD395" s="435">
        <v>0</v>
      </c>
      <c r="AE395" s="435">
        <v>0</v>
      </c>
      <c r="AF395" s="435">
        <v>0</v>
      </c>
      <c r="AG395" s="435">
        <v>0</v>
      </c>
      <c r="AH395" s="435">
        <v>0</v>
      </c>
      <c r="AI395" s="435"/>
      <c r="AJ395" s="349">
        <v>0</v>
      </c>
      <c r="AK395" s="341">
        <v>0</v>
      </c>
      <c r="AL395" s="342">
        <v>0</v>
      </c>
    </row>
    <row r="396" spans="1:38" ht="24" customHeight="1" x14ac:dyDescent="0.3">
      <c r="A396" s="345" t="s">
        <v>5889</v>
      </c>
      <c r="B396" s="328" t="s">
        <v>5890</v>
      </c>
      <c r="C396" s="433" t="s">
        <v>5456</v>
      </c>
      <c r="D396" s="330">
        <f t="shared" si="13"/>
        <v>0</v>
      </c>
      <c r="E396" s="331">
        <f t="shared" si="14"/>
        <v>0</v>
      </c>
      <c r="F396" s="331">
        <f t="shared" si="15"/>
        <v>0</v>
      </c>
      <c r="G396" s="331">
        <f t="shared" si="16"/>
        <v>0</v>
      </c>
      <c r="H396" s="331">
        <f t="shared" si="17"/>
        <v>0</v>
      </c>
      <c r="I396" s="331">
        <f t="shared" si="18"/>
        <v>0</v>
      </c>
      <c r="J396" s="331">
        <f t="shared" si="19"/>
        <v>0</v>
      </c>
      <c r="K396" s="331">
        <f t="shared" si="20"/>
        <v>0</v>
      </c>
      <c r="L396" s="331">
        <f t="shared" si="21"/>
        <v>0</v>
      </c>
      <c r="M396" s="332">
        <f t="shared" si="22"/>
        <v>0</v>
      </c>
      <c r="N396" s="333">
        <f t="shared" si="23"/>
        <v>0</v>
      </c>
      <c r="O396" s="434"/>
      <c r="P396" s="335">
        <f t="shared" si="24"/>
        <v>0</v>
      </c>
      <c r="Q396" s="336" t="str">
        <f t="shared" si="25"/>
        <v/>
      </c>
      <c r="R396" s="144">
        <v>0</v>
      </c>
      <c r="S396" s="148"/>
      <c r="T396" s="147"/>
      <c r="U396" s="341"/>
      <c r="V396" s="341"/>
      <c r="W396" s="435"/>
      <c r="X396" s="148">
        <v>0</v>
      </c>
      <c r="Y396" s="339"/>
      <c r="Z396" s="435"/>
      <c r="AA396" s="435">
        <v>0</v>
      </c>
      <c r="AB396" s="435">
        <v>0</v>
      </c>
      <c r="AC396" s="435">
        <v>0</v>
      </c>
      <c r="AD396" s="435">
        <v>0</v>
      </c>
      <c r="AE396" s="435">
        <v>0</v>
      </c>
      <c r="AF396" s="435">
        <v>0</v>
      </c>
      <c r="AG396" s="435">
        <v>0</v>
      </c>
      <c r="AH396" s="435">
        <v>0</v>
      </c>
      <c r="AI396" s="435"/>
      <c r="AJ396" s="148">
        <v>0</v>
      </c>
      <c r="AK396" s="358">
        <v>0</v>
      </c>
      <c r="AL396" s="342">
        <v>0</v>
      </c>
    </row>
    <row r="397" spans="1:38" ht="24" customHeight="1" x14ac:dyDescent="0.3">
      <c r="A397" s="345" t="s">
        <v>5891</v>
      </c>
      <c r="B397" s="328" t="s">
        <v>5892</v>
      </c>
      <c r="C397" s="433" t="s">
        <v>5497</v>
      </c>
      <c r="D397" s="330">
        <f t="shared" si="13"/>
        <v>6</v>
      </c>
      <c r="E397" s="331">
        <f t="shared" si="14"/>
        <v>0</v>
      </c>
      <c r="F397" s="331">
        <f t="shared" si="15"/>
        <v>0</v>
      </c>
      <c r="G397" s="331">
        <f t="shared" si="16"/>
        <v>0</v>
      </c>
      <c r="H397" s="331">
        <f t="shared" si="17"/>
        <v>0</v>
      </c>
      <c r="I397" s="331">
        <f t="shared" si="18"/>
        <v>0</v>
      </c>
      <c r="J397" s="331">
        <f t="shared" si="19"/>
        <v>0</v>
      </c>
      <c r="K397" s="331">
        <f t="shared" si="20"/>
        <v>0</v>
      </c>
      <c r="L397" s="331">
        <f t="shared" si="21"/>
        <v>0</v>
      </c>
      <c r="M397" s="332">
        <f t="shared" si="22"/>
        <v>0</v>
      </c>
      <c r="N397" s="333">
        <f t="shared" si="23"/>
        <v>6</v>
      </c>
      <c r="O397" s="434"/>
      <c r="P397" s="335">
        <f t="shared" si="24"/>
        <v>6</v>
      </c>
      <c r="Q397" s="336">
        <f t="shared" si="25"/>
        <v>194</v>
      </c>
      <c r="R397" s="144">
        <v>0</v>
      </c>
      <c r="S397" s="148"/>
      <c r="T397" s="147">
        <v>6</v>
      </c>
      <c r="U397" s="358"/>
      <c r="V397" s="358"/>
      <c r="W397" s="435"/>
      <c r="X397" s="148">
        <v>0</v>
      </c>
      <c r="Y397" s="339"/>
      <c r="Z397" s="435"/>
      <c r="AA397" s="435">
        <v>0</v>
      </c>
      <c r="AB397" s="435">
        <v>0</v>
      </c>
      <c r="AC397" s="435">
        <v>0</v>
      </c>
      <c r="AD397" s="435">
        <v>0</v>
      </c>
      <c r="AE397" s="435">
        <v>0</v>
      </c>
      <c r="AF397" s="435">
        <v>0</v>
      </c>
      <c r="AG397" s="435">
        <v>0</v>
      </c>
      <c r="AH397" s="435">
        <v>0</v>
      </c>
      <c r="AI397" s="435"/>
      <c r="AJ397" s="148">
        <v>0</v>
      </c>
      <c r="AK397" s="341">
        <v>0</v>
      </c>
      <c r="AL397" s="342">
        <v>0</v>
      </c>
    </row>
    <row r="398" spans="1:38" ht="24" customHeight="1" x14ac:dyDescent="0.3">
      <c r="A398" s="345" t="s">
        <v>1767</v>
      </c>
      <c r="B398" s="328" t="s">
        <v>1768</v>
      </c>
      <c r="C398" s="433" t="s">
        <v>314</v>
      </c>
      <c r="D398" s="330">
        <f t="shared" si="13"/>
        <v>0</v>
      </c>
      <c r="E398" s="331">
        <f t="shared" si="14"/>
        <v>0</v>
      </c>
      <c r="F398" s="331">
        <f t="shared" si="15"/>
        <v>0</v>
      </c>
      <c r="G398" s="331">
        <f t="shared" si="16"/>
        <v>0</v>
      </c>
      <c r="H398" s="331">
        <f t="shared" si="17"/>
        <v>0</v>
      </c>
      <c r="I398" s="331">
        <f t="shared" si="18"/>
        <v>0</v>
      </c>
      <c r="J398" s="331">
        <f t="shared" si="19"/>
        <v>0</v>
      </c>
      <c r="K398" s="331">
        <f t="shared" si="20"/>
        <v>0</v>
      </c>
      <c r="L398" s="331">
        <f t="shared" si="21"/>
        <v>0</v>
      </c>
      <c r="M398" s="332">
        <f t="shared" si="22"/>
        <v>0</v>
      </c>
      <c r="N398" s="333">
        <f t="shared" si="23"/>
        <v>0</v>
      </c>
      <c r="O398" s="434"/>
      <c r="P398" s="335">
        <f t="shared" si="24"/>
        <v>0</v>
      </c>
      <c r="Q398" s="336" t="str">
        <f t="shared" si="25"/>
        <v/>
      </c>
      <c r="R398" s="144">
        <v>0</v>
      </c>
      <c r="S398" s="148"/>
      <c r="T398" s="147"/>
      <c r="U398" s="358"/>
      <c r="V398" s="358"/>
      <c r="W398" s="435"/>
      <c r="X398" s="148">
        <v>0</v>
      </c>
      <c r="Y398" s="339"/>
      <c r="Z398" s="435"/>
      <c r="AA398" s="435">
        <v>0</v>
      </c>
      <c r="AB398" s="435">
        <v>0</v>
      </c>
      <c r="AC398" s="435">
        <v>0</v>
      </c>
      <c r="AD398" s="435">
        <v>0</v>
      </c>
      <c r="AE398" s="435">
        <v>0</v>
      </c>
      <c r="AF398" s="435">
        <v>0</v>
      </c>
      <c r="AG398" s="435">
        <v>0</v>
      </c>
      <c r="AH398" s="435">
        <v>0</v>
      </c>
      <c r="AI398" s="435"/>
      <c r="AJ398" s="148">
        <v>0</v>
      </c>
      <c r="AK398" s="341">
        <v>0</v>
      </c>
      <c r="AL398" s="342">
        <v>0</v>
      </c>
    </row>
    <row r="399" spans="1:38" ht="24" customHeight="1" x14ac:dyDescent="0.3">
      <c r="A399" s="327" t="s">
        <v>5893</v>
      </c>
      <c r="B399" s="328" t="s">
        <v>5894</v>
      </c>
      <c r="C399" s="433" t="s">
        <v>89</v>
      </c>
      <c r="D399" s="330">
        <f t="shared" si="13"/>
        <v>0</v>
      </c>
      <c r="E399" s="331">
        <f t="shared" si="14"/>
        <v>0</v>
      </c>
      <c r="F399" s="331">
        <f t="shared" si="15"/>
        <v>0</v>
      </c>
      <c r="G399" s="331">
        <f t="shared" si="16"/>
        <v>0</v>
      </c>
      <c r="H399" s="331">
        <f t="shared" si="17"/>
        <v>0</v>
      </c>
      <c r="I399" s="331">
        <f t="shared" si="18"/>
        <v>0</v>
      </c>
      <c r="J399" s="331">
        <f t="shared" si="19"/>
        <v>0</v>
      </c>
      <c r="K399" s="331">
        <f t="shared" si="20"/>
        <v>0</v>
      </c>
      <c r="L399" s="331">
        <f t="shared" si="21"/>
        <v>0</v>
      </c>
      <c r="M399" s="332">
        <f t="shared" si="22"/>
        <v>0</v>
      </c>
      <c r="N399" s="333">
        <f t="shared" si="23"/>
        <v>0</v>
      </c>
      <c r="O399" s="434"/>
      <c r="P399" s="335">
        <f t="shared" si="24"/>
        <v>0</v>
      </c>
      <c r="Q399" s="336" t="str">
        <f t="shared" si="25"/>
        <v/>
      </c>
      <c r="R399" s="144">
        <v>0</v>
      </c>
      <c r="S399" s="148"/>
      <c r="T399" s="351"/>
      <c r="U399" s="341"/>
      <c r="V399" s="341"/>
      <c r="W399" s="436"/>
      <c r="X399" s="148">
        <v>0</v>
      </c>
      <c r="Y399" s="339"/>
      <c r="Z399" s="436"/>
      <c r="AA399" s="435">
        <v>0</v>
      </c>
      <c r="AB399" s="435">
        <v>0</v>
      </c>
      <c r="AC399" s="435">
        <v>0</v>
      </c>
      <c r="AD399" s="435">
        <v>0</v>
      </c>
      <c r="AE399" s="435">
        <v>0</v>
      </c>
      <c r="AF399" s="435">
        <v>0</v>
      </c>
      <c r="AG399" s="435">
        <v>0</v>
      </c>
      <c r="AH399" s="435">
        <v>0</v>
      </c>
      <c r="AI399" s="436"/>
      <c r="AJ399" s="148">
        <v>0</v>
      </c>
      <c r="AK399" s="341">
        <v>0</v>
      </c>
      <c r="AL399" s="342">
        <v>0</v>
      </c>
    </row>
    <row r="400" spans="1:38" ht="24" customHeight="1" x14ac:dyDescent="0.3">
      <c r="A400" s="345" t="s">
        <v>5895</v>
      </c>
      <c r="B400" s="328" t="s">
        <v>5896</v>
      </c>
      <c r="C400" s="433" t="s">
        <v>1977</v>
      </c>
      <c r="D400" s="330">
        <f t="shared" si="13"/>
        <v>0</v>
      </c>
      <c r="E400" s="331">
        <f t="shared" si="14"/>
        <v>0</v>
      </c>
      <c r="F400" s="331">
        <f t="shared" si="15"/>
        <v>0</v>
      </c>
      <c r="G400" s="331">
        <f t="shared" si="16"/>
        <v>0</v>
      </c>
      <c r="H400" s="331">
        <f t="shared" si="17"/>
        <v>0</v>
      </c>
      <c r="I400" s="331">
        <f t="shared" si="18"/>
        <v>0</v>
      </c>
      <c r="J400" s="331">
        <f t="shared" si="19"/>
        <v>0</v>
      </c>
      <c r="K400" s="331">
        <f t="shared" si="20"/>
        <v>0</v>
      </c>
      <c r="L400" s="331">
        <f t="shared" si="21"/>
        <v>0</v>
      </c>
      <c r="M400" s="332">
        <f t="shared" si="22"/>
        <v>0</v>
      </c>
      <c r="N400" s="333">
        <f t="shared" si="23"/>
        <v>0</v>
      </c>
      <c r="O400" s="434"/>
      <c r="P400" s="335">
        <f t="shared" si="24"/>
        <v>0</v>
      </c>
      <c r="Q400" s="336" t="str">
        <f t="shared" si="25"/>
        <v/>
      </c>
      <c r="R400" s="88">
        <v>0</v>
      </c>
      <c r="S400" s="148"/>
      <c r="T400" s="147"/>
      <c r="U400" s="341"/>
      <c r="V400" s="341"/>
      <c r="W400" s="435"/>
      <c r="X400" s="148">
        <v>0</v>
      </c>
      <c r="Y400" s="437"/>
      <c r="Z400" s="435"/>
      <c r="AA400" s="435">
        <v>0</v>
      </c>
      <c r="AB400" s="435">
        <v>0</v>
      </c>
      <c r="AC400" s="435">
        <v>0</v>
      </c>
      <c r="AD400" s="435">
        <v>0</v>
      </c>
      <c r="AE400" s="435">
        <v>0</v>
      </c>
      <c r="AF400" s="435">
        <v>0</v>
      </c>
      <c r="AG400" s="435">
        <v>0</v>
      </c>
      <c r="AH400" s="435">
        <v>0</v>
      </c>
      <c r="AI400" s="435"/>
      <c r="AJ400" s="148">
        <v>0</v>
      </c>
      <c r="AK400" s="341">
        <v>0</v>
      </c>
      <c r="AL400" s="342">
        <v>0</v>
      </c>
    </row>
    <row r="401" spans="1:38" ht="24" customHeight="1" x14ac:dyDescent="0.3">
      <c r="A401" s="345" t="s">
        <v>5897</v>
      </c>
      <c r="B401" s="328" t="s">
        <v>5898</v>
      </c>
      <c r="C401" s="433" t="s">
        <v>117</v>
      </c>
      <c r="D401" s="330">
        <f t="shared" si="13"/>
        <v>7</v>
      </c>
      <c r="E401" s="331">
        <f t="shared" si="14"/>
        <v>7</v>
      </c>
      <c r="F401" s="331">
        <f t="shared" si="15"/>
        <v>0</v>
      </c>
      <c r="G401" s="331">
        <f t="shared" si="16"/>
        <v>0</v>
      </c>
      <c r="H401" s="331">
        <f t="shared" si="17"/>
        <v>0</v>
      </c>
      <c r="I401" s="331">
        <f t="shared" si="18"/>
        <v>0</v>
      </c>
      <c r="J401" s="331">
        <f t="shared" si="19"/>
        <v>0</v>
      </c>
      <c r="K401" s="331">
        <f t="shared" si="20"/>
        <v>0</v>
      </c>
      <c r="L401" s="331">
        <f t="shared" si="21"/>
        <v>0</v>
      </c>
      <c r="M401" s="332">
        <f t="shared" si="22"/>
        <v>0</v>
      </c>
      <c r="N401" s="333">
        <f t="shared" si="23"/>
        <v>14</v>
      </c>
      <c r="O401" s="434"/>
      <c r="P401" s="335">
        <f t="shared" si="24"/>
        <v>14</v>
      </c>
      <c r="Q401" s="336">
        <f t="shared" si="25"/>
        <v>176</v>
      </c>
      <c r="R401" s="144">
        <v>0</v>
      </c>
      <c r="S401" s="148"/>
      <c r="T401" s="147">
        <v>7</v>
      </c>
      <c r="U401" s="341"/>
      <c r="V401" s="341"/>
      <c r="W401" s="435"/>
      <c r="X401" s="148">
        <v>0</v>
      </c>
      <c r="Y401" s="339">
        <v>7</v>
      </c>
      <c r="Z401" s="435"/>
      <c r="AA401" s="435">
        <v>0</v>
      </c>
      <c r="AB401" s="435">
        <v>0</v>
      </c>
      <c r="AC401" s="435">
        <v>0</v>
      </c>
      <c r="AD401" s="435">
        <v>0</v>
      </c>
      <c r="AE401" s="435">
        <v>0</v>
      </c>
      <c r="AF401" s="435">
        <v>0</v>
      </c>
      <c r="AG401" s="435">
        <v>0</v>
      </c>
      <c r="AH401" s="435">
        <v>0</v>
      </c>
      <c r="AI401" s="435"/>
      <c r="AJ401" s="148">
        <v>0</v>
      </c>
      <c r="AK401" s="341">
        <v>0</v>
      </c>
      <c r="AL401" s="342">
        <v>0</v>
      </c>
    </row>
    <row r="402" spans="1:38" ht="24" customHeight="1" x14ac:dyDescent="0.3">
      <c r="A402" s="345" t="s">
        <v>1399</v>
      </c>
      <c r="B402" s="328" t="s">
        <v>1400</v>
      </c>
      <c r="C402" s="433" t="s">
        <v>117</v>
      </c>
      <c r="D402" s="330">
        <f t="shared" si="13"/>
        <v>300</v>
      </c>
      <c r="E402" s="331">
        <f t="shared" si="14"/>
        <v>110</v>
      </c>
      <c r="F402" s="331">
        <f t="shared" si="15"/>
        <v>40</v>
      </c>
      <c r="G402" s="331">
        <f t="shared" si="16"/>
        <v>16</v>
      </c>
      <c r="H402" s="331">
        <f t="shared" si="17"/>
        <v>0</v>
      </c>
      <c r="I402" s="331">
        <f t="shared" si="18"/>
        <v>0</v>
      </c>
      <c r="J402" s="331">
        <f t="shared" si="19"/>
        <v>0</v>
      </c>
      <c r="K402" s="331">
        <f t="shared" si="20"/>
        <v>0</v>
      </c>
      <c r="L402" s="331">
        <f t="shared" si="21"/>
        <v>0</v>
      </c>
      <c r="M402" s="332">
        <f t="shared" si="22"/>
        <v>0</v>
      </c>
      <c r="N402" s="333">
        <f t="shared" si="23"/>
        <v>466</v>
      </c>
      <c r="O402" s="434"/>
      <c r="P402" s="335">
        <f t="shared" si="24"/>
        <v>466</v>
      </c>
      <c r="Q402" s="336">
        <f t="shared" si="25"/>
        <v>22</v>
      </c>
      <c r="R402" s="144">
        <v>0</v>
      </c>
      <c r="S402" s="148"/>
      <c r="T402" s="147">
        <v>16</v>
      </c>
      <c r="U402" s="341"/>
      <c r="V402" s="341">
        <v>110</v>
      </c>
      <c r="W402" s="435"/>
      <c r="X402" s="148">
        <v>0</v>
      </c>
      <c r="Y402" s="339">
        <v>40</v>
      </c>
      <c r="Z402" s="435"/>
      <c r="AA402" s="435">
        <v>0</v>
      </c>
      <c r="AB402" s="435">
        <v>0</v>
      </c>
      <c r="AC402" s="435">
        <v>0</v>
      </c>
      <c r="AD402" s="435">
        <v>0</v>
      </c>
      <c r="AE402" s="435">
        <v>0</v>
      </c>
      <c r="AF402" s="435">
        <v>0</v>
      </c>
      <c r="AG402" s="435">
        <v>0</v>
      </c>
      <c r="AH402" s="435">
        <v>0</v>
      </c>
      <c r="AI402" s="435"/>
      <c r="AJ402" s="148">
        <v>0</v>
      </c>
      <c r="AK402" s="341">
        <v>0</v>
      </c>
      <c r="AL402" s="360">
        <v>300</v>
      </c>
    </row>
    <row r="403" spans="1:38" ht="24" customHeight="1" x14ac:dyDescent="0.3">
      <c r="A403" s="327" t="s">
        <v>5899</v>
      </c>
      <c r="B403" s="328" t="s">
        <v>5900</v>
      </c>
      <c r="C403" s="433" t="s">
        <v>5901</v>
      </c>
      <c r="D403" s="330">
        <f t="shared" si="13"/>
        <v>0</v>
      </c>
      <c r="E403" s="331">
        <f t="shared" si="14"/>
        <v>0</v>
      </c>
      <c r="F403" s="331">
        <f t="shared" si="15"/>
        <v>0</v>
      </c>
      <c r="G403" s="331">
        <f t="shared" si="16"/>
        <v>0</v>
      </c>
      <c r="H403" s="331">
        <f t="shared" si="17"/>
        <v>0</v>
      </c>
      <c r="I403" s="331">
        <f t="shared" si="18"/>
        <v>0</v>
      </c>
      <c r="J403" s="331">
        <f t="shared" si="19"/>
        <v>0</v>
      </c>
      <c r="K403" s="331">
        <f t="shared" si="20"/>
        <v>0</v>
      </c>
      <c r="L403" s="331">
        <f t="shared" si="21"/>
        <v>0</v>
      </c>
      <c r="M403" s="332">
        <f t="shared" si="22"/>
        <v>0</v>
      </c>
      <c r="N403" s="333">
        <f t="shared" si="23"/>
        <v>0</v>
      </c>
      <c r="O403" s="434"/>
      <c r="P403" s="335">
        <f t="shared" si="24"/>
        <v>0</v>
      </c>
      <c r="Q403" s="336" t="str">
        <f t="shared" si="25"/>
        <v/>
      </c>
      <c r="R403" s="144">
        <v>0</v>
      </c>
      <c r="S403" s="148"/>
      <c r="T403" s="351"/>
      <c r="U403" s="341"/>
      <c r="V403" s="341"/>
      <c r="W403" s="436"/>
      <c r="X403" s="148">
        <v>0</v>
      </c>
      <c r="Y403" s="339"/>
      <c r="Z403" s="436"/>
      <c r="AA403" s="435">
        <v>0</v>
      </c>
      <c r="AB403" s="435">
        <v>0</v>
      </c>
      <c r="AC403" s="435">
        <v>0</v>
      </c>
      <c r="AD403" s="435">
        <v>0</v>
      </c>
      <c r="AE403" s="435">
        <v>0</v>
      </c>
      <c r="AF403" s="435">
        <v>0</v>
      </c>
      <c r="AG403" s="435">
        <v>0</v>
      </c>
      <c r="AH403" s="435">
        <v>0</v>
      </c>
      <c r="AI403" s="436"/>
      <c r="AJ403" s="148">
        <v>0</v>
      </c>
      <c r="AK403" s="341">
        <v>0</v>
      </c>
      <c r="AL403" s="342">
        <v>0</v>
      </c>
    </row>
    <row r="404" spans="1:38" ht="24" customHeight="1" x14ac:dyDescent="0.3">
      <c r="A404" s="327" t="s">
        <v>5902</v>
      </c>
      <c r="B404" s="328" t="s">
        <v>5903</v>
      </c>
      <c r="C404" s="433" t="s">
        <v>314</v>
      </c>
      <c r="D404" s="330">
        <f t="shared" si="13"/>
        <v>0</v>
      </c>
      <c r="E404" s="331">
        <f t="shared" si="14"/>
        <v>0</v>
      </c>
      <c r="F404" s="331">
        <f t="shared" si="15"/>
        <v>0</v>
      </c>
      <c r="G404" s="331">
        <f t="shared" si="16"/>
        <v>0</v>
      </c>
      <c r="H404" s="331">
        <f t="shared" si="17"/>
        <v>0</v>
      </c>
      <c r="I404" s="331">
        <f t="shared" si="18"/>
        <v>0</v>
      </c>
      <c r="J404" s="331">
        <f t="shared" si="19"/>
        <v>0</v>
      </c>
      <c r="K404" s="331">
        <f t="shared" si="20"/>
        <v>0</v>
      </c>
      <c r="L404" s="331">
        <f t="shared" si="21"/>
        <v>0</v>
      </c>
      <c r="M404" s="332">
        <f t="shared" si="22"/>
        <v>0</v>
      </c>
      <c r="N404" s="333">
        <f t="shared" si="23"/>
        <v>0</v>
      </c>
      <c r="O404" s="434"/>
      <c r="P404" s="335">
        <f t="shared" si="24"/>
        <v>0</v>
      </c>
      <c r="Q404" s="336" t="str">
        <f t="shared" si="25"/>
        <v/>
      </c>
      <c r="R404" s="88">
        <v>0</v>
      </c>
      <c r="S404" s="349"/>
      <c r="T404" s="147"/>
      <c r="U404" s="341"/>
      <c r="V404" s="341"/>
      <c r="W404" s="435"/>
      <c r="X404" s="148">
        <v>0</v>
      </c>
      <c r="Y404" s="437"/>
      <c r="Z404" s="435"/>
      <c r="AA404" s="435">
        <v>0</v>
      </c>
      <c r="AB404" s="435">
        <v>0</v>
      </c>
      <c r="AC404" s="435">
        <v>0</v>
      </c>
      <c r="AD404" s="435">
        <v>0</v>
      </c>
      <c r="AE404" s="435">
        <v>0</v>
      </c>
      <c r="AF404" s="435">
        <v>0</v>
      </c>
      <c r="AG404" s="435">
        <v>0</v>
      </c>
      <c r="AH404" s="435">
        <v>0</v>
      </c>
      <c r="AI404" s="435"/>
      <c r="AJ404" s="349">
        <v>0</v>
      </c>
      <c r="AK404" s="341">
        <v>0</v>
      </c>
      <c r="AL404" s="342">
        <v>0</v>
      </c>
    </row>
    <row r="405" spans="1:38" ht="24" customHeight="1" x14ac:dyDescent="0.3">
      <c r="A405" s="327" t="s">
        <v>5904</v>
      </c>
      <c r="B405" s="328" t="s">
        <v>5905</v>
      </c>
      <c r="C405" s="433" t="s">
        <v>3616</v>
      </c>
      <c r="D405" s="330">
        <f t="shared" si="13"/>
        <v>95</v>
      </c>
      <c r="E405" s="331">
        <f t="shared" si="14"/>
        <v>90</v>
      </c>
      <c r="F405" s="331">
        <f t="shared" si="15"/>
        <v>0</v>
      </c>
      <c r="G405" s="331">
        <f t="shared" si="16"/>
        <v>0</v>
      </c>
      <c r="H405" s="331">
        <f t="shared" si="17"/>
        <v>0</v>
      </c>
      <c r="I405" s="331">
        <f t="shared" si="18"/>
        <v>0</v>
      </c>
      <c r="J405" s="331">
        <f t="shared" si="19"/>
        <v>0</v>
      </c>
      <c r="K405" s="331">
        <f t="shared" si="20"/>
        <v>0</v>
      </c>
      <c r="L405" s="331">
        <f t="shared" si="21"/>
        <v>0</v>
      </c>
      <c r="M405" s="332">
        <f t="shared" si="22"/>
        <v>0</v>
      </c>
      <c r="N405" s="333">
        <f t="shared" si="23"/>
        <v>185</v>
      </c>
      <c r="O405" s="434"/>
      <c r="P405" s="335">
        <f t="shared" si="24"/>
        <v>185</v>
      </c>
      <c r="Q405" s="336">
        <f t="shared" si="25"/>
        <v>45</v>
      </c>
      <c r="R405" s="144">
        <v>0</v>
      </c>
      <c r="S405" s="148">
        <v>95</v>
      </c>
      <c r="T405" s="147"/>
      <c r="U405" s="341"/>
      <c r="V405" s="341"/>
      <c r="W405" s="435"/>
      <c r="X405" s="148">
        <v>0</v>
      </c>
      <c r="Y405" s="339"/>
      <c r="Z405" s="435">
        <v>90</v>
      </c>
      <c r="AA405" s="435">
        <v>0</v>
      </c>
      <c r="AB405" s="435">
        <v>0</v>
      </c>
      <c r="AC405" s="435">
        <v>0</v>
      </c>
      <c r="AD405" s="435">
        <v>0</v>
      </c>
      <c r="AE405" s="435">
        <v>0</v>
      </c>
      <c r="AF405" s="435">
        <v>0</v>
      </c>
      <c r="AG405" s="435">
        <v>0</v>
      </c>
      <c r="AH405" s="435">
        <v>0</v>
      </c>
      <c r="AI405" s="435"/>
      <c r="AJ405" s="349">
        <v>0</v>
      </c>
      <c r="AK405" s="341">
        <v>0</v>
      </c>
      <c r="AL405" s="342">
        <v>0</v>
      </c>
    </row>
    <row r="406" spans="1:38" ht="24" customHeight="1" x14ac:dyDescent="0.3">
      <c r="A406" s="345" t="s">
        <v>1769</v>
      </c>
      <c r="B406" s="328" t="s">
        <v>1770</v>
      </c>
      <c r="C406" s="433" t="s">
        <v>314</v>
      </c>
      <c r="D406" s="330">
        <f t="shared" si="13"/>
        <v>100</v>
      </c>
      <c r="E406" s="331">
        <f t="shared" si="14"/>
        <v>0</v>
      </c>
      <c r="F406" s="331">
        <f t="shared" si="15"/>
        <v>0</v>
      </c>
      <c r="G406" s="331">
        <f t="shared" si="16"/>
        <v>0</v>
      </c>
      <c r="H406" s="331">
        <f t="shared" si="17"/>
        <v>0</v>
      </c>
      <c r="I406" s="331">
        <f t="shared" si="18"/>
        <v>0</v>
      </c>
      <c r="J406" s="331">
        <f t="shared" si="19"/>
        <v>0</v>
      </c>
      <c r="K406" s="331">
        <f t="shared" si="20"/>
        <v>0</v>
      </c>
      <c r="L406" s="331">
        <f t="shared" si="21"/>
        <v>0</v>
      </c>
      <c r="M406" s="332">
        <f t="shared" si="22"/>
        <v>0</v>
      </c>
      <c r="N406" s="333">
        <f t="shared" si="23"/>
        <v>100</v>
      </c>
      <c r="O406" s="434"/>
      <c r="P406" s="335">
        <f t="shared" si="24"/>
        <v>100</v>
      </c>
      <c r="Q406" s="336">
        <f t="shared" si="25"/>
        <v>77</v>
      </c>
      <c r="R406" s="144">
        <v>0</v>
      </c>
      <c r="S406" s="148"/>
      <c r="T406" s="147"/>
      <c r="U406" s="341"/>
      <c r="V406" s="341"/>
      <c r="W406" s="435"/>
      <c r="X406" s="148">
        <v>0</v>
      </c>
      <c r="Y406" s="339"/>
      <c r="Z406" s="435"/>
      <c r="AA406" s="435">
        <v>0</v>
      </c>
      <c r="AB406" s="435">
        <v>0</v>
      </c>
      <c r="AC406" s="435">
        <v>0</v>
      </c>
      <c r="AD406" s="435">
        <v>0</v>
      </c>
      <c r="AE406" s="435">
        <v>0</v>
      </c>
      <c r="AF406" s="435">
        <v>0</v>
      </c>
      <c r="AG406" s="435">
        <v>0</v>
      </c>
      <c r="AH406" s="435">
        <v>0</v>
      </c>
      <c r="AI406" s="435"/>
      <c r="AJ406" s="148">
        <v>0</v>
      </c>
      <c r="AK406" s="341">
        <v>100</v>
      </c>
      <c r="AL406" s="360">
        <v>0</v>
      </c>
    </row>
    <row r="407" spans="1:38" ht="24" customHeight="1" x14ac:dyDescent="0.3">
      <c r="A407" s="345" t="s">
        <v>5906</v>
      </c>
      <c r="B407" s="328" t="s">
        <v>5907</v>
      </c>
      <c r="C407" s="433" t="s">
        <v>839</v>
      </c>
      <c r="D407" s="330">
        <f t="shared" si="13"/>
        <v>0</v>
      </c>
      <c r="E407" s="331">
        <f t="shared" si="14"/>
        <v>0</v>
      </c>
      <c r="F407" s="331">
        <f t="shared" si="15"/>
        <v>0</v>
      </c>
      <c r="G407" s="331">
        <f t="shared" si="16"/>
        <v>0</v>
      </c>
      <c r="H407" s="331">
        <f t="shared" si="17"/>
        <v>0</v>
      </c>
      <c r="I407" s="331">
        <f t="shared" si="18"/>
        <v>0</v>
      </c>
      <c r="J407" s="331">
        <f t="shared" si="19"/>
        <v>0</v>
      </c>
      <c r="K407" s="331">
        <f t="shared" si="20"/>
        <v>0</v>
      </c>
      <c r="L407" s="331">
        <f t="shared" si="21"/>
        <v>0</v>
      </c>
      <c r="M407" s="332">
        <f t="shared" si="22"/>
        <v>0</v>
      </c>
      <c r="N407" s="333">
        <f t="shared" si="23"/>
        <v>0</v>
      </c>
      <c r="O407" s="434"/>
      <c r="P407" s="335">
        <f t="shared" si="24"/>
        <v>0</v>
      </c>
      <c r="Q407" s="336" t="str">
        <f t="shared" si="25"/>
        <v/>
      </c>
      <c r="R407" s="144">
        <v>0</v>
      </c>
      <c r="S407" s="349"/>
      <c r="T407" s="147"/>
      <c r="U407" s="341"/>
      <c r="V407" s="341"/>
      <c r="W407" s="435"/>
      <c r="X407" s="148">
        <v>0</v>
      </c>
      <c r="Y407" s="339"/>
      <c r="Z407" s="435"/>
      <c r="AA407" s="435">
        <v>0</v>
      </c>
      <c r="AB407" s="435">
        <v>0</v>
      </c>
      <c r="AC407" s="435">
        <v>0</v>
      </c>
      <c r="AD407" s="435">
        <v>0</v>
      </c>
      <c r="AE407" s="435">
        <v>0</v>
      </c>
      <c r="AF407" s="435">
        <v>0</v>
      </c>
      <c r="AG407" s="435">
        <v>0</v>
      </c>
      <c r="AH407" s="435">
        <v>0</v>
      </c>
      <c r="AI407" s="435"/>
      <c r="AJ407" s="148">
        <v>0</v>
      </c>
      <c r="AK407" s="341">
        <v>0</v>
      </c>
      <c r="AL407" s="342">
        <v>0</v>
      </c>
    </row>
    <row r="408" spans="1:38" ht="24" customHeight="1" x14ac:dyDescent="0.3">
      <c r="A408" s="345" t="s">
        <v>5908</v>
      </c>
      <c r="B408" s="328" t="s">
        <v>5909</v>
      </c>
      <c r="C408" s="433" t="s">
        <v>351</v>
      </c>
      <c r="D408" s="330">
        <f t="shared" si="13"/>
        <v>0</v>
      </c>
      <c r="E408" s="331">
        <f t="shared" si="14"/>
        <v>0</v>
      </c>
      <c r="F408" s="331">
        <f t="shared" si="15"/>
        <v>0</v>
      </c>
      <c r="G408" s="331">
        <f t="shared" si="16"/>
        <v>0</v>
      </c>
      <c r="H408" s="331">
        <f t="shared" si="17"/>
        <v>0</v>
      </c>
      <c r="I408" s="331">
        <f t="shared" si="18"/>
        <v>0</v>
      </c>
      <c r="J408" s="331">
        <f t="shared" si="19"/>
        <v>0</v>
      </c>
      <c r="K408" s="331">
        <f t="shared" si="20"/>
        <v>0</v>
      </c>
      <c r="L408" s="331">
        <f t="shared" si="21"/>
        <v>0</v>
      </c>
      <c r="M408" s="332">
        <f t="shared" si="22"/>
        <v>0</v>
      </c>
      <c r="N408" s="333">
        <f t="shared" si="23"/>
        <v>0</v>
      </c>
      <c r="O408" s="434"/>
      <c r="P408" s="335">
        <f t="shared" si="24"/>
        <v>0</v>
      </c>
      <c r="Q408" s="336" t="str">
        <f t="shared" si="25"/>
        <v/>
      </c>
      <c r="R408" s="144">
        <v>0</v>
      </c>
      <c r="S408" s="148"/>
      <c r="T408" s="147"/>
      <c r="U408" s="368"/>
      <c r="V408" s="368"/>
      <c r="W408" s="435"/>
      <c r="X408" s="349">
        <v>0</v>
      </c>
      <c r="Y408" s="339"/>
      <c r="Z408" s="435"/>
      <c r="AA408" s="435">
        <v>0</v>
      </c>
      <c r="AB408" s="435">
        <v>0</v>
      </c>
      <c r="AC408" s="435">
        <v>0</v>
      </c>
      <c r="AD408" s="435">
        <v>0</v>
      </c>
      <c r="AE408" s="435">
        <v>0</v>
      </c>
      <c r="AF408" s="435">
        <v>0</v>
      </c>
      <c r="AG408" s="435">
        <v>0</v>
      </c>
      <c r="AH408" s="435">
        <v>0</v>
      </c>
      <c r="AI408" s="435"/>
      <c r="AJ408" s="148">
        <v>0</v>
      </c>
      <c r="AK408" s="358">
        <v>0</v>
      </c>
      <c r="AL408" s="342">
        <v>0</v>
      </c>
    </row>
    <row r="409" spans="1:38" ht="24" customHeight="1" x14ac:dyDescent="0.3">
      <c r="A409" s="327" t="s">
        <v>5910</v>
      </c>
      <c r="B409" s="328" t="s">
        <v>5911</v>
      </c>
      <c r="C409" s="433" t="s">
        <v>598</v>
      </c>
      <c r="D409" s="330">
        <f t="shared" si="13"/>
        <v>0</v>
      </c>
      <c r="E409" s="331">
        <f t="shared" si="14"/>
        <v>0</v>
      </c>
      <c r="F409" s="331">
        <f t="shared" si="15"/>
        <v>0</v>
      </c>
      <c r="G409" s="331">
        <f t="shared" si="16"/>
        <v>0</v>
      </c>
      <c r="H409" s="331">
        <f t="shared" si="17"/>
        <v>0</v>
      </c>
      <c r="I409" s="331">
        <f t="shared" si="18"/>
        <v>0</v>
      </c>
      <c r="J409" s="331">
        <f t="shared" si="19"/>
        <v>0</v>
      </c>
      <c r="K409" s="331">
        <f t="shared" si="20"/>
        <v>0</v>
      </c>
      <c r="L409" s="331">
        <f t="shared" si="21"/>
        <v>0</v>
      </c>
      <c r="M409" s="332">
        <f t="shared" si="22"/>
        <v>0</v>
      </c>
      <c r="N409" s="333">
        <f t="shared" si="23"/>
        <v>0</v>
      </c>
      <c r="O409" s="434"/>
      <c r="P409" s="335">
        <f t="shared" si="24"/>
        <v>0</v>
      </c>
      <c r="Q409" s="336" t="str">
        <f t="shared" si="25"/>
        <v/>
      </c>
      <c r="R409" s="144">
        <v>0</v>
      </c>
      <c r="S409" s="349"/>
      <c r="T409" s="147"/>
      <c r="U409" s="365"/>
      <c r="V409" s="365"/>
      <c r="W409" s="435"/>
      <c r="X409" s="148">
        <v>0</v>
      </c>
      <c r="Y409" s="339"/>
      <c r="Z409" s="435"/>
      <c r="AA409" s="435">
        <v>0</v>
      </c>
      <c r="AB409" s="435">
        <v>0</v>
      </c>
      <c r="AC409" s="435">
        <v>0</v>
      </c>
      <c r="AD409" s="435">
        <v>0</v>
      </c>
      <c r="AE409" s="435">
        <v>0</v>
      </c>
      <c r="AF409" s="435">
        <v>0</v>
      </c>
      <c r="AG409" s="435">
        <v>0</v>
      </c>
      <c r="AH409" s="435">
        <v>0</v>
      </c>
      <c r="AI409" s="435"/>
      <c r="AJ409" s="148">
        <v>0</v>
      </c>
      <c r="AK409" s="341">
        <v>0</v>
      </c>
      <c r="AL409" s="342">
        <v>0</v>
      </c>
    </row>
    <row r="410" spans="1:38" ht="24" customHeight="1" x14ac:dyDescent="0.3">
      <c r="A410" s="345" t="s">
        <v>5912</v>
      </c>
      <c r="B410" s="328" t="s">
        <v>5913</v>
      </c>
      <c r="C410" s="433" t="s">
        <v>83</v>
      </c>
      <c r="D410" s="330">
        <f t="shared" si="13"/>
        <v>100</v>
      </c>
      <c r="E410" s="331">
        <f t="shared" si="14"/>
        <v>75</v>
      </c>
      <c r="F410" s="331">
        <f t="shared" si="15"/>
        <v>0</v>
      </c>
      <c r="G410" s="331">
        <f t="shared" si="16"/>
        <v>0</v>
      </c>
      <c r="H410" s="331">
        <f t="shared" si="17"/>
        <v>0</v>
      </c>
      <c r="I410" s="331">
        <f t="shared" si="18"/>
        <v>0</v>
      </c>
      <c r="J410" s="331">
        <f t="shared" si="19"/>
        <v>0</v>
      </c>
      <c r="K410" s="331">
        <f t="shared" si="20"/>
        <v>0</v>
      </c>
      <c r="L410" s="331">
        <f t="shared" si="21"/>
        <v>0</v>
      </c>
      <c r="M410" s="332">
        <f t="shared" si="22"/>
        <v>0</v>
      </c>
      <c r="N410" s="333">
        <f t="shared" si="23"/>
        <v>175</v>
      </c>
      <c r="O410" s="434"/>
      <c r="P410" s="335">
        <f t="shared" si="24"/>
        <v>175</v>
      </c>
      <c r="Q410" s="336">
        <f t="shared" si="25"/>
        <v>52</v>
      </c>
      <c r="R410" s="144">
        <v>0</v>
      </c>
      <c r="S410" s="349">
        <v>100</v>
      </c>
      <c r="T410" s="147"/>
      <c r="U410" s="358"/>
      <c r="V410" s="358"/>
      <c r="W410" s="435"/>
      <c r="X410" s="148">
        <v>0</v>
      </c>
      <c r="Y410" s="339"/>
      <c r="Z410" s="435">
        <v>75</v>
      </c>
      <c r="AA410" s="435">
        <v>0</v>
      </c>
      <c r="AB410" s="435">
        <v>0</v>
      </c>
      <c r="AC410" s="435">
        <v>0</v>
      </c>
      <c r="AD410" s="435">
        <v>0</v>
      </c>
      <c r="AE410" s="435">
        <v>0</v>
      </c>
      <c r="AF410" s="435">
        <v>0</v>
      </c>
      <c r="AG410" s="435">
        <v>0</v>
      </c>
      <c r="AH410" s="435">
        <v>0</v>
      </c>
      <c r="AI410" s="435"/>
      <c r="AJ410" s="148">
        <v>0</v>
      </c>
      <c r="AK410" s="341">
        <v>0</v>
      </c>
      <c r="AL410" s="342">
        <v>0</v>
      </c>
    </row>
    <row r="411" spans="1:38" ht="24" customHeight="1" x14ac:dyDescent="0.3">
      <c r="A411" s="327" t="s">
        <v>5914</v>
      </c>
      <c r="B411" s="328" t="s">
        <v>5915</v>
      </c>
      <c r="C411" s="433" t="s">
        <v>535</v>
      </c>
      <c r="D411" s="330">
        <f t="shared" si="13"/>
        <v>0</v>
      </c>
      <c r="E411" s="331">
        <f t="shared" si="14"/>
        <v>0</v>
      </c>
      <c r="F411" s="331">
        <f t="shared" si="15"/>
        <v>0</v>
      </c>
      <c r="G411" s="331">
        <f t="shared" si="16"/>
        <v>0</v>
      </c>
      <c r="H411" s="331">
        <f t="shared" si="17"/>
        <v>0</v>
      </c>
      <c r="I411" s="331">
        <f t="shared" si="18"/>
        <v>0</v>
      </c>
      <c r="J411" s="331">
        <f t="shared" si="19"/>
        <v>0</v>
      </c>
      <c r="K411" s="331">
        <f t="shared" si="20"/>
        <v>0</v>
      </c>
      <c r="L411" s="331">
        <f t="shared" si="21"/>
        <v>0</v>
      </c>
      <c r="M411" s="332">
        <f t="shared" si="22"/>
        <v>0</v>
      </c>
      <c r="N411" s="333">
        <f t="shared" si="23"/>
        <v>0</v>
      </c>
      <c r="O411" s="434"/>
      <c r="P411" s="335">
        <f t="shared" si="24"/>
        <v>0</v>
      </c>
      <c r="Q411" s="336" t="str">
        <f t="shared" si="25"/>
        <v/>
      </c>
      <c r="R411" s="144">
        <v>0</v>
      </c>
      <c r="S411" s="148"/>
      <c r="T411" s="147"/>
      <c r="U411" s="368"/>
      <c r="V411" s="368"/>
      <c r="W411" s="435"/>
      <c r="X411" s="148">
        <v>0</v>
      </c>
      <c r="Y411" s="339"/>
      <c r="Z411" s="435"/>
      <c r="AA411" s="435">
        <v>0</v>
      </c>
      <c r="AB411" s="435">
        <v>0</v>
      </c>
      <c r="AC411" s="435">
        <v>0</v>
      </c>
      <c r="AD411" s="435">
        <v>0</v>
      </c>
      <c r="AE411" s="435">
        <v>0</v>
      </c>
      <c r="AF411" s="435">
        <v>0</v>
      </c>
      <c r="AG411" s="435">
        <v>0</v>
      </c>
      <c r="AH411" s="435">
        <v>0</v>
      </c>
      <c r="AI411" s="435"/>
      <c r="AJ411" s="148">
        <v>0</v>
      </c>
      <c r="AK411" s="341">
        <v>0</v>
      </c>
      <c r="AL411" s="342">
        <v>0</v>
      </c>
    </row>
    <row r="412" spans="1:38" ht="24" customHeight="1" x14ac:dyDescent="0.3">
      <c r="A412" s="327" t="s">
        <v>5916</v>
      </c>
      <c r="B412" s="328" t="s">
        <v>5917</v>
      </c>
      <c r="C412" s="433" t="s">
        <v>117</v>
      </c>
      <c r="D412" s="330">
        <f t="shared" si="13"/>
        <v>600</v>
      </c>
      <c r="E412" s="331">
        <f t="shared" si="14"/>
        <v>265</v>
      </c>
      <c r="F412" s="331">
        <f t="shared" si="15"/>
        <v>130</v>
      </c>
      <c r="G412" s="331">
        <f t="shared" si="16"/>
        <v>0</v>
      </c>
      <c r="H412" s="331">
        <f t="shared" si="17"/>
        <v>0</v>
      </c>
      <c r="I412" s="331">
        <f t="shared" si="18"/>
        <v>0</v>
      </c>
      <c r="J412" s="331">
        <f t="shared" si="19"/>
        <v>0</v>
      </c>
      <c r="K412" s="331">
        <f t="shared" si="20"/>
        <v>0</v>
      </c>
      <c r="L412" s="331">
        <f t="shared" si="21"/>
        <v>0</v>
      </c>
      <c r="M412" s="332">
        <f t="shared" si="22"/>
        <v>0</v>
      </c>
      <c r="N412" s="333">
        <f t="shared" si="23"/>
        <v>995</v>
      </c>
      <c r="O412" s="434">
        <f>Nemzetközi!E247</f>
        <v>223</v>
      </c>
      <c r="P412" s="335">
        <f t="shared" si="24"/>
        <v>23295</v>
      </c>
      <c r="Q412" s="336">
        <f t="shared" si="25"/>
        <v>4</v>
      </c>
      <c r="R412" s="144">
        <v>0</v>
      </c>
      <c r="S412" s="349"/>
      <c r="T412" s="147"/>
      <c r="U412" s="341">
        <v>130</v>
      </c>
      <c r="V412" s="341">
        <v>265</v>
      </c>
      <c r="W412" s="435"/>
      <c r="X412" s="148">
        <v>0</v>
      </c>
      <c r="Y412" s="339"/>
      <c r="Z412" s="435"/>
      <c r="AA412" s="435">
        <v>0</v>
      </c>
      <c r="AB412" s="435">
        <v>0</v>
      </c>
      <c r="AC412" s="435">
        <v>0</v>
      </c>
      <c r="AD412" s="435">
        <v>0</v>
      </c>
      <c r="AE412" s="435">
        <v>0</v>
      </c>
      <c r="AF412" s="435">
        <v>0</v>
      </c>
      <c r="AG412" s="435">
        <v>0</v>
      </c>
      <c r="AH412" s="435">
        <v>0</v>
      </c>
      <c r="AI412" s="435"/>
      <c r="AJ412" s="148">
        <v>0</v>
      </c>
      <c r="AK412" s="341">
        <v>600</v>
      </c>
      <c r="AL412" s="342">
        <v>0</v>
      </c>
    </row>
    <row r="413" spans="1:38" ht="24" customHeight="1" x14ac:dyDescent="0.3">
      <c r="A413" s="345" t="s">
        <v>5918</v>
      </c>
      <c r="B413" s="328" t="s">
        <v>5919</v>
      </c>
      <c r="C413" s="433" t="s">
        <v>5497</v>
      </c>
      <c r="D413" s="330">
        <f t="shared" si="13"/>
        <v>16</v>
      </c>
      <c r="E413" s="331">
        <f t="shared" si="14"/>
        <v>16</v>
      </c>
      <c r="F413" s="331">
        <f t="shared" si="15"/>
        <v>0</v>
      </c>
      <c r="G413" s="331">
        <f t="shared" si="16"/>
        <v>0</v>
      </c>
      <c r="H413" s="331">
        <f t="shared" si="17"/>
        <v>0</v>
      </c>
      <c r="I413" s="331">
        <f t="shared" si="18"/>
        <v>0</v>
      </c>
      <c r="J413" s="331">
        <f t="shared" si="19"/>
        <v>0</v>
      </c>
      <c r="K413" s="331">
        <f t="shared" si="20"/>
        <v>0</v>
      </c>
      <c r="L413" s="331">
        <f t="shared" si="21"/>
        <v>0</v>
      </c>
      <c r="M413" s="332">
        <f t="shared" si="22"/>
        <v>0</v>
      </c>
      <c r="N413" s="333">
        <f t="shared" si="23"/>
        <v>32</v>
      </c>
      <c r="O413" s="434"/>
      <c r="P413" s="335">
        <f t="shared" si="24"/>
        <v>32</v>
      </c>
      <c r="Q413" s="336">
        <f t="shared" si="25"/>
        <v>139</v>
      </c>
      <c r="R413" s="364">
        <v>0</v>
      </c>
      <c r="S413" s="148"/>
      <c r="T413" s="351">
        <v>16</v>
      </c>
      <c r="U413" s="341"/>
      <c r="V413" s="341"/>
      <c r="W413" s="436"/>
      <c r="X413" s="148">
        <v>0</v>
      </c>
      <c r="Y413" s="357">
        <v>16</v>
      </c>
      <c r="Z413" s="436"/>
      <c r="AA413" s="435">
        <v>0</v>
      </c>
      <c r="AB413" s="435">
        <v>0</v>
      </c>
      <c r="AC413" s="435">
        <v>0</v>
      </c>
      <c r="AD413" s="435">
        <v>0</v>
      </c>
      <c r="AE413" s="435">
        <v>0</v>
      </c>
      <c r="AF413" s="435">
        <v>0</v>
      </c>
      <c r="AG413" s="435">
        <v>0</v>
      </c>
      <c r="AH413" s="435">
        <v>0</v>
      </c>
      <c r="AI413" s="436"/>
      <c r="AJ413" s="148">
        <v>0</v>
      </c>
      <c r="AK413" s="358">
        <v>0</v>
      </c>
      <c r="AL413" s="342">
        <v>0</v>
      </c>
    </row>
    <row r="414" spans="1:38" ht="24" customHeight="1" x14ac:dyDescent="0.3">
      <c r="A414" s="345" t="s">
        <v>5920</v>
      </c>
      <c r="B414" s="328" t="s">
        <v>5921</v>
      </c>
      <c r="C414" s="433" t="s">
        <v>1075</v>
      </c>
      <c r="D414" s="330">
        <f t="shared" si="13"/>
        <v>90</v>
      </c>
      <c r="E414" s="331">
        <f t="shared" si="14"/>
        <v>55</v>
      </c>
      <c r="F414" s="331">
        <f t="shared" si="15"/>
        <v>0</v>
      </c>
      <c r="G414" s="331">
        <f t="shared" si="16"/>
        <v>0</v>
      </c>
      <c r="H414" s="331">
        <f t="shared" si="17"/>
        <v>0</v>
      </c>
      <c r="I414" s="331">
        <f t="shared" si="18"/>
        <v>0</v>
      </c>
      <c r="J414" s="331">
        <f t="shared" si="19"/>
        <v>0</v>
      </c>
      <c r="K414" s="331">
        <f t="shared" si="20"/>
        <v>0</v>
      </c>
      <c r="L414" s="331">
        <f t="shared" si="21"/>
        <v>0</v>
      </c>
      <c r="M414" s="332">
        <f t="shared" si="22"/>
        <v>0</v>
      </c>
      <c r="N414" s="333">
        <f t="shared" si="23"/>
        <v>145</v>
      </c>
      <c r="O414" s="434"/>
      <c r="P414" s="335">
        <f t="shared" si="24"/>
        <v>145</v>
      </c>
      <c r="Q414" s="336">
        <f t="shared" si="25"/>
        <v>62</v>
      </c>
      <c r="R414" s="344">
        <v>0</v>
      </c>
      <c r="S414" s="148">
        <v>90</v>
      </c>
      <c r="T414" s="147"/>
      <c r="U414" s="341"/>
      <c r="V414" s="341"/>
      <c r="W414" s="435"/>
      <c r="X414" s="349">
        <v>0</v>
      </c>
      <c r="Y414" s="442"/>
      <c r="Z414" s="435">
        <v>55</v>
      </c>
      <c r="AA414" s="435">
        <v>0</v>
      </c>
      <c r="AB414" s="435">
        <v>0</v>
      </c>
      <c r="AC414" s="435">
        <v>0</v>
      </c>
      <c r="AD414" s="435">
        <v>0</v>
      </c>
      <c r="AE414" s="435">
        <v>0</v>
      </c>
      <c r="AF414" s="435">
        <v>0</v>
      </c>
      <c r="AG414" s="435">
        <v>0</v>
      </c>
      <c r="AH414" s="435">
        <v>0</v>
      </c>
      <c r="AI414" s="435"/>
      <c r="AJ414" s="148">
        <v>0</v>
      </c>
      <c r="AK414" s="341">
        <v>0</v>
      </c>
      <c r="AL414" s="342">
        <v>0</v>
      </c>
    </row>
    <row r="415" spans="1:38" ht="24" customHeight="1" x14ac:dyDescent="0.3">
      <c r="A415" s="327" t="s">
        <v>5922</v>
      </c>
      <c r="B415" s="328" t="s">
        <v>5923</v>
      </c>
      <c r="C415" s="433" t="s">
        <v>314</v>
      </c>
      <c r="D415" s="330">
        <f t="shared" si="13"/>
        <v>0</v>
      </c>
      <c r="E415" s="331">
        <f t="shared" si="14"/>
        <v>0</v>
      </c>
      <c r="F415" s="331">
        <f t="shared" si="15"/>
        <v>0</v>
      </c>
      <c r="G415" s="331">
        <f t="shared" si="16"/>
        <v>0</v>
      </c>
      <c r="H415" s="331">
        <f t="shared" si="17"/>
        <v>0</v>
      </c>
      <c r="I415" s="331">
        <f t="shared" si="18"/>
        <v>0</v>
      </c>
      <c r="J415" s="331">
        <f t="shared" si="19"/>
        <v>0</v>
      </c>
      <c r="K415" s="331">
        <f t="shared" si="20"/>
        <v>0</v>
      </c>
      <c r="L415" s="331">
        <f t="shared" si="21"/>
        <v>0</v>
      </c>
      <c r="M415" s="332">
        <f t="shared" si="22"/>
        <v>0</v>
      </c>
      <c r="N415" s="333">
        <f t="shared" si="23"/>
        <v>0</v>
      </c>
      <c r="O415" s="434"/>
      <c r="P415" s="335">
        <f t="shared" si="24"/>
        <v>0</v>
      </c>
      <c r="Q415" s="336" t="str">
        <f t="shared" si="25"/>
        <v/>
      </c>
      <c r="R415" s="144">
        <v>0</v>
      </c>
      <c r="S415" s="148"/>
      <c r="T415" s="147"/>
      <c r="U415" s="365"/>
      <c r="V415" s="365"/>
      <c r="W415" s="435"/>
      <c r="X415" s="148">
        <v>0</v>
      </c>
      <c r="Y415" s="339"/>
      <c r="Z415" s="435"/>
      <c r="AA415" s="435">
        <v>0</v>
      </c>
      <c r="AB415" s="435">
        <v>0</v>
      </c>
      <c r="AC415" s="435">
        <v>0</v>
      </c>
      <c r="AD415" s="435">
        <v>0</v>
      </c>
      <c r="AE415" s="435">
        <v>0</v>
      </c>
      <c r="AF415" s="435">
        <v>0</v>
      </c>
      <c r="AG415" s="435">
        <v>0</v>
      </c>
      <c r="AH415" s="435">
        <v>0</v>
      </c>
      <c r="AI415" s="435"/>
      <c r="AJ415" s="349">
        <v>0</v>
      </c>
      <c r="AK415" s="341">
        <v>0</v>
      </c>
      <c r="AL415" s="342">
        <v>0</v>
      </c>
    </row>
    <row r="416" spans="1:38" ht="24" customHeight="1" x14ac:dyDescent="0.3">
      <c r="A416" s="345" t="s">
        <v>5924</v>
      </c>
      <c r="B416" s="328" t="s">
        <v>5925</v>
      </c>
      <c r="C416" s="433" t="s">
        <v>117</v>
      </c>
      <c r="D416" s="330">
        <f t="shared" si="13"/>
        <v>10</v>
      </c>
      <c r="E416" s="331">
        <f t="shared" si="14"/>
        <v>0</v>
      </c>
      <c r="F416" s="331">
        <f t="shared" si="15"/>
        <v>0</v>
      </c>
      <c r="G416" s="331">
        <f t="shared" si="16"/>
        <v>0</v>
      </c>
      <c r="H416" s="331">
        <f t="shared" si="17"/>
        <v>0</v>
      </c>
      <c r="I416" s="331">
        <f t="shared" si="18"/>
        <v>0</v>
      </c>
      <c r="J416" s="331">
        <f t="shared" si="19"/>
        <v>0</v>
      </c>
      <c r="K416" s="331">
        <f t="shared" si="20"/>
        <v>0</v>
      </c>
      <c r="L416" s="331">
        <f t="shared" si="21"/>
        <v>0</v>
      </c>
      <c r="M416" s="332">
        <f t="shared" si="22"/>
        <v>0</v>
      </c>
      <c r="N416" s="333">
        <f t="shared" si="23"/>
        <v>10</v>
      </c>
      <c r="O416" s="434"/>
      <c r="P416" s="335">
        <f t="shared" si="24"/>
        <v>10</v>
      </c>
      <c r="Q416" s="336">
        <f t="shared" si="25"/>
        <v>187</v>
      </c>
      <c r="R416" s="88">
        <v>0</v>
      </c>
      <c r="S416" s="148"/>
      <c r="T416" s="147"/>
      <c r="U416" s="341"/>
      <c r="V416" s="341"/>
      <c r="W416" s="435"/>
      <c r="X416" s="148">
        <v>0</v>
      </c>
      <c r="Y416" s="437">
        <v>10</v>
      </c>
      <c r="Z416" s="435"/>
      <c r="AA416" s="435">
        <v>0</v>
      </c>
      <c r="AB416" s="435">
        <v>0</v>
      </c>
      <c r="AC416" s="435">
        <v>0</v>
      </c>
      <c r="AD416" s="435">
        <v>0</v>
      </c>
      <c r="AE416" s="435">
        <v>0</v>
      </c>
      <c r="AF416" s="435">
        <v>0</v>
      </c>
      <c r="AG416" s="435">
        <v>0</v>
      </c>
      <c r="AH416" s="435">
        <v>0</v>
      </c>
      <c r="AI416" s="435"/>
      <c r="AJ416" s="148">
        <v>0</v>
      </c>
      <c r="AK416" s="341">
        <v>0</v>
      </c>
      <c r="AL416" s="342">
        <v>0</v>
      </c>
    </row>
    <row r="417" spans="1:38" ht="24" customHeight="1" x14ac:dyDescent="0.3">
      <c r="A417" s="327" t="s">
        <v>5926</v>
      </c>
      <c r="B417" s="328" t="s">
        <v>5927</v>
      </c>
      <c r="C417" s="433" t="s">
        <v>579</v>
      </c>
      <c r="D417" s="330">
        <f t="shared" si="13"/>
        <v>0</v>
      </c>
      <c r="E417" s="331">
        <f t="shared" si="14"/>
        <v>0</v>
      </c>
      <c r="F417" s="331">
        <f t="shared" si="15"/>
        <v>0</v>
      </c>
      <c r="G417" s="331">
        <f t="shared" si="16"/>
        <v>0</v>
      </c>
      <c r="H417" s="331">
        <f t="shared" si="17"/>
        <v>0</v>
      </c>
      <c r="I417" s="331">
        <f t="shared" si="18"/>
        <v>0</v>
      </c>
      <c r="J417" s="331">
        <f t="shared" si="19"/>
        <v>0</v>
      </c>
      <c r="K417" s="331">
        <f t="shared" si="20"/>
        <v>0</v>
      </c>
      <c r="L417" s="331">
        <f t="shared" si="21"/>
        <v>0</v>
      </c>
      <c r="M417" s="332">
        <f t="shared" si="22"/>
        <v>0</v>
      </c>
      <c r="N417" s="333">
        <f t="shared" si="23"/>
        <v>0</v>
      </c>
      <c r="O417" s="434"/>
      <c r="P417" s="335">
        <f t="shared" si="24"/>
        <v>0</v>
      </c>
      <c r="Q417" s="336" t="str">
        <f t="shared" si="25"/>
        <v/>
      </c>
      <c r="R417" s="144">
        <v>0</v>
      </c>
      <c r="S417" s="148"/>
      <c r="T417" s="147"/>
      <c r="U417" s="341"/>
      <c r="V417" s="341"/>
      <c r="W417" s="435"/>
      <c r="X417" s="148">
        <v>0</v>
      </c>
      <c r="Y417" s="339"/>
      <c r="Z417" s="435"/>
      <c r="AA417" s="435">
        <v>0</v>
      </c>
      <c r="AB417" s="435">
        <v>0</v>
      </c>
      <c r="AC417" s="435">
        <v>0</v>
      </c>
      <c r="AD417" s="435">
        <v>0</v>
      </c>
      <c r="AE417" s="435">
        <v>0</v>
      </c>
      <c r="AF417" s="435">
        <v>0</v>
      </c>
      <c r="AG417" s="435">
        <v>0</v>
      </c>
      <c r="AH417" s="435">
        <v>0</v>
      </c>
      <c r="AI417" s="435"/>
      <c r="AJ417" s="148">
        <v>0</v>
      </c>
      <c r="AK417" s="341">
        <v>0</v>
      </c>
      <c r="AL417" s="342">
        <v>0</v>
      </c>
    </row>
    <row r="418" spans="1:38" ht="24" customHeight="1" x14ac:dyDescent="0.3">
      <c r="A418" s="345" t="s">
        <v>5928</v>
      </c>
      <c r="B418" s="328" t="s">
        <v>5929</v>
      </c>
      <c r="C418" s="433" t="s">
        <v>314</v>
      </c>
      <c r="D418" s="330">
        <f t="shared" si="13"/>
        <v>65</v>
      </c>
      <c r="E418" s="331">
        <f t="shared" si="14"/>
        <v>25</v>
      </c>
      <c r="F418" s="331">
        <f t="shared" si="15"/>
        <v>0</v>
      </c>
      <c r="G418" s="331">
        <f t="shared" si="16"/>
        <v>0</v>
      </c>
      <c r="H418" s="331">
        <f t="shared" si="17"/>
        <v>0</v>
      </c>
      <c r="I418" s="331">
        <f t="shared" si="18"/>
        <v>0</v>
      </c>
      <c r="J418" s="331">
        <f t="shared" si="19"/>
        <v>0</v>
      </c>
      <c r="K418" s="331">
        <f t="shared" si="20"/>
        <v>0</v>
      </c>
      <c r="L418" s="331">
        <f t="shared" si="21"/>
        <v>0</v>
      </c>
      <c r="M418" s="332">
        <f t="shared" si="22"/>
        <v>0</v>
      </c>
      <c r="N418" s="333">
        <f t="shared" si="23"/>
        <v>90</v>
      </c>
      <c r="O418" s="434"/>
      <c r="P418" s="335">
        <f t="shared" si="24"/>
        <v>90</v>
      </c>
      <c r="Q418" s="336">
        <f t="shared" si="25"/>
        <v>81</v>
      </c>
      <c r="R418" s="144">
        <v>0</v>
      </c>
      <c r="S418" s="148">
        <v>25</v>
      </c>
      <c r="T418" s="351"/>
      <c r="U418" s="341"/>
      <c r="V418" s="341"/>
      <c r="W418" s="436"/>
      <c r="X418" s="148">
        <v>0</v>
      </c>
      <c r="Y418" s="339"/>
      <c r="Z418" s="436">
        <v>65</v>
      </c>
      <c r="AA418" s="435">
        <v>0</v>
      </c>
      <c r="AB418" s="435">
        <v>0</v>
      </c>
      <c r="AC418" s="435">
        <v>0</v>
      </c>
      <c r="AD418" s="435">
        <v>0</v>
      </c>
      <c r="AE418" s="435">
        <v>0</v>
      </c>
      <c r="AF418" s="435">
        <v>0</v>
      </c>
      <c r="AG418" s="435">
        <v>0</v>
      </c>
      <c r="AH418" s="435">
        <v>0</v>
      </c>
      <c r="AI418" s="436"/>
      <c r="AJ418" s="148">
        <v>0</v>
      </c>
      <c r="AK418" s="358">
        <v>0</v>
      </c>
      <c r="AL418" s="342">
        <v>0</v>
      </c>
    </row>
    <row r="419" spans="1:38" ht="24" customHeight="1" x14ac:dyDescent="0.3">
      <c r="A419" s="327" t="s">
        <v>5930</v>
      </c>
      <c r="B419" s="328" t="s">
        <v>5931</v>
      </c>
      <c r="C419" s="433" t="s">
        <v>928</v>
      </c>
      <c r="D419" s="330">
        <f t="shared" si="13"/>
        <v>0</v>
      </c>
      <c r="E419" s="331">
        <f t="shared" si="14"/>
        <v>0</v>
      </c>
      <c r="F419" s="331">
        <f t="shared" si="15"/>
        <v>0</v>
      </c>
      <c r="G419" s="331">
        <f t="shared" si="16"/>
        <v>0</v>
      </c>
      <c r="H419" s="331">
        <f t="shared" si="17"/>
        <v>0</v>
      </c>
      <c r="I419" s="331">
        <f t="shared" si="18"/>
        <v>0</v>
      </c>
      <c r="J419" s="331">
        <f t="shared" si="19"/>
        <v>0</v>
      </c>
      <c r="K419" s="331">
        <f t="shared" si="20"/>
        <v>0</v>
      </c>
      <c r="L419" s="331">
        <f t="shared" si="21"/>
        <v>0</v>
      </c>
      <c r="M419" s="332">
        <f t="shared" si="22"/>
        <v>0</v>
      </c>
      <c r="N419" s="333">
        <f t="shared" si="23"/>
        <v>0</v>
      </c>
      <c r="O419" s="434">
        <f>Nemzetközi!E249</f>
        <v>69</v>
      </c>
      <c r="P419" s="335">
        <f t="shared" si="24"/>
        <v>6900</v>
      </c>
      <c r="Q419" s="336">
        <f t="shared" si="25"/>
        <v>8</v>
      </c>
      <c r="R419" s="144">
        <v>0</v>
      </c>
      <c r="S419" s="148"/>
      <c r="T419" s="147"/>
      <c r="U419" s="341"/>
      <c r="V419" s="341"/>
      <c r="W419" s="435"/>
      <c r="X419" s="148">
        <v>0</v>
      </c>
      <c r="Y419" s="339"/>
      <c r="Z419" s="435"/>
      <c r="AA419" s="435">
        <v>0</v>
      </c>
      <c r="AB419" s="435">
        <v>0</v>
      </c>
      <c r="AC419" s="435">
        <v>0</v>
      </c>
      <c r="AD419" s="435">
        <v>0</v>
      </c>
      <c r="AE419" s="435">
        <v>0</v>
      </c>
      <c r="AF419" s="435">
        <v>0</v>
      </c>
      <c r="AG419" s="435">
        <v>0</v>
      </c>
      <c r="AH419" s="435">
        <v>0</v>
      </c>
      <c r="AI419" s="435"/>
      <c r="AJ419" s="349">
        <v>0</v>
      </c>
      <c r="AK419" s="341">
        <v>0</v>
      </c>
      <c r="AL419" s="342">
        <v>0</v>
      </c>
    </row>
    <row r="420" spans="1:38" ht="24" customHeight="1" x14ac:dyDescent="0.3">
      <c r="A420" s="327" t="s">
        <v>5932</v>
      </c>
      <c r="B420" s="328" t="s">
        <v>5933</v>
      </c>
      <c r="C420" s="433" t="s">
        <v>117</v>
      </c>
      <c r="D420" s="330">
        <f t="shared" si="13"/>
        <v>0</v>
      </c>
      <c r="E420" s="331">
        <f t="shared" si="14"/>
        <v>0</v>
      </c>
      <c r="F420" s="331">
        <f t="shared" si="15"/>
        <v>0</v>
      </c>
      <c r="G420" s="331">
        <f t="shared" si="16"/>
        <v>0</v>
      </c>
      <c r="H420" s="331">
        <f t="shared" si="17"/>
        <v>0</v>
      </c>
      <c r="I420" s="331">
        <f t="shared" si="18"/>
        <v>0</v>
      </c>
      <c r="J420" s="331">
        <f t="shared" si="19"/>
        <v>0</v>
      </c>
      <c r="K420" s="331">
        <f t="shared" si="20"/>
        <v>0</v>
      </c>
      <c r="L420" s="331">
        <f t="shared" si="21"/>
        <v>0</v>
      </c>
      <c r="M420" s="332">
        <f t="shared" si="22"/>
        <v>0</v>
      </c>
      <c r="N420" s="333">
        <f t="shared" si="23"/>
        <v>0</v>
      </c>
      <c r="O420" s="434">
        <f>Nemzetközi!E250</f>
        <v>519</v>
      </c>
      <c r="P420" s="335">
        <f t="shared" si="24"/>
        <v>51900</v>
      </c>
      <c r="Q420" s="336">
        <f t="shared" si="25"/>
        <v>2</v>
      </c>
      <c r="R420" s="144">
        <v>0</v>
      </c>
      <c r="S420" s="349"/>
      <c r="T420" s="147"/>
      <c r="U420" s="358"/>
      <c r="V420" s="358"/>
      <c r="W420" s="435"/>
      <c r="X420" s="349">
        <v>0</v>
      </c>
      <c r="Y420" s="339"/>
      <c r="Z420" s="435"/>
      <c r="AA420" s="435">
        <v>0</v>
      </c>
      <c r="AB420" s="435">
        <v>0</v>
      </c>
      <c r="AC420" s="435">
        <v>0</v>
      </c>
      <c r="AD420" s="435">
        <v>0</v>
      </c>
      <c r="AE420" s="435">
        <v>0</v>
      </c>
      <c r="AF420" s="435">
        <v>0</v>
      </c>
      <c r="AG420" s="435">
        <v>0</v>
      </c>
      <c r="AH420" s="435">
        <v>0</v>
      </c>
      <c r="AI420" s="435"/>
      <c r="AJ420" s="148">
        <v>0</v>
      </c>
      <c r="AK420" s="341">
        <v>0</v>
      </c>
      <c r="AL420" s="360">
        <v>0</v>
      </c>
    </row>
    <row r="421" spans="1:38" ht="24" customHeight="1" x14ac:dyDescent="0.3">
      <c r="A421" s="345" t="s">
        <v>5934</v>
      </c>
      <c r="B421" s="328" t="s">
        <v>5935</v>
      </c>
      <c r="C421" s="433" t="s">
        <v>607</v>
      </c>
      <c r="D421" s="330">
        <f t="shared" si="13"/>
        <v>0</v>
      </c>
      <c r="E421" s="331">
        <f t="shared" si="14"/>
        <v>0</v>
      </c>
      <c r="F421" s="331">
        <f t="shared" si="15"/>
        <v>0</v>
      </c>
      <c r="G421" s="331">
        <f t="shared" si="16"/>
        <v>0</v>
      </c>
      <c r="H421" s="331">
        <f t="shared" si="17"/>
        <v>0</v>
      </c>
      <c r="I421" s="331">
        <f t="shared" si="18"/>
        <v>0</v>
      </c>
      <c r="J421" s="331">
        <f t="shared" si="19"/>
        <v>0</v>
      </c>
      <c r="K421" s="331">
        <f t="shared" si="20"/>
        <v>0</v>
      </c>
      <c r="L421" s="331">
        <f t="shared" si="21"/>
        <v>0</v>
      </c>
      <c r="M421" s="332">
        <f t="shared" si="22"/>
        <v>0</v>
      </c>
      <c r="N421" s="333">
        <f t="shared" si="23"/>
        <v>0</v>
      </c>
      <c r="O421" s="434"/>
      <c r="P421" s="335">
        <f t="shared" si="24"/>
        <v>0</v>
      </c>
      <c r="Q421" s="336" t="str">
        <f t="shared" si="25"/>
        <v/>
      </c>
      <c r="R421" s="144">
        <v>0</v>
      </c>
      <c r="S421" s="148"/>
      <c r="T421" s="147"/>
      <c r="U421" s="341"/>
      <c r="V421" s="341"/>
      <c r="W421" s="435"/>
      <c r="X421" s="148">
        <v>0</v>
      </c>
      <c r="Y421" s="339"/>
      <c r="Z421" s="435"/>
      <c r="AA421" s="435">
        <v>0</v>
      </c>
      <c r="AB421" s="435">
        <v>0</v>
      </c>
      <c r="AC421" s="435">
        <v>0</v>
      </c>
      <c r="AD421" s="435">
        <v>0</v>
      </c>
      <c r="AE421" s="435">
        <v>0</v>
      </c>
      <c r="AF421" s="435">
        <v>0</v>
      </c>
      <c r="AG421" s="435">
        <v>0</v>
      </c>
      <c r="AH421" s="435">
        <v>0</v>
      </c>
      <c r="AI421" s="435"/>
      <c r="AJ421" s="148">
        <v>0</v>
      </c>
      <c r="AK421" s="341">
        <v>0</v>
      </c>
      <c r="AL421" s="360">
        <v>0</v>
      </c>
    </row>
    <row r="422" spans="1:38" ht="24" customHeight="1" x14ac:dyDescent="0.3">
      <c r="A422" s="327" t="s">
        <v>5936</v>
      </c>
      <c r="B422" s="328" t="s">
        <v>5937</v>
      </c>
      <c r="C422" s="433" t="s">
        <v>598</v>
      </c>
      <c r="D422" s="330">
        <f t="shared" si="13"/>
        <v>0</v>
      </c>
      <c r="E422" s="331">
        <f t="shared" si="14"/>
        <v>0</v>
      </c>
      <c r="F422" s="331">
        <f t="shared" si="15"/>
        <v>0</v>
      </c>
      <c r="G422" s="331">
        <f t="shared" si="16"/>
        <v>0</v>
      </c>
      <c r="H422" s="331">
        <f t="shared" si="17"/>
        <v>0</v>
      </c>
      <c r="I422" s="331">
        <f t="shared" si="18"/>
        <v>0</v>
      </c>
      <c r="J422" s="331">
        <f t="shared" si="19"/>
        <v>0</v>
      </c>
      <c r="K422" s="331">
        <f t="shared" si="20"/>
        <v>0</v>
      </c>
      <c r="L422" s="331">
        <f t="shared" si="21"/>
        <v>0</v>
      </c>
      <c r="M422" s="332">
        <f t="shared" si="22"/>
        <v>0</v>
      </c>
      <c r="N422" s="333">
        <f t="shared" si="23"/>
        <v>0</v>
      </c>
      <c r="O422" s="434"/>
      <c r="P422" s="335">
        <f t="shared" si="24"/>
        <v>0</v>
      </c>
      <c r="Q422" s="336" t="str">
        <f t="shared" si="25"/>
        <v/>
      </c>
      <c r="R422" s="144">
        <v>0</v>
      </c>
      <c r="S422" s="148"/>
      <c r="T422" s="147"/>
      <c r="U422" s="341"/>
      <c r="V422" s="341"/>
      <c r="W422" s="435"/>
      <c r="X422" s="148">
        <v>0</v>
      </c>
      <c r="Y422" s="339"/>
      <c r="Z422" s="435"/>
      <c r="AA422" s="435">
        <v>0</v>
      </c>
      <c r="AB422" s="435">
        <v>0</v>
      </c>
      <c r="AC422" s="435">
        <v>0</v>
      </c>
      <c r="AD422" s="435">
        <v>0</v>
      </c>
      <c r="AE422" s="435">
        <v>0</v>
      </c>
      <c r="AF422" s="435">
        <v>0</v>
      </c>
      <c r="AG422" s="435">
        <v>0</v>
      </c>
      <c r="AH422" s="435">
        <v>0</v>
      </c>
      <c r="AI422" s="435"/>
      <c r="AJ422" s="148">
        <v>0</v>
      </c>
      <c r="AK422" s="341">
        <v>0</v>
      </c>
      <c r="AL422" s="342">
        <v>0</v>
      </c>
    </row>
    <row r="423" spans="1:38" ht="24" customHeight="1" x14ac:dyDescent="0.3">
      <c r="A423" s="345" t="s">
        <v>1773</v>
      </c>
      <c r="B423" s="328" t="s">
        <v>1774</v>
      </c>
      <c r="C423" s="433" t="s">
        <v>92</v>
      </c>
      <c r="D423" s="330">
        <f t="shared" si="13"/>
        <v>50</v>
      </c>
      <c r="E423" s="331">
        <f t="shared" si="14"/>
        <v>0</v>
      </c>
      <c r="F423" s="331">
        <f t="shared" si="15"/>
        <v>0</v>
      </c>
      <c r="G423" s="331">
        <f t="shared" si="16"/>
        <v>0</v>
      </c>
      <c r="H423" s="331">
        <f t="shared" si="17"/>
        <v>0</v>
      </c>
      <c r="I423" s="331">
        <f t="shared" si="18"/>
        <v>0</v>
      </c>
      <c r="J423" s="331">
        <f t="shared" si="19"/>
        <v>0</v>
      </c>
      <c r="K423" s="331">
        <f t="shared" si="20"/>
        <v>0</v>
      </c>
      <c r="L423" s="331">
        <f t="shared" si="21"/>
        <v>0</v>
      </c>
      <c r="M423" s="332">
        <f t="shared" si="22"/>
        <v>0</v>
      </c>
      <c r="N423" s="333">
        <f t="shared" si="23"/>
        <v>50</v>
      </c>
      <c r="O423" s="434"/>
      <c r="P423" s="335">
        <f t="shared" si="24"/>
        <v>50</v>
      </c>
      <c r="Q423" s="336">
        <f t="shared" si="25"/>
        <v>103</v>
      </c>
      <c r="R423" s="144">
        <v>0</v>
      </c>
      <c r="S423" s="148"/>
      <c r="T423" s="147"/>
      <c r="U423" s="341"/>
      <c r="V423" s="341"/>
      <c r="W423" s="435"/>
      <c r="X423" s="148">
        <v>0</v>
      </c>
      <c r="Y423" s="339"/>
      <c r="Z423" s="435"/>
      <c r="AA423" s="435">
        <v>0</v>
      </c>
      <c r="AB423" s="435">
        <v>0</v>
      </c>
      <c r="AC423" s="435">
        <v>0</v>
      </c>
      <c r="AD423" s="435">
        <v>0</v>
      </c>
      <c r="AE423" s="435">
        <v>0</v>
      </c>
      <c r="AF423" s="435">
        <v>0</v>
      </c>
      <c r="AG423" s="435">
        <v>0</v>
      </c>
      <c r="AH423" s="435">
        <v>0</v>
      </c>
      <c r="AI423" s="435"/>
      <c r="AJ423" s="148">
        <v>0</v>
      </c>
      <c r="AK423" s="358">
        <v>0</v>
      </c>
      <c r="AL423" s="342">
        <v>50</v>
      </c>
    </row>
    <row r="424" spans="1:38" ht="24" customHeight="1" x14ac:dyDescent="0.3">
      <c r="A424" s="345" t="s">
        <v>5938</v>
      </c>
      <c r="B424" s="328" t="s">
        <v>5939</v>
      </c>
      <c r="C424" s="433" t="s">
        <v>2699</v>
      </c>
      <c r="D424" s="330">
        <f t="shared" si="13"/>
        <v>50</v>
      </c>
      <c r="E424" s="331">
        <f t="shared" si="14"/>
        <v>0</v>
      </c>
      <c r="F424" s="331">
        <f t="shared" si="15"/>
        <v>0</v>
      </c>
      <c r="G424" s="331">
        <f t="shared" si="16"/>
        <v>0</v>
      </c>
      <c r="H424" s="331">
        <f t="shared" si="17"/>
        <v>0</v>
      </c>
      <c r="I424" s="331">
        <f t="shared" si="18"/>
        <v>0</v>
      </c>
      <c r="J424" s="331">
        <f t="shared" si="19"/>
        <v>0</v>
      </c>
      <c r="K424" s="331">
        <f t="shared" si="20"/>
        <v>0</v>
      </c>
      <c r="L424" s="331">
        <f t="shared" si="21"/>
        <v>0</v>
      </c>
      <c r="M424" s="332">
        <f t="shared" si="22"/>
        <v>0</v>
      </c>
      <c r="N424" s="333">
        <f t="shared" si="23"/>
        <v>50</v>
      </c>
      <c r="O424" s="434"/>
      <c r="P424" s="335">
        <f t="shared" si="24"/>
        <v>50</v>
      </c>
      <c r="Q424" s="336">
        <f t="shared" si="25"/>
        <v>103</v>
      </c>
      <c r="R424" s="144">
        <v>0</v>
      </c>
      <c r="S424" s="148">
        <v>50</v>
      </c>
      <c r="T424" s="147"/>
      <c r="U424" s="341"/>
      <c r="V424" s="341"/>
      <c r="W424" s="435"/>
      <c r="X424" s="148">
        <v>0</v>
      </c>
      <c r="Y424" s="339"/>
      <c r="Z424" s="435"/>
      <c r="AA424" s="435">
        <v>0</v>
      </c>
      <c r="AB424" s="435">
        <v>0</v>
      </c>
      <c r="AC424" s="435">
        <v>0</v>
      </c>
      <c r="AD424" s="435">
        <v>0</v>
      </c>
      <c r="AE424" s="435">
        <v>0</v>
      </c>
      <c r="AF424" s="435">
        <v>0</v>
      </c>
      <c r="AG424" s="435">
        <v>0</v>
      </c>
      <c r="AH424" s="435">
        <v>0</v>
      </c>
      <c r="AI424" s="435"/>
      <c r="AJ424" s="148">
        <v>0</v>
      </c>
      <c r="AK424" s="341">
        <v>0</v>
      </c>
      <c r="AL424" s="342">
        <v>0</v>
      </c>
    </row>
    <row r="425" spans="1:38" ht="24" customHeight="1" x14ac:dyDescent="0.3">
      <c r="A425" s="345" t="s">
        <v>5940</v>
      </c>
      <c r="B425" s="328" t="s">
        <v>5941</v>
      </c>
      <c r="C425" s="433" t="s">
        <v>5497</v>
      </c>
      <c r="D425" s="330">
        <f t="shared" si="13"/>
        <v>0</v>
      </c>
      <c r="E425" s="331">
        <f t="shared" si="14"/>
        <v>0</v>
      </c>
      <c r="F425" s="331">
        <f t="shared" si="15"/>
        <v>0</v>
      </c>
      <c r="G425" s="331">
        <f t="shared" si="16"/>
        <v>0</v>
      </c>
      <c r="H425" s="331">
        <f t="shared" si="17"/>
        <v>0</v>
      </c>
      <c r="I425" s="331">
        <f t="shared" si="18"/>
        <v>0</v>
      </c>
      <c r="J425" s="331">
        <f t="shared" si="19"/>
        <v>0</v>
      </c>
      <c r="K425" s="331">
        <f t="shared" si="20"/>
        <v>0</v>
      </c>
      <c r="L425" s="331">
        <f t="shared" si="21"/>
        <v>0</v>
      </c>
      <c r="M425" s="332">
        <f t="shared" si="22"/>
        <v>0</v>
      </c>
      <c r="N425" s="333">
        <f t="shared" si="23"/>
        <v>0</v>
      </c>
      <c r="O425" s="434"/>
      <c r="P425" s="335">
        <f t="shared" si="24"/>
        <v>0</v>
      </c>
      <c r="Q425" s="336" t="str">
        <f t="shared" si="25"/>
        <v/>
      </c>
      <c r="R425" s="88">
        <v>0</v>
      </c>
      <c r="S425" s="148"/>
      <c r="T425" s="147"/>
      <c r="U425" s="341"/>
      <c r="V425" s="341"/>
      <c r="W425" s="435"/>
      <c r="X425" s="349">
        <v>0</v>
      </c>
      <c r="Y425" s="437"/>
      <c r="Z425" s="435"/>
      <c r="AA425" s="435">
        <v>0</v>
      </c>
      <c r="AB425" s="435">
        <v>0</v>
      </c>
      <c r="AC425" s="435">
        <v>0</v>
      </c>
      <c r="AD425" s="435">
        <v>0</v>
      </c>
      <c r="AE425" s="435">
        <v>0</v>
      </c>
      <c r="AF425" s="435">
        <v>0</v>
      </c>
      <c r="AG425" s="435">
        <v>0</v>
      </c>
      <c r="AH425" s="435">
        <v>0</v>
      </c>
      <c r="AI425" s="435"/>
      <c r="AJ425" s="148">
        <v>0</v>
      </c>
      <c r="AK425" s="341">
        <v>0</v>
      </c>
      <c r="AL425" s="342">
        <v>0</v>
      </c>
    </row>
    <row r="426" spans="1:38" ht="24" customHeight="1" x14ac:dyDescent="0.3">
      <c r="A426" s="345" t="s">
        <v>5942</v>
      </c>
      <c r="B426" s="328" t="s">
        <v>5943</v>
      </c>
      <c r="C426" s="433" t="s">
        <v>725</v>
      </c>
      <c r="D426" s="330">
        <f t="shared" si="13"/>
        <v>0</v>
      </c>
      <c r="E426" s="331">
        <f t="shared" si="14"/>
        <v>0</v>
      </c>
      <c r="F426" s="331">
        <f t="shared" si="15"/>
        <v>0</v>
      </c>
      <c r="G426" s="331">
        <f t="shared" si="16"/>
        <v>0</v>
      </c>
      <c r="H426" s="331">
        <f t="shared" si="17"/>
        <v>0</v>
      </c>
      <c r="I426" s="331">
        <f t="shared" si="18"/>
        <v>0</v>
      </c>
      <c r="J426" s="331">
        <f t="shared" si="19"/>
        <v>0</v>
      </c>
      <c r="K426" s="331">
        <f t="shared" si="20"/>
        <v>0</v>
      </c>
      <c r="L426" s="331">
        <f t="shared" si="21"/>
        <v>0</v>
      </c>
      <c r="M426" s="332">
        <f t="shared" si="22"/>
        <v>0</v>
      </c>
      <c r="N426" s="333">
        <f t="shared" si="23"/>
        <v>0</v>
      </c>
      <c r="O426" s="434"/>
      <c r="P426" s="335">
        <f t="shared" si="24"/>
        <v>0</v>
      </c>
      <c r="Q426" s="336" t="str">
        <f t="shared" si="25"/>
        <v/>
      </c>
      <c r="R426" s="144">
        <v>0</v>
      </c>
      <c r="S426" s="148"/>
      <c r="T426" s="147"/>
      <c r="U426" s="341"/>
      <c r="V426" s="341"/>
      <c r="W426" s="435"/>
      <c r="X426" s="349">
        <v>0</v>
      </c>
      <c r="Y426" s="339"/>
      <c r="Z426" s="435"/>
      <c r="AA426" s="435">
        <v>0</v>
      </c>
      <c r="AB426" s="435">
        <v>0</v>
      </c>
      <c r="AC426" s="435">
        <v>0</v>
      </c>
      <c r="AD426" s="435">
        <v>0</v>
      </c>
      <c r="AE426" s="435">
        <v>0</v>
      </c>
      <c r="AF426" s="435">
        <v>0</v>
      </c>
      <c r="AG426" s="435">
        <v>0</v>
      </c>
      <c r="AH426" s="435">
        <v>0</v>
      </c>
      <c r="AI426" s="435"/>
      <c r="AJ426" s="349">
        <v>0</v>
      </c>
      <c r="AK426" s="358">
        <v>0</v>
      </c>
      <c r="AL426" s="342">
        <v>0</v>
      </c>
    </row>
    <row r="427" spans="1:38" ht="24" customHeight="1" x14ac:dyDescent="0.3">
      <c r="A427" s="345" t="s">
        <v>5944</v>
      </c>
      <c r="B427" s="328" t="s">
        <v>5945</v>
      </c>
      <c r="C427" s="433" t="s">
        <v>2156</v>
      </c>
      <c r="D427" s="330">
        <f t="shared" si="13"/>
        <v>0</v>
      </c>
      <c r="E427" s="331">
        <f t="shared" si="14"/>
        <v>0</v>
      </c>
      <c r="F427" s="331">
        <f t="shared" si="15"/>
        <v>0</v>
      </c>
      <c r="G427" s="331">
        <f t="shared" si="16"/>
        <v>0</v>
      </c>
      <c r="H427" s="331">
        <f t="shared" si="17"/>
        <v>0</v>
      </c>
      <c r="I427" s="331">
        <f t="shared" si="18"/>
        <v>0</v>
      </c>
      <c r="J427" s="331">
        <f t="shared" si="19"/>
        <v>0</v>
      </c>
      <c r="K427" s="331">
        <f t="shared" si="20"/>
        <v>0</v>
      </c>
      <c r="L427" s="331">
        <f t="shared" si="21"/>
        <v>0</v>
      </c>
      <c r="M427" s="332">
        <f t="shared" si="22"/>
        <v>0</v>
      </c>
      <c r="N427" s="333">
        <f t="shared" si="23"/>
        <v>0</v>
      </c>
      <c r="O427" s="434"/>
      <c r="P427" s="335">
        <f t="shared" si="24"/>
        <v>0</v>
      </c>
      <c r="Q427" s="336" t="str">
        <f t="shared" si="25"/>
        <v/>
      </c>
      <c r="R427" s="144">
        <v>0</v>
      </c>
      <c r="S427" s="148"/>
      <c r="T427" s="147"/>
      <c r="U427" s="341"/>
      <c r="V427" s="341"/>
      <c r="W427" s="435"/>
      <c r="X427" s="148">
        <v>0</v>
      </c>
      <c r="Y427" s="339"/>
      <c r="Z427" s="435"/>
      <c r="AA427" s="435">
        <v>0</v>
      </c>
      <c r="AB427" s="435">
        <v>0</v>
      </c>
      <c r="AC427" s="435">
        <v>0</v>
      </c>
      <c r="AD427" s="435">
        <v>0</v>
      </c>
      <c r="AE427" s="435">
        <v>0</v>
      </c>
      <c r="AF427" s="435">
        <v>0</v>
      </c>
      <c r="AG427" s="435">
        <v>0</v>
      </c>
      <c r="AH427" s="435">
        <v>0</v>
      </c>
      <c r="AI427" s="435"/>
      <c r="AJ427" s="148">
        <v>0</v>
      </c>
      <c r="AK427" s="341">
        <v>0</v>
      </c>
      <c r="AL427" s="360">
        <v>0</v>
      </c>
    </row>
    <row r="428" spans="1:38" ht="24" customHeight="1" x14ac:dyDescent="0.3">
      <c r="A428" s="327" t="s">
        <v>5946</v>
      </c>
      <c r="B428" s="328" t="s">
        <v>5947</v>
      </c>
      <c r="C428" s="433" t="s">
        <v>725</v>
      </c>
      <c r="D428" s="330">
        <f t="shared" si="13"/>
        <v>0</v>
      </c>
      <c r="E428" s="331">
        <f t="shared" si="14"/>
        <v>0</v>
      </c>
      <c r="F428" s="331">
        <f t="shared" si="15"/>
        <v>0</v>
      </c>
      <c r="G428" s="331">
        <f t="shared" si="16"/>
        <v>0</v>
      </c>
      <c r="H428" s="331">
        <f t="shared" si="17"/>
        <v>0</v>
      </c>
      <c r="I428" s="331">
        <f t="shared" si="18"/>
        <v>0</v>
      </c>
      <c r="J428" s="331">
        <f t="shared" si="19"/>
        <v>0</v>
      </c>
      <c r="K428" s="331">
        <f t="shared" si="20"/>
        <v>0</v>
      </c>
      <c r="L428" s="331">
        <f t="shared" si="21"/>
        <v>0</v>
      </c>
      <c r="M428" s="332">
        <f t="shared" si="22"/>
        <v>0</v>
      </c>
      <c r="N428" s="333">
        <f t="shared" si="23"/>
        <v>0</v>
      </c>
      <c r="O428" s="434"/>
      <c r="P428" s="335">
        <f t="shared" si="24"/>
        <v>0</v>
      </c>
      <c r="Q428" s="336" t="str">
        <f t="shared" si="25"/>
        <v/>
      </c>
      <c r="R428" s="144">
        <v>0</v>
      </c>
      <c r="S428" s="349"/>
      <c r="T428" s="147"/>
      <c r="U428" s="358"/>
      <c r="V428" s="358"/>
      <c r="W428" s="435"/>
      <c r="X428" s="148">
        <v>0</v>
      </c>
      <c r="Y428" s="339"/>
      <c r="Z428" s="435"/>
      <c r="AA428" s="435">
        <v>0</v>
      </c>
      <c r="AB428" s="435">
        <v>0</v>
      </c>
      <c r="AC428" s="435">
        <v>0</v>
      </c>
      <c r="AD428" s="435">
        <v>0</v>
      </c>
      <c r="AE428" s="435">
        <v>0</v>
      </c>
      <c r="AF428" s="435">
        <v>0</v>
      </c>
      <c r="AG428" s="435">
        <v>0</v>
      </c>
      <c r="AH428" s="435">
        <v>0</v>
      </c>
      <c r="AI428" s="435"/>
      <c r="AJ428" s="148">
        <v>0</v>
      </c>
      <c r="AK428" s="341">
        <v>0</v>
      </c>
      <c r="AL428" s="342">
        <v>0</v>
      </c>
    </row>
    <row r="429" spans="1:38" ht="24" customHeight="1" x14ac:dyDescent="0.3">
      <c r="A429" s="345" t="s">
        <v>5948</v>
      </c>
      <c r="B429" s="328" t="s">
        <v>5949</v>
      </c>
      <c r="C429" s="433" t="s">
        <v>171</v>
      </c>
      <c r="D429" s="330">
        <f t="shared" si="13"/>
        <v>5</v>
      </c>
      <c r="E429" s="331">
        <f t="shared" si="14"/>
        <v>0</v>
      </c>
      <c r="F429" s="331">
        <f t="shared" si="15"/>
        <v>0</v>
      </c>
      <c r="G429" s="331">
        <f t="shared" si="16"/>
        <v>0</v>
      </c>
      <c r="H429" s="331">
        <f t="shared" si="17"/>
        <v>0</v>
      </c>
      <c r="I429" s="331">
        <f t="shared" si="18"/>
        <v>0</v>
      </c>
      <c r="J429" s="331">
        <f t="shared" si="19"/>
        <v>0</v>
      </c>
      <c r="K429" s="331">
        <f t="shared" si="20"/>
        <v>0</v>
      </c>
      <c r="L429" s="331">
        <f t="shared" si="21"/>
        <v>0</v>
      </c>
      <c r="M429" s="332">
        <f t="shared" si="22"/>
        <v>0</v>
      </c>
      <c r="N429" s="333">
        <f t="shared" si="23"/>
        <v>5</v>
      </c>
      <c r="O429" s="434"/>
      <c r="P429" s="335">
        <f t="shared" si="24"/>
        <v>5</v>
      </c>
      <c r="Q429" s="336">
        <f t="shared" si="25"/>
        <v>201</v>
      </c>
      <c r="R429" s="144">
        <v>0</v>
      </c>
      <c r="S429" s="349"/>
      <c r="T429" s="147"/>
      <c r="U429" s="341"/>
      <c r="V429" s="341"/>
      <c r="W429" s="435">
        <v>5</v>
      </c>
      <c r="X429" s="148">
        <v>0</v>
      </c>
      <c r="Y429" s="339"/>
      <c r="Z429" s="435"/>
      <c r="AA429" s="435">
        <v>0</v>
      </c>
      <c r="AB429" s="435">
        <v>0</v>
      </c>
      <c r="AC429" s="435">
        <v>0</v>
      </c>
      <c r="AD429" s="435">
        <v>0</v>
      </c>
      <c r="AE429" s="435">
        <v>0</v>
      </c>
      <c r="AF429" s="435">
        <v>0</v>
      </c>
      <c r="AG429" s="435">
        <v>0</v>
      </c>
      <c r="AH429" s="435">
        <v>0</v>
      </c>
      <c r="AI429" s="435"/>
      <c r="AJ429" s="148">
        <v>0</v>
      </c>
      <c r="AK429" s="341">
        <v>0</v>
      </c>
      <c r="AL429" s="342">
        <v>0</v>
      </c>
    </row>
    <row r="430" spans="1:38" ht="24" customHeight="1" x14ac:dyDescent="0.3">
      <c r="A430" s="327" t="s">
        <v>5950</v>
      </c>
      <c r="B430" s="328" t="s">
        <v>5951</v>
      </c>
      <c r="C430" s="433" t="s">
        <v>725</v>
      </c>
      <c r="D430" s="330">
        <f t="shared" si="13"/>
        <v>480</v>
      </c>
      <c r="E430" s="331">
        <f t="shared" si="14"/>
        <v>140</v>
      </c>
      <c r="F430" s="331">
        <f t="shared" si="15"/>
        <v>0</v>
      </c>
      <c r="G430" s="331">
        <f t="shared" si="16"/>
        <v>0</v>
      </c>
      <c r="H430" s="331">
        <f t="shared" si="17"/>
        <v>0</v>
      </c>
      <c r="I430" s="331">
        <f t="shared" si="18"/>
        <v>0</v>
      </c>
      <c r="J430" s="331">
        <f t="shared" si="19"/>
        <v>0</v>
      </c>
      <c r="K430" s="331">
        <f t="shared" si="20"/>
        <v>0</v>
      </c>
      <c r="L430" s="331">
        <f t="shared" si="21"/>
        <v>0</v>
      </c>
      <c r="M430" s="332">
        <f t="shared" si="22"/>
        <v>0</v>
      </c>
      <c r="N430" s="333">
        <f t="shared" si="23"/>
        <v>620</v>
      </c>
      <c r="O430" s="434"/>
      <c r="P430" s="335">
        <f t="shared" si="24"/>
        <v>620</v>
      </c>
      <c r="Q430" s="336">
        <f t="shared" si="25"/>
        <v>17</v>
      </c>
      <c r="R430" s="144">
        <v>0</v>
      </c>
      <c r="S430" s="148"/>
      <c r="T430" s="351"/>
      <c r="U430" s="341"/>
      <c r="V430" s="341">
        <v>140</v>
      </c>
      <c r="W430" s="436"/>
      <c r="X430" s="148">
        <v>0</v>
      </c>
      <c r="Y430" s="339"/>
      <c r="Z430" s="436"/>
      <c r="AA430" s="435">
        <v>0</v>
      </c>
      <c r="AB430" s="435">
        <v>0</v>
      </c>
      <c r="AC430" s="435">
        <v>0</v>
      </c>
      <c r="AD430" s="435">
        <v>0</v>
      </c>
      <c r="AE430" s="435">
        <v>0</v>
      </c>
      <c r="AF430" s="435">
        <v>0</v>
      </c>
      <c r="AG430" s="435">
        <v>0</v>
      </c>
      <c r="AH430" s="435">
        <v>0</v>
      </c>
      <c r="AI430" s="436"/>
      <c r="AJ430" s="148">
        <v>0</v>
      </c>
      <c r="AK430" s="341">
        <v>480</v>
      </c>
      <c r="AL430" s="342">
        <v>0</v>
      </c>
    </row>
    <row r="431" spans="1:38" ht="24" customHeight="1" x14ac:dyDescent="0.3">
      <c r="A431" s="345" t="s">
        <v>2279</v>
      </c>
      <c r="B431" s="328" t="s">
        <v>5952</v>
      </c>
      <c r="C431" s="433" t="s">
        <v>142</v>
      </c>
      <c r="D431" s="330">
        <f t="shared" si="13"/>
        <v>0</v>
      </c>
      <c r="E431" s="331">
        <f t="shared" si="14"/>
        <v>0</v>
      </c>
      <c r="F431" s="331">
        <f t="shared" si="15"/>
        <v>0</v>
      </c>
      <c r="G431" s="331">
        <f t="shared" si="16"/>
        <v>0</v>
      </c>
      <c r="H431" s="331">
        <f t="shared" si="17"/>
        <v>0</v>
      </c>
      <c r="I431" s="331">
        <f t="shared" si="18"/>
        <v>0</v>
      </c>
      <c r="J431" s="331">
        <f t="shared" si="19"/>
        <v>0</v>
      </c>
      <c r="K431" s="331">
        <f t="shared" si="20"/>
        <v>0</v>
      </c>
      <c r="L431" s="331">
        <f t="shared" si="21"/>
        <v>0</v>
      </c>
      <c r="M431" s="332">
        <f t="shared" si="22"/>
        <v>0</v>
      </c>
      <c r="N431" s="333">
        <f t="shared" si="23"/>
        <v>0</v>
      </c>
      <c r="O431" s="434"/>
      <c r="P431" s="335">
        <f t="shared" si="24"/>
        <v>0</v>
      </c>
      <c r="Q431" s="336" t="str">
        <f t="shared" si="25"/>
        <v/>
      </c>
      <c r="R431" s="88">
        <v>0</v>
      </c>
      <c r="S431" s="148"/>
      <c r="T431" s="147"/>
      <c r="U431" s="341"/>
      <c r="V431" s="341"/>
      <c r="W431" s="435"/>
      <c r="X431" s="148">
        <v>0</v>
      </c>
      <c r="Y431" s="437"/>
      <c r="Z431" s="435"/>
      <c r="AA431" s="435">
        <v>0</v>
      </c>
      <c r="AB431" s="435">
        <v>0</v>
      </c>
      <c r="AC431" s="435">
        <v>0</v>
      </c>
      <c r="AD431" s="435">
        <v>0</v>
      </c>
      <c r="AE431" s="435">
        <v>0</v>
      </c>
      <c r="AF431" s="435">
        <v>0</v>
      </c>
      <c r="AG431" s="435">
        <v>0</v>
      </c>
      <c r="AH431" s="435">
        <v>0</v>
      </c>
      <c r="AI431" s="435"/>
      <c r="AJ431" s="349">
        <v>0</v>
      </c>
      <c r="AK431" s="341">
        <v>0</v>
      </c>
      <c r="AL431" s="342">
        <v>0</v>
      </c>
    </row>
    <row r="432" spans="1:38" ht="24" customHeight="1" x14ac:dyDescent="0.3">
      <c r="A432" s="327" t="s">
        <v>5953</v>
      </c>
      <c r="B432" s="328" t="s">
        <v>5954</v>
      </c>
      <c r="C432" s="433" t="s">
        <v>2499</v>
      </c>
      <c r="D432" s="330">
        <f t="shared" si="13"/>
        <v>0</v>
      </c>
      <c r="E432" s="331">
        <f t="shared" si="14"/>
        <v>0</v>
      </c>
      <c r="F432" s="331">
        <f t="shared" si="15"/>
        <v>0</v>
      </c>
      <c r="G432" s="331">
        <f t="shared" si="16"/>
        <v>0</v>
      </c>
      <c r="H432" s="331">
        <f t="shared" si="17"/>
        <v>0</v>
      </c>
      <c r="I432" s="331">
        <f t="shared" si="18"/>
        <v>0</v>
      </c>
      <c r="J432" s="331">
        <f t="shared" si="19"/>
        <v>0</v>
      </c>
      <c r="K432" s="331">
        <f t="shared" si="20"/>
        <v>0</v>
      </c>
      <c r="L432" s="331">
        <f t="shared" si="21"/>
        <v>0</v>
      </c>
      <c r="M432" s="332">
        <f t="shared" si="22"/>
        <v>0</v>
      </c>
      <c r="N432" s="333">
        <f t="shared" si="23"/>
        <v>0</v>
      </c>
      <c r="O432" s="434"/>
      <c r="P432" s="335">
        <f t="shared" si="24"/>
        <v>0</v>
      </c>
      <c r="Q432" s="336" t="str">
        <f t="shared" si="25"/>
        <v/>
      </c>
      <c r="R432" s="144">
        <v>0</v>
      </c>
      <c r="S432" s="349"/>
      <c r="T432" s="147"/>
      <c r="U432" s="341"/>
      <c r="V432" s="341"/>
      <c r="W432" s="435"/>
      <c r="X432" s="148">
        <v>0</v>
      </c>
      <c r="Y432" s="339"/>
      <c r="Z432" s="435"/>
      <c r="AA432" s="435">
        <v>0</v>
      </c>
      <c r="AB432" s="435">
        <v>0</v>
      </c>
      <c r="AC432" s="435">
        <v>0</v>
      </c>
      <c r="AD432" s="435">
        <v>0</v>
      </c>
      <c r="AE432" s="435">
        <v>0</v>
      </c>
      <c r="AF432" s="435">
        <v>0</v>
      </c>
      <c r="AG432" s="435">
        <v>0</v>
      </c>
      <c r="AH432" s="435">
        <v>0</v>
      </c>
      <c r="AI432" s="435"/>
      <c r="AJ432" s="148">
        <v>0</v>
      </c>
      <c r="AK432" s="341">
        <v>0</v>
      </c>
      <c r="AL432" s="342">
        <v>0</v>
      </c>
    </row>
    <row r="433" spans="1:38" ht="24" customHeight="1" x14ac:dyDescent="0.3">
      <c r="A433" s="327" t="s">
        <v>5955</v>
      </c>
      <c r="B433" s="328" t="s">
        <v>5956</v>
      </c>
      <c r="C433" s="433" t="s">
        <v>351</v>
      </c>
      <c r="D433" s="330">
        <f t="shared" si="13"/>
        <v>0</v>
      </c>
      <c r="E433" s="331">
        <f t="shared" si="14"/>
        <v>0</v>
      </c>
      <c r="F433" s="331">
        <f t="shared" si="15"/>
        <v>0</v>
      </c>
      <c r="G433" s="331">
        <f t="shared" si="16"/>
        <v>0</v>
      </c>
      <c r="H433" s="331">
        <f t="shared" si="17"/>
        <v>0</v>
      </c>
      <c r="I433" s="331">
        <f t="shared" si="18"/>
        <v>0</v>
      </c>
      <c r="J433" s="331">
        <f t="shared" si="19"/>
        <v>0</v>
      </c>
      <c r="K433" s="331">
        <f t="shared" si="20"/>
        <v>0</v>
      </c>
      <c r="L433" s="331">
        <f t="shared" si="21"/>
        <v>0</v>
      </c>
      <c r="M433" s="332">
        <f t="shared" si="22"/>
        <v>0</v>
      </c>
      <c r="N433" s="333">
        <f t="shared" si="23"/>
        <v>0</v>
      </c>
      <c r="O433" s="434"/>
      <c r="P433" s="335">
        <f t="shared" si="24"/>
        <v>0</v>
      </c>
      <c r="Q433" s="336" t="str">
        <f t="shared" si="25"/>
        <v/>
      </c>
      <c r="R433" s="144">
        <v>0</v>
      </c>
      <c r="S433" s="148"/>
      <c r="T433" s="147"/>
      <c r="U433" s="341"/>
      <c r="V433" s="341"/>
      <c r="W433" s="435"/>
      <c r="X433" s="349">
        <v>0</v>
      </c>
      <c r="Y433" s="339"/>
      <c r="Z433" s="435"/>
      <c r="AA433" s="435">
        <v>0</v>
      </c>
      <c r="AB433" s="435">
        <v>0</v>
      </c>
      <c r="AC433" s="435">
        <v>0</v>
      </c>
      <c r="AD433" s="435">
        <v>0</v>
      </c>
      <c r="AE433" s="435">
        <v>0</v>
      </c>
      <c r="AF433" s="435">
        <v>0</v>
      </c>
      <c r="AG433" s="435">
        <v>0</v>
      </c>
      <c r="AH433" s="435">
        <v>0</v>
      </c>
      <c r="AI433" s="435"/>
      <c r="AJ433" s="148">
        <v>0</v>
      </c>
      <c r="AK433" s="341">
        <v>0</v>
      </c>
      <c r="AL433" s="342">
        <v>0</v>
      </c>
    </row>
    <row r="434" spans="1:38" ht="24" customHeight="1" x14ac:dyDescent="0.3">
      <c r="A434" s="345" t="s">
        <v>951</v>
      </c>
      <c r="B434" s="328" t="s">
        <v>952</v>
      </c>
      <c r="C434" s="433" t="s">
        <v>237</v>
      </c>
      <c r="D434" s="330">
        <f t="shared" si="13"/>
        <v>10</v>
      </c>
      <c r="E434" s="331">
        <f t="shared" si="14"/>
        <v>7</v>
      </c>
      <c r="F434" s="331">
        <f t="shared" si="15"/>
        <v>0</v>
      </c>
      <c r="G434" s="331">
        <f t="shared" si="16"/>
        <v>0</v>
      </c>
      <c r="H434" s="331">
        <f t="shared" si="17"/>
        <v>0</v>
      </c>
      <c r="I434" s="331">
        <f t="shared" si="18"/>
        <v>0</v>
      </c>
      <c r="J434" s="331">
        <f t="shared" si="19"/>
        <v>0</v>
      </c>
      <c r="K434" s="331">
        <f t="shared" si="20"/>
        <v>0</v>
      </c>
      <c r="L434" s="331">
        <f t="shared" si="21"/>
        <v>0</v>
      </c>
      <c r="M434" s="332">
        <f t="shared" si="22"/>
        <v>0</v>
      </c>
      <c r="N434" s="333">
        <f t="shared" si="23"/>
        <v>17</v>
      </c>
      <c r="O434" s="434"/>
      <c r="P434" s="335">
        <f t="shared" si="24"/>
        <v>17</v>
      </c>
      <c r="Q434" s="336">
        <f t="shared" si="25"/>
        <v>171</v>
      </c>
      <c r="R434" s="144">
        <v>0</v>
      </c>
      <c r="S434" s="148"/>
      <c r="T434" s="351">
        <v>10</v>
      </c>
      <c r="U434" s="341"/>
      <c r="V434" s="341"/>
      <c r="W434" s="436"/>
      <c r="X434" s="148">
        <v>0</v>
      </c>
      <c r="Y434" s="339">
        <v>7</v>
      </c>
      <c r="Z434" s="436"/>
      <c r="AA434" s="435">
        <v>0</v>
      </c>
      <c r="AB434" s="435">
        <v>0</v>
      </c>
      <c r="AC434" s="435">
        <v>0</v>
      </c>
      <c r="AD434" s="435">
        <v>0</v>
      </c>
      <c r="AE434" s="435">
        <v>0</v>
      </c>
      <c r="AF434" s="435">
        <v>0</v>
      </c>
      <c r="AG434" s="435">
        <v>0</v>
      </c>
      <c r="AH434" s="435">
        <v>0</v>
      </c>
      <c r="AI434" s="436"/>
      <c r="AJ434" s="148">
        <v>0</v>
      </c>
      <c r="AK434" s="358">
        <v>0</v>
      </c>
      <c r="AL434" s="342">
        <v>0</v>
      </c>
    </row>
    <row r="435" spans="1:38" ht="24" customHeight="1" x14ac:dyDescent="0.3">
      <c r="A435" s="345" t="s">
        <v>5957</v>
      </c>
      <c r="B435" s="328" t="s">
        <v>5958</v>
      </c>
      <c r="C435" s="433" t="s">
        <v>314</v>
      </c>
      <c r="D435" s="330">
        <f t="shared" si="13"/>
        <v>0</v>
      </c>
      <c r="E435" s="331">
        <f t="shared" si="14"/>
        <v>0</v>
      </c>
      <c r="F435" s="331">
        <f t="shared" si="15"/>
        <v>0</v>
      </c>
      <c r="G435" s="331">
        <f t="shared" si="16"/>
        <v>0</v>
      </c>
      <c r="H435" s="331">
        <f t="shared" si="17"/>
        <v>0</v>
      </c>
      <c r="I435" s="331">
        <f t="shared" si="18"/>
        <v>0</v>
      </c>
      <c r="J435" s="331">
        <f t="shared" si="19"/>
        <v>0</v>
      </c>
      <c r="K435" s="331">
        <f t="shared" si="20"/>
        <v>0</v>
      </c>
      <c r="L435" s="331">
        <f t="shared" si="21"/>
        <v>0</v>
      </c>
      <c r="M435" s="332">
        <f t="shared" si="22"/>
        <v>0</v>
      </c>
      <c r="N435" s="333">
        <f t="shared" si="23"/>
        <v>0</v>
      </c>
      <c r="O435" s="434"/>
      <c r="P435" s="335">
        <f t="shared" si="24"/>
        <v>0</v>
      </c>
      <c r="Q435" s="336" t="str">
        <f t="shared" si="25"/>
        <v/>
      </c>
      <c r="R435" s="144">
        <v>0</v>
      </c>
      <c r="S435" s="148"/>
      <c r="T435" s="351"/>
      <c r="U435" s="341"/>
      <c r="V435" s="341"/>
      <c r="W435" s="436"/>
      <c r="X435" s="148">
        <v>0</v>
      </c>
      <c r="Y435" s="339"/>
      <c r="Z435" s="436"/>
      <c r="AA435" s="435">
        <v>0</v>
      </c>
      <c r="AB435" s="435">
        <v>0</v>
      </c>
      <c r="AC435" s="435">
        <v>0</v>
      </c>
      <c r="AD435" s="435">
        <v>0</v>
      </c>
      <c r="AE435" s="435">
        <v>0</v>
      </c>
      <c r="AF435" s="435">
        <v>0</v>
      </c>
      <c r="AG435" s="435">
        <v>0</v>
      </c>
      <c r="AH435" s="435">
        <v>0</v>
      </c>
      <c r="AI435" s="436"/>
      <c r="AJ435" s="349">
        <v>0</v>
      </c>
      <c r="AK435" s="341">
        <v>0</v>
      </c>
      <c r="AL435" s="342">
        <v>0</v>
      </c>
    </row>
    <row r="436" spans="1:38" ht="24" customHeight="1" x14ac:dyDescent="0.3">
      <c r="A436" s="327" t="s">
        <v>5959</v>
      </c>
      <c r="B436" s="328" t="s">
        <v>5960</v>
      </c>
      <c r="C436" s="433" t="s">
        <v>270</v>
      </c>
      <c r="D436" s="330">
        <f t="shared" si="13"/>
        <v>360</v>
      </c>
      <c r="E436" s="331">
        <f t="shared" si="14"/>
        <v>50</v>
      </c>
      <c r="F436" s="331">
        <f t="shared" si="15"/>
        <v>0</v>
      </c>
      <c r="G436" s="331">
        <f t="shared" si="16"/>
        <v>0</v>
      </c>
      <c r="H436" s="331">
        <f t="shared" si="17"/>
        <v>0</v>
      </c>
      <c r="I436" s="331">
        <f t="shared" si="18"/>
        <v>0</v>
      </c>
      <c r="J436" s="331">
        <f t="shared" si="19"/>
        <v>0</v>
      </c>
      <c r="K436" s="331">
        <f t="shared" si="20"/>
        <v>0</v>
      </c>
      <c r="L436" s="331">
        <f t="shared" si="21"/>
        <v>0</v>
      </c>
      <c r="M436" s="332">
        <f t="shared" si="22"/>
        <v>0</v>
      </c>
      <c r="N436" s="333">
        <f t="shared" si="23"/>
        <v>410</v>
      </c>
      <c r="O436" s="434"/>
      <c r="P436" s="335">
        <f t="shared" si="24"/>
        <v>410</v>
      </c>
      <c r="Q436" s="336">
        <f t="shared" si="25"/>
        <v>24</v>
      </c>
      <c r="R436" s="88">
        <v>0</v>
      </c>
      <c r="S436" s="148"/>
      <c r="T436" s="147"/>
      <c r="U436" s="341">
        <v>50</v>
      </c>
      <c r="V436" s="341"/>
      <c r="W436" s="435"/>
      <c r="X436" s="148">
        <v>0</v>
      </c>
      <c r="Y436" s="437"/>
      <c r="Z436" s="435"/>
      <c r="AA436" s="435">
        <v>0</v>
      </c>
      <c r="AB436" s="435">
        <v>0</v>
      </c>
      <c r="AC436" s="435">
        <v>0</v>
      </c>
      <c r="AD436" s="435">
        <v>0</v>
      </c>
      <c r="AE436" s="435">
        <v>0</v>
      </c>
      <c r="AF436" s="435">
        <v>0</v>
      </c>
      <c r="AG436" s="435">
        <v>0</v>
      </c>
      <c r="AH436" s="435">
        <v>0</v>
      </c>
      <c r="AI436" s="435"/>
      <c r="AJ436" s="349">
        <v>0</v>
      </c>
      <c r="AK436" s="341">
        <v>360</v>
      </c>
      <c r="AL436" s="342">
        <v>0</v>
      </c>
    </row>
    <row r="437" spans="1:38" ht="24" customHeight="1" x14ac:dyDescent="0.3">
      <c r="A437" s="327" t="s">
        <v>5961</v>
      </c>
      <c r="B437" s="328" t="s">
        <v>5962</v>
      </c>
      <c r="C437" s="433" t="s">
        <v>92</v>
      </c>
      <c r="D437" s="330">
        <f t="shared" si="13"/>
        <v>0</v>
      </c>
      <c r="E437" s="331">
        <f t="shared" si="14"/>
        <v>0</v>
      </c>
      <c r="F437" s="331">
        <f t="shared" si="15"/>
        <v>0</v>
      </c>
      <c r="G437" s="331">
        <f t="shared" si="16"/>
        <v>0</v>
      </c>
      <c r="H437" s="331">
        <f t="shared" si="17"/>
        <v>0</v>
      </c>
      <c r="I437" s="331">
        <f t="shared" si="18"/>
        <v>0</v>
      </c>
      <c r="J437" s="331">
        <f t="shared" si="19"/>
        <v>0</v>
      </c>
      <c r="K437" s="331">
        <f t="shared" si="20"/>
        <v>0</v>
      </c>
      <c r="L437" s="331">
        <f t="shared" si="21"/>
        <v>0</v>
      </c>
      <c r="M437" s="332">
        <f t="shared" si="22"/>
        <v>0</v>
      </c>
      <c r="N437" s="333">
        <f t="shared" si="23"/>
        <v>0</v>
      </c>
      <c r="O437" s="434"/>
      <c r="P437" s="335">
        <f t="shared" si="24"/>
        <v>0</v>
      </c>
      <c r="Q437" s="336" t="str">
        <f t="shared" si="25"/>
        <v/>
      </c>
      <c r="R437" s="144">
        <v>0</v>
      </c>
      <c r="S437" s="148"/>
      <c r="T437" s="147"/>
      <c r="U437" s="341"/>
      <c r="V437" s="341"/>
      <c r="W437" s="435"/>
      <c r="X437" s="148">
        <v>0</v>
      </c>
      <c r="Y437" s="339"/>
      <c r="Z437" s="435"/>
      <c r="AA437" s="435">
        <v>0</v>
      </c>
      <c r="AB437" s="435">
        <v>0</v>
      </c>
      <c r="AC437" s="435">
        <v>0</v>
      </c>
      <c r="AD437" s="435">
        <v>0</v>
      </c>
      <c r="AE437" s="435">
        <v>0</v>
      </c>
      <c r="AF437" s="435">
        <v>0</v>
      </c>
      <c r="AG437" s="435">
        <v>0</v>
      </c>
      <c r="AH437" s="435">
        <v>0</v>
      </c>
      <c r="AI437" s="435"/>
      <c r="AJ437" s="148">
        <v>0</v>
      </c>
      <c r="AK437" s="341">
        <v>0</v>
      </c>
      <c r="AL437" s="360">
        <v>0</v>
      </c>
    </row>
    <row r="438" spans="1:38" ht="24" customHeight="1" x14ac:dyDescent="0.3">
      <c r="A438" s="327" t="s">
        <v>5963</v>
      </c>
      <c r="B438" s="328" t="s">
        <v>5964</v>
      </c>
      <c r="C438" s="433" t="s">
        <v>579</v>
      </c>
      <c r="D438" s="330">
        <f t="shared" si="13"/>
        <v>0</v>
      </c>
      <c r="E438" s="331">
        <f t="shared" si="14"/>
        <v>0</v>
      </c>
      <c r="F438" s="331">
        <f t="shared" si="15"/>
        <v>0</v>
      </c>
      <c r="G438" s="331">
        <f t="shared" si="16"/>
        <v>0</v>
      </c>
      <c r="H438" s="331">
        <f t="shared" si="17"/>
        <v>0</v>
      </c>
      <c r="I438" s="331">
        <f t="shared" si="18"/>
        <v>0</v>
      </c>
      <c r="J438" s="331">
        <f t="shared" si="19"/>
        <v>0</v>
      </c>
      <c r="K438" s="331">
        <f t="shared" si="20"/>
        <v>0</v>
      </c>
      <c r="L438" s="331">
        <f t="shared" si="21"/>
        <v>0</v>
      </c>
      <c r="M438" s="332">
        <f t="shared" si="22"/>
        <v>0</v>
      </c>
      <c r="N438" s="333">
        <f t="shared" si="23"/>
        <v>0</v>
      </c>
      <c r="O438" s="434"/>
      <c r="P438" s="335">
        <f t="shared" si="24"/>
        <v>0</v>
      </c>
      <c r="Q438" s="336" t="str">
        <f t="shared" si="25"/>
        <v/>
      </c>
      <c r="R438" s="144">
        <v>0</v>
      </c>
      <c r="S438" s="148"/>
      <c r="T438" s="147"/>
      <c r="U438" s="341"/>
      <c r="V438" s="341"/>
      <c r="W438" s="435"/>
      <c r="X438" s="148">
        <v>0</v>
      </c>
      <c r="Y438" s="339"/>
      <c r="Z438" s="435"/>
      <c r="AA438" s="435">
        <v>0</v>
      </c>
      <c r="AB438" s="435">
        <v>0</v>
      </c>
      <c r="AC438" s="435">
        <v>0</v>
      </c>
      <c r="AD438" s="435">
        <v>0</v>
      </c>
      <c r="AE438" s="435">
        <v>0</v>
      </c>
      <c r="AF438" s="435">
        <v>0</v>
      </c>
      <c r="AG438" s="435">
        <v>0</v>
      </c>
      <c r="AH438" s="435">
        <v>0</v>
      </c>
      <c r="AI438" s="435"/>
      <c r="AJ438" s="148">
        <v>0</v>
      </c>
      <c r="AK438" s="341">
        <v>0</v>
      </c>
      <c r="AL438" s="342">
        <v>0</v>
      </c>
    </row>
    <row r="439" spans="1:38" ht="24" customHeight="1" x14ac:dyDescent="0.3">
      <c r="A439" s="327" t="s">
        <v>5965</v>
      </c>
      <c r="B439" s="328" t="s">
        <v>5966</v>
      </c>
      <c r="C439" s="433" t="s">
        <v>5967</v>
      </c>
      <c r="D439" s="330">
        <f t="shared" si="13"/>
        <v>36</v>
      </c>
      <c r="E439" s="331">
        <f t="shared" si="14"/>
        <v>18</v>
      </c>
      <c r="F439" s="331">
        <f t="shared" si="15"/>
        <v>0</v>
      </c>
      <c r="G439" s="331">
        <f t="shared" si="16"/>
        <v>0</v>
      </c>
      <c r="H439" s="331">
        <f t="shared" si="17"/>
        <v>0</v>
      </c>
      <c r="I439" s="331">
        <f t="shared" si="18"/>
        <v>0</v>
      </c>
      <c r="J439" s="331">
        <f t="shared" si="19"/>
        <v>0</v>
      </c>
      <c r="K439" s="331">
        <f t="shared" si="20"/>
        <v>0</v>
      </c>
      <c r="L439" s="331">
        <f t="shared" si="21"/>
        <v>0</v>
      </c>
      <c r="M439" s="332">
        <f t="shared" si="22"/>
        <v>0</v>
      </c>
      <c r="N439" s="333">
        <f t="shared" si="23"/>
        <v>54</v>
      </c>
      <c r="O439" s="434"/>
      <c r="P439" s="335">
        <f t="shared" si="24"/>
        <v>54</v>
      </c>
      <c r="Q439" s="336">
        <f t="shared" si="25"/>
        <v>99</v>
      </c>
      <c r="R439" s="144">
        <v>0</v>
      </c>
      <c r="S439" s="148">
        <v>36</v>
      </c>
      <c r="T439" s="147"/>
      <c r="U439" s="358"/>
      <c r="V439" s="358"/>
      <c r="W439" s="435"/>
      <c r="X439" s="148">
        <v>0</v>
      </c>
      <c r="Y439" s="339"/>
      <c r="Z439" s="435">
        <v>18</v>
      </c>
      <c r="AA439" s="435">
        <v>0</v>
      </c>
      <c r="AB439" s="435">
        <v>0</v>
      </c>
      <c r="AC439" s="435">
        <v>0</v>
      </c>
      <c r="AD439" s="435">
        <v>0</v>
      </c>
      <c r="AE439" s="435">
        <v>0</v>
      </c>
      <c r="AF439" s="435">
        <v>0</v>
      </c>
      <c r="AG439" s="435">
        <v>0</v>
      </c>
      <c r="AH439" s="435">
        <v>0</v>
      </c>
      <c r="AI439" s="435"/>
      <c r="AJ439" s="148">
        <v>0</v>
      </c>
      <c r="AK439" s="358">
        <v>0</v>
      </c>
      <c r="AL439" s="342">
        <v>0</v>
      </c>
    </row>
    <row r="440" spans="1:38" ht="24" customHeight="1" x14ac:dyDescent="0.3">
      <c r="A440" s="345" t="s">
        <v>953</v>
      </c>
      <c r="B440" s="328" t="s">
        <v>954</v>
      </c>
      <c r="C440" s="433" t="s">
        <v>237</v>
      </c>
      <c r="D440" s="330">
        <f t="shared" si="13"/>
        <v>5</v>
      </c>
      <c r="E440" s="331">
        <f t="shared" si="14"/>
        <v>0</v>
      </c>
      <c r="F440" s="331">
        <f t="shared" si="15"/>
        <v>0</v>
      </c>
      <c r="G440" s="331">
        <f t="shared" si="16"/>
        <v>0</v>
      </c>
      <c r="H440" s="331">
        <f t="shared" si="17"/>
        <v>0</v>
      </c>
      <c r="I440" s="331">
        <f t="shared" si="18"/>
        <v>0</v>
      </c>
      <c r="J440" s="331">
        <f t="shared" si="19"/>
        <v>0</v>
      </c>
      <c r="K440" s="331">
        <f t="shared" si="20"/>
        <v>0</v>
      </c>
      <c r="L440" s="331">
        <f t="shared" si="21"/>
        <v>0</v>
      </c>
      <c r="M440" s="332">
        <f t="shared" si="22"/>
        <v>0</v>
      </c>
      <c r="N440" s="333">
        <f t="shared" si="23"/>
        <v>5</v>
      </c>
      <c r="O440" s="434"/>
      <c r="P440" s="335">
        <f t="shared" si="24"/>
        <v>5</v>
      </c>
      <c r="Q440" s="336">
        <f t="shared" si="25"/>
        <v>201</v>
      </c>
      <c r="R440" s="144">
        <v>0</v>
      </c>
      <c r="S440" s="148"/>
      <c r="T440" s="147">
        <v>5</v>
      </c>
      <c r="U440" s="341"/>
      <c r="V440" s="341"/>
      <c r="W440" s="435"/>
      <c r="X440" s="148">
        <v>0</v>
      </c>
      <c r="Y440" s="339"/>
      <c r="Z440" s="435"/>
      <c r="AA440" s="435">
        <v>0</v>
      </c>
      <c r="AB440" s="435">
        <v>0</v>
      </c>
      <c r="AC440" s="435">
        <v>0</v>
      </c>
      <c r="AD440" s="435">
        <v>0</v>
      </c>
      <c r="AE440" s="435">
        <v>0</v>
      </c>
      <c r="AF440" s="435">
        <v>0</v>
      </c>
      <c r="AG440" s="435">
        <v>0</v>
      </c>
      <c r="AH440" s="435">
        <v>0</v>
      </c>
      <c r="AI440" s="435"/>
      <c r="AJ440" s="148">
        <v>0</v>
      </c>
      <c r="AK440" s="341">
        <v>0</v>
      </c>
      <c r="AL440" s="342">
        <v>0</v>
      </c>
    </row>
    <row r="441" spans="1:38" ht="24" customHeight="1" x14ac:dyDescent="0.3">
      <c r="A441" s="327" t="s">
        <v>5968</v>
      </c>
      <c r="B441" s="328" t="s">
        <v>5969</v>
      </c>
      <c r="C441" s="433" t="s">
        <v>725</v>
      </c>
      <c r="D441" s="330">
        <f t="shared" si="13"/>
        <v>90</v>
      </c>
      <c r="E441" s="331">
        <f t="shared" si="14"/>
        <v>90</v>
      </c>
      <c r="F441" s="331">
        <f t="shared" si="15"/>
        <v>0</v>
      </c>
      <c r="G441" s="331">
        <f t="shared" si="16"/>
        <v>0</v>
      </c>
      <c r="H441" s="331">
        <f t="shared" si="17"/>
        <v>0</v>
      </c>
      <c r="I441" s="331">
        <f t="shared" si="18"/>
        <v>0</v>
      </c>
      <c r="J441" s="331">
        <f t="shared" si="19"/>
        <v>0</v>
      </c>
      <c r="K441" s="331">
        <f t="shared" si="20"/>
        <v>0</v>
      </c>
      <c r="L441" s="331">
        <f t="shared" si="21"/>
        <v>0</v>
      </c>
      <c r="M441" s="332">
        <f t="shared" si="22"/>
        <v>0</v>
      </c>
      <c r="N441" s="333">
        <f t="shared" si="23"/>
        <v>180</v>
      </c>
      <c r="O441" s="434"/>
      <c r="P441" s="335">
        <f t="shared" si="24"/>
        <v>180</v>
      </c>
      <c r="Q441" s="336">
        <f t="shared" si="25"/>
        <v>47</v>
      </c>
      <c r="R441" s="88">
        <v>0</v>
      </c>
      <c r="S441" s="148">
        <v>90</v>
      </c>
      <c r="T441" s="147"/>
      <c r="U441" s="341"/>
      <c r="V441" s="341"/>
      <c r="W441" s="435"/>
      <c r="X441" s="148">
        <v>0</v>
      </c>
      <c r="Y441" s="437"/>
      <c r="Z441" s="435">
        <v>90</v>
      </c>
      <c r="AA441" s="435">
        <v>0</v>
      </c>
      <c r="AB441" s="435">
        <v>0</v>
      </c>
      <c r="AC441" s="435">
        <v>0</v>
      </c>
      <c r="AD441" s="435">
        <v>0</v>
      </c>
      <c r="AE441" s="435">
        <v>0</v>
      </c>
      <c r="AF441" s="435">
        <v>0</v>
      </c>
      <c r="AG441" s="435">
        <v>0</v>
      </c>
      <c r="AH441" s="435">
        <v>0</v>
      </c>
      <c r="AI441" s="435"/>
      <c r="AJ441" s="148">
        <v>0</v>
      </c>
      <c r="AK441" s="341">
        <v>0</v>
      </c>
      <c r="AL441" s="360">
        <v>0</v>
      </c>
    </row>
    <row r="442" spans="1:38" ht="24" customHeight="1" x14ac:dyDescent="0.3">
      <c r="A442" s="345" t="s">
        <v>5970</v>
      </c>
      <c r="B442" s="328" t="s">
        <v>5971</v>
      </c>
      <c r="C442" s="433" t="s">
        <v>142</v>
      </c>
      <c r="D442" s="330">
        <f t="shared" si="13"/>
        <v>0</v>
      </c>
      <c r="E442" s="331">
        <f t="shared" si="14"/>
        <v>0</v>
      </c>
      <c r="F442" s="331">
        <f t="shared" si="15"/>
        <v>0</v>
      </c>
      <c r="G442" s="331">
        <f t="shared" si="16"/>
        <v>0</v>
      </c>
      <c r="H442" s="331">
        <f t="shared" si="17"/>
        <v>0</v>
      </c>
      <c r="I442" s="331">
        <f t="shared" si="18"/>
        <v>0</v>
      </c>
      <c r="J442" s="331">
        <f t="shared" si="19"/>
        <v>0</v>
      </c>
      <c r="K442" s="331">
        <f t="shared" si="20"/>
        <v>0</v>
      </c>
      <c r="L442" s="331">
        <f t="shared" si="21"/>
        <v>0</v>
      </c>
      <c r="M442" s="332">
        <f t="shared" si="22"/>
        <v>0</v>
      </c>
      <c r="N442" s="333">
        <f t="shared" si="23"/>
        <v>0</v>
      </c>
      <c r="O442" s="434"/>
      <c r="P442" s="335">
        <f t="shared" si="24"/>
        <v>0</v>
      </c>
      <c r="Q442" s="336" t="str">
        <f t="shared" si="25"/>
        <v/>
      </c>
      <c r="R442" s="144">
        <v>0</v>
      </c>
      <c r="S442" s="349"/>
      <c r="T442" s="147"/>
      <c r="U442" s="341"/>
      <c r="V442" s="341"/>
      <c r="W442" s="435"/>
      <c r="X442" s="148">
        <v>0</v>
      </c>
      <c r="Y442" s="339"/>
      <c r="Z442" s="435"/>
      <c r="AA442" s="435">
        <v>0</v>
      </c>
      <c r="AB442" s="435">
        <v>0</v>
      </c>
      <c r="AC442" s="435">
        <v>0</v>
      </c>
      <c r="AD442" s="435">
        <v>0</v>
      </c>
      <c r="AE442" s="435">
        <v>0</v>
      </c>
      <c r="AF442" s="435">
        <v>0</v>
      </c>
      <c r="AG442" s="435">
        <v>0</v>
      </c>
      <c r="AH442" s="435">
        <v>0</v>
      </c>
      <c r="AI442" s="435"/>
      <c r="AJ442" s="148">
        <v>0</v>
      </c>
      <c r="AK442" s="341">
        <v>0</v>
      </c>
      <c r="AL442" s="342">
        <v>0</v>
      </c>
    </row>
    <row r="443" spans="1:38" ht="24" customHeight="1" x14ac:dyDescent="0.3">
      <c r="A443" s="345" t="s">
        <v>5972</v>
      </c>
      <c r="B443" s="328" t="s">
        <v>5973</v>
      </c>
      <c r="C443" s="433" t="s">
        <v>340</v>
      </c>
      <c r="D443" s="330">
        <f t="shared" si="13"/>
        <v>0</v>
      </c>
      <c r="E443" s="331">
        <f t="shared" si="14"/>
        <v>0</v>
      </c>
      <c r="F443" s="331">
        <f t="shared" si="15"/>
        <v>0</v>
      </c>
      <c r="G443" s="331">
        <f t="shared" si="16"/>
        <v>0</v>
      </c>
      <c r="H443" s="331">
        <f t="shared" si="17"/>
        <v>0</v>
      </c>
      <c r="I443" s="331">
        <f t="shared" si="18"/>
        <v>0</v>
      </c>
      <c r="J443" s="331">
        <f t="shared" si="19"/>
        <v>0</v>
      </c>
      <c r="K443" s="331">
        <f t="shared" si="20"/>
        <v>0</v>
      </c>
      <c r="L443" s="331">
        <f t="shared" si="21"/>
        <v>0</v>
      </c>
      <c r="M443" s="332">
        <f t="shared" si="22"/>
        <v>0</v>
      </c>
      <c r="N443" s="333">
        <f t="shared" si="23"/>
        <v>0</v>
      </c>
      <c r="O443" s="434"/>
      <c r="P443" s="335">
        <f t="shared" si="24"/>
        <v>0</v>
      </c>
      <c r="Q443" s="336" t="str">
        <f t="shared" si="25"/>
        <v/>
      </c>
      <c r="R443" s="144">
        <v>0</v>
      </c>
      <c r="S443" s="148"/>
      <c r="T443" s="147"/>
      <c r="U443" s="341"/>
      <c r="V443" s="341"/>
      <c r="W443" s="435"/>
      <c r="X443" s="349">
        <v>0</v>
      </c>
      <c r="Y443" s="339"/>
      <c r="Z443" s="435"/>
      <c r="AA443" s="435">
        <v>0</v>
      </c>
      <c r="AB443" s="435">
        <v>0</v>
      </c>
      <c r="AC443" s="435">
        <v>0</v>
      </c>
      <c r="AD443" s="435">
        <v>0</v>
      </c>
      <c r="AE443" s="435">
        <v>0</v>
      </c>
      <c r="AF443" s="435">
        <v>0</v>
      </c>
      <c r="AG443" s="435">
        <v>0</v>
      </c>
      <c r="AH443" s="435">
        <v>0</v>
      </c>
      <c r="AI443" s="435"/>
      <c r="AJ443" s="349">
        <v>0</v>
      </c>
      <c r="AK443" s="341">
        <v>0</v>
      </c>
      <c r="AL443" s="342">
        <v>0</v>
      </c>
    </row>
    <row r="444" spans="1:38" ht="24" customHeight="1" x14ac:dyDescent="0.3">
      <c r="A444" s="327" t="s">
        <v>5974</v>
      </c>
      <c r="B444" s="328" t="s">
        <v>5975</v>
      </c>
      <c r="C444" s="433" t="s">
        <v>1461</v>
      </c>
      <c r="D444" s="330">
        <f t="shared" si="13"/>
        <v>18</v>
      </c>
      <c r="E444" s="331">
        <f t="shared" si="14"/>
        <v>13</v>
      </c>
      <c r="F444" s="331">
        <f t="shared" si="15"/>
        <v>0</v>
      </c>
      <c r="G444" s="331">
        <f t="shared" si="16"/>
        <v>0</v>
      </c>
      <c r="H444" s="331">
        <f t="shared" si="17"/>
        <v>0</v>
      </c>
      <c r="I444" s="331">
        <f t="shared" si="18"/>
        <v>0</v>
      </c>
      <c r="J444" s="331">
        <f t="shared" si="19"/>
        <v>0</v>
      </c>
      <c r="K444" s="331">
        <f t="shared" si="20"/>
        <v>0</v>
      </c>
      <c r="L444" s="331">
        <f t="shared" si="21"/>
        <v>0</v>
      </c>
      <c r="M444" s="332">
        <f t="shared" si="22"/>
        <v>0</v>
      </c>
      <c r="N444" s="333">
        <f t="shared" si="23"/>
        <v>31</v>
      </c>
      <c r="O444" s="434"/>
      <c r="P444" s="335">
        <f t="shared" si="24"/>
        <v>31</v>
      </c>
      <c r="Q444" s="336">
        <f t="shared" si="25"/>
        <v>140</v>
      </c>
      <c r="R444" s="144">
        <v>0</v>
      </c>
      <c r="S444" s="349"/>
      <c r="T444" s="351">
        <v>18</v>
      </c>
      <c r="U444" s="341"/>
      <c r="V444" s="341"/>
      <c r="W444" s="436"/>
      <c r="X444" s="148">
        <v>0</v>
      </c>
      <c r="Y444" s="339">
        <v>13</v>
      </c>
      <c r="Z444" s="436"/>
      <c r="AA444" s="435">
        <v>0</v>
      </c>
      <c r="AB444" s="435">
        <v>0</v>
      </c>
      <c r="AC444" s="435">
        <v>0</v>
      </c>
      <c r="AD444" s="435">
        <v>0</v>
      </c>
      <c r="AE444" s="435">
        <v>0</v>
      </c>
      <c r="AF444" s="435">
        <v>0</v>
      </c>
      <c r="AG444" s="435">
        <v>0</v>
      </c>
      <c r="AH444" s="435">
        <v>0</v>
      </c>
      <c r="AI444" s="436"/>
      <c r="AJ444" s="148">
        <v>0</v>
      </c>
      <c r="AK444" s="341">
        <v>0</v>
      </c>
      <c r="AL444" s="342">
        <v>0</v>
      </c>
    </row>
    <row r="445" spans="1:38" ht="15" customHeight="1" x14ac:dyDescent="0.3">
      <c r="B445" s="381"/>
      <c r="S445" s="215"/>
      <c r="T445" s="215"/>
      <c r="U445" s="215"/>
      <c r="V445" s="215"/>
      <c r="W445" s="443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</sheetData>
  <mergeCells count="9">
    <mergeCell ref="U1:W1"/>
    <mergeCell ref="Y1:AI1"/>
    <mergeCell ref="A1:C2"/>
    <mergeCell ref="D1:M1"/>
    <mergeCell ref="N1:N2"/>
    <mergeCell ref="O1:O2"/>
    <mergeCell ref="P1:P2"/>
    <mergeCell ref="Q1:Q2"/>
    <mergeCell ref="S1:T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X411"/>
  <sheetViews>
    <sheetView workbookViewId="0">
      <pane xSplit="3" topLeftCell="D1" activePane="topRight" state="frozen"/>
      <selection activeCell="A17" sqref="A17:J17"/>
      <selection pane="topRight" activeCell="A17" sqref="A17:J17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5" width="4.6640625" customWidth="1"/>
    <col min="16" max="19" width="4.6640625" hidden="1" customWidth="1"/>
    <col min="20" max="21" width="4.6640625" customWidth="1"/>
    <col min="22" max="22" width="4.6640625" hidden="1" customWidth="1"/>
    <col min="23" max="24" width="4.6640625" customWidth="1"/>
  </cols>
  <sheetData>
    <row r="1" spans="1:24" ht="26.25" customHeight="1" x14ac:dyDescent="0.3">
      <c r="A1" s="679" t="s">
        <v>5976</v>
      </c>
      <c r="B1" s="613"/>
      <c r="C1" s="614"/>
      <c r="D1" s="680" t="s">
        <v>18</v>
      </c>
      <c r="E1" s="539"/>
      <c r="F1" s="539"/>
      <c r="G1" s="539"/>
      <c r="H1" s="681"/>
      <c r="I1" s="572" t="s">
        <v>19</v>
      </c>
      <c r="J1" s="682" t="s">
        <v>5191</v>
      </c>
      <c r="K1" s="670" t="s">
        <v>20</v>
      </c>
      <c r="L1" s="572" t="s">
        <v>21</v>
      </c>
      <c r="M1" s="683">
        <v>45444</v>
      </c>
      <c r="N1" s="545"/>
      <c r="O1" s="677" t="s">
        <v>25</v>
      </c>
      <c r="P1" s="548"/>
      <c r="Q1" s="548"/>
      <c r="R1" s="548"/>
      <c r="S1" s="548"/>
      <c r="T1" s="549"/>
      <c r="U1" s="678" t="s">
        <v>28</v>
      </c>
      <c r="V1" s="544"/>
      <c r="W1" s="545"/>
      <c r="X1" s="444" t="s">
        <v>30</v>
      </c>
    </row>
    <row r="2" spans="1:24" ht="64.5" customHeight="1" x14ac:dyDescent="0.3">
      <c r="A2" s="615"/>
      <c r="B2" s="536"/>
      <c r="C2" s="616"/>
      <c r="D2" s="64">
        <v>1</v>
      </c>
      <c r="E2" s="65">
        <v>2</v>
      </c>
      <c r="F2" s="65">
        <v>3</v>
      </c>
      <c r="G2" s="65">
        <v>4</v>
      </c>
      <c r="H2" s="66">
        <v>5</v>
      </c>
      <c r="I2" s="554"/>
      <c r="J2" s="669"/>
      <c r="K2" s="554"/>
      <c r="L2" s="554"/>
      <c r="M2" s="137" t="s">
        <v>5195</v>
      </c>
      <c r="N2" s="138" t="s">
        <v>5196</v>
      </c>
      <c r="O2" s="227" t="s">
        <v>4780</v>
      </c>
      <c r="P2" s="227"/>
      <c r="Q2" s="227"/>
      <c r="R2" s="227"/>
      <c r="S2" s="227"/>
      <c r="T2" s="227" t="s">
        <v>5977</v>
      </c>
      <c r="U2" s="137" t="s">
        <v>5195</v>
      </c>
      <c r="V2" s="138"/>
      <c r="W2" s="138" t="s">
        <v>5196</v>
      </c>
      <c r="X2" s="227" t="s">
        <v>56</v>
      </c>
    </row>
    <row r="3" spans="1:24" ht="24" customHeight="1" x14ac:dyDescent="0.3">
      <c r="A3" s="445" t="s">
        <v>5204</v>
      </c>
      <c r="B3" s="445" t="s">
        <v>5205</v>
      </c>
      <c r="C3" s="446" t="s">
        <v>5206</v>
      </c>
      <c r="D3" s="330">
        <f t="shared" ref="D3:D257" si="0">MAX(M3:X3)</f>
        <v>140</v>
      </c>
      <c r="E3" s="331">
        <f t="shared" ref="E3:E257" si="1">LARGE(M3:X3,2)</f>
        <v>64</v>
      </c>
      <c r="F3" s="331">
        <f t="shared" ref="F3:F257" si="2">LARGE(M3:X3,3)</f>
        <v>0</v>
      </c>
      <c r="G3" s="331">
        <f t="shared" ref="G3:G257" si="3">LARGE(M3:X3,4)</f>
        <v>0</v>
      </c>
      <c r="H3" s="331">
        <f t="shared" ref="H3:H257" si="4">LARGE(M3:X3,5)</f>
        <v>0</v>
      </c>
      <c r="I3" s="333">
        <f t="shared" ref="I3:I257" si="5">SUM(D3:H3)</f>
        <v>204</v>
      </c>
      <c r="J3" s="417"/>
      <c r="K3" s="395">
        <f t="shared" ref="K3:K257" si="6">I3+J3*100</f>
        <v>204</v>
      </c>
      <c r="L3" s="336">
        <f t="shared" ref="L3:L257" si="7">IF(K3=0,"",RANK(K3,K:K,0))</f>
        <v>33</v>
      </c>
      <c r="M3" s="148">
        <v>64</v>
      </c>
      <c r="N3" s="147"/>
      <c r="O3" s="341"/>
      <c r="P3" s="341">
        <v>0</v>
      </c>
      <c r="Q3" s="341">
        <v>0</v>
      </c>
      <c r="R3" s="341">
        <v>0</v>
      </c>
      <c r="S3" s="341">
        <v>0</v>
      </c>
      <c r="T3" s="341"/>
      <c r="U3" s="148">
        <v>140</v>
      </c>
      <c r="V3" s="147">
        <v>0</v>
      </c>
      <c r="W3" s="147"/>
      <c r="X3" s="341">
        <v>0</v>
      </c>
    </row>
    <row r="4" spans="1:24" ht="24" customHeight="1" x14ac:dyDescent="0.3">
      <c r="A4" s="447" t="s">
        <v>5978</v>
      </c>
      <c r="B4" s="448" t="s">
        <v>5207</v>
      </c>
      <c r="C4" s="449" t="s">
        <v>1876</v>
      </c>
      <c r="D4" s="330">
        <f t="shared" si="0"/>
        <v>0</v>
      </c>
      <c r="E4" s="331">
        <f t="shared" si="1"/>
        <v>0</v>
      </c>
      <c r="F4" s="331">
        <f t="shared" si="2"/>
        <v>0</v>
      </c>
      <c r="G4" s="331">
        <f t="shared" si="3"/>
        <v>0</v>
      </c>
      <c r="H4" s="331">
        <f t="shared" si="4"/>
        <v>0</v>
      </c>
      <c r="I4" s="333">
        <f t="shared" si="5"/>
        <v>0</v>
      </c>
      <c r="J4" s="417"/>
      <c r="K4" s="395">
        <f t="shared" si="6"/>
        <v>0</v>
      </c>
      <c r="L4" s="336" t="str">
        <f t="shared" si="7"/>
        <v/>
      </c>
      <c r="M4" s="148"/>
      <c r="N4" s="147"/>
      <c r="O4" s="341"/>
      <c r="P4" s="341">
        <v>0</v>
      </c>
      <c r="Q4" s="341">
        <v>0</v>
      </c>
      <c r="R4" s="341">
        <v>0</v>
      </c>
      <c r="S4" s="341">
        <v>0</v>
      </c>
      <c r="T4" s="341"/>
      <c r="U4" s="148"/>
      <c r="V4" s="147">
        <v>0</v>
      </c>
      <c r="W4" s="147"/>
      <c r="X4" s="341">
        <v>0</v>
      </c>
    </row>
    <row r="5" spans="1:24" ht="24" customHeight="1" x14ac:dyDescent="0.3">
      <c r="A5" s="447" t="s">
        <v>5208</v>
      </c>
      <c r="B5" s="448" t="s">
        <v>5209</v>
      </c>
      <c r="C5" s="449" t="s">
        <v>5210</v>
      </c>
      <c r="D5" s="330">
        <f t="shared" si="0"/>
        <v>0</v>
      </c>
      <c r="E5" s="331">
        <f t="shared" si="1"/>
        <v>0</v>
      </c>
      <c r="F5" s="331">
        <f t="shared" si="2"/>
        <v>0</v>
      </c>
      <c r="G5" s="331">
        <f t="shared" si="3"/>
        <v>0</v>
      </c>
      <c r="H5" s="331">
        <f t="shared" si="4"/>
        <v>0</v>
      </c>
      <c r="I5" s="333">
        <f t="shared" si="5"/>
        <v>0</v>
      </c>
      <c r="J5" s="417"/>
      <c r="K5" s="395">
        <f t="shared" si="6"/>
        <v>0</v>
      </c>
      <c r="L5" s="336" t="str">
        <f t="shared" si="7"/>
        <v/>
      </c>
      <c r="M5" s="148"/>
      <c r="N5" s="147"/>
      <c r="O5" s="341"/>
      <c r="P5" s="341">
        <v>0</v>
      </c>
      <c r="Q5" s="341">
        <v>0</v>
      </c>
      <c r="R5" s="341">
        <v>0</v>
      </c>
      <c r="S5" s="341">
        <v>0</v>
      </c>
      <c r="T5" s="341"/>
      <c r="U5" s="148"/>
      <c r="V5" s="147">
        <v>0</v>
      </c>
      <c r="W5" s="147"/>
      <c r="X5" s="341">
        <v>0</v>
      </c>
    </row>
    <row r="6" spans="1:24" ht="24" customHeight="1" x14ac:dyDescent="0.3">
      <c r="A6" s="447" t="s">
        <v>5211</v>
      </c>
      <c r="B6" s="448" t="s">
        <v>5212</v>
      </c>
      <c r="C6" s="449" t="s">
        <v>314</v>
      </c>
      <c r="D6" s="330">
        <f t="shared" si="0"/>
        <v>22</v>
      </c>
      <c r="E6" s="331">
        <f t="shared" si="1"/>
        <v>0</v>
      </c>
      <c r="F6" s="331">
        <f t="shared" si="2"/>
        <v>0</v>
      </c>
      <c r="G6" s="331">
        <f t="shared" si="3"/>
        <v>0</v>
      </c>
      <c r="H6" s="331">
        <f t="shared" si="4"/>
        <v>0</v>
      </c>
      <c r="I6" s="333">
        <f t="shared" si="5"/>
        <v>22</v>
      </c>
      <c r="J6" s="417"/>
      <c r="K6" s="395">
        <f t="shared" si="6"/>
        <v>22</v>
      </c>
      <c r="L6" s="336">
        <f t="shared" si="7"/>
        <v>127</v>
      </c>
      <c r="M6" s="148"/>
      <c r="N6" s="147"/>
      <c r="O6" s="341"/>
      <c r="P6" s="341">
        <v>0</v>
      </c>
      <c r="Q6" s="341">
        <v>0</v>
      </c>
      <c r="R6" s="341">
        <v>0</v>
      </c>
      <c r="S6" s="341">
        <v>0</v>
      </c>
      <c r="T6" s="341"/>
      <c r="U6" s="148">
        <v>22</v>
      </c>
      <c r="V6" s="147">
        <v>0</v>
      </c>
      <c r="W6" s="147"/>
      <c r="X6" s="341">
        <v>0</v>
      </c>
    </row>
    <row r="7" spans="1:24" ht="24" customHeight="1" x14ac:dyDescent="0.3">
      <c r="A7" s="447" t="s">
        <v>5213</v>
      </c>
      <c r="B7" s="448" t="s">
        <v>5214</v>
      </c>
      <c r="C7" s="449" t="s">
        <v>5979</v>
      </c>
      <c r="D7" s="330">
        <f t="shared" si="0"/>
        <v>0</v>
      </c>
      <c r="E7" s="331">
        <f t="shared" si="1"/>
        <v>0</v>
      </c>
      <c r="F7" s="331">
        <f t="shared" si="2"/>
        <v>0</v>
      </c>
      <c r="G7" s="331">
        <f t="shared" si="3"/>
        <v>0</v>
      </c>
      <c r="H7" s="331">
        <f t="shared" si="4"/>
        <v>0</v>
      </c>
      <c r="I7" s="333">
        <f t="shared" si="5"/>
        <v>0</v>
      </c>
      <c r="J7" s="417"/>
      <c r="K7" s="395">
        <f t="shared" si="6"/>
        <v>0</v>
      </c>
      <c r="L7" s="336" t="str">
        <f t="shared" si="7"/>
        <v/>
      </c>
      <c r="M7" s="148"/>
      <c r="N7" s="147"/>
      <c r="O7" s="341"/>
      <c r="P7" s="341">
        <v>0</v>
      </c>
      <c r="Q7" s="341">
        <v>0</v>
      </c>
      <c r="R7" s="341">
        <v>0</v>
      </c>
      <c r="S7" s="341">
        <v>0</v>
      </c>
      <c r="T7" s="341"/>
      <c r="U7" s="148"/>
      <c r="V7" s="147">
        <v>0</v>
      </c>
      <c r="W7" s="147"/>
      <c r="X7" s="341">
        <v>0</v>
      </c>
    </row>
    <row r="8" spans="1:24" ht="24" customHeight="1" x14ac:dyDescent="0.3">
      <c r="A8" s="448" t="s">
        <v>5216</v>
      </c>
      <c r="B8" s="448" t="s">
        <v>5217</v>
      </c>
      <c r="C8" s="449" t="s">
        <v>725</v>
      </c>
      <c r="D8" s="330">
        <f t="shared" si="0"/>
        <v>44</v>
      </c>
      <c r="E8" s="331">
        <f t="shared" si="1"/>
        <v>32</v>
      </c>
      <c r="F8" s="331">
        <f t="shared" si="2"/>
        <v>0</v>
      </c>
      <c r="G8" s="331">
        <f t="shared" si="3"/>
        <v>0</v>
      </c>
      <c r="H8" s="331">
        <f t="shared" si="4"/>
        <v>0</v>
      </c>
      <c r="I8" s="333">
        <f t="shared" si="5"/>
        <v>76</v>
      </c>
      <c r="J8" s="417"/>
      <c r="K8" s="395">
        <f t="shared" si="6"/>
        <v>76</v>
      </c>
      <c r="L8" s="336">
        <f t="shared" si="7"/>
        <v>66</v>
      </c>
      <c r="M8" s="148">
        <v>32</v>
      </c>
      <c r="N8" s="147"/>
      <c r="O8" s="341"/>
      <c r="P8" s="341">
        <v>0</v>
      </c>
      <c r="Q8" s="341">
        <v>0</v>
      </c>
      <c r="R8" s="341">
        <v>0</v>
      </c>
      <c r="S8" s="341">
        <v>0</v>
      </c>
      <c r="T8" s="341"/>
      <c r="U8" s="148">
        <v>44</v>
      </c>
      <c r="V8" s="147">
        <v>0</v>
      </c>
      <c r="W8" s="147"/>
      <c r="X8" s="341">
        <v>0</v>
      </c>
    </row>
    <row r="9" spans="1:24" ht="24" customHeight="1" x14ac:dyDescent="0.3">
      <c r="A9" s="448" t="s">
        <v>5218</v>
      </c>
      <c r="B9" s="448" t="s">
        <v>5219</v>
      </c>
      <c r="C9" s="449" t="s">
        <v>1075</v>
      </c>
      <c r="D9" s="330">
        <f t="shared" si="0"/>
        <v>0</v>
      </c>
      <c r="E9" s="331">
        <f t="shared" si="1"/>
        <v>0</v>
      </c>
      <c r="F9" s="331">
        <f t="shared" si="2"/>
        <v>0</v>
      </c>
      <c r="G9" s="331">
        <f t="shared" si="3"/>
        <v>0</v>
      </c>
      <c r="H9" s="331">
        <f t="shared" si="4"/>
        <v>0</v>
      </c>
      <c r="I9" s="333">
        <f t="shared" si="5"/>
        <v>0</v>
      </c>
      <c r="J9" s="417"/>
      <c r="K9" s="395">
        <f t="shared" si="6"/>
        <v>0</v>
      </c>
      <c r="L9" s="336" t="str">
        <f t="shared" si="7"/>
        <v/>
      </c>
      <c r="M9" s="148"/>
      <c r="N9" s="147"/>
      <c r="O9" s="341"/>
      <c r="P9" s="341">
        <v>0</v>
      </c>
      <c r="Q9" s="341">
        <v>0</v>
      </c>
      <c r="R9" s="341">
        <v>0</v>
      </c>
      <c r="S9" s="341">
        <v>0</v>
      </c>
      <c r="T9" s="341"/>
      <c r="U9" s="148"/>
      <c r="V9" s="147">
        <v>0</v>
      </c>
      <c r="W9" s="147"/>
      <c r="X9" s="341">
        <v>0</v>
      </c>
    </row>
    <row r="10" spans="1:24" ht="24" customHeight="1" x14ac:dyDescent="0.3">
      <c r="A10" s="447" t="s">
        <v>5220</v>
      </c>
      <c r="B10" s="448" t="s">
        <v>5221</v>
      </c>
      <c r="C10" s="449" t="s">
        <v>5222</v>
      </c>
      <c r="D10" s="330">
        <f t="shared" si="0"/>
        <v>0</v>
      </c>
      <c r="E10" s="331">
        <f t="shared" si="1"/>
        <v>0</v>
      </c>
      <c r="F10" s="331">
        <f t="shared" si="2"/>
        <v>0</v>
      </c>
      <c r="G10" s="331">
        <f t="shared" si="3"/>
        <v>0</v>
      </c>
      <c r="H10" s="331">
        <f t="shared" si="4"/>
        <v>0</v>
      </c>
      <c r="I10" s="333">
        <f t="shared" si="5"/>
        <v>0</v>
      </c>
      <c r="J10" s="417"/>
      <c r="K10" s="395">
        <f t="shared" si="6"/>
        <v>0</v>
      </c>
      <c r="L10" s="336" t="str">
        <f t="shared" si="7"/>
        <v/>
      </c>
      <c r="M10" s="148"/>
      <c r="N10" s="147"/>
      <c r="O10" s="341"/>
      <c r="P10" s="341">
        <v>0</v>
      </c>
      <c r="Q10" s="341">
        <v>0</v>
      </c>
      <c r="R10" s="341">
        <v>0</v>
      </c>
      <c r="S10" s="341">
        <v>0</v>
      </c>
      <c r="T10" s="341"/>
      <c r="U10" s="148"/>
      <c r="V10" s="147">
        <v>0</v>
      </c>
      <c r="W10" s="147"/>
      <c r="X10" s="341">
        <v>0</v>
      </c>
    </row>
    <row r="11" spans="1:24" ht="24" customHeight="1" x14ac:dyDescent="0.3">
      <c r="A11" s="447" t="s">
        <v>5223</v>
      </c>
      <c r="B11" s="448" t="s">
        <v>5224</v>
      </c>
      <c r="C11" s="449" t="s">
        <v>237</v>
      </c>
      <c r="D11" s="330">
        <f t="shared" si="0"/>
        <v>20</v>
      </c>
      <c r="E11" s="331">
        <f t="shared" si="1"/>
        <v>16</v>
      </c>
      <c r="F11" s="331">
        <f t="shared" si="2"/>
        <v>0</v>
      </c>
      <c r="G11" s="331">
        <f t="shared" si="3"/>
        <v>0</v>
      </c>
      <c r="H11" s="331">
        <f t="shared" si="4"/>
        <v>0</v>
      </c>
      <c r="I11" s="333">
        <f t="shared" si="5"/>
        <v>36</v>
      </c>
      <c r="J11" s="417"/>
      <c r="K11" s="395">
        <f t="shared" si="6"/>
        <v>36</v>
      </c>
      <c r="L11" s="336">
        <f t="shared" si="7"/>
        <v>112</v>
      </c>
      <c r="M11" s="148"/>
      <c r="N11" s="147">
        <v>20</v>
      </c>
      <c r="O11" s="341"/>
      <c r="P11" s="341">
        <v>0</v>
      </c>
      <c r="Q11" s="341">
        <v>0</v>
      </c>
      <c r="R11" s="341">
        <v>0</v>
      </c>
      <c r="S11" s="341">
        <v>0</v>
      </c>
      <c r="T11" s="341"/>
      <c r="U11" s="148"/>
      <c r="V11" s="147">
        <v>0</v>
      </c>
      <c r="W11" s="147">
        <v>16</v>
      </c>
      <c r="X11" s="341">
        <v>0</v>
      </c>
    </row>
    <row r="12" spans="1:24" ht="24" customHeight="1" x14ac:dyDescent="0.3">
      <c r="A12" s="447" t="s">
        <v>5980</v>
      </c>
      <c r="B12" s="448" t="s">
        <v>5981</v>
      </c>
      <c r="C12" s="449" t="s">
        <v>1953</v>
      </c>
      <c r="D12" s="330">
        <f t="shared" si="0"/>
        <v>0</v>
      </c>
      <c r="E12" s="331">
        <f t="shared" si="1"/>
        <v>0</v>
      </c>
      <c r="F12" s="331">
        <f t="shared" si="2"/>
        <v>0</v>
      </c>
      <c r="G12" s="331">
        <f t="shared" si="3"/>
        <v>0</v>
      </c>
      <c r="H12" s="331">
        <f t="shared" si="4"/>
        <v>0</v>
      </c>
      <c r="I12" s="333">
        <f t="shared" si="5"/>
        <v>0</v>
      </c>
      <c r="J12" s="417"/>
      <c r="K12" s="395">
        <f t="shared" si="6"/>
        <v>0</v>
      </c>
      <c r="L12" s="336" t="str">
        <f t="shared" si="7"/>
        <v/>
      </c>
      <c r="M12" s="148"/>
      <c r="N12" s="147"/>
      <c r="O12" s="341"/>
      <c r="P12" s="341">
        <v>0</v>
      </c>
      <c r="Q12" s="341">
        <v>0</v>
      </c>
      <c r="R12" s="341">
        <v>0</v>
      </c>
      <c r="S12" s="341">
        <v>0</v>
      </c>
      <c r="T12" s="341"/>
      <c r="U12" s="148"/>
      <c r="V12" s="147">
        <v>0</v>
      </c>
      <c r="W12" s="147"/>
      <c r="X12" s="341">
        <v>0</v>
      </c>
    </row>
    <row r="13" spans="1:24" ht="24" customHeight="1" x14ac:dyDescent="0.3">
      <c r="A13" s="447" t="s">
        <v>5982</v>
      </c>
      <c r="B13" s="448" t="s">
        <v>5983</v>
      </c>
      <c r="C13" s="449" t="s">
        <v>270</v>
      </c>
      <c r="D13" s="330">
        <f t="shared" si="0"/>
        <v>0</v>
      </c>
      <c r="E13" s="331">
        <f t="shared" si="1"/>
        <v>0</v>
      </c>
      <c r="F13" s="331">
        <f t="shared" si="2"/>
        <v>0</v>
      </c>
      <c r="G13" s="331">
        <f t="shared" si="3"/>
        <v>0</v>
      </c>
      <c r="H13" s="331">
        <f t="shared" si="4"/>
        <v>0</v>
      </c>
      <c r="I13" s="333">
        <f t="shared" si="5"/>
        <v>0</v>
      </c>
      <c r="J13" s="417"/>
      <c r="K13" s="395">
        <f t="shared" si="6"/>
        <v>0</v>
      </c>
      <c r="L13" s="336" t="str">
        <f t="shared" si="7"/>
        <v/>
      </c>
      <c r="M13" s="148"/>
      <c r="N13" s="147"/>
      <c r="O13" s="341"/>
      <c r="P13" s="341">
        <v>0</v>
      </c>
      <c r="Q13" s="341">
        <v>0</v>
      </c>
      <c r="R13" s="341">
        <v>0</v>
      </c>
      <c r="S13" s="341">
        <v>0</v>
      </c>
      <c r="T13" s="341"/>
      <c r="U13" s="148"/>
      <c r="V13" s="147">
        <v>0</v>
      </c>
      <c r="W13" s="147"/>
      <c r="X13" s="341">
        <v>0</v>
      </c>
    </row>
    <row r="14" spans="1:24" ht="24" customHeight="1" x14ac:dyDescent="0.3">
      <c r="A14" s="448" t="s">
        <v>5226</v>
      </c>
      <c r="B14" s="448" t="s">
        <v>5227</v>
      </c>
      <c r="C14" s="449" t="s">
        <v>725</v>
      </c>
      <c r="D14" s="330">
        <f t="shared" si="0"/>
        <v>0</v>
      </c>
      <c r="E14" s="331">
        <f t="shared" si="1"/>
        <v>0</v>
      </c>
      <c r="F14" s="331">
        <f t="shared" si="2"/>
        <v>0</v>
      </c>
      <c r="G14" s="331">
        <f t="shared" si="3"/>
        <v>0</v>
      </c>
      <c r="H14" s="331">
        <f t="shared" si="4"/>
        <v>0</v>
      </c>
      <c r="I14" s="333">
        <f t="shared" si="5"/>
        <v>0</v>
      </c>
      <c r="J14" s="417"/>
      <c r="K14" s="395">
        <f t="shared" si="6"/>
        <v>0</v>
      </c>
      <c r="L14" s="336" t="str">
        <f t="shared" si="7"/>
        <v/>
      </c>
      <c r="M14" s="148"/>
      <c r="N14" s="147"/>
      <c r="O14" s="341"/>
      <c r="P14" s="341">
        <v>0</v>
      </c>
      <c r="Q14" s="341">
        <v>0</v>
      </c>
      <c r="R14" s="341">
        <v>0</v>
      </c>
      <c r="S14" s="341">
        <v>0</v>
      </c>
      <c r="T14" s="341"/>
      <c r="U14" s="148"/>
      <c r="V14" s="147">
        <v>0</v>
      </c>
      <c r="W14" s="147"/>
      <c r="X14" s="341">
        <v>0</v>
      </c>
    </row>
    <row r="15" spans="1:24" ht="24" customHeight="1" x14ac:dyDescent="0.3">
      <c r="A15" s="447" t="s">
        <v>1241</v>
      </c>
      <c r="B15" s="448" t="s">
        <v>1242</v>
      </c>
      <c r="C15" s="449" t="s">
        <v>1243</v>
      </c>
      <c r="D15" s="330">
        <f t="shared" si="0"/>
        <v>14</v>
      </c>
      <c r="E15" s="331">
        <f t="shared" si="1"/>
        <v>8</v>
      </c>
      <c r="F15" s="331">
        <f t="shared" si="2"/>
        <v>0</v>
      </c>
      <c r="G15" s="331">
        <f t="shared" si="3"/>
        <v>0</v>
      </c>
      <c r="H15" s="331">
        <f t="shared" si="4"/>
        <v>0</v>
      </c>
      <c r="I15" s="333">
        <f t="shared" si="5"/>
        <v>22</v>
      </c>
      <c r="J15" s="417"/>
      <c r="K15" s="395">
        <f t="shared" si="6"/>
        <v>22</v>
      </c>
      <c r="L15" s="336">
        <f t="shared" si="7"/>
        <v>127</v>
      </c>
      <c r="M15" s="148"/>
      <c r="N15" s="147">
        <v>8</v>
      </c>
      <c r="O15" s="341"/>
      <c r="P15" s="341">
        <v>0</v>
      </c>
      <c r="Q15" s="341">
        <v>0</v>
      </c>
      <c r="R15" s="341">
        <v>0</v>
      </c>
      <c r="S15" s="341">
        <v>0</v>
      </c>
      <c r="T15" s="341"/>
      <c r="U15" s="148"/>
      <c r="V15" s="147">
        <v>0</v>
      </c>
      <c r="W15" s="147">
        <v>14</v>
      </c>
      <c r="X15" s="341">
        <v>0</v>
      </c>
    </row>
    <row r="16" spans="1:24" ht="24" customHeight="1" x14ac:dyDescent="0.3">
      <c r="A16" s="448" t="s">
        <v>5228</v>
      </c>
      <c r="B16" s="448" t="s">
        <v>5229</v>
      </c>
      <c r="C16" s="449" t="s">
        <v>314</v>
      </c>
      <c r="D16" s="330">
        <f t="shared" si="0"/>
        <v>0</v>
      </c>
      <c r="E16" s="331">
        <f t="shared" si="1"/>
        <v>0</v>
      </c>
      <c r="F16" s="331">
        <f t="shared" si="2"/>
        <v>0</v>
      </c>
      <c r="G16" s="331">
        <f t="shared" si="3"/>
        <v>0</v>
      </c>
      <c r="H16" s="331">
        <f t="shared" si="4"/>
        <v>0</v>
      </c>
      <c r="I16" s="333">
        <f t="shared" si="5"/>
        <v>0</v>
      </c>
      <c r="J16" s="417"/>
      <c r="K16" s="395">
        <f t="shared" si="6"/>
        <v>0</v>
      </c>
      <c r="L16" s="336" t="str">
        <f t="shared" si="7"/>
        <v/>
      </c>
      <c r="M16" s="148"/>
      <c r="N16" s="147"/>
      <c r="O16" s="341"/>
      <c r="P16" s="341">
        <v>0</v>
      </c>
      <c r="Q16" s="341">
        <v>0</v>
      </c>
      <c r="R16" s="341">
        <v>0</v>
      </c>
      <c r="S16" s="341">
        <v>0</v>
      </c>
      <c r="T16" s="341"/>
      <c r="U16" s="148"/>
      <c r="V16" s="147">
        <v>0</v>
      </c>
      <c r="W16" s="147"/>
      <c r="X16" s="341">
        <v>0</v>
      </c>
    </row>
    <row r="17" spans="1:24" ht="24" customHeight="1" x14ac:dyDescent="0.3">
      <c r="A17" s="448" t="s">
        <v>5230</v>
      </c>
      <c r="B17" s="448" t="s">
        <v>5231</v>
      </c>
      <c r="C17" s="449" t="s">
        <v>314</v>
      </c>
      <c r="D17" s="330">
        <f t="shared" si="0"/>
        <v>0</v>
      </c>
      <c r="E17" s="331">
        <f t="shared" si="1"/>
        <v>0</v>
      </c>
      <c r="F17" s="331">
        <f t="shared" si="2"/>
        <v>0</v>
      </c>
      <c r="G17" s="331">
        <f t="shared" si="3"/>
        <v>0</v>
      </c>
      <c r="H17" s="331">
        <f t="shared" si="4"/>
        <v>0</v>
      </c>
      <c r="I17" s="333">
        <f t="shared" si="5"/>
        <v>0</v>
      </c>
      <c r="J17" s="417">
        <f>Nemzetközi!F153</f>
        <v>2589</v>
      </c>
      <c r="K17" s="395">
        <f t="shared" si="6"/>
        <v>258900</v>
      </c>
      <c r="L17" s="336">
        <f t="shared" si="7"/>
        <v>1</v>
      </c>
      <c r="M17" s="148"/>
      <c r="N17" s="147"/>
      <c r="O17" s="341"/>
      <c r="P17" s="341">
        <v>0</v>
      </c>
      <c r="Q17" s="341">
        <v>0</v>
      </c>
      <c r="R17" s="341">
        <v>0</v>
      </c>
      <c r="S17" s="341">
        <v>0</v>
      </c>
      <c r="T17" s="341"/>
      <c r="U17" s="148"/>
      <c r="V17" s="147">
        <v>0</v>
      </c>
      <c r="W17" s="147"/>
      <c r="X17" s="341">
        <v>0</v>
      </c>
    </row>
    <row r="18" spans="1:24" ht="24" customHeight="1" x14ac:dyDescent="0.3">
      <c r="A18" s="448" t="s">
        <v>5232</v>
      </c>
      <c r="B18" s="448" t="s">
        <v>5233</v>
      </c>
      <c r="C18" s="449" t="s">
        <v>117</v>
      </c>
      <c r="D18" s="330">
        <f t="shared" si="0"/>
        <v>0</v>
      </c>
      <c r="E18" s="331">
        <f t="shared" si="1"/>
        <v>0</v>
      </c>
      <c r="F18" s="331">
        <f t="shared" si="2"/>
        <v>0</v>
      </c>
      <c r="G18" s="331">
        <f t="shared" si="3"/>
        <v>0</v>
      </c>
      <c r="H18" s="331">
        <f t="shared" si="4"/>
        <v>0</v>
      </c>
      <c r="I18" s="333">
        <f t="shared" si="5"/>
        <v>0</v>
      </c>
      <c r="J18" s="417"/>
      <c r="K18" s="395">
        <f t="shared" si="6"/>
        <v>0</v>
      </c>
      <c r="L18" s="336" t="str">
        <f t="shared" si="7"/>
        <v/>
      </c>
      <c r="M18" s="148"/>
      <c r="N18" s="147"/>
      <c r="O18" s="341"/>
      <c r="P18" s="341">
        <v>0</v>
      </c>
      <c r="Q18" s="341">
        <v>0</v>
      </c>
      <c r="R18" s="341">
        <v>0</v>
      </c>
      <c r="S18" s="341">
        <v>0</v>
      </c>
      <c r="T18" s="341"/>
      <c r="U18" s="148"/>
      <c r="V18" s="147">
        <v>0</v>
      </c>
      <c r="W18" s="147"/>
      <c r="X18" s="341">
        <v>0</v>
      </c>
    </row>
    <row r="19" spans="1:24" ht="24" customHeight="1" x14ac:dyDescent="0.3">
      <c r="A19" s="448" t="s">
        <v>5234</v>
      </c>
      <c r="B19" s="448" t="s">
        <v>5235</v>
      </c>
      <c r="C19" s="449" t="s">
        <v>725</v>
      </c>
      <c r="D19" s="330">
        <f t="shared" si="0"/>
        <v>0</v>
      </c>
      <c r="E19" s="331">
        <f t="shared" si="1"/>
        <v>0</v>
      </c>
      <c r="F19" s="331">
        <f t="shared" si="2"/>
        <v>0</v>
      </c>
      <c r="G19" s="331">
        <f t="shared" si="3"/>
        <v>0</v>
      </c>
      <c r="H19" s="331">
        <f t="shared" si="4"/>
        <v>0</v>
      </c>
      <c r="I19" s="333">
        <f t="shared" si="5"/>
        <v>0</v>
      </c>
      <c r="J19" s="417"/>
      <c r="K19" s="395">
        <f t="shared" si="6"/>
        <v>0</v>
      </c>
      <c r="L19" s="336" t="str">
        <f t="shared" si="7"/>
        <v/>
      </c>
      <c r="M19" s="148"/>
      <c r="N19" s="147"/>
      <c r="O19" s="341"/>
      <c r="P19" s="341">
        <v>0</v>
      </c>
      <c r="Q19" s="341">
        <v>0</v>
      </c>
      <c r="R19" s="341">
        <v>0</v>
      </c>
      <c r="S19" s="341">
        <v>0</v>
      </c>
      <c r="T19" s="341"/>
      <c r="U19" s="148"/>
      <c r="V19" s="147">
        <v>0</v>
      </c>
      <c r="W19" s="147"/>
      <c r="X19" s="341">
        <v>0</v>
      </c>
    </row>
    <row r="20" spans="1:24" ht="24" customHeight="1" x14ac:dyDescent="0.3">
      <c r="A20" s="447" t="s">
        <v>5236</v>
      </c>
      <c r="B20" s="448" t="s">
        <v>5237</v>
      </c>
      <c r="C20" s="449" t="s">
        <v>142</v>
      </c>
      <c r="D20" s="330">
        <f t="shared" si="0"/>
        <v>0</v>
      </c>
      <c r="E20" s="331">
        <f t="shared" si="1"/>
        <v>0</v>
      </c>
      <c r="F20" s="331">
        <f t="shared" si="2"/>
        <v>0</v>
      </c>
      <c r="G20" s="331">
        <f t="shared" si="3"/>
        <v>0</v>
      </c>
      <c r="H20" s="331">
        <f t="shared" si="4"/>
        <v>0</v>
      </c>
      <c r="I20" s="333">
        <f t="shared" si="5"/>
        <v>0</v>
      </c>
      <c r="J20" s="417"/>
      <c r="K20" s="395">
        <f t="shared" si="6"/>
        <v>0</v>
      </c>
      <c r="L20" s="336" t="str">
        <f t="shared" si="7"/>
        <v/>
      </c>
      <c r="M20" s="148"/>
      <c r="N20" s="147"/>
      <c r="O20" s="341"/>
      <c r="P20" s="341">
        <v>0</v>
      </c>
      <c r="Q20" s="341">
        <v>0</v>
      </c>
      <c r="R20" s="341">
        <v>0</v>
      </c>
      <c r="S20" s="341">
        <v>0</v>
      </c>
      <c r="T20" s="341"/>
      <c r="U20" s="148"/>
      <c r="V20" s="147">
        <v>0</v>
      </c>
      <c r="W20" s="147"/>
      <c r="X20" s="341">
        <v>0</v>
      </c>
    </row>
    <row r="21" spans="1:24" ht="24" customHeight="1" x14ac:dyDescent="0.3">
      <c r="A21" s="447" t="s">
        <v>786</v>
      </c>
      <c r="B21" s="448" t="s">
        <v>787</v>
      </c>
      <c r="C21" s="449" t="s">
        <v>142</v>
      </c>
      <c r="D21" s="330">
        <f t="shared" si="0"/>
        <v>14</v>
      </c>
      <c r="E21" s="331">
        <f t="shared" si="1"/>
        <v>8</v>
      </c>
      <c r="F21" s="331">
        <f t="shared" si="2"/>
        <v>0</v>
      </c>
      <c r="G21" s="331">
        <f t="shared" si="3"/>
        <v>0</v>
      </c>
      <c r="H21" s="331">
        <f t="shared" si="4"/>
        <v>0</v>
      </c>
      <c r="I21" s="333">
        <f t="shared" si="5"/>
        <v>22</v>
      </c>
      <c r="J21" s="417"/>
      <c r="K21" s="395">
        <f t="shared" si="6"/>
        <v>22</v>
      </c>
      <c r="L21" s="336">
        <f t="shared" si="7"/>
        <v>127</v>
      </c>
      <c r="M21" s="148"/>
      <c r="N21" s="147">
        <v>14</v>
      </c>
      <c r="O21" s="341"/>
      <c r="P21" s="341">
        <v>0</v>
      </c>
      <c r="Q21" s="341">
        <v>0</v>
      </c>
      <c r="R21" s="341">
        <v>0</v>
      </c>
      <c r="S21" s="341">
        <v>0</v>
      </c>
      <c r="T21" s="341"/>
      <c r="U21" s="148"/>
      <c r="V21" s="147">
        <v>0</v>
      </c>
      <c r="W21" s="147">
        <v>8</v>
      </c>
      <c r="X21" s="341">
        <v>0</v>
      </c>
    </row>
    <row r="22" spans="1:24" ht="24" customHeight="1" x14ac:dyDescent="0.3">
      <c r="A22" s="447" t="s">
        <v>5984</v>
      </c>
      <c r="B22" s="448" t="s">
        <v>5985</v>
      </c>
      <c r="C22" s="449" t="s">
        <v>2699</v>
      </c>
      <c r="D22" s="330">
        <f t="shared" si="0"/>
        <v>0</v>
      </c>
      <c r="E22" s="331">
        <f t="shared" si="1"/>
        <v>0</v>
      </c>
      <c r="F22" s="331">
        <f t="shared" si="2"/>
        <v>0</v>
      </c>
      <c r="G22" s="331">
        <f t="shared" si="3"/>
        <v>0</v>
      </c>
      <c r="H22" s="331">
        <f t="shared" si="4"/>
        <v>0</v>
      </c>
      <c r="I22" s="333">
        <f t="shared" si="5"/>
        <v>0</v>
      </c>
      <c r="J22" s="417"/>
      <c r="K22" s="395">
        <f t="shared" si="6"/>
        <v>0</v>
      </c>
      <c r="L22" s="336" t="str">
        <f t="shared" si="7"/>
        <v/>
      </c>
      <c r="M22" s="148"/>
      <c r="N22" s="147"/>
      <c r="O22" s="341"/>
      <c r="P22" s="341">
        <v>0</v>
      </c>
      <c r="Q22" s="341">
        <v>0</v>
      </c>
      <c r="R22" s="341">
        <v>0</v>
      </c>
      <c r="S22" s="341">
        <v>0</v>
      </c>
      <c r="T22" s="341"/>
      <c r="U22" s="148"/>
      <c r="V22" s="147">
        <v>0</v>
      </c>
      <c r="W22" s="147"/>
      <c r="X22" s="341">
        <v>0</v>
      </c>
    </row>
    <row r="23" spans="1:24" ht="24" customHeight="1" x14ac:dyDescent="0.3">
      <c r="A23" s="447" t="s">
        <v>5238</v>
      </c>
      <c r="B23" s="448" t="s">
        <v>5239</v>
      </c>
      <c r="C23" s="449" t="s">
        <v>1876</v>
      </c>
      <c r="D23" s="330">
        <f t="shared" si="0"/>
        <v>0</v>
      </c>
      <c r="E23" s="331">
        <f t="shared" si="1"/>
        <v>0</v>
      </c>
      <c r="F23" s="331">
        <f t="shared" si="2"/>
        <v>0</v>
      </c>
      <c r="G23" s="331">
        <f t="shared" si="3"/>
        <v>0</v>
      </c>
      <c r="H23" s="331">
        <f t="shared" si="4"/>
        <v>0</v>
      </c>
      <c r="I23" s="333">
        <f t="shared" si="5"/>
        <v>0</v>
      </c>
      <c r="J23" s="417"/>
      <c r="K23" s="395">
        <f t="shared" si="6"/>
        <v>0</v>
      </c>
      <c r="L23" s="336" t="str">
        <f t="shared" si="7"/>
        <v/>
      </c>
      <c r="M23" s="148"/>
      <c r="N23" s="147"/>
      <c r="O23" s="341"/>
      <c r="P23" s="341">
        <v>0</v>
      </c>
      <c r="Q23" s="341">
        <v>0</v>
      </c>
      <c r="R23" s="341">
        <v>0</v>
      </c>
      <c r="S23" s="341">
        <v>0</v>
      </c>
      <c r="T23" s="341"/>
      <c r="U23" s="148"/>
      <c r="V23" s="147">
        <v>0</v>
      </c>
      <c r="W23" s="147"/>
      <c r="X23" s="341">
        <v>0</v>
      </c>
    </row>
    <row r="24" spans="1:24" ht="24" customHeight="1" x14ac:dyDescent="0.3">
      <c r="A24" s="448" t="s">
        <v>1660</v>
      </c>
      <c r="B24" s="448" t="s">
        <v>1661</v>
      </c>
      <c r="C24" s="449" t="s">
        <v>607</v>
      </c>
      <c r="D24" s="330">
        <f t="shared" si="0"/>
        <v>240</v>
      </c>
      <c r="E24" s="331">
        <f t="shared" si="1"/>
        <v>0</v>
      </c>
      <c r="F24" s="331">
        <f t="shared" si="2"/>
        <v>0</v>
      </c>
      <c r="G24" s="331">
        <f t="shared" si="3"/>
        <v>0</v>
      </c>
      <c r="H24" s="331">
        <f t="shared" si="4"/>
        <v>0</v>
      </c>
      <c r="I24" s="333">
        <f t="shared" si="5"/>
        <v>240</v>
      </c>
      <c r="J24" s="417"/>
      <c r="K24" s="395">
        <f t="shared" si="6"/>
        <v>240</v>
      </c>
      <c r="L24" s="336">
        <f t="shared" si="7"/>
        <v>28</v>
      </c>
      <c r="M24" s="148"/>
      <c r="N24" s="147"/>
      <c r="O24" s="341"/>
      <c r="P24" s="341">
        <v>0</v>
      </c>
      <c r="Q24" s="341">
        <v>0</v>
      </c>
      <c r="R24" s="341">
        <v>0</v>
      </c>
      <c r="S24" s="341">
        <v>0</v>
      </c>
      <c r="T24" s="341"/>
      <c r="U24" s="148"/>
      <c r="V24" s="147">
        <v>0</v>
      </c>
      <c r="W24" s="147"/>
      <c r="X24" s="341">
        <v>240</v>
      </c>
    </row>
    <row r="25" spans="1:24" ht="24" customHeight="1" x14ac:dyDescent="0.3">
      <c r="A25" s="447" t="s">
        <v>5240</v>
      </c>
      <c r="B25" s="448" t="s">
        <v>5241</v>
      </c>
      <c r="C25" s="449" t="s">
        <v>1651</v>
      </c>
      <c r="D25" s="330">
        <f t="shared" si="0"/>
        <v>76</v>
      </c>
      <c r="E25" s="331">
        <f t="shared" si="1"/>
        <v>22</v>
      </c>
      <c r="F25" s="331">
        <f t="shared" si="2"/>
        <v>0</v>
      </c>
      <c r="G25" s="331">
        <f t="shared" si="3"/>
        <v>0</v>
      </c>
      <c r="H25" s="331">
        <f t="shared" si="4"/>
        <v>0</v>
      </c>
      <c r="I25" s="333">
        <f t="shared" si="5"/>
        <v>98</v>
      </c>
      <c r="J25" s="417"/>
      <c r="K25" s="395">
        <f t="shared" si="6"/>
        <v>98</v>
      </c>
      <c r="L25" s="336">
        <f t="shared" si="7"/>
        <v>56</v>
      </c>
      <c r="M25" s="148">
        <v>76</v>
      </c>
      <c r="N25" s="147"/>
      <c r="O25" s="341"/>
      <c r="P25" s="341">
        <v>0</v>
      </c>
      <c r="Q25" s="341">
        <v>0</v>
      </c>
      <c r="R25" s="341">
        <v>0</v>
      </c>
      <c r="S25" s="341">
        <v>0</v>
      </c>
      <c r="T25" s="341"/>
      <c r="U25" s="148">
        <v>22</v>
      </c>
      <c r="V25" s="147">
        <v>0</v>
      </c>
      <c r="W25" s="147"/>
      <c r="X25" s="341">
        <v>0</v>
      </c>
    </row>
    <row r="26" spans="1:24" ht="24" customHeight="1" x14ac:dyDescent="0.3">
      <c r="A26" s="448" t="s">
        <v>5243</v>
      </c>
      <c r="B26" s="448" t="s">
        <v>5244</v>
      </c>
      <c r="C26" s="449" t="s">
        <v>171</v>
      </c>
      <c r="D26" s="330">
        <f t="shared" si="0"/>
        <v>76</v>
      </c>
      <c r="E26" s="331">
        <f t="shared" si="1"/>
        <v>54</v>
      </c>
      <c r="F26" s="331">
        <f t="shared" si="2"/>
        <v>0</v>
      </c>
      <c r="G26" s="331">
        <f t="shared" si="3"/>
        <v>0</v>
      </c>
      <c r="H26" s="331">
        <f t="shared" si="4"/>
        <v>0</v>
      </c>
      <c r="I26" s="333">
        <f t="shared" si="5"/>
        <v>130</v>
      </c>
      <c r="J26" s="417"/>
      <c r="K26" s="395">
        <f t="shared" si="6"/>
        <v>130</v>
      </c>
      <c r="L26" s="336">
        <f t="shared" si="7"/>
        <v>49</v>
      </c>
      <c r="M26" s="148">
        <v>76</v>
      </c>
      <c r="N26" s="147"/>
      <c r="O26" s="341"/>
      <c r="P26" s="341">
        <v>0</v>
      </c>
      <c r="Q26" s="341">
        <v>0</v>
      </c>
      <c r="R26" s="341">
        <v>0</v>
      </c>
      <c r="S26" s="341">
        <v>0</v>
      </c>
      <c r="T26" s="341"/>
      <c r="U26" s="148">
        <v>54</v>
      </c>
      <c r="V26" s="147">
        <v>0</v>
      </c>
      <c r="W26" s="147"/>
      <c r="X26" s="341">
        <v>0</v>
      </c>
    </row>
    <row r="27" spans="1:24" ht="24" customHeight="1" x14ac:dyDescent="0.3">
      <c r="A27" s="447" t="s">
        <v>5245</v>
      </c>
      <c r="B27" s="448" t="s">
        <v>5246</v>
      </c>
      <c r="C27" s="449" t="s">
        <v>2699</v>
      </c>
      <c r="D27" s="330">
        <f t="shared" si="0"/>
        <v>0</v>
      </c>
      <c r="E27" s="331">
        <f t="shared" si="1"/>
        <v>0</v>
      </c>
      <c r="F27" s="331">
        <f t="shared" si="2"/>
        <v>0</v>
      </c>
      <c r="G27" s="331">
        <f t="shared" si="3"/>
        <v>0</v>
      </c>
      <c r="H27" s="331">
        <f t="shared" si="4"/>
        <v>0</v>
      </c>
      <c r="I27" s="333">
        <f t="shared" si="5"/>
        <v>0</v>
      </c>
      <c r="J27" s="417"/>
      <c r="K27" s="395">
        <f t="shared" si="6"/>
        <v>0</v>
      </c>
      <c r="L27" s="336" t="str">
        <f t="shared" si="7"/>
        <v/>
      </c>
      <c r="M27" s="148"/>
      <c r="N27" s="147"/>
      <c r="O27" s="341"/>
      <c r="P27" s="341">
        <v>0</v>
      </c>
      <c r="Q27" s="341">
        <v>0</v>
      </c>
      <c r="R27" s="341">
        <v>0</v>
      </c>
      <c r="S27" s="341">
        <v>0</v>
      </c>
      <c r="T27" s="341"/>
      <c r="U27" s="148"/>
      <c r="V27" s="147">
        <v>0</v>
      </c>
      <c r="W27" s="147"/>
      <c r="X27" s="341">
        <v>0</v>
      </c>
    </row>
    <row r="28" spans="1:24" ht="24" customHeight="1" x14ac:dyDescent="0.3">
      <c r="A28" s="447" t="s">
        <v>1666</v>
      </c>
      <c r="B28" s="448" t="s">
        <v>1667</v>
      </c>
      <c r="C28" s="449" t="s">
        <v>725</v>
      </c>
      <c r="D28" s="330">
        <f t="shared" si="0"/>
        <v>22</v>
      </c>
      <c r="E28" s="331">
        <f t="shared" si="1"/>
        <v>0</v>
      </c>
      <c r="F28" s="331">
        <f t="shared" si="2"/>
        <v>0</v>
      </c>
      <c r="G28" s="331">
        <f t="shared" si="3"/>
        <v>0</v>
      </c>
      <c r="H28" s="331">
        <f t="shared" si="4"/>
        <v>0</v>
      </c>
      <c r="I28" s="333">
        <f t="shared" si="5"/>
        <v>22</v>
      </c>
      <c r="J28" s="417"/>
      <c r="K28" s="395">
        <f t="shared" si="6"/>
        <v>22</v>
      </c>
      <c r="L28" s="336">
        <f t="shared" si="7"/>
        <v>127</v>
      </c>
      <c r="M28" s="148"/>
      <c r="N28" s="147"/>
      <c r="O28" s="341"/>
      <c r="P28" s="341">
        <v>0</v>
      </c>
      <c r="Q28" s="341">
        <v>0</v>
      </c>
      <c r="R28" s="341">
        <v>0</v>
      </c>
      <c r="S28" s="341">
        <v>0</v>
      </c>
      <c r="T28" s="341"/>
      <c r="U28" s="148">
        <v>22</v>
      </c>
      <c r="V28" s="147">
        <v>0</v>
      </c>
      <c r="W28" s="147"/>
      <c r="X28" s="341">
        <v>0</v>
      </c>
    </row>
    <row r="29" spans="1:24" ht="24" customHeight="1" x14ac:dyDescent="0.3">
      <c r="A29" s="447" t="s">
        <v>5248</v>
      </c>
      <c r="B29" s="448" t="s">
        <v>5249</v>
      </c>
      <c r="C29" s="449" t="s">
        <v>1067</v>
      </c>
      <c r="D29" s="330">
        <f t="shared" si="0"/>
        <v>0</v>
      </c>
      <c r="E29" s="331">
        <f t="shared" si="1"/>
        <v>0</v>
      </c>
      <c r="F29" s="331">
        <f t="shared" si="2"/>
        <v>0</v>
      </c>
      <c r="G29" s="331">
        <f t="shared" si="3"/>
        <v>0</v>
      </c>
      <c r="H29" s="331">
        <f t="shared" si="4"/>
        <v>0</v>
      </c>
      <c r="I29" s="333">
        <f t="shared" si="5"/>
        <v>0</v>
      </c>
      <c r="J29" s="417"/>
      <c r="K29" s="395">
        <f t="shared" si="6"/>
        <v>0</v>
      </c>
      <c r="L29" s="336" t="str">
        <f t="shared" si="7"/>
        <v/>
      </c>
      <c r="M29" s="148"/>
      <c r="N29" s="147"/>
      <c r="O29" s="341"/>
      <c r="P29" s="341">
        <v>0</v>
      </c>
      <c r="Q29" s="341">
        <v>0</v>
      </c>
      <c r="R29" s="341">
        <v>0</v>
      </c>
      <c r="S29" s="341">
        <v>0</v>
      </c>
      <c r="T29" s="341"/>
      <c r="U29" s="148"/>
      <c r="V29" s="147">
        <v>0</v>
      </c>
      <c r="W29" s="147"/>
      <c r="X29" s="341">
        <v>0</v>
      </c>
    </row>
    <row r="30" spans="1:24" ht="24" customHeight="1" x14ac:dyDescent="0.3">
      <c r="A30" s="448" t="s">
        <v>5250</v>
      </c>
      <c r="B30" s="448" t="s">
        <v>5251</v>
      </c>
      <c r="C30" s="449" t="s">
        <v>206</v>
      </c>
      <c r="D30" s="330">
        <f t="shared" si="0"/>
        <v>0</v>
      </c>
      <c r="E30" s="331">
        <f t="shared" si="1"/>
        <v>0</v>
      </c>
      <c r="F30" s="331">
        <f t="shared" si="2"/>
        <v>0</v>
      </c>
      <c r="G30" s="331">
        <f t="shared" si="3"/>
        <v>0</v>
      </c>
      <c r="H30" s="331">
        <f t="shared" si="4"/>
        <v>0</v>
      </c>
      <c r="I30" s="333">
        <f t="shared" si="5"/>
        <v>0</v>
      </c>
      <c r="J30" s="417"/>
      <c r="K30" s="395">
        <f t="shared" si="6"/>
        <v>0</v>
      </c>
      <c r="L30" s="336" t="str">
        <f t="shared" si="7"/>
        <v/>
      </c>
      <c r="M30" s="148"/>
      <c r="N30" s="147"/>
      <c r="O30" s="341"/>
      <c r="P30" s="341">
        <v>0</v>
      </c>
      <c r="Q30" s="341">
        <v>0</v>
      </c>
      <c r="R30" s="341">
        <v>0</v>
      </c>
      <c r="S30" s="341">
        <v>0</v>
      </c>
      <c r="T30" s="341"/>
      <c r="U30" s="148"/>
      <c r="V30" s="147">
        <v>0</v>
      </c>
      <c r="W30" s="147"/>
      <c r="X30" s="341">
        <v>0</v>
      </c>
    </row>
    <row r="31" spans="1:24" ht="24" customHeight="1" x14ac:dyDescent="0.3">
      <c r="A31" s="447" t="s">
        <v>5252</v>
      </c>
      <c r="B31" s="448" t="s">
        <v>5253</v>
      </c>
      <c r="C31" s="449" t="s">
        <v>182</v>
      </c>
      <c r="D31" s="330">
        <f t="shared" si="0"/>
        <v>22</v>
      </c>
      <c r="E31" s="331">
        <f t="shared" si="1"/>
        <v>0</v>
      </c>
      <c r="F31" s="331">
        <f t="shared" si="2"/>
        <v>0</v>
      </c>
      <c r="G31" s="331">
        <f t="shared" si="3"/>
        <v>0</v>
      </c>
      <c r="H31" s="331">
        <f t="shared" si="4"/>
        <v>0</v>
      </c>
      <c r="I31" s="333">
        <f t="shared" si="5"/>
        <v>22</v>
      </c>
      <c r="J31" s="417"/>
      <c r="K31" s="395">
        <f t="shared" si="6"/>
        <v>22</v>
      </c>
      <c r="L31" s="336">
        <f t="shared" si="7"/>
        <v>127</v>
      </c>
      <c r="M31" s="148">
        <v>22</v>
      </c>
      <c r="N31" s="147"/>
      <c r="O31" s="341"/>
      <c r="P31" s="341">
        <v>0</v>
      </c>
      <c r="Q31" s="341">
        <v>0</v>
      </c>
      <c r="R31" s="341">
        <v>0</v>
      </c>
      <c r="S31" s="341">
        <v>0</v>
      </c>
      <c r="T31" s="341"/>
      <c r="U31" s="148"/>
      <c r="V31" s="147">
        <v>0</v>
      </c>
      <c r="W31" s="147"/>
      <c r="X31" s="341">
        <v>0</v>
      </c>
    </row>
    <row r="32" spans="1:24" ht="24" customHeight="1" x14ac:dyDescent="0.3">
      <c r="A32" s="447" t="s">
        <v>5254</v>
      </c>
      <c r="B32" s="448" t="s">
        <v>5255</v>
      </c>
      <c r="C32" s="449" t="s">
        <v>4888</v>
      </c>
      <c r="D32" s="330">
        <f t="shared" si="0"/>
        <v>88</v>
      </c>
      <c r="E32" s="331">
        <f t="shared" si="1"/>
        <v>66</v>
      </c>
      <c r="F32" s="331">
        <f t="shared" si="2"/>
        <v>0</v>
      </c>
      <c r="G32" s="331">
        <f t="shared" si="3"/>
        <v>0</v>
      </c>
      <c r="H32" s="331">
        <f t="shared" si="4"/>
        <v>0</v>
      </c>
      <c r="I32" s="333">
        <f t="shared" si="5"/>
        <v>154</v>
      </c>
      <c r="J32" s="417"/>
      <c r="K32" s="395">
        <f t="shared" si="6"/>
        <v>154</v>
      </c>
      <c r="L32" s="336">
        <f t="shared" si="7"/>
        <v>43</v>
      </c>
      <c r="M32" s="148">
        <v>88</v>
      </c>
      <c r="N32" s="147"/>
      <c r="O32" s="341"/>
      <c r="P32" s="341">
        <v>0</v>
      </c>
      <c r="Q32" s="341">
        <v>0</v>
      </c>
      <c r="R32" s="341">
        <v>0</v>
      </c>
      <c r="S32" s="341">
        <v>0</v>
      </c>
      <c r="T32" s="341"/>
      <c r="U32" s="148">
        <v>66</v>
      </c>
      <c r="V32" s="147">
        <v>0</v>
      </c>
      <c r="W32" s="147"/>
      <c r="X32" s="341">
        <v>0</v>
      </c>
    </row>
    <row r="33" spans="1:24" ht="24" customHeight="1" x14ac:dyDescent="0.3">
      <c r="A33" s="448" t="s">
        <v>5256</v>
      </c>
      <c r="B33" s="448" t="s">
        <v>5257</v>
      </c>
      <c r="C33" s="449" t="s">
        <v>123</v>
      </c>
      <c r="D33" s="330">
        <f t="shared" si="0"/>
        <v>110</v>
      </c>
      <c r="E33" s="331">
        <f t="shared" si="1"/>
        <v>0</v>
      </c>
      <c r="F33" s="331">
        <f t="shared" si="2"/>
        <v>0</v>
      </c>
      <c r="G33" s="331">
        <f t="shared" si="3"/>
        <v>0</v>
      </c>
      <c r="H33" s="331">
        <f t="shared" si="4"/>
        <v>0</v>
      </c>
      <c r="I33" s="333">
        <f t="shared" si="5"/>
        <v>110</v>
      </c>
      <c r="J33" s="417">
        <f>Nemzetközi!F158</f>
        <v>29</v>
      </c>
      <c r="K33" s="395">
        <f t="shared" si="6"/>
        <v>3010</v>
      </c>
      <c r="L33" s="336">
        <f t="shared" si="7"/>
        <v>9</v>
      </c>
      <c r="M33" s="148"/>
      <c r="N33" s="147"/>
      <c r="O33" s="341">
        <v>110</v>
      </c>
      <c r="P33" s="341">
        <v>0</v>
      </c>
      <c r="Q33" s="341">
        <v>0</v>
      </c>
      <c r="R33" s="341">
        <v>0</v>
      </c>
      <c r="S33" s="341">
        <v>0</v>
      </c>
      <c r="T33" s="341"/>
      <c r="U33" s="148"/>
      <c r="V33" s="147">
        <v>0</v>
      </c>
      <c r="W33" s="147"/>
      <c r="X33" s="341">
        <v>0</v>
      </c>
    </row>
    <row r="34" spans="1:24" ht="24" customHeight="1" x14ac:dyDescent="0.3">
      <c r="A34" s="447" t="s">
        <v>5258</v>
      </c>
      <c r="B34" s="448" t="s">
        <v>5259</v>
      </c>
      <c r="C34" s="449" t="s">
        <v>5210</v>
      </c>
      <c r="D34" s="330">
        <f t="shared" si="0"/>
        <v>12</v>
      </c>
      <c r="E34" s="331">
        <f t="shared" si="1"/>
        <v>8</v>
      </c>
      <c r="F34" s="331">
        <f t="shared" si="2"/>
        <v>0</v>
      </c>
      <c r="G34" s="331">
        <f t="shared" si="3"/>
        <v>0</v>
      </c>
      <c r="H34" s="331">
        <f t="shared" si="4"/>
        <v>0</v>
      </c>
      <c r="I34" s="333">
        <f t="shared" si="5"/>
        <v>20</v>
      </c>
      <c r="J34" s="417"/>
      <c r="K34" s="395">
        <f t="shared" si="6"/>
        <v>20</v>
      </c>
      <c r="L34" s="336">
        <f t="shared" si="7"/>
        <v>146</v>
      </c>
      <c r="M34" s="148"/>
      <c r="N34" s="147">
        <v>12</v>
      </c>
      <c r="O34" s="341"/>
      <c r="P34" s="341">
        <v>0</v>
      </c>
      <c r="Q34" s="341">
        <v>0</v>
      </c>
      <c r="R34" s="341">
        <v>0</v>
      </c>
      <c r="S34" s="341">
        <v>0</v>
      </c>
      <c r="T34" s="341"/>
      <c r="U34" s="148"/>
      <c r="V34" s="147">
        <v>0</v>
      </c>
      <c r="W34" s="147">
        <v>8</v>
      </c>
      <c r="X34" s="341">
        <v>0</v>
      </c>
    </row>
    <row r="35" spans="1:24" ht="24" customHeight="1" x14ac:dyDescent="0.3">
      <c r="A35" s="447" t="s">
        <v>5260</v>
      </c>
      <c r="B35" s="448" t="s">
        <v>5261</v>
      </c>
      <c r="C35" s="449" t="s">
        <v>270</v>
      </c>
      <c r="D35" s="330">
        <f t="shared" si="0"/>
        <v>0</v>
      </c>
      <c r="E35" s="331">
        <f t="shared" si="1"/>
        <v>0</v>
      </c>
      <c r="F35" s="331">
        <f t="shared" si="2"/>
        <v>0</v>
      </c>
      <c r="G35" s="331">
        <f t="shared" si="3"/>
        <v>0</v>
      </c>
      <c r="H35" s="331">
        <f t="shared" si="4"/>
        <v>0</v>
      </c>
      <c r="I35" s="333">
        <f t="shared" si="5"/>
        <v>0</v>
      </c>
      <c r="J35" s="417"/>
      <c r="K35" s="395">
        <f t="shared" si="6"/>
        <v>0</v>
      </c>
      <c r="L35" s="336" t="str">
        <f t="shared" si="7"/>
        <v/>
      </c>
      <c r="M35" s="148"/>
      <c r="N35" s="147"/>
      <c r="O35" s="341"/>
      <c r="P35" s="341">
        <v>0</v>
      </c>
      <c r="Q35" s="341">
        <v>0</v>
      </c>
      <c r="R35" s="341">
        <v>0</v>
      </c>
      <c r="S35" s="341">
        <v>0</v>
      </c>
      <c r="T35" s="341"/>
      <c r="U35" s="148"/>
      <c r="V35" s="147">
        <v>0</v>
      </c>
      <c r="W35" s="147"/>
      <c r="X35" s="341">
        <v>0</v>
      </c>
    </row>
    <row r="36" spans="1:24" ht="24" customHeight="1" x14ac:dyDescent="0.3">
      <c r="A36" s="448" t="s">
        <v>5262</v>
      </c>
      <c r="B36" s="450" t="s">
        <v>5263</v>
      </c>
      <c r="C36" s="449" t="s">
        <v>1876</v>
      </c>
      <c r="D36" s="330">
        <f t="shared" si="0"/>
        <v>32</v>
      </c>
      <c r="E36" s="331">
        <f t="shared" si="1"/>
        <v>16</v>
      </c>
      <c r="F36" s="331">
        <f t="shared" si="2"/>
        <v>0</v>
      </c>
      <c r="G36" s="331">
        <f t="shared" si="3"/>
        <v>0</v>
      </c>
      <c r="H36" s="331">
        <f t="shared" si="4"/>
        <v>0</v>
      </c>
      <c r="I36" s="333">
        <f t="shared" si="5"/>
        <v>48</v>
      </c>
      <c r="J36" s="417"/>
      <c r="K36" s="395">
        <f t="shared" si="6"/>
        <v>48</v>
      </c>
      <c r="L36" s="336">
        <f t="shared" si="7"/>
        <v>89</v>
      </c>
      <c r="M36" s="148"/>
      <c r="N36" s="147">
        <v>32</v>
      </c>
      <c r="O36" s="341"/>
      <c r="P36" s="341">
        <v>0</v>
      </c>
      <c r="Q36" s="341">
        <v>0</v>
      </c>
      <c r="R36" s="341">
        <v>0</v>
      </c>
      <c r="S36" s="341">
        <v>0</v>
      </c>
      <c r="T36" s="341"/>
      <c r="U36" s="148"/>
      <c r="V36" s="147">
        <v>0</v>
      </c>
      <c r="W36" s="147">
        <v>16</v>
      </c>
      <c r="X36" s="341">
        <v>0</v>
      </c>
    </row>
    <row r="37" spans="1:24" ht="24" customHeight="1" x14ac:dyDescent="0.3">
      <c r="A37" s="448" t="s">
        <v>5264</v>
      </c>
      <c r="B37" s="448" t="s">
        <v>5265</v>
      </c>
      <c r="C37" s="449" t="s">
        <v>1953</v>
      </c>
      <c r="D37" s="330">
        <f t="shared" si="0"/>
        <v>44</v>
      </c>
      <c r="E37" s="331">
        <f t="shared" si="1"/>
        <v>0</v>
      </c>
      <c r="F37" s="331">
        <f t="shared" si="2"/>
        <v>0</v>
      </c>
      <c r="G37" s="331">
        <f t="shared" si="3"/>
        <v>0</v>
      </c>
      <c r="H37" s="331">
        <f t="shared" si="4"/>
        <v>0</v>
      </c>
      <c r="I37" s="333">
        <f t="shared" si="5"/>
        <v>44</v>
      </c>
      <c r="J37" s="417"/>
      <c r="K37" s="395">
        <f t="shared" si="6"/>
        <v>44</v>
      </c>
      <c r="L37" s="336">
        <f t="shared" si="7"/>
        <v>98</v>
      </c>
      <c r="M37" s="148"/>
      <c r="N37" s="147"/>
      <c r="O37" s="341"/>
      <c r="P37" s="341">
        <v>0</v>
      </c>
      <c r="Q37" s="341">
        <v>0</v>
      </c>
      <c r="R37" s="341">
        <v>0</v>
      </c>
      <c r="S37" s="341">
        <v>0</v>
      </c>
      <c r="T37" s="341"/>
      <c r="U37" s="148">
        <v>44</v>
      </c>
      <c r="V37" s="147">
        <v>0</v>
      </c>
      <c r="W37" s="147"/>
      <c r="X37" s="341">
        <v>0</v>
      </c>
    </row>
    <row r="38" spans="1:24" ht="24" customHeight="1" x14ac:dyDescent="0.3">
      <c r="A38" s="447" t="s">
        <v>5266</v>
      </c>
      <c r="B38" s="448" t="s">
        <v>5986</v>
      </c>
      <c r="C38" s="449" t="s">
        <v>5268</v>
      </c>
      <c r="D38" s="330">
        <f t="shared" si="0"/>
        <v>0</v>
      </c>
      <c r="E38" s="331">
        <f t="shared" si="1"/>
        <v>0</v>
      </c>
      <c r="F38" s="331">
        <f t="shared" si="2"/>
        <v>0</v>
      </c>
      <c r="G38" s="331">
        <f t="shared" si="3"/>
        <v>0</v>
      </c>
      <c r="H38" s="331">
        <f t="shared" si="4"/>
        <v>0</v>
      </c>
      <c r="I38" s="333">
        <f t="shared" si="5"/>
        <v>0</v>
      </c>
      <c r="J38" s="417"/>
      <c r="K38" s="395">
        <f t="shared" si="6"/>
        <v>0</v>
      </c>
      <c r="L38" s="336" t="str">
        <f t="shared" si="7"/>
        <v/>
      </c>
      <c r="M38" s="148"/>
      <c r="N38" s="147"/>
      <c r="O38" s="341"/>
      <c r="P38" s="341">
        <v>0</v>
      </c>
      <c r="Q38" s="341">
        <v>0</v>
      </c>
      <c r="R38" s="341">
        <v>0</v>
      </c>
      <c r="S38" s="341">
        <v>0</v>
      </c>
      <c r="T38" s="341"/>
      <c r="U38" s="148"/>
      <c r="V38" s="147">
        <v>0</v>
      </c>
      <c r="W38" s="147"/>
      <c r="X38" s="341">
        <v>0</v>
      </c>
    </row>
    <row r="39" spans="1:24" ht="24" customHeight="1" x14ac:dyDescent="0.3">
      <c r="A39" s="448" t="s">
        <v>5269</v>
      </c>
      <c r="B39" s="448" t="s">
        <v>5270</v>
      </c>
      <c r="C39" s="449" t="s">
        <v>5268</v>
      </c>
      <c r="D39" s="330">
        <f t="shared" si="0"/>
        <v>64</v>
      </c>
      <c r="E39" s="331">
        <f t="shared" si="1"/>
        <v>0</v>
      </c>
      <c r="F39" s="331">
        <f t="shared" si="2"/>
        <v>0</v>
      </c>
      <c r="G39" s="331">
        <f t="shared" si="3"/>
        <v>0</v>
      </c>
      <c r="H39" s="331">
        <f t="shared" si="4"/>
        <v>0</v>
      </c>
      <c r="I39" s="333">
        <f t="shared" si="5"/>
        <v>64</v>
      </c>
      <c r="J39" s="417"/>
      <c r="K39" s="395">
        <f t="shared" si="6"/>
        <v>64</v>
      </c>
      <c r="L39" s="336">
        <f t="shared" si="7"/>
        <v>80</v>
      </c>
      <c r="M39" s="148">
        <v>64</v>
      </c>
      <c r="N39" s="147"/>
      <c r="O39" s="341"/>
      <c r="P39" s="341">
        <v>0</v>
      </c>
      <c r="Q39" s="341">
        <v>0</v>
      </c>
      <c r="R39" s="341">
        <v>0</v>
      </c>
      <c r="S39" s="341">
        <v>0</v>
      </c>
      <c r="T39" s="341"/>
      <c r="U39" s="148"/>
      <c r="V39" s="147">
        <v>0</v>
      </c>
      <c r="W39" s="147"/>
      <c r="X39" s="341">
        <v>0</v>
      </c>
    </row>
    <row r="40" spans="1:24" ht="24" customHeight="1" x14ac:dyDescent="0.3">
      <c r="A40" s="451" t="s">
        <v>5271</v>
      </c>
      <c r="B40" s="452" t="s">
        <v>5272</v>
      </c>
      <c r="C40" s="453" t="s">
        <v>418</v>
      </c>
      <c r="D40" s="330">
        <f t="shared" si="0"/>
        <v>0</v>
      </c>
      <c r="E40" s="331">
        <f t="shared" si="1"/>
        <v>0</v>
      </c>
      <c r="F40" s="331">
        <f t="shared" si="2"/>
        <v>0</v>
      </c>
      <c r="G40" s="331">
        <f t="shared" si="3"/>
        <v>0</v>
      </c>
      <c r="H40" s="331">
        <f t="shared" si="4"/>
        <v>0</v>
      </c>
      <c r="I40" s="369">
        <f t="shared" si="5"/>
        <v>0</v>
      </c>
      <c r="J40" s="417"/>
      <c r="K40" s="418">
        <f t="shared" si="6"/>
        <v>0</v>
      </c>
      <c r="L40" s="336" t="str">
        <f t="shared" si="7"/>
        <v/>
      </c>
      <c r="M40" s="405"/>
      <c r="N40" s="411"/>
      <c r="O40" s="454"/>
      <c r="P40" s="341">
        <v>0</v>
      </c>
      <c r="Q40" s="341">
        <v>0</v>
      </c>
      <c r="R40" s="341">
        <v>0</v>
      </c>
      <c r="S40" s="341">
        <v>0</v>
      </c>
      <c r="T40" s="454"/>
      <c r="U40" s="405"/>
      <c r="V40" s="147">
        <v>0</v>
      </c>
      <c r="W40" s="411"/>
      <c r="X40" s="454">
        <v>0</v>
      </c>
    </row>
    <row r="41" spans="1:24" ht="24" customHeight="1" x14ac:dyDescent="0.3">
      <c r="A41" s="448" t="s">
        <v>5273</v>
      </c>
      <c r="B41" s="450" t="s">
        <v>5274</v>
      </c>
      <c r="C41" s="449" t="s">
        <v>1243</v>
      </c>
      <c r="D41" s="330">
        <f t="shared" si="0"/>
        <v>0</v>
      </c>
      <c r="E41" s="331">
        <f t="shared" si="1"/>
        <v>0</v>
      </c>
      <c r="F41" s="331">
        <f t="shared" si="2"/>
        <v>0</v>
      </c>
      <c r="G41" s="331">
        <f t="shared" si="3"/>
        <v>0</v>
      </c>
      <c r="H41" s="331">
        <f t="shared" si="4"/>
        <v>0</v>
      </c>
      <c r="I41" s="333">
        <f t="shared" si="5"/>
        <v>0</v>
      </c>
      <c r="J41" s="417"/>
      <c r="K41" s="395">
        <f t="shared" si="6"/>
        <v>0</v>
      </c>
      <c r="L41" s="336" t="str">
        <f t="shared" si="7"/>
        <v/>
      </c>
      <c r="M41" s="148"/>
      <c r="N41" s="147"/>
      <c r="O41" s="341"/>
      <c r="P41" s="341">
        <v>0</v>
      </c>
      <c r="Q41" s="341">
        <v>0</v>
      </c>
      <c r="R41" s="341">
        <v>0</v>
      </c>
      <c r="S41" s="341">
        <v>0</v>
      </c>
      <c r="T41" s="341"/>
      <c r="U41" s="148"/>
      <c r="V41" s="147">
        <v>0</v>
      </c>
      <c r="W41" s="147"/>
      <c r="X41" s="341">
        <v>0</v>
      </c>
    </row>
    <row r="42" spans="1:24" ht="24" customHeight="1" x14ac:dyDescent="0.3">
      <c r="A42" s="447" t="s">
        <v>1672</v>
      </c>
      <c r="B42" s="448" t="s">
        <v>1673</v>
      </c>
      <c r="C42" s="449" t="s">
        <v>83</v>
      </c>
      <c r="D42" s="330">
        <f t="shared" si="0"/>
        <v>240</v>
      </c>
      <c r="E42" s="331">
        <f t="shared" si="1"/>
        <v>0</v>
      </c>
      <c r="F42" s="331">
        <f t="shared" si="2"/>
        <v>0</v>
      </c>
      <c r="G42" s="331">
        <f t="shared" si="3"/>
        <v>0</v>
      </c>
      <c r="H42" s="331">
        <f t="shared" si="4"/>
        <v>0</v>
      </c>
      <c r="I42" s="333">
        <f t="shared" si="5"/>
        <v>240</v>
      </c>
      <c r="J42" s="417"/>
      <c r="K42" s="395">
        <f t="shared" si="6"/>
        <v>240</v>
      </c>
      <c r="L42" s="336">
        <f t="shared" si="7"/>
        <v>28</v>
      </c>
      <c r="M42" s="148"/>
      <c r="N42" s="147"/>
      <c r="O42" s="341"/>
      <c r="P42" s="341">
        <v>0</v>
      </c>
      <c r="Q42" s="341">
        <v>0</v>
      </c>
      <c r="R42" s="341">
        <v>0</v>
      </c>
      <c r="S42" s="341">
        <v>0</v>
      </c>
      <c r="T42" s="341"/>
      <c r="U42" s="148"/>
      <c r="V42" s="147">
        <v>0</v>
      </c>
      <c r="W42" s="147"/>
      <c r="X42" s="341">
        <v>240</v>
      </c>
    </row>
    <row r="43" spans="1:24" ht="24" customHeight="1" x14ac:dyDescent="0.3">
      <c r="A43" s="447" t="s">
        <v>5275</v>
      </c>
      <c r="B43" s="448" t="s">
        <v>5276</v>
      </c>
      <c r="C43" s="449" t="s">
        <v>2156</v>
      </c>
      <c r="D43" s="330">
        <f t="shared" si="0"/>
        <v>0</v>
      </c>
      <c r="E43" s="331">
        <f t="shared" si="1"/>
        <v>0</v>
      </c>
      <c r="F43" s="331">
        <f t="shared" si="2"/>
        <v>0</v>
      </c>
      <c r="G43" s="331">
        <f t="shared" si="3"/>
        <v>0</v>
      </c>
      <c r="H43" s="331">
        <f t="shared" si="4"/>
        <v>0</v>
      </c>
      <c r="I43" s="333">
        <f t="shared" si="5"/>
        <v>0</v>
      </c>
      <c r="J43" s="417"/>
      <c r="K43" s="395">
        <f t="shared" si="6"/>
        <v>0</v>
      </c>
      <c r="L43" s="336" t="str">
        <f t="shared" si="7"/>
        <v/>
      </c>
      <c r="M43" s="148"/>
      <c r="N43" s="147"/>
      <c r="O43" s="341"/>
      <c r="P43" s="341">
        <v>0</v>
      </c>
      <c r="Q43" s="341">
        <v>0</v>
      </c>
      <c r="R43" s="341">
        <v>0</v>
      </c>
      <c r="S43" s="341">
        <v>0</v>
      </c>
      <c r="T43" s="341"/>
      <c r="U43" s="148"/>
      <c r="V43" s="147">
        <v>0</v>
      </c>
      <c r="W43" s="147"/>
      <c r="X43" s="341">
        <v>0</v>
      </c>
    </row>
    <row r="44" spans="1:24" ht="24" customHeight="1" x14ac:dyDescent="0.3">
      <c r="A44" s="448" t="s">
        <v>5277</v>
      </c>
      <c r="B44" s="448" t="s">
        <v>5278</v>
      </c>
      <c r="C44" s="449" t="s">
        <v>132</v>
      </c>
      <c r="D44" s="330">
        <f t="shared" si="0"/>
        <v>0</v>
      </c>
      <c r="E44" s="331">
        <f t="shared" si="1"/>
        <v>0</v>
      </c>
      <c r="F44" s="331">
        <f t="shared" si="2"/>
        <v>0</v>
      </c>
      <c r="G44" s="331">
        <f t="shared" si="3"/>
        <v>0</v>
      </c>
      <c r="H44" s="331">
        <f t="shared" si="4"/>
        <v>0</v>
      </c>
      <c r="I44" s="333">
        <f t="shared" si="5"/>
        <v>0</v>
      </c>
      <c r="J44" s="417"/>
      <c r="K44" s="395">
        <f t="shared" si="6"/>
        <v>0</v>
      </c>
      <c r="L44" s="336" t="str">
        <f t="shared" si="7"/>
        <v/>
      </c>
      <c r="M44" s="148"/>
      <c r="N44" s="147"/>
      <c r="O44" s="341"/>
      <c r="P44" s="341">
        <v>0</v>
      </c>
      <c r="Q44" s="341">
        <v>0</v>
      </c>
      <c r="R44" s="341">
        <v>0</v>
      </c>
      <c r="S44" s="341">
        <v>0</v>
      </c>
      <c r="T44" s="341"/>
      <c r="U44" s="148"/>
      <c r="V44" s="147">
        <v>0</v>
      </c>
      <c r="W44" s="147"/>
      <c r="X44" s="341">
        <v>0</v>
      </c>
    </row>
    <row r="45" spans="1:24" ht="24" customHeight="1" x14ac:dyDescent="0.3">
      <c r="A45" s="447" t="s">
        <v>5279</v>
      </c>
      <c r="B45" s="448" t="s">
        <v>5280</v>
      </c>
      <c r="C45" s="449" t="s">
        <v>1977</v>
      </c>
      <c r="D45" s="330">
        <f t="shared" si="0"/>
        <v>12</v>
      </c>
      <c r="E45" s="331">
        <f t="shared" si="1"/>
        <v>6</v>
      </c>
      <c r="F45" s="331">
        <f t="shared" si="2"/>
        <v>0</v>
      </c>
      <c r="G45" s="331">
        <f t="shared" si="3"/>
        <v>0</v>
      </c>
      <c r="H45" s="331">
        <f t="shared" si="4"/>
        <v>0</v>
      </c>
      <c r="I45" s="333">
        <f t="shared" si="5"/>
        <v>18</v>
      </c>
      <c r="J45" s="417"/>
      <c r="K45" s="395">
        <f t="shared" si="6"/>
        <v>18</v>
      </c>
      <c r="L45" s="336">
        <f t="shared" si="7"/>
        <v>154</v>
      </c>
      <c r="M45" s="148"/>
      <c r="N45" s="147">
        <v>6</v>
      </c>
      <c r="O45" s="341"/>
      <c r="P45" s="341">
        <v>0</v>
      </c>
      <c r="Q45" s="341">
        <v>0</v>
      </c>
      <c r="R45" s="341">
        <v>0</v>
      </c>
      <c r="S45" s="341">
        <v>0</v>
      </c>
      <c r="T45" s="341"/>
      <c r="U45" s="148"/>
      <c r="V45" s="147">
        <v>0</v>
      </c>
      <c r="W45" s="147">
        <v>12</v>
      </c>
      <c r="X45" s="341">
        <v>0</v>
      </c>
    </row>
    <row r="46" spans="1:24" ht="24" customHeight="1" x14ac:dyDescent="0.3">
      <c r="A46" s="447" t="s">
        <v>5281</v>
      </c>
      <c r="B46" s="448" t="s">
        <v>5282</v>
      </c>
      <c r="C46" s="449" t="s">
        <v>1243</v>
      </c>
      <c r="D46" s="330">
        <f t="shared" si="0"/>
        <v>8</v>
      </c>
      <c r="E46" s="331">
        <f t="shared" si="1"/>
        <v>8</v>
      </c>
      <c r="F46" s="331">
        <f t="shared" si="2"/>
        <v>0</v>
      </c>
      <c r="G46" s="331">
        <f t="shared" si="3"/>
        <v>0</v>
      </c>
      <c r="H46" s="331">
        <f t="shared" si="4"/>
        <v>0</v>
      </c>
      <c r="I46" s="333">
        <f t="shared" si="5"/>
        <v>16</v>
      </c>
      <c r="J46" s="417"/>
      <c r="K46" s="395">
        <f t="shared" si="6"/>
        <v>16</v>
      </c>
      <c r="L46" s="336">
        <f t="shared" si="7"/>
        <v>159</v>
      </c>
      <c r="M46" s="148"/>
      <c r="N46" s="147">
        <v>8</v>
      </c>
      <c r="O46" s="341"/>
      <c r="P46" s="341">
        <v>0</v>
      </c>
      <c r="Q46" s="341">
        <v>0</v>
      </c>
      <c r="R46" s="341">
        <v>0</v>
      </c>
      <c r="S46" s="341">
        <v>0</v>
      </c>
      <c r="T46" s="341"/>
      <c r="U46" s="148"/>
      <c r="V46" s="147">
        <v>0</v>
      </c>
      <c r="W46" s="147">
        <v>8</v>
      </c>
      <c r="X46" s="341">
        <v>0</v>
      </c>
    </row>
    <row r="47" spans="1:24" ht="24" customHeight="1" x14ac:dyDescent="0.3">
      <c r="A47" s="448" t="s">
        <v>5283</v>
      </c>
      <c r="B47" s="448" t="s">
        <v>5284</v>
      </c>
      <c r="C47" s="449" t="s">
        <v>314</v>
      </c>
      <c r="D47" s="330">
        <f t="shared" si="0"/>
        <v>22</v>
      </c>
      <c r="E47" s="331">
        <f t="shared" si="1"/>
        <v>0</v>
      </c>
      <c r="F47" s="331">
        <f t="shared" si="2"/>
        <v>0</v>
      </c>
      <c r="G47" s="331">
        <f t="shared" si="3"/>
        <v>0</v>
      </c>
      <c r="H47" s="331">
        <f t="shared" si="4"/>
        <v>0</v>
      </c>
      <c r="I47" s="333">
        <f t="shared" si="5"/>
        <v>22</v>
      </c>
      <c r="J47" s="417"/>
      <c r="K47" s="395">
        <f t="shared" si="6"/>
        <v>22</v>
      </c>
      <c r="L47" s="336">
        <f t="shared" si="7"/>
        <v>127</v>
      </c>
      <c r="M47" s="148">
        <v>22</v>
      </c>
      <c r="N47" s="147"/>
      <c r="O47" s="341"/>
      <c r="P47" s="341">
        <v>0</v>
      </c>
      <c r="Q47" s="341">
        <v>0</v>
      </c>
      <c r="R47" s="341">
        <v>0</v>
      </c>
      <c r="S47" s="341">
        <v>0</v>
      </c>
      <c r="T47" s="341"/>
      <c r="U47" s="148"/>
      <c r="V47" s="147">
        <v>0</v>
      </c>
      <c r="W47" s="147"/>
      <c r="X47" s="341">
        <v>0</v>
      </c>
    </row>
    <row r="48" spans="1:24" ht="24" customHeight="1" x14ac:dyDescent="0.3">
      <c r="A48" s="447" t="s">
        <v>5285</v>
      </c>
      <c r="B48" s="448" t="s">
        <v>5286</v>
      </c>
      <c r="C48" s="449" t="s">
        <v>2156</v>
      </c>
      <c r="D48" s="330">
        <f t="shared" si="0"/>
        <v>0</v>
      </c>
      <c r="E48" s="331">
        <f t="shared" si="1"/>
        <v>0</v>
      </c>
      <c r="F48" s="331">
        <f t="shared" si="2"/>
        <v>0</v>
      </c>
      <c r="G48" s="331">
        <f t="shared" si="3"/>
        <v>0</v>
      </c>
      <c r="H48" s="331">
        <f t="shared" si="4"/>
        <v>0</v>
      </c>
      <c r="I48" s="333">
        <f t="shared" si="5"/>
        <v>0</v>
      </c>
      <c r="J48" s="417"/>
      <c r="K48" s="395">
        <f t="shared" si="6"/>
        <v>0</v>
      </c>
      <c r="L48" s="336" t="str">
        <f t="shared" si="7"/>
        <v/>
      </c>
      <c r="M48" s="148"/>
      <c r="N48" s="147"/>
      <c r="O48" s="341"/>
      <c r="P48" s="341">
        <v>0</v>
      </c>
      <c r="Q48" s="341">
        <v>0</v>
      </c>
      <c r="R48" s="341">
        <v>0</v>
      </c>
      <c r="S48" s="341">
        <v>0</v>
      </c>
      <c r="T48" s="341"/>
      <c r="U48" s="148"/>
      <c r="V48" s="147">
        <v>0</v>
      </c>
      <c r="W48" s="147"/>
      <c r="X48" s="341">
        <v>0</v>
      </c>
    </row>
    <row r="49" spans="1:24" ht="24" customHeight="1" x14ac:dyDescent="0.3">
      <c r="A49" s="447" t="s">
        <v>1252</v>
      </c>
      <c r="B49" s="448" t="s">
        <v>1253</v>
      </c>
      <c r="C49" s="449" t="s">
        <v>132</v>
      </c>
      <c r="D49" s="330">
        <f t="shared" si="0"/>
        <v>480</v>
      </c>
      <c r="E49" s="331">
        <f t="shared" si="1"/>
        <v>0</v>
      </c>
      <c r="F49" s="331">
        <f t="shared" si="2"/>
        <v>0</v>
      </c>
      <c r="G49" s="331">
        <f t="shared" si="3"/>
        <v>0</v>
      </c>
      <c r="H49" s="331">
        <f t="shared" si="4"/>
        <v>0</v>
      </c>
      <c r="I49" s="333">
        <f t="shared" si="5"/>
        <v>480</v>
      </c>
      <c r="J49" s="417"/>
      <c r="K49" s="395">
        <f t="shared" si="6"/>
        <v>480</v>
      </c>
      <c r="L49" s="336">
        <f t="shared" si="7"/>
        <v>21</v>
      </c>
      <c r="M49" s="148"/>
      <c r="N49" s="147"/>
      <c r="O49" s="341"/>
      <c r="P49" s="341">
        <v>0</v>
      </c>
      <c r="Q49" s="341">
        <v>0</v>
      </c>
      <c r="R49" s="341">
        <v>0</v>
      </c>
      <c r="S49" s="341">
        <v>0</v>
      </c>
      <c r="T49" s="341"/>
      <c r="U49" s="148"/>
      <c r="V49" s="147">
        <v>0</v>
      </c>
      <c r="W49" s="147"/>
      <c r="X49" s="341">
        <v>480</v>
      </c>
    </row>
    <row r="50" spans="1:24" ht="24" customHeight="1" x14ac:dyDescent="0.3">
      <c r="A50" s="448" t="s">
        <v>1674</v>
      </c>
      <c r="B50" s="448" t="s">
        <v>1675</v>
      </c>
      <c r="C50" s="449" t="s">
        <v>579</v>
      </c>
      <c r="D50" s="330">
        <f t="shared" si="0"/>
        <v>65</v>
      </c>
      <c r="E50" s="331">
        <f t="shared" si="1"/>
        <v>0</v>
      </c>
      <c r="F50" s="331">
        <f t="shared" si="2"/>
        <v>0</v>
      </c>
      <c r="G50" s="331">
        <f t="shared" si="3"/>
        <v>0</v>
      </c>
      <c r="H50" s="331">
        <f t="shared" si="4"/>
        <v>0</v>
      </c>
      <c r="I50" s="333">
        <f t="shared" si="5"/>
        <v>65</v>
      </c>
      <c r="J50" s="417"/>
      <c r="K50" s="395">
        <f t="shared" si="6"/>
        <v>65</v>
      </c>
      <c r="L50" s="336">
        <f t="shared" si="7"/>
        <v>75</v>
      </c>
      <c r="M50" s="148"/>
      <c r="N50" s="147"/>
      <c r="O50" s="341">
        <v>65</v>
      </c>
      <c r="P50" s="341">
        <v>0</v>
      </c>
      <c r="Q50" s="341">
        <v>0</v>
      </c>
      <c r="R50" s="341">
        <v>0</v>
      </c>
      <c r="S50" s="341">
        <v>0</v>
      </c>
      <c r="T50" s="341"/>
      <c r="U50" s="148"/>
      <c r="V50" s="147">
        <v>0</v>
      </c>
      <c r="W50" s="147"/>
      <c r="X50" s="341">
        <v>0</v>
      </c>
    </row>
    <row r="51" spans="1:24" ht="24" customHeight="1" x14ac:dyDescent="0.3">
      <c r="A51" s="447" t="s">
        <v>1254</v>
      </c>
      <c r="B51" s="448" t="s">
        <v>1255</v>
      </c>
      <c r="C51" s="449" t="s">
        <v>92</v>
      </c>
      <c r="D51" s="330">
        <f t="shared" si="0"/>
        <v>16</v>
      </c>
      <c r="E51" s="331">
        <f t="shared" si="1"/>
        <v>0</v>
      </c>
      <c r="F51" s="331">
        <f t="shared" si="2"/>
        <v>0</v>
      </c>
      <c r="G51" s="331">
        <f t="shared" si="3"/>
        <v>0</v>
      </c>
      <c r="H51" s="331">
        <f t="shared" si="4"/>
        <v>0</v>
      </c>
      <c r="I51" s="333">
        <f t="shared" si="5"/>
        <v>16</v>
      </c>
      <c r="J51" s="417"/>
      <c r="K51" s="395">
        <f t="shared" si="6"/>
        <v>16</v>
      </c>
      <c r="L51" s="336">
        <f t="shared" si="7"/>
        <v>159</v>
      </c>
      <c r="M51" s="148"/>
      <c r="N51" s="147">
        <v>16</v>
      </c>
      <c r="O51" s="341"/>
      <c r="P51" s="341">
        <v>0</v>
      </c>
      <c r="Q51" s="341">
        <v>0</v>
      </c>
      <c r="R51" s="341">
        <v>0</v>
      </c>
      <c r="S51" s="341">
        <v>0</v>
      </c>
      <c r="T51" s="341"/>
      <c r="U51" s="148"/>
      <c r="V51" s="147">
        <v>0</v>
      </c>
      <c r="W51" s="147"/>
      <c r="X51" s="341">
        <v>0</v>
      </c>
    </row>
    <row r="52" spans="1:24" ht="24" customHeight="1" x14ac:dyDescent="0.3">
      <c r="A52" s="455" t="s">
        <v>5290</v>
      </c>
      <c r="B52" s="456" t="s">
        <v>5291</v>
      </c>
      <c r="C52" s="457" t="s">
        <v>142</v>
      </c>
      <c r="D52" s="330">
        <f t="shared" si="0"/>
        <v>0</v>
      </c>
      <c r="E52" s="331">
        <f t="shared" si="1"/>
        <v>0</v>
      </c>
      <c r="F52" s="331">
        <f t="shared" si="2"/>
        <v>0</v>
      </c>
      <c r="G52" s="331">
        <f t="shared" si="3"/>
        <v>0</v>
      </c>
      <c r="H52" s="331">
        <f t="shared" si="4"/>
        <v>0</v>
      </c>
      <c r="I52" s="333">
        <f t="shared" si="5"/>
        <v>0</v>
      </c>
      <c r="J52" s="417"/>
      <c r="K52" s="395">
        <f t="shared" si="6"/>
        <v>0</v>
      </c>
      <c r="L52" s="336" t="str">
        <f t="shared" si="7"/>
        <v/>
      </c>
      <c r="M52" s="148"/>
      <c r="N52" s="147"/>
      <c r="O52" s="341"/>
      <c r="P52" s="341">
        <v>0</v>
      </c>
      <c r="Q52" s="341">
        <v>0</v>
      </c>
      <c r="R52" s="341">
        <v>0</v>
      </c>
      <c r="S52" s="341">
        <v>0</v>
      </c>
      <c r="T52" s="341"/>
      <c r="U52" s="148"/>
      <c r="V52" s="147">
        <v>0</v>
      </c>
      <c r="W52" s="147"/>
      <c r="X52" s="341">
        <v>0</v>
      </c>
    </row>
    <row r="53" spans="1:24" ht="24" customHeight="1" x14ac:dyDescent="0.3">
      <c r="A53" s="448" t="s">
        <v>5292</v>
      </c>
      <c r="B53" s="448" t="s">
        <v>5293</v>
      </c>
      <c r="C53" s="449" t="s">
        <v>314</v>
      </c>
      <c r="D53" s="330">
        <f t="shared" si="0"/>
        <v>0</v>
      </c>
      <c r="E53" s="331">
        <f t="shared" si="1"/>
        <v>0</v>
      </c>
      <c r="F53" s="331">
        <f t="shared" si="2"/>
        <v>0</v>
      </c>
      <c r="G53" s="331">
        <f t="shared" si="3"/>
        <v>0</v>
      </c>
      <c r="H53" s="331">
        <f t="shared" si="4"/>
        <v>0</v>
      </c>
      <c r="I53" s="333">
        <f t="shared" si="5"/>
        <v>0</v>
      </c>
      <c r="J53" s="417"/>
      <c r="K53" s="395">
        <f t="shared" si="6"/>
        <v>0</v>
      </c>
      <c r="L53" s="336" t="str">
        <f t="shared" si="7"/>
        <v/>
      </c>
      <c r="M53" s="148"/>
      <c r="N53" s="147"/>
      <c r="O53" s="341"/>
      <c r="P53" s="341">
        <v>0</v>
      </c>
      <c r="Q53" s="341">
        <v>0</v>
      </c>
      <c r="R53" s="341">
        <v>0</v>
      </c>
      <c r="S53" s="341">
        <v>0</v>
      </c>
      <c r="T53" s="341"/>
      <c r="U53" s="148"/>
      <c r="V53" s="147">
        <v>0</v>
      </c>
      <c r="W53" s="147"/>
      <c r="X53" s="341">
        <v>0</v>
      </c>
    </row>
    <row r="54" spans="1:24" ht="24" customHeight="1" x14ac:dyDescent="0.3">
      <c r="A54" s="448" t="s">
        <v>5294</v>
      </c>
      <c r="B54" s="450" t="s">
        <v>5295</v>
      </c>
      <c r="C54" s="449" t="s">
        <v>5296</v>
      </c>
      <c r="D54" s="330">
        <f t="shared" si="0"/>
        <v>0</v>
      </c>
      <c r="E54" s="331">
        <f t="shared" si="1"/>
        <v>0</v>
      </c>
      <c r="F54" s="331">
        <f t="shared" si="2"/>
        <v>0</v>
      </c>
      <c r="G54" s="331">
        <f t="shared" si="3"/>
        <v>0</v>
      </c>
      <c r="H54" s="331">
        <f t="shared" si="4"/>
        <v>0</v>
      </c>
      <c r="I54" s="333">
        <f t="shared" si="5"/>
        <v>0</v>
      </c>
      <c r="J54" s="417">
        <f>Nemzetközi!F164</f>
        <v>638</v>
      </c>
      <c r="K54" s="395">
        <f t="shared" si="6"/>
        <v>63800</v>
      </c>
      <c r="L54" s="336">
        <f t="shared" si="7"/>
        <v>3</v>
      </c>
      <c r="M54" s="148"/>
      <c r="N54" s="147"/>
      <c r="O54" s="341"/>
      <c r="P54" s="341">
        <v>0</v>
      </c>
      <c r="Q54" s="341">
        <v>0</v>
      </c>
      <c r="R54" s="341">
        <v>0</v>
      </c>
      <c r="S54" s="341">
        <v>0</v>
      </c>
      <c r="T54" s="341"/>
      <c r="U54" s="148"/>
      <c r="V54" s="147">
        <v>0</v>
      </c>
      <c r="W54" s="147"/>
      <c r="X54" s="341">
        <v>0</v>
      </c>
    </row>
    <row r="55" spans="1:24" ht="24" customHeight="1" x14ac:dyDescent="0.3">
      <c r="A55" s="448" t="s">
        <v>5297</v>
      </c>
      <c r="B55" s="448" t="s">
        <v>5298</v>
      </c>
      <c r="C55" s="449" t="s">
        <v>509</v>
      </c>
      <c r="D55" s="330">
        <f t="shared" si="0"/>
        <v>0</v>
      </c>
      <c r="E55" s="331">
        <f t="shared" si="1"/>
        <v>0</v>
      </c>
      <c r="F55" s="331">
        <f t="shared" si="2"/>
        <v>0</v>
      </c>
      <c r="G55" s="331">
        <f t="shared" si="3"/>
        <v>0</v>
      </c>
      <c r="H55" s="331">
        <f t="shared" si="4"/>
        <v>0</v>
      </c>
      <c r="I55" s="333">
        <f t="shared" si="5"/>
        <v>0</v>
      </c>
      <c r="J55" s="417"/>
      <c r="K55" s="395">
        <f t="shared" si="6"/>
        <v>0</v>
      </c>
      <c r="L55" s="336" t="str">
        <f t="shared" si="7"/>
        <v/>
      </c>
      <c r="M55" s="148"/>
      <c r="N55" s="147"/>
      <c r="O55" s="341"/>
      <c r="P55" s="341">
        <v>0</v>
      </c>
      <c r="Q55" s="341">
        <v>0</v>
      </c>
      <c r="R55" s="341">
        <v>0</v>
      </c>
      <c r="S55" s="341">
        <v>0</v>
      </c>
      <c r="T55" s="341"/>
      <c r="U55" s="148"/>
      <c r="V55" s="147">
        <v>0</v>
      </c>
      <c r="W55" s="147"/>
      <c r="X55" s="341">
        <v>0</v>
      </c>
    </row>
    <row r="56" spans="1:24" ht="24" customHeight="1" x14ac:dyDescent="0.3">
      <c r="A56" s="448" t="s">
        <v>5299</v>
      </c>
      <c r="B56" s="448" t="s">
        <v>5300</v>
      </c>
      <c r="C56" s="449" t="s">
        <v>598</v>
      </c>
      <c r="D56" s="330">
        <f t="shared" si="0"/>
        <v>240</v>
      </c>
      <c r="E56" s="331">
        <f t="shared" si="1"/>
        <v>70</v>
      </c>
      <c r="F56" s="331">
        <f t="shared" si="2"/>
        <v>65</v>
      </c>
      <c r="G56" s="331">
        <f t="shared" si="3"/>
        <v>0</v>
      </c>
      <c r="H56" s="331">
        <f t="shared" si="4"/>
        <v>0</v>
      </c>
      <c r="I56" s="333">
        <f t="shared" si="5"/>
        <v>375</v>
      </c>
      <c r="J56" s="417"/>
      <c r="K56" s="395">
        <f t="shared" si="6"/>
        <v>375</v>
      </c>
      <c r="L56" s="336">
        <f t="shared" si="7"/>
        <v>23</v>
      </c>
      <c r="M56" s="148"/>
      <c r="N56" s="147"/>
      <c r="O56" s="341">
        <v>65</v>
      </c>
      <c r="P56" s="341">
        <v>0</v>
      </c>
      <c r="Q56" s="341">
        <v>0</v>
      </c>
      <c r="R56" s="341">
        <v>0</v>
      </c>
      <c r="S56" s="341">
        <v>0</v>
      </c>
      <c r="T56" s="341">
        <v>70</v>
      </c>
      <c r="U56" s="148"/>
      <c r="V56" s="147">
        <v>0</v>
      </c>
      <c r="W56" s="147"/>
      <c r="X56" s="341">
        <v>240</v>
      </c>
    </row>
    <row r="57" spans="1:24" ht="24" customHeight="1" x14ac:dyDescent="0.3">
      <c r="A57" s="447" t="s">
        <v>5301</v>
      </c>
      <c r="B57" s="448" t="s">
        <v>5302</v>
      </c>
      <c r="C57" s="449" t="s">
        <v>117</v>
      </c>
      <c r="D57" s="330">
        <f t="shared" si="0"/>
        <v>8</v>
      </c>
      <c r="E57" s="331">
        <f t="shared" si="1"/>
        <v>0</v>
      </c>
      <c r="F57" s="331">
        <f t="shared" si="2"/>
        <v>0</v>
      </c>
      <c r="G57" s="331">
        <f t="shared" si="3"/>
        <v>0</v>
      </c>
      <c r="H57" s="331">
        <f t="shared" si="4"/>
        <v>0</v>
      </c>
      <c r="I57" s="333">
        <f t="shared" si="5"/>
        <v>8</v>
      </c>
      <c r="J57" s="417"/>
      <c r="K57" s="395">
        <f t="shared" si="6"/>
        <v>8</v>
      </c>
      <c r="L57" s="336">
        <f t="shared" si="7"/>
        <v>174</v>
      </c>
      <c r="M57" s="148"/>
      <c r="N57" s="147"/>
      <c r="O57" s="341"/>
      <c r="P57" s="341">
        <v>0</v>
      </c>
      <c r="Q57" s="341">
        <v>0</v>
      </c>
      <c r="R57" s="341">
        <v>0</v>
      </c>
      <c r="S57" s="341">
        <v>0</v>
      </c>
      <c r="T57" s="341"/>
      <c r="U57" s="148"/>
      <c r="V57" s="147">
        <v>0</v>
      </c>
      <c r="W57" s="147">
        <v>8</v>
      </c>
      <c r="X57" s="341">
        <v>0</v>
      </c>
    </row>
    <row r="58" spans="1:24" ht="24" customHeight="1" x14ac:dyDescent="0.3">
      <c r="A58" s="448" t="s">
        <v>1678</v>
      </c>
      <c r="B58" s="448" t="s">
        <v>1679</v>
      </c>
      <c r="C58" s="449" t="s">
        <v>117</v>
      </c>
      <c r="D58" s="330">
        <f t="shared" si="0"/>
        <v>0</v>
      </c>
      <c r="E58" s="331">
        <f t="shared" si="1"/>
        <v>0</v>
      </c>
      <c r="F58" s="331">
        <f t="shared" si="2"/>
        <v>0</v>
      </c>
      <c r="G58" s="331">
        <f t="shared" si="3"/>
        <v>0</v>
      </c>
      <c r="H58" s="331">
        <f t="shared" si="4"/>
        <v>0</v>
      </c>
      <c r="I58" s="333">
        <f t="shared" si="5"/>
        <v>0</v>
      </c>
      <c r="J58" s="417"/>
      <c r="K58" s="395">
        <f t="shared" si="6"/>
        <v>0</v>
      </c>
      <c r="L58" s="336" t="str">
        <f t="shared" si="7"/>
        <v/>
      </c>
      <c r="M58" s="148"/>
      <c r="N58" s="147"/>
      <c r="O58" s="341"/>
      <c r="P58" s="341">
        <v>0</v>
      </c>
      <c r="Q58" s="341">
        <v>0</v>
      </c>
      <c r="R58" s="341">
        <v>0</v>
      </c>
      <c r="S58" s="341">
        <v>0</v>
      </c>
      <c r="T58" s="341"/>
      <c r="U58" s="148"/>
      <c r="V58" s="147">
        <v>0</v>
      </c>
      <c r="W58" s="147"/>
      <c r="X58" s="341">
        <v>0</v>
      </c>
    </row>
    <row r="59" spans="1:24" ht="24" customHeight="1" x14ac:dyDescent="0.3">
      <c r="A59" s="447" t="s">
        <v>5303</v>
      </c>
      <c r="B59" s="448" t="s">
        <v>5304</v>
      </c>
      <c r="C59" s="449" t="s">
        <v>5305</v>
      </c>
      <c r="D59" s="330">
        <f t="shared" si="0"/>
        <v>0</v>
      </c>
      <c r="E59" s="331">
        <f t="shared" si="1"/>
        <v>0</v>
      </c>
      <c r="F59" s="331">
        <f t="shared" si="2"/>
        <v>0</v>
      </c>
      <c r="G59" s="331">
        <f t="shared" si="3"/>
        <v>0</v>
      </c>
      <c r="H59" s="331">
        <f t="shared" si="4"/>
        <v>0</v>
      </c>
      <c r="I59" s="333">
        <f t="shared" si="5"/>
        <v>0</v>
      </c>
      <c r="J59" s="417"/>
      <c r="K59" s="395">
        <f t="shared" si="6"/>
        <v>0</v>
      </c>
      <c r="L59" s="336" t="str">
        <f t="shared" si="7"/>
        <v/>
      </c>
      <c r="M59" s="148"/>
      <c r="N59" s="147"/>
      <c r="O59" s="341"/>
      <c r="P59" s="341">
        <v>0</v>
      </c>
      <c r="Q59" s="341">
        <v>0</v>
      </c>
      <c r="R59" s="341">
        <v>0</v>
      </c>
      <c r="S59" s="341">
        <v>0</v>
      </c>
      <c r="T59" s="341"/>
      <c r="U59" s="148"/>
      <c r="V59" s="147">
        <v>0</v>
      </c>
      <c r="W59" s="147"/>
      <c r="X59" s="341">
        <v>0</v>
      </c>
    </row>
    <row r="60" spans="1:24" ht="24" customHeight="1" x14ac:dyDescent="0.3">
      <c r="A60" s="447" t="s">
        <v>1258</v>
      </c>
      <c r="B60" s="448" t="s">
        <v>1259</v>
      </c>
      <c r="C60" s="449" t="s">
        <v>720</v>
      </c>
      <c r="D60" s="330">
        <f t="shared" si="0"/>
        <v>6</v>
      </c>
      <c r="E60" s="331">
        <f t="shared" si="1"/>
        <v>0</v>
      </c>
      <c r="F60" s="331">
        <f t="shared" si="2"/>
        <v>0</v>
      </c>
      <c r="G60" s="331">
        <f t="shared" si="3"/>
        <v>0</v>
      </c>
      <c r="H60" s="331">
        <f t="shared" si="4"/>
        <v>0</v>
      </c>
      <c r="I60" s="333">
        <f t="shared" si="5"/>
        <v>6</v>
      </c>
      <c r="J60" s="417"/>
      <c r="K60" s="395">
        <f t="shared" si="6"/>
        <v>6</v>
      </c>
      <c r="L60" s="336">
        <f t="shared" si="7"/>
        <v>180</v>
      </c>
      <c r="M60" s="148"/>
      <c r="N60" s="147"/>
      <c r="O60" s="341"/>
      <c r="P60" s="341">
        <v>0</v>
      </c>
      <c r="Q60" s="341">
        <v>0</v>
      </c>
      <c r="R60" s="341">
        <v>0</v>
      </c>
      <c r="S60" s="341">
        <v>0</v>
      </c>
      <c r="T60" s="341"/>
      <c r="U60" s="148"/>
      <c r="V60" s="147">
        <v>0</v>
      </c>
      <c r="W60" s="147">
        <v>6</v>
      </c>
      <c r="X60" s="341">
        <v>0</v>
      </c>
    </row>
    <row r="61" spans="1:24" ht="24" customHeight="1" x14ac:dyDescent="0.3">
      <c r="A61" s="448" t="s">
        <v>5306</v>
      </c>
      <c r="B61" s="448" t="s">
        <v>5307</v>
      </c>
      <c r="C61" s="449" t="s">
        <v>664</v>
      </c>
      <c r="D61" s="330">
        <f t="shared" si="0"/>
        <v>0</v>
      </c>
      <c r="E61" s="331">
        <f t="shared" si="1"/>
        <v>0</v>
      </c>
      <c r="F61" s="331">
        <f t="shared" si="2"/>
        <v>0</v>
      </c>
      <c r="G61" s="331">
        <f t="shared" si="3"/>
        <v>0</v>
      </c>
      <c r="H61" s="331">
        <f t="shared" si="4"/>
        <v>0</v>
      </c>
      <c r="I61" s="333">
        <f t="shared" si="5"/>
        <v>0</v>
      </c>
      <c r="J61" s="417"/>
      <c r="K61" s="395">
        <f t="shared" si="6"/>
        <v>0</v>
      </c>
      <c r="L61" s="336" t="str">
        <f t="shared" si="7"/>
        <v/>
      </c>
      <c r="M61" s="148"/>
      <c r="N61" s="147"/>
      <c r="O61" s="341"/>
      <c r="P61" s="341">
        <v>0</v>
      </c>
      <c r="Q61" s="341">
        <v>0</v>
      </c>
      <c r="R61" s="341">
        <v>0</v>
      </c>
      <c r="S61" s="341">
        <v>0</v>
      </c>
      <c r="T61" s="341"/>
      <c r="U61" s="148"/>
      <c r="V61" s="147">
        <v>0</v>
      </c>
      <c r="W61" s="147"/>
      <c r="X61" s="341">
        <v>0</v>
      </c>
    </row>
    <row r="62" spans="1:24" ht="24" customHeight="1" x14ac:dyDescent="0.3">
      <c r="A62" s="448" t="s">
        <v>5308</v>
      </c>
      <c r="B62" s="448" t="s">
        <v>5309</v>
      </c>
      <c r="C62" s="449" t="s">
        <v>5206</v>
      </c>
      <c r="D62" s="330">
        <f t="shared" si="0"/>
        <v>76</v>
      </c>
      <c r="E62" s="331">
        <f t="shared" si="1"/>
        <v>44</v>
      </c>
      <c r="F62" s="331">
        <f t="shared" si="2"/>
        <v>0</v>
      </c>
      <c r="G62" s="331">
        <f t="shared" si="3"/>
        <v>0</v>
      </c>
      <c r="H62" s="331">
        <f t="shared" si="4"/>
        <v>0</v>
      </c>
      <c r="I62" s="333">
        <f t="shared" si="5"/>
        <v>120</v>
      </c>
      <c r="J62" s="417"/>
      <c r="K62" s="395">
        <f t="shared" si="6"/>
        <v>120</v>
      </c>
      <c r="L62" s="336">
        <f t="shared" si="7"/>
        <v>52</v>
      </c>
      <c r="M62" s="148">
        <v>44</v>
      </c>
      <c r="N62" s="147"/>
      <c r="O62" s="341"/>
      <c r="P62" s="341">
        <v>0</v>
      </c>
      <c r="Q62" s="341">
        <v>0</v>
      </c>
      <c r="R62" s="341">
        <v>0</v>
      </c>
      <c r="S62" s="341">
        <v>0</v>
      </c>
      <c r="T62" s="341"/>
      <c r="U62" s="148">
        <v>76</v>
      </c>
      <c r="V62" s="147">
        <v>0</v>
      </c>
      <c r="W62" s="147"/>
      <c r="X62" s="341">
        <v>0</v>
      </c>
    </row>
    <row r="63" spans="1:24" ht="24" customHeight="1" x14ac:dyDescent="0.3">
      <c r="A63" s="455" t="s">
        <v>5987</v>
      </c>
      <c r="B63" s="456" t="s">
        <v>5310</v>
      </c>
      <c r="C63" s="457" t="s">
        <v>351</v>
      </c>
      <c r="D63" s="330">
        <f t="shared" si="0"/>
        <v>0</v>
      </c>
      <c r="E63" s="331">
        <f t="shared" si="1"/>
        <v>0</v>
      </c>
      <c r="F63" s="331">
        <f t="shared" si="2"/>
        <v>0</v>
      </c>
      <c r="G63" s="331">
        <f t="shared" si="3"/>
        <v>0</v>
      </c>
      <c r="H63" s="331">
        <f t="shared" si="4"/>
        <v>0</v>
      </c>
      <c r="I63" s="333">
        <f t="shared" si="5"/>
        <v>0</v>
      </c>
      <c r="J63" s="417"/>
      <c r="K63" s="395">
        <f t="shared" si="6"/>
        <v>0</v>
      </c>
      <c r="L63" s="336" t="str">
        <f t="shared" si="7"/>
        <v/>
      </c>
      <c r="M63" s="148"/>
      <c r="N63" s="147"/>
      <c r="O63" s="341"/>
      <c r="P63" s="341">
        <v>0</v>
      </c>
      <c r="Q63" s="341">
        <v>0</v>
      </c>
      <c r="R63" s="341">
        <v>0</v>
      </c>
      <c r="S63" s="341">
        <v>0</v>
      </c>
      <c r="T63" s="341"/>
      <c r="U63" s="148"/>
      <c r="V63" s="147">
        <v>0</v>
      </c>
      <c r="W63" s="147"/>
      <c r="X63" s="341">
        <v>0</v>
      </c>
    </row>
    <row r="64" spans="1:24" ht="24" customHeight="1" x14ac:dyDescent="0.3">
      <c r="A64" s="455" t="s">
        <v>1680</v>
      </c>
      <c r="B64" s="456" t="s">
        <v>5988</v>
      </c>
      <c r="C64" s="457" t="s">
        <v>579</v>
      </c>
      <c r="D64" s="330">
        <f t="shared" si="0"/>
        <v>240</v>
      </c>
      <c r="E64" s="331">
        <f t="shared" si="1"/>
        <v>110</v>
      </c>
      <c r="F64" s="331">
        <f t="shared" si="2"/>
        <v>110</v>
      </c>
      <c r="G64" s="331">
        <f t="shared" si="3"/>
        <v>0</v>
      </c>
      <c r="H64" s="331">
        <f t="shared" si="4"/>
        <v>0</v>
      </c>
      <c r="I64" s="333">
        <f t="shared" si="5"/>
        <v>460</v>
      </c>
      <c r="J64" s="417"/>
      <c r="K64" s="395">
        <f t="shared" si="6"/>
        <v>460</v>
      </c>
      <c r="L64" s="336">
        <f t="shared" si="7"/>
        <v>22</v>
      </c>
      <c r="M64" s="148">
        <v>110</v>
      </c>
      <c r="N64" s="147"/>
      <c r="O64" s="341"/>
      <c r="P64" s="341">
        <v>0</v>
      </c>
      <c r="Q64" s="341">
        <v>0</v>
      </c>
      <c r="R64" s="341">
        <v>0</v>
      </c>
      <c r="S64" s="341">
        <v>0</v>
      </c>
      <c r="T64" s="341"/>
      <c r="U64" s="148">
        <v>110</v>
      </c>
      <c r="V64" s="147">
        <v>0</v>
      </c>
      <c r="W64" s="147"/>
      <c r="X64" s="341">
        <v>240</v>
      </c>
    </row>
    <row r="65" spans="1:24" ht="24" customHeight="1" x14ac:dyDescent="0.3">
      <c r="A65" s="447" t="s">
        <v>5311</v>
      </c>
      <c r="B65" s="448" t="s">
        <v>5312</v>
      </c>
      <c r="C65" s="449" t="s">
        <v>340</v>
      </c>
      <c r="D65" s="330">
        <f t="shared" si="0"/>
        <v>0</v>
      </c>
      <c r="E65" s="331">
        <f t="shared" si="1"/>
        <v>0</v>
      </c>
      <c r="F65" s="331">
        <f t="shared" si="2"/>
        <v>0</v>
      </c>
      <c r="G65" s="331">
        <f t="shared" si="3"/>
        <v>0</v>
      </c>
      <c r="H65" s="331">
        <f t="shared" si="4"/>
        <v>0</v>
      </c>
      <c r="I65" s="333">
        <f t="shared" si="5"/>
        <v>0</v>
      </c>
      <c r="J65" s="417"/>
      <c r="K65" s="395">
        <f t="shared" si="6"/>
        <v>0</v>
      </c>
      <c r="L65" s="336" t="str">
        <f t="shared" si="7"/>
        <v/>
      </c>
      <c r="M65" s="148"/>
      <c r="N65" s="147"/>
      <c r="O65" s="341"/>
      <c r="P65" s="341">
        <v>0</v>
      </c>
      <c r="Q65" s="341">
        <v>0</v>
      </c>
      <c r="R65" s="341">
        <v>0</v>
      </c>
      <c r="S65" s="341">
        <v>0</v>
      </c>
      <c r="T65" s="341"/>
      <c r="U65" s="148"/>
      <c r="V65" s="147">
        <v>0</v>
      </c>
      <c r="W65" s="147"/>
      <c r="X65" s="341">
        <v>0</v>
      </c>
    </row>
    <row r="66" spans="1:24" ht="24" customHeight="1" x14ac:dyDescent="0.3">
      <c r="A66" s="448" t="s">
        <v>5313</v>
      </c>
      <c r="B66" s="448" t="s">
        <v>5314</v>
      </c>
      <c r="C66" s="448" t="s">
        <v>314</v>
      </c>
      <c r="D66" s="330">
        <f t="shared" si="0"/>
        <v>22</v>
      </c>
      <c r="E66" s="331">
        <f t="shared" si="1"/>
        <v>0</v>
      </c>
      <c r="F66" s="331">
        <f t="shared" si="2"/>
        <v>0</v>
      </c>
      <c r="G66" s="331">
        <f t="shared" si="3"/>
        <v>0</v>
      </c>
      <c r="H66" s="331">
        <f t="shared" si="4"/>
        <v>0</v>
      </c>
      <c r="I66" s="333">
        <f t="shared" si="5"/>
        <v>22</v>
      </c>
      <c r="J66" s="417"/>
      <c r="K66" s="395">
        <f t="shared" si="6"/>
        <v>22</v>
      </c>
      <c r="L66" s="336">
        <f t="shared" si="7"/>
        <v>127</v>
      </c>
      <c r="M66" s="148">
        <v>22</v>
      </c>
      <c r="N66" s="147"/>
      <c r="O66" s="341"/>
      <c r="P66" s="341">
        <v>0</v>
      </c>
      <c r="Q66" s="341">
        <v>0</v>
      </c>
      <c r="R66" s="341">
        <v>0</v>
      </c>
      <c r="S66" s="341">
        <v>0</v>
      </c>
      <c r="T66" s="341"/>
      <c r="U66" s="148"/>
      <c r="V66" s="147">
        <v>0</v>
      </c>
      <c r="W66" s="147"/>
      <c r="X66" s="341">
        <v>0</v>
      </c>
    </row>
    <row r="67" spans="1:24" ht="24" customHeight="1" x14ac:dyDescent="0.3">
      <c r="A67" s="457" t="s">
        <v>5315</v>
      </c>
      <c r="B67" s="457" t="s">
        <v>5316</v>
      </c>
      <c r="C67" s="457" t="s">
        <v>598</v>
      </c>
      <c r="D67" s="330">
        <f t="shared" si="0"/>
        <v>0</v>
      </c>
      <c r="E67" s="331">
        <f t="shared" si="1"/>
        <v>0</v>
      </c>
      <c r="F67" s="331">
        <f t="shared" si="2"/>
        <v>0</v>
      </c>
      <c r="G67" s="331">
        <f t="shared" si="3"/>
        <v>0</v>
      </c>
      <c r="H67" s="331">
        <f t="shared" si="4"/>
        <v>0</v>
      </c>
      <c r="I67" s="333">
        <f t="shared" si="5"/>
        <v>0</v>
      </c>
      <c r="J67" s="417"/>
      <c r="K67" s="395">
        <f t="shared" si="6"/>
        <v>0</v>
      </c>
      <c r="L67" s="336" t="str">
        <f t="shared" si="7"/>
        <v/>
      </c>
      <c r="M67" s="148"/>
      <c r="N67" s="147"/>
      <c r="O67" s="341"/>
      <c r="P67" s="341">
        <v>0</v>
      </c>
      <c r="Q67" s="341">
        <v>0</v>
      </c>
      <c r="R67" s="341">
        <v>0</v>
      </c>
      <c r="S67" s="341">
        <v>0</v>
      </c>
      <c r="T67" s="341"/>
      <c r="U67" s="148"/>
      <c r="V67" s="147">
        <v>0</v>
      </c>
      <c r="W67" s="147"/>
      <c r="X67" s="341">
        <v>0</v>
      </c>
    </row>
    <row r="68" spans="1:24" ht="24" customHeight="1" x14ac:dyDescent="0.3">
      <c r="A68" s="455" t="s">
        <v>5317</v>
      </c>
      <c r="B68" s="457" t="s">
        <v>5318</v>
      </c>
      <c r="C68" s="457" t="s">
        <v>2699</v>
      </c>
      <c r="D68" s="330">
        <f t="shared" si="0"/>
        <v>22</v>
      </c>
      <c r="E68" s="331">
        <f t="shared" si="1"/>
        <v>0</v>
      </c>
      <c r="F68" s="331">
        <f t="shared" si="2"/>
        <v>0</v>
      </c>
      <c r="G68" s="331">
        <f t="shared" si="3"/>
        <v>0</v>
      </c>
      <c r="H68" s="331">
        <f t="shared" si="4"/>
        <v>0</v>
      </c>
      <c r="I68" s="333">
        <f t="shared" si="5"/>
        <v>22</v>
      </c>
      <c r="J68" s="417"/>
      <c r="K68" s="395">
        <f t="shared" si="6"/>
        <v>22</v>
      </c>
      <c r="L68" s="336">
        <f t="shared" si="7"/>
        <v>127</v>
      </c>
      <c r="M68" s="148"/>
      <c r="N68" s="147"/>
      <c r="O68" s="341"/>
      <c r="P68" s="341">
        <v>0</v>
      </c>
      <c r="Q68" s="341">
        <v>0</v>
      </c>
      <c r="R68" s="341">
        <v>0</v>
      </c>
      <c r="S68" s="341">
        <v>0</v>
      </c>
      <c r="T68" s="341"/>
      <c r="U68" s="148">
        <v>22</v>
      </c>
      <c r="V68" s="147">
        <v>0</v>
      </c>
      <c r="W68" s="147"/>
      <c r="X68" s="341">
        <v>0</v>
      </c>
    </row>
    <row r="69" spans="1:24" ht="24" customHeight="1" x14ac:dyDescent="0.3">
      <c r="A69" s="448" t="s">
        <v>5319</v>
      </c>
      <c r="B69" s="450" t="s">
        <v>5320</v>
      </c>
      <c r="C69" s="448" t="s">
        <v>314</v>
      </c>
      <c r="D69" s="330">
        <f t="shared" si="0"/>
        <v>90</v>
      </c>
      <c r="E69" s="331">
        <f t="shared" si="1"/>
        <v>0</v>
      </c>
      <c r="F69" s="331">
        <f t="shared" si="2"/>
        <v>0</v>
      </c>
      <c r="G69" s="331">
        <f t="shared" si="3"/>
        <v>0</v>
      </c>
      <c r="H69" s="331">
        <f t="shared" si="4"/>
        <v>0</v>
      </c>
      <c r="I69" s="333">
        <f t="shared" si="5"/>
        <v>90</v>
      </c>
      <c r="J69" s="417"/>
      <c r="K69" s="395">
        <f t="shared" si="6"/>
        <v>90</v>
      </c>
      <c r="L69" s="336">
        <f t="shared" si="7"/>
        <v>59</v>
      </c>
      <c r="M69" s="148"/>
      <c r="N69" s="147"/>
      <c r="O69" s="341">
        <v>90</v>
      </c>
      <c r="P69" s="341">
        <v>0</v>
      </c>
      <c r="Q69" s="341">
        <v>0</v>
      </c>
      <c r="R69" s="341">
        <v>0</v>
      </c>
      <c r="S69" s="341">
        <v>0</v>
      </c>
      <c r="T69" s="341"/>
      <c r="U69" s="148"/>
      <c r="V69" s="147">
        <v>0</v>
      </c>
      <c r="W69" s="147"/>
      <c r="X69" s="341">
        <v>0</v>
      </c>
    </row>
    <row r="70" spans="1:24" ht="24" customHeight="1" x14ac:dyDescent="0.3">
      <c r="A70" s="457" t="s">
        <v>5321</v>
      </c>
      <c r="B70" s="457" t="s">
        <v>5322</v>
      </c>
      <c r="C70" s="457" t="s">
        <v>2509</v>
      </c>
      <c r="D70" s="330">
        <f t="shared" si="0"/>
        <v>0</v>
      </c>
      <c r="E70" s="331">
        <f t="shared" si="1"/>
        <v>0</v>
      </c>
      <c r="F70" s="331">
        <f t="shared" si="2"/>
        <v>0</v>
      </c>
      <c r="G70" s="331">
        <f t="shared" si="3"/>
        <v>0</v>
      </c>
      <c r="H70" s="331">
        <f t="shared" si="4"/>
        <v>0</v>
      </c>
      <c r="I70" s="333">
        <f t="shared" si="5"/>
        <v>0</v>
      </c>
      <c r="J70" s="417"/>
      <c r="K70" s="395">
        <f t="shared" si="6"/>
        <v>0</v>
      </c>
      <c r="L70" s="336" t="str">
        <f t="shared" si="7"/>
        <v/>
      </c>
      <c r="M70" s="148"/>
      <c r="N70" s="147"/>
      <c r="O70" s="341"/>
      <c r="P70" s="341">
        <v>0</v>
      </c>
      <c r="Q70" s="341">
        <v>0</v>
      </c>
      <c r="R70" s="341">
        <v>0</v>
      </c>
      <c r="S70" s="341">
        <v>0</v>
      </c>
      <c r="T70" s="341"/>
      <c r="U70" s="148"/>
      <c r="V70" s="147">
        <v>0</v>
      </c>
      <c r="W70" s="147"/>
      <c r="X70" s="341">
        <v>0</v>
      </c>
    </row>
    <row r="71" spans="1:24" ht="24" customHeight="1" x14ac:dyDescent="0.3">
      <c r="A71" s="455" t="s">
        <v>1682</v>
      </c>
      <c r="B71" s="457" t="s">
        <v>1683</v>
      </c>
      <c r="C71" s="457" t="s">
        <v>1429</v>
      </c>
      <c r="D71" s="330">
        <f t="shared" si="0"/>
        <v>14</v>
      </c>
      <c r="E71" s="331">
        <f t="shared" si="1"/>
        <v>6</v>
      </c>
      <c r="F71" s="331">
        <f t="shared" si="2"/>
        <v>0</v>
      </c>
      <c r="G71" s="331">
        <f t="shared" si="3"/>
        <v>0</v>
      </c>
      <c r="H71" s="331">
        <f t="shared" si="4"/>
        <v>0</v>
      </c>
      <c r="I71" s="333">
        <f t="shared" si="5"/>
        <v>20</v>
      </c>
      <c r="J71" s="417"/>
      <c r="K71" s="395">
        <f t="shared" si="6"/>
        <v>20</v>
      </c>
      <c r="L71" s="336">
        <f t="shared" si="7"/>
        <v>146</v>
      </c>
      <c r="M71" s="148"/>
      <c r="N71" s="147">
        <v>6</v>
      </c>
      <c r="O71" s="341"/>
      <c r="P71" s="341">
        <v>0</v>
      </c>
      <c r="Q71" s="341">
        <v>0</v>
      </c>
      <c r="R71" s="341">
        <v>0</v>
      </c>
      <c r="S71" s="341">
        <v>0</v>
      </c>
      <c r="T71" s="341"/>
      <c r="U71" s="148"/>
      <c r="V71" s="147">
        <v>0</v>
      </c>
      <c r="W71" s="147">
        <v>14</v>
      </c>
      <c r="X71" s="341">
        <v>0</v>
      </c>
    </row>
    <row r="72" spans="1:24" ht="24" customHeight="1" x14ac:dyDescent="0.3">
      <c r="A72" s="457" t="s">
        <v>5324</v>
      </c>
      <c r="B72" s="457" t="s">
        <v>5325</v>
      </c>
      <c r="C72" s="457" t="s">
        <v>351</v>
      </c>
      <c r="D72" s="330">
        <f t="shared" si="0"/>
        <v>0</v>
      </c>
      <c r="E72" s="331">
        <f t="shared" si="1"/>
        <v>0</v>
      </c>
      <c r="F72" s="331">
        <f t="shared" si="2"/>
        <v>0</v>
      </c>
      <c r="G72" s="331">
        <f t="shared" si="3"/>
        <v>0</v>
      </c>
      <c r="H72" s="331">
        <f t="shared" si="4"/>
        <v>0</v>
      </c>
      <c r="I72" s="333">
        <f t="shared" si="5"/>
        <v>0</v>
      </c>
      <c r="J72" s="417"/>
      <c r="K72" s="395">
        <f t="shared" si="6"/>
        <v>0</v>
      </c>
      <c r="L72" s="336" t="str">
        <f t="shared" si="7"/>
        <v/>
      </c>
      <c r="M72" s="148"/>
      <c r="N72" s="147"/>
      <c r="O72" s="341"/>
      <c r="P72" s="341">
        <v>0</v>
      </c>
      <c r="Q72" s="341">
        <v>0</v>
      </c>
      <c r="R72" s="341">
        <v>0</v>
      </c>
      <c r="S72" s="341">
        <v>0</v>
      </c>
      <c r="T72" s="341"/>
      <c r="U72" s="148"/>
      <c r="V72" s="147">
        <v>0</v>
      </c>
      <c r="W72" s="147"/>
      <c r="X72" s="341">
        <v>0</v>
      </c>
    </row>
    <row r="73" spans="1:24" ht="24" customHeight="1" x14ac:dyDescent="0.3">
      <c r="A73" s="448" t="s">
        <v>5326</v>
      </c>
      <c r="B73" s="448" t="s">
        <v>5327</v>
      </c>
      <c r="C73" s="448" t="s">
        <v>1953</v>
      </c>
      <c r="D73" s="330">
        <f t="shared" si="0"/>
        <v>44</v>
      </c>
      <c r="E73" s="331">
        <f t="shared" si="1"/>
        <v>32</v>
      </c>
      <c r="F73" s="331">
        <f t="shared" si="2"/>
        <v>0</v>
      </c>
      <c r="G73" s="331">
        <f t="shared" si="3"/>
        <v>0</v>
      </c>
      <c r="H73" s="331">
        <f t="shared" si="4"/>
        <v>0</v>
      </c>
      <c r="I73" s="333">
        <f t="shared" si="5"/>
        <v>76</v>
      </c>
      <c r="J73" s="417"/>
      <c r="K73" s="395">
        <f t="shared" si="6"/>
        <v>76</v>
      </c>
      <c r="L73" s="336">
        <f t="shared" si="7"/>
        <v>66</v>
      </c>
      <c r="M73" s="148">
        <v>44</v>
      </c>
      <c r="N73" s="147"/>
      <c r="O73" s="341"/>
      <c r="P73" s="341">
        <v>0</v>
      </c>
      <c r="Q73" s="341">
        <v>0</v>
      </c>
      <c r="R73" s="341">
        <v>0</v>
      </c>
      <c r="S73" s="341">
        <v>0</v>
      </c>
      <c r="T73" s="341"/>
      <c r="U73" s="148">
        <v>32</v>
      </c>
      <c r="V73" s="147">
        <v>0</v>
      </c>
      <c r="W73" s="147"/>
      <c r="X73" s="341">
        <v>0</v>
      </c>
    </row>
    <row r="74" spans="1:24" ht="24" customHeight="1" x14ac:dyDescent="0.3">
      <c r="A74" s="447" t="s">
        <v>5989</v>
      </c>
      <c r="B74" s="448" t="s">
        <v>5329</v>
      </c>
      <c r="C74" s="448" t="s">
        <v>720</v>
      </c>
      <c r="D74" s="330">
        <f t="shared" si="0"/>
        <v>0</v>
      </c>
      <c r="E74" s="331">
        <f t="shared" si="1"/>
        <v>0</v>
      </c>
      <c r="F74" s="331">
        <f t="shared" si="2"/>
        <v>0</v>
      </c>
      <c r="G74" s="331">
        <f t="shared" si="3"/>
        <v>0</v>
      </c>
      <c r="H74" s="331">
        <f t="shared" si="4"/>
        <v>0</v>
      </c>
      <c r="I74" s="333">
        <f t="shared" si="5"/>
        <v>0</v>
      </c>
      <c r="J74" s="417"/>
      <c r="K74" s="395">
        <f t="shared" si="6"/>
        <v>0</v>
      </c>
      <c r="L74" s="336" t="str">
        <f t="shared" si="7"/>
        <v/>
      </c>
      <c r="M74" s="148"/>
      <c r="N74" s="147"/>
      <c r="O74" s="341"/>
      <c r="P74" s="341">
        <v>0</v>
      </c>
      <c r="Q74" s="341">
        <v>0</v>
      </c>
      <c r="R74" s="341">
        <v>0</v>
      </c>
      <c r="S74" s="341">
        <v>0</v>
      </c>
      <c r="T74" s="341"/>
      <c r="U74" s="148"/>
      <c r="V74" s="147">
        <v>0</v>
      </c>
      <c r="W74" s="147"/>
      <c r="X74" s="341">
        <v>0</v>
      </c>
    </row>
    <row r="75" spans="1:24" ht="24" customHeight="1" x14ac:dyDescent="0.3">
      <c r="A75" s="447" t="s">
        <v>810</v>
      </c>
      <c r="B75" s="448" t="s">
        <v>1260</v>
      </c>
      <c r="C75" s="449" t="s">
        <v>4888</v>
      </c>
      <c r="D75" s="330">
        <f t="shared" si="0"/>
        <v>160</v>
      </c>
      <c r="E75" s="331">
        <f t="shared" si="1"/>
        <v>54</v>
      </c>
      <c r="F75" s="331">
        <f t="shared" si="2"/>
        <v>0</v>
      </c>
      <c r="G75" s="331">
        <f t="shared" si="3"/>
        <v>0</v>
      </c>
      <c r="H75" s="331">
        <f t="shared" si="4"/>
        <v>0</v>
      </c>
      <c r="I75" s="333">
        <f t="shared" si="5"/>
        <v>214</v>
      </c>
      <c r="J75" s="417"/>
      <c r="K75" s="395">
        <f t="shared" si="6"/>
        <v>214</v>
      </c>
      <c r="L75" s="336">
        <f t="shared" si="7"/>
        <v>32</v>
      </c>
      <c r="M75" s="148">
        <v>54</v>
      </c>
      <c r="N75" s="147"/>
      <c r="O75" s="341"/>
      <c r="P75" s="341">
        <v>0</v>
      </c>
      <c r="Q75" s="341">
        <v>0</v>
      </c>
      <c r="R75" s="341">
        <v>0</v>
      </c>
      <c r="S75" s="341">
        <v>0</v>
      </c>
      <c r="T75" s="341"/>
      <c r="U75" s="148">
        <v>160</v>
      </c>
      <c r="V75" s="147">
        <v>0</v>
      </c>
      <c r="W75" s="147"/>
      <c r="X75" s="341">
        <v>0</v>
      </c>
    </row>
    <row r="76" spans="1:24" ht="24" customHeight="1" x14ac:dyDescent="0.3">
      <c r="A76" s="447" t="s">
        <v>5330</v>
      </c>
      <c r="B76" s="448" t="s">
        <v>5331</v>
      </c>
      <c r="C76" s="449" t="s">
        <v>593</v>
      </c>
      <c r="D76" s="330">
        <f t="shared" si="0"/>
        <v>0</v>
      </c>
      <c r="E76" s="331">
        <f t="shared" si="1"/>
        <v>0</v>
      </c>
      <c r="F76" s="331">
        <f t="shared" si="2"/>
        <v>0</v>
      </c>
      <c r="G76" s="331">
        <f t="shared" si="3"/>
        <v>0</v>
      </c>
      <c r="H76" s="331">
        <f t="shared" si="4"/>
        <v>0</v>
      </c>
      <c r="I76" s="333">
        <f t="shared" si="5"/>
        <v>0</v>
      </c>
      <c r="J76" s="417"/>
      <c r="K76" s="395">
        <f t="shared" si="6"/>
        <v>0</v>
      </c>
      <c r="L76" s="336" t="str">
        <f t="shared" si="7"/>
        <v/>
      </c>
      <c r="M76" s="148"/>
      <c r="N76" s="147"/>
      <c r="O76" s="341"/>
      <c r="P76" s="341">
        <v>0</v>
      </c>
      <c r="Q76" s="341">
        <v>0</v>
      </c>
      <c r="R76" s="341">
        <v>0</v>
      </c>
      <c r="S76" s="341">
        <v>0</v>
      </c>
      <c r="T76" s="341"/>
      <c r="U76" s="148"/>
      <c r="V76" s="147">
        <v>0</v>
      </c>
      <c r="W76" s="147"/>
      <c r="X76" s="341">
        <v>0</v>
      </c>
    </row>
    <row r="77" spans="1:24" ht="24" customHeight="1" x14ac:dyDescent="0.3">
      <c r="A77" s="448" t="s">
        <v>5332</v>
      </c>
      <c r="B77" s="448" t="s">
        <v>5333</v>
      </c>
      <c r="C77" s="449" t="s">
        <v>1953</v>
      </c>
      <c r="D77" s="330">
        <f t="shared" si="0"/>
        <v>44</v>
      </c>
      <c r="E77" s="331">
        <f t="shared" si="1"/>
        <v>0</v>
      </c>
      <c r="F77" s="331">
        <f t="shared" si="2"/>
        <v>0</v>
      </c>
      <c r="G77" s="331">
        <f t="shared" si="3"/>
        <v>0</v>
      </c>
      <c r="H77" s="331">
        <f t="shared" si="4"/>
        <v>0</v>
      </c>
      <c r="I77" s="333">
        <f t="shared" si="5"/>
        <v>44</v>
      </c>
      <c r="J77" s="417"/>
      <c r="K77" s="395">
        <f t="shared" si="6"/>
        <v>44</v>
      </c>
      <c r="L77" s="336">
        <f t="shared" si="7"/>
        <v>98</v>
      </c>
      <c r="M77" s="148"/>
      <c r="N77" s="147"/>
      <c r="O77" s="341"/>
      <c r="P77" s="341">
        <v>0</v>
      </c>
      <c r="Q77" s="341">
        <v>0</v>
      </c>
      <c r="R77" s="341">
        <v>0</v>
      </c>
      <c r="S77" s="341">
        <v>0</v>
      </c>
      <c r="T77" s="341"/>
      <c r="U77" s="148">
        <v>44</v>
      </c>
      <c r="V77" s="147">
        <v>0</v>
      </c>
      <c r="W77" s="147"/>
      <c r="X77" s="341">
        <v>0</v>
      </c>
    </row>
    <row r="78" spans="1:24" ht="24" customHeight="1" x14ac:dyDescent="0.3">
      <c r="A78" s="448" t="s">
        <v>5334</v>
      </c>
      <c r="B78" s="448" t="s">
        <v>5335</v>
      </c>
      <c r="C78" s="449" t="s">
        <v>1953</v>
      </c>
      <c r="D78" s="330">
        <f t="shared" si="0"/>
        <v>0</v>
      </c>
      <c r="E78" s="331">
        <f t="shared" si="1"/>
        <v>0</v>
      </c>
      <c r="F78" s="331">
        <f t="shared" si="2"/>
        <v>0</v>
      </c>
      <c r="G78" s="331">
        <f t="shared" si="3"/>
        <v>0</v>
      </c>
      <c r="H78" s="331">
        <f t="shared" si="4"/>
        <v>0</v>
      </c>
      <c r="I78" s="333">
        <f t="shared" si="5"/>
        <v>0</v>
      </c>
      <c r="J78" s="417"/>
      <c r="K78" s="395">
        <f t="shared" si="6"/>
        <v>0</v>
      </c>
      <c r="L78" s="336" t="str">
        <f t="shared" si="7"/>
        <v/>
      </c>
      <c r="M78" s="148"/>
      <c r="N78" s="147"/>
      <c r="O78" s="341"/>
      <c r="P78" s="341">
        <v>0</v>
      </c>
      <c r="Q78" s="341">
        <v>0</v>
      </c>
      <c r="R78" s="341">
        <v>0</v>
      </c>
      <c r="S78" s="341">
        <v>0</v>
      </c>
      <c r="T78" s="341"/>
      <c r="U78" s="148"/>
      <c r="V78" s="147">
        <v>0</v>
      </c>
      <c r="W78" s="147"/>
      <c r="X78" s="341">
        <v>0</v>
      </c>
    </row>
    <row r="79" spans="1:24" ht="24" customHeight="1" x14ac:dyDescent="0.3">
      <c r="A79" s="448" t="s">
        <v>5336</v>
      </c>
      <c r="B79" s="448" t="s">
        <v>5337</v>
      </c>
      <c r="C79" s="449" t="s">
        <v>1461</v>
      </c>
      <c r="D79" s="330">
        <f t="shared" si="0"/>
        <v>76</v>
      </c>
      <c r="E79" s="331">
        <f t="shared" si="1"/>
        <v>66</v>
      </c>
      <c r="F79" s="331">
        <f t="shared" si="2"/>
        <v>0</v>
      </c>
      <c r="G79" s="331">
        <f t="shared" si="3"/>
        <v>0</v>
      </c>
      <c r="H79" s="331">
        <f t="shared" si="4"/>
        <v>0</v>
      </c>
      <c r="I79" s="333">
        <f t="shared" si="5"/>
        <v>142</v>
      </c>
      <c r="J79" s="417"/>
      <c r="K79" s="395">
        <f t="shared" si="6"/>
        <v>142</v>
      </c>
      <c r="L79" s="336">
        <f t="shared" si="7"/>
        <v>48</v>
      </c>
      <c r="M79" s="148">
        <v>66</v>
      </c>
      <c r="N79" s="147"/>
      <c r="O79" s="341"/>
      <c r="P79" s="341">
        <v>0</v>
      </c>
      <c r="Q79" s="341">
        <v>0</v>
      </c>
      <c r="R79" s="341">
        <v>0</v>
      </c>
      <c r="S79" s="341">
        <v>0</v>
      </c>
      <c r="T79" s="341"/>
      <c r="U79" s="148">
        <v>76</v>
      </c>
      <c r="V79" s="147">
        <v>0</v>
      </c>
      <c r="W79" s="147"/>
      <c r="X79" s="341">
        <v>0</v>
      </c>
    </row>
    <row r="80" spans="1:24" ht="24" customHeight="1" x14ac:dyDescent="0.3">
      <c r="A80" s="448" t="s">
        <v>5338</v>
      </c>
      <c r="B80" s="448" t="s">
        <v>5339</v>
      </c>
      <c r="C80" s="449" t="s">
        <v>182</v>
      </c>
      <c r="D80" s="330">
        <f t="shared" si="0"/>
        <v>0</v>
      </c>
      <c r="E80" s="331">
        <f t="shared" si="1"/>
        <v>0</v>
      </c>
      <c r="F80" s="331">
        <f t="shared" si="2"/>
        <v>0</v>
      </c>
      <c r="G80" s="331">
        <f t="shared" si="3"/>
        <v>0</v>
      </c>
      <c r="H80" s="331">
        <f t="shared" si="4"/>
        <v>0</v>
      </c>
      <c r="I80" s="333">
        <f t="shared" si="5"/>
        <v>0</v>
      </c>
      <c r="J80" s="417"/>
      <c r="K80" s="395">
        <f t="shared" si="6"/>
        <v>0</v>
      </c>
      <c r="L80" s="336" t="str">
        <f t="shared" si="7"/>
        <v/>
      </c>
      <c r="M80" s="148"/>
      <c r="N80" s="147"/>
      <c r="O80" s="341"/>
      <c r="P80" s="341">
        <v>0</v>
      </c>
      <c r="Q80" s="341">
        <v>0</v>
      </c>
      <c r="R80" s="341">
        <v>0</v>
      </c>
      <c r="S80" s="341">
        <v>0</v>
      </c>
      <c r="T80" s="341"/>
      <c r="U80" s="148"/>
      <c r="V80" s="147">
        <v>0</v>
      </c>
      <c r="W80" s="147"/>
      <c r="X80" s="341">
        <v>0</v>
      </c>
    </row>
    <row r="81" spans="1:24" ht="24" customHeight="1" x14ac:dyDescent="0.3">
      <c r="A81" s="448" t="s">
        <v>5340</v>
      </c>
      <c r="B81" s="448" t="s">
        <v>5341</v>
      </c>
      <c r="C81" s="449" t="s">
        <v>1075</v>
      </c>
      <c r="D81" s="330">
        <f t="shared" si="0"/>
        <v>54</v>
      </c>
      <c r="E81" s="331">
        <f t="shared" si="1"/>
        <v>0</v>
      </c>
      <c r="F81" s="331">
        <f t="shared" si="2"/>
        <v>0</v>
      </c>
      <c r="G81" s="331">
        <f t="shared" si="3"/>
        <v>0</v>
      </c>
      <c r="H81" s="331">
        <f t="shared" si="4"/>
        <v>0</v>
      </c>
      <c r="I81" s="333">
        <f t="shared" si="5"/>
        <v>54</v>
      </c>
      <c r="J81" s="417"/>
      <c r="K81" s="395">
        <f t="shared" si="6"/>
        <v>54</v>
      </c>
      <c r="L81" s="336">
        <f t="shared" si="7"/>
        <v>84</v>
      </c>
      <c r="M81" s="148"/>
      <c r="N81" s="147"/>
      <c r="O81" s="341"/>
      <c r="P81" s="341">
        <v>0</v>
      </c>
      <c r="Q81" s="341">
        <v>0</v>
      </c>
      <c r="R81" s="341">
        <v>0</v>
      </c>
      <c r="S81" s="341">
        <v>0</v>
      </c>
      <c r="T81" s="341"/>
      <c r="U81" s="148">
        <v>54</v>
      </c>
      <c r="V81" s="147">
        <v>0</v>
      </c>
      <c r="W81" s="147"/>
      <c r="X81" s="341">
        <v>0</v>
      </c>
    </row>
    <row r="82" spans="1:24" ht="24" customHeight="1" x14ac:dyDescent="0.3">
      <c r="A82" s="448" t="s">
        <v>5344</v>
      </c>
      <c r="B82" s="448" t="s">
        <v>5345</v>
      </c>
      <c r="C82" s="449" t="s">
        <v>2509</v>
      </c>
      <c r="D82" s="330">
        <f t="shared" si="0"/>
        <v>0</v>
      </c>
      <c r="E82" s="331">
        <f t="shared" si="1"/>
        <v>0</v>
      </c>
      <c r="F82" s="331">
        <f t="shared" si="2"/>
        <v>0</v>
      </c>
      <c r="G82" s="331">
        <f t="shared" si="3"/>
        <v>0</v>
      </c>
      <c r="H82" s="331">
        <f t="shared" si="4"/>
        <v>0</v>
      </c>
      <c r="I82" s="333">
        <f t="shared" si="5"/>
        <v>0</v>
      </c>
      <c r="J82" s="417"/>
      <c r="K82" s="395">
        <f t="shared" si="6"/>
        <v>0</v>
      </c>
      <c r="L82" s="336" t="str">
        <f t="shared" si="7"/>
        <v/>
      </c>
      <c r="M82" s="148"/>
      <c r="N82" s="147"/>
      <c r="O82" s="341"/>
      <c r="P82" s="341">
        <v>0</v>
      </c>
      <c r="Q82" s="341">
        <v>0</v>
      </c>
      <c r="R82" s="341">
        <v>0</v>
      </c>
      <c r="S82" s="341">
        <v>0</v>
      </c>
      <c r="T82" s="341"/>
      <c r="U82" s="148"/>
      <c r="V82" s="147">
        <v>0</v>
      </c>
      <c r="W82" s="147"/>
      <c r="X82" s="341">
        <v>0</v>
      </c>
    </row>
    <row r="83" spans="1:24" ht="24" customHeight="1" x14ac:dyDescent="0.3">
      <c r="A83" s="447" t="s">
        <v>1684</v>
      </c>
      <c r="B83" s="448" t="s">
        <v>1685</v>
      </c>
      <c r="C83" s="449" t="s">
        <v>809</v>
      </c>
      <c r="D83" s="330">
        <f t="shared" si="0"/>
        <v>22</v>
      </c>
      <c r="E83" s="331">
        <f t="shared" si="1"/>
        <v>0</v>
      </c>
      <c r="F83" s="331">
        <f t="shared" si="2"/>
        <v>0</v>
      </c>
      <c r="G83" s="331">
        <f t="shared" si="3"/>
        <v>0</v>
      </c>
      <c r="H83" s="331">
        <f t="shared" si="4"/>
        <v>0</v>
      </c>
      <c r="I83" s="333">
        <f t="shared" si="5"/>
        <v>22</v>
      </c>
      <c r="J83" s="417"/>
      <c r="K83" s="395">
        <f t="shared" si="6"/>
        <v>22</v>
      </c>
      <c r="L83" s="336">
        <f t="shared" si="7"/>
        <v>127</v>
      </c>
      <c r="M83" s="148"/>
      <c r="N83" s="147"/>
      <c r="O83" s="341"/>
      <c r="P83" s="341">
        <v>0</v>
      </c>
      <c r="Q83" s="341">
        <v>0</v>
      </c>
      <c r="R83" s="341">
        <v>0</v>
      </c>
      <c r="S83" s="341">
        <v>0</v>
      </c>
      <c r="T83" s="341"/>
      <c r="U83" s="148">
        <v>22</v>
      </c>
      <c r="V83" s="147">
        <v>0</v>
      </c>
      <c r="W83" s="147"/>
      <c r="X83" s="341">
        <v>0</v>
      </c>
    </row>
    <row r="84" spans="1:24" ht="24" customHeight="1" x14ac:dyDescent="0.3">
      <c r="A84" s="447" t="s">
        <v>5990</v>
      </c>
      <c r="B84" s="448" t="s">
        <v>5346</v>
      </c>
      <c r="C84" s="449" t="s">
        <v>1075</v>
      </c>
      <c r="D84" s="330">
        <f t="shared" si="0"/>
        <v>0</v>
      </c>
      <c r="E84" s="331">
        <f t="shared" si="1"/>
        <v>0</v>
      </c>
      <c r="F84" s="331">
        <f t="shared" si="2"/>
        <v>0</v>
      </c>
      <c r="G84" s="331">
        <f t="shared" si="3"/>
        <v>0</v>
      </c>
      <c r="H84" s="331">
        <f t="shared" si="4"/>
        <v>0</v>
      </c>
      <c r="I84" s="333">
        <f t="shared" si="5"/>
        <v>0</v>
      </c>
      <c r="J84" s="417"/>
      <c r="K84" s="395">
        <f t="shared" si="6"/>
        <v>0</v>
      </c>
      <c r="L84" s="336" t="str">
        <f t="shared" si="7"/>
        <v/>
      </c>
      <c r="M84" s="148"/>
      <c r="N84" s="147"/>
      <c r="O84" s="341"/>
      <c r="P84" s="341">
        <v>0</v>
      </c>
      <c r="Q84" s="341">
        <v>0</v>
      </c>
      <c r="R84" s="341">
        <v>0</v>
      </c>
      <c r="S84" s="341">
        <v>0</v>
      </c>
      <c r="T84" s="341"/>
      <c r="U84" s="148"/>
      <c r="V84" s="147">
        <v>0</v>
      </c>
      <c r="W84" s="147"/>
      <c r="X84" s="341">
        <v>0</v>
      </c>
    </row>
    <row r="85" spans="1:24" ht="24" customHeight="1" x14ac:dyDescent="0.3">
      <c r="A85" s="448" t="s">
        <v>5347</v>
      </c>
      <c r="B85" s="448" t="s">
        <v>5348</v>
      </c>
      <c r="C85" s="449" t="s">
        <v>1461</v>
      </c>
      <c r="D85" s="330">
        <f t="shared" si="0"/>
        <v>24</v>
      </c>
      <c r="E85" s="331">
        <f t="shared" si="1"/>
        <v>24</v>
      </c>
      <c r="F85" s="331">
        <f t="shared" si="2"/>
        <v>0</v>
      </c>
      <c r="G85" s="331">
        <f t="shared" si="3"/>
        <v>0</v>
      </c>
      <c r="H85" s="331">
        <f t="shared" si="4"/>
        <v>0</v>
      </c>
      <c r="I85" s="333">
        <f t="shared" si="5"/>
        <v>48</v>
      </c>
      <c r="J85" s="417"/>
      <c r="K85" s="395">
        <f t="shared" si="6"/>
        <v>48</v>
      </c>
      <c r="L85" s="336">
        <f t="shared" si="7"/>
        <v>89</v>
      </c>
      <c r="M85" s="148"/>
      <c r="N85" s="147">
        <v>24</v>
      </c>
      <c r="O85" s="341"/>
      <c r="P85" s="341">
        <v>0</v>
      </c>
      <c r="Q85" s="341">
        <v>0</v>
      </c>
      <c r="R85" s="341">
        <v>0</v>
      </c>
      <c r="S85" s="341">
        <v>0</v>
      </c>
      <c r="T85" s="341"/>
      <c r="U85" s="148"/>
      <c r="V85" s="147">
        <v>0</v>
      </c>
      <c r="W85" s="147">
        <v>24</v>
      </c>
      <c r="X85" s="341">
        <v>0</v>
      </c>
    </row>
    <row r="86" spans="1:24" ht="24" customHeight="1" x14ac:dyDescent="0.3">
      <c r="A86" s="447" t="s">
        <v>5349</v>
      </c>
      <c r="B86" s="448" t="s">
        <v>5350</v>
      </c>
      <c r="C86" s="449" t="s">
        <v>1075</v>
      </c>
      <c r="D86" s="330">
        <f t="shared" si="0"/>
        <v>0</v>
      </c>
      <c r="E86" s="331">
        <f t="shared" si="1"/>
        <v>0</v>
      </c>
      <c r="F86" s="331">
        <f t="shared" si="2"/>
        <v>0</v>
      </c>
      <c r="G86" s="331">
        <f t="shared" si="3"/>
        <v>0</v>
      </c>
      <c r="H86" s="331">
        <f t="shared" si="4"/>
        <v>0</v>
      </c>
      <c r="I86" s="333">
        <f t="shared" si="5"/>
        <v>0</v>
      </c>
      <c r="J86" s="417"/>
      <c r="K86" s="395">
        <f t="shared" si="6"/>
        <v>0</v>
      </c>
      <c r="L86" s="336" t="str">
        <f t="shared" si="7"/>
        <v/>
      </c>
      <c r="M86" s="148"/>
      <c r="N86" s="147"/>
      <c r="O86" s="341"/>
      <c r="P86" s="341">
        <v>0</v>
      </c>
      <c r="Q86" s="341">
        <v>0</v>
      </c>
      <c r="R86" s="341">
        <v>0</v>
      </c>
      <c r="S86" s="341">
        <v>0</v>
      </c>
      <c r="T86" s="341"/>
      <c r="U86" s="148"/>
      <c r="V86" s="147">
        <v>0</v>
      </c>
      <c r="W86" s="147"/>
      <c r="X86" s="341">
        <v>0</v>
      </c>
    </row>
    <row r="87" spans="1:24" ht="24" customHeight="1" x14ac:dyDescent="0.3">
      <c r="A87" s="447" t="s">
        <v>5991</v>
      </c>
      <c r="B87" s="448" t="s">
        <v>5992</v>
      </c>
      <c r="C87" s="449" t="s">
        <v>5993</v>
      </c>
      <c r="D87" s="330">
        <f t="shared" si="0"/>
        <v>0</v>
      </c>
      <c r="E87" s="331">
        <f t="shared" si="1"/>
        <v>0</v>
      </c>
      <c r="F87" s="331">
        <f t="shared" si="2"/>
        <v>0</v>
      </c>
      <c r="G87" s="331">
        <f t="shared" si="3"/>
        <v>0</v>
      </c>
      <c r="H87" s="331">
        <f t="shared" si="4"/>
        <v>0</v>
      </c>
      <c r="I87" s="333">
        <f t="shared" si="5"/>
        <v>0</v>
      </c>
      <c r="J87" s="417"/>
      <c r="K87" s="395">
        <f t="shared" si="6"/>
        <v>0</v>
      </c>
      <c r="L87" s="336" t="str">
        <f t="shared" si="7"/>
        <v/>
      </c>
      <c r="M87" s="148"/>
      <c r="N87" s="147"/>
      <c r="O87" s="341"/>
      <c r="P87" s="341">
        <v>0</v>
      </c>
      <c r="Q87" s="341">
        <v>0</v>
      </c>
      <c r="R87" s="341">
        <v>0</v>
      </c>
      <c r="S87" s="341">
        <v>0</v>
      </c>
      <c r="T87" s="341"/>
      <c r="U87" s="148"/>
      <c r="V87" s="147">
        <v>0</v>
      </c>
      <c r="W87" s="147"/>
      <c r="X87" s="341">
        <v>0</v>
      </c>
    </row>
    <row r="88" spans="1:24" ht="24" customHeight="1" x14ac:dyDescent="0.3">
      <c r="A88" s="447" t="s">
        <v>5351</v>
      </c>
      <c r="B88" s="448" t="s">
        <v>5352</v>
      </c>
      <c r="C88" s="449" t="s">
        <v>607</v>
      </c>
      <c r="D88" s="330">
        <f t="shared" si="0"/>
        <v>0</v>
      </c>
      <c r="E88" s="331">
        <f t="shared" si="1"/>
        <v>0</v>
      </c>
      <c r="F88" s="331">
        <f t="shared" si="2"/>
        <v>0</v>
      </c>
      <c r="G88" s="331">
        <f t="shared" si="3"/>
        <v>0</v>
      </c>
      <c r="H88" s="331">
        <f t="shared" si="4"/>
        <v>0</v>
      </c>
      <c r="I88" s="333">
        <f t="shared" si="5"/>
        <v>0</v>
      </c>
      <c r="J88" s="417"/>
      <c r="K88" s="395">
        <f t="shared" si="6"/>
        <v>0</v>
      </c>
      <c r="L88" s="336" t="str">
        <f t="shared" si="7"/>
        <v/>
      </c>
      <c r="M88" s="148"/>
      <c r="N88" s="147"/>
      <c r="O88" s="341"/>
      <c r="P88" s="341">
        <v>0</v>
      </c>
      <c r="Q88" s="341">
        <v>0</v>
      </c>
      <c r="R88" s="341">
        <v>0</v>
      </c>
      <c r="S88" s="341">
        <v>0</v>
      </c>
      <c r="T88" s="341"/>
      <c r="U88" s="148"/>
      <c r="V88" s="147">
        <v>0</v>
      </c>
      <c r="W88" s="147"/>
      <c r="X88" s="341">
        <v>0</v>
      </c>
    </row>
    <row r="89" spans="1:24" ht="24" customHeight="1" x14ac:dyDescent="0.3">
      <c r="A89" s="448" t="s">
        <v>5353</v>
      </c>
      <c r="B89" s="448" t="s">
        <v>5354</v>
      </c>
      <c r="C89" s="449" t="s">
        <v>314</v>
      </c>
      <c r="D89" s="330">
        <f t="shared" si="0"/>
        <v>0</v>
      </c>
      <c r="E89" s="331">
        <f t="shared" si="1"/>
        <v>0</v>
      </c>
      <c r="F89" s="331">
        <f t="shared" si="2"/>
        <v>0</v>
      </c>
      <c r="G89" s="331">
        <f t="shared" si="3"/>
        <v>0</v>
      </c>
      <c r="H89" s="331">
        <f t="shared" si="4"/>
        <v>0</v>
      </c>
      <c r="I89" s="333">
        <f t="shared" si="5"/>
        <v>0</v>
      </c>
      <c r="J89" s="417"/>
      <c r="K89" s="395">
        <f t="shared" si="6"/>
        <v>0</v>
      </c>
      <c r="L89" s="336" t="str">
        <f t="shared" si="7"/>
        <v/>
      </c>
      <c r="M89" s="148"/>
      <c r="N89" s="147"/>
      <c r="O89" s="341"/>
      <c r="P89" s="341">
        <v>0</v>
      </c>
      <c r="Q89" s="341">
        <v>0</v>
      </c>
      <c r="R89" s="341">
        <v>0</v>
      </c>
      <c r="S89" s="341">
        <v>0</v>
      </c>
      <c r="T89" s="341"/>
      <c r="U89" s="148"/>
      <c r="V89" s="147">
        <v>0</v>
      </c>
      <c r="W89" s="147"/>
      <c r="X89" s="454">
        <v>0</v>
      </c>
    </row>
    <row r="90" spans="1:24" ht="24" customHeight="1" x14ac:dyDescent="0.3">
      <c r="A90" s="448" t="s">
        <v>5355</v>
      </c>
      <c r="B90" s="448" t="s">
        <v>5356</v>
      </c>
      <c r="C90" s="449" t="s">
        <v>593</v>
      </c>
      <c r="D90" s="330">
        <f t="shared" si="0"/>
        <v>0</v>
      </c>
      <c r="E90" s="331">
        <f t="shared" si="1"/>
        <v>0</v>
      </c>
      <c r="F90" s="331">
        <f t="shared" si="2"/>
        <v>0</v>
      </c>
      <c r="G90" s="331">
        <f t="shared" si="3"/>
        <v>0</v>
      </c>
      <c r="H90" s="331">
        <f t="shared" si="4"/>
        <v>0</v>
      </c>
      <c r="I90" s="333">
        <f t="shared" si="5"/>
        <v>0</v>
      </c>
      <c r="J90" s="417"/>
      <c r="K90" s="395">
        <f t="shared" si="6"/>
        <v>0</v>
      </c>
      <c r="L90" s="336" t="str">
        <f t="shared" si="7"/>
        <v/>
      </c>
      <c r="M90" s="148"/>
      <c r="N90" s="147"/>
      <c r="O90" s="341"/>
      <c r="P90" s="341">
        <v>0</v>
      </c>
      <c r="Q90" s="341">
        <v>0</v>
      </c>
      <c r="R90" s="341">
        <v>0</v>
      </c>
      <c r="S90" s="341">
        <v>0</v>
      </c>
      <c r="T90" s="341"/>
      <c r="U90" s="148"/>
      <c r="V90" s="147">
        <v>0</v>
      </c>
      <c r="W90" s="147"/>
      <c r="X90" s="341">
        <v>0</v>
      </c>
    </row>
    <row r="91" spans="1:24" ht="24" customHeight="1" x14ac:dyDescent="0.3">
      <c r="A91" s="448" t="s">
        <v>5357</v>
      </c>
      <c r="B91" s="448" t="s">
        <v>5358</v>
      </c>
      <c r="C91" s="449" t="s">
        <v>1075</v>
      </c>
      <c r="D91" s="330">
        <f t="shared" si="0"/>
        <v>600</v>
      </c>
      <c r="E91" s="331">
        <f t="shared" si="1"/>
        <v>140</v>
      </c>
      <c r="F91" s="331">
        <f t="shared" si="2"/>
        <v>118</v>
      </c>
      <c r="G91" s="331">
        <f t="shared" si="3"/>
        <v>0</v>
      </c>
      <c r="H91" s="331">
        <f t="shared" si="4"/>
        <v>0</v>
      </c>
      <c r="I91" s="333">
        <f t="shared" si="5"/>
        <v>858</v>
      </c>
      <c r="J91" s="417"/>
      <c r="K91" s="395">
        <f t="shared" si="6"/>
        <v>858</v>
      </c>
      <c r="L91" s="336">
        <f t="shared" si="7"/>
        <v>14</v>
      </c>
      <c r="M91" s="148">
        <v>118</v>
      </c>
      <c r="N91" s="147"/>
      <c r="O91" s="341"/>
      <c r="P91" s="341">
        <v>0</v>
      </c>
      <c r="Q91" s="341">
        <v>0</v>
      </c>
      <c r="R91" s="341">
        <v>0</v>
      </c>
      <c r="S91" s="341">
        <v>0</v>
      </c>
      <c r="T91" s="341"/>
      <c r="U91" s="148">
        <v>140</v>
      </c>
      <c r="V91" s="147">
        <v>0</v>
      </c>
      <c r="W91" s="147"/>
      <c r="X91" s="341">
        <v>600</v>
      </c>
    </row>
    <row r="92" spans="1:24" ht="24" customHeight="1" x14ac:dyDescent="0.3">
      <c r="A92" s="448" t="s">
        <v>5359</v>
      </c>
      <c r="B92" s="448" t="s">
        <v>5360</v>
      </c>
      <c r="C92" s="449" t="s">
        <v>1322</v>
      </c>
      <c r="D92" s="330">
        <f t="shared" si="0"/>
        <v>0</v>
      </c>
      <c r="E92" s="331">
        <f t="shared" si="1"/>
        <v>0</v>
      </c>
      <c r="F92" s="331">
        <f t="shared" si="2"/>
        <v>0</v>
      </c>
      <c r="G92" s="331">
        <f t="shared" si="3"/>
        <v>0</v>
      </c>
      <c r="H92" s="331">
        <f t="shared" si="4"/>
        <v>0</v>
      </c>
      <c r="I92" s="333">
        <f t="shared" si="5"/>
        <v>0</v>
      </c>
      <c r="J92" s="417"/>
      <c r="K92" s="395">
        <f t="shared" si="6"/>
        <v>0</v>
      </c>
      <c r="L92" s="336" t="str">
        <f t="shared" si="7"/>
        <v/>
      </c>
      <c r="M92" s="148"/>
      <c r="N92" s="147"/>
      <c r="O92" s="341"/>
      <c r="P92" s="341">
        <v>0</v>
      </c>
      <c r="Q92" s="341">
        <v>0</v>
      </c>
      <c r="R92" s="341">
        <v>0</v>
      </c>
      <c r="S92" s="341">
        <v>0</v>
      </c>
      <c r="T92" s="341"/>
      <c r="U92" s="148"/>
      <c r="V92" s="147">
        <v>0</v>
      </c>
      <c r="W92" s="147"/>
      <c r="X92" s="341">
        <v>0</v>
      </c>
    </row>
    <row r="93" spans="1:24" ht="24" customHeight="1" x14ac:dyDescent="0.3">
      <c r="A93" s="448" t="s">
        <v>5363</v>
      </c>
      <c r="B93" s="448" t="s">
        <v>5364</v>
      </c>
      <c r="C93" s="449" t="s">
        <v>1461</v>
      </c>
      <c r="D93" s="330">
        <f t="shared" si="0"/>
        <v>0</v>
      </c>
      <c r="E93" s="331">
        <f t="shared" si="1"/>
        <v>0</v>
      </c>
      <c r="F93" s="331">
        <f t="shared" si="2"/>
        <v>0</v>
      </c>
      <c r="G93" s="331">
        <f t="shared" si="3"/>
        <v>0</v>
      </c>
      <c r="H93" s="331">
        <f t="shared" si="4"/>
        <v>0</v>
      </c>
      <c r="I93" s="333">
        <f t="shared" si="5"/>
        <v>0</v>
      </c>
      <c r="J93" s="417"/>
      <c r="K93" s="395">
        <f t="shared" si="6"/>
        <v>0</v>
      </c>
      <c r="L93" s="336" t="str">
        <f t="shared" si="7"/>
        <v/>
      </c>
      <c r="M93" s="148"/>
      <c r="N93" s="147"/>
      <c r="O93" s="341"/>
      <c r="P93" s="341">
        <v>0</v>
      </c>
      <c r="Q93" s="341">
        <v>0</v>
      </c>
      <c r="R93" s="341">
        <v>0</v>
      </c>
      <c r="S93" s="341">
        <v>0</v>
      </c>
      <c r="T93" s="341"/>
      <c r="U93" s="148"/>
      <c r="V93" s="147">
        <v>0</v>
      </c>
      <c r="W93" s="147"/>
      <c r="X93" s="341">
        <v>0</v>
      </c>
    </row>
    <row r="94" spans="1:24" ht="24" customHeight="1" x14ac:dyDescent="0.3">
      <c r="A94" s="447" t="s">
        <v>5365</v>
      </c>
      <c r="B94" s="448" t="s">
        <v>5366</v>
      </c>
      <c r="C94" s="449" t="s">
        <v>142</v>
      </c>
      <c r="D94" s="330">
        <f t="shared" si="0"/>
        <v>0</v>
      </c>
      <c r="E94" s="331">
        <f t="shared" si="1"/>
        <v>0</v>
      </c>
      <c r="F94" s="331">
        <f t="shared" si="2"/>
        <v>0</v>
      </c>
      <c r="G94" s="331">
        <f t="shared" si="3"/>
        <v>0</v>
      </c>
      <c r="H94" s="331">
        <f t="shared" si="4"/>
        <v>0</v>
      </c>
      <c r="I94" s="333">
        <f t="shared" si="5"/>
        <v>0</v>
      </c>
      <c r="J94" s="417"/>
      <c r="K94" s="395">
        <f t="shared" si="6"/>
        <v>0</v>
      </c>
      <c r="L94" s="336" t="str">
        <f t="shared" si="7"/>
        <v/>
      </c>
      <c r="M94" s="148"/>
      <c r="N94" s="147"/>
      <c r="O94" s="341"/>
      <c r="P94" s="341">
        <v>0</v>
      </c>
      <c r="Q94" s="341">
        <v>0</v>
      </c>
      <c r="R94" s="341">
        <v>0</v>
      </c>
      <c r="S94" s="341">
        <v>0</v>
      </c>
      <c r="T94" s="341"/>
      <c r="U94" s="148"/>
      <c r="V94" s="147">
        <v>0</v>
      </c>
      <c r="W94" s="147"/>
      <c r="X94" s="341">
        <v>0</v>
      </c>
    </row>
    <row r="95" spans="1:24" ht="24" customHeight="1" x14ac:dyDescent="0.3">
      <c r="A95" s="448" t="s">
        <v>5367</v>
      </c>
      <c r="B95" s="450" t="s">
        <v>5368</v>
      </c>
      <c r="C95" s="449" t="s">
        <v>270</v>
      </c>
      <c r="D95" s="330">
        <f t="shared" si="0"/>
        <v>45</v>
      </c>
      <c r="E95" s="331">
        <f t="shared" si="1"/>
        <v>0</v>
      </c>
      <c r="F95" s="331">
        <f t="shared" si="2"/>
        <v>0</v>
      </c>
      <c r="G95" s="331">
        <f t="shared" si="3"/>
        <v>0</v>
      </c>
      <c r="H95" s="331">
        <f t="shared" si="4"/>
        <v>0</v>
      </c>
      <c r="I95" s="333">
        <f t="shared" si="5"/>
        <v>45</v>
      </c>
      <c r="J95" s="417"/>
      <c r="K95" s="395">
        <f t="shared" si="6"/>
        <v>45</v>
      </c>
      <c r="L95" s="336">
        <f t="shared" si="7"/>
        <v>93</v>
      </c>
      <c r="M95" s="148"/>
      <c r="N95" s="147"/>
      <c r="O95" s="341">
        <v>45</v>
      </c>
      <c r="P95" s="341">
        <v>0</v>
      </c>
      <c r="Q95" s="341">
        <v>0</v>
      </c>
      <c r="R95" s="341">
        <v>0</v>
      </c>
      <c r="S95" s="341">
        <v>0</v>
      </c>
      <c r="T95" s="341"/>
      <c r="U95" s="148"/>
      <c r="V95" s="147">
        <v>0</v>
      </c>
      <c r="W95" s="147"/>
      <c r="X95" s="341">
        <v>0</v>
      </c>
    </row>
    <row r="96" spans="1:24" ht="24" customHeight="1" x14ac:dyDescent="0.3">
      <c r="A96" s="447" t="s">
        <v>5369</v>
      </c>
      <c r="B96" s="448" t="s">
        <v>5370</v>
      </c>
      <c r="C96" s="449" t="s">
        <v>5371</v>
      </c>
      <c r="D96" s="330">
        <f t="shared" si="0"/>
        <v>0</v>
      </c>
      <c r="E96" s="331">
        <f t="shared" si="1"/>
        <v>0</v>
      </c>
      <c r="F96" s="331">
        <f t="shared" si="2"/>
        <v>0</v>
      </c>
      <c r="G96" s="331">
        <f t="shared" si="3"/>
        <v>0</v>
      </c>
      <c r="H96" s="331">
        <f t="shared" si="4"/>
        <v>0</v>
      </c>
      <c r="I96" s="333">
        <f t="shared" si="5"/>
        <v>0</v>
      </c>
      <c r="J96" s="417"/>
      <c r="K96" s="395">
        <f t="shared" si="6"/>
        <v>0</v>
      </c>
      <c r="L96" s="336" t="str">
        <f t="shared" si="7"/>
        <v/>
      </c>
      <c r="M96" s="148"/>
      <c r="N96" s="147"/>
      <c r="O96" s="341"/>
      <c r="P96" s="341">
        <v>0</v>
      </c>
      <c r="Q96" s="341">
        <v>0</v>
      </c>
      <c r="R96" s="341">
        <v>0</v>
      </c>
      <c r="S96" s="341">
        <v>0</v>
      </c>
      <c r="T96" s="341"/>
      <c r="U96" s="148"/>
      <c r="V96" s="147">
        <v>0</v>
      </c>
      <c r="W96" s="147"/>
      <c r="X96" s="341">
        <v>0</v>
      </c>
    </row>
    <row r="97" spans="1:24" ht="24" customHeight="1" x14ac:dyDescent="0.3">
      <c r="A97" s="447" t="s">
        <v>5994</v>
      </c>
      <c r="B97" s="448" t="s">
        <v>5376</v>
      </c>
      <c r="C97" s="449" t="s">
        <v>171</v>
      </c>
      <c r="D97" s="330">
        <f t="shared" si="0"/>
        <v>0</v>
      </c>
      <c r="E97" s="331">
        <f t="shared" si="1"/>
        <v>0</v>
      </c>
      <c r="F97" s="331">
        <f t="shared" si="2"/>
        <v>0</v>
      </c>
      <c r="G97" s="331">
        <f t="shared" si="3"/>
        <v>0</v>
      </c>
      <c r="H97" s="331">
        <f t="shared" si="4"/>
        <v>0</v>
      </c>
      <c r="I97" s="333">
        <f t="shared" si="5"/>
        <v>0</v>
      </c>
      <c r="J97" s="417"/>
      <c r="K97" s="395">
        <f t="shared" si="6"/>
        <v>0</v>
      </c>
      <c r="L97" s="336" t="str">
        <f t="shared" si="7"/>
        <v/>
      </c>
      <c r="M97" s="148"/>
      <c r="N97" s="147"/>
      <c r="O97" s="341"/>
      <c r="P97" s="341">
        <v>0</v>
      </c>
      <c r="Q97" s="341">
        <v>0</v>
      </c>
      <c r="R97" s="341">
        <v>0</v>
      </c>
      <c r="S97" s="341">
        <v>0</v>
      </c>
      <c r="T97" s="341"/>
      <c r="U97" s="148"/>
      <c r="V97" s="147">
        <v>0</v>
      </c>
      <c r="W97" s="147"/>
      <c r="X97" s="341">
        <v>0</v>
      </c>
    </row>
    <row r="98" spans="1:24" ht="24" customHeight="1" x14ac:dyDescent="0.3">
      <c r="A98" s="448" t="s">
        <v>5377</v>
      </c>
      <c r="B98" s="448" t="s">
        <v>5378</v>
      </c>
      <c r="C98" s="449" t="s">
        <v>314</v>
      </c>
      <c r="D98" s="330">
        <f t="shared" si="0"/>
        <v>0</v>
      </c>
      <c r="E98" s="331">
        <f t="shared" si="1"/>
        <v>0</v>
      </c>
      <c r="F98" s="331">
        <f t="shared" si="2"/>
        <v>0</v>
      </c>
      <c r="G98" s="331">
        <f t="shared" si="3"/>
        <v>0</v>
      </c>
      <c r="H98" s="331">
        <f t="shared" si="4"/>
        <v>0</v>
      </c>
      <c r="I98" s="333">
        <f t="shared" si="5"/>
        <v>0</v>
      </c>
      <c r="J98" s="417"/>
      <c r="K98" s="395">
        <f t="shared" si="6"/>
        <v>0</v>
      </c>
      <c r="L98" s="336" t="str">
        <f t="shared" si="7"/>
        <v/>
      </c>
      <c r="M98" s="148"/>
      <c r="N98" s="147"/>
      <c r="O98" s="341"/>
      <c r="P98" s="341">
        <v>0</v>
      </c>
      <c r="Q98" s="341">
        <v>0</v>
      </c>
      <c r="R98" s="341">
        <v>0</v>
      </c>
      <c r="S98" s="341">
        <v>0</v>
      </c>
      <c r="T98" s="341"/>
      <c r="U98" s="148"/>
      <c r="V98" s="147">
        <v>0</v>
      </c>
      <c r="W98" s="147"/>
      <c r="X98" s="341">
        <v>0</v>
      </c>
    </row>
    <row r="99" spans="1:24" ht="24" customHeight="1" x14ac:dyDescent="0.3">
      <c r="A99" s="447" t="s">
        <v>5995</v>
      </c>
      <c r="B99" s="448" t="s">
        <v>5380</v>
      </c>
      <c r="C99" s="449" t="s">
        <v>5268</v>
      </c>
      <c r="D99" s="330">
        <f t="shared" si="0"/>
        <v>0</v>
      </c>
      <c r="E99" s="331">
        <f t="shared" si="1"/>
        <v>0</v>
      </c>
      <c r="F99" s="331">
        <f t="shared" si="2"/>
        <v>0</v>
      </c>
      <c r="G99" s="331">
        <f t="shared" si="3"/>
        <v>0</v>
      </c>
      <c r="H99" s="331">
        <f t="shared" si="4"/>
        <v>0</v>
      </c>
      <c r="I99" s="333">
        <f t="shared" si="5"/>
        <v>0</v>
      </c>
      <c r="J99" s="417"/>
      <c r="K99" s="395">
        <f t="shared" si="6"/>
        <v>0</v>
      </c>
      <c r="L99" s="336" t="str">
        <f t="shared" si="7"/>
        <v/>
      </c>
      <c r="M99" s="148"/>
      <c r="N99" s="147"/>
      <c r="O99" s="341"/>
      <c r="P99" s="341">
        <v>0</v>
      </c>
      <c r="Q99" s="341">
        <v>0</v>
      </c>
      <c r="R99" s="341">
        <v>0</v>
      </c>
      <c r="S99" s="341">
        <v>0</v>
      </c>
      <c r="T99" s="341"/>
      <c r="U99" s="148"/>
      <c r="V99" s="147">
        <v>0</v>
      </c>
      <c r="W99" s="147"/>
      <c r="X99" s="341">
        <v>0</v>
      </c>
    </row>
    <row r="100" spans="1:24" ht="24" customHeight="1" x14ac:dyDescent="0.3">
      <c r="A100" s="448" t="s">
        <v>5382</v>
      </c>
      <c r="B100" s="448" t="s">
        <v>5383</v>
      </c>
      <c r="C100" s="449" t="s">
        <v>593</v>
      </c>
      <c r="D100" s="330">
        <f t="shared" si="0"/>
        <v>240</v>
      </c>
      <c r="E100" s="331">
        <f t="shared" si="1"/>
        <v>64</v>
      </c>
      <c r="F100" s="331">
        <f t="shared" si="2"/>
        <v>0</v>
      </c>
      <c r="G100" s="331">
        <f t="shared" si="3"/>
        <v>0</v>
      </c>
      <c r="H100" s="331">
        <f t="shared" si="4"/>
        <v>0</v>
      </c>
      <c r="I100" s="333">
        <f t="shared" si="5"/>
        <v>304</v>
      </c>
      <c r="J100" s="417"/>
      <c r="K100" s="395">
        <f t="shared" si="6"/>
        <v>304</v>
      </c>
      <c r="L100" s="336">
        <f t="shared" si="7"/>
        <v>26</v>
      </c>
      <c r="M100" s="405">
        <v>64</v>
      </c>
      <c r="N100" s="411"/>
      <c r="O100" s="341"/>
      <c r="P100" s="341">
        <v>0</v>
      </c>
      <c r="Q100" s="341">
        <v>0</v>
      </c>
      <c r="R100" s="341">
        <v>0</v>
      </c>
      <c r="S100" s="341">
        <v>0</v>
      </c>
      <c r="T100" s="341"/>
      <c r="U100" s="405"/>
      <c r="V100" s="147">
        <v>0</v>
      </c>
      <c r="W100" s="411"/>
      <c r="X100" s="341">
        <v>240</v>
      </c>
    </row>
    <row r="101" spans="1:24" ht="24" customHeight="1" x14ac:dyDescent="0.3">
      <c r="A101" s="448" t="s">
        <v>5384</v>
      </c>
      <c r="B101" s="450" t="s">
        <v>5385</v>
      </c>
      <c r="C101" s="449" t="s">
        <v>725</v>
      </c>
      <c r="D101" s="330">
        <f t="shared" si="0"/>
        <v>12</v>
      </c>
      <c r="E101" s="331">
        <f t="shared" si="1"/>
        <v>0</v>
      </c>
      <c r="F101" s="331">
        <f t="shared" si="2"/>
        <v>0</v>
      </c>
      <c r="G101" s="331">
        <f t="shared" si="3"/>
        <v>0</v>
      </c>
      <c r="H101" s="331">
        <f t="shared" si="4"/>
        <v>0</v>
      </c>
      <c r="I101" s="333">
        <f t="shared" si="5"/>
        <v>12</v>
      </c>
      <c r="J101" s="417"/>
      <c r="K101" s="395">
        <f t="shared" si="6"/>
        <v>12</v>
      </c>
      <c r="L101" s="336">
        <f t="shared" si="7"/>
        <v>170</v>
      </c>
      <c r="M101" s="148"/>
      <c r="N101" s="147">
        <v>12</v>
      </c>
      <c r="O101" s="341"/>
      <c r="P101" s="341">
        <v>0</v>
      </c>
      <c r="Q101" s="341">
        <v>0</v>
      </c>
      <c r="R101" s="341">
        <v>0</v>
      </c>
      <c r="S101" s="341">
        <v>0</v>
      </c>
      <c r="T101" s="341"/>
      <c r="U101" s="148"/>
      <c r="V101" s="147">
        <v>0</v>
      </c>
      <c r="W101" s="147"/>
      <c r="X101" s="341">
        <v>0</v>
      </c>
    </row>
    <row r="102" spans="1:24" ht="24" customHeight="1" x14ac:dyDescent="0.3">
      <c r="A102" s="448" t="s">
        <v>5386</v>
      </c>
      <c r="B102" s="448" t="s">
        <v>5387</v>
      </c>
      <c r="C102" s="449" t="s">
        <v>720</v>
      </c>
      <c r="D102" s="330">
        <f t="shared" si="0"/>
        <v>32</v>
      </c>
      <c r="E102" s="331">
        <f t="shared" si="1"/>
        <v>16</v>
      </c>
      <c r="F102" s="331">
        <f t="shared" si="2"/>
        <v>0</v>
      </c>
      <c r="G102" s="331">
        <f t="shared" si="3"/>
        <v>0</v>
      </c>
      <c r="H102" s="331">
        <f t="shared" si="4"/>
        <v>0</v>
      </c>
      <c r="I102" s="333">
        <f t="shared" si="5"/>
        <v>48</v>
      </c>
      <c r="J102" s="417"/>
      <c r="K102" s="395">
        <f t="shared" si="6"/>
        <v>48</v>
      </c>
      <c r="L102" s="336">
        <f t="shared" si="7"/>
        <v>89</v>
      </c>
      <c r="M102" s="148"/>
      <c r="N102" s="147">
        <v>32</v>
      </c>
      <c r="O102" s="341"/>
      <c r="P102" s="341">
        <v>0</v>
      </c>
      <c r="Q102" s="341">
        <v>0</v>
      </c>
      <c r="R102" s="341">
        <v>0</v>
      </c>
      <c r="S102" s="341">
        <v>0</v>
      </c>
      <c r="T102" s="341"/>
      <c r="U102" s="148"/>
      <c r="V102" s="147">
        <v>0</v>
      </c>
      <c r="W102" s="147">
        <v>16</v>
      </c>
      <c r="X102" s="341">
        <v>0</v>
      </c>
    </row>
    <row r="103" spans="1:24" ht="24" customHeight="1" x14ac:dyDescent="0.3">
      <c r="A103" s="448" t="s">
        <v>1688</v>
      </c>
      <c r="B103" s="448" t="s">
        <v>1689</v>
      </c>
      <c r="C103" s="449" t="s">
        <v>117</v>
      </c>
      <c r="D103" s="330">
        <f t="shared" si="0"/>
        <v>600</v>
      </c>
      <c r="E103" s="331">
        <f t="shared" si="1"/>
        <v>45</v>
      </c>
      <c r="F103" s="331">
        <f t="shared" si="2"/>
        <v>0</v>
      </c>
      <c r="G103" s="331">
        <f t="shared" si="3"/>
        <v>0</v>
      </c>
      <c r="H103" s="331">
        <f t="shared" si="4"/>
        <v>0</v>
      </c>
      <c r="I103" s="333">
        <f t="shared" si="5"/>
        <v>645</v>
      </c>
      <c r="J103" s="417"/>
      <c r="K103" s="395">
        <f t="shared" si="6"/>
        <v>645</v>
      </c>
      <c r="L103" s="336">
        <f t="shared" si="7"/>
        <v>18</v>
      </c>
      <c r="M103" s="148"/>
      <c r="N103" s="147"/>
      <c r="O103" s="341">
        <v>45</v>
      </c>
      <c r="P103" s="341">
        <v>0</v>
      </c>
      <c r="Q103" s="341">
        <v>0</v>
      </c>
      <c r="R103" s="341">
        <v>0</v>
      </c>
      <c r="S103" s="341">
        <v>0</v>
      </c>
      <c r="T103" s="341"/>
      <c r="U103" s="148"/>
      <c r="V103" s="147">
        <v>0</v>
      </c>
      <c r="W103" s="147"/>
      <c r="X103" s="341">
        <v>600</v>
      </c>
    </row>
    <row r="104" spans="1:24" ht="24" customHeight="1" x14ac:dyDescent="0.3">
      <c r="A104" s="447" t="s">
        <v>5388</v>
      </c>
      <c r="B104" s="448" t="s">
        <v>5996</v>
      </c>
      <c r="C104" s="449" t="s">
        <v>1461</v>
      </c>
      <c r="D104" s="330">
        <f t="shared" si="0"/>
        <v>6</v>
      </c>
      <c r="E104" s="331">
        <f t="shared" si="1"/>
        <v>6</v>
      </c>
      <c r="F104" s="331">
        <f t="shared" si="2"/>
        <v>0</v>
      </c>
      <c r="G104" s="331">
        <f t="shared" si="3"/>
        <v>0</v>
      </c>
      <c r="H104" s="331">
        <f t="shared" si="4"/>
        <v>0</v>
      </c>
      <c r="I104" s="333">
        <f t="shared" si="5"/>
        <v>12</v>
      </c>
      <c r="J104" s="417"/>
      <c r="K104" s="395">
        <f t="shared" si="6"/>
        <v>12</v>
      </c>
      <c r="L104" s="336">
        <f t="shared" si="7"/>
        <v>170</v>
      </c>
      <c r="M104" s="148"/>
      <c r="N104" s="147">
        <v>6</v>
      </c>
      <c r="O104" s="341"/>
      <c r="P104" s="341">
        <v>0</v>
      </c>
      <c r="Q104" s="341">
        <v>0</v>
      </c>
      <c r="R104" s="341">
        <v>0</v>
      </c>
      <c r="S104" s="341">
        <v>0</v>
      </c>
      <c r="T104" s="341"/>
      <c r="U104" s="148"/>
      <c r="V104" s="147">
        <v>0</v>
      </c>
      <c r="W104" s="147">
        <v>6</v>
      </c>
      <c r="X104" s="341">
        <v>0</v>
      </c>
    </row>
    <row r="105" spans="1:24" ht="24" customHeight="1" x14ac:dyDescent="0.3">
      <c r="A105" s="447" t="s">
        <v>5391</v>
      </c>
      <c r="B105" s="448" t="s">
        <v>5392</v>
      </c>
      <c r="C105" s="449" t="s">
        <v>1977</v>
      </c>
      <c r="D105" s="330">
        <f t="shared" si="0"/>
        <v>0</v>
      </c>
      <c r="E105" s="331">
        <f t="shared" si="1"/>
        <v>0</v>
      </c>
      <c r="F105" s="331">
        <f t="shared" si="2"/>
        <v>0</v>
      </c>
      <c r="G105" s="331">
        <f t="shared" si="3"/>
        <v>0</v>
      </c>
      <c r="H105" s="331">
        <f t="shared" si="4"/>
        <v>0</v>
      </c>
      <c r="I105" s="333">
        <f t="shared" si="5"/>
        <v>0</v>
      </c>
      <c r="J105" s="417"/>
      <c r="K105" s="395">
        <f t="shared" si="6"/>
        <v>0</v>
      </c>
      <c r="L105" s="336" t="str">
        <f t="shared" si="7"/>
        <v/>
      </c>
      <c r="M105" s="148"/>
      <c r="N105" s="147"/>
      <c r="O105" s="341"/>
      <c r="P105" s="341">
        <v>0</v>
      </c>
      <c r="Q105" s="341">
        <v>0</v>
      </c>
      <c r="R105" s="341">
        <v>0</v>
      </c>
      <c r="S105" s="341">
        <v>0</v>
      </c>
      <c r="T105" s="341"/>
      <c r="U105" s="148"/>
      <c r="V105" s="147">
        <v>0</v>
      </c>
      <c r="W105" s="147"/>
      <c r="X105" s="341">
        <v>0</v>
      </c>
    </row>
    <row r="106" spans="1:24" ht="24" customHeight="1" x14ac:dyDescent="0.3">
      <c r="A106" s="448" t="s">
        <v>5393</v>
      </c>
      <c r="B106" s="448" t="s">
        <v>5394</v>
      </c>
      <c r="C106" s="458" t="s">
        <v>171</v>
      </c>
      <c r="D106" s="330">
        <f t="shared" si="0"/>
        <v>44</v>
      </c>
      <c r="E106" s="331">
        <f t="shared" si="1"/>
        <v>22</v>
      </c>
      <c r="F106" s="331">
        <f t="shared" si="2"/>
        <v>0</v>
      </c>
      <c r="G106" s="331">
        <f t="shared" si="3"/>
        <v>0</v>
      </c>
      <c r="H106" s="331">
        <f t="shared" si="4"/>
        <v>0</v>
      </c>
      <c r="I106" s="333">
        <f t="shared" si="5"/>
        <v>66</v>
      </c>
      <c r="J106" s="417"/>
      <c r="K106" s="395">
        <f t="shared" si="6"/>
        <v>66</v>
      </c>
      <c r="L106" s="336">
        <f t="shared" si="7"/>
        <v>70</v>
      </c>
      <c r="M106" s="148">
        <v>22</v>
      </c>
      <c r="N106" s="147"/>
      <c r="O106" s="341"/>
      <c r="P106" s="341">
        <v>0</v>
      </c>
      <c r="Q106" s="341">
        <v>0</v>
      </c>
      <c r="R106" s="341">
        <v>0</v>
      </c>
      <c r="S106" s="341">
        <v>0</v>
      </c>
      <c r="T106" s="341"/>
      <c r="U106" s="148">
        <v>44</v>
      </c>
      <c r="V106" s="147">
        <v>0</v>
      </c>
      <c r="W106" s="147"/>
      <c r="X106" s="341">
        <v>0</v>
      </c>
    </row>
    <row r="107" spans="1:24" ht="24" customHeight="1" x14ac:dyDescent="0.3">
      <c r="A107" s="447" t="s">
        <v>5395</v>
      </c>
      <c r="B107" s="448" t="s">
        <v>5396</v>
      </c>
      <c r="C107" s="449" t="s">
        <v>1876</v>
      </c>
      <c r="D107" s="330">
        <f t="shared" si="0"/>
        <v>16</v>
      </c>
      <c r="E107" s="331">
        <f t="shared" si="1"/>
        <v>0</v>
      </c>
      <c r="F107" s="331">
        <f t="shared" si="2"/>
        <v>0</v>
      </c>
      <c r="G107" s="331">
        <f t="shared" si="3"/>
        <v>0</v>
      </c>
      <c r="H107" s="331">
        <f t="shared" si="4"/>
        <v>0</v>
      </c>
      <c r="I107" s="333">
        <f t="shared" si="5"/>
        <v>16</v>
      </c>
      <c r="J107" s="417"/>
      <c r="K107" s="395">
        <f t="shared" si="6"/>
        <v>16</v>
      </c>
      <c r="L107" s="336">
        <f t="shared" si="7"/>
        <v>159</v>
      </c>
      <c r="M107" s="148"/>
      <c r="N107" s="147"/>
      <c r="O107" s="341"/>
      <c r="P107" s="341">
        <v>0</v>
      </c>
      <c r="Q107" s="341">
        <v>0</v>
      </c>
      <c r="R107" s="341">
        <v>0</v>
      </c>
      <c r="S107" s="341">
        <v>0</v>
      </c>
      <c r="T107" s="341"/>
      <c r="U107" s="148"/>
      <c r="V107" s="147">
        <v>0</v>
      </c>
      <c r="W107" s="147">
        <v>16</v>
      </c>
      <c r="X107" s="341">
        <v>0</v>
      </c>
    </row>
    <row r="108" spans="1:24" ht="24" customHeight="1" x14ac:dyDescent="0.3">
      <c r="A108" s="447" t="s">
        <v>5397</v>
      </c>
      <c r="B108" s="448" t="s">
        <v>5398</v>
      </c>
      <c r="C108" s="449" t="s">
        <v>1243</v>
      </c>
      <c r="D108" s="330">
        <f t="shared" si="0"/>
        <v>6</v>
      </c>
      <c r="E108" s="331">
        <f t="shared" si="1"/>
        <v>0</v>
      </c>
      <c r="F108" s="331">
        <f t="shared" si="2"/>
        <v>0</v>
      </c>
      <c r="G108" s="331">
        <f t="shared" si="3"/>
        <v>0</v>
      </c>
      <c r="H108" s="331">
        <f t="shared" si="4"/>
        <v>0</v>
      </c>
      <c r="I108" s="333">
        <f t="shared" si="5"/>
        <v>6</v>
      </c>
      <c r="J108" s="417"/>
      <c r="K108" s="395">
        <f t="shared" si="6"/>
        <v>6</v>
      </c>
      <c r="L108" s="336">
        <f t="shared" si="7"/>
        <v>180</v>
      </c>
      <c r="M108" s="148"/>
      <c r="N108" s="147"/>
      <c r="O108" s="341"/>
      <c r="P108" s="341">
        <v>0</v>
      </c>
      <c r="Q108" s="341">
        <v>0</v>
      </c>
      <c r="R108" s="341">
        <v>0</v>
      </c>
      <c r="S108" s="341">
        <v>0</v>
      </c>
      <c r="T108" s="341"/>
      <c r="U108" s="148"/>
      <c r="V108" s="147">
        <v>0</v>
      </c>
      <c r="W108" s="147">
        <v>6</v>
      </c>
      <c r="X108" s="341">
        <v>0</v>
      </c>
    </row>
    <row r="109" spans="1:24" ht="24" customHeight="1" x14ac:dyDescent="0.3">
      <c r="A109" s="448" t="s">
        <v>5399</v>
      </c>
      <c r="B109" s="448" t="s">
        <v>5400</v>
      </c>
      <c r="C109" s="449" t="s">
        <v>598</v>
      </c>
      <c r="D109" s="330">
        <f t="shared" si="0"/>
        <v>0</v>
      </c>
      <c r="E109" s="331">
        <f t="shared" si="1"/>
        <v>0</v>
      </c>
      <c r="F109" s="331">
        <f t="shared" si="2"/>
        <v>0</v>
      </c>
      <c r="G109" s="331">
        <f t="shared" si="3"/>
        <v>0</v>
      </c>
      <c r="H109" s="331">
        <f t="shared" si="4"/>
        <v>0</v>
      </c>
      <c r="I109" s="333">
        <f t="shared" si="5"/>
        <v>0</v>
      </c>
      <c r="J109" s="417"/>
      <c r="K109" s="395">
        <f t="shared" si="6"/>
        <v>0</v>
      </c>
      <c r="L109" s="336" t="str">
        <f t="shared" si="7"/>
        <v/>
      </c>
      <c r="M109" s="148"/>
      <c r="N109" s="147"/>
      <c r="O109" s="341"/>
      <c r="P109" s="341">
        <v>0</v>
      </c>
      <c r="Q109" s="341">
        <v>0</v>
      </c>
      <c r="R109" s="341">
        <v>0</v>
      </c>
      <c r="S109" s="341">
        <v>0</v>
      </c>
      <c r="T109" s="341"/>
      <c r="U109" s="148"/>
      <c r="V109" s="147">
        <v>0</v>
      </c>
      <c r="W109" s="147"/>
      <c r="X109" s="341">
        <v>0</v>
      </c>
    </row>
    <row r="110" spans="1:24" ht="24" customHeight="1" x14ac:dyDescent="0.3">
      <c r="A110" s="447" t="s">
        <v>5401</v>
      </c>
      <c r="B110" s="448" t="s">
        <v>5402</v>
      </c>
      <c r="C110" s="449" t="s">
        <v>117</v>
      </c>
      <c r="D110" s="330">
        <f t="shared" si="0"/>
        <v>0</v>
      </c>
      <c r="E110" s="331">
        <f t="shared" si="1"/>
        <v>0</v>
      </c>
      <c r="F110" s="331">
        <f t="shared" si="2"/>
        <v>0</v>
      </c>
      <c r="G110" s="331">
        <f t="shared" si="3"/>
        <v>0</v>
      </c>
      <c r="H110" s="331">
        <f t="shared" si="4"/>
        <v>0</v>
      </c>
      <c r="I110" s="333">
        <f t="shared" si="5"/>
        <v>0</v>
      </c>
      <c r="J110" s="417"/>
      <c r="K110" s="395">
        <f t="shared" si="6"/>
        <v>0</v>
      </c>
      <c r="L110" s="336" t="str">
        <f t="shared" si="7"/>
        <v/>
      </c>
      <c r="M110" s="148"/>
      <c r="N110" s="147"/>
      <c r="O110" s="341"/>
      <c r="P110" s="341">
        <v>0</v>
      </c>
      <c r="Q110" s="341">
        <v>0</v>
      </c>
      <c r="R110" s="341">
        <v>0</v>
      </c>
      <c r="S110" s="341">
        <v>0</v>
      </c>
      <c r="T110" s="341"/>
      <c r="U110" s="148"/>
      <c r="V110" s="147">
        <v>0</v>
      </c>
      <c r="W110" s="147"/>
      <c r="X110" s="341">
        <v>0</v>
      </c>
    </row>
    <row r="111" spans="1:24" ht="24" customHeight="1" x14ac:dyDescent="0.3">
      <c r="A111" s="448" t="s">
        <v>5403</v>
      </c>
      <c r="B111" s="448" t="s">
        <v>5404</v>
      </c>
      <c r="C111" s="449" t="s">
        <v>5405</v>
      </c>
      <c r="D111" s="330">
        <f t="shared" si="0"/>
        <v>0</v>
      </c>
      <c r="E111" s="331">
        <f t="shared" si="1"/>
        <v>0</v>
      </c>
      <c r="F111" s="331">
        <f t="shared" si="2"/>
        <v>0</v>
      </c>
      <c r="G111" s="331">
        <f t="shared" si="3"/>
        <v>0</v>
      </c>
      <c r="H111" s="331">
        <f t="shared" si="4"/>
        <v>0</v>
      </c>
      <c r="I111" s="333">
        <f t="shared" si="5"/>
        <v>0</v>
      </c>
      <c r="J111" s="417"/>
      <c r="K111" s="395">
        <f t="shared" si="6"/>
        <v>0</v>
      </c>
      <c r="L111" s="336" t="str">
        <f t="shared" si="7"/>
        <v/>
      </c>
      <c r="M111" s="148"/>
      <c r="N111" s="147"/>
      <c r="O111" s="341"/>
      <c r="P111" s="341">
        <v>0</v>
      </c>
      <c r="Q111" s="341">
        <v>0</v>
      </c>
      <c r="R111" s="341">
        <v>0</v>
      </c>
      <c r="S111" s="341">
        <v>0</v>
      </c>
      <c r="T111" s="341"/>
      <c r="U111" s="148"/>
      <c r="V111" s="147">
        <v>0</v>
      </c>
      <c r="W111" s="147"/>
      <c r="X111" s="341">
        <v>0</v>
      </c>
    </row>
    <row r="112" spans="1:24" ht="24" customHeight="1" x14ac:dyDescent="0.3">
      <c r="A112" s="447" t="s">
        <v>5406</v>
      </c>
      <c r="B112" s="448" t="s">
        <v>5407</v>
      </c>
      <c r="C112" s="449" t="s">
        <v>1243</v>
      </c>
      <c r="D112" s="330">
        <f t="shared" si="0"/>
        <v>0</v>
      </c>
      <c r="E112" s="331">
        <f t="shared" si="1"/>
        <v>0</v>
      </c>
      <c r="F112" s="331">
        <f t="shared" si="2"/>
        <v>0</v>
      </c>
      <c r="G112" s="331">
        <f t="shared" si="3"/>
        <v>0</v>
      </c>
      <c r="H112" s="331">
        <f t="shared" si="4"/>
        <v>0</v>
      </c>
      <c r="I112" s="333">
        <f t="shared" si="5"/>
        <v>0</v>
      </c>
      <c r="J112" s="417"/>
      <c r="K112" s="395">
        <f t="shared" si="6"/>
        <v>0</v>
      </c>
      <c r="L112" s="336" t="str">
        <f t="shared" si="7"/>
        <v/>
      </c>
      <c r="M112" s="148"/>
      <c r="N112" s="147"/>
      <c r="O112" s="341"/>
      <c r="P112" s="341">
        <v>0</v>
      </c>
      <c r="Q112" s="341">
        <v>0</v>
      </c>
      <c r="R112" s="341">
        <v>0</v>
      </c>
      <c r="S112" s="341">
        <v>0</v>
      </c>
      <c r="T112" s="341"/>
      <c r="U112" s="148"/>
      <c r="V112" s="147">
        <v>0</v>
      </c>
      <c r="W112" s="147"/>
      <c r="X112" s="341">
        <v>0</v>
      </c>
    </row>
    <row r="113" spans="1:24" ht="24" customHeight="1" x14ac:dyDescent="0.3">
      <c r="A113" s="447" t="s">
        <v>5408</v>
      </c>
      <c r="B113" s="448" t="s">
        <v>5409</v>
      </c>
      <c r="C113" s="449" t="s">
        <v>2156</v>
      </c>
      <c r="D113" s="330">
        <f t="shared" si="0"/>
        <v>0</v>
      </c>
      <c r="E113" s="331">
        <f t="shared" si="1"/>
        <v>0</v>
      </c>
      <c r="F113" s="331">
        <f t="shared" si="2"/>
        <v>0</v>
      </c>
      <c r="G113" s="331">
        <f t="shared" si="3"/>
        <v>0</v>
      </c>
      <c r="H113" s="331">
        <f t="shared" si="4"/>
        <v>0</v>
      </c>
      <c r="I113" s="333">
        <f t="shared" si="5"/>
        <v>0</v>
      </c>
      <c r="J113" s="417"/>
      <c r="K113" s="395">
        <f t="shared" si="6"/>
        <v>0</v>
      </c>
      <c r="L113" s="336" t="str">
        <f t="shared" si="7"/>
        <v/>
      </c>
      <c r="M113" s="148"/>
      <c r="N113" s="147"/>
      <c r="O113" s="341"/>
      <c r="P113" s="341">
        <v>0</v>
      </c>
      <c r="Q113" s="341">
        <v>0</v>
      </c>
      <c r="R113" s="341">
        <v>0</v>
      </c>
      <c r="S113" s="341">
        <v>0</v>
      </c>
      <c r="T113" s="341"/>
      <c r="U113" s="148"/>
      <c r="V113" s="147">
        <v>0</v>
      </c>
      <c r="W113" s="147"/>
      <c r="X113" s="341">
        <v>0</v>
      </c>
    </row>
    <row r="114" spans="1:24" ht="24" customHeight="1" x14ac:dyDescent="0.3">
      <c r="A114" s="447" t="s">
        <v>5410</v>
      </c>
      <c r="B114" s="448" t="s">
        <v>5411</v>
      </c>
      <c r="C114" s="449" t="s">
        <v>2699</v>
      </c>
      <c r="D114" s="330">
        <f t="shared" si="0"/>
        <v>76</v>
      </c>
      <c r="E114" s="331">
        <f t="shared" si="1"/>
        <v>0</v>
      </c>
      <c r="F114" s="331">
        <f t="shared" si="2"/>
        <v>0</v>
      </c>
      <c r="G114" s="331">
        <f t="shared" si="3"/>
        <v>0</v>
      </c>
      <c r="H114" s="331">
        <f t="shared" si="4"/>
        <v>0</v>
      </c>
      <c r="I114" s="333">
        <f t="shared" si="5"/>
        <v>76</v>
      </c>
      <c r="J114" s="417"/>
      <c r="K114" s="395">
        <f t="shared" si="6"/>
        <v>76</v>
      </c>
      <c r="L114" s="336">
        <f t="shared" si="7"/>
        <v>66</v>
      </c>
      <c r="M114" s="148">
        <v>76</v>
      </c>
      <c r="N114" s="147"/>
      <c r="O114" s="341"/>
      <c r="P114" s="341">
        <v>0</v>
      </c>
      <c r="Q114" s="341">
        <v>0</v>
      </c>
      <c r="R114" s="341">
        <v>0</v>
      </c>
      <c r="S114" s="341">
        <v>0</v>
      </c>
      <c r="T114" s="341"/>
      <c r="U114" s="148"/>
      <c r="V114" s="147">
        <v>0</v>
      </c>
      <c r="W114" s="147"/>
      <c r="X114" s="341">
        <v>0</v>
      </c>
    </row>
    <row r="115" spans="1:24" ht="24" customHeight="1" x14ac:dyDescent="0.3">
      <c r="A115" s="448" t="s">
        <v>5412</v>
      </c>
      <c r="B115" s="448" t="s">
        <v>5413</v>
      </c>
      <c r="C115" s="449" t="s">
        <v>314</v>
      </c>
      <c r="D115" s="330">
        <f t="shared" si="0"/>
        <v>0</v>
      </c>
      <c r="E115" s="331">
        <f t="shared" si="1"/>
        <v>0</v>
      </c>
      <c r="F115" s="331">
        <f t="shared" si="2"/>
        <v>0</v>
      </c>
      <c r="G115" s="331">
        <f t="shared" si="3"/>
        <v>0</v>
      </c>
      <c r="H115" s="331">
        <f t="shared" si="4"/>
        <v>0</v>
      </c>
      <c r="I115" s="333">
        <f t="shared" si="5"/>
        <v>0</v>
      </c>
      <c r="J115" s="417"/>
      <c r="K115" s="395">
        <f t="shared" si="6"/>
        <v>0</v>
      </c>
      <c r="L115" s="336" t="str">
        <f t="shared" si="7"/>
        <v/>
      </c>
      <c r="M115" s="148"/>
      <c r="N115" s="147"/>
      <c r="O115" s="341"/>
      <c r="P115" s="341">
        <v>0</v>
      </c>
      <c r="Q115" s="341">
        <v>0</v>
      </c>
      <c r="R115" s="341">
        <v>0</v>
      </c>
      <c r="S115" s="341">
        <v>0</v>
      </c>
      <c r="T115" s="341"/>
      <c r="U115" s="148"/>
      <c r="V115" s="147">
        <v>0</v>
      </c>
      <c r="W115" s="147"/>
      <c r="X115" s="341">
        <v>0</v>
      </c>
    </row>
    <row r="116" spans="1:24" ht="24" customHeight="1" x14ac:dyDescent="0.3">
      <c r="A116" s="447" t="s">
        <v>5414</v>
      </c>
      <c r="B116" s="448" t="s">
        <v>5415</v>
      </c>
      <c r="C116" s="449" t="s">
        <v>418</v>
      </c>
      <c r="D116" s="330">
        <f t="shared" si="0"/>
        <v>65</v>
      </c>
      <c r="E116" s="331">
        <f t="shared" si="1"/>
        <v>0</v>
      </c>
      <c r="F116" s="331">
        <f t="shared" si="2"/>
        <v>0</v>
      </c>
      <c r="G116" s="331">
        <f t="shared" si="3"/>
        <v>0</v>
      </c>
      <c r="H116" s="331">
        <f t="shared" si="4"/>
        <v>0</v>
      </c>
      <c r="I116" s="333">
        <f t="shared" si="5"/>
        <v>65</v>
      </c>
      <c r="J116" s="417"/>
      <c r="K116" s="395">
        <f t="shared" si="6"/>
        <v>65</v>
      </c>
      <c r="L116" s="336">
        <f t="shared" si="7"/>
        <v>75</v>
      </c>
      <c r="M116" s="148"/>
      <c r="N116" s="147"/>
      <c r="O116" s="341">
        <v>65</v>
      </c>
      <c r="P116" s="341">
        <v>0</v>
      </c>
      <c r="Q116" s="341">
        <v>0</v>
      </c>
      <c r="R116" s="341">
        <v>0</v>
      </c>
      <c r="S116" s="341">
        <v>0</v>
      </c>
      <c r="T116" s="341"/>
      <c r="U116" s="148"/>
      <c r="V116" s="147">
        <v>0</v>
      </c>
      <c r="W116" s="147"/>
      <c r="X116" s="341">
        <v>0</v>
      </c>
    </row>
    <row r="117" spans="1:24" ht="24" customHeight="1" x14ac:dyDescent="0.3">
      <c r="A117" s="448" t="s">
        <v>5416</v>
      </c>
      <c r="B117" s="448" t="s">
        <v>5417</v>
      </c>
      <c r="C117" s="449" t="s">
        <v>3708</v>
      </c>
      <c r="D117" s="330">
        <f t="shared" si="0"/>
        <v>85</v>
      </c>
      <c r="E117" s="331">
        <f t="shared" si="1"/>
        <v>0</v>
      </c>
      <c r="F117" s="331">
        <f t="shared" si="2"/>
        <v>0</v>
      </c>
      <c r="G117" s="331">
        <f t="shared" si="3"/>
        <v>0</v>
      </c>
      <c r="H117" s="331">
        <f t="shared" si="4"/>
        <v>0</v>
      </c>
      <c r="I117" s="333">
        <f t="shared" si="5"/>
        <v>85</v>
      </c>
      <c r="J117" s="417"/>
      <c r="K117" s="395">
        <f t="shared" si="6"/>
        <v>85</v>
      </c>
      <c r="L117" s="336">
        <f t="shared" si="7"/>
        <v>65</v>
      </c>
      <c r="M117" s="148"/>
      <c r="N117" s="147"/>
      <c r="O117" s="341"/>
      <c r="P117" s="341">
        <v>0</v>
      </c>
      <c r="Q117" s="341">
        <v>0</v>
      </c>
      <c r="R117" s="341">
        <v>0</v>
      </c>
      <c r="S117" s="341">
        <v>0</v>
      </c>
      <c r="T117" s="341">
        <v>85</v>
      </c>
      <c r="U117" s="148"/>
      <c r="V117" s="147">
        <v>0</v>
      </c>
      <c r="W117" s="147"/>
      <c r="X117" s="341">
        <v>0</v>
      </c>
    </row>
    <row r="118" spans="1:24" ht="24" customHeight="1" x14ac:dyDescent="0.3">
      <c r="A118" s="447" t="s">
        <v>5418</v>
      </c>
      <c r="B118" s="448" t="s">
        <v>5419</v>
      </c>
      <c r="C118" s="449" t="s">
        <v>593</v>
      </c>
      <c r="D118" s="330">
        <f t="shared" si="0"/>
        <v>54</v>
      </c>
      <c r="E118" s="331">
        <f t="shared" si="1"/>
        <v>0</v>
      </c>
      <c r="F118" s="331">
        <f t="shared" si="2"/>
        <v>0</v>
      </c>
      <c r="G118" s="331">
        <f t="shared" si="3"/>
        <v>0</v>
      </c>
      <c r="H118" s="331">
        <f t="shared" si="4"/>
        <v>0</v>
      </c>
      <c r="I118" s="333">
        <f t="shared" si="5"/>
        <v>54</v>
      </c>
      <c r="J118" s="417"/>
      <c r="K118" s="395">
        <f t="shared" si="6"/>
        <v>54</v>
      </c>
      <c r="L118" s="336">
        <f t="shared" si="7"/>
        <v>84</v>
      </c>
      <c r="M118" s="148"/>
      <c r="N118" s="147"/>
      <c r="O118" s="341"/>
      <c r="P118" s="341">
        <v>0</v>
      </c>
      <c r="Q118" s="341">
        <v>0</v>
      </c>
      <c r="R118" s="341">
        <v>0</v>
      </c>
      <c r="S118" s="341">
        <v>0</v>
      </c>
      <c r="T118" s="341"/>
      <c r="U118" s="148">
        <v>54</v>
      </c>
      <c r="V118" s="147">
        <v>0</v>
      </c>
      <c r="W118" s="147"/>
      <c r="X118" s="341">
        <v>0</v>
      </c>
    </row>
    <row r="119" spans="1:24" ht="24" customHeight="1" x14ac:dyDescent="0.3">
      <c r="A119" s="448" t="s">
        <v>5420</v>
      </c>
      <c r="B119" s="448" t="s">
        <v>5421</v>
      </c>
      <c r="C119" s="449" t="s">
        <v>314</v>
      </c>
      <c r="D119" s="330">
        <f t="shared" si="0"/>
        <v>0</v>
      </c>
      <c r="E119" s="331">
        <f t="shared" si="1"/>
        <v>0</v>
      </c>
      <c r="F119" s="331">
        <f t="shared" si="2"/>
        <v>0</v>
      </c>
      <c r="G119" s="331">
        <f t="shared" si="3"/>
        <v>0</v>
      </c>
      <c r="H119" s="331">
        <f t="shared" si="4"/>
        <v>0</v>
      </c>
      <c r="I119" s="333">
        <f t="shared" si="5"/>
        <v>0</v>
      </c>
      <c r="J119" s="417"/>
      <c r="K119" s="395">
        <f t="shared" si="6"/>
        <v>0</v>
      </c>
      <c r="L119" s="336" t="str">
        <f t="shared" si="7"/>
        <v/>
      </c>
      <c r="M119" s="148"/>
      <c r="N119" s="147"/>
      <c r="O119" s="341"/>
      <c r="P119" s="341">
        <v>0</v>
      </c>
      <c r="Q119" s="341">
        <v>0</v>
      </c>
      <c r="R119" s="341">
        <v>0</v>
      </c>
      <c r="S119" s="341">
        <v>0</v>
      </c>
      <c r="T119" s="341"/>
      <c r="U119" s="148"/>
      <c r="V119" s="147">
        <v>0</v>
      </c>
      <c r="W119" s="147"/>
      <c r="X119" s="341">
        <v>0</v>
      </c>
    </row>
    <row r="120" spans="1:24" ht="24" customHeight="1" x14ac:dyDescent="0.3">
      <c r="A120" s="447" t="s">
        <v>1693</v>
      </c>
      <c r="B120" s="448" t="s">
        <v>1694</v>
      </c>
      <c r="C120" s="449" t="s">
        <v>237</v>
      </c>
      <c r="D120" s="330">
        <f t="shared" si="0"/>
        <v>14</v>
      </c>
      <c r="E120" s="331">
        <f t="shared" si="1"/>
        <v>0</v>
      </c>
      <c r="F120" s="331">
        <f t="shared" si="2"/>
        <v>0</v>
      </c>
      <c r="G120" s="331">
        <f t="shared" si="3"/>
        <v>0</v>
      </c>
      <c r="H120" s="331">
        <f t="shared" si="4"/>
        <v>0</v>
      </c>
      <c r="I120" s="333">
        <f t="shared" si="5"/>
        <v>14</v>
      </c>
      <c r="J120" s="417"/>
      <c r="K120" s="395">
        <f t="shared" si="6"/>
        <v>14</v>
      </c>
      <c r="L120" s="336">
        <f t="shared" si="7"/>
        <v>164</v>
      </c>
      <c r="M120" s="148"/>
      <c r="N120" s="147"/>
      <c r="O120" s="341"/>
      <c r="P120" s="341">
        <v>0</v>
      </c>
      <c r="Q120" s="341">
        <v>0</v>
      </c>
      <c r="R120" s="341">
        <v>0</v>
      </c>
      <c r="S120" s="341">
        <v>0</v>
      </c>
      <c r="T120" s="341"/>
      <c r="U120" s="148"/>
      <c r="V120" s="147">
        <v>0</v>
      </c>
      <c r="W120" s="147">
        <v>14</v>
      </c>
      <c r="X120" s="341">
        <v>0</v>
      </c>
    </row>
    <row r="121" spans="1:24" ht="24" customHeight="1" x14ac:dyDescent="0.3">
      <c r="A121" s="448" t="s">
        <v>5422</v>
      </c>
      <c r="B121" s="448" t="s">
        <v>5423</v>
      </c>
      <c r="C121" s="449" t="s">
        <v>2152</v>
      </c>
      <c r="D121" s="330">
        <f t="shared" si="0"/>
        <v>0</v>
      </c>
      <c r="E121" s="331">
        <f t="shared" si="1"/>
        <v>0</v>
      </c>
      <c r="F121" s="331">
        <f t="shared" si="2"/>
        <v>0</v>
      </c>
      <c r="G121" s="331">
        <f t="shared" si="3"/>
        <v>0</v>
      </c>
      <c r="H121" s="331">
        <f t="shared" si="4"/>
        <v>0</v>
      </c>
      <c r="I121" s="333">
        <f t="shared" si="5"/>
        <v>0</v>
      </c>
      <c r="J121" s="417"/>
      <c r="K121" s="395">
        <f t="shared" si="6"/>
        <v>0</v>
      </c>
      <c r="L121" s="336" t="str">
        <f t="shared" si="7"/>
        <v/>
      </c>
      <c r="M121" s="148"/>
      <c r="N121" s="147"/>
      <c r="O121" s="341"/>
      <c r="P121" s="341">
        <v>0</v>
      </c>
      <c r="Q121" s="341">
        <v>0</v>
      </c>
      <c r="R121" s="341">
        <v>0</v>
      </c>
      <c r="S121" s="341">
        <v>0</v>
      </c>
      <c r="T121" s="341"/>
      <c r="U121" s="148"/>
      <c r="V121" s="147">
        <v>0</v>
      </c>
      <c r="W121" s="147"/>
      <c r="X121" s="341">
        <v>0</v>
      </c>
    </row>
    <row r="122" spans="1:24" ht="24" customHeight="1" x14ac:dyDescent="0.3">
      <c r="A122" s="447" t="s">
        <v>5424</v>
      </c>
      <c r="B122" s="448" t="s">
        <v>5425</v>
      </c>
      <c r="C122" s="449" t="s">
        <v>1884</v>
      </c>
      <c r="D122" s="330">
        <f t="shared" si="0"/>
        <v>0</v>
      </c>
      <c r="E122" s="331">
        <f t="shared" si="1"/>
        <v>0</v>
      </c>
      <c r="F122" s="331">
        <f t="shared" si="2"/>
        <v>0</v>
      </c>
      <c r="G122" s="331">
        <f t="shared" si="3"/>
        <v>0</v>
      </c>
      <c r="H122" s="331">
        <f t="shared" si="4"/>
        <v>0</v>
      </c>
      <c r="I122" s="333">
        <f t="shared" si="5"/>
        <v>0</v>
      </c>
      <c r="J122" s="417"/>
      <c r="K122" s="395">
        <f t="shared" si="6"/>
        <v>0</v>
      </c>
      <c r="L122" s="336" t="str">
        <f t="shared" si="7"/>
        <v/>
      </c>
      <c r="M122" s="148"/>
      <c r="N122" s="147"/>
      <c r="O122" s="341"/>
      <c r="P122" s="341">
        <v>0</v>
      </c>
      <c r="Q122" s="341">
        <v>0</v>
      </c>
      <c r="R122" s="341">
        <v>0</v>
      </c>
      <c r="S122" s="341">
        <v>0</v>
      </c>
      <c r="T122" s="341"/>
      <c r="U122" s="148"/>
      <c r="V122" s="147">
        <v>0</v>
      </c>
      <c r="W122" s="147"/>
      <c r="X122" s="341">
        <v>0</v>
      </c>
    </row>
    <row r="123" spans="1:24" ht="24" customHeight="1" x14ac:dyDescent="0.3">
      <c r="A123" s="447" t="s">
        <v>5426</v>
      </c>
      <c r="B123" s="448" t="s">
        <v>5427</v>
      </c>
      <c r="C123" s="449" t="s">
        <v>1977</v>
      </c>
      <c r="D123" s="330">
        <f t="shared" si="0"/>
        <v>0</v>
      </c>
      <c r="E123" s="331">
        <f t="shared" si="1"/>
        <v>0</v>
      </c>
      <c r="F123" s="331">
        <f t="shared" si="2"/>
        <v>0</v>
      </c>
      <c r="G123" s="331">
        <f t="shared" si="3"/>
        <v>0</v>
      </c>
      <c r="H123" s="331">
        <f t="shared" si="4"/>
        <v>0</v>
      </c>
      <c r="I123" s="333">
        <f t="shared" si="5"/>
        <v>0</v>
      </c>
      <c r="J123" s="417"/>
      <c r="K123" s="395">
        <f t="shared" si="6"/>
        <v>0</v>
      </c>
      <c r="L123" s="336" t="str">
        <f t="shared" si="7"/>
        <v/>
      </c>
      <c r="M123" s="148"/>
      <c r="N123" s="147"/>
      <c r="O123" s="341"/>
      <c r="P123" s="341">
        <v>0</v>
      </c>
      <c r="Q123" s="341">
        <v>0</v>
      </c>
      <c r="R123" s="341">
        <v>0</v>
      </c>
      <c r="S123" s="341">
        <v>0</v>
      </c>
      <c r="T123" s="341"/>
      <c r="U123" s="148"/>
      <c r="V123" s="147">
        <v>0</v>
      </c>
      <c r="W123" s="147"/>
      <c r="X123" s="341">
        <v>0</v>
      </c>
    </row>
    <row r="124" spans="1:24" ht="24" customHeight="1" x14ac:dyDescent="0.3">
      <c r="A124" s="448" t="s">
        <v>5428</v>
      </c>
      <c r="B124" s="448" t="s">
        <v>5429</v>
      </c>
      <c r="C124" s="449" t="s">
        <v>5405</v>
      </c>
      <c r="D124" s="330">
        <f t="shared" si="0"/>
        <v>54</v>
      </c>
      <c r="E124" s="331">
        <f t="shared" si="1"/>
        <v>32</v>
      </c>
      <c r="F124" s="331">
        <f t="shared" si="2"/>
        <v>0</v>
      </c>
      <c r="G124" s="331">
        <f t="shared" si="3"/>
        <v>0</v>
      </c>
      <c r="H124" s="331">
        <f t="shared" si="4"/>
        <v>0</v>
      </c>
      <c r="I124" s="333">
        <f t="shared" si="5"/>
        <v>86</v>
      </c>
      <c r="J124" s="417"/>
      <c r="K124" s="395">
        <f t="shared" si="6"/>
        <v>86</v>
      </c>
      <c r="L124" s="336">
        <f t="shared" si="7"/>
        <v>63</v>
      </c>
      <c r="M124" s="148">
        <v>54</v>
      </c>
      <c r="N124" s="147"/>
      <c r="O124" s="341"/>
      <c r="P124" s="341">
        <v>0</v>
      </c>
      <c r="Q124" s="341">
        <v>0</v>
      </c>
      <c r="R124" s="341">
        <v>0</v>
      </c>
      <c r="S124" s="341">
        <v>0</v>
      </c>
      <c r="T124" s="341"/>
      <c r="U124" s="148">
        <v>32</v>
      </c>
      <c r="V124" s="147">
        <v>0</v>
      </c>
      <c r="W124" s="147"/>
      <c r="X124" s="341">
        <v>0</v>
      </c>
    </row>
    <row r="125" spans="1:24" ht="24" customHeight="1" x14ac:dyDescent="0.3">
      <c r="A125" s="447" t="s">
        <v>5430</v>
      </c>
      <c r="B125" s="448" t="s">
        <v>5431</v>
      </c>
      <c r="C125" s="449" t="s">
        <v>5210</v>
      </c>
      <c r="D125" s="330">
        <f t="shared" si="0"/>
        <v>8</v>
      </c>
      <c r="E125" s="331">
        <f t="shared" si="1"/>
        <v>8</v>
      </c>
      <c r="F125" s="331">
        <f t="shared" si="2"/>
        <v>0</v>
      </c>
      <c r="G125" s="331">
        <f t="shared" si="3"/>
        <v>0</v>
      </c>
      <c r="H125" s="331">
        <f t="shared" si="4"/>
        <v>0</v>
      </c>
      <c r="I125" s="333">
        <f t="shared" si="5"/>
        <v>16</v>
      </c>
      <c r="J125" s="417"/>
      <c r="K125" s="395">
        <f t="shared" si="6"/>
        <v>16</v>
      </c>
      <c r="L125" s="336">
        <f t="shared" si="7"/>
        <v>159</v>
      </c>
      <c r="M125" s="148"/>
      <c r="N125" s="147">
        <v>8</v>
      </c>
      <c r="O125" s="341"/>
      <c r="P125" s="341">
        <v>0</v>
      </c>
      <c r="Q125" s="341">
        <v>0</v>
      </c>
      <c r="R125" s="341">
        <v>0</v>
      </c>
      <c r="S125" s="341">
        <v>0</v>
      </c>
      <c r="T125" s="341"/>
      <c r="U125" s="148"/>
      <c r="V125" s="147">
        <v>0</v>
      </c>
      <c r="W125" s="147">
        <v>8</v>
      </c>
      <c r="X125" s="341">
        <v>0</v>
      </c>
    </row>
    <row r="126" spans="1:24" ht="24" customHeight="1" x14ac:dyDescent="0.3">
      <c r="A126" s="447" t="s">
        <v>5433</v>
      </c>
      <c r="B126" s="448" t="s">
        <v>5434</v>
      </c>
      <c r="C126" s="449" t="s">
        <v>593</v>
      </c>
      <c r="D126" s="330">
        <f t="shared" si="0"/>
        <v>54</v>
      </c>
      <c r="E126" s="331">
        <f t="shared" si="1"/>
        <v>0</v>
      </c>
      <c r="F126" s="331">
        <f t="shared" si="2"/>
        <v>0</v>
      </c>
      <c r="G126" s="331">
        <f t="shared" si="3"/>
        <v>0</v>
      </c>
      <c r="H126" s="331">
        <f t="shared" si="4"/>
        <v>0</v>
      </c>
      <c r="I126" s="333">
        <f t="shared" si="5"/>
        <v>54</v>
      </c>
      <c r="J126" s="417"/>
      <c r="K126" s="395">
        <f t="shared" si="6"/>
        <v>54</v>
      </c>
      <c r="L126" s="336">
        <f t="shared" si="7"/>
        <v>84</v>
      </c>
      <c r="M126" s="148">
        <v>54</v>
      </c>
      <c r="N126" s="147"/>
      <c r="O126" s="341"/>
      <c r="P126" s="341">
        <v>0</v>
      </c>
      <c r="Q126" s="341">
        <v>0</v>
      </c>
      <c r="R126" s="341">
        <v>0</v>
      </c>
      <c r="S126" s="341">
        <v>0</v>
      </c>
      <c r="T126" s="341"/>
      <c r="U126" s="148"/>
      <c r="V126" s="147">
        <v>0</v>
      </c>
      <c r="W126" s="147"/>
      <c r="X126" s="341">
        <v>0</v>
      </c>
    </row>
    <row r="127" spans="1:24" ht="24" customHeight="1" x14ac:dyDescent="0.3">
      <c r="A127" s="448" t="s">
        <v>5435</v>
      </c>
      <c r="B127" s="450" t="s">
        <v>5436</v>
      </c>
      <c r="C127" s="449" t="s">
        <v>314</v>
      </c>
      <c r="D127" s="330">
        <f t="shared" si="0"/>
        <v>130</v>
      </c>
      <c r="E127" s="331">
        <f t="shared" si="1"/>
        <v>0</v>
      </c>
      <c r="F127" s="331">
        <f t="shared" si="2"/>
        <v>0</v>
      </c>
      <c r="G127" s="331">
        <f t="shared" si="3"/>
        <v>0</v>
      </c>
      <c r="H127" s="331">
        <f t="shared" si="4"/>
        <v>0</v>
      </c>
      <c r="I127" s="333">
        <f t="shared" si="5"/>
        <v>130</v>
      </c>
      <c r="J127" s="417">
        <f>Nemzetközi!F178</f>
        <v>110</v>
      </c>
      <c r="K127" s="395">
        <f t="shared" si="6"/>
        <v>11130</v>
      </c>
      <c r="L127" s="336">
        <f t="shared" si="7"/>
        <v>6</v>
      </c>
      <c r="M127" s="148"/>
      <c r="N127" s="147"/>
      <c r="O127" s="341"/>
      <c r="P127" s="341">
        <v>0</v>
      </c>
      <c r="Q127" s="341">
        <v>0</v>
      </c>
      <c r="R127" s="341">
        <v>0</v>
      </c>
      <c r="S127" s="341">
        <v>0</v>
      </c>
      <c r="T127" s="341">
        <v>130</v>
      </c>
      <c r="U127" s="148"/>
      <c r="V127" s="147">
        <v>0</v>
      </c>
      <c r="W127" s="147"/>
      <c r="X127" s="341">
        <v>0</v>
      </c>
    </row>
    <row r="128" spans="1:24" ht="24" customHeight="1" x14ac:dyDescent="0.3">
      <c r="A128" s="447" t="s">
        <v>5437</v>
      </c>
      <c r="B128" s="448" t="s">
        <v>5438</v>
      </c>
      <c r="C128" s="449" t="s">
        <v>5405</v>
      </c>
      <c r="D128" s="330">
        <f t="shared" si="0"/>
        <v>0</v>
      </c>
      <c r="E128" s="331">
        <f t="shared" si="1"/>
        <v>0</v>
      </c>
      <c r="F128" s="331">
        <f t="shared" si="2"/>
        <v>0</v>
      </c>
      <c r="G128" s="331">
        <f t="shared" si="3"/>
        <v>0</v>
      </c>
      <c r="H128" s="331">
        <f t="shared" si="4"/>
        <v>0</v>
      </c>
      <c r="I128" s="333">
        <f t="shared" si="5"/>
        <v>0</v>
      </c>
      <c r="J128" s="417"/>
      <c r="K128" s="395">
        <f t="shared" si="6"/>
        <v>0</v>
      </c>
      <c r="L128" s="336" t="str">
        <f t="shared" si="7"/>
        <v/>
      </c>
      <c r="M128" s="148"/>
      <c r="N128" s="147"/>
      <c r="O128" s="341"/>
      <c r="P128" s="341">
        <v>0</v>
      </c>
      <c r="Q128" s="341">
        <v>0</v>
      </c>
      <c r="R128" s="341">
        <v>0</v>
      </c>
      <c r="S128" s="341">
        <v>0</v>
      </c>
      <c r="T128" s="341"/>
      <c r="U128" s="148"/>
      <c r="V128" s="147">
        <v>0</v>
      </c>
      <c r="W128" s="147"/>
      <c r="X128" s="341">
        <v>0</v>
      </c>
    </row>
    <row r="129" spans="1:24" ht="24" customHeight="1" x14ac:dyDescent="0.3">
      <c r="A129" s="447" t="s">
        <v>5440</v>
      </c>
      <c r="B129" s="448" t="s">
        <v>5441</v>
      </c>
      <c r="C129" s="449" t="s">
        <v>2699</v>
      </c>
      <c r="D129" s="330">
        <f t="shared" si="0"/>
        <v>0</v>
      </c>
      <c r="E129" s="331">
        <f t="shared" si="1"/>
        <v>0</v>
      </c>
      <c r="F129" s="331">
        <f t="shared" si="2"/>
        <v>0</v>
      </c>
      <c r="G129" s="331">
        <f t="shared" si="3"/>
        <v>0</v>
      </c>
      <c r="H129" s="331">
        <f t="shared" si="4"/>
        <v>0</v>
      </c>
      <c r="I129" s="333">
        <f t="shared" si="5"/>
        <v>0</v>
      </c>
      <c r="J129" s="417"/>
      <c r="K129" s="395">
        <f t="shared" si="6"/>
        <v>0</v>
      </c>
      <c r="L129" s="336" t="str">
        <f t="shared" si="7"/>
        <v/>
      </c>
      <c r="M129" s="148"/>
      <c r="N129" s="147"/>
      <c r="O129" s="341"/>
      <c r="P129" s="341">
        <v>0</v>
      </c>
      <c r="Q129" s="341">
        <v>0</v>
      </c>
      <c r="R129" s="341">
        <v>0</v>
      </c>
      <c r="S129" s="341">
        <v>0</v>
      </c>
      <c r="T129" s="341"/>
      <c r="U129" s="148"/>
      <c r="V129" s="147">
        <v>0</v>
      </c>
      <c r="W129" s="147"/>
      <c r="X129" s="341">
        <v>0</v>
      </c>
    </row>
    <row r="130" spans="1:24" ht="24" customHeight="1" x14ac:dyDescent="0.3">
      <c r="A130" s="447" t="s">
        <v>5997</v>
      </c>
      <c r="B130" s="448" t="s">
        <v>5998</v>
      </c>
      <c r="C130" s="449" t="s">
        <v>607</v>
      </c>
      <c r="D130" s="330">
        <f t="shared" si="0"/>
        <v>0</v>
      </c>
      <c r="E130" s="331">
        <f t="shared" si="1"/>
        <v>0</v>
      </c>
      <c r="F130" s="331">
        <f t="shared" si="2"/>
        <v>0</v>
      </c>
      <c r="G130" s="331">
        <f t="shared" si="3"/>
        <v>0</v>
      </c>
      <c r="H130" s="331">
        <f t="shared" si="4"/>
        <v>0</v>
      </c>
      <c r="I130" s="333">
        <f t="shared" si="5"/>
        <v>0</v>
      </c>
      <c r="J130" s="417"/>
      <c r="K130" s="395">
        <f t="shared" si="6"/>
        <v>0</v>
      </c>
      <c r="L130" s="336" t="str">
        <f t="shared" si="7"/>
        <v/>
      </c>
      <c r="M130" s="148"/>
      <c r="N130" s="147"/>
      <c r="O130" s="341"/>
      <c r="P130" s="341">
        <v>0</v>
      </c>
      <c r="Q130" s="341">
        <v>0</v>
      </c>
      <c r="R130" s="341">
        <v>0</v>
      </c>
      <c r="S130" s="341">
        <v>0</v>
      </c>
      <c r="T130" s="341"/>
      <c r="U130" s="148"/>
      <c r="V130" s="147">
        <v>0</v>
      </c>
      <c r="W130" s="147"/>
      <c r="X130" s="341">
        <v>0</v>
      </c>
    </row>
    <row r="131" spans="1:24" ht="24" customHeight="1" x14ac:dyDescent="0.3">
      <c r="A131" s="447" t="s">
        <v>5444</v>
      </c>
      <c r="B131" s="448" t="s">
        <v>5445</v>
      </c>
      <c r="C131" s="449" t="s">
        <v>535</v>
      </c>
      <c r="D131" s="330">
        <f t="shared" si="0"/>
        <v>12</v>
      </c>
      <c r="E131" s="331">
        <f t="shared" si="1"/>
        <v>6</v>
      </c>
      <c r="F131" s="331">
        <f t="shared" si="2"/>
        <v>0</v>
      </c>
      <c r="G131" s="331">
        <f t="shared" si="3"/>
        <v>0</v>
      </c>
      <c r="H131" s="331">
        <f t="shared" si="4"/>
        <v>0</v>
      </c>
      <c r="I131" s="333">
        <f t="shared" si="5"/>
        <v>18</v>
      </c>
      <c r="J131" s="417"/>
      <c r="K131" s="395">
        <f t="shared" si="6"/>
        <v>18</v>
      </c>
      <c r="L131" s="336">
        <f t="shared" si="7"/>
        <v>154</v>
      </c>
      <c r="M131" s="148"/>
      <c r="N131" s="147">
        <v>12</v>
      </c>
      <c r="O131" s="341"/>
      <c r="P131" s="341">
        <v>0</v>
      </c>
      <c r="Q131" s="341">
        <v>0</v>
      </c>
      <c r="R131" s="341">
        <v>0</v>
      </c>
      <c r="S131" s="341">
        <v>0</v>
      </c>
      <c r="T131" s="341"/>
      <c r="U131" s="148"/>
      <c r="V131" s="147">
        <v>0</v>
      </c>
      <c r="W131" s="147">
        <v>6</v>
      </c>
      <c r="X131" s="341">
        <v>0</v>
      </c>
    </row>
    <row r="132" spans="1:24" ht="24" customHeight="1" x14ac:dyDescent="0.3">
      <c r="A132" s="447" t="s">
        <v>5446</v>
      </c>
      <c r="B132" s="448" t="s">
        <v>5447</v>
      </c>
      <c r="C132" s="449" t="s">
        <v>5405</v>
      </c>
      <c r="D132" s="330">
        <f t="shared" si="0"/>
        <v>64</v>
      </c>
      <c r="E132" s="331">
        <f t="shared" si="1"/>
        <v>54</v>
      </c>
      <c r="F132" s="331">
        <f t="shared" si="2"/>
        <v>0</v>
      </c>
      <c r="G132" s="331">
        <f t="shared" si="3"/>
        <v>0</v>
      </c>
      <c r="H132" s="331">
        <f t="shared" si="4"/>
        <v>0</v>
      </c>
      <c r="I132" s="333">
        <f t="shared" si="5"/>
        <v>118</v>
      </c>
      <c r="J132" s="417"/>
      <c r="K132" s="395">
        <f t="shared" si="6"/>
        <v>118</v>
      </c>
      <c r="L132" s="336">
        <f t="shared" si="7"/>
        <v>53</v>
      </c>
      <c r="M132" s="148">
        <v>64</v>
      </c>
      <c r="N132" s="147"/>
      <c r="O132" s="341"/>
      <c r="P132" s="341">
        <v>0</v>
      </c>
      <c r="Q132" s="341">
        <v>0</v>
      </c>
      <c r="R132" s="341">
        <v>0</v>
      </c>
      <c r="S132" s="341">
        <v>0</v>
      </c>
      <c r="T132" s="341"/>
      <c r="U132" s="148">
        <v>54</v>
      </c>
      <c r="V132" s="147">
        <v>0</v>
      </c>
      <c r="W132" s="147"/>
      <c r="X132" s="341">
        <v>0</v>
      </c>
    </row>
    <row r="133" spans="1:24" ht="24" customHeight="1" x14ac:dyDescent="0.3">
      <c r="A133" s="448" t="s">
        <v>5448</v>
      </c>
      <c r="B133" s="448" t="s">
        <v>5449</v>
      </c>
      <c r="C133" s="449" t="s">
        <v>418</v>
      </c>
      <c r="D133" s="330">
        <f t="shared" si="0"/>
        <v>0</v>
      </c>
      <c r="E133" s="331">
        <f t="shared" si="1"/>
        <v>0</v>
      </c>
      <c r="F133" s="331">
        <f t="shared" si="2"/>
        <v>0</v>
      </c>
      <c r="G133" s="331">
        <f t="shared" si="3"/>
        <v>0</v>
      </c>
      <c r="H133" s="331">
        <f t="shared" si="4"/>
        <v>0</v>
      </c>
      <c r="I133" s="333">
        <f t="shared" si="5"/>
        <v>0</v>
      </c>
      <c r="J133" s="417"/>
      <c r="K133" s="395">
        <f t="shared" si="6"/>
        <v>0</v>
      </c>
      <c r="L133" s="336" t="str">
        <f t="shared" si="7"/>
        <v/>
      </c>
      <c r="M133" s="148"/>
      <c r="N133" s="147"/>
      <c r="O133" s="341"/>
      <c r="P133" s="341">
        <v>0</v>
      </c>
      <c r="Q133" s="341">
        <v>0</v>
      </c>
      <c r="R133" s="341">
        <v>0</v>
      </c>
      <c r="S133" s="341">
        <v>0</v>
      </c>
      <c r="T133" s="341"/>
      <c r="U133" s="148"/>
      <c r="V133" s="147">
        <v>0</v>
      </c>
      <c r="W133" s="147"/>
      <c r="X133" s="341">
        <v>0</v>
      </c>
    </row>
    <row r="134" spans="1:24" ht="24" customHeight="1" x14ac:dyDescent="0.3">
      <c r="A134" s="447" t="s">
        <v>5450</v>
      </c>
      <c r="B134" s="448" t="s">
        <v>5451</v>
      </c>
      <c r="C134" s="449" t="s">
        <v>5663</v>
      </c>
      <c r="D134" s="330">
        <f t="shared" si="0"/>
        <v>0</v>
      </c>
      <c r="E134" s="331">
        <f t="shared" si="1"/>
        <v>0</v>
      </c>
      <c r="F134" s="331">
        <f t="shared" si="2"/>
        <v>0</v>
      </c>
      <c r="G134" s="331">
        <f t="shared" si="3"/>
        <v>0</v>
      </c>
      <c r="H134" s="331">
        <f t="shared" si="4"/>
        <v>0</v>
      </c>
      <c r="I134" s="333">
        <f t="shared" si="5"/>
        <v>0</v>
      </c>
      <c r="J134" s="417"/>
      <c r="K134" s="395">
        <f t="shared" si="6"/>
        <v>0</v>
      </c>
      <c r="L134" s="336" t="str">
        <f t="shared" si="7"/>
        <v/>
      </c>
      <c r="M134" s="148"/>
      <c r="N134" s="147"/>
      <c r="O134" s="341"/>
      <c r="P134" s="341">
        <v>0</v>
      </c>
      <c r="Q134" s="341">
        <v>0</v>
      </c>
      <c r="R134" s="341">
        <v>0</v>
      </c>
      <c r="S134" s="341">
        <v>0</v>
      </c>
      <c r="T134" s="341"/>
      <c r="U134" s="148"/>
      <c r="V134" s="147">
        <v>0</v>
      </c>
      <c r="W134" s="147"/>
      <c r="X134" s="341">
        <v>0</v>
      </c>
    </row>
    <row r="135" spans="1:24" ht="24" customHeight="1" x14ac:dyDescent="0.3">
      <c r="A135" s="448" t="s">
        <v>5452</v>
      </c>
      <c r="B135" s="448" t="s">
        <v>5453</v>
      </c>
      <c r="C135" s="449" t="s">
        <v>5206</v>
      </c>
      <c r="D135" s="330">
        <f t="shared" si="0"/>
        <v>44</v>
      </c>
      <c r="E135" s="331">
        <f t="shared" si="1"/>
        <v>22</v>
      </c>
      <c r="F135" s="331">
        <f t="shared" si="2"/>
        <v>0</v>
      </c>
      <c r="G135" s="331">
        <f t="shared" si="3"/>
        <v>0</v>
      </c>
      <c r="H135" s="331">
        <f t="shared" si="4"/>
        <v>0</v>
      </c>
      <c r="I135" s="333">
        <f t="shared" si="5"/>
        <v>66</v>
      </c>
      <c r="J135" s="417"/>
      <c r="K135" s="395">
        <f t="shared" si="6"/>
        <v>66</v>
      </c>
      <c r="L135" s="336">
        <f t="shared" si="7"/>
        <v>70</v>
      </c>
      <c r="M135" s="148">
        <v>22</v>
      </c>
      <c r="N135" s="147"/>
      <c r="O135" s="341"/>
      <c r="P135" s="341">
        <v>0</v>
      </c>
      <c r="Q135" s="341">
        <v>0</v>
      </c>
      <c r="R135" s="341">
        <v>0</v>
      </c>
      <c r="S135" s="341">
        <v>0</v>
      </c>
      <c r="T135" s="341"/>
      <c r="U135" s="148">
        <v>44</v>
      </c>
      <c r="V135" s="147">
        <v>0</v>
      </c>
      <c r="W135" s="147"/>
      <c r="X135" s="341">
        <v>0</v>
      </c>
    </row>
    <row r="136" spans="1:24" ht="24" customHeight="1" x14ac:dyDescent="0.3">
      <c r="A136" s="447" t="s">
        <v>5454</v>
      </c>
      <c r="B136" s="448" t="s">
        <v>5455</v>
      </c>
      <c r="C136" s="449" t="s">
        <v>5456</v>
      </c>
      <c r="D136" s="330">
        <f t="shared" si="0"/>
        <v>66</v>
      </c>
      <c r="E136" s="331">
        <f t="shared" si="1"/>
        <v>0</v>
      </c>
      <c r="F136" s="331">
        <f t="shared" si="2"/>
        <v>0</v>
      </c>
      <c r="G136" s="331">
        <f t="shared" si="3"/>
        <v>0</v>
      </c>
      <c r="H136" s="331">
        <f t="shared" si="4"/>
        <v>0</v>
      </c>
      <c r="I136" s="333">
        <f t="shared" si="5"/>
        <v>66</v>
      </c>
      <c r="J136" s="417"/>
      <c r="K136" s="395">
        <f t="shared" si="6"/>
        <v>66</v>
      </c>
      <c r="L136" s="336">
        <f t="shared" si="7"/>
        <v>70</v>
      </c>
      <c r="M136" s="148"/>
      <c r="N136" s="147"/>
      <c r="O136" s="341"/>
      <c r="P136" s="341">
        <v>0</v>
      </c>
      <c r="Q136" s="341">
        <v>0</v>
      </c>
      <c r="R136" s="341">
        <v>0</v>
      </c>
      <c r="S136" s="341">
        <v>0</v>
      </c>
      <c r="T136" s="341"/>
      <c r="U136" s="148">
        <v>66</v>
      </c>
      <c r="V136" s="147">
        <v>0</v>
      </c>
      <c r="W136" s="147"/>
      <c r="X136" s="341">
        <v>0</v>
      </c>
    </row>
    <row r="137" spans="1:24" ht="24" customHeight="1" x14ac:dyDescent="0.3">
      <c r="A137" s="447" t="s">
        <v>1697</v>
      </c>
      <c r="B137" s="448" t="s">
        <v>1698</v>
      </c>
      <c r="C137" s="449" t="s">
        <v>83</v>
      </c>
      <c r="D137" s="330">
        <f t="shared" si="0"/>
        <v>65</v>
      </c>
      <c r="E137" s="331">
        <f t="shared" si="1"/>
        <v>0</v>
      </c>
      <c r="F137" s="331">
        <f t="shared" si="2"/>
        <v>0</v>
      </c>
      <c r="G137" s="331">
        <f t="shared" si="3"/>
        <v>0</v>
      </c>
      <c r="H137" s="331">
        <f t="shared" si="4"/>
        <v>0</v>
      </c>
      <c r="I137" s="333">
        <f t="shared" si="5"/>
        <v>65</v>
      </c>
      <c r="J137" s="417"/>
      <c r="K137" s="395">
        <f t="shared" si="6"/>
        <v>65</v>
      </c>
      <c r="L137" s="336">
        <f t="shared" si="7"/>
        <v>75</v>
      </c>
      <c r="M137" s="148"/>
      <c r="N137" s="147"/>
      <c r="O137" s="341">
        <v>65</v>
      </c>
      <c r="P137" s="341">
        <v>0</v>
      </c>
      <c r="Q137" s="341">
        <v>0</v>
      </c>
      <c r="R137" s="341">
        <v>0</v>
      </c>
      <c r="S137" s="341">
        <v>0</v>
      </c>
      <c r="T137" s="341"/>
      <c r="U137" s="148"/>
      <c r="V137" s="147">
        <v>0</v>
      </c>
      <c r="W137" s="147"/>
      <c r="X137" s="454">
        <v>0</v>
      </c>
    </row>
    <row r="138" spans="1:24" ht="24" customHeight="1" x14ac:dyDescent="0.3">
      <c r="A138" s="447" t="s">
        <v>5457</v>
      </c>
      <c r="B138" s="448" t="s">
        <v>5458</v>
      </c>
      <c r="C138" s="449" t="s">
        <v>1075</v>
      </c>
      <c r="D138" s="330">
        <f t="shared" si="0"/>
        <v>32</v>
      </c>
      <c r="E138" s="331">
        <f t="shared" si="1"/>
        <v>0</v>
      </c>
      <c r="F138" s="331">
        <f t="shared" si="2"/>
        <v>0</v>
      </c>
      <c r="G138" s="331">
        <f t="shared" si="3"/>
        <v>0</v>
      </c>
      <c r="H138" s="331">
        <f t="shared" si="4"/>
        <v>0</v>
      </c>
      <c r="I138" s="333">
        <f t="shared" si="5"/>
        <v>32</v>
      </c>
      <c r="J138" s="417"/>
      <c r="K138" s="395">
        <f t="shared" si="6"/>
        <v>32</v>
      </c>
      <c r="L138" s="336">
        <f t="shared" si="7"/>
        <v>113</v>
      </c>
      <c r="M138" s="148"/>
      <c r="N138" s="147"/>
      <c r="O138" s="341"/>
      <c r="P138" s="341">
        <v>0</v>
      </c>
      <c r="Q138" s="341">
        <v>0</v>
      </c>
      <c r="R138" s="341">
        <v>0</v>
      </c>
      <c r="S138" s="341">
        <v>0</v>
      </c>
      <c r="T138" s="341"/>
      <c r="U138" s="148">
        <v>32</v>
      </c>
      <c r="V138" s="147">
        <v>0</v>
      </c>
      <c r="W138" s="147"/>
      <c r="X138" s="341">
        <v>0</v>
      </c>
    </row>
    <row r="139" spans="1:24" ht="24" customHeight="1" x14ac:dyDescent="0.3">
      <c r="A139" s="447" t="s">
        <v>5459</v>
      </c>
      <c r="B139" s="448" t="s">
        <v>5460</v>
      </c>
      <c r="C139" s="449" t="s">
        <v>137</v>
      </c>
      <c r="D139" s="330">
        <f t="shared" si="0"/>
        <v>0</v>
      </c>
      <c r="E139" s="331">
        <f t="shared" si="1"/>
        <v>0</v>
      </c>
      <c r="F139" s="331">
        <f t="shared" si="2"/>
        <v>0</v>
      </c>
      <c r="G139" s="331">
        <f t="shared" si="3"/>
        <v>0</v>
      </c>
      <c r="H139" s="331">
        <f t="shared" si="4"/>
        <v>0</v>
      </c>
      <c r="I139" s="333">
        <f t="shared" si="5"/>
        <v>0</v>
      </c>
      <c r="J139" s="417"/>
      <c r="K139" s="395">
        <f t="shared" si="6"/>
        <v>0</v>
      </c>
      <c r="L139" s="336" t="str">
        <f t="shared" si="7"/>
        <v/>
      </c>
      <c r="M139" s="148"/>
      <c r="N139" s="147"/>
      <c r="O139" s="341"/>
      <c r="P139" s="341">
        <v>0</v>
      </c>
      <c r="Q139" s="341">
        <v>0</v>
      </c>
      <c r="R139" s="341">
        <v>0</v>
      </c>
      <c r="S139" s="341">
        <v>0</v>
      </c>
      <c r="T139" s="341"/>
      <c r="U139" s="148"/>
      <c r="V139" s="147">
        <v>0</v>
      </c>
      <c r="W139" s="147"/>
      <c r="X139" s="341">
        <v>0</v>
      </c>
    </row>
    <row r="140" spans="1:24" ht="24" customHeight="1" x14ac:dyDescent="0.3">
      <c r="A140" s="447" t="s">
        <v>5999</v>
      </c>
      <c r="B140" s="448" t="s">
        <v>1700</v>
      </c>
      <c r="C140" s="449" t="s">
        <v>137</v>
      </c>
      <c r="D140" s="330">
        <f t="shared" si="0"/>
        <v>0</v>
      </c>
      <c r="E140" s="331">
        <f t="shared" si="1"/>
        <v>0</v>
      </c>
      <c r="F140" s="331">
        <f t="shared" si="2"/>
        <v>0</v>
      </c>
      <c r="G140" s="331">
        <f t="shared" si="3"/>
        <v>0</v>
      </c>
      <c r="H140" s="331">
        <f t="shared" si="4"/>
        <v>0</v>
      </c>
      <c r="I140" s="333">
        <f t="shared" si="5"/>
        <v>0</v>
      </c>
      <c r="J140" s="417"/>
      <c r="K140" s="395">
        <f t="shared" si="6"/>
        <v>0</v>
      </c>
      <c r="L140" s="336" t="str">
        <f t="shared" si="7"/>
        <v/>
      </c>
      <c r="M140" s="148"/>
      <c r="N140" s="147"/>
      <c r="O140" s="341"/>
      <c r="P140" s="341">
        <v>0</v>
      </c>
      <c r="Q140" s="341">
        <v>0</v>
      </c>
      <c r="R140" s="341">
        <v>0</v>
      </c>
      <c r="S140" s="341">
        <v>0</v>
      </c>
      <c r="T140" s="341"/>
      <c r="U140" s="148"/>
      <c r="V140" s="147">
        <v>0</v>
      </c>
      <c r="W140" s="147"/>
      <c r="X140" s="341">
        <v>0</v>
      </c>
    </row>
    <row r="141" spans="1:24" ht="24" customHeight="1" x14ac:dyDescent="0.3">
      <c r="A141" s="447" t="s">
        <v>5461</v>
      </c>
      <c r="B141" s="448" t="s">
        <v>5462</v>
      </c>
      <c r="C141" s="449" t="s">
        <v>1651</v>
      </c>
      <c r="D141" s="330">
        <f t="shared" si="0"/>
        <v>22</v>
      </c>
      <c r="E141" s="331">
        <f t="shared" si="1"/>
        <v>0</v>
      </c>
      <c r="F141" s="331">
        <f t="shared" si="2"/>
        <v>0</v>
      </c>
      <c r="G141" s="331">
        <f t="shared" si="3"/>
        <v>0</v>
      </c>
      <c r="H141" s="331">
        <f t="shared" si="4"/>
        <v>0</v>
      </c>
      <c r="I141" s="333">
        <f t="shared" si="5"/>
        <v>22</v>
      </c>
      <c r="J141" s="417"/>
      <c r="K141" s="395">
        <f t="shared" si="6"/>
        <v>22</v>
      </c>
      <c r="L141" s="336">
        <f t="shared" si="7"/>
        <v>127</v>
      </c>
      <c r="M141" s="148"/>
      <c r="N141" s="147"/>
      <c r="O141" s="341"/>
      <c r="P141" s="341">
        <v>0</v>
      </c>
      <c r="Q141" s="341">
        <v>0</v>
      </c>
      <c r="R141" s="341">
        <v>0</v>
      </c>
      <c r="S141" s="341">
        <v>0</v>
      </c>
      <c r="T141" s="341"/>
      <c r="U141" s="148">
        <v>22</v>
      </c>
      <c r="V141" s="147">
        <v>0</v>
      </c>
      <c r="W141" s="147"/>
      <c r="X141" s="341">
        <v>0</v>
      </c>
    </row>
    <row r="142" spans="1:24" ht="24" customHeight="1" x14ac:dyDescent="0.3">
      <c r="A142" s="447" t="s">
        <v>5463</v>
      </c>
      <c r="B142" s="448" t="s">
        <v>5464</v>
      </c>
      <c r="C142" s="449" t="s">
        <v>86</v>
      </c>
      <c r="D142" s="330">
        <f t="shared" si="0"/>
        <v>22</v>
      </c>
      <c r="E142" s="331">
        <f t="shared" si="1"/>
        <v>0</v>
      </c>
      <c r="F142" s="331">
        <f t="shared" si="2"/>
        <v>0</v>
      </c>
      <c r="G142" s="331">
        <f t="shared" si="3"/>
        <v>0</v>
      </c>
      <c r="H142" s="331">
        <f t="shared" si="4"/>
        <v>0</v>
      </c>
      <c r="I142" s="333">
        <f t="shared" si="5"/>
        <v>22</v>
      </c>
      <c r="J142" s="417"/>
      <c r="K142" s="395">
        <f t="shared" si="6"/>
        <v>22</v>
      </c>
      <c r="L142" s="336">
        <f t="shared" si="7"/>
        <v>127</v>
      </c>
      <c r="M142" s="148"/>
      <c r="N142" s="147"/>
      <c r="O142" s="341"/>
      <c r="P142" s="341">
        <v>0</v>
      </c>
      <c r="Q142" s="341">
        <v>0</v>
      </c>
      <c r="R142" s="341">
        <v>0</v>
      </c>
      <c r="S142" s="341">
        <v>0</v>
      </c>
      <c r="T142" s="341"/>
      <c r="U142" s="148">
        <v>22</v>
      </c>
      <c r="V142" s="147">
        <v>0</v>
      </c>
      <c r="W142" s="147"/>
      <c r="X142" s="341">
        <v>0</v>
      </c>
    </row>
    <row r="143" spans="1:24" ht="24" customHeight="1" x14ac:dyDescent="0.3">
      <c r="A143" s="447" t="s">
        <v>1701</v>
      </c>
      <c r="B143" s="448" t="s">
        <v>1702</v>
      </c>
      <c r="C143" s="449" t="s">
        <v>1429</v>
      </c>
      <c r="D143" s="330">
        <f t="shared" si="0"/>
        <v>20</v>
      </c>
      <c r="E143" s="331">
        <f t="shared" si="1"/>
        <v>6</v>
      </c>
      <c r="F143" s="331">
        <f t="shared" si="2"/>
        <v>0</v>
      </c>
      <c r="G143" s="331">
        <f t="shared" si="3"/>
        <v>0</v>
      </c>
      <c r="H143" s="331">
        <f t="shared" si="4"/>
        <v>0</v>
      </c>
      <c r="I143" s="333">
        <f t="shared" si="5"/>
        <v>26</v>
      </c>
      <c r="J143" s="417"/>
      <c r="K143" s="395">
        <f t="shared" si="6"/>
        <v>26</v>
      </c>
      <c r="L143" s="336">
        <f t="shared" si="7"/>
        <v>123</v>
      </c>
      <c r="M143" s="148"/>
      <c r="N143" s="147">
        <v>6</v>
      </c>
      <c r="O143" s="341"/>
      <c r="P143" s="341">
        <v>0</v>
      </c>
      <c r="Q143" s="341">
        <v>0</v>
      </c>
      <c r="R143" s="341">
        <v>0</v>
      </c>
      <c r="S143" s="341">
        <v>0</v>
      </c>
      <c r="T143" s="341"/>
      <c r="U143" s="148"/>
      <c r="V143" s="147">
        <v>0</v>
      </c>
      <c r="W143" s="147">
        <v>20</v>
      </c>
      <c r="X143" s="341">
        <v>0</v>
      </c>
    </row>
    <row r="144" spans="1:24" ht="24" customHeight="1" x14ac:dyDescent="0.3">
      <c r="A144" s="448" t="s">
        <v>5467</v>
      </c>
      <c r="B144" s="448" t="s">
        <v>5468</v>
      </c>
      <c r="C144" s="449" t="s">
        <v>839</v>
      </c>
      <c r="D144" s="330">
        <f t="shared" si="0"/>
        <v>0</v>
      </c>
      <c r="E144" s="331">
        <f t="shared" si="1"/>
        <v>0</v>
      </c>
      <c r="F144" s="331">
        <f t="shared" si="2"/>
        <v>0</v>
      </c>
      <c r="G144" s="331">
        <f t="shared" si="3"/>
        <v>0</v>
      </c>
      <c r="H144" s="331">
        <f t="shared" si="4"/>
        <v>0</v>
      </c>
      <c r="I144" s="333">
        <f t="shared" si="5"/>
        <v>0</v>
      </c>
      <c r="J144" s="417"/>
      <c r="K144" s="395">
        <f t="shared" si="6"/>
        <v>0</v>
      </c>
      <c r="L144" s="336" t="str">
        <f t="shared" si="7"/>
        <v/>
      </c>
      <c r="M144" s="148"/>
      <c r="N144" s="147"/>
      <c r="O144" s="341"/>
      <c r="P144" s="341">
        <v>0</v>
      </c>
      <c r="Q144" s="341">
        <v>0</v>
      </c>
      <c r="R144" s="341">
        <v>0</v>
      </c>
      <c r="S144" s="341">
        <v>0</v>
      </c>
      <c r="T144" s="341"/>
      <c r="U144" s="148"/>
      <c r="V144" s="147">
        <v>0</v>
      </c>
      <c r="W144" s="147"/>
      <c r="X144" s="341">
        <v>0</v>
      </c>
    </row>
    <row r="145" spans="1:24" ht="24" customHeight="1" x14ac:dyDescent="0.3">
      <c r="A145" s="447" t="s">
        <v>5469</v>
      </c>
      <c r="B145" s="448" t="s">
        <v>5470</v>
      </c>
      <c r="C145" s="449" t="s">
        <v>6000</v>
      </c>
      <c r="D145" s="330">
        <f t="shared" si="0"/>
        <v>14</v>
      </c>
      <c r="E145" s="331">
        <f t="shared" si="1"/>
        <v>0</v>
      </c>
      <c r="F145" s="331">
        <f t="shared" si="2"/>
        <v>0</v>
      </c>
      <c r="G145" s="331">
        <f t="shared" si="3"/>
        <v>0</v>
      </c>
      <c r="H145" s="331">
        <f t="shared" si="4"/>
        <v>0</v>
      </c>
      <c r="I145" s="333">
        <f t="shared" si="5"/>
        <v>14</v>
      </c>
      <c r="J145" s="417"/>
      <c r="K145" s="395">
        <f t="shared" si="6"/>
        <v>14</v>
      </c>
      <c r="L145" s="336">
        <f t="shared" si="7"/>
        <v>164</v>
      </c>
      <c r="M145" s="148"/>
      <c r="N145" s="147"/>
      <c r="O145" s="341"/>
      <c r="P145" s="341">
        <v>0</v>
      </c>
      <c r="Q145" s="341">
        <v>0</v>
      </c>
      <c r="R145" s="341">
        <v>0</v>
      </c>
      <c r="S145" s="341">
        <v>0</v>
      </c>
      <c r="T145" s="341"/>
      <c r="U145" s="148"/>
      <c r="V145" s="147">
        <v>0</v>
      </c>
      <c r="W145" s="147">
        <v>14</v>
      </c>
      <c r="X145" s="341">
        <v>0</v>
      </c>
    </row>
    <row r="146" spans="1:24" ht="24" customHeight="1" x14ac:dyDescent="0.3">
      <c r="A146" s="448" t="s">
        <v>5472</v>
      </c>
      <c r="B146" s="448" t="s">
        <v>5473</v>
      </c>
      <c r="C146" s="449" t="s">
        <v>117</v>
      </c>
      <c r="D146" s="330">
        <f t="shared" si="0"/>
        <v>0</v>
      </c>
      <c r="E146" s="331">
        <f t="shared" si="1"/>
        <v>0</v>
      </c>
      <c r="F146" s="331">
        <f t="shared" si="2"/>
        <v>0</v>
      </c>
      <c r="G146" s="331">
        <f t="shared" si="3"/>
        <v>0</v>
      </c>
      <c r="H146" s="331">
        <f t="shared" si="4"/>
        <v>0</v>
      </c>
      <c r="I146" s="333">
        <f t="shared" si="5"/>
        <v>0</v>
      </c>
      <c r="J146" s="417"/>
      <c r="K146" s="395">
        <f t="shared" si="6"/>
        <v>0</v>
      </c>
      <c r="L146" s="336" t="str">
        <f t="shared" si="7"/>
        <v/>
      </c>
      <c r="M146" s="148"/>
      <c r="N146" s="147"/>
      <c r="O146" s="341"/>
      <c r="P146" s="341">
        <v>0</v>
      </c>
      <c r="Q146" s="341">
        <v>0</v>
      </c>
      <c r="R146" s="341">
        <v>0</v>
      </c>
      <c r="S146" s="341">
        <v>0</v>
      </c>
      <c r="T146" s="341"/>
      <c r="U146" s="148"/>
      <c r="V146" s="147">
        <v>0</v>
      </c>
      <c r="W146" s="147"/>
      <c r="X146" s="341">
        <v>0</v>
      </c>
    </row>
    <row r="147" spans="1:24" ht="24" customHeight="1" x14ac:dyDescent="0.3">
      <c r="A147" s="447" t="s">
        <v>5474</v>
      </c>
      <c r="B147" s="448" t="s">
        <v>5475</v>
      </c>
      <c r="C147" s="449" t="s">
        <v>1977</v>
      </c>
      <c r="D147" s="330">
        <f t="shared" si="0"/>
        <v>44</v>
      </c>
      <c r="E147" s="331">
        <f t="shared" si="1"/>
        <v>44</v>
      </c>
      <c r="F147" s="331">
        <f t="shared" si="2"/>
        <v>0</v>
      </c>
      <c r="G147" s="331">
        <f t="shared" si="3"/>
        <v>0</v>
      </c>
      <c r="H147" s="331">
        <f t="shared" si="4"/>
        <v>0</v>
      </c>
      <c r="I147" s="333">
        <f t="shared" si="5"/>
        <v>88</v>
      </c>
      <c r="J147" s="417"/>
      <c r="K147" s="395">
        <f t="shared" si="6"/>
        <v>88</v>
      </c>
      <c r="L147" s="336">
        <f t="shared" si="7"/>
        <v>60</v>
      </c>
      <c r="M147" s="148">
        <v>44</v>
      </c>
      <c r="N147" s="147"/>
      <c r="O147" s="341"/>
      <c r="P147" s="341">
        <v>0</v>
      </c>
      <c r="Q147" s="341">
        <v>0</v>
      </c>
      <c r="R147" s="341">
        <v>0</v>
      </c>
      <c r="S147" s="341">
        <v>0</v>
      </c>
      <c r="T147" s="341"/>
      <c r="U147" s="148">
        <v>44</v>
      </c>
      <c r="V147" s="147">
        <v>0</v>
      </c>
      <c r="W147" s="147"/>
      <c r="X147" s="341">
        <v>0</v>
      </c>
    </row>
    <row r="148" spans="1:24" ht="24" customHeight="1" x14ac:dyDescent="0.3">
      <c r="A148" s="447" t="s">
        <v>5477</v>
      </c>
      <c r="B148" s="448" t="s">
        <v>5478</v>
      </c>
      <c r="C148" s="449" t="s">
        <v>928</v>
      </c>
      <c r="D148" s="330">
        <f t="shared" si="0"/>
        <v>0</v>
      </c>
      <c r="E148" s="331">
        <f t="shared" si="1"/>
        <v>0</v>
      </c>
      <c r="F148" s="331">
        <f t="shared" si="2"/>
        <v>0</v>
      </c>
      <c r="G148" s="331">
        <f t="shared" si="3"/>
        <v>0</v>
      </c>
      <c r="H148" s="331">
        <f t="shared" si="4"/>
        <v>0</v>
      </c>
      <c r="I148" s="333">
        <f t="shared" si="5"/>
        <v>0</v>
      </c>
      <c r="J148" s="417"/>
      <c r="K148" s="395">
        <f t="shared" si="6"/>
        <v>0</v>
      </c>
      <c r="L148" s="336" t="str">
        <f t="shared" si="7"/>
        <v/>
      </c>
      <c r="M148" s="148"/>
      <c r="N148" s="147"/>
      <c r="O148" s="341"/>
      <c r="P148" s="341">
        <v>0</v>
      </c>
      <c r="Q148" s="341">
        <v>0</v>
      </c>
      <c r="R148" s="341">
        <v>0</v>
      </c>
      <c r="S148" s="341">
        <v>0</v>
      </c>
      <c r="T148" s="341"/>
      <c r="U148" s="148"/>
      <c r="V148" s="147">
        <v>0</v>
      </c>
      <c r="W148" s="147"/>
      <c r="X148" s="341">
        <v>0</v>
      </c>
    </row>
    <row r="149" spans="1:24" ht="24" customHeight="1" x14ac:dyDescent="0.3">
      <c r="A149" s="448" t="s">
        <v>5479</v>
      </c>
      <c r="B149" s="448" t="s">
        <v>5480</v>
      </c>
      <c r="C149" s="449" t="s">
        <v>182</v>
      </c>
      <c r="D149" s="330">
        <f t="shared" si="0"/>
        <v>0</v>
      </c>
      <c r="E149" s="331">
        <f t="shared" si="1"/>
        <v>0</v>
      </c>
      <c r="F149" s="331">
        <f t="shared" si="2"/>
        <v>0</v>
      </c>
      <c r="G149" s="331">
        <f t="shared" si="3"/>
        <v>0</v>
      </c>
      <c r="H149" s="331">
        <f t="shared" si="4"/>
        <v>0</v>
      </c>
      <c r="I149" s="333">
        <f t="shared" si="5"/>
        <v>0</v>
      </c>
      <c r="J149" s="417"/>
      <c r="K149" s="395">
        <f t="shared" si="6"/>
        <v>0</v>
      </c>
      <c r="L149" s="336" t="str">
        <f t="shared" si="7"/>
        <v/>
      </c>
      <c r="M149" s="148"/>
      <c r="N149" s="147"/>
      <c r="O149" s="341"/>
      <c r="P149" s="341">
        <v>0</v>
      </c>
      <c r="Q149" s="341">
        <v>0</v>
      </c>
      <c r="R149" s="341">
        <v>0</v>
      </c>
      <c r="S149" s="341">
        <v>0</v>
      </c>
      <c r="T149" s="341"/>
      <c r="U149" s="148"/>
      <c r="V149" s="147">
        <v>0</v>
      </c>
      <c r="W149" s="147"/>
      <c r="X149" s="341">
        <v>0</v>
      </c>
    </row>
    <row r="150" spans="1:24" ht="24" customHeight="1" x14ac:dyDescent="0.3">
      <c r="A150" s="447" t="s">
        <v>6001</v>
      </c>
      <c r="B150" s="448" t="s">
        <v>5481</v>
      </c>
      <c r="C150" s="449" t="s">
        <v>1876</v>
      </c>
      <c r="D150" s="330">
        <f t="shared" si="0"/>
        <v>0</v>
      </c>
      <c r="E150" s="331">
        <f t="shared" si="1"/>
        <v>0</v>
      </c>
      <c r="F150" s="331">
        <f t="shared" si="2"/>
        <v>0</v>
      </c>
      <c r="G150" s="331">
        <f t="shared" si="3"/>
        <v>0</v>
      </c>
      <c r="H150" s="331">
        <f t="shared" si="4"/>
        <v>0</v>
      </c>
      <c r="I150" s="333">
        <f t="shared" si="5"/>
        <v>0</v>
      </c>
      <c r="J150" s="417"/>
      <c r="K150" s="395">
        <f t="shared" si="6"/>
        <v>0</v>
      </c>
      <c r="L150" s="336" t="str">
        <f t="shared" si="7"/>
        <v/>
      </c>
      <c r="M150" s="148"/>
      <c r="N150" s="147"/>
      <c r="O150" s="341"/>
      <c r="P150" s="341">
        <v>0</v>
      </c>
      <c r="Q150" s="341">
        <v>0</v>
      </c>
      <c r="R150" s="341">
        <v>0</v>
      </c>
      <c r="S150" s="341">
        <v>0</v>
      </c>
      <c r="T150" s="341"/>
      <c r="U150" s="148"/>
      <c r="V150" s="147">
        <v>0</v>
      </c>
      <c r="W150" s="147"/>
      <c r="X150" s="341">
        <v>0</v>
      </c>
    </row>
    <row r="151" spans="1:24" ht="24" customHeight="1" x14ac:dyDescent="0.3">
      <c r="A151" s="447" t="s">
        <v>5474</v>
      </c>
      <c r="B151" s="448" t="s">
        <v>6002</v>
      </c>
      <c r="C151" s="449" t="s">
        <v>1977</v>
      </c>
      <c r="D151" s="330">
        <f t="shared" si="0"/>
        <v>0</v>
      </c>
      <c r="E151" s="331">
        <f t="shared" si="1"/>
        <v>0</v>
      </c>
      <c r="F151" s="331">
        <f t="shared" si="2"/>
        <v>0</v>
      </c>
      <c r="G151" s="331">
        <f t="shared" si="3"/>
        <v>0</v>
      </c>
      <c r="H151" s="331">
        <f t="shared" si="4"/>
        <v>0</v>
      </c>
      <c r="I151" s="333">
        <f t="shared" si="5"/>
        <v>0</v>
      </c>
      <c r="J151" s="417"/>
      <c r="K151" s="395">
        <f t="shared" si="6"/>
        <v>0</v>
      </c>
      <c r="L151" s="336" t="str">
        <f t="shared" si="7"/>
        <v/>
      </c>
      <c r="M151" s="148"/>
      <c r="N151" s="147"/>
      <c r="O151" s="341"/>
      <c r="P151" s="341">
        <v>0</v>
      </c>
      <c r="Q151" s="341">
        <v>0</v>
      </c>
      <c r="R151" s="341">
        <v>0</v>
      </c>
      <c r="S151" s="341">
        <v>0</v>
      </c>
      <c r="T151" s="341"/>
      <c r="U151" s="148"/>
      <c r="V151" s="147">
        <v>0</v>
      </c>
      <c r="W151" s="147"/>
      <c r="X151" s="341">
        <v>0</v>
      </c>
    </row>
    <row r="152" spans="1:24" ht="24" customHeight="1" x14ac:dyDescent="0.3">
      <c r="A152" s="447" t="s">
        <v>5482</v>
      </c>
      <c r="B152" s="448" t="s">
        <v>5483</v>
      </c>
      <c r="C152" s="449" t="s">
        <v>1876</v>
      </c>
      <c r="D152" s="330">
        <f t="shared" si="0"/>
        <v>14</v>
      </c>
      <c r="E152" s="331">
        <f t="shared" si="1"/>
        <v>0</v>
      </c>
      <c r="F152" s="331">
        <f t="shared" si="2"/>
        <v>0</v>
      </c>
      <c r="G152" s="331">
        <f t="shared" si="3"/>
        <v>0</v>
      </c>
      <c r="H152" s="331">
        <f t="shared" si="4"/>
        <v>0</v>
      </c>
      <c r="I152" s="333">
        <f t="shared" si="5"/>
        <v>14</v>
      </c>
      <c r="J152" s="417"/>
      <c r="K152" s="395">
        <f t="shared" si="6"/>
        <v>14</v>
      </c>
      <c r="L152" s="336">
        <f t="shared" si="7"/>
        <v>164</v>
      </c>
      <c r="M152" s="148"/>
      <c r="N152" s="147"/>
      <c r="O152" s="341"/>
      <c r="P152" s="341">
        <v>0</v>
      </c>
      <c r="Q152" s="341">
        <v>0</v>
      </c>
      <c r="R152" s="341">
        <v>0</v>
      </c>
      <c r="S152" s="341">
        <v>0</v>
      </c>
      <c r="T152" s="341"/>
      <c r="U152" s="148"/>
      <c r="V152" s="147">
        <v>0</v>
      </c>
      <c r="W152" s="147">
        <v>14</v>
      </c>
      <c r="X152" s="341">
        <v>0</v>
      </c>
    </row>
    <row r="153" spans="1:24" ht="24" customHeight="1" x14ac:dyDescent="0.3">
      <c r="A153" s="447" t="s">
        <v>5484</v>
      </c>
      <c r="B153" s="448" t="s">
        <v>5485</v>
      </c>
      <c r="C153" s="449" t="s">
        <v>1067</v>
      </c>
      <c r="D153" s="330">
        <f t="shared" si="0"/>
        <v>8</v>
      </c>
      <c r="E153" s="331">
        <f t="shared" si="1"/>
        <v>8</v>
      </c>
      <c r="F153" s="331">
        <f t="shared" si="2"/>
        <v>0</v>
      </c>
      <c r="G153" s="331">
        <f t="shared" si="3"/>
        <v>0</v>
      </c>
      <c r="H153" s="331">
        <f t="shared" si="4"/>
        <v>0</v>
      </c>
      <c r="I153" s="333">
        <f t="shared" si="5"/>
        <v>16</v>
      </c>
      <c r="J153" s="417"/>
      <c r="K153" s="395">
        <f t="shared" si="6"/>
        <v>16</v>
      </c>
      <c r="L153" s="336">
        <f t="shared" si="7"/>
        <v>159</v>
      </c>
      <c r="M153" s="148"/>
      <c r="N153" s="147">
        <v>8</v>
      </c>
      <c r="O153" s="341"/>
      <c r="P153" s="341">
        <v>0</v>
      </c>
      <c r="Q153" s="341">
        <v>0</v>
      </c>
      <c r="R153" s="341">
        <v>0</v>
      </c>
      <c r="S153" s="341">
        <v>0</v>
      </c>
      <c r="T153" s="341"/>
      <c r="U153" s="148"/>
      <c r="V153" s="147">
        <v>0</v>
      </c>
      <c r="W153" s="147">
        <v>8</v>
      </c>
      <c r="X153" s="341">
        <v>0</v>
      </c>
    </row>
    <row r="154" spans="1:24" ht="24" customHeight="1" x14ac:dyDescent="0.3">
      <c r="A154" s="448" t="s">
        <v>5486</v>
      </c>
      <c r="B154" s="450" t="s">
        <v>5487</v>
      </c>
      <c r="C154" s="449" t="s">
        <v>2699</v>
      </c>
      <c r="D154" s="330">
        <f t="shared" si="0"/>
        <v>172</v>
      </c>
      <c r="E154" s="331">
        <f t="shared" si="1"/>
        <v>0</v>
      </c>
      <c r="F154" s="331">
        <f t="shared" si="2"/>
        <v>0</v>
      </c>
      <c r="G154" s="331">
        <f t="shared" si="3"/>
        <v>0</v>
      </c>
      <c r="H154" s="331">
        <f t="shared" si="4"/>
        <v>0</v>
      </c>
      <c r="I154" s="333">
        <f t="shared" si="5"/>
        <v>172</v>
      </c>
      <c r="J154" s="417"/>
      <c r="K154" s="395">
        <f t="shared" si="6"/>
        <v>172</v>
      </c>
      <c r="L154" s="336">
        <f t="shared" si="7"/>
        <v>40</v>
      </c>
      <c r="M154" s="148">
        <v>172</v>
      </c>
      <c r="N154" s="147"/>
      <c r="O154" s="341"/>
      <c r="P154" s="341">
        <v>0</v>
      </c>
      <c r="Q154" s="341">
        <v>0</v>
      </c>
      <c r="R154" s="341">
        <v>0</v>
      </c>
      <c r="S154" s="341">
        <v>0</v>
      </c>
      <c r="T154" s="341"/>
      <c r="U154" s="148"/>
      <c r="V154" s="147">
        <v>0</v>
      </c>
      <c r="W154" s="147"/>
      <c r="X154" s="341">
        <v>0</v>
      </c>
    </row>
    <row r="155" spans="1:24" ht="24" customHeight="1" x14ac:dyDescent="0.3">
      <c r="A155" s="448" t="s">
        <v>5489</v>
      </c>
      <c r="B155" s="448" t="s">
        <v>5490</v>
      </c>
      <c r="C155" s="449" t="s">
        <v>2152</v>
      </c>
      <c r="D155" s="330">
        <f t="shared" si="0"/>
        <v>0</v>
      </c>
      <c r="E155" s="331">
        <f t="shared" si="1"/>
        <v>0</v>
      </c>
      <c r="F155" s="331">
        <f t="shared" si="2"/>
        <v>0</v>
      </c>
      <c r="G155" s="331">
        <f t="shared" si="3"/>
        <v>0</v>
      </c>
      <c r="H155" s="331">
        <f t="shared" si="4"/>
        <v>0</v>
      </c>
      <c r="I155" s="333">
        <f t="shared" si="5"/>
        <v>0</v>
      </c>
      <c r="J155" s="417"/>
      <c r="K155" s="395">
        <f t="shared" si="6"/>
        <v>0</v>
      </c>
      <c r="L155" s="336" t="str">
        <f t="shared" si="7"/>
        <v/>
      </c>
      <c r="M155" s="148"/>
      <c r="N155" s="147"/>
      <c r="O155" s="341"/>
      <c r="P155" s="341">
        <v>0</v>
      </c>
      <c r="Q155" s="341">
        <v>0</v>
      </c>
      <c r="R155" s="341">
        <v>0</v>
      </c>
      <c r="S155" s="341">
        <v>0</v>
      </c>
      <c r="T155" s="341"/>
      <c r="U155" s="148"/>
      <c r="V155" s="147">
        <v>0</v>
      </c>
      <c r="W155" s="147"/>
      <c r="X155" s="341">
        <v>0</v>
      </c>
    </row>
    <row r="156" spans="1:24" ht="24" customHeight="1" x14ac:dyDescent="0.3">
      <c r="A156" s="447" t="s">
        <v>5491</v>
      </c>
      <c r="B156" s="448" t="s">
        <v>5492</v>
      </c>
      <c r="C156" s="449" t="s">
        <v>2699</v>
      </c>
      <c r="D156" s="330">
        <f t="shared" si="0"/>
        <v>22</v>
      </c>
      <c r="E156" s="331">
        <f t="shared" si="1"/>
        <v>0</v>
      </c>
      <c r="F156" s="331">
        <f t="shared" si="2"/>
        <v>0</v>
      </c>
      <c r="G156" s="331">
        <f t="shared" si="3"/>
        <v>0</v>
      </c>
      <c r="H156" s="331">
        <f t="shared" si="4"/>
        <v>0</v>
      </c>
      <c r="I156" s="333">
        <f t="shared" si="5"/>
        <v>22</v>
      </c>
      <c r="J156" s="417"/>
      <c r="K156" s="395">
        <f t="shared" si="6"/>
        <v>22</v>
      </c>
      <c r="L156" s="336">
        <f t="shared" si="7"/>
        <v>127</v>
      </c>
      <c r="M156" s="148"/>
      <c r="N156" s="147"/>
      <c r="O156" s="341"/>
      <c r="P156" s="341">
        <v>0</v>
      </c>
      <c r="Q156" s="341">
        <v>0</v>
      </c>
      <c r="R156" s="341">
        <v>0</v>
      </c>
      <c r="S156" s="341">
        <v>0</v>
      </c>
      <c r="T156" s="341"/>
      <c r="U156" s="148">
        <v>22</v>
      </c>
      <c r="V156" s="147">
        <v>0</v>
      </c>
      <c r="W156" s="147"/>
      <c r="X156" s="341">
        <v>0</v>
      </c>
    </row>
    <row r="157" spans="1:24" ht="24" customHeight="1" x14ac:dyDescent="0.3">
      <c r="A157" s="447" t="s">
        <v>1707</v>
      </c>
      <c r="B157" s="448" t="s">
        <v>1708</v>
      </c>
      <c r="C157" s="449" t="s">
        <v>267</v>
      </c>
      <c r="D157" s="330">
        <f t="shared" si="0"/>
        <v>44</v>
      </c>
      <c r="E157" s="331">
        <f t="shared" si="1"/>
        <v>44</v>
      </c>
      <c r="F157" s="331">
        <f t="shared" si="2"/>
        <v>0</v>
      </c>
      <c r="G157" s="331">
        <f t="shared" si="3"/>
        <v>0</v>
      </c>
      <c r="H157" s="331">
        <f t="shared" si="4"/>
        <v>0</v>
      </c>
      <c r="I157" s="333">
        <f t="shared" si="5"/>
        <v>88</v>
      </c>
      <c r="J157" s="417"/>
      <c r="K157" s="395">
        <f t="shared" si="6"/>
        <v>88</v>
      </c>
      <c r="L157" s="336">
        <f t="shared" si="7"/>
        <v>60</v>
      </c>
      <c r="M157" s="148">
        <v>44</v>
      </c>
      <c r="N157" s="147"/>
      <c r="O157" s="341"/>
      <c r="P157" s="341">
        <v>0</v>
      </c>
      <c r="Q157" s="341">
        <v>0</v>
      </c>
      <c r="R157" s="341">
        <v>0</v>
      </c>
      <c r="S157" s="341">
        <v>0</v>
      </c>
      <c r="T157" s="341"/>
      <c r="U157" s="148">
        <v>44</v>
      </c>
      <c r="V157" s="147">
        <v>0</v>
      </c>
      <c r="W157" s="147"/>
      <c r="X157" s="341">
        <v>0</v>
      </c>
    </row>
    <row r="158" spans="1:24" ht="24" customHeight="1" x14ac:dyDescent="0.3">
      <c r="A158" s="447" t="s">
        <v>5493</v>
      </c>
      <c r="B158" s="448" t="s">
        <v>5494</v>
      </c>
      <c r="C158" s="449" t="s">
        <v>928</v>
      </c>
      <c r="D158" s="330">
        <f t="shared" si="0"/>
        <v>0</v>
      </c>
      <c r="E158" s="331">
        <f t="shared" si="1"/>
        <v>0</v>
      </c>
      <c r="F158" s="331">
        <f t="shared" si="2"/>
        <v>0</v>
      </c>
      <c r="G158" s="331">
        <f t="shared" si="3"/>
        <v>0</v>
      </c>
      <c r="H158" s="331">
        <f t="shared" si="4"/>
        <v>0</v>
      </c>
      <c r="I158" s="333">
        <f t="shared" si="5"/>
        <v>0</v>
      </c>
      <c r="J158" s="417"/>
      <c r="K158" s="395">
        <f t="shared" si="6"/>
        <v>0</v>
      </c>
      <c r="L158" s="336" t="str">
        <f t="shared" si="7"/>
        <v/>
      </c>
      <c r="M158" s="148"/>
      <c r="N158" s="147"/>
      <c r="O158" s="341"/>
      <c r="P158" s="341">
        <v>0</v>
      </c>
      <c r="Q158" s="341">
        <v>0</v>
      </c>
      <c r="R158" s="341">
        <v>0</v>
      </c>
      <c r="S158" s="341">
        <v>0</v>
      </c>
      <c r="T158" s="341"/>
      <c r="U158" s="148"/>
      <c r="V158" s="147">
        <v>0</v>
      </c>
      <c r="W158" s="147"/>
      <c r="X158" s="341">
        <v>0</v>
      </c>
    </row>
    <row r="159" spans="1:24" ht="24" customHeight="1" x14ac:dyDescent="0.3">
      <c r="A159" s="447" t="s">
        <v>5495</v>
      </c>
      <c r="B159" s="448" t="s">
        <v>6003</v>
      </c>
      <c r="C159" s="449" t="s">
        <v>6004</v>
      </c>
      <c r="D159" s="330">
        <f t="shared" si="0"/>
        <v>0</v>
      </c>
      <c r="E159" s="331">
        <f t="shared" si="1"/>
        <v>0</v>
      </c>
      <c r="F159" s="331">
        <f t="shared" si="2"/>
        <v>0</v>
      </c>
      <c r="G159" s="331">
        <f t="shared" si="3"/>
        <v>0</v>
      </c>
      <c r="H159" s="331">
        <f t="shared" si="4"/>
        <v>0</v>
      </c>
      <c r="I159" s="333">
        <f t="shared" si="5"/>
        <v>0</v>
      </c>
      <c r="J159" s="417"/>
      <c r="K159" s="395">
        <f t="shared" si="6"/>
        <v>0</v>
      </c>
      <c r="L159" s="336" t="str">
        <f t="shared" si="7"/>
        <v/>
      </c>
      <c r="M159" s="148"/>
      <c r="N159" s="147"/>
      <c r="O159" s="341"/>
      <c r="P159" s="341">
        <v>0</v>
      </c>
      <c r="Q159" s="341">
        <v>0</v>
      </c>
      <c r="R159" s="341">
        <v>0</v>
      </c>
      <c r="S159" s="341">
        <v>0</v>
      </c>
      <c r="T159" s="341"/>
      <c r="U159" s="148"/>
      <c r="V159" s="147">
        <v>0</v>
      </c>
      <c r="W159" s="147"/>
      <c r="X159" s="341">
        <v>0</v>
      </c>
    </row>
    <row r="160" spans="1:24" ht="24" customHeight="1" x14ac:dyDescent="0.3">
      <c r="A160" s="447" t="s">
        <v>5498</v>
      </c>
      <c r="B160" s="448" t="s">
        <v>5499</v>
      </c>
      <c r="C160" s="449" t="s">
        <v>6004</v>
      </c>
      <c r="D160" s="330">
        <f t="shared" si="0"/>
        <v>0</v>
      </c>
      <c r="E160" s="331">
        <f t="shared" si="1"/>
        <v>0</v>
      </c>
      <c r="F160" s="331">
        <f t="shared" si="2"/>
        <v>0</v>
      </c>
      <c r="G160" s="331">
        <f t="shared" si="3"/>
        <v>0</v>
      </c>
      <c r="H160" s="331">
        <f t="shared" si="4"/>
        <v>0</v>
      </c>
      <c r="I160" s="333">
        <f t="shared" si="5"/>
        <v>0</v>
      </c>
      <c r="J160" s="417"/>
      <c r="K160" s="395">
        <f t="shared" si="6"/>
        <v>0</v>
      </c>
      <c r="L160" s="336" t="str">
        <f t="shared" si="7"/>
        <v/>
      </c>
      <c r="M160" s="148"/>
      <c r="N160" s="147"/>
      <c r="O160" s="341"/>
      <c r="P160" s="341">
        <v>0</v>
      </c>
      <c r="Q160" s="341">
        <v>0</v>
      </c>
      <c r="R160" s="341">
        <v>0</v>
      </c>
      <c r="S160" s="341">
        <v>0</v>
      </c>
      <c r="T160" s="341"/>
      <c r="U160" s="148"/>
      <c r="V160" s="147">
        <v>0</v>
      </c>
      <c r="W160" s="147"/>
      <c r="X160" s="341">
        <v>0</v>
      </c>
    </row>
    <row r="161" spans="1:24" ht="24" customHeight="1" x14ac:dyDescent="0.3">
      <c r="A161" s="448" t="s">
        <v>5502</v>
      </c>
      <c r="B161" s="448" t="s">
        <v>5503</v>
      </c>
      <c r="C161" s="449" t="s">
        <v>314</v>
      </c>
      <c r="D161" s="330">
        <f t="shared" si="0"/>
        <v>22</v>
      </c>
      <c r="E161" s="331">
        <f t="shared" si="1"/>
        <v>0</v>
      </c>
      <c r="F161" s="331">
        <f t="shared" si="2"/>
        <v>0</v>
      </c>
      <c r="G161" s="331">
        <f t="shared" si="3"/>
        <v>0</v>
      </c>
      <c r="H161" s="331">
        <f t="shared" si="4"/>
        <v>0</v>
      </c>
      <c r="I161" s="333">
        <f t="shared" si="5"/>
        <v>22</v>
      </c>
      <c r="J161" s="417"/>
      <c r="K161" s="395">
        <f t="shared" si="6"/>
        <v>22</v>
      </c>
      <c r="L161" s="336">
        <f t="shared" si="7"/>
        <v>127</v>
      </c>
      <c r="M161" s="148">
        <v>22</v>
      </c>
      <c r="N161" s="147"/>
      <c r="O161" s="341"/>
      <c r="P161" s="341">
        <v>0</v>
      </c>
      <c r="Q161" s="341">
        <v>0</v>
      </c>
      <c r="R161" s="341">
        <v>0</v>
      </c>
      <c r="S161" s="341">
        <v>0</v>
      </c>
      <c r="T161" s="341"/>
      <c r="U161" s="148"/>
      <c r="V161" s="147">
        <v>0</v>
      </c>
      <c r="W161" s="147"/>
      <c r="X161" s="341">
        <v>0</v>
      </c>
    </row>
    <row r="162" spans="1:24" ht="24" customHeight="1" x14ac:dyDescent="0.3">
      <c r="A162" s="447" t="s">
        <v>5504</v>
      </c>
      <c r="B162" s="448" t="s">
        <v>5505</v>
      </c>
      <c r="C162" s="449" t="s">
        <v>1876</v>
      </c>
      <c r="D162" s="330">
        <f t="shared" si="0"/>
        <v>0</v>
      </c>
      <c r="E162" s="331">
        <f t="shared" si="1"/>
        <v>0</v>
      </c>
      <c r="F162" s="331">
        <f t="shared" si="2"/>
        <v>0</v>
      </c>
      <c r="G162" s="331">
        <f t="shared" si="3"/>
        <v>0</v>
      </c>
      <c r="H162" s="331">
        <f t="shared" si="4"/>
        <v>0</v>
      </c>
      <c r="I162" s="333">
        <f t="shared" si="5"/>
        <v>0</v>
      </c>
      <c r="J162" s="417"/>
      <c r="K162" s="395">
        <f t="shared" si="6"/>
        <v>0</v>
      </c>
      <c r="L162" s="336" t="str">
        <f t="shared" si="7"/>
        <v/>
      </c>
      <c r="M162" s="148"/>
      <c r="N162" s="147"/>
      <c r="O162" s="341"/>
      <c r="P162" s="341">
        <v>0</v>
      </c>
      <c r="Q162" s="341">
        <v>0</v>
      </c>
      <c r="R162" s="341">
        <v>0</v>
      </c>
      <c r="S162" s="341">
        <v>0</v>
      </c>
      <c r="T162" s="341"/>
      <c r="U162" s="148"/>
      <c r="V162" s="147">
        <v>0</v>
      </c>
      <c r="W162" s="147"/>
      <c r="X162" s="341">
        <v>0</v>
      </c>
    </row>
    <row r="163" spans="1:24" ht="24" customHeight="1" x14ac:dyDescent="0.3">
      <c r="A163" s="447" t="s">
        <v>5506</v>
      </c>
      <c r="B163" s="448" t="s">
        <v>5507</v>
      </c>
      <c r="C163" s="449" t="s">
        <v>117</v>
      </c>
      <c r="D163" s="330">
        <f t="shared" si="0"/>
        <v>0</v>
      </c>
      <c r="E163" s="331">
        <f t="shared" si="1"/>
        <v>0</v>
      </c>
      <c r="F163" s="331">
        <f t="shared" si="2"/>
        <v>0</v>
      </c>
      <c r="G163" s="331">
        <f t="shared" si="3"/>
        <v>0</v>
      </c>
      <c r="H163" s="331">
        <f t="shared" si="4"/>
        <v>0</v>
      </c>
      <c r="I163" s="333">
        <f t="shared" si="5"/>
        <v>0</v>
      </c>
      <c r="J163" s="417"/>
      <c r="K163" s="395">
        <f t="shared" si="6"/>
        <v>0</v>
      </c>
      <c r="L163" s="336" t="str">
        <f t="shared" si="7"/>
        <v/>
      </c>
      <c r="M163" s="148"/>
      <c r="N163" s="147"/>
      <c r="O163" s="341"/>
      <c r="P163" s="341">
        <v>0</v>
      </c>
      <c r="Q163" s="341">
        <v>0</v>
      </c>
      <c r="R163" s="341">
        <v>0</v>
      </c>
      <c r="S163" s="341">
        <v>0</v>
      </c>
      <c r="T163" s="341"/>
      <c r="U163" s="148"/>
      <c r="V163" s="147">
        <v>0</v>
      </c>
      <c r="W163" s="147"/>
      <c r="X163" s="341">
        <v>0</v>
      </c>
    </row>
    <row r="164" spans="1:24" ht="24" customHeight="1" x14ac:dyDescent="0.3">
      <c r="A164" s="448" t="s">
        <v>5508</v>
      </c>
      <c r="B164" s="450" t="s">
        <v>5509</v>
      </c>
      <c r="C164" s="449" t="s">
        <v>314</v>
      </c>
      <c r="D164" s="330">
        <f t="shared" si="0"/>
        <v>130</v>
      </c>
      <c r="E164" s="331">
        <f t="shared" si="1"/>
        <v>65</v>
      </c>
      <c r="F164" s="331">
        <f t="shared" si="2"/>
        <v>0</v>
      </c>
      <c r="G164" s="331">
        <f t="shared" si="3"/>
        <v>0</v>
      </c>
      <c r="H164" s="331">
        <f t="shared" si="4"/>
        <v>0</v>
      </c>
      <c r="I164" s="333">
        <f t="shared" si="5"/>
        <v>195</v>
      </c>
      <c r="J164" s="417">
        <f>Nemzetközi!F187</f>
        <v>16</v>
      </c>
      <c r="K164" s="395">
        <f t="shared" si="6"/>
        <v>1795</v>
      </c>
      <c r="L164" s="336">
        <f t="shared" si="7"/>
        <v>11</v>
      </c>
      <c r="M164" s="148"/>
      <c r="N164" s="147"/>
      <c r="O164" s="341">
        <v>65</v>
      </c>
      <c r="P164" s="341">
        <v>0</v>
      </c>
      <c r="Q164" s="341">
        <v>0</v>
      </c>
      <c r="R164" s="341">
        <v>0</v>
      </c>
      <c r="S164" s="341">
        <v>0</v>
      </c>
      <c r="T164" s="341">
        <v>130</v>
      </c>
      <c r="U164" s="148"/>
      <c r="V164" s="147">
        <v>0</v>
      </c>
      <c r="W164" s="147"/>
      <c r="X164" s="341">
        <v>0</v>
      </c>
    </row>
    <row r="165" spans="1:24" ht="24" customHeight="1" x14ac:dyDescent="0.3">
      <c r="A165" s="448" t="s">
        <v>5510</v>
      </c>
      <c r="B165" s="450" t="s">
        <v>5511</v>
      </c>
      <c r="C165" s="449" t="s">
        <v>598</v>
      </c>
      <c r="D165" s="330">
        <f t="shared" si="0"/>
        <v>0</v>
      </c>
      <c r="E165" s="331">
        <f t="shared" si="1"/>
        <v>0</v>
      </c>
      <c r="F165" s="331">
        <f t="shared" si="2"/>
        <v>0</v>
      </c>
      <c r="G165" s="331">
        <f t="shared" si="3"/>
        <v>0</v>
      </c>
      <c r="H165" s="331">
        <f t="shared" si="4"/>
        <v>0</v>
      </c>
      <c r="I165" s="333">
        <f t="shared" si="5"/>
        <v>0</v>
      </c>
      <c r="J165" s="417"/>
      <c r="K165" s="395">
        <f t="shared" si="6"/>
        <v>0</v>
      </c>
      <c r="L165" s="336" t="str">
        <f t="shared" si="7"/>
        <v/>
      </c>
      <c r="M165" s="148"/>
      <c r="N165" s="147"/>
      <c r="O165" s="341"/>
      <c r="P165" s="341">
        <v>0</v>
      </c>
      <c r="Q165" s="341">
        <v>0</v>
      </c>
      <c r="R165" s="341">
        <v>0</v>
      </c>
      <c r="S165" s="341">
        <v>0</v>
      </c>
      <c r="T165" s="341"/>
      <c r="U165" s="148"/>
      <c r="V165" s="147">
        <v>0</v>
      </c>
      <c r="W165" s="147"/>
      <c r="X165" s="341">
        <v>0</v>
      </c>
    </row>
    <row r="166" spans="1:24" ht="24" customHeight="1" x14ac:dyDescent="0.3">
      <c r="A166" s="447" t="s">
        <v>5512</v>
      </c>
      <c r="B166" s="448" t="s">
        <v>5513</v>
      </c>
      <c r="C166" s="449" t="s">
        <v>5268</v>
      </c>
      <c r="D166" s="330">
        <f t="shared" si="0"/>
        <v>0</v>
      </c>
      <c r="E166" s="331">
        <f t="shared" si="1"/>
        <v>0</v>
      </c>
      <c r="F166" s="331">
        <f t="shared" si="2"/>
        <v>0</v>
      </c>
      <c r="G166" s="331">
        <f t="shared" si="3"/>
        <v>0</v>
      </c>
      <c r="H166" s="331">
        <f t="shared" si="4"/>
        <v>0</v>
      </c>
      <c r="I166" s="333">
        <f t="shared" si="5"/>
        <v>0</v>
      </c>
      <c r="J166" s="417"/>
      <c r="K166" s="395">
        <f t="shared" si="6"/>
        <v>0</v>
      </c>
      <c r="L166" s="336" t="str">
        <f t="shared" si="7"/>
        <v/>
      </c>
      <c r="M166" s="148"/>
      <c r="N166" s="147"/>
      <c r="O166" s="341"/>
      <c r="P166" s="341">
        <v>0</v>
      </c>
      <c r="Q166" s="341">
        <v>0</v>
      </c>
      <c r="R166" s="341">
        <v>0</v>
      </c>
      <c r="S166" s="341">
        <v>0</v>
      </c>
      <c r="T166" s="341"/>
      <c r="U166" s="148"/>
      <c r="V166" s="147">
        <v>0</v>
      </c>
      <c r="W166" s="147"/>
      <c r="X166" s="341">
        <v>0</v>
      </c>
    </row>
    <row r="167" spans="1:24" ht="24" customHeight="1" x14ac:dyDescent="0.3">
      <c r="A167" s="448" t="s">
        <v>1711</v>
      </c>
      <c r="B167" s="448" t="s">
        <v>1712</v>
      </c>
      <c r="C167" s="449" t="s">
        <v>1713</v>
      </c>
      <c r="D167" s="330">
        <f t="shared" si="0"/>
        <v>108</v>
      </c>
      <c r="E167" s="331">
        <f t="shared" si="1"/>
        <v>86</v>
      </c>
      <c r="F167" s="331">
        <f t="shared" si="2"/>
        <v>0</v>
      </c>
      <c r="G167" s="331">
        <f t="shared" si="3"/>
        <v>0</v>
      </c>
      <c r="H167" s="331">
        <f t="shared" si="4"/>
        <v>0</v>
      </c>
      <c r="I167" s="333">
        <f t="shared" si="5"/>
        <v>194</v>
      </c>
      <c r="J167" s="417"/>
      <c r="K167" s="395">
        <f t="shared" si="6"/>
        <v>194</v>
      </c>
      <c r="L167" s="336">
        <f t="shared" si="7"/>
        <v>35</v>
      </c>
      <c r="M167" s="148">
        <v>108</v>
      </c>
      <c r="N167" s="147"/>
      <c r="O167" s="341"/>
      <c r="P167" s="341">
        <v>0</v>
      </c>
      <c r="Q167" s="341">
        <v>0</v>
      </c>
      <c r="R167" s="341">
        <v>0</v>
      </c>
      <c r="S167" s="341">
        <v>0</v>
      </c>
      <c r="T167" s="341"/>
      <c r="U167" s="148">
        <v>86</v>
      </c>
      <c r="V167" s="147">
        <v>0</v>
      </c>
      <c r="W167" s="147"/>
      <c r="X167" s="341">
        <v>0</v>
      </c>
    </row>
    <row r="168" spans="1:24" ht="24" customHeight="1" x14ac:dyDescent="0.3">
      <c r="A168" s="448" t="s">
        <v>5515</v>
      </c>
      <c r="B168" s="448" t="s">
        <v>5516</v>
      </c>
      <c r="C168" s="449" t="s">
        <v>5268</v>
      </c>
      <c r="D168" s="330">
        <f t="shared" si="0"/>
        <v>0</v>
      </c>
      <c r="E168" s="331">
        <f t="shared" si="1"/>
        <v>0</v>
      </c>
      <c r="F168" s="331">
        <f t="shared" si="2"/>
        <v>0</v>
      </c>
      <c r="G168" s="331">
        <f t="shared" si="3"/>
        <v>0</v>
      </c>
      <c r="H168" s="331">
        <f t="shared" si="4"/>
        <v>0</v>
      </c>
      <c r="I168" s="333">
        <f t="shared" si="5"/>
        <v>0</v>
      </c>
      <c r="J168" s="417"/>
      <c r="K168" s="395">
        <f t="shared" si="6"/>
        <v>0</v>
      </c>
      <c r="L168" s="336" t="str">
        <f t="shared" si="7"/>
        <v/>
      </c>
      <c r="M168" s="405"/>
      <c r="N168" s="411"/>
      <c r="O168" s="341"/>
      <c r="P168" s="341">
        <v>0</v>
      </c>
      <c r="Q168" s="341">
        <v>0</v>
      </c>
      <c r="R168" s="341">
        <v>0</v>
      </c>
      <c r="S168" s="341">
        <v>0</v>
      </c>
      <c r="T168" s="341"/>
      <c r="U168" s="405"/>
      <c r="V168" s="147">
        <v>0</v>
      </c>
      <c r="W168" s="411"/>
      <c r="X168" s="341">
        <v>0</v>
      </c>
    </row>
    <row r="169" spans="1:24" ht="24" customHeight="1" x14ac:dyDescent="0.3">
      <c r="A169" s="448" t="s">
        <v>5517</v>
      </c>
      <c r="B169" s="448" t="s">
        <v>5518</v>
      </c>
      <c r="C169" s="449" t="s">
        <v>593</v>
      </c>
      <c r="D169" s="330">
        <f t="shared" si="0"/>
        <v>600</v>
      </c>
      <c r="E169" s="331">
        <f t="shared" si="1"/>
        <v>118</v>
      </c>
      <c r="F169" s="331">
        <f t="shared" si="2"/>
        <v>64</v>
      </c>
      <c r="G169" s="331">
        <f t="shared" si="3"/>
        <v>0</v>
      </c>
      <c r="H169" s="331">
        <f t="shared" si="4"/>
        <v>0</v>
      </c>
      <c r="I169" s="333">
        <f t="shared" si="5"/>
        <v>782</v>
      </c>
      <c r="J169" s="417"/>
      <c r="K169" s="395">
        <f t="shared" si="6"/>
        <v>782</v>
      </c>
      <c r="L169" s="336">
        <f t="shared" si="7"/>
        <v>17</v>
      </c>
      <c r="M169" s="148">
        <v>118</v>
      </c>
      <c r="N169" s="147"/>
      <c r="O169" s="341"/>
      <c r="P169" s="341">
        <v>0</v>
      </c>
      <c r="Q169" s="341">
        <v>0</v>
      </c>
      <c r="R169" s="341">
        <v>0</v>
      </c>
      <c r="S169" s="341">
        <v>0</v>
      </c>
      <c r="T169" s="341"/>
      <c r="U169" s="148">
        <v>64</v>
      </c>
      <c r="V169" s="147">
        <v>0</v>
      </c>
      <c r="W169" s="147"/>
      <c r="X169" s="341">
        <v>600</v>
      </c>
    </row>
    <row r="170" spans="1:24" ht="24" customHeight="1" x14ac:dyDescent="0.3">
      <c r="A170" s="448" t="s">
        <v>5519</v>
      </c>
      <c r="B170" s="448" t="s">
        <v>5520</v>
      </c>
      <c r="C170" s="449" t="s">
        <v>314</v>
      </c>
      <c r="D170" s="330">
        <f t="shared" si="0"/>
        <v>96</v>
      </c>
      <c r="E170" s="331">
        <f t="shared" si="1"/>
        <v>86</v>
      </c>
      <c r="F170" s="331">
        <f t="shared" si="2"/>
        <v>0</v>
      </c>
      <c r="G170" s="331">
        <f t="shared" si="3"/>
        <v>0</v>
      </c>
      <c r="H170" s="331">
        <f t="shared" si="4"/>
        <v>0</v>
      </c>
      <c r="I170" s="333">
        <f t="shared" si="5"/>
        <v>182</v>
      </c>
      <c r="J170" s="417"/>
      <c r="K170" s="395">
        <f t="shared" si="6"/>
        <v>182</v>
      </c>
      <c r="L170" s="336">
        <f t="shared" si="7"/>
        <v>39</v>
      </c>
      <c r="M170" s="148">
        <v>86</v>
      </c>
      <c r="N170" s="147"/>
      <c r="O170" s="341"/>
      <c r="P170" s="341">
        <v>0</v>
      </c>
      <c r="Q170" s="341">
        <v>0</v>
      </c>
      <c r="R170" s="341">
        <v>0</v>
      </c>
      <c r="S170" s="341">
        <v>0</v>
      </c>
      <c r="T170" s="341"/>
      <c r="U170" s="148">
        <v>96</v>
      </c>
      <c r="V170" s="147">
        <v>0</v>
      </c>
      <c r="W170" s="147"/>
      <c r="X170" s="341">
        <v>0</v>
      </c>
    </row>
    <row r="171" spans="1:24" ht="24" customHeight="1" x14ac:dyDescent="0.3">
      <c r="A171" s="447" t="s">
        <v>5521</v>
      </c>
      <c r="B171" s="448" t="s">
        <v>5522</v>
      </c>
      <c r="C171" s="449" t="s">
        <v>142</v>
      </c>
      <c r="D171" s="330">
        <f t="shared" si="0"/>
        <v>6</v>
      </c>
      <c r="E171" s="331">
        <f t="shared" si="1"/>
        <v>0</v>
      </c>
      <c r="F171" s="331">
        <f t="shared" si="2"/>
        <v>0</v>
      </c>
      <c r="G171" s="331">
        <f t="shared" si="3"/>
        <v>0</v>
      </c>
      <c r="H171" s="331">
        <f t="shared" si="4"/>
        <v>0</v>
      </c>
      <c r="I171" s="333">
        <f t="shared" si="5"/>
        <v>6</v>
      </c>
      <c r="J171" s="417"/>
      <c r="K171" s="395">
        <f t="shared" si="6"/>
        <v>6</v>
      </c>
      <c r="L171" s="336">
        <f t="shared" si="7"/>
        <v>180</v>
      </c>
      <c r="M171" s="148"/>
      <c r="N171" s="147">
        <v>6</v>
      </c>
      <c r="O171" s="341"/>
      <c r="P171" s="341">
        <v>0</v>
      </c>
      <c r="Q171" s="341">
        <v>0</v>
      </c>
      <c r="R171" s="341">
        <v>0</v>
      </c>
      <c r="S171" s="341">
        <v>0</v>
      </c>
      <c r="T171" s="341"/>
      <c r="U171" s="148"/>
      <c r="V171" s="147">
        <v>0</v>
      </c>
      <c r="W171" s="147"/>
      <c r="X171" s="341">
        <v>0</v>
      </c>
    </row>
    <row r="172" spans="1:24" ht="24" customHeight="1" x14ac:dyDescent="0.3">
      <c r="A172" s="448" t="s">
        <v>5523</v>
      </c>
      <c r="B172" s="448" t="s">
        <v>5524</v>
      </c>
      <c r="C172" s="449" t="s">
        <v>182</v>
      </c>
      <c r="D172" s="330">
        <f t="shared" si="0"/>
        <v>0</v>
      </c>
      <c r="E172" s="331">
        <f t="shared" si="1"/>
        <v>0</v>
      </c>
      <c r="F172" s="331">
        <f t="shared" si="2"/>
        <v>0</v>
      </c>
      <c r="G172" s="331">
        <f t="shared" si="3"/>
        <v>0</v>
      </c>
      <c r="H172" s="331">
        <f t="shared" si="4"/>
        <v>0</v>
      </c>
      <c r="I172" s="333">
        <f t="shared" si="5"/>
        <v>0</v>
      </c>
      <c r="J172" s="417"/>
      <c r="K172" s="395">
        <f t="shared" si="6"/>
        <v>0</v>
      </c>
      <c r="L172" s="336" t="str">
        <f t="shared" si="7"/>
        <v/>
      </c>
      <c r="M172" s="148"/>
      <c r="N172" s="147"/>
      <c r="O172" s="341"/>
      <c r="P172" s="341">
        <v>0</v>
      </c>
      <c r="Q172" s="341">
        <v>0</v>
      </c>
      <c r="R172" s="341">
        <v>0</v>
      </c>
      <c r="S172" s="341">
        <v>0</v>
      </c>
      <c r="T172" s="341"/>
      <c r="U172" s="148"/>
      <c r="V172" s="147">
        <v>0</v>
      </c>
      <c r="W172" s="147"/>
      <c r="X172" s="341">
        <v>0</v>
      </c>
    </row>
    <row r="173" spans="1:24" ht="24" customHeight="1" x14ac:dyDescent="0.3">
      <c r="A173" s="448" t="s">
        <v>5525</v>
      </c>
      <c r="B173" s="448" t="s">
        <v>5526</v>
      </c>
      <c r="C173" s="449" t="s">
        <v>89</v>
      </c>
      <c r="D173" s="330">
        <f t="shared" si="0"/>
        <v>0</v>
      </c>
      <c r="E173" s="331">
        <f t="shared" si="1"/>
        <v>0</v>
      </c>
      <c r="F173" s="331">
        <f t="shared" si="2"/>
        <v>0</v>
      </c>
      <c r="G173" s="331">
        <f t="shared" si="3"/>
        <v>0</v>
      </c>
      <c r="H173" s="331">
        <f t="shared" si="4"/>
        <v>0</v>
      </c>
      <c r="I173" s="333">
        <f t="shared" si="5"/>
        <v>0</v>
      </c>
      <c r="J173" s="417"/>
      <c r="K173" s="395">
        <f t="shared" si="6"/>
        <v>0</v>
      </c>
      <c r="L173" s="336" t="str">
        <f t="shared" si="7"/>
        <v/>
      </c>
      <c r="M173" s="148"/>
      <c r="N173" s="147"/>
      <c r="O173" s="341"/>
      <c r="P173" s="341">
        <v>0</v>
      </c>
      <c r="Q173" s="341">
        <v>0</v>
      </c>
      <c r="R173" s="341">
        <v>0</v>
      </c>
      <c r="S173" s="341">
        <v>0</v>
      </c>
      <c r="T173" s="341"/>
      <c r="U173" s="148"/>
      <c r="V173" s="147">
        <v>0</v>
      </c>
      <c r="W173" s="147"/>
      <c r="X173" s="341">
        <v>0</v>
      </c>
    </row>
    <row r="174" spans="1:24" ht="24" customHeight="1" x14ac:dyDescent="0.3">
      <c r="A174" s="448" t="s">
        <v>1295</v>
      </c>
      <c r="B174" s="448" t="s">
        <v>1296</v>
      </c>
      <c r="C174" s="449" t="s">
        <v>237</v>
      </c>
      <c r="D174" s="330">
        <f t="shared" si="0"/>
        <v>14</v>
      </c>
      <c r="E174" s="331">
        <f t="shared" si="1"/>
        <v>8</v>
      </c>
      <c r="F174" s="331">
        <f t="shared" si="2"/>
        <v>0</v>
      </c>
      <c r="G174" s="331">
        <f t="shared" si="3"/>
        <v>0</v>
      </c>
      <c r="H174" s="331">
        <f t="shared" si="4"/>
        <v>0</v>
      </c>
      <c r="I174" s="333">
        <f t="shared" si="5"/>
        <v>22</v>
      </c>
      <c r="J174" s="417"/>
      <c r="K174" s="395">
        <f t="shared" si="6"/>
        <v>22</v>
      </c>
      <c r="L174" s="336">
        <f t="shared" si="7"/>
        <v>127</v>
      </c>
      <c r="M174" s="148"/>
      <c r="N174" s="147">
        <v>8</v>
      </c>
      <c r="O174" s="341"/>
      <c r="P174" s="341">
        <v>0</v>
      </c>
      <c r="Q174" s="341">
        <v>0</v>
      </c>
      <c r="R174" s="341">
        <v>0</v>
      </c>
      <c r="S174" s="341">
        <v>0</v>
      </c>
      <c r="T174" s="341"/>
      <c r="U174" s="148"/>
      <c r="V174" s="147">
        <v>0</v>
      </c>
      <c r="W174" s="147">
        <v>14</v>
      </c>
      <c r="X174" s="341">
        <v>0</v>
      </c>
    </row>
    <row r="175" spans="1:24" ht="24" customHeight="1" x14ac:dyDescent="0.3">
      <c r="A175" s="447" t="s">
        <v>6005</v>
      </c>
      <c r="B175" s="448" t="s">
        <v>6006</v>
      </c>
      <c r="C175" s="449" t="s">
        <v>1651</v>
      </c>
      <c r="D175" s="330">
        <f t="shared" si="0"/>
        <v>0</v>
      </c>
      <c r="E175" s="331">
        <f t="shared" si="1"/>
        <v>0</v>
      </c>
      <c r="F175" s="331">
        <f t="shared" si="2"/>
        <v>0</v>
      </c>
      <c r="G175" s="331">
        <f t="shared" si="3"/>
        <v>0</v>
      </c>
      <c r="H175" s="331">
        <f t="shared" si="4"/>
        <v>0</v>
      </c>
      <c r="I175" s="333">
        <f t="shared" si="5"/>
        <v>0</v>
      </c>
      <c r="J175" s="417"/>
      <c r="K175" s="395">
        <f t="shared" si="6"/>
        <v>0</v>
      </c>
      <c r="L175" s="336" t="str">
        <f t="shared" si="7"/>
        <v/>
      </c>
      <c r="M175" s="148"/>
      <c r="N175" s="147"/>
      <c r="O175" s="341"/>
      <c r="P175" s="341">
        <v>0</v>
      </c>
      <c r="Q175" s="341">
        <v>0</v>
      </c>
      <c r="R175" s="341">
        <v>0</v>
      </c>
      <c r="S175" s="341">
        <v>0</v>
      </c>
      <c r="T175" s="341"/>
      <c r="U175" s="148"/>
      <c r="V175" s="147">
        <v>0</v>
      </c>
      <c r="W175" s="147"/>
      <c r="X175" s="341">
        <v>0</v>
      </c>
    </row>
    <row r="176" spans="1:24" ht="24" customHeight="1" x14ac:dyDescent="0.3">
      <c r="A176" s="447" t="s">
        <v>1297</v>
      </c>
      <c r="B176" s="448" t="s">
        <v>1298</v>
      </c>
      <c r="C176" s="449" t="s">
        <v>664</v>
      </c>
      <c r="D176" s="330">
        <f t="shared" si="0"/>
        <v>800</v>
      </c>
      <c r="E176" s="331">
        <f t="shared" si="1"/>
        <v>0</v>
      </c>
      <c r="F176" s="331">
        <f t="shared" si="2"/>
        <v>0</v>
      </c>
      <c r="G176" s="331">
        <f t="shared" si="3"/>
        <v>0</v>
      </c>
      <c r="H176" s="331">
        <f t="shared" si="4"/>
        <v>0</v>
      </c>
      <c r="I176" s="333">
        <f t="shared" si="5"/>
        <v>800</v>
      </c>
      <c r="J176" s="417"/>
      <c r="K176" s="395">
        <f t="shared" si="6"/>
        <v>800</v>
      </c>
      <c r="L176" s="336">
        <f t="shared" si="7"/>
        <v>15</v>
      </c>
      <c r="M176" s="148"/>
      <c r="N176" s="147"/>
      <c r="O176" s="341"/>
      <c r="P176" s="341">
        <v>0</v>
      </c>
      <c r="Q176" s="341">
        <v>0</v>
      </c>
      <c r="R176" s="341">
        <v>0</v>
      </c>
      <c r="S176" s="341">
        <v>0</v>
      </c>
      <c r="T176" s="341"/>
      <c r="U176" s="148"/>
      <c r="V176" s="147">
        <v>0</v>
      </c>
      <c r="W176" s="147"/>
      <c r="X176" s="341">
        <v>800</v>
      </c>
    </row>
    <row r="177" spans="1:24" ht="24" customHeight="1" x14ac:dyDescent="0.3">
      <c r="A177" s="447" t="s">
        <v>5527</v>
      </c>
      <c r="B177" s="448" t="s">
        <v>5528</v>
      </c>
      <c r="C177" s="449" t="s">
        <v>1651</v>
      </c>
      <c r="D177" s="330">
        <f t="shared" si="0"/>
        <v>22</v>
      </c>
      <c r="E177" s="331">
        <f t="shared" si="1"/>
        <v>22</v>
      </c>
      <c r="F177" s="331">
        <f t="shared" si="2"/>
        <v>0</v>
      </c>
      <c r="G177" s="331">
        <f t="shared" si="3"/>
        <v>0</v>
      </c>
      <c r="H177" s="331">
        <f t="shared" si="4"/>
        <v>0</v>
      </c>
      <c r="I177" s="333">
        <f t="shared" si="5"/>
        <v>44</v>
      </c>
      <c r="J177" s="417"/>
      <c r="K177" s="395">
        <f t="shared" si="6"/>
        <v>44</v>
      </c>
      <c r="L177" s="336">
        <f t="shared" si="7"/>
        <v>98</v>
      </c>
      <c r="M177" s="148">
        <v>22</v>
      </c>
      <c r="N177" s="147"/>
      <c r="O177" s="341"/>
      <c r="P177" s="341">
        <v>0</v>
      </c>
      <c r="Q177" s="341">
        <v>0</v>
      </c>
      <c r="R177" s="341">
        <v>0</v>
      </c>
      <c r="S177" s="341">
        <v>0</v>
      </c>
      <c r="T177" s="341"/>
      <c r="U177" s="148">
        <v>22</v>
      </c>
      <c r="V177" s="147">
        <v>0</v>
      </c>
      <c r="W177" s="147"/>
      <c r="X177" s="341">
        <v>0</v>
      </c>
    </row>
    <row r="178" spans="1:24" ht="24" customHeight="1" x14ac:dyDescent="0.3">
      <c r="A178" s="448" t="s">
        <v>5529</v>
      </c>
      <c r="B178" s="448" t="s">
        <v>5530</v>
      </c>
      <c r="C178" s="449" t="s">
        <v>314</v>
      </c>
      <c r="D178" s="330">
        <f t="shared" si="0"/>
        <v>65</v>
      </c>
      <c r="E178" s="331">
        <f t="shared" si="1"/>
        <v>0</v>
      </c>
      <c r="F178" s="331">
        <f t="shared" si="2"/>
        <v>0</v>
      </c>
      <c r="G178" s="331">
        <f t="shared" si="3"/>
        <v>0</v>
      </c>
      <c r="H178" s="331">
        <f t="shared" si="4"/>
        <v>0</v>
      </c>
      <c r="I178" s="333">
        <f t="shared" si="5"/>
        <v>65</v>
      </c>
      <c r="J178" s="417"/>
      <c r="K178" s="395">
        <f t="shared" si="6"/>
        <v>65</v>
      </c>
      <c r="L178" s="336">
        <f t="shared" si="7"/>
        <v>75</v>
      </c>
      <c r="M178" s="148"/>
      <c r="N178" s="147"/>
      <c r="O178" s="341">
        <v>65</v>
      </c>
      <c r="P178" s="341">
        <v>0</v>
      </c>
      <c r="Q178" s="341">
        <v>0</v>
      </c>
      <c r="R178" s="341">
        <v>0</v>
      </c>
      <c r="S178" s="341">
        <v>0</v>
      </c>
      <c r="T178" s="341"/>
      <c r="U178" s="148"/>
      <c r="V178" s="147">
        <v>0</v>
      </c>
      <c r="W178" s="147"/>
      <c r="X178" s="341">
        <v>0</v>
      </c>
    </row>
    <row r="179" spans="1:24" ht="24" customHeight="1" x14ac:dyDescent="0.3">
      <c r="A179" s="451" t="s">
        <v>1301</v>
      </c>
      <c r="B179" s="452" t="s">
        <v>1302</v>
      </c>
      <c r="C179" s="453" t="s">
        <v>1651</v>
      </c>
      <c r="D179" s="330">
        <f t="shared" si="0"/>
        <v>1000</v>
      </c>
      <c r="E179" s="331">
        <f t="shared" si="1"/>
        <v>128</v>
      </c>
      <c r="F179" s="331">
        <f t="shared" si="2"/>
        <v>86</v>
      </c>
      <c r="G179" s="331">
        <f t="shared" si="3"/>
        <v>0</v>
      </c>
      <c r="H179" s="331">
        <f t="shared" si="4"/>
        <v>0</v>
      </c>
      <c r="I179" s="369">
        <f t="shared" si="5"/>
        <v>1214</v>
      </c>
      <c r="J179" s="417"/>
      <c r="K179" s="418">
        <f t="shared" si="6"/>
        <v>1214</v>
      </c>
      <c r="L179" s="336">
        <f t="shared" si="7"/>
        <v>12</v>
      </c>
      <c r="M179" s="148">
        <v>128</v>
      </c>
      <c r="N179" s="147"/>
      <c r="O179" s="341"/>
      <c r="P179" s="341">
        <v>0</v>
      </c>
      <c r="Q179" s="341">
        <v>0</v>
      </c>
      <c r="R179" s="341">
        <v>0</v>
      </c>
      <c r="S179" s="341">
        <v>0</v>
      </c>
      <c r="T179" s="341"/>
      <c r="U179" s="148">
        <v>86</v>
      </c>
      <c r="V179" s="147">
        <v>0</v>
      </c>
      <c r="W179" s="147"/>
      <c r="X179" s="341">
        <v>1000</v>
      </c>
    </row>
    <row r="180" spans="1:24" ht="24" customHeight="1" x14ac:dyDescent="0.3">
      <c r="A180" s="447" t="s">
        <v>5533</v>
      </c>
      <c r="B180" s="448" t="s">
        <v>5534</v>
      </c>
      <c r="C180" s="449" t="s">
        <v>5210</v>
      </c>
      <c r="D180" s="330">
        <f t="shared" si="0"/>
        <v>12</v>
      </c>
      <c r="E180" s="331">
        <f t="shared" si="1"/>
        <v>0</v>
      </c>
      <c r="F180" s="331">
        <f t="shared" si="2"/>
        <v>0</v>
      </c>
      <c r="G180" s="331">
        <f t="shared" si="3"/>
        <v>0</v>
      </c>
      <c r="H180" s="331">
        <f t="shared" si="4"/>
        <v>0</v>
      </c>
      <c r="I180" s="333">
        <f t="shared" si="5"/>
        <v>12</v>
      </c>
      <c r="J180" s="417"/>
      <c r="K180" s="395">
        <f t="shared" si="6"/>
        <v>12</v>
      </c>
      <c r="L180" s="336">
        <f t="shared" si="7"/>
        <v>170</v>
      </c>
      <c r="M180" s="148"/>
      <c r="N180" s="147">
        <v>12</v>
      </c>
      <c r="O180" s="341"/>
      <c r="P180" s="341">
        <v>0</v>
      </c>
      <c r="Q180" s="341">
        <v>0</v>
      </c>
      <c r="R180" s="341">
        <v>0</v>
      </c>
      <c r="S180" s="341">
        <v>0</v>
      </c>
      <c r="T180" s="341"/>
      <c r="U180" s="148"/>
      <c r="V180" s="147">
        <v>0</v>
      </c>
      <c r="W180" s="147"/>
      <c r="X180" s="341">
        <v>0</v>
      </c>
    </row>
    <row r="181" spans="1:24" ht="24" customHeight="1" x14ac:dyDescent="0.3">
      <c r="A181" s="447" t="s">
        <v>6007</v>
      </c>
      <c r="B181" s="448" t="s">
        <v>6008</v>
      </c>
      <c r="C181" s="449" t="s">
        <v>5210</v>
      </c>
      <c r="D181" s="330">
        <f t="shared" si="0"/>
        <v>0</v>
      </c>
      <c r="E181" s="331">
        <f t="shared" si="1"/>
        <v>0</v>
      </c>
      <c r="F181" s="331">
        <f t="shared" si="2"/>
        <v>0</v>
      </c>
      <c r="G181" s="331">
        <f t="shared" si="3"/>
        <v>0</v>
      </c>
      <c r="H181" s="331">
        <f t="shared" si="4"/>
        <v>0</v>
      </c>
      <c r="I181" s="333">
        <f t="shared" si="5"/>
        <v>0</v>
      </c>
      <c r="J181" s="417"/>
      <c r="K181" s="395">
        <f t="shared" si="6"/>
        <v>0</v>
      </c>
      <c r="L181" s="336" t="str">
        <f t="shared" si="7"/>
        <v/>
      </c>
      <c r="M181" s="148"/>
      <c r="N181" s="147"/>
      <c r="O181" s="341"/>
      <c r="P181" s="341">
        <v>0</v>
      </c>
      <c r="Q181" s="341">
        <v>0</v>
      </c>
      <c r="R181" s="341">
        <v>0</v>
      </c>
      <c r="S181" s="341">
        <v>0</v>
      </c>
      <c r="T181" s="341"/>
      <c r="U181" s="148"/>
      <c r="V181" s="147">
        <v>0</v>
      </c>
      <c r="W181" s="147"/>
      <c r="X181" s="341">
        <v>0</v>
      </c>
    </row>
    <row r="182" spans="1:24" ht="24" customHeight="1" x14ac:dyDescent="0.3">
      <c r="A182" s="448" t="s">
        <v>5535</v>
      </c>
      <c r="B182" s="448" t="s">
        <v>5536</v>
      </c>
      <c r="C182" s="449" t="s">
        <v>5206</v>
      </c>
      <c r="D182" s="330">
        <f t="shared" si="0"/>
        <v>72</v>
      </c>
      <c r="E182" s="331">
        <f t="shared" si="1"/>
        <v>32</v>
      </c>
      <c r="F182" s="331">
        <f t="shared" si="2"/>
        <v>0</v>
      </c>
      <c r="G182" s="331">
        <f t="shared" si="3"/>
        <v>0</v>
      </c>
      <c r="H182" s="331">
        <f t="shared" si="4"/>
        <v>0</v>
      </c>
      <c r="I182" s="333">
        <f t="shared" si="5"/>
        <v>104</v>
      </c>
      <c r="J182" s="417"/>
      <c r="K182" s="395">
        <f t="shared" si="6"/>
        <v>104</v>
      </c>
      <c r="L182" s="336">
        <f t="shared" si="7"/>
        <v>55</v>
      </c>
      <c r="M182" s="148">
        <v>72</v>
      </c>
      <c r="N182" s="147"/>
      <c r="O182" s="341"/>
      <c r="P182" s="341">
        <v>0</v>
      </c>
      <c r="Q182" s="341">
        <v>0</v>
      </c>
      <c r="R182" s="341">
        <v>0</v>
      </c>
      <c r="S182" s="341">
        <v>0</v>
      </c>
      <c r="T182" s="341"/>
      <c r="U182" s="148">
        <v>32</v>
      </c>
      <c r="V182" s="147">
        <v>0</v>
      </c>
      <c r="W182" s="147"/>
      <c r="X182" s="341">
        <v>0</v>
      </c>
    </row>
    <row r="183" spans="1:24" ht="24" customHeight="1" x14ac:dyDescent="0.3">
      <c r="A183" s="447" t="s">
        <v>5537</v>
      </c>
      <c r="B183" s="448" t="s">
        <v>5538</v>
      </c>
      <c r="C183" s="449" t="s">
        <v>607</v>
      </c>
      <c r="D183" s="330">
        <f t="shared" si="0"/>
        <v>0</v>
      </c>
      <c r="E183" s="331">
        <f t="shared" si="1"/>
        <v>0</v>
      </c>
      <c r="F183" s="331">
        <f t="shared" si="2"/>
        <v>0</v>
      </c>
      <c r="G183" s="331">
        <f t="shared" si="3"/>
        <v>0</v>
      </c>
      <c r="H183" s="331">
        <f t="shared" si="4"/>
        <v>0</v>
      </c>
      <c r="I183" s="333">
        <f t="shared" si="5"/>
        <v>0</v>
      </c>
      <c r="J183" s="417"/>
      <c r="K183" s="395">
        <f t="shared" si="6"/>
        <v>0</v>
      </c>
      <c r="L183" s="336" t="str">
        <f t="shared" si="7"/>
        <v/>
      </c>
      <c r="M183" s="148"/>
      <c r="N183" s="147"/>
      <c r="O183" s="341"/>
      <c r="P183" s="341">
        <v>0</v>
      </c>
      <c r="Q183" s="341">
        <v>0</v>
      </c>
      <c r="R183" s="341">
        <v>0</v>
      </c>
      <c r="S183" s="341">
        <v>0</v>
      </c>
      <c r="T183" s="341"/>
      <c r="U183" s="148"/>
      <c r="V183" s="147">
        <v>0</v>
      </c>
      <c r="W183" s="147"/>
      <c r="X183" s="341">
        <v>0</v>
      </c>
    </row>
    <row r="184" spans="1:24" ht="24" customHeight="1" x14ac:dyDescent="0.3">
      <c r="A184" s="448" t="s">
        <v>5539</v>
      </c>
      <c r="B184" s="448" t="s">
        <v>5540</v>
      </c>
      <c r="C184" s="449" t="s">
        <v>535</v>
      </c>
      <c r="D184" s="330">
        <f t="shared" si="0"/>
        <v>0</v>
      </c>
      <c r="E184" s="331">
        <f t="shared" si="1"/>
        <v>0</v>
      </c>
      <c r="F184" s="331">
        <f t="shared" si="2"/>
        <v>0</v>
      </c>
      <c r="G184" s="331">
        <f t="shared" si="3"/>
        <v>0</v>
      </c>
      <c r="H184" s="331">
        <f t="shared" si="4"/>
        <v>0</v>
      </c>
      <c r="I184" s="333">
        <f t="shared" si="5"/>
        <v>0</v>
      </c>
      <c r="J184" s="417"/>
      <c r="K184" s="395">
        <f t="shared" si="6"/>
        <v>0</v>
      </c>
      <c r="L184" s="336" t="str">
        <f t="shared" si="7"/>
        <v/>
      </c>
      <c r="M184" s="148"/>
      <c r="N184" s="147"/>
      <c r="O184" s="341"/>
      <c r="P184" s="341">
        <v>0</v>
      </c>
      <c r="Q184" s="341">
        <v>0</v>
      </c>
      <c r="R184" s="341">
        <v>0</v>
      </c>
      <c r="S184" s="341">
        <v>0</v>
      </c>
      <c r="T184" s="341"/>
      <c r="U184" s="148"/>
      <c r="V184" s="147">
        <v>0</v>
      </c>
      <c r="W184" s="147"/>
      <c r="X184" s="341">
        <v>0</v>
      </c>
    </row>
    <row r="185" spans="1:24" ht="24" customHeight="1" x14ac:dyDescent="0.3">
      <c r="A185" s="447" t="s">
        <v>5543</v>
      </c>
      <c r="B185" s="448" t="s">
        <v>5544</v>
      </c>
      <c r="C185" s="449" t="s">
        <v>598</v>
      </c>
      <c r="D185" s="330">
        <f t="shared" si="0"/>
        <v>70</v>
      </c>
      <c r="E185" s="331">
        <f t="shared" si="1"/>
        <v>0</v>
      </c>
      <c r="F185" s="331">
        <f t="shared" si="2"/>
        <v>0</v>
      </c>
      <c r="G185" s="331">
        <f t="shared" si="3"/>
        <v>0</v>
      </c>
      <c r="H185" s="331">
        <f t="shared" si="4"/>
        <v>0</v>
      </c>
      <c r="I185" s="333">
        <f t="shared" si="5"/>
        <v>70</v>
      </c>
      <c r="J185" s="417"/>
      <c r="K185" s="395">
        <f t="shared" si="6"/>
        <v>70</v>
      </c>
      <c r="L185" s="336">
        <f t="shared" si="7"/>
        <v>69</v>
      </c>
      <c r="M185" s="148"/>
      <c r="N185" s="147"/>
      <c r="O185" s="341"/>
      <c r="P185" s="341">
        <v>0</v>
      </c>
      <c r="Q185" s="341">
        <v>0</v>
      </c>
      <c r="R185" s="341">
        <v>0</v>
      </c>
      <c r="S185" s="341">
        <v>0</v>
      </c>
      <c r="T185" s="341">
        <v>70</v>
      </c>
      <c r="U185" s="148"/>
      <c r="V185" s="147">
        <v>0</v>
      </c>
      <c r="W185" s="147"/>
      <c r="X185" s="341">
        <v>0</v>
      </c>
    </row>
    <row r="186" spans="1:24" ht="24" customHeight="1" x14ac:dyDescent="0.3">
      <c r="A186" s="448" t="s">
        <v>5545</v>
      </c>
      <c r="B186" s="448" t="s">
        <v>5546</v>
      </c>
      <c r="C186" s="449" t="s">
        <v>1876</v>
      </c>
      <c r="D186" s="330">
        <f t="shared" si="0"/>
        <v>6</v>
      </c>
      <c r="E186" s="331">
        <f t="shared" si="1"/>
        <v>0</v>
      </c>
      <c r="F186" s="331">
        <f t="shared" si="2"/>
        <v>0</v>
      </c>
      <c r="G186" s="331">
        <f t="shared" si="3"/>
        <v>0</v>
      </c>
      <c r="H186" s="331">
        <f t="shared" si="4"/>
        <v>0</v>
      </c>
      <c r="I186" s="333">
        <f t="shared" si="5"/>
        <v>6</v>
      </c>
      <c r="J186" s="417"/>
      <c r="K186" s="395">
        <f t="shared" si="6"/>
        <v>6</v>
      </c>
      <c r="L186" s="336">
        <f t="shared" si="7"/>
        <v>180</v>
      </c>
      <c r="M186" s="148"/>
      <c r="N186" s="147"/>
      <c r="O186" s="341"/>
      <c r="P186" s="341">
        <v>0</v>
      </c>
      <c r="Q186" s="341">
        <v>0</v>
      </c>
      <c r="R186" s="341">
        <v>0</v>
      </c>
      <c r="S186" s="341">
        <v>0</v>
      </c>
      <c r="T186" s="341"/>
      <c r="U186" s="148"/>
      <c r="V186" s="147">
        <v>0</v>
      </c>
      <c r="W186" s="147">
        <v>6</v>
      </c>
      <c r="X186" s="454">
        <v>0</v>
      </c>
    </row>
    <row r="187" spans="1:24" ht="24" customHeight="1" x14ac:dyDescent="0.3">
      <c r="A187" s="447" t="s">
        <v>6009</v>
      </c>
      <c r="B187" s="448" t="s">
        <v>6010</v>
      </c>
      <c r="C187" s="449" t="s">
        <v>83</v>
      </c>
      <c r="D187" s="330">
        <f t="shared" si="0"/>
        <v>0</v>
      </c>
      <c r="E187" s="331">
        <f t="shared" si="1"/>
        <v>0</v>
      </c>
      <c r="F187" s="331">
        <f t="shared" si="2"/>
        <v>0</v>
      </c>
      <c r="G187" s="331">
        <f t="shared" si="3"/>
        <v>0</v>
      </c>
      <c r="H187" s="331">
        <f t="shared" si="4"/>
        <v>0</v>
      </c>
      <c r="I187" s="333">
        <f t="shared" si="5"/>
        <v>0</v>
      </c>
      <c r="J187" s="417"/>
      <c r="K187" s="395">
        <f t="shared" si="6"/>
        <v>0</v>
      </c>
      <c r="L187" s="336" t="str">
        <f t="shared" si="7"/>
        <v/>
      </c>
      <c r="M187" s="148"/>
      <c r="N187" s="147"/>
      <c r="O187" s="341"/>
      <c r="P187" s="341">
        <v>0</v>
      </c>
      <c r="Q187" s="341">
        <v>0</v>
      </c>
      <c r="R187" s="341">
        <v>0</v>
      </c>
      <c r="S187" s="341">
        <v>0</v>
      </c>
      <c r="T187" s="341"/>
      <c r="U187" s="148"/>
      <c r="V187" s="147">
        <v>0</v>
      </c>
      <c r="W187" s="147"/>
      <c r="X187" s="341">
        <v>0</v>
      </c>
    </row>
    <row r="188" spans="1:24" ht="24" customHeight="1" x14ac:dyDescent="0.3">
      <c r="A188" s="448" t="s">
        <v>5547</v>
      </c>
      <c r="B188" s="448" t="s">
        <v>5548</v>
      </c>
      <c r="C188" s="449" t="s">
        <v>607</v>
      </c>
      <c r="D188" s="330">
        <f t="shared" si="0"/>
        <v>85</v>
      </c>
      <c r="E188" s="331">
        <f t="shared" si="1"/>
        <v>45</v>
      </c>
      <c r="F188" s="331">
        <f t="shared" si="2"/>
        <v>0</v>
      </c>
      <c r="G188" s="331">
        <f t="shared" si="3"/>
        <v>0</v>
      </c>
      <c r="H188" s="331">
        <f t="shared" si="4"/>
        <v>0</v>
      </c>
      <c r="I188" s="333">
        <f t="shared" si="5"/>
        <v>130</v>
      </c>
      <c r="J188" s="417"/>
      <c r="K188" s="395">
        <f t="shared" si="6"/>
        <v>130</v>
      </c>
      <c r="L188" s="336">
        <f t="shared" si="7"/>
        <v>49</v>
      </c>
      <c r="M188" s="148"/>
      <c r="N188" s="147"/>
      <c r="O188" s="341">
        <v>45</v>
      </c>
      <c r="P188" s="341">
        <v>0</v>
      </c>
      <c r="Q188" s="341">
        <v>0</v>
      </c>
      <c r="R188" s="341">
        <v>0</v>
      </c>
      <c r="S188" s="341">
        <v>0</v>
      </c>
      <c r="T188" s="341">
        <v>85</v>
      </c>
      <c r="U188" s="148"/>
      <c r="V188" s="147">
        <v>0</v>
      </c>
      <c r="W188" s="147"/>
      <c r="X188" s="341">
        <v>0</v>
      </c>
    </row>
    <row r="189" spans="1:24" ht="24" customHeight="1" x14ac:dyDescent="0.3">
      <c r="A189" s="447" t="s">
        <v>5550</v>
      </c>
      <c r="B189" s="448" t="s">
        <v>6011</v>
      </c>
      <c r="C189" s="449" t="s">
        <v>5497</v>
      </c>
      <c r="D189" s="330">
        <f t="shared" si="0"/>
        <v>16</v>
      </c>
      <c r="E189" s="331">
        <f t="shared" si="1"/>
        <v>8</v>
      </c>
      <c r="F189" s="331">
        <f t="shared" si="2"/>
        <v>0</v>
      </c>
      <c r="G189" s="331">
        <f t="shared" si="3"/>
        <v>0</v>
      </c>
      <c r="H189" s="331">
        <f t="shared" si="4"/>
        <v>0</v>
      </c>
      <c r="I189" s="333">
        <f t="shared" si="5"/>
        <v>24</v>
      </c>
      <c r="J189" s="417"/>
      <c r="K189" s="395">
        <f t="shared" si="6"/>
        <v>24</v>
      </c>
      <c r="L189" s="336">
        <f t="shared" si="7"/>
        <v>124</v>
      </c>
      <c r="M189" s="148"/>
      <c r="N189" s="147">
        <v>16</v>
      </c>
      <c r="O189" s="341"/>
      <c r="P189" s="341">
        <v>0</v>
      </c>
      <c r="Q189" s="341">
        <v>0</v>
      </c>
      <c r="R189" s="341">
        <v>0</v>
      </c>
      <c r="S189" s="341">
        <v>0</v>
      </c>
      <c r="T189" s="341"/>
      <c r="U189" s="148"/>
      <c r="V189" s="147">
        <v>0</v>
      </c>
      <c r="W189" s="147">
        <v>8</v>
      </c>
      <c r="X189" s="341">
        <v>0</v>
      </c>
    </row>
    <row r="190" spans="1:24" ht="24" customHeight="1" x14ac:dyDescent="0.3">
      <c r="A190" s="447" t="s">
        <v>6012</v>
      </c>
      <c r="B190" s="448" t="s">
        <v>5549</v>
      </c>
      <c r="C190" s="449" t="s">
        <v>535</v>
      </c>
      <c r="D190" s="330">
        <f t="shared" si="0"/>
        <v>40</v>
      </c>
      <c r="E190" s="331">
        <f t="shared" si="1"/>
        <v>16</v>
      </c>
      <c r="F190" s="331">
        <f t="shared" si="2"/>
        <v>0</v>
      </c>
      <c r="G190" s="331">
        <f t="shared" si="3"/>
        <v>0</v>
      </c>
      <c r="H190" s="331">
        <f t="shared" si="4"/>
        <v>0</v>
      </c>
      <c r="I190" s="333">
        <f t="shared" si="5"/>
        <v>56</v>
      </c>
      <c r="J190" s="417"/>
      <c r="K190" s="395">
        <f t="shared" si="6"/>
        <v>56</v>
      </c>
      <c r="L190" s="336">
        <f t="shared" si="7"/>
        <v>83</v>
      </c>
      <c r="M190" s="148"/>
      <c r="N190" s="147">
        <v>16</v>
      </c>
      <c r="O190" s="341"/>
      <c r="P190" s="341">
        <v>0</v>
      </c>
      <c r="Q190" s="341">
        <v>0</v>
      </c>
      <c r="R190" s="341">
        <v>0</v>
      </c>
      <c r="S190" s="341">
        <v>0</v>
      </c>
      <c r="T190" s="341"/>
      <c r="U190" s="148"/>
      <c r="V190" s="147">
        <v>0</v>
      </c>
      <c r="W190" s="147">
        <v>40</v>
      </c>
      <c r="X190" s="341">
        <v>0</v>
      </c>
    </row>
    <row r="191" spans="1:24" ht="24" customHeight="1" x14ac:dyDescent="0.3">
      <c r="A191" s="447" t="s">
        <v>5554</v>
      </c>
      <c r="B191" s="448" t="s">
        <v>5555</v>
      </c>
      <c r="C191" s="449" t="s">
        <v>83</v>
      </c>
      <c r="D191" s="330">
        <f t="shared" si="0"/>
        <v>0</v>
      </c>
      <c r="E191" s="331">
        <f t="shared" si="1"/>
        <v>0</v>
      </c>
      <c r="F191" s="331">
        <f t="shared" si="2"/>
        <v>0</v>
      </c>
      <c r="G191" s="331">
        <f t="shared" si="3"/>
        <v>0</v>
      </c>
      <c r="H191" s="331">
        <f t="shared" si="4"/>
        <v>0</v>
      </c>
      <c r="I191" s="333">
        <f t="shared" si="5"/>
        <v>0</v>
      </c>
      <c r="J191" s="417"/>
      <c r="K191" s="395">
        <f t="shared" si="6"/>
        <v>0</v>
      </c>
      <c r="L191" s="336" t="str">
        <f t="shared" si="7"/>
        <v/>
      </c>
      <c r="M191" s="148"/>
      <c r="N191" s="147"/>
      <c r="O191" s="341"/>
      <c r="P191" s="341">
        <v>0</v>
      </c>
      <c r="Q191" s="341">
        <v>0</v>
      </c>
      <c r="R191" s="341">
        <v>0</v>
      </c>
      <c r="S191" s="341">
        <v>0</v>
      </c>
      <c r="T191" s="341"/>
      <c r="U191" s="148"/>
      <c r="V191" s="147">
        <v>0</v>
      </c>
      <c r="W191" s="147"/>
      <c r="X191" s="341">
        <v>0</v>
      </c>
    </row>
    <row r="192" spans="1:24" ht="24" customHeight="1" x14ac:dyDescent="0.3">
      <c r="A192" s="447" t="s">
        <v>5556</v>
      </c>
      <c r="B192" s="448" t="s">
        <v>5557</v>
      </c>
      <c r="C192" s="449" t="s">
        <v>237</v>
      </c>
      <c r="D192" s="330">
        <f t="shared" si="0"/>
        <v>14</v>
      </c>
      <c r="E192" s="331">
        <f t="shared" si="1"/>
        <v>6</v>
      </c>
      <c r="F192" s="331">
        <f t="shared" si="2"/>
        <v>0</v>
      </c>
      <c r="G192" s="331">
        <f t="shared" si="3"/>
        <v>0</v>
      </c>
      <c r="H192" s="331">
        <f t="shared" si="4"/>
        <v>0</v>
      </c>
      <c r="I192" s="333">
        <f t="shared" si="5"/>
        <v>20</v>
      </c>
      <c r="J192" s="417"/>
      <c r="K192" s="395">
        <f t="shared" si="6"/>
        <v>20</v>
      </c>
      <c r="L192" s="336">
        <f t="shared" si="7"/>
        <v>146</v>
      </c>
      <c r="M192" s="148"/>
      <c r="N192" s="147">
        <v>6</v>
      </c>
      <c r="O192" s="341"/>
      <c r="P192" s="341">
        <v>0</v>
      </c>
      <c r="Q192" s="341">
        <v>0</v>
      </c>
      <c r="R192" s="341">
        <v>0</v>
      </c>
      <c r="S192" s="341">
        <v>0</v>
      </c>
      <c r="T192" s="341"/>
      <c r="U192" s="148"/>
      <c r="V192" s="147">
        <v>0</v>
      </c>
      <c r="W192" s="147">
        <v>14</v>
      </c>
      <c r="X192" s="341">
        <v>0</v>
      </c>
    </row>
    <row r="193" spans="1:24" ht="24" customHeight="1" x14ac:dyDescent="0.3">
      <c r="A193" s="447" t="s">
        <v>1719</v>
      </c>
      <c r="B193" s="448" t="s">
        <v>1720</v>
      </c>
      <c r="C193" s="449" t="s">
        <v>171</v>
      </c>
      <c r="D193" s="330">
        <f t="shared" si="0"/>
        <v>0</v>
      </c>
      <c r="E193" s="331">
        <f t="shared" si="1"/>
        <v>0</v>
      </c>
      <c r="F193" s="331">
        <f t="shared" si="2"/>
        <v>0</v>
      </c>
      <c r="G193" s="331">
        <f t="shared" si="3"/>
        <v>0</v>
      </c>
      <c r="H193" s="331">
        <f t="shared" si="4"/>
        <v>0</v>
      </c>
      <c r="I193" s="333">
        <f t="shared" si="5"/>
        <v>0</v>
      </c>
      <c r="J193" s="417"/>
      <c r="K193" s="395">
        <f t="shared" si="6"/>
        <v>0</v>
      </c>
      <c r="L193" s="336" t="str">
        <f t="shared" si="7"/>
        <v/>
      </c>
      <c r="M193" s="148"/>
      <c r="N193" s="147"/>
      <c r="O193" s="341"/>
      <c r="P193" s="341">
        <v>0</v>
      </c>
      <c r="Q193" s="341">
        <v>0</v>
      </c>
      <c r="R193" s="341">
        <v>0</v>
      </c>
      <c r="S193" s="341">
        <v>0</v>
      </c>
      <c r="T193" s="341"/>
      <c r="U193" s="148"/>
      <c r="V193" s="147">
        <v>0</v>
      </c>
      <c r="W193" s="147"/>
      <c r="X193" s="341">
        <v>0</v>
      </c>
    </row>
    <row r="194" spans="1:24" ht="24" customHeight="1" x14ac:dyDescent="0.3">
      <c r="A194" s="447" t="s">
        <v>1310</v>
      </c>
      <c r="B194" s="448" t="s">
        <v>1311</v>
      </c>
      <c r="C194" s="449" t="s">
        <v>171</v>
      </c>
      <c r="D194" s="330">
        <f t="shared" si="0"/>
        <v>240</v>
      </c>
      <c r="E194" s="331">
        <f t="shared" si="1"/>
        <v>54</v>
      </c>
      <c r="F194" s="331">
        <f t="shared" si="2"/>
        <v>22</v>
      </c>
      <c r="G194" s="331">
        <f t="shared" si="3"/>
        <v>0</v>
      </c>
      <c r="H194" s="331">
        <f t="shared" si="4"/>
        <v>0</v>
      </c>
      <c r="I194" s="333">
        <f t="shared" si="5"/>
        <v>316</v>
      </c>
      <c r="J194" s="417"/>
      <c r="K194" s="395">
        <f t="shared" si="6"/>
        <v>316</v>
      </c>
      <c r="L194" s="336">
        <f t="shared" si="7"/>
        <v>25</v>
      </c>
      <c r="M194" s="148">
        <v>22</v>
      </c>
      <c r="N194" s="147"/>
      <c r="O194" s="341"/>
      <c r="P194" s="341">
        <v>0</v>
      </c>
      <c r="Q194" s="341">
        <v>0</v>
      </c>
      <c r="R194" s="341">
        <v>0</v>
      </c>
      <c r="S194" s="341">
        <v>0</v>
      </c>
      <c r="T194" s="341"/>
      <c r="U194" s="148">
        <v>54</v>
      </c>
      <c r="V194" s="147">
        <v>0</v>
      </c>
      <c r="W194" s="147"/>
      <c r="X194" s="341">
        <v>240</v>
      </c>
    </row>
    <row r="195" spans="1:24" ht="24" customHeight="1" x14ac:dyDescent="0.3">
      <c r="A195" s="448" t="s">
        <v>5559</v>
      </c>
      <c r="B195" s="448" t="s">
        <v>5560</v>
      </c>
      <c r="C195" s="449" t="s">
        <v>725</v>
      </c>
      <c r="D195" s="330">
        <f t="shared" si="0"/>
        <v>22</v>
      </c>
      <c r="E195" s="331">
        <f t="shared" si="1"/>
        <v>22</v>
      </c>
      <c r="F195" s="331">
        <f t="shared" si="2"/>
        <v>0</v>
      </c>
      <c r="G195" s="331">
        <f t="shared" si="3"/>
        <v>0</v>
      </c>
      <c r="H195" s="331">
        <f t="shared" si="4"/>
        <v>0</v>
      </c>
      <c r="I195" s="333">
        <f t="shared" si="5"/>
        <v>44</v>
      </c>
      <c r="J195" s="417"/>
      <c r="K195" s="395">
        <f t="shared" si="6"/>
        <v>44</v>
      </c>
      <c r="L195" s="336">
        <f t="shared" si="7"/>
        <v>98</v>
      </c>
      <c r="M195" s="148">
        <v>22</v>
      </c>
      <c r="N195" s="147"/>
      <c r="O195" s="341"/>
      <c r="P195" s="341">
        <v>0</v>
      </c>
      <c r="Q195" s="341">
        <v>0</v>
      </c>
      <c r="R195" s="341">
        <v>0</v>
      </c>
      <c r="S195" s="341">
        <v>0</v>
      </c>
      <c r="T195" s="341"/>
      <c r="U195" s="148">
        <v>22</v>
      </c>
      <c r="V195" s="147">
        <v>0</v>
      </c>
      <c r="W195" s="147"/>
      <c r="X195" s="341">
        <v>0</v>
      </c>
    </row>
    <row r="196" spans="1:24" ht="24" customHeight="1" x14ac:dyDescent="0.3">
      <c r="A196" s="447" t="s">
        <v>5561</v>
      </c>
      <c r="B196" s="448" t="s">
        <v>5562</v>
      </c>
      <c r="C196" s="449" t="s">
        <v>171</v>
      </c>
      <c r="D196" s="330">
        <f t="shared" si="0"/>
        <v>240</v>
      </c>
      <c r="E196" s="331">
        <f t="shared" si="1"/>
        <v>160</v>
      </c>
      <c r="F196" s="331">
        <f t="shared" si="2"/>
        <v>128</v>
      </c>
      <c r="G196" s="331">
        <f t="shared" si="3"/>
        <v>0</v>
      </c>
      <c r="H196" s="331">
        <f t="shared" si="4"/>
        <v>0</v>
      </c>
      <c r="I196" s="333">
        <f t="shared" si="5"/>
        <v>528</v>
      </c>
      <c r="J196" s="417"/>
      <c r="K196" s="395">
        <f t="shared" si="6"/>
        <v>528</v>
      </c>
      <c r="L196" s="336">
        <f t="shared" si="7"/>
        <v>20</v>
      </c>
      <c r="M196" s="148">
        <v>128</v>
      </c>
      <c r="N196" s="147"/>
      <c r="O196" s="341"/>
      <c r="P196" s="341">
        <v>0</v>
      </c>
      <c r="Q196" s="341">
        <v>0</v>
      </c>
      <c r="R196" s="341">
        <v>0</v>
      </c>
      <c r="S196" s="341">
        <v>0</v>
      </c>
      <c r="T196" s="341"/>
      <c r="U196" s="148">
        <v>160</v>
      </c>
      <c r="V196" s="147">
        <v>0</v>
      </c>
      <c r="W196" s="147"/>
      <c r="X196" s="341">
        <v>240</v>
      </c>
    </row>
    <row r="197" spans="1:24" ht="24" customHeight="1" x14ac:dyDescent="0.3">
      <c r="A197" s="447" t="s">
        <v>5563</v>
      </c>
      <c r="B197" s="448" t="s">
        <v>5564</v>
      </c>
      <c r="C197" s="449" t="s">
        <v>340</v>
      </c>
      <c r="D197" s="330">
        <f t="shared" si="0"/>
        <v>0</v>
      </c>
      <c r="E197" s="331">
        <f t="shared" si="1"/>
        <v>0</v>
      </c>
      <c r="F197" s="331">
        <f t="shared" si="2"/>
        <v>0</v>
      </c>
      <c r="G197" s="331">
        <f t="shared" si="3"/>
        <v>0</v>
      </c>
      <c r="H197" s="331">
        <f t="shared" si="4"/>
        <v>0</v>
      </c>
      <c r="I197" s="333">
        <f t="shared" si="5"/>
        <v>0</v>
      </c>
      <c r="J197" s="417"/>
      <c r="K197" s="395">
        <f t="shared" si="6"/>
        <v>0</v>
      </c>
      <c r="L197" s="336" t="str">
        <f t="shared" si="7"/>
        <v/>
      </c>
      <c r="M197" s="148"/>
      <c r="N197" s="147"/>
      <c r="O197" s="341"/>
      <c r="P197" s="341">
        <v>0</v>
      </c>
      <c r="Q197" s="341">
        <v>0</v>
      </c>
      <c r="R197" s="341">
        <v>0</v>
      </c>
      <c r="S197" s="341">
        <v>0</v>
      </c>
      <c r="T197" s="341"/>
      <c r="U197" s="148"/>
      <c r="V197" s="147">
        <v>0</v>
      </c>
      <c r="W197" s="147"/>
      <c r="X197" s="341">
        <v>0</v>
      </c>
    </row>
    <row r="198" spans="1:24" ht="24" customHeight="1" x14ac:dyDescent="0.3">
      <c r="A198" s="447" t="s">
        <v>1312</v>
      </c>
      <c r="B198" s="448" t="s">
        <v>1313</v>
      </c>
      <c r="C198" s="449" t="s">
        <v>351</v>
      </c>
      <c r="D198" s="330">
        <f t="shared" si="0"/>
        <v>0</v>
      </c>
      <c r="E198" s="331">
        <f t="shared" si="1"/>
        <v>0</v>
      </c>
      <c r="F198" s="331">
        <f t="shared" si="2"/>
        <v>0</v>
      </c>
      <c r="G198" s="331">
        <f t="shared" si="3"/>
        <v>0</v>
      </c>
      <c r="H198" s="331">
        <f t="shared" si="4"/>
        <v>0</v>
      </c>
      <c r="I198" s="333">
        <f t="shared" si="5"/>
        <v>0</v>
      </c>
      <c r="J198" s="417"/>
      <c r="K198" s="395">
        <f t="shared" si="6"/>
        <v>0</v>
      </c>
      <c r="L198" s="336" t="str">
        <f t="shared" si="7"/>
        <v/>
      </c>
      <c r="M198" s="148"/>
      <c r="N198" s="147"/>
      <c r="O198" s="341"/>
      <c r="P198" s="341">
        <v>0</v>
      </c>
      <c r="Q198" s="341">
        <v>0</v>
      </c>
      <c r="R198" s="341">
        <v>0</v>
      </c>
      <c r="S198" s="341">
        <v>0</v>
      </c>
      <c r="T198" s="341"/>
      <c r="U198" s="148"/>
      <c r="V198" s="147">
        <v>0</v>
      </c>
      <c r="W198" s="147"/>
      <c r="X198" s="341">
        <v>0</v>
      </c>
    </row>
    <row r="199" spans="1:24" ht="24" customHeight="1" x14ac:dyDescent="0.3">
      <c r="A199" s="451" t="s">
        <v>5565</v>
      </c>
      <c r="B199" s="450" t="s">
        <v>5566</v>
      </c>
      <c r="C199" s="205" t="s">
        <v>5210</v>
      </c>
      <c r="D199" s="330">
        <f t="shared" si="0"/>
        <v>8</v>
      </c>
      <c r="E199" s="331">
        <f t="shared" si="1"/>
        <v>0</v>
      </c>
      <c r="F199" s="331">
        <f t="shared" si="2"/>
        <v>0</v>
      </c>
      <c r="G199" s="331">
        <f t="shared" si="3"/>
        <v>0</v>
      </c>
      <c r="H199" s="331">
        <f t="shared" si="4"/>
        <v>0</v>
      </c>
      <c r="I199" s="333">
        <f t="shared" si="5"/>
        <v>8</v>
      </c>
      <c r="J199" s="417"/>
      <c r="K199" s="395">
        <f t="shared" si="6"/>
        <v>8</v>
      </c>
      <c r="L199" s="336">
        <f t="shared" si="7"/>
        <v>174</v>
      </c>
      <c r="M199" s="148"/>
      <c r="N199" s="147">
        <v>8</v>
      </c>
      <c r="O199" s="341"/>
      <c r="P199" s="341">
        <v>0</v>
      </c>
      <c r="Q199" s="341">
        <v>0</v>
      </c>
      <c r="R199" s="341">
        <v>0</v>
      </c>
      <c r="S199" s="341">
        <v>0</v>
      </c>
      <c r="T199" s="341"/>
      <c r="U199" s="148"/>
      <c r="V199" s="147">
        <v>0</v>
      </c>
      <c r="W199" s="147"/>
      <c r="X199" s="341">
        <v>0</v>
      </c>
    </row>
    <row r="200" spans="1:24" ht="24" customHeight="1" x14ac:dyDescent="0.3">
      <c r="A200" s="448" t="s">
        <v>5567</v>
      </c>
      <c r="B200" s="448" t="s">
        <v>5568</v>
      </c>
      <c r="C200" s="449" t="s">
        <v>2509</v>
      </c>
      <c r="D200" s="330">
        <f t="shared" si="0"/>
        <v>0</v>
      </c>
      <c r="E200" s="331">
        <f t="shared" si="1"/>
        <v>0</v>
      </c>
      <c r="F200" s="331">
        <f t="shared" si="2"/>
        <v>0</v>
      </c>
      <c r="G200" s="331">
        <f t="shared" si="3"/>
        <v>0</v>
      </c>
      <c r="H200" s="331">
        <f t="shared" si="4"/>
        <v>0</v>
      </c>
      <c r="I200" s="333">
        <f t="shared" si="5"/>
        <v>0</v>
      </c>
      <c r="J200" s="417"/>
      <c r="K200" s="395">
        <f t="shared" si="6"/>
        <v>0</v>
      </c>
      <c r="L200" s="336" t="str">
        <f t="shared" si="7"/>
        <v/>
      </c>
      <c r="M200" s="148"/>
      <c r="N200" s="147"/>
      <c r="O200" s="341"/>
      <c r="P200" s="341">
        <v>0</v>
      </c>
      <c r="Q200" s="341">
        <v>0</v>
      </c>
      <c r="R200" s="341">
        <v>0</v>
      </c>
      <c r="S200" s="341">
        <v>0</v>
      </c>
      <c r="T200" s="341"/>
      <c r="U200" s="148"/>
      <c r="V200" s="147">
        <v>0</v>
      </c>
      <c r="W200" s="147"/>
      <c r="X200" s="341">
        <v>0</v>
      </c>
    </row>
    <row r="201" spans="1:24" ht="24" customHeight="1" x14ac:dyDescent="0.3">
      <c r="A201" s="447" t="s">
        <v>5569</v>
      </c>
      <c r="B201" s="448" t="s">
        <v>5570</v>
      </c>
      <c r="C201" s="449" t="s">
        <v>237</v>
      </c>
      <c r="D201" s="330">
        <f t="shared" si="0"/>
        <v>0</v>
      </c>
      <c r="E201" s="331">
        <f t="shared" si="1"/>
        <v>0</v>
      </c>
      <c r="F201" s="331">
        <f t="shared" si="2"/>
        <v>0</v>
      </c>
      <c r="G201" s="331">
        <f t="shared" si="3"/>
        <v>0</v>
      </c>
      <c r="H201" s="331">
        <f t="shared" si="4"/>
        <v>0</v>
      </c>
      <c r="I201" s="333">
        <f t="shared" si="5"/>
        <v>0</v>
      </c>
      <c r="J201" s="417"/>
      <c r="K201" s="395">
        <f t="shared" si="6"/>
        <v>0</v>
      </c>
      <c r="L201" s="336" t="str">
        <f t="shared" si="7"/>
        <v/>
      </c>
      <c r="M201" s="148"/>
      <c r="N201" s="147"/>
      <c r="O201" s="341"/>
      <c r="P201" s="341">
        <v>0</v>
      </c>
      <c r="Q201" s="341">
        <v>0</v>
      </c>
      <c r="R201" s="341">
        <v>0</v>
      </c>
      <c r="S201" s="341">
        <v>0</v>
      </c>
      <c r="T201" s="341"/>
      <c r="U201" s="148"/>
      <c r="V201" s="147">
        <v>0</v>
      </c>
      <c r="W201" s="147"/>
      <c r="X201" s="341">
        <v>0</v>
      </c>
    </row>
    <row r="202" spans="1:24" ht="24" customHeight="1" x14ac:dyDescent="0.3">
      <c r="A202" s="447" t="s">
        <v>5571</v>
      </c>
      <c r="B202" s="448" t="s">
        <v>5572</v>
      </c>
      <c r="C202" s="449" t="s">
        <v>314</v>
      </c>
      <c r="D202" s="330">
        <f t="shared" si="0"/>
        <v>45</v>
      </c>
      <c r="E202" s="331">
        <f t="shared" si="1"/>
        <v>0</v>
      </c>
      <c r="F202" s="331">
        <f t="shared" si="2"/>
        <v>0</v>
      </c>
      <c r="G202" s="331">
        <f t="shared" si="3"/>
        <v>0</v>
      </c>
      <c r="H202" s="331">
        <f t="shared" si="4"/>
        <v>0</v>
      </c>
      <c r="I202" s="333">
        <f t="shared" si="5"/>
        <v>45</v>
      </c>
      <c r="J202" s="417"/>
      <c r="K202" s="395">
        <f t="shared" si="6"/>
        <v>45</v>
      </c>
      <c r="L202" s="336">
        <f t="shared" si="7"/>
        <v>93</v>
      </c>
      <c r="M202" s="148"/>
      <c r="N202" s="147"/>
      <c r="O202" s="341">
        <v>45</v>
      </c>
      <c r="P202" s="341">
        <v>0</v>
      </c>
      <c r="Q202" s="341">
        <v>0</v>
      </c>
      <c r="R202" s="341">
        <v>0</v>
      </c>
      <c r="S202" s="341">
        <v>0</v>
      </c>
      <c r="T202" s="341"/>
      <c r="U202" s="148"/>
      <c r="V202" s="147">
        <v>0</v>
      </c>
      <c r="W202" s="147"/>
      <c r="X202" s="341">
        <v>0</v>
      </c>
    </row>
    <row r="203" spans="1:24" ht="24" customHeight="1" x14ac:dyDescent="0.3">
      <c r="A203" s="447" t="s">
        <v>5573</v>
      </c>
      <c r="B203" s="448" t="s">
        <v>5574</v>
      </c>
      <c r="C203" s="449" t="s">
        <v>117</v>
      </c>
      <c r="D203" s="330">
        <f t="shared" si="0"/>
        <v>0</v>
      </c>
      <c r="E203" s="331">
        <f t="shared" si="1"/>
        <v>0</v>
      </c>
      <c r="F203" s="331">
        <f t="shared" si="2"/>
        <v>0</v>
      </c>
      <c r="G203" s="331">
        <f t="shared" si="3"/>
        <v>0</v>
      </c>
      <c r="H203" s="331">
        <f t="shared" si="4"/>
        <v>0</v>
      </c>
      <c r="I203" s="333">
        <f t="shared" si="5"/>
        <v>0</v>
      </c>
      <c r="J203" s="417"/>
      <c r="K203" s="395">
        <f t="shared" si="6"/>
        <v>0</v>
      </c>
      <c r="L203" s="336" t="str">
        <f t="shared" si="7"/>
        <v/>
      </c>
      <c r="M203" s="148"/>
      <c r="N203" s="147"/>
      <c r="O203" s="341"/>
      <c r="P203" s="341">
        <v>0</v>
      </c>
      <c r="Q203" s="341">
        <v>0</v>
      </c>
      <c r="R203" s="341">
        <v>0</v>
      </c>
      <c r="S203" s="341">
        <v>0</v>
      </c>
      <c r="T203" s="341"/>
      <c r="U203" s="148"/>
      <c r="V203" s="147">
        <v>0</v>
      </c>
      <c r="W203" s="147"/>
      <c r="X203" s="341">
        <v>0</v>
      </c>
    </row>
    <row r="204" spans="1:24" ht="24" customHeight="1" x14ac:dyDescent="0.3">
      <c r="A204" s="459" t="s">
        <v>5575</v>
      </c>
      <c r="B204" s="460" t="s">
        <v>5576</v>
      </c>
      <c r="C204" s="460" t="s">
        <v>117</v>
      </c>
      <c r="D204" s="330">
        <f t="shared" si="0"/>
        <v>6</v>
      </c>
      <c r="E204" s="331">
        <f t="shared" si="1"/>
        <v>0</v>
      </c>
      <c r="F204" s="331">
        <f t="shared" si="2"/>
        <v>0</v>
      </c>
      <c r="G204" s="331">
        <f t="shared" si="3"/>
        <v>0</v>
      </c>
      <c r="H204" s="331">
        <f t="shared" si="4"/>
        <v>0</v>
      </c>
      <c r="I204" s="333">
        <f t="shared" si="5"/>
        <v>6</v>
      </c>
      <c r="J204" s="417"/>
      <c r="K204" s="395">
        <f t="shared" si="6"/>
        <v>6</v>
      </c>
      <c r="L204" s="336">
        <f t="shared" si="7"/>
        <v>180</v>
      </c>
      <c r="M204" s="148"/>
      <c r="N204" s="147"/>
      <c r="O204" s="341"/>
      <c r="P204" s="341">
        <v>0</v>
      </c>
      <c r="Q204" s="341">
        <v>0</v>
      </c>
      <c r="R204" s="341">
        <v>0</v>
      </c>
      <c r="S204" s="341">
        <v>0</v>
      </c>
      <c r="T204" s="341"/>
      <c r="U204" s="148"/>
      <c r="V204" s="147">
        <v>0</v>
      </c>
      <c r="W204" s="147">
        <v>6</v>
      </c>
      <c r="X204" s="341">
        <v>0</v>
      </c>
    </row>
    <row r="205" spans="1:24" ht="24" customHeight="1" x14ac:dyDescent="0.3">
      <c r="A205" s="455" t="s">
        <v>5577</v>
      </c>
      <c r="B205" s="457" t="s">
        <v>5578</v>
      </c>
      <c r="C205" s="461" t="s">
        <v>598</v>
      </c>
      <c r="D205" s="330">
        <f t="shared" si="0"/>
        <v>0</v>
      </c>
      <c r="E205" s="331">
        <f t="shared" si="1"/>
        <v>0</v>
      </c>
      <c r="F205" s="331">
        <f t="shared" si="2"/>
        <v>0</v>
      </c>
      <c r="G205" s="331">
        <f t="shared" si="3"/>
        <v>0</v>
      </c>
      <c r="H205" s="331">
        <f t="shared" si="4"/>
        <v>0</v>
      </c>
      <c r="I205" s="333">
        <f t="shared" si="5"/>
        <v>0</v>
      </c>
      <c r="J205" s="417"/>
      <c r="K205" s="395">
        <f t="shared" si="6"/>
        <v>0</v>
      </c>
      <c r="L205" s="336" t="str">
        <f t="shared" si="7"/>
        <v/>
      </c>
      <c r="M205" s="148"/>
      <c r="N205" s="147"/>
      <c r="O205" s="341"/>
      <c r="P205" s="341">
        <v>0</v>
      </c>
      <c r="Q205" s="341">
        <v>0</v>
      </c>
      <c r="R205" s="341">
        <v>0</v>
      </c>
      <c r="S205" s="341">
        <v>0</v>
      </c>
      <c r="T205" s="341"/>
      <c r="U205" s="148"/>
      <c r="V205" s="147">
        <v>0</v>
      </c>
      <c r="W205" s="147"/>
      <c r="X205" s="341">
        <v>0</v>
      </c>
    </row>
    <row r="206" spans="1:24" ht="24" customHeight="1" x14ac:dyDescent="0.3">
      <c r="A206" s="448" t="s">
        <v>5579</v>
      </c>
      <c r="B206" s="448" t="s">
        <v>5580</v>
      </c>
      <c r="C206" s="449" t="s">
        <v>351</v>
      </c>
      <c r="D206" s="330">
        <f t="shared" si="0"/>
        <v>0</v>
      </c>
      <c r="E206" s="331">
        <f t="shared" si="1"/>
        <v>0</v>
      </c>
      <c r="F206" s="331">
        <f t="shared" si="2"/>
        <v>0</v>
      </c>
      <c r="G206" s="331">
        <f t="shared" si="3"/>
        <v>0</v>
      </c>
      <c r="H206" s="331">
        <f t="shared" si="4"/>
        <v>0</v>
      </c>
      <c r="I206" s="333">
        <f t="shared" si="5"/>
        <v>0</v>
      </c>
      <c r="J206" s="417"/>
      <c r="K206" s="395">
        <f t="shared" si="6"/>
        <v>0</v>
      </c>
      <c r="L206" s="336" t="str">
        <f t="shared" si="7"/>
        <v/>
      </c>
      <c r="M206" s="148"/>
      <c r="N206" s="147"/>
      <c r="O206" s="341"/>
      <c r="P206" s="341">
        <v>0</v>
      </c>
      <c r="Q206" s="341">
        <v>0</v>
      </c>
      <c r="R206" s="341">
        <v>0</v>
      </c>
      <c r="S206" s="341">
        <v>0</v>
      </c>
      <c r="T206" s="341"/>
      <c r="U206" s="148"/>
      <c r="V206" s="147">
        <v>0</v>
      </c>
      <c r="W206" s="147"/>
      <c r="X206" s="341">
        <v>0</v>
      </c>
    </row>
    <row r="207" spans="1:24" ht="24" customHeight="1" x14ac:dyDescent="0.3">
      <c r="A207" s="447" t="s">
        <v>1314</v>
      </c>
      <c r="B207" s="448" t="s">
        <v>1315</v>
      </c>
      <c r="C207" s="449" t="s">
        <v>142</v>
      </c>
      <c r="D207" s="330">
        <f t="shared" si="0"/>
        <v>8</v>
      </c>
      <c r="E207" s="331">
        <f t="shared" si="1"/>
        <v>6</v>
      </c>
      <c r="F207" s="331">
        <f t="shared" si="2"/>
        <v>0</v>
      </c>
      <c r="G207" s="331">
        <f t="shared" si="3"/>
        <v>0</v>
      </c>
      <c r="H207" s="331">
        <f t="shared" si="4"/>
        <v>0</v>
      </c>
      <c r="I207" s="333">
        <f t="shared" si="5"/>
        <v>14</v>
      </c>
      <c r="J207" s="417"/>
      <c r="K207" s="395">
        <f t="shared" si="6"/>
        <v>14</v>
      </c>
      <c r="L207" s="336">
        <f t="shared" si="7"/>
        <v>164</v>
      </c>
      <c r="M207" s="148"/>
      <c r="N207" s="147">
        <v>6</v>
      </c>
      <c r="O207" s="341"/>
      <c r="P207" s="341">
        <v>0</v>
      </c>
      <c r="Q207" s="341">
        <v>0</v>
      </c>
      <c r="R207" s="341">
        <v>0</v>
      </c>
      <c r="S207" s="341">
        <v>0</v>
      </c>
      <c r="T207" s="341"/>
      <c r="U207" s="148"/>
      <c r="V207" s="147">
        <v>0</v>
      </c>
      <c r="W207" s="147">
        <v>8</v>
      </c>
      <c r="X207" s="341">
        <v>0</v>
      </c>
    </row>
    <row r="208" spans="1:24" ht="24" customHeight="1" x14ac:dyDescent="0.3">
      <c r="A208" s="447" t="s">
        <v>1723</v>
      </c>
      <c r="B208" s="448" t="s">
        <v>1724</v>
      </c>
      <c r="C208" s="449" t="s">
        <v>809</v>
      </c>
      <c r="D208" s="330">
        <f t="shared" si="0"/>
        <v>160</v>
      </c>
      <c r="E208" s="331">
        <f t="shared" si="1"/>
        <v>96</v>
      </c>
      <c r="F208" s="331">
        <f t="shared" si="2"/>
        <v>0</v>
      </c>
      <c r="G208" s="331">
        <f t="shared" si="3"/>
        <v>0</v>
      </c>
      <c r="H208" s="331">
        <f t="shared" si="4"/>
        <v>0</v>
      </c>
      <c r="I208" s="333">
        <f t="shared" si="5"/>
        <v>256</v>
      </c>
      <c r="J208" s="417"/>
      <c r="K208" s="395">
        <f t="shared" si="6"/>
        <v>256</v>
      </c>
      <c r="L208" s="336">
        <f t="shared" si="7"/>
        <v>27</v>
      </c>
      <c r="M208" s="148">
        <v>96</v>
      </c>
      <c r="N208" s="147"/>
      <c r="O208" s="341"/>
      <c r="P208" s="341">
        <v>0</v>
      </c>
      <c r="Q208" s="341">
        <v>0</v>
      </c>
      <c r="R208" s="341">
        <v>0</v>
      </c>
      <c r="S208" s="341">
        <v>0</v>
      </c>
      <c r="T208" s="341"/>
      <c r="U208" s="148">
        <v>160</v>
      </c>
      <c r="V208" s="147">
        <v>0</v>
      </c>
      <c r="W208" s="147"/>
      <c r="X208" s="341">
        <v>0</v>
      </c>
    </row>
    <row r="209" spans="1:24" ht="24" customHeight="1" x14ac:dyDescent="0.3">
      <c r="A209" s="447" t="s">
        <v>5581</v>
      </c>
      <c r="B209" s="448" t="s">
        <v>5582</v>
      </c>
      <c r="C209" s="449" t="s">
        <v>155</v>
      </c>
      <c r="D209" s="330">
        <f t="shared" si="0"/>
        <v>0</v>
      </c>
      <c r="E209" s="331">
        <f t="shared" si="1"/>
        <v>0</v>
      </c>
      <c r="F209" s="331">
        <f t="shared" si="2"/>
        <v>0</v>
      </c>
      <c r="G209" s="331">
        <f t="shared" si="3"/>
        <v>0</v>
      </c>
      <c r="H209" s="331">
        <f t="shared" si="4"/>
        <v>0</v>
      </c>
      <c r="I209" s="333">
        <f t="shared" si="5"/>
        <v>0</v>
      </c>
      <c r="J209" s="417"/>
      <c r="K209" s="395">
        <f t="shared" si="6"/>
        <v>0</v>
      </c>
      <c r="L209" s="336" t="str">
        <f t="shared" si="7"/>
        <v/>
      </c>
      <c r="M209" s="148"/>
      <c r="N209" s="147"/>
      <c r="O209" s="341"/>
      <c r="P209" s="341">
        <v>0</v>
      </c>
      <c r="Q209" s="341">
        <v>0</v>
      </c>
      <c r="R209" s="341">
        <v>0</v>
      </c>
      <c r="S209" s="341">
        <v>0</v>
      </c>
      <c r="T209" s="341"/>
      <c r="U209" s="148"/>
      <c r="V209" s="147">
        <v>0</v>
      </c>
      <c r="W209" s="147"/>
      <c r="X209" s="341">
        <v>0</v>
      </c>
    </row>
    <row r="210" spans="1:24" ht="24" customHeight="1" x14ac:dyDescent="0.3">
      <c r="A210" s="447" t="s">
        <v>6013</v>
      </c>
      <c r="B210" s="448" t="s">
        <v>1726</v>
      </c>
      <c r="C210" s="449" t="s">
        <v>720</v>
      </c>
      <c r="D210" s="330">
        <f t="shared" si="0"/>
        <v>30</v>
      </c>
      <c r="E210" s="331">
        <f t="shared" si="1"/>
        <v>8</v>
      </c>
      <c r="F210" s="331">
        <f t="shared" si="2"/>
        <v>0</v>
      </c>
      <c r="G210" s="331">
        <f t="shared" si="3"/>
        <v>0</v>
      </c>
      <c r="H210" s="331">
        <f t="shared" si="4"/>
        <v>0</v>
      </c>
      <c r="I210" s="333">
        <f t="shared" si="5"/>
        <v>38</v>
      </c>
      <c r="J210" s="417"/>
      <c r="K210" s="395">
        <f t="shared" si="6"/>
        <v>38</v>
      </c>
      <c r="L210" s="336">
        <f t="shared" si="7"/>
        <v>110</v>
      </c>
      <c r="M210" s="148"/>
      <c r="N210" s="147">
        <v>30</v>
      </c>
      <c r="O210" s="341"/>
      <c r="P210" s="341">
        <v>0</v>
      </c>
      <c r="Q210" s="341">
        <v>0</v>
      </c>
      <c r="R210" s="341">
        <v>0</v>
      </c>
      <c r="S210" s="341">
        <v>0</v>
      </c>
      <c r="T210" s="341"/>
      <c r="U210" s="148"/>
      <c r="V210" s="147">
        <v>0</v>
      </c>
      <c r="W210" s="147">
        <v>8</v>
      </c>
      <c r="X210" s="341">
        <v>0</v>
      </c>
    </row>
    <row r="211" spans="1:24" ht="24" customHeight="1" x14ac:dyDescent="0.3">
      <c r="A211" s="447" t="s">
        <v>5583</v>
      </c>
      <c r="B211" s="448" t="s">
        <v>5584</v>
      </c>
      <c r="C211" s="449" t="s">
        <v>5268</v>
      </c>
      <c r="D211" s="330">
        <f t="shared" si="0"/>
        <v>0</v>
      </c>
      <c r="E211" s="331">
        <f t="shared" si="1"/>
        <v>0</v>
      </c>
      <c r="F211" s="331">
        <f t="shared" si="2"/>
        <v>0</v>
      </c>
      <c r="G211" s="331">
        <f t="shared" si="3"/>
        <v>0</v>
      </c>
      <c r="H211" s="331">
        <f t="shared" si="4"/>
        <v>0</v>
      </c>
      <c r="I211" s="333">
        <f t="shared" si="5"/>
        <v>0</v>
      </c>
      <c r="J211" s="417"/>
      <c r="K211" s="395">
        <f t="shared" si="6"/>
        <v>0</v>
      </c>
      <c r="L211" s="336" t="str">
        <f t="shared" si="7"/>
        <v/>
      </c>
      <c r="M211" s="148"/>
      <c r="N211" s="147"/>
      <c r="O211" s="341"/>
      <c r="P211" s="341">
        <v>0</v>
      </c>
      <c r="Q211" s="341">
        <v>0</v>
      </c>
      <c r="R211" s="341">
        <v>0</v>
      </c>
      <c r="S211" s="341">
        <v>0</v>
      </c>
      <c r="T211" s="341"/>
      <c r="U211" s="148"/>
      <c r="V211" s="147">
        <v>0</v>
      </c>
      <c r="W211" s="147"/>
      <c r="X211" s="341">
        <v>0</v>
      </c>
    </row>
    <row r="212" spans="1:24" ht="24" customHeight="1" x14ac:dyDescent="0.3">
      <c r="A212" s="448" t="s">
        <v>5585</v>
      </c>
      <c r="B212" s="450" t="s">
        <v>5586</v>
      </c>
      <c r="C212" s="449" t="s">
        <v>270</v>
      </c>
      <c r="D212" s="330">
        <f t="shared" si="0"/>
        <v>0</v>
      </c>
      <c r="E212" s="331">
        <f t="shared" si="1"/>
        <v>0</v>
      </c>
      <c r="F212" s="331">
        <f t="shared" si="2"/>
        <v>0</v>
      </c>
      <c r="G212" s="331">
        <f t="shared" si="3"/>
        <v>0</v>
      </c>
      <c r="H212" s="331">
        <f t="shared" si="4"/>
        <v>0</v>
      </c>
      <c r="I212" s="333">
        <f t="shared" si="5"/>
        <v>0</v>
      </c>
      <c r="J212" s="417"/>
      <c r="K212" s="395">
        <f t="shared" si="6"/>
        <v>0</v>
      </c>
      <c r="L212" s="336" t="str">
        <f t="shared" si="7"/>
        <v/>
      </c>
      <c r="M212" s="148"/>
      <c r="N212" s="147"/>
      <c r="O212" s="341"/>
      <c r="P212" s="341">
        <v>0</v>
      </c>
      <c r="Q212" s="341">
        <v>0</v>
      </c>
      <c r="R212" s="341">
        <v>0</v>
      </c>
      <c r="S212" s="341">
        <v>0</v>
      </c>
      <c r="T212" s="341"/>
      <c r="U212" s="148"/>
      <c r="V212" s="147">
        <v>0</v>
      </c>
      <c r="W212" s="147"/>
      <c r="X212" s="341">
        <v>0</v>
      </c>
    </row>
    <row r="213" spans="1:24" ht="24" customHeight="1" x14ac:dyDescent="0.3">
      <c r="A213" s="447" t="s">
        <v>1730</v>
      </c>
      <c r="B213" s="462" t="s">
        <v>5587</v>
      </c>
      <c r="C213" s="463" t="s">
        <v>607</v>
      </c>
      <c r="D213" s="330">
        <f t="shared" si="0"/>
        <v>0</v>
      </c>
      <c r="E213" s="331">
        <f t="shared" si="1"/>
        <v>0</v>
      </c>
      <c r="F213" s="331">
        <f t="shared" si="2"/>
        <v>0</v>
      </c>
      <c r="G213" s="331">
        <f t="shared" si="3"/>
        <v>0</v>
      </c>
      <c r="H213" s="331">
        <f t="shared" si="4"/>
        <v>0</v>
      </c>
      <c r="I213" s="369">
        <f t="shared" si="5"/>
        <v>0</v>
      </c>
      <c r="J213" s="417"/>
      <c r="K213" s="418">
        <f t="shared" si="6"/>
        <v>0</v>
      </c>
      <c r="L213" s="336" t="str">
        <f t="shared" si="7"/>
        <v/>
      </c>
      <c r="M213" s="148"/>
      <c r="N213" s="147"/>
      <c r="O213" s="341"/>
      <c r="P213" s="341">
        <v>0</v>
      </c>
      <c r="Q213" s="341">
        <v>0</v>
      </c>
      <c r="R213" s="341">
        <v>0</v>
      </c>
      <c r="S213" s="341">
        <v>0</v>
      </c>
      <c r="T213" s="341"/>
      <c r="U213" s="148"/>
      <c r="V213" s="147">
        <v>0</v>
      </c>
      <c r="W213" s="147"/>
      <c r="X213" s="341">
        <v>0</v>
      </c>
    </row>
    <row r="214" spans="1:24" ht="24" customHeight="1" x14ac:dyDescent="0.3">
      <c r="A214" s="447" t="s">
        <v>1323</v>
      </c>
      <c r="B214" s="448" t="s">
        <v>1324</v>
      </c>
      <c r="C214" s="449" t="s">
        <v>89</v>
      </c>
      <c r="D214" s="330">
        <f t="shared" si="0"/>
        <v>20</v>
      </c>
      <c r="E214" s="331">
        <f t="shared" si="1"/>
        <v>0</v>
      </c>
      <c r="F214" s="331">
        <f t="shared" si="2"/>
        <v>0</v>
      </c>
      <c r="G214" s="331">
        <f t="shared" si="3"/>
        <v>0</v>
      </c>
      <c r="H214" s="331">
        <f t="shared" si="4"/>
        <v>0</v>
      </c>
      <c r="I214" s="333">
        <f t="shared" si="5"/>
        <v>20</v>
      </c>
      <c r="J214" s="417"/>
      <c r="K214" s="395">
        <f t="shared" si="6"/>
        <v>20</v>
      </c>
      <c r="L214" s="336">
        <f t="shared" si="7"/>
        <v>146</v>
      </c>
      <c r="M214" s="148"/>
      <c r="N214" s="147"/>
      <c r="O214" s="341"/>
      <c r="P214" s="341">
        <v>0</v>
      </c>
      <c r="Q214" s="341">
        <v>0</v>
      </c>
      <c r="R214" s="341">
        <v>0</v>
      </c>
      <c r="S214" s="341">
        <v>0</v>
      </c>
      <c r="T214" s="341"/>
      <c r="U214" s="148"/>
      <c r="V214" s="147">
        <v>0</v>
      </c>
      <c r="W214" s="147">
        <v>20</v>
      </c>
      <c r="X214" s="341">
        <v>0</v>
      </c>
    </row>
    <row r="215" spans="1:24" ht="24" customHeight="1" x14ac:dyDescent="0.3">
      <c r="A215" s="448" t="s">
        <v>5588</v>
      </c>
      <c r="B215" s="448" t="s">
        <v>5589</v>
      </c>
      <c r="C215" s="449" t="s">
        <v>418</v>
      </c>
      <c r="D215" s="330">
        <f t="shared" si="0"/>
        <v>0</v>
      </c>
      <c r="E215" s="331">
        <f t="shared" si="1"/>
        <v>0</v>
      </c>
      <c r="F215" s="331">
        <f t="shared" si="2"/>
        <v>0</v>
      </c>
      <c r="G215" s="331">
        <f t="shared" si="3"/>
        <v>0</v>
      </c>
      <c r="H215" s="331">
        <f t="shared" si="4"/>
        <v>0</v>
      </c>
      <c r="I215" s="333">
        <f t="shared" si="5"/>
        <v>0</v>
      </c>
      <c r="J215" s="417"/>
      <c r="K215" s="395">
        <f t="shared" si="6"/>
        <v>0</v>
      </c>
      <c r="L215" s="336" t="str">
        <f t="shared" si="7"/>
        <v/>
      </c>
      <c r="M215" s="148"/>
      <c r="N215" s="147"/>
      <c r="O215" s="341"/>
      <c r="P215" s="341">
        <v>0</v>
      </c>
      <c r="Q215" s="341">
        <v>0</v>
      </c>
      <c r="R215" s="341">
        <v>0</v>
      </c>
      <c r="S215" s="341">
        <v>0</v>
      </c>
      <c r="T215" s="341"/>
      <c r="U215" s="148"/>
      <c r="V215" s="147">
        <v>0</v>
      </c>
      <c r="W215" s="147"/>
      <c r="X215" s="341">
        <v>0</v>
      </c>
    </row>
    <row r="216" spans="1:24" ht="24" customHeight="1" x14ac:dyDescent="0.3">
      <c r="A216" s="448" t="s">
        <v>5590</v>
      </c>
      <c r="B216" s="448" t="s">
        <v>5591</v>
      </c>
      <c r="C216" s="449" t="s">
        <v>158</v>
      </c>
      <c r="D216" s="330">
        <f t="shared" si="0"/>
        <v>0</v>
      </c>
      <c r="E216" s="331">
        <f t="shared" si="1"/>
        <v>0</v>
      </c>
      <c r="F216" s="331">
        <f t="shared" si="2"/>
        <v>0</v>
      </c>
      <c r="G216" s="331">
        <f t="shared" si="3"/>
        <v>0</v>
      </c>
      <c r="H216" s="331">
        <f t="shared" si="4"/>
        <v>0</v>
      </c>
      <c r="I216" s="333">
        <f t="shared" si="5"/>
        <v>0</v>
      </c>
      <c r="J216" s="417"/>
      <c r="K216" s="395">
        <f t="shared" si="6"/>
        <v>0</v>
      </c>
      <c r="L216" s="336" t="str">
        <f t="shared" si="7"/>
        <v/>
      </c>
      <c r="M216" s="148"/>
      <c r="N216" s="147"/>
      <c r="O216" s="341"/>
      <c r="P216" s="341">
        <v>0</v>
      </c>
      <c r="Q216" s="341">
        <v>0</v>
      </c>
      <c r="R216" s="341">
        <v>0</v>
      </c>
      <c r="S216" s="341">
        <v>0</v>
      </c>
      <c r="T216" s="341"/>
      <c r="U216" s="148"/>
      <c r="V216" s="147">
        <v>0</v>
      </c>
      <c r="W216" s="147"/>
      <c r="X216" s="341">
        <v>0</v>
      </c>
    </row>
    <row r="217" spans="1:24" ht="24" customHeight="1" x14ac:dyDescent="0.3">
      <c r="A217" s="447" t="s">
        <v>5592</v>
      </c>
      <c r="B217" s="448" t="s">
        <v>5593</v>
      </c>
      <c r="C217" s="449" t="s">
        <v>1075</v>
      </c>
      <c r="D217" s="330">
        <f t="shared" si="0"/>
        <v>22</v>
      </c>
      <c r="E217" s="331">
        <f t="shared" si="1"/>
        <v>0</v>
      </c>
      <c r="F217" s="331">
        <f t="shared" si="2"/>
        <v>0</v>
      </c>
      <c r="G217" s="331">
        <f t="shared" si="3"/>
        <v>0</v>
      </c>
      <c r="H217" s="331">
        <f t="shared" si="4"/>
        <v>0</v>
      </c>
      <c r="I217" s="333">
        <f t="shared" si="5"/>
        <v>22</v>
      </c>
      <c r="J217" s="417"/>
      <c r="K217" s="395">
        <f t="shared" si="6"/>
        <v>22</v>
      </c>
      <c r="L217" s="336">
        <f t="shared" si="7"/>
        <v>127</v>
      </c>
      <c r="M217" s="148">
        <v>22</v>
      </c>
      <c r="N217" s="147"/>
      <c r="O217" s="341"/>
      <c r="P217" s="341">
        <v>0</v>
      </c>
      <c r="Q217" s="341">
        <v>0</v>
      </c>
      <c r="R217" s="341">
        <v>0</v>
      </c>
      <c r="S217" s="341">
        <v>0</v>
      </c>
      <c r="T217" s="341"/>
      <c r="U217" s="148"/>
      <c r="V217" s="147">
        <v>0</v>
      </c>
      <c r="W217" s="147"/>
      <c r="X217" s="341">
        <v>0</v>
      </c>
    </row>
    <row r="218" spans="1:24" ht="24" customHeight="1" x14ac:dyDescent="0.3">
      <c r="A218" s="448" t="s">
        <v>5598</v>
      </c>
      <c r="B218" s="448" t="s">
        <v>5599</v>
      </c>
      <c r="C218" s="449" t="s">
        <v>182</v>
      </c>
      <c r="D218" s="330">
        <f t="shared" si="0"/>
        <v>32</v>
      </c>
      <c r="E218" s="331">
        <f t="shared" si="1"/>
        <v>0</v>
      </c>
      <c r="F218" s="331">
        <f t="shared" si="2"/>
        <v>0</v>
      </c>
      <c r="G218" s="331">
        <f t="shared" si="3"/>
        <v>0</v>
      </c>
      <c r="H218" s="331">
        <f t="shared" si="4"/>
        <v>0</v>
      </c>
      <c r="I218" s="333">
        <f t="shared" si="5"/>
        <v>32</v>
      </c>
      <c r="J218" s="417"/>
      <c r="K218" s="395">
        <f t="shared" si="6"/>
        <v>32</v>
      </c>
      <c r="L218" s="336">
        <f t="shared" si="7"/>
        <v>113</v>
      </c>
      <c r="M218" s="148">
        <v>32</v>
      </c>
      <c r="N218" s="147"/>
      <c r="O218" s="341"/>
      <c r="P218" s="341">
        <v>0</v>
      </c>
      <c r="Q218" s="341">
        <v>0</v>
      </c>
      <c r="R218" s="341">
        <v>0</v>
      </c>
      <c r="S218" s="341">
        <v>0</v>
      </c>
      <c r="T218" s="341"/>
      <c r="U218" s="148"/>
      <c r="V218" s="147">
        <v>0</v>
      </c>
      <c r="W218" s="147"/>
      <c r="X218" s="341">
        <v>0</v>
      </c>
    </row>
    <row r="219" spans="1:24" ht="24" customHeight="1" x14ac:dyDescent="0.3">
      <c r="A219" s="447" t="s">
        <v>5600</v>
      </c>
      <c r="B219" s="448" t="s">
        <v>5601</v>
      </c>
      <c r="C219" s="449" t="s">
        <v>142</v>
      </c>
      <c r="D219" s="330">
        <f t="shared" si="0"/>
        <v>0</v>
      </c>
      <c r="E219" s="331">
        <f t="shared" si="1"/>
        <v>0</v>
      </c>
      <c r="F219" s="331">
        <f t="shared" si="2"/>
        <v>0</v>
      </c>
      <c r="G219" s="331">
        <f t="shared" si="3"/>
        <v>0</v>
      </c>
      <c r="H219" s="331">
        <f t="shared" si="4"/>
        <v>0</v>
      </c>
      <c r="I219" s="333">
        <f t="shared" si="5"/>
        <v>0</v>
      </c>
      <c r="J219" s="417"/>
      <c r="K219" s="395">
        <f t="shared" si="6"/>
        <v>0</v>
      </c>
      <c r="L219" s="336" t="str">
        <f t="shared" si="7"/>
        <v/>
      </c>
      <c r="M219" s="148"/>
      <c r="N219" s="147"/>
      <c r="O219" s="341"/>
      <c r="P219" s="341">
        <v>0</v>
      </c>
      <c r="Q219" s="341">
        <v>0</v>
      </c>
      <c r="R219" s="341">
        <v>0</v>
      </c>
      <c r="S219" s="341">
        <v>0</v>
      </c>
      <c r="T219" s="341"/>
      <c r="U219" s="148"/>
      <c r="V219" s="147">
        <v>0</v>
      </c>
      <c r="W219" s="147"/>
      <c r="X219" s="341">
        <v>0</v>
      </c>
    </row>
    <row r="220" spans="1:24" ht="24" customHeight="1" x14ac:dyDescent="0.3">
      <c r="A220" s="448" t="s">
        <v>5602</v>
      </c>
      <c r="B220" s="448" t="s">
        <v>5603</v>
      </c>
      <c r="C220" s="449" t="s">
        <v>270</v>
      </c>
      <c r="D220" s="330">
        <f t="shared" si="0"/>
        <v>0</v>
      </c>
      <c r="E220" s="331">
        <f t="shared" si="1"/>
        <v>0</v>
      </c>
      <c r="F220" s="331">
        <f t="shared" si="2"/>
        <v>0</v>
      </c>
      <c r="G220" s="331">
        <f t="shared" si="3"/>
        <v>0</v>
      </c>
      <c r="H220" s="331">
        <f t="shared" si="4"/>
        <v>0</v>
      </c>
      <c r="I220" s="333">
        <f t="shared" si="5"/>
        <v>0</v>
      </c>
      <c r="J220" s="417"/>
      <c r="K220" s="395">
        <f t="shared" si="6"/>
        <v>0</v>
      </c>
      <c r="L220" s="336" t="str">
        <f t="shared" si="7"/>
        <v/>
      </c>
      <c r="M220" s="148"/>
      <c r="N220" s="147"/>
      <c r="O220" s="341"/>
      <c r="P220" s="341">
        <v>0</v>
      </c>
      <c r="Q220" s="341">
        <v>0</v>
      </c>
      <c r="R220" s="341">
        <v>0</v>
      </c>
      <c r="S220" s="341">
        <v>0</v>
      </c>
      <c r="T220" s="341"/>
      <c r="U220" s="148"/>
      <c r="V220" s="147">
        <v>0</v>
      </c>
      <c r="W220" s="147"/>
      <c r="X220" s="341">
        <v>0</v>
      </c>
    </row>
    <row r="221" spans="1:24" ht="24" customHeight="1" x14ac:dyDescent="0.3">
      <c r="A221" s="447" t="s">
        <v>5606</v>
      </c>
      <c r="B221" s="448" t="s">
        <v>5607</v>
      </c>
      <c r="C221" s="449" t="s">
        <v>1977</v>
      </c>
      <c r="D221" s="330">
        <f t="shared" si="0"/>
        <v>0</v>
      </c>
      <c r="E221" s="331">
        <f t="shared" si="1"/>
        <v>0</v>
      </c>
      <c r="F221" s="331">
        <f t="shared" si="2"/>
        <v>0</v>
      </c>
      <c r="G221" s="331">
        <f t="shared" si="3"/>
        <v>0</v>
      </c>
      <c r="H221" s="331">
        <f t="shared" si="4"/>
        <v>0</v>
      </c>
      <c r="I221" s="333">
        <f t="shared" si="5"/>
        <v>0</v>
      </c>
      <c r="J221" s="417"/>
      <c r="K221" s="395">
        <f t="shared" si="6"/>
        <v>0</v>
      </c>
      <c r="L221" s="336" t="str">
        <f t="shared" si="7"/>
        <v/>
      </c>
      <c r="M221" s="148"/>
      <c r="N221" s="147"/>
      <c r="O221" s="341"/>
      <c r="P221" s="341">
        <v>0</v>
      </c>
      <c r="Q221" s="341">
        <v>0</v>
      </c>
      <c r="R221" s="341">
        <v>0</v>
      </c>
      <c r="S221" s="341">
        <v>0</v>
      </c>
      <c r="T221" s="341"/>
      <c r="U221" s="148"/>
      <c r="V221" s="147">
        <v>0</v>
      </c>
      <c r="W221" s="147"/>
      <c r="X221" s="341">
        <v>0</v>
      </c>
    </row>
    <row r="222" spans="1:24" ht="24" customHeight="1" x14ac:dyDescent="0.3">
      <c r="A222" s="448" t="s">
        <v>5608</v>
      </c>
      <c r="B222" s="450" t="s">
        <v>5609</v>
      </c>
      <c r="C222" s="449" t="s">
        <v>123</v>
      </c>
      <c r="D222" s="330">
        <f t="shared" si="0"/>
        <v>0</v>
      </c>
      <c r="E222" s="331">
        <f t="shared" si="1"/>
        <v>0</v>
      </c>
      <c r="F222" s="331">
        <f t="shared" si="2"/>
        <v>0</v>
      </c>
      <c r="G222" s="331">
        <f t="shared" si="3"/>
        <v>0</v>
      </c>
      <c r="H222" s="331">
        <f t="shared" si="4"/>
        <v>0</v>
      </c>
      <c r="I222" s="333">
        <f t="shared" si="5"/>
        <v>0</v>
      </c>
      <c r="J222" s="417"/>
      <c r="K222" s="395">
        <f t="shared" si="6"/>
        <v>0</v>
      </c>
      <c r="L222" s="336" t="str">
        <f t="shared" si="7"/>
        <v/>
      </c>
      <c r="M222" s="148"/>
      <c r="N222" s="147"/>
      <c r="O222" s="341"/>
      <c r="P222" s="341">
        <v>0</v>
      </c>
      <c r="Q222" s="341">
        <v>0</v>
      </c>
      <c r="R222" s="341">
        <v>0</v>
      </c>
      <c r="S222" s="341">
        <v>0</v>
      </c>
      <c r="T222" s="341"/>
      <c r="U222" s="148"/>
      <c r="V222" s="147">
        <v>0</v>
      </c>
      <c r="W222" s="147"/>
      <c r="X222" s="341">
        <v>0</v>
      </c>
    </row>
    <row r="223" spans="1:24" ht="24" customHeight="1" x14ac:dyDescent="0.3">
      <c r="A223" s="448" t="s">
        <v>5610</v>
      </c>
      <c r="B223" s="450" t="s">
        <v>5611</v>
      </c>
      <c r="C223" s="449" t="s">
        <v>117</v>
      </c>
      <c r="D223" s="330">
        <f t="shared" si="0"/>
        <v>0</v>
      </c>
      <c r="E223" s="331">
        <f t="shared" si="1"/>
        <v>0</v>
      </c>
      <c r="F223" s="331">
        <f t="shared" si="2"/>
        <v>0</v>
      </c>
      <c r="G223" s="331">
        <f t="shared" si="3"/>
        <v>0</v>
      </c>
      <c r="H223" s="331">
        <f t="shared" si="4"/>
        <v>0</v>
      </c>
      <c r="I223" s="333">
        <f t="shared" si="5"/>
        <v>0</v>
      </c>
      <c r="J223" s="417"/>
      <c r="K223" s="395">
        <f t="shared" si="6"/>
        <v>0</v>
      </c>
      <c r="L223" s="336" t="str">
        <f t="shared" si="7"/>
        <v/>
      </c>
      <c r="M223" s="148"/>
      <c r="N223" s="147"/>
      <c r="O223" s="341"/>
      <c r="P223" s="341">
        <v>0</v>
      </c>
      <c r="Q223" s="341">
        <v>0</v>
      </c>
      <c r="R223" s="341">
        <v>0</v>
      </c>
      <c r="S223" s="341">
        <v>0</v>
      </c>
      <c r="T223" s="341"/>
      <c r="U223" s="148"/>
      <c r="V223" s="147">
        <v>0</v>
      </c>
      <c r="W223" s="147"/>
      <c r="X223" s="341">
        <v>0</v>
      </c>
    </row>
    <row r="224" spans="1:24" ht="24" customHeight="1" x14ac:dyDescent="0.3">
      <c r="A224" s="448" t="s">
        <v>5612</v>
      </c>
      <c r="B224" s="448" t="s">
        <v>5613</v>
      </c>
      <c r="C224" s="449" t="s">
        <v>335</v>
      </c>
      <c r="D224" s="330">
        <f t="shared" si="0"/>
        <v>0</v>
      </c>
      <c r="E224" s="331">
        <f t="shared" si="1"/>
        <v>0</v>
      </c>
      <c r="F224" s="331">
        <f t="shared" si="2"/>
        <v>0</v>
      </c>
      <c r="G224" s="331">
        <f t="shared" si="3"/>
        <v>0</v>
      </c>
      <c r="H224" s="331">
        <f t="shared" si="4"/>
        <v>0</v>
      </c>
      <c r="I224" s="333">
        <f t="shared" si="5"/>
        <v>0</v>
      </c>
      <c r="J224" s="417"/>
      <c r="K224" s="395">
        <f t="shared" si="6"/>
        <v>0</v>
      </c>
      <c r="L224" s="336" t="str">
        <f t="shared" si="7"/>
        <v/>
      </c>
      <c r="M224" s="148"/>
      <c r="N224" s="147"/>
      <c r="O224" s="341"/>
      <c r="P224" s="341">
        <v>0</v>
      </c>
      <c r="Q224" s="341">
        <v>0</v>
      </c>
      <c r="R224" s="341">
        <v>0</v>
      </c>
      <c r="S224" s="341">
        <v>0</v>
      </c>
      <c r="T224" s="341"/>
      <c r="U224" s="148"/>
      <c r="V224" s="147">
        <v>0</v>
      </c>
      <c r="W224" s="147"/>
      <c r="X224" s="341">
        <v>0</v>
      </c>
    </row>
    <row r="225" spans="1:24" ht="24" customHeight="1" x14ac:dyDescent="0.3">
      <c r="A225" s="447" t="s">
        <v>5614</v>
      </c>
      <c r="B225" s="448" t="s">
        <v>5615</v>
      </c>
      <c r="C225" s="449" t="s">
        <v>5210</v>
      </c>
      <c r="D225" s="330">
        <f t="shared" si="0"/>
        <v>0</v>
      </c>
      <c r="E225" s="331">
        <f t="shared" si="1"/>
        <v>0</v>
      </c>
      <c r="F225" s="331">
        <f t="shared" si="2"/>
        <v>0</v>
      </c>
      <c r="G225" s="331">
        <f t="shared" si="3"/>
        <v>0</v>
      </c>
      <c r="H225" s="331">
        <f t="shared" si="4"/>
        <v>0</v>
      </c>
      <c r="I225" s="333">
        <f t="shared" si="5"/>
        <v>0</v>
      </c>
      <c r="J225" s="417"/>
      <c r="K225" s="395">
        <f t="shared" si="6"/>
        <v>0</v>
      </c>
      <c r="L225" s="336" t="str">
        <f t="shared" si="7"/>
        <v/>
      </c>
      <c r="M225" s="148"/>
      <c r="N225" s="147"/>
      <c r="O225" s="341"/>
      <c r="P225" s="341">
        <v>0</v>
      </c>
      <c r="Q225" s="341">
        <v>0</v>
      </c>
      <c r="R225" s="341">
        <v>0</v>
      </c>
      <c r="S225" s="341">
        <v>0</v>
      </c>
      <c r="T225" s="341"/>
      <c r="U225" s="148"/>
      <c r="V225" s="147">
        <v>0</v>
      </c>
      <c r="W225" s="147"/>
      <c r="X225" s="341">
        <v>0</v>
      </c>
    </row>
    <row r="226" spans="1:24" ht="24" customHeight="1" x14ac:dyDescent="0.3">
      <c r="A226" s="448" t="s">
        <v>5616</v>
      </c>
      <c r="B226" s="448" t="s">
        <v>5617</v>
      </c>
      <c r="C226" s="449" t="s">
        <v>1461</v>
      </c>
      <c r="D226" s="330">
        <f t="shared" si="0"/>
        <v>12</v>
      </c>
      <c r="E226" s="331">
        <f t="shared" si="1"/>
        <v>6</v>
      </c>
      <c r="F226" s="331">
        <f t="shared" si="2"/>
        <v>0</v>
      </c>
      <c r="G226" s="331">
        <f t="shared" si="3"/>
        <v>0</v>
      </c>
      <c r="H226" s="331">
        <f t="shared" si="4"/>
        <v>0</v>
      </c>
      <c r="I226" s="333">
        <f t="shared" si="5"/>
        <v>18</v>
      </c>
      <c r="J226" s="417"/>
      <c r="K226" s="395">
        <f t="shared" si="6"/>
        <v>18</v>
      </c>
      <c r="L226" s="336">
        <f t="shared" si="7"/>
        <v>154</v>
      </c>
      <c r="M226" s="148"/>
      <c r="N226" s="147">
        <v>12</v>
      </c>
      <c r="O226" s="341"/>
      <c r="P226" s="341">
        <v>0</v>
      </c>
      <c r="Q226" s="341">
        <v>0</v>
      </c>
      <c r="R226" s="341">
        <v>0</v>
      </c>
      <c r="S226" s="341">
        <v>0</v>
      </c>
      <c r="T226" s="341"/>
      <c r="U226" s="148"/>
      <c r="V226" s="147">
        <v>0</v>
      </c>
      <c r="W226" s="147">
        <v>6</v>
      </c>
      <c r="X226" s="341">
        <v>0</v>
      </c>
    </row>
    <row r="227" spans="1:24" ht="24" customHeight="1" x14ac:dyDescent="0.3">
      <c r="A227" s="448" t="s">
        <v>5618</v>
      </c>
      <c r="B227" s="448" t="s">
        <v>5619</v>
      </c>
      <c r="C227" s="449" t="s">
        <v>579</v>
      </c>
      <c r="D227" s="330">
        <f t="shared" si="0"/>
        <v>0</v>
      </c>
      <c r="E227" s="331">
        <f t="shared" si="1"/>
        <v>0</v>
      </c>
      <c r="F227" s="331">
        <f t="shared" si="2"/>
        <v>0</v>
      </c>
      <c r="G227" s="331">
        <f t="shared" si="3"/>
        <v>0</v>
      </c>
      <c r="H227" s="331">
        <f t="shared" si="4"/>
        <v>0</v>
      </c>
      <c r="I227" s="333">
        <f t="shared" si="5"/>
        <v>0</v>
      </c>
      <c r="J227" s="417"/>
      <c r="K227" s="395">
        <f t="shared" si="6"/>
        <v>0</v>
      </c>
      <c r="L227" s="336" t="str">
        <f t="shared" si="7"/>
        <v/>
      </c>
      <c r="M227" s="148"/>
      <c r="N227" s="147"/>
      <c r="O227" s="341"/>
      <c r="P227" s="341">
        <v>0</v>
      </c>
      <c r="Q227" s="341">
        <v>0</v>
      </c>
      <c r="R227" s="341">
        <v>0</v>
      </c>
      <c r="S227" s="341">
        <v>0</v>
      </c>
      <c r="T227" s="341"/>
      <c r="U227" s="148"/>
      <c r="V227" s="147">
        <v>0</v>
      </c>
      <c r="W227" s="147"/>
      <c r="X227" s="341">
        <v>0</v>
      </c>
    </row>
    <row r="228" spans="1:24" ht="24" customHeight="1" x14ac:dyDescent="0.3">
      <c r="A228" s="447" t="s">
        <v>5620</v>
      </c>
      <c r="B228" s="448" t="s">
        <v>5621</v>
      </c>
      <c r="C228" s="449" t="s">
        <v>5222</v>
      </c>
      <c r="D228" s="330">
        <f t="shared" si="0"/>
        <v>0</v>
      </c>
      <c r="E228" s="331">
        <f t="shared" si="1"/>
        <v>0</v>
      </c>
      <c r="F228" s="331">
        <f t="shared" si="2"/>
        <v>0</v>
      </c>
      <c r="G228" s="331">
        <f t="shared" si="3"/>
        <v>0</v>
      </c>
      <c r="H228" s="331">
        <f t="shared" si="4"/>
        <v>0</v>
      </c>
      <c r="I228" s="333">
        <f t="shared" si="5"/>
        <v>0</v>
      </c>
      <c r="J228" s="417"/>
      <c r="K228" s="395">
        <f t="shared" si="6"/>
        <v>0</v>
      </c>
      <c r="L228" s="336" t="str">
        <f t="shared" si="7"/>
        <v/>
      </c>
      <c r="M228" s="148"/>
      <c r="N228" s="147"/>
      <c r="O228" s="341"/>
      <c r="P228" s="341">
        <v>0</v>
      </c>
      <c r="Q228" s="341">
        <v>0</v>
      </c>
      <c r="R228" s="341">
        <v>0</v>
      </c>
      <c r="S228" s="341">
        <v>0</v>
      </c>
      <c r="T228" s="341"/>
      <c r="U228" s="148"/>
      <c r="V228" s="147">
        <v>0</v>
      </c>
      <c r="W228" s="147"/>
      <c r="X228" s="341">
        <v>0</v>
      </c>
    </row>
    <row r="229" spans="1:24" ht="24" customHeight="1" x14ac:dyDescent="0.3">
      <c r="A229" s="447" t="s">
        <v>5622</v>
      </c>
      <c r="B229" s="448" t="s">
        <v>5623</v>
      </c>
      <c r="C229" s="449" t="s">
        <v>2699</v>
      </c>
      <c r="D229" s="330">
        <f t="shared" si="0"/>
        <v>0</v>
      </c>
      <c r="E229" s="331">
        <f t="shared" si="1"/>
        <v>0</v>
      </c>
      <c r="F229" s="331">
        <f t="shared" si="2"/>
        <v>0</v>
      </c>
      <c r="G229" s="331">
        <f t="shared" si="3"/>
        <v>0</v>
      </c>
      <c r="H229" s="331">
        <f t="shared" si="4"/>
        <v>0</v>
      </c>
      <c r="I229" s="333">
        <f t="shared" si="5"/>
        <v>0</v>
      </c>
      <c r="J229" s="417"/>
      <c r="K229" s="395">
        <f t="shared" si="6"/>
        <v>0</v>
      </c>
      <c r="L229" s="336" t="str">
        <f t="shared" si="7"/>
        <v/>
      </c>
      <c r="M229" s="148"/>
      <c r="N229" s="147"/>
      <c r="O229" s="341"/>
      <c r="P229" s="341">
        <v>0</v>
      </c>
      <c r="Q229" s="341">
        <v>0</v>
      </c>
      <c r="R229" s="341">
        <v>0</v>
      </c>
      <c r="S229" s="341">
        <v>0</v>
      </c>
      <c r="T229" s="341"/>
      <c r="U229" s="148"/>
      <c r="V229" s="147">
        <v>0</v>
      </c>
      <c r="W229" s="147"/>
      <c r="X229" s="341">
        <v>0</v>
      </c>
    </row>
    <row r="230" spans="1:24" ht="24" customHeight="1" x14ac:dyDescent="0.3">
      <c r="A230" s="447" t="s">
        <v>6014</v>
      </c>
      <c r="B230" s="448" t="s">
        <v>6015</v>
      </c>
      <c r="C230" s="449" t="s">
        <v>237</v>
      </c>
      <c r="D230" s="330">
        <f t="shared" si="0"/>
        <v>0</v>
      </c>
      <c r="E230" s="331">
        <f t="shared" si="1"/>
        <v>0</v>
      </c>
      <c r="F230" s="331">
        <f t="shared" si="2"/>
        <v>0</v>
      </c>
      <c r="G230" s="331">
        <f t="shared" si="3"/>
        <v>0</v>
      </c>
      <c r="H230" s="331">
        <f t="shared" si="4"/>
        <v>0</v>
      </c>
      <c r="I230" s="333">
        <f t="shared" si="5"/>
        <v>0</v>
      </c>
      <c r="J230" s="417"/>
      <c r="K230" s="395">
        <f t="shared" si="6"/>
        <v>0</v>
      </c>
      <c r="L230" s="336" t="str">
        <f t="shared" si="7"/>
        <v/>
      </c>
      <c r="M230" s="405"/>
      <c r="N230" s="411"/>
      <c r="O230" s="341"/>
      <c r="P230" s="341">
        <v>0</v>
      </c>
      <c r="Q230" s="341">
        <v>0</v>
      </c>
      <c r="R230" s="341">
        <v>0</v>
      </c>
      <c r="S230" s="341">
        <v>0</v>
      </c>
      <c r="T230" s="341"/>
      <c r="U230" s="405"/>
      <c r="V230" s="147">
        <v>0</v>
      </c>
      <c r="W230" s="411"/>
      <c r="X230" s="341">
        <v>0</v>
      </c>
    </row>
    <row r="231" spans="1:24" ht="24" customHeight="1" x14ac:dyDescent="0.3">
      <c r="A231" s="448" t="s">
        <v>5624</v>
      </c>
      <c r="B231" s="448" t="s">
        <v>5625</v>
      </c>
      <c r="C231" s="449" t="s">
        <v>158</v>
      </c>
      <c r="D231" s="330">
        <f t="shared" si="0"/>
        <v>45</v>
      </c>
      <c r="E231" s="331">
        <f t="shared" si="1"/>
        <v>0</v>
      </c>
      <c r="F231" s="331">
        <f t="shared" si="2"/>
        <v>0</v>
      </c>
      <c r="G231" s="331">
        <f t="shared" si="3"/>
        <v>0</v>
      </c>
      <c r="H231" s="331">
        <f t="shared" si="4"/>
        <v>0</v>
      </c>
      <c r="I231" s="333">
        <f t="shared" si="5"/>
        <v>45</v>
      </c>
      <c r="J231" s="417"/>
      <c r="K231" s="395">
        <f t="shared" si="6"/>
        <v>45</v>
      </c>
      <c r="L231" s="336">
        <f t="shared" si="7"/>
        <v>93</v>
      </c>
      <c r="M231" s="148"/>
      <c r="N231" s="147"/>
      <c r="O231" s="341">
        <v>45</v>
      </c>
      <c r="P231" s="341">
        <v>0</v>
      </c>
      <c r="Q231" s="341">
        <v>0</v>
      </c>
      <c r="R231" s="341">
        <v>0</v>
      </c>
      <c r="S231" s="341">
        <v>0</v>
      </c>
      <c r="T231" s="341"/>
      <c r="U231" s="148"/>
      <c r="V231" s="147">
        <v>0</v>
      </c>
      <c r="W231" s="147"/>
      <c r="X231" s="341">
        <v>0</v>
      </c>
    </row>
    <row r="232" spans="1:24" ht="24" customHeight="1" x14ac:dyDescent="0.3">
      <c r="A232" s="457" t="s">
        <v>5626</v>
      </c>
      <c r="B232" s="457" t="s">
        <v>5627</v>
      </c>
      <c r="C232" s="461" t="s">
        <v>607</v>
      </c>
      <c r="D232" s="330">
        <f t="shared" si="0"/>
        <v>0</v>
      </c>
      <c r="E232" s="331">
        <f t="shared" si="1"/>
        <v>0</v>
      </c>
      <c r="F232" s="331">
        <f t="shared" si="2"/>
        <v>0</v>
      </c>
      <c r="G232" s="331">
        <f t="shared" si="3"/>
        <v>0</v>
      </c>
      <c r="H232" s="331">
        <f t="shared" si="4"/>
        <v>0</v>
      </c>
      <c r="I232" s="333">
        <f t="shared" si="5"/>
        <v>0</v>
      </c>
      <c r="J232" s="417"/>
      <c r="K232" s="395">
        <f t="shared" si="6"/>
        <v>0</v>
      </c>
      <c r="L232" s="336" t="str">
        <f t="shared" si="7"/>
        <v/>
      </c>
      <c r="M232" s="148"/>
      <c r="N232" s="147"/>
      <c r="O232" s="341"/>
      <c r="P232" s="341">
        <v>0</v>
      </c>
      <c r="Q232" s="341">
        <v>0</v>
      </c>
      <c r="R232" s="341">
        <v>0</v>
      </c>
      <c r="S232" s="341">
        <v>0</v>
      </c>
      <c r="T232" s="341"/>
      <c r="U232" s="148"/>
      <c r="V232" s="147">
        <v>0</v>
      </c>
      <c r="W232" s="147"/>
      <c r="X232" s="341">
        <v>0</v>
      </c>
    </row>
    <row r="233" spans="1:24" ht="24" customHeight="1" x14ac:dyDescent="0.3">
      <c r="A233" s="460" t="s">
        <v>5628</v>
      </c>
      <c r="B233" s="460" t="s">
        <v>5629</v>
      </c>
      <c r="C233" s="460" t="s">
        <v>579</v>
      </c>
      <c r="D233" s="330">
        <f t="shared" si="0"/>
        <v>0</v>
      </c>
      <c r="E233" s="331">
        <f t="shared" si="1"/>
        <v>0</v>
      </c>
      <c r="F233" s="331">
        <f t="shared" si="2"/>
        <v>0</v>
      </c>
      <c r="G233" s="331">
        <f t="shared" si="3"/>
        <v>0</v>
      </c>
      <c r="H233" s="331">
        <f t="shared" si="4"/>
        <v>0</v>
      </c>
      <c r="I233" s="333">
        <f t="shared" si="5"/>
        <v>0</v>
      </c>
      <c r="J233" s="417"/>
      <c r="K233" s="395">
        <f t="shared" si="6"/>
        <v>0</v>
      </c>
      <c r="L233" s="336" t="str">
        <f t="shared" si="7"/>
        <v/>
      </c>
      <c r="M233" s="148"/>
      <c r="N233" s="147"/>
      <c r="O233" s="341"/>
      <c r="P233" s="341">
        <v>0</v>
      </c>
      <c r="Q233" s="341">
        <v>0</v>
      </c>
      <c r="R233" s="341">
        <v>0</v>
      </c>
      <c r="S233" s="341">
        <v>0</v>
      </c>
      <c r="T233" s="341"/>
      <c r="U233" s="148"/>
      <c r="V233" s="147">
        <v>0</v>
      </c>
      <c r="W233" s="147"/>
      <c r="X233" s="341">
        <v>0</v>
      </c>
    </row>
    <row r="234" spans="1:24" ht="24" customHeight="1" x14ac:dyDescent="0.3">
      <c r="A234" s="447" t="s">
        <v>5630</v>
      </c>
      <c r="B234" s="448" t="s">
        <v>6016</v>
      </c>
      <c r="C234" s="449" t="s">
        <v>2509</v>
      </c>
      <c r="D234" s="330">
        <f t="shared" si="0"/>
        <v>0</v>
      </c>
      <c r="E234" s="331">
        <f t="shared" si="1"/>
        <v>0</v>
      </c>
      <c r="F234" s="331">
        <f t="shared" si="2"/>
        <v>0</v>
      </c>
      <c r="G234" s="331">
        <f t="shared" si="3"/>
        <v>0</v>
      </c>
      <c r="H234" s="331">
        <f t="shared" si="4"/>
        <v>0</v>
      </c>
      <c r="I234" s="333">
        <f t="shared" si="5"/>
        <v>0</v>
      </c>
      <c r="J234" s="417"/>
      <c r="K234" s="395">
        <f t="shared" si="6"/>
        <v>0</v>
      </c>
      <c r="L234" s="336" t="str">
        <f t="shared" si="7"/>
        <v/>
      </c>
      <c r="M234" s="148"/>
      <c r="N234" s="147"/>
      <c r="O234" s="341"/>
      <c r="P234" s="341">
        <v>0</v>
      </c>
      <c r="Q234" s="341">
        <v>0</v>
      </c>
      <c r="R234" s="341">
        <v>0</v>
      </c>
      <c r="S234" s="341">
        <v>0</v>
      </c>
      <c r="T234" s="341"/>
      <c r="U234" s="148"/>
      <c r="V234" s="147">
        <v>0</v>
      </c>
      <c r="W234" s="147"/>
      <c r="X234" s="454">
        <v>0</v>
      </c>
    </row>
    <row r="235" spans="1:24" ht="24" customHeight="1" x14ac:dyDescent="0.3">
      <c r="A235" s="448" t="s">
        <v>5632</v>
      </c>
      <c r="B235" s="448" t="s">
        <v>5633</v>
      </c>
      <c r="C235" s="449" t="s">
        <v>1842</v>
      </c>
      <c r="D235" s="330">
        <f t="shared" si="0"/>
        <v>0</v>
      </c>
      <c r="E235" s="331">
        <f t="shared" si="1"/>
        <v>0</v>
      </c>
      <c r="F235" s="331">
        <f t="shared" si="2"/>
        <v>0</v>
      </c>
      <c r="G235" s="331">
        <f t="shared" si="3"/>
        <v>0</v>
      </c>
      <c r="H235" s="331">
        <f t="shared" si="4"/>
        <v>0</v>
      </c>
      <c r="I235" s="333">
        <f t="shared" si="5"/>
        <v>0</v>
      </c>
      <c r="J235" s="417"/>
      <c r="K235" s="395">
        <f t="shared" si="6"/>
        <v>0</v>
      </c>
      <c r="L235" s="336" t="str">
        <f t="shared" si="7"/>
        <v/>
      </c>
      <c r="M235" s="148"/>
      <c r="N235" s="147"/>
      <c r="O235" s="341"/>
      <c r="P235" s="341">
        <v>0</v>
      </c>
      <c r="Q235" s="341">
        <v>0</v>
      </c>
      <c r="R235" s="341">
        <v>0</v>
      </c>
      <c r="S235" s="341">
        <v>0</v>
      </c>
      <c r="T235" s="341"/>
      <c r="U235" s="148"/>
      <c r="V235" s="147">
        <v>0</v>
      </c>
      <c r="W235" s="147"/>
      <c r="X235" s="341">
        <v>0</v>
      </c>
    </row>
    <row r="236" spans="1:24" ht="24" customHeight="1" x14ac:dyDescent="0.3">
      <c r="A236" s="448" t="s">
        <v>4902</v>
      </c>
      <c r="B236" s="464" t="s">
        <v>5634</v>
      </c>
      <c r="C236" s="449" t="s">
        <v>839</v>
      </c>
      <c r="D236" s="330">
        <f t="shared" si="0"/>
        <v>0</v>
      </c>
      <c r="E236" s="331">
        <f t="shared" si="1"/>
        <v>0</v>
      </c>
      <c r="F236" s="331">
        <f t="shared" si="2"/>
        <v>0</v>
      </c>
      <c r="G236" s="331">
        <f t="shared" si="3"/>
        <v>0</v>
      </c>
      <c r="H236" s="331">
        <f t="shared" si="4"/>
        <v>0</v>
      </c>
      <c r="I236" s="333">
        <f t="shared" si="5"/>
        <v>0</v>
      </c>
      <c r="J236" s="417"/>
      <c r="K236" s="395">
        <f t="shared" si="6"/>
        <v>0</v>
      </c>
      <c r="L236" s="336" t="str">
        <f t="shared" si="7"/>
        <v/>
      </c>
      <c r="M236" s="148"/>
      <c r="N236" s="147"/>
      <c r="O236" s="341"/>
      <c r="P236" s="341">
        <v>0</v>
      </c>
      <c r="Q236" s="341">
        <v>0</v>
      </c>
      <c r="R236" s="341">
        <v>0</v>
      </c>
      <c r="S236" s="341">
        <v>0</v>
      </c>
      <c r="T236" s="341"/>
      <c r="U236" s="148"/>
      <c r="V236" s="147">
        <v>0</v>
      </c>
      <c r="W236" s="147"/>
      <c r="X236" s="341">
        <v>0</v>
      </c>
    </row>
    <row r="237" spans="1:24" ht="24" customHeight="1" x14ac:dyDescent="0.3">
      <c r="A237" s="447" t="s">
        <v>1334</v>
      </c>
      <c r="B237" s="448" t="s">
        <v>1335</v>
      </c>
      <c r="C237" s="449" t="s">
        <v>664</v>
      </c>
      <c r="D237" s="330">
        <f t="shared" si="0"/>
        <v>800</v>
      </c>
      <c r="E237" s="331">
        <f t="shared" si="1"/>
        <v>0</v>
      </c>
      <c r="F237" s="331">
        <f t="shared" si="2"/>
        <v>0</v>
      </c>
      <c r="G237" s="331">
        <f t="shared" si="3"/>
        <v>0</v>
      </c>
      <c r="H237" s="331">
        <f t="shared" si="4"/>
        <v>0</v>
      </c>
      <c r="I237" s="333">
        <f t="shared" si="5"/>
        <v>800</v>
      </c>
      <c r="J237" s="417"/>
      <c r="K237" s="395">
        <f t="shared" si="6"/>
        <v>800</v>
      </c>
      <c r="L237" s="336">
        <f t="shared" si="7"/>
        <v>15</v>
      </c>
      <c r="M237" s="148"/>
      <c r="N237" s="147"/>
      <c r="O237" s="341"/>
      <c r="P237" s="341">
        <v>0</v>
      </c>
      <c r="Q237" s="341">
        <v>0</v>
      </c>
      <c r="R237" s="341">
        <v>0</v>
      </c>
      <c r="S237" s="341">
        <v>0</v>
      </c>
      <c r="T237" s="341"/>
      <c r="U237" s="148"/>
      <c r="V237" s="147">
        <v>0</v>
      </c>
      <c r="W237" s="147"/>
      <c r="X237" s="341">
        <v>800</v>
      </c>
    </row>
    <row r="238" spans="1:24" ht="24" customHeight="1" x14ac:dyDescent="0.3">
      <c r="A238" s="448" t="s">
        <v>5635</v>
      </c>
      <c r="B238" s="448" t="s">
        <v>5636</v>
      </c>
      <c r="C238" s="449" t="s">
        <v>664</v>
      </c>
      <c r="D238" s="330">
        <f t="shared" si="0"/>
        <v>0</v>
      </c>
      <c r="E238" s="331">
        <f t="shared" si="1"/>
        <v>0</v>
      </c>
      <c r="F238" s="331">
        <f t="shared" si="2"/>
        <v>0</v>
      </c>
      <c r="G238" s="331">
        <f t="shared" si="3"/>
        <v>0</v>
      </c>
      <c r="H238" s="331">
        <f t="shared" si="4"/>
        <v>0</v>
      </c>
      <c r="I238" s="333">
        <f t="shared" si="5"/>
        <v>0</v>
      </c>
      <c r="J238" s="417"/>
      <c r="K238" s="395">
        <f t="shared" si="6"/>
        <v>0</v>
      </c>
      <c r="L238" s="336" t="str">
        <f t="shared" si="7"/>
        <v/>
      </c>
      <c r="M238" s="148"/>
      <c r="N238" s="147"/>
      <c r="O238" s="341"/>
      <c r="P238" s="341">
        <v>0</v>
      </c>
      <c r="Q238" s="341">
        <v>0</v>
      </c>
      <c r="R238" s="341">
        <v>0</v>
      </c>
      <c r="S238" s="341">
        <v>0</v>
      </c>
      <c r="T238" s="341"/>
      <c r="U238" s="148"/>
      <c r="V238" s="147">
        <v>0</v>
      </c>
      <c r="W238" s="147"/>
      <c r="X238" s="341">
        <v>0</v>
      </c>
    </row>
    <row r="239" spans="1:24" ht="24" customHeight="1" x14ac:dyDescent="0.3">
      <c r="A239" s="448" t="s">
        <v>5637</v>
      </c>
      <c r="B239" s="448" t="s">
        <v>5638</v>
      </c>
      <c r="C239" s="449" t="s">
        <v>535</v>
      </c>
      <c r="D239" s="330">
        <f t="shared" si="0"/>
        <v>0</v>
      </c>
      <c r="E239" s="331">
        <f t="shared" si="1"/>
        <v>0</v>
      </c>
      <c r="F239" s="331">
        <f t="shared" si="2"/>
        <v>0</v>
      </c>
      <c r="G239" s="331">
        <f t="shared" si="3"/>
        <v>0</v>
      </c>
      <c r="H239" s="331">
        <f t="shared" si="4"/>
        <v>0</v>
      </c>
      <c r="I239" s="333">
        <f t="shared" si="5"/>
        <v>0</v>
      </c>
      <c r="J239" s="417"/>
      <c r="K239" s="395">
        <f t="shared" si="6"/>
        <v>0</v>
      </c>
      <c r="L239" s="336" t="str">
        <f t="shared" si="7"/>
        <v/>
      </c>
      <c r="M239" s="148"/>
      <c r="N239" s="147"/>
      <c r="O239" s="341"/>
      <c r="P239" s="341">
        <v>0</v>
      </c>
      <c r="Q239" s="341">
        <v>0</v>
      </c>
      <c r="R239" s="341">
        <v>0</v>
      </c>
      <c r="S239" s="341">
        <v>0</v>
      </c>
      <c r="T239" s="341"/>
      <c r="U239" s="148"/>
      <c r="V239" s="147">
        <v>0</v>
      </c>
      <c r="W239" s="147"/>
      <c r="X239" s="341">
        <v>0</v>
      </c>
    </row>
    <row r="240" spans="1:24" ht="24" customHeight="1" x14ac:dyDescent="0.3">
      <c r="A240" s="448" t="s">
        <v>5639</v>
      </c>
      <c r="B240" s="448" t="s">
        <v>5640</v>
      </c>
      <c r="C240" s="449" t="s">
        <v>725</v>
      </c>
      <c r="D240" s="330">
        <f t="shared" si="0"/>
        <v>0</v>
      </c>
      <c r="E240" s="331">
        <f t="shared" si="1"/>
        <v>0</v>
      </c>
      <c r="F240" s="331">
        <f t="shared" si="2"/>
        <v>0</v>
      </c>
      <c r="G240" s="331">
        <f t="shared" si="3"/>
        <v>0</v>
      </c>
      <c r="H240" s="331">
        <f t="shared" si="4"/>
        <v>0</v>
      </c>
      <c r="I240" s="333">
        <f t="shared" si="5"/>
        <v>0</v>
      </c>
      <c r="J240" s="417"/>
      <c r="K240" s="395">
        <f t="shared" si="6"/>
        <v>0</v>
      </c>
      <c r="L240" s="336" t="str">
        <f t="shared" si="7"/>
        <v/>
      </c>
      <c r="M240" s="148"/>
      <c r="N240" s="147"/>
      <c r="O240" s="341"/>
      <c r="P240" s="341">
        <v>0</v>
      </c>
      <c r="Q240" s="341">
        <v>0</v>
      </c>
      <c r="R240" s="341">
        <v>0</v>
      </c>
      <c r="S240" s="341">
        <v>0</v>
      </c>
      <c r="T240" s="341"/>
      <c r="U240" s="148"/>
      <c r="V240" s="147">
        <v>0</v>
      </c>
      <c r="W240" s="147"/>
      <c r="X240" s="341">
        <v>0</v>
      </c>
    </row>
    <row r="241" spans="1:24" ht="24" customHeight="1" x14ac:dyDescent="0.3">
      <c r="A241" s="448" t="s">
        <v>5641</v>
      </c>
      <c r="B241" s="448" t="s">
        <v>5642</v>
      </c>
      <c r="C241" s="449" t="s">
        <v>182</v>
      </c>
      <c r="D241" s="330">
        <f t="shared" si="0"/>
        <v>0</v>
      </c>
      <c r="E241" s="331">
        <f t="shared" si="1"/>
        <v>0</v>
      </c>
      <c r="F241" s="331">
        <f t="shared" si="2"/>
        <v>0</v>
      </c>
      <c r="G241" s="331">
        <f t="shared" si="3"/>
        <v>0</v>
      </c>
      <c r="H241" s="331">
        <f t="shared" si="4"/>
        <v>0</v>
      </c>
      <c r="I241" s="333">
        <f t="shared" si="5"/>
        <v>0</v>
      </c>
      <c r="J241" s="417"/>
      <c r="K241" s="395">
        <f t="shared" si="6"/>
        <v>0</v>
      </c>
      <c r="L241" s="336" t="str">
        <f t="shared" si="7"/>
        <v/>
      </c>
      <c r="M241" s="148"/>
      <c r="N241" s="147"/>
      <c r="O241" s="341"/>
      <c r="P241" s="341">
        <v>0</v>
      </c>
      <c r="Q241" s="341">
        <v>0</v>
      </c>
      <c r="R241" s="341">
        <v>0</v>
      </c>
      <c r="S241" s="341">
        <v>0</v>
      </c>
      <c r="T241" s="341"/>
      <c r="U241" s="148"/>
      <c r="V241" s="147">
        <v>0</v>
      </c>
      <c r="W241" s="147"/>
      <c r="X241" s="341">
        <v>0</v>
      </c>
    </row>
    <row r="242" spans="1:24" ht="24" customHeight="1" x14ac:dyDescent="0.3">
      <c r="A242" s="448" t="s">
        <v>5643</v>
      </c>
      <c r="B242" s="448" t="s">
        <v>5644</v>
      </c>
      <c r="C242" s="449" t="s">
        <v>1876</v>
      </c>
      <c r="D242" s="330">
        <f t="shared" si="0"/>
        <v>0</v>
      </c>
      <c r="E242" s="331">
        <f t="shared" si="1"/>
        <v>0</v>
      </c>
      <c r="F242" s="331">
        <f t="shared" si="2"/>
        <v>0</v>
      </c>
      <c r="G242" s="331">
        <f t="shared" si="3"/>
        <v>0</v>
      </c>
      <c r="H242" s="331">
        <f t="shared" si="4"/>
        <v>0</v>
      </c>
      <c r="I242" s="333">
        <f t="shared" si="5"/>
        <v>0</v>
      </c>
      <c r="J242" s="417"/>
      <c r="K242" s="395">
        <f t="shared" si="6"/>
        <v>0</v>
      </c>
      <c r="L242" s="336" t="str">
        <f t="shared" si="7"/>
        <v/>
      </c>
      <c r="M242" s="148"/>
      <c r="N242" s="147"/>
      <c r="O242" s="341"/>
      <c r="P242" s="341">
        <v>0</v>
      </c>
      <c r="Q242" s="341">
        <v>0</v>
      </c>
      <c r="R242" s="341">
        <v>0</v>
      </c>
      <c r="S242" s="341">
        <v>0</v>
      </c>
      <c r="T242" s="341"/>
      <c r="U242" s="148"/>
      <c r="V242" s="147">
        <v>0</v>
      </c>
      <c r="W242" s="147"/>
      <c r="X242" s="341">
        <v>0</v>
      </c>
    </row>
    <row r="243" spans="1:24" ht="24" customHeight="1" x14ac:dyDescent="0.3">
      <c r="A243" s="447" t="s">
        <v>5645</v>
      </c>
      <c r="B243" s="448" t="s">
        <v>5646</v>
      </c>
      <c r="C243" s="449" t="s">
        <v>5210</v>
      </c>
      <c r="D243" s="330">
        <f t="shared" si="0"/>
        <v>0</v>
      </c>
      <c r="E243" s="331">
        <f t="shared" si="1"/>
        <v>0</v>
      </c>
      <c r="F243" s="331">
        <f t="shared" si="2"/>
        <v>0</v>
      </c>
      <c r="G243" s="331">
        <f t="shared" si="3"/>
        <v>0</v>
      </c>
      <c r="H243" s="331">
        <f t="shared" si="4"/>
        <v>0</v>
      </c>
      <c r="I243" s="333">
        <f t="shared" si="5"/>
        <v>0</v>
      </c>
      <c r="J243" s="417"/>
      <c r="K243" s="395">
        <f t="shared" si="6"/>
        <v>0</v>
      </c>
      <c r="L243" s="336" t="str">
        <f t="shared" si="7"/>
        <v/>
      </c>
      <c r="M243" s="148"/>
      <c r="N243" s="147"/>
      <c r="O243" s="341"/>
      <c r="P243" s="341">
        <v>0</v>
      </c>
      <c r="Q243" s="341">
        <v>0</v>
      </c>
      <c r="R243" s="341">
        <v>0</v>
      </c>
      <c r="S243" s="341">
        <v>0</v>
      </c>
      <c r="T243" s="341"/>
      <c r="U243" s="148"/>
      <c r="V243" s="147">
        <v>0</v>
      </c>
      <c r="W243" s="147"/>
      <c r="X243" s="341">
        <v>0</v>
      </c>
    </row>
    <row r="244" spans="1:24" ht="24" customHeight="1" x14ac:dyDescent="0.3">
      <c r="A244" s="448" t="s">
        <v>5647</v>
      </c>
      <c r="B244" s="448" t="s">
        <v>5648</v>
      </c>
      <c r="C244" s="449" t="s">
        <v>607</v>
      </c>
      <c r="D244" s="330">
        <f t="shared" si="0"/>
        <v>0</v>
      </c>
      <c r="E244" s="331">
        <f t="shared" si="1"/>
        <v>0</v>
      </c>
      <c r="F244" s="331">
        <f t="shared" si="2"/>
        <v>0</v>
      </c>
      <c r="G244" s="331">
        <f t="shared" si="3"/>
        <v>0</v>
      </c>
      <c r="H244" s="331">
        <f t="shared" si="4"/>
        <v>0</v>
      </c>
      <c r="I244" s="333">
        <f t="shared" si="5"/>
        <v>0</v>
      </c>
      <c r="J244" s="417"/>
      <c r="K244" s="395">
        <f t="shared" si="6"/>
        <v>0</v>
      </c>
      <c r="L244" s="336" t="str">
        <f t="shared" si="7"/>
        <v/>
      </c>
      <c r="M244" s="148"/>
      <c r="N244" s="147"/>
      <c r="O244" s="341"/>
      <c r="P244" s="341">
        <v>0</v>
      </c>
      <c r="Q244" s="341">
        <v>0</v>
      </c>
      <c r="R244" s="341">
        <v>0</v>
      </c>
      <c r="S244" s="341">
        <v>0</v>
      </c>
      <c r="T244" s="341"/>
      <c r="U244" s="148"/>
      <c r="V244" s="147">
        <v>0</v>
      </c>
      <c r="W244" s="147"/>
      <c r="X244" s="341">
        <v>0</v>
      </c>
    </row>
    <row r="245" spans="1:24" ht="24" customHeight="1" x14ac:dyDescent="0.3">
      <c r="A245" s="447" t="s">
        <v>5649</v>
      </c>
      <c r="B245" s="448" t="s">
        <v>5650</v>
      </c>
      <c r="C245" s="449" t="s">
        <v>1876</v>
      </c>
      <c r="D245" s="330">
        <f t="shared" si="0"/>
        <v>18</v>
      </c>
      <c r="E245" s="331">
        <f t="shared" si="1"/>
        <v>12</v>
      </c>
      <c r="F245" s="331">
        <f t="shared" si="2"/>
        <v>0</v>
      </c>
      <c r="G245" s="331">
        <f t="shared" si="3"/>
        <v>0</v>
      </c>
      <c r="H245" s="331">
        <f t="shared" si="4"/>
        <v>0</v>
      </c>
      <c r="I245" s="333">
        <f t="shared" si="5"/>
        <v>30</v>
      </c>
      <c r="J245" s="417"/>
      <c r="K245" s="395">
        <f t="shared" si="6"/>
        <v>30</v>
      </c>
      <c r="L245" s="336">
        <f t="shared" si="7"/>
        <v>120</v>
      </c>
      <c r="M245" s="148"/>
      <c r="N245" s="147">
        <v>12</v>
      </c>
      <c r="O245" s="341"/>
      <c r="P245" s="341">
        <v>0</v>
      </c>
      <c r="Q245" s="341">
        <v>0</v>
      </c>
      <c r="R245" s="341">
        <v>0</v>
      </c>
      <c r="S245" s="341">
        <v>0</v>
      </c>
      <c r="T245" s="341"/>
      <c r="U245" s="148"/>
      <c r="V245" s="147">
        <v>0</v>
      </c>
      <c r="W245" s="147">
        <v>18</v>
      </c>
      <c r="X245" s="341">
        <v>0</v>
      </c>
    </row>
    <row r="246" spans="1:24" ht="24" customHeight="1" x14ac:dyDescent="0.3">
      <c r="A246" s="448" t="s">
        <v>5651</v>
      </c>
      <c r="B246" s="448" t="s">
        <v>5652</v>
      </c>
      <c r="C246" s="449" t="s">
        <v>117</v>
      </c>
      <c r="D246" s="330">
        <f t="shared" si="0"/>
        <v>1000</v>
      </c>
      <c r="E246" s="331">
        <f t="shared" si="1"/>
        <v>0</v>
      </c>
      <c r="F246" s="331">
        <f t="shared" si="2"/>
        <v>0</v>
      </c>
      <c r="G246" s="331">
        <f t="shared" si="3"/>
        <v>0</v>
      </c>
      <c r="H246" s="331">
        <f t="shared" si="4"/>
        <v>0</v>
      </c>
      <c r="I246" s="333">
        <f t="shared" si="5"/>
        <v>1000</v>
      </c>
      <c r="J246" s="417"/>
      <c r="K246" s="395">
        <f t="shared" si="6"/>
        <v>1000</v>
      </c>
      <c r="L246" s="336">
        <f t="shared" si="7"/>
        <v>13</v>
      </c>
      <c r="M246" s="148"/>
      <c r="N246" s="147"/>
      <c r="O246" s="341"/>
      <c r="P246" s="341">
        <v>0</v>
      </c>
      <c r="Q246" s="341">
        <v>0</v>
      </c>
      <c r="R246" s="341">
        <v>0</v>
      </c>
      <c r="S246" s="341">
        <v>0</v>
      </c>
      <c r="T246" s="341"/>
      <c r="U246" s="148"/>
      <c r="V246" s="147">
        <v>0</v>
      </c>
      <c r="W246" s="147"/>
      <c r="X246" s="341">
        <v>1000</v>
      </c>
    </row>
    <row r="247" spans="1:24" ht="24" customHeight="1" x14ac:dyDescent="0.3">
      <c r="A247" s="447" t="s">
        <v>5653</v>
      </c>
      <c r="B247" s="448" t="s">
        <v>5654</v>
      </c>
      <c r="C247" s="449" t="s">
        <v>1876</v>
      </c>
      <c r="D247" s="330">
        <f t="shared" si="0"/>
        <v>24</v>
      </c>
      <c r="E247" s="331">
        <f t="shared" si="1"/>
        <v>20</v>
      </c>
      <c r="F247" s="331">
        <f t="shared" si="2"/>
        <v>0</v>
      </c>
      <c r="G247" s="331">
        <f t="shared" si="3"/>
        <v>0</v>
      </c>
      <c r="H247" s="331">
        <f t="shared" si="4"/>
        <v>0</v>
      </c>
      <c r="I247" s="333">
        <f t="shared" si="5"/>
        <v>44</v>
      </c>
      <c r="J247" s="417"/>
      <c r="K247" s="395">
        <f t="shared" si="6"/>
        <v>44</v>
      </c>
      <c r="L247" s="336">
        <f t="shared" si="7"/>
        <v>98</v>
      </c>
      <c r="M247" s="148"/>
      <c r="N247" s="147">
        <v>20</v>
      </c>
      <c r="O247" s="341"/>
      <c r="P247" s="341">
        <v>0</v>
      </c>
      <c r="Q247" s="341">
        <v>0</v>
      </c>
      <c r="R247" s="341">
        <v>0</v>
      </c>
      <c r="S247" s="341">
        <v>0</v>
      </c>
      <c r="T247" s="341"/>
      <c r="U247" s="148"/>
      <c r="V247" s="147">
        <v>0</v>
      </c>
      <c r="W247" s="147">
        <v>24</v>
      </c>
      <c r="X247" s="341">
        <v>0</v>
      </c>
    </row>
    <row r="248" spans="1:24" ht="24" customHeight="1" x14ac:dyDescent="0.3">
      <c r="A248" s="447" t="s">
        <v>5655</v>
      </c>
      <c r="B248" s="448" t="s">
        <v>5656</v>
      </c>
      <c r="C248" s="449" t="s">
        <v>5268</v>
      </c>
      <c r="D248" s="330">
        <f t="shared" si="0"/>
        <v>0</v>
      </c>
      <c r="E248" s="331">
        <f t="shared" si="1"/>
        <v>0</v>
      </c>
      <c r="F248" s="331">
        <f t="shared" si="2"/>
        <v>0</v>
      </c>
      <c r="G248" s="331">
        <f t="shared" si="3"/>
        <v>0</v>
      </c>
      <c r="H248" s="331">
        <f t="shared" si="4"/>
        <v>0</v>
      </c>
      <c r="I248" s="333">
        <f t="shared" si="5"/>
        <v>0</v>
      </c>
      <c r="J248" s="417"/>
      <c r="K248" s="395">
        <f t="shared" si="6"/>
        <v>0</v>
      </c>
      <c r="L248" s="336" t="str">
        <f t="shared" si="7"/>
        <v/>
      </c>
      <c r="M248" s="148"/>
      <c r="N248" s="147"/>
      <c r="O248" s="341"/>
      <c r="P248" s="341">
        <v>0</v>
      </c>
      <c r="Q248" s="341">
        <v>0</v>
      </c>
      <c r="R248" s="341">
        <v>0</v>
      </c>
      <c r="S248" s="341">
        <v>0</v>
      </c>
      <c r="T248" s="341"/>
      <c r="U248" s="148"/>
      <c r="V248" s="147">
        <v>0</v>
      </c>
      <c r="W248" s="147"/>
      <c r="X248" s="341">
        <v>0</v>
      </c>
    </row>
    <row r="249" spans="1:24" ht="24" customHeight="1" x14ac:dyDescent="0.3">
      <c r="A249" s="448" t="s">
        <v>5657</v>
      </c>
      <c r="B249" s="448" t="s">
        <v>5658</v>
      </c>
      <c r="C249" s="449" t="s">
        <v>5456</v>
      </c>
      <c r="D249" s="330">
        <f t="shared" si="0"/>
        <v>0</v>
      </c>
      <c r="E249" s="331">
        <f t="shared" si="1"/>
        <v>0</v>
      </c>
      <c r="F249" s="331">
        <f t="shared" si="2"/>
        <v>0</v>
      </c>
      <c r="G249" s="331">
        <f t="shared" si="3"/>
        <v>0</v>
      </c>
      <c r="H249" s="331">
        <f t="shared" si="4"/>
        <v>0</v>
      </c>
      <c r="I249" s="333">
        <f t="shared" si="5"/>
        <v>0</v>
      </c>
      <c r="J249" s="417"/>
      <c r="K249" s="395">
        <f t="shared" si="6"/>
        <v>0</v>
      </c>
      <c r="L249" s="336" t="str">
        <f t="shared" si="7"/>
        <v/>
      </c>
      <c r="M249" s="148"/>
      <c r="N249" s="147"/>
      <c r="O249" s="341"/>
      <c r="P249" s="341">
        <v>0</v>
      </c>
      <c r="Q249" s="341">
        <v>0</v>
      </c>
      <c r="R249" s="341">
        <v>0</v>
      </c>
      <c r="S249" s="341">
        <v>0</v>
      </c>
      <c r="T249" s="341"/>
      <c r="U249" s="148"/>
      <c r="V249" s="147">
        <v>0</v>
      </c>
      <c r="W249" s="147"/>
      <c r="X249" s="341">
        <v>0</v>
      </c>
    </row>
    <row r="250" spans="1:24" ht="24" customHeight="1" x14ac:dyDescent="0.3">
      <c r="A250" s="448" t="s">
        <v>5659</v>
      </c>
      <c r="B250" s="448" t="s">
        <v>5660</v>
      </c>
      <c r="C250" s="449" t="s">
        <v>5456</v>
      </c>
      <c r="D250" s="330">
        <f t="shared" si="0"/>
        <v>0</v>
      </c>
      <c r="E250" s="331">
        <f t="shared" si="1"/>
        <v>0</v>
      </c>
      <c r="F250" s="331">
        <f t="shared" si="2"/>
        <v>0</v>
      </c>
      <c r="G250" s="331">
        <f t="shared" si="3"/>
        <v>0</v>
      </c>
      <c r="H250" s="331">
        <f t="shared" si="4"/>
        <v>0</v>
      </c>
      <c r="I250" s="333">
        <f t="shared" si="5"/>
        <v>0</v>
      </c>
      <c r="J250" s="417"/>
      <c r="K250" s="395">
        <f t="shared" si="6"/>
        <v>0</v>
      </c>
      <c r="L250" s="336" t="str">
        <f t="shared" si="7"/>
        <v/>
      </c>
      <c r="M250" s="148"/>
      <c r="N250" s="147"/>
      <c r="O250" s="341"/>
      <c r="P250" s="341">
        <v>0</v>
      </c>
      <c r="Q250" s="341">
        <v>0</v>
      </c>
      <c r="R250" s="341">
        <v>0</v>
      </c>
      <c r="S250" s="341">
        <v>0</v>
      </c>
      <c r="T250" s="341"/>
      <c r="U250" s="148"/>
      <c r="V250" s="147">
        <v>0</v>
      </c>
      <c r="W250" s="147"/>
      <c r="X250" s="341">
        <v>0</v>
      </c>
    </row>
    <row r="251" spans="1:24" ht="24" customHeight="1" x14ac:dyDescent="0.3">
      <c r="A251" s="448" t="s">
        <v>5661</v>
      </c>
      <c r="B251" s="448" t="s">
        <v>5662</v>
      </c>
      <c r="C251" s="449" t="s">
        <v>598</v>
      </c>
      <c r="D251" s="330">
        <f t="shared" si="0"/>
        <v>240</v>
      </c>
      <c r="E251" s="331">
        <f t="shared" si="1"/>
        <v>0</v>
      </c>
      <c r="F251" s="331">
        <f t="shared" si="2"/>
        <v>0</v>
      </c>
      <c r="G251" s="331">
        <f t="shared" si="3"/>
        <v>0</v>
      </c>
      <c r="H251" s="331">
        <f t="shared" si="4"/>
        <v>0</v>
      </c>
      <c r="I251" s="333">
        <f t="shared" si="5"/>
        <v>240</v>
      </c>
      <c r="J251" s="417"/>
      <c r="K251" s="395">
        <f t="shared" si="6"/>
        <v>240</v>
      </c>
      <c r="L251" s="336">
        <f t="shared" si="7"/>
        <v>28</v>
      </c>
      <c r="M251" s="148"/>
      <c r="N251" s="147"/>
      <c r="O251" s="341"/>
      <c r="P251" s="341">
        <v>0</v>
      </c>
      <c r="Q251" s="341">
        <v>0</v>
      </c>
      <c r="R251" s="341">
        <v>0</v>
      </c>
      <c r="S251" s="341">
        <v>0</v>
      </c>
      <c r="T251" s="341"/>
      <c r="U251" s="148"/>
      <c r="V251" s="147">
        <v>0</v>
      </c>
      <c r="W251" s="147"/>
      <c r="X251" s="341">
        <v>240</v>
      </c>
    </row>
    <row r="252" spans="1:24" ht="24" customHeight="1" x14ac:dyDescent="0.3">
      <c r="A252" s="447" t="s">
        <v>1337</v>
      </c>
      <c r="B252" s="448" t="s">
        <v>1338</v>
      </c>
      <c r="C252" s="449" t="s">
        <v>5663</v>
      </c>
      <c r="D252" s="330">
        <f t="shared" si="0"/>
        <v>0</v>
      </c>
      <c r="E252" s="331">
        <f t="shared" si="1"/>
        <v>0</v>
      </c>
      <c r="F252" s="331">
        <f t="shared" si="2"/>
        <v>0</v>
      </c>
      <c r="G252" s="331">
        <f t="shared" si="3"/>
        <v>0</v>
      </c>
      <c r="H252" s="331">
        <f t="shared" si="4"/>
        <v>0</v>
      </c>
      <c r="I252" s="333">
        <f t="shared" si="5"/>
        <v>0</v>
      </c>
      <c r="J252" s="417"/>
      <c r="K252" s="395">
        <f t="shared" si="6"/>
        <v>0</v>
      </c>
      <c r="L252" s="336" t="str">
        <f t="shared" si="7"/>
        <v/>
      </c>
      <c r="M252" s="148"/>
      <c r="N252" s="147"/>
      <c r="O252" s="341"/>
      <c r="P252" s="341">
        <v>0</v>
      </c>
      <c r="Q252" s="341">
        <v>0</v>
      </c>
      <c r="R252" s="341">
        <v>0</v>
      </c>
      <c r="S252" s="341">
        <v>0</v>
      </c>
      <c r="T252" s="341"/>
      <c r="U252" s="148"/>
      <c r="V252" s="147">
        <v>0</v>
      </c>
      <c r="W252" s="147"/>
      <c r="X252" s="341">
        <v>0</v>
      </c>
    </row>
    <row r="253" spans="1:24" ht="24" customHeight="1" x14ac:dyDescent="0.3">
      <c r="A253" s="448" t="s">
        <v>5664</v>
      </c>
      <c r="B253" s="448" t="s">
        <v>5665</v>
      </c>
      <c r="C253" s="449" t="s">
        <v>171</v>
      </c>
      <c r="D253" s="330">
        <f t="shared" si="0"/>
        <v>0</v>
      </c>
      <c r="E253" s="331">
        <f t="shared" si="1"/>
        <v>0</v>
      </c>
      <c r="F253" s="331">
        <f t="shared" si="2"/>
        <v>0</v>
      </c>
      <c r="G253" s="331">
        <f t="shared" si="3"/>
        <v>0</v>
      </c>
      <c r="H253" s="331">
        <f t="shared" si="4"/>
        <v>0</v>
      </c>
      <c r="I253" s="333">
        <f t="shared" si="5"/>
        <v>0</v>
      </c>
      <c r="J253" s="417"/>
      <c r="K253" s="395">
        <f t="shared" si="6"/>
        <v>0</v>
      </c>
      <c r="L253" s="336" t="str">
        <f t="shared" si="7"/>
        <v/>
      </c>
      <c r="M253" s="148"/>
      <c r="N253" s="147"/>
      <c r="O253" s="341"/>
      <c r="P253" s="341">
        <v>0</v>
      </c>
      <c r="Q253" s="341">
        <v>0</v>
      </c>
      <c r="R253" s="341">
        <v>0</v>
      </c>
      <c r="S253" s="341">
        <v>0</v>
      </c>
      <c r="T253" s="341"/>
      <c r="U253" s="148"/>
      <c r="V253" s="147">
        <v>0</v>
      </c>
      <c r="W253" s="147"/>
      <c r="X253" s="341">
        <v>0</v>
      </c>
    </row>
    <row r="254" spans="1:24" ht="24" customHeight="1" x14ac:dyDescent="0.3">
      <c r="A254" s="447" t="s">
        <v>5666</v>
      </c>
      <c r="B254" s="448" t="s">
        <v>5667</v>
      </c>
      <c r="C254" s="449" t="s">
        <v>593</v>
      </c>
      <c r="D254" s="330">
        <f t="shared" si="0"/>
        <v>22</v>
      </c>
      <c r="E254" s="331">
        <f t="shared" si="1"/>
        <v>0</v>
      </c>
      <c r="F254" s="331">
        <f t="shared" si="2"/>
        <v>0</v>
      </c>
      <c r="G254" s="331">
        <f t="shared" si="3"/>
        <v>0</v>
      </c>
      <c r="H254" s="331">
        <f t="shared" si="4"/>
        <v>0</v>
      </c>
      <c r="I254" s="333">
        <f t="shared" si="5"/>
        <v>22</v>
      </c>
      <c r="J254" s="417"/>
      <c r="K254" s="395">
        <f t="shared" si="6"/>
        <v>22</v>
      </c>
      <c r="L254" s="336">
        <f t="shared" si="7"/>
        <v>127</v>
      </c>
      <c r="M254" s="148"/>
      <c r="N254" s="147"/>
      <c r="O254" s="341"/>
      <c r="P254" s="341">
        <v>0</v>
      </c>
      <c r="Q254" s="341">
        <v>0</v>
      </c>
      <c r="R254" s="341">
        <v>0</v>
      </c>
      <c r="S254" s="341">
        <v>0</v>
      </c>
      <c r="T254" s="341"/>
      <c r="U254" s="148">
        <v>22</v>
      </c>
      <c r="V254" s="147">
        <v>0</v>
      </c>
      <c r="W254" s="147"/>
      <c r="X254" s="341">
        <v>0</v>
      </c>
    </row>
    <row r="255" spans="1:24" ht="24" customHeight="1" x14ac:dyDescent="0.3">
      <c r="A255" s="447" t="s">
        <v>5668</v>
      </c>
      <c r="B255" s="448" t="s">
        <v>5669</v>
      </c>
      <c r="C255" s="449" t="s">
        <v>237</v>
      </c>
      <c r="D255" s="330">
        <f t="shared" si="0"/>
        <v>0</v>
      </c>
      <c r="E255" s="331">
        <f t="shared" si="1"/>
        <v>0</v>
      </c>
      <c r="F255" s="331">
        <f t="shared" si="2"/>
        <v>0</v>
      </c>
      <c r="G255" s="331">
        <f t="shared" si="3"/>
        <v>0</v>
      </c>
      <c r="H255" s="331">
        <f t="shared" si="4"/>
        <v>0</v>
      </c>
      <c r="I255" s="333">
        <f t="shared" si="5"/>
        <v>0</v>
      </c>
      <c r="J255" s="417"/>
      <c r="K255" s="395">
        <f t="shared" si="6"/>
        <v>0</v>
      </c>
      <c r="L255" s="336" t="str">
        <f t="shared" si="7"/>
        <v/>
      </c>
      <c r="M255" s="148"/>
      <c r="N255" s="147"/>
      <c r="O255" s="341"/>
      <c r="P255" s="341">
        <v>0</v>
      </c>
      <c r="Q255" s="341">
        <v>0</v>
      </c>
      <c r="R255" s="341">
        <v>0</v>
      </c>
      <c r="S255" s="341">
        <v>0</v>
      </c>
      <c r="T255" s="341"/>
      <c r="U255" s="148"/>
      <c r="V255" s="147">
        <v>0</v>
      </c>
      <c r="W255" s="147"/>
      <c r="X255" s="341">
        <v>0</v>
      </c>
    </row>
    <row r="256" spans="1:24" ht="24" customHeight="1" x14ac:dyDescent="0.3">
      <c r="A256" s="448" t="s">
        <v>5670</v>
      </c>
      <c r="B256" s="450" t="s">
        <v>5671</v>
      </c>
      <c r="C256" s="205" t="s">
        <v>314</v>
      </c>
      <c r="D256" s="330">
        <f t="shared" si="0"/>
        <v>480</v>
      </c>
      <c r="E256" s="331">
        <f t="shared" si="1"/>
        <v>65</v>
      </c>
      <c r="F256" s="331">
        <f t="shared" si="2"/>
        <v>0</v>
      </c>
      <c r="G256" s="331">
        <f t="shared" si="3"/>
        <v>0</v>
      </c>
      <c r="H256" s="331">
        <f t="shared" si="4"/>
        <v>0</v>
      </c>
      <c r="I256" s="333">
        <f t="shared" si="5"/>
        <v>545</v>
      </c>
      <c r="J256" s="417">
        <f>Nemzetközi!F216</f>
        <v>206</v>
      </c>
      <c r="K256" s="395">
        <f t="shared" si="6"/>
        <v>21145</v>
      </c>
      <c r="L256" s="336">
        <f t="shared" si="7"/>
        <v>5</v>
      </c>
      <c r="M256" s="148"/>
      <c r="N256" s="147"/>
      <c r="O256" s="341">
        <v>65</v>
      </c>
      <c r="P256" s="341">
        <v>0</v>
      </c>
      <c r="Q256" s="341">
        <v>0</v>
      </c>
      <c r="R256" s="341">
        <v>0</v>
      </c>
      <c r="S256" s="341">
        <v>0</v>
      </c>
      <c r="T256" s="341"/>
      <c r="U256" s="148"/>
      <c r="V256" s="147">
        <v>0</v>
      </c>
      <c r="W256" s="147"/>
      <c r="X256" s="341">
        <v>480</v>
      </c>
    </row>
    <row r="257" spans="1:24" ht="24" customHeight="1" x14ac:dyDescent="0.3">
      <c r="A257" s="447" t="s">
        <v>5672</v>
      </c>
      <c r="B257" s="448" t="s">
        <v>5673</v>
      </c>
      <c r="C257" s="449" t="s">
        <v>314</v>
      </c>
      <c r="D257" s="330">
        <f t="shared" si="0"/>
        <v>96</v>
      </c>
      <c r="E257" s="331">
        <f t="shared" si="1"/>
        <v>0</v>
      </c>
      <c r="F257" s="331">
        <f t="shared" si="2"/>
        <v>0</v>
      </c>
      <c r="G257" s="331">
        <f t="shared" si="3"/>
        <v>0</v>
      </c>
      <c r="H257" s="331">
        <f t="shared" si="4"/>
        <v>0</v>
      </c>
      <c r="I257" s="333">
        <f t="shared" si="5"/>
        <v>96</v>
      </c>
      <c r="J257" s="417"/>
      <c r="K257" s="395">
        <f t="shared" si="6"/>
        <v>96</v>
      </c>
      <c r="L257" s="336">
        <f t="shared" si="7"/>
        <v>57</v>
      </c>
      <c r="M257" s="148">
        <v>96</v>
      </c>
      <c r="N257" s="147"/>
      <c r="O257" s="341"/>
      <c r="P257" s="341">
        <v>0</v>
      </c>
      <c r="Q257" s="341">
        <v>0</v>
      </c>
      <c r="R257" s="341">
        <v>0</v>
      </c>
      <c r="S257" s="341">
        <v>0</v>
      </c>
      <c r="T257" s="341"/>
      <c r="U257" s="148"/>
      <c r="V257" s="147">
        <v>0</v>
      </c>
      <c r="W257" s="147"/>
      <c r="X257" s="341">
        <v>0</v>
      </c>
    </row>
    <row r="258" spans="1:24" ht="24" customHeight="1" x14ac:dyDescent="0.3">
      <c r="A258" s="447" t="s">
        <v>5676</v>
      </c>
      <c r="B258" s="448" t="s">
        <v>5677</v>
      </c>
      <c r="C258" s="449" t="s">
        <v>237</v>
      </c>
      <c r="D258" s="330">
        <f t="shared" ref="D258:D410" si="8">MAX(M258:X258)</f>
        <v>6</v>
      </c>
      <c r="E258" s="331">
        <f t="shared" ref="E258:E410" si="9">LARGE(M258:X258,2)</f>
        <v>0</v>
      </c>
      <c r="F258" s="331">
        <f t="shared" ref="F258:F410" si="10">LARGE(M258:X258,3)</f>
        <v>0</v>
      </c>
      <c r="G258" s="331">
        <f t="shared" ref="G258:G410" si="11">LARGE(M258:X258,4)</f>
        <v>0</v>
      </c>
      <c r="H258" s="331">
        <f t="shared" ref="H258:H410" si="12">LARGE(M258:X258,5)</f>
        <v>0</v>
      </c>
      <c r="I258" s="333">
        <f t="shared" ref="I258:I410" si="13">SUM(D258:H258)</f>
        <v>6</v>
      </c>
      <c r="J258" s="417"/>
      <c r="K258" s="395">
        <f t="shared" ref="K258:K410" si="14">I258+J258*100</f>
        <v>6</v>
      </c>
      <c r="L258" s="336">
        <f t="shared" ref="L258:L410" si="15">IF(K258=0,"",RANK(K258,K:K,0))</f>
        <v>180</v>
      </c>
      <c r="M258" s="148"/>
      <c r="N258" s="147"/>
      <c r="O258" s="341"/>
      <c r="P258" s="341">
        <v>0</v>
      </c>
      <c r="Q258" s="341">
        <v>0</v>
      </c>
      <c r="R258" s="341">
        <v>0</v>
      </c>
      <c r="S258" s="341">
        <v>0</v>
      </c>
      <c r="T258" s="341"/>
      <c r="U258" s="148"/>
      <c r="V258" s="147">
        <v>0</v>
      </c>
      <c r="W258" s="147">
        <v>6</v>
      </c>
      <c r="X258" s="341">
        <v>0</v>
      </c>
    </row>
    <row r="259" spans="1:24" ht="24" customHeight="1" x14ac:dyDescent="0.3">
      <c r="A259" s="447" t="s">
        <v>1340</v>
      </c>
      <c r="B259" s="448" t="s">
        <v>1341</v>
      </c>
      <c r="C259" s="449" t="s">
        <v>117</v>
      </c>
      <c r="D259" s="330">
        <f t="shared" si="8"/>
        <v>12</v>
      </c>
      <c r="E259" s="331">
        <f t="shared" si="9"/>
        <v>8</v>
      </c>
      <c r="F259" s="331">
        <f t="shared" si="10"/>
        <v>0</v>
      </c>
      <c r="G259" s="331">
        <f t="shared" si="11"/>
        <v>0</v>
      </c>
      <c r="H259" s="331">
        <f t="shared" si="12"/>
        <v>0</v>
      </c>
      <c r="I259" s="333">
        <f t="shared" si="13"/>
        <v>20</v>
      </c>
      <c r="J259" s="417"/>
      <c r="K259" s="395">
        <f t="shared" si="14"/>
        <v>20</v>
      </c>
      <c r="L259" s="336">
        <f t="shared" si="15"/>
        <v>146</v>
      </c>
      <c r="M259" s="148"/>
      <c r="N259" s="147">
        <v>12</v>
      </c>
      <c r="O259" s="341"/>
      <c r="P259" s="341">
        <v>0</v>
      </c>
      <c r="Q259" s="341">
        <v>0</v>
      </c>
      <c r="R259" s="341">
        <v>0</v>
      </c>
      <c r="S259" s="341">
        <v>0</v>
      </c>
      <c r="T259" s="341"/>
      <c r="U259" s="148"/>
      <c r="V259" s="147">
        <v>0</v>
      </c>
      <c r="W259" s="147">
        <v>8</v>
      </c>
      <c r="X259" s="341">
        <v>0</v>
      </c>
    </row>
    <row r="260" spans="1:24" ht="24" customHeight="1" x14ac:dyDescent="0.3">
      <c r="A260" s="448" t="s">
        <v>5678</v>
      </c>
      <c r="B260" s="448" t="s">
        <v>5679</v>
      </c>
      <c r="C260" s="449" t="s">
        <v>117</v>
      </c>
      <c r="D260" s="330">
        <f t="shared" si="8"/>
        <v>0</v>
      </c>
      <c r="E260" s="331">
        <f t="shared" si="9"/>
        <v>0</v>
      </c>
      <c r="F260" s="331">
        <f t="shared" si="10"/>
        <v>0</v>
      </c>
      <c r="G260" s="331">
        <f t="shared" si="11"/>
        <v>0</v>
      </c>
      <c r="H260" s="331">
        <f t="shared" si="12"/>
        <v>0</v>
      </c>
      <c r="I260" s="333">
        <f t="shared" si="13"/>
        <v>0</v>
      </c>
      <c r="J260" s="417"/>
      <c r="K260" s="395">
        <f t="shared" si="14"/>
        <v>0</v>
      </c>
      <c r="L260" s="336" t="str">
        <f t="shared" si="15"/>
        <v/>
      </c>
      <c r="M260" s="148"/>
      <c r="N260" s="147"/>
      <c r="O260" s="341"/>
      <c r="P260" s="341">
        <v>0</v>
      </c>
      <c r="Q260" s="341">
        <v>0</v>
      </c>
      <c r="R260" s="341">
        <v>0</v>
      </c>
      <c r="S260" s="341">
        <v>0</v>
      </c>
      <c r="T260" s="341"/>
      <c r="U260" s="148"/>
      <c r="V260" s="147">
        <v>0</v>
      </c>
      <c r="W260" s="147"/>
      <c r="X260" s="341">
        <v>0</v>
      </c>
    </row>
    <row r="261" spans="1:24" ht="24" customHeight="1" x14ac:dyDescent="0.3">
      <c r="A261" s="447" t="s">
        <v>6017</v>
      </c>
      <c r="B261" s="448" t="s">
        <v>6018</v>
      </c>
      <c r="C261" s="449" t="s">
        <v>237</v>
      </c>
      <c r="D261" s="330">
        <f t="shared" si="8"/>
        <v>0</v>
      </c>
      <c r="E261" s="331">
        <f t="shared" si="9"/>
        <v>0</v>
      </c>
      <c r="F261" s="331">
        <f t="shared" si="10"/>
        <v>0</v>
      </c>
      <c r="G261" s="331">
        <f t="shared" si="11"/>
        <v>0</v>
      </c>
      <c r="H261" s="331">
        <f t="shared" si="12"/>
        <v>0</v>
      </c>
      <c r="I261" s="333">
        <f t="shared" si="13"/>
        <v>0</v>
      </c>
      <c r="J261" s="417"/>
      <c r="K261" s="395">
        <f t="shared" si="14"/>
        <v>0</v>
      </c>
      <c r="L261" s="336" t="str">
        <f t="shared" si="15"/>
        <v/>
      </c>
      <c r="M261" s="148"/>
      <c r="N261" s="147"/>
      <c r="O261" s="341"/>
      <c r="P261" s="341">
        <v>0</v>
      </c>
      <c r="Q261" s="341">
        <v>0</v>
      </c>
      <c r="R261" s="341">
        <v>0</v>
      </c>
      <c r="S261" s="341">
        <v>0</v>
      </c>
      <c r="T261" s="341"/>
      <c r="U261" s="148"/>
      <c r="V261" s="147">
        <v>0</v>
      </c>
      <c r="W261" s="147"/>
      <c r="X261" s="341">
        <v>0</v>
      </c>
    </row>
    <row r="262" spans="1:24" ht="24" customHeight="1" x14ac:dyDescent="0.3">
      <c r="A262" s="447" t="s">
        <v>1345</v>
      </c>
      <c r="B262" s="448" t="s">
        <v>1346</v>
      </c>
      <c r="C262" s="449" t="s">
        <v>83</v>
      </c>
      <c r="D262" s="330">
        <f t="shared" si="8"/>
        <v>100</v>
      </c>
      <c r="E262" s="331">
        <f t="shared" si="9"/>
        <v>45</v>
      </c>
      <c r="F262" s="331">
        <f t="shared" si="10"/>
        <v>0</v>
      </c>
      <c r="G262" s="331">
        <f t="shared" si="11"/>
        <v>0</v>
      </c>
      <c r="H262" s="331">
        <f t="shared" si="12"/>
        <v>0</v>
      </c>
      <c r="I262" s="333">
        <f t="shared" si="13"/>
        <v>145</v>
      </c>
      <c r="J262" s="417"/>
      <c r="K262" s="395">
        <f t="shared" si="14"/>
        <v>145</v>
      </c>
      <c r="L262" s="336">
        <f t="shared" si="15"/>
        <v>46</v>
      </c>
      <c r="M262" s="148"/>
      <c r="N262" s="147"/>
      <c r="O262" s="341">
        <v>45</v>
      </c>
      <c r="P262" s="341">
        <v>0</v>
      </c>
      <c r="Q262" s="341">
        <v>0</v>
      </c>
      <c r="R262" s="341">
        <v>0</v>
      </c>
      <c r="S262" s="341">
        <v>0</v>
      </c>
      <c r="T262" s="341">
        <v>100</v>
      </c>
      <c r="U262" s="148"/>
      <c r="V262" s="147">
        <v>0</v>
      </c>
      <c r="W262" s="147"/>
      <c r="X262" s="341">
        <v>0</v>
      </c>
    </row>
    <row r="263" spans="1:24" ht="24" customHeight="1" x14ac:dyDescent="0.3">
      <c r="A263" s="451" t="s">
        <v>6019</v>
      </c>
      <c r="B263" s="452" t="s">
        <v>6020</v>
      </c>
      <c r="C263" s="453" t="s">
        <v>108</v>
      </c>
      <c r="D263" s="330">
        <f t="shared" si="8"/>
        <v>0</v>
      </c>
      <c r="E263" s="331">
        <f t="shared" si="9"/>
        <v>0</v>
      </c>
      <c r="F263" s="331">
        <f t="shared" si="10"/>
        <v>0</v>
      </c>
      <c r="G263" s="331">
        <f t="shared" si="11"/>
        <v>0</v>
      </c>
      <c r="H263" s="331">
        <f t="shared" si="12"/>
        <v>0</v>
      </c>
      <c r="I263" s="369">
        <f t="shared" si="13"/>
        <v>0</v>
      </c>
      <c r="J263" s="417"/>
      <c r="K263" s="418">
        <f t="shared" si="14"/>
        <v>0</v>
      </c>
      <c r="L263" s="336" t="str">
        <f t="shared" si="15"/>
        <v/>
      </c>
      <c r="M263" s="148"/>
      <c r="N263" s="147"/>
      <c r="O263" s="341"/>
      <c r="P263" s="341">
        <v>0</v>
      </c>
      <c r="Q263" s="341">
        <v>0</v>
      </c>
      <c r="R263" s="341">
        <v>0</v>
      </c>
      <c r="S263" s="341">
        <v>0</v>
      </c>
      <c r="T263" s="341"/>
      <c r="U263" s="148"/>
      <c r="V263" s="147">
        <v>0</v>
      </c>
      <c r="W263" s="147"/>
      <c r="X263" s="341">
        <v>0</v>
      </c>
    </row>
    <row r="264" spans="1:24" ht="24" customHeight="1" x14ac:dyDescent="0.3">
      <c r="A264" s="447" t="s">
        <v>6021</v>
      </c>
      <c r="B264" s="448" t="s">
        <v>5681</v>
      </c>
      <c r="C264" s="449" t="s">
        <v>270</v>
      </c>
      <c r="D264" s="330">
        <f t="shared" si="8"/>
        <v>0</v>
      </c>
      <c r="E264" s="331">
        <f t="shared" si="9"/>
        <v>0</v>
      </c>
      <c r="F264" s="331">
        <f t="shared" si="10"/>
        <v>0</v>
      </c>
      <c r="G264" s="331">
        <f t="shared" si="11"/>
        <v>0</v>
      </c>
      <c r="H264" s="331">
        <f t="shared" si="12"/>
        <v>0</v>
      </c>
      <c r="I264" s="333">
        <f t="shared" si="13"/>
        <v>0</v>
      </c>
      <c r="J264" s="417"/>
      <c r="K264" s="395">
        <f t="shared" si="14"/>
        <v>0</v>
      </c>
      <c r="L264" s="336" t="str">
        <f t="shared" si="15"/>
        <v/>
      </c>
      <c r="M264" s="148"/>
      <c r="N264" s="147"/>
      <c r="O264" s="341"/>
      <c r="P264" s="341">
        <v>0</v>
      </c>
      <c r="Q264" s="341">
        <v>0</v>
      </c>
      <c r="R264" s="341">
        <v>0</v>
      </c>
      <c r="S264" s="341">
        <v>0</v>
      </c>
      <c r="T264" s="341"/>
      <c r="U264" s="148"/>
      <c r="V264" s="147">
        <v>0</v>
      </c>
      <c r="W264" s="147"/>
      <c r="X264" s="341">
        <v>0</v>
      </c>
    </row>
    <row r="265" spans="1:24" ht="24" customHeight="1" x14ac:dyDescent="0.3">
      <c r="A265" s="448" t="s">
        <v>5682</v>
      </c>
      <c r="B265" s="448" t="s">
        <v>5683</v>
      </c>
      <c r="C265" s="449" t="s">
        <v>182</v>
      </c>
      <c r="D265" s="330">
        <f t="shared" si="8"/>
        <v>32</v>
      </c>
      <c r="E265" s="331">
        <f t="shared" si="9"/>
        <v>0</v>
      </c>
      <c r="F265" s="331">
        <f t="shared" si="10"/>
        <v>0</v>
      </c>
      <c r="G265" s="331">
        <f t="shared" si="11"/>
        <v>0</v>
      </c>
      <c r="H265" s="331">
        <f t="shared" si="12"/>
        <v>0</v>
      </c>
      <c r="I265" s="333">
        <f t="shared" si="13"/>
        <v>32</v>
      </c>
      <c r="J265" s="417"/>
      <c r="K265" s="395">
        <f t="shared" si="14"/>
        <v>32</v>
      </c>
      <c r="L265" s="336">
        <f t="shared" si="15"/>
        <v>113</v>
      </c>
      <c r="M265" s="148">
        <v>32</v>
      </c>
      <c r="N265" s="147"/>
      <c r="O265" s="341"/>
      <c r="P265" s="341">
        <v>0</v>
      </c>
      <c r="Q265" s="341">
        <v>0</v>
      </c>
      <c r="R265" s="341">
        <v>0</v>
      </c>
      <c r="S265" s="341">
        <v>0</v>
      </c>
      <c r="T265" s="341"/>
      <c r="U265" s="148"/>
      <c r="V265" s="147">
        <v>0</v>
      </c>
      <c r="W265" s="147"/>
      <c r="X265" s="341">
        <v>0</v>
      </c>
    </row>
    <row r="266" spans="1:24" ht="24" customHeight="1" x14ac:dyDescent="0.3">
      <c r="A266" s="448" t="s">
        <v>5684</v>
      </c>
      <c r="B266" s="448" t="s">
        <v>5685</v>
      </c>
      <c r="C266" s="449" t="s">
        <v>2509</v>
      </c>
      <c r="D266" s="330">
        <f t="shared" si="8"/>
        <v>0</v>
      </c>
      <c r="E266" s="331">
        <f t="shared" si="9"/>
        <v>0</v>
      </c>
      <c r="F266" s="331">
        <f t="shared" si="10"/>
        <v>0</v>
      </c>
      <c r="G266" s="331">
        <f t="shared" si="11"/>
        <v>0</v>
      </c>
      <c r="H266" s="331">
        <f t="shared" si="12"/>
        <v>0</v>
      </c>
      <c r="I266" s="333">
        <f t="shared" si="13"/>
        <v>0</v>
      </c>
      <c r="J266" s="417"/>
      <c r="K266" s="395">
        <f t="shared" si="14"/>
        <v>0</v>
      </c>
      <c r="L266" s="336" t="str">
        <f t="shared" si="15"/>
        <v/>
      </c>
      <c r="M266" s="148"/>
      <c r="N266" s="147"/>
      <c r="O266" s="341"/>
      <c r="P266" s="341">
        <v>0</v>
      </c>
      <c r="Q266" s="341">
        <v>0</v>
      </c>
      <c r="R266" s="341">
        <v>0</v>
      </c>
      <c r="S266" s="341">
        <v>0</v>
      </c>
      <c r="T266" s="341"/>
      <c r="U266" s="148"/>
      <c r="V266" s="147">
        <v>0</v>
      </c>
      <c r="W266" s="147"/>
      <c r="X266" s="341">
        <v>0</v>
      </c>
    </row>
    <row r="267" spans="1:24" ht="24" customHeight="1" x14ac:dyDescent="0.3">
      <c r="A267" s="447" t="s">
        <v>1347</v>
      </c>
      <c r="B267" s="448" t="s">
        <v>1348</v>
      </c>
      <c r="C267" s="449" t="s">
        <v>351</v>
      </c>
      <c r="D267" s="330">
        <f t="shared" si="8"/>
        <v>0</v>
      </c>
      <c r="E267" s="331">
        <f t="shared" si="9"/>
        <v>0</v>
      </c>
      <c r="F267" s="331">
        <f t="shared" si="10"/>
        <v>0</v>
      </c>
      <c r="G267" s="331">
        <f t="shared" si="11"/>
        <v>0</v>
      </c>
      <c r="H267" s="331">
        <f t="shared" si="12"/>
        <v>0</v>
      </c>
      <c r="I267" s="333">
        <f t="shared" si="13"/>
        <v>0</v>
      </c>
      <c r="J267" s="417"/>
      <c r="K267" s="395">
        <f t="shared" si="14"/>
        <v>0</v>
      </c>
      <c r="L267" s="336" t="str">
        <f t="shared" si="15"/>
        <v/>
      </c>
      <c r="M267" s="148"/>
      <c r="N267" s="147"/>
      <c r="O267" s="341"/>
      <c r="P267" s="341">
        <v>0</v>
      </c>
      <c r="Q267" s="341">
        <v>0</v>
      </c>
      <c r="R267" s="341">
        <v>0</v>
      </c>
      <c r="S267" s="341">
        <v>0</v>
      </c>
      <c r="T267" s="341"/>
      <c r="U267" s="148"/>
      <c r="V267" s="147">
        <v>0</v>
      </c>
      <c r="W267" s="147"/>
      <c r="X267" s="341">
        <v>0</v>
      </c>
    </row>
    <row r="268" spans="1:24" ht="24" customHeight="1" x14ac:dyDescent="0.3">
      <c r="A268" s="447" t="s">
        <v>5686</v>
      </c>
      <c r="B268" s="448" t="s">
        <v>5687</v>
      </c>
      <c r="C268" s="449" t="s">
        <v>1876</v>
      </c>
      <c r="D268" s="330">
        <f t="shared" si="8"/>
        <v>18</v>
      </c>
      <c r="E268" s="331">
        <f t="shared" si="9"/>
        <v>0</v>
      </c>
      <c r="F268" s="331">
        <f t="shared" si="10"/>
        <v>0</v>
      </c>
      <c r="G268" s="331">
        <f t="shared" si="11"/>
        <v>0</v>
      </c>
      <c r="H268" s="331">
        <f t="shared" si="12"/>
        <v>0</v>
      </c>
      <c r="I268" s="333">
        <f t="shared" si="13"/>
        <v>18</v>
      </c>
      <c r="J268" s="417"/>
      <c r="K268" s="395">
        <f t="shared" si="14"/>
        <v>18</v>
      </c>
      <c r="L268" s="336">
        <f t="shared" si="15"/>
        <v>154</v>
      </c>
      <c r="M268" s="148"/>
      <c r="N268" s="147">
        <v>18</v>
      </c>
      <c r="O268" s="341"/>
      <c r="P268" s="341">
        <v>0</v>
      </c>
      <c r="Q268" s="341">
        <v>0</v>
      </c>
      <c r="R268" s="341">
        <v>0</v>
      </c>
      <c r="S268" s="341">
        <v>0</v>
      </c>
      <c r="T268" s="341"/>
      <c r="U268" s="148"/>
      <c r="V268" s="147">
        <v>0</v>
      </c>
      <c r="W268" s="147"/>
      <c r="X268" s="341">
        <v>0</v>
      </c>
    </row>
    <row r="269" spans="1:24" ht="24" customHeight="1" x14ac:dyDescent="0.3">
      <c r="A269" s="447" t="s">
        <v>893</v>
      </c>
      <c r="B269" s="448" t="s">
        <v>894</v>
      </c>
      <c r="C269" s="449" t="s">
        <v>607</v>
      </c>
      <c r="D269" s="330">
        <f t="shared" si="8"/>
        <v>45</v>
      </c>
      <c r="E269" s="331">
        <f t="shared" si="9"/>
        <v>0</v>
      </c>
      <c r="F269" s="331">
        <f t="shared" si="10"/>
        <v>0</v>
      </c>
      <c r="G269" s="331">
        <f t="shared" si="11"/>
        <v>0</v>
      </c>
      <c r="H269" s="331">
        <f t="shared" si="12"/>
        <v>0</v>
      </c>
      <c r="I269" s="333">
        <f t="shared" si="13"/>
        <v>45</v>
      </c>
      <c r="J269" s="417"/>
      <c r="K269" s="395">
        <f t="shared" si="14"/>
        <v>45</v>
      </c>
      <c r="L269" s="336">
        <f t="shared" si="15"/>
        <v>93</v>
      </c>
      <c r="M269" s="148"/>
      <c r="N269" s="147"/>
      <c r="O269" s="341">
        <v>45</v>
      </c>
      <c r="P269" s="341">
        <v>0</v>
      </c>
      <c r="Q269" s="341">
        <v>0</v>
      </c>
      <c r="R269" s="341">
        <v>0</v>
      </c>
      <c r="S269" s="341">
        <v>0</v>
      </c>
      <c r="T269" s="341"/>
      <c r="U269" s="148"/>
      <c r="V269" s="147">
        <v>0</v>
      </c>
      <c r="W269" s="147"/>
      <c r="X269" s="341">
        <v>0</v>
      </c>
    </row>
    <row r="270" spans="1:24" ht="24" customHeight="1" x14ac:dyDescent="0.3">
      <c r="A270" s="447" t="s">
        <v>1743</v>
      </c>
      <c r="B270" s="448" t="s">
        <v>1744</v>
      </c>
      <c r="C270" s="449" t="s">
        <v>117</v>
      </c>
      <c r="D270" s="330">
        <f t="shared" si="8"/>
        <v>240</v>
      </c>
      <c r="E270" s="331">
        <f t="shared" si="9"/>
        <v>0</v>
      </c>
      <c r="F270" s="331">
        <f t="shared" si="10"/>
        <v>0</v>
      </c>
      <c r="G270" s="331">
        <f t="shared" si="11"/>
        <v>0</v>
      </c>
      <c r="H270" s="331">
        <f t="shared" si="12"/>
        <v>0</v>
      </c>
      <c r="I270" s="333">
        <f t="shared" si="13"/>
        <v>240</v>
      </c>
      <c r="J270" s="417"/>
      <c r="K270" s="395">
        <f t="shared" si="14"/>
        <v>240</v>
      </c>
      <c r="L270" s="336">
        <f t="shared" si="15"/>
        <v>28</v>
      </c>
      <c r="M270" s="148"/>
      <c r="N270" s="147"/>
      <c r="O270" s="341"/>
      <c r="P270" s="341">
        <v>0</v>
      </c>
      <c r="Q270" s="341">
        <v>0</v>
      </c>
      <c r="R270" s="341">
        <v>0</v>
      </c>
      <c r="S270" s="341">
        <v>0</v>
      </c>
      <c r="T270" s="341"/>
      <c r="U270" s="148"/>
      <c r="V270" s="147">
        <v>0</v>
      </c>
      <c r="W270" s="147"/>
      <c r="X270" s="341">
        <v>240</v>
      </c>
    </row>
    <row r="271" spans="1:24" ht="24" customHeight="1" x14ac:dyDescent="0.3">
      <c r="A271" s="447" t="s">
        <v>5688</v>
      </c>
      <c r="B271" s="448" t="s">
        <v>5689</v>
      </c>
      <c r="C271" s="449" t="s">
        <v>142</v>
      </c>
      <c r="D271" s="330">
        <f t="shared" si="8"/>
        <v>8</v>
      </c>
      <c r="E271" s="331">
        <f t="shared" si="9"/>
        <v>0</v>
      </c>
      <c r="F271" s="331">
        <f t="shared" si="10"/>
        <v>0</v>
      </c>
      <c r="G271" s="331">
        <f t="shared" si="11"/>
        <v>0</v>
      </c>
      <c r="H271" s="331">
        <f t="shared" si="12"/>
        <v>0</v>
      </c>
      <c r="I271" s="333">
        <f t="shared" si="13"/>
        <v>8</v>
      </c>
      <c r="J271" s="417"/>
      <c r="K271" s="395">
        <f t="shared" si="14"/>
        <v>8</v>
      </c>
      <c r="L271" s="336">
        <f t="shared" si="15"/>
        <v>174</v>
      </c>
      <c r="M271" s="148"/>
      <c r="N271" s="147">
        <v>8</v>
      </c>
      <c r="O271" s="341"/>
      <c r="P271" s="341">
        <v>0</v>
      </c>
      <c r="Q271" s="341">
        <v>0</v>
      </c>
      <c r="R271" s="341">
        <v>0</v>
      </c>
      <c r="S271" s="341">
        <v>0</v>
      </c>
      <c r="T271" s="341"/>
      <c r="U271" s="148"/>
      <c r="V271" s="147">
        <v>0</v>
      </c>
      <c r="W271" s="147"/>
      <c r="X271" s="341">
        <v>0</v>
      </c>
    </row>
    <row r="272" spans="1:24" ht="24" customHeight="1" x14ac:dyDescent="0.3">
      <c r="A272" s="448" t="s">
        <v>5690</v>
      </c>
      <c r="B272" s="448" t="s">
        <v>5691</v>
      </c>
      <c r="C272" s="449" t="s">
        <v>535</v>
      </c>
      <c r="D272" s="330">
        <f t="shared" si="8"/>
        <v>0</v>
      </c>
      <c r="E272" s="331">
        <f t="shared" si="9"/>
        <v>0</v>
      </c>
      <c r="F272" s="331">
        <f t="shared" si="10"/>
        <v>0</v>
      </c>
      <c r="G272" s="331">
        <f t="shared" si="11"/>
        <v>0</v>
      </c>
      <c r="H272" s="331">
        <f t="shared" si="12"/>
        <v>0</v>
      </c>
      <c r="I272" s="333">
        <f t="shared" si="13"/>
        <v>0</v>
      </c>
      <c r="J272" s="417"/>
      <c r="K272" s="395">
        <f t="shared" si="14"/>
        <v>0</v>
      </c>
      <c r="L272" s="336" t="str">
        <f t="shared" si="15"/>
        <v/>
      </c>
      <c r="M272" s="148"/>
      <c r="N272" s="147"/>
      <c r="O272" s="341"/>
      <c r="P272" s="341">
        <v>0</v>
      </c>
      <c r="Q272" s="341">
        <v>0</v>
      </c>
      <c r="R272" s="341">
        <v>0</v>
      </c>
      <c r="S272" s="341">
        <v>0</v>
      </c>
      <c r="T272" s="341"/>
      <c r="U272" s="148"/>
      <c r="V272" s="147">
        <v>0</v>
      </c>
      <c r="W272" s="147"/>
      <c r="X272" s="341">
        <v>0</v>
      </c>
    </row>
    <row r="273" spans="1:24" ht="24" customHeight="1" x14ac:dyDescent="0.3">
      <c r="A273" s="448" t="s">
        <v>5692</v>
      </c>
      <c r="B273" s="448" t="s">
        <v>5693</v>
      </c>
      <c r="C273" s="449" t="s">
        <v>132</v>
      </c>
      <c r="D273" s="330">
        <f t="shared" si="8"/>
        <v>0</v>
      </c>
      <c r="E273" s="331">
        <f t="shared" si="9"/>
        <v>0</v>
      </c>
      <c r="F273" s="331">
        <f t="shared" si="10"/>
        <v>0</v>
      </c>
      <c r="G273" s="331">
        <f t="shared" si="11"/>
        <v>0</v>
      </c>
      <c r="H273" s="331">
        <f t="shared" si="12"/>
        <v>0</v>
      </c>
      <c r="I273" s="333">
        <f t="shared" si="13"/>
        <v>0</v>
      </c>
      <c r="J273" s="417"/>
      <c r="K273" s="395">
        <f t="shared" si="14"/>
        <v>0</v>
      </c>
      <c r="L273" s="336" t="str">
        <f t="shared" si="15"/>
        <v/>
      </c>
      <c r="M273" s="148"/>
      <c r="N273" s="147"/>
      <c r="O273" s="341"/>
      <c r="P273" s="341">
        <v>0</v>
      </c>
      <c r="Q273" s="341">
        <v>0</v>
      </c>
      <c r="R273" s="341">
        <v>0</v>
      </c>
      <c r="S273" s="341">
        <v>0</v>
      </c>
      <c r="T273" s="341"/>
      <c r="U273" s="148"/>
      <c r="V273" s="147">
        <v>0</v>
      </c>
      <c r="W273" s="147"/>
      <c r="X273" s="341">
        <v>0</v>
      </c>
    </row>
    <row r="274" spans="1:24" ht="24" customHeight="1" x14ac:dyDescent="0.3">
      <c r="A274" s="448" t="s">
        <v>5694</v>
      </c>
      <c r="B274" s="448" t="s">
        <v>5695</v>
      </c>
      <c r="C274" s="449" t="s">
        <v>1075</v>
      </c>
      <c r="D274" s="330">
        <f t="shared" si="8"/>
        <v>32</v>
      </c>
      <c r="E274" s="331">
        <f t="shared" si="9"/>
        <v>0</v>
      </c>
      <c r="F274" s="331">
        <f t="shared" si="10"/>
        <v>0</v>
      </c>
      <c r="G274" s="331">
        <f t="shared" si="11"/>
        <v>0</v>
      </c>
      <c r="H274" s="331">
        <f t="shared" si="12"/>
        <v>0</v>
      </c>
      <c r="I274" s="333">
        <f t="shared" si="13"/>
        <v>32</v>
      </c>
      <c r="J274" s="417"/>
      <c r="K274" s="395">
        <f t="shared" si="14"/>
        <v>32</v>
      </c>
      <c r="L274" s="336">
        <f t="shared" si="15"/>
        <v>113</v>
      </c>
      <c r="M274" s="148"/>
      <c r="N274" s="147"/>
      <c r="O274" s="341"/>
      <c r="P274" s="341">
        <v>0</v>
      </c>
      <c r="Q274" s="341">
        <v>0</v>
      </c>
      <c r="R274" s="341">
        <v>0</v>
      </c>
      <c r="S274" s="341">
        <v>0</v>
      </c>
      <c r="T274" s="341"/>
      <c r="U274" s="148">
        <v>32</v>
      </c>
      <c r="V274" s="147">
        <v>0</v>
      </c>
      <c r="W274" s="147"/>
      <c r="X274" s="341">
        <v>0</v>
      </c>
    </row>
    <row r="275" spans="1:24" ht="24" customHeight="1" x14ac:dyDescent="0.3">
      <c r="A275" s="447" t="s">
        <v>5696</v>
      </c>
      <c r="B275" s="448" t="s">
        <v>5697</v>
      </c>
      <c r="C275" s="449" t="s">
        <v>2156</v>
      </c>
      <c r="D275" s="330">
        <f t="shared" si="8"/>
        <v>66</v>
      </c>
      <c r="E275" s="331">
        <f t="shared" si="9"/>
        <v>0</v>
      </c>
      <c r="F275" s="331">
        <f t="shared" si="10"/>
        <v>0</v>
      </c>
      <c r="G275" s="331">
        <f t="shared" si="11"/>
        <v>0</v>
      </c>
      <c r="H275" s="331">
        <f t="shared" si="12"/>
        <v>0</v>
      </c>
      <c r="I275" s="333">
        <f t="shared" si="13"/>
        <v>66</v>
      </c>
      <c r="J275" s="417"/>
      <c r="K275" s="395">
        <f t="shared" si="14"/>
        <v>66</v>
      </c>
      <c r="L275" s="336">
        <f t="shared" si="15"/>
        <v>70</v>
      </c>
      <c r="M275" s="148"/>
      <c r="N275" s="147"/>
      <c r="O275" s="341"/>
      <c r="P275" s="341">
        <v>0</v>
      </c>
      <c r="Q275" s="341">
        <v>0</v>
      </c>
      <c r="R275" s="341">
        <v>0</v>
      </c>
      <c r="S275" s="341">
        <v>0</v>
      </c>
      <c r="T275" s="341"/>
      <c r="U275" s="148">
        <v>66</v>
      </c>
      <c r="V275" s="147">
        <v>0</v>
      </c>
      <c r="W275" s="147"/>
      <c r="X275" s="341">
        <v>0</v>
      </c>
    </row>
    <row r="276" spans="1:24" ht="24" customHeight="1" x14ac:dyDescent="0.3">
      <c r="A276" s="447" t="s">
        <v>5698</v>
      </c>
      <c r="B276" s="448" t="s">
        <v>5699</v>
      </c>
      <c r="C276" s="449" t="s">
        <v>1876</v>
      </c>
      <c r="D276" s="330">
        <f t="shared" si="8"/>
        <v>0</v>
      </c>
      <c r="E276" s="331">
        <f t="shared" si="9"/>
        <v>0</v>
      </c>
      <c r="F276" s="331">
        <f t="shared" si="10"/>
        <v>0</v>
      </c>
      <c r="G276" s="331">
        <f t="shared" si="11"/>
        <v>0</v>
      </c>
      <c r="H276" s="331">
        <f t="shared" si="12"/>
        <v>0</v>
      </c>
      <c r="I276" s="333">
        <f t="shared" si="13"/>
        <v>0</v>
      </c>
      <c r="J276" s="417"/>
      <c r="K276" s="395">
        <f t="shared" si="14"/>
        <v>0</v>
      </c>
      <c r="L276" s="336" t="str">
        <f t="shared" si="15"/>
        <v/>
      </c>
      <c r="M276" s="148"/>
      <c r="N276" s="147"/>
      <c r="O276" s="341"/>
      <c r="P276" s="341">
        <v>0</v>
      </c>
      <c r="Q276" s="341">
        <v>0</v>
      </c>
      <c r="R276" s="341">
        <v>0</v>
      </c>
      <c r="S276" s="341">
        <v>0</v>
      </c>
      <c r="T276" s="341"/>
      <c r="U276" s="148"/>
      <c r="V276" s="147">
        <v>0</v>
      </c>
      <c r="W276" s="147"/>
      <c r="X276" s="341">
        <v>0</v>
      </c>
    </row>
    <row r="277" spans="1:24" ht="24" customHeight="1" x14ac:dyDescent="0.3">
      <c r="A277" s="451" t="s">
        <v>5700</v>
      </c>
      <c r="B277" s="452" t="s">
        <v>5701</v>
      </c>
      <c r="C277" s="453" t="s">
        <v>5210</v>
      </c>
      <c r="D277" s="330">
        <f t="shared" si="8"/>
        <v>6</v>
      </c>
      <c r="E277" s="331">
        <f t="shared" si="9"/>
        <v>6</v>
      </c>
      <c r="F277" s="331">
        <f t="shared" si="10"/>
        <v>0</v>
      </c>
      <c r="G277" s="331">
        <f t="shared" si="11"/>
        <v>0</v>
      </c>
      <c r="H277" s="331">
        <f t="shared" si="12"/>
        <v>0</v>
      </c>
      <c r="I277" s="369">
        <f t="shared" si="13"/>
        <v>12</v>
      </c>
      <c r="J277" s="417"/>
      <c r="K277" s="418">
        <f t="shared" si="14"/>
        <v>12</v>
      </c>
      <c r="L277" s="336">
        <f t="shared" si="15"/>
        <v>170</v>
      </c>
      <c r="M277" s="148"/>
      <c r="N277" s="147">
        <v>6</v>
      </c>
      <c r="O277" s="341"/>
      <c r="P277" s="341">
        <v>0</v>
      </c>
      <c r="Q277" s="341">
        <v>0</v>
      </c>
      <c r="R277" s="341">
        <v>0</v>
      </c>
      <c r="S277" s="341">
        <v>0</v>
      </c>
      <c r="T277" s="341"/>
      <c r="U277" s="148"/>
      <c r="V277" s="147">
        <v>0</v>
      </c>
      <c r="W277" s="147">
        <v>6</v>
      </c>
      <c r="X277" s="341">
        <v>0</v>
      </c>
    </row>
    <row r="278" spans="1:24" ht="24" customHeight="1" x14ac:dyDescent="0.3">
      <c r="A278" s="447" t="s">
        <v>5704</v>
      </c>
      <c r="B278" s="448" t="s">
        <v>6022</v>
      </c>
      <c r="C278" s="449" t="s">
        <v>117</v>
      </c>
      <c r="D278" s="330">
        <f t="shared" si="8"/>
        <v>0</v>
      </c>
      <c r="E278" s="331">
        <f t="shared" si="9"/>
        <v>0</v>
      </c>
      <c r="F278" s="331">
        <f t="shared" si="10"/>
        <v>0</v>
      </c>
      <c r="G278" s="331">
        <f t="shared" si="11"/>
        <v>0</v>
      </c>
      <c r="H278" s="331">
        <f t="shared" si="12"/>
        <v>0</v>
      </c>
      <c r="I278" s="333">
        <f t="shared" si="13"/>
        <v>0</v>
      </c>
      <c r="J278" s="417"/>
      <c r="K278" s="395">
        <f t="shared" si="14"/>
        <v>0</v>
      </c>
      <c r="L278" s="336" t="str">
        <f t="shared" si="15"/>
        <v/>
      </c>
      <c r="M278" s="148"/>
      <c r="N278" s="147"/>
      <c r="O278" s="341"/>
      <c r="P278" s="341">
        <v>0</v>
      </c>
      <c r="Q278" s="341">
        <v>0</v>
      </c>
      <c r="R278" s="341">
        <v>0</v>
      </c>
      <c r="S278" s="341">
        <v>0</v>
      </c>
      <c r="T278" s="341"/>
      <c r="U278" s="148"/>
      <c r="V278" s="147">
        <v>0</v>
      </c>
      <c r="W278" s="147"/>
      <c r="X278" s="341">
        <v>0</v>
      </c>
    </row>
    <row r="279" spans="1:24" ht="24" customHeight="1" x14ac:dyDescent="0.3">
      <c r="A279" s="448" t="s">
        <v>5706</v>
      </c>
      <c r="B279" s="448" t="s">
        <v>5707</v>
      </c>
      <c r="C279" s="449" t="s">
        <v>182</v>
      </c>
      <c r="D279" s="330">
        <f t="shared" si="8"/>
        <v>86</v>
      </c>
      <c r="E279" s="331">
        <f t="shared" si="9"/>
        <v>0</v>
      </c>
      <c r="F279" s="331">
        <f t="shared" si="10"/>
        <v>0</v>
      </c>
      <c r="G279" s="331">
        <f t="shared" si="11"/>
        <v>0</v>
      </c>
      <c r="H279" s="331">
        <f t="shared" si="12"/>
        <v>0</v>
      </c>
      <c r="I279" s="333">
        <f t="shared" si="13"/>
        <v>86</v>
      </c>
      <c r="J279" s="417"/>
      <c r="K279" s="395">
        <f t="shared" si="14"/>
        <v>86</v>
      </c>
      <c r="L279" s="336">
        <f t="shared" si="15"/>
        <v>63</v>
      </c>
      <c r="M279" s="148">
        <v>86</v>
      </c>
      <c r="N279" s="147"/>
      <c r="O279" s="341"/>
      <c r="P279" s="341">
        <v>0</v>
      </c>
      <c r="Q279" s="341">
        <v>0</v>
      </c>
      <c r="R279" s="341">
        <v>0</v>
      </c>
      <c r="S279" s="341">
        <v>0</v>
      </c>
      <c r="T279" s="341"/>
      <c r="U279" s="148"/>
      <c r="V279" s="147">
        <v>0</v>
      </c>
      <c r="W279" s="147"/>
      <c r="X279" s="341">
        <v>0</v>
      </c>
    </row>
    <row r="280" spans="1:24" ht="24" customHeight="1" x14ac:dyDescent="0.3">
      <c r="A280" s="448" t="s">
        <v>5708</v>
      </c>
      <c r="B280" s="448" t="s">
        <v>5709</v>
      </c>
      <c r="C280" s="449" t="s">
        <v>351</v>
      </c>
      <c r="D280" s="330">
        <f t="shared" si="8"/>
        <v>32</v>
      </c>
      <c r="E280" s="331">
        <f t="shared" si="9"/>
        <v>0</v>
      </c>
      <c r="F280" s="331">
        <f t="shared" si="10"/>
        <v>0</v>
      </c>
      <c r="G280" s="331">
        <f t="shared" si="11"/>
        <v>0</v>
      </c>
      <c r="H280" s="331">
        <f t="shared" si="12"/>
        <v>0</v>
      </c>
      <c r="I280" s="333">
        <f t="shared" si="13"/>
        <v>32</v>
      </c>
      <c r="J280" s="417"/>
      <c r="K280" s="395">
        <f t="shared" si="14"/>
        <v>32</v>
      </c>
      <c r="L280" s="336">
        <f t="shared" si="15"/>
        <v>113</v>
      </c>
      <c r="M280" s="148">
        <v>32</v>
      </c>
      <c r="N280" s="147"/>
      <c r="O280" s="341"/>
      <c r="P280" s="341">
        <v>0</v>
      </c>
      <c r="Q280" s="341">
        <v>0</v>
      </c>
      <c r="R280" s="341">
        <v>0</v>
      </c>
      <c r="S280" s="341">
        <v>0</v>
      </c>
      <c r="T280" s="341"/>
      <c r="U280" s="148"/>
      <c r="V280" s="147">
        <v>0</v>
      </c>
      <c r="W280" s="147"/>
      <c r="X280" s="341">
        <v>0</v>
      </c>
    </row>
    <row r="281" spans="1:24" ht="24" customHeight="1" x14ac:dyDescent="0.3">
      <c r="A281" s="465" t="s">
        <v>5710</v>
      </c>
      <c r="B281" s="465" t="s">
        <v>5711</v>
      </c>
      <c r="C281" s="465" t="s">
        <v>5405</v>
      </c>
      <c r="D281" s="330">
        <f t="shared" si="8"/>
        <v>0</v>
      </c>
      <c r="E281" s="331">
        <f t="shared" si="9"/>
        <v>0</v>
      </c>
      <c r="F281" s="331">
        <f t="shared" si="10"/>
        <v>0</v>
      </c>
      <c r="G281" s="331">
        <f t="shared" si="11"/>
        <v>0</v>
      </c>
      <c r="H281" s="331">
        <f t="shared" si="12"/>
        <v>0</v>
      </c>
      <c r="I281" s="333">
        <f t="shared" si="13"/>
        <v>0</v>
      </c>
      <c r="J281" s="417"/>
      <c r="K281" s="395">
        <f t="shared" si="14"/>
        <v>0</v>
      </c>
      <c r="L281" s="336" t="str">
        <f t="shared" si="15"/>
        <v/>
      </c>
      <c r="M281" s="148"/>
      <c r="N281" s="147"/>
      <c r="O281" s="341"/>
      <c r="P281" s="341">
        <v>0</v>
      </c>
      <c r="Q281" s="341">
        <v>0</v>
      </c>
      <c r="R281" s="341">
        <v>0</v>
      </c>
      <c r="S281" s="341">
        <v>0</v>
      </c>
      <c r="T281" s="341"/>
      <c r="U281" s="148"/>
      <c r="V281" s="147">
        <v>0</v>
      </c>
      <c r="W281" s="147"/>
      <c r="X281" s="341">
        <v>0</v>
      </c>
    </row>
    <row r="282" spans="1:24" ht="24" customHeight="1" x14ac:dyDescent="0.3">
      <c r="A282" s="447" t="s">
        <v>5712</v>
      </c>
      <c r="B282" s="448" t="s">
        <v>5713</v>
      </c>
      <c r="C282" s="449" t="s">
        <v>5456</v>
      </c>
      <c r="D282" s="330">
        <f t="shared" si="8"/>
        <v>0</v>
      </c>
      <c r="E282" s="331">
        <f t="shared" si="9"/>
        <v>0</v>
      </c>
      <c r="F282" s="331">
        <f t="shared" si="10"/>
        <v>0</v>
      </c>
      <c r="G282" s="331">
        <f t="shared" si="11"/>
        <v>0</v>
      </c>
      <c r="H282" s="331">
        <f t="shared" si="12"/>
        <v>0</v>
      </c>
      <c r="I282" s="333">
        <f t="shared" si="13"/>
        <v>0</v>
      </c>
      <c r="J282" s="417"/>
      <c r="K282" s="395">
        <f t="shared" si="14"/>
        <v>0</v>
      </c>
      <c r="L282" s="336" t="str">
        <f t="shared" si="15"/>
        <v/>
      </c>
      <c r="M282" s="148"/>
      <c r="N282" s="147"/>
      <c r="O282" s="341"/>
      <c r="P282" s="341">
        <v>0</v>
      </c>
      <c r="Q282" s="341">
        <v>0</v>
      </c>
      <c r="R282" s="341">
        <v>0</v>
      </c>
      <c r="S282" s="341">
        <v>0</v>
      </c>
      <c r="T282" s="341"/>
      <c r="U282" s="148"/>
      <c r="V282" s="147">
        <v>0</v>
      </c>
      <c r="W282" s="147"/>
      <c r="X282" s="341">
        <v>0</v>
      </c>
    </row>
    <row r="283" spans="1:24" ht="24" customHeight="1" x14ac:dyDescent="0.3">
      <c r="A283" s="448" t="s">
        <v>5714</v>
      </c>
      <c r="B283" s="448" t="s">
        <v>5715</v>
      </c>
      <c r="C283" s="449" t="s">
        <v>314</v>
      </c>
      <c r="D283" s="330">
        <f t="shared" si="8"/>
        <v>0</v>
      </c>
      <c r="E283" s="331">
        <f t="shared" si="9"/>
        <v>0</v>
      </c>
      <c r="F283" s="331">
        <f t="shared" si="10"/>
        <v>0</v>
      </c>
      <c r="G283" s="331">
        <f t="shared" si="11"/>
        <v>0</v>
      </c>
      <c r="H283" s="331">
        <f t="shared" si="12"/>
        <v>0</v>
      </c>
      <c r="I283" s="333">
        <f t="shared" si="13"/>
        <v>0</v>
      </c>
      <c r="J283" s="417"/>
      <c r="K283" s="395">
        <f t="shared" si="14"/>
        <v>0</v>
      </c>
      <c r="L283" s="336" t="str">
        <f t="shared" si="15"/>
        <v/>
      </c>
      <c r="M283" s="148"/>
      <c r="N283" s="147"/>
      <c r="O283" s="341"/>
      <c r="P283" s="341">
        <v>0</v>
      </c>
      <c r="Q283" s="341">
        <v>0</v>
      </c>
      <c r="R283" s="341">
        <v>0</v>
      </c>
      <c r="S283" s="341">
        <v>0</v>
      </c>
      <c r="T283" s="341"/>
      <c r="U283" s="148"/>
      <c r="V283" s="147">
        <v>0</v>
      </c>
      <c r="W283" s="147"/>
      <c r="X283" s="341">
        <v>0</v>
      </c>
    </row>
    <row r="284" spans="1:24" ht="24" customHeight="1" x14ac:dyDescent="0.3">
      <c r="A284" s="447" t="s">
        <v>1745</v>
      </c>
      <c r="B284" s="448" t="s">
        <v>1746</v>
      </c>
      <c r="C284" s="449" t="s">
        <v>637</v>
      </c>
      <c r="D284" s="330">
        <f t="shared" si="8"/>
        <v>0</v>
      </c>
      <c r="E284" s="331">
        <f t="shared" si="9"/>
        <v>0</v>
      </c>
      <c r="F284" s="331">
        <f t="shared" si="10"/>
        <v>0</v>
      </c>
      <c r="G284" s="331">
        <f t="shared" si="11"/>
        <v>0</v>
      </c>
      <c r="H284" s="331">
        <f t="shared" si="12"/>
        <v>0</v>
      </c>
      <c r="I284" s="333">
        <f t="shared" si="13"/>
        <v>0</v>
      </c>
      <c r="J284" s="417"/>
      <c r="K284" s="395">
        <f t="shared" si="14"/>
        <v>0</v>
      </c>
      <c r="L284" s="336" t="str">
        <f t="shared" si="15"/>
        <v/>
      </c>
      <c r="M284" s="148"/>
      <c r="N284" s="147"/>
      <c r="O284" s="341"/>
      <c r="P284" s="341">
        <v>0</v>
      </c>
      <c r="Q284" s="341">
        <v>0</v>
      </c>
      <c r="R284" s="341">
        <v>0</v>
      </c>
      <c r="S284" s="341">
        <v>0</v>
      </c>
      <c r="T284" s="341"/>
      <c r="U284" s="148"/>
      <c r="V284" s="147">
        <v>0</v>
      </c>
      <c r="W284" s="147"/>
      <c r="X284" s="454">
        <v>0</v>
      </c>
    </row>
    <row r="285" spans="1:24" ht="24" customHeight="1" x14ac:dyDescent="0.3">
      <c r="A285" s="448" t="s">
        <v>5716</v>
      </c>
      <c r="B285" s="448" t="s">
        <v>5717</v>
      </c>
      <c r="C285" s="449" t="s">
        <v>5718</v>
      </c>
      <c r="D285" s="330">
        <f t="shared" si="8"/>
        <v>0</v>
      </c>
      <c r="E285" s="331">
        <f t="shared" si="9"/>
        <v>0</v>
      </c>
      <c r="F285" s="331">
        <f t="shared" si="10"/>
        <v>0</v>
      </c>
      <c r="G285" s="331">
        <f t="shared" si="11"/>
        <v>0</v>
      </c>
      <c r="H285" s="331">
        <f t="shared" si="12"/>
        <v>0</v>
      </c>
      <c r="I285" s="333">
        <f t="shared" si="13"/>
        <v>0</v>
      </c>
      <c r="J285" s="417"/>
      <c r="K285" s="395">
        <f t="shared" si="14"/>
        <v>0</v>
      </c>
      <c r="L285" s="336" t="str">
        <f t="shared" si="15"/>
        <v/>
      </c>
      <c r="M285" s="148"/>
      <c r="N285" s="147"/>
      <c r="O285" s="341"/>
      <c r="P285" s="341">
        <v>0</v>
      </c>
      <c r="Q285" s="341">
        <v>0</v>
      </c>
      <c r="R285" s="341">
        <v>0</v>
      </c>
      <c r="S285" s="341">
        <v>0</v>
      </c>
      <c r="T285" s="341"/>
      <c r="U285" s="148"/>
      <c r="V285" s="147">
        <v>0</v>
      </c>
      <c r="W285" s="147"/>
      <c r="X285" s="341">
        <v>0</v>
      </c>
    </row>
    <row r="286" spans="1:24" ht="24" customHeight="1" x14ac:dyDescent="0.3">
      <c r="A286" s="447" t="s">
        <v>5719</v>
      </c>
      <c r="B286" s="448" t="s">
        <v>5720</v>
      </c>
      <c r="C286" s="449" t="s">
        <v>5456</v>
      </c>
      <c r="D286" s="330">
        <f t="shared" si="8"/>
        <v>0</v>
      </c>
      <c r="E286" s="331">
        <f t="shared" si="9"/>
        <v>0</v>
      </c>
      <c r="F286" s="331">
        <f t="shared" si="10"/>
        <v>0</v>
      </c>
      <c r="G286" s="331">
        <f t="shared" si="11"/>
        <v>0</v>
      </c>
      <c r="H286" s="331">
        <f t="shared" si="12"/>
        <v>0</v>
      </c>
      <c r="I286" s="333">
        <f t="shared" si="13"/>
        <v>0</v>
      </c>
      <c r="J286" s="417"/>
      <c r="K286" s="395">
        <f t="shared" si="14"/>
        <v>0</v>
      </c>
      <c r="L286" s="336" t="str">
        <f t="shared" si="15"/>
        <v/>
      </c>
      <c r="M286" s="148"/>
      <c r="N286" s="147"/>
      <c r="O286" s="341"/>
      <c r="P286" s="341">
        <v>0</v>
      </c>
      <c r="Q286" s="341">
        <v>0</v>
      </c>
      <c r="R286" s="341">
        <v>0</v>
      </c>
      <c r="S286" s="341">
        <v>0</v>
      </c>
      <c r="T286" s="341"/>
      <c r="U286" s="148"/>
      <c r="V286" s="147">
        <v>0</v>
      </c>
      <c r="W286" s="147"/>
      <c r="X286" s="341">
        <v>0</v>
      </c>
    </row>
    <row r="287" spans="1:24" ht="24" customHeight="1" x14ac:dyDescent="0.3">
      <c r="A287" s="447" t="s">
        <v>1747</v>
      </c>
      <c r="B287" s="448" t="s">
        <v>1748</v>
      </c>
      <c r="C287" s="449" t="s">
        <v>725</v>
      </c>
      <c r="D287" s="330">
        <f t="shared" si="8"/>
        <v>44</v>
      </c>
      <c r="E287" s="331">
        <f t="shared" si="9"/>
        <v>22</v>
      </c>
      <c r="F287" s="331">
        <f t="shared" si="10"/>
        <v>0</v>
      </c>
      <c r="G287" s="331">
        <f t="shared" si="11"/>
        <v>0</v>
      </c>
      <c r="H287" s="331">
        <f t="shared" si="12"/>
        <v>0</v>
      </c>
      <c r="I287" s="333">
        <f t="shared" si="13"/>
        <v>66</v>
      </c>
      <c r="J287" s="417"/>
      <c r="K287" s="395">
        <f t="shared" si="14"/>
        <v>66</v>
      </c>
      <c r="L287" s="336">
        <f t="shared" si="15"/>
        <v>70</v>
      </c>
      <c r="M287" s="148">
        <v>22</v>
      </c>
      <c r="N287" s="147"/>
      <c r="O287" s="341"/>
      <c r="P287" s="341">
        <v>0</v>
      </c>
      <c r="Q287" s="341">
        <v>0</v>
      </c>
      <c r="R287" s="341">
        <v>0</v>
      </c>
      <c r="S287" s="341">
        <v>0</v>
      </c>
      <c r="T287" s="341"/>
      <c r="U287" s="148">
        <v>44</v>
      </c>
      <c r="V287" s="147">
        <v>0</v>
      </c>
      <c r="W287" s="147"/>
      <c r="X287" s="341">
        <v>0</v>
      </c>
    </row>
    <row r="288" spans="1:24" ht="24" customHeight="1" x14ac:dyDescent="0.3">
      <c r="A288" s="448" t="s">
        <v>5721</v>
      </c>
      <c r="B288" s="448" t="s">
        <v>5722</v>
      </c>
      <c r="C288" s="449" t="s">
        <v>182</v>
      </c>
      <c r="D288" s="330">
        <f t="shared" si="8"/>
        <v>0</v>
      </c>
      <c r="E288" s="331">
        <f t="shared" si="9"/>
        <v>0</v>
      </c>
      <c r="F288" s="331">
        <f t="shared" si="10"/>
        <v>0</v>
      </c>
      <c r="G288" s="331">
        <f t="shared" si="11"/>
        <v>0</v>
      </c>
      <c r="H288" s="331">
        <f t="shared" si="12"/>
        <v>0</v>
      </c>
      <c r="I288" s="333">
        <f t="shared" si="13"/>
        <v>0</v>
      </c>
      <c r="J288" s="417"/>
      <c r="K288" s="395">
        <f t="shared" si="14"/>
        <v>0</v>
      </c>
      <c r="L288" s="336" t="str">
        <f t="shared" si="15"/>
        <v/>
      </c>
      <c r="M288" s="148"/>
      <c r="N288" s="147"/>
      <c r="O288" s="341"/>
      <c r="P288" s="341">
        <v>0</v>
      </c>
      <c r="Q288" s="341">
        <v>0</v>
      </c>
      <c r="R288" s="341">
        <v>0</v>
      </c>
      <c r="S288" s="341">
        <v>0</v>
      </c>
      <c r="T288" s="341"/>
      <c r="U288" s="148"/>
      <c r="V288" s="147">
        <v>0</v>
      </c>
      <c r="W288" s="147"/>
      <c r="X288" s="341">
        <v>0</v>
      </c>
    </row>
    <row r="289" spans="1:24" ht="24" customHeight="1" x14ac:dyDescent="0.3">
      <c r="A289" s="448" t="s">
        <v>5723</v>
      </c>
      <c r="B289" s="448" t="s">
        <v>5724</v>
      </c>
      <c r="C289" s="449" t="s">
        <v>314</v>
      </c>
      <c r="D289" s="330">
        <f t="shared" si="8"/>
        <v>0</v>
      </c>
      <c r="E289" s="331">
        <f t="shared" si="9"/>
        <v>0</v>
      </c>
      <c r="F289" s="331">
        <f t="shared" si="10"/>
        <v>0</v>
      </c>
      <c r="G289" s="331">
        <f t="shared" si="11"/>
        <v>0</v>
      </c>
      <c r="H289" s="331">
        <f t="shared" si="12"/>
        <v>0</v>
      </c>
      <c r="I289" s="333">
        <f t="shared" si="13"/>
        <v>0</v>
      </c>
      <c r="J289" s="417"/>
      <c r="K289" s="395">
        <f t="shared" si="14"/>
        <v>0</v>
      </c>
      <c r="L289" s="336" t="str">
        <f t="shared" si="15"/>
        <v/>
      </c>
      <c r="M289" s="148"/>
      <c r="N289" s="147"/>
      <c r="O289" s="341"/>
      <c r="P289" s="341">
        <v>0</v>
      </c>
      <c r="Q289" s="341">
        <v>0</v>
      </c>
      <c r="R289" s="341">
        <v>0</v>
      </c>
      <c r="S289" s="341">
        <v>0</v>
      </c>
      <c r="T289" s="341"/>
      <c r="U289" s="148"/>
      <c r="V289" s="147">
        <v>0</v>
      </c>
      <c r="W289" s="147"/>
      <c r="X289" s="341">
        <v>0</v>
      </c>
    </row>
    <row r="290" spans="1:24" ht="24" customHeight="1" x14ac:dyDescent="0.3">
      <c r="A290" s="448" t="s">
        <v>5725</v>
      </c>
      <c r="B290" s="448" t="s">
        <v>5726</v>
      </c>
      <c r="C290" s="449" t="s">
        <v>270</v>
      </c>
      <c r="D290" s="330">
        <f t="shared" si="8"/>
        <v>0</v>
      </c>
      <c r="E290" s="331">
        <f t="shared" si="9"/>
        <v>0</v>
      </c>
      <c r="F290" s="331">
        <f t="shared" si="10"/>
        <v>0</v>
      </c>
      <c r="G290" s="331">
        <f t="shared" si="11"/>
        <v>0</v>
      </c>
      <c r="H290" s="331">
        <f t="shared" si="12"/>
        <v>0</v>
      </c>
      <c r="I290" s="333">
        <f t="shared" si="13"/>
        <v>0</v>
      </c>
      <c r="J290" s="417"/>
      <c r="K290" s="395">
        <f t="shared" si="14"/>
        <v>0</v>
      </c>
      <c r="L290" s="336" t="str">
        <f t="shared" si="15"/>
        <v/>
      </c>
      <c r="M290" s="148"/>
      <c r="N290" s="147"/>
      <c r="O290" s="341"/>
      <c r="P290" s="341">
        <v>0</v>
      </c>
      <c r="Q290" s="341">
        <v>0</v>
      </c>
      <c r="R290" s="341">
        <v>0</v>
      </c>
      <c r="S290" s="341">
        <v>0</v>
      </c>
      <c r="T290" s="341"/>
      <c r="U290" s="148"/>
      <c r="V290" s="147">
        <v>0</v>
      </c>
      <c r="W290" s="147"/>
      <c r="X290" s="341">
        <v>0</v>
      </c>
    </row>
    <row r="291" spans="1:24" ht="24" customHeight="1" x14ac:dyDescent="0.3">
      <c r="A291" s="447" t="s">
        <v>5727</v>
      </c>
      <c r="B291" s="448" t="s">
        <v>5728</v>
      </c>
      <c r="C291" s="449" t="s">
        <v>5456</v>
      </c>
      <c r="D291" s="330">
        <f t="shared" si="8"/>
        <v>0</v>
      </c>
      <c r="E291" s="331">
        <f t="shared" si="9"/>
        <v>0</v>
      </c>
      <c r="F291" s="331">
        <f t="shared" si="10"/>
        <v>0</v>
      </c>
      <c r="G291" s="331">
        <f t="shared" si="11"/>
        <v>0</v>
      </c>
      <c r="H291" s="331">
        <f t="shared" si="12"/>
        <v>0</v>
      </c>
      <c r="I291" s="333">
        <f t="shared" si="13"/>
        <v>0</v>
      </c>
      <c r="J291" s="417"/>
      <c r="K291" s="395">
        <f t="shared" si="14"/>
        <v>0</v>
      </c>
      <c r="L291" s="336" t="str">
        <f t="shared" si="15"/>
        <v/>
      </c>
      <c r="M291" s="148"/>
      <c r="N291" s="147"/>
      <c r="O291" s="341"/>
      <c r="P291" s="341">
        <v>0</v>
      </c>
      <c r="Q291" s="341">
        <v>0</v>
      </c>
      <c r="R291" s="341">
        <v>0</v>
      </c>
      <c r="S291" s="341">
        <v>0</v>
      </c>
      <c r="T291" s="341"/>
      <c r="U291" s="148"/>
      <c r="V291" s="147">
        <v>0</v>
      </c>
      <c r="W291" s="147"/>
      <c r="X291" s="341">
        <v>0</v>
      </c>
    </row>
    <row r="292" spans="1:24" ht="24" customHeight="1" x14ac:dyDescent="0.3">
      <c r="A292" s="451" t="s">
        <v>5729</v>
      </c>
      <c r="B292" s="452" t="s">
        <v>5730</v>
      </c>
      <c r="C292" s="453" t="s">
        <v>6004</v>
      </c>
      <c r="D292" s="330">
        <f t="shared" si="8"/>
        <v>6</v>
      </c>
      <c r="E292" s="331">
        <f t="shared" si="9"/>
        <v>0</v>
      </c>
      <c r="F292" s="331">
        <f t="shared" si="10"/>
        <v>0</v>
      </c>
      <c r="G292" s="331">
        <f t="shared" si="11"/>
        <v>0</v>
      </c>
      <c r="H292" s="331">
        <f t="shared" si="12"/>
        <v>0</v>
      </c>
      <c r="I292" s="369">
        <f t="shared" si="13"/>
        <v>6</v>
      </c>
      <c r="J292" s="417"/>
      <c r="K292" s="418">
        <f t="shared" si="14"/>
        <v>6</v>
      </c>
      <c r="L292" s="336">
        <f t="shared" si="15"/>
        <v>180</v>
      </c>
      <c r="M292" s="148"/>
      <c r="N292" s="147">
        <v>6</v>
      </c>
      <c r="O292" s="341"/>
      <c r="P292" s="341">
        <v>0</v>
      </c>
      <c r="Q292" s="341">
        <v>0</v>
      </c>
      <c r="R292" s="341">
        <v>0</v>
      </c>
      <c r="S292" s="341">
        <v>0</v>
      </c>
      <c r="T292" s="341"/>
      <c r="U292" s="148"/>
      <c r="V292" s="147">
        <v>0</v>
      </c>
      <c r="W292" s="147"/>
      <c r="X292" s="341">
        <v>0</v>
      </c>
    </row>
    <row r="293" spans="1:24" ht="24" customHeight="1" x14ac:dyDescent="0.3">
      <c r="A293" s="448" t="s">
        <v>5731</v>
      </c>
      <c r="B293" s="448" t="s">
        <v>5732</v>
      </c>
      <c r="C293" s="449" t="s">
        <v>5456</v>
      </c>
      <c r="D293" s="330">
        <f t="shared" si="8"/>
        <v>64</v>
      </c>
      <c r="E293" s="331">
        <f t="shared" si="9"/>
        <v>32</v>
      </c>
      <c r="F293" s="331">
        <f t="shared" si="10"/>
        <v>0</v>
      </c>
      <c r="G293" s="331">
        <f t="shared" si="11"/>
        <v>0</v>
      </c>
      <c r="H293" s="331">
        <f t="shared" si="12"/>
        <v>0</v>
      </c>
      <c r="I293" s="333">
        <f t="shared" si="13"/>
        <v>96</v>
      </c>
      <c r="J293" s="417"/>
      <c r="K293" s="395">
        <f t="shared" si="14"/>
        <v>96</v>
      </c>
      <c r="L293" s="336">
        <f t="shared" si="15"/>
        <v>57</v>
      </c>
      <c r="M293" s="148">
        <v>64</v>
      </c>
      <c r="N293" s="147"/>
      <c r="O293" s="341"/>
      <c r="P293" s="341">
        <v>0</v>
      </c>
      <c r="Q293" s="341">
        <v>0</v>
      </c>
      <c r="R293" s="341">
        <v>0</v>
      </c>
      <c r="S293" s="341">
        <v>0</v>
      </c>
      <c r="T293" s="341"/>
      <c r="U293" s="148">
        <v>32</v>
      </c>
      <c r="V293" s="147">
        <v>0</v>
      </c>
      <c r="W293" s="147"/>
      <c r="X293" s="341">
        <v>0</v>
      </c>
    </row>
    <row r="294" spans="1:24" ht="24" customHeight="1" x14ac:dyDescent="0.3">
      <c r="A294" s="448" t="s">
        <v>5735</v>
      </c>
      <c r="B294" s="450" t="s">
        <v>5736</v>
      </c>
      <c r="C294" s="449" t="s">
        <v>117</v>
      </c>
      <c r="D294" s="330">
        <f t="shared" si="8"/>
        <v>0</v>
      </c>
      <c r="E294" s="331">
        <f t="shared" si="9"/>
        <v>0</v>
      </c>
      <c r="F294" s="331">
        <f t="shared" si="10"/>
        <v>0</v>
      </c>
      <c r="G294" s="331">
        <f t="shared" si="11"/>
        <v>0</v>
      </c>
      <c r="H294" s="331">
        <f t="shared" si="12"/>
        <v>0</v>
      </c>
      <c r="I294" s="333">
        <f t="shared" si="13"/>
        <v>0</v>
      </c>
      <c r="J294" s="417"/>
      <c r="K294" s="395">
        <f t="shared" si="14"/>
        <v>0</v>
      </c>
      <c r="L294" s="336" t="str">
        <f t="shared" si="15"/>
        <v/>
      </c>
      <c r="M294" s="148"/>
      <c r="N294" s="147"/>
      <c r="O294" s="341"/>
      <c r="P294" s="341">
        <v>0</v>
      </c>
      <c r="Q294" s="341">
        <v>0</v>
      </c>
      <c r="R294" s="341">
        <v>0</v>
      </c>
      <c r="S294" s="341">
        <v>0</v>
      </c>
      <c r="T294" s="341"/>
      <c r="U294" s="148"/>
      <c r="V294" s="147">
        <v>0</v>
      </c>
      <c r="W294" s="147"/>
      <c r="X294" s="341">
        <v>0</v>
      </c>
    </row>
    <row r="295" spans="1:24" ht="24" customHeight="1" x14ac:dyDescent="0.3">
      <c r="A295" s="451" t="s">
        <v>5737</v>
      </c>
      <c r="B295" s="452" t="s">
        <v>5738</v>
      </c>
      <c r="C295" s="453" t="s">
        <v>142</v>
      </c>
      <c r="D295" s="330">
        <f t="shared" si="8"/>
        <v>0</v>
      </c>
      <c r="E295" s="331">
        <f t="shared" si="9"/>
        <v>0</v>
      </c>
      <c r="F295" s="331">
        <f t="shared" si="10"/>
        <v>0</v>
      </c>
      <c r="G295" s="331">
        <f t="shared" si="11"/>
        <v>0</v>
      </c>
      <c r="H295" s="331">
        <f t="shared" si="12"/>
        <v>0</v>
      </c>
      <c r="I295" s="369">
        <f t="shared" si="13"/>
        <v>0</v>
      </c>
      <c r="J295" s="417"/>
      <c r="K295" s="418">
        <f t="shared" si="14"/>
        <v>0</v>
      </c>
      <c r="L295" s="336" t="str">
        <f t="shared" si="15"/>
        <v/>
      </c>
      <c r="M295" s="405"/>
      <c r="N295" s="411"/>
      <c r="O295" s="341"/>
      <c r="P295" s="341">
        <v>0</v>
      </c>
      <c r="Q295" s="341">
        <v>0</v>
      </c>
      <c r="R295" s="341">
        <v>0</v>
      </c>
      <c r="S295" s="341">
        <v>0</v>
      </c>
      <c r="T295" s="341"/>
      <c r="U295" s="405"/>
      <c r="V295" s="147">
        <v>0</v>
      </c>
      <c r="W295" s="411"/>
      <c r="X295" s="341">
        <v>0</v>
      </c>
    </row>
    <row r="296" spans="1:24" ht="24" customHeight="1" x14ac:dyDescent="0.3">
      <c r="A296" s="448" t="s">
        <v>5739</v>
      </c>
      <c r="B296" s="448" t="s">
        <v>5740</v>
      </c>
      <c r="C296" s="449" t="s">
        <v>158</v>
      </c>
      <c r="D296" s="330">
        <f t="shared" si="8"/>
        <v>0</v>
      </c>
      <c r="E296" s="331">
        <f t="shared" si="9"/>
        <v>0</v>
      </c>
      <c r="F296" s="331">
        <f t="shared" si="10"/>
        <v>0</v>
      </c>
      <c r="G296" s="331">
        <f t="shared" si="11"/>
        <v>0</v>
      </c>
      <c r="H296" s="331">
        <f t="shared" si="12"/>
        <v>0</v>
      </c>
      <c r="I296" s="333">
        <f t="shared" si="13"/>
        <v>0</v>
      </c>
      <c r="J296" s="417"/>
      <c r="K296" s="395">
        <f t="shared" si="14"/>
        <v>0</v>
      </c>
      <c r="L296" s="336" t="str">
        <f t="shared" si="15"/>
        <v/>
      </c>
      <c r="M296" s="148"/>
      <c r="N296" s="147"/>
      <c r="O296" s="341"/>
      <c r="P296" s="341">
        <v>0</v>
      </c>
      <c r="Q296" s="341">
        <v>0</v>
      </c>
      <c r="R296" s="341">
        <v>0</v>
      </c>
      <c r="S296" s="341">
        <v>0</v>
      </c>
      <c r="T296" s="341"/>
      <c r="U296" s="148"/>
      <c r="V296" s="147">
        <v>0</v>
      </c>
      <c r="W296" s="147"/>
      <c r="X296" s="341">
        <v>0</v>
      </c>
    </row>
    <row r="297" spans="1:24" ht="24" customHeight="1" x14ac:dyDescent="0.3">
      <c r="A297" s="448" t="s">
        <v>5395</v>
      </c>
      <c r="B297" s="450" t="s">
        <v>5741</v>
      </c>
      <c r="C297" s="449" t="s">
        <v>1876</v>
      </c>
      <c r="D297" s="330">
        <f t="shared" si="8"/>
        <v>0</v>
      </c>
      <c r="E297" s="331">
        <f t="shared" si="9"/>
        <v>0</v>
      </c>
      <c r="F297" s="331">
        <f t="shared" si="10"/>
        <v>0</v>
      </c>
      <c r="G297" s="331">
        <f t="shared" si="11"/>
        <v>0</v>
      </c>
      <c r="H297" s="331">
        <f t="shared" si="12"/>
        <v>0</v>
      </c>
      <c r="I297" s="333">
        <f t="shared" si="13"/>
        <v>0</v>
      </c>
      <c r="J297" s="417"/>
      <c r="K297" s="395">
        <f t="shared" si="14"/>
        <v>0</v>
      </c>
      <c r="L297" s="336" t="str">
        <f t="shared" si="15"/>
        <v/>
      </c>
      <c r="M297" s="148"/>
      <c r="N297" s="147"/>
      <c r="O297" s="341"/>
      <c r="P297" s="341">
        <v>0</v>
      </c>
      <c r="Q297" s="341">
        <v>0</v>
      </c>
      <c r="R297" s="341">
        <v>0</v>
      </c>
      <c r="S297" s="341">
        <v>0</v>
      </c>
      <c r="T297" s="341"/>
      <c r="U297" s="148"/>
      <c r="V297" s="147">
        <v>0</v>
      </c>
      <c r="W297" s="147"/>
      <c r="X297" s="341">
        <v>0</v>
      </c>
    </row>
    <row r="298" spans="1:24" ht="24" customHeight="1" x14ac:dyDescent="0.3">
      <c r="A298" s="447" t="s">
        <v>5744</v>
      </c>
      <c r="B298" s="448" t="s">
        <v>5745</v>
      </c>
      <c r="C298" s="449" t="s">
        <v>720</v>
      </c>
      <c r="D298" s="330">
        <f t="shared" si="8"/>
        <v>0</v>
      </c>
      <c r="E298" s="331">
        <f t="shared" si="9"/>
        <v>0</v>
      </c>
      <c r="F298" s="331">
        <f t="shared" si="10"/>
        <v>0</v>
      </c>
      <c r="G298" s="331">
        <f t="shared" si="11"/>
        <v>0</v>
      </c>
      <c r="H298" s="331">
        <f t="shared" si="12"/>
        <v>0</v>
      </c>
      <c r="I298" s="333">
        <f t="shared" si="13"/>
        <v>0</v>
      </c>
      <c r="J298" s="417"/>
      <c r="K298" s="395">
        <f t="shared" si="14"/>
        <v>0</v>
      </c>
      <c r="L298" s="336" t="str">
        <f t="shared" si="15"/>
        <v/>
      </c>
      <c r="M298" s="148"/>
      <c r="N298" s="147"/>
      <c r="O298" s="341"/>
      <c r="P298" s="341">
        <v>0</v>
      </c>
      <c r="Q298" s="341">
        <v>0</v>
      </c>
      <c r="R298" s="341">
        <v>0</v>
      </c>
      <c r="S298" s="341">
        <v>0</v>
      </c>
      <c r="T298" s="341"/>
      <c r="U298" s="148"/>
      <c r="V298" s="147">
        <v>0</v>
      </c>
      <c r="W298" s="147"/>
      <c r="X298" s="341">
        <v>0</v>
      </c>
    </row>
    <row r="299" spans="1:24" ht="24" customHeight="1" x14ac:dyDescent="0.3">
      <c r="A299" s="447" t="s">
        <v>5746</v>
      </c>
      <c r="B299" s="448" t="s">
        <v>5747</v>
      </c>
      <c r="C299" s="449" t="s">
        <v>720</v>
      </c>
      <c r="D299" s="330">
        <f t="shared" si="8"/>
        <v>0</v>
      </c>
      <c r="E299" s="331">
        <f t="shared" si="9"/>
        <v>0</v>
      </c>
      <c r="F299" s="331">
        <f t="shared" si="10"/>
        <v>0</v>
      </c>
      <c r="G299" s="331">
        <f t="shared" si="11"/>
        <v>0</v>
      </c>
      <c r="H299" s="331">
        <f t="shared" si="12"/>
        <v>0</v>
      </c>
      <c r="I299" s="333">
        <f t="shared" si="13"/>
        <v>0</v>
      </c>
      <c r="J299" s="417"/>
      <c r="K299" s="395">
        <f t="shared" si="14"/>
        <v>0</v>
      </c>
      <c r="L299" s="336" t="str">
        <f t="shared" si="15"/>
        <v/>
      </c>
      <c r="M299" s="148"/>
      <c r="N299" s="147"/>
      <c r="O299" s="341"/>
      <c r="P299" s="341">
        <v>0</v>
      </c>
      <c r="Q299" s="341">
        <v>0</v>
      </c>
      <c r="R299" s="341">
        <v>0</v>
      </c>
      <c r="S299" s="341">
        <v>0</v>
      </c>
      <c r="T299" s="341"/>
      <c r="U299" s="148"/>
      <c r="V299" s="147">
        <v>0</v>
      </c>
      <c r="W299" s="147"/>
      <c r="X299" s="341">
        <v>0</v>
      </c>
    </row>
    <row r="300" spans="1:24" ht="24" customHeight="1" x14ac:dyDescent="0.3">
      <c r="A300" s="465" t="s">
        <v>5748</v>
      </c>
      <c r="B300" s="465" t="s">
        <v>5749</v>
      </c>
      <c r="C300" s="465" t="s">
        <v>720</v>
      </c>
      <c r="D300" s="330">
        <f t="shared" si="8"/>
        <v>6</v>
      </c>
      <c r="E300" s="331">
        <f t="shared" si="9"/>
        <v>0</v>
      </c>
      <c r="F300" s="331">
        <f t="shared" si="10"/>
        <v>0</v>
      </c>
      <c r="G300" s="331">
        <f t="shared" si="11"/>
        <v>0</v>
      </c>
      <c r="H300" s="331">
        <f t="shared" si="12"/>
        <v>0</v>
      </c>
      <c r="I300" s="333">
        <f t="shared" si="13"/>
        <v>6</v>
      </c>
      <c r="J300" s="417"/>
      <c r="K300" s="395">
        <f t="shared" si="14"/>
        <v>6</v>
      </c>
      <c r="L300" s="336">
        <f t="shared" si="15"/>
        <v>180</v>
      </c>
      <c r="M300" s="148"/>
      <c r="N300" s="147"/>
      <c r="O300" s="341"/>
      <c r="P300" s="341">
        <v>0</v>
      </c>
      <c r="Q300" s="341">
        <v>0</v>
      </c>
      <c r="R300" s="341">
        <v>0</v>
      </c>
      <c r="S300" s="341">
        <v>0</v>
      </c>
      <c r="T300" s="341"/>
      <c r="U300" s="148"/>
      <c r="V300" s="147">
        <v>0</v>
      </c>
      <c r="W300" s="147">
        <v>6</v>
      </c>
      <c r="X300" s="341">
        <v>0</v>
      </c>
    </row>
    <row r="301" spans="1:24" ht="24" customHeight="1" x14ac:dyDescent="0.3">
      <c r="A301" s="448" t="s">
        <v>5750</v>
      </c>
      <c r="B301" s="448" t="s">
        <v>5751</v>
      </c>
      <c r="C301" s="449" t="s">
        <v>720</v>
      </c>
      <c r="D301" s="330">
        <f t="shared" si="8"/>
        <v>6</v>
      </c>
      <c r="E301" s="331">
        <f t="shared" si="9"/>
        <v>0</v>
      </c>
      <c r="F301" s="331">
        <f t="shared" si="10"/>
        <v>0</v>
      </c>
      <c r="G301" s="331">
        <f t="shared" si="11"/>
        <v>0</v>
      </c>
      <c r="H301" s="331">
        <f t="shared" si="12"/>
        <v>0</v>
      </c>
      <c r="I301" s="333">
        <f t="shared" si="13"/>
        <v>6</v>
      </c>
      <c r="J301" s="417"/>
      <c r="K301" s="395">
        <f t="shared" si="14"/>
        <v>6</v>
      </c>
      <c r="L301" s="336">
        <f t="shared" si="15"/>
        <v>180</v>
      </c>
      <c r="M301" s="148"/>
      <c r="N301" s="147"/>
      <c r="O301" s="341"/>
      <c r="P301" s="341">
        <v>0</v>
      </c>
      <c r="Q301" s="341">
        <v>0</v>
      </c>
      <c r="R301" s="341">
        <v>0</v>
      </c>
      <c r="S301" s="341">
        <v>0</v>
      </c>
      <c r="T301" s="341"/>
      <c r="U301" s="148"/>
      <c r="V301" s="147">
        <v>0</v>
      </c>
      <c r="W301" s="147">
        <v>6</v>
      </c>
      <c r="X301" s="341">
        <v>0</v>
      </c>
    </row>
    <row r="302" spans="1:24" ht="24" customHeight="1" x14ac:dyDescent="0.3">
      <c r="A302" s="447" t="s">
        <v>5752</v>
      </c>
      <c r="B302" s="448" t="s">
        <v>5753</v>
      </c>
      <c r="C302" s="449" t="s">
        <v>171</v>
      </c>
      <c r="D302" s="330">
        <f t="shared" si="8"/>
        <v>108</v>
      </c>
      <c r="E302" s="331">
        <f t="shared" si="9"/>
        <v>96</v>
      </c>
      <c r="F302" s="331">
        <f t="shared" si="10"/>
        <v>0</v>
      </c>
      <c r="G302" s="331">
        <f t="shared" si="11"/>
        <v>0</v>
      </c>
      <c r="H302" s="331">
        <f t="shared" si="12"/>
        <v>0</v>
      </c>
      <c r="I302" s="333">
        <f t="shared" si="13"/>
        <v>204</v>
      </c>
      <c r="J302" s="417"/>
      <c r="K302" s="395">
        <f t="shared" si="14"/>
        <v>204</v>
      </c>
      <c r="L302" s="336">
        <f t="shared" si="15"/>
        <v>33</v>
      </c>
      <c r="M302" s="148">
        <v>108</v>
      </c>
      <c r="N302" s="147"/>
      <c r="O302" s="341"/>
      <c r="P302" s="341">
        <v>0</v>
      </c>
      <c r="Q302" s="341">
        <v>0</v>
      </c>
      <c r="R302" s="341">
        <v>0</v>
      </c>
      <c r="S302" s="341">
        <v>0</v>
      </c>
      <c r="T302" s="341"/>
      <c r="U302" s="148">
        <v>96</v>
      </c>
      <c r="V302" s="147">
        <v>0</v>
      </c>
      <c r="W302" s="147"/>
      <c r="X302" s="341">
        <v>0</v>
      </c>
    </row>
    <row r="303" spans="1:24" ht="24" customHeight="1" x14ac:dyDescent="0.3">
      <c r="A303" s="465" t="s">
        <v>5754</v>
      </c>
      <c r="B303" s="465" t="s">
        <v>5755</v>
      </c>
      <c r="C303" s="465" t="s">
        <v>598</v>
      </c>
      <c r="D303" s="330">
        <f t="shared" si="8"/>
        <v>0</v>
      </c>
      <c r="E303" s="331">
        <f t="shared" si="9"/>
        <v>0</v>
      </c>
      <c r="F303" s="331">
        <f t="shared" si="10"/>
        <v>0</v>
      </c>
      <c r="G303" s="331">
        <f t="shared" si="11"/>
        <v>0</v>
      </c>
      <c r="H303" s="331">
        <f t="shared" si="12"/>
        <v>0</v>
      </c>
      <c r="I303" s="333">
        <f t="shared" si="13"/>
        <v>0</v>
      </c>
      <c r="J303" s="417"/>
      <c r="K303" s="395">
        <f t="shared" si="14"/>
        <v>0</v>
      </c>
      <c r="L303" s="336" t="str">
        <f t="shared" si="15"/>
        <v/>
      </c>
      <c r="M303" s="148"/>
      <c r="N303" s="147"/>
      <c r="O303" s="341"/>
      <c r="P303" s="341">
        <v>0</v>
      </c>
      <c r="Q303" s="341">
        <v>0</v>
      </c>
      <c r="R303" s="341">
        <v>0</v>
      </c>
      <c r="S303" s="341">
        <v>0</v>
      </c>
      <c r="T303" s="341"/>
      <c r="U303" s="148"/>
      <c r="V303" s="147">
        <v>0</v>
      </c>
      <c r="W303" s="147"/>
      <c r="X303" s="341">
        <v>0</v>
      </c>
    </row>
    <row r="304" spans="1:24" ht="24" customHeight="1" x14ac:dyDescent="0.3">
      <c r="A304" s="448" t="s">
        <v>5756</v>
      </c>
      <c r="B304" s="448" t="s">
        <v>5757</v>
      </c>
      <c r="C304" s="449" t="s">
        <v>725</v>
      </c>
      <c r="D304" s="330">
        <f t="shared" si="8"/>
        <v>96</v>
      </c>
      <c r="E304" s="331">
        <f t="shared" si="9"/>
        <v>32</v>
      </c>
      <c r="F304" s="331">
        <f t="shared" si="10"/>
        <v>0</v>
      </c>
      <c r="G304" s="331">
        <f t="shared" si="11"/>
        <v>0</v>
      </c>
      <c r="H304" s="331">
        <f t="shared" si="12"/>
        <v>0</v>
      </c>
      <c r="I304" s="333">
        <f t="shared" si="13"/>
        <v>128</v>
      </c>
      <c r="J304" s="417"/>
      <c r="K304" s="395">
        <f t="shared" si="14"/>
        <v>128</v>
      </c>
      <c r="L304" s="336">
        <f t="shared" si="15"/>
        <v>51</v>
      </c>
      <c r="M304" s="148">
        <v>32</v>
      </c>
      <c r="N304" s="147"/>
      <c r="O304" s="341"/>
      <c r="P304" s="341">
        <v>0</v>
      </c>
      <c r="Q304" s="341">
        <v>0</v>
      </c>
      <c r="R304" s="341">
        <v>0</v>
      </c>
      <c r="S304" s="341">
        <v>0</v>
      </c>
      <c r="T304" s="341"/>
      <c r="U304" s="148">
        <v>96</v>
      </c>
      <c r="V304" s="147">
        <v>0</v>
      </c>
      <c r="W304" s="147"/>
      <c r="X304" s="341">
        <v>0</v>
      </c>
    </row>
    <row r="305" spans="1:24" ht="24" customHeight="1" x14ac:dyDescent="0.3">
      <c r="A305" s="448" t="s">
        <v>5758</v>
      </c>
      <c r="B305" s="448" t="s">
        <v>5759</v>
      </c>
      <c r="C305" s="449" t="s">
        <v>535</v>
      </c>
      <c r="D305" s="330">
        <f t="shared" si="8"/>
        <v>20</v>
      </c>
      <c r="E305" s="331">
        <f t="shared" si="9"/>
        <v>18</v>
      </c>
      <c r="F305" s="331">
        <f t="shared" si="10"/>
        <v>0</v>
      </c>
      <c r="G305" s="331">
        <f t="shared" si="11"/>
        <v>0</v>
      </c>
      <c r="H305" s="331">
        <f t="shared" si="12"/>
        <v>0</v>
      </c>
      <c r="I305" s="333">
        <f t="shared" si="13"/>
        <v>38</v>
      </c>
      <c r="J305" s="417"/>
      <c r="K305" s="395">
        <f t="shared" si="14"/>
        <v>38</v>
      </c>
      <c r="L305" s="336">
        <f t="shared" si="15"/>
        <v>110</v>
      </c>
      <c r="M305" s="148"/>
      <c r="N305" s="147">
        <v>18</v>
      </c>
      <c r="O305" s="341"/>
      <c r="P305" s="341">
        <v>0</v>
      </c>
      <c r="Q305" s="341">
        <v>0</v>
      </c>
      <c r="R305" s="341">
        <v>0</v>
      </c>
      <c r="S305" s="341">
        <v>0</v>
      </c>
      <c r="T305" s="341"/>
      <c r="U305" s="148"/>
      <c r="V305" s="147">
        <v>0</v>
      </c>
      <c r="W305" s="147">
        <v>20</v>
      </c>
      <c r="X305" s="341">
        <v>0</v>
      </c>
    </row>
    <row r="306" spans="1:24" ht="24" customHeight="1" x14ac:dyDescent="0.3">
      <c r="A306" s="448" t="s">
        <v>5760</v>
      </c>
      <c r="B306" s="448" t="s">
        <v>5761</v>
      </c>
      <c r="C306" s="449" t="s">
        <v>607</v>
      </c>
      <c r="D306" s="330">
        <f t="shared" si="8"/>
        <v>0</v>
      </c>
      <c r="E306" s="331">
        <f t="shared" si="9"/>
        <v>0</v>
      </c>
      <c r="F306" s="331">
        <f t="shared" si="10"/>
        <v>0</v>
      </c>
      <c r="G306" s="331">
        <f t="shared" si="11"/>
        <v>0</v>
      </c>
      <c r="H306" s="331">
        <f t="shared" si="12"/>
        <v>0</v>
      </c>
      <c r="I306" s="333">
        <f t="shared" si="13"/>
        <v>0</v>
      </c>
      <c r="J306" s="417"/>
      <c r="K306" s="395">
        <f t="shared" si="14"/>
        <v>0</v>
      </c>
      <c r="L306" s="336" t="str">
        <f t="shared" si="15"/>
        <v/>
      </c>
      <c r="M306" s="148"/>
      <c r="N306" s="147"/>
      <c r="O306" s="341"/>
      <c r="P306" s="341">
        <v>0</v>
      </c>
      <c r="Q306" s="341">
        <v>0</v>
      </c>
      <c r="R306" s="341">
        <v>0</v>
      </c>
      <c r="S306" s="341">
        <v>0</v>
      </c>
      <c r="T306" s="341"/>
      <c r="U306" s="148"/>
      <c r="V306" s="147">
        <v>0</v>
      </c>
      <c r="W306" s="147"/>
      <c r="X306" s="341">
        <v>0</v>
      </c>
    </row>
    <row r="307" spans="1:24" ht="24" customHeight="1" x14ac:dyDescent="0.3">
      <c r="A307" s="447" t="s">
        <v>5764</v>
      </c>
      <c r="B307" s="448" t="s">
        <v>5765</v>
      </c>
      <c r="C307" s="449" t="s">
        <v>1243</v>
      </c>
      <c r="D307" s="330">
        <f t="shared" si="8"/>
        <v>6</v>
      </c>
      <c r="E307" s="331">
        <f t="shared" si="9"/>
        <v>0</v>
      </c>
      <c r="F307" s="331">
        <f t="shared" si="10"/>
        <v>0</v>
      </c>
      <c r="G307" s="331">
        <f t="shared" si="11"/>
        <v>0</v>
      </c>
      <c r="H307" s="331">
        <f t="shared" si="12"/>
        <v>0</v>
      </c>
      <c r="I307" s="333">
        <f t="shared" si="13"/>
        <v>6</v>
      </c>
      <c r="J307" s="417"/>
      <c r="K307" s="395">
        <f t="shared" si="14"/>
        <v>6</v>
      </c>
      <c r="L307" s="336">
        <f t="shared" si="15"/>
        <v>180</v>
      </c>
      <c r="M307" s="148"/>
      <c r="N307" s="147"/>
      <c r="O307" s="341"/>
      <c r="P307" s="341">
        <v>0</v>
      </c>
      <c r="Q307" s="341">
        <v>0</v>
      </c>
      <c r="R307" s="341">
        <v>0</v>
      </c>
      <c r="S307" s="341">
        <v>0</v>
      </c>
      <c r="T307" s="341"/>
      <c r="U307" s="148"/>
      <c r="V307" s="147">
        <v>0</v>
      </c>
      <c r="W307" s="147">
        <v>6</v>
      </c>
      <c r="X307" s="341">
        <v>0</v>
      </c>
    </row>
    <row r="308" spans="1:24" ht="24" customHeight="1" x14ac:dyDescent="0.3">
      <c r="A308" s="447" t="s">
        <v>1359</v>
      </c>
      <c r="B308" s="448" t="s">
        <v>1753</v>
      </c>
      <c r="C308" s="449" t="s">
        <v>155</v>
      </c>
      <c r="D308" s="330">
        <f t="shared" si="8"/>
        <v>24</v>
      </c>
      <c r="E308" s="331">
        <f t="shared" si="9"/>
        <v>16</v>
      </c>
      <c r="F308" s="331">
        <f t="shared" si="10"/>
        <v>0</v>
      </c>
      <c r="G308" s="331">
        <f t="shared" si="11"/>
        <v>0</v>
      </c>
      <c r="H308" s="331">
        <f t="shared" si="12"/>
        <v>0</v>
      </c>
      <c r="I308" s="333">
        <f t="shared" si="13"/>
        <v>40</v>
      </c>
      <c r="J308" s="417"/>
      <c r="K308" s="395">
        <f t="shared" si="14"/>
        <v>40</v>
      </c>
      <c r="L308" s="336">
        <f t="shared" si="15"/>
        <v>109</v>
      </c>
      <c r="M308" s="148"/>
      <c r="N308" s="147">
        <v>24</v>
      </c>
      <c r="O308" s="341"/>
      <c r="P308" s="341">
        <v>0</v>
      </c>
      <c r="Q308" s="341">
        <v>0</v>
      </c>
      <c r="R308" s="341">
        <v>0</v>
      </c>
      <c r="S308" s="341">
        <v>0</v>
      </c>
      <c r="T308" s="341"/>
      <c r="U308" s="148"/>
      <c r="V308" s="147">
        <v>0</v>
      </c>
      <c r="W308" s="147">
        <v>16</v>
      </c>
      <c r="X308" s="341">
        <v>0</v>
      </c>
    </row>
    <row r="309" spans="1:24" ht="24" customHeight="1" x14ac:dyDescent="0.3">
      <c r="A309" s="448" t="s">
        <v>5770</v>
      </c>
      <c r="B309" s="448" t="s">
        <v>5771</v>
      </c>
      <c r="C309" s="449" t="s">
        <v>351</v>
      </c>
      <c r="D309" s="330">
        <f t="shared" si="8"/>
        <v>0</v>
      </c>
      <c r="E309" s="331">
        <f t="shared" si="9"/>
        <v>0</v>
      </c>
      <c r="F309" s="331">
        <f t="shared" si="10"/>
        <v>0</v>
      </c>
      <c r="G309" s="331">
        <f t="shared" si="11"/>
        <v>0</v>
      </c>
      <c r="H309" s="331">
        <f t="shared" si="12"/>
        <v>0</v>
      </c>
      <c r="I309" s="333">
        <f t="shared" si="13"/>
        <v>0</v>
      </c>
      <c r="J309" s="417"/>
      <c r="K309" s="395">
        <f t="shared" si="14"/>
        <v>0</v>
      </c>
      <c r="L309" s="336" t="str">
        <f t="shared" si="15"/>
        <v/>
      </c>
      <c r="M309" s="148"/>
      <c r="N309" s="147"/>
      <c r="O309" s="341"/>
      <c r="P309" s="341">
        <v>0</v>
      </c>
      <c r="Q309" s="341">
        <v>0</v>
      </c>
      <c r="R309" s="341">
        <v>0</v>
      </c>
      <c r="S309" s="341">
        <v>0</v>
      </c>
      <c r="T309" s="341"/>
      <c r="U309" s="148"/>
      <c r="V309" s="147">
        <v>0</v>
      </c>
      <c r="W309" s="147"/>
      <c r="X309" s="341">
        <v>0</v>
      </c>
    </row>
    <row r="310" spans="1:24" ht="24" customHeight="1" x14ac:dyDescent="0.3">
      <c r="A310" s="447" t="s">
        <v>5773</v>
      </c>
      <c r="B310" s="448" t="s">
        <v>6023</v>
      </c>
      <c r="C310" s="449" t="s">
        <v>1876</v>
      </c>
      <c r="D310" s="330">
        <f t="shared" si="8"/>
        <v>14</v>
      </c>
      <c r="E310" s="331">
        <f t="shared" si="9"/>
        <v>6</v>
      </c>
      <c r="F310" s="331">
        <f t="shared" si="10"/>
        <v>0</v>
      </c>
      <c r="G310" s="331">
        <f t="shared" si="11"/>
        <v>0</v>
      </c>
      <c r="H310" s="331">
        <f t="shared" si="12"/>
        <v>0</v>
      </c>
      <c r="I310" s="333">
        <f t="shared" si="13"/>
        <v>20</v>
      </c>
      <c r="J310" s="417"/>
      <c r="K310" s="395">
        <f t="shared" si="14"/>
        <v>20</v>
      </c>
      <c r="L310" s="336">
        <f t="shared" si="15"/>
        <v>146</v>
      </c>
      <c r="M310" s="148"/>
      <c r="N310" s="147">
        <v>6</v>
      </c>
      <c r="O310" s="341"/>
      <c r="P310" s="341">
        <v>0</v>
      </c>
      <c r="Q310" s="341">
        <v>0</v>
      </c>
      <c r="R310" s="341">
        <v>0</v>
      </c>
      <c r="S310" s="341">
        <v>0</v>
      </c>
      <c r="T310" s="341"/>
      <c r="U310" s="148"/>
      <c r="V310" s="147">
        <v>0</v>
      </c>
      <c r="W310" s="147">
        <v>14</v>
      </c>
      <c r="X310" s="341">
        <v>0</v>
      </c>
    </row>
    <row r="311" spans="1:24" ht="24" customHeight="1" x14ac:dyDescent="0.3">
      <c r="A311" s="448" t="s">
        <v>5775</v>
      </c>
      <c r="B311" s="448" t="s">
        <v>5776</v>
      </c>
      <c r="C311" s="449" t="s">
        <v>725</v>
      </c>
      <c r="D311" s="330">
        <f t="shared" si="8"/>
        <v>0</v>
      </c>
      <c r="E311" s="331">
        <f t="shared" si="9"/>
        <v>0</v>
      </c>
      <c r="F311" s="331">
        <f t="shared" si="10"/>
        <v>0</v>
      </c>
      <c r="G311" s="331">
        <f t="shared" si="11"/>
        <v>0</v>
      </c>
      <c r="H311" s="331">
        <f t="shared" si="12"/>
        <v>0</v>
      </c>
      <c r="I311" s="333">
        <f t="shared" si="13"/>
        <v>0</v>
      </c>
      <c r="J311" s="417"/>
      <c r="K311" s="395">
        <f t="shared" si="14"/>
        <v>0</v>
      </c>
      <c r="L311" s="336" t="str">
        <f t="shared" si="15"/>
        <v/>
      </c>
      <c r="M311" s="148"/>
      <c r="N311" s="147"/>
      <c r="O311" s="341"/>
      <c r="P311" s="341">
        <v>0</v>
      </c>
      <c r="Q311" s="341">
        <v>0</v>
      </c>
      <c r="R311" s="341">
        <v>0</v>
      </c>
      <c r="S311" s="341">
        <v>0</v>
      </c>
      <c r="T311" s="341"/>
      <c r="U311" s="148"/>
      <c r="V311" s="147">
        <v>0</v>
      </c>
      <c r="W311" s="147"/>
      <c r="X311" s="341">
        <v>0</v>
      </c>
    </row>
    <row r="312" spans="1:24" ht="24" customHeight="1" x14ac:dyDescent="0.3">
      <c r="A312" s="448" t="s">
        <v>5777</v>
      </c>
      <c r="B312" s="448" t="s">
        <v>5778</v>
      </c>
      <c r="C312" s="449" t="s">
        <v>5206</v>
      </c>
      <c r="D312" s="330">
        <f t="shared" si="8"/>
        <v>96</v>
      </c>
      <c r="E312" s="331">
        <f t="shared" si="9"/>
        <v>76</v>
      </c>
      <c r="F312" s="331">
        <f t="shared" si="10"/>
        <v>0</v>
      </c>
      <c r="G312" s="331">
        <f t="shared" si="11"/>
        <v>0</v>
      </c>
      <c r="H312" s="331">
        <f t="shared" si="12"/>
        <v>0</v>
      </c>
      <c r="I312" s="333">
        <f t="shared" si="13"/>
        <v>172</v>
      </c>
      <c r="J312" s="417"/>
      <c r="K312" s="395">
        <f t="shared" si="14"/>
        <v>172</v>
      </c>
      <c r="L312" s="336">
        <f t="shared" si="15"/>
        <v>40</v>
      </c>
      <c r="M312" s="148">
        <v>76</v>
      </c>
      <c r="N312" s="147"/>
      <c r="O312" s="341"/>
      <c r="P312" s="341">
        <v>0</v>
      </c>
      <c r="Q312" s="341">
        <v>0</v>
      </c>
      <c r="R312" s="341">
        <v>0</v>
      </c>
      <c r="S312" s="341">
        <v>0</v>
      </c>
      <c r="T312" s="341"/>
      <c r="U312" s="148">
        <v>96</v>
      </c>
      <c r="V312" s="147">
        <v>0</v>
      </c>
      <c r="W312" s="147"/>
      <c r="X312" s="341">
        <v>0</v>
      </c>
    </row>
    <row r="313" spans="1:24" ht="24" customHeight="1" x14ac:dyDescent="0.3">
      <c r="A313" s="447" t="s">
        <v>5779</v>
      </c>
      <c r="B313" s="448" t="s">
        <v>5780</v>
      </c>
      <c r="C313" s="449" t="s">
        <v>1651</v>
      </c>
      <c r="D313" s="330">
        <f t="shared" si="8"/>
        <v>96</v>
      </c>
      <c r="E313" s="331">
        <f t="shared" si="9"/>
        <v>96</v>
      </c>
      <c r="F313" s="331">
        <f t="shared" si="10"/>
        <v>0</v>
      </c>
      <c r="G313" s="331">
        <f t="shared" si="11"/>
        <v>0</v>
      </c>
      <c r="H313" s="331">
        <f t="shared" si="12"/>
        <v>0</v>
      </c>
      <c r="I313" s="333">
        <f t="shared" si="13"/>
        <v>192</v>
      </c>
      <c r="J313" s="417"/>
      <c r="K313" s="395">
        <f t="shared" si="14"/>
        <v>192</v>
      </c>
      <c r="L313" s="336">
        <f t="shared" si="15"/>
        <v>36</v>
      </c>
      <c r="M313" s="148">
        <v>96</v>
      </c>
      <c r="N313" s="147"/>
      <c r="O313" s="341"/>
      <c r="P313" s="341">
        <v>0</v>
      </c>
      <c r="Q313" s="341">
        <v>0</v>
      </c>
      <c r="R313" s="341">
        <v>0</v>
      </c>
      <c r="S313" s="341">
        <v>0</v>
      </c>
      <c r="T313" s="341"/>
      <c r="U313" s="148">
        <v>96</v>
      </c>
      <c r="V313" s="147">
        <v>0</v>
      </c>
      <c r="W313" s="147"/>
      <c r="X313" s="341">
        <v>0</v>
      </c>
    </row>
    <row r="314" spans="1:24" ht="24" customHeight="1" x14ac:dyDescent="0.3">
      <c r="A314" s="447" t="s">
        <v>1756</v>
      </c>
      <c r="B314" s="448" t="s">
        <v>1757</v>
      </c>
      <c r="C314" s="449" t="s">
        <v>117</v>
      </c>
      <c r="D314" s="330">
        <f t="shared" si="8"/>
        <v>24</v>
      </c>
      <c r="E314" s="331">
        <f t="shared" si="9"/>
        <v>6</v>
      </c>
      <c r="F314" s="331">
        <f t="shared" si="10"/>
        <v>0</v>
      </c>
      <c r="G314" s="331">
        <f t="shared" si="11"/>
        <v>0</v>
      </c>
      <c r="H314" s="331">
        <f t="shared" si="12"/>
        <v>0</v>
      </c>
      <c r="I314" s="333">
        <f t="shared" si="13"/>
        <v>30</v>
      </c>
      <c r="J314" s="417"/>
      <c r="K314" s="395">
        <f t="shared" si="14"/>
        <v>30</v>
      </c>
      <c r="L314" s="336">
        <f t="shared" si="15"/>
        <v>120</v>
      </c>
      <c r="M314" s="148"/>
      <c r="N314" s="147">
        <v>6</v>
      </c>
      <c r="O314" s="341"/>
      <c r="P314" s="341">
        <v>0</v>
      </c>
      <c r="Q314" s="341">
        <v>0</v>
      </c>
      <c r="R314" s="341">
        <v>0</v>
      </c>
      <c r="S314" s="341">
        <v>0</v>
      </c>
      <c r="T314" s="341"/>
      <c r="U314" s="148"/>
      <c r="V314" s="147">
        <v>0</v>
      </c>
      <c r="W314" s="147">
        <v>24</v>
      </c>
      <c r="X314" s="341">
        <v>0</v>
      </c>
    </row>
    <row r="315" spans="1:24" ht="24" customHeight="1" x14ac:dyDescent="0.3">
      <c r="A315" s="448" t="s">
        <v>5781</v>
      </c>
      <c r="B315" s="448" t="s">
        <v>5782</v>
      </c>
      <c r="C315" s="449" t="s">
        <v>117</v>
      </c>
      <c r="D315" s="330">
        <f t="shared" si="8"/>
        <v>0</v>
      </c>
      <c r="E315" s="331">
        <f t="shared" si="9"/>
        <v>0</v>
      </c>
      <c r="F315" s="331">
        <f t="shared" si="10"/>
        <v>0</v>
      </c>
      <c r="G315" s="331">
        <f t="shared" si="11"/>
        <v>0</v>
      </c>
      <c r="H315" s="331">
        <f t="shared" si="12"/>
        <v>0</v>
      </c>
      <c r="I315" s="333">
        <f t="shared" si="13"/>
        <v>0</v>
      </c>
      <c r="J315" s="417"/>
      <c r="K315" s="395">
        <f t="shared" si="14"/>
        <v>0</v>
      </c>
      <c r="L315" s="336" t="str">
        <f t="shared" si="15"/>
        <v/>
      </c>
      <c r="M315" s="148"/>
      <c r="N315" s="147"/>
      <c r="O315" s="341"/>
      <c r="P315" s="341">
        <v>0</v>
      </c>
      <c r="Q315" s="341">
        <v>0</v>
      </c>
      <c r="R315" s="341">
        <v>0</v>
      </c>
      <c r="S315" s="341">
        <v>0</v>
      </c>
      <c r="T315" s="341"/>
      <c r="U315" s="148"/>
      <c r="V315" s="147">
        <v>0</v>
      </c>
      <c r="W315" s="147"/>
      <c r="X315" s="341">
        <v>0</v>
      </c>
    </row>
    <row r="316" spans="1:24" ht="24" customHeight="1" x14ac:dyDescent="0.3">
      <c r="A316" s="448" t="s">
        <v>5783</v>
      </c>
      <c r="B316" s="448" t="s">
        <v>5784</v>
      </c>
      <c r="C316" s="449" t="s">
        <v>509</v>
      </c>
      <c r="D316" s="330">
        <f t="shared" si="8"/>
        <v>0</v>
      </c>
      <c r="E316" s="331">
        <f t="shared" si="9"/>
        <v>0</v>
      </c>
      <c r="F316" s="331">
        <f t="shared" si="10"/>
        <v>0</v>
      </c>
      <c r="G316" s="331">
        <f t="shared" si="11"/>
        <v>0</v>
      </c>
      <c r="H316" s="331">
        <f t="shared" si="12"/>
        <v>0</v>
      </c>
      <c r="I316" s="333">
        <f t="shared" si="13"/>
        <v>0</v>
      </c>
      <c r="J316" s="417"/>
      <c r="K316" s="395">
        <f t="shared" si="14"/>
        <v>0</v>
      </c>
      <c r="L316" s="336" t="str">
        <f t="shared" si="15"/>
        <v/>
      </c>
      <c r="M316" s="148"/>
      <c r="N316" s="147"/>
      <c r="O316" s="341"/>
      <c r="P316" s="341">
        <v>0</v>
      </c>
      <c r="Q316" s="341">
        <v>0</v>
      </c>
      <c r="R316" s="341">
        <v>0</v>
      </c>
      <c r="S316" s="341">
        <v>0</v>
      </c>
      <c r="T316" s="341"/>
      <c r="U316" s="148"/>
      <c r="V316" s="147">
        <v>0</v>
      </c>
      <c r="W316" s="147"/>
      <c r="X316" s="341">
        <v>0</v>
      </c>
    </row>
    <row r="317" spans="1:24" ht="24" customHeight="1" x14ac:dyDescent="0.3">
      <c r="A317" s="451" t="s">
        <v>5785</v>
      </c>
      <c r="B317" s="452" t="s">
        <v>5786</v>
      </c>
      <c r="C317" s="453" t="s">
        <v>1977</v>
      </c>
      <c r="D317" s="330">
        <f t="shared" si="8"/>
        <v>0</v>
      </c>
      <c r="E317" s="331">
        <f t="shared" si="9"/>
        <v>0</v>
      </c>
      <c r="F317" s="331">
        <f t="shared" si="10"/>
        <v>0</v>
      </c>
      <c r="G317" s="331">
        <f t="shared" si="11"/>
        <v>0</v>
      </c>
      <c r="H317" s="331">
        <f t="shared" si="12"/>
        <v>0</v>
      </c>
      <c r="I317" s="369">
        <f t="shared" si="13"/>
        <v>0</v>
      </c>
      <c r="J317" s="417"/>
      <c r="K317" s="418">
        <f t="shared" si="14"/>
        <v>0</v>
      </c>
      <c r="L317" s="336" t="str">
        <f t="shared" si="15"/>
        <v/>
      </c>
      <c r="M317" s="148"/>
      <c r="N317" s="147"/>
      <c r="O317" s="341"/>
      <c r="P317" s="341">
        <v>0</v>
      </c>
      <c r="Q317" s="341">
        <v>0</v>
      </c>
      <c r="R317" s="341">
        <v>0</v>
      </c>
      <c r="S317" s="341">
        <v>0</v>
      </c>
      <c r="T317" s="341"/>
      <c r="U317" s="148"/>
      <c r="V317" s="147">
        <v>0</v>
      </c>
      <c r="W317" s="147"/>
      <c r="X317" s="341">
        <v>0</v>
      </c>
    </row>
    <row r="318" spans="1:24" ht="24" customHeight="1" x14ac:dyDescent="0.3">
      <c r="A318" s="448" t="s">
        <v>5787</v>
      </c>
      <c r="B318" s="448" t="s">
        <v>5788</v>
      </c>
      <c r="C318" s="449" t="s">
        <v>117</v>
      </c>
      <c r="D318" s="330">
        <f t="shared" si="8"/>
        <v>0</v>
      </c>
      <c r="E318" s="331">
        <f t="shared" si="9"/>
        <v>0</v>
      </c>
      <c r="F318" s="331">
        <f t="shared" si="10"/>
        <v>0</v>
      </c>
      <c r="G318" s="331">
        <f t="shared" si="11"/>
        <v>0</v>
      </c>
      <c r="H318" s="331">
        <f t="shared" si="12"/>
        <v>0</v>
      </c>
      <c r="I318" s="333">
        <f t="shared" si="13"/>
        <v>0</v>
      </c>
      <c r="J318" s="417"/>
      <c r="K318" s="395">
        <f t="shared" si="14"/>
        <v>0</v>
      </c>
      <c r="L318" s="336" t="str">
        <f t="shared" si="15"/>
        <v/>
      </c>
      <c r="M318" s="148"/>
      <c r="N318" s="147"/>
      <c r="O318" s="341"/>
      <c r="P318" s="341">
        <v>0</v>
      </c>
      <c r="Q318" s="341">
        <v>0</v>
      </c>
      <c r="R318" s="341">
        <v>0</v>
      </c>
      <c r="S318" s="341">
        <v>0</v>
      </c>
      <c r="T318" s="341"/>
      <c r="U318" s="148"/>
      <c r="V318" s="147">
        <v>0</v>
      </c>
      <c r="W318" s="147"/>
      <c r="X318" s="341">
        <v>0</v>
      </c>
    </row>
    <row r="319" spans="1:24" ht="24" customHeight="1" x14ac:dyDescent="0.3">
      <c r="A319" s="448" t="s">
        <v>5789</v>
      </c>
      <c r="B319" s="448" t="s">
        <v>5790</v>
      </c>
      <c r="C319" s="449" t="s">
        <v>5405</v>
      </c>
      <c r="D319" s="330">
        <f t="shared" si="8"/>
        <v>32</v>
      </c>
      <c r="E319" s="331">
        <f t="shared" si="9"/>
        <v>22</v>
      </c>
      <c r="F319" s="331">
        <f t="shared" si="10"/>
        <v>0</v>
      </c>
      <c r="G319" s="331">
        <f t="shared" si="11"/>
        <v>0</v>
      </c>
      <c r="H319" s="331">
        <f t="shared" si="12"/>
        <v>0</v>
      </c>
      <c r="I319" s="333">
        <f t="shared" si="13"/>
        <v>54</v>
      </c>
      <c r="J319" s="417"/>
      <c r="K319" s="395">
        <f t="shared" si="14"/>
        <v>54</v>
      </c>
      <c r="L319" s="336">
        <f t="shared" si="15"/>
        <v>84</v>
      </c>
      <c r="M319" s="148">
        <v>22</v>
      </c>
      <c r="N319" s="147"/>
      <c r="O319" s="341"/>
      <c r="P319" s="341">
        <v>0</v>
      </c>
      <c r="Q319" s="341">
        <v>0</v>
      </c>
      <c r="R319" s="341">
        <v>0</v>
      </c>
      <c r="S319" s="341">
        <v>0</v>
      </c>
      <c r="T319" s="341"/>
      <c r="U319" s="148">
        <v>32</v>
      </c>
      <c r="V319" s="147">
        <v>0</v>
      </c>
      <c r="W319" s="147"/>
      <c r="X319" s="341">
        <v>0</v>
      </c>
    </row>
    <row r="320" spans="1:24" ht="24" customHeight="1" x14ac:dyDescent="0.3">
      <c r="A320" s="447" t="s">
        <v>5791</v>
      </c>
      <c r="B320" s="448" t="s">
        <v>5792</v>
      </c>
      <c r="C320" s="449" t="s">
        <v>1651</v>
      </c>
      <c r="D320" s="330">
        <f t="shared" si="8"/>
        <v>32</v>
      </c>
      <c r="E320" s="331">
        <f t="shared" si="9"/>
        <v>0</v>
      </c>
      <c r="F320" s="331">
        <f t="shared" si="10"/>
        <v>0</v>
      </c>
      <c r="G320" s="331">
        <f t="shared" si="11"/>
        <v>0</v>
      </c>
      <c r="H320" s="331">
        <f t="shared" si="12"/>
        <v>0</v>
      </c>
      <c r="I320" s="333">
        <f t="shared" si="13"/>
        <v>32</v>
      </c>
      <c r="J320" s="417"/>
      <c r="K320" s="395">
        <f t="shared" si="14"/>
        <v>32</v>
      </c>
      <c r="L320" s="336">
        <f t="shared" si="15"/>
        <v>113</v>
      </c>
      <c r="M320" s="148"/>
      <c r="N320" s="147"/>
      <c r="O320" s="341"/>
      <c r="P320" s="341">
        <v>0</v>
      </c>
      <c r="Q320" s="341">
        <v>0</v>
      </c>
      <c r="R320" s="341">
        <v>0</v>
      </c>
      <c r="S320" s="341">
        <v>0</v>
      </c>
      <c r="T320" s="341"/>
      <c r="U320" s="148">
        <v>32</v>
      </c>
      <c r="V320" s="147">
        <v>0</v>
      </c>
      <c r="W320" s="147"/>
      <c r="X320" s="341">
        <v>0</v>
      </c>
    </row>
    <row r="321" spans="1:24" ht="24" customHeight="1" x14ac:dyDescent="0.3">
      <c r="A321" s="447" t="s">
        <v>5793</v>
      </c>
      <c r="B321" s="448" t="s">
        <v>5794</v>
      </c>
      <c r="C321" s="449" t="s">
        <v>5663</v>
      </c>
      <c r="D321" s="330">
        <f t="shared" si="8"/>
        <v>0</v>
      </c>
      <c r="E321" s="331">
        <f t="shared" si="9"/>
        <v>0</v>
      </c>
      <c r="F321" s="331">
        <f t="shared" si="10"/>
        <v>0</v>
      </c>
      <c r="G321" s="331">
        <f t="shared" si="11"/>
        <v>0</v>
      </c>
      <c r="H321" s="331">
        <f t="shared" si="12"/>
        <v>0</v>
      </c>
      <c r="I321" s="333">
        <f t="shared" si="13"/>
        <v>0</v>
      </c>
      <c r="J321" s="417"/>
      <c r="K321" s="395">
        <f t="shared" si="14"/>
        <v>0</v>
      </c>
      <c r="L321" s="336" t="str">
        <f t="shared" si="15"/>
        <v/>
      </c>
      <c r="M321" s="148"/>
      <c r="N321" s="147"/>
      <c r="O321" s="341"/>
      <c r="P321" s="341">
        <v>0</v>
      </c>
      <c r="Q321" s="341">
        <v>0</v>
      </c>
      <c r="R321" s="341">
        <v>0</v>
      </c>
      <c r="S321" s="341">
        <v>0</v>
      </c>
      <c r="T321" s="341"/>
      <c r="U321" s="148"/>
      <c r="V321" s="147">
        <v>0</v>
      </c>
      <c r="W321" s="147"/>
      <c r="X321" s="341">
        <v>0</v>
      </c>
    </row>
    <row r="322" spans="1:24" ht="24" customHeight="1" x14ac:dyDescent="0.3">
      <c r="A322" s="448" t="s">
        <v>5795</v>
      </c>
      <c r="B322" s="448" t="s">
        <v>5796</v>
      </c>
      <c r="C322" s="449" t="s">
        <v>1075</v>
      </c>
      <c r="D322" s="330">
        <f t="shared" si="8"/>
        <v>0</v>
      </c>
      <c r="E322" s="331">
        <f t="shared" si="9"/>
        <v>0</v>
      </c>
      <c r="F322" s="331">
        <f t="shared" si="10"/>
        <v>0</v>
      </c>
      <c r="G322" s="331">
        <f t="shared" si="11"/>
        <v>0</v>
      </c>
      <c r="H322" s="331">
        <f t="shared" si="12"/>
        <v>0</v>
      </c>
      <c r="I322" s="333">
        <f t="shared" si="13"/>
        <v>0</v>
      </c>
      <c r="J322" s="417"/>
      <c r="K322" s="395">
        <f t="shared" si="14"/>
        <v>0</v>
      </c>
      <c r="L322" s="336" t="str">
        <f t="shared" si="15"/>
        <v/>
      </c>
      <c r="M322" s="148"/>
      <c r="N322" s="147"/>
      <c r="O322" s="341"/>
      <c r="P322" s="341">
        <v>0</v>
      </c>
      <c r="Q322" s="341">
        <v>0</v>
      </c>
      <c r="R322" s="341">
        <v>0</v>
      </c>
      <c r="S322" s="341">
        <v>0</v>
      </c>
      <c r="T322" s="341"/>
      <c r="U322" s="148"/>
      <c r="V322" s="147">
        <v>0</v>
      </c>
      <c r="W322" s="147"/>
      <c r="X322" s="341">
        <v>0</v>
      </c>
    </row>
    <row r="323" spans="1:24" ht="24" customHeight="1" x14ac:dyDescent="0.3">
      <c r="A323" s="447" t="s">
        <v>5799</v>
      </c>
      <c r="B323" s="448" t="s">
        <v>5800</v>
      </c>
      <c r="C323" s="449" t="s">
        <v>142</v>
      </c>
      <c r="D323" s="330">
        <f t="shared" si="8"/>
        <v>0</v>
      </c>
      <c r="E323" s="331">
        <f t="shared" si="9"/>
        <v>0</v>
      </c>
      <c r="F323" s="331">
        <f t="shared" si="10"/>
        <v>0</v>
      </c>
      <c r="G323" s="331">
        <f t="shared" si="11"/>
        <v>0</v>
      </c>
      <c r="H323" s="331">
        <f t="shared" si="12"/>
        <v>0</v>
      </c>
      <c r="I323" s="333">
        <f t="shared" si="13"/>
        <v>0</v>
      </c>
      <c r="J323" s="417"/>
      <c r="K323" s="395">
        <f t="shared" si="14"/>
        <v>0</v>
      </c>
      <c r="L323" s="336" t="str">
        <f t="shared" si="15"/>
        <v/>
      </c>
      <c r="M323" s="148"/>
      <c r="N323" s="147"/>
      <c r="O323" s="341"/>
      <c r="P323" s="341">
        <v>0</v>
      </c>
      <c r="Q323" s="341">
        <v>0</v>
      </c>
      <c r="R323" s="341">
        <v>0</v>
      </c>
      <c r="S323" s="341">
        <v>0</v>
      </c>
      <c r="T323" s="341"/>
      <c r="U323" s="148"/>
      <c r="V323" s="147">
        <v>0</v>
      </c>
      <c r="W323" s="147"/>
      <c r="X323" s="341">
        <v>0</v>
      </c>
    </row>
    <row r="324" spans="1:24" ht="24" customHeight="1" x14ac:dyDescent="0.3">
      <c r="A324" s="448" t="s">
        <v>5801</v>
      </c>
      <c r="B324" s="448" t="s">
        <v>5802</v>
      </c>
      <c r="C324" s="449" t="s">
        <v>1960</v>
      </c>
      <c r="D324" s="330">
        <f t="shared" si="8"/>
        <v>22</v>
      </c>
      <c r="E324" s="331">
        <f t="shared" si="9"/>
        <v>0</v>
      </c>
      <c r="F324" s="331">
        <f t="shared" si="10"/>
        <v>0</v>
      </c>
      <c r="G324" s="331">
        <f t="shared" si="11"/>
        <v>0</v>
      </c>
      <c r="H324" s="331">
        <f t="shared" si="12"/>
        <v>0</v>
      </c>
      <c r="I324" s="333">
        <f t="shared" si="13"/>
        <v>22</v>
      </c>
      <c r="J324" s="417"/>
      <c r="K324" s="395">
        <f t="shared" si="14"/>
        <v>22</v>
      </c>
      <c r="L324" s="336">
        <f t="shared" si="15"/>
        <v>127</v>
      </c>
      <c r="M324" s="148">
        <v>22</v>
      </c>
      <c r="N324" s="147"/>
      <c r="O324" s="341"/>
      <c r="P324" s="341">
        <v>0</v>
      </c>
      <c r="Q324" s="341">
        <v>0</v>
      </c>
      <c r="R324" s="341">
        <v>0</v>
      </c>
      <c r="S324" s="341">
        <v>0</v>
      </c>
      <c r="T324" s="341"/>
      <c r="U324" s="148"/>
      <c r="V324" s="147">
        <v>0</v>
      </c>
      <c r="W324" s="147"/>
      <c r="X324" s="341">
        <v>0</v>
      </c>
    </row>
    <row r="325" spans="1:24" ht="24" customHeight="1" x14ac:dyDescent="0.3">
      <c r="A325" s="447" t="s">
        <v>5803</v>
      </c>
      <c r="B325" s="448" t="s">
        <v>5804</v>
      </c>
      <c r="C325" s="449" t="s">
        <v>809</v>
      </c>
      <c r="D325" s="330">
        <f t="shared" si="8"/>
        <v>0</v>
      </c>
      <c r="E325" s="331">
        <f t="shared" si="9"/>
        <v>0</v>
      </c>
      <c r="F325" s="331">
        <f t="shared" si="10"/>
        <v>0</v>
      </c>
      <c r="G325" s="331">
        <f t="shared" si="11"/>
        <v>0</v>
      </c>
      <c r="H325" s="331">
        <f t="shared" si="12"/>
        <v>0</v>
      </c>
      <c r="I325" s="333">
        <f t="shared" si="13"/>
        <v>0</v>
      </c>
      <c r="J325" s="417"/>
      <c r="K325" s="395">
        <f t="shared" si="14"/>
        <v>0</v>
      </c>
      <c r="L325" s="336" t="str">
        <f t="shared" si="15"/>
        <v/>
      </c>
      <c r="M325" s="148"/>
      <c r="N325" s="147"/>
      <c r="O325" s="341"/>
      <c r="P325" s="341">
        <v>0</v>
      </c>
      <c r="Q325" s="341">
        <v>0</v>
      </c>
      <c r="R325" s="341">
        <v>0</v>
      </c>
      <c r="S325" s="341">
        <v>0</v>
      </c>
      <c r="T325" s="341"/>
      <c r="U325" s="148"/>
      <c r="V325" s="147">
        <v>0</v>
      </c>
      <c r="W325" s="147"/>
      <c r="X325" s="341">
        <v>0</v>
      </c>
    </row>
    <row r="326" spans="1:24" ht="24" customHeight="1" x14ac:dyDescent="0.3">
      <c r="A326" s="448" t="s">
        <v>5805</v>
      </c>
      <c r="B326" s="448" t="s">
        <v>5806</v>
      </c>
      <c r="C326" s="449" t="s">
        <v>598</v>
      </c>
      <c r="D326" s="330">
        <f t="shared" si="8"/>
        <v>0</v>
      </c>
      <c r="E326" s="331">
        <f t="shared" si="9"/>
        <v>0</v>
      </c>
      <c r="F326" s="331">
        <f t="shared" si="10"/>
        <v>0</v>
      </c>
      <c r="G326" s="331">
        <f t="shared" si="11"/>
        <v>0</v>
      </c>
      <c r="H326" s="331">
        <f t="shared" si="12"/>
        <v>0</v>
      </c>
      <c r="I326" s="333">
        <f t="shared" si="13"/>
        <v>0</v>
      </c>
      <c r="J326" s="417"/>
      <c r="K326" s="395">
        <f t="shared" si="14"/>
        <v>0</v>
      </c>
      <c r="L326" s="336" t="str">
        <f t="shared" si="15"/>
        <v/>
      </c>
      <c r="M326" s="148"/>
      <c r="N326" s="147"/>
      <c r="O326" s="341"/>
      <c r="P326" s="341">
        <v>0</v>
      </c>
      <c r="Q326" s="341">
        <v>0</v>
      </c>
      <c r="R326" s="341">
        <v>0</v>
      </c>
      <c r="S326" s="341">
        <v>0</v>
      </c>
      <c r="T326" s="341"/>
      <c r="U326" s="148"/>
      <c r="V326" s="147">
        <v>0</v>
      </c>
      <c r="W326" s="147"/>
      <c r="X326" s="341">
        <v>0</v>
      </c>
    </row>
    <row r="327" spans="1:24" ht="24" customHeight="1" x14ac:dyDescent="0.3">
      <c r="A327" s="447" t="s">
        <v>5807</v>
      </c>
      <c r="B327" s="448" t="s">
        <v>6024</v>
      </c>
      <c r="C327" s="449" t="s">
        <v>351</v>
      </c>
      <c r="D327" s="330">
        <f t="shared" si="8"/>
        <v>6</v>
      </c>
      <c r="E327" s="331">
        <f t="shared" si="9"/>
        <v>0</v>
      </c>
      <c r="F327" s="331">
        <f t="shared" si="10"/>
        <v>0</v>
      </c>
      <c r="G327" s="331">
        <f t="shared" si="11"/>
        <v>0</v>
      </c>
      <c r="H327" s="331">
        <f t="shared" si="12"/>
        <v>0</v>
      </c>
      <c r="I327" s="333">
        <f t="shared" si="13"/>
        <v>6</v>
      </c>
      <c r="J327" s="417"/>
      <c r="K327" s="395">
        <f t="shared" si="14"/>
        <v>6</v>
      </c>
      <c r="L327" s="336">
        <f t="shared" si="15"/>
        <v>180</v>
      </c>
      <c r="M327" s="148"/>
      <c r="N327" s="147">
        <v>6</v>
      </c>
      <c r="O327" s="341"/>
      <c r="P327" s="341">
        <v>0</v>
      </c>
      <c r="Q327" s="341">
        <v>0</v>
      </c>
      <c r="R327" s="341">
        <v>0</v>
      </c>
      <c r="S327" s="341">
        <v>0</v>
      </c>
      <c r="T327" s="341"/>
      <c r="U327" s="148"/>
      <c r="V327" s="147">
        <v>0</v>
      </c>
      <c r="W327" s="147"/>
      <c r="X327" s="341">
        <v>0</v>
      </c>
    </row>
    <row r="328" spans="1:24" ht="24" customHeight="1" x14ac:dyDescent="0.3">
      <c r="A328" s="447" t="s">
        <v>1375</v>
      </c>
      <c r="B328" s="448" t="s">
        <v>1376</v>
      </c>
      <c r="C328" s="449" t="s">
        <v>720</v>
      </c>
      <c r="D328" s="330">
        <f t="shared" si="8"/>
        <v>12</v>
      </c>
      <c r="E328" s="331">
        <f t="shared" si="9"/>
        <v>6</v>
      </c>
      <c r="F328" s="331">
        <f t="shared" si="10"/>
        <v>0</v>
      </c>
      <c r="G328" s="331">
        <f t="shared" si="11"/>
        <v>0</v>
      </c>
      <c r="H328" s="331">
        <f t="shared" si="12"/>
        <v>0</v>
      </c>
      <c r="I328" s="333">
        <f t="shared" si="13"/>
        <v>18</v>
      </c>
      <c r="J328" s="417"/>
      <c r="K328" s="395">
        <f t="shared" si="14"/>
        <v>18</v>
      </c>
      <c r="L328" s="336">
        <f t="shared" si="15"/>
        <v>154</v>
      </c>
      <c r="M328" s="148"/>
      <c r="N328" s="147">
        <v>12</v>
      </c>
      <c r="O328" s="341"/>
      <c r="P328" s="341">
        <v>0</v>
      </c>
      <c r="Q328" s="341">
        <v>0</v>
      </c>
      <c r="R328" s="341">
        <v>0</v>
      </c>
      <c r="S328" s="341">
        <v>0</v>
      </c>
      <c r="T328" s="341"/>
      <c r="U328" s="148"/>
      <c r="V328" s="147">
        <v>0</v>
      </c>
      <c r="W328" s="147">
        <v>6</v>
      </c>
      <c r="X328" s="341">
        <v>0</v>
      </c>
    </row>
    <row r="329" spans="1:24" ht="24" customHeight="1" x14ac:dyDescent="0.3">
      <c r="A329" s="448" t="s">
        <v>5809</v>
      </c>
      <c r="B329" s="448" t="s">
        <v>5810</v>
      </c>
      <c r="C329" s="449" t="s">
        <v>1876</v>
      </c>
      <c r="D329" s="330">
        <f t="shared" si="8"/>
        <v>0</v>
      </c>
      <c r="E329" s="331">
        <f t="shared" si="9"/>
        <v>0</v>
      </c>
      <c r="F329" s="331">
        <f t="shared" si="10"/>
        <v>0</v>
      </c>
      <c r="G329" s="331">
        <f t="shared" si="11"/>
        <v>0</v>
      </c>
      <c r="H329" s="331">
        <f t="shared" si="12"/>
        <v>0</v>
      </c>
      <c r="I329" s="333">
        <f t="shared" si="13"/>
        <v>0</v>
      </c>
      <c r="J329" s="417"/>
      <c r="K329" s="395">
        <f t="shared" si="14"/>
        <v>0</v>
      </c>
      <c r="L329" s="336" t="str">
        <f t="shared" si="15"/>
        <v/>
      </c>
      <c r="M329" s="148"/>
      <c r="N329" s="147"/>
      <c r="O329" s="341"/>
      <c r="P329" s="341">
        <v>0</v>
      </c>
      <c r="Q329" s="341">
        <v>0</v>
      </c>
      <c r="R329" s="341">
        <v>0</v>
      </c>
      <c r="S329" s="341">
        <v>0</v>
      </c>
      <c r="T329" s="341"/>
      <c r="U329" s="148"/>
      <c r="V329" s="147">
        <v>0</v>
      </c>
      <c r="W329" s="147"/>
      <c r="X329" s="341">
        <v>0</v>
      </c>
    </row>
    <row r="330" spans="1:24" ht="24" customHeight="1" x14ac:dyDescent="0.3">
      <c r="A330" s="448" t="s">
        <v>5813</v>
      </c>
      <c r="B330" s="450" t="s">
        <v>5814</v>
      </c>
      <c r="C330" s="449" t="s">
        <v>117</v>
      </c>
      <c r="D330" s="330">
        <f t="shared" si="8"/>
        <v>65</v>
      </c>
      <c r="E330" s="331">
        <f t="shared" si="9"/>
        <v>0</v>
      </c>
      <c r="F330" s="331">
        <f t="shared" si="10"/>
        <v>0</v>
      </c>
      <c r="G330" s="331">
        <f t="shared" si="11"/>
        <v>0</v>
      </c>
      <c r="H330" s="331">
        <f t="shared" si="12"/>
        <v>0</v>
      </c>
      <c r="I330" s="333">
        <f t="shared" si="13"/>
        <v>65</v>
      </c>
      <c r="J330" s="417">
        <f>Nemzetközi!F234</f>
        <v>1855</v>
      </c>
      <c r="K330" s="395">
        <f t="shared" si="14"/>
        <v>185565</v>
      </c>
      <c r="L330" s="336">
        <f t="shared" si="15"/>
        <v>2</v>
      </c>
      <c r="M330" s="148"/>
      <c r="N330" s="147"/>
      <c r="O330" s="341">
        <v>65</v>
      </c>
      <c r="P330" s="341">
        <v>0</v>
      </c>
      <c r="Q330" s="341">
        <v>0</v>
      </c>
      <c r="R330" s="341">
        <v>0</v>
      </c>
      <c r="S330" s="341">
        <v>0</v>
      </c>
      <c r="T330" s="341"/>
      <c r="U330" s="148"/>
      <c r="V330" s="147">
        <v>0</v>
      </c>
      <c r="W330" s="147"/>
      <c r="X330" s="341">
        <v>0</v>
      </c>
    </row>
    <row r="331" spans="1:24" ht="24" customHeight="1" x14ac:dyDescent="0.3">
      <c r="A331" s="448" t="s">
        <v>5815</v>
      </c>
      <c r="B331" s="448" t="s">
        <v>5816</v>
      </c>
      <c r="C331" s="449" t="s">
        <v>237</v>
      </c>
      <c r="D331" s="330">
        <f t="shared" si="8"/>
        <v>0</v>
      </c>
      <c r="E331" s="331">
        <f t="shared" si="9"/>
        <v>0</v>
      </c>
      <c r="F331" s="331">
        <f t="shared" si="10"/>
        <v>0</v>
      </c>
      <c r="G331" s="331">
        <f t="shared" si="11"/>
        <v>0</v>
      </c>
      <c r="H331" s="331">
        <f t="shared" si="12"/>
        <v>0</v>
      </c>
      <c r="I331" s="333">
        <f t="shared" si="13"/>
        <v>0</v>
      </c>
      <c r="J331" s="417"/>
      <c r="K331" s="395">
        <f t="shared" si="14"/>
        <v>0</v>
      </c>
      <c r="L331" s="336" t="str">
        <f t="shared" si="15"/>
        <v/>
      </c>
      <c r="M331" s="148"/>
      <c r="N331" s="147"/>
      <c r="O331" s="341"/>
      <c r="P331" s="341">
        <v>0</v>
      </c>
      <c r="Q331" s="341">
        <v>0</v>
      </c>
      <c r="R331" s="341">
        <v>0</v>
      </c>
      <c r="S331" s="341">
        <v>0</v>
      </c>
      <c r="T331" s="341"/>
      <c r="U331" s="148"/>
      <c r="V331" s="147">
        <v>0</v>
      </c>
      <c r="W331" s="147"/>
      <c r="X331" s="341">
        <v>0</v>
      </c>
    </row>
    <row r="332" spans="1:24" ht="24" customHeight="1" x14ac:dyDescent="0.3">
      <c r="A332" s="448" t="s">
        <v>5817</v>
      </c>
      <c r="B332" s="448" t="s">
        <v>5818</v>
      </c>
      <c r="C332" s="449" t="s">
        <v>607</v>
      </c>
      <c r="D332" s="330">
        <f t="shared" si="8"/>
        <v>0</v>
      </c>
      <c r="E332" s="331">
        <f t="shared" si="9"/>
        <v>0</v>
      </c>
      <c r="F332" s="331">
        <f t="shared" si="10"/>
        <v>0</v>
      </c>
      <c r="G332" s="331">
        <f t="shared" si="11"/>
        <v>0</v>
      </c>
      <c r="H332" s="331">
        <f t="shared" si="12"/>
        <v>0</v>
      </c>
      <c r="I332" s="333">
        <f t="shared" si="13"/>
        <v>0</v>
      </c>
      <c r="J332" s="417"/>
      <c r="K332" s="395">
        <f t="shared" si="14"/>
        <v>0</v>
      </c>
      <c r="L332" s="336" t="str">
        <f t="shared" si="15"/>
        <v/>
      </c>
      <c r="M332" s="148"/>
      <c r="N332" s="147"/>
      <c r="O332" s="341"/>
      <c r="P332" s="341">
        <v>0</v>
      </c>
      <c r="Q332" s="341">
        <v>0</v>
      </c>
      <c r="R332" s="341">
        <v>0</v>
      </c>
      <c r="S332" s="341">
        <v>0</v>
      </c>
      <c r="T332" s="341"/>
      <c r="U332" s="148"/>
      <c r="V332" s="147">
        <v>0</v>
      </c>
      <c r="W332" s="147"/>
      <c r="X332" s="454">
        <v>0</v>
      </c>
    </row>
    <row r="333" spans="1:24" ht="24" customHeight="1" x14ac:dyDescent="0.3">
      <c r="A333" s="448" t="s">
        <v>5819</v>
      </c>
      <c r="B333" s="448" t="s">
        <v>5820</v>
      </c>
      <c r="C333" s="449" t="s">
        <v>5222</v>
      </c>
      <c r="D333" s="330">
        <f t="shared" si="8"/>
        <v>96</v>
      </c>
      <c r="E333" s="331">
        <f t="shared" si="9"/>
        <v>96</v>
      </c>
      <c r="F333" s="331">
        <f t="shared" si="10"/>
        <v>0</v>
      </c>
      <c r="G333" s="331">
        <f t="shared" si="11"/>
        <v>0</v>
      </c>
      <c r="H333" s="331">
        <f t="shared" si="12"/>
        <v>0</v>
      </c>
      <c r="I333" s="333">
        <f t="shared" si="13"/>
        <v>192</v>
      </c>
      <c r="J333" s="417"/>
      <c r="K333" s="395">
        <f t="shared" si="14"/>
        <v>192</v>
      </c>
      <c r="L333" s="336">
        <f t="shared" si="15"/>
        <v>36</v>
      </c>
      <c r="M333" s="148">
        <v>96</v>
      </c>
      <c r="N333" s="147"/>
      <c r="O333" s="341"/>
      <c r="P333" s="341">
        <v>0</v>
      </c>
      <c r="Q333" s="341">
        <v>0</v>
      </c>
      <c r="R333" s="341">
        <v>0</v>
      </c>
      <c r="S333" s="341">
        <v>0</v>
      </c>
      <c r="T333" s="341"/>
      <c r="U333" s="148">
        <v>96</v>
      </c>
      <c r="V333" s="147">
        <v>0</v>
      </c>
      <c r="W333" s="147"/>
      <c r="X333" s="341">
        <v>0</v>
      </c>
    </row>
    <row r="334" spans="1:24" ht="24" customHeight="1" x14ac:dyDescent="0.3">
      <c r="A334" s="448" t="s">
        <v>5821</v>
      </c>
      <c r="B334" s="448" t="s">
        <v>5822</v>
      </c>
      <c r="C334" s="449" t="s">
        <v>579</v>
      </c>
      <c r="D334" s="330">
        <f t="shared" si="8"/>
        <v>100</v>
      </c>
      <c r="E334" s="331">
        <f t="shared" si="9"/>
        <v>45</v>
      </c>
      <c r="F334" s="331">
        <f t="shared" si="10"/>
        <v>0</v>
      </c>
      <c r="G334" s="331">
        <f t="shared" si="11"/>
        <v>0</v>
      </c>
      <c r="H334" s="331">
        <f t="shared" si="12"/>
        <v>0</v>
      </c>
      <c r="I334" s="333">
        <f t="shared" si="13"/>
        <v>145</v>
      </c>
      <c r="J334" s="417"/>
      <c r="K334" s="395">
        <f t="shared" si="14"/>
        <v>145</v>
      </c>
      <c r="L334" s="336">
        <f t="shared" si="15"/>
        <v>46</v>
      </c>
      <c r="M334" s="148"/>
      <c r="N334" s="147"/>
      <c r="O334" s="341">
        <v>45</v>
      </c>
      <c r="P334" s="341">
        <v>0</v>
      </c>
      <c r="Q334" s="341">
        <v>0</v>
      </c>
      <c r="R334" s="341">
        <v>0</v>
      </c>
      <c r="S334" s="341">
        <v>0</v>
      </c>
      <c r="T334" s="341">
        <v>100</v>
      </c>
      <c r="U334" s="148"/>
      <c r="V334" s="147">
        <v>0</v>
      </c>
      <c r="W334" s="147"/>
      <c r="X334" s="341">
        <v>0</v>
      </c>
    </row>
    <row r="335" spans="1:24" ht="24" customHeight="1" x14ac:dyDescent="0.3">
      <c r="A335" s="448" t="s">
        <v>5823</v>
      </c>
      <c r="B335" s="448" t="s">
        <v>5824</v>
      </c>
      <c r="C335" s="449" t="s">
        <v>5718</v>
      </c>
      <c r="D335" s="330">
        <f t="shared" si="8"/>
        <v>0</v>
      </c>
      <c r="E335" s="331">
        <f t="shared" si="9"/>
        <v>0</v>
      </c>
      <c r="F335" s="331">
        <f t="shared" si="10"/>
        <v>0</v>
      </c>
      <c r="G335" s="331">
        <f t="shared" si="11"/>
        <v>0</v>
      </c>
      <c r="H335" s="331">
        <f t="shared" si="12"/>
        <v>0</v>
      </c>
      <c r="I335" s="333">
        <f t="shared" si="13"/>
        <v>0</v>
      </c>
      <c r="J335" s="417">
        <f>Nemzetközi!F236</f>
        <v>22</v>
      </c>
      <c r="K335" s="395">
        <f t="shared" si="14"/>
        <v>2200</v>
      </c>
      <c r="L335" s="336">
        <f t="shared" si="15"/>
        <v>10</v>
      </c>
      <c r="M335" s="148"/>
      <c r="N335" s="147"/>
      <c r="O335" s="341"/>
      <c r="P335" s="341">
        <v>0</v>
      </c>
      <c r="Q335" s="341">
        <v>0</v>
      </c>
      <c r="R335" s="341">
        <v>0</v>
      </c>
      <c r="S335" s="341">
        <v>0</v>
      </c>
      <c r="T335" s="341"/>
      <c r="U335" s="148"/>
      <c r="V335" s="147">
        <v>0</v>
      </c>
      <c r="W335" s="147"/>
      <c r="X335" s="341">
        <v>0</v>
      </c>
    </row>
    <row r="336" spans="1:24" ht="24" customHeight="1" x14ac:dyDescent="0.3">
      <c r="A336" s="448" t="s">
        <v>5825</v>
      </c>
      <c r="B336" s="448" t="s">
        <v>5826</v>
      </c>
      <c r="C336" s="449" t="s">
        <v>535</v>
      </c>
      <c r="D336" s="330">
        <f t="shared" si="8"/>
        <v>24</v>
      </c>
      <c r="E336" s="331">
        <f t="shared" si="9"/>
        <v>20</v>
      </c>
      <c r="F336" s="331">
        <f t="shared" si="10"/>
        <v>0</v>
      </c>
      <c r="G336" s="331">
        <f t="shared" si="11"/>
        <v>0</v>
      </c>
      <c r="H336" s="331">
        <f t="shared" si="12"/>
        <v>0</v>
      </c>
      <c r="I336" s="333">
        <f t="shared" si="13"/>
        <v>44</v>
      </c>
      <c r="J336" s="417"/>
      <c r="K336" s="395">
        <f t="shared" si="14"/>
        <v>44</v>
      </c>
      <c r="L336" s="336">
        <f t="shared" si="15"/>
        <v>98</v>
      </c>
      <c r="M336" s="148"/>
      <c r="N336" s="147">
        <v>24</v>
      </c>
      <c r="O336" s="341"/>
      <c r="P336" s="341">
        <v>0</v>
      </c>
      <c r="Q336" s="341">
        <v>0</v>
      </c>
      <c r="R336" s="341">
        <v>0</v>
      </c>
      <c r="S336" s="341">
        <v>0</v>
      </c>
      <c r="T336" s="341"/>
      <c r="U336" s="148"/>
      <c r="V336" s="147">
        <v>0</v>
      </c>
      <c r="W336" s="147">
        <v>20</v>
      </c>
      <c r="X336" s="341">
        <v>0</v>
      </c>
    </row>
    <row r="337" spans="1:24" ht="24" customHeight="1" x14ac:dyDescent="0.3">
      <c r="A337" s="448" t="s">
        <v>5827</v>
      </c>
      <c r="B337" s="450" t="s">
        <v>5828</v>
      </c>
      <c r="C337" s="449" t="s">
        <v>598</v>
      </c>
      <c r="D337" s="330">
        <f t="shared" si="8"/>
        <v>0</v>
      </c>
      <c r="E337" s="331">
        <f t="shared" si="9"/>
        <v>0</v>
      </c>
      <c r="F337" s="331">
        <f t="shared" si="10"/>
        <v>0</v>
      </c>
      <c r="G337" s="331">
        <f t="shared" si="11"/>
        <v>0</v>
      </c>
      <c r="H337" s="331">
        <f t="shared" si="12"/>
        <v>0</v>
      </c>
      <c r="I337" s="333">
        <f t="shared" si="13"/>
        <v>0</v>
      </c>
      <c r="J337" s="417"/>
      <c r="K337" s="395">
        <f t="shared" si="14"/>
        <v>0</v>
      </c>
      <c r="L337" s="336" t="str">
        <f t="shared" si="15"/>
        <v/>
      </c>
      <c r="M337" s="148"/>
      <c r="N337" s="147"/>
      <c r="O337" s="341"/>
      <c r="P337" s="341">
        <v>0</v>
      </c>
      <c r="Q337" s="341">
        <v>0</v>
      </c>
      <c r="R337" s="341">
        <v>0</v>
      </c>
      <c r="S337" s="341">
        <v>0</v>
      </c>
      <c r="T337" s="341"/>
      <c r="U337" s="148"/>
      <c r="V337" s="147">
        <v>0</v>
      </c>
      <c r="W337" s="147"/>
      <c r="X337" s="341">
        <v>0</v>
      </c>
    </row>
    <row r="338" spans="1:24" ht="24" customHeight="1" x14ac:dyDescent="0.3">
      <c r="A338" s="448" t="s">
        <v>1760</v>
      </c>
      <c r="B338" s="448" t="s">
        <v>1761</v>
      </c>
      <c r="C338" s="449" t="s">
        <v>117</v>
      </c>
      <c r="D338" s="330">
        <f t="shared" si="8"/>
        <v>16</v>
      </c>
      <c r="E338" s="331">
        <f t="shared" si="9"/>
        <v>14</v>
      </c>
      <c r="F338" s="331">
        <f t="shared" si="10"/>
        <v>0</v>
      </c>
      <c r="G338" s="331">
        <f t="shared" si="11"/>
        <v>0</v>
      </c>
      <c r="H338" s="331">
        <f t="shared" si="12"/>
        <v>0</v>
      </c>
      <c r="I338" s="333">
        <f t="shared" si="13"/>
        <v>30</v>
      </c>
      <c r="J338" s="417"/>
      <c r="K338" s="395">
        <f t="shared" si="14"/>
        <v>30</v>
      </c>
      <c r="L338" s="336">
        <f t="shared" si="15"/>
        <v>120</v>
      </c>
      <c r="M338" s="148"/>
      <c r="N338" s="147">
        <v>16</v>
      </c>
      <c r="O338" s="341"/>
      <c r="P338" s="341">
        <v>0</v>
      </c>
      <c r="Q338" s="341">
        <v>0</v>
      </c>
      <c r="R338" s="341">
        <v>0</v>
      </c>
      <c r="S338" s="341">
        <v>0</v>
      </c>
      <c r="T338" s="341"/>
      <c r="U338" s="148"/>
      <c r="V338" s="147">
        <v>0</v>
      </c>
      <c r="W338" s="147">
        <v>14</v>
      </c>
      <c r="X338" s="341">
        <v>0</v>
      </c>
    </row>
    <row r="339" spans="1:24" ht="24" customHeight="1" x14ac:dyDescent="0.3">
      <c r="A339" s="448" t="s">
        <v>5831</v>
      </c>
      <c r="B339" s="448" t="s">
        <v>5832</v>
      </c>
      <c r="C339" s="449" t="s">
        <v>5833</v>
      </c>
      <c r="D339" s="330">
        <f t="shared" si="8"/>
        <v>22</v>
      </c>
      <c r="E339" s="331">
        <f t="shared" si="9"/>
        <v>0</v>
      </c>
      <c r="F339" s="331">
        <f t="shared" si="10"/>
        <v>0</v>
      </c>
      <c r="G339" s="331">
        <f t="shared" si="11"/>
        <v>0</v>
      </c>
      <c r="H339" s="331">
        <f t="shared" si="12"/>
        <v>0</v>
      </c>
      <c r="I339" s="333">
        <f t="shared" si="13"/>
        <v>22</v>
      </c>
      <c r="J339" s="417"/>
      <c r="K339" s="395">
        <f t="shared" si="14"/>
        <v>22</v>
      </c>
      <c r="L339" s="336">
        <f t="shared" si="15"/>
        <v>127</v>
      </c>
      <c r="M339" s="148"/>
      <c r="N339" s="147"/>
      <c r="O339" s="341"/>
      <c r="P339" s="341">
        <v>0</v>
      </c>
      <c r="Q339" s="341">
        <v>0</v>
      </c>
      <c r="R339" s="341">
        <v>0</v>
      </c>
      <c r="S339" s="341">
        <v>0</v>
      </c>
      <c r="T339" s="341"/>
      <c r="U339" s="148">
        <v>22</v>
      </c>
      <c r="V339" s="147">
        <v>0</v>
      </c>
      <c r="W339" s="147"/>
      <c r="X339" s="341">
        <v>0</v>
      </c>
    </row>
    <row r="340" spans="1:24" ht="24" customHeight="1" x14ac:dyDescent="0.3">
      <c r="A340" s="447" t="s">
        <v>5834</v>
      </c>
      <c r="B340" s="448" t="s">
        <v>5835</v>
      </c>
      <c r="C340" s="449" t="s">
        <v>1651</v>
      </c>
      <c r="D340" s="330">
        <f t="shared" si="8"/>
        <v>0</v>
      </c>
      <c r="E340" s="331">
        <f t="shared" si="9"/>
        <v>0</v>
      </c>
      <c r="F340" s="331">
        <f t="shared" si="10"/>
        <v>0</v>
      </c>
      <c r="G340" s="331">
        <f t="shared" si="11"/>
        <v>0</v>
      </c>
      <c r="H340" s="331">
        <f t="shared" si="12"/>
        <v>0</v>
      </c>
      <c r="I340" s="333">
        <f t="shared" si="13"/>
        <v>0</v>
      </c>
      <c r="J340" s="417"/>
      <c r="K340" s="395">
        <f t="shared" si="14"/>
        <v>0</v>
      </c>
      <c r="L340" s="336" t="str">
        <f t="shared" si="15"/>
        <v/>
      </c>
      <c r="M340" s="148"/>
      <c r="N340" s="147"/>
      <c r="O340" s="341"/>
      <c r="P340" s="341">
        <v>0</v>
      </c>
      <c r="Q340" s="341">
        <v>0</v>
      </c>
      <c r="R340" s="341">
        <v>0</v>
      </c>
      <c r="S340" s="341">
        <v>0</v>
      </c>
      <c r="T340" s="341"/>
      <c r="U340" s="148"/>
      <c r="V340" s="147">
        <v>0</v>
      </c>
      <c r="W340" s="147"/>
      <c r="X340" s="341">
        <v>0</v>
      </c>
    </row>
    <row r="341" spans="1:24" ht="24" customHeight="1" x14ac:dyDescent="0.3">
      <c r="A341" s="447" t="s">
        <v>5836</v>
      </c>
      <c r="B341" s="450" t="s">
        <v>5837</v>
      </c>
      <c r="C341" s="449" t="s">
        <v>725</v>
      </c>
      <c r="D341" s="330">
        <f t="shared" si="8"/>
        <v>22</v>
      </c>
      <c r="E341" s="331">
        <f t="shared" si="9"/>
        <v>22</v>
      </c>
      <c r="F341" s="331">
        <f t="shared" si="10"/>
        <v>0</v>
      </c>
      <c r="G341" s="331">
        <f t="shared" si="11"/>
        <v>0</v>
      </c>
      <c r="H341" s="331">
        <f t="shared" si="12"/>
        <v>0</v>
      </c>
      <c r="I341" s="333">
        <f t="shared" si="13"/>
        <v>44</v>
      </c>
      <c r="J341" s="417"/>
      <c r="K341" s="395">
        <f t="shared" si="14"/>
        <v>44</v>
      </c>
      <c r="L341" s="336">
        <f t="shared" si="15"/>
        <v>98</v>
      </c>
      <c r="M341" s="148">
        <v>22</v>
      </c>
      <c r="N341" s="147"/>
      <c r="O341" s="341"/>
      <c r="P341" s="341">
        <v>0</v>
      </c>
      <c r="Q341" s="341">
        <v>0</v>
      </c>
      <c r="R341" s="341">
        <v>0</v>
      </c>
      <c r="S341" s="341">
        <v>0</v>
      </c>
      <c r="T341" s="341"/>
      <c r="U341" s="148">
        <v>22</v>
      </c>
      <c r="V341" s="147">
        <v>0</v>
      </c>
      <c r="W341" s="147"/>
      <c r="X341" s="341">
        <v>0</v>
      </c>
    </row>
    <row r="342" spans="1:24" ht="24" customHeight="1" x14ac:dyDescent="0.3">
      <c r="A342" s="447" t="s">
        <v>5838</v>
      </c>
      <c r="B342" s="448" t="s">
        <v>5839</v>
      </c>
      <c r="C342" s="449" t="s">
        <v>5663</v>
      </c>
      <c r="D342" s="330">
        <f t="shared" si="8"/>
        <v>6</v>
      </c>
      <c r="E342" s="331">
        <f t="shared" si="9"/>
        <v>0</v>
      </c>
      <c r="F342" s="331">
        <f t="shared" si="10"/>
        <v>0</v>
      </c>
      <c r="G342" s="331">
        <f t="shared" si="11"/>
        <v>0</v>
      </c>
      <c r="H342" s="331">
        <f t="shared" si="12"/>
        <v>0</v>
      </c>
      <c r="I342" s="333">
        <f t="shared" si="13"/>
        <v>6</v>
      </c>
      <c r="J342" s="417"/>
      <c r="K342" s="395">
        <f t="shared" si="14"/>
        <v>6</v>
      </c>
      <c r="L342" s="336">
        <f t="shared" si="15"/>
        <v>180</v>
      </c>
      <c r="M342" s="148"/>
      <c r="N342" s="147"/>
      <c r="O342" s="341"/>
      <c r="P342" s="341">
        <v>0</v>
      </c>
      <c r="Q342" s="341">
        <v>0</v>
      </c>
      <c r="R342" s="341">
        <v>0</v>
      </c>
      <c r="S342" s="341">
        <v>0</v>
      </c>
      <c r="T342" s="341"/>
      <c r="U342" s="148"/>
      <c r="V342" s="147">
        <v>0</v>
      </c>
      <c r="W342" s="147">
        <v>6</v>
      </c>
      <c r="X342" s="341">
        <v>0</v>
      </c>
    </row>
    <row r="343" spans="1:24" ht="24" customHeight="1" x14ac:dyDescent="0.3">
      <c r="A343" s="448" t="s">
        <v>5840</v>
      </c>
      <c r="B343" s="448" t="s">
        <v>5841</v>
      </c>
      <c r="C343" s="449" t="s">
        <v>2152</v>
      </c>
      <c r="D343" s="330">
        <f t="shared" si="8"/>
        <v>0</v>
      </c>
      <c r="E343" s="331">
        <f t="shared" si="9"/>
        <v>0</v>
      </c>
      <c r="F343" s="331">
        <f t="shared" si="10"/>
        <v>0</v>
      </c>
      <c r="G343" s="331">
        <f t="shared" si="11"/>
        <v>0</v>
      </c>
      <c r="H343" s="331">
        <f t="shared" si="12"/>
        <v>0</v>
      </c>
      <c r="I343" s="333">
        <f t="shared" si="13"/>
        <v>0</v>
      </c>
      <c r="J343" s="417"/>
      <c r="K343" s="395">
        <f t="shared" si="14"/>
        <v>0</v>
      </c>
      <c r="L343" s="336" t="str">
        <f t="shared" si="15"/>
        <v/>
      </c>
      <c r="M343" s="148"/>
      <c r="N343" s="147"/>
      <c r="O343" s="341"/>
      <c r="P343" s="341">
        <v>0</v>
      </c>
      <c r="Q343" s="341">
        <v>0</v>
      </c>
      <c r="R343" s="341">
        <v>0</v>
      </c>
      <c r="S343" s="341">
        <v>0</v>
      </c>
      <c r="T343" s="341"/>
      <c r="U343" s="148"/>
      <c r="V343" s="147">
        <v>0</v>
      </c>
      <c r="W343" s="147"/>
      <c r="X343" s="341">
        <v>0</v>
      </c>
    </row>
    <row r="344" spans="1:24" ht="24" customHeight="1" x14ac:dyDescent="0.3">
      <c r="A344" s="447" t="s">
        <v>5842</v>
      </c>
      <c r="B344" s="448" t="s">
        <v>5843</v>
      </c>
      <c r="C344" s="449" t="s">
        <v>270</v>
      </c>
      <c r="D344" s="330">
        <f t="shared" si="8"/>
        <v>0</v>
      </c>
      <c r="E344" s="331">
        <f t="shared" si="9"/>
        <v>0</v>
      </c>
      <c r="F344" s="331">
        <f t="shared" si="10"/>
        <v>0</v>
      </c>
      <c r="G344" s="331">
        <f t="shared" si="11"/>
        <v>0</v>
      </c>
      <c r="H344" s="331">
        <f t="shared" si="12"/>
        <v>0</v>
      </c>
      <c r="I344" s="333">
        <f t="shared" si="13"/>
        <v>0</v>
      </c>
      <c r="J344" s="417"/>
      <c r="K344" s="395">
        <f t="shared" si="14"/>
        <v>0</v>
      </c>
      <c r="L344" s="336" t="str">
        <f t="shared" si="15"/>
        <v/>
      </c>
      <c r="M344" s="148"/>
      <c r="N344" s="147"/>
      <c r="O344" s="341"/>
      <c r="P344" s="341">
        <v>0</v>
      </c>
      <c r="Q344" s="341">
        <v>0</v>
      </c>
      <c r="R344" s="341">
        <v>0</v>
      </c>
      <c r="S344" s="341">
        <v>0</v>
      </c>
      <c r="T344" s="341"/>
      <c r="U344" s="148"/>
      <c r="V344" s="147">
        <v>0</v>
      </c>
      <c r="W344" s="147"/>
      <c r="X344" s="341">
        <v>0</v>
      </c>
    </row>
    <row r="345" spans="1:24" ht="24" customHeight="1" x14ac:dyDescent="0.3">
      <c r="A345" s="447" t="s">
        <v>5844</v>
      </c>
      <c r="B345" s="448" t="s">
        <v>5845</v>
      </c>
      <c r="C345" s="449" t="s">
        <v>1960</v>
      </c>
      <c r="D345" s="330">
        <f t="shared" si="8"/>
        <v>0</v>
      </c>
      <c r="E345" s="331">
        <f t="shared" si="9"/>
        <v>0</v>
      </c>
      <c r="F345" s="331">
        <f t="shared" si="10"/>
        <v>0</v>
      </c>
      <c r="G345" s="331">
        <f t="shared" si="11"/>
        <v>0</v>
      </c>
      <c r="H345" s="331">
        <f t="shared" si="12"/>
        <v>0</v>
      </c>
      <c r="I345" s="333">
        <f t="shared" si="13"/>
        <v>0</v>
      </c>
      <c r="J345" s="417"/>
      <c r="K345" s="395">
        <f t="shared" si="14"/>
        <v>0</v>
      </c>
      <c r="L345" s="336" t="str">
        <f t="shared" si="15"/>
        <v/>
      </c>
      <c r="M345" s="148"/>
      <c r="N345" s="147"/>
      <c r="O345" s="341"/>
      <c r="P345" s="341">
        <v>0</v>
      </c>
      <c r="Q345" s="341">
        <v>0</v>
      </c>
      <c r="R345" s="341">
        <v>0</v>
      </c>
      <c r="S345" s="341">
        <v>0</v>
      </c>
      <c r="T345" s="341"/>
      <c r="U345" s="148"/>
      <c r="V345" s="147">
        <v>0</v>
      </c>
      <c r="W345" s="147"/>
      <c r="X345" s="341">
        <v>0</v>
      </c>
    </row>
    <row r="346" spans="1:24" ht="24" customHeight="1" x14ac:dyDescent="0.3">
      <c r="A346" s="448" t="s">
        <v>5846</v>
      </c>
      <c r="B346" s="448" t="s">
        <v>5847</v>
      </c>
      <c r="C346" s="449" t="s">
        <v>2795</v>
      </c>
      <c r="D346" s="330">
        <f t="shared" si="8"/>
        <v>0</v>
      </c>
      <c r="E346" s="331">
        <f t="shared" si="9"/>
        <v>0</v>
      </c>
      <c r="F346" s="331">
        <f t="shared" si="10"/>
        <v>0</v>
      </c>
      <c r="G346" s="331">
        <f t="shared" si="11"/>
        <v>0</v>
      </c>
      <c r="H346" s="331">
        <f t="shared" si="12"/>
        <v>0</v>
      </c>
      <c r="I346" s="333">
        <f t="shared" si="13"/>
        <v>0</v>
      </c>
      <c r="J346" s="417"/>
      <c r="K346" s="395">
        <f t="shared" si="14"/>
        <v>0</v>
      </c>
      <c r="L346" s="336" t="str">
        <f t="shared" si="15"/>
        <v/>
      </c>
      <c r="M346" s="148"/>
      <c r="N346" s="147"/>
      <c r="O346" s="341"/>
      <c r="P346" s="341">
        <v>0</v>
      </c>
      <c r="Q346" s="341">
        <v>0</v>
      </c>
      <c r="R346" s="341">
        <v>0</v>
      </c>
      <c r="S346" s="341">
        <v>0</v>
      </c>
      <c r="T346" s="341"/>
      <c r="U346" s="148"/>
      <c r="V346" s="147">
        <v>0</v>
      </c>
      <c r="W346" s="147"/>
      <c r="X346" s="341">
        <v>0</v>
      </c>
    </row>
    <row r="347" spans="1:24" ht="24" customHeight="1" x14ac:dyDescent="0.3">
      <c r="A347" s="447" t="s">
        <v>5848</v>
      </c>
      <c r="B347" s="448" t="s">
        <v>5849</v>
      </c>
      <c r="C347" s="449" t="s">
        <v>1075</v>
      </c>
      <c r="D347" s="330">
        <f t="shared" si="8"/>
        <v>96</v>
      </c>
      <c r="E347" s="331">
        <f t="shared" si="9"/>
        <v>54</v>
      </c>
      <c r="F347" s="331">
        <f t="shared" si="10"/>
        <v>0</v>
      </c>
      <c r="G347" s="331">
        <f t="shared" si="11"/>
        <v>0</v>
      </c>
      <c r="H347" s="331">
        <f t="shared" si="12"/>
        <v>0</v>
      </c>
      <c r="I347" s="333">
        <f t="shared" si="13"/>
        <v>150</v>
      </c>
      <c r="J347" s="417"/>
      <c r="K347" s="395">
        <f t="shared" si="14"/>
        <v>150</v>
      </c>
      <c r="L347" s="336">
        <f t="shared" si="15"/>
        <v>45</v>
      </c>
      <c r="M347" s="148">
        <v>54</v>
      </c>
      <c r="N347" s="147"/>
      <c r="O347" s="341"/>
      <c r="P347" s="341">
        <v>0</v>
      </c>
      <c r="Q347" s="341">
        <v>0</v>
      </c>
      <c r="R347" s="341">
        <v>0</v>
      </c>
      <c r="S347" s="341">
        <v>0</v>
      </c>
      <c r="T347" s="341"/>
      <c r="U347" s="148">
        <v>96</v>
      </c>
      <c r="V347" s="147">
        <v>0</v>
      </c>
      <c r="W347" s="147"/>
      <c r="X347" s="341">
        <v>0</v>
      </c>
    </row>
    <row r="348" spans="1:24" ht="24" customHeight="1" x14ac:dyDescent="0.3">
      <c r="A348" s="447" t="s">
        <v>5850</v>
      </c>
      <c r="B348" s="448" t="s">
        <v>5851</v>
      </c>
      <c r="C348" s="449" t="s">
        <v>1461</v>
      </c>
      <c r="D348" s="330">
        <f t="shared" si="8"/>
        <v>6</v>
      </c>
      <c r="E348" s="331">
        <f t="shared" si="9"/>
        <v>0</v>
      </c>
      <c r="F348" s="331">
        <f t="shared" si="10"/>
        <v>0</v>
      </c>
      <c r="G348" s="331">
        <f t="shared" si="11"/>
        <v>0</v>
      </c>
      <c r="H348" s="331">
        <f t="shared" si="12"/>
        <v>0</v>
      </c>
      <c r="I348" s="333">
        <f t="shared" si="13"/>
        <v>6</v>
      </c>
      <c r="J348" s="417"/>
      <c r="K348" s="395">
        <f t="shared" si="14"/>
        <v>6</v>
      </c>
      <c r="L348" s="336">
        <f t="shared" si="15"/>
        <v>180</v>
      </c>
      <c r="M348" s="148"/>
      <c r="N348" s="147">
        <v>6</v>
      </c>
      <c r="O348" s="341"/>
      <c r="P348" s="341">
        <v>0</v>
      </c>
      <c r="Q348" s="341">
        <v>0</v>
      </c>
      <c r="R348" s="341">
        <v>0</v>
      </c>
      <c r="S348" s="341">
        <v>0</v>
      </c>
      <c r="T348" s="341"/>
      <c r="U348" s="148"/>
      <c r="V348" s="147">
        <v>0</v>
      </c>
      <c r="W348" s="147"/>
      <c r="X348" s="341">
        <v>0</v>
      </c>
    </row>
    <row r="349" spans="1:24" ht="24" customHeight="1" x14ac:dyDescent="0.3">
      <c r="A349" s="447" t="s">
        <v>5852</v>
      </c>
      <c r="B349" s="448" t="s">
        <v>5853</v>
      </c>
      <c r="C349" s="449" t="s">
        <v>83</v>
      </c>
      <c r="D349" s="330">
        <f t="shared" si="8"/>
        <v>44</v>
      </c>
      <c r="E349" s="331">
        <f t="shared" si="9"/>
        <v>0</v>
      </c>
      <c r="F349" s="331">
        <f t="shared" si="10"/>
        <v>0</v>
      </c>
      <c r="G349" s="331">
        <f t="shared" si="11"/>
        <v>0</v>
      </c>
      <c r="H349" s="331">
        <f t="shared" si="12"/>
        <v>0</v>
      </c>
      <c r="I349" s="333">
        <f t="shared" si="13"/>
        <v>44</v>
      </c>
      <c r="J349" s="417"/>
      <c r="K349" s="395">
        <f t="shared" si="14"/>
        <v>44</v>
      </c>
      <c r="L349" s="336">
        <f t="shared" si="15"/>
        <v>98</v>
      </c>
      <c r="M349" s="148"/>
      <c r="N349" s="147"/>
      <c r="O349" s="341"/>
      <c r="P349" s="341">
        <v>0</v>
      </c>
      <c r="Q349" s="341">
        <v>0</v>
      </c>
      <c r="R349" s="341">
        <v>0</v>
      </c>
      <c r="S349" s="341">
        <v>0</v>
      </c>
      <c r="T349" s="341"/>
      <c r="U349" s="148">
        <v>44</v>
      </c>
      <c r="V349" s="147">
        <v>0</v>
      </c>
      <c r="W349" s="147"/>
      <c r="X349" s="341">
        <v>0</v>
      </c>
    </row>
    <row r="350" spans="1:24" ht="24" customHeight="1" x14ac:dyDescent="0.3">
      <c r="A350" s="448" t="s">
        <v>5856</v>
      </c>
      <c r="B350" s="448" t="s">
        <v>5857</v>
      </c>
      <c r="C350" s="449" t="s">
        <v>314</v>
      </c>
      <c r="D350" s="330">
        <f t="shared" si="8"/>
        <v>98</v>
      </c>
      <c r="E350" s="331">
        <f t="shared" si="9"/>
        <v>54</v>
      </c>
      <c r="F350" s="331">
        <f t="shared" si="10"/>
        <v>0</v>
      </c>
      <c r="G350" s="331">
        <f t="shared" si="11"/>
        <v>0</v>
      </c>
      <c r="H350" s="331">
        <f t="shared" si="12"/>
        <v>0</v>
      </c>
      <c r="I350" s="333">
        <f t="shared" si="13"/>
        <v>152</v>
      </c>
      <c r="J350" s="417"/>
      <c r="K350" s="395">
        <f t="shared" si="14"/>
        <v>152</v>
      </c>
      <c r="L350" s="336">
        <f t="shared" si="15"/>
        <v>44</v>
      </c>
      <c r="M350" s="148">
        <v>54</v>
      </c>
      <c r="N350" s="147"/>
      <c r="O350" s="341"/>
      <c r="P350" s="341">
        <v>0</v>
      </c>
      <c r="Q350" s="341">
        <v>0</v>
      </c>
      <c r="R350" s="341">
        <v>0</v>
      </c>
      <c r="S350" s="341">
        <v>0</v>
      </c>
      <c r="T350" s="341"/>
      <c r="U350" s="148">
        <v>98</v>
      </c>
      <c r="V350" s="147">
        <v>0</v>
      </c>
      <c r="W350" s="147"/>
      <c r="X350" s="341">
        <v>0</v>
      </c>
    </row>
    <row r="351" spans="1:24" ht="24" customHeight="1" x14ac:dyDescent="0.3">
      <c r="A351" s="448" t="s">
        <v>5858</v>
      </c>
      <c r="B351" s="448" t="s">
        <v>5859</v>
      </c>
      <c r="C351" s="449" t="s">
        <v>314</v>
      </c>
      <c r="D351" s="330">
        <f t="shared" si="8"/>
        <v>66</v>
      </c>
      <c r="E351" s="331">
        <f t="shared" si="9"/>
        <v>22</v>
      </c>
      <c r="F351" s="331">
        <f t="shared" si="10"/>
        <v>0</v>
      </c>
      <c r="G351" s="331">
        <f t="shared" si="11"/>
        <v>0</v>
      </c>
      <c r="H351" s="331">
        <f t="shared" si="12"/>
        <v>0</v>
      </c>
      <c r="I351" s="333">
        <f t="shared" si="13"/>
        <v>88</v>
      </c>
      <c r="J351" s="417"/>
      <c r="K351" s="395">
        <f t="shared" si="14"/>
        <v>88</v>
      </c>
      <c r="L351" s="336">
        <f t="shared" si="15"/>
        <v>60</v>
      </c>
      <c r="M351" s="148">
        <v>22</v>
      </c>
      <c r="N351" s="147"/>
      <c r="O351" s="341"/>
      <c r="P351" s="341">
        <v>0</v>
      </c>
      <c r="Q351" s="341">
        <v>0</v>
      </c>
      <c r="R351" s="341">
        <v>0</v>
      </c>
      <c r="S351" s="341">
        <v>0</v>
      </c>
      <c r="T351" s="341"/>
      <c r="U351" s="148">
        <v>66</v>
      </c>
      <c r="V351" s="147">
        <v>0</v>
      </c>
      <c r="W351" s="147"/>
      <c r="X351" s="341">
        <v>0</v>
      </c>
    </row>
    <row r="352" spans="1:24" ht="24" customHeight="1" x14ac:dyDescent="0.3">
      <c r="A352" s="451" t="s">
        <v>5860</v>
      </c>
      <c r="B352" s="452" t="s">
        <v>5861</v>
      </c>
      <c r="C352" s="453" t="s">
        <v>5210</v>
      </c>
      <c r="D352" s="330">
        <f t="shared" si="8"/>
        <v>8</v>
      </c>
      <c r="E352" s="331">
        <f t="shared" si="9"/>
        <v>0</v>
      </c>
      <c r="F352" s="331">
        <f t="shared" si="10"/>
        <v>0</v>
      </c>
      <c r="G352" s="331">
        <f t="shared" si="11"/>
        <v>0</v>
      </c>
      <c r="H352" s="331">
        <f t="shared" si="12"/>
        <v>0</v>
      </c>
      <c r="I352" s="369">
        <f t="shared" si="13"/>
        <v>8</v>
      </c>
      <c r="J352" s="417"/>
      <c r="K352" s="418">
        <f t="shared" si="14"/>
        <v>8</v>
      </c>
      <c r="L352" s="336">
        <f t="shared" si="15"/>
        <v>174</v>
      </c>
      <c r="M352" s="148"/>
      <c r="N352" s="147">
        <v>8</v>
      </c>
      <c r="O352" s="341"/>
      <c r="P352" s="341">
        <v>0</v>
      </c>
      <c r="Q352" s="341">
        <v>0</v>
      </c>
      <c r="R352" s="341">
        <v>0</v>
      </c>
      <c r="S352" s="341">
        <v>0</v>
      </c>
      <c r="T352" s="341"/>
      <c r="U352" s="148"/>
      <c r="V352" s="147">
        <v>0</v>
      </c>
      <c r="W352" s="147"/>
      <c r="X352" s="341">
        <v>0</v>
      </c>
    </row>
    <row r="353" spans="1:24" ht="24" customHeight="1" x14ac:dyDescent="0.3">
      <c r="A353" s="447" t="s">
        <v>1765</v>
      </c>
      <c r="B353" s="448" t="s">
        <v>1766</v>
      </c>
      <c r="C353" s="449" t="s">
        <v>928</v>
      </c>
      <c r="D353" s="330">
        <f t="shared" si="8"/>
        <v>0</v>
      </c>
      <c r="E353" s="331">
        <f t="shared" si="9"/>
        <v>0</v>
      </c>
      <c r="F353" s="331">
        <f t="shared" si="10"/>
        <v>0</v>
      </c>
      <c r="G353" s="331">
        <f t="shared" si="11"/>
        <v>0</v>
      </c>
      <c r="H353" s="331">
        <f t="shared" si="12"/>
        <v>0</v>
      </c>
      <c r="I353" s="333">
        <f t="shared" si="13"/>
        <v>0</v>
      </c>
      <c r="J353" s="417"/>
      <c r="K353" s="395">
        <f t="shared" si="14"/>
        <v>0</v>
      </c>
      <c r="L353" s="336" t="str">
        <f t="shared" si="15"/>
        <v/>
      </c>
      <c r="M353" s="148"/>
      <c r="N353" s="147"/>
      <c r="O353" s="341"/>
      <c r="P353" s="341">
        <v>0</v>
      </c>
      <c r="Q353" s="341">
        <v>0</v>
      </c>
      <c r="R353" s="341">
        <v>0</v>
      </c>
      <c r="S353" s="341">
        <v>0</v>
      </c>
      <c r="T353" s="341"/>
      <c r="U353" s="148"/>
      <c r="V353" s="147">
        <v>0</v>
      </c>
      <c r="W353" s="147"/>
      <c r="X353" s="341">
        <v>0</v>
      </c>
    </row>
    <row r="354" spans="1:24" ht="24" customHeight="1" x14ac:dyDescent="0.3">
      <c r="A354" s="447" t="s">
        <v>926</v>
      </c>
      <c r="B354" s="448" t="s">
        <v>927</v>
      </c>
      <c r="C354" s="449" t="s">
        <v>928</v>
      </c>
      <c r="D354" s="330">
        <f t="shared" si="8"/>
        <v>0</v>
      </c>
      <c r="E354" s="331">
        <f t="shared" si="9"/>
        <v>0</v>
      </c>
      <c r="F354" s="331">
        <f t="shared" si="10"/>
        <v>0</v>
      </c>
      <c r="G354" s="331">
        <f t="shared" si="11"/>
        <v>0</v>
      </c>
      <c r="H354" s="331">
        <f t="shared" si="12"/>
        <v>0</v>
      </c>
      <c r="I354" s="333">
        <f t="shared" si="13"/>
        <v>0</v>
      </c>
      <c r="J354" s="417"/>
      <c r="K354" s="395">
        <f t="shared" si="14"/>
        <v>0</v>
      </c>
      <c r="L354" s="336" t="str">
        <f t="shared" si="15"/>
        <v/>
      </c>
      <c r="M354" s="148"/>
      <c r="N354" s="147"/>
      <c r="O354" s="341"/>
      <c r="P354" s="341">
        <v>0</v>
      </c>
      <c r="Q354" s="341">
        <v>0</v>
      </c>
      <c r="R354" s="341">
        <v>0</v>
      </c>
      <c r="S354" s="341">
        <v>0</v>
      </c>
      <c r="T354" s="341"/>
      <c r="U354" s="148"/>
      <c r="V354" s="147">
        <v>0</v>
      </c>
      <c r="W354" s="147"/>
      <c r="X354" s="341">
        <v>0</v>
      </c>
    </row>
    <row r="355" spans="1:24" ht="24" customHeight="1" x14ac:dyDescent="0.3">
      <c r="A355" s="448" t="s">
        <v>5862</v>
      </c>
      <c r="B355" s="448" t="s">
        <v>5863</v>
      </c>
      <c r="C355" s="449" t="s">
        <v>117</v>
      </c>
      <c r="D355" s="330">
        <f t="shared" si="8"/>
        <v>14</v>
      </c>
      <c r="E355" s="331">
        <f t="shared" si="9"/>
        <v>6</v>
      </c>
      <c r="F355" s="331">
        <f t="shared" si="10"/>
        <v>0</v>
      </c>
      <c r="G355" s="331">
        <f t="shared" si="11"/>
        <v>0</v>
      </c>
      <c r="H355" s="331">
        <f t="shared" si="12"/>
        <v>0</v>
      </c>
      <c r="I355" s="333">
        <f t="shared" si="13"/>
        <v>20</v>
      </c>
      <c r="J355" s="417"/>
      <c r="K355" s="395">
        <f t="shared" si="14"/>
        <v>20</v>
      </c>
      <c r="L355" s="336">
        <f t="shared" si="15"/>
        <v>146</v>
      </c>
      <c r="M355" s="148"/>
      <c r="N355" s="147">
        <v>6</v>
      </c>
      <c r="O355" s="341"/>
      <c r="P355" s="341">
        <v>0</v>
      </c>
      <c r="Q355" s="341">
        <v>0</v>
      </c>
      <c r="R355" s="341">
        <v>0</v>
      </c>
      <c r="S355" s="341">
        <v>0</v>
      </c>
      <c r="T355" s="341"/>
      <c r="U355" s="148"/>
      <c r="V355" s="147">
        <v>0</v>
      </c>
      <c r="W355" s="147">
        <v>14</v>
      </c>
      <c r="X355" s="341">
        <v>0</v>
      </c>
    </row>
    <row r="356" spans="1:24" ht="24" customHeight="1" x14ac:dyDescent="0.3">
      <c r="A356" s="448" t="s">
        <v>5864</v>
      </c>
      <c r="B356" s="448" t="s">
        <v>5865</v>
      </c>
      <c r="C356" s="449" t="s">
        <v>171</v>
      </c>
      <c r="D356" s="330">
        <f t="shared" si="8"/>
        <v>0</v>
      </c>
      <c r="E356" s="331">
        <f t="shared" si="9"/>
        <v>0</v>
      </c>
      <c r="F356" s="331">
        <f t="shared" si="10"/>
        <v>0</v>
      </c>
      <c r="G356" s="331">
        <f t="shared" si="11"/>
        <v>0</v>
      </c>
      <c r="H356" s="331">
        <f t="shared" si="12"/>
        <v>0</v>
      </c>
      <c r="I356" s="333">
        <f t="shared" si="13"/>
        <v>0</v>
      </c>
      <c r="J356" s="417"/>
      <c r="K356" s="395">
        <f t="shared" si="14"/>
        <v>0</v>
      </c>
      <c r="L356" s="336" t="str">
        <f t="shared" si="15"/>
        <v/>
      </c>
      <c r="M356" s="148"/>
      <c r="N356" s="147"/>
      <c r="O356" s="341"/>
      <c r="P356" s="341">
        <v>0</v>
      </c>
      <c r="Q356" s="341">
        <v>0</v>
      </c>
      <c r="R356" s="341">
        <v>0</v>
      </c>
      <c r="S356" s="341">
        <v>0</v>
      </c>
      <c r="T356" s="341"/>
      <c r="U356" s="148"/>
      <c r="V356" s="147">
        <v>0</v>
      </c>
      <c r="W356" s="147"/>
      <c r="X356" s="341">
        <v>0</v>
      </c>
    </row>
    <row r="357" spans="1:24" ht="24" customHeight="1" x14ac:dyDescent="0.3">
      <c r="A357" s="448" t="s">
        <v>5866</v>
      </c>
      <c r="B357" s="448" t="s">
        <v>5867</v>
      </c>
      <c r="C357" s="449" t="s">
        <v>171</v>
      </c>
      <c r="D357" s="330">
        <f t="shared" si="8"/>
        <v>24</v>
      </c>
      <c r="E357" s="331">
        <f t="shared" si="9"/>
        <v>8</v>
      </c>
      <c r="F357" s="331">
        <f t="shared" si="10"/>
        <v>0</v>
      </c>
      <c r="G357" s="331">
        <f t="shared" si="11"/>
        <v>0</v>
      </c>
      <c r="H357" s="331">
        <f t="shared" si="12"/>
        <v>0</v>
      </c>
      <c r="I357" s="333">
        <f t="shared" si="13"/>
        <v>32</v>
      </c>
      <c r="J357" s="417"/>
      <c r="K357" s="395">
        <f t="shared" si="14"/>
        <v>32</v>
      </c>
      <c r="L357" s="336">
        <f t="shared" si="15"/>
        <v>113</v>
      </c>
      <c r="M357" s="405"/>
      <c r="N357" s="411">
        <v>24</v>
      </c>
      <c r="O357" s="341"/>
      <c r="P357" s="341">
        <v>0</v>
      </c>
      <c r="Q357" s="341">
        <v>0</v>
      </c>
      <c r="R357" s="341">
        <v>0</v>
      </c>
      <c r="S357" s="341">
        <v>0</v>
      </c>
      <c r="T357" s="341"/>
      <c r="U357" s="405"/>
      <c r="V357" s="147">
        <v>0</v>
      </c>
      <c r="W357" s="411">
        <v>8</v>
      </c>
      <c r="X357" s="341">
        <v>0</v>
      </c>
    </row>
    <row r="358" spans="1:24" ht="24" customHeight="1" x14ac:dyDescent="0.3">
      <c r="A358" s="448" t="s">
        <v>5868</v>
      </c>
      <c r="B358" s="448" t="s">
        <v>5869</v>
      </c>
      <c r="C358" s="449" t="s">
        <v>89</v>
      </c>
      <c r="D358" s="330">
        <f t="shared" si="8"/>
        <v>64</v>
      </c>
      <c r="E358" s="331">
        <f t="shared" si="9"/>
        <v>0</v>
      </c>
      <c r="F358" s="331">
        <f t="shared" si="10"/>
        <v>0</v>
      </c>
      <c r="G358" s="331">
        <f t="shared" si="11"/>
        <v>0</v>
      </c>
      <c r="H358" s="331">
        <f t="shared" si="12"/>
        <v>0</v>
      </c>
      <c r="I358" s="333">
        <f t="shared" si="13"/>
        <v>64</v>
      </c>
      <c r="J358" s="417"/>
      <c r="K358" s="395">
        <f t="shared" si="14"/>
        <v>64</v>
      </c>
      <c r="L358" s="336">
        <f t="shared" si="15"/>
        <v>80</v>
      </c>
      <c r="M358" s="148"/>
      <c r="N358" s="147"/>
      <c r="O358" s="341"/>
      <c r="P358" s="341">
        <v>0</v>
      </c>
      <c r="Q358" s="341">
        <v>0</v>
      </c>
      <c r="R358" s="341">
        <v>0</v>
      </c>
      <c r="S358" s="341">
        <v>0</v>
      </c>
      <c r="T358" s="341"/>
      <c r="U358" s="148">
        <v>64</v>
      </c>
      <c r="V358" s="147">
        <v>0</v>
      </c>
      <c r="W358" s="147"/>
      <c r="X358" s="341">
        <v>0</v>
      </c>
    </row>
    <row r="359" spans="1:24" ht="24" customHeight="1" x14ac:dyDescent="0.3">
      <c r="A359" s="447" t="s">
        <v>5870</v>
      </c>
      <c r="B359" s="450" t="s">
        <v>5871</v>
      </c>
      <c r="C359" s="449" t="s">
        <v>142</v>
      </c>
      <c r="D359" s="330">
        <f t="shared" si="8"/>
        <v>0</v>
      </c>
      <c r="E359" s="331">
        <f t="shared" si="9"/>
        <v>0</v>
      </c>
      <c r="F359" s="331">
        <f t="shared" si="10"/>
        <v>0</v>
      </c>
      <c r="G359" s="331">
        <f t="shared" si="11"/>
        <v>0</v>
      </c>
      <c r="H359" s="331">
        <f t="shared" si="12"/>
        <v>0</v>
      </c>
      <c r="I359" s="333">
        <f t="shared" si="13"/>
        <v>0</v>
      </c>
      <c r="J359" s="417"/>
      <c r="K359" s="395">
        <f t="shared" si="14"/>
        <v>0</v>
      </c>
      <c r="L359" s="336" t="str">
        <f t="shared" si="15"/>
        <v/>
      </c>
      <c r="M359" s="148"/>
      <c r="N359" s="147"/>
      <c r="O359" s="341"/>
      <c r="P359" s="341">
        <v>0</v>
      </c>
      <c r="Q359" s="341">
        <v>0</v>
      </c>
      <c r="R359" s="341">
        <v>0</v>
      </c>
      <c r="S359" s="341">
        <v>0</v>
      </c>
      <c r="T359" s="341"/>
      <c r="U359" s="148"/>
      <c r="V359" s="147">
        <v>0</v>
      </c>
      <c r="W359" s="147"/>
      <c r="X359" s="341">
        <v>0</v>
      </c>
    </row>
    <row r="360" spans="1:24" ht="24" customHeight="1" x14ac:dyDescent="0.3">
      <c r="A360" s="447" t="s">
        <v>5872</v>
      </c>
      <c r="B360" s="448" t="s">
        <v>5873</v>
      </c>
      <c r="C360" s="449" t="s">
        <v>5210</v>
      </c>
      <c r="D360" s="330">
        <f t="shared" si="8"/>
        <v>14</v>
      </c>
      <c r="E360" s="331">
        <f t="shared" si="9"/>
        <v>0</v>
      </c>
      <c r="F360" s="331">
        <f t="shared" si="10"/>
        <v>0</v>
      </c>
      <c r="G360" s="331">
        <f t="shared" si="11"/>
        <v>0</v>
      </c>
      <c r="H360" s="331">
        <f t="shared" si="12"/>
        <v>0</v>
      </c>
      <c r="I360" s="333">
        <f t="shared" si="13"/>
        <v>14</v>
      </c>
      <c r="J360" s="417"/>
      <c r="K360" s="395">
        <f t="shared" si="14"/>
        <v>14</v>
      </c>
      <c r="L360" s="336">
        <f t="shared" si="15"/>
        <v>164</v>
      </c>
      <c r="M360" s="148"/>
      <c r="N360" s="147">
        <v>14</v>
      </c>
      <c r="O360" s="341"/>
      <c r="P360" s="341">
        <v>0</v>
      </c>
      <c r="Q360" s="341">
        <v>0</v>
      </c>
      <c r="R360" s="341">
        <v>0</v>
      </c>
      <c r="S360" s="341">
        <v>0</v>
      </c>
      <c r="T360" s="341"/>
      <c r="U360" s="148"/>
      <c r="V360" s="147">
        <v>0</v>
      </c>
      <c r="W360" s="147"/>
      <c r="X360" s="341">
        <v>0</v>
      </c>
    </row>
    <row r="361" spans="1:24" ht="24" customHeight="1" x14ac:dyDescent="0.3">
      <c r="A361" s="447" t="s">
        <v>5809</v>
      </c>
      <c r="B361" s="448" t="s">
        <v>5874</v>
      </c>
      <c r="C361" s="449" t="s">
        <v>1876</v>
      </c>
      <c r="D361" s="330">
        <f t="shared" si="8"/>
        <v>14</v>
      </c>
      <c r="E361" s="331">
        <f t="shared" si="9"/>
        <v>0</v>
      </c>
      <c r="F361" s="331">
        <f t="shared" si="10"/>
        <v>0</v>
      </c>
      <c r="G361" s="331">
        <f t="shared" si="11"/>
        <v>0</v>
      </c>
      <c r="H361" s="331">
        <f t="shared" si="12"/>
        <v>0</v>
      </c>
      <c r="I361" s="333">
        <f t="shared" si="13"/>
        <v>14</v>
      </c>
      <c r="J361" s="417"/>
      <c r="K361" s="395">
        <f t="shared" si="14"/>
        <v>14</v>
      </c>
      <c r="L361" s="336">
        <f t="shared" si="15"/>
        <v>164</v>
      </c>
      <c r="M361" s="148"/>
      <c r="N361" s="147"/>
      <c r="O361" s="341"/>
      <c r="P361" s="341">
        <v>0</v>
      </c>
      <c r="Q361" s="341">
        <v>0</v>
      </c>
      <c r="R361" s="341">
        <v>0</v>
      </c>
      <c r="S361" s="341">
        <v>0</v>
      </c>
      <c r="T361" s="341"/>
      <c r="U361" s="148"/>
      <c r="V361" s="147">
        <v>0</v>
      </c>
      <c r="W361" s="147">
        <v>14</v>
      </c>
      <c r="X361" s="341">
        <v>0</v>
      </c>
    </row>
    <row r="362" spans="1:24" ht="24" customHeight="1" x14ac:dyDescent="0.3">
      <c r="A362" s="448" t="s">
        <v>5875</v>
      </c>
      <c r="B362" s="450" t="s">
        <v>5876</v>
      </c>
      <c r="C362" s="449" t="s">
        <v>5877</v>
      </c>
      <c r="D362" s="330">
        <f t="shared" si="8"/>
        <v>0</v>
      </c>
      <c r="E362" s="331">
        <f t="shared" si="9"/>
        <v>0</v>
      </c>
      <c r="F362" s="331">
        <f t="shared" si="10"/>
        <v>0</v>
      </c>
      <c r="G362" s="331">
        <f t="shared" si="11"/>
        <v>0</v>
      </c>
      <c r="H362" s="331">
        <f t="shared" si="12"/>
        <v>0</v>
      </c>
      <c r="I362" s="333">
        <f t="shared" si="13"/>
        <v>0</v>
      </c>
      <c r="J362" s="417"/>
      <c r="K362" s="395">
        <f t="shared" si="14"/>
        <v>0</v>
      </c>
      <c r="L362" s="336" t="str">
        <f t="shared" si="15"/>
        <v/>
      </c>
      <c r="M362" s="148"/>
      <c r="N362" s="147"/>
      <c r="O362" s="341"/>
      <c r="P362" s="341">
        <v>0</v>
      </c>
      <c r="Q362" s="341">
        <v>0</v>
      </c>
      <c r="R362" s="341">
        <v>0</v>
      </c>
      <c r="S362" s="341">
        <v>0</v>
      </c>
      <c r="T362" s="341"/>
      <c r="U362" s="148"/>
      <c r="V362" s="147">
        <v>0</v>
      </c>
      <c r="W362" s="147"/>
      <c r="X362" s="341">
        <v>0</v>
      </c>
    </row>
    <row r="363" spans="1:24" ht="24" customHeight="1" x14ac:dyDescent="0.3">
      <c r="A363" s="448" t="s">
        <v>5878</v>
      </c>
      <c r="B363" s="448" t="s">
        <v>5879</v>
      </c>
      <c r="C363" s="449" t="s">
        <v>720</v>
      </c>
      <c r="D363" s="330">
        <f t="shared" si="8"/>
        <v>0</v>
      </c>
      <c r="E363" s="331">
        <f t="shared" si="9"/>
        <v>0</v>
      </c>
      <c r="F363" s="331">
        <f t="shared" si="10"/>
        <v>0</v>
      </c>
      <c r="G363" s="331">
        <f t="shared" si="11"/>
        <v>0</v>
      </c>
      <c r="H363" s="331">
        <f t="shared" si="12"/>
        <v>0</v>
      </c>
      <c r="I363" s="333">
        <f t="shared" si="13"/>
        <v>0</v>
      </c>
      <c r="J363" s="417"/>
      <c r="K363" s="395">
        <f t="shared" si="14"/>
        <v>0</v>
      </c>
      <c r="L363" s="336" t="str">
        <f t="shared" si="15"/>
        <v/>
      </c>
      <c r="M363" s="148"/>
      <c r="N363" s="147"/>
      <c r="O363" s="341"/>
      <c r="P363" s="341">
        <v>0</v>
      </c>
      <c r="Q363" s="341">
        <v>0</v>
      </c>
      <c r="R363" s="341">
        <v>0</v>
      </c>
      <c r="S363" s="341">
        <v>0</v>
      </c>
      <c r="T363" s="341"/>
      <c r="U363" s="148"/>
      <c r="V363" s="147">
        <v>0</v>
      </c>
      <c r="W363" s="147"/>
      <c r="X363" s="341">
        <v>0</v>
      </c>
    </row>
    <row r="364" spans="1:24" ht="24" customHeight="1" x14ac:dyDescent="0.3">
      <c r="A364" s="447" t="s">
        <v>5042</v>
      </c>
      <c r="B364" s="448" t="s">
        <v>5880</v>
      </c>
      <c r="C364" s="449" t="s">
        <v>720</v>
      </c>
      <c r="D364" s="330">
        <f t="shared" si="8"/>
        <v>24</v>
      </c>
      <c r="E364" s="331">
        <f t="shared" si="9"/>
        <v>24</v>
      </c>
      <c r="F364" s="331">
        <f t="shared" si="10"/>
        <v>0</v>
      </c>
      <c r="G364" s="331">
        <f t="shared" si="11"/>
        <v>0</v>
      </c>
      <c r="H364" s="331">
        <f t="shared" si="12"/>
        <v>0</v>
      </c>
      <c r="I364" s="333">
        <f t="shared" si="13"/>
        <v>48</v>
      </c>
      <c r="J364" s="417"/>
      <c r="K364" s="395">
        <f t="shared" si="14"/>
        <v>48</v>
      </c>
      <c r="L364" s="336">
        <f t="shared" si="15"/>
        <v>89</v>
      </c>
      <c r="M364" s="148"/>
      <c r="N364" s="147">
        <v>24</v>
      </c>
      <c r="O364" s="341"/>
      <c r="P364" s="341">
        <v>0</v>
      </c>
      <c r="Q364" s="341">
        <v>0</v>
      </c>
      <c r="R364" s="341">
        <v>0</v>
      </c>
      <c r="S364" s="341">
        <v>0</v>
      </c>
      <c r="T364" s="341"/>
      <c r="U364" s="148"/>
      <c r="V364" s="147">
        <v>0</v>
      </c>
      <c r="W364" s="147">
        <v>24</v>
      </c>
      <c r="X364" s="341">
        <v>0</v>
      </c>
    </row>
    <row r="365" spans="1:24" ht="24" customHeight="1" x14ac:dyDescent="0.3">
      <c r="A365" s="447" t="s">
        <v>5881</v>
      </c>
      <c r="B365" s="448" t="s">
        <v>5882</v>
      </c>
      <c r="C365" s="449" t="s">
        <v>1960</v>
      </c>
      <c r="D365" s="330">
        <f t="shared" si="8"/>
        <v>22</v>
      </c>
      <c r="E365" s="331">
        <f t="shared" si="9"/>
        <v>0</v>
      </c>
      <c r="F365" s="331">
        <f t="shared" si="10"/>
        <v>0</v>
      </c>
      <c r="G365" s="331">
        <f t="shared" si="11"/>
        <v>0</v>
      </c>
      <c r="H365" s="331">
        <f t="shared" si="12"/>
        <v>0</v>
      </c>
      <c r="I365" s="333">
        <f t="shared" si="13"/>
        <v>22</v>
      </c>
      <c r="J365" s="417"/>
      <c r="K365" s="395">
        <f t="shared" si="14"/>
        <v>22</v>
      </c>
      <c r="L365" s="336">
        <f t="shared" si="15"/>
        <v>127</v>
      </c>
      <c r="M365" s="148">
        <v>22</v>
      </c>
      <c r="N365" s="147"/>
      <c r="O365" s="341"/>
      <c r="P365" s="341">
        <v>0</v>
      </c>
      <c r="Q365" s="341">
        <v>0</v>
      </c>
      <c r="R365" s="341">
        <v>0</v>
      </c>
      <c r="S365" s="341">
        <v>0</v>
      </c>
      <c r="T365" s="341"/>
      <c r="U365" s="148"/>
      <c r="V365" s="147">
        <v>0</v>
      </c>
      <c r="W365" s="147"/>
      <c r="X365" s="341">
        <v>0</v>
      </c>
    </row>
    <row r="366" spans="1:24" ht="24" customHeight="1" x14ac:dyDescent="0.3">
      <c r="A366" s="447" t="s">
        <v>5883</v>
      </c>
      <c r="B366" s="448" t="s">
        <v>5884</v>
      </c>
      <c r="C366" s="449" t="s">
        <v>1651</v>
      </c>
      <c r="D366" s="330">
        <f t="shared" si="8"/>
        <v>0</v>
      </c>
      <c r="E366" s="331">
        <f t="shared" si="9"/>
        <v>0</v>
      </c>
      <c r="F366" s="331">
        <f t="shared" si="10"/>
        <v>0</v>
      </c>
      <c r="G366" s="331">
        <f t="shared" si="11"/>
        <v>0</v>
      </c>
      <c r="H366" s="331">
        <f t="shared" si="12"/>
        <v>0</v>
      </c>
      <c r="I366" s="333">
        <f t="shared" si="13"/>
        <v>0</v>
      </c>
      <c r="J366" s="417"/>
      <c r="K366" s="395">
        <f t="shared" si="14"/>
        <v>0</v>
      </c>
      <c r="L366" s="336" t="str">
        <f t="shared" si="15"/>
        <v/>
      </c>
      <c r="M366" s="148"/>
      <c r="N366" s="147"/>
      <c r="O366" s="341"/>
      <c r="P366" s="341">
        <v>0</v>
      </c>
      <c r="Q366" s="341">
        <v>0</v>
      </c>
      <c r="R366" s="341">
        <v>0</v>
      </c>
      <c r="S366" s="341">
        <v>0</v>
      </c>
      <c r="T366" s="341"/>
      <c r="U366" s="148"/>
      <c r="V366" s="147">
        <v>0</v>
      </c>
      <c r="W366" s="147"/>
      <c r="X366" s="341">
        <v>0</v>
      </c>
    </row>
    <row r="367" spans="1:24" ht="24" customHeight="1" x14ac:dyDescent="0.3">
      <c r="A367" s="447" t="s">
        <v>5885</v>
      </c>
      <c r="B367" s="448" t="s">
        <v>5886</v>
      </c>
      <c r="C367" s="449" t="s">
        <v>5305</v>
      </c>
      <c r="D367" s="330">
        <f t="shared" si="8"/>
        <v>44</v>
      </c>
      <c r="E367" s="331">
        <f t="shared" si="9"/>
        <v>0</v>
      </c>
      <c r="F367" s="331">
        <f t="shared" si="10"/>
        <v>0</v>
      </c>
      <c r="G367" s="331">
        <f t="shared" si="11"/>
        <v>0</v>
      </c>
      <c r="H367" s="331">
        <f t="shared" si="12"/>
        <v>0</v>
      </c>
      <c r="I367" s="333">
        <f t="shared" si="13"/>
        <v>44</v>
      </c>
      <c r="J367" s="417"/>
      <c r="K367" s="395">
        <f t="shared" si="14"/>
        <v>44</v>
      </c>
      <c r="L367" s="336">
        <f t="shared" si="15"/>
        <v>98</v>
      </c>
      <c r="M367" s="148"/>
      <c r="N367" s="147"/>
      <c r="O367" s="341"/>
      <c r="P367" s="341">
        <v>0</v>
      </c>
      <c r="Q367" s="341">
        <v>0</v>
      </c>
      <c r="R367" s="341">
        <v>0</v>
      </c>
      <c r="S367" s="341">
        <v>0</v>
      </c>
      <c r="T367" s="341"/>
      <c r="U367" s="148">
        <v>44</v>
      </c>
      <c r="V367" s="147">
        <v>0</v>
      </c>
      <c r="W367" s="147"/>
      <c r="X367" s="341">
        <v>0</v>
      </c>
    </row>
    <row r="368" spans="1:24" ht="24" customHeight="1" x14ac:dyDescent="0.3">
      <c r="A368" s="451" t="s">
        <v>5887</v>
      </c>
      <c r="B368" s="452" t="s">
        <v>5888</v>
      </c>
      <c r="C368" s="453" t="s">
        <v>5381</v>
      </c>
      <c r="D368" s="330">
        <f t="shared" si="8"/>
        <v>0</v>
      </c>
      <c r="E368" s="331">
        <f t="shared" si="9"/>
        <v>0</v>
      </c>
      <c r="F368" s="331">
        <f t="shared" si="10"/>
        <v>0</v>
      </c>
      <c r="G368" s="331">
        <f t="shared" si="11"/>
        <v>0</v>
      </c>
      <c r="H368" s="331">
        <f t="shared" si="12"/>
        <v>0</v>
      </c>
      <c r="I368" s="369">
        <f t="shared" si="13"/>
        <v>0</v>
      </c>
      <c r="J368" s="417"/>
      <c r="K368" s="418">
        <f t="shared" si="14"/>
        <v>0</v>
      </c>
      <c r="L368" s="336" t="str">
        <f t="shared" si="15"/>
        <v/>
      </c>
      <c r="M368" s="148"/>
      <c r="N368" s="147"/>
      <c r="O368" s="341"/>
      <c r="P368" s="341">
        <v>0</v>
      </c>
      <c r="Q368" s="341">
        <v>0</v>
      </c>
      <c r="R368" s="341">
        <v>0</v>
      </c>
      <c r="S368" s="341">
        <v>0</v>
      </c>
      <c r="T368" s="341"/>
      <c r="U368" s="148"/>
      <c r="V368" s="147">
        <v>0</v>
      </c>
      <c r="W368" s="147"/>
      <c r="X368" s="341">
        <v>0</v>
      </c>
    </row>
    <row r="369" spans="1:24" ht="24" customHeight="1" x14ac:dyDescent="0.3">
      <c r="A369" s="447" t="s">
        <v>5889</v>
      </c>
      <c r="B369" s="448" t="s">
        <v>5890</v>
      </c>
      <c r="C369" s="449" t="s">
        <v>5456</v>
      </c>
      <c r="D369" s="330">
        <f t="shared" si="8"/>
        <v>0</v>
      </c>
      <c r="E369" s="331">
        <f t="shared" si="9"/>
        <v>0</v>
      </c>
      <c r="F369" s="331">
        <f t="shared" si="10"/>
        <v>0</v>
      </c>
      <c r="G369" s="331">
        <f t="shared" si="11"/>
        <v>0</v>
      </c>
      <c r="H369" s="331">
        <f t="shared" si="12"/>
        <v>0</v>
      </c>
      <c r="I369" s="333">
        <f t="shared" si="13"/>
        <v>0</v>
      </c>
      <c r="J369" s="417"/>
      <c r="K369" s="395">
        <f t="shared" si="14"/>
        <v>0</v>
      </c>
      <c r="L369" s="336" t="str">
        <f t="shared" si="15"/>
        <v/>
      </c>
      <c r="M369" s="148"/>
      <c r="N369" s="147"/>
      <c r="O369" s="341"/>
      <c r="P369" s="341">
        <v>0</v>
      </c>
      <c r="Q369" s="341">
        <v>0</v>
      </c>
      <c r="R369" s="341">
        <v>0</v>
      </c>
      <c r="S369" s="341">
        <v>0</v>
      </c>
      <c r="T369" s="341"/>
      <c r="U369" s="148"/>
      <c r="V369" s="147">
        <v>0</v>
      </c>
      <c r="W369" s="147"/>
      <c r="X369" s="341">
        <v>0</v>
      </c>
    </row>
    <row r="370" spans="1:24" ht="24" customHeight="1" x14ac:dyDescent="0.3">
      <c r="A370" s="448" t="s">
        <v>5893</v>
      </c>
      <c r="B370" s="448" t="s">
        <v>5894</v>
      </c>
      <c r="C370" s="449" t="s">
        <v>89</v>
      </c>
      <c r="D370" s="330">
        <f t="shared" si="8"/>
        <v>0</v>
      </c>
      <c r="E370" s="331">
        <f t="shared" si="9"/>
        <v>0</v>
      </c>
      <c r="F370" s="331">
        <f t="shared" si="10"/>
        <v>0</v>
      </c>
      <c r="G370" s="331">
        <f t="shared" si="11"/>
        <v>0</v>
      </c>
      <c r="H370" s="331">
        <f t="shared" si="12"/>
        <v>0</v>
      </c>
      <c r="I370" s="333">
        <f t="shared" si="13"/>
        <v>0</v>
      </c>
      <c r="J370" s="417"/>
      <c r="K370" s="395">
        <f t="shared" si="14"/>
        <v>0</v>
      </c>
      <c r="L370" s="336" t="str">
        <f t="shared" si="15"/>
        <v/>
      </c>
      <c r="M370" s="148"/>
      <c r="N370" s="147"/>
      <c r="O370" s="341"/>
      <c r="P370" s="341">
        <v>0</v>
      </c>
      <c r="Q370" s="341">
        <v>0</v>
      </c>
      <c r="R370" s="341">
        <v>0</v>
      </c>
      <c r="S370" s="341">
        <v>0</v>
      </c>
      <c r="T370" s="341"/>
      <c r="U370" s="148"/>
      <c r="V370" s="147">
        <v>0</v>
      </c>
      <c r="W370" s="147"/>
      <c r="X370" s="341">
        <v>0</v>
      </c>
    </row>
    <row r="371" spans="1:24" ht="24" customHeight="1" x14ac:dyDescent="0.3">
      <c r="A371" s="451" t="s">
        <v>2747</v>
      </c>
      <c r="B371" s="452" t="s">
        <v>5896</v>
      </c>
      <c r="C371" s="453" t="s">
        <v>1977</v>
      </c>
      <c r="D371" s="330">
        <f t="shared" si="8"/>
        <v>0</v>
      </c>
      <c r="E371" s="331">
        <f t="shared" si="9"/>
        <v>0</v>
      </c>
      <c r="F371" s="331">
        <f t="shared" si="10"/>
        <v>0</v>
      </c>
      <c r="G371" s="331">
        <f t="shared" si="11"/>
        <v>0</v>
      </c>
      <c r="H371" s="331">
        <f t="shared" si="12"/>
        <v>0</v>
      </c>
      <c r="I371" s="369">
        <f t="shared" si="13"/>
        <v>0</v>
      </c>
      <c r="J371" s="417"/>
      <c r="K371" s="418">
        <f t="shared" si="14"/>
        <v>0</v>
      </c>
      <c r="L371" s="336" t="str">
        <f t="shared" si="15"/>
        <v/>
      </c>
      <c r="M371" s="148"/>
      <c r="N371" s="147"/>
      <c r="O371" s="341"/>
      <c r="P371" s="341">
        <v>0</v>
      </c>
      <c r="Q371" s="341">
        <v>0</v>
      </c>
      <c r="R371" s="341">
        <v>0</v>
      </c>
      <c r="S371" s="341">
        <v>0</v>
      </c>
      <c r="T371" s="341"/>
      <c r="U371" s="148"/>
      <c r="V371" s="147">
        <v>0</v>
      </c>
      <c r="W371" s="147"/>
      <c r="X371" s="341">
        <v>0</v>
      </c>
    </row>
    <row r="372" spans="1:24" ht="24" customHeight="1" x14ac:dyDescent="0.3">
      <c r="A372" s="447" t="s">
        <v>6025</v>
      </c>
      <c r="B372" s="448" t="s">
        <v>6026</v>
      </c>
      <c r="C372" s="449" t="s">
        <v>1651</v>
      </c>
      <c r="D372" s="330">
        <f t="shared" si="8"/>
        <v>0</v>
      </c>
      <c r="E372" s="331">
        <f t="shared" si="9"/>
        <v>0</v>
      </c>
      <c r="F372" s="331">
        <f t="shared" si="10"/>
        <v>0</v>
      </c>
      <c r="G372" s="331">
        <f t="shared" si="11"/>
        <v>0</v>
      </c>
      <c r="H372" s="331">
        <f t="shared" si="12"/>
        <v>0</v>
      </c>
      <c r="I372" s="333">
        <f t="shared" si="13"/>
        <v>0</v>
      </c>
      <c r="J372" s="417"/>
      <c r="K372" s="395">
        <f t="shared" si="14"/>
        <v>0</v>
      </c>
      <c r="L372" s="336" t="str">
        <f t="shared" si="15"/>
        <v/>
      </c>
      <c r="M372" s="148"/>
      <c r="N372" s="147"/>
      <c r="O372" s="341"/>
      <c r="P372" s="341">
        <v>0</v>
      </c>
      <c r="Q372" s="341">
        <v>0</v>
      </c>
      <c r="R372" s="341">
        <v>0</v>
      </c>
      <c r="S372" s="341">
        <v>0</v>
      </c>
      <c r="T372" s="341"/>
      <c r="U372" s="148"/>
      <c r="V372" s="147">
        <v>0</v>
      </c>
      <c r="W372" s="147"/>
      <c r="X372" s="341">
        <v>0</v>
      </c>
    </row>
    <row r="373" spans="1:24" ht="24" customHeight="1" x14ac:dyDescent="0.3">
      <c r="A373" s="447" t="s">
        <v>5897</v>
      </c>
      <c r="B373" s="448" t="s">
        <v>5898</v>
      </c>
      <c r="C373" s="449" t="s">
        <v>117</v>
      </c>
      <c r="D373" s="330">
        <f t="shared" si="8"/>
        <v>8</v>
      </c>
      <c r="E373" s="331">
        <f t="shared" si="9"/>
        <v>0</v>
      </c>
      <c r="F373" s="331">
        <f t="shared" si="10"/>
        <v>0</v>
      </c>
      <c r="G373" s="331">
        <f t="shared" si="11"/>
        <v>0</v>
      </c>
      <c r="H373" s="331">
        <f t="shared" si="12"/>
        <v>0</v>
      </c>
      <c r="I373" s="333">
        <f t="shared" si="13"/>
        <v>8</v>
      </c>
      <c r="J373" s="417"/>
      <c r="K373" s="395">
        <f t="shared" si="14"/>
        <v>8</v>
      </c>
      <c r="L373" s="336">
        <f t="shared" si="15"/>
        <v>174</v>
      </c>
      <c r="M373" s="148"/>
      <c r="N373" s="147">
        <v>8</v>
      </c>
      <c r="O373" s="341"/>
      <c r="P373" s="341">
        <v>0</v>
      </c>
      <c r="Q373" s="341">
        <v>0</v>
      </c>
      <c r="R373" s="341">
        <v>0</v>
      </c>
      <c r="S373" s="341">
        <v>0</v>
      </c>
      <c r="T373" s="341"/>
      <c r="U373" s="148"/>
      <c r="V373" s="147">
        <v>0</v>
      </c>
      <c r="W373" s="147"/>
      <c r="X373" s="341">
        <v>0</v>
      </c>
    </row>
    <row r="374" spans="1:24" ht="24" customHeight="1" x14ac:dyDescent="0.3">
      <c r="A374" s="447" t="s">
        <v>1399</v>
      </c>
      <c r="B374" s="448" t="s">
        <v>1400</v>
      </c>
      <c r="C374" s="449" t="s">
        <v>117</v>
      </c>
      <c r="D374" s="330">
        <f t="shared" si="8"/>
        <v>600</v>
      </c>
      <c r="E374" s="331">
        <f t="shared" si="9"/>
        <v>8</v>
      </c>
      <c r="F374" s="331">
        <f t="shared" si="10"/>
        <v>6</v>
      </c>
      <c r="G374" s="331">
        <f t="shared" si="11"/>
        <v>0</v>
      </c>
      <c r="H374" s="331">
        <f t="shared" si="12"/>
        <v>0</v>
      </c>
      <c r="I374" s="333">
        <f t="shared" si="13"/>
        <v>614</v>
      </c>
      <c r="J374" s="417"/>
      <c r="K374" s="395">
        <f t="shared" si="14"/>
        <v>614</v>
      </c>
      <c r="L374" s="336">
        <f t="shared" si="15"/>
        <v>19</v>
      </c>
      <c r="M374" s="148"/>
      <c r="N374" s="147">
        <v>8</v>
      </c>
      <c r="O374" s="341"/>
      <c r="P374" s="341">
        <v>0</v>
      </c>
      <c r="Q374" s="341">
        <v>0</v>
      </c>
      <c r="R374" s="341">
        <v>0</v>
      </c>
      <c r="S374" s="341">
        <v>0</v>
      </c>
      <c r="T374" s="341"/>
      <c r="U374" s="148"/>
      <c r="V374" s="147">
        <v>0</v>
      </c>
      <c r="W374" s="147">
        <v>6</v>
      </c>
      <c r="X374" s="341">
        <v>600</v>
      </c>
    </row>
    <row r="375" spans="1:24" ht="24" customHeight="1" x14ac:dyDescent="0.3">
      <c r="A375" s="448" t="s">
        <v>5899</v>
      </c>
      <c r="B375" s="448" t="s">
        <v>5900</v>
      </c>
      <c r="C375" s="449" t="s">
        <v>5901</v>
      </c>
      <c r="D375" s="330">
        <f t="shared" si="8"/>
        <v>0</v>
      </c>
      <c r="E375" s="331">
        <f t="shared" si="9"/>
        <v>0</v>
      </c>
      <c r="F375" s="331">
        <f t="shared" si="10"/>
        <v>0</v>
      </c>
      <c r="G375" s="331">
        <f t="shared" si="11"/>
        <v>0</v>
      </c>
      <c r="H375" s="331">
        <f t="shared" si="12"/>
        <v>0</v>
      </c>
      <c r="I375" s="333">
        <f t="shared" si="13"/>
        <v>0</v>
      </c>
      <c r="J375" s="417"/>
      <c r="K375" s="395">
        <f t="shared" si="14"/>
        <v>0</v>
      </c>
      <c r="L375" s="336" t="str">
        <f t="shared" si="15"/>
        <v/>
      </c>
      <c r="M375" s="148"/>
      <c r="N375" s="147"/>
      <c r="O375" s="341"/>
      <c r="P375" s="341">
        <v>0</v>
      </c>
      <c r="Q375" s="341">
        <v>0</v>
      </c>
      <c r="R375" s="341">
        <v>0</v>
      </c>
      <c r="S375" s="341">
        <v>0</v>
      </c>
      <c r="T375" s="341"/>
      <c r="U375" s="148"/>
      <c r="V375" s="147">
        <v>0</v>
      </c>
      <c r="W375" s="147"/>
      <c r="X375" s="341">
        <v>0</v>
      </c>
    </row>
    <row r="376" spans="1:24" ht="24" customHeight="1" x14ac:dyDescent="0.3">
      <c r="A376" s="448" t="s">
        <v>5902</v>
      </c>
      <c r="B376" s="448" t="s">
        <v>5903</v>
      </c>
      <c r="C376" s="449" t="s">
        <v>314</v>
      </c>
      <c r="D376" s="330">
        <f t="shared" si="8"/>
        <v>0</v>
      </c>
      <c r="E376" s="331">
        <f t="shared" si="9"/>
        <v>0</v>
      </c>
      <c r="F376" s="331">
        <f t="shared" si="10"/>
        <v>0</v>
      </c>
      <c r="G376" s="331">
        <f t="shared" si="11"/>
        <v>0</v>
      </c>
      <c r="H376" s="331">
        <f t="shared" si="12"/>
        <v>0</v>
      </c>
      <c r="I376" s="333">
        <f t="shared" si="13"/>
        <v>0</v>
      </c>
      <c r="J376" s="417"/>
      <c r="K376" s="395">
        <f t="shared" si="14"/>
        <v>0</v>
      </c>
      <c r="L376" s="336" t="str">
        <f t="shared" si="15"/>
        <v/>
      </c>
      <c r="M376" s="148"/>
      <c r="N376" s="147"/>
      <c r="O376" s="341"/>
      <c r="P376" s="341">
        <v>0</v>
      </c>
      <c r="Q376" s="341">
        <v>0</v>
      </c>
      <c r="R376" s="341">
        <v>0</v>
      </c>
      <c r="S376" s="341">
        <v>0</v>
      </c>
      <c r="T376" s="341"/>
      <c r="U376" s="148"/>
      <c r="V376" s="147">
        <v>0</v>
      </c>
      <c r="W376" s="147"/>
      <c r="X376" s="341">
        <v>0</v>
      </c>
    </row>
    <row r="377" spans="1:24" ht="24" customHeight="1" x14ac:dyDescent="0.3">
      <c r="A377" s="448" t="s">
        <v>5904</v>
      </c>
      <c r="B377" s="448" t="s">
        <v>5905</v>
      </c>
      <c r="C377" s="449" t="s">
        <v>3616</v>
      </c>
      <c r="D377" s="330">
        <f t="shared" si="8"/>
        <v>240</v>
      </c>
      <c r="E377" s="331">
        <f t="shared" si="9"/>
        <v>66</v>
      </c>
      <c r="F377" s="331">
        <f t="shared" si="10"/>
        <v>54</v>
      </c>
      <c r="G377" s="331">
        <f t="shared" si="11"/>
        <v>0</v>
      </c>
      <c r="H377" s="331">
        <f t="shared" si="12"/>
        <v>0</v>
      </c>
      <c r="I377" s="333">
        <f t="shared" si="13"/>
        <v>360</v>
      </c>
      <c r="J377" s="417"/>
      <c r="K377" s="395">
        <f t="shared" si="14"/>
        <v>360</v>
      </c>
      <c r="L377" s="336">
        <f t="shared" si="15"/>
        <v>24</v>
      </c>
      <c r="M377" s="148">
        <v>66</v>
      </c>
      <c r="N377" s="147"/>
      <c r="O377" s="341"/>
      <c r="P377" s="341">
        <v>0</v>
      </c>
      <c r="Q377" s="341">
        <v>0</v>
      </c>
      <c r="R377" s="341">
        <v>0</v>
      </c>
      <c r="S377" s="341">
        <v>0</v>
      </c>
      <c r="T377" s="341"/>
      <c r="U377" s="148">
        <v>54</v>
      </c>
      <c r="V377" s="147">
        <v>0</v>
      </c>
      <c r="W377" s="147"/>
      <c r="X377" s="341">
        <v>240</v>
      </c>
    </row>
    <row r="378" spans="1:24" ht="24" customHeight="1" x14ac:dyDescent="0.3">
      <c r="A378" s="447" t="s">
        <v>5908</v>
      </c>
      <c r="B378" s="448" t="s">
        <v>5909</v>
      </c>
      <c r="C378" s="449" t="s">
        <v>351</v>
      </c>
      <c r="D378" s="330">
        <f t="shared" si="8"/>
        <v>0</v>
      </c>
      <c r="E378" s="331">
        <f t="shared" si="9"/>
        <v>0</v>
      </c>
      <c r="F378" s="331">
        <f t="shared" si="10"/>
        <v>0</v>
      </c>
      <c r="G378" s="331">
        <f t="shared" si="11"/>
        <v>0</v>
      </c>
      <c r="H378" s="331">
        <f t="shared" si="12"/>
        <v>0</v>
      </c>
      <c r="I378" s="333">
        <f t="shared" si="13"/>
        <v>0</v>
      </c>
      <c r="J378" s="417"/>
      <c r="K378" s="395">
        <f t="shared" si="14"/>
        <v>0</v>
      </c>
      <c r="L378" s="336" t="str">
        <f t="shared" si="15"/>
        <v/>
      </c>
      <c r="M378" s="148"/>
      <c r="N378" s="147"/>
      <c r="O378" s="341"/>
      <c r="P378" s="341">
        <v>0</v>
      </c>
      <c r="Q378" s="341">
        <v>0</v>
      </c>
      <c r="R378" s="341">
        <v>0</v>
      </c>
      <c r="S378" s="341">
        <v>0</v>
      </c>
      <c r="T378" s="341"/>
      <c r="U378" s="148"/>
      <c r="V378" s="147">
        <v>0</v>
      </c>
      <c r="W378" s="147"/>
      <c r="X378" s="341">
        <v>0</v>
      </c>
    </row>
    <row r="379" spans="1:24" ht="24" customHeight="1" x14ac:dyDescent="0.3">
      <c r="A379" s="448" t="s">
        <v>5910</v>
      </c>
      <c r="B379" s="448" t="s">
        <v>5911</v>
      </c>
      <c r="C379" s="449" t="s">
        <v>598</v>
      </c>
      <c r="D379" s="330">
        <f t="shared" si="8"/>
        <v>0</v>
      </c>
      <c r="E379" s="331">
        <f t="shared" si="9"/>
        <v>0</v>
      </c>
      <c r="F379" s="331">
        <f t="shared" si="10"/>
        <v>0</v>
      </c>
      <c r="G379" s="331">
        <f t="shared" si="11"/>
        <v>0</v>
      </c>
      <c r="H379" s="331">
        <f t="shared" si="12"/>
        <v>0</v>
      </c>
      <c r="I379" s="333">
        <f t="shared" si="13"/>
        <v>0</v>
      </c>
      <c r="J379" s="417"/>
      <c r="K379" s="395">
        <f t="shared" si="14"/>
        <v>0</v>
      </c>
      <c r="L379" s="336" t="str">
        <f t="shared" si="15"/>
        <v/>
      </c>
      <c r="M379" s="148"/>
      <c r="N379" s="147"/>
      <c r="O379" s="341"/>
      <c r="P379" s="341">
        <v>0</v>
      </c>
      <c r="Q379" s="341">
        <v>0</v>
      </c>
      <c r="R379" s="341">
        <v>0</v>
      </c>
      <c r="S379" s="341">
        <v>0</v>
      </c>
      <c r="T379" s="341"/>
      <c r="U379" s="148"/>
      <c r="V379" s="147">
        <v>0</v>
      </c>
      <c r="W379" s="147"/>
      <c r="X379" s="341">
        <v>0</v>
      </c>
    </row>
    <row r="380" spans="1:24" ht="24" customHeight="1" x14ac:dyDescent="0.3">
      <c r="A380" s="447" t="s">
        <v>5912</v>
      </c>
      <c r="B380" s="448" t="s">
        <v>6027</v>
      </c>
      <c r="C380" s="449" t="s">
        <v>83</v>
      </c>
      <c r="D380" s="330">
        <f t="shared" si="8"/>
        <v>64</v>
      </c>
      <c r="E380" s="331">
        <f t="shared" si="9"/>
        <v>54</v>
      </c>
      <c r="F380" s="331">
        <f t="shared" si="10"/>
        <v>0</v>
      </c>
      <c r="G380" s="331">
        <f t="shared" si="11"/>
        <v>0</v>
      </c>
      <c r="H380" s="331">
        <f t="shared" si="12"/>
        <v>0</v>
      </c>
      <c r="I380" s="333">
        <f t="shared" si="13"/>
        <v>118</v>
      </c>
      <c r="J380" s="417"/>
      <c r="K380" s="395">
        <f t="shared" si="14"/>
        <v>118</v>
      </c>
      <c r="L380" s="336">
        <f t="shared" si="15"/>
        <v>53</v>
      </c>
      <c r="M380" s="148">
        <v>64</v>
      </c>
      <c r="N380" s="147"/>
      <c r="O380" s="341"/>
      <c r="P380" s="341">
        <v>0</v>
      </c>
      <c r="Q380" s="341">
        <v>0</v>
      </c>
      <c r="R380" s="341">
        <v>0</v>
      </c>
      <c r="S380" s="341">
        <v>0</v>
      </c>
      <c r="T380" s="341"/>
      <c r="U380" s="148">
        <v>54</v>
      </c>
      <c r="V380" s="147">
        <v>0</v>
      </c>
      <c r="W380" s="147"/>
      <c r="X380" s="454">
        <v>0</v>
      </c>
    </row>
    <row r="381" spans="1:24" ht="24" customHeight="1" x14ac:dyDescent="0.3">
      <c r="A381" s="448" t="s">
        <v>5914</v>
      </c>
      <c r="B381" s="448" t="s">
        <v>5915</v>
      </c>
      <c r="C381" s="449" t="s">
        <v>535</v>
      </c>
      <c r="D381" s="330">
        <f t="shared" si="8"/>
        <v>0</v>
      </c>
      <c r="E381" s="331">
        <f t="shared" si="9"/>
        <v>0</v>
      </c>
      <c r="F381" s="331">
        <f t="shared" si="10"/>
        <v>0</v>
      </c>
      <c r="G381" s="331">
        <f t="shared" si="11"/>
        <v>0</v>
      </c>
      <c r="H381" s="331">
        <f t="shared" si="12"/>
        <v>0</v>
      </c>
      <c r="I381" s="333">
        <f t="shared" si="13"/>
        <v>0</v>
      </c>
      <c r="J381" s="417"/>
      <c r="K381" s="395">
        <f t="shared" si="14"/>
        <v>0</v>
      </c>
      <c r="L381" s="336" t="str">
        <f t="shared" si="15"/>
        <v/>
      </c>
      <c r="M381" s="148"/>
      <c r="N381" s="147"/>
      <c r="O381" s="341"/>
      <c r="P381" s="341">
        <v>0</v>
      </c>
      <c r="Q381" s="341">
        <v>0</v>
      </c>
      <c r="R381" s="341">
        <v>0</v>
      </c>
      <c r="S381" s="341">
        <v>0</v>
      </c>
      <c r="T381" s="341"/>
      <c r="U381" s="148"/>
      <c r="V381" s="147">
        <v>0</v>
      </c>
      <c r="W381" s="147"/>
      <c r="X381" s="341">
        <v>0</v>
      </c>
    </row>
    <row r="382" spans="1:24" ht="24" customHeight="1" x14ac:dyDescent="0.3">
      <c r="A382" s="448" t="s">
        <v>5916</v>
      </c>
      <c r="B382" s="448" t="s">
        <v>5917</v>
      </c>
      <c r="C382" s="449" t="s">
        <v>117</v>
      </c>
      <c r="D382" s="330">
        <f t="shared" si="8"/>
        <v>130</v>
      </c>
      <c r="E382" s="331">
        <f t="shared" si="9"/>
        <v>0</v>
      </c>
      <c r="F382" s="331">
        <f t="shared" si="10"/>
        <v>0</v>
      </c>
      <c r="G382" s="331">
        <f t="shared" si="11"/>
        <v>0</v>
      </c>
      <c r="H382" s="331">
        <f t="shared" si="12"/>
        <v>0</v>
      </c>
      <c r="I382" s="333">
        <f t="shared" si="13"/>
        <v>130</v>
      </c>
      <c r="J382" s="417">
        <f>Nemzetközi!F247</f>
        <v>225</v>
      </c>
      <c r="K382" s="395">
        <f t="shared" si="14"/>
        <v>22630</v>
      </c>
      <c r="L382" s="336">
        <f t="shared" si="15"/>
        <v>4</v>
      </c>
      <c r="M382" s="148"/>
      <c r="N382" s="147"/>
      <c r="O382" s="341">
        <v>130</v>
      </c>
      <c r="P382" s="341">
        <v>0</v>
      </c>
      <c r="Q382" s="341">
        <v>0</v>
      </c>
      <c r="R382" s="341">
        <v>0</v>
      </c>
      <c r="S382" s="341">
        <v>0</v>
      </c>
      <c r="T382" s="341"/>
      <c r="U382" s="148"/>
      <c r="V382" s="147">
        <v>0</v>
      </c>
      <c r="W382" s="147"/>
      <c r="X382" s="341">
        <v>0</v>
      </c>
    </row>
    <row r="383" spans="1:24" ht="24" customHeight="1" x14ac:dyDescent="0.3">
      <c r="A383" s="447" t="s">
        <v>5918</v>
      </c>
      <c r="B383" s="447" t="s">
        <v>5919</v>
      </c>
      <c r="C383" s="449" t="s">
        <v>6004</v>
      </c>
      <c r="D383" s="330">
        <f t="shared" si="8"/>
        <v>16</v>
      </c>
      <c r="E383" s="331">
        <f t="shared" si="9"/>
        <v>8</v>
      </c>
      <c r="F383" s="331">
        <f t="shared" si="10"/>
        <v>0</v>
      </c>
      <c r="G383" s="331">
        <f t="shared" si="11"/>
        <v>0</v>
      </c>
      <c r="H383" s="331">
        <f t="shared" si="12"/>
        <v>0</v>
      </c>
      <c r="I383" s="333">
        <f t="shared" si="13"/>
        <v>24</v>
      </c>
      <c r="J383" s="417"/>
      <c r="K383" s="395">
        <f t="shared" si="14"/>
        <v>24</v>
      </c>
      <c r="L383" s="336">
        <f t="shared" si="15"/>
        <v>124</v>
      </c>
      <c r="M383" s="148"/>
      <c r="N383" s="147">
        <v>16</v>
      </c>
      <c r="O383" s="341"/>
      <c r="P383" s="341">
        <v>0</v>
      </c>
      <c r="Q383" s="341">
        <v>0</v>
      </c>
      <c r="R383" s="341">
        <v>0</v>
      </c>
      <c r="S383" s="341">
        <v>0</v>
      </c>
      <c r="T383" s="341"/>
      <c r="U383" s="148"/>
      <c r="V383" s="147">
        <v>0</v>
      </c>
      <c r="W383" s="147">
        <v>8</v>
      </c>
      <c r="X383" s="341">
        <v>0</v>
      </c>
    </row>
    <row r="384" spans="1:24" ht="24" customHeight="1" x14ac:dyDescent="0.3">
      <c r="A384" s="447" t="s">
        <v>5920</v>
      </c>
      <c r="B384" s="448" t="s">
        <v>5921</v>
      </c>
      <c r="C384" s="449" t="s">
        <v>1075</v>
      </c>
      <c r="D384" s="330">
        <f t="shared" si="8"/>
        <v>128</v>
      </c>
      <c r="E384" s="331">
        <f t="shared" si="9"/>
        <v>32</v>
      </c>
      <c r="F384" s="331">
        <f t="shared" si="10"/>
        <v>0</v>
      </c>
      <c r="G384" s="331">
        <f t="shared" si="11"/>
        <v>0</v>
      </c>
      <c r="H384" s="331">
        <f t="shared" si="12"/>
        <v>0</v>
      </c>
      <c r="I384" s="333">
        <f t="shared" si="13"/>
        <v>160</v>
      </c>
      <c r="J384" s="417"/>
      <c r="K384" s="395">
        <f t="shared" si="14"/>
        <v>160</v>
      </c>
      <c r="L384" s="336">
        <f t="shared" si="15"/>
        <v>42</v>
      </c>
      <c r="M384" s="148">
        <v>128</v>
      </c>
      <c r="N384" s="147"/>
      <c r="O384" s="341"/>
      <c r="P384" s="341">
        <v>0</v>
      </c>
      <c r="Q384" s="341">
        <v>0</v>
      </c>
      <c r="R384" s="341">
        <v>0</v>
      </c>
      <c r="S384" s="341">
        <v>0</v>
      </c>
      <c r="T384" s="341"/>
      <c r="U384" s="148">
        <v>32</v>
      </c>
      <c r="V384" s="147">
        <v>0</v>
      </c>
      <c r="W384" s="147"/>
      <c r="X384" s="341">
        <v>0</v>
      </c>
    </row>
    <row r="385" spans="1:24" ht="24" customHeight="1" x14ac:dyDescent="0.3">
      <c r="A385" s="448" t="s">
        <v>5922</v>
      </c>
      <c r="B385" s="448" t="s">
        <v>5923</v>
      </c>
      <c r="C385" s="449" t="s">
        <v>314</v>
      </c>
      <c r="D385" s="330">
        <f t="shared" si="8"/>
        <v>0</v>
      </c>
      <c r="E385" s="331">
        <f t="shared" si="9"/>
        <v>0</v>
      </c>
      <c r="F385" s="331">
        <f t="shared" si="10"/>
        <v>0</v>
      </c>
      <c r="G385" s="331">
        <f t="shared" si="11"/>
        <v>0</v>
      </c>
      <c r="H385" s="331">
        <f t="shared" si="12"/>
        <v>0</v>
      </c>
      <c r="I385" s="333">
        <f t="shared" si="13"/>
        <v>0</v>
      </c>
      <c r="J385" s="417"/>
      <c r="K385" s="395">
        <f t="shared" si="14"/>
        <v>0</v>
      </c>
      <c r="L385" s="336" t="str">
        <f t="shared" si="15"/>
        <v/>
      </c>
      <c r="M385" s="148"/>
      <c r="N385" s="147"/>
      <c r="O385" s="341"/>
      <c r="P385" s="341">
        <v>0</v>
      </c>
      <c r="Q385" s="341">
        <v>0</v>
      </c>
      <c r="R385" s="341">
        <v>0</v>
      </c>
      <c r="S385" s="341">
        <v>0</v>
      </c>
      <c r="T385" s="341"/>
      <c r="U385" s="148"/>
      <c r="V385" s="147">
        <v>0</v>
      </c>
      <c r="W385" s="147"/>
      <c r="X385" s="341">
        <v>0</v>
      </c>
    </row>
    <row r="386" spans="1:24" ht="24" customHeight="1" x14ac:dyDescent="0.3">
      <c r="A386" s="447" t="s">
        <v>6028</v>
      </c>
      <c r="B386" s="448" t="s">
        <v>5925</v>
      </c>
      <c r="C386" s="449" t="s">
        <v>117</v>
      </c>
      <c r="D386" s="330">
        <f t="shared" si="8"/>
        <v>12</v>
      </c>
      <c r="E386" s="331">
        <f t="shared" si="9"/>
        <v>12</v>
      </c>
      <c r="F386" s="331">
        <f t="shared" si="10"/>
        <v>0</v>
      </c>
      <c r="G386" s="331">
        <f t="shared" si="11"/>
        <v>0</v>
      </c>
      <c r="H386" s="331">
        <f t="shared" si="12"/>
        <v>0</v>
      </c>
      <c r="I386" s="333">
        <f t="shared" si="13"/>
        <v>24</v>
      </c>
      <c r="J386" s="417"/>
      <c r="K386" s="395">
        <f t="shared" si="14"/>
        <v>24</v>
      </c>
      <c r="L386" s="336">
        <f t="shared" si="15"/>
        <v>124</v>
      </c>
      <c r="M386" s="148"/>
      <c r="N386" s="147">
        <v>12</v>
      </c>
      <c r="O386" s="341"/>
      <c r="P386" s="341">
        <v>0</v>
      </c>
      <c r="Q386" s="341">
        <v>0</v>
      </c>
      <c r="R386" s="341">
        <v>0</v>
      </c>
      <c r="S386" s="341">
        <v>0</v>
      </c>
      <c r="T386" s="341"/>
      <c r="U386" s="148"/>
      <c r="V386" s="147">
        <v>0</v>
      </c>
      <c r="W386" s="147">
        <v>12</v>
      </c>
      <c r="X386" s="341">
        <v>0</v>
      </c>
    </row>
    <row r="387" spans="1:24" ht="24" customHeight="1" x14ac:dyDescent="0.3">
      <c r="A387" s="448" t="s">
        <v>5926</v>
      </c>
      <c r="B387" s="448" t="s">
        <v>5927</v>
      </c>
      <c r="C387" s="449" t="s">
        <v>579</v>
      </c>
      <c r="D387" s="330">
        <f t="shared" si="8"/>
        <v>0</v>
      </c>
      <c r="E387" s="331">
        <f t="shared" si="9"/>
        <v>0</v>
      </c>
      <c r="F387" s="331">
        <f t="shared" si="10"/>
        <v>0</v>
      </c>
      <c r="G387" s="331">
        <f t="shared" si="11"/>
        <v>0</v>
      </c>
      <c r="H387" s="331">
        <f t="shared" si="12"/>
        <v>0</v>
      </c>
      <c r="I387" s="333">
        <f t="shared" si="13"/>
        <v>0</v>
      </c>
      <c r="J387" s="417"/>
      <c r="K387" s="395">
        <f t="shared" si="14"/>
        <v>0</v>
      </c>
      <c r="L387" s="336" t="str">
        <f t="shared" si="15"/>
        <v/>
      </c>
      <c r="M387" s="148"/>
      <c r="N387" s="147"/>
      <c r="O387" s="341"/>
      <c r="P387" s="341">
        <v>0</v>
      </c>
      <c r="Q387" s="341">
        <v>0</v>
      </c>
      <c r="R387" s="341">
        <v>0</v>
      </c>
      <c r="S387" s="341">
        <v>0</v>
      </c>
      <c r="T387" s="341"/>
      <c r="U387" s="148"/>
      <c r="V387" s="147">
        <v>0</v>
      </c>
      <c r="W387" s="147"/>
      <c r="X387" s="341">
        <v>0</v>
      </c>
    </row>
    <row r="388" spans="1:24" ht="24" customHeight="1" x14ac:dyDescent="0.3">
      <c r="A388" s="447" t="s">
        <v>5928</v>
      </c>
      <c r="B388" s="448" t="s">
        <v>5929</v>
      </c>
      <c r="C388" s="449" t="s">
        <v>314</v>
      </c>
      <c r="D388" s="330">
        <f t="shared" si="8"/>
        <v>54</v>
      </c>
      <c r="E388" s="331">
        <f t="shared" si="9"/>
        <v>0</v>
      </c>
      <c r="F388" s="331">
        <f t="shared" si="10"/>
        <v>0</v>
      </c>
      <c r="G388" s="331">
        <f t="shared" si="11"/>
        <v>0</v>
      </c>
      <c r="H388" s="331">
        <f t="shared" si="12"/>
        <v>0</v>
      </c>
      <c r="I388" s="333">
        <f t="shared" si="13"/>
        <v>54</v>
      </c>
      <c r="J388" s="417"/>
      <c r="K388" s="395">
        <f t="shared" si="14"/>
        <v>54</v>
      </c>
      <c r="L388" s="336">
        <f t="shared" si="15"/>
        <v>84</v>
      </c>
      <c r="M388" s="148">
        <v>54</v>
      </c>
      <c r="N388" s="147"/>
      <c r="O388" s="341"/>
      <c r="P388" s="341">
        <v>0</v>
      </c>
      <c r="Q388" s="341">
        <v>0</v>
      </c>
      <c r="R388" s="341">
        <v>0</v>
      </c>
      <c r="S388" s="341">
        <v>0</v>
      </c>
      <c r="T388" s="341"/>
      <c r="U388" s="148"/>
      <c r="V388" s="147">
        <v>0</v>
      </c>
      <c r="W388" s="147"/>
      <c r="X388" s="341">
        <v>0</v>
      </c>
    </row>
    <row r="389" spans="1:24" ht="24" customHeight="1" x14ac:dyDescent="0.3">
      <c r="A389" s="448" t="s">
        <v>5930</v>
      </c>
      <c r="B389" s="448" t="s">
        <v>5931</v>
      </c>
      <c r="C389" s="449" t="s">
        <v>928</v>
      </c>
      <c r="D389" s="330">
        <f t="shared" si="8"/>
        <v>0</v>
      </c>
      <c r="E389" s="331">
        <f t="shared" si="9"/>
        <v>0</v>
      </c>
      <c r="F389" s="331">
        <f t="shared" si="10"/>
        <v>0</v>
      </c>
      <c r="G389" s="331">
        <f t="shared" si="11"/>
        <v>0</v>
      </c>
      <c r="H389" s="331">
        <f t="shared" si="12"/>
        <v>0</v>
      </c>
      <c r="I389" s="333">
        <f t="shared" si="13"/>
        <v>0</v>
      </c>
      <c r="J389" s="417">
        <f>Nemzetközi!F249</f>
        <v>49</v>
      </c>
      <c r="K389" s="395">
        <f t="shared" si="14"/>
        <v>4900</v>
      </c>
      <c r="L389" s="336">
        <f t="shared" si="15"/>
        <v>8</v>
      </c>
      <c r="M389" s="148"/>
      <c r="N389" s="147"/>
      <c r="O389" s="341"/>
      <c r="P389" s="341">
        <v>0</v>
      </c>
      <c r="Q389" s="341">
        <v>0</v>
      </c>
      <c r="R389" s="341">
        <v>0</v>
      </c>
      <c r="S389" s="341">
        <v>0</v>
      </c>
      <c r="T389" s="341"/>
      <c r="U389" s="148"/>
      <c r="V389" s="147">
        <v>0</v>
      </c>
      <c r="W389" s="147"/>
      <c r="X389" s="341">
        <v>0</v>
      </c>
    </row>
    <row r="390" spans="1:24" ht="24" customHeight="1" x14ac:dyDescent="0.3">
      <c r="A390" s="448" t="s">
        <v>5932</v>
      </c>
      <c r="B390" s="450" t="s">
        <v>5933</v>
      </c>
      <c r="C390" s="449" t="s">
        <v>117</v>
      </c>
      <c r="D390" s="330">
        <f t="shared" si="8"/>
        <v>0</v>
      </c>
      <c r="E390" s="331">
        <f t="shared" si="9"/>
        <v>0</v>
      </c>
      <c r="F390" s="331">
        <f t="shared" si="10"/>
        <v>0</v>
      </c>
      <c r="G390" s="331">
        <f t="shared" si="11"/>
        <v>0</v>
      </c>
      <c r="H390" s="331">
        <f t="shared" si="12"/>
        <v>0</v>
      </c>
      <c r="I390" s="333">
        <f t="shared" si="13"/>
        <v>0</v>
      </c>
      <c r="J390" s="417">
        <f>Nemzetközi!F250</f>
        <v>84</v>
      </c>
      <c r="K390" s="395">
        <f t="shared" si="14"/>
        <v>8400</v>
      </c>
      <c r="L390" s="336">
        <f t="shared" si="15"/>
        <v>7</v>
      </c>
      <c r="M390" s="148"/>
      <c r="N390" s="147"/>
      <c r="O390" s="341"/>
      <c r="P390" s="341">
        <v>0</v>
      </c>
      <c r="Q390" s="341">
        <v>0</v>
      </c>
      <c r="R390" s="341">
        <v>0</v>
      </c>
      <c r="S390" s="341">
        <v>0</v>
      </c>
      <c r="T390" s="341"/>
      <c r="U390" s="148"/>
      <c r="V390" s="147">
        <v>0</v>
      </c>
      <c r="W390" s="147"/>
      <c r="X390" s="341">
        <v>0</v>
      </c>
    </row>
    <row r="391" spans="1:24" ht="24" customHeight="1" x14ac:dyDescent="0.3">
      <c r="A391" s="448" t="s">
        <v>5936</v>
      </c>
      <c r="B391" s="448" t="s">
        <v>5937</v>
      </c>
      <c r="C391" s="449" t="s">
        <v>598</v>
      </c>
      <c r="D391" s="330">
        <f t="shared" si="8"/>
        <v>0</v>
      </c>
      <c r="E391" s="331">
        <f t="shared" si="9"/>
        <v>0</v>
      </c>
      <c r="F391" s="331">
        <f t="shared" si="10"/>
        <v>0</v>
      </c>
      <c r="G391" s="331">
        <f t="shared" si="11"/>
        <v>0</v>
      </c>
      <c r="H391" s="331">
        <f t="shared" si="12"/>
        <v>0</v>
      </c>
      <c r="I391" s="333">
        <f t="shared" si="13"/>
        <v>0</v>
      </c>
      <c r="J391" s="417"/>
      <c r="K391" s="395">
        <f t="shared" si="14"/>
        <v>0</v>
      </c>
      <c r="L391" s="336" t="str">
        <f t="shared" si="15"/>
        <v/>
      </c>
      <c r="M391" s="148"/>
      <c r="N391" s="147"/>
      <c r="O391" s="341"/>
      <c r="P391" s="341">
        <v>0</v>
      </c>
      <c r="Q391" s="341">
        <v>0</v>
      </c>
      <c r="R391" s="341">
        <v>0</v>
      </c>
      <c r="S391" s="341">
        <v>0</v>
      </c>
      <c r="T391" s="341"/>
      <c r="U391" s="148"/>
      <c r="V391" s="147">
        <v>0</v>
      </c>
      <c r="W391" s="147"/>
      <c r="X391" s="341">
        <v>0</v>
      </c>
    </row>
    <row r="392" spans="1:24" ht="24" customHeight="1" x14ac:dyDescent="0.3">
      <c r="A392" s="447" t="s">
        <v>5938</v>
      </c>
      <c r="B392" s="448" t="s">
        <v>5939</v>
      </c>
      <c r="C392" s="449" t="s">
        <v>2699</v>
      </c>
      <c r="D392" s="330">
        <f t="shared" si="8"/>
        <v>64</v>
      </c>
      <c r="E392" s="331">
        <f t="shared" si="9"/>
        <v>0</v>
      </c>
      <c r="F392" s="331">
        <f t="shared" si="10"/>
        <v>0</v>
      </c>
      <c r="G392" s="331">
        <f t="shared" si="11"/>
        <v>0</v>
      </c>
      <c r="H392" s="331">
        <f t="shared" si="12"/>
        <v>0</v>
      </c>
      <c r="I392" s="333">
        <f t="shared" si="13"/>
        <v>64</v>
      </c>
      <c r="J392" s="417"/>
      <c r="K392" s="395">
        <f t="shared" si="14"/>
        <v>64</v>
      </c>
      <c r="L392" s="336">
        <f t="shared" si="15"/>
        <v>80</v>
      </c>
      <c r="M392" s="148">
        <v>64</v>
      </c>
      <c r="N392" s="147"/>
      <c r="O392" s="341"/>
      <c r="P392" s="341">
        <v>0</v>
      </c>
      <c r="Q392" s="341">
        <v>0</v>
      </c>
      <c r="R392" s="341">
        <v>0</v>
      </c>
      <c r="S392" s="341">
        <v>0</v>
      </c>
      <c r="T392" s="341"/>
      <c r="U392" s="148"/>
      <c r="V392" s="147">
        <v>0</v>
      </c>
      <c r="W392" s="147"/>
      <c r="X392" s="341">
        <v>0</v>
      </c>
    </row>
    <row r="393" spans="1:24" ht="24" customHeight="1" x14ac:dyDescent="0.3">
      <c r="A393" s="447" t="s">
        <v>5940</v>
      </c>
      <c r="B393" s="448" t="s">
        <v>5941</v>
      </c>
      <c r="C393" s="449" t="s">
        <v>6029</v>
      </c>
      <c r="D393" s="330">
        <f t="shared" si="8"/>
        <v>0</v>
      </c>
      <c r="E393" s="331">
        <f t="shared" si="9"/>
        <v>0</v>
      </c>
      <c r="F393" s="331">
        <f t="shared" si="10"/>
        <v>0</v>
      </c>
      <c r="G393" s="331">
        <f t="shared" si="11"/>
        <v>0</v>
      </c>
      <c r="H393" s="331">
        <f t="shared" si="12"/>
        <v>0</v>
      </c>
      <c r="I393" s="333">
        <f t="shared" si="13"/>
        <v>0</v>
      </c>
      <c r="J393" s="417"/>
      <c r="K393" s="395">
        <f t="shared" si="14"/>
        <v>0</v>
      </c>
      <c r="L393" s="336" t="str">
        <f t="shared" si="15"/>
        <v/>
      </c>
      <c r="M393" s="148"/>
      <c r="N393" s="147"/>
      <c r="O393" s="341"/>
      <c r="P393" s="341">
        <v>0</v>
      </c>
      <c r="Q393" s="341">
        <v>0</v>
      </c>
      <c r="R393" s="341">
        <v>0</v>
      </c>
      <c r="S393" s="341">
        <v>0</v>
      </c>
      <c r="T393" s="341"/>
      <c r="U393" s="148"/>
      <c r="V393" s="147">
        <v>0</v>
      </c>
      <c r="W393" s="147"/>
      <c r="X393" s="341">
        <v>0</v>
      </c>
    </row>
    <row r="394" spans="1:24" ht="24" customHeight="1" x14ac:dyDescent="0.3">
      <c r="A394" s="447" t="s">
        <v>5942</v>
      </c>
      <c r="B394" s="448" t="s">
        <v>5943</v>
      </c>
      <c r="C394" s="449" t="s">
        <v>725</v>
      </c>
      <c r="D394" s="330">
        <f t="shared" si="8"/>
        <v>0</v>
      </c>
      <c r="E394" s="331">
        <f t="shared" si="9"/>
        <v>0</v>
      </c>
      <c r="F394" s="331">
        <f t="shared" si="10"/>
        <v>0</v>
      </c>
      <c r="G394" s="331">
        <f t="shared" si="11"/>
        <v>0</v>
      </c>
      <c r="H394" s="331">
        <f t="shared" si="12"/>
        <v>0</v>
      </c>
      <c r="I394" s="333">
        <f t="shared" si="13"/>
        <v>0</v>
      </c>
      <c r="J394" s="417"/>
      <c r="K394" s="395">
        <f t="shared" si="14"/>
        <v>0</v>
      </c>
      <c r="L394" s="336" t="str">
        <f t="shared" si="15"/>
        <v/>
      </c>
      <c r="M394" s="148"/>
      <c r="N394" s="147"/>
      <c r="O394" s="341"/>
      <c r="P394" s="341">
        <v>0</v>
      </c>
      <c r="Q394" s="341">
        <v>0</v>
      </c>
      <c r="R394" s="341">
        <v>0</v>
      </c>
      <c r="S394" s="341">
        <v>0</v>
      </c>
      <c r="T394" s="341"/>
      <c r="U394" s="148"/>
      <c r="V394" s="147">
        <v>0</v>
      </c>
      <c r="W394" s="147"/>
      <c r="X394" s="341">
        <v>0</v>
      </c>
    </row>
    <row r="395" spans="1:24" ht="24" customHeight="1" x14ac:dyDescent="0.3">
      <c r="A395" s="448" t="s">
        <v>5946</v>
      </c>
      <c r="B395" s="448" t="s">
        <v>5947</v>
      </c>
      <c r="C395" s="449" t="s">
        <v>725</v>
      </c>
      <c r="D395" s="330">
        <f t="shared" si="8"/>
        <v>44</v>
      </c>
      <c r="E395" s="331">
        <f t="shared" si="9"/>
        <v>0</v>
      </c>
      <c r="F395" s="331">
        <f t="shared" si="10"/>
        <v>0</v>
      </c>
      <c r="G395" s="331">
        <f t="shared" si="11"/>
        <v>0</v>
      </c>
      <c r="H395" s="331">
        <f t="shared" si="12"/>
        <v>0</v>
      </c>
      <c r="I395" s="333">
        <f t="shared" si="13"/>
        <v>44</v>
      </c>
      <c r="J395" s="417"/>
      <c r="K395" s="395">
        <f t="shared" si="14"/>
        <v>44</v>
      </c>
      <c r="L395" s="336">
        <f t="shared" si="15"/>
        <v>98</v>
      </c>
      <c r="M395" s="148">
        <v>44</v>
      </c>
      <c r="N395" s="147"/>
      <c r="O395" s="341"/>
      <c r="P395" s="341">
        <v>0</v>
      </c>
      <c r="Q395" s="341">
        <v>0</v>
      </c>
      <c r="R395" s="341">
        <v>0</v>
      </c>
      <c r="S395" s="341">
        <v>0</v>
      </c>
      <c r="T395" s="341"/>
      <c r="U395" s="148"/>
      <c r="V395" s="147">
        <v>0</v>
      </c>
      <c r="W395" s="147"/>
      <c r="X395" s="341">
        <v>0</v>
      </c>
    </row>
    <row r="396" spans="1:24" ht="24" customHeight="1" x14ac:dyDescent="0.3">
      <c r="A396" s="447" t="s">
        <v>5948</v>
      </c>
      <c r="B396" s="448" t="s">
        <v>5949</v>
      </c>
      <c r="C396" s="449" t="s">
        <v>171</v>
      </c>
      <c r="D396" s="330">
        <f t="shared" si="8"/>
        <v>0</v>
      </c>
      <c r="E396" s="331">
        <f t="shared" si="9"/>
        <v>0</v>
      </c>
      <c r="F396" s="331">
        <f t="shared" si="10"/>
        <v>0</v>
      </c>
      <c r="G396" s="331">
        <f t="shared" si="11"/>
        <v>0</v>
      </c>
      <c r="H396" s="331">
        <f t="shared" si="12"/>
        <v>0</v>
      </c>
      <c r="I396" s="333">
        <f t="shared" si="13"/>
        <v>0</v>
      </c>
      <c r="J396" s="417"/>
      <c r="K396" s="395">
        <f t="shared" si="14"/>
        <v>0</v>
      </c>
      <c r="L396" s="336" t="str">
        <f t="shared" si="15"/>
        <v/>
      </c>
      <c r="M396" s="148"/>
      <c r="N396" s="147"/>
      <c r="O396" s="341"/>
      <c r="P396" s="341">
        <v>0</v>
      </c>
      <c r="Q396" s="341">
        <v>0</v>
      </c>
      <c r="R396" s="341">
        <v>0</v>
      </c>
      <c r="S396" s="341">
        <v>0</v>
      </c>
      <c r="T396" s="341"/>
      <c r="U396" s="148"/>
      <c r="V396" s="147">
        <v>0</v>
      </c>
      <c r="W396" s="147"/>
      <c r="X396" s="341">
        <v>0</v>
      </c>
    </row>
    <row r="397" spans="1:24" ht="24" customHeight="1" x14ac:dyDescent="0.3">
      <c r="A397" s="448" t="s">
        <v>5950</v>
      </c>
      <c r="B397" s="448" t="s">
        <v>5951</v>
      </c>
      <c r="C397" s="449" t="s">
        <v>725</v>
      </c>
      <c r="D397" s="330">
        <f t="shared" si="8"/>
        <v>65</v>
      </c>
      <c r="E397" s="331">
        <f t="shared" si="9"/>
        <v>0</v>
      </c>
      <c r="F397" s="331">
        <f t="shared" si="10"/>
        <v>0</v>
      </c>
      <c r="G397" s="331">
        <f t="shared" si="11"/>
        <v>0</v>
      </c>
      <c r="H397" s="331">
        <f t="shared" si="12"/>
        <v>0</v>
      </c>
      <c r="I397" s="333">
        <f t="shared" si="13"/>
        <v>65</v>
      </c>
      <c r="J397" s="417"/>
      <c r="K397" s="395">
        <f t="shared" si="14"/>
        <v>65</v>
      </c>
      <c r="L397" s="336">
        <f t="shared" si="15"/>
        <v>75</v>
      </c>
      <c r="M397" s="148"/>
      <c r="N397" s="147"/>
      <c r="O397" s="341">
        <v>65</v>
      </c>
      <c r="P397" s="341">
        <v>0</v>
      </c>
      <c r="Q397" s="341">
        <v>0</v>
      </c>
      <c r="R397" s="341">
        <v>0</v>
      </c>
      <c r="S397" s="341">
        <v>0</v>
      </c>
      <c r="T397" s="341"/>
      <c r="U397" s="148"/>
      <c r="V397" s="147">
        <v>0</v>
      </c>
      <c r="W397" s="147"/>
      <c r="X397" s="341">
        <v>0</v>
      </c>
    </row>
    <row r="398" spans="1:24" ht="24" customHeight="1" x14ac:dyDescent="0.3">
      <c r="A398" s="447" t="s">
        <v>6030</v>
      </c>
      <c r="B398" s="448" t="s">
        <v>6031</v>
      </c>
      <c r="C398" s="449" t="s">
        <v>5497</v>
      </c>
      <c r="D398" s="330">
        <f t="shared" si="8"/>
        <v>6</v>
      </c>
      <c r="E398" s="331">
        <f t="shared" si="9"/>
        <v>0</v>
      </c>
      <c r="F398" s="331">
        <f t="shared" si="10"/>
        <v>0</v>
      </c>
      <c r="G398" s="331">
        <f t="shared" si="11"/>
        <v>0</v>
      </c>
      <c r="H398" s="331">
        <f t="shared" si="12"/>
        <v>0</v>
      </c>
      <c r="I398" s="333">
        <f t="shared" si="13"/>
        <v>6</v>
      </c>
      <c r="J398" s="417"/>
      <c r="K398" s="395">
        <f t="shared" si="14"/>
        <v>6</v>
      </c>
      <c r="L398" s="336">
        <f t="shared" si="15"/>
        <v>180</v>
      </c>
      <c r="M398" s="148"/>
      <c r="N398" s="147">
        <v>6</v>
      </c>
      <c r="O398" s="341"/>
      <c r="P398" s="341">
        <v>0</v>
      </c>
      <c r="Q398" s="341">
        <v>0</v>
      </c>
      <c r="R398" s="341">
        <v>0</v>
      </c>
      <c r="S398" s="341">
        <v>0</v>
      </c>
      <c r="T398" s="341"/>
      <c r="U398" s="148"/>
      <c r="V398" s="147">
        <v>0</v>
      </c>
      <c r="W398" s="147"/>
      <c r="X398" s="341">
        <v>0</v>
      </c>
    </row>
    <row r="399" spans="1:24" ht="24" customHeight="1" x14ac:dyDescent="0.3">
      <c r="A399" s="448" t="s">
        <v>5953</v>
      </c>
      <c r="B399" s="448" t="s">
        <v>5954</v>
      </c>
      <c r="C399" s="449" t="s">
        <v>2499</v>
      </c>
      <c r="D399" s="330">
        <f t="shared" si="8"/>
        <v>0</v>
      </c>
      <c r="E399" s="331">
        <f t="shared" si="9"/>
        <v>0</v>
      </c>
      <c r="F399" s="331">
        <f t="shared" si="10"/>
        <v>0</v>
      </c>
      <c r="G399" s="331">
        <f t="shared" si="11"/>
        <v>0</v>
      </c>
      <c r="H399" s="331">
        <f t="shared" si="12"/>
        <v>0</v>
      </c>
      <c r="I399" s="333">
        <f t="shared" si="13"/>
        <v>0</v>
      </c>
      <c r="J399" s="417"/>
      <c r="K399" s="395">
        <f t="shared" si="14"/>
        <v>0</v>
      </c>
      <c r="L399" s="336" t="str">
        <f t="shared" si="15"/>
        <v/>
      </c>
      <c r="M399" s="148"/>
      <c r="N399" s="147"/>
      <c r="O399" s="341"/>
      <c r="P399" s="341">
        <v>0</v>
      </c>
      <c r="Q399" s="341">
        <v>0</v>
      </c>
      <c r="R399" s="341">
        <v>0</v>
      </c>
      <c r="S399" s="341">
        <v>0</v>
      </c>
      <c r="T399" s="341"/>
      <c r="U399" s="148"/>
      <c r="V399" s="147">
        <v>0</v>
      </c>
      <c r="W399" s="147"/>
      <c r="X399" s="341">
        <v>0</v>
      </c>
    </row>
    <row r="400" spans="1:24" ht="24" customHeight="1" x14ac:dyDescent="0.3">
      <c r="A400" s="448" t="s">
        <v>5955</v>
      </c>
      <c r="B400" s="448" t="s">
        <v>5956</v>
      </c>
      <c r="C400" s="449" t="s">
        <v>351</v>
      </c>
      <c r="D400" s="330">
        <f t="shared" si="8"/>
        <v>0</v>
      </c>
      <c r="E400" s="331">
        <f t="shared" si="9"/>
        <v>0</v>
      </c>
      <c r="F400" s="331">
        <f t="shared" si="10"/>
        <v>0</v>
      </c>
      <c r="G400" s="331">
        <f t="shared" si="11"/>
        <v>0</v>
      </c>
      <c r="H400" s="331">
        <f t="shared" si="12"/>
        <v>0</v>
      </c>
      <c r="I400" s="333">
        <f t="shared" si="13"/>
        <v>0</v>
      </c>
      <c r="J400" s="417"/>
      <c r="K400" s="395">
        <f t="shared" si="14"/>
        <v>0</v>
      </c>
      <c r="L400" s="336" t="str">
        <f t="shared" si="15"/>
        <v/>
      </c>
      <c r="M400" s="148"/>
      <c r="N400" s="147"/>
      <c r="O400" s="341"/>
      <c r="P400" s="341">
        <v>0</v>
      </c>
      <c r="Q400" s="341">
        <v>0</v>
      </c>
      <c r="R400" s="341">
        <v>0</v>
      </c>
      <c r="S400" s="341">
        <v>0</v>
      </c>
      <c r="T400" s="341"/>
      <c r="U400" s="148"/>
      <c r="V400" s="147">
        <v>0</v>
      </c>
      <c r="W400" s="147"/>
      <c r="X400" s="341">
        <v>0</v>
      </c>
    </row>
    <row r="401" spans="1:24" ht="24" customHeight="1" x14ac:dyDescent="0.3">
      <c r="A401" s="447" t="s">
        <v>951</v>
      </c>
      <c r="B401" s="448" t="s">
        <v>952</v>
      </c>
      <c r="C401" s="449" t="s">
        <v>237</v>
      </c>
      <c r="D401" s="330">
        <f t="shared" si="8"/>
        <v>8</v>
      </c>
      <c r="E401" s="331">
        <f t="shared" si="9"/>
        <v>0</v>
      </c>
      <c r="F401" s="331">
        <f t="shared" si="10"/>
        <v>0</v>
      </c>
      <c r="G401" s="331">
        <f t="shared" si="11"/>
        <v>0</v>
      </c>
      <c r="H401" s="331">
        <f t="shared" si="12"/>
        <v>0</v>
      </c>
      <c r="I401" s="333">
        <f t="shared" si="13"/>
        <v>8</v>
      </c>
      <c r="J401" s="417"/>
      <c r="K401" s="395">
        <f t="shared" si="14"/>
        <v>8</v>
      </c>
      <c r="L401" s="336">
        <f t="shared" si="15"/>
        <v>174</v>
      </c>
      <c r="M401" s="148"/>
      <c r="N401" s="147"/>
      <c r="O401" s="341"/>
      <c r="P401" s="341">
        <v>0</v>
      </c>
      <c r="Q401" s="341">
        <v>0</v>
      </c>
      <c r="R401" s="341">
        <v>0</v>
      </c>
      <c r="S401" s="341">
        <v>0</v>
      </c>
      <c r="T401" s="341"/>
      <c r="U401" s="148"/>
      <c r="V401" s="147">
        <v>0</v>
      </c>
      <c r="W401" s="147">
        <v>8</v>
      </c>
      <c r="X401" s="341">
        <v>0</v>
      </c>
    </row>
    <row r="402" spans="1:24" ht="24" customHeight="1" x14ac:dyDescent="0.3">
      <c r="A402" s="448" t="s">
        <v>5959</v>
      </c>
      <c r="B402" s="448" t="s">
        <v>5960</v>
      </c>
      <c r="C402" s="449" t="s">
        <v>270</v>
      </c>
      <c r="D402" s="330">
        <f t="shared" si="8"/>
        <v>45</v>
      </c>
      <c r="E402" s="331">
        <f t="shared" si="9"/>
        <v>0</v>
      </c>
      <c r="F402" s="331">
        <f t="shared" si="10"/>
        <v>0</v>
      </c>
      <c r="G402" s="331">
        <f t="shared" si="11"/>
        <v>0</v>
      </c>
      <c r="H402" s="331">
        <f t="shared" si="12"/>
        <v>0</v>
      </c>
      <c r="I402" s="333">
        <f t="shared" si="13"/>
        <v>45</v>
      </c>
      <c r="J402" s="417"/>
      <c r="K402" s="395">
        <f t="shared" si="14"/>
        <v>45</v>
      </c>
      <c r="L402" s="336">
        <f t="shared" si="15"/>
        <v>93</v>
      </c>
      <c r="M402" s="148"/>
      <c r="N402" s="147"/>
      <c r="O402" s="341">
        <v>45</v>
      </c>
      <c r="P402" s="341">
        <v>0</v>
      </c>
      <c r="Q402" s="341">
        <v>0</v>
      </c>
      <c r="R402" s="341">
        <v>0</v>
      </c>
      <c r="S402" s="341">
        <v>0</v>
      </c>
      <c r="T402" s="341"/>
      <c r="U402" s="148"/>
      <c r="V402" s="147">
        <v>0</v>
      </c>
      <c r="W402" s="147"/>
      <c r="X402" s="341">
        <v>0</v>
      </c>
    </row>
    <row r="403" spans="1:24" ht="24" customHeight="1" x14ac:dyDescent="0.3">
      <c r="A403" s="448" t="s">
        <v>5961</v>
      </c>
      <c r="B403" s="448" t="s">
        <v>5962</v>
      </c>
      <c r="C403" s="449" t="s">
        <v>92</v>
      </c>
      <c r="D403" s="330">
        <f t="shared" si="8"/>
        <v>0</v>
      </c>
      <c r="E403" s="331">
        <f t="shared" si="9"/>
        <v>0</v>
      </c>
      <c r="F403" s="331">
        <f t="shared" si="10"/>
        <v>0</v>
      </c>
      <c r="G403" s="331">
        <f t="shared" si="11"/>
        <v>0</v>
      </c>
      <c r="H403" s="331">
        <f t="shared" si="12"/>
        <v>0</v>
      </c>
      <c r="I403" s="333">
        <f t="shared" si="13"/>
        <v>0</v>
      </c>
      <c r="J403" s="417"/>
      <c r="K403" s="395">
        <f t="shared" si="14"/>
        <v>0</v>
      </c>
      <c r="L403" s="336" t="str">
        <f t="shared" si="15"/>
        <v/>
      </c>
      <c r="M403" s="148"/>
      <c r="N403" s="147"/>
      <c r="O403" s="341"/>
      <c r="P403" s="341">
        <v>0</v>
      </c>
      <c r="Q403" s="341">
        <v>0</v>
      </c>
      <c r="R403" s="341">
        <v>0</v>
      </c>
      <c r="S403" s="341">
        <v>0</v>
      </c>
      <c r="T403" s="341"/>
      <c r="U403" s="148"/>
      <c r="V403" s="147">
        <v>0</v>
      </c>
      <c r="W403" s="147"/>
      <c r="X403" s="341">
        <v>0</v>
      </c>
    </row>
    <row r="404" spans="1:24" ht="24" customHeight="1" x14ac:dyDescent="0.3">
      <c r="A404" s="448" t="s">
        <v>5963</v>
      </c>
      <c r="B404" s="448" t="s">
        <v>5964</v>
      </c>
      <c r="C404" s="449" t="s">
        <v>579</v>
      </c>
      <c r="D404" s="330">
        <f t="shared" si="8"/>
        <v>0</v>
      </c>
      <c r="E404" s="331">
        <f t="shared" si="9"/>
        <v>0</v>
      </c>
      <c r="F404" s="331">
        <f t="shared" si="10"/>
        <v>0</v>
      </c>
      <c r="G404" s="331">
        <f t="shared" si="11"/>
        <v>0</v>
      </c>
      <c r="H404" s="331">
        <f t="shared" si="12"/>
        <v>0</v>
      </c>
      <c r="I404" s="333">
        <f t="shared" si="13"/>
        <v>0</v>
      </c>
      <c r="J404" s="417"/>
      <c r="K404" s="395">
        <f t="shared" si="14"/>
        <v>0</v>
      </c>
      <c r="L404" s="336" t="str">
        <f t="shared" si="15"/>
        <v/>
      </c>
      <c r="M404" s="148"/>
      <c r="N404" s="147"/>
      <c r="O404" s="341"/>
      <c r="P404" s="341">
        <v>0</v>
      </c>
      <c r="Q404" s="341">
        <v>0</v>
      </c>
      <c r="R404" s="341">
        <v>0</v>
      </c>
      <c r="S404" s="341">
        <v>0</v>
      </c>
      <c r="T404" s="341"/>
      <c r="U404" s="148"/>
      <c r="V404" s="147">
        <v>0</v>
      </c>
      <c r="W404" s="147"/>
      <c r="X404" s="341">
        <v>0</v>
      </c>
    </row>
    <row r="405" spans="1:24" ht="24" customHeight="1" x14ac:dyDescent="0.3">
      <c r="A405" s="448" t="s">
        <v>5965</v>
      </c>
      <c r="B405" s="448" t="s">
        <v>5966</v>
      </c>
      <c r="C405" s="449" t="s">
        <v>5967</v>
      </c>
      <c r="D405" s="330">
        <f t="shared" si="8"/>
        <v>44</v>
      </c>
      <c r="E405" s="331">
        <f t="shared" si="9"/>
        <v>0</v>
      </c>
      <c r="F405" s="331">
        <f t="shared" si="10"/>
        <v>0</v>
      </c>
      <c r="G405" s="331">
        <f t="shared" si="11"/>
        <v>0</v>
      </c>
      <c r="H405" s="331">
        <f t="shared" si="12"/>
        <v>0</v>
      </c>
      <c r="I405" s="333">
        <f t="shared" si="13"/>
        <v>44</v>
      </c>
      <c r="J405" s="417"/>
      <c r="K405" s="395">
        <f t="shared" si="14"/>
        <v>44</v>
      </c>
      <c r="L405" s="336">
        <f t="shared" si="15"/>
        <v>98</v>
      </c>
      <c r="M405" s="148">
        <v>44</v>
      </c>
      <c r="N405" s="147"/>
      <c r="O405" s="341"/>
      <c r="P405" s="341">
        <v>0</v>
      </c>
      <c r="Q405" s="341">
        <v>0</v>
      </c>
      <c r="R405" s="341">
        <v>0</v>
      </c>
      <c r="S405" s="341">
        <v>0</v>
      </c>
      <c r="T405" s="341"/>
      <c r="U405" s="148"/>
      <c r="V405" s="147">
        <v>0</v>
      </c>
      <c r="W405" s="147"/>
      <c r="X405" s="341">
        <v>0</v>
      </c>
    </row>
    <row r="406" spans="1:24" ht="24" customHeight="1" x14ac:dyDescent="0.3">
      <c r="A406" s="447" t="s">
        <v>953</v>
      </c>
      <c r="B406" s="448" t="s">
        <v>954</v>
      </c>
      <c r="C406" s="449" t="s">
        <v>237</v>
      </c>
      <c r="D406" s="330">
        <f t="shared" si="8"/>
        <v>6</v>
      </c>
      <c r="E406" s="331">
        <f t="shared" si="9"/>
        <v>0</v>
      </c>
      <c r="F406" s="331">
        <f t="shared" si="10"/>
        <v>0</v>
      </c>
      <c r="G406" s="331">
        <f t="shared" si="11"/>
        <v>0</v>
      </c>
      <c r="H406" s="331">
        <f t="shared" si="12"/>
        <v>0</v>
      </c>
      <c r="I406" s="333">
        <f t="shared" si="13"/>
        <v>6</v>
      </c>
      <c r="J406" s="417"/>
      <c r="K406" s="395">
        <f t="shared" si="14"/>
        <v>6</v>
      </c>
      <c r="L406" s="336">
        <f t="shared" si="15"/>
        <v>180</v>
      </c>
      <c r="M406" s="148"/>
      <c r="N406" s="147">
        <v>6</v>
      </c>
      <c r="O406" s="341"/>
      <c r="P406" s="341">
        <v>0</v>
      </c>
      <c r="Q406" s="341">
        <v>0</v>
      </c>
      <c r="R406" s="341">
        <v>0</v>
      </c>
      <c r="S406" s="341">
        <v>0</v>
      </c>
      <c r="T406" s="341"/>
      <c r="U406" s="148"/>
      <c r="V406" s="147">
        <v>0</v>
      </c>
      <c r="W406" s="147"/>
      <c r="X406" s="341">
        <v>0</v>
      </c>
    </row>
    <row r="407" spans="1:24" ht="24" customHeight="1" x14ac:dyDescent="0.3">
      <c r="A407" s="448" t="s">
        <v>5968</v>
      </c>
      <c r="B407" s="448" t="s">
        <v>5969</v>
      </c>
      <c r="C407" s="449" t="s">
        <v>725</v>
      </c>
      <c r="D407" s="330">
        <f t="shared" si="8"/>
        <v>96</v>
      </c>
      <c r="E407" s="331">
        <f t="shared" si="9"/>
        <v>88</v>
      </c>
      <c r="F407" s="331">
        <f t="shared" si="10"/>
        <v>0</v>
      </c>
      <c r="G407" s="331">
        <f t="shared" si="11"/>
        <v>0</v>
      </c>
      <c r="H407" s="331">
        <f t="shared" si="12"/>
        <v>0</v>
      </c>
      <c r="I407" s="333">
        <f t="shared" si="13"/>
        <v>184</v>
      </c>
      <c r="J407" s="417"/>
      <c r="K407" s="395">
        <f t="shared" si="14"/>
        <v>184</v>
      </c>
      <c r="L407" s="336">
        <f t="shared" si="15"/>
        <v>38</v>
      </c>
      <c r="M407" s="148">
        <v>88</v>
      </c>
      <c r="N407" s="147"/>
      <c r="O407" s="341"/>
      <c r="P407" s="341">
        <v>0</v>
      </c>
      <c r="Q407" s="341">
        <v>0</v>
      </c>
      <c r="R407" s="341">
        <v>0</v>
      </c>
      <c r="S407" s="341">
        <v>0</v>
      </c>
      <c r="T407" s="341"/>
      <c r="U407" s="148">
        <v>96</v>
      </c>
      <c r="V407" s="147">
        <v>0</v>
      </c>
      <c r="W407" s="147"/>
      <c r="X407" s="341">
        <v>0</v>
      </c>
    </row>
    <row r="408" spans="1:24" ht="24" customHeight="1" x14ac:dyDescent="0.3">
      <c r="A408" s="447" t="s">
        <v>5970</v>
      </c>
      <c r="B408" s="448" t="s">
        <v>6032</v>
      </c>
      <c r="C408" s="449" t="s">
        <v>142</v>
      </c>
      <c r="D408" s="330">
        <f t="shared" si="8"/>
        <v>6</v>
      </c>
      <c r="E408" s="331">
        <f t="shared" si="9"/>
        <v>0</v>
      </c>
      <c r="F408" s="331">
        <f t="shared" si="10"/>
        <v>0</v>
      </c>
      <c r="G408" s="331">
        <f t="shared" si="11"/>
        <v>0</v>
      </c>
      <c r="H408" s="331">
        <f t="shared" si="12"/>
        <v>0</v>
      </c>
      <c r="I408" s="333">
        <f t="shared" si="13"/>
        <v>6</v>
      </c>
      <c r="J408" s="417"/>
      <c r="K408" s="395">
        <f t="shared" si="14"/>
        <v>6</v>
      </c>
      <c r="L408" s="336">
        <f t="shared" si="15"/>
        <v>180</v>
      </c>
      <c r="M408" s="148"/>
      <c r="N408" s="147">
        <v>6</v>
      </c>
      <c r="O408" s="341"/>
      <c r="P408" s="341">
        <v>0</v>
      </c>
      <c r="Q408" s="341">
        <v>0</v>
      </c>
      <c r="R408" s="341">
        <v>0</v>
      </c>
      <c r="S408" s="341">
        <v>0</v>
      </c>
      <c r="T408" s="341"/>
      <c r="U408" s="148"/>
      <c r="V408" s="147">
        <v>0</v>
      </c>
      <c r="W408" s="147"/>
      <c r="X408" s="341">
        <v>0</v>
      </c>
    </row>
    <row r="409" spans="1:24" ht="24" customHeight="1" x14ac:dyDescent="0.3">
      <c r="A409" s="447" t="s">
        <v>5972</v>
      </c>
      <c r="B409" s="448" t="s">
        <v>5973</v>
      </c>
      <c r="C409" s="449" t="s">
        <v>340</v>
      </c>
      <c r="D409" s="330">
        <f t="shared" si="8"/>
        <v>0</v>
      </c>
      <c r="E409" s="331">
        <f t="shared" si="9"/>
        <v>0</v>
      </c>
      <c r="F409" s="331">
        <f t="shared" si="10"/>
        <v>0</v>
      </c>
      <c r="G409" s="331">
        <f t="shared" si="11"/>
        <v>0</v>
      </c>
      <c r="H409" s="331">
        <f t="shared" si="12"/>
        <v>0</v>
      </c>
      <c r="I409" s="333">
        <f t="shared" si="13"/>
        <v>0</v>
      </c>
      <c r="J409" s="417"/>
      <c r="K409" s="395">
        <f t="shared" si="14"/>
        <v>0</v>
      </c>
      <c r="L409" s="336" t="str">
        <f t="shared" si="15"/>
        <v/>
      </c>
      <c r="M409" s="148"/>
      <c r="N409" s="147"/>
      <c r="O409" s="341"/>
      <c r="P409" s="341">
        <v>0</v>
      </c>
      <c r="Q409" s="341">
        <v>0</v>
      </c>
      <c r="R409" s="341">
        <v>0</v>
      </c>
      <c r="S409" s="341">
        <v>0</v>
      </c>
      <c r="T409" s="341"/>
      <c r="U409" s="148"/>
      <c r="V409" s="147">
        <v>0</v>
      </c>
      <c r="W409" s="147"/>
      <c r="X409" s="341">
        <v>0</v>
      </c>
    </row>
    <row r="410" spans="1:24" ht="24" customHeight="1" x14ac:dyDescent="0.3">
      <c r="A410" s="448" t="s">
        <v>5974</v>
      </c>
      <c r="B410" s="448" t="s">
        <v>5975</v>
      </c>
      <c r="C410" s="449" t="s">
        <v>1461</v>
      </c>
      <c r="D410" s="330">
        <f t="shared" si="8"/>
        <v>12</v>
      </c>
      <c r="E410" s="331">
        <f t="shared" si="9"/>
        <v>8</v>
      </c>
      <c r="F410" s="331">
        <f t="shared" si="10"/>
        <v>0</v>
      </c>
      <c r="G410" s="331">
        <f t="shared" si="11"/>
        <v>0</v>
      </c>
      <c r="H410" s="331">
        <f t="shared" si="12"/>
        <v>0</v>
      </c>
      <c r="I410" s="333">
        <f t="shared" si="13"/>
        <v>20</v>
      </c>
      <c r="J410" s="417"/>
      <c r="K410" s="395">
        <f t="shared" si="14"/>
        <v>20</v>
      </c>
      <c r="L410" s="336">
        <f t="shared" si="15"/>
        <v>146</v>
      </c>
      <c r="M410" s="148"/>
      <c r="N410" s="147">
        <v>12</v>
      </c>
      <c r="O410" s="341"/>
      <c r="P410" s="341">
        <v>0</v>
      </c>
      <c r="Q410" s="341">
        <v>0</v>
      </c>
      <c r="R410" s="341">
        <v>0</v>
      </c>
      <c r="S410" s="341">
        <v>0</v>
      </c>
      <c r="T410" s="341"/>
      <c r="U410" s="148"/>
      <c r="V410" s="147">
        <v>0</v>
      </c>
      <c r="W410" s="147">
        <v>8</v>
      </c>
      <c r="X410" s="341">
        <v>0</v>
      </c>
    </row>
    <row r="411" spans="1:24" ht="15" customHeight="1" x14ac:dyDescent="0.3">
      <c r="M411" s="215"/>
    </row>
  </sheetData>
  <mergeCells count="9">
    <mergeCell ref="O1:T1"/>
    <mergeCell ref="U1:W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09"/>
  <sheetViews>
    <sheetView workbookViewId="0">
      <pane ySplit="1" topLeftCell="A2" activePane="bottomLeft" state="frozen"/>
      <selection activeCell="A17" sqref="A17:J17"/>
      <selection pane="bottomLeft" activeCell="A17" sqref="A17:J17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466" t="s">
        <v>6033</v>
      </c>
      <c r="B1" s="467" t="s">
        <v>6034</v>
      </c>
      <c r="C1" s="467" t="s">
        <v>6035</v>
      </c>
      <c r="D1" s="468" t="s">
        <v>6036</v>
      </c>
      <c r="E1" s="469" t="s">
        <v>6037</v>
      </c>
      <c r="F1" s="469" t="s">
        <v>6038</v>
      </c>
    </row>
    <row r="2" spans="1:6" ht="18" customHeight="1" x14ac:dyDescent="0.3">
      <c r="A2" s="470" t="s">
        <v>1417</v>
      </c>
      <c r="B2" s="471"/>
      <c r="C2" s="472"/>
      <c r="D2" s="473"/>
      <c r="E2" s="474"/>
      <c r="F2" s="475"/>
    </row>
    <row r="3" spans="1:6" ht="18" customHeight="1" x14ac:dyDescent="0.3">
      <c r="A3" s="476" t="s">
        <v>971</v>
      </c>
      <c r="B3" s="477"/>
      <c r="C3" s="478"/>
      <c r="D3" s="479"/>
      <c r="E3" s="480"/>
      <c r="F3" s="481"/>
    </row>
    <row r="4" spans="1:6" ht="18" customHeight="1" x14ac:dyDescent="0.3">
      <c r="A4" s="476" t="s">
        <v>1924</v>
      </c>
      <c r="B4" s="477"/>
      <c r="C4" s="478"/>
      <c r="D4" s="479"/>
      <c r="E4" s="480"/>
      <c r="F4" s="481"/>
    </row>
    <row r="5" spans="1:6" ht="18" customHeight="1" x14ac:dyDescent="0.3">
      <c r="A5" s="476" t="s">
        <v>1428</v>
      </c>
      <c r="B5" s="477"/>
      <c r="C5" s="478"/>
      <c r="D5" s="479"/>
      <c r="E5" s="480"/>
      <c r="F5" s="481"/>
    </row>
    <row r="6" spans="1:6" ht="18" customHeight="1" x14ac:dyDescent="0.3">
      <c r="A6" s="476" t="s">
        <v>1933</v>
      </c>
      <c r="B6" s="477"/>
      <c r="C6" s="478"/>
      <c r="D6" s="482"/>
      <c r="E6" s="480"/>
      <c r="F6" s="481">
        <v>12</v>
      </c>
    </row>
    <row r="7" spans="1:6" ht="18" customHeight="1" x14ac:dyDescent="0.3">
      <c r="A7" s="476" t="s">
        <v>1940</v>
      </c>
      <c r="B7" s="477"/>
      <c r="C7" s="478"/>
      <c r="D7" s="479"/>
      <c r="E7" s="480"/>
      <c r="F7" s="481"/>
    </row>
    <row r="8" spans="1:6" ht="18" customHeight="1" x14ac:dyDescent="0.3">
      <c r="A8" s="476" t="s">
        <v>453</v>
      </c>
      <c r="B8" s="477">
        <v>195</v>
      </c>
      <c r="C8" s="478">
        <v>195</v>
      </c>
      <c r="D8" s="479"/>
      <c r="E8" s="480"/>
      <c r="F8" s="481"/>
    </row>
    <row r="9" spans="1:6" ht="18" customHeight="1" x14ac:dyDescent="0.3">
      <c r="A9" s="476" t="s">
        <v>1433</v>
      </c>
      <c r="B9" s="477"/>
      <c r="C9" s="478"/>
      <c r="D9" s="482">
        <v>26</v>
      </c>
      <c r="E9" s="480"/>
      <c r="F9" s="481"/>
    </row>
    <row r="10" spans="1:6" ht="18" customHeight="1" x14ac:dyDescent="0.3">
      <c r="A10" s="476" t="s">
        <v>1962</v>
      </c>
      <c r="B10" s="477"/>
      <c r="C10" s="478"/>
      <c r="D10" s="479"/>
      <c r="E10" s="480"/>
      <c r="F10" s="481"/>
    </row>
    <row r="11" spans="1:6" ht="18" customHeight="1" x14ac:dyDescent="0.3">
      <c r="A11" s="476" t="s">
        <v>2005</v>
      </c>
      <c r="B11" s="477"/>
      <c r="C11" s="478"/>
      <c r="D11" s="479"/>
      <c r="E11" s="480">
        <v>2</v>
      </c>
      <c r="F11" s="481"/>
    </row>
    <row r="12" spans="1:6" ht="18" customHeight="1" x14ac:dyDescent="0.3">
      <c r="A12" s="476" t="s">
        <v>2042</v>
      </c>
      <c r="B12" s="477"/>
      <c r="C12" s="478"/>
      <c r="D12" s="479"/>
      <c r="E12" s="480"/>
      <c r="F12" s="481">
        <v>4</v>
      </c>
    </row>
    <row r="13" spans="1:6" ht="18" customHeight="1" x14ac:dyDescent="0.3">
      <c r="A13" s="476" t="s">
        <v>2046</v>
      </c>
      <c r="B13" s="477"/>
      <c r="C13" s="478"/>
      <c r="D13" s="479"/>
      <c r="E13" s="480"/>
      <c r="F13" s="481"/>
    </row>
    <row r="14" spans="1:6" ht="18" customHeight="1" x14ac:dyDescent="0.3">
      <c r="A14" s="476" t="s">
        <v>6039</v>
      </c>
      <c r="B14" s="477"/>
      <c r="C14" s="478"/>
      <c r="D14" s="479"/>
      <c r="E14" s="480"/>
      <c r="F14" s="481"/>
    </row>
    <row r="15" spans="1:6" ht="18" customHeight="1" x14ac:dyDescent="0.3">
      <c r="A15" s="476" t="s">
        <v>6040</v>
      </c>
      <c r="B15" s="477"/>
      <c r="C15" s="478"/>
      <c r="D15" s="479"/>
      <c r="E15" s="480"/>
      <c r="F15" s="481"/>
    </row>
    <row r="16" spans="1:6" ht="18" customHeight="1" x14ac:dyDescent="0.3">
      <c r="A16" s="476" t="s">
        <v>2154</v>
      </c>
      <c r="B16" s="477"/>
      <c r="C16" s="478"/>
      <c r="D16" s="479"/>
      <c r="E16" s="480">
        <v>13</v>
      </c>
      <c r="F16" s="481">
        <v>28</v>
      </c>
    </row>
    <row r="17" spans="1:6" ht="18" customHeight="1" x14ac:dyDescent="0.3">
      <c r="A17" s="476" t="s">
        <v>471</v>
      </c>
      <c r="B17" s="477">
        <v>2</v>
      </c>
      <c r="C17" s="478">
        <v>2</v>
      </c>
      <c r="D17" s="482"/>
      <c r="E17" s="480"/>
      <c r="F17" s="481"/>
    </row>
    <row r="18" spans="1:6" ht="18" customHeight="1" x14ac:dyDescent="0.3">
      <c r="A18" s="476" t="s">
        <v>1452</v>
      </c>
      <c r="B18" s="477"/>
      <c r="C18" s="478"/>
      <c r="D18" s="482">
        <v>7</v>
      </c>
      <c r="E18" s="480"/>
      <c r="F18" s="481"/>
    </row>
    <row r="19" spans="1:6" ht="18" customHeight="1" x14ac:dyDescent="0.3">
      <c r="A19" s="476" t="s">
        <v>2171</v>
      </c>
      <c r="B19" s="477"/>
      <c r="C19" s="478"/>
      <c r="D19" s="479"/>
      <c r="E19" s="480"/>
      <c r="F19" s="481"/>
    </row>
    <row r="20" spans="1:6" ht="18" customHeight="1" x14ac:dyDescent="0.3">
      <c r="A20" s="476" t="s">
        <v>6041</v>
      </c>
      <c r="B20" s="477">
        <v>11</v>
      </c>
      <c r="C20" s="478">
        <v>11</v>
      </c>
      <c r="D20" s="479"/>
      <c r="E20" s="480"/>
      <c r="F20" s="481"/>
    </row>
    <row r="21" spans="1:6" ht="18" customHeight="1" x14ac:dyDescent="0.3">
      <c r="A21" s="476" t="s">
        <v>1000</v>
      </c>
      <c r="B21" s="477"/>
      <c r="C21" s="478">
        <v>12</v>
      </c>
      <c r="D21" s="479"/>
      <c r="E21" s="480"/>
      <c r="F21" s="481"/>
    </row>
    <row r="22" spans="1:6" ht="18" customHeight="1" x14ac:dyDescent="0.3">
      <c r="A22" s="476" t="s">
        <v>1006</v>
      </c>
      <c r="B22" s="477"/>
      <c r="C22" s="478"/>
      <c r="D22" s="479"/>
      <c r="E22" s="480"/>
      <c r="F22" s="481"/>
    </row>
    <row r="23" spans="1:6" ht="18" customHeight="1" x14ac:dyDescent="0.3">
      <c r="A23" s="476" t="s">
        <v>6042</v>
      </c>
      <c r="B23" s="477"/>
      <c r="C23" s="478"/>
      <c r="D23" s="479"/>
      <c r="E23" s="480"/>
      <c r="F23" s="481"/>
    </row>
    <row r="24" spans="1:6" ht="18" customHeight="1" x14ac:dyDescent="0.3">
      <c r="A24" s="476" t="s">
        <v>489</v>
      </c>
      <c r="B24" s="477">
        <v>19</v>
      </c>
      <c r="C24" s="478">
        <v>19</v>
      </c>
      <c r="D24" s="479"/>
      <c r="E24" s="480"/>
      <c r="F24" s="481"/>
    </row>
    <row r="25" spans="1:6" ht="18" customHeight="1" x14ac:dyDescent="0.3">
      <c r="A25" s="476" t="s">
        <v>6043</v>
      </c>
      <c r="B25" s="477"/>
      <c r="C25" s="478"/>
      <c r="D25" s="479"/>
      <c r="E25" s="480"/>
      <c r="F25" s="481"/>
    </row>
    <row r="26" spans="1:6" ht="18" customHeight="1" x14ac:dyDescent="0.3">
      <c r="A26" s="476" t="s">
        <v>1010</v>
      </c>
      <c r="B26" s="477"/>
      <c r="C26" s="478"/>
      <c r="D26" s="479"/>
      <c r="E26" s="480"/>
      <c r="F26" s="481"/>
    </row>
    <row r="27" spans="1:6" ht="18" customHeight="1" x14ac:dyDescent="0.3">
      <c r="A27" s="476" t="s">
        <v>6044</v>
      </c>
      <c r="B27" s="477">
        <v>76</v>
      </c>
      <c r="C27" s="478">
        <v>76</v>
      </c>
      <c r="D27" s="479"/>
      <c r="E27" s="480"/>
      <c r="F27" s="481"/>
    </row>
    <row r="28" spans="1:6" ht="18" customHeight="1" x14ac:dyDescent="0.3">
      <c r="A28" s="476" t="s">
        <v>1467</v>
      </c>
      <c r="B28" s="477"/>
      <c r="C28" s="478"/>
      <c r="D28" s="479"/>
      <c r="E28" s="480"/>
      <c r="F28" s="481"/>
    </row>
    <row r="29" spans="1:6" ht="18" customHeight="1" x14ac:dyDescent="0.3">
      <c r="A29" s="476" t="s">
        <v>1471</v>
      </c>
      <c r="B29" s="477"/>
      <c r="C29" s="478"/>
      <c r="D29" s="479"/>
      <c r="E29" s="480"/>
      <c r="F29" s="481"/>
    </row>
    <row r="30" spans="1:6" ht="18" customHeight="1" x14ac:dyDescent="0.3">
      <c r="A30" s="476" t="s">
        <v>6045</v>
      </c>
      <c r="B30" s="477"/>
      <c r="C30" s="478"/>
      <c r="D30" s="479"/>
      <c r="E30" s="480"/>
      <c r="F30" s="481"/>
    </row>
    <row r="31" spans="1:6" ht="18" customHeight="1" x14ac:dyDescent="0.3">
      <c r="A31" s="476" t="s">
        <v>2494</v>
      </c>
      <c r="B31" s="477"/>
      <c r="C31" s="478"/>
      <c r="D31" s="479"/>
      <c r="E31" s="480">
        <v>76</v>
      </c>
      <c r="F31" s="481">
        <v>4</v>
      </c>
    </row>
    <row r="32" spans="1:6" ht="18" customHeight="1" x14ac:dyDescent="0.3">
      <c r="A32" s="476" t="s">
        <v>506</v>
      </c>
      <c r="B32" s="477">
        <v>530</v>
      </c>
      <c r="C32" s="478">
        <v>530</v>
      </c>
      <c r="D32" s="479"/>
      <c r="E32" s="480"/>
      <c r="F32" s="481"/>
    </row>
    <row r="33" spans="1:6" ht="18" customHeight="1" x14ac:dyDescent="0.3">
      <c r="A33" s="476" t="s">
        <v>2525</v>
      </c>
      <c r="B33" s="477"/>
      <c r="C33" s="478"/>
      <c r="D33" s="482">
        <v>0</v>
      </c>
      <c r="E33" s="480"/>
      <c r="F33" s="481"/>
    </row>
    <row r="34" spans="1:6" ht="18" customHeight="1" x14ac:dyDescent="0.3">
      <c r="A34" s="476" t="s">
        <v>6046</v>
      </c>
      <c r="B34" s="477"/>
      <c r="C34" s="478"/>
      <c r="D34" s="479"/>
      <c r="E34" s="480"/>
      <c r="F34" s="481"/>
    </row>
    <row r="35" spans="1:6" ht="18" customHeight="1" x14ac:dyDescent="0.3">
      <c r="A35" s="476" t="s">
        <v>2562</v>
      </c>
      <c r="B35" s="477"/>
      <c r="C35" s="478"/>
      <c r="D35" s="479"/>
      <c r="E35" s="480"/>
      <c r="F35" s="481">
        <v>2</v>
      </c>
    </row>
    <row r="36" spans="1:6" ht="18" customHeight="1" x14ac:dyDescent="0.3">
      <c r="A36" s="476" t="s">
        <v>2577</v>
      </c>
      <c r="B36" s="477"/>
      <c r="C36" s="478"/>
      <c r="D36" s="479"/>
      <c r="E36" s="480">
        <v>655</v>
      </c>
      <c r="F36" s="481"/>
    </row>
    <row r="37" spans="1:6" ht="18" customHeight="1" x14ac:dyDescent="0.3">
      <c r="A37" s="476" t="s">
        <v>2580</v>
      </c>
      <c r="B37" s="477"/>
      <c r="C37" s="478"/>
      <c r="D37" s="479"/>
      <c r="E37" s="480">
        <v>4</v>
      </c>
      <c r="F37" s="481">
        <v>4</v>
      </c>
    </row>
    <row r="38" spans="1:6" ht="18" customHeight="1" x14ac:dyDescent="0.3">
      <c r="A38" s="476" t="s">
        <v>1027</v>
      </c>
      <c r="B38" s="477"/>
      <c r="C38" s="478">
        <v>205</v>
      </c>
      <c r="D38" s="479"/>
      <c r="E38" s="480"/>
      <c r="F38" s="481"/>
    </row>
    <row r="39" spans="1:6" ht="18" customHeight="1" x14ac:dyDescent="0.3">
      <c r="A39" s="476" t="s">
        <v>2649</v>
      </c>
      <c r="B39" s="477"/>
      <c r="C39" s="478"/>
      <c r="D39" s="482"/>
      <c r="E39" s="480"/>
      <c r="F39" s="481"/>
    </row>
    <row r="40" spans="1:6" ht="18" customHeight="1" x14ac:dyDescent="0.3">
      <c r="A40" s="476" t="s">
        <v>2655</v>
      </c>
      <c r="B40" s="477"/>
      <c r="C40" s="478"/>
      <c r="D40" s="479"/>
      <c r="E40" s="480"/>
      <c r="F40" s="481"/>
    </row>
    <row r="41" spans="1:6" ht="18" customHeight="1" x14ac:dyDescent="0.3">
      <c r="A41" s="476" t="s">
        <v>1030</v>
      </c>
      <c r="B41" s="477">
        <v>8</v>
      </c>
      <c r="C41" s="478">
        <v>8</v>
      </c>
      <c r="D41" s="482"/>
      <c r="E41" s="480"/>
      <c r="F41" s="481"/>
    </row>
    <row r="42" spans="1:6" ht="18" customHeight="1" x14ac:dyDescent="0.3">
      <c r="A42" s="476" t="s">
        <v>6047</v>
      </c>
      <c r="B42" s="477"/>
      <c r="C42" s="478"/>
      <c r="D42" s="482"/>
      <c r="E42" s="480"/>
      <c r="F42" s="481"/>
    </row>
    <row r="43" spans="1:6" ht="18" customHeight="1" x14ac:dyDescent="0.3">
      <c r="A43" s="476" t="s">
        <v>2694</v>
      </c>
      <c r="B43" s="477"/>
      <c r="C43" s="478"/>
      <c r="D43" s="482"/>
      <c r="E43" s="480"/>
      <c r="F43" s="481"/>
    </row>
    <row r="44" spans="1:6" ht="18" customHeight="1" x14ac:dyDescent="0.3">
      <c r="A44" s="476" t="s">
        <v>6048</v>
      </c>
      <c r="B44" s="477"/>
      <c r="C44" s="478"/>
      <c r="D44" s="479"/>
      <c r="E44" s="480"/>
      <c r="F44" s="481"/>
    </row>
    <row r="45" spans="1:6" ht="18" customHeight="1" x14ac:dyDescent="0.3">
      <c r="A45" s="476" t="s">
        <v>4903</v>
      </c>
      <c r="B45" s="477"/>
      <c r="C45" s="478"/>
      <c r="D45" s="482"/>
      <c r="E45" s="480"/>
      <c r="F45" s="481"/>
    </row>
    <row r="46" spans="1:6" ht="18" customHeight="1" x14ac:dyDescent="0.3">
      <c r="A46" s="476" t="s">
        <v>2736</v>
      </c>
      <c r="B46" s="477"/>
      <c r="C46" s="478"/>
      <c r="D46" s="482"/>
      <c r="E46" s="480"/>
      <c r="F46" s="481"/>
    </row>
    <row r="47" spans="1:6" ht="18" customHeight="1" x14ac:dyDescent="0.3">
      <c r="A47" s="476" t="s">
        <v>1043</v>
      </c>
      <c r="B47" s="477"/>
      <c r="C47" s="478">
        <v>8</v>
      </c>
      <c r="D47" s="482"/>
      <c r="E47" s="480"/>
      <c r="F47" s="481"/>
    </row>
    <row r="48" spans="1:6" ht="18" customHeight="1" x14ac:dyDescent="0.3">
      <c r="A48" s="476" t="s">
        <v>541</v>
      </c>
      <c r="B48" s="477">
        <v>5</v>
      </c>
      <c r="C48" s="478">
        <v>5</v>
      </c>
      <c r="D48" s="482"/>
      <c r="E48" s="480"/>
      <c r="F48" s="481"/>
    </row>
    <row r="49" spans="1:6" ht="18" customHeight="1" x14ac:dyDescent="0.3">
      <c r="A49" s="476" t="s">
        <v>6049</v>
      </c>
      <c r="B49" s="477"/>
      <c r="C49" s="478"/>
      <c r="D49" s="482"/>
      <c r="E49" s="480"/>
      <c r="F49" s="481">
        <v>10</v>
      </c>
    </row>
    <row r="50" spans="1:6" ht="18" customHeight="1" x14ac:dyDescent="0.3">
      <c r="A50" s="476" t="s">
        <v>1045</v>
      </c>
      <c r="B50" s="477"/>
      <c r="C50" s="478">
        <v>4</v>
      </c>
      <c r="D50" s="479"/>
      <c r="E50" s="480"/>
      <c r="F50" s="481"/>
    </row>
    <row r="51" spans="1:6" ht="18" customHeight="1" x14ac:dyDescent="0.3">
      <c r="A51" s="476" t="s">
        <v>1047</v>
      </c>
      <c r="B51" s="477"/>
      <c r="C51" s="478">
        <v>98</v>
      </c>
      <c r="D51" s="479"/>
      <c r="E51" s="480"/>
      <c r="F51" s="481"/>
    </row>
    <row r="52" spans="1:6" ht="18" customHeight="1" x14ac:dyDescent="0.3">
      <c r="A52" s="476" t="s">
        <v>549</v>
      </c>
      <c r="B52" s="477">
        <v>5</v>
      </c>
      <c r="C52" s="478">
        <v>5</v>
      </c>
      <c r="D52" s="482"/>
      <c r="E52" s="480"/>
      <c r="F52" s="481"/>
    </row>
    <row r="53" spans="1:6" ht="18" customHeight="1" x14ac:dyDescent="0.3">
      <c r="A53" s="476" t="s">
        <v>551</v>
      </c>
      <c r="B53" s="477">
        <v>5</v>
      </c>
      <c r="C53" s="478">
        <v>5</v>
      </c>
      <c r="D53" s="482"/>
      <c r="E53" s="480"/>
      <c r="F53" s="481"/>
    </row>
    <row r="54" spans="1:6" ht="18" customHeight="1" x14ac:dyDescent="0.3">
      <c r="A54" s="476" t="s">
        <v>2871</v>
      </c>
      <c r="B54" s="477"/>
      <c r="C54" s="478"/>
      <c r="D54" s="482"/>
      <c r="E54" s="480">
        <v>7</v>
      </c>
      <c r="F54" s="481">
        <v>27</v>
      </c>
    </row>
    <row r="55" spans="1:6" ht="18" customHeight="1" x14ac:dyDescent="0.3">
      <c r="A55" s="476" t="s">
        <v>2873</v>
      </c>
      <c r="B55" s="477"/>
      <c r="C55" s="478"/>
      <c r="D55" s="482"/>
      <c r="E55" s="480"/>
      <c r="F55" s="481"/>
    </row>
    <row r="56" spans="1:6" ht="18" customHeight="1" x14ac:dyDescent="0.3">
      <c r="A56" s="476" t="s">
        <v>1488</v>
      </c>
      <c r="B56" s="477"/>
      <c r="C56" s="478"/>
      <c r="D56" s="479"/>
      <c r="E56" s="480"/>
      <c r="F56" s="481"/>
    </row>
    <row r="57" spans="1:6" ht="18" customHeight="1" x14ac:dyDescent="0.3">
      <c r="A57" s="476" t="s">
        <v>1052</v>
      </c>
      <c r="B57" s="477"/>
      <c r="C57" s="478"/>
      <c r="D57" s="479"/>
      <c r="E57" s="480"/>
      <c r="F57" s="481"/>
    </row>
    <row r="58" spans="1:6" ht="18" customHeight="1" x14ac:dyDescent="0.3">
      <c r="A58" s="476" t="s">
        <v>1494</v>
      </c>
      <c r="B58" s="477"/>
      <c r="C58" s="478"/>
      <c r="D58" s="479"/>
      <c r="E58" s="480"/>
      <c r="F58" s="481"/>
    </row>
    <row r="59" spans="1:6" ht="18" customHeight="1" x14ac:dyDescent="0.3">
      <c r="A59" s="476" t="s">
        <v>1058</v>
      </c>
      <c r="B59" s="477"/>
      <c r="C59" s="478">
        <v>144</v>
      </c>
      <c r="D59" s="479"/>
      <c r="E59" s="480"/>
      <c r="F59" s="481"/>
    </row>
    <row r="60" spans="1:6" ht="18" customHeight="1" x14ac:dyDescent="0.3">
      <c r="A60" s="476" t="s">
        <v>2973</v>
      </c>
      <c r="B60" s="477"/>
      <c r="C60" s="478"/>
      <c r="D60" s="482"/>
      <c r="E60" s="480">
        <v>4</v>
      </c>
      <c r="F60" s="481">
        <v>27</v>
      </c>
    </row>
    <row r="61" spans="1:6" ht="18" customHeight="1" x14ac:dyDescent="0.3">
      <c r="A61" s="476" t="s">
        <v>6050</v>
      </c>
      <c r="B61" s="477">
        <v>170</v>
      </c>
      <c r="C61" s="478">
        <v>170</v>
      </c>
      <c r="D61" s="482"/>
      <c r="E61" s="480"/>
      <c r="F61" s="481"/>
    </row>
    <row r="62" spans="1:6" ht="18" customHeight="1" x14ac:dyDescent="0.3">
      <c r="A62" s="476" t="s">
        <v>2986</v>
      </c>
      <c r="B62" s="477"/>
      <c r="C62" s="478"/>
      <c r="D62" s="482">
        <v>0</v>
      </c>
      <c r="E62" s="480"/>
      <c r="F62" s="481"/>
    </row>
    <row r="63" spans="1:6" ht="18" customHeight="1" x14ac:dyDescent="0.3">
      <c r="A63" s="476" t="s">
        <v>1062</v>
      </c>
      <c r="B63" s="477"/>
      <c r="C63" s="478">
        <v>4</v>
      </c>
      <c r="D63" s="479"/>
      <c r="E63" s="480"/>
      <c r="F63" s="481"/>
    </row>
    <row r="64" spans="1:6" ht="18" customHeight="1" x14ac:dyDescent="0.3">
      <c r="A64" s="476" t="s">
        <v>1498</v>
      </c>
      <c r="B64" s="477"/>
      <c r="C64" s="478"/>
      <c r="D64" s="479"/>
      <c r="E64" s="480"/>
      <c r="F64" s="481"/>
    </row>
    <row r="65" spans="1:6" ht="18" customHeight="1" x14ac:dyDescent="0.3">
      <c r="A65" s="476" t="s">
        <v>3043</v>
      </c>
      <c r="B65" s="477"/>
      <c r="C65" s="478"/>
      <c r="D65" s="479"/>
      <c r="E65" s="480"/>
      <c r="F65" s="481"/>
    </row>
    <row r="66" spans="1:6" ht="18" customHeight="1" x14ac:dyDescent="0.3">
      <c r="A66" s="476" t="s">
        <v>3078</v>
      </c>
      <c r="B66" s="477"/>
      <c r="C66" s="478"/>
      <c r="D66" s="479"/>
      <c r="E66" s="480"/>
      <c r="F66" s="481"/>
    </row>
    <row r="67" spans="1:6" ht="18" customHeight="1" x14ac:dyDescent="0.3">
      <c r="A67" s="476" t="s">
        <v>3108</v>
      </c>
      <c r="B67" s="477"/>
      <c r="C67" s="478"/>
      <c r="D67" s="479"/>
      <c r="E67" s="480"/>
      <c r="F67" s="481"/>
    </row>
    <row r="68" spans="1:6" ht="18" customHeight="1" x14ac:dyDescent="0.3">
      <c r="A68" s="476" t="s">
        <v>1514</v>
      </c>
      <c r="B68" s="477"/>
      <c r="C68" s="478"/>
      <c r="D68" s="482">
        <v>533</v>
      </c>
      <c r="E68" s="480"/>
      <c r="F68" s="481"/>
    </row>
    <row r="69" spans="1:6" ht="18" customHeight="1" x14ac:dyDescent="0.3">
      <c r="A69" s="476" t="s">
        <v>3116</v>
      </c>
      <c r="B69" s="477"/>
      <c r="C69" s="478"/>
      <c r="D69" s="479"/>
      <c r="E69" s="480"/>
      <c r="F69" s="481"/>
    </row>
    <row r="70" spans="1:6" ht="18" customHeight="1" x14ac:dyDescent="0.3">
      <c r="A70" s="476" t="s">
        <v>3135</v>
      </c>
      <c r="B70" s="477"/>
      <c r="C70" s="478"/>
      <c r="D70" s="482"/>
      <c r="E70" s="480">
        <v>6</v>
      </c>
      <c r="F70" s="481"/>
    </row>
    <row r="71" spans="1:6" ht="18" customHeight="1" x14ac:dyDescent="0.3">
      <c r="A71" s="476" t="s">
        <v>3131</v>
      </c>
      <c r="B71" s="477"/>
      <c r="C71" s="478"/>
      <c r="D71" s="482"/>
      <c r="E71" s="480">
        <v>1</v>
      </c>
      <c r="F71" s="481">
        <v>26</v>
      </c>
    </row>
    <row r="72" spans="1:6" ht="18" customHeight="1" x14ac:dyDescent="0.3">
      <c r="A72" s="476" t="s">
        <v>3133</v>
      </c>
      <c r="B72" s="477"/>
      <c r="C72" s="478"/>
      <c r="D72" s="479"/>
      <c r="E72" s="480"/>
      <c r="F72" s="481">
        <v>2</v>
      </c>
    </row>
    <row r="73" spans="1:6" ht="18" customHeight="1" x14ac:dyDescent="0.3">
      <c r="A73" s="476" t="s">
        <v>1086</v>
      </c>
      <c r="B73" s="477"/>
      <c r="C73" s="478">
        <v>0</v>
      </c>
      <c r="D73" s="479"/>
      <c r="E73" s="480"/>
      <c r="F73" s="481"/>
    </row>
    <row r="74" spans="1:6" ht="18" customHeight="1" x14ac:dyDescent="0.3">
      <c r="A74" s="476" t="s">
        <v>590</v>
      </c>
      <c r="B74" s="477">
        <v>18</v>
      </c>
      <c r="C74" s="478">
        <v>18</v>
      </c>
      <c r="D74" s="479"/>
      <c r="E74" s="480"/>
      <c r="F74" s="481"/>
    </row>
    <row r="75" spans="1:6" ht="18" customHeight="1" x14ac:dyDescent="0.3">
      <c r="A75" s="476" t="s">
        <v>1522</v>
      </c>
      <c r="B75" s="477"/>
      <c r="C75" s="478"/>
      <c r="D75" s="479"/>
      <c r="E75" s="480"/>
      <c r="F75" s="481"/>
    </row>
    <row r="76" spans="1:6" ht="18" customHeight="1" x14ac:dyDescent="0.3">
      <c r="A76" s="476" t="s">
        <v>1526</v>
      </c>
      <c r="B76" s="477"/>
      <c r="C76" s="478"/>
      <c r="D76" s="482">
        <v>179</v>
      </c>
      <c r="E76" s="480"/>
      <c r="F76" s="481"/>
    </row>
    <row r="77" spans="1:6" ht="18" customHeight="1" x14ac:dyDescent="0.3">
      <c r="A77" s="476" t="s">
        <v>1528</v>
      </c>
      <c r="B77" s="477"/>
      <c r="C77" s="478"/>
      <c r="D77" s="479"/>
      <c r="E77" s="480"/>
      <c r="F77" s="481"/>
    </row>
    <row r="78" spans="1:6" ht="18" customHeight="1" x14ac:dyDescent="0.3">
      <c r="A78" s="476" t="s">
        <v>1530</v>
      </c>
      <c r="B78" s="477"/>
      <c r="C78" s="478"/>
      <c r="D78" s="482">
        <v>57</v>
      </c>
      <c r="E78" s="480"/>
      <c r="F78" s="481"/>
    </row>
    <row r="79" spans="1:6" ht="18" customHeight="1" x14ac:dyDescent="0.3">
      <c r="A79" s="476" t="s">
        <v>1532</v>
      </c>
      <c r="B79" s="477"/>
      <c r="C79" s="478"/>
      <c r="D79" s="479"/>
      <c r="E79" s="480"/>
      <c r="F79" s="481"/>
    </row>
    <row r="80" spans="1:6" ht="18" customHeight="1" x14ac:dyDescent="0.3">
      <c r="A80" s="476" t="s">
        <v>3347</v>
      </c>
      <c r="B80" s="477"/>
      <c r="C80" s="478"/>
      <c r="D80" s="482"/>
      <c r="E80" s="480"/>
      <c r="F80" s="481"/>
    </row>
    <row r="81" spans="1:6" ht="18" customHeight="1" x14ac:dyDescent="0.3">
      <c r="A81" s="476" t="s">
        <v>3354</v>
      </c>
      <c r="B81" s="477"/>
      <c r="C81" s="478"/>
      <c r="D81" s="482"/>
      <c r="E81" s="480"/>
      <c r="F81" s="481"/>
    </row>
    <row r="82" spans="1:6" ht="18" customHeight="1" x14ac:dyDescent="0.3">
      <c r="A82" s="476" t="s">
        <v>1097</v>
      </c>
      <c r="B82" s="477"/>
      <c r="C82" s="478">
        <v>20</v>
      </c>
      <c r="D82" s="482"/>
      <c r="E82" s="480"/>
      <c r="F82" s="481"/>
    </row>
    <row r="83" spans="1:6" ht="18" customHeight="1" x14ac:dyDescent="0.3">
      <c r="A83" s="476" t="s">
        <v>6051</v>
      </c>
      <c r="B83" s="477"/>
      <c r="C83" s="478"/>
      <c r="D83" s="482">
        <v>1</v>
      </c>
      <c r="E83" s="480"/>
      <c r="F83" s="481"/>
    </row>
    <row r="84" spans="1:6" ht="18" customHeight="1" x14ac:dyDescent="0.3">
      <c r="A84" s="476" t="s">
        <v>1099</v>
      </c>
      <c r="B84" s="477"/>
      <c r="C84" s="478">
        <v>145</v>
      </c>
      <c r="D84" s="479"/>
      <c r="E84" s="480"/>
      <c r="F84" s="481"/>
    </row>
    <row r="85" spans="1:6" ht="18" customHeight="1" x14ac:dyDescent="0.3">
      <c r="A85" s="476" t="s">
        <v>3410</v>
      </c>
      <c r="B85" s="477"/>
      <c r="C85" s="478"/>
      <c r="D85" s="479"/>
      <c r="E85" s="480"/>
      <c r="F85" s="481"/>
    </row>
    <row r="86" spans="1:6" ht="18" customHeight="1" x14ac:dyDescent="0.3">
      <c r="A86" s="476" t="s">
        <v>3433</v>
      </c>
      <c r="B86" s="477"/>
      <c r="C86" s="478"/>
      <c r="D86" s="479"/>
      <c r="E86" s="480">
        <v>31</v>
      </c>
      <c r="F86" s="481">
        <v>12</v>
      </c>
    </row>
    <row r="87" spans="1:6" ht="18" customHeight="1" x14ac:dyDescent="0.3">
      <c r="A87" s="476" t="s">
        <v>6052</v>
      </c>
      <c r="B87" s="477"/>
      <c r="C87" s="478"/>
      <c r="D87" s="482">
        <v>297</v>
      </c>
      <c r="E87" s="480"/>
      <c r="F87" s="481"/>
    </row>
    <row r="88" spans="1:6" ht="18" customHeight="1" x14ac:dyDescent="0.3">
      <c r="A88" s="476" t="s">
        <v>1105</v>
      </c>
      <c r="B88" s="477"/>
      <c r="C88" s="478">
        <v>102</v>
      </c>
      <c r="D88" s="479"/>
      <c r="E88" s="480"/>
      <c r="F88" s="481"/>
    </row>
    <row r="89" spans="1:6" ht="18" customHeight="1" x14ac:dyDescent="0.3">
      <c r="A89" s="476" t="s">
        <v>3452</v>
      </c>
      <c r="B89" s="477"/>
      <c r="C89" s="478"/>
      <c r="D89" s="479"/>
      <c r="E89" s="480">
        <v>1</v>
      </c>
      <c r="F89" s="481"/>
    </row>
    <row r="90" spans="1:6" ht="18" customHeight="1" x14ac:dyDescent="0.3">
      <c r="A90" s="476" t="s">
        <v>3476</v>
      </c>
      <c r="B90" s="477"/>
      <c r="C90" s="478"/>
      <c r="D90" s="482"/>
      <c r="E90" s="480"/>
      <c r="F90" s="481"/>
    </row>
    <row r="91" spans="1:6" ht="18" customHeight="1" x14ac:dyDescent="0.3">
      <c r="A91" s="476" t="s">
        <v>625</v>
      </c>
      <c r="B91" s="477">
        <v>15</v>
      </c>
      <c r="C91" s="478">
        <v>15</v>
      </c>
      <c r="D91" s="482"/>
      <c r="E91" s="480"/>
      <c r="F91" s="481"/>
    </row>
    <row r="92" spans="1:6" ht="18" customHeight="1" x14ac:dyDescent="0.3">
      <c r="A92" s="476" t="s">
        <v>3484</v>
      </c>
      <c r="B92" s="477"/>
      <c r="C92" s="478"/>
      <c r="D92" s="482"/>
      <c r="E92" s="480">
        <v>2</v>
      </c>
      <c r="F92" s="481"/>
    </row>
    <row r="93" spans="1:6" ht="18" customHeight="1" x14ac:dyDescent="0.3">
      <c r="A93" s="476" t="s">
        <v>3492</v>
      </c>
      <c r="B93" s="477"/>
      <c r="C93" s="478"/>
      <c r="D93" s="479"/>
      <c r="E93" s="480">
        <v>775</v>
      </c>
      <c r="F93" s="481"/>
    </row>
    <row r="94" spans="1:6" ht="18" customHeight="1" x14ac:dyDescent="0.3">
      <c r="A94" s="476" t="s">
        <v>3523</v>
      </c>
      <c r="B94" s="477"/>
      <c r="C94" s="478"/>
      <c r="D94" s="479"/>
      <c r="E94" s="480"/>
      <c r="F94" s="481"/>
    </row>
    <row r="95" spans="1:6" ht="18" customHeight="1" x14ac:dyDescent="0.3">
      <c r="A95" s="476" t="s">
        <v>3553</v>
      </c>
      <c r="B95" s="477"/>
      <c r="C95" s="478"/>
      <c r="D95" s="482"/>
      <c r="E95" s="480">
        <v>1</v>
      </c>
      <c r="F95" s="481"/>
    </row>
    <row r="96" spans="1:6" ht="18" customHeight="1" x14ac:dyDescent="0.3">
      <c r="A96" s="476" t="s">
        <v>1566</v>
      </c>
      <c r="B96" s="477"/>
      <c r="C96" s="478"/>
      <c r="D96" s="482"/>
      <c r="E96" s="480"/>
      <c r="F96" s="481"/>
    </row>
    <row r="97" spans="1:6" ht="18" customHeight="1" x14ac:dyDescent="0.3">
      <c r="A97" s="476" t="s">
        <v>1118</v>
      </c>
      <c r="B97" s="477"/>
      <c r="C97" s="478">
        <v>715</v>
      </c>
      <c r="D97" s="479"/>
      <c r="E97" s="480"/>
      <c r="F97" s="481"/>
    </row>
    <row r="98" spans="1:6" ht="18" customHeight="1" x14ac:dyDescent="0.3">
      <c r="A98" s="476" t="s">
        <v>215</v>
      </c>
      <c r="B98" s="477"/>
      <c r="C98" s="478"/>
      <c r="D98" s="482">
        <v>503</v>
      </c>
      <c r="E98" s="480"/>
      <c r="F98" s="481"/>
    </row>
    <row r="99" spans="1:6" ht="18" customHeight="1" x14ac:dyDescent="0.3">
      <c r="A99" s="476" t="s">
        <v>6053</v>
      </c>
      <c r="B99" s="477"/>
      <c r="C99" s="478">
        <v>35</v>
      </c>
      <c r="D99" s="482"/>
      <c r="E99" s="480"/>
      <c r="F99" s="481"/>
    </row>
    <row r="100" spans="1:6" ht="18" customHeight="1" x14ac:dyDescent="0.3">
      <c r="A100" s="476" t="s">
        <v>1129</v>
      </c>
      <c r="B100" s="477">
        <v>2</v>
      </c>
      <c r="C100" s="478">
        <v>2</v>
      </c>
      <c r="D100" s="482"/>
      <c r="E100" s="480"/>
      <c r="F100" s="481"/>
    </row>
    <row r="101" spans="1:6" ht="18" customHeight="1" x14ac:dyDescent="0.3">
      <c r="A101" s="476" t="s">
        <v>3790</v>
      </c>
      <c r="B101" s="477"/>
      <c r="C101" s="478"/>
      <c r="D101" s="482"/>
      <c r="E101" s="480"/>
      <c r="F101" s="481"/>
    </row>
    <row r="102" spans="1:6" ht="18" customHeight="1" x14ac:dyDescent="0.3">
      <c r="A102" s="476" t="s">
        <v>3798</v>
      </c>
      <c r="B102" s="477"/>
      <c r="C102" s="478"/>
      <c r="D102" s="479"/>
      <c r="E102" s="480"/>
      <c r="F102" s="481">
        <v>2</v>
      </c>
    </row>
    <row r="103" spans="1:6" ht="18" customHeight="1" x14ac:dyDescent="0.3">
      <c r="A103" s="476" t="s">
        <v>3786</v>
      </c>
      <c r="B103" s="477"/>
      <c r="C103" s="478"/>
      <c r="D103" s="482"/>
      <c r="E103" s="480"/>
      <c r="F103" s="481"/>
    </row>
    <row r="104" spans="1:6" ht="18" customHeight="1" x14ac:dyDescent="0.3">
      <c r="A104" s="476" t="s">
        <v>3834</v>
      </c>
      <c r="B104" s="477"/>
      <c r="C104" s="478"/>
      <c r="D104" s="482"/>
      <c r="E104" s="480"/>
      <c r="F104" s="481"/>
    </row>
    <row r="105" spans="1:6" ht="18" customHeight="1" x14ac:dyDescent="0.3">
      <c r="A105" s="476" t="s">
        <v>3873</v>
      </c>
      <c r="B105" s="477"/>
      <c r="C105" s="478"/>
      <c r="D105" s="479"/>
      <c r="E105" s="480"/>
      <c r="F105" s="481"/>
    </row>
    <row r="106" spans="1:6" ht="18" customHeight="1" x14ac:dyDescent="0.3">
      <c r="A106" s="476" t="s">
        <v>3921</v>
      </c>
      <c r="B106" s="477"/>
      <c r="C106" s="478"/>
      <c r="D106" s="479"/>
      <c r="E106" s="480">
        <v>203</v>
      </c>
      <c r="F106" s="481">
        <v>30</v>
      </c>
    </row>
    <row r="107" spans="1:6" ht="18" customHeight="1" x14ac:dyDescent="0.3">
      <c r="A107" s="476" t="s">
        <v>1139</v>
      </c>
      <c r="B107" s="477"/>
      <c r="C107" s="478"/>
      <c r="D107" s="479"/>
      <c r="E107" s="480"/>
      <c r="F107" s="481"/>
    </row>
    <row r="108" spans="1:6" ht="18" customHeight="1" x14ac:dyDescent="0.3">
      <c r="A108" s="476" t="s">
        <v>1146</v>
      </c>
      <c r="B108" s="477">
        <v>5</v>
      </c>
      <c r="C108" s="478">
        <v>5</v>
      </c>
      <c r="D108" s="482"/>
      <c r="E108" s="480"/>
      <c r="F108" s="481"/>
    </row>
    <row r="109" spans="1:6" ht="18" customHeight="1" x14ac:dyDescent="0.3">
      <c r="A109" s="476" t="s">
        <v>6054</v>
      </c>
      <c r="B109" s="477"/>
      <c r="C109" s="478"/>
      <c r="D109" s="482">
        <v>16</v>
      </c>
      <c r="E109" s="480"/>
      <c r="F109" s="481"/>
    </row>
    <row r="110" spans="1:6" ht="18" customHeight="1" x14ac:dyDescent="0.3">
      <c r="A110" s="476" t="s">
        <v>4017</v>
      </c>
      <c r="B110" s="477"/>
      <c r="C110" s="478"/>
      <c r="D110" s="479"/>
      <c r="E110" s="480"/>
      <c r="F110" s="481">
        <v>21</v>
      </c>
    </row>
    <row r="111" spans="1:6" ht="18" customHeight="1" x14ac:dyDescent="0.3">
      <c r="A111" s="476" t="s">
        <v>4055</v>
      </c>
      <c r="B111" s="477"/>
      <c r="C111" s="478"/>
      <c r="D111" s="482"/>
      <c r="E111" s="480"/>
      <c r="F111" s="481">
        <v>6</v>
      </c>
    </row>
    <row r="112" spans="1:6" ht="18" customHeight="1" x14ac:dyDescent="0.3">
      <c r="A112" s="476" t="s">
        <v>6055</v>
      </c>
      <c r="B112" s="477"/>
      <c r="C112" s="478">
        <v>37</v>
      </c>
      <c r="D112" s="479"/>
      <c r="E112" s="480"/>
      <c r="F112" s="481"/>
    </row>
    <row r="113" spans="1:6" ht="18" customHeight="1" x14ac:dyDescent="0.3">
      <c r="A113" s="476" t="s">
        <v>1601</v>
      </c>
      <c r="B113" s="477"/>
      <c r="C113" s="478"/>
      <c r="D113" s="479"/>
      <c r="E113" s="480"/>
      <c r="F113" s="481"/>
    </row>
    <row r="114" spans="1:6" ht="18" customHeight="1" x14ac:dyDescent="0.3">
      <c r="A114" s="476" t="s">
        <v>4093</v>
      </c>
      <c r="B114" s="477"/>
      <c r="C114" s="478"/>
      <c r="D114" s="482"/>
      <c r="E114" s="480"/>
      <c r="F114" s="481"/>
    </row>
    <row r="115" spans="1:6" ht="18" customHeight="1" x14ac:dyDescent="0.3">
      <c r="A115" s="476" t="s">
        <v>1603</v>
      </c>
      <c r="B115" s="477"/>
      <c r="C115" s="478"/>
      <c r="D115" s="482"/>
      <c r="E115" s="480"/>
      <c r="F115" s="481"/>
    </row>
    <row r="116" spans="1:6" ht="18" customHeight="1" x14ac:dyDescent="0.3">
      <c r="A116" s="476" t="s">
        <v>1163</v>
      </c>
      <c r="B116" s="477"/>
      <c r="C116" s="478">
        <v>107</v>
      </c>
      <c r="D116" s="479"/>
      <c r="E116" s="480"/>
      <c r="F116" s="481"/>
    </row>
    <row r="117" spans="1:6" ht="18" customHeight="1" x14ac:dyDescent="0.3">
      <c r="A117" s="476" t="s">
        <v>1169</v>
      </c>
      <c r="B117" s="477"/>
      <c r="C117" s="478">
        <v>110</v>
      </c>
      <c r="D117" s="479"/>
      <c r="E117" s="480"/>
      <c r="F117" s="481"/>
    </row>
    <row r="118" spans="1:6" ht="18" customHeight="1" x14ac:dyDescent="0.3">
      <c r="A118" s="476" t="s">
        <v>1171</v>
      </c>
      <c r="B118" s="477"/>
      <c r="C118" s="478">
        <v>130</v>
      </c>
      <c r="D118" s="479"/>
      <c r="E118" s="480"/>
      <c r="F118" s="481"/>
    </row>
    <row r="119" spans="1:6" ht="18" customHeight="1" x14ac:dyDescent="0.3">
      <c r="A119" s="476" t="s">
        <v>731</v>
      </c>
      <c r="B119" s="477">
        <v>38</v>
      </c>
      <c r="C119" s="478">
        <v>38</v>
      </c>
      <c r="D119" s="479"/>
      <c r="E119" s="480"/>
      <c r="F119" s="481"/>
    </row>
    <row r="120" spans="1:6" ht="18" customHeight="1" x14ac:dyDescent="0.3">
      <c r="A120" s="476" t="s">
        <v>1184</v>
      </c>
      <c r="B120" s="477"/>
      <c r="C120" s="478">
        <v>154</v>
      </c>
      <c r="D120" s="479">
        <v>1</v>
      </c>
      <c r="E120" s="480"/>
      <c r="F120" s="481"/>
    </row>
    <row r="121" spans="1:6" ht="18" customHeight="1" x14ac:dyDescent="0.3">
      <c r="A121" s="476" t="s">
        <v>1611</v>
      </c>
      <c r="B121" s="477"/>
      <c r="C121" s="478"/>
      <c r="D121" s="482">
        <v>17</v>
      </c>
      <c r="E121" s="480"/>
      <c r="F121" s="481"/>
    </row>
    <row r="122" spans="1:6" ht="18" customHeight="1" x14ac:dyDescent="0.3">
      <c r="A122" s="476" t="s">
        <v>1188</v>
      </c>
      <c r="B122" s="477"/>
      <c r="C122" s="478">
        <v>195</v>
      </c>
      <c r="D122" s="479"/>
      <c r="E122" s="480"/>
      <c r="F122" s="481"/>
    </row>
    <row r="123" spans="1:6" ht="18" customHeight="1" x14ac:dyDescent="0.3">
      <c r="A123" s="476" t="s">
        <v>1613</v>
      </c>
      <c r="B123" s="477"/>
      <c r="C123" s="478"/>
      <c r="D123" s="479"/>
      <c r="E123" s="480"/>
      <c r="F123" s="481"/>
    </row>
    <row r="124" spans="1:6" ht="18" customHeight="1" x14ac:dyDescent="0.3">
      <c r="A124" s="476" t="s">
        <v>4338</v>
      </c>
      <c r="B124" s="477"/>
      <c r="C124" s="478"/>
      <c r="D124" s="482"/>
      <c r="E124" s="480"/>
      <c r="F124" s="481">
        <v>6</v>
      </c>
    </row>
    <row r="125" spans="1:6" ht="18" customHeight="1" x14ac:dyDescent="0.3">
      <c r="A125" s="476" t="s">
        <v>1201</v>
      </c>
      <c r="B125" s="477">
        <v>2</v>
      </c>
      <c r="C125" s="478">
        <v>2</v>
      </c>
      <c r="D125" s="482"/>
      <c r="E125" s="480"/>
      <c r="F125" s="481"/>
    </row>
    <row r="126" spans="1:6" ht="18" customHeight="1" x14ac:dyDescent="0.3">
      <c r="A126" s="476" t="s">
        <v>1622</v>
      </c>
      <c r="B126" s="477"/>
      <c r="C126" s="478"/>
      <c r="D126" s="482">
        <v>138</v>
      </c>
      <c r="E126" s="480"/>
      <c r="F126" s="481"/>
    </row>
    <row r="127" spans="1:6" ht="18" customHeight="1" x14ac:dyDescent="0.3">
      <c r="A127" s="476" t="s">
        <v>4413</v>
      </c>
      <c r="B127" s="477"/>
      <c r="C127" s="478"/>
      <c r="D127" s="482"/>
      <c r="E127" s="480"/>
      <c r="F127" s="481"/>
    </row>
    <row r="128" spans="1:6" ht="18" customHeight="1" x14ac:dyDescent="0.3">
      <c r="A128" s="476" t="s">
        <v>1209</v>
      </c>
      <c r="B128" s="477"/>
      <c r="C128" s="478">
        <v>288</v>
      </c>
      <c r="D128" s="479"/>
      <c r="E128" s="480"/>
      <c r="F128" s="481"/>
    </row>
    <row r="129" spans="1:6" ht="18" customHeight="1" x14ac:dyDescent="0.3">
      <c r="A129" s="476" t="s">
        <v>6056</v>
      </c>
      <c r="B129" s="477"/>
      <c r="C129" s="478"/>
      <c r="D129" s="479"/>
      <c r="E129" s="480"/>
      <c r="F129" s="481"/>
    </row>
    <row r="130" spans="1:6" ht="18" customHeight="1" x14ac:dyDescent="0.3">
      <c r="A130" s="476" t="s">
        <v>1626</v>
      </c>
      <c r="B130" s="477"/>
      <c r="C130" s="478"/>
      <c r="D130" s="482">
        <v>35</v>
      </c>
      <c r="E130" s="480"/>
      <c r="F130" s="481"/>
    </row>
    <row r="131" spans="1:6" ht="18" customHeight="1" x14ac:dyDescent="0.3">
      <c r="A131" s="476" t="s">
        <v>4493</v>
      </c>
      <c r="B131" s="477">
        <v>64</v>
      </c>
      <c r="C131" s="478">
        <v>64</v>
      </c>
      <c r="D131" s="482"/>
      <c r="E131" s="480"/>
      <c r="F131" s="481"/>
    </row>
    <row r="132" spans="1:6" ht="18" customHeight="1" x14ac:dyDescent="0.3">
      <c r="A132" s="476" t="s">
        <v>757</v>
      </c>
      <c r="B132" s="477">
        <v>20</v>
      </c>
      <c r="C132" s="478">
        <v>20</v>
      </c>
      <c r="D132" s="482"/>
      <c r="E132" s="480"/>
      <c r="F132" s="481"/>
    </row>
    <row r="133" spans="1:6" ht="18" customHeight="1" x14ac:dyDescent="0.3">
      <c r="A133" s="476" t="s">
        <v>760</v>
      </c>
      <c r="B133" s="477">
        <v>19</v>
      </c>
      <c r="C133" s="478">
        <v>19</v>
      </c>
      <c r="D133" s="482"/>
      <c r="E133" s="480"/>
      <c r="F133" s="481"/>
    </row>
    <row r="134" spans="1:6" ht="18" customHeight="1" x14ac:dyDescent="0.3">
      <c r="A134" s="476" t="s">
        <v>764</v>
      </c>
      <c r="B134" s="477">
        <v>35</v>
      </c>
      <c r="C134" s="478">
        <v>35</v>
      </c>
      <c r="D134" s="479"/>
      <c r="E134" s="480"/>
      <c r="F134" s="481"/>
    </row>
    <row r="135" spans="1:6" ht="18" customHeight="1" x14ac:dyDescent="0.3">
      <c r="A135" s="476" t="s">
        <v>4564</v>
      </c>
      <c r="B135" s="477"/>
      <c r="C135" s="478"/>
      <c r="D135" s="479"/>
      <c r="E135" s="480"/>
      <c r="F135" s="481"/>
    </row>
    <row r="136" spans="1:6" ht="18" customHeight="1" x14ac:dyDescent="0.3">
      <c r="A136" s="476" t="s">
        <v>1632</v>
      </c>
      <c r="B136" s="477"/>
      <c r="C136" s="478"/>
      <c r="D136" s="479"/>
      <c r="E136" s="480"/>
      <c r="F136" s="481"/>
    </row>
    <row r="137" spans="1:6" ht="18" customHeight="1" x14ac:dyDescent="0.3">
      <c r="A137" s="476" t="s">
        <v>1216</v>
      </c>
      <c r="B137" s="477"/>
      <c r="C137" s="478"/>
      <c r="D137" s="479"/>
      <c r="E137" s="480"/>
      <c r="F137" s="481"/>
    </row>
    <row r="138" spans="1:6" ht="18" customHeight="1" x14ac:dyDescent="0.3">
      <c r="A138" s="476" t="s">
        <v>4584</v>
      </c>
      <c r="B138" s="477"/>
      <c r="C138" s="478"/>
      <c r="D138" s="479"/>
      <c r="E138" s="480">
        <v>10</v>
      </c>
      <c r="F138" s="481"/>
    </row>
    <row r="139" spans="1:6" ht="18" customHeight="1" x14ac:dyDescent="0.3">
      <c r="A139" s="476" t="s">
        <v>4616</v>
      </c>
      <c r="B139" s="477"/>
      <c r="C139" s="478"/>
      <c r="D139" s="482"/>
      <c r="E139" s="480"/>
      <c r="F139" s="481"/>
    </row>
    <row r="140" spans="1:6" ht="18" customHeight="1" x14ac:dyDescent="0.3">
      <c r="A140" s="476" t="s">
        <v>1222</v>
      </c>
      <c r="B140" s="477"/>
      <c r="C140" s="478">
        <v>100</v>
      </c>
      <c r="D140" s="479"/>
      <c r="E140" s="480"/>
      <c r="F140" s="481"/>
    </row>
    <row r="141" spans="1:6" ht="18" customHeight="1" x14ac:dyDescent="0.3">
      <c r="A141" s="476" t="s">
        <v>1638</v>
      </c>
      <c r="B141" s="477"/>
      <c r="C141" s="478"/>
      <c r="D141" s="479">
        <v>2</v>
      </c>
      <c r="E141" s="480"/>
      <c r="F141" s="481"/>
    </row>
    <row r="142" spans="1:6" ht="18" customHeight="1" x14ac:dyDescent="0.3">
      <c r="A142" s="476" t="s">
        <v>4634</v>
      </c>
      <c r="B142" s="477"/>
      <c r="C142" s="478"/>
      <c r="D142" s="479"/>
      <c r="E142" s="480"/>
      <c r="F142" s="481"/>
    </row>
    <row r="143" spans="1:6" ht="18" customHeight="1" x14ac:dyDescent="0.3">
      <c r="A143" s="476" t="s">
        <v>4661</v>
      </c>
      <c r="B143" s="477"/>
      <c r="C143" s="478"/>
      <c r="D143" s="479"/>
      <c r="E143" s="480">
        <v>2</v>
      </c>
      <c r="F143" s="481">
        <v>6</v>
      </c>
    </row>
    <row r="144" spans="1:6" ht="18" customHeight="1" x14ac:dyDescent="0.3">
      <c r="A144" s="476" t="s">
        <v>1645</v>
      </c>
      <c r="B144" s="477"/>
      <c r="C144" s="478"/>
      <c r="D144" s="482">
        <v>99</v>
      </c>
      <c r="E144" s="480"/>
      <c r="F144" s="481"/>
    </row>
    <row r="145" spans="1:6" ht="18" customHeight="1" x14ac:dyDescent="0.3">
      <c r="A145" s="476" t="s">
        <v>1647</v>
      </c>
      <c r="B145" s="477"/>
      <c r="C145" s="478"/>
      <c r="D145" s="479"/>
      <c r="E145" s="480"/>
      <c r="F145" s="481"/>
    </row>
    <row r="146" spans="1:6" ht="18" customHeight="1" x14ac:dyDescent="0.3">
      <c r="A146" s="476" t="s">
        <v>4705</v>
      </c>
      <c r="B146" s="477"/>
      <c r="C146" s="478"/>
      <c r="D146" s="479"/>
      <c r="E146" s="480"/>
      <c r="F146" s="481"/>
    </row>
    <row r="147" spans="1:6" ht="18" customHeight="1" x14ac:dyDescent="0.3">
      <c r="A147" s="476" t="s">
        <v>1233</v>
      </c>
      <c r="B147" s="477"/>
      <c r="C147" s="478">
        <v>54</v>
      </c>
      <c r="D147" s="479"/>
      <c r="E147" s="480"/>
      <c r="F147" s="481"/>
    </row>
    <row r="148" spans="1:6" ht="18" customHeight="1" x14ac:dyDescent="0.3">
      <c r="A148" s="476" t="s">
        <v>4711</v>
      </c>
      <c r="B148" s="477"/>
      <c r="C148" s="478"/>
      <c r="D148" s="479"/>
      <c r="E148" s="480"/>
      <c r="F148" s="481"/>
    </row>
    <row r="149" spans="1:6" ht="18" customHeight="1" x14ac:dyDescent="0.3">
      <c r="A149" s="476" t="s">
        <v>1657</v>
      </c>
      <c r="B149" s="477"/>
      <c r="C149" s="478"/>
      <c r="D149" s="482">
        <v>32</v>
      </c>
      <c r="E149" s="480"/>
      <c r="F149" s="481"/>
    </row>
    <row r="150" spans="1:6" ht="18" customHeight="1" x14ac:dyDescent="0.3">
      <c r="A150" s="476" t="s">
        <v>4745</v>
      </c>
      <c r="B150" s="477"/>
      <c r="C150" s="478"/>
      <c r="D150" s="479"/>
      <c r="E150" s="480"/>
      <c r="F150" s="481"/>
    </row>
    <row r="151" spans="1:6" ht="18" customHeight="1" x14ac:dyDescent="0.3">
      <c r="A151" s="476" t="s">
        <v>4760</v>
      </c>
      <c r="B151" s="477"/>
      <c r="C151" s="478"/>
      <c r="D151" s="482"/>
      <c r="E151" s="480"/>
      <c r="F151" s="481"/>
    </row>
    <row r="152" spans="1:6" ht="18" customHeight="1" x14ac:dyDescent="0.3">
      <c r="A152" s="483"/>
      <c r="B152" s="484"/>
      <c r="C152" s="484"/>
      <c r="D152" s="485"/>
      <c r="E152" s="486"/>
      <c r="F152" s="484"/>
    </row>
    <row r="153" spans="1:6" ht="18" customHeight="1" x14ac:dyDescent="0.3">
      <c r="A153" s="476" t="s">
        <v>5231</v>
      </c>
      <c r="B153" s="477"/>
      <c r="C153" s="478"/>
      <c r="D153" s="479"/>
      <c r="E153" s="487">
        <v>76</v>
      </c>
      <c r="F153" s="488">
        <v>2589</v>
      </c>
    </row>
    <row r="154" spans="1:6" ht="18" customHeight="1" x14ac:dyDescent="0.3">
      <c r="A154" s="476" t="s">
        <v>1245</v>
      </c>
      <c r="B154" s="477"/>
      <c r="C154" s="478">
        <v>8</v>
      </c>
      <c r="D154" s="479"/>
      <c r="E154" s="487"/>
      <c r="F154" s="488"/>
    </row>
    <row r="155" spans="1:6" ht="18" customHeight="1" x14ac:dyDescent="0.3">
      <c r="A155" s="476" t="s">
        <v>5233</v>
      </c>
      <c r="B155" s="477"/>
      <c r="C155" s="478"/>
      <c r="D155" s="479"/>
      <c r="E155" s="487"/>
      <c r="F155" s="488"/>
    </row>
    <row r="156" spans="1:6" ht="18" customHeight="1" x14ac:dyDescent="0.3">
      <c r="A156" s="476" t="s">
        <v>6057</v>
      </c>
      <c r="B156" s="477"/>
      <c r="C156" s="478"/>
      <c r="D156" s="482">
        <v>68</v>
      </c>
      <c r="E156" s="487"/>
      <c r="F156" s="488"/>
    </row>
    <row r="157" spans="1:6" ht="18" customHeight="1" x14ac:dyDescent="0.3">
      <c r="A157" s="476" t="s">
        <v>6058</v>
      </c>
      <c r="B157" s="477"/>
      <c r="C157" s="478">
        <v>30</v>
      </c>
      <c r="D157" s="479"/>
      <c r="E157" s="487"/>
      <c r="F157" s="488"/>
    </row>
    <row r="158" spans="1:6" ht="18" customHeight="1" x14ac:dyDescent="0.3">
      <c r="A158" s="476" t="s">
        <v>5257</v>
      </c>
      <c r="B158" s="477"/>
      <c r="C158" s="478"/>
      <c r="D158" s="479"/>
      <c r="E158" s="487">
        <v>4</v>
      </c>
      <c r="F158" s="488">
        <v>29</v>
      </c>
    </row>
    <row r="159" spans="1:6" ht="18" customHeight="1" x14ac:dyDescent="0.3">
      <c r="A159" s="476" t="s">
        <v>6059</v>
      </c>
      <c r="B159" s="477"/>
      <c r="C159" s="478"/>
      <c r="D159" s="482">
        <v>41</v>
      </c>
      <c r="E159" s="487"/>
      <c r="F159" s="488"/>
    </row>
    <row r="160" spans="1:6" ht="18" customHeight="1" x14ac:dyDescent="0.3">
      <c r="A160" s="476" t="s">
        <v>796</v>
      </c>
      <c r="B160" s="477">
        <v>2</v>
      </c>
      <c r="C160" s="478">
        <v>2</v>
      </c>
      <c r="D160" s="482"/>
      <c r="E160" s="487"/>
      <c r="F160" s="488"/>
    </row>
    <row r="161" spans="1:6" ht="18" customHeight="1" x14ac:dyDescent="0.3">
      <c r="A161" s="476" t="s">
        <v>1253</v>
      </c>
      <c r="B161" s="477"/>
      <c r="C161" s="478">
        <v>340</v>
      </c>
      <c r="D161" s="482">
        <v>107</v>
      </c>
      <c r="E161" s="487"/>
      <c r="F161" s="488"/>
    </row>
    <row r="162" spans="1:6" ht="18" customHeight="1" x14ac:dyDescent="0.3">
      <c r="A162" s="476" t="s">
        <v>1675</v>
      </c>
      <c r="B162" s="477"/>
      <c r="C162" s="478"/>
      <c r="D162" s="482">
        <v>576</v>
      </c>
      <c r="E162" s="487"/>
      <c r="F162" s="488"/>
    </row>
    <row r="163" spans="1:6" ht="18" customHeight="1" x14ac:dyDescent="0.3">
      <c r="A163" s="476" t="s">
        <v>798</v>
      </c>
      <c r="B163" s="477">
        <v>65</v>
      </c>
      <c r="C163" s="478">
        <v>65</v>
      </c>
      <c r="D163" s="479"/>
      <c r="E163" s="487"/>
      <c r="F163" s="488"/>
    </row>
    <row r="164" spans="1:6" ht="18" customHeight="1" x14ac:dyDescent="0.3">
      <c r="A164" s="476" t="s">
        <v>5295</v>
      </c>
      <c r="B164" s="477"/>
      <c r="C164" s="478"/>
      <c r="D164" s="479"/>
      <c r="E164" s="487">
        <v>759</v>
      </c>
      <c r="F164" s="488">
        <v>638</v>
      </c>
    </row>
    <row r="165" spans="1:6" ht="18" customHeight="1" x14ac:dyDescent="0.3">
      <c r="A165" s="476" t="s">
        <v>6060</v>
      </c>
      <c r="B165" s="477"/>
      <c r="C165" s="478"/>
      <c r="D165" s="482">
        <v>0</v>
      </c>
      <c r="E165" s="487"/>
      <c r="F165" s="488"/>
    </row>
    <row r="166" spans="1:6" ht="18" customHeight="1" x14ac:dyDescent="0.3">
      <c r="A166" s="476" t="s">
        <v>5323</v>
      </c>
      <c r="B166" s="477"/>
      <c r="C166" s="478"/>
      <c r="D166" s="482"/>
      <c r="E166" s="487"/>
      <c r="F166" s="488"/>
    </row>
    <row r="167" spans="1:6" ht="18" customHeight="1" x14ac:dyDescent="0.3">
      <c r="A167" s="476" t="s">
        <v>811</v>
      </c>
      <c r="B167" s="477">
        <v>150</v>
      </c>
      <c r="C167" s="478">
        <v>150</v>
      </c>
      <c r="D167" s="479"/>
      <c r="E167" s="487"/>
      <c r="F167" s="488"/>
    </row>
    <row r="168" spans="1:6" ht="18" customHeight="1" x14ac:dyDescent="0.3">
      <c r="A168" s="476" t="s">
        <v>6061</v>
      </c>
      <c r="B168" s="477">
        <v>3</v>
      </c>
      <c r="C168" s="478">
        <v>3</v>
      </c>
      <c r="D168" s="479"/>
      <c r="E168" s="487"/>
      <c r="F168" s="488"/>
    </row>
    <row r="169" spans="1:6" ht="18" customHeight="1" x14ac:dyDescent="0.3">
      <c r="A169" s="476" t="s">
        <v>822</v>
      </c>
      <c r="B169" s="477">
        <v>24</v>
      </c>
      <c r="C169" s="478">
        <v>24</v>
      </c>
      <c r="D169" s="479"/>
      <c r="E169" s="487"/>
      <c r="F169" s="488"/>
    </row>
    <row r="170" spans="1:6" ht="18" customHeight="1" x14ac:dyDescent="0.3">
      <c r="A170" s="476" t="s">
        <v>5383</v>
      </c>
      <c r="B170" s="477"/>
      <c r="C170" s="478"/>
      <c r="D170" s="479"/>
      <c r="E170" s="487"/>
      <c r="F170" s="488"/>
    </row>
    <row r="171" spans="1:6" ht="18" customHeight="1" x14ac:dyDescent="0.3">
      <c r="A171" s="476" t="s">
        <v>5385</v>
      </c>
      <c r="B171" s="477"/>
      <c r="C171" s="478"/>
      <c r="D171" s="479"/>
      <c r="E171" s="487"/>
      <c r="F171" s="488"/>
    </row>
    <row r="172" spans="1:6" ht="18" customHeight="1" x14ac:dyDescent="0.3">
      <c r="A172" s="489" t="s">
        <v>1689</v>
      </c>
      <c r="B172" s="477"/>
      <c r="C172" s="478"/>
      <c r="D172" s="482">
        <v>53</v>
      </c>
      <c r="E172" s="487"/>
      <c r="F172" s="488"/>
    </row>
    <row r="173" spans="1:6" ht="18" customHeight="1" x14ac:dyDescent="0.3">
      <c r="A173" s="476" t="s">
        <v>5394</v>
      </c>
      <c r="B173" s="477"/>
      <c r="C173" s="478"/>
      <c r="D173" s="482"/>
      <c r="E173" s="487"/>
      <c r="F173" s="488"/>
    </row>
    <row r="174" spans="1:6" ht="18" customHeight="1" x14ac:dyDescent="0.3">
      <c r="A174" s="476" t="s">
        <v>1268</v>
      </c>
      <c r="B174" s="477"/>
      <c r="C174" s="478"/>
      <c r="D174" s="482">
        <v>11</v>
      </c>
      <c r="E174" s="487"/>
      <c r="F174" s="488"/>
    </row>
    <row r="175" spans="1:6" ht="18" customHeight="1" x14ac:dyDescent="0.3">
      <c r="A175" s="476" t="s">
        <v>5402</v>
      </c>
      <c r="B175" s="477"/>
      <c r="C175" s="478"/>
      <c r="D175" s="482"/>
      <c r="E175" s="487"/>
      <c r="F175" s="488"/>
    </row>
    <row r="176" spans="1:6" ht="18" customHeight="1" x14ac:dyDescent="0.3">
      <c r="A176" s="476" t="s">
        <v>1272</v>
      </c>
      <c r="B176" s="477"/>
      <c r="C176" s="478">
        <v>280</v>
      </c>
      <c r="D176" s="479">
        <v>3</v>
      </c>
      <c r="E176" s="487"/>
      <c r="F176" s="488"/>
    </row>
    <row r="177" spans="1:6" ht="18" customHeight="1" x14ac:dyDescent="0.3">
      <c r="A177" s="476" t="s">
        <v>6062</v>
      </c>
      <c r="B177" s="477">
        <v>2</v>
      </c>
      <c r="C177" s="478">
        <v>2</v>
      </c>
      <c r="D177" s="479"/>
      <c r="E177" s="487"/>
      <c r="F177" s="488"/>
    </row>
    <row r="178" spans="1:6" ht="18" customHeight="1" x14ac:dyDescent="0.3">
      <c r="A178" s="476" t="s">
        <v>5436</v>
      </c>
      <c r="B178" s="477"/>
      <c r="C178" s="478"/>
      <c r="D178" s="479"/>
      <c r="E178" s="487">
        <v>466</v>
      </c>
      <c r="F178" s="488">
        <v>110</v>
      </c>
    </row>
    <row r="179" spans="1:6" ht="18" customHeight="1" x14ac:dyDescent="0.3">
      <c r="A179" s="476" t="s">
        <v>1696</v>
      </c>
      <c r="B179" s="477"/>
      <c r="C179" s="478"/>
      <c r="D179" s="482">
        <v>12</v>
      </c>
      <c r="E179" s="487"/>
      <c r="F179" s="488"/>
    </row>
    <row r="180" spans="1:6" ht="18" customHeight="1" x14ac:dyDescent="0.3">
      <c r="A180" s="476" t="s">
        <v>836</v>
      </c>
      <c r="B180" s="477">
        <v>2</v>
      </c>
      <c r="C180" s="478">
        <v>2</v>
      </c>
      <c r="D180" s="482"/>
      <c r="E180" s="487"/>
      <c r="F180" s="488"/>
    </row>
    <row r="181" spans="1:6" ht="18" customHeight="1" x14ac:dyDescent="0.3">
      <c r="A181" s="476" t="s">
        <v>1698</v>
      </c>
      <c r="B181" s="477"/>
      <c r="C181" s="478"/>
      <c r="D181" s="482"/>
      <c r="E181" s="487"/>
      <c r="F181" s="488"/>
    </row>
    <row r="182" spans="1:6" ht="18" customHeight="1" x14ac:dyDescent="0.3">
      <c r="A182" s="476" t="s">
        <v>1274</v>
      </c>
      <c r="B182" s="477"/>
      <c r="C182" s="478">
        <v>10</v>
      </c>
      <c r="D182" s="479"/>
      <c r="E182" s="487"/>
      <c r="F182" s="488"/>
    </row>
    <row r="183" spans="1:6" ht="18" customHeight="1" x14ac:dyDescent="0.3">
      <c r="A183" s="476" t="s">
        <v>5460</v>
      </c>
      <c r="B183" s="477"/>
      <c r="C183" s="478"/>
      <c r="D183" s="482">
        <v>0</v>
      </c>
      <c r="E183" s="487"/>
      <c r="F183" s="488"/>
    </row>
    <row r="184" spans="1:6" ht="18" customHeight="1" x14ac:dyDescent="0.3">
      <c r="A184" s="476" t="s">
        <v>1700</v>
      </c>
      <c r="B184" s="477"/>
      <c r="C184" s="478">
        <v>0</v>
      </c>
      <c r="D184" s="482">
        <v>0</v>
      </c>
      <c r="E184" s="487"/>
      <c r="F184" s="488"/>
    </row>
    <row r="185" spans="1:6" ht="18" customHeight="1" x14ac:dyDescent="0.3">
      <c r="A185" s="476" t="s">
        <v>1708</v>
      </c>
      <c r="B185" s="477"/>
      <c r="C185" s="478"/>
      <c r="D185" s="479">
        <v>5</v>
      </c>
      <c r="E185" s="487"/>
      <c r="F185" s="488"/>
    </row>
    <row r="186" spans="1:6" ht="18" customHeight="1" x14ac:dyDescent="0.3">
      <c r="A186" s="476" t="s">
        <v>5494</v>
      </c>
      <c r="B186" s="477"/>
      <c r="C186" s="478"/>
      <c r="D186" s="479"/>
      <c r="E186" s="487"/>
      <c r="F186" s="488"/>
    </row>
    <row r="187" spans="1:6" ht="18" customHeight="1" x14ac:dyDescent="0.3">
      <c r="A187" s="476" t="s">
        <v>5509</v>
      </c>
      <c r="B187" s="477"/>
      <c r="C187" s="478"/>
      <c r="D187" s="479"/>
      <c r="E187" s="487">
        <v>5</v>
      </c>
      <c r="F187" s="488">
        <v>16</v>
      </c>
    </row>
    <row r="188" spans="1:6" ht="18" customHeight="1" x14ac:dyDescent="0.3">
      <c r="A188" s="476" t="s">
        <v>1712</v>
      </c>
      <c r="B188" s="477"/>
      <c r="C188" s="478"/>
      <c r="D188" s="482">
        <v>8</v>
      </c>
      <c r="E188" s="487"/>
      <c r="F188" s="488"/>
    </row>
    <row r="189" spans="1:6" ht="18" customHeight="1" x14ac:dyDescent="0.3">
      <c r="A189" s="476" t="s">
        <v>5518</v>
      </c>
      <c r="B189" s="477"/>
      <c r="C189" s="478"/>
      <c r="D189" s="479"/>
      <c r="E189" s="487"/>
      <c r="F189" s="488"/>
    </row>
    <row r="190" spans="1:6" ht="18" customHeight="1" x14ac:dyDescent="0.3">
      <c r="A190" s="476" t="s">
        <v>1288</v>
      </c>
      <c r="B190" s="477"/>
      <c r="C190" s="478">
        <v>14</v>
      </c>
      <c r="D190" s="482"/>
      <c r="E190" s="487"/>
      <c r="F190" s="488"/>
    </row>
    <row r="191" spans="1:6" ht="18" customHeight="1" x14ac:dyDescent="0.3">
      <c r="A191" s="476" t="s">
        <v>1296</v>
      </c>
      <c r="B191" s="477"/>
      <c r="C191" s="478">
        <v>40</v>
      </c>
      <c r="D191" s="482"/>
      <c r="E191" s="487"/>
      <c r="F191" s="488"/>
    </row>
    <row r="192" spans="1:6" ht="18" customHeight="1" x14ac:dyDescent="0.3">
      <c r="A192" s="476" t="s">
        <v>1298</v>
      </c>
      <c r="B192" s="477"/>
      <c r="C192" s="478">
        <v>480</v>
      </c>
      <c r="D192" s="482">
        <v>186</v>
      </c>
      <c r="E192" s="487"/>
      <c r="F192" s="488"/>
    </row>
    <row r="193" spans="1:6" ht="18" customHeight="1" x14ac:dyDescent="0.3">
      <c r="A193" s="476" t="s">
        <v>858</v>
      </c>
      <c r="B193" s="477">
        <v>84</v>
      </c>
      <c r="C193" s="478">
        <v>84</v>
      </c>
      <c r="D193" s="479"/>
      <c r="E193" s="487"/>
      <c r="F193" s="488"/>
    </row>
    <row r="194" spans="1:6" ht="18" customHeight="1" x14ac:dyDescent="0.3">
      <c r="A194" s="476" t="s">
        <v>5530</v>
      </c>
      <c r="B194" s="477"/>
      <c r="C194" s="478"/>
      <c r="D194" s="479"/>
      <c r="E194" s="487"/>
      <c r="F194" s="488"/>
    </row>
    <row r="195" spans="1:6" ht="18" customHeight="1" x14ac:dyDescent="0.3">
      <c r="A195" s="476" t="s">
        <v>1302</v>
      </c>
      <c r="B195" s="477"/>
      <c r="C195" s="478">
        <v>0</v>
      </c>
      <c r="D195" s="482">
        <v>69</v>
      </c>
      <c r="E195" s="487"/>
      <c r="F195" s="488"/>
    </row>
    <row r="196" spans="1:6" ht="18" customHeight="1" x14ac:dyDescent="0.3">
      <c r="A196" s="476" t="s">
        <v>1305</v>
      </c>
      <c r="B196" s="477"/>
      <c r="C196" s="478">
        <v>40</v>
      </c>
      <c r="D196" s="479"/>
      <c r="E196" s="487"/>
      <c r="F196" s="488"/>
    </row>
    <row r="197" spans="1:6" ht="18" customHeight="1" x14ac:dyDescent="0.3">
      <c r="A197" s="476" t="s">
        <v>5548</v>
      </c>
      <c r="B197" s="477"/>
      <c r="C197" s="478"/>
      <c r="D197" s="482"/>
      <c r="E197" s="487"/>
      <c r="F197" s="488"/>
    </row>
    <row r="198" spans="1:6" ht="18" customHeight="1" x14ac:dyDescent="0.3">
      <c r="A198" s="476" t="s">
        <v>1311</v>
      </c>
      <c r="B198" s="477"/>
      <c r="C198" s="478">
        <v>8</v>
      </c>
      <c r="D198" s="482"/>
      <c r="E198" s="487"/>
      <c r="F198" s="488"/>
    </row>
    <row r="199" spans="1:6" ht="18" customHeight="1" x14ac:dyDescent="0.3">
      <c r="A199" s="476" t="s">
        <v>5562</v>
      </c>
      <c r="B199" s="477"/>
      <c r="C199" s="478"/>
      <c r="D199" s="482"/>
      <c r="E199" s="487"/>
      <c r="F199" s="488"/>
    </row>
    <row r="200" spans="1:6" ht="18" customHeight="1" x14ac:dyDescent="0.3">
      <c r="A200" s="476" t="s">
        <v>5572</v>
      </c>
      <c r="B200" s="477"/>
      <c r="C200" s="478"/>
      <c r="D200" s="482"/>
      <c r="E200" s="487"/>
      <c r="F200" s="488"/>
    </row>
    <row r="201" spans="1:6" ht="18" customHeight="1" x14ac:dyDescent="0.3">
      <c r="A201" s="476" t="s">
        <v>1317</v>
      </c>
      <c r="B201" s="477"/>
      <c r="C201" s="478">
        <v>27</v>
      </c>
      <c r="D201" s="479"/>
      <c r="E201" s="487"/>
      <c r="F201" s="488"/>
    </row>
    <row r="202" spans="1:6" ht="18" customHeight="1" x14ac:dyDescent="0.3">
      <c r="A202" s="476" t="s">
        <v>6063</v>
      </c>
      <c r="B202" s="477"/>
      <c r="C202" s="478"/>
      <c r="D202" s="479"/>
      <c r="E202" s="487"/>
      <c r="F202" s="488"/>
    </row>
    <row r="203" spans="1:6" ht="18" customHeight="1" x14ac:dyDescent="0.3">
      <c r="A203" s="476" t="s">
        <v>1724</v>
      </c>
      <c r="B203" s="477"/>
      <c r="C203" s="478"/>
      <c r="D203" s="479"/>
      <c r="E203" s="487"/>
      <c r="F203" s="488"/>
    </row>
    <row r="204" spans="1:6" ht="18" customHeight="1" x14ac:dyDescent="0.3">
      <c r="A204" s="476" t="s">
        <v>5587</v>
      </c>
      <c r="B204" s="477"/>
      <c r="C204" s="478"/>
      <c r="D204" s="482"/>
      <c r="E204" s="487"/>
      <c r="F204" s="488"/>
    </row>
    <row r="205" spans="1:6" ht="18" customHeight="1" x14ac:dyDescent="0.3">
      <c r="A205" s="476" t="s">
        <v>1324</v>
      </c>
      <c r="B205" s="477"/>
      <c r="C205" s="478">
        <v>0</v>
      </c>
      <c r="D205" s="479"/>
      <c r="E205" s="487"/>
      <c r="F205" s="488"/>
    </row>
    <row r="206" spans="1:6" ht="18" customHeight="1" x14ac:dyDescent="0.3">
      <c r="A206" s="476" t="s">
        <v>6064</v>
      </c>
      <c r="B206" s="477"/>
      <c r="C206" s="478"/>
      <c r="D206" s="479"/>
      <c r="E206" s="487"/>
      <c r="F206" s="488"/>
    </row>
    <row r="207" spans="1:6" ht="18" customHeight="1" x14ac:dyDescent="0.3">
      <c r="A207" s="476" t="s">
        <v>6065</v>
      </c>
      <c r="B207" s="477"/>
      <c r="C207" s="478"/>
      <c r="D207" s="479"/>
      <c r="E207" s="487"/>
      <c r="F207" s="488"/>
    </row>
    <row r="208" spans="1:6" ht="18" customHeight="1" x14ac:dyDescent="0.3">
      <c r="A208" s="476" t="s">
        <v>1326</v>
      </c>
      <c r="B208" s="477"/>
      <c r="C208" s="478">
        <v>27</v>
      </c>
      <c r="D208" s="482"/>
      <c r="E208" s="487"/>
      <c r="F208" s="488"/>
    </row>
    <row r="209" spans="1:6" ht="18" customHeight="1" x14ac:dyDescent="0.3">
      <c r="A209" s="476" t="s">
        <v>5619</v>
      </c>
      <c r="B209" s="477"/>
      <c r="C209" s="478"/>
      <c r="D209" s="482"/>
      <c r="E209" s="487"/>
      <c r="F209" s="488"/>
    </row>
    <row r="210" spans="1:6" ht="18" customHeight="1" x14ac:dyDescent="0.3">
      <c r="A210" s="476" t="s">
        <v>872</v>
      </c>
      <c r="B210" s="477">
        <v>66</v>
      </c>
      <c r="C210" s="478">
        <v>66</v>
      </c>
      <c r="D210" s="479"/>
      <c r="E210" s="487"/>
      <c r="F210" s="488"/>
    </row>
    <row r="211" spans="1:6" ht="18" customHeight="1" x14ac:dyDescent="0.3">
      <c r="A211" s="476" t="s">
        <v>1333</v>
      </c>
      <c r="B211" s="477"/>
      <c r="C211" s="478">
        <v>4</v>
      </c>
      <c r="D211" s="479"/>
      <c r="E211" s="487"/>
      <c r="F211" s="488"/>
    </row>
    <row r="212" spans="1:6" ht="18" customHeight="1" x14ac:dyDescent="0.3">
      <c r="A212" s="476" t="s">
        <v>1335</v>
      </c>
      <c r="B212" s="477"/>
      <c r="C212" s="478">
        <v>380</v>
      </c>
      <c r="D212" s="482">
        <v>145</v>
      </c>
      <c r="E212" s="487"/>
      <c r="F212" s="488"/>
    </row>
    <row r="213" spans="1:6" ht="18" customHeight="1" x14ac:dyDescent="0.3">
      <c r="A213" s="476" t="s">
        <v>5636</v>
      </c>
      <c r="B213" s="477"/>
      <c r="C213" s="478"/>
      <c r="D213" s="479"/>
      <c r="E213" s="487"/>
      <c r="F213" s="488"/>
    </row>
    <row r="214" spans="1:6" ht="18" customHeight="1" x14ac:dyDescent="0.3">
      <c r="A214" s="476" t="s">
        <v>5652</v>
      </c>
      <c r="B214" s="477"/>
      <c r="C214" s="478"/>
      <c r="D214" s="482"/>
      <c r="E214" s="487"/>
      <c r="F214" s="488"/>
    </row>
    <row r="215" spans="1:6" ht="18" customHeight="1" x14ac:dyDescent="0.3">
      <c r="A215" s="476" t="s">
        <v>1336</v>
      </c>
      <c r="B215" s="477">
        <v>34</v>
      </c>
      <c r="C215" s="478">
        <v>34</v>
      </c>
      <c r="D215" s="479"/>
      <c r="E215" s="487"/>
      <c r="F215" s="488"/>
    </row>
    <row r="216" spans="1:6" ht="18" customHeight="1" x14ac:dyDescent="0.3">
      <c r="A216" s="476" t="s">
        <v>5671</v>
      </c>
      <c r="B216" s="477"/>
      <c r="C216" s="478"/>
      <c r="D216" s="479"/>
      <c r="E216" s="487">
        <v>80</v>
      </c>
      <c r="F216" s="488">
        <v>206</v>
      </c>
    </row>
    <row r="217" spans="1:6" ht="18" customHeight="1" x14ac:dyDescent="0.3">
      <c r="A217" s="476" t="s">
        <v>5673</v>
      </c>
      <c r="B217" s="477"/>
      <c r="C217" s="478"/>
      <c r="D217" s="482"/>
      <c r="E217" s="487"/>
      <c r="F217" s="488"/>
    </row>
    <row r="218" spans="1:6" ht="18" customHeight="1" x14ac:dyDescent="0.3">
      <c r="A218" s="476" t="s">
        <v>889</v>
      </c>
      <c r="B218" s="477">
        <v>21</v>
      </c>
      <c r="C218" s="478">
        <v>21</v>
      </c>
      <c r="D218" s="482"/>
      <c r="E218" s="487"/>
      <c r="F218" s="488"/>
    </row>
    <row r="219" spans="1:6" ht="18" customHeight="1" x14ac:dyDescent="0.3">
      <c r="A219" s="476" t="s">
        <v>1343</v>
      </c>
      <c r="B219" s="477"/>
      <c r="C219" s="478">
        <v>0</v>
      </c>
      <c r="D219" s="482">
        <v>6</v>
      </c>
      <c r="E219" s="487"/>
      <c r="F219" s="488"/>
    </row>
    <row r="220" spans="1:6" ht="18" customHeight="1" x14ac:dyDescent="0.3">
      <c r="A220" s="476" t="s">
        <v>1346</v>
      </c>
      <c r="B220" s="477"/>
      <c r="C220" s="478">
        <v>780</v>
      </c>
      <c r="D220" s="482">
        <v>358</v>
      </c>
      <c r="E220" s="487"/>
      <c r="F220" s="488"/>
    </row>
    <row r="221" spans="1:6" ht="18" customHeight="1" x14ac:dyDescent="0.3">
      <c r="A221" s="476" t="s">
        <v>5683</v>
      </c>
      <c r="B221" s="477"/>
      <c r="C221" s="478"/>
      <c r="D221" s="479"/>
      <c r="E221" s="487"/>
      <c r="F221" s="488"/>
    </row>
    <row r="222" spans="1:6" ht="18" customHeight="1" x14ac:dyDescent="0.3">
      <c r="A222" s="476" t="s">
        <v>894</v>
      </c>
      <c r="B222" s="477">
        <v>409</v>
      </c>
      <c r="C222" s="478">
        <v>409</v>
      </c>
      <c r="D222" s="479">
        <v>22</v>
      </c>
      <c r="E222" s="487"/>
      <c r="F222" s="488"/>
    </row>
    <row r="223" spans="1:6" ht="18" customHeight="1" x14ac:dyDescent="0.3">
      <c r="A223" s="476" t="s">
        <v>1746</v>
      </c>
      <c r="B223" s="477"/>
      <c r="C223" s="478"/>
      <c r="D223" s="482">
        <v>2</v>
      </c>
      <c r="E223" s="487"/>
      <c r="F223" s="488"/>
    </row>
    <row r="224" spans="1:6" ht="18" customHeight="1" x14ac:dyDescent="0.3">
      <c r="A224" s="476" t="s">
        <v>1356</v>
      </c>
      <c r="B224" s="477"/>
      <c r="C224" s="478">
        <v>10</v>
      </c>
      <c r="D224" s="479"/>
      <c r="E224" s="487"/>
      <c r="F224" s="488"/>
    </row>
    <row r="225" spans="1:6" ht="18" customHeight="1" x14ac:dyDescent="0.3">
      <c r="A225" s="476" t="s">
        <v>1750</v>
      </c>
      <c r="B225" s="477"/>
      <c r="C225" s="478"/>
      <c r="D225" s="479"/>
      <c r="E225" s="487"/>
      <c r="F225" s="488"/>
    </row>
    <row r="226" spans="1:6" ht="18" customHeight="1" x14ac:dyDescent="0.3">
      <c r="A226" s="476" t="s">
        <v>5753</v>
      </c>
      <c r="B226" s="477"/>
      <c r="C226" s="478"/>
      <c r="D226" s="482"/>
      <c r="E226" s="487"/>
      <c r="F226" s="488"/>
    </row>
    <row r="227" spans="1:6" ht="18" customHeight="1" x14ac:dyDescent="0.3">
      <c r="A227" s="476" t="s">
        <v>1753</v>
      </c>
      <c r="B227" s="477"/>
      <c r="C227" s="478">
        <v>295</v>
      </c>
      <c r="D227" s="479"/>
      <c r="E227" s="487"/>
      <c r="F227" s="488"/>
    </row>
    <row r="228" spans="1:6" ht="18" customHeight="1" x14ac:dyDescent="0.3">
      <c r="A228" s="476" t="s">
        <v>6066</v>
      </c>
      <c r="B228" s="477"/>
      <c r="C228" s="478"/>
      <c r="D228" s="479"/>
      <c r="E228" s="487"/>
      <c r="F228" s="488"/>
    </row>
    <row r="229" spans="1:6" ht="18" customHeight="1" x14ac:dyDescent="0.3">
      <c r="A229" s="476" t="s">
        <v>1368</v>
      </c>
      <c r="B229" s="477"/>
      <c r="C229" s="478">
        <v>270</v>
      </c>
      <c r="D229" s="479"/>
      <c r="E229" s="487"/>
      <c r="F229" s="488"/>
    </row>
    <row r="230" spans="1:6" ht="18" customHeight="1" x14ac:dyDescent="0.3">
      <c r="A230" s="476" t="s">
        <v>1370</v>
      </c>
      <c r="B230" s="477"/>
      <c r="C230" s="478">
        <v>26</v>
      </c>
      <c r="D230" s="479"/>
      <c r="E230" s="487"/>
      <c r="F230" s="488"/>
    </row>
    <row r="231" spans="1:6" ht="18" customHeight="1" x14ac:dyDescent="0.3">
      <c r="A231" s="476" t="s">
        <v>1372</v>
      </c>
      <c r="B231" s="477"/>
      <c r="C231" s="478">
        <v>540</v>
      </c>
      <c r="D231" s="479">
        <v>36</v>
      </c>
      <c r="E231" s="487"/>
      <c r="F231" s="488"/>
    </row>
    <row r="232" spans="1:6" ht="18" customHeight="1" x14ac:dyDescent="0.3">
      <c r="A232" s="476" t="s">
        <v>1374</v>
      </c>
      <c r="B232" s="477"/>
      <c r="C232" s="478">
        <v>0</v>
      </c>
      <c r="D232" s="482">
        <v>37</v>
      </c>
      <c r="E232" s="487"/>
      <c r="F232" s="488"/>
    </row>
    <row r="233" spans="1:6" ht="18" customHeight="1" x14ac:dyDescent="0.3">
      <c r="A233" s="476" t="s">
        <v>913</v>
      </c>
      <c r="B233" s="477">
        <v>57</v>
      </c>
      <c r="C233" s="478">
        <v>57</v>
      </c>
      <c r="D233" s="479"/>
      <c r="E233" s="487"/>
      <c r="F233" s="488"/>
    </row>
    <row r="234" spans="1:6" ht="18" customHeight="1" x14ac:dyDescent="0.3">
      <c r="A234" s="476" t="s">
        <v>5814</v>
      </c>
      <c r="B234" s="477"/>
      <c r="C234" s="478"/>
      <c r="D234" s="479"/>
      <c r="E234" s="487">
        <v>83</v>
      </c>
      <c r="F234" s="488">
        <v>1855</v>
      </c>
    </row>
    <row r="235" spans="1:6" ht="18" customHeight="1" x14ac:dyDescent="0.3">
      <c r="A235" s="476" t="s">
        <v>5816</v>
      </c>
      <c r="B235" s="477"/>
      <c r="C235" s="478"/>
      <c r="D235" s="479"/>
      <c r="E235" s="487"/>
      <c r="F235" s="488"/>
    </row>
    <row r="236" spans="1:6" ht="18" customHeight="1" x14ac:dyDescent="0.3">
      <c r="A236" s="476" t="s">
        <v>5824</v>
      </c>
      <c r="B236" s="477"/>
      <c r="C236" s="478"/>
      <c r="D236" s="479"/>
      <c r="E236" s="487">
        <v>61</v>
      </c>
      <c r="F236" s="488">
        <v>22</v>
      </c>
    </row>
    <row r="237" spans="1:6" ht="18" customHeight="1" x14ac:dyDescent="0.3">
      <c r="A237" s="476" t="s">
        <v>1386</v>
      </c>
      <c r="B237" s="477"/>
      <c r="C237" s="478">
        <v>145</v>
      </c>
      <c r="D237" s="479"/>
      <c r="E237" s="487"/>
      <c r="F237" s="488"/>
    </row>
    <row r="238" spans="1:6" ht="18" customHeight="1" x14ac:dyDescent="0.3">
      <c r="A238" s="476" t="s">
        <v>1761</v>
      </c>
      <c r="B238" s="477"/>
      <c r="C238" s="478"/>
      <c r="D238" s="479"/>
      <c r="E238" s="487"/>
      <c r="F238" s="488"/>
    </row>
    <row r="239" spans="1:6" ht="18" customHeight="1" x14ac:dyDescent="0.3">
      <c r="A239" s="476" t="s">
        <v>919</v>
      </c>
      <c r="B239" s="477">
        <v>3</v>
      </c>
      <c r="C239" s="478">
        <v>3</v>
      </c>
      <c r="D239" s="479"/>
      <c r="E239" s="487"/>
      <c r="F239" s="488"/>
    </row>
    <row r="240" spans="1:6" ht="18" customHeight="1" x14ac:dyDescent="0.3">
      <c r="A240" s="476" t="s">
        <v>1390</v>
      </c>
      <c r="B240" s="477"/>
      <c r="C240" s="478">
        <v>130</v>
      </c>
      <c r="D240" s="479"/>
      <c r="E240" s="487"/>
      <c r="F240" s="488"/>
    </row>
    <row r="241" spans="1:6" ht="18" customHeight="1" x14ac:dyDescent="0.3">
      <c r="A241" s="476" t="s">
        <v>1766</v>
      </c>
      <c r="B241" s="477"/>
      <c r="C241" s="478"/>
      <c r="D241" s="482">
        <v>2</v>
      </c>
      <c r="E241" s="487"/>
      <c r="F241" s="488"/>
    </row>
    <row r="242" spans="1:6" ht="18" customHeight="1" x14ac:dyDescent="0.3">
      <c r="A242" s="476" t="s">
        <v>927</v>
      </c>
      <c r="B242" s="477">
        <v>420</v>
      </c>
      <c r="C242" s="478">
        <v>420</v>
      </c>
      <c r="D242" s="479">
        <v>2</v>
      </c>
      <c r="E242" s="487"/>
      <c r="F242" s="488"/>
    </row>
    <row r="243" spans="1:6" ht="18" customHeight="1" x14ac:dyDescent="0.3">
      <c r="A243" s="476" t="s">
        <v>1396</v>
      </c>
      <c r="B243" s="477"/>
      <c r="C243" s="478">
        <v>32</v>
      </c>
      <c r="D243" s="482"/>
      <c r="E243" s="487"/>
      <c r="F243" s="488"/>
    </row>
    <row r="244" spans="1:6" ht="18" customHeight="1" x14ac:dyDescent="0.3">
      <c r="A244" s="476" t="s">
        <v>930</v>
      </c>
      <c r="B244" s="477">
        <v>47</v>
      </c>
      <c r="C244" s="478">
        <v>47</v>
      </c>
      <c r="D244" s="482"/>
      <c r="E244" s="487"/>
      <c r="F244" s="488"/>
    </row>
    <row r="245" spans="1:6" ht="18" customHeight="1" x14ac:dyDescent="0.3">
      <c r="A245" s="476" t="s">
        <v>934</v>
      </c>
      <c r="B245" s="477">
        <v>7</v>
      </c>
      <c r="C245" s="478">
        <v>7</v>
      </c>
      <c r="D245" s="482"/>
      <c r="E245" s="487"/>
      <c r="F245" s="488"/>
    </row>
    <row r="246" spans="1:6" ht="18" customHeight="1" x14ac:dyDescent="0.3">
      <c r="A246" s="476" t="s">
        <v>1400</v>
      </c>
      <c r="B246" s="477"/>
      <c r="C246" s="478">
        <v>330</v>
      </c>
      <c r="D246" s="482">
        <v>20</v>
      </c>
      <c r="E246" s="487"/>
      <c r="F246" s="488"/>
    </row>
    <row r="247" spans="1:6" ht="18" customHeight="1" x14ac:dyDescent="0.3">
      <c r="A247" s="476" t="s">
        <v>5917</v>
      </c>
      <c r="B247" s="477"/>
      <c r="C247" s="478"/>
      <c r="D247" s="479"/>
      <c r="E247" s="487">
        <v>223</v>
      </c>
      <c r="F247" s="488">
        <v>225</v>
      </c>
    </row>
    <row r="248" spans="1:6" ht="18" customHeight="1" x14ac:dyDescent="0.3">
      <c r="A248" s="476" t="s">
        <v>1772</v>
      </c>
      <c r="B248" s="477"/>
      <c r="C248" s="478"/>
      <c r="D248" s="479"/>
      <c r="E248" s="487"/>
      <c r="F248" s="488"/>
    </row>
    <row r="249" spans="1:6" ht="18" customHeight="1" x14ac:dyDescent="0.3">
      <c r="A249" s="476" t="s">
        <v>5931</v>
      </c>
      <c r="B249" s="477"/>
      <c r="C249" s="478"/>
      <c r="D249" s="482"/>
      <c r="E249" s="487">
        <v>69</v>
      </c>
      <c r="F249" s="488">
        <v>49</v>
      </c>
    </row>
    <row r="250" spans="1:6" ht="18" customHeight="1" x14ac:dyDescent="0.3">
      <c r="A250" s="476" t="s">
        <v>5933</v>
      </c>
      <c r="B250" s="477"/>
      <c r="C250" s="478"/>
      <c r="D250" s="479"/>
      <c r="E250" s="487">
        <v>519</v>
      </c>
      <c r="F250" s="488">
        <v>84</v>
      </c>
    </row>
    <row r="251" spans="1:6" ht="18" customHeight="1" x14ac:dyDescent="0.3">
      <c r="A251" s="476" t="s">
        <v>5951</v>
      </c>
      <c r="B251" s="477"/>
      <c r="C251" s="478"/>
      <c r="D251" s="482"/>
      <c r="E251" s="487"/>
      <c r="F251" s="488"/>
    </row>
    <row r="252" spans="1:6" ht="18" customHeight="1" x14ac:dyDescent="0.3">
      <c r="A252" s="476" t="s">
        <v>945</v>
      </c>
      <c r="B252" s="477">
        <v>40</v>
      </c>
      <c r="C252" s="478">
        <v>40</v>
      </c>
      <c r="D252" s="482"/>
      <c r="E252" s="487"/>
      <c r="F252" s="488"/>
    </row>
    <row r="253" spans="1:6" ht="14.4" x14ac:dyDescent="0.3">
      <c r="A253" s="490"/>
      <c r="B253" s="490"/>
      <c r="C253" s="490"/>
      <c r="D253" s="490"/>
      <c r="E253" s="490"/>
      <c r="F253" s="490"/>
    </row>
    <row r="254" spans="1:6" ht="14.4" x14ac:dyDescent="0.3">
      <c r="A254" s="490"/>
      <c r="B254" s="490"/>
      <c r="C254" s="490"/>
      <c r="D254" s="490"/>
      <c r="E254" s="490"/>
      <c r="F254" s="490"/>
    </row>
    <row r="255" spans="1:6" ht="14.4" x14ac:dyDescent="0.3">
      <c r="A255" s="490"/>
      <c r="B255" s="490"/>
      <c r="C255" s="490"/>
      <c r="D255" s="490"/>
      <c r="E255" s="490"/>
      <c r="F255" s="490"/>
    </row>
    <row r="256" spans="1:6" ht="14.4" x14ac:dyDescent="0.3">
      <c r="A256" s="490"/>
      <c r="B256" s="490"/>
      <c r="C256" s="490"/>
      <c r="D256" s="490"/>
      <c r="E256" s="490"/>
      <c r="F256" s="490"/>
    </row>
    <row r="257" spans="1:6" ht="14.4" x14ac:dyDescent="0.3">
      <c r="A257" s="490"/>
      <c r="B257" s="490"/>
      <c r="C257" s="490"/>
      <c r="D257" s="490"/>
      <c r="E257" s="490"/>
      <c r="F257" s="490"/>
    </row>
    <row r="258" spans="1:6" ht="14.4" x14ac:dyDescent="0.3">
      <c r="A258" s="490"/>
      <c r="B258" s="490"/>
      <c r="C258" s="490"/>
      <c r="D258" s="490"/>
      <c r="E258" s="490"/>
      <c r="F258" s="490"/>
    </row>
    <row r="259" spans="1:6" ht="14.4" x14ac:dyDescent="0.3">
      <c r="A259" s="490"/>
      <c r="B259" s="490"/>
      <c r="C259" s="490"/>
      <c r="D259" s="490"/>
      <c r="E259" s="490"/>
      <c r="F259" s="490"/>
    </row>
    <row r="260" spans="1:6" ht="14.4" x14ac:dyDescent="0.3">
      <c r="A260" s="490"/>
      <c r="B260" s="490"/>
      <c r="C260" s="490"/>
      <c r="D260" s="490"/>
      <c r="E260" s="490"/>
      <c r="F260" s="490"/>
    </row>
    <row r="261" spans="1:6" ht="14.4" x14ac:dyDescent="0.3">
      <c r="A261" s="490"/>
      <c r="B261" s="490"/>
      <c r="C261" s="490"/>
      <c r="D261" s="490"/>
      <c r="E261" s="490"/>
      <c r="F261" s="490"/>
    </row>
    <row r="262" spans="1:6" ht="14.4" x14ac:dyDescent="0.3">
      <c r="A262" s="490"/>
      <c r="B262" s="490"/>
      <c r="C262" s="490"/>
      <c r="D262" s="490"/>
      <c r="E262" s="490"/>
      <c r="F262" s="490"/>
    </row>
    <row r="263" spans="1:6" ht="14.4" x14ac:dyDescent="0.3">
      <c r="A263" s="490"/>
      <c r="B263" s="490"/>
      <c r="C263" s="490"/>
      <c r="D263" s="490"/>
      <c r="E263" s="490"/>
      <c r="F263" s="490"/>
    </row>
    <row r="264" spans="1:6" ht="14.4" x14ac:dyDescent="0.3">
      <c r="A264" s="490"/>
      <c r="B264" s="490"/>
      <c r="C264" s="490"/>
      <c r="D264" s="490"/>
      <c r="E264" s="490"/>
      <c r="F264" s="490"/>
    </row>
    <row r="265" spans="1:6" ht="14.4" x14ac:dyDescent="0.3">
      <c r="A265" s="490"/>
      <c r="B265" s="490"/>
      <c r="C265" s="490"/>
      <c r="D265" s="490"/>
      <c r="E265" s="490"/>
      <c r="F265" s="490"/>
    </row>
    <row r="266" spans="1:6" ht="14.4" x14ac:dyDescent="0.3">
      <c r="A266" s="490"/>
      <c r="B266" s="490"/>
      <c r="C266" s="490"/>
      <c r="D266" s="490"/>
      <c r="E266" s="490"/>
      <c r="F266" s="490"/>
    </row>
    <row r="267" spans="1:6" ht="14.4" x14ac:dyDescent="0.3">
      <c r="A267" s="490"/>
      <c r="B267" s="490"/>
      <c r="C267" s="490"/>
      <c r="D267" s="490"/>
      <c r="E267" s="490"/>
      <c r="F267" s="490"/>
    </row>
    <row r="268" spans="1:6" ht="14.4" x14ac:dyDescent="0.3">
      <c r="A268" s="490"/>
      <c r="B268" s="490"/>
      <c r="C268" s="490"/>
      <c r="D268" s="490"/>
      <c r="E268" s="490"/>
      <c r="F268" s="490"/>
    </row>
    <row r="269" spans="1:6" ht="14.4" x14ac:dyDescent="0.3">
      <c r="A269" s="490"/>
      <c r="B269" s="490"/>
      <c r="C269" s="490"/>
      <c r="D269" s="490"/>
      <c r="E269" s="490"/>
      <c r="F269" s="490"/>
    </row>
    <row r="270" spans="1:6" ht="14.4" x14ac:dyDescent="0.3">
      <c r="A270" s="490"/>
      <c r="B270" s="490"/>
      <c r="C270" s="490"/>
      <c r="D270" s="490"/>
      <c r="E270" s="490"/>
      <c r="F270" s="490"/>
    </row>
    <row r="271" spans="1:6" ht="14.4" x14ac:dyDescent="0.3">
      <c r="A271" s="490"/>
      <c r="B271" s="490"/>
      <c r="C271" s="490"/>
      <c r="D271" s="490"/>
      <c r="E271" s="490"/>
      <c r="F271" s="490"/>
    </row>
    <row r="272" spans="1:6" ht="14.4" x14ac:dyDescent="0.3">
      <c r="A272" s="490"/>
      <c r="B272" s="490"/>
      <c r="C272" s="490"/>
      <c r="D272" s="490"/>
      <c r="E272" s="490"/>
      <c r="F272" s="490"/>
    </row>
    <row r="273" spans="1:6" ht="14.4" x14ac:dyDescent="0.3">
      <c r="A273" s="490"/>
      <c r="B273" s="490"/>
      <c r="C273" s="490"/>
      <c r="D273" s="490"/>
      <c r="E273" s="490"/>
      <c r="F273" s="490"/>
    </row>
    <row r="274" spans="1:6" ht="14.4" x14ac:dyDescent="0.3">
      <c r="A274" s="490"/>
      <c r="B274" s="490"/>
      <c r="C274" s="490"/>
      <c r="D274" s="490"/>
      <c r="E274" s="490"/>
      <c r="F274" s="490"/>
    </row>
    <row r="275" spans="1:6" ht="14.4" x14ac:dyDescent="0.3">
      <c r="A275" s="490"/>
      <c r="B275" s="490"/>
      <c r="C275" s="490"/>
      <c r="D275" s="490"/>
      <c r="E275" s="490"/>
      <c r="F275" s="490"/>
    </row>
    <row r="276" spans="1:6" ht="14.4" x14ac:dyDescent="0.3">
      <c r="A276" s="490"/>
      <c r="B276" s="490"/>
      <c r="C276" s="490"/>
      <c r="D276" s="490"/>
      <c r="E276" s="490"/>
      <c r="F276" s="490"/>
    </row>
    <row r="277" spans="1:6" ht="14.4" x14ac:dyDescent="0.3">
      <c r="A277" s="490"/>
      <c r="B277" s="490"/>
      <c r="C277" s="490"/>
      <c r="D277" s="490"/>
      <c r="E277" s="490"/>
      <c r="F277" s="490"/>
    </row>
    <row r="278" spans="1:6" ht="14.4" x14ac:dyDescent="0.3">
      <c r="A278" s="490"/>
      <c r="B278" s="490"/>
      <c r="C278" s="490"/>
      <c r="D278" s="490"/>
      <c r="E278" s="490"/>
      <c r="F278" s="490"/>
    </row>
    <row r="279" spans="1:6" ht="14.4" x14ac:dyDescent="0.3">
      <c r="A279" s="490"/>
      <c r="B279" s="490"/>
      <c r="C279" s="490"/>
      <c r="D279" s="490"/>
      <c r="E279" s="490"/>
      <c r="F279" s="490"/>
    </row>
    <row r="280" spans="1:6" ht="14.4" x14ac:dyDescent="0.3">
      <c r="A280" s="490"/>
      <c r="B280" s="490"/>
      <c r="C280" s="490"/>
      <c r="D280" s="490"/>
      <c r="E280" s="490"/>
      <c r="F280" s="490"/>
    </row>
    <row r="281" spans="1:6" ht="14.4" x14ac:dyDescent="0.3">
      <c r="A281" s="490"/>
      <c r="B281" s="490"/>
      <c r="C281" s="490"/>
      <c r="D281" s="490"/>
      <c r="E281" s="490"/>
      <c r="F281" s="490"/>
    </row>
    <row r="282" spans="1:6" ht="14.4" x14ac:dyDescent="0.3">
      <c r="A282" s="490"/>
      <c r="B282" s="490"/>
      <c r="C282" s="490"/>
      <c r="D282" s="490"/>
      <c r="E282" s="490"/>
      <c r="F282" s="490"/>
    </row>
    <row r="283" spans="1:6" ht="14.4" x14ac:dyDescent="0.3">
      <c r="A283" s="490"/>
      <c r="B283" s="490"/>
      <c r="C283" s="490"/>
      <c r="D283" s="490"/>
      <c r="E283" s="490"/>
      <c r="F283" s="490"/>
    </row>
    <row r="284" spans="1:6" ht="14.4" x14ac:dyDescent="0.3">
      <c r="A284" s="490"/>
      <c r="B284" s="490"/>
      <c r="C284" s="490"/>
      <c r="D284" s="490"/>
      <c r="E284" s="490"/>
      <c r="F284" s="490"/>
    </row>
    <row r="285" spans="1:6" ht="14.4" x14ac:dyDescent="0.3">
      <c r="A285" s="490"/>
      <c r="B285" s="490"/>
      <c r="C285" s="490"/>
      <c r="D285" s="490"/>
      <c r="E285" s="490"/>
      <c r="F285" s="490"/>
    </row>
    <row r="286" spans="1:6" ht="14.4" x14ac:dyDescent="0.3">
      <c r="A286" s="490"/>
      <c r="B286" s="490"/>
      <c r="C286" s="490"/>
      <c r="D286" s="490"/>
      <c r="E286" s="490"/>
      <c r="F286" s="490"/>
    </row>
    <row r="287" spans="1:6" ht="14.4" x14ac:dyDescent="0.3">
      <c r="A287" s="490"/>
      <c r="B287" s="490"/>
      <c r="C287" s="490"/>
      <c r="D287" s="490"/>
      <c r="E287" s="490"/>
      <c r="F287" s="490"/>
    </row>
    <row r="288" spans="1:6" ht="14.4" x14ac:dyDescent="0.3">
      <c r="A288" s="490"/>
      <c r="B288" s="490"/>
      <c r="C288" s="490"/>
      <c r="D288" s="490"/>
      <c r="E288" s="490"/>
      <c r="F288" s="490"/>
    </row>
    <row r="289" spans="1:6" ht="14.4" x14ac:dyDescent="0.3">
      <c r="A289" s="490"/>
      <c r="B289" s="490"/>
      <c r="C289" s="490"/>
      <c r="D289" s="490"/>
      <c r="E289" s="490"/>
      <c r="F289" s="490"/>
    </row>
    <row r="290" spans="1:6" ht="14.4" x14ac:dyDescent="0.3">
      <c r="A290" s="490"/>
      <c r="B290" s="490"/>
      <c r="C290" s="490"/>
      <c r="D290" s="490"/>
      <c r="E290" s="490"/>
      <c r="F290" s="490"/>
    </row>
    <row r="291" spans="1:6" ht="14.4" x14ac:dyDescent="0.3">
      <c r="A291" s="490"/>
      <c r="B291" s="490"/>
      <c r="C291" s="490"/>
      <c r="D291" s="490"/>
      <c r="E291" s="490"/>
      <c r="F291" s="490"/>
    </row>
    <row r="292" spans="1:6" ht="14.4" x14ac:dyDescent="0.3">
      <c r="A292" s="490"/>
      <c r="B292" s="490"/>
      <c r="C292" s="490"/>
      <c r="D292" s="490"/>
      <c r="E292" s="490"/>
      <c r="F292" s="490"/>
    </row>
    <row r="293" spans="1:6" ht="14.4" x14ac:dyDescent="0.3">
      <c r="A293" s="490"/>
      <c r="B293" s="490"/>
      <c r="C293" s="490"/>
      <c r="D293" s="490"/>
      <c r="E293" s="490"/>
      <c r="F293" s="490"/>
    </row>
    <row r="294" spans="1:6" ht="14.4" x14ac:dyDescent="0.3">
      <c r="A294" s="490"/>
      <c r="B294" s="490"/>
      <c r="C294" s="490"/>
      <c r="D294" s="490"/>
      <c r="E294" s="490"/>
      <c r="F294" s="490"/>
    </row>
    <row r="295" spans="1:6" ht="14.4" x14ac:dyDescent="0.3">
      <c r="A295" s="490"/>
      <c r="B295" s="490"/>
      <c r="C295" s="490"/>
      <c r="D295" s="490"/>
      <c r="E295" s="490"/>
      <c r="F295" s="490"/>
    </row>
    <row r="296" spans="1:6" ht="14.4" x14ac:dyDescent="0.3">
      <c r="A296" s="490"/>
      <c r="B296" s="490"/>
      <c r="C296" s="490"/>
      <c r="D296" s="490"/>
      <c r="E296" s="490"/>
      <c r="F296" s="490"/>
    </row>
    <row r="297" spans="1:6" ht="14.4" x14ac:dyDescent="0.3">
      <c r="A297" s="490"/>
      <c r="B297" s="490"/>
      <c r="C297" s="490"/>
      <c r="D297" s="490"/>
      <c r="E297" s="490"/>
      <c r="F297" s="490"/>
    </row>
    <row r="298" spans="1:6" ht="14.4" x14ac:dyDescent="0.3">
      <c r="A298" s="490"/>
      <c r="B298" s="490"/>
      <c r="C298" s="490"/>
      <c r="D298" s="490"/>
      <c r="E298" s="490"/>
      <c r="F298" s="490"/>
    </row>
    <row r="299" spans="1:6" ht="14.4" x14ac:dyDescent="0.3">
      <c r="A299" s="490"/>
      <c r="B299" s="490"/>
      <c r="C299" s="490"/>
      <c r="D299" s="490"/>
      <c r="E299" s="490"/>
      <c r="F299" s="490"/>
    </row>
    <row r="300" spans="1:6" ht="14.4" x14ac:dyDescent="0.3">
      <c r="A300" s="490"/>
      <c r="B300" s="490"/>
      <c r="C300" s="490"/>
      <c r="D300" s="490"/>
      <c r="E300" s="490"/>
      <c r="F300" s="490"/>
    </row>
    <row r="301" spans="1:6" ht="14.4" x14ac:dyDescent="0.3">
      <c r="A301" s="490"/>
      <c r="B301" s="490"/>
      <c r="C301" s="490"/>
      <c r="D301" s="490"/>
      <c r="E301" s="490"/>
      <c r="F301" s="490"/>
    </row>
    <row r="302" spans="1:6" ht="14.4" x14ac:dyDescent="0.3">
      <c r="A302" s="490"/>
      <c r="B302" s="490"/>
      <c r="C302" s="490"/>
      <c r="D302" s="490"/>
      <c r="E302" s="490"/>
      <c r="F302" s="490"/>
    </row>
    <row r="303" spans="1:6" ht="14.4" x14ac:dyDescent="0.3">
      <c r="A303" s="490"/>
      <c r="B303" s="490"/>
      <c r="C303" s="490"/>
      <c r="D303" s="490"/>
      <c r="E303" s="490"/>
      <c r="F303" s="490"/>
    </row>
    <row r="304" spans="1:6" ht="14.4" x14ac:dyDescent="0.3">
      <c r="A304" s="490"/>
      <c r="B304" s="490"/>
      <c r="C304" s="490"/>
      <c r="D304" s="490"/>
      <c r="E304" s="490"/>
      <c r="F304" s="490"/>
    </row>
    <row r="305" spans="1:6" ht="14.4" x14ac:dyDescent="0.3">
      <c r="A305" s="490"/>
      <c r="B305" s="490"/>
      <c r="C305" s="490"/>
      <c r="D305" s="490"/>
      <c r="E305" s="490"/>
      <c r="F305" s="490"/>
    </row>
    <row r="306" spans="1:6" ht="14.4" x14ac:dyDescent="0.3">
      <c r="A306" s="490"/>
      <c r="B306" s="490"/>
      <c r="C306" s="490"/>
      <c r="D306" s="490"/>
      <c r="E306" s="490"/>
      <c r="F306" s="490"/>
    </row>
    <row r="307" spans="1:6" ht="14.4" x14ac:dyDescent="0.3">
      <c r="A307" s="490"/>
      <c r="B307" s="490"/>
      <c r="C307" s="490"/>
      <c r="D307" s="490"/>
      <c r="E307" s="490"/>
      <c r="F307" s="490"/>
    </row>
    <row r="308" spans="1:6" ht="15.75" customHeight="1" x14ac:dyDescent="0.3">
      <c r="A308" s="490"/>
      <c r="B308" s="490"/>
      <c r="C308" s="490"/>
      <c r="D308" s="490"/>
      <c r="E308" s="490"/>
      <c r="F308" s="490"/>
    </row>
    <row r="309" spans="1:6" ht="15.75" customHeight="1" x14ac:dyDescent="0.3">
      <c r="A309" s="490"/>
      <c r="B309" s="490"/>
      <c r="C309" s="490"/>
      <c r="D309" s="490"/>
      <c r="E309" s="490"/>
      <c r="F309" s="490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6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91" t="s">
        <v>21</v>
      </c>
      <c r="B1" s="492" t="s">
        <v>6067</v>
      </c>
      <c r="C1" s="491" t="s">
        <v>6068</v>
      </c>
      <c r="D1" s="493" t="s">
        <v>6069</v>
      </c>
      <c r="E1" s="491" t="s">
        <v>6070</v>
      </c>
      <c r="F1" s="491" t="s">
        <v>6071</v>
      </c>
      <c r="G1" s="491" t="s">
        <v>6072</v>
      </c>
    </row>
    <row r="2" spans="1:7" ht="18" customHeight="1" x14ac:dyDescent="0.3">
      <c r="A2" s="494">
        <f>'F12'!$L$131</f>
        <v>1</v>
      </c>
      <c r="B2" s="495">
        <f>'F12'!$K$131</f>
        <v>1014</v>
      </c>
      <c r="C2" s="494" t="str">
        <f>'F12'!$A$131</f>
        <v>130122</v>
      </c>
      <c r="D2" s="381" t="str">
        <f>'F12'!$B$131</f>
        <v>Rekedt-Nagy Zoltán</v>
      </c>
      <c r="E2" s="215" t="str">
        <f>'F12'!$C$131</f>
        <v>D.keszi TK</v>
      </c>
      <c r="F2" s="494">
        <f>'F12'!$J$131</f>
        <v>850</v>
      </c>
      <c r="G2" s="494">
        <f>'F12'!$J$132</f>
        <v>820</v>
      </c>
    </row>
    <row r="3" spans="1:7" ht="18" customHeight="1" x14ac:dyDescent="0.3">
      <c r="A3" s="494">
        <f>'F12'!$L$163</f>
        <v>2</v>
      </c>
      <c r="B3" s="495">
        <f>'F12'!$K$163</f>
        <v>890</v>
      </c>
      <c r="C3" s="494" t="str">
        <f>'F12'!$A$163</f>
        <v>130124</v>
      </c>
      <c r="D3" s="381" t="str">
        <f>'F12'!$B$163</f>
        <v>Szücs Milán</v>
      </c>
      <c r="E3" s="215" t="str">
        <f>'F12'!$C$163</f>
        <v>Ten. Műhely</v>
      </c>
      <c r="F3" s="494">
        <f>'F12'!$J$163</f>
        <v>720</v>
      </c>
      <c r="G3" s="494">
        <f>'F12'!$J$164</f>
        <v>850</v>
      </c>
    </row>
    <row r="4" spans="1:7" ht="18" customHeight="1" x14ac:dyDescent="0.3">
      <c r="A4" s="494">
        <f>'F12'!$L$37</f>
        <v>3</v>
      </c>
      <c r="B4" s="495">
        <f>'F12'!$K$37</f>
        <v>738</v>
      </c>
      <c r="C4" s="494" t="str">
        <f>'F12'!$A$37</f>
        <v>130413</v>
      </c>
      <c r="D4" s="381" t="str">
        <f>'F12'!$B$37</f>
        <v>Gémes Domonkos</v>
      </c>
      <c r="E4" s="215" t="str">
        <f>'F12'!$C$37</f>
        <v>Pasarét TK</v>
      </c>
      <c r="F4" s="494">
        <f>'F12'!$J$37</f>
        <v>600</v>
      </c>
      <c r="G4" s="494">
        <f>'F12'!$J$38</f>
        <v>690</v>
      </c>
    </row>
    <row r="5" spans="1:7" ht="18" customHeight="1" x14ac:dyDescent="0.3">
      <c r="A5" s="494">
        <f>'F12'!$L$165</f>
        <v>4</v>
      </c>
      <c r="B5" s="495">
        <f>'F12'!$K$165</f>
        <v>588</v>
      </c>
      <c r="C5" s="494">
        <f>'F12'!$A$165</f>
        <v>130516</v>
      </c>
      <c r="D5" s="381" t="str">
        <f>'F12'!$B$165</f>
        <v>Szűcs Vilmos</v>
      </c>
      <c r="E5" s="215" t="str">
        <f>'F12'!$C$165</f>
        <v>Pécs VTC</v>
      </c>
      <c r="F5" s="494">
        <f>'F12'!$J$165</f>
        <v>480</v>
      </c>
      <c r="G5" s="494">
        <f>'F12'!$J$166</f>
        <v>540</v>
      </c>
    </row>
    <row r="6" spans="1:7" ht="18" customHeight="1" x14ac:dyDescent="0.3">
      <c r="A6" s="494">
        <f>'F12'!$L$71</f>
        <v>5</v>
      </c>
      <c r="B6" s="495">
        <f>'F12'!$K$71</f>
        <v>570</v>
      </c>
      <c r="C6" s="494" t="str">
        <f>'F12'!$A$71</f>
        <v>130620</v>
      </c>
      <c r="D6" s="381" t="str">
        <f>'F12'!$B$71</f>
        <v>Karóczkai Kán Sólyom</v>
      </c>
      <c r="E6" s="215" t="str">
        <f>'F12'!$C$71</f>
        <v>Hatvani TK</v>
      </c>
      <c r="F6" s="494">
        <f>'F12'!$J$71</f>
        <v>450</v>
      </c>
      <c r="G6" s="494">
        <f>'F12'!$J$72</f>
        <v>600</v>
      </c>
    </row>
    <row r="7" spans="1:7" ht="18" customHeight="1" x14ac:dyDescent="0.3">
      <c r="A7" s="494">
        <f>'F12'!$L$83</f>
        <v>6</v>
      </c>
      <c r="B7" s="495">
        <f>'F12'!$K$83</f>
        <v>504</v>
      </c>
      <c r="C7" s="494" t="str">
        <f>'F12'!$A$83</f>
        <v>131111</v>
      </c>
      <c r="D7" s="381" t="str">
        <f>'F12'!$B$83</f>
        <v>Kristyán Ádám</v>
      </c>
      <c r="E7" s="215" t="str">
        <f>'F12'!$C$83</f>
        <v>Pasarét TK</v>
      </c>
      <c r="F7" s="494">
        <f>'F12'!$J$83</f>
        <v>390</v>
      </c>
      <c r="G7" s="494">
        <f>'F12'!$J$84</f>
        <v>570</v>
      </c>
    </row>
    <row r="8" spans="1:7" ht="18" customHeight="1" x14ac:dyDescent="0.3">
      <c r="A8" s="494">
        <f>'F12'!$L$11</f>
        <v>7</v>
      </c>
      <c r="B8" s="495">
        <f>'F12'!$K$11</f>
        <v>492</v>
      </c>
      <c r="C8" s="494" t="str">
        <f>'F12'!$A$11</f>
        <v>131021</v>
      </c>
      <c r="D8" s="381" t="str">
        <f>'F12'!$B$11</f>
        <v>Barranco-Mészáros Adrián</v>
      </c>
      <c r="E8" s="215" t="str">
        <f>'F12'!$C$11</f>
        <v>Bebto Team</v>
      </c>
      <c r="F8" s="494">
        <f>'F12'!$J$11</f>
        <v>390</v>
      </c>
      <c r="G8" s="494">
        <f>'F12'!$J$12</f>
        <v>510</v>
      </c>
    </row>
    <row r="9" spans="1:7" ht="18" customHeight="1" x14ac:dyDescent="0.3">
      <c r="A9" s="494">
        <f>'F12'!$L$7</f>
        <v>8</v>
      </c>
      <c r="B9" s="495">
        <f>'F12'!$K$7</f>
        <v>408</v>
      </c>
      <c r="C9" s="494" t="str">
        <f>'F12'!$A$7</f>
        <v>140920</v>
      </c>
      <c r="D9" s="381" t="str">
        <f>'F12'!$B$7</f>
        <v>Bagdi Barnabás</v>
      </c>
      <c r="E9" s="215" t="str">
        <f>'F12'!$C$7</f>
        <v>TSZSK Gyula</v>
      </c>
      <c r="F9" s="494">
        <f>'F12'!$J$7</f>
        <v>330</v>
      </c>
      <c r="G9" s="494">
        <f>'F12'!$J$8</f>
        <v>390</v>
      </c>
    </row>
    <row r="10" spans="1:7" ht="18" customHeight="1" x14ac:dyDescent="0.3">
      <c r="A10" s="494">
        <f>'F12'!$L$75</f>
        <v>9</v>
      </c>
      <c r="B10" s="495">
        <f>'F12'!$K$75</f>
        <v>350</v>
      </c>
      <c r="C10" s="494" t="str">
        <f>'F12'!$A$75</f>
        <v>130216</v>
      </c>
      <c r="D10" s="381" t="str">
        <f>'F12'!$B$75</f>
        <v>Kerekes Milán</v>
      </c>
      <c r="E10" s="215" t="str">
        <f>'F12'!$C$75</f>
        <v>Ten.Műhely</v>
      </c>
      <c r="F10" s="494">
        <f>'F12'!$J$75</f>
        <v>270</v>
      </c>
      <c r="G10" s="494">
        <f>'F12'!$J$76</f>
        <v>400</v>
      </c>
    </row>
    <row r="11" spans="1:7" ht="18" customHeight="1" x14ac:dyDescent="0.3">
      <c r="A11" s="494">
        <f>'F12'!$L$3</f>
        <v>10</v>
      </c>
      <c r="B11" s="495">
        <f>'F12'!$K$3</f>
        <v>328</v>
      </c>
      <c r="C11" s="494" t="str">
        <f>'F12'!$A$3</f>
        <v>140220</v>
      </c>
      <c r="D11" s="381" t="str">
        <f>'F12'!$B$3</f>
        <v>Almai Sámuel</v>
      </c>
      <c r="E11" s="215" t="str">
        <f>'F12'!$C$3</f>
        <v>Centerpálya</v>
      </c>
      <c r="F11" s="494">
        <f>'F12'!$J$3</f>
        <v>250</v>
      </c>
      <c r="G11" s="494">
        <f>'F12'!$J$4</f>
        <v>390</v>
      </c>
    </row>
    <row r="12" spans="1:7" ht="18" customHeight="1" x14ac:dyDescent="0.3">
      <c r="A12" s="494">
        <f>'F12'!$L$49</f>
        <v>11</v>
      </c>
      <c r="B12" s="495">
        <f>'F12'!$K$49</f>
        <v>308</v>
      </c>
      <c r="C12" s="494" t="str">
        <f>'F12'!$A$49</f>
        <v>140428</v>
      </c>
      <c r="D12" s="381" t="str">
        <f>'F12'!$B$49</f>
        <v>Gyuricza Ákos</v>
      </c>
      <c r="E12" s="215" t="str">
        <f>'F12'!$C$49</f>
        <v>Centerpálya</v>
      </c>
      <c r="F12" s="494">
        <f>'F12'!$J$49</f>
        <v>240</v>
      </c>
      <c r="G12" s="494">
        <f>'F12'!$J$50</f>
        <v>340</v>
      </c>
    </row>
    <row r="13" spans="1:7" ht="18" customHeight="1" x14ac:dyDescent="0.3">
      <c r="A13" s="494">
        <f>'F12'!$L$113</f>
        <v>12</v>
      </c>
      <c r="B13" s="495">
        <f>'F12'!$K$113</f>
        <v>278</v>
      </c>
      <c r="C13" s="494" t="str">
        <f>'F12'!$A$113</f>
        <v>140425</v>
      </c>
      <c r="D13" s="381" t="str">
        <f>'F12'!$B$113</f>
        <v>Nemes Mirkó</v>
      </c>
      <c r="E13" s="215" t="str">
        <f>'F12'!$C$113</f>
        <v>Vasas SC</v>
      </c>
      <c r="F13" s="494">
        <f>'F12'!$J$113</f>
        <v>200</v>
      </c>
      <c r="G13" s="494">
        <f>'F12'!$J$114</f>
        <v>390</v>
      </c>
    </row>
    <row r="14" spans="1:7" ht="18" customHeight="1" x14ac:dyDescent="0.3">
      <c r="A14" s="494">
        <f>'F12'!$L$101</f>
        <v>13</v>
      </c>
      <c r="B14" s="495">
        <f>'F12'!$K$101</f>
        <v>274</v>
      </c>
      <c r="C14" s="494" t="str">
        <f>'F12'!$A$101</f>
        <v>130703</v>
      </c>
      <c r="D14" s="381" t="str">
        <f>'F12'!$B$101</f>
        <v>Molnár Domán</v>
      </c>
      <c r="E14" s="215" t="str">
        <f>'F12'!$C$101</f>
        <v>D.keszi TK</v>
      </c>
      <c r="F14" s="494">
        <f>'F12'!$J$37</f>
        <v>600</v>
      </c>
      <c r="G14" s="494">
        <f>'F12'!$J$102</f>
        <v>270</v>
      </c>
    </row>
    <row r="15" spans="1:7" ht="18" customHeight="1" x14ac:dyDescent="0.3">
      <c r="A15" s="494">
        <f>'F12'!$L$19</f>
        <v>14</v>
      </c>
      <c r="B15" s="495">
        <f>'F12'!$K$19</f>
        <v>270</v>
      </c>
      <c r="C15" s="494" t="str">
        <f>'F12'!$A$19</f>
        <v>1308110</v>
      </c>
      <c r="D15" s="381" t="str">
        <f>'F12'!$B$19</f>
        <v>Bozsik Milán</v>
      </c>
      <c r="E15" s="215" t="str">
        <f>'F12'!$C$19</f>
        <v>Bebto Team</v>
      </c>
      <c r="F15" s="494">
        <f>'F12'!$J$19</f>
        <v>210</v>
      </c>
      <c r="G15" s="494">
        <f>'F12'!$J$20</f>
        <v>300</v>
      </c>
    </row>
    <row r="16" spans="1:7" ht="18" customHeight="1" x14ac:dyDescent="0.3">
      <c r="A16" s="494">
        <f>'F12'!$L$69</f>
        <v>15</v>
      </c>
      <c r="B16" s="495">
        <f>'F12'!$K$69</f>
        <v>261</v>
      </c>
      <c r="C16" s="494" t="str">
        <f>'F12'!$A$69</f>
        <v>130602</v>
      </c>
      <c r="D16" s="381" t="str">
        <f>'F12'!$B$69</f>
        <v>Kardhordó Félix</v>
      </c>
      <c r="E16" s="215" t="str">
        <f>'F12'!$C$69</f>
        <v>MESE</v>
      </c>
      <c r="F16" s="494">
        <f>'F12'!$J$69</f>
        <v>180</v>
      </c>
      <c r="G16" s="494">
        <f>'F12'!$J$70</f>
        <v>405</v>
      </c>
    </row>
    <row r="17" spans="1:7" ht="18" customHeight="1" x14ac:dyDescent="0.3">
      <c r="A17" s="494">
        <f>'F12'!$L$167</f>
        <v>16</v>
      </c>
      <c r="B17" s="495">
        <f>'F12'!$K$167</f>
        <v>260</v>
      </c>
      <c r="C17" s="494" t="str">
        <f>'F12'!$A$167</f>
        <v>130219</v>
      </c>
      <c r="D17" s="381" t="str">
        <f>'F12'!$B$167</f>
        <v>Tajta Áron</v>
      </c>
      <c r="E17" s="215" t="str">
        <f>'F12'!$C$167</f>
        <v>Ten.Műhely</v>
      </c>
      <c r="F17" s="494">
        <f>'F12'!$J$167</f>
        <v>200</v>
      </c>
      <c r="G17" s="494">
        <f>'F12'!$J$168</f>
        <v>300</v>
      </c>
    </row>
    <row r="18" spans="1:7" ht="18" customHeight="1" x14ac:dyDescent="0.3">
      <c r="A18" s="494">
        <f>'F12'!$L$61</f>
        <v>17</v>
      </c>
      <c r="B18" s="495">
        <f>'F12'!$K$61</f>
        <v>225</v>
      </c>
      <c r="C18" s="494" t="str">
        <f>'F12'!$A$61</f>
        <v>130517</v>
      </c>
      <c r="D18" s="381" t="str">
        <f>'F12'!$B$61</f>
        <v>Horváth Patrik</v>
      </c>
      <c r="E18" s="215" t="str">
        <f>'F12'!$C$61</f>
        <v>SVSE</v>
      </c>
      <c r="F18" s="494">
        <f>'F12'!$J$61</f>
        <v>165</v>
      </c>
      <c r="G18" s="494">
        <f>'F12'!$J$62</f>
        <v>300</v>
      </c>
    </row>
    <row r="19" spans="1:7" ht="18" customHeight="1" x14ac:dyDescent="0.3">
      <c r="A19" s="494">
        <f>'F12'!$L$57</f>
        <v>18</v>
      </c>
      <c r="B19" s="495">
        <f>'F12'!$K$57</f>
        <v>214</v>
      </c>
      <c r="C19" s="494" t="str">
        <f>'F12'!$A$57</f>
        <v>141004</v>
      </c>
      <c r="D19" s="381" t="str">
        <f>'F12'!$B$57</f>
        <v>Hollósy Nimród</v>
      </c>
      <c r="E19" s="215" t="str">
        <f>'F12'!$C$57</f>
        <v>Centerpálya</v>
      </c>
      <c r="F19" s="494">
        <f>'F12'!$J$57</f>
        <v>150</v>
      </c>
      <c r="G19" s="494">
        <f>'F12'!$J$58</f>
        <v>320</v>
      </c>
    </row>
    <row r="20" spans="1:7" ht="18" customHeight="1" x14ac:dyDescent="0.3">
      <c r="A20" s="494">
        <f>'F12'!$L$169</f>
        <v>19</v>
      </c>
      <c r="B20" s="495">
        <f>'F12'!$K$169</f>
        <v>174</v>
      </c>
      <c r="C20" s="494" t="str">
        <f>'F12'!$A$169</f>
        <v>1302190</v>
      </c>
      <c r="D20" s="381" t="str">
        <f>'F12'!$B$169</f>
        <v>Tajta Soma</v>
      </c>
      <c r="E20" s="215" t="str">
        <f>'F12'!$C$169</f>
        <v>Ten.Műhely</v>
      </c>
      <c r="F20" s="494">
        <f>'F12'!$J$169</f>
        <v>110</v>
      </c>
      <c r="G20" s="494">
        <f>'F12'!$J$170</f>
        <v>320</v>
      </c>
    </row>
    <row r="21" spans="1:7" ht="18" customHeight="1" x14ac:dyDescent="0.3">
      <c r="A21" s="494">
        <f>'F12'!$L$179</f>
        <v>20</v>
      </c>
      <c r="B21" s="495">
        <f>'F12'!$K$179</f>
        <v>163</v>
      </c>
      <c r="C21" s="494" t="str">
        <f>'F12'!$A$179</f>
        <v>140303</v>
      </c>
      <c r="D21" s="381" t="str">
        <f>'F12'!$B$179</f>
        <v>Víg Arnold</v>
      </c>
      <c r="E21" s="215" t="str">
        <f>'F12'!$C$179</f>
        <v>GYAC</v>
      </c>
      <c r="F21" s="494">
        <f>'F12'!$J$179</f>
        <v>115</v>
      </c>
      <c r="G21" s="494">
        <f>'F12'!$J$180</f>
        <v>240</v>
      </c>
    </row>
    <row r="22" spans="1:7" ht="18" customHeight="1" x14ac:dyDescent="0.3">
      <c r="A22" s="494">
        <f>'F12'!$L$43</f>
        <v>21</v>
      </c>
      <c r="B22" s="495">
        <f>'F12'!$K$43</f>
        <v>161</v>
      </c>
      <c r="C22" s="494" t="str">
        <f>'F12'!$A$43</f>
        <v>130113</v>
      </c>
      <c r="D22" s="381" t="str">
        <f>'F12'!$B$43</f>
        <v>Göncz Magnusz Örs</v>
      </c>
      <c r="E22" s="215" t="str">
        <f>'F12'!$C$43</f>
        <v>Ten.Műhely</v>
      </c>
      <c r="F22" s="494">
        <f>'F12'!$J$43</f>
        <v>115</v>
      </c>
      <c r="G22" s="494">
        <f>'F12'!$J$44</f>
        <v>230</v>
      </c>
    </row>
    <row r="23" spans="1:7" ht="18" customHeight="1" x14ac:dyDescent="0.3">
      <c r="A23" s="494">
        <f>'F12'!$L$35</f>
        <v>22</v>
      </c>
      <c r="B23" s="495">
        <f>'F12'!$K$35</f>
        <v>153</v>
      </c>
      <c r="C23" s="494" t="str">
        <f>'F12'!$A$35</f>
        <v>130701</v>
      </c>
      <c r="D23" s="381" t="str">
        <f>'F12'!$B$35</f>
        <v>Filipenkó Valér</v>
      </c>
      <c r="E23" s="215" t="str">
        <f>'F12'!$C$35</f>
        <v>Pécs VTC</v>
      </c>
      <c r="F23" s="494">
        <f>'F12'!$J$35</f>
        <v>120</v>
      </c>
      <c r="G23" s="494">
        <f>'F12'!$J$36</f>
        <v>165</v>
      </c>
    </row>
    <row r="24" spans="1:7" ht="18" customHeight="1" x14ac:dyDescent="0.3">
      <c r="A24" s="494">
        <f>'F12'!$L$137</f>
        <v>23</v>
      </c>
      <c r="B24" s="495">
        <f>'F12'!$K$137</f>
        <v>142</v>
      </c>
      <c r="C24" s="494" t="str">
        <f>'F12'!$A$137</f>
        <v>140520</v>
      </c>
      <c r="D24" s="381" t="str">
        <f>'F12'!$B$137</f>
        <v>Sárdy Damján Márk</v>
      </c>
      <c r="E24" s="215" t="str">
        <f>'F12'!$C$137</f>
        <v>SVSE</v>
      </c>
      <c r="F24" s="494">
        <f>'F12'!$J$137</f>
        <v>101</v>
      </c>
      <c r="G24" s="494">
        <f>'F12'!$J$138</f>
        <v>205</v>
      </c>
    </row>
    <row r="25" spans="1:7" ht="18" customHeight="1" x14ac:dyDescent="0.3">
      <c r="A25" s="494">
        <f>'F12'!$L$173</f>
        <v>24</v>
      </c>
      <c r="B25" s="495">
        <f>'F12'!$K$173</f>
        <v>127</v>
      </c>
      <c r="C25" s="494" t="str">
        <f>'F12'!$A$173</f>
        <v>1307030</v>
      </c>
      <c r="D25" s="381" t="str">
        <f>'F12'!$B$173</f>
        <v>Vadász Nimród</v>
      </c>
      <c r="E25" s="215" t="str">
        <f>'F12'!$C$173</f>
        <v>Rába ETO</v>
      </c>
      <c r="F25" s="494">
        <f>'F12'!$J$173</f>
        <v>101</v>
      </c>
      <c r="G25" s="494">
        <f>'F12'!$J$174</f>
        <v>130</v>
      </c>
    </row>
    <row r="26" spans="1:7" ht="18" customHeight="1" x14ac:dyDescent="0.3">
      <c r="A26" s="494">
        <f>'F12'!$L$55</f>
        <v>25</v>
      </c>
      <c r="B26" s="495">
        <f>'F12'!$K$55</f>
        <v>126</v>
      </c>
      <c r="C26" s="494" t="str">
        <f>'F12'!$A$55</f>
        <v>1301141</v>
      </c>
      <c r="D26" s="381" t="str">
        <f>'F12'!$B$55</f>
        <v>Himmelreich Ágoston</v>
      </c>
      <c r="E26" s="215" t="str">
        <f>'F12'!$C$55</f>
        <v>Volvex SE</v>
      </c>
      <c r="F26" s="494">
        <f>'F12'!$J$55</f>
        <v>98</v>
      </c>
      <c r="G26" s="494">
        <f>'F12'!$J$56</f>
        <v>140</v>
      </c>
    </row>
    <row r="27" spans="1:7" ht="18" customHeight="1" x14ac:dyDescent="0.3">
      <c r="A27" s="494">
        <f>'F12'!$L$153</f>
        <v>26</v>
      </c>
      <c r="B27" s="495">
        <f>'F12'!$K$153</f>
        <v>122</v>
      </c>
      <c r="C27" s="494" t="str">
        <f>'F12'!$A$153</f>
        <v>140808</v>
      </c>
      <c r="D27" s="381" t="str">
        <f>'F12'!$B$153</f>
        <v>Szalay Márk</v>
      </c>
      <c r="E27" s="215" t="str">
        <f>'F12'!$C$153</f>
        <v>SVSE</v>
      </c>
      <c r="F27" s="494">
        <f>'F12'!$J$153</f>
        <v>81</v>
      </c>
      <c r="G27" s="494">
        <f>'F12'!$J$154</f>
        <v>205</v>
      </c>
    </row>
    <row r="28" spans="1:7" ht="18" customHeight="1" x14ac:dyDescent="0.3">
      <c r="A28" s="494">
        <f>'F12'!$L$171</f>
        <v>27</v>
      </c>
      <c r="B28" s="495">
        <f>'F12'!$K$171</f>
        <v>113</v>
      </c>
      <c r="C28" s="494" t="str">
        <f>'F12'!$A$171</f>
        <v>1310040</v>
      </c>
      <c r="D28" s="381" t="str">
        <f>'F12'!$B$171</f>
        <v>Unger Iván</v>
      </c>
      <c r="E28" s="215" t="str">
        <f>'F12'!$C$171</f>
        <v>Ten.Műhely</v>
      </c>
      <c r="F28" s="494">
        <f>'F12'!$J$171</f>
        <v>94</v>
      </c>
      <c r="G28" s="494">
        <f>'F12'!$J$172</f>
        <v>95</v>
      </c>
    </row>
    <row r="29" spans="1:7" ht="18" customHeight="1" x14ac:dyDescent="0.3">
      <c r="A29" s="494">
        <f>'F12'!$L$91</f>
        <v>28</v>
      </c>
      <c r="B29" s="495">
        <f>'F12'!$K$91</f>
        <v>91</v>
      </c>
      <c r="C29" s="494" t="str">
        <f>'F12'!$A$91</f>
        <v>130705</v>
      </c>
      <c r="D29" s="381" t="str">
        <f>'F12'!$B$91</f>
        <v>Makrai Balázs</v>
      </c>
      <c r="E29" s="215" t="str">
        <f>'F12'!$C$91</f>
        <v>Barcikai TC</v>
      </c>
      <c r="F29" s="494">
        <f>'F12'!$J$91</f>
        <v>85</v>
      </c>
      <c r="G29" s="494">
        <f>'F12'!$J$92</f>
        <v>30</v>
      </c>
    </row>
    <row r="30" spans="1:7" ht="18" customHeight="1" x14ac:dyDescent="0.3">
      <c r="A30" s="494">
        <f>'F12'!$L$45</f>
        <v>29</v>
      </c>
      <c r="B30" s="495">
        <f>'F12'!$K$45</f>
        <v>80</v>
      </c>
      <c r="C30" s="494" t="str">
        <f>'F12'!$A$45</f>
        <v>141221</v>
      </c>
      <c r="D30" s="381" t="str">
        <f>'F12'!$B$45</f>
        <v>Gonzales Miron</v>
      </c>
      <c r="E30" s="215" t="str">
        <f>'F12'!$C$45</f>
        <v>Ten.Műhely</v>
      </c>
      <c r="F30" s="494">
        <f>'F12'!$J$45</f>
        <v>54</v>
      </c>
      <c r="G30" s="494">
        <f>'F12'!$J$46</f>
        <v>130</v>
      </c>
    </row>
    <row r="31" spans="1:7" ht="18" customHeight="1" x14ac:dyDescent="0.3">
      <c r="A31" s="494">
        <f>'F12'!$L$93</f>
        <v>30</v>
      </c>
      <c r="B31" s="495">
        <f>'F12'!$K$93</f>
        <v>77</v>
      </c>
      <c r="C31" s="494" t="str">
        <f>'F12'!$A$93</f>
        <v>130819</v>
      </c>
      <c r="D31" s="381" t="str">
        <f>'F12'!$B$93</f>
        <v>Marosi Péter</v>
      </c>
      <c r="E31" s="215" t="str">
        <f>'F12'!$C$93</f>
        <v>Fortuna SE</v>
      </c>
      <c r="F31" s="494">
        <f>'F12'!$J$93</f>
        <v>67</v>
      </c>
      <c r="G31" s="494">
        <f>'F12'!$J$94</f>
        <v>50</v>
      </c>
    </row>
    <row r="32" spans="1:7" ht="18" customHeight="1" x14ac:dyDescent="0.3">
      <c r="A32" s="494">
        <f>'F12'!$L$177</f>
        <v>31</v>
      </c>
      <c r="B32" s="495">
        <f>'F12'!$K$177</f>
        <v>74</v>
      </c>
      <c r="C32" s="494" t="str">
        <f>'F12'!$A$177</f>
        <v>131129</v>
      </c>
      <c r="D32" s="381" t="str">
        <f>'F12'!$B$177</f>
        <v>Vér Miklós Gábor</v>
      </c>
      <c r="E32" s="215" t="str">
        <f>'F12'!$C$177</f>
        <v>Rába ETO</v>
      </c>
      <c r="F32" s="494">
        <f>'F12'!$J$177</f>
        <v>60</v>
      </c>
      <c r="G32" s="494">
        <f>'F12'!$J$178</f>
        <v>70</v>
      </c>
    </row>
    <row r="33" spans="1:7" ht="18" customHeight="1" x14ac:dyDescent="0.3">
      <c r="A33" s="494">
        <f>'F12'!$L$39</f>
        <v>32</v>
      </c>
      <c r="B33" s="495">
        <f>'F12'!$K$39</f>
        <v>65</v>
      </c>
      <c r="C33" s="494" t="str">
        <f>'F12'!$A$39</f>
        <v>130106</v>
      </c>
      <c r="D33" s="381" t="str">
        <f>'F12'!$B$39</f>
        <v>Georgi Ábel Patrik</v>
      </c>
      <c r="E33" s="215" t="str">
        <f>'F12'!$C$39</f>
        <v>Vasas SC</v>
      </c>
      <c r="F33" s="494">
        <f>'F12'!$J$39</f>
        <v>59</v>
      </c>
      <c r="G33" s="494">
        <f>'F12'!$J$40</f>
        <v>30</v>
      </c>
    </row>
    <row r="34" spans="1:7" ht="18" customHeight="1" x14ac:dyDescent="0.3">
      <c r="A34" s="494">
        <f>'F12'!$L$175</f>
        <v>33</v>
      </c>
      <c r="B34" s="495">
        <f>'F12'!$K$175</f>
        <v>61</v>
      </c>
      <c r="C34" s="494" t="str">
        <f>'F12'!$A$175</f>
        <v>1309120</v>
      </c>
      <c r="D34" s="381" t="str">
        <f>'F12'!$B$175</f>
        <v>Varga Nimród</v>
      </c>
      <c r="E34" s="215" t="str">
        <f>'F12'!$C$175</f>
        <v>Centerpálya</v>
      </c>
      <c r="F34" s="494">
        <f>'F12'!$J$175</f>
        <v>61</v>
      </c>
      <c r="G34" s="494">
        <f>'F12'!$J$176</f>
        <v>0</v>
      </c>
    </row>
    <row r="35" spans="1:7" ht="18" customHeight="1" x14ac:dyDescent="0.3">
      <c r="A35" s="494">
        <f>'F12'!$L$63</f>
        <v>34</v>
      </c>
      <c r="B35" s="495">
        <f>'F12'!$K$63</f>
        <v>55</v>
      </c>
      <c r="C35" s="494" t="str">
        <f>'F12'!$A$63</f>
        <v>1310300</v>
      </c>
      <c r="D35" s="381" t="str">
        <f>'F12'!$B$63</f>
        <v>Huszti Bertalan</v>
      </c>
      <c r="E35" s="215" t="str">
        <f>'F12'!$C$63</f>
        <v>Future TT</v>
      </c>
      <c r="F35" s="494">
        <f>'F12'!$J$63</f>
        <v>47</v>
      </c>
      <c r="G35" s="494">
        <f>'F12'!$J$64</f>
        <v>40</v>
      </c>
    </row>
    <row r="36" spans="1:7" ht="18" customHeight="1" x14ac:dyDescent="0.3">
      <c r="A36" s="494">
        <f>'F12'!$L$117</f>
        <v>35</v>
      </c>
      <c r="B36" s="495">
        <f>'F12'!$K$117</f>
        <v>49</v>
      </c>
      <c r="C36" s="494" t="str">
        <f>'F12'!$A$117</f>
        <v>160211</v>
      </c>
      <c r="D36" s="381" t="str">
        <f>'F12'!$B$117</f>
        <v>Orbán-Happ Gellért</v>
      </c>
      <c r="E36" s="215" t="str">
        <f>'F12'!$C$117</f>
        <v>Rába ETO</v>
      </c>
      <c r="F36" s="494">
        <f>'F12'!$J$117</f>
        <v>38</v>
      </c>
      <c r="G36" s="494">
        <f>'F12'!$J$118</f>
        <v>55</v>
      </c>
    </row>
    <row r="37" spans="1:7" ht="18" customHeight="1" x14ac:dyDescent="0.3">
      <c r="A37" s="494">
        <f>'F12'!$L$133</f>
        <v>36</v>
      </c>
      <c r="B37" s="495">
        <f>'F12'!$K$133</f>
        <v>48</v>
      </c>
      <c r="C37" s="494" t="str">
        <f>'F12'!$A$133</f>
        <v>141031</v>
      </c>
      <c r="D37" s="381" t="str">
        <f>'F12'!$B$133</f>
        <v>Rostás-Kocsis Áron</v>
      </c>
      <c r="E37" s="215" t="str">
        <f>'F12'!$C$133</f>
        <v>Centerpálya</v>
      </c>
      <c r="F37" s="494">
        <f>'F12'!$J$133</f>
        <v>36</v>
      </c>
      <c r="G37" s="494">
        <f>'F12'!$J$134</f>
        <v>60</v>
      </c>
    </row>
    <row r="38" spans="1:7" ht="18" customHeight="1" x14ac:dyDescent="0.3">
      <c r="A38" s="494">
        <f>'F12'!$L$87</f>
        <v>37</v>
      </c>
      <c r="B38" s="495">
        <f>'F12'!$K$87</f>
        <v>47</v>
      </c>
      <c r="C38" s="494" t="str">
        <f>'F12'!$A$87</f>
        <v>131105</v>
      </c>
      <c r="D38" s="381" t="str">
        <f>'F12'!$B$87</f>
        <v>Lukácsi Márk</v>
      </c>
      <c r="E38" s="215" t="str">
        <f>'F12'!$C$87</f>
        <v>Pasarét TK</v>
      </c>
      <c r="F38" s="494">
        <f>'F12'!$J$87</f>
        <v>44</v>
      </c>
      <c r="G38" s="494">
        <f>'F12'!$J$88</f>
        <v>15</v>
      </c>
    </row>
    <row r="39" spans="1:7" ht="18" customHeight="1" x14ac:dyDescent="0.3">
      <c r="A39" s="494">
        <f>'F12'!$L$103</f>
        <v>37</v>
      </c>
      <c r="B39" s="495">
        <f>'F12'!$K$103</f>
        <v>47</v>
      </c>
      <c r="C39" s="494" t="str">
        <f>'F12'!$A$103</f>
        <v>140304</v>
      </c>
      <c r="D39" s="381" t="str">
        <f>'F12'!$B$103</f>
        <v>Molnár Vince</v>
      </c>
      <c r="E39" s="215" t="str">
        <f>'F12'!$C$103</f>
        <v>Vasas SC</v>
      </c>
      <c r="F39" s="494">
        <f>'F12'!$J$103</f>
        <v>40</v>
      </c>
      <c r="G39" s="494">
        <f>'F12'!$J$104</f>
        <v>35</v>
      </c>
    </row>
    <row r="40" spans="1:7" ht="18" customHeight="1" x14ac:dyDescent="0.3">
      <c r="A40" s="494">
        <f>'F12'!$L$25</f>
        <v>39</v>
      </c>
      <c r="B40" s="495">
        <f>'F12'!$K$25</f>
        <v>45</v>
      </c>
      <c r="C40" s="494" t="str">
        <f>'F12'!$A$25</f>
        <v>140221</v>
      </c>
      <c r="D40" s="381" t="str">
        <f>'F12'!$B$25</f>
        <v>Csuti Dániel</v>
      </c>
      <c r="E40" s="215" t="str">
        <f>'F12'!$C$25</f>
        <v>Bebto Team</v>
      </c>
      <c r="F40" s="494">
        <f>'F12'!$J$25</f>
        <v>32</v>
      </c>
      <c r="G40" s="494">
        <f>'F12'!$J$26</f>
        <v>65</v>
      </c>
    </row>
    <row r="41" spans="1:7" ht="18" customHeight="1" x14ac:dyDescent="0.3">
      <c r="A41" s="494">
        <f>'F12'!$L$17</f>
        <v>40</v>
      </c>
      <c r="B41" s="495">
        <f>'F12'!$K$17</f>
        <v>44</v>
      </c>
      <c r="C41" s="494" t="str">
        <f>'F12'!$A$17</f>
        <v>140526</v>
      </c>
      <c r="D41" s="381" t="str">
        <f>'F12'!$B$17</f>
        <v>Bokor György</v>
      </c>
      <c r="E41" s="215" t="str">
        <f>'F12'!$C$17</f>
        <v>KTC</v>
      </c>
      <c r="F41" s="494">
        <f>'F12'!$J$17</f>
        <v>39</v>
      </c>
      <c r="G41" s="494">
        <f>'F12'!$J$18</f>
        <v>25</v>
      </c>
    </row>
    <row r="42" spans="1:7" ht="18" customHeight="1" x14ac:dyDescent="0.3">
      <c r="A42" s="494">
        <f>'F12'!$L$143</f>
        <v>41</v>
      </c>
      <c r="B42" s="495">
        <f>'F12'!$K$143</f>
        <v>41.8</v>
      </c>
      <c r="C42" s="494" t="str">
        <f>'F12'!$A$143</f>
        <v>140516</v>
      </c>
      <c r="D42" s="381" t="str">
        <f>'F12'!$B$143</f>
        <v>Simon Kende Zalán</v>
      </c>
      <c r="E42" s="215" t="str">
        <f>'F12'!$C$143</f>
        <v>PG Tenisz</v>
      </c>
      <c r="F42" s="494">
        <f>'F12'!$J$143</f>
        <v>34</v>
      </c>
      <c r="G42" s="494">
        <f>'F12'!$J$144</f>
        <v>39</v>
      </c>
    </row>
    <row r="43" spans="1:7" ht="18" customHeight="1" x14ac:dyDescent="0.3">
      <c r="A43" s="494">
        <f>'F12'!$L$27</f>
        <v>42</v>
      </c>
      <c r="B43" s="495">
        <f>'F12'!$K$27</f>
        <v>39</v>
      </c>
      <c r="C43" s="494" t="str">
        <f>'F12'!$A$27</f>
        <v>1408050</v>
      </c>
      <c r="D43" s="381" t="str">
        <f>'F12'!$B$27</f>
        <v>Domokos Arnold</v>
      </c>
      <c r="E43" s="215" t="str">
        <f>'F12'!$C$27</f>
        <v>TSZSK Gyula</v>
      </c>
      <c r="F43" s="494">
        <f>'F12'!$J$27</f>
        <v>32</v>
      </c>
      <c r="G43" s="494">
        <f>'F12'!$J$28</f>
        <v>35</v>
      </c>
    </row>
    <row r="44" spans="1:7" ht="18" customHeight="1" x14ac:dyDescent="0.3">
      <c r="A44" s="494">
        <f>'F12'!$L$155</f>
        <v>43</v>
      </c>
      <c r="B44" s="495">
        <f>'F12'!$K$155</f>
        <v>38</v>
      </c>
      <c r="C44" s="494" t="str">
        <f>'F12'!$A$155</f>
        <v>140423</v>
      </c>
      <c r="D44" s="381" t="str">
        <f>'F12'!$B$155</f>
        <v>Szekeres István</v>
      </c>
      <c r="E44" s="215" t="str">
        <f>'F12'!$C$155</f>
        <v>Fortuna SE</v>
      </c>
      <c r="F44" s="494">
        <f>'F12'!$J$155</f>
        <v>38</v>
      </c>
      <c r="G44" s="494">
        <f>'F12'!$J$156</f>
        <v>0</v>
      </c>
    </row>
    <row r="45" spans="1:7" ht="18" customHeight="1" x14ac:dyDescent="0.3">
      <c r="A45" s="494">
        <f>'F12'!$L$65</f>
        <v>44</v>
      </c>
      <c r="B45" s="495">
        <f>'F12'!$K$65</f>
        <v>37</v>
      </c>
      <c r="C45" s="494" t="str">
        <f>'F12'!$A$65</f>
        <v>1301140</v>
      </c>
      <c r="D45" s="381" t="str">
        <f>'F12'!$B$65</f>
        <v>Juni-Peller Kornél</v>
      </c>
      <c r="E45" s="215" t="str">
        <f>'F12'!$C$65</f>
        <v>Pasarét TK</v>
      </c>
      <c r="F45" s="494">
        <f>'F12'!$J$65</f>
        <v>37</v>
      </c>
      <c r="G45" s="494">
        <f>'F12'!$J$66</f>
        <v>0</v>
      </c>
    </row>
    <row r="46" spans="1:7" ht="18" customHeight="1" x14ac:dyDescent="0.3">
      <c r="A46" s="494">
        <f>'F12'!$L$109</f>
        <v>45</v>
      </c>
      <c r="B46" s="495">
        <f>'F12'!$K$109</f>
        <v>32</v>
      </c>
      <c r="C46" s="494" t="str">
        <f>'F12'!$A$109</f>
        <v>151022</v>
      </c>
      <c r="D46" s="381" t="str">
        <f>'F12'!$B$109</f>
        <v>Nagy Botond</v>
      </c>
      <c r="E46" s="215" t="str">
        <f>'F12'!$C$109</f>
        <v>Rába ETO</v>
      </c>
      <c r="F46" s="494">
        <f>'F12'!$J$109</f>
        <v>21</v>
      </c>
      <c r="G46" s="494">
        <f>'F12'!$J$110</f>
        <v>55</v>
      </c>
    </row>
    <row r="47" spans="1:7" ht="18" customHeight="1" x14ac:dyDescent="0.3">
      <c r="A47" s="494">
        <f>'F12'!$L$5</f>
        <v>46</v>
      </c>
      <c r="B47" s="495">
        <f>'F12'!$K$5</f>
        <v>31</v>
      </c>
      <c r="C47" s="494" t="str">
        <f>'F12'!$A$5</f>
        <v>130313</v>
      </c>
      <c r="D47" s="381" t="str">
        <f>'F12'!$B$5</f>
        <v>Azzara Davide</v>
      </c>
      <c r="E47" s="215" t="str">
        <f>'F12'!$C$5</f>
        <v>Vasas SC</v>
      </c>
      <c r="F47" s="494">
        <f>'F12'!$J$5</f>
        <v>31</v>
      </c>
      <c r="G47" s="494">
        <f>'F12'!$J$6</f>
        <v>0</v>
      </c>
    </row>
    <row r="48" spans="1:7" ht="18" customHeight="1" x14ac:dyDescent="0.3">
      <c r="A48" s="494">
        <f>'F12'!$L$129</f>
        <v>47</v>
      </c>
      <c r="B48" s="495">
        <f>'F12'!$K$129</f>
        <v>28</v>
      </c>
      <c r="C48" s="494" t="str">
        <f>'F12'!$A$129</f>
        <v>1404150</v>
      </c>
      <c r="D48" s="381" t="str">
        <f>'F12'!$B$129</f>
        <v>Rakovszky Olivér István</v>
      </c>
      <c r="E48" s="215" t="str">
        <f>'F12'!$C$129</f>
        <v>GYAC</v>
      </c>
      <c r="F48" s="494">
        <f>'F12'!$J$129</f>
        <v>25</v>
      </c>
      <c r="G48" s="494">
        <f>'F12'!$J$130</f>
        <v>15</v>
      </c>
    </row>
    <row r="49" spans="1:7" ht="18" customHeight="1" x14ac:dyDescent="0.3">
      <c r="A49" s="494">
        <f>'F12'!$L$141</f>
        <v>48</v>
      </c>
      <c r="B49" s="495">
        <f>'F12'!$K$141</f>
        <v>27</v>
      </c>
      <c r="C49" s="494" t="str">
        <f>'F12'!$A$141</f>
        <v>130422</v>
      </c>
      <c r="D49" s="381" t="str">
        <f>'F12'!$B$141</f>
        <v>Siklós Márk</v>
      </c>
      <c r="E49" s="215" t="str">
        <f>'F12'!$C$141</f>
        <v>Budaörsi SC</v>
      </c>
      <c r="F49" s="494">
        <f>'F12'!$J$141</f>
        <v>27</v>
      </c>
      <c r="G49" s="494">
        <f>'F12'!$J$142</f>
        <v>0</v>
      </c>
    </row>
    <row r="50" spans="1:7" ht="18" customHeight="1" x14ac:dyDescent="0.3">
      <c r="A50" s="494">
        <f>'F12'!$L$81</f>
        <v>49</v>
      </c>
      <c r="B50" s="495">
        <f>'F12'!$K$81</f>
        <v>26</v>
      </c>
      <c r="C50" s="494" t="str">
        <f>'F12'!$A$81</f>
        <v>1306050</v>
      </c>
      <c r="D50" s="381" t="str">
        <f>'F12'!$B$81</f>
        <v>Král Barnabás</v>
      </c>
      <c r="E50" s="215" t="str">
        <f>'F12'!$C$81</f>
        <v>Fortuna SE</v>
      </c>
      <c r="F50" s="494">
        <f>'F12'!$J$81</f>
        <v>22</v>
      </c>
      <c r="G50" s="494">
        <f>'F12'!$J$82</f>
        <v>20</v>
      </c>
    </row>
    <row r="51" spans="1:7" ht="14.4" x14ac:dyDescent="0.3">
      <c r="A51" s="494">
        <f>'F12'!$L$67</f>
        <v>49</v>
      </c>
      <c r="B51" s="495">
        <f>'F12'!$K$67</f>
        <v>26</v>
      </c>
      <c r="C51" s="494" t="str">
        <f>'F12'!$A$67</f>
        <v>1301062</v>
      </c>
      <c r="D51" s="381" t="str">
        <f>'F12'!$B$67</f>
        <v>Kaliszky Konrád</v>
      </c>
      <c r="E51" s="215" t="str">
        <f>'F12'!$C$67</f>
        <v>Centerpálya</v>
      </c>
      <c r="F51" s="494">
        <f>'F12'!$J$67</f>
        <v>26</v>
      </c>
      <c r="G51" s="494">
        <f>'F12'!$J$68</f>
        <v>0</v>
      </c>
    </row>
    <row r="52" spans="1:7" ht="14.4" x14ac:dyDescent="0.3">
      <c r="A52" s="494">
        <f>'F12'!$L$151</f>
        <v>51</v>
      </c>
      <c r="B52" s="495">
        <f>'F12'!$K$151</f>
        <v>21</v>
      </c>
      <c r="C52" s="494" t="str">
        <f>'F12'!$A$151</f>
        <v>131125</v>
      </c>
      <c r="D52" s="381" t="str">
        <f>'F12'!$B$151</f>
        <v>Száday László Tibor</v>
      </c>
      <c r="E52" s="215" t="str">
        <f>'F12'!$C$151</f>
        <v>D.keszi TK</v>
      </c>
      <c r="F52" s="494">
        <f>'F12'!$J$151</f>
        <v>21</v>
      </c>
      <c r="G52" s="494">
        <f>'F12'!$J$152</f>
        <v>0</v>
      </c>
    </row>
    <row r="53" spans="1:7" ht="14.4" x14ac:dyDescent="0.3">
      <c r="A53" s="494">
        <f>'F12'!$L$105</f>
        <v>51</v>
      </c>
      <c r="B53" s="495">
        <f>'F12'!$K$105</f>
        <v>21</v>
      </c>
      <c r="C53" s="494" t="str">
        <f>'F12'!$A$105</f>
        <v>150227</v>
      </c>
      <c r="D53" s="381" t="str">
        <f>'F12'!$B$105</f>
        <v>Nagy Bálint</v>
      </c>
      <c r="E53" s="215" t="str">
        <f>'F12'!$C$105</f>
        <v>Kiskút TK</v>
      </c>
      <c r="F53" s="494">
        <f>'F12'!$J$105</f>
        <v>14</v>
      </c>
      <c r="G53" s="494">
        <f>'F12'!$J$106</f>
        <v>35</v>
      </c>
    </row>
    <row r="54" spans="1:7" ht="14.4" x14ac:dyDescent="0.3">
      <c r="A54" s="494">
        <f>'F12'!$L$135</f>
        <v>53</v>
      </c>
      <c r="B54" s="495">
        <f>'F12'!$K$135</f>
        <v>20</v>
      </c>
      <c r="C54" s="494" t="str">
        <f>'F12'!$A$135</f>
        <v>151124</v>
      </c>
      <c r="D54" s="381" t="str">
        <f>'F12'!$B$135</f>
        <v>Ruthner Brúnó</v>
      </c>
      <c r="E54" s="215" t="str">
        <f>'F12'!$C$135</f>
        <v>Pasarét TK</v>
      </c>
      <c r="F54" s="494">
        <f>'F12'!$J$135</f>
        <v>18</v>
      </c>
      <c r="G54" s="494">
        <f>'F12'!$J$136</f>
        <v>10</v>
      </c>
    </row>
    <row r="55" spans="1:7" ht="14.4" x14ac:dyDescent="0.3">
      <c r="A55" s="494">
        <f>'F12'!$L$125</f>
        <v>54</v>
      </c>
      <c r="B55" s="495">
        <f>'F12'!$K$125</f>
        <v>19</v>
      </c>
      <c r="C55" s="494" t="str">
        <f>'F12'!$A$125</f>
        <v>140128</v>
      </c>
      <c r="D55" s="381" t="str">
        <f>'F12'!$B$125</f>
        <v>Pető-Nagy Gábor</v>
      </c>
      <c r="E55" s="215" t="str">
        <f>'F12'!$C$125</f>
        <v>Pasarét TK</v>
      </c>
      <c r="F55" s="494">
        <f>'F12'!$J$125</f>
        <v>18</v>
      </c>
      <c r="G55" s="494">
        <f>'F12'!$J$126</f>
        <v>5</v>
      </c>
    </row>
    <row r="56" spans="1:7" ht="14.4" x14ac:dyDescent="0.3">
      <c r="A56" s="494">
        <f>'F12'!$L$139</f>
        <v>55</v>
      </c>
      <c r="B56" s="495">
        <f>'F12'!$K$139</f>
        <v>18</v>
      </c>
      <c r="C56" s="494" t="str">
        <f>'F12'!$A$139</f>
        <v>140925</v>
      </c>
      <c r="D56" s="381" t="str">
        <f>'F12'!$B$139</f>
        <v>Schmidt Olivér</v>
      </c>
      <c r="E56" s="215" t="str">
        <f>'F12'!$C$139</f>
        <v>Pasarét TK</v>
      </c>
      <c r="F56" s="494">
        <f>'F12'!$J$139</f>
        <v>15</v>
      </c>
      <c r="G56" s="494">
        <f>'F12'!$J$140</f>
        <v>15</v>
      </c>
    </row>
    <row r="57" spans="1:7" ht="14.4" x14ac:dyDescent="0.3">
      <c r="A57" s="494">
        <f>'F12'!$L$127</f>
        <v>55</v>
      </c>
      <c r="B57" s="495">
        <f>'F12'!$K$127</f>
        <v>18</v>
      </c>
      <c r="C57" s="494" t="str">
        <f>'F12'!$A$127</f>
        <v>1401210</v>
      </c>
      <c r="D57" s="381" t="str">
        <f>'F12'!$B$127</f>
        <v>Pörzse Lénárd</v>
      </c>
      <c r="E57" s="215" t="str">
        <f>'F12'!$C$127</f>
        <v>Pasarét TK</v>
      </c>
      <c r="F57" s="494">
        <f>'F12'!$J$127</f>
        <v>15</v>
      </c>
      <c r="G57" s="494">
        <f>'F12'!$J$128</f>
        <v>15</v>
      </c>
    </row>
    <row r="58" spans="1:7" ht="14.4" x14ac:dyDescent="0.3">
      <c r="A58" s="494">
        <f>'F12'!$L$9</f>
        <v>55</v>
      </c>
      <c r="B58" s="495">
        <f>'F12'!$K$9</f>
        <v>18</v>
      </c>
      <c r="C58" s="494" t="str">
        <f>'F12'!$A$9</f>
        <v>140624</v>
      </c>
      <c r="D58" s="381" t="str">
        <f>'F12'!$B$9</f>
        <v>Bárczy Hunor</v>
      </c>
      <c r="E58" s="215" t="str">
        <f>'F12'!$C$9</f>
        <v>Pasarét TK</v>
      </c>
      <c r="F58" s="494">
        <f>'F12'!$J$9</f>
        <v>15</v>
      </c>
      <c r="G58" s="494">
        <f>'F12'!$J$10</f>
        <v>15</v>
      </c>
    </row>
    <row r="59" spans="1:7" ht="14.4" x14ac:dyDescent="0.3">
      <c r="A59" s="494">
        <f>'F12'!$L$97</f>
        <v>58</v>
      </c>
      <c r="B59" s="495">
        <f>'F12'!$K$97</f>
        <v>15</v>
      </c>
      <c r="C59" s="494">
        <f>'F12'!$A$97</f>
        <v>130616</v>
      </c>
      <c r="D59" s="381" t="str">
        <f>'F12'!$B$97</f>
        <v>Mészáros Dávid</v>
      </c>
      <c r="E59" s="215" t="str">
        <f>'F12'!$C$97</f>
        <v>Baji KSI</v>
      </c>
      <c r="F59" s="494">
        <f>'F12'!$J$97</f>
        <v>15</v>
      </c>
      <c r="G59" s="494">
        <f>'F12'!$J$98</f>
        <v>0</v>
      </c>
    </row>
    <row r="60" spans="1:7" ht="14.4" x14ac:dyDescent="0.3">
      <c r="A60" s="494">
        <f>'F12'!$L$147</f>
        <v>59</v>
      </c>
      <c r="B60" s="495">
        <f>'F12'!$K$147</f>
        <v>14</v>
      </c>
      <c r="C60" s="494" t="str">
        <f>'F12'!$A$147</f>
        <v>1312260</v>
      </c>
      <c r="D60" s="381" t="str">
        <f>'F12'!$B$147</f>
        <v>Surányi-Tóth Márton</v>
      </c>
      <c r="E60" s="215" t="str">
        <f>'F12'!$C$147</f>
        <v>Alba Bianca TC</v>
      </c>
      <c r="F60" s="494">
        <f>'F12'!$J$147</f>
        <v>8</v>
      </c>
      <c r="G60" s="494">
        <f>'F12'!$J$148</f>
        <v>30</v>
      </c>
    </row>
    <row r="61" spans="1:7" ht="14.4" x14ac:dyDescent="0.3">
      <c r="A61" s="494">
        <f>'F12'!$L$31</f>
        <v>60</v>
      </c>
      <c r="B61" s="495">
        <f>'F12'!$K$31</f>
        <v>13</v>
      </c>
      <c r="C61" s="494" t="str">
        <f>'F12'!$A$31</f>
        <v>141115</v>
      </c>
      <c r="D61" s="381" t="str">
        <f>'F12'!$B$31</f>
        <v>Escobar Janovics Albert</v>
      </c>
      <c r="E61" s="215" t="str">
        <f>'F12'!$C$31</f>
        <v>Kiskút TK</v>
      </c>
      <c r="F61" s="494">
        <f>'F12'!$J$31</f>
        <v>8</v>
      </c>
      <c r="G61" s="494">
        <f>'F12'!$J$32</f>
        <v>25</v>
      </c>
    </row>
    <row r="62" spans="1:7" ht="14.4" x14ac:dyDescent="0.3">
      <c r="A62" s="494">
        <f>'F12'!$L$95</f>
        <v>61</v>
      </c>
      <c r="B62" s="495">
        <f>'F12'!$K$95</f>
        <v>12</v>
      </c>
      <c r="C62" s="494" t="str">
        <f>'F12'!$A$95</f>
        <v>140502</v>
      </c>
      <c r="D62" s="381" t="str">
        <f>'F12'!$B$95</f>
        <v>Marton Zsombor</v>
      </c>
      <c r="E62" s="215" t="str">
        <f>'F12'!$C$95</f>
        <v>Kőszegi SE</v>
      </c>
      <c r="F62" s="494">
        <f>'F12'!$J$95</f>
        <v>6</v>
      </c>
      <c r="G62" s="494">
        <f>'F12'!$J$96</f>
        <v>30</v>
      </c>
    </row>
    <row r="63" spans="1:7" ht="14.4" x14ac:dyDescent="0.3">
      <c r="A63" s="494">
        <f>'F12'!$L$33</f>
        <v>61</v>
      </c>
      <c r="B63" s="495">
        <f>'F12'!$K$33</f>
        <v>12</v>
      </c>
      <c r="C63" s="494" t="str">
        <f>'F12'!$A$33</f>
        <v>1308280</v>
      </c>
      <c r="D63" s="381" t="str">
        <f>'F12'!$B$33</f>
        <v>Fekete-Vaskövi Ádám</v>
      </c>
      <c r="E63" s="215" t="str">
        <f>'F12'!$C$33</f>
        <v>Budaörsi SC</v>
      </c>
      <c r="F63" s="494">
        <f>'F12'!$J$33</f>
        <v>12</v>
      </c>
      <c r="G63" s="494">
        <f>'F12'!$J$34</f>
        <v>0</v>
      </c>
    </row>
    <row r="64" spans="1:7" ht="14.4" x14ac:dyDescent="0.3">
      <c r="A64" s="494">
        <f>'F12'!$L$21</f>
        <v>61</v>
      </c>
      <c r="B64" s="495">
        <f>'F12'!$K$21</f>
        <v>12</v>
      </c>
      <c r="C64" s="494" t="str">
        <f>'F12'!$A$21</f>
        <v>141101</v>
      </c>
      <c r="D64" s="381" t="str">
        <f>'F12'!$B$21</f>
        <v>Csik Zalán</v>
      </c>
      <c r="E64" s="215" t="str">
        <f>'F12'!$C$21</f>
        <v>Vasas SC</v>
      </c>
      <c r="F64" s="494">
        <f>'F12'!$J$21</f>
        <v>11</v>
      </c>
      <c r="G64" s="494">
        <f>'F12'!$J$22</f>
        <v>5</v>
      </c>
    </row>
    <row r="65" spans="1:7" ht="14.4" x14ac:dyDescent="0.3">
      <c r="A65" s="494">
        <f>'F12'!$L$145</f>
        <v>64</v>
      </c>
      <c r="B65" s="495">
        <f>'F12'!$K$145</f>
        <v>10</v>
      </c>
      <c r="C65" s="494" t="str">
        <f>'F12'!$A$145</f>
        <v>140807</v>
      </c>
      <c r="D65" s="381" t="str">
        <f>'F12'!$B$145</f>
        <v>Somfalvi Benedek</v>
      </c>
      <c r="E65" s="215" t="str">
        <f>'F12'!$C$145</f>
        <v>Pasarét TK</v>
      </c>
      <c r="F65" s="494">
        <f>'F12'!$J$145</f>
        <v>10</v>
      </c>
      <c r="G65" s="494">
        <f>'F12'!$J$146</f>
        <v>0</v>
      </c>
    </row>
    <row r="66" spans="1:7" ht="14.4" x14ac:dyDescent="0.3">
      <c r="A66" s="494">
        <f>'F12'!$L$111</f>
        <v>64</v>
      </c>
      <c r="B66" s="495">
        <f>'F12'!$K$111</f>
        <v>10</v>
      </c>
      <c r="C66" s="494" t="str">
        <f>'F12'!$A$111</f>
        <v>150130</v>
      </c>
      <c r="D66" s="381" t="str">
        <f>'F12'!$B$111</f>
        <v>Nagy Kolos</v>
      </c>
      <c r="E66" s="215" t="str">
        <f>'F12'!$C$111</f>
        <v>MESE</v>
      </c>
      <c r="F66" s="494">
        <f>'F12'!$J$111</f>
        <v>8</v>
      </c>
      <c r="G66" s="494">
        <f>'F12'!$J$112</f>
        <v>10</v>
      </c>
    </row>
    <row r="67" spans="1:7" ht="14.4" x14ac:dyDescent="0.3">
      <c r="A67" s="494">
        <f>'F12'!$L$99</f>
        <v>66</v>
      </c>
      <c r="B67" s="495">
        <f>'F12'!$K$99</f>
        <v>9</v>
      </c>
      <c r="C67" s="494" t="str">
        <f>'F12'!$A$99</f>
        <v>141026</v>
      </c>
      <c r="D67" s="381" t="str">
        <f>'F12'!$B$99</f>
        <v>Milos Áron</v>
      </c>
      <c r="E67" s="215" t="str">
        <f>'F12'!$C$99</f>
        <v>Szinvai TC</v>
      </c>
      <c r="F67" s="494">
        <f>'F12'!$J$99</f>
        <v>9</v>
      </c>
      <c r="G67" s="494">
        <f>'F12'!$J$100</f>
        <v>0</v>
      </c>
    </row>
    <row r="68" spans="1:7" ht="14.4" x14ac:dyDescent="0.3">
      <c r="A68" s="494">
        <f>'F12'!$L$29</f>
        <v>66</v>
      </c>
      <c r="B68" s="495">
        <f>'F12'!$K$29</f>
        <v>9</v>
      </c>
      <c r="C68" s="494" t="str">
        <f>'F12'!$A$29</f>
        <v>150420</v>
      </c>
      <c r="D68" s="381" t="str">
        <f>'F12'!$B$29</f>
        <v>Eczeti Vince</v>
      </c>
      <c r="E68" s="215" t="str">
        <f>'F12'!$C$29</f>
        <v>Vasas SC</v>
      </c>
      <c r="F68" s="494">
        <f>'F12'!$J$29</f>
        <v>9</v>
      </c>
      <c r="G68" s="494">
        <f>'F12'!$J$30</f>
        <v>0</v>
      </c>
    </row>
    <row r="69" spans="1:7" ht="14.4" x14ac:dyDescent="0.3">
      <c r="A69" s="494">
        <f>'F12'!$L$159</f>
        <v>68</v>
      </c>
      <c r="B69" s="495">
        <f>'F12'!$K$159</f>
        <v>8</v>
      </c>
      <c r="C69" s="494" t="str">
        <f>'F12'!$A$159</f>
        <v>131225</v>
      </c>
      <c r="D69" s="381" t="str">
        <f>'F12'!$B$159</f>
        <v>Szorcsik Áron</v>
      </c>
      <c r="E69" s="215" t="str">
        <f>'F12'!$C$159</f>
        <v>Sportmánia</v>
      </c>
      <c r="F69" s="494">
        <f>'F12'!$J$159</f>
        <v>8</v>
      </c>
      <c r="G69" s="494">
        <f>'F12'!$J$160</f>
        <v>0</v>
      </c>
    </row>
    <row r="70" spans="1:7" ht="14.4" x14ac:dyDescent="0.3">
      <c r="A70" s="494">
        <f>'F12'!$L$119</f>
        <v>68</v>
      </c>
      <c r="B70" s="495">
        <f>'F12'!$K$119</f>
        <v>8</v>
      </c>
      <c r="C70" s="494" t="str">
        <f>'F12'!$A$119</f>
        <v>1408051</v>
      </c>
      <c r="D70" s="381" t="str">
        <f>'F12'!$B$119</f>
        <v>Pataki André Norbert</v>
      </c>
      <c r="E70" s="215" t="str">
        <f>'F12'!$C$119</f>
        <v>Pasarét TK</v>
      </c>
      <c r="F70" s="494">
        <f>'F12'!$J$119</f>
        <v>6</v>
      </c>
      <c r="G70" s="494">
        <f>'F12'!$J$120</f>
        <v>10</v>
      </c>
    </row>
    <row r="71" spans="1:7" ht="14.4" x14ac:dyDescent="0.3">
      <c r="A71" s="494">
        <f>'F12'!$L$89</f>
        <v>68</v>
      </c>
      <c r="B71" s="495">
        <f>'F12'!$K$89</f>
        <v>8</v>
      </c>
      <c r="C71" s="494" t="str">
        <f>'F12'!$A$89</f>
        <v>150522</v>
      </c>
      <c r="D71" s="381" t="str">
        <f>'F12'!$B$89</f>
        <v>Lukácsi Simon</v>
      </c>
      <c r="E71" s="215" t="str">
        <f>'F12'!$C$89</f>
        <v>Pasarét TK</v>
      </c>
      <c r="F71" s="494">
        <f>'F12'!$J$89</f>
        <v>8</v>
      </c>
      <c r="G71" s="494">
        <f>'F12'!$J$90</f>
        <v>0</v>
      </c>
    </row>
    <row r="72" spans="1:7" ht="14.4" x14ac:dyDescent="0.3">
      <c r="A72" s="494">
        <f>'F12'!$L$161</f>
        <v>71</v>
      </c>
      <c r="B72" s="495">
        <f>'F12'!$K$161</f>
        <v>7</v>
      </c>
      <c r="C72" s="494" t="str">
        <f>'F12'!$A$161</f>
        <v>1302230</v>
      </c>
      <c r="D72" s="381" t="str">
        <f>'F12'!$B$161</f>
        <v>Szűcs Barna</v>
      </c>
      <c r="E72" s="215" t="str">
        <f>'F12'!$C$161</f>
        <v>Marcibány SE</v>
      </c>
      <c r="F72" s="494">
        <f>'F12'!$J$161</f>
        <v>7</v>
      </c>
      <c r="G72" s="494">
        <f>'F12'!$J$162</f>
        <v>0</v>
      </c>
    </row>
    <row r="73" spans="1:7" ht="14.4" x14ac:dyDescent="0.3">
      <c r="A73" s="494">
        <f>'F12'!$L$123</f>
        <v>71</v>
      </c>
      <c r="B73" s="495">
        <f>'F12'!$K$123</f>
        <v>7</v>
      </c>
      <c r="C73" s="494" t="str">
        <f>'F12'!$A$123</f>
        <v>130322</v>
      </c>
      <c r="D73" s="381" t="str">
        <f>'F12'!$B$123</f>
        <v>Pető Vince</v>
      </c>
      <c r="E73" s="215" t="str">
        <f>'F12'!$C$123</f>
        <v>Pillangó TK</v>
      </c>
      <c r="F73" s="494">
        <f>'F12'!$J$123</f>
        <v>6</v>
      </c>
      <c r="G73" s="494">
        <f>'F12'!$J$124</f>
        <v>5</v>
      </c>
    </row>
    <row r="74" spans="1:7" ht="14.4" x14ac:dyDescent="0.3">
      <c r="A74" s="494">
        <f>'F12'!$L$107</f>
        <v>73</v>
      </c>
      <c r="B74" s="495">
        <f>'F12'!$K$107</f>
        <v>6</v>
      </c>
      <c r="C74" s="494" t="str">
        <f>'F12'!$A$107</f>
        <v>140723</v>
      </c>
      <c r="D74" s="381" t="str">
        <f>'F12'!$B$107</f>
        <v>Nagy Bence Bertalan</v>
      </c>
      <c r="E74" s="215" t="str">
        <f>'F12'!$C$107</f>
        <v>Szentesi TK</v>
      </c>
      <c r="F74" s="494">
        <f>'F12'!$J$107</f>
        <v>6</v>
      </c>
      <c r="G74" s="494">
        <f>'F12'!$J$108</f>
        <v>0</v>
      </c>
    </row>
    <row r="75" spans="1:7" ht="14.4" x14ac:dyDescent="0.3">
      <c r="A75" s="494">
        <f>'F12'!$L$41</f>
        <v>73</v>
      </c>
      <c r="B75" s="495">
        <f>'F12'!$K$41</f>
        <v>6</v>
      </c>
      <c r="C75" s="494">
        <f>'F12'!$A$41</f>
        <v>1111</v>
      </c>
      <c r="D75" s="381" t="str">
        <f>'F12'!$B$41</f>
        <v>Gödöny Maxim</v>
      </c>
      <c r="E75" s="215" t="str">
        <f>'F12'!$C$41</f>
        <v>Top Sport</v>
      </c>
      <c r="F75" s="494">
        <f>'F12'!$J$41</f>
        <v>6</v>
      </c>
      <c r="G75" s="494">
        <f>'F12'!$J$42</f>
        <v>0</v>
      </c>
    </row>
    <row r="76" spans="1:7" ht="14.4" x14ac:dyDescent="0.3">
      <c r="A76" s="494">
        <f>'F12'!$L$115</f>
        <v>73</v>
      </c>
      <c r="B76" s="495">
        <f>'F12'!$K$115</f>
        <v>6</v>
      </c>
      <c r="C76" s="494" t="str">
        <f>'F12'!$A$115</f>
        <v>130420</v>
      </c>
      <c r="D76" s="381" t="str">
        <f>'F12'!$B$115</f>
        <v>Ombódi Róbert</v>
      </c>
      <c r="E76" s="215" t="str">
        <f>'F12'!$C$115</f>
        <v>Tréning Center SE</v>
      </c>
      <c r="F76" s="494">
        <f>'F12'!$J$115</f>
        <v>6</v>
      </c>
      <c r="G76" s="494">
        <f>'F12'!$J$116</f>
        <v>0</v>
      </c>
    </row>
    <row r="77" spans="1:7" ht="14.4" x14ac:dyDescent="0.3">
      <c r="A77" s="494">
        <f>'F12'!$L$53</f>
        <v>73</v>
      </c>
      <c r="B77" s="495">
        <f>'F12'!$K$53</f>
        <v>6</v>
      </c>
      <c r="C77" s="494" t="str">
        <f>'F12'!$A$53</f>
        <v>150704</v>
      </c>
      <c r="D77" s="381" t="str">
        <f>'F12'!$B$53</f>
        <v>Hamsik Dániel</v>
      </c>
      <c r="E77" s="215" t="str">
        <f>'F12'!$C$53</f>
        <v>Volvex SE</v>
      </c>
      <c r="F77" s="494">
        <f>'F12'!$J$53</f>
        <v>3</v>
      </c>
      <c r="G77" s="494">
        <f>'F12'!$J$54</f>
        <v>15</v>
      </c>
    </row>
    <row r="78" spans="1:7" ht="14.4" x14ac:dyDescent="0.3">
      <c r="A78" s="494">
        <f>'F12'!$L$13</f>
        <v>77</v>
      </c>
      <c r="B78" s="495">
        <f>'F12'!$K$13</f>
        <v>4</v>
      </c>
      <c r="C78" s="494" t="str">
        <f>'F12'!$A$13</f>
        <v>140501</v>
      </c>
      <c r="D78" s="381" t="str">
        <f>'F12'!$B$13</f>
        <v>Berg Olivér</v>
      </c>
      <c r="E78" s="215" t="str">
        <f>'F12'!$C$13</f>
        <v>Viharsarok TA</v>
      </c>
      <c r="F78" s="494">
        <f>'F12'!$J$13</f>
        <v>3</v>
      </c>
      <c r="G78" s="494">
        <f>'F12'!$J$14</f>
        <v>5</v>
      </c>
    </row>
    <row r="79" spans="1:7" ht="14.4" x14ac:dyDescent="0.3">
      <c r="A79" s="494">
        <f>'F12'!$L$79</f>
        <v>77</v>
      </c>
      <c r="B79" s="495">
        <f>'F12'!$K$79</f>
        <v>4</v>
      </c>
      <c r="C79" s="494" t="str">
        <f>'F12'!$A$79</f>
        <v>131022</v>
      </c>
      <c r="D79" s="381" t="str">
        <f>'F12'!$B$79</f>
        <v>Kovács Szilárd</v>
      </c>
      <c r="E79" s="215" t="str">
        <f>'F12'!$C$79</f>
        <v>Jászberényi SE</v>
      </c>
      <c r="F79" s="494">
        <f>'F12'!$J$79</f>
        <v>4</v>
      </c>
      <c r="G79" s="494">
        <f>'F12'!$J$80</f>
        <v>0</v>
      </c>
    </row>
    <row r="80" spans="1:7" ht="14.4" x14ac:dyDescent="0.3">
      <c r="A80" s="494">
        <f>'F12'!$L$51</f>
        <v>79</v>
      </c>
      <c r="B80" s="495">
        <f>'F12'!$K$51</f>
        <v>3</v>
      </c>
      <c r="C80" s="494" t="str">
        <f>'F12'!$A$51</f>
        <v>130811</v>
      </c>
      <c r="D80" s="381" t="str">
        <f>'F12'!$B$51</f>
        <v>Hajós Benedek</v>
      </c>
      <c r="E80" s="215" t="str">
        <f>'F12'!$C$51</f>
        <v>HTF CSO-KO</v>
      </c>
      <c r="F80" s="494">
        <f>'F12'!$J$51</f>
        <v>3</v>
      </c>
      <c r="G80" s="494">
        <f>'F12'!$J$52</f>
        <v>0</v>
      </c>
    </row>
    <row r="81" spans="1:7" ht="14.4" x14ac:dyDescent="0.3">
      <c r="A81" s="494">
        <f>'F12'!$L$149</f>
        <v>79</v>
      </c>
      <c r="B81" s="495">
        <f>'F12'!$K$149</f>
        <v>3</v>
      </c>
      <c r="C81" s="494" t="str">
        <f>'F12'!$A$149</f>
        <v>1312140</v>
      </c>
      <c r="D81" s="381" t="str">
        <f>'F12'!$B$149</f>
        <v>Szabó Gergely</v>
      </c>
      <c r="E81" s="215" t="str">
        <f>'F12'!$C$149</f>
        <v>TSZSK Gyula</v>
      </c>
      <c r="F81" s="494">
        <f>'F12'!$J$149</f>
        <v>3</v>
      </c>
      <c r="G81" s="494">
        <f>'F12'!$J$149</f>
        <v>3</v>
      </c>
    </row>
    <row r="82" spans="1:7" ht="14.4" x14ac:dyDescent="0.3">
      <c r="A82" s="494">
        <f>'F12'!$L$23</f>
        <v>79</v>
      </c>
      <c r="B82" s="495">
        <f>'F12'!$K$23</f>
        <v>3</v>
      </c>
      <c r="C82" s="494" t="str">
        <f>'F12'!$A$23</f>
        <v>140813</v>
      </c>
      <c r="D82" s="381" t="str">
        <f>'F12'!$B$23</f>
        <v>Csökmei Marcel</v>
      </c>
      <c r="E82" s="215" t="str">
        <f>'F12'!$C$23</f>
        <v>Tréning Center SE</v>
      </c>
      <c r="F82" s="494">
        <f>'F12'!$J$23</f>
        <v>3</v>
      </c>
      <c r="G82" s="494">
        <f>'F12'!$J$24</f>
        <v>0</v>
      </c>
    </row>
    <row r="83" spans="1:7" ht="14.4" x14ac:dyDescent="0.3">
      <c r="A83" s="494">
        <f>'F12'!$L$15</f>
        <v>79</v>
      </c>
      <c r="B83" s="495">
        <f>'F12'!$K$15</f>
        <v>3</v>
      </c>
      <c r="C83" s="494" t="str">
        <f>'F12'!$A$15</f>
        <v>150930</v>
      </c>
      <c r="D83" s="381" t="str">
        <f>'F12'!$B$15</f>
        <v>Bőczén Máté</v>
      </c>
      <c r="E83" s="215" t="str">
        <f>'F12'!$C$15</f>
        <v>Metró RSC</v>
      </c>
      <c r="F83" s="494">
        <f>'F12'!$J$15</f>
        <v>3</v>
      </c>
      <c r="G83" s="494">
        <f>'F12'!$J$16</f>
        <v>0</v>
      </c>
    </row>
    <row r="84" spans="1:7" ht="14.4" x14ac:dyDescent="0.3">
      <c r="A84" s="494">
        <f>'F12'!$L$121</f>
        <v>79</v>
      </c>
      <c r="B84" s="495">
        <f>'F12'!$K$121</f>
        <v>3</v>
      </c>
      <c r="C84" s="494" t="str">
        <f>'F12'!$A$121</f>
        <v>131001</v>
      </c>
      <c r="D84" s="381" t="str">
        <f>'F12'!$B$121</f>
        <v>Pécsi Nimród</v>
      </c>
      <c r="E84" s="215" t="str">
        <f>'F12'!$C$121</f>
        <v>Bravos</v>
      </c>
      <c r="F84" s="494">
        <f>'F12'!$J$121</f>
        <v>3</v>
      </c>
      <c r="G84" s="494">
        <f>'F12'!$J$122</f>
        <v>0</v>
      </c>
    </row>
    <row r="85" spans="1:7" ht="14.4" x14ac:dyDescent="0.3">
      <c r="A85" s="494">
        <f>'F12'!$L$73</f>
        <v>79</v>
      </c>
      <c r="B85" s="495">
        <f>'F12'!$K$73</f>
        <v>3</v>
      </c>
      <c r="C85" s="494" t="str">
        <f>'F12'!$A$73</f>
        <v>141216</v>
      </c>
      <c r="D85" s="381" t="str">
        <f>'F12'!$B$73</f>
        <v>Kárpáti Dániel</v>
      </c>
      <c r="E85" s="215" t="str">
        <f>'F12'!$C$73</f>
        <v>PG Tenisz</v>
      </c>
      <c r="F85" s="494">
        <f>'F12'!$J$73</f>
        <v>3</v>
      </c>
      <c r="G85" s="494">
        <f>'F12'!$J$74</f>
        <v>0</v>
      </c>
    </row>
    <row r="86" spans="1:7" ht="14.4" x14ac:dyDescent="0.3">
      <c r="A86" s="494">
        <f>'F12'!$L$77</f>
        <v>79</v>
      </c>
      <c r="B86" s="495">
        <f>'F12'!$K$77</f>
        <v>3</v>
      </c>
      <c r="C86" s="494" t="str">
        <f>'F12'!$A$77</f>
        <v>1309240</v>
      </c>
      <c r="D86" s="381" t="str">
        <f>'F12'!$B$77</f>
        <v>Kostka Levente</v>
      </c>
      <c r="E86" s="215" t="str">
        <f>'F12'!$C$77</f>
        <v>Bravos</v>
      </c>
      <c r="F86" s="494">
        <f>'F12'!$J$77</f>
        <v>3</v>
      </c>
      <c r="G86" s="494">
        <f>'F12'!$J$78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6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96" t="s">
        <v>21</v>
      </c>
      <c r="B1" s="497" t="s">
        <v>6067</v>
      </c>
      <c r="C1" s="496" t="s">
        <v>6068</v>
      </c>
      <c r="D1" s="498" t="s">
        <v>6069</v>
      </c>
      <c r="E1" s="496" t="s">
        <v>6070</v>
      </c>
      <c r="F1" s="496" t="s">
        <v>6071</v>
      </c>
      <c r="G1" s="496" t="s">
        <v>6072</v>
      </c>
    </row>
    <row r="2" spans="1:7" ht="18" customHeight="1" x14ac:dyDescent="0.3">
      <c r="A2" s="494">
        <f>'L12'!$L$47</f>
        <v>1</v>
      </c>
      <c r="B2" s="495">
        <f>'L12'!$K$47</f>
        <v>570</v>
      </c>
      <c r="C2" s="494" t="str">
        <f>'L12'!$A$47</f>
        <v>130908</v>
      </c>
      <c r="D2" s="499" t="str">
        <f>'L12'!$B$47</f>
        <v>Lehoczky Liliána</v>
      </c>
      <c r="E2" s="499" t="str">
        <f>'L12'!$C$47</f>
        <v>Volvex SE</v>
      </c>
      <c r="F2" s="494">
        <f>'L12'!$J$47</f>
        <v>450</v>
      </c>
      <c r="G2" s="494">
        <f>'L12'!$J$48</f>
        <v>600</v>
      </c>
    </row>
    <row r="3" spans="1:7" ht="18" customHeight="1" x14ac:dyDescent="0.3">
      <c r="A3" s="494">
        <f>'L12'!$L$69</f>
        <v>2</v>
      </c>
      <c r="B3" s="495">
        <f>'L12'!$K$69</f>
        <v>555</v>
      </c>
      <c r="C3" s="494" t="str">
        <f>'L12'!$A$69</f>
        <v>130728</v>
      </c>
      <c r="D3" s="499" t="str">
        <f>'L12'!$B$69</f>
        <v>Polgárdi Zita</v>
      </c>
      <c r="E3" s="499" t="str">
        <f>'L12'!$C$69</f>
        <v>PG Tenisz</v>
      </c>
      <c r="F3" s="494">
        <f>'L12'!$J$69</f>
        <v>450</v>
      </c>
      <c r="G3" s="494">
        <f>'L12'!$J$70</f>
        <v>525</v>
      </c>
    </row>
    <row r="4" spans="1:7" ht="18" customHeight="1" x14ac:dyDescent="0.3">
      <c r="A4" s="494">
        <f>'L12'!$L$53</f>
        <v>3</v>
      </c>
      <c r="B4" s="495">
        <f>'L12'!$K$53</f>
        <v>535</v>
      </c>
      <c r="C4" s="494" t="str">
        <f>'L12'!$A$53</f>
        <v>130205</v>
      </c>
      <c r="D4" s="499" t="str">
        <f>'L12'!$B$53</f>
        <v>Mátyás Villő</v>
      </c>
      <c r="E4" s="499" t="str">
        <f>'L12'!$C$53</f>
        <v>MESE</v>
      </c>
      <c r="F4" s="494">
        <f>'L12'!$J$53</f>
        <v>460</v>
      </c>
      <c r="G4" s="494">
        <f>'L12'!$J$54</f>
        <v>375</v>
      </c>
    </row>
    <row r="5" spans="1:7" ht="18" customHeight="1" x14ac:dyDescent="0.3">
      <c r="A5" s="494">
        <f>'L12'!$L$15</f>
        <v>4</v>
      </c>
      <c r="B5" s="495">
        <f>'L12'!$K$15</f>
        <v>496</v>
      </c>
      <c r="C5" s="494" t="str">
        <f>'L12'!$A$15</f>
        <v>130325</v>
      </c>
      <c r="D5" s="499" t="str">
        <f>'L12'!$B$15</f>
        <v>Dekovics Luca</v>
      </c>
      <c r="E5" s="499" t="str">
        <f>'L12'!$C$15</f>
        <v>MTK</v>
      </c>
      <c r="F5" s="494">
        <f>'L12'!$J$15</f>
        <v>390</v>
      </c>
      <c r="G5" s="494">
        <f>'L12'!$J$16</f>
        <v>530</v>
      </c>
    </row>
    <row r="6" spans="1:7" ht="18" customHeight="1" x14ac:dyDescent="0.3">
      <c r="A6" s="494">
        <f>'L12'!$L$83</f>
        <v>5</v>
      </c>
      <c r="B6" s="495">
        <f>'L12'!$K$83</f>
        <v>492</v>
      </c>
      <c r="C6" s="494" t="str">
        <f>'L12'!$A$83</f>
        <v>130108</v>
      </c>
      <c r="D6" s="499" t="str">
        <f>'L12'!$B$83</f>
        <v>Simor Hannah Taylor</v>
      </c>
      <c r="E6" s="499" t="str">
        <f>'L12'!$C$83</f>
        <v>Ten.Műhely</v>
      </c>
      <c r="F6" s="494">
        <f>'L12'!$J$83</f>
        <v>430</v>
      </c>
      <c r="G6" s="494">
        <f>'L12'!$J$84</f>
        <v>310</v>
      </c>
    </row>
    <row r="7" spans="1:7" ht="18" customHeight="1" x14ac:dyDescent="0.3">
      <c r="A7" s="494">
        <f>'L12'!$L$23</f>
        <v>6</v>
      </c>
      <c r="B7" s="495">
        <f>'L12'!$K$23</f>
        <v>444</v>
      </c>
      <c r="C7" s="494" t="str">
        <f>'L12'!$A$23</f>
        <v>131030</v>
      </c>
      <c r="D7" s="499" t="str">
        <f>'L12'!$B$23</f>
        <v>Gazdig Anna</v>
      </c>
      <c r="E7" s="499" t="str">
        <f>'L12'!$C$23</f>
        <v>MESE</v>
      </c>
      <c r="F7" s="494">
        <f>'L12'!$J$23</f>
        <v>330</v>
      </c>
      <c r="G7" s="494">
        <f>'L12'!$J$24</f>
        <v>570</v>
      </c>
    </row>
    <row r="8" spans="1:7" ht="18" customHeight="1" x14ac:dyDescent="0.3">
      <c r="A8" s="494">
        <f>'L12'!$L$101</f>
        <v>7</v>
      </c>
      <c r="B8" s="495">
        <f>'L12'!$K$101</f>
        <v>371</v>
      </c>
      <c r="C8" s="494" t="str">
        <f>'L12'!$A$101</f>
        <v>130520</v>
      </c>
      <c r="D8" s="499" t="str">
        <f>'L12'!$B$101</f>
        <v>Varga Hanna</v>
      </c>
      <c r="E8" s="499" t="str">
        <f>'L12'!$C$101</f>
        <v>Pécs VTC</v>
      </c>
      <c r="F8" s="494">
        <f>'L12'!$J$101</f>
        <v>260</v>
      </c>
      <c r="G8" s="494">
        <f>'L12'!$J$102</f>
        <v>555</v>
      </c>
    </row>
    <row r="9" spans="1:7" ht="18" customHeight="1" x14ac:dyDescent="0.3">
      <c r="A9" s="494">
        <f>'L12'!$L$77</f>
        <v>8</v>
      </c>
      <c r="B9" s="495">
        <f>'L12'!$K$77</f>
        <v>360</v>
      </c>
      <c r="C9" s="494" t="str">
        <f>'L12'!$A$77</f>
        <v>130927</v>
      </c>
      <c r="D9" s="499" t="str">
        <f>'L12'!$B$77</f>
        <v>Ruthner Szonja</v>
      </c>
      <c r="E9" s="499" t="str">
        <f>'L12'!$C$77</f>
        <v>Pasarét TK</v>
      </c>
      <c r="F9" s="494">
        <f>'L12'!$J$77</f>
        <v>290</v>
      </c>
      <c r="G9" s="494">
        <f>'L12'!$J$78</f>
        <v>350</v>
      </c>
    </row>
    <row r="10" spans="1:7" ht="18" customHeight="1" x14ac:dyDescent="0.3">
      <c r="A10" s="494">
        <f>'L12'!$L$49</f>
        <v>9</v>
      </c>
      <c r="B10" s="495">
        <f>'L12'!$K$49</f>
        <v>285</v>
      </c>
      <c r="C10" s="494" t="str">
        <f>'L12'!$A$49</f>
        <v>130708</v>
      </c>
      <c r="D10" s="499" t="str">
        <f>'L12'!$B$49</f>
        <v>Lévai Luca</v>
      </c>
      <c r="E10" s="499" t="str">
        <f>'L12'!$C$49</f>
        <v>ZTE</v>
      </c>
      <c r="F10" s="494">
        <f>'L12'!$J$49</f>
        <v>215</v>
      </c>
      <c r="G10" s="494">
        <f>'L12'!$J$50</f>
        <v>350</v>
      </c>
    </row>
    <row r="11" spans="1:7" ht="18" customHeight="1" x14ac:dyDescent="0.3">
      <c r="A11" s="494">
        <f>'L12'!$L$51</f>
        <v>10</v>
      </c>
      <c r="B11" s="495">
        <f>'L12'!$K$51</f>
        <v>281</v>
      </c>
      <c r="C11" s="494" t="str">
        <f>'L12'!$A$51</f>
        <v>130416</v>
      </c>
      <c r="D11" s="499" t="str">
        <f>'L12'!$B$51</f>
        <v>Lippai Léna</v>
      </c>
      <c r="E11" s="499" t="str">
        <f>'L12'!$C$51</f>
        <v>Szinvai TM</v>
      </c>
      <c r="F11" s="494">
        <f>'L12'!$J$51</f>
        <v>215</v>
      </c>
      <c r="G11" s="494">
        <f>'L12'!$J$52</f>
        <v>330</v>
      </c>
    </row>
    <row r="12" spans="1:7" ht="18" customHeight="1" x14ac:dyDescent="0.3">
      <c r="A12" s="494">
        <f>'L12'!$L$71</f>
        <v>11</v>
      </c>
      <c r="B12" s="495">
        <f>'L12'!$K$71</f>
        <v>276</v>
      </c>
      <c r="C12" s="494" t="str">
        <f>'L12'!$A$71</f>
        <v>1301050</v>
      </c>
      <c r="D12" s="499" t="str">
        <f>'L12'!$B$71</f>
        <v>Pósfai Kinga</v>
      </c>
      <c r="E12" s="499" t="str">
        <f>'L12'!$C$71</f>
        <v>Ten.Műhely</v>
      </c>
      <c r="F12" s="494">
        <f>'L12'!$J$71</f>
        <v>210</v>
      </c>
      <c r="G12" s="494">
        <f>'L12'!$J$72</f>
        <v>330</v>
      </c>
    </row>
    <row r="13" spans="1:7" ht="18" customHeight="1" x14ac:dyDescent="0.3">
      <c r="A13" s="494">
        <f>'L12'!$L$3</f>
        <v>12</v>
      </c>
      <c r="B13" s="495">
        <f>'L12'!$K$3</f>
        <v>268</v>
      </c>
      <c r="C13" s="494" t="str">
        <f>'L12'!$A$3</f>
        <v>130129</v>
      </c>
      <c r="D13" s="499" t="str">
        <f>'L12'!$B$3</f>
        <v>Bánfai Emma</v>
      </c>
      <c r="E13" s="499" t="str">
        <f>'L12'!$C$3</f>
        <v>MESE</v>
      </c>
      <c r="F13" s="494">
        <f>'L12'!$J$3</f>
        <v>230</v>
      </c>
      <c r="G13" s="494">
        <f>'L12'!$J$4</f>
        <v>190</v>
      </c>
    </row>
    <row r="14" spans="1:7" ht="18" customHeight="1" x14ac:dyDescent="0.3">
      <c r="A14" s="494">
        <f>'L12'!$L$31</f>
        <v>13</v>
      </c>
      <c r="B14" s="495">
        <f>'L12'!$K$31</f>
        <v>263</v>
      </c>
      <c r="C14" s="494" t="str">
        <f>'L12'!$A$31</f>
        <v>1305020</v>
      </c>
      <c r="D14" s="499" t="str">
        <f>'L12'!$B$31</f>
        <v>Józsa Laura</v>
      </c>
      <c r="E14" s="499" t="str">
        <f>'L12'!$C$31</f>
        <v>Centerpálya</v>
      </c>
      <c r="F14" s="494">
        <f>'L12'!$J$31</f>
        <v>210</v>
      </c>
      <c r="G14" s="494">
        <f>'L12'!$J$32</f>
        <v>265</v>
      </c>
    </row>
    <row r="15" spans="1:7" ht="18" customHeight="1" x14ac:dyDescent="0.3">
      <c r="A15" s="494">
        <f>'L12'!$L$25</f>
        <v>14</v>
      </c>
      <c r="B15" s="495">
        <f>'L12'!$K$25</f>
        <v>252</v>
      </c>
      <c r="C15" s="494" t="str">
        <f>'L12'!$A$25</f>
        <v>1311081</v>
      </c>
      <c r="D15" s="499" t="str">
        <f>'L12'!$B$25</f>
        <v>Gomba Eliza Szilvia</v>
      </c>
      <c r="E15" s="499" t="str">
        <f>'L12'!$C$25</f>
        <v>Future TT</v>
      </c>
      <c r="F15" s="494">
        <f>'L12'!$J$25</f>
        <v>195</v>
      </c>
      <c r="G15" s="494">
        <f>'L12'!$J$26</f>
        <v>285</v>
      </c>
    </row>
    <row r="16" spans="1:7" ht="18" customHeight="1" x14ac:dyDescent="0.3">
      <c r="A16" s="494">
        <f>'L12'!$L$85</f>
        <v>15</v>
      </c>
      <c r="B16" s="495">
        <f>'L12'!$K$85</f>
        <v>250</v>
      </c>
      <c r="C16" s="494" t="str">
        <f>'L12'!$A$85</f>
        <v>130215</v>
      </c>
      <c r="D16" s="499" t="str">
        <f>'L12'!$B$85</f>
        <v>Somhegyi Zsófia</v>
      </c>
      <c r="E16" s="499" t="str">
        <f>'L12'!$C$85</f>
        <v>Fortuna SE</v>
      </c>
      <c r="F16" s="494">
        <f>'L12'!$J$85</f>
        <v>180</v>
      </c>
      <c r="G16" s="494">
        <f>'L12'!$J$86</f>
        <v>350</v>
      </c>
    </row>
    <row r="17" spans="1:7" ht="18" customHeight="1" x14ac:dyDescent="0.3">
      <c r="A17" s="494">
        <f>'L12'!$L$67</f>
        <v>15</v>
      </c>
      <c r="B17" s="495">
        <f>'L12'!$K$67</f>
        <v>250</v>
      </c>
      <c r="C17" s="494" t="str">
        <f>'L12'!$A$67</f>
        <v>140507</v>
      </c>
      <c r="D17" s="499" t="str">
        <f>'L12'!$B$67</f>
        <v>Pirovits Petra Dorka</v>
      </c>
      <c r="E17" s="499" t="str">
        <f>'L12'!$C$67</f>
        <v>Fortuna SE</v>
      </c>
      <c r="F17" s="494">
        <f>'L12'!$J$67</f>
        <v>180</v>
      </c>
      <c r="G17" s="494">
        <f>'L12'!$J$68</f>
        <v>350</v>
      </c>
    </row>
    <row r="18" spans="1:7" ht="18" customHeight="1" x14ac:dyDescent="0.3">
      <c r="A18" s="494">
        <f>'L12'!$L$81</f>
        <v>17</v>
      </c>
      <c r="B18" s="495">
        <f>'L12'!$K$81</f>
        <v>247</v>
      </c>
      <c r="C18" s="494" t="str">
        <f>'L12'!$A$81</f>
        <v>140313</v>
      </c>
      <c r="D18" s="499" t="str">
        <f>'L12'!$B$81</f>
        <v>Siklósi Odett</v>
      </c>
      <c r="E18" s="499" t="str">
        <f>'L12'!$C$81</f>
        <v>MTK</v>
      </c>
      <c r="F18" s="494">
        <f>'L12'!$J$81</f>
        <v>145</v>
      </c>
      <c r="G18" s="494">
        <f>'L12'!$J$82</f>
        <v>510</v>
      </c>
    </row>
    <row r="19" spans="1:7" ht="18" customHeight="1" x14ac:dyDescent="0.3">
      <c r="A19" s="494">
        <f>'L12'!$L$63</f>
        <v>17</v>
      </c>
      <c r="B19" s="495">
        <f>'L12'!$K$63</f>
        <v>247</v>
      </c>
      <c r="C19" s="494" t="str">
        <f>'L12'!$A$63</f>
        <v>131016</v>
      </c>
      <c r="D19" s="499" t="str">
        <f>'L12'!$B$63</f>
        <v>Péter Zsófia</v>
      </c>
      <c r="E19" s="499" t="str">
        <f>'L12'!$C$63</f>
        <v>PG Tenisz</v>
      </c>
      <c r="F19" s="494">
        <f>'L12'!$J$63</f>
        <v>195</v>
      </c>
      <c r="G19" s="494">
        <f>'L12'!$J$64</f>
        <v>260</v>
      </c>
    </row>
    <row r="20" spans="1:7" ht="18" customHeight="1" x14ac:dyDescent="0.3">
      <c r="A20" s="494">
        <f>'L12'!$L$87</f>
        <v>19</v>
      </c>
      <c r="B20" s="495">
        <f>'L12'!$K$87</f>
        <v>216</v>
      </c>
      <c r="C20" s="494" t="str">
        <f>'L12'!$A$87</f>
        <v>130329</v>
      </c>
      <c r="D20" s="499" t="str">
        <f>'L12'!$B$87</f>
        <v>Somogyi Fanni</v>
      </c>
      <c r="E20" s="499" t="str">
        <f>'L12'!$C$87</f>
        <v>Pasarét TK</v>
      </c>
      <c r="F20" s="494">
        <f>'L12'!$J$87</f>
        <v>160</v>
      </c>
      <c r="G20" s="494">
        <f>'L12'!$J$88</f>
        <v>280</v>
      </c>
    </row>
    <row r="21" spans="1:7" ht="18" customHeight="1" x14ac:dyDescent="0.3">
      <c r="A21" s="494">
        <f>'L12'!$L$57</f>
        <v>20</v>
      </c>
      <c r="B21" s="495">
        <f>'L12'!$K$57</f>
        <v>194</v>
      </c>
      <c r="C21" s="494" t="str">
        <f>'L12'!$A$57</f>
        <v>141111</v>
      </c>
      <c r="D21" s="499" t="str">
        <f>'L12'!$B$57</f>
        <v>Nagy Amanda</v>
      </c>
      <c r="E21" s="499" t="str">
        <f>'L12'!$C$57</f>
        <v>Kiskút TK</v>
      </c>
      <c r="F21" s="494">
        <f>'L12'!$J$57</f>
        <v>153</v>
      </c>
      <c r="G21" s="494">
        <f>'L12'!$J$58</f>
        <v>205</v>
      </c>
    </row>
    <row r="22" spans="1:7" ht="18" customHeight="1" x14ac:dyDescent="0.3">
      <c r="A22" s="494">
        <f>'L12'!$L$39</f>
        <v>21</v>
      </c>
      <c r="B22" s="495">
        <f>'L12'!$K$39</f>
        <v>192</v>
      </c>
      <c r="C22" s="494" t="str">
        <f>'L12'!$A$39</f>
        <v>130604</v>
      </c>
      <c r="D22" s="499" t="str">
        <f>'L12'!$B$39</f>
        <v>Kovács Annabel</v>
      </c>
      <c r="E22" s="499" t="str">
        <f>'L12'!$C$39</f>
        <v>Pécs 2000 TC</v>
      </c>
      <c r="F22" s="494">
        <f>'L12'!$J$39</f>
        <v>155</v>
      </c>
      <c r="G22" s="494">
        <f>'L12'!$J$40</f>
        <v>185</v>
      </c>
    </row>
    <row r="23" spans="1:7" ht="18" customHeight="1" x14ac:dyDescent="0.3">
      <c r="A23" s="494">
        <f>'L12'!$L$43</f>
        <v>22</v>
      </c>
      <c r="B23" s="495">
        <f>'L12'!$K$43</f>
        <v>157</v>
      </c>
      <c r="C23" s="494" t="str">
        <f>'L12'!$A$43</f>
        <v>131128</v>
      </c>
      <c r="D23" s="499" t="str">
        <f>'L12'!$B$43</f>
        <v>Kuti Franciska</v>
      </c>
      <c r="E23" s="499" t="str">
        <f>'L12'!$C$43</f>
        <v>D.keszi TK</v>
      </c>
      <c r="F23" s="494">
        <f>'L12'!$J$43</f>
        <v>152</v>
      </c>
      <c r="G23" s="494">
        <f>'L12'!$J$44</f>
        <v>25</v>
      </c>
    </row>
    <row r="24" spans="1:7" ht="18" customHeight="1" x14ac:dyDescent="0.3">
      <c r="A24" s="494">
        <f>'L12'!$L$45</f>
        <v>23</v>
      </c>
      <c r="B24" s="495">
        <f>'L12'!$K$45</f>
        <v>150</v>
      </c>
      <c r="C24" s="494" t="str">
        <f>'L12'!$A$45</f>
        <v>141019</v>
      </c>
      <c r="D24" s="499" t="str">
        <f>'L12'!$B$45</f>
        <v>Ledényi Zsófia</v>
      </c>
      <c r="E24" s="499" t="str">
        <f>'L12'!$C$45</f>
        <v>HTF CSO-KO</v>
      </c>
      <c r="F24" s="494">
        <f>'L12'!$J$45</f>
        <v>98</v>
      </c>
      <c r="G24" s="494">
        <f>'L12'!$J$46</f>
        <v>260</v>
      </c>
    </row>
    <row r="25" spans="1:7" ht="18" customHeight="1" x14ac:dyDescent="0.3">
      <c r="A25" s="494">
        <f>'L12'!$L$95</f>
        <v>24</v>
      </c>
      <c r="B25" s="495">
        <f>'L12'!$K$95</f>
        <v>145</v>
      </c>
      <c r="C25" s="494" t="str">
        <f>'L12'!$A$95</f>
        <v>141124</v>
      </c>
      <c r="D25" s="499" t="str">
        <f>'L12'!$B$95</f>
        <v>Tóth Lola</v>
      </c>
      <c r="E25" s="499" t="str">
        <f>'L12'!$C$95</f>
        <v>Volvex SE</v>
      </c>
      <c r="F25" s="494">
        <f>'L12'!$J$95</f>
        <v>84</v>
      </c>
      <c r="G25" s="494">
        <f>'L12'!$J$96</f>
        <v>305</v>
      </c>
    </row>
    <row r="26" spans="1:7" ht="18" customHeight="1" x14ac:dyDescent="0.3">
      <c r="A26" s="494">
        <f>'L12'!$L$79</f>
        <v>25</v>
      </c>
      <c r="B26" s="495">
        <f>'L12'!$K$79</f>
        <v>135</v>
      </c>
      <c r="C26" s="494" t="str">
        <f>'L12'!$A$79</f>
        <v>140708</v>
      </c>
      <c r="D26" s="499" t="str">
        <f>'L12'!$B$79</f>
        <v>Sabján Nóra</v>
      </c>
      <c r="E26" s="499" t="str">
        <f>'L12'!$C$79</f>
        <v>Helikon TC</v>
      </c>
      <c r="F26" s="494">
        <f>'L12'!$J$79</f>
        <v>121</v>
      </c>
      <c r="G26" s="494">
        <f>'L12'!$J$80</f>
        <v>70</v>
      </c>
    </row>
    <row r="27" spans="1:7" ht="18" customHeight="1" x14ac:dyDescent="0.3">
      <c r="A27" s="494">
        <f>'L12'!$L$5</f>
        <v>26</v>
      </c>
      <c r="B27" s="495">
        <f>'L12'!$K$5</f>
        <v>112</v>
      </c>
      <c r="C27" s="494" t="str">
        <f>'L12'!$A$5</f>
        <v>140307</v>
      </c>
      <c r="D27" s="499" t="str">
        <f>'L12'!$B$5</f>
        <v>Benovics Hanna</v>
      </c>
      <c r="E27" s="499" t="str">
        <f>'L12'!$C$5</f>
        <v>Pécs VTC</v>
      </c>
      <c r="F27" s="494">
        <f>'L12'!$J$5</f>
        <v>96</v>
      </c>
      <c r="G27" s="494">
        <f>'L12'!$J$6</f>
        <v>80</v>
      </c>
    </row>
    <row r="28" spans="1:7" ht="18" customHeight="1" x14ac:dyDescent="0.3">
      <c r="A28" s="494">
        <f>'L12'!$L$13</f>
        <v>27</v>
      </c>
      <c r="B28" s="495">
        <f>'L12'!$K$13</f>
        <v>111.8</v>
      </c>
      <c r="C28" s="494" t="str">
        <f>'L12'!$A$13</f>
        <v>131203</v>
      </c>
      <c r="D28" s="499" t="str">
        <f>'L12'!$B$13</f>
        <v>Csetényi Mia</v>
      </c>
      <c r="E28" s="499" t="str">
        <f>'L12'!$C$13</f>
        <v>Centerpálya</v>
      </c>
      <c r="F28" s="494">
        <f>'L12'!$J$13</f>
        <v>69</v>
      </c>
      <c r="G28" s="494">
        <f>'L12'!$J$14</f>
        <v>214</v>
      </c>
    </row>
    <row r="29" spans="1:7" ht="18" customHeight="1" x14ac:dyDescent="0.3">
      <c r="A29" s="494">
        <f>'L12'!$L$35</f>
        <v>28</v>
      </c>
      <c r="B29" s="495">
        <f>'L12'!$K$35</f>
        <v>104</v>
      </c>
      <c r="C29" s="494" t="str">
        <f>'L12'!$A$35</f>
        <v>140711</v>
      </c>
      <c r="D29" s="499" t="str">
        <f>'L12'!$B$35</f>
        <v>Kocsis-Mireisz Hanga</v>
      </c>
      <c r="E29" s="499" t="str">
        <f>'L12'!$C$35</f>
        <v>Liget TE</v>
      </c>
      <c r="F29" s="494">
        <f>'L12'!$J$35</f>
        <v>88</v>
      </c>
      <c r="G29" s="494">
        <f>'L12'!$J$36</f>
        <v>80</v>
      </c>
    </row>
    <row r="30" spans="1:7" ht="18" customHeight="1" x14ac:dyDescent="0.3">
      <c r="A30" s="494">
        <f>'L12'!$L$93</f>
        <v>29</v>
      </c>
      <c r="B30" s="495">
        <f>'L12'!$K$93</f>
        <v>98.8</v>
      </c>
      <c r="C30" s="494" t="str">
        <f>'L12'!$A$93</f>
        <v>141012</v>
      </c>
      <c r="D30" s="499" t="str">
        <f>'L12'!$B$93</f>
        <v>Török Jázmin</v>
      </c>
      <c r="E30" s="499" t="str">
        <f>'L12'!$C$93</f>
        <v>Rába ETO</v>
      </c>
      <c r="F30" s="494">
        <f>'L12'!$J$93</f>
        <v>76</v>
      </c>
      <c r="G30" s="494">
        <f>'L12'!$J$94</f>
        <v>114</v>
      </c>
    </row>
    <row r="31" spans="1:7" ht="18" customHeight="1" x14ac:dyDescent="0.3">
      <c r="A31" s="494">
        <f>'L12'!$L$73</f>
        <v>30</v>
      </c>
      <c r="B31" s="495">
        <f>'L12'!$K$73</f>
        <v>98</v>
      </c>
      <c r="C31" s="494" t="str">
        <f>'L12'!$A$73</f>
        <v>1311041</v>
      </c>
      <c r="D31" s="499" t="str">
        <f>'L12'!$B$73</f>
        <v>Ragályi-Kovács Katinka</v>
      </c>
      <c r="E31" s="499" t="str">
        <f>'L12'!$C$73</f>
        <v>Fortuna SE</v>
      </c>
      <c r="F31" s="494">
        <f>'L12'!$J$73</f>
        <v>71</v>
      </c>
      <c r="G31" s="494">
        <f>'L12'!$J$74</f>
        <v>135</v>
      </c>
    </row>
    <row r="32" spans="1:7" ht="18" customHeight="1" x14ac:dyDescent="0.3">
      <c r="A32" s="494">
        <f>'L12'!$L$33</f>
        <v>31</v>
      </c>
      <c r="B32" s="495">
        <f>'L12'!$K$33</f>
        <v>93</v>
      </c>
      <c r="C32" s="494" t="str">
        <f>'L12'!$A$33</f>
        <v>1301063</v>
      </c>
      <c r="D32" s="499" t="str">
        <f>'L12'!$B$33</f>
        <v>Kaliszky Hédi Zsófia</v>
      </c>
      <c r="E32" s="499" t="str">
        <f>'L12'!$C$33</f>
        <v>Centerpálya</v>
      </c>
      <c r="F32" s="494">
        <f>'L12'!$J$33</f>
        <v>66</v>
      </c>
      <c r="G32" s="494">
        <f>'L12'!$J$34</f>
        <v>135</v>
      </c>
    </row>
    <row r="33" spans="1:7" ht="18" customHeight="1" x14ac:dyDescent="0.3">
      <c r="A33" s="494">
        <f>'L12'!$L$91</f>
        <v>32</v>
      </c>
      <c r="B33" s="495">
        <f>'L12'!$K$91</f>
        <v>76</v>
      </c>
      <c r="C33" s="494" t="str">
        <f>'L12'!$A$91</f>
        <v>131009</v>
      </c>
      <c r="D33" s="499" t="str">
        <f>'L12'!$B$91</f>
        <v>Szmolenszky Tamara</v>
      </c>
      <c r="E33" s="499" t="str">
        <f>'L12'!$C$91</f>
        <v>D.keszi TK</v>
      </c>
      <c r="F33" s="494">
        <f>'L12'!$J$91</f>
        <v>64</v>
      </c>
      <c r="G33" s="494">
        <f>'L12'!$J$92</f>
        <v>60</v>
      </c>
    </row>
    <row r="34" spans="1:7" ht="18" customHeight="1" x14ac:dyDescent="0.3">
      <c r="A34" s="494">
        <f>'L12'!$L$99</f>
        <v>33</v>
      </c>
      <c r="B34" s="495">
        <f>'L12'!$K$99</f>
        <v>70</v>
      </c>
      <c r="C34" s="494" t="str">
        <f>'L12'!$A$99</f>
        <v>130209</v>
      </c>
      <c r="D34" s="499" t="str">
        <f>'L12'!$B$99</f>
        <v>Valdes Serena</v>
      </c>
      <c r="E34" s="499" t="str">
        <f>'L12'!$C$99</f>
        <v>Muschkétás TC</v>
      </c>
      <c r="F34" s="494">
        <f>'L12'!$J$99</f>
        <v>64</v>
      </c>
      <c r="G34" s="494">
        <f>'L12'!$J$100</f>
        <v>30</v>
      </c>
    </row>
    <row r="35" spans="1:7" ht="18" customHeight="1" x14ac:dyDescent="0.3">
      <c r="A35" s="494">
        <f>'L12'!$L$97</f>
        <v>34</v>
      </c>
      <c r="B35" s="495">
        <f>'L12'!$K$97</f>
        <v>66</v>
      </c>
      <c r="C35" s="494" t="str">
        <f>'L12'!$A$97</f>
        <v>130117</v>
      </c>
      <c r="D35" s="499" t="str">
        <f>'L12'!$B$97</f>
        <v>Tüske Linda</v>
      </c>
      <c r="E35" s="499" t="str">
        <f>'L12'!$C$97</f>
        <v>Rába ETO</v>
      </c>
      <c r="F35" s="494">
        <f>'L12'!$J$97</f>
        <v>50</v>
      </c>
      <c r="G35" s="494">
        <f>'L12'!$J$98</f>
        <v>80</v>
      </c>
    </row>
    <row r="36" spans="1:7" ht="18" customHeight="1" x14ac:dyDescent="0.3">
      <c r="A36" s="494">
        <f>'L12'!$L$21</f>
        <v>35</v>
      </c>
      <c r="B36" s="495">
        <f>'L12'!$K$21</f>
        <v>61</v>
      </c>
      <c r="C36" s="494" t="str">
        <f>'L12'!$A$21</f>
        <v>1308140</v>
      </c>
      <c r="D36" s="499" t="str">
        <f>'L12'!$B$21</f>
        <v>Füleky Zselyke</v>
      </c>
      <c r="E36" s="499" t="str">
        <f>'L12'!$C$21</f>
        <v>MESE</v>
      </c>
      <c r="F36" s="494">
        <f>'L12'!$J$21</f>
        <v>40</v>
      </c>
      <c r="G36" s="494">
        <f>'L12'!$J$22</f>
        <v>105</v>
      </c>
    </row>
    <row r="37" spans="1:7" ht="18" customHeight="1" x14ac:dyDescent="0.3">
      <c r="A37" s="494">
        <f>'L12'!$L$55</f>
        <v>35</v>
      </c>
      <c r="B37" s="495">
        <f>'L12'!$K$55</f>
        <v>61</v>
      </c>
      <c r="C37" s="494" t="str">
        <f>'L12'!$A$55</f>
        <v>140621</v>
      </c>
      <c r="D37" s="499" t="str">
        <f>'L12'!$B$55</f>
        <v>Miasnikova Varvara</v>
      </c>
      <c r="E37" s="499" t="str">
        <f>'L12'!$C$55</f>
        <v>ZTE</v>
      </c>
      <c r="F37" s="494">
        <f>'L12'!$J$55</f>
        <v>42</v>
      </c>
      <c r="G37" s="494">
        <f>'L12'!$J$56</f>
        <v>95</v>
      </c>
    </row>
    <row r="38" spans="1:7" ht="18" customHeight="1" x14ac:dyDescent="0.3">
      <c r="A38" s="494">
        <f>'L12'!$L$19</f>
        <v>37</v>
      </c>
      <c r="B38" s="495">
        <f>'L12'!$K$19</f>
        <v>47</v>
      </c>
      <c r="C38" s="494" t="str">
        <f>'L12'!$A$19</f>
        <v>130612</v>
      </c>
      <c r="D38" s="499" t="str">
        <f>'L12'!$B$19</f>
        <v>Fáskerti Lujza</v>
      </c>
      <c r="E38" s="499" t="str">
        <f>'L12'!$C$19</f>
        <v>Pécs VTC</v>
      </c>
      <c r="F38" s="494">
        <f>'L12'!$J$19</f>
        <v>29</v>
      </c>
      <c r="G38" s="494">
        <f>'L12'!$J$20</f>
        <v>90</v>
      </c>
    </row>
    <row r="39" spans="1:7" ht="18" customHeight="1" x14ac:dyDescent="0.3">
      <c r="A39" s="494">
        <f>'L12'!$L$17</f>
        <v>38</v>
      </c>
      <c r="B39" s="495">
        <f>'L12'!$K$17</f>
        <v>34</v>
      </c>
      <c r="C39" s="494" t="str">
        <f>'L12'!$A$17</f>
        <v>130912</v>
      </c>
      <c r="D39" s="499" t="str">
        <f>'L12'!$B$17</f>
        <v>Farkas Dorka</v>
      </c>
      <c r="E39" s="499" t="str">
        <f>'L12'!$C$17</f>
        <v>KTC</v>
      </c>
      <c r="F39" s="494">
        <f>'L12'!$J$17</f>
        <v>33</v>
      </c>
      <c r="G39" s="494">
        <f>'L12'!$J$18</f>
        <v>5</v>
      </c>
    </row>
    <row r="40" spans="1:7" ht="14.4" x14ac:dyDescent="0.3">
      <c r="A40" s="494">
        <f>'L12'!$L$75</f>
        <v>39</v>
      </c>
      <c r="B40" s="495">
        <f>'L12'!$K$75</f>
        <v>33</v>
      </c>
      <c r="C40" s="494" t="str">
        <f>'L12'!$A$75</f>
        <v>1301142</v>
      </c>
      <c r="D40" s="499" t="str">
        <f>'L12'!$B$75</f>
        <v>Rudnicki Zara</v>
      </c>
      <c r="E40" s="499" t="str">
        <f>'L12'!$C$75</f>
        <v>Pasarét TK</v>
      </c>
      <c r="F40" s="494">
        <f>'L12'!$J$75</f>
        <v>23</v>
      </c>
      <c r="G40" s="494">
        <f>'L12'!$J$76</f>
        <v>50</v>
      </c>
    </row>
    <row r="41" spans="1:7" ht="14.4" x14ac:dyDescent="0.3">
      <c r="A41" s="494">
        <f>'L12'!$L$105</f>
        <v>39</v>
      </c>
      <c r="B41" s="495">
        <f>'L12'!$K$105</f>
        <v>33</v>
      </c>
      <c r="C41" s="494" t="str">
        <f>'L12'!$A$105</f>
        <v>150803</v>
      </c>
      <c r="D41" s="499" t="str">
        <f>'L12'!$B$105</f>
        <v>Vér Anna Liza</v>
      </c>
      <c r="E41" s="499" t="str">
        <f>'L12'!$C$105</f>
        <v>Rába ETO</v>
      </c>
      <c r="F41" s="494">
        <f>'L12'!$J$105</f>
        <v>24</v>
      </c>
      <c r="G41" s="494">
        <f>'L12'!$J$106</f>
        <v>45</v>
      </c>
    </row>
    <row r="42" spans="1:7" ht="14.4" x14ac:dyDescent="0.3">
      <c r="A42" s="494">
        <f>'L12'!$L$61</f>
        <v>41</v>
      </c>
      <c r="B42" s="495">
        <f>'L12'!$K$61</f>
        <v>31</v>
      </c>
      <c r="C42" s="494" t="str">
        <f>'L12'!$A$61</f>
        <v>141220</v>
      </c>
      <c r="D42" s="499" t="str">
        <f>'L12'!$B$61</f>
        <v>Náray Júlia</v>
      </c>
      <c r="E42" s="499" t="str">
        <f>'L12'!$C$61</f>
        <v>MTK</v>
      </c>
      <c r="F42" s="494">
        <f>'L12'!$J$61</f>
        <v>22</v>
      </c>
      <c r="G42" s="494">
        <f>'L12'!$J$62</f>
        <v>45</v>
      </c>
    </row>
    <row r="43" spans="1:7" ht="14.4" x14ac:dyDescent="0.3">
      <c r="A43" s="494">
        <f>'L12'!$L$111</f>
        <v>42</v>
      </c>
      <c r="B43" s="495">
        <f>'L12'!$K$111</f>
        <v>28</v>
      </c>
      <c r="C43" s="494" t="str">
        <f>'L12'!$A$111</f>
        <v>141217</v>
      </c>
      <c r="D43" s="499" t="str">
        <f>'L12'!$B$111</f>
        <v>Weber-Horuczi Olivia</v>
      </c>
      <c r="E43" s="499" t="str">
        <f>'L12'!$C$111</f>
        <v>MTK</v>
      </c>
      <c r="F43" s="494">
        <f>'L12'!$J$111</f>
        <v>19</v>
      </c>
      <c r="G43" s="494">
        <f>'L12'!$J$112</f>
        <v>45</v>
      </c>
    </row>
    <row r="44" spans="1:7" ht="14.4" x14ac:dyDescent="0.3">
      <c r="A44" s="494">
        <f>'L12'!$L$7</f>
        <v>43</v>
      </c>
      <c r="B44" s="495">
        <f>'L12'!$K$7</f>
        <v>27</v>
      </c>
      <c r="C44" s="494" t="str">
        <f>'L12'!$A$7</f>
        <v>141030</v>
      </c>
      <c r="D44" s="499" t="str">
        <f>'L12'!$B$7</f>
        <v>Bényi Hanna</v>
      </c>
      <c r="E44" s="499" t="str">
        <f>'L12'!$C$7</f>
        <v>Centerpálya</v>
      </c>
      <c r="F44" s="494">
        <f>'L12'!$J$7</f>
        <v>21</v>
      </c>
      <c r="G44" s="494">
        <f>'L12'!$J$8</f>
        <v>30</v>
      </c>
    </row>
    <row r="45" spans="1:7" ht="14.4" x14ac:dyDescent="0.3">
      <c r="A45" s="494">
        <f>'L12'!$L$9</f>
        <v>43</v>
      </c>
      <c r="B45" s="495">
        <f>'L12'!$K$9</f>
        <v>27</v>
      </c>
      <c r="C45" s="494" t="str">
        <f>'L12'!$A$9</f>
        <v>150302</v>
      </c>
      <c r="D45" s="499" t="str">
        <f>'L12'!$B$9</f>
        <v>Bitera Lilien</v>
      </c>
      <c r="E45" s="499" t="str">
        <f>'L12'!$C$9</f>
        <v>Pasarét TK</v>
      </c>
      <c r="F45" s="494">
        <f>'L12'!$J$9</f>
        <v>21</v>
      </c>
      <c r="G45" s="494">
        <f>'L12'!$J$10</f>
        <v>30</v>
      </c>
    </row>
    <row r="46" spans="1:7" ht="14.4" x14ac:dyDescent="0.3">
      <c r="A46" s="494">
        <f>'L12'!$L$107</f>
        <v>45</v>
      </c>
      <c r="B46" s="495">
        <f>'L12'!$K$107</f>
        <v>25</v>
      </c>
      <c r="C46" s="494" t="str">
        <f>'L12'!$A$107</f>
        <v>131211</v>
      </c>
      <c r="D46" s="499" t="str">
        <f>'L12'!$B$107</f>
        <v>Veres Laura</v>
      </c>
      <c r="E46" s="499" t="str">
        <f>'L12'!$C$107</f>
        <v>Centerpálya</v>
      </c>
      <c r="F46" s="494">
        <f>'L12'!$J$107</f>
        <v>16</v>
      </c>
      <c r="G46" s="494">
        <f>'L12'!$J$108</f>
        <v>45</v>
      </c>
    </row>
    <row r="47" spans="1:7" ht="14.4" x14ac:dyDescent="0.3">
      <c r="A47" s="494">
        <f>'L12'!$L$59</f>
        <v>46</v>
      </c>
      <c r="B47" s="495">
        <f>'L12'!$K$59</f>
        <v>19</v>
      </c>
      <c r="C47" s="494" t="str">
        <f>'L12'!$A$59</f>
        <v>1304210</v>
      </c>
      <c r="D47" s="499" t="str">
        <f>'L12'!$B$59</f>
        <v>Nagy Maja Zoé</v>
      </c>
      <c r="E47" s="499" t="str">
        <f>'L12'!$C$59</f>
        <v>W-Sport</v>
      </c>
      <c r="F47" s="494">
        <f>'L12'!$J$59</f>
        <v>18</v>
      </c>
      <c r="G47" s="494">
        <f>'L12'!$J$60</f>
        <v>5</v>
      </c>
    </row>
    <row r="48" spans="1:7" ht="14.4" x14ac:dyDescent="0.3">
      <c r="A48" s="494">
        <f>'L12'!$L$11</f>
        <v>47</v>
      </c>
      <c r="B48" s="495">
        <f>'L12'!$K$11</f>
        <v>18</v>
      </c>
      <c r="C48" s="494" t="str">
        <f>'L12'!$A$11</f>
        <v>160208</v>
      </c>
      <c r="D48" s="499" t="str">
        <f>'L12'!$B$11</f>
        <v>Chen Zixin</v>
      </c>
      <c r="E48" s="499" t="str">
        <f>'L12'!$C$11</f>
        <v>PG Tenisz</v>
      </c>
      <c r="F48" s="494">
        <f>'L12'!$J$11</f>
        <v>16</v>
      </c>
      <c r="G48" s="494">
        <f>'L12'!$J$12</f>
        <v>10</v>
      </c>
    </row>
    <row r="49" spans="1:7" ht="14.4" x14ac:dyDescent="0.3">
      <c r="A49" s="494">
        <f>'L12'!$L$65</f>
        <v>48</v>
      </c>
      <c r="B49" s="495">
        <f>'L12'!$K$65</f>
        <v>16</v>
      </c>
      <c r="C49" s="494" t="str">
        <f>'L12'!$A$65</f>
        <v>141212</v>
      </c>
      <c r="D49" s="499" t="str">
        <f>'L12'!$B$65</f>
        <v>Pető Lívia</v>
      </c>
      <c r="E49" s="499" t="str">
        <f>'L12'!$C$65</f>
        <v>Pillangó</v>
      </c>
      <c r="F49" s="494">
        <f>'L12'!$J$65</f>
        <v>14</v>
      </c>
      <c r="G49" s="494">
        <f>'L12'!$J$66</f>
        <v>10</v>
      </c>
    </row>
    <row r="50" spans="1:7" ht="14.4" x14ac:dyDescent="0.3">
      <c r="A50" s="494">
        <f>'L12'!$L$29</f>
        <v>49</v>
      </c>
      <c r="B50" s="495">
        <f>'L12'!$K$29</f>
        <v>12</v>
      </c>
      <c r="C50" s="494" t="str">
        <f>'L12'!$A$29</f>
        <v>140603</v>
      </c>
      <c r="D50" s="499" t="str">
        <f>'L12'!$B$29</f>
        <v>Horváth-Beck Orsolya</v>
      </c>
      <c r="E50" s="499" t="str">
        <f>'L12'!$C$29</f>
        <v>Ten.Műhely</v>
      </c>
      <c r="F50" s="494">
        <f>'L12'!$J$29</f>
        <v>12</v>
      </c>
      <c r="G50" s="494">
        <f>'L12'!$J$30</f>
        <v>0</v>
      </c>
    </row>
    <row r="51" spans="1:7" ht="14.4" x14ac:dyDescent="0.3">
      <c r="A51" s="494">
        <f>'L12'!$L$113</f>
        <v>50</v>
      </c>
      <c r="B51" s="495">
        <f>'L12'!$K$113</f>
        <v>11</v>
      </c>
      <c r="C51" s="494" t="str">
        <f>'L12'!$A$113</f>
        <v>130327</v>
      </c>
      <c r="D51" s="499" t="str">
        <f>'L12'!$B$113</f>
        <v>Zendehdel-Moghaddam Leila</v>
      </c>
      <c r="E51" s="499" t="str">
        <f>'L12'!$C$113</f>
        <v>TSZSK Gyula</v>
      </c>
      <c r="F51" s="494">
        <f>'L12'!$J$113</f>
        <v>11</v>
      </c>
      <c r="G51" s="494">
        <f>'L12'!$J$114</f>
        <v>0</v>
      </c>
    </row>
    <row r="52" spans="1:7" ht="14.4" x14ac:dyDescent="0.3">
      <c r="A52" s="494">
        <f>'L12'!$L$89</f>
        <v>51</v>
      </c>
      <c r="B52" s="495">
        <f>'L12'!$K$89</f>
        <v>10</v>
      </c>
      <c r="C52" s="494" t="str">
        <f>'L12'!$A$89</f>
        <v>131122</v>
      </c>
      <c r="D52" s="499" t="str">
        <f>'L12'!$B$89</f>
        <v>Szabó Emma</v>
      </c>
      <c r="E52" s="499" t="str">
        <f>'L12'!$C$89</f>
        <v>Kőszegi SE</v>
      </c>
      <c r="F52" s="494">
        <f>'L12'!$J$89</f>
        <v>10</v>
      </c>
      <c r="G52" s="494">
        <f>'L12'!$J$90</f>
        <v>0</v>
      </c>
    </row>
    <row r="53" spans="1:7" ht="14.4" x14ac:dyDescent="0.3">
      <c r="A53" s="494">
        <f>'L12'!$L$27</f>
        <v>52</v>
      </c>
      <c r="B53" s="495">
        <f>'L12'!$K$27</f>
        <v>6</v>
      </c>
      <c r="C53" s="494" t="str">
        <f>'L12'!$A$27</f>
        <v>150315</v>
      </c>
      <c r="D53" s="499" t="str">
        <f>'L12'!$B$27</f>
        <v>Gömbicz Alíz</v>
      </c>
      <c r="E53" s="499" t="str">
        <f>'L12'!$C$27</f>
        <v>Bebto Team</v>
      </c>
      <c r="F53" s="494">
        <f>'L12'!$J$27</f>
        <v>6</v>
      </c>
      <c r="G53" s="494">
        <f>'L12'!$J$28</f>
        <v>0</v>
      </c>
    </row>
    <row r="54" spans="1:7" ht="14.4" x14ac:dyDescent="0.3">
      <c r="A54" s="494">
        <f>'L12'!$L$41</f>
        <v>53</v>
      </c>
      <c r="B54" s="495">
        <f>'L12'!$K$41</f>
        <v>4</v>
      </c>
      <c r="C54" s="494" t="str">
        <f>'L12'!$A$41</f>
        <v>130814</v>
      </c>
      <c r="D54" s="499" t="str">
        <f>'L12'!$B$41</f>
        <v>Kovács Petra</v>
      </c>
      <c r="E54" s="499" t="str">
        <f>'L12'!$C$41</f>
        <v>Ten.Műhely</v>
      </c>
      <c r="F54" s="494">
        <f>'L12'!$J$41</f>
        <v>3</v>
      </c>
      <c r="G54" s="494">
        <f>'L12'!$J$42</f>
        <v>5</v>
      </c>
    </row>
    <row r="55" spans="1:7" ht="14.4" x14ac:dyDescent="0.3">
      <c r="A55" s="494">
        <f>'L12'!$L$103</f>
        <v>53</v>
      </c>
      <c r="B55" s="495">
        <f>'L12'!$K$103</f>
        <v>4</v>
      </c>
      <c r="C55" s="494" t="str">
        <f>'L12'!$A$103</f>
        <v>130410</v>
      </c>
      <c r="D55" s="499" t="str">
        <f>'L12'!$B$103</f>
        <v>Varga Krisztina</v>
      </c>
      <c r="E55" s="499" t="str">
        <f>'L12'!$C$103</f>
        <v>Bíbic TC</v>
      </c>
      <c r="F55" s="494">
        <f>'L12'!$J$103</f>
        <v>3</v>
      </c>
      <c r="G55" s="494">
        <f>'L12'!$J$104</f>
        <v>5</v>
      </c>
    </row>
    <row r="56" spans="1:7" ht="14.4" x14ac:dyDescent="0.3">
      <c r="A56" s="494">
        <f>'L12'!$L$37</f>
        <v>55</v>
      </c>
      <c r="B56" s="495">
        <f>'L12'!$K$37</f>
        <v>3</v>
      </c>
      <c r="C56" s="494" t="str">
        <f>'L12'!$A$37</f>
        <v>1305240</v>
      </c>
      <c r="D56" s="499" t="str">
        <f>'L12'!$B$37</f>
        <v>Kolozs Mira Dorka</v>
      </c>
      <c r="E56" s="499" t="str">
        <f>'L12'!$C$37</f>
        <v>Open TV</v>
      </c>
      <c r="F56" s="494">
        <f>'L12'!$J$37</f>
        <v>3</v>
      </c>
      <c r="G56" s="494">
        <f>'L12'!$J$38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7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91" t="s">
        <v>21</v>
      </c>
      <c r="B1" s="500" t="s">
        <v>6067</v>
      </c>
      <c r="C1" s="491" t="s">
        <v>6068</v>
      </c>
      <c r="D1" s="493" t="s">
        <v>6069</v>
      </c>
      <c r="E1" s="491" t="s">
        <v>6070</v>
      </c>
      <c r="F1" s="491" t="s">
        <v>6071</v>
      </c>
      <c r="G1" s="491" t="s">
        <v>6072</v>
      </c>
      <c r="H1" s="501" t="s">
        <v>6073</v>
      </c>
      <c r="I1" s="501" t="s">
        <v>6074</v>
      </c>
    </row>
    <row r="2" spans="1:10" ht="18" customHeight="1" x14ac:dyDescent="0.3">
      <c r="A2" s="494">
        <f>'F14'!$O$67</f>
        <v>1</v>
      </c>
      <c r="B2" s="495">
        <f>'F14'!$N$67</f>
        <v>2998</v>
      </c>
      <c r="C2" s="494" t="str">
        <f>'F14'!$A$67</f>
        <v>110911</v>
      </c>
      <c r="D2" s="499" t="str">
        <f>'F14'!$B$67</f>
        <v>Fazekas Vencel</v>
      </c>
      <c r="E2" s="499" t="str">
        <f>'F14'!$C$67</f>
        <v>Ten.Műhely</v>
      </c>
      <c r="F2" s="494">
        <f>'F14'!$J$67</f>
        <v>310</v>
      </c>
      <c r="G2" s="494">
        <f>'F14'!$J$68</f>
        <v>190</v>
      </c>
      <c r="H2" s="494">
        <f>'F14'!$L$67</f>
        <v>530</v>
      </c>
      <c r="I2" s="502">
        <f>'F14'!$M$67</f>
        <v>0</v>
      </c>
    </row>
    <row r="3" spans="1:10" ht="18" customHeight="1" x14ac:dyDescent="0.3">
      <c r="A3" s="494">
        <f>'F14'!$O$17</f>
        <v>2</v>
      </c>
      <c r="B3" s="495">
        <f>'F14'!$N$17</f>
        <v>1745</v>
      </c>
      <c r="C3" s="494" t="str">
        <f>'F14'!$A$17</f>
        <v>110815</v>
      </c>
      <c r="D3" s="499" t="str">
        <f>'F14'!$B$17</f>
        <v>Balázs Dávid</v>
      </c>
      <c r="E3" s="499" t="str">
        <f>'F14'!$C$17</f>
        <v>Ten.Műhely</v>
      </c>
      <c r="F3" s="494">
        <f>'F14'!$J$17</f>
        <v>650</v>
      </c>
      <c r="G3" s="494">
        <f>'F14'!$J$18</f>
        <v>600</v>
      </c>
      <c r="H3" s="494">
        <f>'F14'!$L$17</f>
        <v>195</v>
      </c>
      <c r="I3" s="502">
        <f>'F14'!$M$17</f>
        <v>0</v>
      </c>
    </row>
    <row r="4" spans="1:10" ht="18" customHeight="1" x14ac:dyDescent="0.3">
      <c r="A4" s="494">
        <f>'F14'!$O$125</f>
        <v>3</v>
      </c>
      <c r="B4" s="495">
        <f>'F14'!$N$125</f>
        <v>1497</v>
      </c>
      <c r="C4" s="494" t="str">
        <f>'F14'!$A$125</f>
        <v>111012</v>
      </c>
      <c r="D4" s="499" t="str">
        <f>'F14'!$B$125</f>
        <v>Jóny Márk</v>
      </c>
      <c r="E4" s="499" t="str">
        <f>'F14'!$C$125</f>
        <v>Ten.Műhely</v>
      </c>
      <c r="F4" s="494">
        <f>'F14'!$J$125</f>
        <v>530</v>
      </c>
      <c r="G4" s="494">
        <f>'F14'!$J$126</f>
        <v>585</v>
      </c>
      <c r="H4" s="494">
        <f>'F14'!$L$125</f>
        <v>170</v>
      </c>
      <c r="I4" s="494">
        <f>'F14'!$M$125</f>
        <v>0</v>
      </c>
    </row>
    <row r="5" spans="1:10" ht="18" customHeight="1" x14ac:dyDescent="0.3">
      <c r="A5" s="494">
        <f>'F14'!$O$55</f>
        <v>4</v>
      </c>
      <c r="B5" s="495">
        <f>'F14'!$N$55</f>
        <v>998</v>
      </c>
      <c r="C5" s="494" t="str">
        <f>'F14'!$A$55</f>
        <v>111016</v>
      </c>
      <c r="D5" s="499" t="str">
        <f>'F14'!$B$55</f>
        <v>Denys Mark</v>
      </c>
      <c r="E5" s="499" t="str">
        <f>'F14'!$C$55</f>
        <v>Pasarét TK</v>
      </c>
      <c r="F5" s="494">
        <f>'F14'!$J$55</f>
        <v>480</v>
      </c>
      <c r="G5" s="494">
        <f>'F14'!$J$56</f>
        <v>690</v>
      </c>
      <c r="H5" s="494">
        <f>'F14'!$L$55</f>
        <v>76</v>
      </c>
      <c r="I5" s="502">
        <f>'F14'!$M$55</f>
        <v>0</v>
      </c>
    </row>
    <row r="6" spans="1:10" ht="18" customHeight="1" x14ac:dyDescent="0.3">
      <c r="A6" s="494">
        <f>'F14'!$O$317</f>
        <v>5</v>
      </c>
      <c r="B6" s="495">
        <f>'F14'!$N$317</f>
        <v>770</v>
      </c>
      <c r="C6" s="494">
        <f>'F14'!$A$317</f>
        <v>110627</v>
      </c>
      <c r="D6" s="499" t="str">
        <f>'F14'!$B$317</f>
        <v>Tóth Barnabás László</v>
      </c>
      <c r="E6" s="499" t="str">
        <f>'F14'!$C$317</f>
        <v>MTK</v>
      </c>
      <c r="F6" s="494">
        <f>'F14'!$J$317</f>
        <v>360</v>
      </c>
      <c r="G6" s="494">
        <f>'F14'!$J$318</f>
        <v>450</v>
      </c>
      <c r="H6" s="494">
        <f>'F14'!$L$317</f>
        <v>64</v>
      </c>
      <c r="I6" s="494">
        <f>'F14'!$M$317</f>
        <v>0</v>
      </c>
    </row>
    <row r="7" spans="1:10" ht="18" customHeight="1" x14ac:dyDescent="0.3">
      <c r="A7" s="494">
        <f>'F14'!$O$329</f>
        <v>6</v>
      </c>
      <c r="B7" s="495">
        <f>'F14'!$N$329</f>
        <v>769</v>
      </c>
      <c r="C7" s="494" t="str">
        <f>'F14'!$A$329</f>
        <v>110105</v>
      </c>
      <c r="D7" s="499" t="str">
        <f>'F14'!$B$329</f>
        <v>Ujházi Bence</v>
      </c>
      <c r="E7" s="499" t="str">
        <f>'F14'!$C$329</f>
        <v>Okos Tenisz SE</v>
      </c>
      <c r="F7" s="494">
        <f>'F14'!$J$329</f>
        <v>480</v>
      </c>
      <c r="G7" s="494">
        <f>'F14'!$J$330</f>
        <v>570</v>
      </c>
      <c r="H7" s="494">
        <f>'F14'!$L$329</f>
        <v>35</v>
      </c>
      <c r="I7" s="502">
        <f>'F14'!$M$329</f>
        <v>0</v>
      </c>
    </row>
    <row r="8" spans="1:10" ht="18" customHeight="1" x14ac:dyDescent="0.3">
      <c r="A8" s="494">
        <f>'F14'!$O$287</f>
        <v>7</v>
      </c>
      <c r="B8" s="495">
        <f>'F14'!$N$287</f>
        <v>634</v>
      </c>
      <c r="C8" s="494" t="str">
        <f>'F14'!$A$287</f>
        <v>110531</v>
      </c>
      <c r="D8" s="499" t="str">
        <f>'F14'!$B$287</f>
        <v>Szabados Gellért</v>
      </c>
      <c r="E8" s="499" t="str">
        <f>'F14'!$C$287</f>
        <v>GYAC</v>
      </c>
      <c r="F8" s="494">
        <f>'F14'!$J$287</f>
        <v>360</v>
      </c>
      <c r="G8" s="494">
        <f>'F14'!$J$288</f>
        <v>420</v>
      </c>
      <c r="H8" s="494">
        <f>'F14'!$L$287</f>
        <v>38</v>
      </c>
      <c r="I8" s="502">
        <f>'F14'!$M$287</f>
        <v>0</v>
      </c>
    </row>
    <row r="9" spans="1:10" ht="18" customHeight="1" x14ac:dyDescent="0.3">
      <c r="A9" s="494">
        <f>'F14'!$O$51</f>
        <v>8</v>
      </c>
      <c r="B9" s="495">
        <f>'F14'!$N$51</f>
        <v>557.4</v>
      </c>
      <c r="C9" s="494" t="str">
        <f>'F14'!$A$51</f>
        <v>1205040</v>
      </c>
      <c r="D9" s="499" t="str">
        <f>'F14'!$B$51</f>
        <v>Czóbel Levente</v>
      </c>
      <c r="E9" s="499" t="str">
        <f>'F14'!$C$51</f>
        <v>D.keszi TK</v>
      </c>
      <c r="F9" s="494">
        <f>'F14'!$J$51</f>
        <v>396</v>
      </c>
      <c r="G9" s="494">
        <f>'F14'!$J$52</f>
        <v>332</v>
      </c>
      <c r="H9" s="494">
        <f>'F14'!$L$51</f>
        <v>19</v>
      </c>
      <c r="I9" s="494">
        <f>'F14'!$M$51</f>
        <v>0</v>
      </c>
    </row>
    <row r="10" spans="1:10" ht="18" customHeight="1" x14ac:dyDescent="0.3">
      <c r="A10" s="494">
        <f>'F14'!$O$325</f>
        <v>9</v>
      </c>
      <c r="B10" s="495">
        <f>'F14'!$N$325</f>
        <v>551</v>
      </c>
      <c r="C10" s="494" t="str">
        <f>'F14'!$A$325</f>
        <v>110212</v>
      </c>
      <c r="D10" s="499" t="str">
        <f>'F14'!$B$325</f>
        <v>Tóth Vilmos Péter</v>
      </c>
      <c r="E10" s="499" t="str">
        <f>'F14'!$C$325</f>
        <v>Alfa TI</v>
      </c>
      <c r="F10" s="494">
        <f>'F14'!$J$325</f>
        <v>360</v>
      </c>
      <c r="G10" s="494">
        <f>'F14'!$J$326</f>
        <v>480</v>
      </c>
      <c r="H10" s="494">
        <f>'F14'!$L$325</f>
        <v>19</v>
      </c>
      <c r="I10" s="494">
        <f>'F14'!$M$325</f>
        <v>0</v>
      </c>
    </row>
    <row r="11" spans="1:10" ht="18" customHeight="1" x14ac:dyDescent="0.3">
      <c r="A11" s="494">
        <f>'F14'!$O$101</f>
        <v>10</v>
      </c>
      <c r="B11" s="495">
        <f>'F14'!$N$101</f>
        <v>448.6</v>
      </c>
      <c r="C11" s="494" t="str">
        <f>'F14'!$A$101</f>
        <v>120201</v>
      </c>
      <c r="D11" s="499" t="str">
        <f>'F14'!$B$101</f>
        <v>Hajnal Borisz</v>
      </c>
      <c r="E11" s="499" t="str">
        <f>'F14'!$C$101</f>
        <v>Sportmánia</v>
      </c>
      <c r="F11" s="494">
        <f>'F14'!$J$101</f>
        <v>342</v>
      </c>
      <c r="G11" s="494">
        <f>'F14'!$J$102</f>
        <v>408</v>
      </c>
      <c r="H11" s="494">
        <f>'F14'!$L$101</f>
        <v>5</v>
      </c>
      <c r="I11" s="494">
        <f>'F14'!$M$101</f>
        <v>0</v>
      </c>
    </row>
    <row r="12" spans="1:10" ht="18" customHeight="1" x14ac:dyDescent="0.3">
      <c r="A12" s="494">
        <f>'F14'!$O$323</f>
        <v>11</v>
      </c>
      <c r="B12" s="495">
        <f>'F14'!$N$323</f>
        <v>440</v>
      </c>
      <c r="C12" s="494" t="str">
        <f>'F14'!$A$323</f>
        <v>110123</v>
      </c>
      <c r="D12" s="499" t="str">
        <f>'F14'!$B$323</f>
        <v>Tóth Vid</v>
      </c>
      <c r="E12" s="499" t="str">
        <f>'F14'!$C$323</f>
        <v>Viharsarok</v>
      </c>
      <c r="F12" s="494">
        <f>'F14'!$J$323</f>
        <v>250</v>
      </c>
      <c r="G12" s="494">
        <f>'F14'!$J$324</f>
        <v>450</v>
      </c>
      <c r="H12" s="494">
        <f>'F14'!$L$323</f>
        <v>20</v>
      </c>
      <c r="I12" s="494">
        <f>'F14'!$M$323</f>
        <v>0</v>
      </c>
    </row>
    <row r="13" spans="1:10" ht="18" customHeight="1" x14ac:dyDescent="0.3">
      <c r="A13" s="494">
        <f>'F14'!$O$41</f>
        <v>12</v>
      </c>
      <c r="B13" s="495">
        <f>'F14'!$N$41</f>
        <v>439.6</v>
      </c>
      <c r="C13" s="494" t="str">
        <f>'F14'!$A$41</f>
        <v>120411</v>
      </c>
      <c r="D13" s="499" t="str">
        <f>'F14'!$B$41</f>
        <v>Chernobrovkin Nikolay</v>
      </c>
      <c r="E13" s="499" t="str">
        <f>'F14'!$C$41</f>
        <v>Pasarét TK</v>
      </c>
      <c r="F13" s="494">
        <f>'F14'!$J$41</f>
        <v>328</v>
      </c>
      <c r="G13" s="494">
        <f>'F14'!$J$42</f>
        <v>283</v>
      </c>
      <c r="H13" s="494">
        <f>'F14'!$L$41</f>
        <v>11</v>
      </c>
      <c r="I13" s="494">
        <f>'F14'!$M$41</f>
        <v>0</v>
      </c>
    </row>
    <row r="14" spans="1:10" ht="18" customHeight="1" x14ac:dyDescent="0.3">
      <c r="A14" s="494">
        <f>'F14'!$O$49</f>
        <v>13</v>
      </c>
      <c r="B14" s="495">
        <f>'F14'!$N$49</f>
        <v>366</v>
      </c>
      <c r="C14" s="494" t="str">
        <f>'F14'!$A$49</f>
        <v>110809</v>
      </c>
      <c r="D14" s="499" t="str">
        <f>'F14'!$B$49</f>
        <v>Csordás Zoltán Péter</v>
      </c>
      <c r="E14" s="499" t="str">
        <f>'F14'!$C$49</f>
        <v>Vasas SC</v>
      </c>
      <c r="F14" s="494">
        <f>'F14'!$J$49</f>
        <v>300</v>
      </c>
      <c r="G14" s="494">
        <f>'F14'!$J$50</f>
        <v>330</v>
      </c>
      <c r="H14" s="494">
        <f>'F14'!$L$49</f>
        <v>0</v>
      </c>
      <c r="I14" s="494">
        <f>'F14'!$M$49</f>
        <v>0</v>
      </c>
    </row>
    <row r="15" spans="1:10" ht="18" customHeight="1" x14ac:dyDescent="0.3">
      <c r="A15" s="494">
        <f>'F14'!$O$155</f>
        <v>14</v>
      </c>
      <c r="B15" s="495">
        <f>'F14'!$N$155</f>
        <v>365.4</v>
      </c>
      <c r="C15" s="494" t="str">
        <f>'F14'!$A$155</f>
        <v>120523</v>
      </c>
      <c r="D15" s="499" t="str">
        <f>'F14'!$B$155</f>
        <v>Kosztoványi Brúnó</v>
      </c>
      <c r="E15" s="499" t="str">
        <f>'F14'!$C$155</f>
        <v>Ten.Műhely</v>
      </c>
      <c r="F15" s="494">
        <f>'F14'!$J$155</f>
        <v>209</v>
      </c>
      <c r="G15" s="494">
        <f>'F14'!$J$156</f>
        <v>332</v>
      </c>
      <c r="H15" s="494">
        <f>'F14'!$L$155</f>
        <v>18</v>
      </c>
      <c r="I15" s="494">
        <f>'F14'!$M$155</f>
        <v>0</v>
      </c>
    </row>
    <row r="16" spans="1:10" ht="18" customHeight="1" x14ac:dyDescent="0.3">
      <c r="A16" s="494">
        <f>'F14'!$O$231</f>
        <v>15</v>
      </c>
      <c r="B16" s="495">
        <f>'F14'!$N$231</f>
        <v>338</v>
      </c>
      <c r="C16" s="494" t="str">
        <f>'F14'!$A$231</f>
        <v>111007</v>
      </c>
      <c r="D16" s="499" t="str">
        <f>'F14'!$B$231</f>
        <v>Olasz Botond</v>
      </c>
      <c r="E16" s="499" t="str">
        <f>'F14'!$C$231</f>
        <v>MTK</v>
      </c>
      <c r="F16" s="494">
        <f>'F14'!$J$231</f>
        <v>260</v>
      </c>
      <c r="G16" s="494">
        <f>'F14'!$J$232</f>
        <v>390</v>
      </c>
      <c r="H16" s="494">
        <f>'F14'!$L$231</f>
        <v>0</v>
      </c>
      <c r="I16" s="494">
        <f>'F14'!$M$231</f>
        <v>0</v>
      </c>
      <c r="J16" s="215"/>
    </row>
    <row r="17" spans="1:10" ht="18" customHeight="1" x14ac:dyDescent="0.3">
      <c r="A17" s="494">
        <f>'F14'!$O$109</f>
        <v>16</v>
      </c>
      <c r="B17" s="495">
        <f>'F14'!$N$109</f>
        <v>322.8</v>
      </c>
      <c r="C17" s="494" t="str">
        <f>'F14'!$A$109</f>
        <v>121110</v>
      </c>
      <c r="D17" s="499" t="str">
        <f>'F14'!$B$109</f>
        <v>Hidvégi Barnabás</v>
      </c>
      <c r="E17" s="499" t="str">
        <f>'F14'!$C$109</f>
        <v>MESE</v>
      </c>
      <c r="F17" s="494">
        <f>'F14'!$J$109</f>
        <v>247</v>
      </c>
      <c r="G17" s="494">
        <f>'F14'!$J$110</f>
        <v>254</v>
      </c>
      <c r="H17" s="494">
        <f>'F14'!$L$109</f>
        <v>5</v>
      </c>
      <c r="I17" s="494">
        <f>'F14'!$M$109</f>
        <v>0</v>
      </c>
    </row>
    <row r="18" spans="1:10" ht="18" customHeight="1" x14ac:dyDescent="0.3">
      <c r="A18" s="494">
        <f>'F14'!$O$289</f>
        <v>17</v>
      </c>
      <c r="B18" s="495">
        <f>'F14'!$N$289</f>
        <v>322</v>
      </c>
      <c r="C18" s="494" t="str">
        <f>'F14'!$A$289</f>
        <v>1102142</v>
      </c>
      <c r="D18" s="499" t="str">
        <f>'F14'!$B$289</f>
        <v>Szabó Barnabás</v>
      </c>
      <c r="E18" s="499" t="str">
        <f>'F14'!$C$289</f>
        <v>Bíbic TC</v>
      </c>
      <c r="F18" s="494">
        <f>'F14'!$J$289</f>
        <v>250</v>
      </c>
      <c r="G18" s="494">
        <f>'F14'!$J$290</f>
        <v>360</v>
      </c>
      <c r="H18" s="494">
        <f>'F14'!$L$289</f>
        <v>0</v>
      </c>
      <c r="I18" s="494">
        <f>'F14'!$M$289</f>
        <v>0</v>
      </c>
    </row>
    <row r="19" spans="1:10" ht="18" customHeight="1" x14ac:dyDescent="0.3">
      <c r="A19" s="494">
        <f>'F14'!$O$299</f>
        <v>18</v>
      </c>
      <c r="B19" s="495">
        <f>'F14'!$N$299</f>
        <v>302</v>
      </c>
      <c r="C19" s="494" t="str">
        <f>'F14'!$A$299</f>
        <v>130124</v>
      </c>
      <c r="D19" s="499" t="str">
        <f>'F14'!$B$299</f>
        <v>Szücs Milán</v>
      </c>
      <c r="E19" s="499" t="str">
        <f>'F14'!$C$299</f>
        <v>Ten.Műhely</v>
      </c>
      <c r="F19" s="494">
        <f>'F14'!$J$299</f>
        <v>250</v>
      </c>
      <c r="G19" s="494">
        <f>'F14'!$J$300</f>
        <v>260</v>
      </c>
      <c r="H19" s="494">
        <f>'F14'!$L$299</f>
        <v>0</v>
      </c>
      <c r="I19" s="494">
        <f>'F14'!$M$299</f>
        <v>0</v>
      </c>
      <c r="J19" s="215"/>
    </row>
    <row r="20" spans="1:10" ht="18" customHeight="1" x14ac:dyDescent="0.3">
      <c r="A20" s="494">
        <f>'F14'!$O$307</f>
        <v>18</v>
      </c>
      <c r="B20" s="495">
        <f>'F14'!$N$307</f>
        <v>302</v>
      </c>
      <c r="C20" s="494" t="str">
        <f>'F14'!$A$307</f>
        <v>110322</v>
      </c>
      <c r="D20" s="499" t="str">
        <f>'F14'!$B$307</f>
        <v>Ta Hoang Dung</v>
      </c>
      <c r="E20" s="499" t="str">
        <f>'F14'!$C$307</f>
        <v>Okos Tenisz SE</v>
      </c>
      <c r="F20" s="494">
        <f>'F14'!$J$307</f>
        <v>230</v>
      </c>
      <c r="G20" s="494">
        <f>'F14'!$J$308</f>
        <v>360</v>
      </c>
      <c r="H20" s="494">
        <f>'F14'!$L$307</f>
        <v>0</v>
      </c>
      <c r="I20" s="494">
        <f>'F14'!$M$307</f>
        <v>0</v>
      </c>
    </row>
    <row r="21" spans="1:10" ht="18" customHeight="1" x14ac:dyDescent="0.3">
      <c r="A21" s="494">
        <f>'F14'!$O$71</f>
        <v>20</v>
      </c>
      <c r="B21" s="495">
        <f>'F14'!$N$71</f>
        <v>292</v>
      </c>
      <c r="C21" s="494" t="str">
        <f>'F14'!$A$71</f>
        <v>1105280</v>
      </c>
      <c r="D21" s="499" t="str">
        <f>'F14'!$B$71</f>
        <v>Fehérvári Balázs</v>
      </c>
      <c r="E21" s="499" t="str">
        <f>'F14'!$C$71</f>
        <v>SVSE</v>
      </c>
      <c r="F21" s="494">
        <f>'F14'!$J$71</f>
        <v>230</v>
      </c>
      <c r="G21" s="494">
        <f>'F14'!$J$72</f>
        <v>310</v>
      </c>
      <c r="H21" s="494">
        <f>'F14'!$L$71</f>
        <v>0</v>
      </c>
      <c r="I21" s="494">
        <f>'F14'!$M$71</f>
        <v>0</v>
      </c>
    </row>
    <row r="22" spans="1:10" ht="18" customHeight="1" x14ac:dyDescent="0.3">
      <c r="A22" s="494">
        <f>'F14'!$O$321</f>
        <v>21</v>
      </c>
      <c r="B22" s="495">
        <f>'F14'!$N$321</f>
        <v>273.39999999999998</v>
      </c>
      <c r="C22" s="494" t="str">
        <f>'F14'!$A$321</f>
        <v>120511</v>
      </c>
      <c r="D22" s="499" t="str">
        <f>'F14'!$B$321</f>
        <v>Tóth Kristóf Mátyás</v>
      </c>
      <c r="E22" s="499" t="str">
        <f>'F14'!$C$321</f>
        <v>MESE</v>
      </c>
      <c r="F22" s="494">
        <f>'F14'!$J$321</f>
        <v>201</v>
      </c>
      <c r="G22" s="494">
        <f>'F14'!$J$322</f>
        <v>362</v>
      </c>
      <c r="H22" s="494">
        <f>'F14'!$L$321</f>
        <v>0</v>
      </c>
      <c r="I22" s="494">
        <f>'F14'!$M$321</f>
        <v>0</v>
      </c>
    </row>
    <row r="23" spans="1:10" ht="18" customHeight="1" x14ac:dyDescent="0.3">
      <c r="A23" s="494">
        <f>'F14'!$O$257</f>
        <v>22</v>
      </c>
      <c r="B23" s="495">
        <f>'F14'!$N$257</f>
        <v>266</v>
      </c>
      <c r="C23" s="494" t="str">
        <f>'F14'!$A$257</f>
        <v>130122</v>
      </c>
      <c r="D23" s="499" t="str">
        <f>'F14'!$B$257</f>
        <v>Rekedt-Nagy Zoltán</v>
      </c>
      <c r="E23" s="499" t="str">
        <f>'F14'!$C$257</f>
        <v>D.keszi TK</v>
      </c>
      <c r="F23" s="494">
        <f>'F14'!$J$257</f>
        <v>228</v>
      </c>
      <c r="G23" s="494">
        <f>'F14'!$J$258</f>
        <v>190</v>
      </c>
      <c r="H23" s="494">
        <f>'F14'!$L$257</f>
        <v>0</v>
      </c>
      <c r="I23" s="494">
        <f>'F14'!$M$257</f>
        <v>0</v>
      </c>
    </row>
    <row r="24" spans="1:10" ht="18" customHeight="1" x14ac:dyDescent="0.3">
      <c r="A24" s="494">
        <f>'F14'!$O$311</f>
        <v>23</v>
      </c>
      <c r="B24" s="495">
        <f>'F14'!$N$311</f>
        <v>260</v>
      </c>
      <c r="C24" s="494" t="str">
        <f>'F14'!$A$311</f>
        <v>111126</v>
      </c>
      <c r="D24" s="499" t="str">
        <f>'F14'!$B$311</f>
        <v>Tihanyi-Tóth Domokos</v>
      </c>
      <c r="E24" s="499" t="str">
        <f>'F14'!$C$311</f>
        <v>Pasarét TK</v>
      </c>
      <c r="F24" s="494">
        <f>'F14'!$J$311</f>
        <v>200</v>
      </c>
      <c r="G24" s="494">
        <f>'F14'!$J$312</f>
        <v>300</v>
      </c>
      <c r="H24" s="494">
        <f>'F14'!$L$311</f>
        <v>0</v>
      </c>
      <c r="I24" s="494">
        <f>'F14'!$M$311</f>
        <v>0</v>
      </c>
      <c r="J24" s="215"/>
    </row>
    <row r="25" spans="1:10" ht="18" customHeight="1" x14ac:dyDescent="0.3">
      <c r="A25" s="494">
        <f>'F14'!$O$91</f>
        <v>24</v>
      </c>
      <c r="B25" s="495">
        <f>'F14'!$N$91</f>
        <v>254.8</v>
      </c>
      <c r="C25" s="494" t="str">
        <f>'F14'!$A$91</f>
        <v>120215</v>
      </c>
      <c r="D25" s="499" t="str">
        <f>'F14'!$B$91</f>
        <v>Gonzales Nimród</v>
      </c>
      <c r="E25" s="499" t="str">
        <f>'F14'!$C$91</f>
        <v>Ten.Műhely</v>
      </c>
      <c r="F25" s="494">
        <f>'F14'!$J$91</f>
        <v>154</v>
      </c>
      <c r="G25" s="494">
        <f>'F14'!$J$92</f>
        <v>304</v>
      </c>
      <c r="H25" s="494">
        <f>'F14'!$L$91</f>
        <v>8</v>
      </c>
      <c r="I25" s="494">
        <f>'F14'!$M$91</f>
        <v>0</v>
      </c>
    </row>
    <row r="26" spans="1:10" ht="18" customHeight="1" x14ac:dyDescent="0.3">
      <c r="A26" s="494">
        <f>'F14'!$O$235</f>
        <v>25</v>
      </c>
      <c r="B26" s="495">
        <f>'F14'!$N$235</f>
        <v>253.8</v>
      </c>
      <c r="C26" s="494" t="str">
        <f>'F14'!$A$235</f>
        <v>120608</v>
      </c>
      <c r="D26" s="499" t="str">
        <f>'F14'!$B$235</f>
        <v>Orbán Arisztid Gábor</v>
      </c>
      <c r="E26" s="499" t="str">
        <f>'F14'!$C$235</f>
        <v>Ten.Műhely</v>
      </c>
      <c r="F26" s="494">
        <f>'F14'!$J$235</f>
        <v>172</v>
      </c>
      <c r="G26" s="494">
        <f>'F14'!$J$236</f>
        <v>359</v>
      </c>
      <c r="H26" s="494">
        <f>'F14'!$L$235</f>
        <v>2</v>
      </c>
      <c r="I26" s="494">
        <f>'F14'!$M$235</f>
        <v>0</v>
      </c>
    </row>
    <row r="27" spans="1:10" ht="18" customHeight="1" x14ac:dyDescent="0.3">
      <c r="A27" s="494">
        <f>'F14'!$O$313</f>
        <v>26</v>
      </c>
      <c r="B27" s="495">
        <f>'F14'!$N$313</f>
        <v>240.2</v>
      </c>
      <c r="C27" s="494" t="str">
        <f>'F14'!$A$313</f>
        <v>1105020</v>
      </c>
      <c r="D27" s="499" t="str">
        <f>'F14'!$B$313</f>
        <v>Tometich Vincent</v>
      </c>
      <c r="E27" s="499" t="str">
        <f>'F14'!$C$313</f>
        <v>SVSE</v>
      </c>
      <c r="F27" s="494">
        <f>'F14'!$J$313</f>
        <v>210</v>
      </c>
      <c r="G27" s="494">
        <f>'F14'!$J$314</f>
        <v>151</v>
      </c>
      <c r="H27" s="494">
        <f>'F14'!$L$314</f>
        <v>0</v>
      </c>
      <c r="I27" s="494">
        <f>'F14'!$M$314</f>
        <v>0</v>
      </c>
      <c r="J27" s="215"/>
    </row>
    <row r="28" spans="1:10" ht="18" customHeight="1" x14ac:dyDescent="0.3">
      <c r="A28" s="494">
        <f>'F14'!$O$315</f>
        <v>27</v>
      </c>
      <c r="B28" s="495">
        <f>'F14'!$N$315</f>
        <v>235</v>
      </c>
      <c r="C28" s="494" t="str">
        <f>'F14'!$A$315</f>
        <v>110701</v>
      </c>
      <c r="D28" s="499" t="str">
        <f>'F14'!$B$315</f>
        <v>Török Dániel</v>
      </c>
      <c r="E28" s="499" t="str">
        <f>'F14'!$C$315</f>
        <v>Vasas SC</v>
      </c>
      <c r="F28" s="494">
        <f>'F14'!$J$315</f>
        <v>175</v>
      </c>
      <c r="G28" s="494">
        <f>'F14'!$J$316</f>
        <v>300</v>
      </c>
      <c r="H28" s="494">
        <f>'F14'!$L$315</f>
        <v>0</v>
      </c>
      <c r="I28" s="494">
        <f>'F14'!$M$315</f>
        <v>0</v>
      </c>
      <c r="J28" s="215"/>
    </row>
    <row r="29" spans="1:10" ht="18" customHeight="1" x14ac:dyDescent="0.3">
      <c r="A29" s="494">
        <f>'F14'!$O$179</f>
        <v>28</v>
      </c>
      <c r="B29" s="495">
        <f>'F14'!$N$179</f>
        <v>224</v>
      </c>
      <c r="C29" s="494" t="str">
        <f>'F14'!$A$179</f>
        <v>110831</v>
      </c>
      <c r="D29" s="499" t="str">
        <f>'F14'!$B$179</f>
        <v>Lencz Barnabás Sándor</v>
      </c>
      <c r="E29" s="499" t="str">
        <f>'F14'!$C$179</f>
        <v>D.keszi TK</v>
      </c>
      <c r="F29" s="494">
        <f>'F14'!$J$179</f>
        <v>160</v>
      </c>
      <c r="G29" s="494">
        <f>'F14'!$J$180</f>
        <v>320</v>
      </c>
      <c r="H29" s="494">
        <f>'F14'!$L$179</f>
        <v>0</v>
      </c>
      <c r="I29" s="494">
        <f>'F14'!$M$179</f>
        <v>0</v>
      </c>
      <c r="J29" s="215"/>
    </row>
    <row r="30" spans="1:10" ht="18" customHeight="1" x14ac:dyDescent="0.3">
      <c r="A30" s="494">
        <f>'F14'!$O$85</f>
        <v>29</v>
      </c>
      <c r="B30" s="495">
        <f>'F14'!$N$85</f>
        <v>223</v>
      </c>
      <c r="C30" s="494" t="str">
        <f>'F14'!$A$85</f>
        <v>110712</v>
      </c>
      <c r="D30" s="499" t="str">
        <f>'F14'!$B$85</f>
        <v>Gárdos Martin</v>
      </c>
      <c r="E30" s="499" t="str">
        <f>'F14'!$C$85</f>
        <v>MESE</v>
      </c>
      <c r="F30" s="494">
        <f>'F14'!$J$85</f>
        <v>190</v>
      </c>
      <c r="G30" s="494">
        <f>'F14'!$J$86</f>
        <v>165</v>
      </c>
      <c r="H30" s="494">
        <f>'F14'!$L$85</f>
        <v>0</v>
      </c>
      <c r="I30" s="494">
        <f>'F14'!$M$85</f>
        <v>0</v>
      </c>
    </row>
    <row r="31" spans="1:10" ht="18" customHeight="1" x14ac:dyDescent="0.3">
      <c r="A31" s="494">
        <f>'F14'!$O$261</f>
        <v>30</v>
      </c>
      <c r="B31" s="495">
        <f>'F14'!$N$261</f>
        <v>216</v>
      </c>
      <c r="C31" s="494" t="str">
        <f>'F14'!$A$261</f>
        <v>120615</v>
      </c>
      <c r="D31" s="499" t="str">
        <f>'F14'!$B$261</f>
        <v>Richter Attila</v>
      </c>
      <c r="E31" s="499" t="str">
        <f>'F14'!$C$261</f>
        <v>MESE</v>
      </c>
      <c r="F31" s="494">
        <f>'F14'!$J$261</f>
        <v>139</v>
      </c>
      <c r="G31" s="494">
        <f>'F14'!$J$262</f>
        <v>260</v>
      </c>
      <c r="H31" s="494">
        <f>'F14'!$L$261</f>
        <v>5</v>
      </c>
      <c r="I31" s="494">
        <f>'F14'!$M$261</f>
        <v>0</v>
      </c>
      <c r="J31" s="215"/>
    </row>
    <row r="32" spans="1:10" ht="18" customHeight="1" x14ac:dyDescent="0.3">
      <c r="A32" s="494">
        <f>'F14'!$O$15</f>
        <v>31</v>
      </c>
      <c r="B32" s="495">
        <f>'F14'!$N$15</f>
        <v>197</v>
      </c>
      <c r="C32" s="494" t="str">
        <f>'F14'!$A$15</f>
        <v>1108050</v>
      </c>
      <c r="D32" s="499" t="str">
        <f>'F14'!$B$15</f>
        <v>Bakos Benedek</v>
      </c>
      <c r="E32" s="499" t="str">
        <f>'F14'!$C$15</f>
        <v>SVSE</v>
      </c>
      <c r="F32" s="494">
        <f>'F14'!$J$15</f>
        <v>145</v>
      </c>
      <c r="G32" s="494">
        <f>'F14'!$J$16</f>
        <v>260</v>
      </c>
      <c r="H32" s="494">
        <f>'F14'!$L$15</f>
        <v>0</v>
      </c>
      <c r="I32" s="494">
        <f>'F14'!$M$15</f>
        <v>0</v>
      </c>
    </row>
    <row r="33" spans="1:10" ht="18" customHeight="1" x14ac:dyDescent="0.3">
      <c r="A33" s="494">
        <f>'F14'!$O$89</f>
        <v>32</v>
      </c>
      <c r="B33" s="495">
        <f>'F14'!$N$89</f>
        <v>169</v>
      </c>
      <c r="C33" s="494" t="str">
        <f>'F14'!$A$89</f>
        <v>130413</v>
      </c>
      <c r="D33" s="499" t="str">
        <f>'F14'!$B$89</f>
        <v>Gémes Domonkos</v>
      </c>
      <c r="E33" s="499" t="str">
        <f>'F14'!$C$89</f>
        <v>Pasarét TK</v>
      </c>
      <c r="F33" s="494">
        <f>'F14'!$J$89</f>
        <v>128</v>
      </c>
      <c r="G33" s="494">
        <f>'F14'!$J$90</f>
        <v>205</v>
      </c>
      <c r="H33" s="494">
        <f>'F14'!$L$89</f>
        <v>0</v>
      </c>
      <c r="I33" s="494">
        <f>'F14'!$M$89</f>
        <v>0</v>
      </c>
    </row>
    <row r="34" spans="1:10" ht="18" customHeight="1" x14ac:dyDescent="0.3">
      <c r="A34" s="494">
        <f>'F14'!$O$111</f>
        <v>33</v>
      </c>
      <c r="B34" s="495">
        <f>'F14'!$N$111</f>
        <v>162.19999999999999</v>
      </c>
      <c r="C34" s="494" t="str">
        <f>'F14'!$A$111</f>
        <v>1204111</v>
      </c>
      <c r="D34" s="499" t="str">
        <f>'F14'!$B$111</f>
        <v>Honfi Ákos Attila</v>
      </c>
      <c r="E34" s="499" t="str">
        <f>'F14'!$C$111</f>
        <v>Pasarét TK</v>
      </c>
      <c r="F34" s="494">
        <f>'F14'!$J$111</f>
        <v>101</v>
      </c>
      <c r="G34" s="494">
        <f>'F14'!$J$112</f>
        <v>181</v>
      </c>
      <c r="H34" s="494">
        <f>'F14'!$L$111</f>
        <v>5</v>
      </c>
      <c r="I34" s="494">
        <f>'F14'!$M$111</f>
        <v>0</v>
      </c>
    </row>
    <row r="35" spans="1:10" ht="18" customHeight="1" x14ac:dyDescent="0.3">
      <c r="A35" s="494">
        <f>'F14'!$O$81</f>
        <v>34</v>
      </c>
      <c r="B35" s="495">
        <f>'F14'!$N$81</f>
        <v>158</v>
      </c>
      <c r="C35" s="494" t="str">
        <f>'F14'!$A$81</f>
        <v>1109050</v>
      </c>
      <c r="D35" s="499" t="str">
        <f>'F14'!$B$81</f>
        <v>Galac Simon</v>
      </c>
      <c r="E35" s="499" t="str">
        <f>'F14'!$C$81</f>
        <v>Okos Tenisz SE</v>
      </c>
      <c r="F35" s="494">
        <f>'F14'!$J$81</f>
        <v>125</v>
      </c>
      <c r="G35" s="494">
        <f>'F14'!$J$82</f>
        <v>165</v>
      </c>
      <c r="H35" s="494">
        <f>'F14'!$L$81</f>
        <v>0</v>
      </c>
      <c r="I35" s="494">
        <f>'F14'!$M$81</f>
        <v>0</v>
      </c>
    </row>
    <row r="36" spans="1:10" ht="18" customHeight="1" x14ac:dyDescent="0.3">
      <c r="A36" s="494">
        <f>'F14'!$O$23</f>
        <v>35</v>
      </c>
      <c r="B36" s="495">
        <f>'F14'!$N$23</f>
        <v>138</v>
      </c>
      <c r="C36" s="494" t="str">
        <f>'F14'!$A$23</f>
        <v>131021</v>
      </c>
      <c r="D36" s="499" t="str">
        <f>'F14'!$B$23</f>
        <v>Barranco-Mészáros Adrián</v>
      </c>
      <c r="E36" s="499" t="str">
        <f>'F14'!$C$23</f>
        <v>Bebto Team</v>
      </c>
      <c r="F36" s="494">
        <f>'F14'!$J$23</f>
        <v>100</v>
      </c>
      <c r="G36" s="494">
        <f>'F14'!$J$24</f>
        <v>190</v>
      </c>
      <c r="H36" s="494">
        <f>'F14'!$L$23</f>
        <v>0</v>
      </c>
      <c r="I36" s="494">
        <f>'F14'!$M$23</f>
        <v>0</v>
      </c>
    </row>
    <row r="37" spans="1:10" ht="18" customHeight="1" x14ac:dyDescent="0.3">
      <c r="A37" s="494">
        <f>'F14'!$O$107</f>
        <v>36</v>
      </c>
      <c r="B37" s="495">
        <f>'F14'!$N$107</f>
        <v>135.4</v>
      </c>
      <c r="C37" s="494" t="str">
        <f>'F14'!$A$107</f>
        <v>1201170</v>
      </c>
      <c r="D37" s="499" t="str">
        <f>'F14'!$B$107</f>
        <v>Hangácsi Márk</v>
      </c>
      <c r="E37" s="499" t="str">
        <f>'F14'!$C$107</f>
        <v>SVSE</v>
      </c>
      <c r="F37" s="494">
        <f>'F14'!$J$107</f>
        <v>114</v>
      </c>
      <c r="G37" s="494">
        <f>'F14'!$J$108</f>
        <v>107</v>
      </c>
      <c r="H37" s="494">
        <f>'F14'!$L$107</f>
        <v>0</v>
      </c>
      <c r="I37" s="494">
        <f>'F14'!$M$107</f>
        <v>0</v>
      </c>
    </row>
    <row r="38" spans="1:10" ht="18" customHeight="1" x14ac:dyDescent="0.3">
      <c r="A38" s="494">
        <f>'F14'!$O$247</f>
        <v>37</v>
      </c>
      <c r="B38" s="495">
        <f>'F14'!$N$247</f>
        <v>133</v>
      </c>
      <c r="C38" s="494" t="str">
        <f>'F14'!$A$247</f>
        <v>111109</v>
      </c>
      <c r="D38" s="499" t="str">
        <f>'F14'!$B$247</f>
        <v>Paragi Csongor</v>
      </c>
      <c r="E38" s="499" t="str">
        <f>'F14'!$C$247</f>
        <v>Pasarét TK</v>
      </c>
      <c r="F38" s="494">
        <f>'F14'!$J$247</f>
        <v>100</v>
      </c>
      <c r="G38" s="494">
        <f>'F14'!$J$248</f>
        <v>165</v>
      </c>
      <c r="H38" s="494">
        <f>'F14'!$L$247</f>
        <v>0</v>
      </c>
      <c r="I38" s="494">
        <f>'F14'!$M$247</f>
        <v>0</v>
      </c>
      <c r="J38" s="215"/>
    </row>
    <row r="39" spans="1:10" ht="18" customHeight="1" x14ac:dyDescent="0.3">
      <c r="A39" s="494">
        <f>'F14'!$O$121</f>
        <v>38</v>
      </c>
      <c r="B39" s="495">
        <f>'F14'!$N$121</f>
        <v>120</v>
      </c>
      <c r="C39" s="494" t="str">
        <f>'F14'!$A$121</f>
        <v>110414</v>
      </c>
      <c r="D39" s="499" t="str">
        <f>'F14'!$B$121</f>
        <v>Jávor Mihály András</v>
      </c>
      <c r="E39" s="499" t="str">
        <f>'F14'!$C$121</f>
        <v>MESE</v>
      </c>
      <c r="F39" s="494">
        <f>'F14'!$J$121</f>
        <v>98</v>
      </c>
      <c r="G39" s="494">
        <f>'F14'!$J$122</f>
        <v>110</v>
      </c>
      <c r="H39" s="494">
        <f>'F14'!$L$121</f>
        <v>0</v>
      </c>
      <c r="I39" s="494">
        <f>'F14'!$M$121</f>
        <v>0</v>
      </c>
    </row>
    <row r="40" spans="1:10" ht="18" customHeight="1" x14ac:dyDescent="0.3">
      <c r="A40" s="494">
        <f>'F14'!$O$271</f>
        <v>38</v>
      </c>
      <c r="B40" s="495">
        <f>'F14'!$N$271</f>
        <v>120</v>
      </c>
      <c r="C40" s="494" t="str">
        <f>'F14'!$A$271</f>
        <v>1111080</v>
      </c>
      <c r="D40" s="499" t="str">
        <f>'F14'!$B$271</f>
        <v>Siffel Sámuel</v>
      </c>
      <c r="E40" s="499" t="str">
        <f>'F14'!$C$271</f>
        <v>Vasas SC</v>
      </c>
      <c r="F40" s="494">
        <f>'F14'!$J$271</f>
        <v>92</v>
      </c>
      <c r="G40" s="494">
        <f>'F14'!$J$272</f>
        <v>140</v>
      </c>
      <c r="H40" s="494">
        <f>'F14'!$L$271</f>
        <v>0</v>
      </c>
      <c r="I40" s="494">
        <f>'F14'!$M$271</f>
        <v>0</v>
      </c>
    </row>
    <row r="41" spans="1:10" ht="18" customHeight="1" x14ac:dyDescent="0.3">
      <c r="A41" s="494">
        <f>'F14'!$O$29</f>
        <v>40</v>
      </c>
      <c r="B41" s="495">
        <f>'F14'!$N$29</f>
        <v>116</v>
      </c>
      <c r="C41" s="494" t="str">
        <f>'F14'!$A$29</f>
        <v>1209070</v>
      </c>
      <c r="D41" s="499" t="str">
        <f>'F14'!$B$29</f>
        <v>Bleuer Márton</v>
      </c>
      <c r="E41" s="499" t="str">
        <f>'F14'!$C$29</f>
        <v>Bebto Team</v>
      </c>
      <c r="F41" s="494">
        <f>'F14'!$J$29</f>
        <v>95</v>
      </c>
      <c r="G41" s="494">
        <f>'F14'!$J$30</f>
        <v>105</v>
      </c>
      <c r="H41" s="494">
        <f>'F14'!$L$29</f>
        <v>0</v>
      </c>
      <c r="I41" s="494">
        <f>'F14'!$M$29</f>
        <v>0</v>
      </c>
      <c r="J41" s="215"/>
    </row>
    <row r="42" spans="1:10" ht="18" customHeight="1" x14ac:dyDescent="0.3">
      <c r="A42" s="494">
        <f>'F14'!$O$75</f>
        <v>41</v>
      </c>
      <c r="B42" s="495">
        <f>'F14'!$N$75</f>
        <v>112</v>
      </c>
      <c r="C42" s="494" t="str">
        <f>'F14'!$A$75</f>
        <v>111228</v>
      </c>
      <c r="D42" s="499" t="str">
        <f>'F14'!$B$75</f>
        <v>Ferenczi Keve</v>
      </c>
      <c r="E42" s="499" t="str">
        <f>'F14'!$C$75</f>
        <v>SVSE</v>
      </c>
      <c r="F42" s="494">
        <f>'F14'!$J$75</f>
        <v>62</v>
      </c>
      <c r="G42" s="494">
        <f>'F14'!$J$76</f>
        <v>250</v>
      </c>
      <c r="H42" s="494">
        <f>'F14'!$L$75</f>
        <v>0</v>
      </c>
      <c r="I42" s="494">
        <f>'F14'!$M$75</f>
        <v>0</v>
      </c>
    </row>
    <row r="43" spans="1:10" ht="18" customHeight="1" x14ac:dyDescent="0.3">
      <c r="A43" s="494">
        <f>'F14'!$O$135</f>
        <v>42</v>
      </c>
      <c r="B43" s="495">
        <f>'F14'!$N$135</f>
        <v>111.8</v>
      </c>
      <c r="C43" s="494" t="str">
        <f>'F14'!$A$135</f>
        <v>120512</v>
      </c>
      <c r="D43" s="499" t="str">
        <f>'F14'!$B$135</f>
        <v>Karg Sámuel</v>
      </c>
      <c r="E43" s="499" t="str">
        <f>'F14'!$C$135</f>
        <v>Pasarét TK</v>
      </c>
      <c r="F43" s="494">
        <f>'F14'!$J$135</f>
        <v>68</v>
      </c>
      <c r="G43" s="494">
        <f>'F14'!$J$136</f>
        <v>219</v>
      </c>
      <c r="H43" s="494">
        <f>'F14'!$L$135</f>
        <v>0</v>
      </c>
      <c r="I43" s="494">
        <f>'F14'!$M$135</f>
        <v>0</v>
      </c>
    </row>
    <row r="44" spans="1:10" ht="18" customHeight="1" x14ac:dyDescent="0.3">
      <c r="A44" s="494">
        <f>'F14'!$O$45</f>
        <v>43</v>
      </c>
      <c r="B44" s="495">
        <f>'F14'!$N$45</f>
        <v>109.6</v>
      </c>
      <c r="C44" s="494" t="str">
        <f>'F14'!$A$45</f>
        <v>1211190</v>
      </c>
      <c r="D44" s="499" t="str">
        <f>'F14'!$B$45</f>
        <v>Csendes Boldizsár</v>
      </c>
      <c r="E44" s="499" t="str">
        <f>'F14'!$C$45</f>
        <v>SZVUK</v>
      </c>
      <c r="F44" s="494">
        <f>'F14'!$J$45</f>
        <v>88</v>
      </c>
      <c r="G44" s="494">
        <f>'F14'!$J$46</f>
        <v>108</v>
      </c>
      <c r="H44" s="494">
        <f>'F14'!$L$45</f>
        <v>0</v>
      </c>
      <c r="I44" s="494">
        <f>'F14'!$M$45</f>
        <v>0</v>
      </c>
    </row>
    <row r="45" spans="1:10" ht="18" customHeight="1" x14ac:dyDescent="0.3">
      <c r="A45" s="494">
        <f>'F14'!$O$319</f>
        <v>44</v>
      </c>
      <c r="B45" s="495">
        <f>'F14'!$N$319</f>
        <v>106</v>
      </c>
      <c r="C45" s="494" t="str">
        <f>'F14'!$A$319</f>
        <v>1205310</v>
      </c>
      <c r="D45" s="499" t="str">
        <f>'F14'!$B$319</f>
        <v>Tóth Csanád</v>
      </c>
      <c r="E45" s="499" t="str">
        <f>'F14'!$C$319</f>
        <v>Fortuna SE</v>
      </c>
      <c r="F45" s="494">
        <f>'F14'!$J$319</f>
        <v>86</v>
      </c>
      <c r="G45" s="494">
        <f>'F14'!$J$320</f>
        <v>100</v>
      </c>
      <c r="H45" s="494">
        <f>'F14'!$L$319</f>
        <v>0</v>
      </c>
      <c r="I45" s="494">
        <f>'F14'!$M$319</f>
        <v>0</v>
      </c>
    </row>
    <row r="46" spans="1:10" ht="18" customHeight="1" x14ac:dyDescent="0.3">
      <c r="A46" s="494">
        <f>'F14'!$O$173</f>
        <v>45</v>
      </c>
      <c r="B46" s="495">
        <f>'F14'!$N$173</f>
        <v>103</v>
      </c>
      <c r="C46" s="494" t="str">
        <f>'F14'!$A$173</f>
        <v>111019</v>
      </c>
      <c r="D46" s="499" t="str">
        <f>'F14'!$B$173</f>
        <v>Ledényi Zsombor</v>
      </c>
      <c r="E46" s="499" t="str">
        <f>'F14'!$C$173</f>
        <v>Pasarét TK</v>
      </c>
      <c r="F46" s="494">
        <f>'F14'!$J$173</f>
        <v>60</v>
      </c>
      <c r="G46" s="494">
        <f>'F14'!$J$174</f>
        <v>215</v>
      </c>
      <c r="H46" s="494">
        <f>'F14'!$L$173</f>
        <v>0</v>
      </c>
      <c r="I46" s="494">
        <f>'F14'!$M$173</f>
        <v>0</v>
      </c>
    </row>
    <row r="47" spans="1:10" ht="18" customHeight="1" x14ac:dyDescent="0.3">
      <c r="A47" s="494">
        <f>'F14'!$O$13</f>
        <v>46</v>
      </c>
      <c r="B47" s="495">
        <f>'F14'!$N$13</f>
        <v>97</v>
      </c>
      <c r="C47" s="494" t="str">
        <f>'F14'!$A$13</f>
        <v>120410</v>
      </c>
      <c r="D47" s="499" t="str">
        <f>'F14'!$B$13</f>
        <v>Bagdi Bence Levente</v>
      </c>
      <c r="E47" s="499" t="str">
        <f>'F14'!$C$13</f>
        <v>TSZSK Gyula</v>
      </c>
      <c r="F47" s="494">
        <f>'F14'!$J$13</f>
        <v>71</v>
      </c>
      <c r="G47" s="494">
        <f>'F14'!$J$14</f>
        <v>130</v>
      </c>
      <c r="H47" s="494">
        <f>'F14'!$L$13</f>
        <v>0</v>
      </c>
      <c r="I47" s="494">
        <f>'F14'!$M$13</f>
        <v>0</v>
      </c>
    </row>
    <row r="48" spans="1:10" ht="18" customHeight="1" x14ac:dyDescent="0.3">
      <c r="A48" s="494">
        <f>'F14'!$O$195</f>
        <v>47</v>
      </c>
      <c r="B48" s="495">
        <f>'F14'!$N$195</f>
        <v>94</v>
      </c>
      <c r="C48" s="494" t="str">
        <f>'F14'!$A$195</f>
        <v>1110060</v>
      </c>
      <c r="D48" s="499" t="str">
        <f>'F14'!$B$195</f>
        <v>Masa Marcell</v>
      </c>
      <c r="E48" s="499" t="str">
        <f>'F14'!$C$195</f>
        <v>Sportmánia</v>
      </c>
      <c r="F48" s="494">
        <f>'F14'!$J$195</f>
        <v>70</v>
      </c>
      <c r="G48" s="494">
        <f>'F14'!$J$196</f>
        <v>120</v>
      </c>
      <c r="H48" s="494">
        <f>'F14'!$L$195</f>
        <v>0</v>
      </c>
      <c r="I48" s="494">
        <f>'F14'!$M$195</f>
        <v>0</v>
      </c>
    </row>
    <row r="49" spans="1:10" ht="18" customHeight="1" x14ac:dyDescent="0.3">
      <c r="A49" s="494">
        <f>'F14'!$O$175</f>
        <v>48</v>
      </c>
      <c r="B49" s="495">
        <f>'F14'!$N$175</f>
        <v>91</v>
      </c>
      <c r="C49" s="494" t="str">
        <f>'F14'!$A$175</f>
        <v>1202101</v>
      </c>
      <c r="D49" s="499" t="str">
        <f>'F14'!$B$175</f>
        <v>Lékó Zsombor</v>
      </c>
      <c r="E49" s="499" t="str">
        <f>'F14'!$C$175</f>
        <v>Pasarét TK</v>
      </c>
      <c r="F49" s="494">
        <f>'F14'!$J$175</f>
        <v>65</v>
      </c>
      <c r="G49" s="494">
        <f>'F14'!$J$176</f>
        <v>130</v>
      </c>
      <c r="H49" s="494">
        <f>'F14'!$L$175</f>
        <v>0</v>
      </c>
      <c r="I49" s="494">
        <f>'F14'!$M$175</f>
        <v>0</v>
      </c>
    </row>
    <row r="50" spans="1:10" ht="18" customHeight="1" x14ac:dyDescent="0.3">
      <c r="A50" s="494">
        <f>'F14'!$O$165</f>
        <v>49</v>
      </c>
      <c r="B50" s="495">
        <f>'F14'!$N$165</f>
        <v>88.6</v>
      </c>
      <c r="C50" s="494" t="str">
        <f>'F14'!$A$165</f>
        <v>121112</v>
      </c>
      <c r="D50" s="499" t="str">
        <f>'F14'!$B$165</f>
        <v>Lados Dominik</v>
      </c>
      <c r="E50" s="499" t="str">
        <f>'F14'!$C$165</f>
        <v>D.keszi TK</v>
      </c>
      <c r="F50" s="494">
        <f>'F14'!$J$165</f>
        <v>64</v>
      </c>
      <c r="G50" s="494">
        <f>'F14'!$J$166</f>
        <v>123</v>
      </c>
      <c r="H50" s="494">
        <f>'F14'!$L$165</f>
        <v>0</v>
      </c>
      <c r="I50" s="494">
        <f>'F14'!$M$165</f>
        <v>0</v>
      </c>
    </row>
    <row r="51" spans="1:10" ht="18" customHeight="1" x14ac:dyDescent="0.3">
      <c r="A51" s="494">
        <f>'F14'!$O$33</f>
        <v>50</v>
      </c>
      <c r="B51" s="495">
        <f>'F14'!$N$33</f>
        <v>81</v>
      </c>
      <c r="C51" s="494" t="str">
        <f>'F14'!$A$33</f>
        <v>120910</v>
      </c>
      <c r="D51" s="499" t="str">
        <f>'F14'!$B$33</f>
        <v>Boros Balázs</v>
      </c>
      <c r="E51" s="499" t="str">
        <f>'F14'!$C$33</f>
        <v>Pasarét TK</v>
      </c>
      <c r="F51" s="494">
        <f>'F14'!$J$33</f>
        <v>56</v>
      </c>
      <c r="G51" s="494">
        <f>'F14'!$J$34</f>
        <v>75</v>
      </c>
      <c r="H51" s="494">
        <f>'F14'!$L$33</f>
        <v>2</v>
      </c>
      <c r="I51" s="494">
        <f>'F14'!$M$33</f>
        <v>0</v>
      </c>
    </row>
    <row r="52" spans="1:10" ht="18" customHeight="1" x14ac:dyDescent="0.3">
      <c r="A52" s="494">
        <f>'F14'!$O$189</f>
        <v>51</v>
      </c>
      <c r="B52" s="495">
        <f>'F14'!$N$189</f>
        <v>79</v>
      </c>
      <c r="C52" s="494" t="str">
        <f>'F14'!$A$189</f>
        <v>110118</v>
      </c>
      <c r="D52" s="499" t="str">
        <f>'F14'!$B$189</f>
        <v>Markovits Bence</v>
      </c>
      <c r="E52" s="499" t="str">
        <f>'F14'!$C$189</f>
        <v>Vasas SC</v>
      </c>
      <c r="F52" s="494">
        <f>'F14'!$J$189</f>
        <v>3</v>
      </c>
      <c r="G52" s="494">
        <f>'F14'!$J$189</f>
        <v>3</v>
      </c>
      <c r="H52" s="494">
        <f>'F14'!$L$189</f>
        <v>15</v>
      </c>
      <c r="I52" s="494">
        <f>'F14'!$M$189</f>
        <v>0</v>
      </c>
    </row>
    <row r="53" spans="1:10" ht="18" customHeight="1" x14ac:dyDescent="0.3">
      <c r="A53" s="494">
        <f>'F14'!$O$237</f>
        <v>52</v>
      </c>
      <c r="B53" s="495">
        <f>'F14'!$N$237</f>
        <v>78.400000000000006</v>
      </c>
      <c r="C53" s="494" t="str">
        <f>'F14'!$A$237</f>
        <v>120113</v>
      </c>
      <c r="D53" s="499" t="str">
        <f>'F14'!$B$237</f>
        <v>Osváth Balázs</v>
      </c>
      <c r="E53" s="499" t="str">
        <f>'F14'!$C$237</f>
        <v>Future TT</v>
      </c>
      <c r="F53" s="494">
        <f>'F14'!$J$237</f>
        <v>66</v>
      </c>
      <c r="G53" s="494">
        <f>'F14'!$J$238</f>
        <v>62</v>
      </c>
      <c r="H53" s="494">
        <f>'F14'!$L$237</f>
        <v>0</v>
      </c>
      <c r="I53" s="494">
        <f>'F14'!$M$237</f>
        <v>0</v>
      </c>
    </row>
    <row r="54" spans="1:10" ht="18" customHeight="1" x14ac:dyDescent="0.3">
      <c r="A54" s="494">
        <f>'F14'!$O$215</f>
        <v>53</v>
      </c>
      <c r="B54" s="495">
        <f>'F14'!$N$215</f>
        <v>75.2</v>
      </c>
      <c r="C54" s="494" t="str">
        <f>'F14'!$A$215</f>
        <v>110124</v>
      </c>
      <c r="D54" s="499" t="str">
        <f>'F14'!$B$215</f>
        <v>Molnár Máté</v>
      </c>
      <c r="E54" s="499" t="str">
        <f>'F14'!$C$215</f>
        <v>Golden Ace</v>
      </c>
      <c r="F54" s="494">
        <f>'F14'!$J$215</f>
        <v>63</v>
      </c>
      <c r="G54" s="494">
        <f>'F14'!$J$216</f>
        <v>61</v>
      </c>
      <c r="H54" s="494">
        <f>'F14'!$L$215</f>
        <v>0</v>
      </c>
      <c r="I54" s="494">
        <f>'F14'!$M$215</f>
        <v>0</v>
      </c>
    </row>
    <row r="55" spans="1:10" ht="18" customHeight="1" x14ac:dyDescent="0.3">
      <c r="A55" s="494">
        <f>'F14'!$O$241</f>
        <v>54</v>
      </c>
      <c r="B55" s="495">
        <f>'F14'!$N$241</f>
        <v>72.8</v>
      </c>
      <c r="C55" s="494" t="str">
        <f>'F14'!$A$241</f>
        <v>110901</v>
      </c>
      <c r="D55" s="499" t="str">
        <f>'F14'!$B$241</f>
        <v>Pánczél Erik</v>
      </c>
      <c r="E55" s="499" t="str">
        <f>'F14'!$C$241</f>
        <v>Alfa TI</v>
      </c>
      <c r="F55" s="494">
        <f>'F14'!$J$241</f>
        <v>46</v>
      </c>
      <c r="G55" s="494">
        <f>'F14'!$J$242</f>
        <v>134</v>
      </c>
      <c r="H55" s="494">
        <f>'F14'!$L$241</f>
        <v>0</v>
      </c>
      <c r="I55" s="494">
        <f>'F14'!$M$241</f>
        <v>0</v>
      </c>
      <c r="J55" s="215"/>
    </row>
    <row r="56" spans="1:10" ht="18" customHeight="1" x14ac:dyDescent="0.3">
      <c r="A56" s="494">
        <f>'F14'!$O$157</f>
        <v>55</v>
      </c>
      <c r="B56" s="495">
        <f>'F14'!$N$157</f>
        <v>66.400000000000006</v>
      </c>
      <c r="C56" s="494" t="str">
        <f>'F14'!$A$157</f>
        <v>1201030</v>
      </c>
      <c r="D56" s="499" t="str">
        <f>'F14'!$B$157</f>
        <v>Kovács Benedek</v>
      </c>
      <c r="E56" s="499" t="str">
        <f>'F14'!$C$157</f>
        <v>SZVUK SE</v>
      </c>
      <c r="F56" s="494">
        <f>'F14'!$J$157</f>
        <v>46</v>
      </c>
      <c r="G56" s="494">
        <f>'F14'!$J$158</f>
        <v>102</v>
      </c>
      <c r="H56" s="494">
        <f>'F14'!$L$157</f>
        <v>0</v>
      </c>
      <c r="I56" s="494">
        <f>'F14'!$M$157</f>
        <v>0</v>
      </c>
    </row>
    <row r="57" spans="1:10" ht="18" customHeight="1" x14ac:dyDescent="0.3">
      <c r="A57" s="494">
        <f>'F14'!$O$245</f>
        <v>56</v>
      </c>
      <c r="B57" s="495">
        <f>'F14'!$N$245</f>
        <v>65.599999999999994</v>
      </c>
      <c r="C57" s="494" t="str">
        <f>'F14'!$A$245</f>
        <v>110101</v>
      </c>
      <c r="D57" s="499" t="str">
        <f>'F14'!$B$245</f>
        <v>Papp Márton</v>
      </c>
      <c r="E57" s="499" t="str">
        <f>'F14'!$C$245</f>
        <v>Sólyomszem</v>
      </c>
      <c r="F57" s="494">
        <f>'F14'!$J$245</f>
        <v>48</v>
      </c>
      <c r="G57" s="494">
        <f>'F14'!$J$246</f>
        <v>88</v>
      </c>
      <c r="H57" s="494">
        <f>'F14'!$L$245</f>
        <v>0</v>
      </c>
      <c r="I57" s="494">
        <f>'F14'!$M$245</f>
        <v>0</v>
      </c>
    </row>
    <row r="58" spans="1:10" ht="18" customHeight="1" x14ac:dyDescent="0.3">
      <c r="A58" s="494">
        <f>'F14'!$O$159</f>
        <v>57</v>
      </c>
      <c r="B58" s="495">
        <f>'F14'!$N$159</f>
        <v>62.8</v>
      </c>
      <c r="C58" s="494" t="str">
        <f>'F14'!$A$159</f>
        <v>120103</v>
      </c>
      <c r="D58" s="499" t="str">
        <f>'F14'!$B$159</f>
        <v>Kovács Zalán</v>
      </c>
      <c r="E58" s="499" t="str">
        <f>'F14'!$C$159</f>
        <v>SZVUK SE</v>
      </c>
      <c r="F58" s="494">
        <f>'F14'!$J$159</f>
        <v>44</v>
      </c>
      <c r="G58" s="494">
        <f>'F14'!$J$160</f>
        <v>94</v>
      </c>
      <c r="H58" s="494">
        <f>'F14'!$L$159</f>
        <v>0</v>
      </c>
      <c r="I58" s="494">
        <f>'F14'!$M$159</f>
        <v>0</v>
      </c>
    </row>
    <row r="59" spans="1:10" ht="18" customHeight="1" x14ac:dyDescent="0.3">
      <c r="A59" s="494">
        <f>'F14'!$O$27</f>
        <v>58</v>
      </c>
      <c r="B59" s="495">
        <f>'F14'!$N$27</f>
        <v>62</v>
      </c>
      <c r="C59" s="494" t="str">
        <f>'F14'!$A$27</f>
        <v>1110071</v>
      </c>
      <c r="D59" s="499" t="str">
        <f>'F14'!$B$27</f>
        <v>Besenyei Barnabás József</v>
      </c>
      <c r="E59" s="499" t="str">
        <f>'F14'!$C$27</f>
        <v>PG Tenisz</v>
      </c>
      <c r="F59" s="494">
        <f>'F14'!$J$27</f>
        <v>49</v>
      </c>
      <c r="G59" s="494">
        <f>'F14'!$J$28</f>
        <v>65</v>
      </c>
      <c r="H59" s="494">
        <f>'F14'!$L$27</f>
        <v>0</v>
      </c>
      <c r="I59" s="494">
        <f>'F14'!$M$27</f>
        <v>0</v>
      </c>
    </row>
    <row r="60" spans="1:10" ht="18" customHeight="1" x14ac:dyDescent="0.3">
      <c r="A60" s="494">
        <f>'F14'!$O$97</f>
        <v>58</v>
      </c>
      <c r="B60" s="495">
        <f>'F14'!$N$97</f>
        <v>62</v>
      </c>
      <c r="C60" s="494" t="str">
        <f>'F14'!$A$97</f>
        <v>110913</v>
      </c>
      <c r="D60" s="499" t="str">
        <f>'F14'!$B$97</f>
        <v>Gulyás Donát</v>
      </c>
      <c r="E60" s="499" t="str">
        <f>'F14'!$C$97</f>
        <v>Marso TC</v>
      </c>
      <c r="F60" s="494">
        <f>'F14'!$J$97</f>
        <v>47</v>
      </c>
      <c r="G60" s="494">
        <f>'F14'!$J$98</f>
        <v>75</v>
      </c>
      <c r="H60" s="494">
        <f>'F14'!$L$97</f>
        <v>0</v>
      </c>
      <c r="I60" s="494">
        <f>'F14'!$M$97</f>
        <v>0</v>
      </c>
    </row>
    <row r="61" spans="1:10" ht="18" customHeight="1" x14ac:dyDescent="0.3">
      <c r="A61" s="494">
        <f>'F14'!$O$203</f>
        <v>60</v>
      </c>
      <c r="B61" s="495">
        <f>'F14'!$N$203</f>
        <v>61</v>
      </c>
      <c r="C61" s="494" t="str">
        <f>'F14'!$A$203</f>
        <v>110818</v>
      </c>
      <c r="D61" s="499" t="str">
        <f>'F14'!$B$203</f>
        <v>Mészáros Barna</v>
      </c>
      <c r="E61" s="499" t="str">
        <f>'F14'!$C$203</f>
        <v>Okos Tenisz</v>
      </c>
      <c r="F61" s="494">
        <f>'F14'!$J$203</f>
        <v>47</v>
      </c>
      <c r="G61" s="494">
        <f>'F14'!$J$204</f>
        <v>70</v>
      </c>
      <c r="H61" s="494">
        <f>'F14'!$L$203</f>
        <v>0</v>
      </c>
      <c r="I61" s="494">
        <f>'F14'!$M$203</f>
        <v>0</v>
      </c>
    </row>
    <row r="62" spans="1:10" ht="18" customHeight="1" x14ac:dyDescent="0.3">
      <c r="A62" s="494">
        <f>'F14'!$O$73</f>
        <v>61</v>
      </c>
      <c r="B62" s="495">
        <f>'F14'!$N$73</f>
        <v>59</v>
      </c>
      <c r="C62" s="494" t="str">
        <f>'F14'!$A$73</f>
        <v>110521</v>
      </c>
      <c r="D62" s="499" t="str">
        <f>'F14'!$B$73</f>
        <v>Fekete-Vaskövi Áron</v>
      </c>
      <c r="E62" s="499" t="str">
        <f>'F14'!$C$73</f>
        <v>Budaörsi TC</v>
      </c>
      <c r="F62" s="494">
        <f>'F14'!$J$73</f>
        <v>40</v>
      </c>
      <c r="G62" s="494">
        <f>'F14'!$J$74</f>
        <v>95</v>
      </c>
      <c r="H62" s="494">
        <f>'F14'!$L$73</f>
        <v>0</v>
      </c>
      <c r="I62" s="494">
        <f>'F14'!$M$73</f>
        <v>0</v>
      </c>
    </row>
    <row r="63" spans="1:10" ht="18" customHeight="1" x14ac:dyDescent="0.3">
      <c r="A63" s="494">
        <f>'F14'!$O$207</f>
        <v>62</v>
      </c>
      <c r="B63" s="495">
        <f>'F14'!$N$207</f>
        <v>58.8</v>
      </c>
      <c r="C63" s="494" t="str">
        <f>'F14'!$A$207</f>
        <v>120428</v>
      </c>
      <c r="D63" s="499" t="str">
        <f>'F14'!$B$207</f>
        <v>Mika Áron</v>
      </c>
      <c r="E63" s="499" t="str">
        <f>'F14'!$C$207</f>
        <v>GYAC</v>
      </c>
      <c r="F63" s="494">
        <f>'F14'!$J$207</f>
        <v>37</v>
      </c>
      <c r="G63" s="494">
        <f>'F14'!$J$208</f>
        <v>109</v>
      </c>
      <c r="H63" s="494">
        <f>'F14'!$L$207</f>
        <v>0</v>
      </c>
      <c r="I63" s="494">
        <f>'F14'!$M$207</f>
        <v>0</v>
      </c>
    </row>
    <row r="64" spans="1:10" ht="18" customHeight="1" x14ac:dyDescent="0.3">
      <c r="A64" s="494">
        <f>'F14'!$O$113</f>
        <v>63</v>
      </c>
      <c r="B64" s="495">
        <f>'F14'!$N$113</f>
        <v>57</v>
      </c>
      <c r="C64" s="494">
        <f>'F14'!$A$113</f>
        <v>110120</v>
      </c>
      <c r="D64" s="499" t="str">
        <f>'F14'!$B$113</f>
        <v>Horváth-Beck Márton</v>
      </c>
      <c r="E64" s="499" t="str">
        <f>'F14'!$C$113</f>
        <v>Ten.Műhely</v>
      </c>
      <c r="F64" s="494">
        <f>'F14'!$J$113</f>
        <v>40</v>
      </c>
      <c r="G64" s="494">
        <f>'F14'!$J$114</f>
        <v>85</v>
      </c>
      <c r="H64" s="494">
        <f>'F14'!$L$113</f>
        <v>0</v>
      </c>
      <c r="I64" s="494">
        <f>'F14'!$M$113</f>
        <v>0</v>
      </c>
    </row>
    <row r="65" spans="1:10" ht="18" customHeight="1" x14ac:dyDescent="0.3">
      <c r="A65" s="494">
        <f>'F14'!$O$205</f>
        <v>64</v>
      </c>
      <c r="B65" s="495">
        <f>'F14'!$N$205</f>
        <v>54</v>
      </c>
      <c r="C65" s="494" t="str">
        <f>'F14'!$A$205</f>
        <v>1109260</v>
      </c>
      <c r="D65" s="499" t="str">
        <f>'F14'!$B$205</f>
        <v>Mészáros Gergő</v>
      </c>
      <c r="E65" s="499" t="str">
        <f>'F14'!$C$205</f>
        <v xml:space="preserve">Top Sport </v>
      </c>
      <c r="F65" s="494">
        <f>'F14'!$J$205</f>
        <v>35</v>
      </c>
      <c r="G65" s="494">
        <f>'F14'!$J$206</f>
        <v>95</v>
      </c>
      <c r="H65" s="494">
        <f>'F14'!$L$205</f>
        <v>0</v>
      </c>
      <c r="I65" s="494">
        <f>'F14'!$M$205</f>
        <v>0</v>
      </c>
    </row>
    <row r="66" spans="1:10" ht="18" customHeight="1" x14ac:dyDescent="0.3">
      <c r="A66" s="494">
        <f>'F14'!$O$297</f>
        <v>65</v>
      </c>
      <c r="B66" s="495">
        <f>'F14'!$N$297</f>
        <v>46.2</v>
      </c>
      <c r="C66" s="494" t="str">
        <f>'F14'!$A$297</f>
        <v>1212250</v>
      </c>
      <c r="D66" s="499" t="str">
        <f>'F14'!$B$297</f>
        <v>Szűcs Áron László</v>
      </c>
      <c r="E66" s="499" t="str">
        <f>'F14'!$C$297</f>
        <v>D.keszi TK</v>
      </c>
      <c r="F66" s="494">
        <f>'F14'!$J$297</f>
        <v>28</v>
      </c>
      <c r="G66" s="494">
        <f>'F14'!$J$298</f>
        <v>41</v>
      </c>
      <c r="H66" s="494">
        <f>'F14'!$L$297</f>
        <v>2</v>
      </c>
      <c r="I66" s="494">
        <f>'F14'!$M$297</f>
        <v>0</v>
      </c>
      <c r="J66" s="215"/>
    </row>
    <row r="67" spans="1:10" ht="18" customHeight="1" x14ac:dyDescent="0.3">
      <c r="A67" s="494">
        <f>'F14'!$O$5</f>
        <v>66</v>
      </c>
      <c r="B67" s="495">
        <f>'F14'!$N$5</f>
        <v>43.6</v>
      </c>
      <c r="C67" s="494" t="str">
        <f>'F14'!$A$5</f>
        <v>1104281</v>
      </c>
      <c r="D67" s="499" t="str">
        <f>'F14'!$B$5</f>
        <v>Anda Gergő</v>
      </c>
      <c r="E67" s="499" t="str">
        <f>'F14'!$C$5</f>
        <v>Golden Ace</v>
      </c>
      <c r="F67" s="494">
        <f>'F14'!$J$5</f>
        <v>32</v>
      </c>
      <c r="G67" s="494">
        <f>'F14'!$J$6</f>
        <v>58</v>
      </c>
      <c r="H67" s="494">
        <f>'F14'!$L$5</f>
        <v>0</v>
      </c>
      <c r="I67" s="494">
        <f>'F14'!$M$5</f>
        <v>0</v>
      </c>
    </row>
    <row r="68" spans="1:10" ht="18" customHeight="1" x14ac:dyDescent="0.3">
      <c r="A68" s="494">
        <f>'F14'!$O$63</f>
        <v>67</v>
      </c>
      <c r="B68" s="495">
        <f>'F14'!$N$63</f>
        <v>40</v>
      </c>
      <c r="C68" s="494" t="str">
        <f>'F14'!$A$63</f>
        <v>110316</v>
      </c>
      <c r="D68" s="499" t="str">
        <f>'F14'!$B$63</f>
        <v>Farkas Barnabás</v>
      </c>
      <c r="E68" s="499" t="str">
        <f>'F14'!$C$63</f>
        <v>GYAC</v>
      </c>
      <c r="F68" s="494">
        <f>'F14'!$J$63</f>
        <v>34</v>
      </c>
      <c r="G68" s="494">
        <f>'F14'!$J$64</f>
        <v>30</v>
      </c>
      <c r="H68" s="494">
        <f>'F14'!$L$63</f>
        <v>0</v>
      </c>
      <c r="I68" s="494">
        <f>'F14'!$M$63</f>
        <v>0</v>
      </c>
    </row>
    <row r="69" spans="1:10" ht="18" customHeight="1" x14ac:dyDescent="0.3">
      <c r="A69" s="494">
        <f>'F14'!$O$31</f>
        <v>68</v>
      </c>
      <c r="B69" s="495">
        <f>'F14'!$N$31</f>
        <v>39.799999999999997</v>
      </c>
      <c r="C69" s="494" t="str">
        <f>'F14'!$A$31</f>
        <v>1203272</v>
      </c>
      <c r="D69" s="499" t="str">
        <f>'F14'!$B$31</f>
        <v>Boér Ivor</v>
      </c>
      <c r="E69" s="499" t="str">
        <f>'F14'!$C$31</f>
        <v>Dkeszi TK</v>
      </c>
      <c r="F69" s="494">
        <f>'F14'!$J$31</f>
        <v>31</v>
      </c>
      <c r="G69" s="494">
        <f>'F14'!$J$32</f>
        <v>44</v>
      </c>
      <c r="H69" s="494">
        <f>'F14'!$L$31</f>
        <v>0</v>
      </c>
      <c r="I69" s="494">
        <f>'F14'!$M$31</f>
        <v>0</v>
      </c>
    </row>
    <row r="70" spans="1:10" ht="18" customHeight="1" x14ac:dyDescent="0.3">
      <c r="A70" s="494">
        <f>'F14'!$O$187</f>
        <v>69</v>
      </c>
      <c r="B70" s="495">
        <f>'F14'!$N187</f>
        <v>39.6</v>
      </c>
      <c r="C70" s="494" t="str">
        <f>'F14'!$A$187</f>
        <v>130705</v>
      </c>
      <c r="D70" s="499" t="str">
        <f>'F14'!$B$187</f>
        <v xml:space="preserve">Makrai Balázs </v>
      </c>
      <c r="E70" s="499" t="str">
        <f>'F14'!$C$187</f>
        <v>Barcika TC</v>
      </c>
      <c r="F70" s="494">
        <f>'F14'!$J$187</f>
        <v>24</v>
      </c>
      <c r="G70" s="494">
        <f>'F14'!$J$188</f>
        <v>78</v>
      </c>
      <c r="H70" s="494">
        <f>'F14'!$L$187</f>
        <v>0</v>
      </c>
      <c r="I70" s="494">
        <f>'F14'!$M$187</f>
        <v>0</v>
      </c>
    </row>
    <row r="71" spans="1:10" ht="18" customHeight="1" x14ac:dyDescent="0.3">
      <c r="A71" s="494">
        <f>'F14'!$O$275</f>
        <v>69</v>
      </c>
      <c r="B71" s="495">
        <f>'F14'!$N$275</f>
        <v>39.6</v>
      </c>
      <c r="C71" s="494" t="str">
        <f>'F14'!$A$275</f>
        <v>1206211</v>
      </c>
      <c r="D71" s="499" t="str">
        <f>'F14'!$B$275</f>
        <v>Simon Boldizsár Péter</v>
      </c>
      <c r="E71" s="499" t="str">
        <f>'F14'!$C$275</f>
        <v>PG Tenisz</v>
      </c>
      <c r="F71" s="494">
        <f>'F14'!$J$275</f>
        <v>35</v>
      </c>
      <c r="G71" s="494">
        <f>'F14'!$J$276</f>
        <v>23</v>
      </c>
      <c r="H71" s="494">
        <f>'F14'!$L$275</f>
        <v>0</v>
      </c>
      <c r="I71" s="494">
        <f>'F14'!$M$275</f>
        <v>0</v>
      </c>
    </row>
    <row r="72" spans="1:10" ht="18" customHeight="1" x14ac:dyDescent="0.3">
      <c r="A72" s="494">
        <f>'F14'!$O$177</f>
        <v>71</v>
      </c>
      <c r="B72" s="495">
        <f>'F14'!$N$177</f>
        <v>39</v>
      </c>
      <c r="C72" s="494" t="str">
        <f>'F14'!$A$177</f>
        <v>111102</v>
      </c>
      <c r="D72" s="499" t="str">
        <f>'F14'!$B$177</f>
        <v>Lendvai Csanád Márton</v>
      </c>
      <c r="E72" s="499" t="str">
        <f>'F14'!$C$177</f>
        <v>Baji SE</v>
      </c>
      <c r="F72" s="494">
        <f>'F14'!$J$177</f>
        <v>28</v>
      </c>
      <c r="G72" s="494">
        <f>'F14'!$J$178</f>
        <v>55</v>
      </c>
      <c r="H72" s="494">
        <f>'F14'!$L$177</f>
        <v>0</v>
      </c>
      <c r="I72" s="494">
        <f>'F14'!$M$177</f>
        <v>0</v>
      </c>
    </row>
    <row r="73" spans="1:10" ht="18" customHeight="1" x14ac:dyDescent="0.3">
      <c r="A73" s="494">
        <f>'F14'!$O$59</f>
        <v>71</v>
      </c>
      <c r="B73" s="495">
        <f>'F14'!$N$59</f>
        <v>39</v>
      </c>
      <c r="C73" s="494" t="str">
        <f>'F14'!$A$59</f>
        <v>1208230</v>
      </c>
      <c r="D73" s="499" t="str">
        <f>'F14'!$B$59</f>
        <v>Erdei Benedek</v>
      </c>
      <c r="E73" s="499" t="str">
        <f>'F14'!$C$59</f>
        <v>PG Tenisz</v>
      </c>
      <c r="F73" s="494">
        <f>'F14'!$J$59</f>
        <v>28</v>
      </c>
      <c r="G73" s="494">
        <f>'F14'!$J$60</f>
        <v>55</v>
      </c>
      <c r="H73" s="494">
        <f>'F14'!$L$59</f>
        <v>0</v>
      </c>
      <c r="I73" s="494">
        <f>'F14'!$M$59</f>
        <v>0</v>
      </c>
    </row>
    <row r="74" spans="1:10" ht="18" customHeight="1" x14ac:dyDescent="0.3">
      <c r="A74" s="494">
        <f>'F14'!$O$123</f>
        <v>73</v>
      </c>
      <c r="B74" s="495">
        <f>'F14'!$N$123</f>
        <v>37.6</v>
      </c>
      <c r="C74" s="494" t="str">
        <f>'F14'!$A$123</f>
        <v>120307</v>
      </c>
      <c r="D74" s="499" t="str">
        <f>'F14'!$B$123</f>
        <v>Jelfy Maximilián Ákos</v>
      </c>
      <c r="E74" s="499" t="str">
        <f>'F14'!$C$123</f>
        <v>Török SE</v>
      </c>
      <c r="F74" s="494">
        <f>'F14'!$J$123</f>
        <v>29</v>
      </c>
      <c r="G74" s="494">
        <f>'F14'!$J$124</f>
        <v>43</v>
      </c>
      <c r="H74" s="494">
        <f>'F14'!$L$123</f>
        <v>0</v>
      </c>
      <c r="I74" s="494">
        <f>'F14'!$M$123</f>
        <v>0</v>
      </c>
    </row>
    <row r="75" spans="1:10" ht="18" customHeight="1" x14ac:dyDescent="0.3">
      <c r="A75" s="494">
        <f>'F14'!$O$163</f>
        <v>74</v>
      </c>
      <c r="B75" s="495">
        <f>'F14'!$N$163</f>
        <v>33</v>
      </c>
      <c r="C75" s="494" t="str">
        <f>'F14'!$A$163</f>
        <v>131111</v>
      </c>
      <c r="D75" s="499" t="str">
        <f>'F14'!$B$163</f>
        <v>Kristyán Ádám</v>
      </c>
      <c r="E75" s="499" t="str">
        <f>'F14'!$C$163</f>
        <v>Pasarét TK</v>
      </c>
      <c r="F75" s="494">
        <f>'F14'!$J$163</f>
        <v>10</v>
      </c>
      <c r="G75" s="494">
        <f>'F14'!$J$164</f>
        <v>115</v>
      </c>
      <c r="H75" s="494">
        <f>'F14'!$L$163</f>
        <v>0</v>
      </c>
      <c r="I75" s="494">
        <f>'F14'!$M$163</f>
        <v>0</v>
      </c>
    </row>
    <row r="76" spans="1:10" ht="18" customHeight="1" x14ac:dyDescent="0.3">
      <c r="A76" s="494">
        <f>'F14'!$O$239</f>
        <v>75</v>
      </c>
      <c r="B76" s="495">
        <f>'F14'!$N$239</f>
        <v>31.6</v>
      </c>
      <c r="C76" s="494" t="str">
        <f>'F14'!$A$239</f>
        <v>1105112</v>
      </c>
      <c r="D76" s="499" t="str">
        <f>'F14'!$B$239</f>
        <v>Pákay Ádám</v>
      </c>
      <c r="E76" s="499" t="str">
        <f>'F14'!$C$239</f>
        <v>Vasas SC</v>
      </c>
      <c r="F76" s="494">
        <f>'F14'!$J$239</f>
        <v>22</v>
      </c>
      <c r="G76" s="494">
        <f>'F14'!$J$240</f>
        <v>48</v>
      </c>
      <c r="H76" s="494">
        <f>'F14'!$L$239</f>
        <v>0</v>
      </c>
      <c r="I76" s="494">
        <f>'F14'!$M$239</f>
        <v>0</v>
      </c>
      <c r="J76" s="215"/>
    </row>
    <row r="77" spans="1:10" ht="18" customHeight="1" x14ac:dyDescent="0.3">
      <c r="A77" s="494">
        <f>'F14'!$O$279</f>
        <v>76</v>
      </c>
      <c r="B77" s="495">
        <f>'F14'!$N$279</f>
        <v>30.8</v>
      </c>
      <c r="C77" s="494" t="str">
        <f>'F14'!$A$279</f>
        <v>110223</v>
      </c>
      <c r="D77" s="499" t="str">
        <f>'F14'!$B$279</f>
        <v>Somogyi Vince</v>
      </c>
      <c r="E77" s="499" t="str">
        <f>'F14'!$C$279</f>
        <v>Pasarét TK</v>
      </c>
      <c r="F77" s="494">
        <f>'F14'!$J$279</f>
        <v>27</v>
      </c>
      <c r="G77" s="494">
        <f>'F14'!$J$280</f>
        <v>19</v>
      </c>
      <c r="H77" s="494">
        <f>'F14'!$L$279</f>
        <v>0</v>
      </c>
      <c r="I77" s="494">
        <f>'F14'!$M$279</f>
        <v>0</v>
      </c>
    </row>
    <row r="78" spans="1:10" ht="18" customHeight="1" x14ac:dyDescent="0.3">
      <c r="A78" s="494">
        <f>'F14'!$O$191</f>
        <v>77</v>
      </c>
      <c r="B78" s="495">
        <f>'F14'!$N$191</f>
        <v>30</v>
      </c>
      <c r="C78" s="494" t="str">
        <f>'F14'!$A$191</f>
        <v>1106222</v>
      </c>
      <c r="D78" s="499" t="str">
        <f>'F14'!$B$191</f>
        <v>Marosi Levente</v>
      </c>
      <c r="E78" s="499" t="str">
        <f>'F14'!$C$191</f>
        <v>Fortuna SE</v>
      </c>
      <c r="F78" s="494">
        <f>'F14'!$J$191</f>
        <v>23</v>
      </c>
      <c r="G78" s="494">
        <f>'F14'!$J$192</f>
        <v>35</v>
      </c>
      <c r="H78" s="494">
        <f>'F14'!$L$191</f>
        <v>0</v>
      </c>
      <c r="I78" s="494">
        <f>'F14'!$M$191</f>
        <v>0</v>
      </c>
    </row>
    <row r="79" spans="1:10" ht="18" customHeight="1" x14ac:dyDescent="0.3">
      <c r="A79" s="494">
        <f>'F14'!$O$339</f>
        <v>78</v>
      </c>
      <c r="B79" s="495">
        <f>'F14'!$N$339</f>
        <v>28</v>
      </c>
      <c r="C79" s="494" t="str">
        <f>'F14'!$A$339</f>
        <v>110820</v>
      </c>
      <c r="D79" s="499" t="str">
        <f>'F14'!$B$339</f>
        <v>Wolf Bálint</v>
      </c>
      <c r="E79" s="499" t="str">
        <f>'F14'!$C$339</f>
        <v>SVSE</v>
      </c>
      <c r="F79" s="494">
        <f>'F14'!$J$339</f>
        <v>22</v>
      </c>
      <c r="G79" s="494">
        <f>'F14'!$J$340</f>
        <v>30</v>
      </c>
      <c r="H79" s="494">
        <f>'F14'!$L$339</f>
        <v>0</v>
      </c>
      <c r="I79" s="494">
        <f>'F14'!$M$339</f>
        <v>0</v>
      </c>
    </row>
    <row r="80" spans="1:10" ht="18" customHeight="1" x14ac:dyDescent="0.3">
      <c r="A80" s="494">
        <f>'F14'!$O$171</f>
        <v>79</v>
      </c>
      <c r="B80" s="495">
        <f>'F14'!$N$171</f>
        <v>27</v>
      </c>
      <c r="C80" s="494" t="str">
        <f>'F14'!$A$171</f>
        <v>1106170</v>
      </c>
      <c r="D80" s="499" t="str">
        <f>'F14'!$B$171</f>
        <v>Lányi Martin</v>
      </c>
      <c r="E80" s="499" t="str">
        <f>'F14'!$C$171</f>
        <v>Bp. Honvéd</v>
      </c>
      <c r="F80" s="494">
        <f>'F14'!$J$171</f>
        <v>27</v>
      </c>
      <c r="G80" s="494">
        <f>'F14'!$J$172</f>
        <v>0</v>
      </c>
      <c r="H80" s="494">
        <f>'F14'!$L$171</f>
        <v>0</v>
      </c>
      <c r="I80" s="494">
        <f>'F14'!$M$171</f>
        <v>0</v>
      </c>
    </row>
    <row r="81" spans="1:10" ht="18" customHeight="1" x14ac:dyDescent="0.3">
      <c r="A81" s="494">
        <f>'F14'!$O$145</f>
        <v>79</v>
      </c>
      <c r="B81" s="495">
        <f>'F14'!$N$145</f>
        <v>27</v>
      </c>
      <c r="C81" s="494" t="str">
        <f>'F14'!$A$145</f>
        <v>130216</v>
      </c>
      <c r="D81" s="499" t="str">
        <f>'F14'!$B$145</f>
        <v>Kerekes Milán</v>
      </c>
      <c r="E81" s="499" t="str">
        <f>'F14'!$C$145</f>
        <v>Ten.Műhely</v>
      </c>
      <c r="F81" s="494">
        <f>'F14'!$J$145</f>
        <v>24</v>
      </c>
      <c r="G81" s="494">
        <f>'F14'!$J$146</f>
        <v>15</v>
      </c>
      <c r="H81" s="494">
        <f>'F14'!$L$145</f>
        <v>0</v>
      </c>
      <c r="I81" s="494">
        <f>'F14'!$M$145</f>
        <v>0</v>
      </c>
    </row>
    <row r="82" spans="1:10" ht="18" customHeight="1" x14ac:dyDescent="0.3">
      <c r="A82" s="494">
        <f>'F14'!$O$83</f>
        <v>81</v>
      </c>
      <c r="B82" s="495">
        <f>'F14'!$N$83</f>
        <v>26</v>
      </c>
      <c r="C82" s="494" t="str">
        <f>'F14'!$A$83</f>
        <v>110226</v>
      </c>
      <c r="D82" s="499" t="str">
        <f>'F14'!$B$83</f>
        <v>Gáll Marcell</v>
      </c>
      <c r="E82" s="499" t="str">
        <f>'F14'!$C$83</f>
        <v>MTK</v>
      </c>
      <c r="F82" s="494">
        <f>'F14'!$J$83</f>
        <v>26</v>
      </c>
      <c r="G82" s="494">
        <f>'F14'!$J$84</f>
        <v>0</v>
      </c>
      <c r="H82" s="494">
        <f>'F14'!$L$83</f>
        <v>0</v>
      </c>
      <c r="I82" s="494">
        <f>'F14'!$M$83</f>
        <v>0</v>
      </c>
    </row>
    <row r="83" spans="1:10" ht="18" customHeight="1" x14ac:dyDescent="0.3">
      <c r="A83" s="494">
        <f>'F14'!$O$335</f>
        <v>82</v>
      </c>
      <c r="B83" s="495">
        <f>'F14'!$N$335</f>
        <v>24.8</v>
      </c>
      <c r="C83" s="494" t="str">
        <f>'F14'!$A$335</f>
        <v>121125</v>
      </c>
      <c r="D83" s="499" t="str">
        <f>'F14'!$B$335</f>
        <v>Varga-Karádi Benjámin</v>
      </c>
      <c r="E83" s="499" t="str">
        <f>'F14'!$C$335</f>
        <v>Kőszegi SE</v>
      </c>
      <c r="F83" s="494">
        <f>'F14'!$J$335</f>
        <v>18</v>
      </c>
      <c r="G83" s="494">
        <f>'F14'!$J$336</f>
        <v>34</v>
      </c>
      <c r="H83" s="494">
        <f>'F14'!$L$335</f>
        <v>0</v>
      </c>
      <c r="I83" s="494">
        <f>'F14'!$M$335</f>
        <v>0</v>
      </c>
    </row>
    <row r="84" spans="1:10" ht="18" customHeight="1" x14ac:dyDescent="0.3">
      <c r="A84" s="494">
        <f>'F14'!$O$115</f>
        <v>83</v>
      </c>
      <c r="B84" s="495">
        <f>'F14'!$N$115</f>
        <v>24.4</v>
      </c>
      <c r="C84" s="494" t="str">
        <f>'F14'!$A$115</f>
        <v>120824</v>
      </c>
      <c r="D84" s="499" t="str">
        <f>'F14'!$B$115</f>
        <v>Horváth-Csepregi Márk</v>
      </c>
      <c r="E84" s="499" t="str">
        <f>'F14'!$C$115</f>
        <v>SVSE</v>
      </c>
      <c r="F84" s="494">
        <f>'F14'!$J$115</f>
        <v>16</v>
      </c>
      <c r="G84" s="494">
        <f>'F14'!$J$116</f>
        <v>42</v>
      </c>
      <c r="H84" s="494">
        <f>'F14'!$L$115</f>
        <v>0</v>
      </c>
      <c r="I84" s="494">
        <f>'F14'!$M$115</f>
        <v>0</v>
      </c>
    </row>
    <row r="85" spans="1:10" ht="18" customHeight="1" x14ac:dyDescent="0.3">
      <c r="A85" s="494">
        <f>'F14'!$O$295</f>
        <v>84</v>
      </c>
      <c r="B85" s="495">
        <f>'F14'!$N$295</f>
        <v>24</v>
      </c>
      <c r="C85" s="494" t="str">
        <f>'F14'!$A$295</f>
        <v>1102180</v>
      </c>
      <c r="D85" s="499" t="str">
        <f>'F14'!$B$295</f>
        <v>Szikora-Pribojszki Barna</v>
      </c>
      <c r="E85" s="499" t="str">
        <f>'F14'!$C$295</f>
        <v>Tréning Center</v>
      </c>
      <c r="F85" s="494">
        <f>'F14'!$J$295</f>
        <v>24</v>
      </c>
      <c r="G85" s="494">
        <f>'F14'!$J$296</f>
        <v>0</v>
      </c>
      <c r="H85" s="494">
        <f>'F14'!$L$295</f>
        <v>0</v>
      </c>
      <c r="I85" s="494">
        <f>'F14'!$M$295</f>
        <v>0</v>
      </c>
    </row>
    <row r="86" spans="1:10" ht="18" customHeight="1" x14ac:dyDescent="0.3">
      <c r="A86" s="494">
        <f>'F14'!$O$153</f>
        <v>84</v>
      </c>
      <c r="B86" s="495">
        <f>'F14'!$N$153</f>
        <v>24</v>
      </c>
      <c r="C86" s="494" t="str">
        <f>'F14'!$A$153</f>
        <v>1111110</v>
      </c>
      <c r="D86" s="499" t="str">
        <f>'F14'!$B$153</f>
        <v>Koczka Barnabás</v>
      </c>
      <c r="E86" s="499" t="str">
        <f>'F14'!$C$153</f>
        <v>SVSE</v>
      </c>
      <c r="F86" s="494">
        <f>'F14'!$J$153</f>
        <v>21</v>
      </c>
      <c r="G86" s="494">
        <f>'F14'!$J$154</f>
        <v>15</v>
      </c>
      <c r="H86" s="494">
        <f>'F14'!$L$153</f>
        <v>0</v>
      </c>
      <c r="I86" s="494">
        <f>'F14'!$M$153</f>
        <v>0</v>
      </c>
    </row>
    <row r="87" spans="1:10" ht="18" customHeight="1" x14ac:dyDescent="0.3">
      <c r="A87" s="494">
        <f>'F14'!$O$161</f>
        <v>84</v>
      </c>
      <c r="B87" s="495">
        <f>'F14'!$N$161</f>
        <v>24</v>
      </c>
      <c r="C87" s="494" t="str">
        <f>'F14'!$A$161</f>
        <v>111201</v>
      </c>
      <c r="D87" s="499" t="str">
        <f>'F14'!$B$161</f>
        <v>Köves-Jakab Máté</v>
      </c>
      <c r="E87" s="499" t="str">
        <f>'F14'!$C$161</f>
        <v>Budaörs SC</v>
      </c>
      <c r="F87" s="494">
        <f>'F14'!$J$161</f>
        <v>20</v>
      </c>
      <c r="G87" s="494">
        <f>'F14'!$J$162</f>
        <v>20</v>
      </c>
      <c r="H87" s="494">
        <f>'F14'!$L$161</f>
        <v>0</v>
      </c>
      <c r="I87" s="494">
        <f>'F14'!$M$161</f>
        <v>0</v>
      </c>
    </row>
    <row r="88" spans="1:10" ht="18" customHeight="1" x14ac:dyDescent="0.3">
      <c r="A88" s="494">
        <f>'F14'!$O$309</f>
        <v>87</v>
      </c>
      <c r="B88" s="495">
        <f>'F14'!$N$309</f>
        <v>23</v>
      </c>
      <c r="C88" s="494" t="str">
        <f>'F14'!$A$309</f>
        <v>1108190</v>
      </c>
      <c r="D88" s="499" t="str">
        <f>'F14'!$B$309</f>
        <v>Tell Bálint Bendegúz</v>
      </c>
      <c r="E88" s="499" t="str">
        <f>'F14'!$C$309</f>
        <v>Future TT</v>
      </c>
      <c r="F88" s="494">
        <f>'F14'!$J$309</f>
        <v>17</v>
      </c>
      <c r="G88" s="494">
        <f>'F14'!$J$310</f>
        <v>30</v>
      </c>
      <c r="H88" s="494">
        <f>'F14'!$L$309</f>
        <v>0</v>
      </c>
      <c r="I88" s="494">
        <f>'F14'!$M$309</f>
        <v>0</v>
      </c>
    </row>
    <row r="89" spans="1:10" ht="18" customHeight="1" x14ac:dyDescent="0.3">
      <c r="A89" s="494">
        <f>'F14'!$O$201</f>
        <v>88</v>
      </c>
      <c r="B89" s="495">
        <f>'F14'!$N$201</f>
        <v>22</v>
      </c>
      <c r="C89" s="494" t="str">
        <f>'F14'!$A$201</f>
        <v>1111040</v>
      </c>
      <c r="D89" s="499" t="str">
        <f>'F14'!$B$201</f>
        <v>Mester Barnabás</v>
      </c>
      <c r="E89" s="499" t="str">
        <f>'F14'!$C$201</f>
        <v>Metró RSC</v>
      </c>
      <c r="F89" s="494">
        <f>'F14'!$J$201</f>
        <v>19</v>
      </c>
      <c r="G89" s="494">
        <f>'F14'!$J$202</f>
        <v>15</v>
      </c>
      <c r="H89" s="494">
        <f>'F14'!$L$201</f>
        <v>0</v>
      </c>
      <c r="I89" s="494">
        <f>'F14'!$M$201</f>
        <v>0</v>
      </c>
    </row>
    <row r="90" spans="1:10" ht="18" customHeight="1" x14ac:dyDescent="0.3">
      <c r="A90" s="494">
        <f>'F14'!$O$327</f>
        <v>88</v>
      </c>
      <c r="B90" s="495">
        <f>'F14'!$N$327</f>
        <v>22</v>
      </c>
      <c r="C90" s="494" t="str">
        <f>'F14'!$A$327</f>
        <v>1103070</v>
      </c>
      <c r="D90" s="499" t="str">
        <f>'F14'!$B$327</f>
        <v>Thür Dominik</v>
      </c>
      <c r="E90" s="499" t="str">
        <f>'F14'!$C$327</f>
        <v>DUSE</v>
      </c>
      <c r="F90" s="494">
        <f>'F14'!$J$327</f>
        <v>18</v>
      </c>
      <c r="G90" s="494">
        <f>'F14'!$J$328</f>
        <v>20</v>
      </c>
      <c r="H90" s="494">
        <f>'F14'!$L$327</f>
        <v>0</v>
      </c>
      <c r="I90" s="494">
        <f>'F14'!$M$327</f>
        <v>0</v>
      </c>
    </row>
    <row r="91" spans="1:10" ht="18" customHeight="1" x14ac:dyDescent="0.3">
      <c r="A91" s="494">
        <f>'F14'!$O$151</f>
        <v>90</v>
      </c>
      <c r="B91" s="495">
        <f>'F14'!$N$151</f>
        <v>20</v>
      </c>
      <c r="C91" s="494" t="str">
        <f>'F14'!$A$151</f>
        <v>1002070</v>
      </c>
      <c r="D91" s="499" t="str">
        <f>'F14'!$B$151</f>
        <v>Kocsis-Cséfán Olivér</v>
      </c>
      <c r="E91" s="499" t="str">
        <f>'F14'!$C$151</f>
        <v>Metró RSC</v>
      </c>
      <c r="F91" s="494">
        <f>'F14'!$J$151</f>
        <v>17</v>
      </c>
      <c r="G91" s="494">
        <f>'F14'!$J$152</f>
        <v>15</v>
      </c>
      <c r="H91" s="494">
        <f>'F14'!$L$151</f>
        <v>0</v>
      </c>
      <c r="I91" s="494">
        <f>'F14'!$M$151</f>
        <v>0</v>
      </c>
    </row>
    <row r="92" spans="1:10" ht="18" customHeight="1" x14ac:dyDescent="0.3">
      <c r="A92" s="494">
        <f>'F14'!$O$269</f>
        <v>91</v>
      </c>
      <c r="B92" s="495">
        <f>'F14'!$N$269</f>
        <v>19</v>
      </c>
      <c r="C92" s="494" t="str">
        <f>'F14'!$A$269</f>
        <v>110904</v>
      </c>
      <c r="D92" s="499" t="str">
        <f>'F14'!$B$269</f>
        <v>Semsey Botond</v>
      </c>
      <c r="E92" s="499" t="str">
        <f>'F14'!$C$269</f>
        <v>Bebto Team</v>
      </c>
      <c r="F92" s="494">
        <f>'F14'!$J$269</f>
        <v>15</v>
      </c>
      <c r="G92" s="494">
        <f>'F14'!$J$270</f>
        <v>20</v>
      </c>
      <c r="H92" s="494">
        <f>'F14'!$L$269</f>
        <v>0</v>
      </c>
      <c r="I92" s="494">
        <f>'F14'!$M$269</f>
        <v>0</v>
      </c>
      <c r="J92" s="215"/>
    </row>
    <row r="93" spans="1:10" ht="18" customHeight="1" x14ac:dyDescent="0.3">
      <c r="A93" s="494">
        <f>'F14'!$O$225</f>
        <v>92</v>
      </c>
      <c r="B93" s="495">
        <f>'F14'!$N$225</f>
        <v>18.600000000000001</v>
      </c>
      <c r="C93" s="494" t="str">
        <f>'F14'!$A$225</f>
        <v>120501</v>
      </c>
      <c r="D93" s="499" t="str">
        <f>'F14'!$B$225</f>
        <v>Németh Martin</v>
      </c>
      <c r="E93" s="499" t="str">
        <f>'F14'!$C$225</f>
        <v>Alfa TI</v>
      </c>
      <c r="F93" s="494">
        <f>'F14'!$J$225</f>
        <v>12</v>
      </c>
      <c r="G93" s="494">
        <f>'F14'!$J$226</f>
        <v>33</v>
      </c>
      <c r="H93" s="494">
        <f>'F14'!$L$225</f>
        <v>0</v>
      </c>
      <c r="I93" s="494">
        <f>'F14'!$M$225</f>
        <v>0</v>
      </c>
    </row>
    <row r="94" spans="1:10" ht="18" customHeight="1" x14ac:dyDescent="0.3">
      <c r="A94" s="494">
        <f>'F14'!$O$141</f>
        <v>93</v>
      </c>
      <c r="B94" s="495">
        <f>'F14'!$N$141</f>
        <v>17.600000000000001</v>
      </c>
      <c r="C94" s="494" t="str">
        <f>'F14'!$A$141</f>
        <v>121014</v>
      </c>
      <c r="D94" s="499" t="str">
        <f>'F14'!$B$141</f>
        <v>Kecskeméti Balázs</v>
      </c>
      <c r="E94" s="499" t="str">
        <f>'F14'!$C$141</f>
        <v>KVTK</v>
      </c>
      <c r="F94" s="494">
        <f>'F14'!$J$141</f>
        <v>15</v>
      </c>
      <c r="G94" s="494">
        <f>'F14'!$J$142</f>
        <v>13</v>
      </c>
      <c r="H94" s="494">
        <f>'F14'!$L$141</f>
        <v>0</v>
      </c>
      <c r="I94" s="494">
        <f>'F14'!$M$141</f>
        <v>0</v>
      </c>
    </row>
    <row r="95" spans="1:10" ht="18" customHeight="1" x14ac:dyDescent="0.3">
      <c r="A95" s="494">
        <f>'F14'!$O$137</f>
        <v>94</v>
      </c>
      <c r="B95" s="495">
        <f>'F14'!$N$137</f>
        <v>17</v>
      </c>
      <c r="C95" s="494" t="str">
        <f>'F14'!$A$137</f>
        <v>130620</v>
      </c>
      <c r="D95" s="499" t="str">
        <f>'F14'!$B$137</f>
        <v>Karóczkai Kán Sólyom</v>
      </c>
      <c r="E95" s="499" t="str">
        <f>'F14'!$C$137</f>
        <v>Hatvani TK</v>
      </c>
      <c r="F95" s="494">
        <f>'F14'!$J$137</f>
        <v>3</v>
      </c>
      <c r="G95" s="494">
        <f>'F14'!$J$138</f>
        <v>70</v>
      </c>
      <c r="H95" s="494">
        <f>'F14'!$L$137</f>
        <v>0</v>
      </c>
      <c r="I95" s="494">
        <f>'F14'!$M$137</f>
        <v>0</v>
      </c>
    </row>
    <row r="96" spans="1:10" ht="18" customHeight="1" x14ac:dyDescent="0.3">
      <c r="A96" s="494">
        <f>'F14'!$O$43</f>
        <v>95</v>
      </c>
      <c r="B96" s="495">
        <f>'F14'!$N$43</f>
        <v>16.399999999999999</v>
      </c>
      <c r="C96" s="494" t="str">
        <f>'F14'!$A$43</f>
        <v>120209</v>
      </c>
      <c r="D96" s="499" t="str">
        <f>'F14'!$B$43</f>
        <v>Cseh Martin Kristóf</v>
      </c>
      <c r="E96" s="499" t="str">
        <f>'F14'!$C$43</f>
        <v>GS Római TC</v>
      </c>
      <c r="F96" s="494">
        <f>'F14'!$J$43</f>
        <v>11</v>
      </c>
      <c r="G96" s="494">
        <f>'F14'!$J$44</f>
        <v>27</v>
      </c>
      <c r="H96" s="494">
        <f>'F14'!$L$43</f>
        <v>0</v>
      </c>
      <c r="I96" s="494">
        <f>'F14'!$M$43</f>
        <v>0</v>
      </c>
    </row>
    <row r="97" spans="1:10" ht="18" customHeight="1" x14ac:dyDescent="0.3">
      <c r="A97" s="494">
        <f>'F14'!$O$219</f>
        <v>96</v>
      </c>
      <c r="B97" s="495">
        <f>'F14'!$N$219</f>
        <v>16</v>
      </c>
      <c r="C97" s="494" t="str">
        <f>'F14'!$A$219</f>
        <v>1108100</v>
      </c>
      <c r="D97" s="499" t="str">
        <f>'F14'!$B$219</f>
        <v>Nagy Zsombor</v>
      </c>
      <c r="E97" s="499" t="str">
        <f>'F14'!$C$219</f>
        <v>Egri VTK</v>
      </c>
      <c r="F97" s="494">
        <f>'F14'!$J$219</f>
        <v>15</v>
      </c>
      <c r="G97" s="494">
        <f>'F14'!$J$220</f>
        <v>5</v>
      </c>
      <c r="H97" s="494">
        <f>'F14'!$L$219</f>
        <v>0</v>
      </c>
      <c r="I97" s="494">
        <f>'F14'!$M$219</f>
        <v>0</v>
      </c>
    </row>
    <row r="98" spans="1:10" ht="18" customHeight="1" x14ac:dyDescent="0.3">
      <c r="A98" s="494">
        <f>'F14'!$O$19</f>
        <v>96</v>
      </c>
      <c r="B98" s="495">
        <f>'F14'!$N$19</f>
        <v>16</v>
      </c>
      <c r="C98" s="494" t="str">
        <f>'F14'!$A$19</f>
        <v>1107140</v>
      </c>
      <c r="D98" s="499" t="str">
        <f>'F14'!$B$19</f>
        <v>Balogh Balázs</v>
      </c>
      <c r="E98" s="499" t="str">
        <f>'F14'!$C$19</f>
        <v>Bravos SC</v>
      </c>
      <c r="F98" s="494">
        <f>'F14'!$J$19</f>
        <v>14</v>
      </c>
      <c r="G98" s="494">
        <f>'F14'!$J$20</f>
        <v>10</v>
      </c>
      <c r="H98" s="494">
        <f>'F14'!$L$19</f>
        <v>0</v>
      </c>
      <c r="I98" s="494">
        <f>'F14'!$M$19</f>
        <v>0</v>
      </c>
      <c r="J98" s="215"/>
    </row>
    <row r="99" spans="1:10" ht="18" customHeight="1" x14ac:dyDescent="0.3">
      <c r="A99" s="494">
        <f>'F14'!$O$181</f>
        <v>98</v>
      </c>
      <c r="B99" s="495">
        <f>'F14'!$N$181</f>
        <v>15.2</v>
      </c>
      <c r="C99" s="494" t="str">
        <f>'F14'!$A$181</f>
        <v>120726</v>
      </c>
      <c r="D99" s="499" t="str">
        <f>'F14'!$B$181</f>
        <v>Lovász Nimród</v>
      </c>
      <c r="E99" s="499" t="str">
        <f>'F14'!$C$181</f>
        <v>Szolnok TK</v>
      </c>
      <c r="F99" s="494">
        <f>'F14'!$J$181</f>
        <v>15</v>
      </c>
      <c r="G99" s="494">
        <f>'F14'!$J$182</f>
        <v>1</v>
      </c>
      <c r="H99" s="494">
        <f>'F14'!$L$181</f>
        <v>0</v>
      </c>
      <c r="I99" s="494">
        <f>'F14'!$M$181</f>
        <v>0</v>
      </c>
    </row>
    <row r="100" spans="1:10" ht="18" customHeight="1" x14ac:dyDescent="0.3">
      <c r="A100" s="494">
        <f>'F14'!$O$213</f>
        <v>99</v>
      </c>
      <c r="B100" s="495">
        <f>'F14'!$N$213</f>
        <v>15</v>
      </c>
      <c r="C100" s="494" t="str">
        <f>'F14'!$A$213</f>
        <v>130703</v>
      </c>
      <c r="D100" s="499" t="str">
        <f>'F14'!$B$213</f>
        <v>Molnár Domán</v>
      </c>
      <c r="E100" s="499" t="str">
        <f>'F14'!$C$213</f>
        <v>D.keszi TK</v>
      </c>
      <c r="F100" s="494">
        <f>'F14'!$J$213</f>
        <v>15</v>
      </c>
      <c r="G100" s="494">
        <f>'F14'!$J$214</f>
        <v>0</v>
      </c>
      <c r="H100" s="494">
        <f>'F14'!$L$213</f>
        <v>0</v>
      </c>
      <c r="I100" s="494">
        <f>'F14'!$M$213</f>
        <v>0</v>
      </c>
      <c r="J100" s="215"/>
    </row>
    <row r="101" spans="1:10" ht="18" customHeight="1" x14ac:dyDescent="0.3">
      <c r="A101" s="494">
        <f>'F14'!$O$263</f>
        <v>99</v>
      </c>
      <c r="B101" s="495">
        <f>'F14'!$N$263</f>
        <v>15</v>
      </c>
      <c r="C101" s="494" t="str">
        <f>'F14'!$A$263</f>
        <v>1202090</v>
      </c>
      <c r="D101" s="499" t="str">
        <f>'F14'!$B$263</f>
        <v>Sándor Tyler</v>
      </c>
      <c r="E101" s="499" t="str">
        <f>'F14'!$C$263</f>
        <v>külf.</v>
      </c>
      <c r="F101" s="494">
        <f>'F14'!$J$263</f>
        <v>9</v>
      </c>
      <c r="G101" s="494">
        <f>'F14'!$J$264</f>
        <v>30</v>
      </c>
      <c r="H101" s="494">
        <f>'F14'!$L$263</f>
        <v>0</v>
      </c>
      <c r="I101" s="494">
        <f>'F14'!$M$263</f>
        <v>0</v>
      </c>
      <c r="J101" s="215"/>
    </row>
    <row r="102" spans="1:10" ht="18" customHeight="1" x14ac:dyDescent="0.3">
      <c r="A102" s="494">
        <f>'F14'!$O$281</f>
        <v>99</v>
      </c>
      <c r="B102" s="495">
        <f>'F14'!$N$281</f>
        <v>15</v>
      </c>
      <c r="C102" s="494" t="str">
        <f>'F14'!$A$281</f>
        <v>111101</v>
      </c>
      <c r="D102" s="499" t="str">
        <f>'F14'!$B$281</f>
        <v>Sós István Vito</v>
      </c>
      <c r="E102" s="499" t="str">
        <f>'F14'!$C$281</f>
        <v>DEAC</v>
      </c>
      <c r="F102" s="494">
        <f>'F14'!$J$281</f>
        <v>15</v>
      </c>
      <c r="G102" s="494">
        <f>'F14'!$J$282</f>
        <v>0</v>
      </c>
      <c r="H102" s="494">
        <f>'F14'!$L$281</f>
        <v>0</v>
      </c>
      <c r="I102" s="494">
        <f>'F14'!$M$281</f>
        <v>0</v>
      </c>
      <c r="J102" s="215"/>
    </row>
    <row r="103" spans="1:10" ht="18" customHeight="1" x14ac:dyDescent="0.3">
      <c r="A103" s="494">
        <f>'F14'!$O$39</f>
        <v>99</v>
      </c>
      <c r="B103" s="495">
        <f>'F14'!$N$39</f>
        <v>15</v>
      </c>
      <c r="C103" s="494" t="str">
        <f>'F14'!$A$39</f>
        <v>120522</v>
      </c>
      <c r="D103" s="499" t="str">
        <f>'F14'!$B$39</f>
        <v>Budai Albert</v>
      </c>
      <c r="E103" s="499" t="str">
        <f>'F14'!$C$39</f>
        <v>Szentesi TK</v>
      </c>
      <c r="F103" s="494">
        <f>'F14'!$J$39</f>
        <v>15</v>
      </c>
      <c r="G103" s="494">
        <f>'F14'!$J$40</f>
        <v>0</v>
      </c>
      <c r="H103" s="494">
        <f>'F14'!$L$39</f>
        <v>0</v>
      </c>
      <c r="I103" s="494">
        <f>'F14'!$M$39</f>
        <v>0</v>
      </c>
    </row>
    <row r="104" spans="1:10" ht="18" customHeight="1" x14ac:dyDescent="0.3">
      <c r="A104" s="494">
        <f>'F14'!$O$167</f>
        <v>99</v>
      </c>
      <c r="B104" s="495">
        <f>'F14'!$N$167</f>
        <v>15</v>
      </c>
      <c r="C104" s="494" t="str">
        <f>'F14'!$A$167</f>
        <v>110429</v>
      </c>
      <c r="D104" s="499" t="str">
        <f>'F14'!$B$167</f>
        <v>Lajkó-Takácsy Hunor</v>
      </c>
      <c r="E104" s="499" t="str">
        <f>'F14'!$C$167</f>
        <v>MTK</v>
      </c>
      <c r="F104" s="494">
        <f>'F14'!$J$167</f>
        <v>15</v>
      </c>
      <c r="G104" s="494">
        <f>'F14'!$J$168</f>
        <v>0</v>
      </c>
      <c r="H104" s="494">
        <f>'F14'!$L$167</f>
        <v>0</v>
      </c>
      <c r="I104" s="494">
        <f>'F14'!$M$167</f>
        <v>0</v>
      </c>
    </row>
    <row r="105" spans="1:10" ht="18" customHeight="1" x14ac:dyDescent="0.3">
      <c r="A105" s="494">
        <f>'F14'!$O$35</f>
        <v>104</v>
      </c>
      <c r="B105" s="495">
        <f>'F14'!$N$35</f>
        <v>14.6</v>
      </c>
      <c r="C105" s="494" t="str">
        <f>'F14'!$A$35</f>
        <v>1308110</v>
      </c>
      <c r="D105" s="499" t="str">
        <f>'F14'!$B$35</f>
        <v>Bozsik Milán</v>
      </c>
      <c r="E105" s="499" t="str">
        <f>'F14'!$C$35</f>
        <v>Bebto Team</v>
      </c>
      <c r="F105" s="494">
        <f>'F14'!$J$35</f>
        <v>11</v>
      </c>
      <c r="G105" s="494">
        <f>'F14'!$J$36</f>
        <v>18</v>
      </c>
      <c r="H105" s="494">
        <f>'F14'!$L$35</f>
        <v>0</v>
      </c>
      <c r="I105" s="494">
        <f>'F14'!$M$35</f>
        <v>0</v>
      </c>
      <c r="J105" s="215"/>
    </row>
    <row r="106" spans="1:10" ht="18" customHeight="1" x14ac:dyDescent="0.3">
      <c r="A106" s="494">
        <f>'F14'!$O$221</f>
        <v>105</v>
      </c>
      <c r="B106" s="495">
        <f>'F14'!$N$221</f>
        <v>13</v>
      </c>
      <c r="C106" s="494" t="str">
        <f>'F14'!$A$221</f>
        <v>111025</v>
      </c>
      <c r="D106" s="499" t="str">
        <f>'F14'!$B$221</f>
        <v>Nan Shan</v>
      </c>
      <c r="E106" s="499" t="str">
        <f>'F14'!$C$221</f>
        <v>Match P.</v>
      </c>
      <c r="F106" s="494">
        <f>'F14'!$J$221</f>
        <v>12</v>
      </c>
      <c r="G106" s="494">
        <f>'F14'!$J$222</f>
        <v>5</v>
      </c>
      <c r="H106" s="494">
        <f>'F14'!$L$221</f>
        <v>0</v>
      </c>
      <c r="I106" s="494">
        <f>'F14'!$M$221</f>
        <v>0</v>
      </c>
    </row>
    <row r="107" spans="1:10" ht="18" customHeight="1" x14ac:dyDescent="0.3">
      <c r="A107" s="494">
        <f>'F14'!$O$133</f>
        <v>106</v>
      </c>
      <c r="B107" s="495">
        <f>'F14'!$N$133</f>
        <v>12.6</v>
      </c>
      <c r="C107" s="494" t="str">
        <f>'F14'!$A$133</f>
        <v>130602</v>
      </c>
      <c r="D107" s="499" t="str">
        <f>'F14'!$B$133</f>
        <v>Kardhordó Félix</v>
      </c>
      <c r="E107" s="499" t="str">
        <f>'F14'!$C$133</f>
        <v>MESE</v>
      </c>
      <c r="F107" s="494">
        <f>'F14'!$J$133</f>
        <v>10</v>
      </c>
      <c r="G107" s="494">
        <f>'F14'!$J$134</f>
        <v>13</v>
      </c>
      <c r="H107" s="494">
        <f>'F14'!$L$133</f>
        <v>0</v>
      </c>
      <c r="I107" s="494">
        <f>'F14'!$M$133</f>
        <v>0</v>
      </c>
      <c r="J107" s="215"/>
    </row>
    <row r="108" spans="1:10" ht="18" customHeight="1" x14ac:dyDescent="0.3">
      <c r="A108" s="494">
        <f>'F14'!$O$199</f>
        <v>107</v>
      </c>
      <c r="B108" s="495">
        <f>'F14'!$N$199</f>
        <v>12</v>
      </c>
      <c r="C108" s="494" t="str">
        <f>'F14'!$A$199</f>
        <v>120716</v>
      </c>
      <c r="D108" s="499" t="str">
        <f>'F14'!$B$199</f>
        <v>Melczer Márton</v>
      </c>
      <c r="E108" s="499" t="str">
        <f>'F14'!$C$199</f>
        <v>BVSC</v>
      </c>
      <c r="F108" s="494">
        <f>'F14'!$J$199</f>
        <v>12</v>
      </c>
      <c r="G108" s="494">
        <f>'F14'!$J$200</f>
        <v>0</v>
      </c>
      <c r="H108" s="494">
        <f>'F14'!$L$199</f>
        <v>0</v>
      </c>
      <c r="I108" s="494">
        <f>'F14'!$M$199</f>
        <v>0</v>
      </c>
    </row>
    <row r="109" spans="1:10" ht="18" customHeight="1" x14ac:dyDescent="0.3">
      <c r="A109" s="494">
        <f>'F14'!$O$249</f>
        <v>107</v>
      </c>
      <c r="B109" s="495">
        <f>'F14'!$N$249</f>
        <v>12</v>
      </c>
      <c r="C109" s="494" t="str">
        <f>'F14'!$A$249</f>
        <v>111218</v>
      </c>
      <c r="D109" s="499" t="str">
        <f>'F14'!$B$249</f>
        <v>Pátrovics Levente</v>
      </c>
      <c r="E109" s="499" t="str">
        <f>'F14'!$C$249</f>
        <v>W-Sport</v>
      </c>
      <c r="F109" s="494">
        <f>'F14'!$J$249</f>
        <v>12</v>
      </c>
      <c r="G109" s="494">
        <f>'F14'!$J$250</f>
        <v>0</v>
      </c>
      <c r="H109" s="494">
        <f>'F14'!$L$249</f>
        <v>0</v>
      </c>
      <c r="I109" s="494">
        <f>'F14'!$M$249</f>
        <v>0</v>
      </c>
    </row>
    <row r="110" spans="1:10" ht="18" customHeight="1" x14ac:dyDescent="0.3">
      <c r="A110" s="494">
        <f>'F14'!$O$209</f>
        <v>107</v>
      </c>
      <c r="B110" s="495">
        <f>'F14'!$N$209</f>
        <v>12</v>
      </c>
      <c r="C110" s="494" t="str">
        <f>'F14'!$A$209</f>
        <v>1111010</v>
      </c>
      <c r="D110" s="499" t="str">
        <f>'F14'!$B$209</f>
        <v>Mike Márk Benett</v>
      </c>
      <c r="E110" s="499" t="str">
        <f>'F14'!$C$209</f>
        <v>GYAC</v>
      </c>
      <c r="F110" s="494">
        <f>'F14'!$J$209</f>
        <v>9</v>
      </c>
      <c r="G110" s="494">
        <f>'F14'!$J$210</f>
        <v>15</v>
      </c>
      <c r="H110" s="494">
        <f>'F14'!$L$209</f>
        <v>0</v>
      </c>
      <c r="I110" s="494">
        <f>'F14'!$M$209</f>
        <v>0</v>
      </c>
    </row>
    <row r="111" spans="1:10" ht="18" customHeight="1" x14ac:dyDescent="0.3">
      <c r="A111" s="494">
        <f>'F14'!$O$69</f>
        <v>110</v>
      </c>
      <c r="B111" s="495">
        <f>'F14'!$N$69</f>
        <v>11</v>
      </c>
      <c r="C111" s="494" t="str">
        <f>'F14'!$A$69</f>
        <v>120520</v>
      </c>
      <c r="D111" s="499" t="str">
        <f>'F14'!$B$69</f>
        <v>Fehér Ádám Eliot</v>
      </c>
      <c r="E111" s="499" t="str">
        <f>'F14'!$C$69</f>
        <v>Marso TC</v>
      </c>
      <c r="F111" s="494">
        <f>'F14'!$J$69</f>
        <v>10</v>
      </c>
      <c r="G111" s="494">
        <f>'F14'!$J$70</f>
        <v>5</v>
      </c>
      <c r="H111" s="494">
        <f>'F14'!$L$69</f>
        <v>0</v>
      </c>
      <c r="I111" s="494">
        <f>'F14'!$M$69</f>
        <v>0</v>
      </c>
    </row>
    <row r="112" spans="1:10" ht="18" customHeight="1" x14ac:dyDescent="0.3">
      <c r="A112" s="494">
        <f>'F14'!$O$129</f>
        <v>110</v>
      </c>
      <c r="B112" s="495">
        <f>'F14'!$N129</f>
        <v>11</v>
      </c>
      <c r="C112" s="494" t="str">
        <f>'F14'!$A$129</f>
        <v>1106180</v>
      </c>
      <c r="D112" s="499" t="str">
        <f>'F14'!$B$129</f>
        <v>Juhász Kolos</v>
      </c>
      <c r="E112" s="499" t="str">
        <f>'F14'!$C$129</f>
        <v>Marso TC</v>
      </c>
      <c r="F112" s="494">
        <f>'F14'!$J$129</f>
        <v>11</v>
      </c>
      <c r="G112" s="494">
        <f>'F14'!$J$130</f>
        <v>0</v>
      </c>
      <c r="H112" s="494">
        <f>'F14'!$L$129</f>
        <v>0</v>
      </c>
      <c r="I112" s="494">
        <f>'F14'!$M$129</f>
        <v>0</v>
      </c>
    </row>
    <row r="113" spans="1:10" ht="18" customHeight="1" x14ac:dyDescent="0.3">
      <c r="A113" s="494">
        <f>'F14'!$O$61</f>
        <v>110</v>
      </c>
      <c r="B113" s="495">
        <f>'F14'!$N$61</f>
        <v>11</v>
      </c>
      <c r="C113" s="494" t="str">
        <f>'F14'!$A$61</f>
        <v>1202091</v>
      </c>
      <c r="D113" s="499" t="str">
        <f>'F14'!$B$61</f>
        <v>Erőss Lajos</v>
      </c>
      <c r="E113" s="499" t="str">
        <f>'F14'!$C$61</f>
        <v>Etalon TE</v>
      </c>
      <c r="F113" s="494">
        <f>'F14'!$J$61</f>
        <v>11</v>
      </c>
      <c r="G113" s="494">
        <f>'F14'!$J$62</f>
        <v>0</v>
      </c>
      <c r="H113" s="494">
        <f>'F14'!$L$61</f>
        <v>0</v>
      </c>
      <c r="I113" s="494">
        <f>'F14'!$M$61</f>
        <v>0</v>
      </c>
      <c r="J113" s="215"/>
    </row>
    <row r="114" spans="1:10" ht="18" customHeight="1" x14ac:dyDescent="0.3">
      <c r="A114" s="494">
        <f>'F14'!$O$303</f>
        <v>110</v>
      </c>
      <c r="B114" s="495">
        <f>'F14'!$N$303</f>
        <v>11</v>
      </c>
      <c r="C114" s="494" t="str">
        <f>'F14'!$A$303</f>
        <v>130219</v>
      </c>
      <c r="D114" s="499" t="str">
        <f>'F14'!$B$303</f>
        <v>Tajta Áron</v>
      </c>
      <c r="E114" s="499" t="str">
        <f>'F14'!$C$303</f>
        <v>Ten.Műhely</v>
      </c>
      <c r="F114" s="494">
        <f>'F14'!$J$303</f>
        <v>10</v>
      </c>
      <c r="G114" s="494">
        <f>'F14'!$J$304</f>
        <v>5</v>
      </c>
      <c r="H114" s="494">
        <f>'F14'!$L$303</f>
        <v>0</v>
      </c>
      <c r="I114" s="494">
        <f>'F14'!$M$303</f>
        <v>0</v>
      </c>
      <c r="J114" s="215"/>
    </row>
    <row r="115" spans="1:10" ht="18" customHeight="1" x14ac:dyDescent="0.3">
      <c r="A115" s="494">
        <f>'F14'!$O$93</f>
        <v>110</v>
      </c>
      <c r="B115" s="495">
        <f>'F14'!$N$93</f>
        <v>11</v>
      </c>
      <c r="C115" s="494" t="str">
        <f>'F14'!$A$93</f>
        <v>1211070</v>
      </c>
      <c r="D115" s="499" t="str">
        <f>'F14'!$B$93</f>
        <v>Görög Brúnó</v>
      </c>
      <c r="E115" s="499" t="str">
        <f>'F14'!$C$93</f>
        <v>MTK</v>
      </c>
      <c r="F115" s="494">
        <f>'F14'!$J$93</f>
        <v>9</v>
      </c>
      <c r="G115" s="494">
        <f>'F14'!$J$94</f>
        <v>10</v>
      </c>
      <c r="H115" s="494">
        <f>'F14'!$L$93</f>
        <v>0</v>
      </c>
      <c r="I115" s="494">
        <f>'F14'!$M$93</f>
        <v>0</v>
      </c>
    </row>
    <row r="116" spans="1:10" ht="18" customHeight="1" x14ac:dyDescent="0.3">
      <c r="A116" s="494">
        <f>'F14'!$O$267</f>
        <v>115</v>
      </c>
      <c r="B116" s="495">
        <f>'F14'!$N$267</f>
        <v>10.8</v>
      </c>
      <c r="C116" s="494" t="str">
        <f>'F14'!$A$267</f>
        <v>120907</v>
      </c>
      <c r="D116" s="499" t="str">
        <f>'F14'!$B$267</f>
        <v>Semsey Adrián</v>
      </c>
      <c r="E116" s="499" t="str">
        <f>'F14'!$C$267</f>
        <v>Liget TE</v>
      </c>
      <c r="F116" s="494">
        <f>'F14'!$J$267</f>
        <v>8</v>
      </c>
      <c r="G116" s="494">
        <f>'F14'!$J$268</f>
        <v>14</v>
      </c>
      <c r="H116" s="494">
        <f>'F14'!$L$267</f>
        <v>0</v>
      </c>
      <c r="I116" s="494">
        <f>'F14'!$M$267</f>
        <v>0</v>
      </c>
    </row>
    <row r="117" spans="1:10" ht="18" customHeight="1" x14ac:dyDescent="0.3">
      <c r="A117" s="494">
        <f>'F14'!$O$21</f>
        <v>116</v>
      </c>
      <c r="B117" s="495">
        <f>'F14'!$N$21</f>
        <v>9</v>
      </c>
      <c r="C117" s="494" t="str">
        <f>'F14'!$A$21</f>
        <v>1101280</v>
      </c>
      <c r="D117" s="499" t="str">
        <f>'F14'!$B$21</f>
        <v>Bánfi Benedek</v>
      </c>
      <c r="E117" s="499" t="str">
        <f>'F14'!$C$21</f>
        <v>Csopak TK</v>
      </c>
      <c r="F117" s="494">
        <f>'F14'!$J$21</f>
        <v>9</v>
      </c>
      <c r="G117" s="494">
        <f>'F14'!$J$22</f>
        <v>0</v>
      </c>
      <c r="H117" s="494">
        <f>'F14'!$L$22</f>
        <v>0</v>
      </c>
      <c r="I117" s="494">
        <f>'F14'!$M$22</f>
        <v>0</v>
      </c>
    </row>
    <row r="118" spans="1:10" ht="18" customHeight="1" x14ac:dyDescent="0.3">
      <c r="A118" s="494">
        <f>'F14'!$O$331</f>
        <v>116</v>
      </c>
      <c r="B118" s="495">
        <f>'F14'!$N$331</f>
        <v>9</v>
      </c>
      <c r="C118" s="494" t="str">
        <f>'F14'!$A$331</f>
        <v>1309120</v>
      </c>
      <c r="D118" s="499" t="str">
        <f>'F14'!$B$331</f>
        <v>Varga Nimród</v>
      </c>
      <c r="E118" s="499" t="str">
        <f>'F14'!$C$331</f>
        <v>Centerpálya</v>
      </c>
      <c r="F118" s="494">
        <f>'F14'!$J$331</f>
        <v>9</v>
      </c>
      <c r="G118" s="494">
        <f>'F14'!$J$332</f>
        <v>0</v>
      </c>
      <c r="H118" s="494">
        <f>'F14'!$L$331</f>
        <v>0</v>
      </c>
      <c r="I118" s="494">
        <f>'F14'!$M$331</f>
        <v>0</v>
      </c>
      <c r="J118" s="215"/>
    </row>
    <row r="119" spans="1:10" ht="18" customHeight="1" x14ac:dyDescent="0.3">
      <c r="A119" s="494">
        <f>'F14'!$O$87</f>
        <v>118</v>
      </c>
      <c r="B119" s="495">
        <f>'F14'!$N$87</f>
        <v>8</v>
      </c>
      <c r="C119" s="494" t="str">
        <f>'F14'!$A$87</f>
        <v>1106110</v>
      </c>
      <c r="D119" s="499" t="str">
        <f>'F14'!$B$87</f>
        <v>Gémes Bálint</v>
      </c>
      <c r="E119" s="499" t="str">
        <f>'F14'!$C$87</f>
        <v>Vasas SC</v>
      </c>
      <c r="F119" s="494">
        <f>'F14'!$J$87</f>
        <v>8</v>
      </c>
      <c r="G119" s="494">
        <f>'F14'!$J$88</f>
        <v>0</v>
      </c>
      <c r="H119" s="494">
        <f>'F14'!$L$87</f>
        <v>0</v>
      </c>
      <c r="I119" s="494">
        <f>'F14'!$M$87</f>
        <v>0</v>
      </c>
    </row>
    <row r="120" spans="1:10" ht="14.4" x14ac:dyDescent="0.3">
      <c r="A120" s="494">
        <f>'F14'!$O$143</f>
        <v>118</v>
      </c>
      <c r="B120" s="495">
        <f>'F14'!$N$143</f>
        <v>8</v>
      </c>
      <c r="C120" s="494" t="str">
        <f>'F14'!$A$143</f>
        <v>1106212</v>
      </c>
      <c r="D120" s="499" t="str">
        <f>'F14'!$B$143</f>
        <v>Kerekes Erik</v>
      </c>
      <c r="E120" s="499" t="str">
        <f>'F14'!$C$143</f>
        <v>Gellért SE</v>
      </c>
      <c r="F120" s="494">
        <f>'F14'!$J$143</f>
        <v>8</v>
      </c>
      <c r="G120" s="494">
        <f>'F14'!$J$144</f>
        <v>0</v>
      </c>
      <c r="H120" s="494">
        <f>'F14'!$L$143</f>
        <v>0</v>
      </c>
      <c r="I120" s="494">
        <f>'F14'!$M$143</f>
        <v>0</v>
      </c>
      <c r="J120" s="215"/>
    </row>
    <row r="121" spans="1:10" ht="14.4" x14ac:dyDescent="0.3">
      <c r="A121" s="494">
        <f>'F14'!$O$169</f>
        <v>120</v>
      </c>
      <c r="B121" s="495">
        <f>'F14'!$N$169</f>
        <v>7.8</v>
      </c>
      <c r="C121" s="494" t="str">
        <f>'F14'!$A$169</f>
        <v>120322</v>
      </c>
      <c r="D121" s="499" t="str">
        <f>'F14'!$B$169</f>
        <v>Lakatos Bence</v>
      </c>
      <c r="E121" s="499" t="str">
        <f>'F14'!$C$169</f>
        <v>Metró RSC</v>
      </c>
      <c r="F121" s="494">
        <f>'F14'!$J$169</f>
        <v>5</v>
      </c>
      <c r="G121" s="494">
        <f>'F14'!$J$170</f>
        <v>14</v>
      </c>
      <c r="H121" s="494">
        <f>'F14'!$L$169</f>
        <v>0</v>
      </c>
      <c r="I121" s="494">
        <f>'F14'!$M$169</f>
        <v>0</v>
      </c>
    </row>
    <row r="122" spans="1:10" ht="14.4" x14ac:dyDescent="0.3">
      <c r="A122" s="494">
        <f>'F14'!$O$37</f>
        <v>121</v>
      </c>
      <c r="B122" s="495">
        <f>'F14'!$N$37</f>
        <v>7.4</v>
      </c>
      <c r="C122" s="494" t="str">
        <f>'F14'!$A$37</f>
        <v>1208070</v>
      </c>
      <c r="D122" s="499" t="str">
        <f>'F14'!$B$37</f>
        <v>Bucsu Tamás</v>
      </c>
      <c r="E122" s="499" t="str">
        <f>'F14'!$C$37</f>
        <v>Török SE</v>
      </c>
      <c r="F122" s="494">
        <f>'F14'!$J$37</f>
        <v>5</v>
      </c>
      <c r="G122" s="494">
        <f>'F14'!$J$38</f>
        <v>12</v>
      </c>
      <c r="H122" s="494">
        <f>'F14'!$L$37</f>
        <v>0</v>
      </c>
      <c r="I122" s="494">
        <f>'F14'!$M$37</f>
        <v>0</v>
      </c>
    </row>
    <row r="123" spans="1:10" ht="14.4" x14ac:dyDescent="0.3">
      <c r="A123" s="494">
        <f>'F14'!$O$305</f>
        <v>122</v>
      </c>
      <c r="B123" s="495">
        <f>'F14'!$N$305</f>
        <v>6.6</v>
      </c>
      <c r="C123" s="494" t="str">
        <f>'F14'!$A$305</f>
        <v>1302190</v>
      </c>
      <c r="D123" s="499" t="str">
        <f>'F14'!$B$305</f>
        <v>Tajta Soma</v>
      </c>
      <c r="E123" s="499" t="str">
        <f>'F14'!$C$305</f>
        <v>Ten.Műhely</v>
      </c>
      <c r="F123" s="494">
        <f>'F14'!$J$305</f>
        <v>5</v>
      </c>
      <c r="G123" s="494">
        <f>'F14'!$J$306</f>
        <v>8</v>
      </c>
      <c r="H123" s="494">
        <f>'F14'!$L$305</f>
        <v>0</v>
      </c>
      <c r="I123" s="494">
        <f>'F14'!$M$305</f>
        <v>0</v>
      </c>
      <c r="J123" s="215"/>
    </row>
    <row r="124" spans="1:10" ht="14.4" x14ac:dyDescent="0.3">
      <c r="A124" s="494">
        <f>'F14'!$O$3</f>
        <v>123</v>
      </c>
      <c r="B124" s="495">
        <f>'F14'!$N$3</f>
        <v>6.2</v>
      </c>
      <c r="C124" s="494" t="str">
        <f>'F14'!$A$3</f>
        <v>120926</v>
      </c>
      <c r="D124" s="499" t="str">
        <f>'F14'!$B$3</f>
        <v>Agócs Vince Dániel</v>
      </c>
      <c r="E124" s="499" t="str">
        <f>'F14'!$C$3</f>
        <v>PG Tenisz</v>
      </c>
      <c r="F124" s="494">
        <f>'F14'!$J$3</f>
        <v>6</v>
      </c>
      <c r="G124" s="494">
        <f>'F14'!$J$4</f>
        <v>1</v>
      </c>
      <c r="H124" s="494">
        <f>'F14'!$L$3</f>
        <v>0</v>
      </c>
      <c r="I124" s="494">
        <f>'F14'!$M$3</f>
        <v>0</v>
      </c>
    </row>
    <row r="125" spans="1:10" ht="14.4" x14ac:dyDescent="0.3">
      <c r="A125" s="494">
        <f>'F14'!$O$197</f>
        <v>124</v>
      </c>
      <c r="B125" s="495">
        <f>'F14'!$N$197</f>
        <v>6</v>
      </c>
      <c r="C125" s="494" t="str">
        <f>'F14'!$A$197</f>
        <v>111214</v>
      </c>
      <c r="D125" s="499" t="str">
        <f>'F14'!$B$197</f>
        <v>Mátyási Vilmos</v>
      </c>
      <c r="E125" s="499" t="str">
        <f>'F14'!$C$197</f>
        <v>Ten.Műhely</v>
      </c>
      <c r="F125" s="494">
        <f>'F14'!$J$197</f>
        <v>3</v>
      </c>
      <c r="G125" s="494">
        <f>'F14'!$J$198</f>
        <v>15</v>
      </c>
      <c r="H125" s="494">
        <f>'F14'!$L$197</f>
        <v>0</v>
      </c>
      <c r="I125" s="494">
        <f>'F14'!$M$197</f>
        <v>0</v>
      </c>
    </row>
    <row r="126" spans="1:10" ht="14.4" x14ac:dyDescent="0.3">
      <c r="A126" s="494">
        <f>'F14'!$O$47</f>
        <v>124</v>
      </c>
      <c r="B126" s="495">
        <f>'F14'!$N$47</f>
        <v>6</v>
      </c>
      <c r="C126" s="494" t="str">
        <f>'F14'!$A$47</f>
        <v>120526</v>
      </c>
      <c r="D126" s="499" t="str">
        <f>'F14'!$B$47</f>
        <v>Csorba Gábriel</v>
      </c>
      <c r="E126" s="499" t="str">
        <f>'F14'!$C$47</f>
        <v>GYAC</v>
      </c>
      <c r="F126" s="494">
        <f>'F14'!$J$47</f>
        <v>6</v>
      </c>
      <c r="G126" s="494">
        <f>'F14'!$J$48</f>
        <v>0</v>
      </c>
      <c r="H126" s="494">
        <f>'F14'!$L$47</f>
        <v>0</v>
      </c>
      <c r="I126" s="494">
        <f>'F14'!$M$47</f>
        <v>0</v>
      </c>
    </row>
    <row r="127" spans="1:10" ht="14.4" x14ac:dyDescent="0.3">
      <c r="A127" s="494">
        <f>'F14'!$O$301</f>
        <v>124</v>
      </c>
      <c r="B127" s="495">
        <f>'F14'!$N$301</f>
        <v>6</v>
      </c>
      <c r="C127" s="494" t="str">
        <f>'F14'!$A$301</f>
        <v>130516</v>
      </c>
      <c r="D127" s="499" t="str">
        <f>'F14'!$B$301</f>
        <v>Szűcs Vilmos</v>
      </c>
      <c r="E127" s="499" t="str">
        <f>'F14'!$C$301</f>
        <v>Pécs VTC</v>
      </c>
      <c r="F127" s="494">
        <f>'F14'!$J$301</f>
        <v>5</v>
      </c>
      <c r="G127" s="494">
        <f>'F14'!$J$302</f>
        <v>5</v>
      </c>
      <c r="H127" s="494">
        <f>'F14'!$L$301</f>
        <v>0</v>
      </c>
      <c r="I127" s="494">
        <f>'F14'!$M$301</f>
        <v>0</v>
      </c>
    </row>
    <row r="128" spans="1:10" ht="14.4" x14ac:dyDescent="0.3">
      <c r="A128" s="494">
        <f>'F14'!$O$11</f>
        <v>124</v>
      </c>
      <c r="B128" s="495">
        <f>'F14'!$N$11</f>
        <v>6</v>
      </c>
      <c r="C128" s="494" t="str">
        <f>'F14'!$A$11</f>
        <v>140920</v>
      </c>
      <c r="D128" s="499" t="str">
        <f>'F14'!$B$11</f>
        <v>Bagdi Barnabás</v>
      </c>
      <c r="E128" s="499" t="str">
        <f>'F14'!$C$11</f>
        <v>TSZSK Gyula</v>
      </c>
      <c r="F128" s="494">
        <f>'F14'!$J$11</f>
        <v>5</v>
      </c>
      <c r="G128" s="494">
        <f>'F14'!$J$12</f>
        <v>5</v>
      </c>
      <c r="H128" s="494">
        <f>'F14'!$L$11</f>
        <v>0</v>
      </c>
      <c r="I128" s="494">
        <f>'F14'!$M$11</f>
        <v>0</v>
      </c>
      <c r="J128" s="215"/>
    </row>
    <row r="129" spans="1:10" ht="14.4" x14ac:dyDescent="0.3">
      <c r="A129" s="494">
        <f>'F14'!$O$293</f>
        <v>124</v>
      </c>
      <c r="B129" s="495">
        <f>'F14'!$N$293</f>
        <v>6</v>
      </c>
      <c r="C129" s="494" t="str">
        <f>'F14'!$A$293</f>
        <v>121219</v>
      </c>
      <c r="D129" s="499" t="str">
        <f>'F14'!$B$293</f>
        <v>Szenczi Bence</v>
      </c>
      <c r="E129" s="499" t="str">
        <f>'F14'!$C$293</f>
        <v>Rába ETO</v>
      </c>
      <c r="F129" s="494">
        <f>'F14'!$J$293</f>
        <v>6</v>
      </c>
      <c r="G129" s="494">
        <f>'F14'!$J$294</f>
        <v>0</v>
      </c>
      <c r="H129" s="494">
        <f>'F14'!$L$293</f>
        <v>0</v>
      </c>
      <c r="I129" s="494">
        <f>'F14'!$M$293</f>
        <v>0</v>
      </c>
      <c r="J129" s="215"/>
    </row>
    <row r="130" spans="1:10" ht="14.4" x14ac:dyDescent="0.3">
      <c r="A130" s="494">
        <f>'F14'!$O$57</f>
        <v>129</v>
      </c>
      <c r="B130" s="495">
        <f>'F14'!$N$57</f>
        <v>5.2</v>
      </c>
      <c r="C130" s="494" t="str">
        <f>'F14'!$A$57</f>
        <v>120117</v>
      </c>
      <c r="D130" s="499" t="str">
        <f>'F14'!$B$57</f>
        <v>Dudás André</v>
      </c>
      <c r="E130" s="499" t="str">
        <f>'F14'!$C$57</f>
        <v>Sportmánia</v>
      </c>
      <c r="F130" s="494">
        <f>'F14'!$J$57</f>
        <v>5</v>
      </c>
      <c r="G130" s="494">
        <f>'F14'!$J$58</f>
        <v>1</v>
      </c>
      <c r="H130" s="494">
        <f>'F14'!$L$57</f>
        <v>0</v>
      </c>
      <c r="I130" s="494">
        <f>'F14'!$M$57</f>
        <v>0</v>
      </c>
    </row>
    <row r="131" spans="1:10" ht="14.4" x14ac:dyDescent="0.3">
      <c r="A131" s="494">
        <f>'F14'!$O$251</f>
        <v>129</v>
      </c>
      <c r="B131" s="495">
        <f>'F14'!$N$251</f>
        <v>5.2</v>
      </c>
      <c r="C131" s="494" t="str">
        <f>'F14'!$A$251</f>
        <v>1202290</v>
      </c>
      <c r="D131" s="499" t="str">
        <f>'F14'!$B$251</f>
        <v>Péterfy Róbert</v>
      </c>
      <c r="E131" s="499" t="str">
        <f>'F14'!$C$251</f>
        <v>Metro RSC</v>
      </c>
      <c r="F131" s="494">
        <f>'F14'!$J$251</f>
        <v>5</v>
      </c>
      <c r="G131" s="494">
        <f>'F14'!$J$252</f>
        <v>1</v>
      </c>
      <c r="H131" s="494">
        <f>'F14'!$L$251</f>
        <v>0</v>
      </c>
      <c r="I131" s="494">
        <f>'F14'!$M$251</f>
        <v>0</v>
      </c>
    </row>
    <row r="132" spans="1:10" ht="14.4" x14ac:dyDescent="0.3">
      <c r="A132" s="494">
        <f>'F14'!$O$223</f>
        <v>131</v>
      </c>
      <c r="B132" s="495">
        <f>'F14'!$N$223</f>
        <v>5</v>
      </c>
      <c r="C132" s="494" t="str">
        <f>'F14'!$A$223</f>
        <v>140425</v>
      </c>
      <c r="D132" s="499" t="str">
        <f>'F14'!$B$223</f>
        <v>Nemes Mirkó</v>
      </c>
      <c r="E132" s="499" t="str">
        <f>'F14'!$C$223</f>
        <v>Vasas SC</v>
      </c>
      <c r="F132" s="494">
        <f>'F14'!$J$223</f>
        <v>5</v>
      </c>
      <c r="G132" s="494">
        <f>'F14'!$J$224</f>
        <v>0</v>
      </c>
      <c r="H132" s="494">
        <f>'F14'!$L$223</f>
        <v>0</v>
      </c>
      <c r="I132" s="494">
        <f>'F14'!$M$223</f>
        <v>0</v>
      </c>
      <c r="J132" s="215"/>
    </row>
    <row r="133" spans="1:10" ht="14.4" x14ac:dyDescent="0.3">
      <c r="A133" s="494">
        <f>'F14'!$O$79</f>
        <v>132</v>
      </c>
      <c r="B133" s="495">
        <f>'F14'!$N$79</f>
        <v>4</v>
      </c>
      <c r="C133" s="494" t="str">
        <f>'F14'!$A$79</f>
        <v>1101181</v>
      </c>
      <c r="D133" s="499" t="str">
        <f>'F14'!$B$79</f>
        <v>Gábor Levente</v>
      </c>
      <c r="E133" s="499" t="str">
        <f>'F14'!$C$79</f>
        <v>Metró RSC</v>
      </c>
      <c r="F133" s="494">
        <f>'F14'!$J$79</f>
        <v>3</v>
      </c>
      <c r="G133" s="494">
        <f>'F14'!$J$80</f>
        <v>5</v>
      </c>
      <c r="H133" s="494">
        <f>'F14'!$L$79</f>
        <v>0</v>
      </c>
      <c r="I133" s="494">
        <f>'F14'!$M$79</f>
        <v>0</v>
      </c>
    </row>
    <row r="134" spans="1:10" ht="14.4" x14ac:dyDescent="0.3">
      <c r="A134" s="494">
        <f>'F14'!$O$273</f>
        <v>132</v>
      </c>
      <c r="B134" s="495">
        <f>'F14'!$N$273</f>
        <v>4</v>
      </c>
      <c r="C134" s="494" t="str">
        <f>'F14'!$A$273</f>
        <v>120825</v>
      </c>
      <c r="D134" s="499" t="str">
        <f>'F14'!$B$273</f>
        <v>Simon András</v>
      </c>
      <c r="E134" s="499" t="str">
        <f>'F14'!$C$273</f>
        <v>Marczibányi SE</v>
      </c>
      <c r="F134" s="494">
        <f>'F14'!$J$273</f>
        <v>4</v>
      </c>
      <c r="G134" s="494">
        <f>'F14'!$J$274</f>
        <v>0</v>
      </c>
      <c r="H134" s="494">
        <f>'F14'!$L$273</f>
        <v>0</v>
      </c>
      <c r="I134" s="494">
        <f>'F14'!$M$273</f>
        <v>0</v>
      </c>
    </row>
    <row r="135" spans="1:10" ht="14.4" x14ac:dyDescent="0.3">
      <c r="A135" s="494">
        <f>'F14'!$O$253</f>
        <v>132</v>
      </c>
      <c r="B135" s="495">
        <f>'F14'!$N$253</f>
        <v>4</v>
      </c>
      <c r="C135" s="494" t="str">
        <f>'F14'!$A$253</f>
        <v>120831</v>
      </c>
      <c r="D135" s="499" t="str">
        <f>'F14'!$B$253</f>
        <v>Pintér Tamás</v>
      </c>
      <c r="E135" s="499" t="str">
        <f>'F14'!$C$253</f>
        <v>Nemzedék SE</v>
      </c>
      <c r="F135" s="494">
        <f>'F14'!$J$253</f>
        <v>4</v>
      </c>
      <c r="G135" s="494">
        <f>'F14'!$J$254</f>
        <v>0</v>
      </c>
      <c r="H135" s="494">
        <f>'F14'!$L$253</f>
        <v>0</v>
      </c>
      <c r="I135" s="494">
        <f>'F14'!$M$253</f>
        <v>0</v>
      </c>
    </row>
    <row r="136" spans="1:10" ht="14.4" x14ac:dyDescent="0.3">
      <c r="A136" s="494">
        <f>'F14'!$O$337</f>
        <v>132</v>
      </c>
      <c r="B136" s="495">
        <f>'F14'!$N$337</f>
        <v>4</v>
      </c>
      <c r="C136" s="494" t="str">
        <f>'F14'!$A$337</f>
        <v>140303</v>
      </c>
      <c r="D136" s="499" t="str">
        <f>'F14'!$B$337</f>
        <v>Vig Arnold</v>
      </c>
      <c r="E136" s="499" t="str">
        <f>'F14'!$C$337</f>
        <v>GYAC</v>
      </c>
      <c r="F136" s="494">
        <f>'F14'!$J$337</f>
        <v>3</v>
      </c>
      <c r="G136" s="494">
        <f>'F14'!$J$338</f>
        <v>5</v>
      </c>
      <c r="H136" s="494">
        <f>'F14'!$L$337</f>
        <v>0</v>
      </c>
      <c r="I136" s="494">
        <f>'F14'!$M$337</f>
        <v>0</v>
      </c>
      <c r="J136" s="215"/>
    </row>
    <row r="137" spans="1:10" ht="14.4" x14ac:dyDescent="0.3">
      <c r="A137" s="494">
        <f>'F14'!$O$105</f>
        <v>136</v>
      </c>
      <c r="B137" s="495">
        <f>'F14'!$N$105</f>
        <v>3</v>
      </c>
      <c r="C137" s="494" t="str">
        <f>'F14'!$A$105</f>
        <v>110114</v>
      </c>
      <c r="D137" s="499" t="str">
        <f>'F14'!$B$105</f>
        <v>Handzó Vilmos</v>
      </c>
      <c r="E137" s="499" t="str">
        <f>'F14'!$C$105</f>
        <v>Metró RSC</v>
      </c>
      <c r="F137" s="494">
        <f>'F14'!$J$105</f>
        <v>3</v>
      </c>
      <c r="G137" s="494">
        <f>'F14'!$J$106</f>
        <v>0</v>
      </c>
      <c r="H137" s="494">
        <f>'F14'!$L$105</f>
        <v>0</v>
      </c>
      <c r="I137" s="494">
        <f>'F14'!$M$105</f>
        <v>0</v>
      </c>
    </row>
    <row r="138" spans="1:10" ht="14.4" x14ac:dyDescent="0.3">
      <c r="A138" s="494">
        <f>'F14'!$O$229</f>
        <v>136</v>
      </c>
      <c r="B138" s="495">
        <f>'F14'!$N$229</f>
        <v>3</v>
      </c>
      <c r="C138" s="494" t="str">
        <f>'F14'!$A$229</f>
        <v>110121</v>
      </c>
      <c r="D138" s="499" t="str">
        <f>'F14'!$B$229</f>
        <v>Nyikos János</v>
      </c>
      <c r="E138" s="499" t="str">
        <f>'F14'!$C$229</f>
        <v>Marso TC</v>
      </c>
      <c r="F138" s="494">
        <f>'F14'!$J$229</f>
        <v>3</v>
      </c>
      <c r="G138" s="494">
        <f>'F14'!$J$230</f>
        <v>0</v>
      </c>
      <c r="H138" s="494">
        <f>'F14'!$L$229</f>
        <v>0</v>
      </c>
      <c r="I138" s="494">
        <f>'F14'!$M$229</f>
        <v>0</v>
      </c>
    </row>
    <row r="139" spans="1:10" ht="14.4" x14ac:dyDescent="0.3">
      <c r="A139" s="494">
        <f>'F14'!$O$259</f>
        <v>136</v>
      </c>
      <c r="B139" s="495">
        <f>'F14'!$N$259</f>
        <v>3</v>
      </c>
      <c r="C139" s="494" t="str">
        <f>'F14'!$A$259</f>
        <v>110704</v>
      </c>
      <c r="D139" s="499" t="str">
        <f>'F14'!$B$259</f>
        <v>Réthelyi Vilmos</v>
      </c>
      <c r="E139" s="499" t="str">
        <f>'F14'!$C$259</f>
        <v>MTK</v>
      </c>
      <c r="F139" s="494">
        <f>'F14'!$J$259</f>
        <v>3</v>
      </c>
      <c r="G139" s="494">
        <f>'F14'!$J$260</f>
        <v>0</v>
      </c>
      <c r="H139" s="494">
        <f>'F14'!$L$259</f>
        <v>0</v>
      </c>
      <c r="I139" s="494">
        <f>'F14'!$M$259</f>
        <v>0</v>
      </c>
    </row>
    <row r="140" spans="1:10" ht="14.4" x14ac:dyDescent="0.3">
      <c r="A140" s="494">
        <f>'F14'!$O$127</f>
        <v>136</v>
      </c>
      <c r="B140" s="495">
        <f>'F14'!$N$127</f>
        <v>3</v>
      </c>
      <c r="C140" s="494" t="str">
        <f>'F14'!$A$127</f>
        <v>120306</v>
      </c>
      <c r="D140" s="499" t="str">
        <f>'F14'!$B$127</f>
        <v>Józsa Mikes</v>
      </c>
      <c r="E140" s="499" t="str">
        <f>'F14'!$C$127</f>
        <v>Centerpálya</v>
      </c>
      <c r="F140" s="494">
        <f>'F14'!$J$127</f>
        <v>3</v>
      </c>
      <c r="G140" s="494">
        <f>'F14'!$J$128</f>
        <v>0</v>
      </c>
      <c r="H140" s="494">
        <f>'F14'!$L$127</f>
        <v>0</v>
      </c>
      <c r="I140" s="494">
        <f>'F14'!$M$127</f>
        <v>0</v>
      </c>
    </row>
    <row r="141" spans="1:10" ht="14.4" x14ac:dyDescent="0.3">
      <c r="A141" s="494">
        <f>'F14'!$O$217</f>
        <v>136</v>
      </c>
      <c r="B141" s="495">
        <f>'F14'!$N$217</f>
        <v>3</v>
      </c>
      <c r="C141" s="494" t="str">
        <f>'F14'!$A$217</f>
        <v>1201010</v>
      </c>
      <c r="D141" s="499" t="str">
        <f>'F14'!$B$217</f>
        <v>Morales-Bajkai Sebastian</v>
      </c>
      <c r="E141" s="499" t="str">
        <f>'F14'!$C$217</f>
        <v>külf.</v>
      </c>
      <c r="F141" s="494">
        <f>'F14'!$J$217</f>
        <v>3</v>
      </c>
      <c r="G141" s="494">
        <f>'F14'!$J$218</f>
        <v>0</v>
      </c>
      <c r="H141" s="494">
        <f>'F14'!$L$217</f>
        <v>0</v>
      </c>
      <c r="I141" s="494">
        <f>'F14'!$M$217</f>
        <v>0</v>
      </c>
    </row>
    <row r="142" spans="1:10" ht="14.4" x14ac:dyDescent="0.3">
      <c r="A142" s="494">
        <f>'F14'!$O$77</f>
        <v>136</v>
      </c>
      <c r="B142" s="495">
        <f>'F14'!$N$77</f>
        <v>3</v>
      </c>
      <c r="C142" s="494" t="str">
        <f>'F14'!$A$77</f>
        <v>130701</v>
      </c>
      <c r="D142" s="499" t="str">
        <f>'F14'!$B$77</f>
        <v>Filipenko Valér</v>
      </c>
      <c r="E142" s="499" t="str">
        <f>'F14'!$C$77</f>
        <v>PVTC</v>
      </c>
      <c r="F142" s="494">
        <f>'F14'!$J$77</f>
        <v>3</v>
      </c>
      <c r="G142" s="494">
        <f>'F14'!$J$78</f>
        <v>0</v>
      </c>
      <c r="H142" s="494">
        <f>'F14'!$L$77</f>
        <v>0</v>
      </c>
      <c r="I142" s="494">
        <f>'F14'!$M$77</f>
        <v>0</v>
      </c>
      <c r="J142" s="215"/>
    </row>
    <row r="143" spans="1:10" ht="14.4" x14ac:dyDescent="0.3">
      <c r="A143" s="494">
        <f>'F14'!$O$227</f>
        <v>136</v>
      </c>
      <c r="B143" s="495">
        <f>'F14'!$N$227</f>
        <v>3</v>
      </c>
      <c r="C143" s="494" t="str">
        <f>'F14'!$A$227</f>
        <v>110208</v>
      </c>
      <c r="D143" s="499" t="str">
        <f>'F14'!$B$227</f>
        <v>Neuvirth Dávid</v>
      </c>
      <c r="E143" s="499" t="str">
        <f>'F14'!$C$227</f>
        <v>Kőszegi SE</v>
      </c>
      <c r="F143" s="494">
        <f>'F14'!$J$227</f>
        <v>3</v>
      </c>
      <c r="G143" s="494">
        <f>'F14'!$J$228</f>
        <v>0</v>
      </c>
      <c r="H143" s="494">
        <f>'F14'!$L$227</f>
        <v>0</v>
      </c>
      <c r="I143" s="494">
        <f>'F14'!$M$227</f>
        <v>0</v>
      </c>
      <c r="J143" s="215"/>
    </row>
    <row r="144" spans="1:10" ht="14.4" x14ac:dyDescent="0.3">
      <c r="A144" s="494">
        <f>'F14'!$O$211</f>
        <v>136</v>
      </c>
      <c r="B144" s="495">
        <f>'F14'!$N$211</f>
        <v>3</v>
      </c>
      <c r="C144" s="494" t="str">
        <f>'F14'!$A$211</f>
        <v>1107170</v>
      </c>
      <c r="D144" s="499" t="str">
        <f>'F14'!$B$211</f>
        <v>Molnár Botond</v>
      </c>
      <c r="E144" s="499" t="str">
        <f>'F14'!$C$211</f>
        <v>Alba Bianca</v>
      </c>
      <c r="F144" s="494">
        <f>'F14'!$J$211</f>
        <v>3</v>
      </c>
      <c r="G144" s="494">
        <f>'F14'!$J$212</f>
        <v>0</v>
      </c>
      <c r="H144" s="494">
        <f>'F14'!$L$212</f>
        <v>0</v>
      </c>
      <c r="I144" s="494">
        <f>'F14'!$M$212</f>
        <v>0</v>
      </c>
      <c r="J144" s="215"/>
    </row>
    <row r="145" spans="1:10" ht="14.4" x14ac:dyDescent="0.3">
      <c r="A145" s="494">
        <f>'F14'!$O$291</f>
        <v>136</v>
      </c>
      <c r="B145" s="495">
        <f>'F14'!$N$291</f>
        <v>3</v>
      </c>
      <c r="C145" s="494" t="str">
        <f>'F14'!$A$291</f>
        <v>131125</v>
      </c>
      <c r="D145" s="499" t="str">
        <f>'F14'!$B$291</f>
        <v>Száday László Tibor</v>
      </c>
      <c r="E145" s="499" t="str">
        <f>'F14'!$C$291</f>
        <v>D.keszi TK</v>
      </c>
      <c r="F145" s="494">
        <f>'F14'!$J$291</f>
        <v>3</v>
      </c>
      <c r="G145" s="494">
        <f>'F14'!$J$292</f>
        <v>0</v>
      </c>
      <c r="H145" s="494">
        <f>'F14'!$L$291</f>
        <v>0</v>
      </c>
      <c r="I145" s="494">
        <f>'F14'!$M$292</f>
        <v>0</v>
      </c>
      <c r="J145" s="215"/>
    </row>
    <row r="146" spans="1:10" ht="14.4" x14ac:dyDescent="0.3">
      <c r="A146" s="494">
        <f>'F14'!$O$131</f>
        <v>136</v>
      </c>
      <c r="B146" s="495">
        <f>'F14'!$N$131</f>
        <v>3</v>
      </c>
      <c r="C146" s="494" t="str">
        <f>'F14'!$A$131</f>
        <v>1301062</v>
      </c>
      <c r="D146" s="499" t="str">
        <f>'F14'!$B$131</f>
        <v>Kaliszky Konrád</v>
      </c>
      <c r="E146" s="499" t="str">
        <f>'F14'!$C$131</f>
        <v>Centerpálya</v>
      </c>
      <c r="F146" s="494">
        <f>'F14'!$J$131</f>
        <v>3</v>
      </c>
      <c r="G146" s="494">
        <f>'F14'!$J$132</f>
        <v>0</v>
      </c>
      <c r="H146" s="494">
        <f>'F14'!$L$131</f>
        <v>0</v>
      </c>
      <c r="I146" s="494">
        <f>'F14'!$M$131</f>
        <v>0</v>
      </c>
      <c r="J146" s="215"/>
    </row>
    <row r="147" spans="1:10" ht="14.4" x14ac:dyDescent="0.3">
      <c r="A147" s="494">
        <f>'F14'!$O$265</f>
        <v>146</v>
      </c>
      <c r="B147" s="495">
        <f>'F14'!$N$265</f>
        <v>2.6</v>
      </c>
      <c r="C147" s="494" t="str">
        <f>'F14'!$A$265</f>
        <v>120527</v>
      </c>
      <c r="D147" s="499" t="str">
        <f>'F14'!$B$265</f>
        <v>Schmidt Ábel</v>
      </c>
      <c r="E147" s="499" t="str">
        <f>'F14'!$C$265</f>
        <v>GYAC</v>
      </c>
      <c r="F147" s="494">
        <f>'F14'!$J$265</f>
        <v>2</v>
      </c>
      <c r="G147" s="494">
        <f>'F14'!$J$266</f>
        <v>3</v>
      </c>
      <c r="H147" s="494">
        <f>'F14'!$L$265</f>
        <v>0</v>
      </c>
      <c r="I147" s="494">
        <f>'F14'!$M$265</f>
        <v>0</v>
      </c>
    </row>
    <row r="148" spans="1:10" ht="14.4" x14ac:dyDescent="0.3">
      <c r="A148" s="494">
        <f>'F14'!$O$149</f>
        <v>147</v>
      </c>
      <c r="B148" s="495">
        <f>'F14'!$N$149</f>
        <v>2.4</v>
      </c>
      <c r="C148" s="494" t="str">
        <f>'F14'!$A$149</f>
        <v>121223</v>
      </c>
      <c r="D148" s="499" t="str">
        <f>'F14'!$B$149</f>
        <v>Kocsár Dávid</v>
      </c>
      <c r="E148" s="499" t="str">
        <f>'F14'!$C$149</f>
        <v>TSZSK Gyula</v>
      </c>
      <c r="F148" s="494">
        <f>'F14'!$J$149</f>
        <v>2</v>
      </c>
      <c r="G148" s="494">
        <f>'F14'!$J$150</f>
        <v>2</v>
      </c>
      <c r="H148" s="494">
        <f>'F14'!$L$149</f>
        <v>0</v>
      </c>
      <c r="I148" s="494">
        <f>'F14'!$M$149</f>
        <v>0</v>
      </c>
    </row>
    <row r="149" spans="1:10" ht="14.4" x14ac:dyDescent="0.3">
      <c r="A149" s="494">
        <f>'F14'!$O$333</f>
        <v>148</v>
      </c>
      <c r="B149" s="495">
        <f>'F14'!$N$333</f>
        <v>2</v>
      </c>
      <c r="C149" s="494" t="str">
        <f>'F14'!$A$333</f>
        <v>1201201</v>
      </c>
      <c r="D149" s="499" t="str">
        <f>'F14'!$B$333</f>
        <v>Varga Vencel</v>
      </c>
      <c r="E149" s="499" t="str">
        <f>'F14'!$C$333</f>
        <v>Vasas SC</v>
      </c>
      <c r="F149" s="494">
        <f>'F14'!$J$333</f>
        <v>2</v>
      </c>
      <c r="G149" s="494">
        <f>'F14'!$J$334</f>
        <v>0</v>
      </c>
      <c r="H149" s="494">
        <f>'F14'!$L$333</f>
        <v>0</v>
      </c>
      <c r="I149" s="494">
        <f>'F14'!$M$333</f>
        <v>0</v>
      </c>
    </row>
    <row r="150" spans="1:10" ht="14.4" x14ac:dyDescent="0.3">
      <c r="A150" s="494">
        <f>'F14'!$O$99</f>
        <v>149</v>
      </c>
      <c r="B150" s="495">
        <f>'F14'!$N$99</f>
        <v>1</v>
      </c>
      <c r="C150" s="494" t="str">
        <f>'F14'!$A$99</f>
        <v>120601</v>
      </c>
      <c r="D150" s="499" t="str">
        <f>'F14'!$B$99</f>
        <v>Gyarmati Márton</v>
      </c>
      <c r="E150" s="499" t="str">
        <f>'F14'!$C$99</f>
        <v>ZTE</v>
      </c>
      <c r="F150" s="494">
        <f>'F14'!$J$99</f>
        <v>1</v>
      </c>
      <c r="G150" s="494">
        <f>'F14'!$J$100</f>
        <v>0</v>
      </c>
      <c r="H150" s="494">
        <f>'F14'!$L$99</f>
        <v>0</v>
      </c>
      <c r="I150" s="494">
        <f>'F14'!$M$99</f>
        <v>0</v>
      </c>
    </row>
    <row r="151" spans="1:10" ht="14.4" x14ac:dyDescent="0.3">
      <c r="A151" s="494">
        <f>'F14'!$O$95</f>
        <v>149</v>
      </c>
      <c r="B151" s="495">
        <f>'F14'!$N$95</f>
        <v>1</v>
      </c>
      <c r="C151" s="494" t="str">
        <f>'F14'!$A$95</f>
        <v>121026</v>
      </c>
      <c r="D151" s="499" t="str">
        <f>'F14'!$B$95</f>
        <v>Gróf Zétény</v>
      </c>
      <c r="E151" s="499" t="str">
        <f>'F14'!$C$95</f>
        <v>Savaria TC</v>
      </c>
      <c r="F151" s="494">
        <f>'F14'!$J$95</f>
        <v>1</v>
      </c>
      <c r="G151" s="494">
        <f>'F14'!$J$96</f>
        <v>0</v>
      </c>
      <c r="H151" s="494">
        <f>'F14'!$L$95</f>
        <v>0</v>
      </c>
      <c r="I151" s="494">
        <f>'F14'!$M$95</f>
        <v>0</v>
      </c>
    </row>
    <row r="152" spans="1:10" ht="14.4" x14ac:dyDescent="0.3">
      <c r="A152" s="494">
        <f>'F14'!$O$277</f>
        <v>149</v>
      </c>
      <c r="B152" s="495">
        <f>'F14'!$N$277</f>
        <v>1</v>
      </c>
      <c r="C152" s="494" t="str">
        <f>'F14'!$A$277</f>
        <v>121119</v>
      </c>
      <c r="D152" s="499" t="str">
        <f>'F14'!$B$277</f>
        <v>Siska Miklós</v>
      </c>
      <c r="E152" s="499" t="str">
        <f>'F14'!$C$277</f>
        <v>BBTC SE</v>
      </c>
      <c r="F152" s="494">
        <f>'F14'!$J$277</f>
        <v>1</v>
      </c>
      <c r="G152" s="494">
        <f>'F14'!$J$278</f>
        <v>0</v>
      </c>
      <c r="H152" s="494">
        <f>'F14'!$L$277</f>
        <v>0</v>
      </c>
      <c r="I152" s="494">
        <f>'F14'!$M$277</f>
        <v>0</v>
      </c>
      <c r="J152" s="215"/>
    </row>
    <row r="153" spans="1:10" ht="14.4" x14ac:dyDescent="0.3">
      <c r="A153" s="494">
        <f>'F14'!$O$183</f>
        <v>149</v>
      </c>
      <c r="B153" s="495">
        <f>'F14'!$N$183</f>
        <v>1</v>
      </c>
      <c r="C153" s="494" t="str">
        <f>'F14'!$A$183</f>
        <v>131105</v>
      </c>
      <c r="D153" s="499" t="str">
        <f>'F14'!$B$183</f>
        <v>Lukácsi Márk</v>
      </c>
      <c r="E153" s="499" t="str">
        <f>'F14'!$C$183</f>
        <v>Pasarét TK</v>
      </c>
      <c r="F153" s="494">
        <f>'F14'!$J$183</f>
        <v>0</v>
      </c>
      <c r="G153" s="494">
        <f>'F14'!$J$184</f>
        <v>5</v>
      </c>
      <c r="H153" s="494">
        <f>'F14'!$L$183</f>
        <v>0</v>
      </c>
      <c r="I153" s="494">
        <f>'F14'!$M$183</f>
        <v>0</v>
      </c>
    </row>
    <row r="154" spans="1:10" ht="14.4" x14ac:dyDescent="0.3">
      <c r="A154" s="494">
        <f>'F14'!$O$233</f>
        <v>149</v>
      </c>
      <c r="B154" s="495">
        <f>'F14'!$N$233</f>
        <v>1</v>
      </c>
      <c r="C154" s="494" t="str">
        <f>'F14'!$A$233</f>
        <v>1203120</v>
      </c>
      <c r="D154" s="499" t="str">
        <f>'F14'!$B$233</f>
        <v>Ombódi Róbert</v>
      </c>
      <c r="E154" s="499" t="str">
        <f>'F14'!$C$233</f>
        <v>Tréning Center</v>
      </c>
      <c r="F154" s="494">
        <f>'F14'!$J$233</f>
        <v>1</v>
      </c>
      <c r="G154" s="494">
        <f>'F14'!$J$234</f>
        <v>0</v>
      </c>
      <c r="H154" s="494">
        <f>'F14'!$L$233</f>
        <v>0</v>
      </c>
      <c r="I154" s="494">
        <f>'F14'!$M$233</f>
        <v>0</v>
      </c>
    </row>
    <row r="155" spans="1:10" ht="14.4" x14ac:dyDescent="0.3">
      <c r="A155" s="494">
        <f>'F14'!$O$139</f>
        <v>149</v>
      </c>
      <c r="B155" s="495">
        <f>'F14'!$N$139</f>
        <v>1</v>
      </c>
      <c r="C155" s="494" t="str">
        <f>'F14'!$A$139</f>
        <v>1204241</v>
      </c>
      <c r="D155" s="499" t="str">
        <f>'F14'!$B$139</f>
        <v>Kárpáti Vitéz Dániel</v>
      </c>
      <c r="E155" s="499" t="str">
        <f>'F14'!$C$139</f>
        <v>Gubacsi TK</v>
      </c>
      <c r="F155" s="494">
        <f>'F14'!$J$139</f>
        <v>1</v>
      </c>
      <c r="G155" s="494">
        <f>'F14'!$J$140</f>
        <v>0</v>
      </c>
      <c r="H155" s="494">
        <f>'F14'!$L$139</f>
        <v>0</v>
      </c>
      <c r="I155" s="494">
        <f>'F14'!$M$139</f>
        <v>0</v>
      </c>
    </row>
    <row r="156" spans="1:10" ht="14.4" x14ac:dyDescent="0.3">
      <c r="A156" s="494">
        <f>'F14'!$O$255</f>
        <v>149</v>
      </c>
      <c r="B156" s="495">
        <f>'F14'!$N$255</f>
        <v>1</v>
      </c>
      <c r="C156" s="494" t="str">
        <f>'F14'!$A$255</f>
        <v>1208161</v>
      </c>
      <c r="D156" s="499" t="str">
        <f>'F14'!$B$255</f>
        <v>Polónyi Ferenc Farkas</v>
      </c>
      <c r="E156" s="499" t="str">
        <f>'F14'!$C$255</f>
        <v>Metro RSC</v>
      </c>
      <c r="F156" s="494">
        <f>'F14'!$J$255</f>
        <v>1</v>
      </c>
      <c r="G156" s="494">
        <f>'F14'!$J$256</f>
        <v>0</v>
      </c>
      <c r="H156" s="494">
        <f>'F14'!$L$255</f>
        <v>0</v>
      </c>
      <c r="I156" s="494">
        <f>'F14'!$M$255</f>
        <v>0</v>
      </c>
    </row>
    <row r="157" spans="1:10" ht="14.4" x14ac:dyDescent="0.3">
      <c r="A157" s="494">
        <f>'F14'!$O$243</f>
        <v>149</v>
      </c>
      <c r="B157" s="495">
        <f>'F14'!$N$243</f>
        <v>1</v>
      </c>
      <c r="C157" s="494" t="str">
        <f>'F14'!$A$243</f>
        <v>1210110</v>
      </c>
      <c r="D157" s="499" t="str">
        <f>'F14'!$B$243</f>
        <v>Pap Zsombor</v>
      </c>
      <c r="E157" s="499" t="str">
        <f>'F14'!$C$243</f>
        <v>Budaörs</v>
      </c>
      <c r="F157" s="494">
        <f>'F14'!$J$243</f>
        <v>1</v>
      </c>
      <c r="G157" s="494">
        <f>'F14'!$J$244</f>
        <v>0</v>
      </c>
      <c r="H157" s="494">
        <f>'F14'!$L$243</f>
        <v>0</v>
      </c>
      <c r="I157" s="494">
        <f>'F14'!$M$243</f>
        <v>0</v>
      </c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91" t="s">
        <v>21</v>
      </c>
      <c r="B1" s="492" t="s">
        <v>6067</v>
      </c>
      <c r="C1" s="491" t="s">
        <v>6068</v>
      </c>
      <c r="D1" s="493" t="s">
        <v>6069</v>
      </c>
      <c r="E1" s="491" t="s">
        <v>6070</v>
      </c>
      <c r="F1" s="491" t="s">
        <v>6071</v>
      </c>
      <c r="G1" s="491" t="s">
        <v>6072</v>
      </c>
      <c r="H1" s="501" t="s">
        <v>6073</v>
      </c>
      <c r="I1" s="503" t="s">
        <v>6074</v>
      </c>
    </row>
    <row r="2" spans="1:9" ht="18" customHeight="1" x14ac:dyDescent="0.3">
      <c r="A2" s="494">
        <f>'L14'!$O$129</f>
        <v>1</v>
      </c>
      <c r="B2" s="495">
        <f>'L14'!$N129</f>
        <v>3382</v>
      </c>
      <c r="C2" s="494" t="str">
        <f>'L14'!$A$129</f>
        <v>110210</v>
      </c>
      <c r="D2" s="499" t="str">
        <f>'L14'!$B$129</f>
        <v>Nógrádi Noémi</v>
      </c>
      <c r="E2" s="499" t="str">
        <f>'L14'!$C$129</f>
        <v>Bp. Honvéd</v>
      </c>
      <c r="F2" s="494">
        <f>'L14'!$J$129</f>
        <v>550</v>
      </c>
      <c r="G2" s="494">
        <f>'L14'!$J$130</f>
        <v>635</v>
      </c>
      <c r="H2" s="494">
        <f>'L14'!$L$129</f>
        <v>409</v>
      </c>
      <c r="I2" s="504">
        <f>'L14'!$M$129</f>
        <v>22</v>
      </c>
    </row>
    <row r="3" spans="1:9" ht="18" customHeight="1" x14ac:dyDescent="0.3">
      <c r="A3" s="494">
        <f>'L14'!$O$177</f>
        <v>2</v>
      </c>
      <c r="B3" s="495">
        <f>'L14'!$N177</f>
        <v>2789.4</v>
      </c>
      <c r="C3" s="494" t="str">
        <f>'L14'!$A$177</f>
        <v>111006</v>
      </c>
      <c r="D3" s="499" t="str">
        <f>'L14'!$B$177</f>
        <v>Sziklai Zita</v>
      </c>
      <c r="E3" s="499" t="str">
        <f>'L14'!$C$177</f>
        <v>Bp.Honvéd</v>
      </c>
      <c r="F3" s="494">
        <f>'L14'!$J$177</f>
        <v>530</v>
      </c>
      <c r="G3" s="494">
        <f>'L14'!$J$178</f>
        <v>497</v>
      </c>
      <c r="H3" s="494">
        <f>'L14'!$L$177</f>
        <v>420</v>
      </c>
      <c r="I3" s="504">
        <f>'L14'!$M$177</f>
        <v>2</v>
      </c>
    </row>
    <row r="4" spans="1:9" ht="18" customHeight="1" x14ac:dyDescent="0.3">
      <c r="A4" s="494">
        <f>'L14'!$O$33</f>
        <v>3</v>
      </c>
      <c r="B4" s="495">
        <f>'L14'!$N33</f>
        <v>1456</v>
      </c>
      <c r="C4" s="494" t="str">
        <f>'L14'!$A$33</f>
        <v>1109070</v>
      </c>
      <c r="D4" s="499" t="str">
        <f>'L14'!$B$33</f>
        <v>Csernus Tímea</v>
      </c>
      <c r="E4" s="499" t="str">
        <f>'L14'!$C$33</f>
        <v>Tszk Gyula</v>
      </c>
      <c r="F4" s="494">
        <f>'L14'!$J$33</f>
        <v>570</v>
      </c>
      <c r="G4" s="494">
        <f>'L14'!$J$34</f>
        <v>680</v>
      </c>
      <c r="H4" s="494">
        <f>'L14'!$L$33</f>
        <v>150</v>
      </c>
      <c r="I4" s="504">
        <f>'L14'!$M$33</f>
        <v>0</v>
      </c>
    </row>
    <row r="5" spans="1:9" ht="18" customHeight="1" x14ac:dyDescent="0.3">
      <c r="A5" s="494">
        <f>'L14'!$O$89</f>
        <v>4</v>
      </c>
      <c r="B5" s="495">
        <f>'L14'!$N89</f>
        <v>1288.4000000000001</v>
      </c>
      <c r="C5" s="494" t="str">
        <f>'L14'!$A$89</f>
        <v>1210060</v>
      </c>
      <c r="D5" s="499" t="str">
        <f>'L14'!$B$89</f>
        <v>Kaminszka Gabriella</v>
      </c>
      <c r="E5" s="499" t="str">
        <f>'L14'!$C$89</f>
        <v>Volvex SE</v>
      </c>
      <c r="F5" s="494">
        <f>'L14'!$J$89</f>
        <v>732</v>
      </c>
      <c r="G5" s="494">
        <f>'L14'!$J$90</f>
        <v>682</v>
      </c>
      <c r="H5" s="494">
        <f>'L14'!$L$89</f>
        <v>84</v>
      </c>
      <c r="I5" s="504">
        <f>'L14'!$M$89</f>
        <v>0</v>
      </c>
    </row>
    <row r="6" spans="1:9" ht="18" customHeight="1" x14ac:dyDescent="0.3">
      <c r="A6" s="494">
        <f>'L14'!$O$21</f>
        <v>5</v>
      </c>
      <c r="B6" s="495">
        <f>'L14'!$N21</f>
        <v>995</v>
      </c>
      <c r="C6" s="494" t="str">
        <f>'L14'!$A$21</f>
        <v>110106</v>
      </c>
      <c r="D6" s="499" t="str">
        <f>'L14'!$B$21</f>
        <v>Blum Hanna</v>
      </c>
      <c r="E6" s="499" t="str">
        <f>'L14'!$C$21</f>
        <v>Bp. Honvéd</v>
      </c>
      <c r="F6" s="494">
        <f>'L14'!$J$21</f>
        <v>540</v>
      </c>
      <c r="G6" s="494">
        <f>'L14'!$J$22</f>
        <v>650</v>
      </c>
      <c r="H6" s="494">
        <f>'L14'!$L$21</f>
        <v>65</v>
      </c>
      <c r="I6" s="504">
        <f>'L14'!$M$21</f>
        <v>0</v>
      </c>
    </row>
    <row r="7" spans="1:9" ht="18" customHeight="1" x14ac:dyDescent="0.3">
      <c r="A7" s="494">
        <f>'L14'!$O$159</f>
        <v>6</v>
      </c>
      <c r="B7" s="495">
        <f>'L14'!$N159</f>
        <v>861</v>
      </c>
      <c r="C7" s="494" t="str">
        <f>'L14'!$A$159</f>
        <v>110621</v>
      </c>
      <c r="D7" s="499" t="str">
        <f>'L14'!$B$159</f>
        <v>Simon Amanda Vanda</v>
      </c>
      <c r="E7" s="499" t="str">
        <f>'L14'!$C$159</f>
        <v>Ten.Műhely</v>
      </c>
      <c r="F7" s="494">
        <f>'L14'!$J$159</f>
        <v>480</v>
      </c>
      <c r="G7" s="494">
        <f>'L14'!$J$160</f>
        <v>480</v>
      </c>
      <c r="H7" s="494">
        <f>'L14'!$L$159</f>
        <v>57</v>
      </c>
      <c r="I7" s="504">
        <f>'L14'!$M$159</f>
        <v>0</v>
      </c>
    </row>
    <row r="8" spans="1:9" ht="18" customHeight="1" x14ac:dyDescent="0.3">
      <c r="A8" s="494">
        <f>'L14'!$O$47</f>
        <v>7</v>
      </c>
      <c r="B8" s="495">
        <f>'L14'!$N47</f>
        <v>644</v>
      </c>
      <c r="C8" s="494" t="str">
        <f>'L14'!$A$47</f>
        <v>120127</v>
      </c>
      <c r="D8" s="499" t="str">
        <f>'L14'!$B$47</f>
        <v>Értékes Boglárka</v>
      </c>
      <c r="E8" s="499" t="str">
        <f>'L14'!$C$47</f>
        <v>Volvex SE</v>
      </c>
      <c r="F8" s="494">
        <f>'L14'!$J$47</f>
        <v>432</v>
      </c>
      <c r="G8" s="494">
        <f>'L14'!$J$48</f>
        <v>460</v>
      </c>
      <c r="H8" s="494">
        <f>'L14'!$L$47</f>
        <v>24</v>
      </c>
      <c r="I8" s="504">
        <f>'L14'!$M$47</f>
        <v>0</v>
      </c>
    </row>
    <row r="9" spans="1:9" ht="18" customHeight="1" x14ac:dyDescent="0.3">
      <c r="A9" s="494">
        <f>'L14'!$O$201</f>
        <v>8</v>
      </c>
      <c r="B9" s="495">
        <f>'L14'!$N201</f>
        <v>572</v>
      </c>
      <c r="C9" s="494" t="str">
        <f>'L14'!$A$201</f>
        <v>110421</v>
      </c>
      <c r="D9" s="499" t="str">
        <f>'L14'!$B$201</f>
        <v>Vecseri Bianka</v>
      </c>
      <c r="E9" s="499" t="str">
        <f>'L14'!$C$201</f>
        <v>Ten.Műhely</v>
      </c>
      <c r="F9" s="494">
        <f>'L14'!$J$201</f>
        <v>270</v>
      </c>
      <c r="G9" s="494">
        <f>'L14'!$J$202</f>
        <v>510</v>
      </c>
      <c r="H9" s="494">
        <f>'L14'!$L$201</f>
        <v>40</v>
      </c>
      <c r="I9" s="504">
        <f>'L14'!$M$201</f>
        <v>0</v>
      </c>
    </row>
    <row r="10" spans="1:9" ht="18" customHeight="1" x14ac:dyDescent="0.3">
      <c r="A10" s="494">
        <f>'L14'!$O$123</f>
        <v>9</v>
      </c>
      <c r="B10" s="495">
        <f>'L14'!$N123</f>
        <v>566.20000000000005</v>
      </c>
      <c r="C10" s="494" t="str">
        <f>'L14'!$A$123</f>
        <v>120213</v>
      </c>
      <c r="D10" s="499" t="str">
        <f>'L14'!$B$123</f>
        <v>Nagy Nóra</v>
      </c>
      <c r="E10" s="499" t="str">
        <f>'L14'!$C$123</f>
        <v>Sportmánia</v>
      </c>
      <c r="F10" s="494">
        <f>'L14'!$J$123</f>
        <v>376</v>
      </c>
      <c r="G10" s="494">
        <f>'L14'!$J$124</f>
        <v>426</v>
      </c>
      <c r="H10" s="494">
        <f>'L14'!$L$123</f>
        <v>21</v>
      </c>
      <c r="I10" s="504">
        <f>'L14'!$M$123</f>
        <v>0</v>
      </c>
    </row>
    <row r="11" spans="1:9" ht="18" customHeight="1" x14ac:dyDescent="0.3">
      <c r="A11" s="494">
        <f>'L14'!$O$109</f>
        <v>10</v>
      </c>
      <c r="B11" s="495">
        <f>'L14'!$N109</f>
        <v>513.4</v>
      </c>
      <c r="C11" s="494">
        <f>'L14'!$A$109</f>
        <v>110308</v>
      </c>
      <c r="D11" s="499" t="str">
        <f>'L14'!$B$109</f>
        <v>Markovits Mirabell</v>
      </c>
      <c r="E11" s="499" t="str">
        <f>'L14'!$C$109</f>
        <v>Ten.Műhely</v>
      </c>
      <c r="F11" s="494">
        <f>'L14'!$J$109</f>
        <v>145</v>
      </c>
      <c r="G11" s="494">
        <f>'L14'!$J$110</f>
        <v>192</v>
      </c>
      <c r="H11" s="494">
        <f>'L14'!$L$109</f>
        <v>66</v>
      </c>
      <c r="I11" s="504">
        <f>'L14'!$M$109</f>
        <v>0</v>
      </c>
    </row>
    <row r="12" spans="1:9" ht="18" customHeight="1" x14ac:dyDescent="0.3">
      <c r="A12" s="494">
        <f>'L14'!$O$179</f>
        <v>11</v>
      </c>
      <c r="B12" s="495">
        <f>'L14'!$N179</f>
        <v>499</v>
      </c>
      <c r="C12" s="494" t="str">
        <f>'L14'!$A$179</f>
        <v>1205300</v>
      </c>
      <c r="D12" s="499" t="str">
        <f>'L14'!$B$179</f>
        <v>Szimandel Laura</v>
      </c>
      <c r="E12" s="499" t="str">
        <f>'L14'!$C$179</f>
        <v>D.keszi TK</v>
      </c>
      <c r="F12" s="494">
        <f>'L14'!$J$179</f>
        <v>214</v>
      </c>
      <c r="G12" s="494">
        <f>'L14'!$J$180</f>
        <v>250</v>
      </c>
      <c r="H12" s="494">
        <f>'L14'!$L$179</f>
        <v>47</v>
      </c>
      <c r="I12" s="504">
        <f>'L14'!$M$179</f>
        <v>0</v>
      </c>
    </row>
    <row r="13" spans="1:9" ht="18" customHeight="1" x14ac:dyDescent="0.3">
      <c r="A13" s="494">
        <f>'L14'!$O$133</f>
        <v>12</v>
      </c>
      <c r="B13" s="495">
        <f>'L14'!$N133</f>
        <v>456</v>
      </c>
      <c r="C13" s="494" t="str">
        <f>'L14'!$A$133</f>
        <v>111208</v>
      </c>
      <c r="D13" s="499" t="str">
        <f>'L14'!$B$133</f>
        <v>Oláh Sophia Grace</v>
      </c>
      <c r="E13" s="499" t="str">
        <f>'L14'!$C$133</f>
        <v>Volvex SE</v>
      </c>
      <c r="F13" s="494">
        <f>'L14'!$J$133</f>
        <v>390</v>
      </c>
      <c r="G13" s="494">
        <f>'L14'!$J$134</f>
        <v>330</v>
      </c>
      <c r="H13" s="494">
        <f>'L14'!$L$133</f>
        <v>0</v>
      </c>
      <c r="I13" s="504">
        <f>'L14'!$M$133</f>
        <v>0</v>
      </c>
    </row>
    <row r="14" spans="1:9" ht="18" customHeight="1" x14ac:dyDescent="0.3">
      <c r="A14" s="494">
        <f>'L14'!$O$81</f>
        <v>13</v>
      </c>
      <c r="B14" s="495">
        <f>'L14'!$N81</f>
        <v>450</v>
      </c>
      <c r="C14" s="494" t="str">
        <f>'L14'!$A$81</f>
        <v>110511</v>
      </c>
      <c r="D14" s="499" t="str">
        <f>'L14'!$B$81</f>
        <v>Jászfai Fanni</v>
      </c>
      <c r="E14" s="499" t="str">
        <f>'L14'!$C$81</f>
        <v>Volvex SE</v>
      </c>
      <c r="F14" s="494">
        <f>'L14'!$J$81</f>
        <v>330</v>
      </c>
      <c r="G14" s="494">
        <f>'L14'!$J$82</f>
        <v>600</v>
      </c>
      <c r="H14" s="494">
        <f>'L14'!$L$81</f>
        <v>0</v>
      </c>
      <c r="I14" s="504">
        <f>'L14'!$M$81</f>
        <v>0</v>
      </c>
    </row>
    <row r="15" spans="1:9" ht="18" customHeight="1" x14ac:dyDescent="0.3">
      <c r="A15" s="494">
        <f>'L14'!$O$53</f>
        <v>14</v>
      </c>
      <c r="B15" s="495">
        <f>'L14'!$N53</f>
        <v>426</v>
      </c>
      <c r="C15" s="494" t="str">
        <f>'L14'!$A$53</f>
        <v>111022</v>
      </c>
      <c r="D15" s="499" t="str">
        <f>'L14'!$B$53</f>
        <v>Farkas Kincső</v>
      </c>
      <c r="E15" s="499" t="str">
        <f>'L14'!$C$53</f>
        <v>Sportmánia</v>
      </c>
      <c r="F15" s="494">
        <f>'L14'!$J$53</f>
        <v>330</v>
      </c>
      <c r="G15" s="494">
        <f>'L14'!$J$54</f>
        <v>480</v>
      </c>
      <c r="H15" s="494">
        <f>'L14'!$L$53</f>
        <v>0</v>
      </c>
      <c r="I15" s="504">
        <f>'L14'!$M$53</f>
        <v>0</v>
      </c>
    </row>
    <row r="16" spans="1:9" ht="18" customHeight="1" x14ac:dyDescent="0.3">
      <c r="A16" s="494">
        <f>'L14'!$O$171</f>
        <v>15</v>
      </c>
      <c r="B16" s="495">
        <f>'L14'!$N171</f>
        <v>387</v>
      </c>
      <c r="C16" s="494" t="str">
        <f>'L14'!$A$171</f>
        <v>1204100</v>
      </c>
      <c r="D16" s="499" t="str">
        <f>'L14'!$B$171</f>
        <v>Szabó Vivien</v>
      </c>
      <c r="E16" s="499" t="str">
        <f>'L14'!$C$171</f>
        <v>MTK</v>
      </c>
      <c r="F16" s="494">
        <f>'L14'!$J$171</f>
        <v>280</v>
      </c>
      <c r="G16" s="494">
        <f>'L14'!$J$172</f>
        <v>460</v>
      </c>
      <c r="H16" s="494">
        <f>'L14'!$L$171</f>
        <v>3</v>
      </c>
      <c r="I16" s="504">
        <f>'L14'!$M$171</f>
        <v>0</v>
      </c>
    </row>
    <row r="17" spans="1:9" ht="18" customHeight="1" x14ac:dyDescent="0.3">
      <c r="A17" s="494">
        <f>'L14'!$O$121</f>
        <v>16</v>
      </c>
      <c r="B17" s="495">
        <f>'L14'!$N121</f>
        <v>386.2</v>
      </c>
      <c r="C17" s="494" t="str">
        <f>'L14'!$A$121</f>
        <v>120713</v>
      </c>
      <c r="D17" s="499" t="str">
        <f>'L14'!$B$121</f>
        <v>Nagy Izabella</v>
      </c>
      <c r="E17" s="499" t="str">
        <f>'L14'!$C$121</f>
        <v>Árpádföldi TC</v>
      </c>
      <c r="F17" s="494">
        <f>'L14'!$J$121</f>
        <v>342</v>
      </c>
      <c r="G17" s="494">
        <f>'L14'!$J$122</f>
        <v>221</v>
      </c>
      <c r="H17" s="494">
        <f>'L14'!$L$121</f>
        <v>0</v>
      </c>
      <c r="I17" s="504">
        <f>'L14'!$M$121</f>
        <v>0</v>
      </c>
    </row>
    <row r="18" spans="1:9" ht="18" customHeight="1" x14ac:dyDescent="0.3">
      <c r="A18" s="494">
        <f>'L14'!$O$199</f>
        <v>17</v>
      </c>
      <c r="B18" s="495">
        <f>'L14'!$N199</f>
        <v>380.6</v>
      </c>
      <c r="C18" s="494" t="str">
        <f>'L14'!$A$199</f>
        <v>120320</v>
      </c>
      <c r="D18" s="499" t="str">
        <f>'L14'!$B$199</f>
        <v>Varga-Karas Emese</v>
      </c>
      <c r="E18" s="499" t="str">
        <f>'L14'!$C$199</f>
        <v>Almádi TK</v>
      </c>
      <c r="F18" s="494">
        <f>'L14'!$J$199</f>
        <v>312</v>
      </c>
      <c r="G18" s="494">
        <f>'L14'!$J$200</f>
        <v>343</v>
      </c>
      <c r="H18" s="494">
        <f>'L14'!$L$199</f>
        <v>0</v>
      </c>
      <c r="I18" s="504">
        <f>'L14'!$M$199</f>
        <v>0</v>
      </c>
    </row>
    <row r="19" spans="1:9" ht="18" customHeight="1" x14ac:dyDescent="0.3">
      <c r="A19" s="494">
        <f>'L14'!$O$19</f>
        <v>18</v>
      </c>
      <c r="B19" s="495">
        <f>'L14'!$N19</f>
        <v>376</v>
      </c>
      <c r="C19" s="494" t="str">
        <f>'L14'!$A$19</f>
        <v>110103</v>
      </c>
      <c r="D19" s="499" t="str">
        <f>'L14'!$B$19</f>
        <v>Bertók Nelli</v>
      </c>
      <c r="E19" s="499" t="str">
        <f>'L14'!$C$19</f>
        <v>Fortuna SE</v>
      </c>
      <c r="F19" s="494">
        <f>'L14'!$J$19</f>
        <v>280</v>
      </c>
      <c r="G19" s="494">
        <f>'L14'!$J$20</f>
        <v>430</v>
      </c>
      <c r="H19" s="494">
        <f>'L14'!$L$19</f>
        <v>2</v>
      </c>
      <c r="I19" s="504">
        <f>'L14'!$M$19</f>
        <v>0</v>
      </c>
    </row>
    <row r="20" spans="1:9" ht="18" customHeight="1" x14ac:dyDescent="0.3">
      <c r="A20" s="494">
        <f>'L14'!$O$185</f>
        <v>19</v>
      </c>
      <c r="B20" s="495">
        <f>'L14'!$N185</f>
        <v>352</v>
      </c>
      <c r="C20" s="494" t="str">
        <f>'L14'!$A$185</f>
        <v>1208210</v>
      </c>
      <c r="D20" s="499" t="str">
        <f>'L14'!$B$185</f>
        <v>Szondy Hanna</v>
      </c>
      <c r="E20" s="499" t="str">
        <f>'L14'!$C$185</f>
        <v>PG Tenisz</v>
      </c>
      <c r="F20" s="494">
        <f>'L14'!$J$185</f>
        <v>253</v>
      </c>
      <c r="G20" s="494">
        <f>'L14'!$J$186</f>
        <v>320</v>
      </c>
      <c r="H20" s="494">
        <f>'L14'!$L$185</f>
        <v>7</v>
      </c>
      <c r="I20" s="504">
        <f>'L14'!$M$185</f>
        <v>0</v>
      </c>
    </row>
    <row r="21" spans="1:9" ht="18" customHeight="1" x14ac:dyDescent="0.3">
      <c r="A21" s="494">
        <f>'L14'!$O$113</f>
        <v>20</v>
      </c>
      <c r="B21" s="495">
        <f>'L14'!$N113</f>
        <v>280</v>
      </c>
      <c r="C21" s="494" t="str">
        <f>'L14'!$A$113</f>
        <v>1107191</v>
      </c>
      <c r="D21" s="499" t="str">
        <f>'L14'!$B$113</f>
        <v>Mészáros Dóra</v>
      </c>
      <c r="E21" s="499" t="str">
        <f>'L14'!$C$113</f>
        <v>Baji KSE</v>
      </c>
      <c r="F21" s="494">
        <f>'L14'!$J$113</f>
        <v>220</v>
      </c>
      <c r="G21" s="494">
        <f>'L14'!$J$114</f>
        <v>300</v>
      </c>
      <c r="H21" s="494">
        <f>'L14'!$L$113</f>
        <v>0</v>
      </c>
      <c r="I21" s="504">
        <f>'L14'!$M$113</f>
        <v>0</v>
      </c>
    </row>
    <row r="22" spans="1:9" ht="18" customHeight="1" x14ac:dyDescent="0.3">
      <c r="A22" s="494">
        <f>'L14'!$O$79</f>
        <v>21</v>
      </c>
      <c r="B22" s="495">
        <f>'L14'!$N79</f>
        <v>266</v>
      </c>
      <c r="C22" s="494" t="str">
        <f>'L14'!$A$79</f>
        <v>1102100</v>
      </c>
      <c r="D22" s="499" t="str">
        <f>'L14'!$B$79</f>
        <v>Jánosik Liliána</v>
      </c>
      <c r="E22" s="499" t="str">
        <f>'L14'!$C$79</f>
        <v>Fortuna SE</v>
      </c>
      <c r="F22" s="494">
        <f>'L14'!$J$79</f>
        <v>194</v>
      </c>
      <c r="G22" s="494">
        <f>'L14'!$J$80</f>
        <v>360</v>
      </c>
      <c r="H22" s="494">
        <f>'L14'!$L$79</f>
        <v>0</v>
      </c>
      <c r="I22" s="504">
        <f>'L14'!$M$79</f>
        <v>0</v>
      </c>
    </row>
    <row r="23" spans="1:9" ht="18" customHeight="1" x14ac:dyDescent="0.3">
      <c r="A23" s="494">
        <f>'L14'!$O$83</f>
        <v>22</v>
      </c>
      <c r="B23" s="495">
        <f>'L14'!$N83</f>
        <v>231</v>
      </c>
      <c r="C23" s="494" t="str">
        <f>'L14'!$A$83</f>
        <v>110405</v>
      </c>
      <c r="D23" s="499" t="str">
        <f>'L14'!$B$83</f>
        <v>Jocity Tamara</v>
      </c>
      <c r="E23" s="499" t="str">
        <f>'L14'!$C$83</f>
        <v>Sportmánia</v>
      </c>
      <c r="F23" s="494">
        <f>'L14'!$J$83</f>
        <v>215</v>
      </c>
      <c r="G23" s="494">
        <f>'L14'!$J$84</f>
        <v>80</v>
      </c>
      <c r="H23" s="494">
        <f>'L14'!$L$83</f>
        <v>0</v>
      </c>
      <c r="I23" s="504">
        <f>'L14'!$M$83</f>
        <v>0</v>
      </c>
    </row>
    <row r="24" spans="1:9" ht="18" customHeight="1" x14ac:dyDescent="0.3">
      <c r="A24" s="494">
        <f>'L14'!$O$193</f>
        <v>23</v>
      </c>
      <c r="B24" s="495">
        <f>'L14'!$N193</f>
        <v>228.4</v>
      </c>
      <c r="C24" s="494" t="str">
        <f>'L14'!$A$193</f>
        <v>120525</v>
      </c>
      <c r="D24" s="499" t="str">
        <f>'L14'!$B$193</f>
        <v>Ungvári Nóra</v>
      </c>
      <c r="E24" s="499" t="str">
        <f>'L14'!$C$193</f>
        <v>Pécs VTC</v>
      </c>
      <c r="F24" s="494">
        <f>'L14'!$J$193</f>
        <v>176</v>
      </c>
      <c r="G24" s="494">
        <f>'L14'!$J$194</f>
        <v>262</v>
      </c>
      <c r="H24" s="494">
        <f>'L14'!$L$193</f>
        <v>0</v>
      </c>
      <c r="I24" s="504">
        <f>'L14'!$M$193</f>
        <v>0</v>
      </c>
    </row>
    <row r="25" spans="1:9" ht="18" customHeight="1" x14ac:dyDescent="0.3">
      <c r="A25" s="494">
        <f>'L14'!$O$209</f>
        <v>24</v>
      </c>
      <c r="B25" s="495">
        <f>'L14'!$N209</f>
        <v>209</v>
      </c>
      <c r="C25" s="494" t="str">
        <f>'L14'!$A$209</f>
        <v>1110072</v>
      </c>
      <c r="D25" s="499" t="str">
        <f>'L14'!$B$209</f>
        <v>Vörös Gréta</v>
      </c>
      <c r="E25" s="499" t="str">
        <f>'L14'!$C$209</f>
        <v>GYAC</v>
      </c>
      <c r="F25" s="494">
        <f>'L14'!$J$209</f>
        <v>160</v>
      </c>
      <c r="G25" s="494">
        <f>'L14'!$J$210</f>
        <v>245</v>
      </c>
      <c r="H25" s="494">
        <f>'L14'!$L$209</f>
        <v>0</v>
      </c>
      <c r="I25" s="504">
        <f>'L14'!$M$209</f>
        <v>0</v>
      </c>
    </row>
    <row r="26" spans="1:9" ht="18" customHeight="1" x14ac:dyDescent="0.3">
      <c r="A26" s="494">
        <f>'L14'!$O$61</f>
        <v>25</v>
      </c>
      <c r="B26" s="495">
        <f>'L14'!$N61</f>
        <v>207.2</v>
      </c>
      <c r="C26" s="494" t="str">
        <f>'L14'!$A$61</f>
        <v>121204</v>
      </c>
      <c r="D26" s="499" t="str">
        <f>'L14'!$B$61</f>
        <v>Gazdag Sophia</v>
      </c>
      <c r="E26" s="499" t="str">
        <f>'L14'!$C$61</f>
        <v>Centerpálya</v>
      </c>
      <c r="F26" s="494">
        <f>'L14'!$J$61</f>
        <v>157</v>
      </c>
      <c r="G26" s="494">
        <f>'L14'!$J$62</f>
        <v>201</v>
      </c>
      <c r="H26" s="494">
        <f>'L14'!$L$61</f>
        <v>2</v>
      </c>
      <c r="I26" s="504">
        <f>'L14'!$M$61</f>
        <v>0</v>
      </c>
    </row>
    <row r="27" spans="1:9" ht="18" customHeight="1" x14ac:dyDescent="0.3">
      <c r="A27" s="494">
        <f>'L14'!$O$9</f>
        <v>26</v>
      </c>
      <c r="B27" s="495">
        <f>'L14'!$N9</f>
        <v>197.8</v>
      </c>
      <c r="C27" s="494" t="str">
        <f>'L14'!$A$9</f>
        <v>120612</v>
      </c>
      <c r="D27" s="499" t="str">
        <f>'L14'!$B$9</f>
        <v>Baják Léna</v>
      </c>
      <c r="E27" s="499" t="str">
        <f>'L14'!$C$9</f>
        <v>HTF CSO-KO</v>
      </c>
      <c r="F27" s="494">
        <f>'L14'!$J$9</f>
        <v>160</v>
      </c>
      <c r="G27" s="494">
        <f>'L14'!$J$10</f>
        <v>189</v>
      </c>
      <c r="H27" s="494">
        <f>'L14'!$L$9</f>
        <v>0</v>
      </c>
      <c r="I27" s="504">
        <f>'L14'!$M$9</f>
        <v>0</v>
      </c>
    </row>
    <row r="28" spans="1:9" ht="18" customHeight="1" x14ac:dyDescent="0.3">
      <c r="A28" s="494">
        <f>'L14'!$O$71</f>
        <v>27</v>
      </c>
      <c r="B28" s="495">
        <f>'L14'!$N71</f>
        <v>170.8</v>
      </c>
      <c r="C28" s="494" t="str">
        <f>'L14'!$A$71</f>
        <v>121225</v>
      </c>
      <c r="D28" s="499" t="str">
        <f>'L14'!$B$71</f>
        <v>Győry Anna</v>
      </c>
      <c r="E28" s="499" t="str">
        <f>'L14'!$C$71</f>
        <v>PG Tenisz</v>
      </c>
      <c r="F28" s="494">
        <f>'L14'!$J$71</f>
        <v>134</v>
      </c>
      <c r="G28" s="494">
        <f>'L14'!$J$72</f>
        <v>184</v>
      </c>
      <c r="H28" s="494">
        <f>'L14'!$L$71</f>
        <v>0</v>
      </c>
      <c r="I28" s="504">
        <f>'L14'!$M$71</f>
        <v>0</v>
      </c>
    </row>
    <row r="29" spans="1:9" ht="18" customHeight="1" x14ac:dyDescent="0.3">
      <c r="A29" s="494">
        <f>'L14'!$O$49</f>
        <v>28</v>
      </c>
      <c r="B29" s="495">
        <f>'L14'!$N49</f>
        <v>159.6</v>
      </c>
      <c r="C29" s="494" t="str">
        <f>'L14'!$A$49</f>
        <v>121107</v>
      </c>
      <c r="D29" s="499" t="str">
        <f>'L14'!$B$49</f>
        <v>Egyed Anna Zsófia</v>
      </c>
      <c r="E29" s="499" t="str">
        <f>'L14'!$C$49</f>
        <v>Centerpálya</v>
      </c>
      <c r="F29" s="494">
        <f>'L14'!$J$49</f>
        <v>110</v>
      </c>
      <c r="G29" s="494">
        <f>'L14'!$J$50</f>
        <v>173</v>
      </c>
      <c r="H29" s="494">
        <f>'L14'!$L$49</f>
        <v>3</v>
      </c>
      <c r="I29" s="504">
        <f>'L14'!$M$49</f>
        <v>0</v>
      </c>
    </row>
    <row r="30" spans="1:9" ht="18" customHeight="1" x14ac:dyDescent="0.3">
      <c r="A30" s="494">
        <f>'L14'!$O$195</f>
        <v>29</v>
      </c>
      <c r="B30" s="495">
        <f>'L14'!$N195</f>
        <v>146.4</v>
      </c>
      <c r="C30" s="494" t="str">
        <f>'L14'!$A$195</f>
        <v>1103160</v>
      </c>
      <c r="D30" s="499" t="str">
        <f>'L14'!$B$195</f>
        <v>Valdes Noemi Andrea</v>
      </c>
      <c r="E30" s="499" t="str">
        <f>'L14'!$C$195</f>
        <v>Muschkétás TC</v>
      </c>
      <c r="F30" s="494">
        <f>'L14'!$J$195</f>
        <v>132</v>
      </c>
      <c r="G30" s="494">
        <f>'L14'!$J$196</f>
        <v>72</v>
      </c>
      <c r="H30" s="494">
        <f>'L14'!$L$195</f>
        <v>0</v>
      </c>
      <c r="I30" s="504">
        <f>'L14'!$M$195</f>
        <v>0</v>
      </c>
    </row>
    <row r="31" spans="1:9" ht="18" customHeight="1" x14ac:dyDescent="0.3">
      <c r="A31" s="494">
        <f>'L14'!$O$167</f>
        <v>30</v>
      </c>
      <c r="B31" s="495">
        <f>'L14'!$N167</f>
        <v>145.19999999999999</v>
      </c>
      <c r="C31" s="494" t="str">
        <f>'L14'!$A$167</f>
        <v>1204101</v>
      </c>
      <c r="D31" s="499" t="str">
        <f>'L14'!$B$167</f>
        <v>Stein Emili</v>
      </c>
      <c r="E31" s="499" t="str">
        <f>'L14'!$C$167</f>
        <v>Bebto Team</v>
      </c>
      <c r="F31" s="494">
        <f>'L14'!$J$167</f>
        <v>115</v>
      </c>
      <c r="G31" s="494">
        <f>'L14'!$J$168</f>
        <v>151</v>
      </c>
      <c r="H31" s="494">
        <f>'L14'!$L$167</f>
        <v>0</v>
      </c>
      <c r="I31" s="504">
        <f>'L14'!$M$167</f>
        <v>0</v>
      </c>
    </row>
    <row r="32" spans="1:9" ht="18" customHeight="1" x14ac:dyDescent="0.3">
      <c r="A32" s="494">
        <f>'L14'!$O$211</f>
        <v>31</v>
      </c>
      <c r="B32" s="495">
        <f>'L14'!$N211</f>
        <v>138</v>
      </c>
      <c r="C32" s="494" t="str">
        <f>'L14'!$A$211</f>
        <v>1204170</v>
      </c>
      <c r="D32" s="499" t="str">
        <f>'L14'!$B$211</f>
        <v>Zimonyi Liza</v>
      </c>
      <c r="E32" s="499" t="str">
        <f>'L14'!$C$211</f>
        <v>GYAC</v>
      </c>
      <c r="F32" s="494">
        <f>'L14'!$J$211</f>
        <v>120</v>
      </c>
      <c r="G32" s="494">
        <f>'L14'!$J$212</f>
        <v>90</v>
      </c>
      <c r="H32" s="494">
        <f>'L14'!$L$211</f>
        <v>0</v>
      </c>
      <c r="I32" s="504">
        <f>'L14'!$M$211</f>
        <v>0</v>
      </c>
    </row>
    <row r="33" spans="1:10" ht="18" customHeight="1" x14ac:dyDescent="0.3">
      <c r="A33" s="494">
        <f>'L14'!$O$125</f>
        <v>32</v>
      </c>
      <c r="B33" s="495">
        <f>'L14'!$N125</f>
        <v>136</v>
      </c>
      <c r="C33" s="494">
        <f>'L14'!$A$125</f>
        <v>110424</v>
      </c>
      <c r="D33" s="499" t="str">
        <f>'L14'!$B$125</f>
        <v>Nagy Ramóna</v>
      </c>
      <c r="E33" s="499" t="str">
        <f>'L14'!$C$125</f>
        <v>Bp. Honvéd</v>
      </c>
      <c r="F33" s="494">
        <f>'L14'!$J$125</f>
        <v>117</v>
      </c>
      <c r="G33" s="494">
        <f>'L14'!$J$126</f>
        <v>95</v>
      </c>
      <c r="H33" s="494">
        <f>'L14'!$L$125</f>
        <v>0</v>
      </c>
      <c r="I33" s="504">
        <f>'L14'!$M$125</f>
        <v>0</v>
      </c>
    </row>
    <row r="34" spans="1:10" ht="18" customHeight="1" x14ac:dyDescent="0.3">
      <c r="A34" s="494">
        <f>'L14'!$O$183</f>
        <v>33</v>
      </c>
      <c r="B34" s="495">
        <f>'L14'!$N183</f>
        <v>128.19999999999999</v>
      </c>
      <c r="C34" s="494" t="str">
        <f>'L14'!$A$183</f>
        <v>120417</v>
      </c>
      <c r="D34" s="499" t="str">
        <f>'L14'!$B$183</f>
        <v>Szombati Johanna</v>
      </c>
      <c r="E34" s="499" t="str">
        <f>'L14'!$C$183</f>
        <v>Rába ETO</v>
      </c>
      <c r="F34" s="494">
        <f>'L14'!$J$183</f>
        <v>117</v>
      </c>
      <c r="G34" s="494">
        <f>'L14'!$J$184</f>
        <v>56</v>
      </c>
      <c r="H34" s="494">
        <f>'L14'!$L$183</f>
        <v>0</v>
      </c>
      <c r="I34" s="504">
        <f>'L14'!$M$183</f>
        <v>0</v>
      </c>
    </row>
    <row r="35" spans="1:10" ht="18" customHeight="1" x14ac:dyDescent="0.3">
      <c r="A35" s="494">
        <f>'L14'!$O$67</f>
        <v>34</v>
      </c>
      <c r="B35" s="495">
        <f>'L14'!$N67</f>
        <v>118.8</v>
      </c>
      <c r="C35" s="494" t="str">
        <f>'L14'!$A$67</f>
        <v>1203270</v>
      </c>
      <c r="D35" s="499" t="str">
        <f>'L14'!$B$67</f>
        <v>Gerencsér Luca</v>
      </c>
      <c r="E35" s="499" t="str">
        <f>'L14'!$C$67</f>
        <v>Pasarét TK</v>
      </c>
      <c r="F35" s="494">
        <f>'L14'!$J$67</f>
        <v>101</v>
      </c>
      <c r="G35" s="494">
        <f>'L14'!$J$68</f>
        <v>89</v>
      </c>
      <c r="H35" s="494">
        <f>'L14'!$L$67</f>
        <v>0</v>
      </c>
      <c r="I35" s="504">
        <f>'L14'!$M$67</f>
        <v>0</v>
      </c>
    </row>
    <row r="36" spans="1:10" ht="18" customHeight="1" x14ac:dyDescent="0.3">
      <c r="A36" s="494">
        <f>'L14'!$O$97</f>
        <v>35</v>
      </c>
      <c r="B36" s="495">
        <f>'L14'!$N97</f>
        <v>112.4</v>
      </c>
      <c r="C36" s="494" t="str">
        <f>'L14'!$A$97</f>
        <v>1202250</v>
      </c>
      <c r="D36" s="499" t="str">
        <f>'L14'!$B$97</f>
        <v>Kovács Szofi</v>
      </c>
      <c r="E36" s="499" t="str">
        <f>'L14'!$C$97</f>
        <v>Fortuna SE</v>
      </c>
      <c r="F36" s="494">
        <f>'L14'!$J$97</f>
        <v>93</v>
      </c>
      <c r="G36" s="494">
        <f>'L14'!$J$98</f>
        <v>97</v>
      </c>
      <c r="H36" s="494">
        <f>'L14'!$L$97</f>
        <v>0</v>
      </c>
      <c r="I36" s="504">
        <f>'L14'!$M$97</f>
        <v>0</v>
      </c>
    </row>
    <row r="37" spans="1:10" ht="18" customHeight="1" x14ac:dyDescent="0.3">
      <c r="A37" s="494">
        <f>'L14'!$O$3</f>
        <v>36</v>
      </c>
      <c r="B37" s="495">
        <f>'L14'!$N3</f>
        <v>95</v>
      </c>
      <c r="C37" s="494" t="str">
        <f>'L14'!$A$3</f>
        <v>1112190</v>
      </c>
      <c r="D37" s="499" t="str">
        <f>'L14'!$B$3</f>
        <v>Ábrahám Zara</v>
      </c>
      <c r="E37" s="499" t="str">
        <f>'L14'!$C$3</f>
        <v>Bajai TK</v>
      </c>
      <c r="F37" s="494">
        <f>'L14'!$J$3</f>
        <v>68</v>
      </c>
      <c r="G37" s="494">
        <f>'L14'!$J$4</f>
        <v>135</v>
      </c>
      <c r="H37" s="494">
        <f>'L14'!$L$3</f>
        <v>0</v>
      </c>
      <c r="I37" s="504">
        <f>'L14'!$M$3</f>
        <v>0</v>
      </c>
    </row>
    <row r="38" spans="1:10" ht="18" customHeight="1" x14ac:dyDescent="0.3">
      <c r="A38" s="494">
        <f>'L14'!$O$17</f>
        <v>37</v>
      </c>
      <c r="B38" s="495">
        <f>'L14'!$N17</f>
        <v>92.2</v>
      </c>
      <c r="C38" s="494" t="str">
        <f>'L14'!$A$17</f>
        <v>120221</v>
      </c>
      <c r="D38" s="499" t="str">
        <f>'L14'!$B$17</f>
        <v>Benovics Málna</v>
      </c>
      <c r="E38" s="499" t="str">
        <f>'L14'!$C$17</f>
        <v>Pécs VTC</v>
      </c>
      <c r="F38" s="494">
        <f>'L14'!$J$17</f>
        <v>67</v>
      </c>
      <c r="G38" s="494">
        <f>'L14'!$J$18</f>
        <v>126</v>
      </c>
      <c r="H38" s="494">
        <f>'L14'!$L$17</f>
        <v>0</v>
      </c>
      <c r="I38" s="504">
        <f>'L14'!$M$17</f>
        <v>0</v>
      </c>
    </row>
    <row r="39" spans="1:10" ht="18" customHeight="1" x14ac:dyDescent="0.3">
      <c r="A39" s="494">
        <f>'L14'!$O$157</f>
        <v>38</v>
      </c>
      <c r="B39" s="495">
        <f>'L14'!$N157</f>
        <v>78.400000000000006</v>
      </c>
      <c r="C39" s="494" t="str">
        <f>'L14'!$A$157</f>
        <v>110407</v>
      </c>
      <c r="D39" s="499" t="str">
        <f>'L14'!$B$157</f>
        <v>Simándi-Szabó Lili</v>
      </c>
      <c r="E39" s="499" t="str">
        <f>'L14'!$C$157</f>
        <v>Future TT</v>
      </c>
      <c r="F39" s="494">
        <f>'L14'!$J$157</f>
        <v>69</v>
      </c>
      <c r="G39" s="494">
        <f>'L14'!$J$158</f>
        <v>47</v>
      </c>
      <c r="H39" s="494">
        <f>'L14'!$L$157</f>
        <v>0</v>
      </c>
      <c r="I39" s="504">
        <f>'L14'!$M$157</f>
        <v>0</v>
      </c>
    </row>
    <row r="40" spans="1:10" ht="18" customHeight="1" x14ac:dyDescent="0.3">
      <c r="A40" s="494">
        <f>'L14'!$O$5</f>
        <v>39</v>
      </c>
      <c r="B40" s="495">
        <f>'L14'!$N5</f>
        <v>77.599999999999994</v>
      </c>
      <c r="C40" s="494" t="str">
        <f>'L14'!$A$5</f>
        <v>120826</v>
      </c>
      <c r="D40" s="499" t="str">
        <f>'L14'!$B$5</f>
        <v>Baiocchi Elena</v>
      </c>
      <c r="E40" s="499" t="str">
        <f>'L14'!$C$5</f>
        <v>ZTE</v>
      </c>
      <c r="F40" s="494">
        <f>'L14'!$J$5</f>
        <v>64</v>
      </c>
      <c r="G40" s="494">
        <f>'L14'!$J$6</f>
        <v>68</v>
      </c>
      <c r="H40" s="494">
        <f>'L14'!$L$5</f>
        <v>0</v>
      </c>
      <c r="I40" s="504">
        <f>'L14'!$M$5</f>
        <v>0</v>
      </c>
    </row>
    <row r="41" spans="1:10" ht="18" customHeight="1" x14ac:dyDescent="0.3">
      <c r="A41" s="494">
        <f>'L14'!$O$131</f>
        <v>40</v>
      </c>
      <c r="B41" s="495">
        <f>'L14'!$N131</f>
        <v>75.2</v>
      </c>
      <c r="C41" s="494" t="str">
        <f>'L14'!$A$131</f>
        <v>120122</v>
      </c>
      <c r="D41" s="499" t="str">
        <f>'L14'!$B$131</f>
        <v>Oláh Anna Katalin</v>
      </c>
      <c r="E41" s="499" t="str">
        <f>'L14'!$C$131</f>
        <v>Centerpálya</v>
      </c>
      <c r="F41" s="494">
        <f>'L14'!$J$131</f>
        <v>64</v>
      </c>
      <c r="G41" s="494">
        <f>'L14'!$J$132</f>
        <v>56</v>
      </c>
      <c r="H41" s="494">
        <f>'L14'!$L$131</f>
        <v>0</v>
      </c>
      <c r="I41" s="504">
        <f>'L14'!$M$131</f>
        <v>0</v>
      </c>
    </row>
    <row r="42" spans="1:10" ht="18" customHeight="1" x14ac:dyDescent="0.3">
      <c r="A42" s="494">
        <f>'L14'!$O$153</f>
        <v>41</v>
      </c>
      <c r="B42" s="495">
        <f>'L14'!$N153</f>
        <v>71.400000000000006</v>
      </c>
      <c r="C42" s="494" t="str">
        <f>'L14'!$A$153</f>
        <v>1201260</v>
      </c>
      <c r="D42" s="499" t="str">
        <f>'L14'!$B$153</f>
        <v>Schmidinger Petra</v>
      </c>
      <c r="E42" s="499" t="str">
        <f>'L14'!$C$153</f>
        <v>Centerpálya</v>
      </c>
      <c r="F42" s="494">
        <f>'L14'!$J$153</f>
        <v>58</v>
      </c>
      <c r="G42" s="494">
        <f>'L14'!$J$154</f>
        <v>67</v>
      </c>
      <c r="H42" s="494">
        <f>'L14'!$L$153</f>
        <v>0</v>
      </c>
      <c r="I42" s="504">
        <f>'L14'!$M$153</f>
        <v>0</v>
      </c>
    </row>
    <row r="43" spans="1:10" ht="18" customHeight="1" x14ac:dyDescent="0.3">
      <c r="A43" s="494">
        <f>'L14'!$O$165</f>
        <v>42</v>
      </c>
      <c r="B43" s="495">
        <f>'L14'!$N165</f>
        <v>71</v>
      </c>
      <c r="C43" s="494" t="str">
        <f>'L14'!$A$165</f>
        <v>130329</v>
      </c>
      <c r="D43" s="499" t="str">
        <f>'L14'!$B$165</f>
        <v>Somogyi Fanni</v>
      </c>
      <c r="E43" s="499" t="str">
        <f>'L14'!$C$165</f>
        <v>Pasarét TK</v>
      </c>
      <c r="F43" s="494">
        <f>'L14'!$J$165</f>
        <v>64</v>
      </c>
      <c r="G43" s="494">
        <f>'L14'!$J$166</f>
        <v>35</v>
      </c>
      <c r="H43" s="494">
        <f>'L14'!$L$165</f>
        <v>0</v>
      </c>
      <c r="I43" s="504">
        <f>'L14'!$M$165</f>
        <v>0</v>
      </c>
    </row>
    <row r="44" spans="1:10" ht="18" customHeight="1" x14ac:dyDescent="0.3">
      <c r="A44" s="494">
        <f>'L14'!$O$141</f>
        <v>43</v>
      </c>
      <c r="B44" s="495">
        <f>'L14'!$N141</f>
        <v>70</v>
      </c>
      <c r="C44" s="494" t="str">
        <f>'L14'!$A$141</f>
        <v>130728</v>
      </c>
      <c r="D44" s="499" t="str">
        <f>'L14'!$B$141</f>
        <v>Polgárdi Zita</v>
      </c>
      <c r="E44" s="499" t="str">
        <f>'L14'!$C$141</f>
        <v>PG Tenisz</v>
      </c>
      <c r="F44" s="494">
        <f>'L14'!$J$141</f>
        <v>53</v>
      </c>
      <c r="G44" s="494">
        <f>'L14'!$J$142</f>
        <v>85</v>
      </c>
      <c r="H44" s="494">
        <f>'L14'!$L$141</f>
        <v>0</v>
      </c>
      <c r="I44" s="504">
        <f>'L14'!$M$141</f>
        <v>0</v>
      </c>
      <c r="J44" s="215"/>
    </row>
    <row r="45" spans="1:10" ht="18" customHeight="1" x14ac:dyDescent="0.3">
      <c r="A45" s="494">
        <f>'L14'!$O$37</f>
        <v>44</v>
      </c>
      <c r="B45" s="495">
        <f>'L14'!$N37</f>
        <v>68</v>
      </c>
      <c r="C45" s="494" t="str">
        <f>'L14'!$A$37</f>
        <v>111017</v>
      </c>
      <c r="D45" s="499" t="str">
        <f>'L14'!$B$37</f>
        <v>Csik Boglárka Dóra</v>
      </c>
      <c r="E45" s="499" t="str">
        <f>'L14'!$C$37</f>
        <v>Vasas SC</v>
      </c>
      <c r="F45" s="494">
        <f>'L14'!$J$37</f>
        <v>62</v>
      </c>
      <c r="G45" s="494">
        <f>'L14'!$J$38</f>
        <v>30</v>
      </c>
      <c r="H45" s="494">
        <f>'L14'!$L$37</f>
        <v>0</v>
      </c>
      <c r="I45" s="504">
        <f>'L14'!$M$37</f>
        <v>0</v>
      </c>
    </row>
    <row r="46" spans="1:10" ht="18" customHeight="1" x14ac:dyDescent="0.3">
      <c r="A46" s="494">
        <f>'L14'!$O$189</f>
        <v>45</v>
      </c>
      <c r="B46" s="495">
        <f>'L14'!$N189</f>
        <v>67.599999999999994</v>
      </c>
      <c r="C46" s="494" t="str">
        <f>'L14'!$A$189</f>
        <v>120404</v>
      </c>
      <c r="D46" s="499" t="str">
        <f>'L14'!$B$189</f>
        <v>Tüdő Róza</v>
      </c>
      <c r="E46" s="499" t="str">
        <f>'L14'!$C$189</f>
        <v>Bregyó SE</v>
      </c>
      <c r="F46" s="494">
        <f>'L14'!$J$189</f>
        <v>66</v>
      </c>
      <c r="G46" s="494">
        <f>'L14'!$J$190</f>
        <v>8</v>
      </c>
      <c r="H46" s="494">
        <f>'L14'!$L$189</f>
        <v>0</v>
      </c>
      <c r="I46" s="504">
        <f>'L14'!$M$189</f>
        <v>0</v>
      </c>
    </row>
    <row r="47" spans="1:10" ht="18" customHeight="1" x14ac:dyDescent="0.3">
      <c r="A47" s="494">
        <f>'L14'!$O$115</f>
        <v>46</v>
      </c>
      <c r="B47" s="495">
        <f>'L14'!$N115</f>
        <v>61</v>
      </c>
      <c r="C47" s="494" t="str">
        <f>'L14'!$A$115</f>
        <v>1106040</v>
      </c>
      <c r="D47" s="499" t="str">
        <f>'L14'!$B$115</f>
        <v>Miskolczi Anna</v>
      </c>
      <c r="E47" s="499" t="str">
        <f>'L14'!$C$115</f>
        <v>PG Tenisz</v>
      </c>
      <c r="F47" s="494">
        <f>'L14'!$J$115</f>
        <v>42</v>
      </c>
      <c r="G47" s="494">
        <f>'L14'!$J$116</f>
        <v>95</v>
      </c>
      <c r="H47" s="494">
        <f>'L14'!$L$115</f>
        <v>0</v>
      </c>
      <c r="I47" s="504">
        <f>'L14'!$M$115</f>
        <v>0</v>
      </c>
    </row>
    <row r="48" spans="1:10" ht="18" customHeight="1" x14ac:dyDescent="0.3">
      <c r="A48" s="494">
        <f>'L14'!$O$173</f>
        <v>47</v>
      </c>
      <c r="B48" s="495">
        <f>'L14'!$N173</f>
        <v>60</v>
      </c>
      <c r="C48" s="494" t="str">
        <f>'L14'!$A$173</f>
        <v>1211160</v>
      </c>
      <c r="D48" s="499" t="str">
        <f>'L14'!$B$173</f>
        <v>Szederkényi Hanna</v>
      </c>
      <c r="E48" s="499" t="str">
        <f>'L14'!$C$173</f>
        <v xml:space="preserve">PG Tenisz </v>
      </c>
      <c r="F48" s="494">
        <f>'L14'!$J$173</f>
        <v>43</v>
      </c>
      <c r="G48" s="494">
        <f>'L14'!$J$174</f>
        <v>85</v>
      </c>
      <c r="H48" s="494">
        <f>'L14'!$L$173</f>
        <v>0</v>
      </c>
      <c r="I48" s="504">
        <f>'L14'!$M$173</f>
        <v>0</v>
      </c>
    </row>
    <row r="49" spans="1:10" ht="18" customHeight="1" x14ac:dyDescent="0.3">
      <c r="A49" s="494">
        <f>'L14'!$O$23</f>
        <v>48</v>
      </c>
      <c r="B49" s="495">
        <f>'L14'!$N23</f>
        <v>59.2</v>
      </c>
      <c r="C49" s="494" t="str">
        <f>'L14'!$A$23</f>
        <v>1210201</v>
      </c>
      <c r="D49" s="499" t="str">
        <f>'L14'!$B$23</f>
        <v>Bocskov Petra</v>
      </c>
      <c r="E49" s="499" t="str">
        <f>'L14'!$C$23</f>
        <v>Centerpálya</v>
      </c>
      <c r="F49" s="494">
        <f>'L14'!$J$23</f>
        <v>35</v>
      </c>
      <c r="G49" s="494">
        <f>'L14'!$J$24</f>
        <v>121</v>
      </c>
      <c r="H49" s="494">
        <f>'L14'!$L$23</f>
        <v>0</v>
      </c>
      <c r="I49" s="504">
        <f>'L14'!$M$23</f>
        <v>0</v>
      </c>
    </row>
    <row r="50" spans="1:10" ht="18" customHeight="1" x14ac:dyDescent="0.3">
      <c r="A50" s="494">
        <f>'L14'!$O$51</f>
        <v>49</v>
      </c>
      <c r="B50" s="495">
        <f>'L14'!$N51</f>
        <v>58.2</v>
      </c>
      <c r="C50" s="494" t="str">
        <f>'L14'!$A$51</f>
        <v>1209072</v>
      </c>
      <c r="D50" s="499" t="str">
        <f>'L14'!$B$51</f>
        <v>Erdélyi Flóra Maximilla</v>
      </c>
      <c r="E50" s="499" t="str">
        <f>'L14'!$C$51</f>
        <v>GS Római TC</v>
      </c>
      <c r="F50" s="494">
        <f>'L14'!$J$51</f>
        <v>51</v>
      </c>
      <c r="G50" s="494">
        <f>'L14'!$J$52</f>
        <v>36</v>
      </c>
      <c r="H50" s="494">
        <f>'L14'!$L$51</f>
        <v>0</v>
      </c>
      <c r="I50" s="504">
        <f>'L14'!$M$51</f>
        <v>0</v>
      </c>
    </row>
    <row r="51" spans="1:10" ht="18" customHeight="1" x14ac:dyDescent="0.3">
      <c r="A51" s="494">
        <f>'L14'!$O$151</f>
        <v>50</v>
      </c>
      <c r="B51" s="495">
        <f>'L14'!$N151</f>
        <v>53</v>
      </c>
      <c r="C51" s="494" t="str">
        <f>'L14'!$A$151</f>
        <v>110108</v>
      </c>
      <c r="D51" s="499" t="str">
        <f>'L14'!$B$151</f>
        <v>Sándor Lotti</v>
      </c>
      <c r="E51" s="499" t="str">
        <f>'L14'!$C$151</f>
        <v>Marso TC</v>
      </c>
      <c r="F51" s="494">
        <f>'L14'!$J$151</f>
        <v>41</v>
      </c>
      <c r="G51" s="494">
        <f>'L14'!$J$152</f>
        <v>60</v>
      </c>
      <c r="H51" s="494">
        <f>'L14'!$L$151</f>
        <v>0</v>
      </c>
      <c r="I51" s="504">
        <f>'L14'!$M$151</f>
        <v>0</v>
      </c>
    </row>
    <row r="52" spans="1:10" ht="18" customHeight="1" x14ac:dyDescent="0.3">
      <c r="A52" s="494">
        <f>'L14'!$O$55</f>
        <v>50</v>
      </c>
      <c r="B52" s="495">
        <f>'L14'!$N55</f>
        <v>53</v>
      </c>
      <c r="C52" s="494" t="str">
        <f>'L14'!$A$55</f>
        <v>1210071</v>
      </c>
      <c r="D52" s="499" t="str">
        <f>'L14'!$B$55</f>
        <v>Farkas Nelli</v>
      </c>
      <c r="E52" s="499" t="str">
        <f>'L14'!$C$55</f>
        <v>DEAC</v>
      </c>
      <c r="F52" s="494">
        <f>'L14'!$J$55</f>
        <v>53</v>
      </c>
      <c r="G52" s="494">
        <f>'L14'!$J$56</f>
        <v>0</v>
      </c>
      <c r="H52" s="494">
        <f>'L14'!$L$55</f>
        <v>0</v>
      </c>
      <c r="I52" s="504">
        <f>'L14'!$M$55</f>
        <v>0</v>
      </c>
    </row>
    <row r="53" spans="1:10" ht="18" customHeight="1" x14ac:dyDescent="0.3">
      <c r="A53" s="494">
        <f>'L14'!$O$145</f>
        <v>52</v>
      </c>
      <c r="B53" s="495">
        <f>'L14'!$N145</f>
        <v>48.4</v>
      </c>
      <c r="C53" s="494" t="str">
        <f>'L14'!$A$145</f>
        <v>120823</v>
      </c>
      <c r="D53" s="499" t="str">
        <f>'L14'!$B$145</f>
        <v>Rátonyi Léna</v>
      </c>
      <c r="E53" s="499" t="str">
        <f>'L14'!$C$145</f>
        <v>Rába ETO</v>
      </c>
      <c r="F53" s="494">
        <f>'L14'!$J$145</f>
        <v>41</v>
      </c>
      <c r="G53" s="494">
        <f>'L14'!$J$146</f>
        <v>37</v>
      </c>
      <c r="H53" s="494">
        <f>'L14'!$L$145</f>
        <v>0</v>
      </c>
      <c r="I53" s="504">
        <f>'L14'!$M$145</f>
        <v>0</v>
      </c>
    </row>
    <row r="54" spans="1:10" ht="18" customHeight="1" x14ac:dyDescent="0.3">
      <c r="A54" s="494">
        <f>'L14'!$O$117</f>
        <v>53</v>
      </c>
      <c r="B54" s="495">
        <f>'L14'!$N117</f>
        <v>40</v>
      </c>
      <c r="C54" s="494" t="str">
        <f>'L14'!$A$117</f>
        <v>110130</v>
      </c>
      <c r="D54" s="499" t="str">
        <f>'L14'!$B$117</f>
        <v>Molnár Borbála</v>
      </c>
      <c r="E54" s="499" t="str">
        <f>'L14'!$C$117</f>
        <v>Sólyomszem</v>
      </c>
      <c r="F54" s="494">
        <f>'L14'!$J$117</f>
        <v>39</v>
      </c>
      <c r="G54" s="494">
        <f>'L14'!$J$118</f>
        <v>5</v>
      </c>
      <c r="H54" s="494">
        <f>'L14'!$L$117</f>
        <v>0</v>
      </c>
      <c r="I54" s="504">
        <f>'L14'!$M$117</f>
        <v>0</v>
      </c>
      <c r="J54" s="215"/>
    </row>
    <row r="55" spans="1:10" ht="18" customHeight="1" x14ac:dyDescent="0.3">
      <c r="A55" s="494">
        <f>'L14'!$O$163</f>
        <v>54</v>
      </c>
      <c r="B55" s="495">
        <f>'L14'!$N163</f>
        <v>37</v>
      </c>
      <c r="C55" s="494" t="str">
        <f>'L14'!$A$163</f>
        <v>130215</v>
      </c>
      <c r="D55" s="499" t="str">
        <f>'L14'!$B$163</f>
        <v>Somhegyi Zsófia</v>
      </c>
      <c r="E55" s="499" t="str">
        <f>'L14'!$C$163</f>
        <v>Fortuna SE</v>
      </c>
      <c r="F55" s="494">
        <f>'L14'!$J$163</f>
        <v>24</v>
      </c>
      <c r="G55" s="494">
        <f>'L14'!$J$164</f>
        <v>65</v>
      </c>
      <c r="H55" s="494">
        <f>'L14'!$L$163</f>
        <v>0</v>
      </c>
      <c r="I55" s="504">
        <f>'L14'!$M$163</f>
        <v>0</v>
      </c>
      <c r="J55" s="215"/>
    </row>
    <row r="56" spans="1:10" ht="18" customHeight="1" x14ac:dyDescent="0.3">
      <c r="A56" s="494">
        <f>'L14'!$O$69</f>
        <v>55</v>
      </c>
      <c r="B56" s="495">
        <f>'L14'!$N69</f>
        <v>33</v>
      </c>
      <c r="C56" s="494" t="str">
        <f>'L14'!$A$69</f>
        <v>1311081</v>
      </c>
      <c r="D56" s="499" t="str">
        <f>'L14'!$B$69</f>
        <v>Gomba Eliza Szilvia</v>
      </c>
      <c r="E56" s="499" t="str">
        <f>'L14'!$C$69</f>
        <v>Future TT</v>
      </c>
      <c r="F56" s="494">
        <f>'L14'!$J$69</f>
        <v>21</v>
      </c>
      <c r="G56" s="494">
        <f>'L14'!$J$70</f>
        <v>60</v>
      </c>
      <c r="H56" s="494">
        <f>'L14'!$L$69</f>
        <v>0</v>
      </c>
      <c r="I56" s="504">
        <f>'L14'!$M$69</f>
        <v>0</v>
      </c>
    </row>
    <row r="57" spans="1:10" ht="18" customHeight="1" x14ac:dyDescent="0.3">
      <c r="A57" s="494">
        <f>'L14'!$O$127</f>
        <v>56</v>
      </c>
      <c r="B57" s="495">
        <f>'L14'!$N127</f>
        <v>27.4</v>
      </c>
      <c r="C57" s="494" t="str">
        <f>'L14'!$A$127</f>
        <v>120205</v>
      </c>
      <c r="D57" s="499" t="str">
        <f>'L14'!$B$127</f>
        <v>Nagy Zsófi</v>
      </c>
      <c r="E57" s="499" t="str">
        <f>'L14'!$C$127</f>
        <v>SVSE</v>
      </c>
      <c r="F57" s="494">
        <f>'L14'!$J$127</f>
        <v>20</v>
      </c>
      <c r="G57" s="494">
        <f>'L14'!$J$128</f>
        <v>37</v>
      </c>
      <c r="H57" s="494">
        <f>'L14'!$L$127</f>
        <v>0</v>
      </c>
      <c r="I57" s="504">
        <f>'L14'!$M$127</f>
        <v>0</v>
      </c>
    </row>
    <row r="58" spans="1:10" ht="15.75" customHeight="1" x14ac:dyDescent="0.3">
      <c r="A58" s="494">
        <f>'L14'!$O$101</f>
        <v>57</v>
      </c>
      <c r="B58" s="495">
        <f>'L14'!$N101</f>
        <v>24</v>
      </c>
      <c r="C58" s="494" t="str">
        <f>'L14'!$A$101</f>
        <v>131128</v>
      </c>
      <c r="D58" s="499" t="str">
        <f>'L14'!$B$101</f>
        <v>Kuti Franciska</v>
      </c>
      <c r="E58" s="499" t="str">
        <f>'L14'!$C$101</f>
        <v>D.keszi TK</v>
      </c>
      <c r="F58" s="494">
        <f>'L14'!$J$101</f>
        <v>18</v>
      </c>
      <c r="G58" s="494">
        <f>'L14'!$J$102</f>
        <v>30</v>
      </c>
      <c r="H58" s="494">
        <f>'L14'!$L$101</f>
        <v>0</v>
      </c>
      <c r="I58" s="504">
        <f>'L14'!$M$101</f>
        <v>0</v>
      </c>
      <c r="J58" s="215"/>
    </row>
    <row r="59" spans="1:10" ht="15.75" customHeight="1" x14ac:dyDescent="0.3">
      <c r="A59" s="494">
        <f>'L14'!$O$11</f>
        <v>58</v>
      </c>
      <c r="B59" s="495">
        <f>'L14'!$N11</f>
        <v>23</v>
      </c>
      <c r="C59" s="494" t="str">
        <f>'L14'!$A$11</f>
        <v>130129</v>
      </c>
      <c r="D59" s="499" t="str">
        <f>'L14'!$B$11</f>
        <v>Bánfai Emma</v>
      </c>
      <c r="E59" s="499" t="str">
        <f>'L14'!$C$11</f>
        <v>MESE</v>
      </c>
      <c r="F59" s="494">
        <f>'L14'!$J$11</f>
        <v>23</v>
      </c>
      <c r="G59" s="494">
        <f>'L14'!$J$12</f>
        <v>0</v>
      </c>
      <c r="H59" s="494">
        <f>'L14'!$L$11</f>
        <v>0</v>
      </c>
      <c r="I59" s="504">
        <f>'L14'!$M$11</f>
        <v>0</v>
      </c>
    </row>
    <row r="60" spans="1:10" ht="14.4" x14ac:dyDescent="0.3">
      <c r="A60" s="494">
        <f>'L14'!$O$137</f>
        <v>59</v>
      </c>
      <c r="B60" s="495">
        <f>'L14'!$N137</f>
        <v>20</v>
      </c>
      <c r="C60" s="494" t="str">
        <f>'L14'!$A$137</f>
        <v>131016</v>
      </c>
      <c r="D60" s="499" t="str">
        <f>'L14'!$B$137</f>
        <v>Péter Zsófia</v>
      </c>
      <c r="E60" s="499" t="str">
        <f>'L14'!$C$137</f>
        <v>PG Tenisz</v>
      </c>
      <c r="F60" s="494">
        <f>'L14'!$J$137</f>
        <v>16</v>
      </c>
      <c r="G60" s="494">
        <f>'L14'!$J$138</f>
        <v>20</v>
      </c>
      <c r="H60" s="494">
        <f>'L14'!$L$137</f>
        <v>0</v>
      </c>
      <c r="I60" s="504">
        <f>'L14'!$M$137</f>
        <v>0</v>
      </c>
      <c r="J60" s="215"/>
    </row>
    <row r="61" spans="1:10" ht="14.4" x14ac:dyDescent="0.3">
      <c r="A61" s="494">
        <f>'L14'!$O$29</f>
        <v>59</v>
      </c>
      <c r="B61" s="495">
        <f>'L14'!$N29</f>
        <v>20</v>
      </c>
      <c r="C61" s="494" t="str">
        <f>'L14'!$A$29</f>
        <v>1210161</v>
      </c>
      <c r="D61" s="499" t="str">
        <f>'L14'!$B$29</f>
        <v>Csapó Dóra</v>
      </c>
      <c r="E61" s="499" t="str">
        <f>'L14'!$C$29</f>
        <v>PG Tenisz</v>
      </c>
      <c r="F61" s="494">
        <f>'L14'!$J$29</f>
        <v>13</v>
      </c>
      <c r="G61" s="494">
        <f>'L14'!$J$30</f>
        <v>35</v>
      </c>
      <c r="H61" s="494">
        <f>'L14'!$L$29</f>
        <v>0</v>
      </c>
      <c r="I61" s="504">
        <f>'L14'!$M$29</f>
        <v>0</v>
      </c>
      <c r="J61" s="215"/>
    </row>
    <row r="62" spans="1:10" ht="14.4" x14ac:dyDescent="0.3">
      <c r="A62" s="494">
        <f>'L14'!$O$207</f>
        <v>61</v>
      </c>
      <c r="B62" s="495">
        <f>'L14'!$N207</f>
        <v>16</v>
      </c>
      <c r="C62" s="494" t="str">
        <f>'L14'!$A$207</f>
        <v>110905</v>
      </c>
      <c r="D62" s="499" t="str">
        <f>'L14'!$B$207</f>
        <v>Vizi Emma Lujza</v>
      </c>
      <c r="E62" s="499" t="str">
        <f>'L14'!$C$207</f>
        <v>MTK</v>
      </c>
      <c r="F62" s="494">
        <f>'L14'!$J$207</f>
        <v>15</v>
      </c>
      <c r="G62" s="494">
        <f>'L14'!$J$208</f>
        <v>5</v>
      </c>
      <c r="H62" s="494">
        <f>'L14'!$L$207</f>
        <v>0</v>
      </c>
      <c r="I62" s="504">
        <f>'L14'!$M$207</f>
        <v>0</v>
      </c>
    </row>
    <row r="63" spans="1:10" ht="14.4" x14ac:dyDescent="0.3">
      <c r="A63" s="494">
        <f>'L14'!$O$147</f>
        <v>62</v>
      </c>
      <c r="B63" s="495">
        <f>'L14'!$N147</f>
        <v>14</v>
      </c>
      <c r="C63" s="494" t="str">
        <f>'L14'!$A$147</f>
        <v>110719</v>
      </c>
      <c r="D63" s="499" t="str">
        <f>'L14'!$B$147</f>
        <v>Rupf Anna</v>
      </c>
      <c r="E63" s="499" t="str">
        <f>'L14'!$C$147</f>
        <v>Sopronkövesd</v>
      </c>
      <c r="F63" s="494">
        <f>'L14'!$J$147</f>
        <v>13</v>
      </c>
      <c r="G63" s="494">
        <f>'L14'!$J$148</f>
        <v>5</v>
      </c>
      <c r="H63" s="494">
        <f>'L14'!$L$147</f>
        <v>0</v>
      </c>
      <c r="I63" s="504">
        <f>'L14'!$M$147</f>
        <v>0</v>
      </c>
    </row>
    <row r="64" spans="1:10" ht="14.4" x14ac:dyDescent="0.3">
      <c r="A64" s="494">
        <f>'L14'!$O$95</f>
        <v>62</v>
      </c>
      <c r="B64" s="495">
        <f>'L14'!$N95</f>
        <v>14</v>
      </c>
      <c r="C64" s="494" t="str">
        <f>'L14'!$A$95</f>
        <v>1204171</v>
      </c>
      <c r="D64" s="499" t="str">
        <f>'L14'!$B$95</f>
        <v>Kovács Hanna</v>
      </c>
      <c r="E64" s="499" t="str">
        <f>'L14'!$C$95</f>
        <v>Gellért SE</v>
      </c>
      <c r="F64" s="494">
        <f>'L14'!$J$95</f>
        <v>13</v>
      </c>
      <c r="G64" s="494">
        <f>'L14'!$J$96</f>
        <v>5</v>
      </c>
      <c r="H64" s="494">
        <f>'L14'!$L$95</f>
        <v>0</v>
      </c>
      <c r="I64" s="504">
        <f>'L14'!$M$95</f>
        <v>0</v>
      </c>
    </row>
    <row r="65" spans="1:10" ht="14.4" x14ac:dyDescent="0.3">
      <c r="A65" s="494">
        <f>'L14'!$O$43</f>
        <v>62</v>
      </c>
      <c r="B65" s="495">
        <f>'L14'!$N43</f>
        <v>14</v>
      </c>
      <c r="C65" s="494" t="str">
        <f>'L14'!$A$43</f>
        <v>130325</v>
      </c>
      <c r="D65" s="499" t="str">
        <f>'L14'!$B$43</f>
        <v>Dekovics Luca</v>
      </c>
      <c r="E65" s="499" t="str">
        <f>'L14'!$C$43</f>
        <v>MTK</v>
      </c>
      <c r="F65" s="494">
        <f>'L14'!$J$43</f>
        <v>8</v>
      </c>
      <c r="G65" s="494">
        <f>'L14'!$J$44</f>
        <v>30</v>
      </c>
      <c r="H65" s="494">
        <f>'L14'!$L$43</f>
        <v>0</v>
      </c>
      <c r="I65" s="504">
        <f>'L14'!$M$43</f>
        <v>0</v>
      </c>
      <c r="J65" s="215"/>
    </row>
    <row r="66" spans="1:10" ht="14.4" x14ac:dyDescent="0.3">
      <c r="A66" s="494">
        <f>'L14'!$O$77</f>
        <v>65</v>
      </c>
      <c r="B66" s="495">
        <f>'L14'!$N77</f>
        <v>13.6</v>
      </c>
      <c r="C66" s="494" t="str">
        <f>'L14'!$A$77</f>
        <v>120517</v>
      </c>
      <c r="D66" s="499" t="str">
        <f>'L14'!$B$77</f>
        <v>Illés Hanna</v>
      </c>
      <c r="E66" s="499" t="str">
        <f>'L14'!$C$77</f>
        <v>HTF CSO-KO</v>
      </c>
      <c r="F66" s="494">
        <f>'L14'!$J$77</f>
        <v>12</v>
      </c>
      <c r="G66" s="494">
        <f>'L14'!$J$78</f>
        <v>8</v>
      </c>
      <c r="H66" s="494">
        <f>'L14'!$L$77</f>
        <v>0</v>
      </c>
      <c r="I66" s="504">
        <f>'L14'!$M$77</f>
        <v>0</v>
      </c>
    </row>
    <row r="67" spans="1:10" ht="14.4" x14ac:dyDescent="0.3">
      <c r="A67" s="494">
        <f>'L14'!$O$191</f>
        <v>66</v>
      </c>
      <c r="B67" s="495">
        <f>'L14'!$N191</f>
        <v>13</v>
      </c>
      <c r="C67" s="494" t="str">
        <f>'L14'!$A$191</f>
        <v>130117</v>
      </c>
      <c r="D67" s="499" t="str">
        <f>'L14'!$B$191</f>
        <v>Tüske Linda</v>
      </c>
      <c r="E67" s="499" t="str">
        <f>'L14'!$C$191</f>
        <v>Rába ETO</v>
      </c>
      <c r="F67" s="494">
        <f>'L14'!$J$191</f>
        <v>8</v>
      </c>
      <c r="G67" s="494">
        <f>'L14'!$J$192</f>
        <v>25</v>
      </c>
      <c r="H67" s="494">
        <f>'L14'!$L$191</f>
        <v>0</v>
      </c>
      <c r="I67" s="504">
        <f>'L14'!$M$191</f>
        <v>0</v>
      </c>
    </row>
    <row r="68" spans="1:10" ht="14.4" x14ac:dyDescent="0.3">
      <c r="A68" s="494">
        <f>'L14'!$O$197</f>
        <v>66</v>
      </c>
      <c r="B68" s="495">
        <f>'L14'!$N197</f>
        <v>13</v>
      </c>
      <c r="C68" s="494" t="str">
        <f>'L14'!$A$197</f>
        <v>130520</v>
      </c>
      <c r="D68" s="499" t="str">
        <f>'L14'!$B$197</f>
        <v>Varga Hanna</v>
      </c>
      <c r="E68" s="499" t="str">
        <f>'L14'!$C$197</f>
        <v>Pécs VTC</v>
      </c>
      <c r="F68" s="494">
        <f>'L14'!$J$197</f>
        <v>8</v>
      </c>
      <c r="G68" s="494">
        <f>'L14'!$J$198</f>
        <v>25</v>
      </c>
      <c r="H68" s="494">
        <f>'L14'!$L$197</f>
        <v>0</v>
      </c>
      <c r="I68" s="504">
        <f>'L14'!$M$197</f>
        <v>0</v>
      </c>
    </row>
    <row r="69" spans="1:10" ht="14.4" x14ac:dyDescent="0.3">
      <c r="A69" s="494">
        <f>'L14'!$O$63</f>
        <v>66</v>
      </c>
      <c r="B69" s="495">
        <f>'L14'!$N63</f>
        <v>13</v>
      </c>
      <c r="C69" s="494" t="str">
        <f>'L14'!$A$63</f>
        <v>1203070</v>
      </c>
      <c r="D69" s="499" t="str">
        <f>'L14'!$B$63</f>
        <v>Gazdag Tamara</v>
      </c>
      <c r="E69" s="499" t="str">
        <f>'L14'!$C$63</f>
        <v>Monor SE</v>
      </c>
      <c r="F69" s="494">
        <f>'L14'!$J$63</f>
        <v>12</v>
      </c>
      <c r="G69" s="494">
        <f>'L14'!$J$64</f>
        <v>5</v>
      </c>
      <c r="H69" s="494">
        <f>'L14'!$L$63</f>
        <v>0</v>
      </c>
      <c r="I69" s="504">
        <f>'L14'!$M$63</f>
        <v>0</v>
      </c>
    </row>
    <row r="70" spans="1:10" ht="14.4" x14ac:dyDescent="0.3">
      <c r="A70" s="494">
        <f>'L14'!$O$25</f>
        <v>69</v>
      </c>
      <c r="B70" s="495">
        <f>'L14'!$N25</f>
        <v>12.2</v>
      </c>
      <c r="C70" s="494" t="str">
        <f>'L14'!$A$25</f>
        <v>121201</v>
      </c>
      <c r="D70" s="499" t="str">
        <f>'L14'!$B$25</f>
        <v>Borbély Liza</v>
      </c>
      <c r="E70" s="499" t="str">
        <f>'L14'!$C$25</f>
        <v>ZTE</v>
      </c>
      <c r="F70" s="494">
        <f>'L14'!$J$25</f>
        <v>11</v>
      </c>
      <c r="G70" s="494">
        <f>'L14'!$J$26</f>
        <v>6</v>
      </c>
      <c r="H70" s="494">
        <f>'L14'!$L$25</f>
        <v>0</v>
      </c>
      <c r="I70" s="504">
        <f>'L14'!$M$25</f>
        <v>0</v>
      </c>
    </row>
    <row r="71" spans="1:10" ht="14.4" x14ac:dyDescent="0.3">
      <c r="A71" s="494">
        <f>'L14'!$O$119</f>
        <v>69</v>
      </c>
      <c r="B71" s="495">
        <f>'L14'!$N119</f>
        <v>12.2</v>
      </c>
      <c r="C71" s="494" t="str">
        <f>'L14'!$A$119</f>
        <v>1202170</v>
      </c>
      <c r="D71" s="499" t="str">
        <f>'L14'!$B$119</f>
        <v>Müller Mira</v>
      </c>
      <c r="E71" s="499" t="str">
        <f>'L14'!$C$119</f>
        <v>Pillango SE</v>
      </c>
      <c r="F71" s="494">
        <f>'L14'!$J$119</f>
        <v>9</v>
      </c>
      <c r="G71" s="494">
        <f>'L14'!$J$120</f>
        <v>16</v>
      </c>
      <c r="H71" s="494">
        <f>'L14'!$L$119</f>
        <v>0</v>
      </c>
      <c r="I71" s="504">
        <f>'L14'!$M$119</f>
        <v>0</v>
      </c>
    </row>
    <row r="72" spans="1:10" ht="14.4" x14ac:dyDescent="0.3">
      <c r="A72" s="494">
        <f>'L14'!$O$149</f>
        <v>71</v>
      </c>
      <c r="B72" s="495">
        <f>'L14'!$N149</f>
        <v>12</v>
      </c>
      <c r="C72" s="494" t="str">
        <f>'L14'!$A$149</f>
        <v>130927</v>
      </c>
      <c r="D72" s="499" t="str">
        <f>'L14'!$B$149</f>
        <v>Ruthner Szonja</v>
      </c>
      <c r="E72" s="499" t="str">
        <f>'L14'!$C$149</f>
        <v>Pasarét TK</v>
      </c>
      <c r="F72" s="494">
        <f>'L14'!$J$149</f>
        <v>8</v>
      </c>
      <c r="G72" s="494">
        <f>'L14'!$J$150</f>
        <v>20</v>
      </c>
      <c r="H72" s="494">
        <f>'L14'!$L$149</f>
        <v>0</v>
      </c>
      <c r="I72" s="504">
        <f>'L14'!$M$149</f>
        <v>0</v>
      </c>
      <c r="J72" s="215"/>
    </row>
    <row r="73" spans="1:10" ht="14.4" x14ac:dyDescent="0.3">
      <c r="A73" s="494">
        <f>'L14'!$O$15</f>
        <v>72</v>
      </c>
      <c r="B73" s="495">
        <f>'L14'!$N15</f>
        <v>11.6</v>
      </c>
      <c r="C73" s="494" t="str">
        <f>'L14'!$A$15</f>
        <v>120313</v>
      </c>
      <c r="D73" s="499" t="str">
        <f>'L14'!$B$15</f>
        <v>Bender Holly Zara</v>
      </c>
      <c r="E73" s="499" t="str">
        <f>'L14'!$C$15</f>
        <v>Bregyó SE</v>
      </c>
      <c r="F73" s="494">
        <f>'L14'!$J$15</f>
        <v>10</v>
      </c>
      <c r="G73" s="494">
        <f>'L14'!$J$16</f>
        <v>8</v>
      </c>
      <c r="H73" s="494">
        <f>'L14'!$L$15</f>
        <v>0</v>
      </c>
      <c r="I73" s="504">
        <f>'L14'!$M$15</f>
        <v>0</v>
      </c>
    </row>
    <row r="74" spans="1:10" ht="14.4" x14ac:dyDescent="0.3">
      <c r="A74" s="494">
        <f>'L14'!$O$57</f>
        <v>73</v>
      </c>
      <c r="B74" s="495">
        <f>'L14'!$N57</f>
        <v>10</v>
      </c>
      <c r="C74" s="494" t="str">
        <f>'L14'!$A$57</f>
        <v>1208020</v>
      </c>
      <c r="D74" s="499" t="str">
        <f>'L14'!$B$57</f>
        <v>Fónai Léna</v>
      </c>
      <c r="E74" s="499" t="str">
        <f>'L14'!$C$57</f>
        <v>Pécs VTC</v>
      </c>
      <c r="F74" s="494">
        <f>'L14'!$J$57</f>
        <v>0</v>
      </c>
      <c r="G74" s="494">
        <f>'L14'!$J$58</f>
        <v>0</v>
      </c>
      <c r="H74" s="494">
        <f>'L14'!$L$7</f>
        <v>0</v>
      </c>
      <c r="I74" s="504">
        <f>'L14'!$M$57</f>
        <v>0</v>
      </c>
      <c r="J74" s="215"/>
    </row>
    <row r="75" spans="1:10" ht="14.4" x14ac:dyDescent="0.3">
      <c r="A75" s="494">
        <f>'L14'!$O$73</f>
        <v>74</v>
      </c>
      <c r="B75" s="495">
        <f>'L14'!$N73</f>
        <v>9</v>
      </c>
      <c r="C75" s="494" t="str">
        <f>'L14'!$A$73</f>
        <v>110116</v>
      </c>
      <c r="D75" s="499" t="str">
        <f>'L14'!$B$73</f>
        <v>Hetessy Diána</v>
      </c>
      <c r="E75" s="499" t="str">
        <f>'L14'!$C$73</f>
        <v>GYAC</v>
      </c>
      <c r="F75" s="494">
        <f>'L14'!$J$73</f>
        <v>6</v>
      </c>
      <c r="G75" s="494">
        <f>'L14'!$J$74</f>
        <v>15</v>
      </c>
      <c r="H75" s="494">
        <f>'L14'!$L$73</f>
        <v>0</v>
      </c>
      <c r="I75" s="504">
        <f>'L14'!$M$73</f>
        <v>0</v>
      </c>
    </row>
    <row r="76" spans="1:10" ht="14.4" x14ac:dyDescent="0.3">
      <c r="A76" s="494">
        <f>'L14'!$O$99</f>
        <v>74</v>
      </c>
      <c r="B76" s="495">
        <f>'L14'!$N99</f>
        <v>9</v>
      </c>
      <c r="C76" s="494" t="str">
        <f>'L14'!$A$99</f>
        <v>110216</v>
      </c>
      <c r="D76" s="499" t="str">
        <f>'L14'!$B$99</f>
        <v>Krilek Gréta Kinga</v>
      </c>
      <c r="E76" s="499" t="str">
        <f>'L14'!$C$99</f>
        <v>MTK</v>
      </c>
      <c r="F76" s="494">
        <f>'L14'!$J$99</f>
        <v>9</v>
      </c>
      <c r="G76" s="494">
        <f>'L14'!$J$100</f>
        <v>0</v>
      </c>
      <c r="H76" s="494">
        <f>'L14'!$L$99</f>
        <v>0</v>
      </c>
      <c r="I76" s="504">
        <f>'L14'!$M$99</f>
        <v>0</v>
      </c>
    </row>
    <row r="77" spans="1:10" ht="14.4" x14ac:dyDescent="0.3">
      <c r="A77" s="494">
        <f>'L14'!$O$139</f>
        <v>74</v>
      </c>
      <c r="B77" s="495">
        <f>'L14'!$N139</f>
        <v>9</v>
      </c>
      <c r="C77" s="494" t="str">
        <f>'L14'!$A$139</f>
        <v>140507</v>
      </c>
      <c r="D77" s="499" t="str">
        <f>'L14'!$B$139</f>
        <v>Pirovits Petra Dorka</v>
      </c>
      <c r="E77" s="499" t="str">
        <f>'L14'!$C$139</f>
        <v>Fortuna</v>
      </c>
      <c r="F77" s="494">
        <f>'L14'!$J$139</f>
        <v>8</v>
      </c>
      <c r="G77" s="494">
        <f>'L14'!$J$140</f>
        <v>5</v>
      </c>
      <c r="H77" s="494">
        <f>'L14'!$L$139</f>
        <v>0</v>
      </c>
      <c r="I77" s="504">
        <f>'L14'!$M$139</f>
        <v>0</v>
      </c>
      <c r="J77" s="215"/>
    </row>
    <row r="78" spans="1:10" ht="14.4" x14ac:dyDescent="0.3">
      <c r="A78" s="494">
        <f>'L14'!$O$93</f>
        <v>77</v>
      </c>
      <c r="B78" s="495">
        <f>'L14'!$N93</f>
        <v>8.8000000000000007</v>
      </c>
      <c r="C78" s="494" t="str">
        <f>'L14'!$A$93</f>
        <v>1202220</v>
      </c>
      <c r="D78" s="499" t="str">
        <f>'L14'!$B$93</f>
        <v>Kerényi Blanka</v>
      </c>
      <c r="E78" s="499" t="str">
        <f>'L14'!$C$93</f>
        <v>Maglódi TK</v>
      </c>
      <c r="F78" s="494">
        <f>'L14'!$J$93</f>
        <v>6</v>
      </c>
      <c r="G78" s="494">
        <f>'L14'!$J$94</f>
        <v>14</v>
      </c>
      <c r="H78" s="494">
        <f>'L14'!$L$93</f>
        <v>0</v>
      </c>
      <c r="I78" s="504">
        <f>'L14'!$M$93</f>
        <v>0</v>
      </c>
    </row>
    <row r="79" spans="1:10" ht="14.4" x14ac:dyDescent="0.3">
      <c r="A79" s="494">
        <f>'L14'!$O$27</f>
        <v>78</v>
      </c>
      <c r="B79" s="495">
        <f>'L14'!$N27</f>
        <v>8</v>
      </c>
      <c r="C79" s="494" t="str">
        <f>'L14'!$A$27</f>
        <v>1210030</v>
      </c>
      <c r="D79" s="499" t="str">
        <f>'L14'!$B$27</f>
        <v>Bors Panna</v>
      </c>
      <c r="E79" s="499" t="str">
        <f>'L14'!$C$27</f>
        <v>BBTC SE</v>
      </c>
      <c r="F79" s="494">
        <f>'L14'!$J$27</f>
        <v>5</v>
      </c>
      <c r="G79" s="494">
        <f>'L14'!$J$28</f>
        <v>15</v>
      </c>
      <c r="H79" s="494">
        <f>'L14'!$L$27</f>
        <v>0</v>
      </c>
      <c r="I79" s="504">
        <f>'L14'!$M$27</f>
        <v>0</v>
      </c>
    </row>
    <row r="80" spans="1:10" ht="14.4" x14ac:dyDescent="0.3">
      <c r="A80" s="494">
        <f>'L14'!$O$161</f>
        <v>78</v>
      </c>
      <c r="B80" s="495">
        <f>'L14'!$N161</f>
        <v>8</v>
      </c>
      <c r="C80" s="494" t="str">
        <f>'L14'!$A$161</f>
        <v>130108</v>
      </c>
      <c r="D80" s="499" t="str">
        <f>'L14'!$B$161</f>
        <v>Simor Hannah Taylor</v>
      </c>
      <c r="E80" s="499" t="str">
        <f>'L14'!$C$161</f>
        <v>Ten.Műhely</v>
      </c>
      <c r="F80" s="494">
        <f>'L14'!$J$161</f>
        <v>8</v>
      </c>
      <c r="G80" s="494">
        <f>'L14'!$J$162</f>
        <v>0</v>
      </c>
      <c r="H80" s="494">
        <f>'L14'!$L$161</f>
        <v>0</v>
      </c>
      <c r="I80" s="504">
        <f>'L14'!$M$161</f>
        <v>0</v>
      </c>
      <c r="J80" s="215"/>
    </row>
    <row r="81" spans="1:10" ht="14.4" x14ac:dyDescent="0.3">
      <c r="A81" s="494">
        <f>'L14'!$O$87</f>
        <v>78</v>
      </c>
      <c r="B81" s="495">
        <f>'L14'!$N87</f>
        <v>8</v>
      </c>
      <c r="C81" s="494" t="str">
        <f>'L14'!$A$87</f>
        <v>1301063</v>
      </c>
      <c r="D81" s="499" t="str">
        <f>'L14'!$B$87</f>
        <v>Kaliszky Hédi</v>
      </c>
      <c r="E81" s="499" t="str">
        <f>'L14'!$C$87</f>
        <v>Centerpálya</v>
      </c>
      <c r="F81" s="494">
        <f>'L14'!$J$87</f>
        <v>5</v>
      </c>
      <c r="G81" s="494">
        <f>'L14'!$J$88</f>
        <v>15</v>
      </c>
      <c r="H81" s="494">
        <f>'L14'!$L$87</f>
        <v>0</v>
      </c>
      <c r="I81" s="504">
        <f>'L14'!$M$87</f>
        <v>0</v>
      </c>
      <c r="J81" s="215"/>
    </row>
    <row r="82" spans="1:10" ht="14.4" x14ac:dyDescent="0.3">
      <c r="A82" s="494">
        <f>'L14'!$O$187</f>
        <v>78</v>
      </c>
      <c r="B82" s="495">
        <f>'L14'!$N187</f>
        <v>8</v>
      </c>
      <c r="C82" s="494" t="str">
        <f>'L14'!$A$187</f>
        <v>141124</v>
      </c>
      <c r="D82" s="499" t="str">
        <f>'L14'!$B$187</f>
        <v>Tóth Lola</v>
      </c>
      <c r="E82" s="499" t="str">
        <f>'L14'!$C$187</f>
        <v>Volvex SE</v>
      </c>
      <c r="F82" s="494">
        <f>'L14'!$J$187</f>
        <v>3</v>
      </c>
      <c r="G82" s="494">
        <f>'L14'!$J$188</f>
        <v>25</v>
      </c>
      <c r="H82" s="494">
        <f>'L14'!$L$187</f>
        <v>0</v>
      </c>
      <c r="I82" s="504">
        <f>'L14'!$M$187</f>
        <v>0</v>
      </c>
      <c r="J82" s="215"/>
    </row>
    <row r="83" spans="1:10" ht="15.75" customHeight="1" x14ac:dyDescent="0.3">
      <c r="A83" s="494">
        <f>'L14'!$O$7</f>
        <v>82</v>
      </c>
      <c r="B83" s="495">
        <f>'L14'!$N7</f>
        <v>6.6</v>
      </c>
      <c r="C83" s="494" t="str">
        <f>'L14'!$A$7</f>
        <v>120627</v>
      </c>
      <c r="D83" s="499" t="str">
        <f>'L14'!$B$7</f>
        <v>Balogh Rebeka Bella</v>
      </c>
      <c r="E83" s="499" t="str">
        <f>'L14'!$C$7</f>
        <v>BBTC SE</v>
      </c>
      <c r="F83" s="494">
        <f>'L14'!$J$7</f>
        <v>4</v>
      </c>
      <c r="G83" s="494">
        <f>'L14'!$J$8</f>
        <v>13</v>
      </c>
      <c r="H83" s="494">
        <f>'L14'!$L$7</f>
        <v>0</v>
      </c>
      <c r="I83" s="504">
        <f>'L14'!$M$7</f>
        <v>0</v>
      </c>
    </row>
    <row r="84" spans="1:10" ht="14.4" x14ac:dyDescent="0.3">
      <c r="A84" s="494">
        <f>'L14'!$O$75</f>
        <v>82</v>
      </c>
      <c r="B84" s="495">
        <f>'L14'!$N75</f>
        <v>6.6</v>
      </c>
      <c r="C84" s="494" t="str">
        <f>'L14'!$A$75</f>
        <v>1207061</v>
      </c>
      <c r="D84" s="499" t="str">
        <f>'L14'!$B$75</f>
        <v>Horváth Karina</v>
      </c>
      <c r="E84" s="499" t="str">
        <f>'L14'!$C$75</f>
        <v>SVSE</v>
      </c>
      <c r="F84" s="494">
        <f>'L14'!$J$75</f>
        <v>6</v>
      </c>
      <c r="G84" s="494">
        <f>'L14'!$J$76</f>
        <v>3</v>
      </c>
      <c r="H84" s="494">
        <f>'L14'!$L$75</f>
        <v>0</v>
      </c>
      <c r="I84" s="504">
        <f>'L14'!$M$75</f>
        <v>0</v>
      </c>
    </row>
    <row r="85" spans="1:10" ht="14.4" x14ac:dyDescent="0.3">
      <c r="A85" s="494">
        <f>'L14'!$O$91</f>
        <v>84</v>
      </c>
      <c r="B85" s="495">
        <f>'L14'!$N91</f>
        <v>6</v>
      </c>
      <c r="C85" s="494" t="str">
        <f>'L14'!$A$91</f>
        <v>110920</v>
      </c>
      <c r="D85" s="499" t="str">
        <f>'L14'!$B$91</f>
        <v>Kercsmár Míra</v>
      </c>
      <c r="E85" s="499" t="str">
        <f>'L14'!$C$91</f>
        <v>Bebto Team</v>
      </c>
      <c r="F85" s="494">
        <f>'L14'!$J$91</f>
        <v>6</v>
      </c>
      <c r="G85" s="494">
        <f>'L14'!$J$92</f>
        <v>0</v>
      </c>
      <c r="H85" s="494">
        <f>'L14'!$L$91</f>
        <v>0</v>
      </c>
      <c r="I85" s="504">
        <f>'L14'!$M$91</f>
        <v>0</v>
      </c>
    </row>
    <row r="86" spans="1:10" ht="14.4" x14ac:dyDescent="0.3">
      <c r="A86" s="494">
        <f>'L14'!$O$155</f>
        <v>84</v>
      </c>
      <c r="B86" s="495">
        <f>'L14'!$N155</f>
        <v>6</v>
      </c>
      <c r="C86" s="494" t="str">
        <f>'L14'!$A$155</f>
        <v>140313</v>
      </c>
      <c r="D86" s="499" t="str">
        <f>'L14'!$B$155</f>
        <v>Siklósi Odett</v>
      </c>
      <c r="E86" s="499" t="str">
        <f>'L14'!$C$155</f>
        <v>MTK</v>
      </c>
      <c r="F86" s="494">
        <f>'L14'!$J$155</f>
        <v>0</v>
      </c>
      <c r="G86" s="494">
        <f>'L14'!$J$156</f>
        <v>30</v>
      </c>
      <c r="H86" s="494">
        <f>'L14'!$L$155</f>
        <v>0</v>
      </c>
      <c r="I86" s="504">
        <f>'L14'!$M$155</f>
        <v>0</v>
      </c>
      <c r="J86" s="215"/>
    </row>
    <row r="87" spans="1:10" ht="14.4" x14ac:dyDescent="0.3">
      <c r="A87" s="494">
        <f>'L14'!$O$85</f>
        <v>84</v>
      </c>
      <c r="B87" s="495">
        <f>'L14'!$N85</f>
        <v>6</v>
      </c>
      <c r="C87" s="494" t="str">
        <f>'L14'!$A$85</f>
        <v>1305020</v>
      </c>
      <c r="D87" s="499" t="str">
        <f>'L14'!$B$85</f>
        <v>Józsa Laura</v>
      </c>
      <c r="E87" s="499" t="str">
        <f>'L14'!$C$85</f>
        <v>Centerpálya</v>
      </c>
      <c r="F87" s="494">
        <f>'L14'!$J$85</f>
        <v>3</v>
      </c>
      <c r="G87" s="494">
        <f>'L14'!$J$86</f>
        <v>15</v>
      </c>
      <c r="H87" s="494">
        <f>'L14'!$L$85</f>
        <v>0</v>
      </c>
      <c r="I87" s="504">
        <f>'L14'!$M$85</f>
        <v>0</v>
      </c>
      <c r="J87" s="215"/>
    </row>
    <row r="88" spans="1:10" ht="14.4" x14ac:dyDescent="0.3">
      <c r="A88" s="494">
        <f>'L14'!$O$143</f>
        <v>87</v>
      </c>
      <c r="B88" s="495">
        <f>'L14'!$N143</f>
        <v>5</v>
      </c>
      <c r="C88" s="494" t="str">
        <f>'L14'!$A$143</f>
        <v>1301050</v>
      </c>
      <c r="D88" s="499" t="str">
        <f>'L14'!$B$143</f>
        <v>Pósfai Kinga</v>
      </c>
      <c r="E88" s="499" t="str">
        <f>'L14'!$C$143</f>
        <v>Ten.Műhely</v>
      </c>
      <c r="F88" s="494">
        <f>'L14'!$J$143</f>
        <v>5</v>
      </c>
      <c r="G88" s="494">
        <f>'L14'!$J$144</f>
        <v>0</v>
      </c>
      <c r="H88" s="494">
        <f>'L14'!$L$143</f>
        <v>0</v>
      </c>
      <c r="I88" s="504">
        <f>'L14'!$M$143</f>
        <v>0</v>
      </c>
      <c r="J88" s="215"/>
    </row>
    <row r="89" spans="1:10" ht="14.4" x14ac:dyDescent="0.3">
      <c r="A89" s="494">
        <f>'L14'!$O$13</f>
        <v>88</v>
      </c>
      <c r="B89" s="495">
        <f>'L14'!$N13</f>
        <v>3</v>
      </c>
      <c r="C89" s="494" t="str">
        <f>'L14'!$A$13</f>
        <v>110707</v>
      </c>
      <c r="D89" s="499" t="str">
        <f>'L14'!$B$13</f>
        <v>Baranyai Viktoria</v>
      </c>
      <c r="E89" s="499" t="str">
        <f>'L14'!$C$13</f>
        <v>külf.</v>
      </c>
      <c r="F89" s="494">
        <f>'L14'!$J$13</f>
        <v>3</v>
      </c>
      <c r="G89" s="494">
        <f>'L14'!$J$14</f>
        <v>0</v>
      </c>
      <c r="H89" s="494">
        <f>'L14'!$L$13</f>
        <v>0</v>
      </c>
      <c r="I89" s="504">
        <f>'L14'!$M$13</f>
        <v>0</v>
      </c>
    </row>
    <row r="90" spans="1:10" ht="14.4" x14ac:dyDescent="0.3">
      <c r="A90" s="494">
        <f>'L14'!$O$35</f>
        <v>88</v>
      </c>
      <c r="B90" s="495">
        <f>'L14'!$N35</f>
        <v>3</v>
      </c>
      <c r="C90" s="494" t="str">
        <f>'L14'!$A$35</f>
        <v>131203</v>
      </c>
      <c r="D90" s="499" t="str">
        <f>'L14'!$B$35</f>
        <v>Csetényi Mia</v>
      </c>
      <c r="E90" s="499" t="str">
        <f>'L14'!$C$35</f>
        <v>Centerpálya</v>
      </c>
      <c r="F90" s="494">
        <f>'L14'!$J$35</f>
        <v>3</v>
      </c>
      <c r="G90" s="494">
        <f>'L14'!$J$36</f>
        <v>0</v>
      </c>
      <c r="H90" s="494">
        <f>'L14'!$L$35</f>
        <v>0</v>
      </c>
      <c r="I90" s="504">
        <f>'L14'!$M$35</f>
        <v>0</v>
      </c>
      <c r="J90" s="215"/>
    </row>
    <row r="91" spans="1:10" ht="14.4" x14ac:dyDescent="0.3">
      <c r="A91" s="494">
        <f>'L14'!$O$65</f>
        <v>88</v>
      </c>
      <c r="B91" s="495">
        <f>'L14'!$N65</f>
        <v>3</v>
      </c>
      <c r="C91" s="494" t="str">
        <f>'L14'!$A$65</f>
        <v>131030</v>
      </c>
      <c r="D91" s="499" t="str">
        <f>'L14'!$B$65</f>
        <v>Gazdig Anna</v>
      </c>
      <c r="E91" s="499" t="str">
        <f>'L14'!$C$65</f>
        <v>MESE</v>
      </c>
      <c r="F91" s="494">
        <f>'L14'!$J$65</f>
        <v>3</v>
      </c>
      <c r="G91" s="494">
        <f>'L14'!$J$66</f>
        <v>0</v>
      </c>
      <c r="H91" s="494">
        <f>'L14'!$L$65</f>
        <v>0</v>
      </c>
      <c r="I91" s="504">
        <f>'L14'!$M$65</f>
        <v>0</v>
      </c>
      <c r="J91" s="215"/>
    </row>
    <row r="92" spans="1:10" ht="14.4" x14ac:dyDescent="0.3">
      <c r="A92" s="494">
        <f>'L14'!$O$103</f>
        <v>88</v>
      </c>
      <c r="B92" s="495">
        <f>'L14'!$N103</f>
        <v>3</v>
      </c>
      <c r="C92" s="494" t="str">
        <f>'L14'!$A$103</f>
        <v>130708</v>
      </c>
      <c r="D92" s="499" t="str">
        <f>'L14'!$B$103</f>
        <v>Lévai Luca</v>
      </c>
      <c r="E92" s="499" t="str">
        <f>'L14'!$C$103</f>
        <v>ZTE</v>
      </c>
      <c r="F92" s="494">
        <f>'L14'!$J$103</f>
        <v>3</v>
      </c>
      <c r="G92" s="494">
        <f>'L14'!$J$104</f>
        <v>0</v>
      </c>
      <c r="H92" s="494">
        <f>'L14'!$L$103</f>
        <v>0</v>
      </c>
      <c r="I92" s="504">
        <f>'L14'!$M$103</f>
        <v>0</v>
      </c>
      <c r="J92" s="215"/>
    </row>
    <row r="93" spans="1:10" ht="14.4" x14ac:dyDescent="0.3">
      <c r="A93" s="494">
        <f>'L14'!$O$203</f>
        <v>88</v>
      </c>
      <c r="B93" s="495">
        <f>'L14'!$N203</f>
        <v>3</v>
      </c>
      <c r="C93" s="494" t="str">
        <f>'L14'!$A$203</f>
        <v>131211</v>
      </c>
      <c r="D93" s="499" t="str">
        <f>'L14'!$B$203</f>
        <v>Veres Laura</v>
      </c>
      <c r="E93" s="499" t="str">
        <f>'L14'!$C$203</f>
        <v>Centerpálya</v>
      </c>
      <c r="F93" s="494">
        <f>'L14'!$J$203</f>
        <v>3</v>
      </c>
      <c r="G93" s="494">
        <f>'L14'!$J$204</f>
        <v>0</v>
      </c>
      <c r="H93" s="494">
        <f>'L14'!$L$203</f>
        <v>0</v>
      </c>
      <c r="I93" s="504">
        <f>'L14'!$M$203</f>
        <v>0</v>
      </c>
      <c r="J93" s="215"/>
    </row>
    <row r="94" spans="1:10" ht="14.4" x14ac:dyDescent="0.3">
      <c r="A94" s="494">
        <f>'L14'!$O$175</f>
        <v>88</v>
      </c>
      <c r="B94" s="495">
        <f>'L14'!$N175</f>
        <v>3</v>
      </c>
      <c r="C94" s="494" t="str">
        <f>'L14'!$A$175</f>
        <v>1101131</v>
      </c>
      <c r="D94" s="499" t="str">
        <f>'L14'!$B$175</f>
        <v>Székely Réka</v>
      </c>
      <c r="E94" s="499" t="str">
        <f>'L14'!$C$175</f>
        <v>Akkadakka</v>
      </c>
      <c r="F94" s="494">
        <f>'L14'!$J$175</f>
        <v>3</v>
      </c>
      <c r="G94" s="494">
        <f>'L14'!$J$176</f>
        <v>0</v>
      </c>
      <c r="H94" s="494">
        <f>'L14'!$L$175</f>
        <v>0</v>
      </c>
      <c r="I94" s="504">
        <f>'L14'!$M$175</f>
        <v>0</v>
      </c>
      <c r="J94" s="215"/>
    </row>
    <row r="95" spans="1:10" ht="14.4" x14ac:dyDescent="0.3">
      <c r="A95" s="494">
        <f>'L14'!$O$107</f>
        <v>94</v>
      </c>
      <c r="B95" s="495">
        <f>'L14'!$N107</f>
        <v>1.2</v>
      </c>
      <c r="C95" s="494" t="str">
        <f>'L14'!$A$107</f>
        <v>120325</v>
      </c>
      <c r="D95" s="499" t="str">
        <f>'L14'!$B$107</f>
        <v>Maitz Johanna</v>
      </c>
      <c r="E95" s="499" t="str">
        <f>'L14'!$C$107</f>
        <v>Kőszegi SE</v>
      </c>
      <c r="F95" s="494">
        <f>'L14'!$J$107</f>
        <v>1</v>
      </c>
      <c r="G95" s="494">
        <f>'L14'!$J$108</f>
        <v>1</v>
      </c>
      <c r="H95" s="494">
        <f>'L14'!$L$107</f>
        <v>0</v>
      </c>
      <c r="I95" s="504">
        <f>'L14'!$M$107</f>
        <v>0</v>
      </c>
    </row>
    <row r="96" spans="1:10" ht="14.4" x14ac:dyDescent="0.3">
      <c r="A96" s="494">
        <f>'L14'!$O$45</f>
        <v>94</v>
      </c>
      <c r="B96" s="495">
        <f>'L14'!$N45</f>
        <v>1.2</v>
      </c>
      <c r="C96" s="494" t="str">
        <f>'L14'!$A$45</f>
        <v>120610</v>
      </c>
      <c r="D96" s="499" t="str">
        <f>'L14'!$B$45</f>
        <v>Efuni Viktoriia</v>
      </c>
      <c r="E96" s="499" t="str">
        <f>'L14'!$C$45</f>
        <v>Kőszegi SE</v>
      </c>
      <c r="F96" s="494">
        <f>'L14'!$J$45</f>
        <v>1</v>
      </c>
      <c r="G96" s="494">
        <f>'L14'!$J$46</f>
        <v>1</v>
      </c>
      <c r="H96" s="494">
        <f>'L14'!$L$45</f>
        <v>0</v>
      </c>
      <c r="I96" s="504">
        <f>'L14'!$M$45</f>
        <v>0</v>
      </c>
    </row>
    <row r="97" spans="1:10" ht="14.4" x14ac:dyDescent="0.3">
      <c r="A97" s="494">
        <f>'L14'!$O$169</f>
        <v>96</v>
      </c>
      <c r="B97" s="495">
        <f>'L14'!$N169</f>
        <v>1</v>
      </c>
      <c r="C97" s="494" t="str">
        <f>'L14'!$A$169</f>
        <v>120925</v>
      </c>
      <c r="D97" s="499" t="str">
        <f>'L14'!$B$169</f>
        <v>Szabó Flóra Eszter</v>
      </c>
      <c r="E97" s="499" t="str">
        <f>'L14'!$C$169</f>
        <v>Alfa TI</v>
      </c>
      <c r="F97" s="494">
        <f>'L14'!$J$169</f>
        <v>1</v>
      </c>
      <c r="G97" s="494">
        <f>'L14'!$J$170</f>
        <v>0</v>
      </c>
      <c r="H97" s="494">
        <f>'L14'!$L$169</f>
        <v>0</v>
      </c>
      <c r="I97" s="504">
        <f>'L14'!$M$169</f>
        <v>0</v>
      </c>
      <c r="J97" s="215"/>
    </row>
    <row r="98" spans="1:10" ht="14.4" x14ac:dyDescent="0.3">
      <c r="A98" s="494">
        <f>'L14'!$O$181</f>
        <v>96</v>
      </c>
      <c r="B98" s="495">
        <f>'L14'!$N181</f>
        <v>1</v>
      </c>
      <c r="C98" s="494" t="str">
        <f>'L14'!$A$181</f>
        <v>131009</v>
      </c>
      <c r="D98" s="499" t="str">
        <f>'L14'!$B$181</f>
        <v>Szmolenszky Tamara</v>
      </c>
      <c r="E98" s="499" t="str">
        <f>'L14'!$C$181</f>
        <v>D.keszi TK</v>
      </c>
      <c r="F98" s="494">
        <f>'L14'!$J$181</f>
        <v>0</v>
      </c>
      <c r="G98" s="494">
        <f>'L14'!$J$182</f>
        <v>5</v>
      </c>
      <c r="H98" s="494">
        <f>'L14'!$L$181</f>
        <v>0</v>
      </c>
      <c r="I98" s="504">
        <f>'L14'!$M$181</f>
        <v>0</v>
      </c>
      <c r="J98" s="215"/>
    </row>
    <row r="99" spans="1:10" ht="14.4" x14ac:dyDescent="0.3">
      <c r="A99" s="494">
        <f>'L14'!$O$105</f>
        <v>96</v>
      </c>
      <c r="B99" s="495">
        <f>'L14'!$N105</f>
        <v>1</v>
      </c>
      <c r="C99" s="494" t="str">
        <f>'L14'!$A$105</f>
        <v>141019</v>
      </c>
      <c r="D99" s="499" t="str">
        <f>'L14'!$B$105</f>
        <v>Ledényi Zsófia</v>
      </c>
      <c r="E99" s="499" t="str">
        <f>'L14'!$C$105</f>
        <v>HTF CSO-KO</v>
      </c>
      <c r="F99" s="494">
        <f>'L14'!$J$105</f>
        <v>0</v>
      </c>
      <c r="G99" s="494">
        <f>'L14'!$J$106</f>
        <v>5</v>
      </c>
      <c r="H99" s="494">
        <f>'L14'!$L$105</f>
        <v>0</v>
      </c>
      <c r="I99" s="504">
        <f>'L14'!$M$105</f>
        <v>0</v>
      </c>
      <c r="J99" s="215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6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91" t="s">
        <v>21</v>
      </c>
      <c r="B1" s="492" t="s">
        <v>6067</v>
      </c>
      <c r="C1" s="491" t="s">
        <v>6068</v>
      </c>
      <c r="D1" s="493" t="s">
        <v>6069</v>
      </c>
      <c r="E1" s="491" t="s">
        <v>6070</v>
      </c>
      <c r="F1" s="491" t="s">
        <v>6071</v>
      </c>
      <c r="G1" s="491" t="s">
        <v>6072</v>
      </c>
      <c r="H1" s="501" t="s">
        <v>6073</v>
      </c>
      <c r="I1" s="501" t="s">
        <v>6074</v>
      </c>
    </row>
    <row r="2" spans="1:10" ht="18" customHeight="1" x14ac:dyDescent="0.3">
      <c r="A2" s="494">
        <f>'F16'!$O$213</f>
        <v>1</v>
      </c>
      <c r="B2" s="495">
        <f>'F16'!$N$213</f>
        <v>2232.8000000000002</v>
      </c>
      <c r="C2" s="494" t="str">
        <f>'F16'!$A$213</f>
        <v>100728</v>
      </c>
      <c r="D2" s="499" t="str">
        <f>'F16'!$B$213</f>
        <v>Mokán István Damján</v>
      </c>
      <c r="E2" s="215" t="str">
        <f>'F16'!$C$213</f>
        <v>Viharsarok</v>
      </c>
      <c r="F2" s="494">
        <f>'F16'!$J$213</f>
        <v>690</v>
      </c>
      <c r="G2" s="494">
        <f>'F16'!$J$214</f>
        <v>564</v>
      </c>
      <c r="H2" s="494">
        <f>'F16'!$L$213</f>
        <v>715</v>
      </c>
      <c r="I2" s="502">
        <f>'F16'!$M$213</f>
        <v>0</v>
      </c>
    </row>
    <row r="3" spans="1:10" ht="18" customHeight="1" x14ac:dyDescent="0.3">
      <c r="A3" s="494">
        <f>'F16'!$O$323</f>
        <v>2</v>
      </c>
      <c r="B3" s="495">
        <f>'F16'!$N$323</f>
        <v>1066</v>
      </c>
      <c r="C3" s="494" t="str">
        <f>'F16'!$A$323</f>
        <v>090924</v>
      </c>
      <c r="D3" s="499" t="str">
        <f>'F16'!$B$323</f>
        <v>Török Ábel</v>
      </c>
      <c r="E3" s="215" t="str">
        <f>'F16'!$C$323</f>
        <v>BSC</v>
      </c>
      <c r="F3" s="494">
        <f>'F16'!$J$323</f>
        <v>400</v>
      </c>
      <c r="G3" s="494">
        <f>'F16'!$J$324</f>
        <v>450</v>
      </c>
      <c r="H3" s="494">
        <f>'F16'!$L$323</f>
        <v>288</v>
      </c>
      <c r="I3" s="502">
        <f>'F16'!$M$323</f>
        <v>0</v>
      </c>
    </row>
    <row r="4" spans="1:10" ht="18" customHeight="1" x14ac:dyDescent="0.3">
      <c r="A4" s="494">
        <f>'F16'!$O$85</f>
        <v>3</v>
      </c>
      <c r="B4" s="495">
        <f>'F16'!$N$85</f>
        <v>1060</v>
      </c>
      <c r="C4" s="494" t="str">
        <f>'F16'!$A$85</f>
        <v>110911</v>
      </c>
      <c r="D4" s="499" t="str">
        <f>'F16'!$B$85</f>
        <v>Fazekas Vencel</v>
      </c>
      <c r="E4" s="215" t="str">
        <f>'F16'!$C$85</f>
        <v>Ten.Műhely</v>
      </c>
      <c r="F4" s="494">
        <f>'F16'!$J$85</f>
        <v>0</v>
      </c>
      <c r="G4" s="494">
        <f>'F16'!$J$86</f>
        <v>0</v>
      </c>
      <c r="H4" s="494">
        <f>'F16'!$L$85</f>
        <v>530</v>
      </c>
      <c r="I4" s="494">
        <f>'F16'!$M$85</f>
        <v>0</v>
      </c>
    </row>
    <row r="5" spans="1:10" ht="18" customHeight="1" x14ac:dyDescent="0.3">
      <c r="A5" s="494">
        <f>'F16'!$O$301</f>
        <v>4</v>
      </c>
      <c r="B5" s="495">
        <f>'F16'!$N$301</f>
        <v>870.2</v>
      </c>
      <c r="C5" s="494" t="str">
        <f>'F16'!$A$301</f>
        <v>100302</v>
      </c>
      <c r="D5" s="499" t="str">
        <f>'F16'!$B$301</f>
        <v>Szebeni Miklós</v>
      </c>
      <c r="E5" s="215" t="str">
        <f>'F16'!$C$301</f>
        <v>Okos Tenisz</v>
      </c>
      <c r="F5" s="494">
        <f>'F16'!$J$301</f>
        <v>408</v>
      </c>
      <c r="G5" s="494">
        <f>'F16'!$J$302</f>
        <v>361</v>
      </c>
      <c r="H5" s="494">
        <f>'F16'!$L$301</f>
        <v>195</v>
      </c>
      <c r="I5" s="502">
        <f>'F16'!$M$301</f>
        <v>0</v>
      </c>
    </row>
    <row r="6" spans="1:10" ht="18" customHeight="1" x14ac:dyDescent="0.3">
      <c r="A6" s="494">
        <f>'F16'!$O$125</f>
        <v>5</v>
      </c>
      <c r="B6" s="495">
        <f>'F16'!$N$125</f>
        <v>854</v>
      </c>
      <c r="C6" s="494" t="str">
        <f>'F16'!$A$125</f>
        <v>091117</v>
      </c>
      <c r="D6" s="499" t="str">
        <f>'F16'!$B$125</f>
        <v>Heiszer Flórián</v>
      </c>
      <c r="E6" s="215" t="str">
        <f>'F16'!$C$125</f>
        <v>Labdás Sportok</v>
      </c>
      <c r="F6" s="494">
        <f>'F16'!$J$125</f>
        <v>510</v>
      </c>
      <c r="G6" s="494">
        <f>'F16'!$J$126</f>
        <v>740</v>
      </c>
      <c r="H6" s="494">
        <f>'F16'!$L$125</f>
        <v>98</v>
      </c>
      <c r="I6" s="502">
        <f>'F16'!$M$125</f>
        <v>0</v>
      </c>
    </row>
    <row r="7" spans="1:10" ht="18" customHeight="1" x14ac:dyDescent="0.3">
      <c r="A7" s="494">
        <f>'F16'!$O$297</f>
        <v>6</v>
      </c>
      <c r="B7" s="495">
        <f>'F16'!$N$297</f>
        <v>792</v>
      </c>
      <c r="C7" s="494" t="str">
        <f>'F16'!$A$297</f>
        <v>091115</v>
      </c>
      <c r="D7" s="499" t="str">
        <f>'F16'!$B$297</f>
        <v>Szász Levente</v>
      </c>
      <c r="E7" s="215" t="str">
        <f>'F16'!$C$297</f>
        <v>Vasas SC</v>
      </c>
      <c r="F7" s="494">
        <f>'F16'!$J$297</f>
        <v>358</v>
      </c>
      <c r="G7" s="494">
        <f>'F16'!$J$298</f>
        <v>480</v>
      </c>
      <c r="H7" s="494">
        <f>'F16'!$L$297</f>
        <v>154</v>
      </c>
      <c r="I7" s="502">
        <f>'F16'!$M$297</f>
        <v>1</v>
      </c>
    </row>
    <row r="8" spans="1:10" ht="18" customHeight="1" x14ac:dyDescent="0.3">
      <c r="A8" s="494">
        <f>'F16'!$O$101</f>
        <v>7</v>
      </c>
      <c r="B8" s="495">
        <f>'F16'!$N$101</f>
        <v>777.8</v>
      </c>
      <c r="C8" s="494" t="str">
        <f>'F16'!$A$101</f>
        <v>1012310</v>
      </c>
      <c r="D8" s="499" t="str">
        <f>'F16'!$B$101</f>
        <v>Giovantsis Noel</v>
      </c>
      <c r="E8" s="215" t="str">
        <f>'F16'!$C$101</f>
        <v>Vasas SC</v>
      </c>
      <c r="F8" s="494">
        <f>'F16'!$J$101</f>
        <v>306</v>
      </c>
      <c r="G8" s="494">
        <f>'F16'!$J$102</f>
        <v>309</v>
      </c>
      <c r="H8" s="494">
        <f>'F16'!$L$101</f>
        <v>205</v>
      </c>
      <c r="I8" s="502">
        <f>'F16'!$M$101</f>
        <v>0</v>
      </c>
    </row>
    <row r="9" spans="1:10" ht="18" customHeight="1" x14ac:dyDescent="0.3">
      <c r="A9" s="494">
        <f>'F16'!$O$277</f>
        <v>8</v>
      </c>
      <c r="B9" s="495">
        <f>'F16'!$N$277</f>
        <v>736</v>
      </c>
      <c r="C9" s="494" t="str">
        <f>'F16'!$A$277</f>
        <v>090920</v>
      </c>
      <c r="D9" s="499" t="str">
        <f>'F16'!$B$277</f>
        <v>Somogyi Ábel</v>
      </c>
      <c r="E9" s="215" t="str">
        <f>'F16'!$C$277</f>
        <v>Pasarét TK</v>
      </c>
      <c r="F9" s="494">
        <f>'F16'!$J$277</f>
        <v>390</v>
      </c>
      <c r="G9" s="494">
        <f>'F16'!$J$278</f>
        <v>630</v>
      </c>
      <c r="H9" s="494">
        <f>'F16'!$L$277</f>
        <v>110</v>
      </c>
      <c r="I9" s="502">
        <f>'F16'!$M$277</f>
        <v>0</v>
      </c>
    </row>
    <row r="10" spans="1:10" ht="18" customHeight="1" x14ac:dyDescent="0.3">
      <c r="A10" s="494">
        <f>'F16'!$O$345</f>
        <v>9</v>
      </c>
      <c r="B10" s="495">
        <f>'F16'!$N$345</f>
        <v>700</v>
      </c>
      <c r="C10" s="494" t="str">
        <f>'F16'!$A$345</f>
        <v>0904020</v>
      </c>
      <c r="D10" s="499" t="str">
        <f>'F16'!$B$345</f>
        <v>Varga Oszkár</v>
      </c>
      <c r="E10" s="215" t="str">
        <f>'F16'!$C$345</f>
        <v>Teniszpartner</v>
      </c>
      <c r="F10" s="494">
        <f>'F16'!$J$345</f>
        <v>410</v>
      </c>
      <c r="G10" s="494">
        <f>'F16'!$J$346</f>
        <v>450</v>
      </c>
      <c r="H10" s="494">
        <f>'F16'!$L$345</f>
        <v>100</v>
      </c>
      <c r="I10" s="502">
        <f>'F16'!$M$345</f>
        <v>0</v>
      </c>
    </row>
    <row r="11" spans="1:10" ht="18" customHeight="1" x14ac:dyDescent="0.3">
      <c r="A11" s="494">
        <f>'F16'!$O$139</f>
        <v>10</v>
      </c>
      <c r="B11" s="495">
        <f>'F16'!$N$139</f>
        <v>692.6</v>
      </c>
      <c r="C11" s="494" t="str">
        <f>'F16'!$A$139</f>
        <v>1004092</v>
      </c>
      <c r="D11" s="499" t="str">
        <f>'F16'!$B$139</f>
        <v>Ieliszejev Mihály</v>
      </c>
      <c r="E11" s="215" t="str">
        <f>'F16'!$C$139</f>
        <v>Alfa TI</v>
      </c>
      <c r="F11" s="494">
        <f>'F16'!$J$139</f>
        <v>342</v>
      </c>
      <c r="G11" s="494">
        <f>'F16'!$J$140</f>
        <v>313</v>
      </c>
      <c r="H11" s="494">
        <f>'F16'!$L$139</f>
        <v>144</v>
      </c>
      <c r="I11" s="502">
        <f>'F16'!$M$139</f>
        <v>0</v>
      </c>
    </row>
    <row r="12" spans="1:10" ht="18" customHeight="1" x14ac:dyDescent="0.3">
      <c r="A12" s="494">
        <f>'F16'!$O$187</f>
        <v>11</v>
      </c>
      <c r="B12" s="495">
        <f>'F16'!$N$187</f>
        <v>656.8</v>
      </c>
      <c r="C12" s="494" t="str">
        <f>'F16'!$A$187</f>
        <v>100219</v>
      </c>
      <c r="D12" s="499" t="str">
        <f>'F16'!$B$187</f>
        <v>Lipp Máté Lőrinc</v>
      </c>
      <c r="E12" s="215" t="str">
        <f>'F16'!$C$187</f>
        <v>D.keszi TK</v>
      </c>
      <c r="F12" s="494">
        <f>'F16'!$J$187</f>
        <v>338</v>
      </c>
      <c r="G12" s="494">
        <f>'F16'!$J$188</f>
        <v>144</v>
      </c>
      <c r="H12" s="494">
        <f>'F16'!$L$187</f>
        <v>145</v>
      </c>
      <c r="I12" s="502">
        <f>'F16'!$M$187</f>
        <v>0</v>
      </c>
    </row>
    <row r="13" spans="1:10" ht="18" customHeight="1" x14ac:dyDescent="0.3">
      <c r="A13" s="494">
        <f>'F16'!$O$19</f>
        <v>12</v>
      </c>
      <c r="B13" s="495">
        <f>'F16'!$N$19</f>
        <v>612</v>
      </c>
      <c r="C13" s="494" t="str">
        <f>'F16'!$A$19</f>
        <v>110815</v>
      </c>
      <c r="D13" s="499" t="str">
        <f>'F16'!$B$19</f>
        <v>Balázs Dávid</v>
      </c>
      <c r="E13" s="215" t="str">
        <f>'F16'!$C$19</f>
        <v>Ten.Műhely</v>
      </c>
      <c r="F13" s="494">
        <f>'F16'!$J$19</f>
        <v>168</v>
      </c>
      <c r="G13" s="494">
        <f>'F16'!$J$20</f>
        <v>270</v>
      </c>
      <c r="H13" s="494">
        <f>'F16'!$L$19</f>
        <v>195</v>
      </c>
      <c r="I13" s="502">
        <f>'F16'!$M$19</f>
        <v>0</v>
      </c>
    </row>
    <row r="14" spans="1:10" ht="18" customHeight="1" x14ac:dyDescent="0.3">
      <c r="A14" s="494">
        <f>'F16'!$O$355</f>
        <v>13</v>
      </c>
      <c r="B14" s="495">
        <f>'F16'!$N$355</f>
        <v>576</v>
      </c>
      <c r="C14" s="494" t="str">
        <f>'F16'!$A$355</f>
        <v>091122</v>
      </c>
      <c r="D14" s="499" t="str">
        <f>'F16'!$B$355</f>
        <v>Vörös Kristóf</v>
      </c>
      <c r="E14" s="215" t="str">
        <f>'F16'!$C$355</f>
        <v>GYAC</v>
      </c>
      <c r="F14" s="494">
        <f>'F16'!$J$355</f>
        <v>360</v>
      </c>
      <c r="G14" s="494">
        <f>'F16'!$J$356</f>
        <v>540</v>
      </c>
      <c r="H14" s="494">
        <f>'F16'!$L$355</f>
        <v>54</v>
      </c>
      <c r="I14" s="502">
        <f>'F16'!$M$355</f>
        <v>0</v>
      </c>
    </row>
    <row r="15" spans="1:10" ht="18" customHeight="1" x14ac:dyDescent="0.3">
      <c r="A15" s="494">
        <f>'F16'!$O$281</f>
        <v>14</v>
      </c>
      <c r="B15" s="495">
        <f>'F16'!$N$281</f>
        <v>456.8</v>
      </c>
      <c r="C15" s="494" t="str">
        <f>'F16'!$A$281</f>
        <v>100706</v>
      </c>
      <c r="D15" s="499" t="str">
        <f>'F16'!$B$281</f>
        <v>Sonkodi Boldizsár</v>
      </c>
      <c r="E15" s="215" t="str">
        <f>'F16'!$C$281</f>
        <v>Viharsarok TA</v>
      </c>
      <c r="F15" s="494">
        <f>'F16'!$J$281</f>
        <v>174</v>
      </c>
      <c r="G15" s="494">
        <f>'F16'!$J$282</f>
        <v>114</v>
      </c>
      <c r="H15" s="494">
        <f>'F16'!$L$281</f>
        <v>130</v>
      </c>
      <c r="I15" s="502">
        <f>'F16'!$M$281</f>
        <v>0</v>
      </c>
    </row>
    <row r="16" spans="1:10" ht="18" customHeight="1" x14ac:dyDescent="0.3">
      <c r="A16" s="494">
        <f>'F16'!$O$143</f>
        <v>15</v>
      </c>
      <c r="B16" s="495">
        <f>'F16'!$N$143</f>
        <v>424</v>
      </c>
      <c r="C16" s="494" t="str">
        <f>'F16'!$A$143</f>
        <v>111012</v>
      </c>
      <c r="D16" s="499" t="str">
        <f>'F16'!$B$143</f>
        <v>Jóny Márk</v>
      </c>
      <c r="E16" s="215" t="str">
        <f>'F16'!$C$143</f>
        <v>Ten.Műhely</v>
      </c>
      <c r="F16" s="494">
        <f>'F16'!$J$143</f>
        <v>60</v>
      </c>
      <c r="G16" s="494">
        <f>'F16'!$J$144</f>
        <v>120</v>
      </c>
      <c r="H16" s="494">
        <f>'F16'!$L$143</f>
        <v>170</v>
      </c>
      <c r="I16" s="494">
        <f>'F16'!$M$143</f>
        <v>0</v>
      </c>
      <c r="J16" s="215"/>
    </row>
    <row r="17" spans="1:9" ht="18" customHeight="1" x14ac:dyDescent="0.3">
      <c r="A17" s="494">
        <f>'F16'!$O$271</f>
        <v>16</v>
      </c>
      <c r="B17" s="495">
        <f>'F16'!$N$271</f>
        <v>405.8</v>
      </c>
      <c r="C17" s="494" t="str">
        <f>'F16'!$A$271</f>
        <v>1004190</v>
      </c>
      <c r="D17" s="499" t="str">
        <f>'F16'!$B$271</f>
        <v>Simon Péter</v>
      </c>
      <c r="E17" s="215" t="str">
        <f>'F16'!$C$271</f>
        <v>Pécs VTC</v>
      </c>
      <c r="F17" s="494">
        <f>'F16'!$J$271</f>
        <v>154</v>
      </c>
      <c r="G17" s="494">
        <f>'F16'!$J$272</f>
        <v>189</v>
      </c>
      <c r="H17" s="494">
        <f>'F16'!$L$271</f>
        <v>107</v>
      </c>
      <c r="I17" s="502">
        <f>'F16'!$M$271</f>
        <v>0</v>
      </c>
    </row>
    <row r="18" spans="1:9" ht="18" customHeight="1" x14ac:dyDescent="0.3">
      <c r="A18" s="494">
        <f>'F16'!$O$119</f>
        <v>17</v>
      </c>
      <c r="B18" s="495">
        <f>'F16'!$N$119</f>
        <v>384</v>
      </c>
      <c r="C18" s="494" t="str">
        <f>'F16'!$A$119</f>
        <v>090317</v>
      </c>
      <c r="D18" s="499" t="str">
        <f>'F16'!$B$119</f>
        <v>Hajas Bálint</v>
      </c>
      <c r="E18" s="215" t="str">
        <f>'F16'!$C$119</f>
        <v>Pasarét TK</v>
      </c>
      <c r="F18" s="494">
        <f>'F16'!$J$119</f>
        <v>290</v>
      </c>
      <c r="G18" s="494">
        <f>'F16'!$J$120</f>
        <v>390</v>
      </c>
      <c r="H18" s="494">
        <f>'F16'!$L$119</f>
        <v>8</v>
      </c>
      <c r="I18" s="494">
        <f>'F16'!$M$119</f>
        <v>0</v>
      </c>
    </row>
    <row r="19" spans="1:9" ht="18" customHeight="1" x14ac:dyDescent="0.3">
      <c r="A19" s="494">
        <f>'F16'!$O$227</f>
        <v>18</v>
      </c>
      <c r="B19" s="495">
        <f>'F16'!$N$227</f>
        <v>362.2</v>
      </c>
      <c r="C19" s="494" t="str">
        <f>'F16'!$A$227</f>
        <v>100402</v>
      </c>
      <c r="D19" s="499" t="str">
        <f>'F16'!$B$227</f>
        <v>Oláh-Le Milán Viet</v>
      </c>
      <c r="E19" s="215" t="str">
        <f>'F16'!$C$227</f>
        <v>SVSE</v>
      </c>
      <c r="F19" s="494">
        <f>'F16'!$J$227</f>
        <v>244</v>
      </c>
      <c r="G19" s="494">
        <f>'F16'!$J$228</f>
        <v>241</v>
      </c>
      <c r="H19" s="494">
        <f>'F16'!$L$227</f>
        <v>35</v>
      </c>
      <c r="I19" s="494">
        <f>'F16'!$M$227</f>
        <v>0</v>
      </c>
    </row>
    <row r="20" spans="1:9" ht="18" customHeight="1" x14ac:dyDescent="0.3">
      <c r="A20" s="494">
        <f>'F16'!$O$311</f>
        <v>19</v>
      </c>
      <c r="B20" s="495">
        <f>'F16'!$N$311</f>
        <v>354</v>
      </c>
      <c r="C20" s="494" t="str">
        <f>'F16'!$A$311</f>
        <v>090730</v>
      </c>
      <c r="D20" s="499" t="str">
        <f>'F16'!$B$311</f>
        <v>Szücs Ádám</v>
      </c>
      <c r="E20" s="215" t="str">
        <f>'F16'!$C$311</f>
        <v>Ten.Műhely</v>
      </c>
      <c r="F20" s="494">
        <f>'F16'!$J$311</f>
        <v>300</v>
      </c>
      <c r="G20" s="494">
        <f>'F16'!$J$312</f>
        <v>270</v>
      </c>
      <c r="H20" s="494">
        <f>'F16'!$L$311</f>
        <v>0</v>
      </c>
      <c r="I20" s="494">
        <f>'F16'!$M$311</f>
        <v>0</v>
      </c>
    </row>
    <row r="21" spans="1:9" ht="18" customHeight="1" x14ac:dyDescent="0.3">
      <c r="A21" s="494">
        <f>'F16'!$O$329</f>
        <v>20</v>
      </c>
      <c r="B21" s="495">
        <f>'F16'!$N$329</f>
        <v>332</v>
      </c>
      <c r="C21" s="494" t="str">
        <f>'F16'!$A$329</f>
        <v>090717</v>
      </c>
      <c r="D21" s="499" t="str">
        <f>'F16'!$B$329</f>
        <v>Tóth Gergely Ágoston</v>
      </c>
      <c r="E21" s="215" t="str">
        <f>'F16'!$C$329</f>
        <v>Pasarét TK</v>
      </c>
      <c r="F21" s="494">
        <f>'F16'!$J$329</f>
        <v>230</v>
      </c>
      <c r="G21" s="494">
        <f>'F16'!$J$330</f>
        <v>510</v>
      </c>
      <c r="H21" s="494">
        <f>'F16'!$L$329</f>
        <v>0</v>
      </c>
      <c r="I21" s="494">
        <f>'F16'!$M$329</f>
        <v>0</v>
      </c>
    </row>
    <row r="22" spans="1:9" ht="18" customHeight="1" x14ac:dyDescent="0.3">
      <c r="A22" s="494">
        <f>'F16'!$O$265</f>
        <v>21</v>
      </c>
      <c r="B22" s="495">
        <f>'F16'!$N$265</f>
        <v>321.60000000000002</v>
      </c>
      <c r="C22" s="494" t="str">
        <f>'F16'!$A$265</f>
        <v>100510</v>
      </c>
      <c r="D22" s="499" t="str">
        <f>'F16'!$B$265</f>
        <v>Sávolt Dorián</v>
      </c>
      <c r="E22" s="215" t="str">
        <f>'F16'!$C$265</f>
        <v>Ten.Műhely</v>
      </c>
      <c r="F22" s="494">
        <f>'F16'!$J$265</f>
        <v>173</v>
      </c>
      <c r="G22" s="494">
        <f>'F16'!$J$266</f>
        <v>373</v>
      </c>
      <c r="H22" s="494">
        <f>'F16'!$L$265</f>
        <v>37</v>
      </c>
      <c r="I22" s="502">
        <f>'F16'!$M$265</f>
        <v>0</v>
      </c>
    </row>
    <row r="23" spans="1:9" ht="18" customHeight="1" x14ac:dyDescent="0.3">
      <c r="A23" s="494">
        <f>'F16'!$O$95</f>
        <v>22</v>
      </c>
      <c r="B23" s="495">
        <f>'F16'!$N$95</f>
        <v>275</v>
      </c>
      <c r="C23" s="494" t="str">
        <f>'F16'!$A$95</f>
        <v>090820</v>
      </c>
      <c r="D23" s="499" t="str">
        <f>'F16'!$B$95</f>
        <v>Fóti Barnabás</v>
      </c>
      <c r="E23" s="215" t="str">
        <f>'F16'!$C$95</f>
        <v>Vasas SC</v>
      </c>
      <c r="F23" s="494">
        <f>'F16'!$J$95</f>
        <v>240</v>
      </c>
      <c r="G23" s="494">
        <f>'F16'!$J$96</f>
        <v>175</v>
      </c>
      <c r="H23" s="494">
        <f>'F16'!$L$95</f>
        <v>0</v>
      </c>
      <c r="I23" s="494">
        <f>'F16'!$M$95</f>
        <v>0</v>
      </c>
    </row>
    <row r="24" spans="1:9" ht="18" customHeight="1" x14ac:dyDescent="0.3">
      <c r="A24" s="494">
        <f>'F16'!$O$75</f>
        <v>23</v>
      </c>
      <c r="B24" s="495">
        <f>'F16'!$N$75</f>
        <v>268</v>
      </c>
      <c r="C24" s="494" t="str">
        <f>'F16'!$A$75</f>
        <v>111016</v>
      </c>
      <c r="D24" s="499" t="str">
        <f>'F16'!$B$75</f>
        <v>Denys Mark</v>
      </c>
      <c r="E24" s="215" t="str">
        <f>'F16'!$C$75</f>
        <v>Pasarét TK</v>
      </c>
      <c r="F24" s="494">
        <f>'F16'!$J$75</f>
        <v>69</v>
      </c>
      <c r="G24" s="494">
        <f>'F16'!$J$76</f>
        <v>235</v>
      </c>
      <c r="H24" s="494">
        <f>'F16'!$L$75</f>
        <v>76</v>
      </c>
      <c r="I24" s="502">
        <f>'F16'!$M$75</f>
        <v>0</v>
      </c>
    </row>
    <row r="25" spans="1:9" ht="18" customHeight="1" x14ac:dyDescent="0.3">
      <c r="A25" s="494">
        <f>'F16'!$O$55</f>
        <v>24</v>
      </c>
      <c r="B25" s="495">
        <f>'F16'!$N$55</f>
        <v>252</v>
      </c>
      <c r="C25" s="494" t="str">
        <f>'F16'!$A$55</f>
        <v>100514</v>
      </c>
      <c r="D25" s="499" t="str">
        <f>'F16'!$B$55</f>
        <v>Csavajda Lőrinc</v>
      </c>
      <c r="E25" s="215" t="str">
        <f>'F16'!$C$55</f>
        <v>Pasarét TK</v>
      </c>
      <c r="F25" s="494">
        <f>'F16'!$J$55</f>
        <v>152</v>
      </c>
      <c r="G25" s="494">
        <f>'F16'!$J$56</f>
        <v>380</v>
      </c>
      <c r="H25" s="494">
        <f>'F16'!$L$55</f>
        <v>12</v>
      </c>
      <c r="I25" s="502">
        <f>'F16'!$M$55</f>
        <v>0</v>
      </c>
    </row>
    <row r="26" spans="1:9" ht="18" customHeight="1" x14ac:dyDescent="0.3">
      <c r="A26" s="494">
        <f>'F16'!$O$353</f>
        <v>25</v>
      </c>
      <c r="B26" s="495">
        <f>'F16'!$N$353</f>
        <v>248</v>
      </c>
      <c r="C26" s="494" t="str">
        <f>'F16'!$A$353</f>
        <v>090718</v>
      </c>
      <c r="D26" s="499" t="str">
        <f>'F16'!$B$353</f>
        <v>Velican Bendegúz</v>
      </c>
      <c r="E26" s="215" t="str">
        <f>'F16'!$C$353</f>
        <v>SVSE</v>
      </c>
      <c r="F26" s="494">
        <f>'F16'!$J$353</f>
        <v>175</v>
      </c>
      <c r="G26" s="494">
        <f>'F16'!$J$354</f>
        <v>365</v>
      </c>
      <c r="H26" s="494">
        <f>'F16'!$L$353</f>
        <v>0</v>
      </c>
      <c r="I26" s="494">
        <f>'F16'!$M$353</f>
        <v>0</v>
      </c>
    </row>
    <row r="27" spans="1:9" ht="18" customHeight="1" x14ac:dyDescent="0.3">
      <c r="A27" s="494">
        <f>'F16'!$O$23</f>
        <v>26</v>
      </c>
      <c r="B27" s="495">
        <f>'F16'!$N$23</f>
        <v>233</v>
      </c>
      <c r="C27" s="494" t="str">
        <f>'F16'!$A$23</f>
        <v>090723</v>
      </c>
      <c r="D27" s="499" t="str">
        <f>'F16'!$B$23</f>
        <v>Bányai Zalán</v>
      </c>
      <c r="E27" s="215" t="str">
        <f>'F16'!$C$23</f>
        <v>Pécs VTC</v>
      </c>
      <c r="F27" s="494">
        <f>'F16'!$J$23</f>
        <v>190</v>
      </c>
      <c r="G27" s="494">
        <f>'F16'!$J$24</f>
        <v>215</v>
      </c>
      <c r="H27" s="494">
        <f>'F16'!$L$23</f>
        <v>0</v>
      </c>
      <c r="I27" s="494">
        <f>'F16'!$M$23</f>
        <v>0</v>
      </c>
    </row>
    <row r="28" spans="1:9" ht="18" customHeight="1" x14ac:dyDescent="0.3">
      <c r="A28" s="494">
        <f>'F16'!$O$167</f>
        <v>27</v>
      </c>
      <c r="B28" s="495">
        <f>'F16'!$N$167</f>
        <v>229</v>
      </c>
      <c r="C28" s="494" t="str">
        <f>'F16'!$A$167</f>
        <v>090826</v>
      </c>
      <c r="D28" s="499" t="str">
        <f>'F16'!$B$167</f>
        <v>Kőszegi Zente Péter</v>
      </c>
      <c r="E28" s="215" t="str">
        <f>'F16'!$C$167</f>
        <v>Dabas TA</v>
      </c>
      <c r="F28" s="494">
        <f>'F16'!$J$167</f>
        <v>215</v>
      </c>
      <c r="G28" s="494">
        <f>'F16'!$J$168</f>
        <v>70</v>
      </c>
      <c r="H28" s="494">
        <f>'F16'!$L$167</f>
        <v>0</v>
      </c>
      <c r="I28" s="502">
        <f>'F16'!$M$167</f>
        <v>0</v>
      </c>
    </row>
    <row r="29" spans="1:9" ht="18" customHeight="1" x14ac:dyDescent="0.3">
      <c r="A29" s="494">
        <f>'F16'!$O$339</f>
        <v>28</v>
      </c>
      <c r="B29" s="495">
        <f>'F16'!$N$339</f>
        <v>228</v>
      </c>
      <c r="C29" s="494" t="str">
        <f>'F16'!$A$339</f>
        <v>090416</v>
      </c>
      <c r="D29" s="499" t="str">
        <f>'F16'!$B$339</f>
        <v>Valkusz Márk</v>
      </c>
      <c r="E29" s="215" t="str">
        <f>'F16'!$C$339</f>
        <v>Golden Ace</v>
      </c>
      <c r="F29" s="494">
        <f>'F16'!$J$339</f>
        <v>168</v>
      </c>
      <c r="G29" s="494">
        <f>'F16'!$J$340</f>
        <v>300</v>
      </c>
      <c r="H29" s="494">
        <f>'F16'!$L$339</f>
        <v>0</v>
      </c>
      <c r="I29" s="494">
        <f>'F16'!$M$339</f>
        <v>0</v>
      </c>
    </row>
    <row r="30" spans="1:9" ht="18" customHeight="1" x14ac:dyDescent="0.3">
      <c r="A30" s="494">
        <f>'F16'!$O$71</f>
        <v>29</v>
      </c>
      <c r="B30" s="495">
        <f>'F16'!$N$71</f>
        <v>213</v>
      </c>
      <c r="C30" s="494" t="str">
        <f>'F16'!$A$71</f>
        <v>091006</v>
      </c>
      <c r="D30" s="499" t="str">
        <f>'F16'!$B$71</f>
        <v>Deli Vejke Álmos</v>
      </c>
      <c r="E30" s="215" t="str">
        <f>'F16'!$C$71</f>
        <v>PG Tenisz</v>
      </c>
      <c r="F30" s="494">
        <f>'F16'!$J$71</f>
        <v>165</v>
      </c>
      <c r="G30" s="494">
        <f>'F16'!$J$72</f>
        <v>240</v>
      </c>
      <c r="H30" s="494">
        <f>'F16'!$L$71</f>
        <v>0</v>
      </c>
      <c r="I30" s="502">
        <f>'F16'!$M$71</f>
        <v>0</v>
      </c>
    </row>
    <row r="31" spans="1:9" ht="18" customHeight="1" x14ac:dyDescent="0.3">
      <c r="A31" s="494">
        <f>'F16'!$O$161</f>
        <v>30</v>
      </c>
      <c r="B31" s="495">
        <f>'F16'!$N$161</f>
        <v>208</v>
      </c>
      <c r="C31" s="494" t="str">
        <f>'F16'!$A$161</f>
        <v>0910310</v>
      </c>
      <c r="D31" s="499" t="str">
        <f>'F16'!$B$161</f>
        <v>Kistamás Kornél</v>
      </c>
      <c r="E31" s="215" t="str">
        <f>'F16'!$C$161</f>
        <v>SVSE</v>
      </c>
      <c r="F31" s="494">
        <f>'F16'!$J$161</f>
        <v>160</v>
      </c>
      <c r="G31" s="494">
        <f>'F16'!$J$162</f>
        <v>240</v>
      </c>
      <c r="H31" s="494">
        <f>'F16'!$L$161</f>
        <v>0</v>
      </c>
      <c r="I31" s="494">
        <f>'F16'!$M$161</f>
        <v>0</v>
      </c>
    </row>
    <row r="32" spans="1:9" ht="18" customHeight="1" x14ac:dyDescent="0.3">
      <c r="A32" s="494">
        <f>'F16'!$O$195</f>
        <v>31</v>
      </c>
      <c r="B32" s="495">
        <f>'F16'!$N$195</f>
        <v>204</v>
      </c>
      <c r="C32" s="494" t="str">
        <f>'F16'!$A$195</f>
        <v>090428</v>
      </c>
      <c r="D32" s="499" t="str">
        <f>'F16'!$B$195</f>
        <v>Majsitz Leon Lajos</v>
      </c>
      <c r="E32" s="215" t="str">
        <f>'F16'!$C$195</f>
        <v>MTK</v>
      </c>
      <c r="F32" s="494">
        <f>'F16'!$J$195</f>
        <v>0</v>
      </c>
      <c r="G32" s="494">
        <f>'F16'!$J$196</f>
        <v>0</v>
      </c>
      <c r="H32" s="494">
        <f>'F16'!$L$195</f>
        <v>102</v>
      </c>
      <c r="I32" s="502">
        <f>'F16'!$M$195</f>
        <v>0</v>
      </c>
    </row>
    <row r="33" spans="1:9" ht="18" customHeight="1" x14ac:dyDescent="0.3">
      <c r="A33" s="494">
        <f>'F16'!$O$123</f>
        <v>32</v>
      </c>
      <c r="B33" s="495">
        <f>'F16'!$N$123</f>
        <v>195</v>
      </c>
      <c r="C33" s="494" t="str">
        <f>'F16'!$A$123</f>
        <v>0903080</v>
      </c>
      <c r="D33" s="499" t="str">
        <f>'F16'!$B$123</f>
        <v>Harari Ben Conor</v>
      </c>
      <c r="E33" s="215" t="str">
        <f>'F16'!$C$123</f>
        <v>Muschkétás TC</v>
      </c>
      <c r="F33" s="494">
        <f>'F16'!$J$123</f>
        <v>150</v>
      </c>
      <c r="G33" s="494">
        <f>'F16'!$J$124</f>
        <v>185</v>
      </c>
      <c r="H33" s="494">
        <f>'F16'!$L$123</f>
        <v>4</v>
      </c>
      <c r="I33" s="502">
        <f>'F16'!$M$123</f>
        <v>0</v>
      </c>
    </row>
    <row r="34" spans="1:9" ht="18" customHeight="1" x14ac:dyDescent="0.3">
      <c r="A34" s="494">
        <f>'F16'!$O$83</f>
        <v>33</v>
      </c>
      <c r="B34" s="495">
        <f>'F16'!$N$83</f>
        <v>180</v>
      </c>
      <c r="C34" s="494" t="str">
        <f>'F16'!$A$83</f>
        <v>090412</v>
      </c>
      <c r="D34" s="499" t="str">
        <f>'F16'!$B$83</f>
        <v>Fazekas Gábor</v>
      </c>
      <c r="E34" s="215" t="str">
        <f>'F16'!$C$83</f>
        <v>Viharsarok</v>
      </c>
      <c r="F34" s="494">
        <f>'F16'!$J$83</f>
        <v>145</v>
      </c>
      <c r="G34" s="494">
        <f>'F16'!$J$84</f>
        <v>175</v>
      </c>
      <c r="H34" s="494">
        <f>'F16'!$L$83</f>
        <v>0</v>
      </c>
      <c r="I34" s="494">
        <f>'F16'!$M$83</f>
        <v>0</v>
      </c>
    </row>
    <row r="35" spans="1:9" ht="18" customHeight="1" x14ac:dyDescent="0.3">
      <c r="A35" s="494">
        <f>'F16'!$O$325</f>
        <v>34</v>
      </c>
      <c r="B35" s="495">
        <f>'F16'!$N$325</f>
        <v>179</v>
      </c>
      <c r="C35" s="494" t="str">
        <f>'F16'!$A$325</f>
        <v>110627</v>
      </c>
      <c r="D35" s="499" t="str">
        <f>'F16'!$B$325</f>
        <v>Tóth Barnabás László</v>
      </c>
      <c r="E35" s="215" t="str">
        <f>'F16'!$C$325</f>
        <v>MTK</v>
      </c>
      <c r="F35" s="494">
        <f>'F16'!$J$325</f>
        <v>51</v>
      </c>
      <c r="G35" s="494">
        <f>'F16'!$J$326</f>
        <v>0</v>
      </c>
      <c r="H35" s="494">
        <f>'F16'!$L$325</f>
        <v>64</v>
      </c>
      <c r="I35" s="494">
        <f>'F16'!$M$325</f>
        <v>0</v>
      </c>
    </row>
    <row r="36" spans="1:9" ht="18" customHeight="1" x14ac:dyDescent="0.3">
      <c r="A36" s="494">
        <f>'F16'!$O$245</f>
        <v>35</v>
      </c>
      <c r="B36" s="495">
        <f>'F16'!$N$245</f>
        <v>171</v>
      </c>
      <c r="C36" s="494" t="str">
        <f>'F16'!$A$245</f>
        <v>090518</v>
      </c>
      <c r="D36" s="499" t="str">
        <f>'F16'!$B$245</f>
        <v>Polgárdy Tamás</v>
      </c>
      <c r="E36" s="215" t="str">
        <f>'F16'!$C$245</f>
        <v>SVSE</v>
      </c>
      <c r="F36" s="494">
        <f>'F16'!$J$245</f>
        <v>139</v>
      </c>
      <c r="G36" s="494">
        <f>'F16'!$J$246</f>
        <v>160</v>
      </c>
      <c r="H36" s="494">
        <f>'F16'!$L$245</f>
        <v>0</v>
      </c>
      <c r="I36" s="494">
        <f>'F16'!$M$245</f>
        <v>0</v>
      </c>
    </row>
    <row r="37" spans="1:9" ht="18" customHeight="1" x14ac:dyDescent="0.3">
      <c r="A37" s="494">
        <f>'F16'!$O$127</f>
        <v>36</v>
      </c>
      <c r="B37" s="495">
        <f>'F16'!$N$127</f>
        <v>166</v>
      </c>
      <c r="C37" s="494" t="str">
        <f>'F16'!$A$127</f>
        <v>090714</v>
      </c>
      <c r="D37" s="499" t="str">
        <f>'F16'!$B$127</f>
        <v>Herczeg Zoltán Zsolt</v>
      </c>
      <c r="E37" s="215" t="str">
        <f>'F16'!$C$127</f>
        <v>Pasarét TK</v>
      </c>
      <c r="F37" s="494">
        <f>'F16'!$J$127</f>
        <v>120</v>
      </c>
      <c r="G37" s="494">
        <f>'F16'!$J$128</f>
        <v>230</v>
      </c>
      <c r="H37" s="494">
        <f>'F16'!$L$127</f>
        <v>0</v>
      </c>
      <c r="I37" s="494">
        <f>'F16'!$M$127</f>
        <v>0</v>
      </c>
    </row>
    <row r="38" spans="1:9" ht="18" customHeight="1" x14ac:dyDescent="0.3">
      <c r="A38" s="494">
        <f>'F16'!$O$183</f>
        <v>37</v>
      </c>
      <c r="B38" s="495">
        <f>'F16'!$N$183</f>
        <v>165.4</v>
      </c>
      <c r="C38" s="494" t="str">
        <f>'F16'!$A$183</f>
        <v>100816</v>
      </c>
      <c r="D38" s="499" t="str">
        <f>'F16'!$B$183</f>
        <v>Lászlófy István</v>
      </c>
      <c r="E38" s="215" t="str">
        <f>'F16'!$C$183</f>
        <v>Metró RSC</v>
      </c>
      <c r="F38" s="494">
        <f>'F16'!$J$183</f>
        <v>110</v>
      </c>
      <c r="G38" s="494">
        <f>'F16'!$J$184</f>
        <v>77</v>
      </c>
      <c r="H38" s="494">
        <f>'F16'!$L$183</f>
        <v>20</v>
      </c>
      <c r="I38" s="494">
        <f>'F16'!$M$183</f>
        <v>0</v>
      </c>
    </row>
    <row r="39" spans="1:9" ht="18" customHeight="1" x14ac:dyDescent="0.3">
      <c r="A39" s="494">
        <f>'F16'!$O$285</f>
        <v>38</v>
      </c>
      <c r="B39" s="495">
        <f>'F16'!$N$285</f>
        <v>164</v>
      </c>
      <c r="C39" s="494" t="str">
        <f>'F16'!$A$285</f>
        <v>110531</v>
      </c>
      <c r="D39" s="499" t="str">
        <f>'F16'!$B$285</f>
        <v>Szabados Gellért</v>
      </c>
      <c r="E39" s="215" t="str">
        <f>'F16'!$C$285</f>
        <v>GYAC</v>
      </c>
      <c r="F39" s="494">
        <f>'F16'!$J$285</f>
        <v>76</v>
      </c>
      <c r="G39" s="494">
        <f>'F16'!$J$286</f>
        <v>60</v>
      </c>
      <c r="H39" s="494">
        <f>'F16'!$L$285</f>
        <v>38</v>
      </c>
      <c r="I39" s="494">
        <f>'F16'!$M$285</f>
        <v>0</v>
      </c>
    </row>
    <row r="40" spans="1:9" ht="18" customHeight="1" x14ac:dyDescent="0.3">
      <c r="A40" s="494">
        <f>'F16'!$O$145</f>
        <v>39</v>
      </c>
      <c r="B40" s="495">
        <f>'F16'!$N$145</f>
        <v>160</v>
      </c>
      <c r="C40" s="494" t="str">
        <f>'F16'!$A$145</f>
        <v>1009171</v>
      </c>
      <c r="D40" s="499" t="str">
        <f>'F16'!$B$145</f>
        <v>Juhász Márton</v>
      </c>
      <c r="E40" s="215" t="str">
        <f>'F16'!$C$145</f>
        <v>Bíbic TC</v>
      </c>
      <c r="F40" s="494">
        <f>'F16'!$J$145</f>
        <v>124</v>
      </c>
      <c r="G40" s="494">
        <f>'F16'!$J$146</f>
        <v>140</v>
      </c>
      <c r="H40" s="494">
        <f>'F16'!$L$145</f>
        <v>4</v>
      </c>
      <c r="I40" s="502">
        <f>'F16'!$M$145</f>
        <v>0</v>
      </c>
    </row>
    <row r="41" spans="1:9" ht="18" customHeight="1" x14ac:dyDescent="0.3">
      <c r="A41" s="494">
        <f>'F16'!$O$41</f>
        <v>40</v>
      </c>
      <c r="B41" s="495">
        <f>'F16'!$N$41</f>
        <v>150.6</v>
      </c>
      <c r="C41" s="494" t="str">
        <f>'F16'!$A$41</f>
        <v>100619</v>
      </c>
      <c r="D41" s="499" t="str">
        <f>'F16'!$B$41</f>
        <v>Bilik Benjámin</v>
      </c>
      <c r="E41" s="215" t="str">
        <f>'F16'!$C$41</f>
        <v>Okos Tenisz</v>
      </c>
      <c r="F41" s="494">
        <f>'F16'!$J$41</f>
        <v>121</v>
      </c>
      <c r="G41" s="494">
        <f>'F16'!$J$42</f>
        <v>148</v>
      </c>
      <c r="H41" s="494">
        <f>'F16'!$L$41</f>
        <v>0</v>
      </c>
      <c r="I41" s="494">
        <f>'F16'!$M$41</f>
        <v>0</v>
      </c>
    </row>
    <row r="42" spans="1:9" ht="18" customHeight="1" x14ac:dyDescent="0.3">
      <c r="A42" s="494">
        <f>'F16'!$O$305</f>
        <v>41</v>
      </c>
      <c r="B42" s="495">
        <f>'F16'!$N$305</f>
        <v>148.4</v>
      </c>
      <c r="C42" s="494" t="str">
        <f>'F16'!$A$305</f>
        <v>1007072</v>
      </c>
      <c r="D42" s="499" t="str">
        <f>'F16'!$B$305</f>
        <v>Szilasi Dávid</v>
      </c>
      <c r="E42" s="215" t="str">
        <f>'F16'!$C$305</f>
        <v>Orosháza</v>
      </c>
      <c r="F42" s="494">
        <f>'F16'!$J$305</f>
        <v>137</v>
      </c>
      <c r="G42" s="494">
        <f>'F16'!$J$306</f>
        <v>57</v>
      </c>
      <c r="H42" s="494">
        <f>'F16'!$L$305</f>
        <v>0</v>
      </c>
      <c r="I42" s="494">
        <f>'F16'!$M$305</f>
        <v>0</v>
      </c>
    </row>
    <row r="43" spans="1:9" ht="18" customHeight="1" x14ac:dyDescent="0.3">
      <c r="A43" s="494">
        <f>'F16'!$O$337</f>
        <v>42</v>
      </c>
      <c r="B43" s="495">
        <f>'F16'!$N$337</f>
        <v>143</v>
      </c>
      <c r="C43" s="494" t="str">
        <f>'F16'!$A$337</f>
        <v>110105</v>
      </c>
      <c r="D43" s="499" t="str">
        <f>'F16'!$B$337</f>
        <v>Ujházi Bence</v>
      </c>
      <c r="E43" s="215" t="str">
        <f>'F16'!$C$337</f>
        <v>Okos Tenisz SE</v>
      </c>
      <c r="F43" s="494">
        <f>'F16'!$J$337</f>
        <v>73</v>
      </c>
      <c r="G43" s="494">
        <f>'F16'!$J$338</f>
        <v>0</v>
      </c>
      <c r="H43" s="494">
        <f>'F16'!$L$337</f>
        <v>35</v>
      </c>
      <c r="I43" s="502">
        <f>'F16'!$M$337</f>
        <v>0</v>
      </c>
    </row>
    <row r="44" spans="1:9" ht="18" customHeight="1" x14ac:dyDescent="0.3">
      <c r="A44" s="494">
        <f>'F16'!$O$109</f>
        <v>43</v>
      </c>
      <c r="B44" s="495">
        <f>'F16'!$N$109</f>
        <v>141.4</v>
      </c>
      <c r="C44" s="494" t="str">
        <f>'F16'!$A$109</f>
        <v>1009190</v>
      </c>
      <c r="D44" s="499" t="str">
        <f>'F16'!$B$109</f>
        <v>Guitprecht Dávid</v>
      </c>
      <c r="E44" s="215" t="str">
        <f>'F16'!$C$109</f>
        <v>ZTE</v>
      </c>
      <c r="F44" s="494">
        <f>'F16'!$J$109</f>
        <v>123</v>
      </c>
      <c r="G44" s="494">
        <f>'F16'!$J$110</f>
        <v>92</v>
      </c>
      <c r="H44" s="494">
        <f>'F16'!$L$109</f>
        <v>0</v>
      </c>
      <c r="I44" s="494">
        <f>'F16'!$M$109</f>
        <v>0</v>
      </c>
    </row>
    <row r="45" spans="1:9" ht="18" customHeight="1" x14ac:dyDescent="0.3">
      <c r="A45" s="494">
        <f>'F16'!$O$33</f>
        <v>44</v>
      </c>
      <c r="B45" s="495">
        <f>'F16'!$N$33</f>
        <v>120</v>
      </c>
      <c r="C45" s="494" t="str">
        <f>'F16'!$A$33</f>
        <v>091020</v>
      </c>
      <c r="D45" s="499" t="str">
        <f>'F16'!$B$33</f>
        <v>Béres Olivér</v>
      </c>
      <c r="E45" s="215" t="str">
        <f>'F16'!$C$33</f>
        <v>ZTE</v>
      </c>
      <c r="F45" s="494">
        <f>'F16'!$J$33</f>
        <v>90</v>
      </c>
      <c r="G45" s="494">
        <f>'F16'!$J$34</f>
        <v>150</v>
      </c>
      <c r="H45" s="494">
        <f>'F16'!$L$33</f>
        <v>0</v>
      </c>
      <c r="I45" s="494">
        <f>'F16'!$M$33</f>
        <v>0</v>
      </c>
    </row>
    <row r="46" spans="1:9" ht="18" customHeight="1" x14ac:dyDescent="0.3">
      <c r="A46" s="494">
        <f>'F16'!$O$117</f>
        <v>45</v>
      </c>
      <c r="B46" s="495">
        <f>'F16'!$N$117</f>
        <v>118</v>
      </c>
      <c r="C46" s="494" t="str">
        <f>'F16'!$A$117</f>
        <v>091212</v>
      </c>
      <c r="D46" s="499" t="str">
        <f>'F16'!$B$117</f>
        <v>Haagen Huba</v>
      </c>
      <c r="E46" s="215" t="str">
        <f>'F16'!$C$117</f>
        <v>Okos Tenisz SE</v>
      </c>
      <c r="F46" s="494">
        <f>'F16'!$J$117</f>
        <v>100</v>
      </c>
      <c r="G46" s="494">
        <f>'F16'!$J$118</f>
        <v>90</v>
      </c>
      <c r="H46" s="494">
        <f>'F16'!$L$117</f>
        <v>0</v>
      </c>
      <c r="I46" s="494">
        <f>'F16'!$M$117</f>
        <v>0</v>
      </c>
    </row>
    <row r="47" spans="1:9" ht="18" customHeight="1" x14ac:dyDescent="0.3">
      <c r="A47" s="494">
        <f>'F16'!$O$341</f>
        <v>46</v>
      </c>
      <c r="B47" s="495">
        <f>'F16'!$N$341</f>
        <v>114.2</v>
      </c>
      <c r="C47" s="494" t="str">
        <f>'F16'!$A$341</f>
        <v>100615</v>
      </c>
      <c r="D47" s="499" t="str">
        <f>'F16'!$B$341</f>
        <v>Varga Barna</v>
      </c>
      <c r="E47" s="215" t="str">
        <f>'F16'!$C$341</f>
        <v>Pécs VTC</v>
      </c>
      <c r="F47" s="494">
        <f>'F16'!$J$341</f>
        <v>80</v>
      </c>
      <c r="G47" s="494">
        <f>'F16'!$J$342</f>
        <v>171</v>
      </c>
      <c r="H47" s="494">
        <f>'F16'!$L$341</f>
        <v>0</v>
      </c>
      <c r="I47" s="494">
        <f>'F16'!$M$341</f>
        <v>0</v>
      </c>
    </row>
    <row r="48" spans="1:9" ht="18" customHeight="1" x14ac:dyDescent="0.3">
      <c r="A48" s="494">
        <f>'F16'!$O$107</f>
        <v>47</v>
      </c>
      <c r="B48" s="495">
        <f>'F16'!$N$107</f>
        <v>108</v>
      </c>
      <c r="C48" s="494" t="str">
        <f>'F16'!$A$107</f>
        <v>0907012</v>
      </c>
      <c r="D48" s="499" t="str">
        <f>'F16'!$B$107</f>
        <v>Gottlieb Zente</v>
      </c>
      <c r="E48" s="215" t="str">
        <f>'F16'!$C$107</f>
        <v>MTK</v>
      </c>
      <c r="F48" s="494">
        <f>'F16'!$J$107</f>
        <v>108</v>
      </c>
      <c r="G48" s="494">
        <f>'F16'!$J$108</f>
        <v>0</v>
      </c>
      <c r="H48" s="494">
        <f>'F16'!$L$107</f>
        <v>0</v>
      </c>
      <c r="I48" s="494">
        <f>'F16'!$M$107</f>
        <v>0</v>
      </c>
    </row>
    <row r="49" spans="1:9" ht="18" customHeight="1" x14ac:dyDescent="0.3">
      <c r="A49" s="494">
        <f>'F16'!$O$133</f>
        <v>48</v>
      </c>
      <c r="B49" s="495">
        <f>'F16'!$N$133</f>
        <v>104</v>
      </c>
      <c r="C49" s="494" t="str">
        <f>'F16'!$A$133</f>
        <v>090213</v>
      </c>
      <c r="D49" s="499" t="str">
        <f>'F16'!$B$133</f>
        <v>Horváth Döme</v>
      </c>
      <c r="E49" s="215" t="str">
        <f>'F16'!$C$133</f>
        <v>KVTK</v>
      </c>
      <c r="F49" s="494">
        <f>'F16'!$J$133</f>
        <v>70</v>
      </c>
      <c r="G49" s="494">
        <f>'F16'!$J$134</f>
        <v>170</v>
      </c>
      <c r="H49" s="494">
        <f>'F16'!$L$133</f>
        <v>0</v>
      </c>
      <c r="I49" s="502">
        <f>'F16'!$M$133</f>
        <v>0</v>
      </c>
    </row>
    <row r="50" spans="1:9" ht="18" customHeight="1" x14ac:dyDescent="0.3">
      <c r="A50" s="494">
        <f>'F16'!$O$31</f>
        <v>49</v>
      </c>
      <c r="B50" s="495">
        <f>'F16'!$N$31</f>
        <v>102</v>
      </c>
      <c r="C50" s="494" t="str">
        <f>'F16'!$A$31</f>
        <v>090803</v>
      </c>
      <c r="D50" s="499" t="str">
        <f>'F16'!$B$31</f>
        <v>Benedek Zalán</v>
      </c>
      <c r="E50" s="215" t="str">
        <f>'F16'!$C$31</f>
        <v>Sportmánia</v>
      </c>
      <c r="F50" s="494">
        <f>'F16'!$J$31</f>
        <v>89</v>
      </c>
      <c r="G50" s="494">
        <f>'F16'!$J$32</f>
        <v>65</v>
      </c>
      <c r="H50" s="494">
        <f>'F16'!$L$31</f>
        <v>0</v>
      </c>
      <c r="I50" s="494">
        <f>'F16'!$M$31</f>
        <v>0</v>
      </c>
    </row>
    <row r="51" spans="1:9" ht="18" customHeight="1" x14ac:dyDescent="0.3">
      <c r="A51" s="494">
        <f>'F16'!$O$225</f>
        <v>50</v>
      </c>
      <c r="B51" s="495">
        <f>'F16'!$N$225</f>
        <v>93.4</v>
      </c>
      <c r="C51" s="494" t="str">
        <f>'F16'!$A$225</f>
        <v>1009280</v>
      </c>
      <c r="D51" s="499" t="str">
        <f>'F16'!$B$225</f>
        <v>Nyikos Márton</v>
      </c>
      <c r="E51" s="215" t="str">
        <f>'F16'!$C$225</f>
        <v>Fortuna</v>
      </c>
      <c r="F51" s="494">
        <f>'F16'!$J$225</f>
        <v>86</v>
      </c>
      <c r="G51" s="494">
        <f>'F16'!$J$226</f>
        <v>37</v>
      </c>
      <c r="H51" s="494">
        <f>'F16'!$L$225</f>
        <v>0</v>
      </c>
      <c r="I51" s="494">
        <f>'F16'!$M$225</f>
        <v>0</v>
      </c>
    </row>
    <row r="52" spans="1:9" ht="18" customHeight="1" x14ac:dyDescent="0.3">
      <c r="A52" s="494">
        <f>'F16'!$O$331</f>
        <v>51</v>
      </c>
      <c r="B52" s="495">
        <f>'F16'!$N$331</f>
        <v>82</v>
      </c>
      <c r="C52" s="494" t="str">
        <f>'F16'!$A$331</f>
        <v>110123</v>
      </c>
      <c r="D52" s="499" t="str">
        <f>'F16'!$B$331</f>
        <v>Tóth Vid</v>
      </c>
      <c r="E52" s="215" t="str">
        <f>'F16'!$C$331</f>
        <v>Viharsarok</v>
      </c>
      <c r="F52" s="494">
        <f>'F16'!$J$331</f>
        <v>37</v>
      </c>
      <c r="G52" s="494">
        <f>'F16'!$J$332</f>
        <v>25</v>
      </c>
      <c r="H52" s="494">
        <f>'F16'!$L$331</f>
        <v>20</v>
      </c>
      <c r="I52" s="494">
        <f>'F16'!$M$331</f>
        <v>0</v>
      </c>
    </row>
    <row r="53" spans="1:9" ht="18" customHeight="1" x14ac:dyDescent="0.3">
      <c r="A53" s="494">
        <f>'F16'!$O$81</f>
        <v>52</v>
      </c>
      <c r="B53" s="495">
        <f>'F16'!$N$81</f>
        <v>73.8</v>
      </c>
      <c r="C53" s="494" t="str">
        <f>'F16'!$A$81</f>
        <v>0903070</v>
      </c>
      <c r="D53" s="499" t="str">
        <f>'F16'!$B$81</f>
        <v>Elekes Lőrinc Mihály</v>
      </c>
      <c r="E53" s="215" t="str">
        <f>'F16'!$C$81</f>
        <v>PVTC</v>
      </c>
      <c r="F53" s="494">
        <f>'F16'!$J$81</f>
        <v>59</v>
      </c>
      <c r="G53" s="494">
        <f>'F16'!$J$82</f>
        <v>74</v>
      </c>
      <c r="H53" s="494">
        <f>'F16'!$L$81</f>
        <v>0</v>
      </c>
      <c r="I53" s="494">
        <f>'F16'!$M$81</f>
        <v>0</v>
      </c>
    </row>
    <row r="54" spans="1:9" ht="18" customHeight="1" x14ac:dyDescent="0.3">
      <c r="A54" s="494">
        <f>'F16'!$O$351</f>
        <v>53</v>
      </c>
      <c r="B54" s="495">
        <f>'F16'!$N$351</f>
        <v>73.2</v>
      </c>
      <c r="C54" s="494" t="str">
        <f>'F16'!$A$351</f>
        <v>101025</v>
      </c>
      <c r="D54" s="499" t="str">
        <f>'F16'!$B$351</f>
        <v>Vavrik Maxim</v>
      </c>
      <c r="E54" s="215" t="str">
        <f>'F16'!$C$351</f>
        <v>SVSE</v>
      </c>
      <c r="F54" s="494">
        <f>'F16'!$J$351</f>
        <v>67</v>
      </c>
      <c r="G54" s="494">
        <f>'F16'!$J$352</f>
        <v>31</v>
      </c>
      <c r="H54" s="494">
        <f>'F16'!$L$351</f>
        <v>0</v>
      </c>
      <c r="I54" s="494">
        <f>'F16'!$M$351</f>
        <v>0</v>
      </c>
    </row>
    <row r="55" spans="1:9" ht="18" customHeight="1" x14ac:dyDescent="0.3">
      <c r="A55" s="494">
        <f>'F16'!$O$303</f>
        <v>54</v>
      </c>
      <c r="B55" s="495">
        <f>'F16'!$N$303</f>
        <v>70.8</v>
      </c>
      <c r="C55" s="494" t="str">
        <f>'F16'!$A$303</f>
        <v>100413</v>
      </c>
      <c r="D55" s="499" t="str">
        <f>'F16'!$B$303</f>
        <v>Szeles Bertalan</v>
      </c>
      <c r="E55" s="215" t="str">
        <f>'F16'!$C$303</f>
        <v>ZTE</v>
      </c>
      <c r="F55" s="494">
        <f>'F16'!$J$303</f>
        <v>57</v>
      </c>
      <c r="G55" s="494">
        <f>'F16'!$J$304</f>
        <v>69</v>
      </c>
      <c r="H55" s="494">
        <f>'F16'!$L$303</f>
        <v>0</v>
      </c>
      <c r="I55" s="494">
        <f>'F16'!$M$303</f>
        <v>0</v>
      </c>
    </row>
    <row r="56" spans="1:9" ht="18" customHeight="1" x14ac:dyDescent="0.3">
      <c r="A56" s="494">
        <f>'F16'!$O$333</f>
        <v>55</v>
      </c>
      <c r="B56" s="495">
        <f>'F16'!$N$333</f>
        <v>68</v>
      </c>
      <c r="C56" s="494" t="str">
        <f>'F16'!$A$333</f>
        <v>110212</v>
      </c>
      <c r="D56" s="499" t="str">
        <f>'F16'!$B$333</f>
        <v>Tóth Vilmos Péter</v>
      </c>
      <c r="E56" s="215" t="str">
        <f>'F16'!$C$333</f>
        <v>Alfa TI</v>
      </c>
      <c r="F56" s="494">
        <f>'F16'!$J$333</f>
        <v>30</v>
      </c>
      <c r="G56" s="494">
        <f>'F16'!$J$334</f>
        <v>0</v>
      </c>
      <c r="H56" s="494">
        <f>'F16'!$L$333</f>
        <v>19</v>
      </c>
      <c r="I56" s="494">
        <f>'F16'!$M$333</f>
        <v>0</v>
      </c>
    </row>
    <row r="57" spans="1:9" ht="18" customHeight="1" x14ac:dyDescent="0.3">
      <c r="A57" s="494">
        <f>'F16'!$O$73</f>
        <v>56</v>
      </c>
      <c r="B57" s="495">
        <f>'F16'!$N$73</f>
        <v>67.400000000000006</v>
      </c>
      <c r="C57" s="494" t="str">
        <f>'F16'!$A$73</f>
        <v>101128</v>
      </c>
      <c r="D57" s="499" t="str">
        <f>'F16'!$B$73</f>
        <v>Demartis Dávid</v>
      </c>
      <c r="E57" s="215" t="str">
        <f>'F16'!$C$73</f>
        <v>Pasarét TK</v>
      </c>
      <c r="F57" s="494">
        <f>'F16'!$J$73</f>
        <v>57</v>
      </c>
      <c r="G57" s="494">
        <f>'F16'!$J$74</f>
        <v>52</v>
      </c>
      <c r="H57" s="494">
        <f>'F16'!$L$73</f>
        <v>0</v>
      </c>
      <c r="I57" s="494">
        <f>'F16'!$M$73</f>
        <v>0</v>
      </c>
    </row>
    <row r="58" spans="1:9" ht="18" customHeight="1" x14ac:dyDescent="0.3">
      <c r="A58" s="494">
        <f>'F16'!$O$159</f>
        <v>57</v>
      </c>
      <c r="B58" s="495">
        <f>'F16'!$N$159</f>
        <v>58</v>
      </c>
      <c r="C58" s="494" t="str">
        <f>'F16'!$A$159</f>
        <v>100702</v>
      </c>
      <c r="D58" s="499" t="str">
        <f>'F16'!$B$159</f>
        <v>Kiss Kevin</v>
      </c>
      <c r="E58" s="215" t="str">
        <f>'F16'!$C$159</f>
        <v>TSZSK Gyula</v>
      </c>
      <c r="F58" s="494">
        <f>'F16'!$J$159</f>
        <v>52</v>
      </c>
      <c r="G58" s="494">
        <f>'F16'!$J$160</f>
        <v>30</v>
      </c>
      <c r="H58" s="494">
        <f>'F16'!$L$159</f>
        <v>0</v>
      </c>
      <c r="I58" s="494">
        <f>'F16'!$M$159</f>
        <v>0</v>
      </c>
    </row>
    <row r="59" spans="1:9" ht="18" customHeight="1" x14ac:dyDescent="0.3">
      <c r="A59" s="494">
        <f>'F16'!$O$259</f>
        <v>58</v>
      </c>
      <c r="B59" s="495">
        <f>'F16'!$N$259</f>
        <v>52</v>
      </c>
      <c r="C59" s="494" t="str">
        <f>'F16'!$A$259</f>
        <v>090622</v>
      </c>
      <c r="D59" s="499" t="str">
        <f>'F16'!$B$259</f>
        <v>Sálek Patrik</v>
      </c>
      <c r="E59" s="215" t="str">
        <f>'F16'!$C$259</f>
        <v>PG Tenisz</v>
      </c>
      <c r="F59" s="494">
        <f>'F16'!$J$259</f>
        <v>52</v>
      </c>
      <c r="G59" s="494">
        <f>'F16'!$J$260</f>
        <v>0</v>
      </c>
      <c r="H59" s="494">
        <f>'F16'!$L$259</f>
        <v>0</v>
      </c>
      <c r="I59" s="494">
        <f>'F16'!$M$259</f>
        <v>0</v>
      </c>
    </row>
    <row r="60" spans="1:9" ht="18" customHeight="1" x14ac:dyDescent="0.3">
      <c r="A60" s="494">
        <f>'F16'!$O$201</f>
        <v>59</v>
      </c>
      <c r="B60" s="495">
        <f>'F16'!$N$201</f>
        <v>51</v>
      </c>
      <c r="C60" s="494" t="str">
        <f>'F16'!$A$201</f>
        <v>0909240</v>
      </c>
      <c r="D60" s="499" t="str">
        <f>'F16'!$B$201</f>
        <v>Marosvölgyi Barnabás</v>
      </c>
      <c r="E60" s="215" t="str">
        <f>'F16'!$C$201</f>
        <v>D.keszi TK</v>
      </c>
      <c r="F60" s="494">
        <f>'F16'!$J$201</f>
        <v>51</v>
      </c>
      <c r="G60" s="494">
        <f>'F16'!$J$202</f>
        <v>0</v>
      </c>
      <c r="H60" s="494">
        <f>'F16'!$L$201</f>
        <v>0</v>
      </c>
      <c r="I60" s="494">
        <f>'F16'!$M$201</f>
        <v>0</v>
      </c>
    </row>
    <row r="61" spans="1:9" ht="18" customHeight="1" x14ac:dyDescent="0.3">
      <c r="A61" s="494">
        <f>'F16'!$O$175</f>
        <v>60</v>
      </c>
      <c r="B61" s="495">
        <f>'F16'!$N$175</f>
        <v>49</v>
      </c>
      <c r="C61" s="494" t="str">
        <f>'F16'!$A$175</f>
        <v>090221</v>
      </c>
      <c r="D61" s="499" t="str">
        <f>'F16'!$B$175</f>
        <v>Kovács Huba</v>
      </c>
      <c r="E61" s="215" t="str">
        <f>'F16'!$C$175</f>
        <v>Viharsarok</v>
      </c>
      <c r="F61" s="494">
        <f>'F16'!$J$175</f>
        <v>46</v>
      </c>
      <c r="G61" s="494">
        <f>'F16'!$J$176</f>
        <v>15</v>
      </c>
      <c r="H61" s="494">
        <f>'F16'!$L$175</f>
        <v>0</v>
      </c>
      <c r="I61" s="494">
        <f>'F16'!$M$175</f>
        <v>0</v>
      </c>
    </row>
    <row r="62" spans="1:9" ht="18" customHeight="1" x14ac:dyDescent="0.3">
      <c r="A62" s="494">
        <f>'F16'!$O$169</f>
        <v>61</v>
      </c>
      <c r="B62" s="495">
        <f>'F16'!$N$169</f>
        <v>44</v>
      </c>
      <c r="C62" s="494" t="str">
        <f>'F16'!$A$169</f>
        <v>120523</v>
      </c>
      <c r="D62" s="499" t="str">
        <f>'F16'!$B$169</f>
        <v>Kosztoványi Brúnó</v>
      </c>
      <c r="E62" s="215" t="str">
        <f>'F16'!$C$169</f>
        <v>Ten.Műhely</v>
      </c>
      <c r="F62" s="494">
        <f>'F16'!$J$169</f>
        <v>8</v>
      </c>
      <c r="G62" s="494">
        <f>'F16'!$J$170</f>
        <v>0</v>
      </c>
      <c r="H62" s="494">
        <f>'F16'!$L$169</f>
        <v>18</v>
      </c>
      <c r="I62" s="494">
        <f>'F16'!$M$169</f>
        <v>0</v>
      </c>
    </row>
    <row r="63" spans="1:9" ht="18" customHeight="1" x14ac:dyDescent="0.3">
      <c r="A63" s="494">
        <f>'F16'!$O$343</f>
        <v>62</v>
      </c>
      <c r="B63" s="495">
        <f>'F16'!$N$343</f>
        <v>40.799999999999997</v>
      </c>
      <c r="C63" s="494" t="str">
        <f>'F16'!$A$343</f>
        <v>0910200</v>
      </c>
      <c r="D63" s="499" t="str">
        <f>'F16'!$B$343</f>
        <v>Varga Bertalan József</v>
      </c>
      <c r="E63" s="215" t="str">
        <f>'F16'!$C$343</f>
        <v>Bebto Team</v>
      </c>
      <c r="F63" s="494">
        <f>'F16'!$J$343</f>
        <v>39</v>
      </c>
      <c r="G63" s="494">
        <f>'F16'!$J$344</f>
        <v>9</v>
      </c>
      <c r="H63" s="494">
        <f>'F16'!$L$343</f>
        <v>0</v>
      </c>
      <c r="I63" s="494">
        <f>'F16'!$M$343</f>
        <v>0</v>
      </c>
    </row>
    <row r="64" spans="1:9" ht="18" customHeight="1" x14ac:dyDescent="0.3">
      <c r="A64" s="494">
        <f>'F16'!$O$77</f>
        <v>63</v>
      </c>
      <c r="B64" s="495">
        <f>'F16'!$N$77</f>
        <v>39</v>
      </c>
      <c r="C64" s="494" t="str">
        <f>'F16'!$A$77</f>
        <v>090916</v>
      </c>
      <c r="D64" s="499" t="str">
        <f>'F16'!$B$77</f>
        <v>Domján Gergely</v>
      </c>
      <c r="E64" s="215" t="str">
        <f>'F16'!$C$77</f>
        <v>KTC</v>
      </c>
      <c r="F64" s="494">
        <f>'F16'!$J$77</f>
        <v>39</v>
      </c>
      <c r="G64" s="494">
        <f>'F16'!$J$78</f>
        <v>0</v>
      </c>
      <c r="H64" s="494">
        <f>'F16'!$L$77</f>
        <v>0</v>
      </c>
      <c r="I64" s="494">
        <f>'F16'!$M$77</f>
        <v>0</v>
      </c>
    </row>
    <row r="65" spans="1:10" ht="18" customHeight="1" x14ac:dyDescent="0.3">
      <c r="A65" s="494">
        <f>'F16'!$O$67</f>
        <v>64</v>
      </c>
      <c r="B65" s="495">
        <f>'F16'!$N$67</f>
        <v>38</v>
      </c>
      <c r="C65" s="494" t="str">
        <f>'F16'!$A$67</f>
        <v>1205040</v>
      </c>
      <c r="D65" s="499" t="str">
        <f>'F16'!$B$67</f>
        <v>Czóbel Levente</v>
      </c>
      <c r="E65" s="215" t="str">
        <f>'F16'!$C$67</f>
        <v>D.keszi TK</v>
      </c>
      <c r="F65" s="494">
        <f>'F16'!$J$67</f>
        <v>0</v>
      </c>
      <c r="G65" s="494">
        <f>'F16'!$J$68</f>
        <v>0</v>
      </c>
      <c r="H65" s="494">
        <f>'F16'!$L$67</f>
        <v>19</v>
      </c>
      <c r="I65" s="494">
        <f>'F16'!$M$67</f>
        <v>0</v>
      </c>
      <c r="J65" s="215"/>
    </row>
    <row r="66" spans="1:10" ht="18" customHeight="1" x14ac:dyDescent="0.3">
      <c r="A66" s="494">
        <f>'F16'!$O$29</f>
        <v>65</v>
      </c>
      <c r="B66" s="495">
        <f>'F16'!$N$29</f>
        <v>37.200000000000003</v>
      </c>
      <c r="C66" s="494" t="str">
        <f>'F16'!$A$29</f>
        <v>100401</v>
      </c>
      <c r="D66" s="499" t="str">
        <f>'F16'!$B$29</f>
        <v>Beleznai Gusztáv</v>
      </c>
      <c r="E66" s="215" t="str">
        <f>'F16'!$C$29</f>
        <v>Török SE</v>
      </c>
      <c r="F66" s="494">
        <f>'F16'!$J$29</f>
        <v>36</v>
      </c>
      <c r="G66" s="494">
        <f>'F16'!$J$30</f>
        <v>6</v>
      </c>
      <c r="H66" s="494">
        <f>'F16'!$L$29</f>
        <v>0</v>
      </c>
      <c r="I66" s="494">
        <f>'F16'!$M$29</f>
        <v>0</v>
      </c>
    </row>
    <row r="67" spans="1:10" ht="18" customHeight="1" x14ac:dyDescent="0.3">
      <c r="A67" s="494">
        <f>'F16'!$O$217</f>
        <v>66</v>
      </c>
      <c r="B67" s="495">
        <f>'F16'!$N$217</f>
        <v>36</v>
      </c>
      <c r="C67" s="494" t="str">
        <f>'F16'!$A$217</f>
        <v>0906110</v>
      </c>
      <c r="D67" s="499" t="str">
        <f>'F16'!$B$217</f>
        <v>Monoyios Andreas</v>
      </c>
      <c r="E67" s="215" t="str">
        <f>'F16'!$C$217</f>
        <v>Sportmánia</v>
      </c>
      <c r="F67" s="494">
        <f>'F16'!$J$217</f>
        <v>30</v>
      </c>
      <c r="G67" s="494">
        <f>'F16'!$J$218</f>
        <v>30</v>
      </c>
      <c r="H67" s="494">
        <f>'F16'!$L$217</f>
        <v>0</v>
      </c>
      <c r="I67" s="494">
        <f>'F16'!$M$217</f>
        <v>0</v>
      </c>
    </row>
    <row r="68" spans="1:10" ht="18" customHeight="1" x14ac:dyDescent="0.3">
      <c r="A68" s="494">
        <f>'F16'!$O$149</f>
        <v>66</v>
      </c>
      <c r="B68" s="495">
        <f>'F16'!$N$149</f>
        <v>36</v>
      </c>
      <c r="C68" s="494" t="str">
        <f>'F16'!$A$149</f>
        <v>090202</v>
      </c>
      <c r="D68" s="499" t="str">
        <f>'F16'!$B$149</f>
        <v>Kerecsényi Gábor</v>
      </c>
      <c r="E68" s="215" t="str">
        <f>'F16'!$C$149</f>
        <v>Haladás VSE</v>
      </c>
      <c r="F68" s="494">
        <f>'F16'!$J$149</f>
        <v>31</v>
      </c>
      <c r="G68" s="494">
        <f>'F16'!$J$150</f>
        <v>25</v>
      </c>
      <c r="H68" s="494">
        <f>'F16'!$L$149</f>
        <v>0</v>
      </c>
      <c r="I68" s="494">
        <f>'F16'!$M$149</f>
        <v>0</v>
      </c>
    </row>
    <row r="69" spans="1:10" ht="18" customHeight="1" x14ac:dyDescent="0.3">
      <c r="A69" s="494">
        <f>'F16'!$O$173</f>
        <v>68</v>
      </c>
      <c r="B69" s="495">
        <f>'F16'!$N$173</f>
        <v>35</v>
      </c>
      <c r="C69" s="494" t="str">
        <f>'F16'!$A$173</f>
        <v>0905071</v>
      </c>
      <c r="D69" s="499" t="str">
        <f>'F16'!$B$173</f>
        <v>Kovács Dávid</v>
      </c>
      <c r="E69" s="215" t="str">
        <f>'F16'!$C$173</f>
        <v>Sportmánia</v>
      </c>
      <c r="F69" s="494">
        <f>'F16'!$J$173</f>
        <v>30</v>
      </c>
      <c r="G69" s="494">
        <f>'F16'!$J$174</f>
        <v>25</v>
      </c>
      <c r="H69" s="494">
        <f>'F16'!$L$173</f>
        <v>0</v>
      </c>
      <c r="I69" s="494">
        <f>'F16'!$M$173</f>
        <v>0</v>
      </c>
    </row>
    <row r="70" spans="1:10" ht="18" customHeight="1" x14ac:dyDescent="0.3">
      <c r="A70" s="494">
        <f>'F16'!$O$203</f>
        <v>69</v>
      </c>
      <c r="B70" s="495">
        <f>'F16'!$N$203</f>
        <v>31.4</v>
      </c>
      <c r="C70" s="494" t="str">
        <f>'F16'!$A$203</f>
        <v>101127</v>
      </c>
      <c r="D70" s="499" t="str">
        <f>'F16'!$B$203</f>
        <v>Máthé-Nagy Benedek</v>
      </c>
      <c r="E70" s="215" t="str">
        <f>'F16'!$C$203</f>
        <v>GYAC</v>
      </c>
      <c r="F70" s="494">
        <f>'F16'!$J$203</f>
        <v>29</v>
      </c>
      <c r="G70" s="494">
        <f>'F16'!$J$204</f>
        <v>12</v>
      </c>
      <c r="H70" s="494">
        <f>'F16'!$L$203</f>
        <v>0</v>
      </c>
      <c r="I70" s="494">
        <f>'F16'!$M$203</f>
        <v>0</v>
      </c>
    </row>
    <row r="71" spans="1:10" ht="18" customHeight="1" x14ac:dyDescent="0.3">
      <c r="A71" s="494">
        <f>'F16'!$O$203</f>
        <v>69</v>
      </c>
      <c r="B71" s="495">
        <f>'F16'!$N$211</f>
        <v>3</v>
      </c>
      <c r="C71" s="494" t="str">
        <f>'F16'!$A$211</f>
        <v>1111040</v>
      </c>
      <c r="D71" s="499" t="str">
        <f>'F16'!$B$211</f>
        <v>Mester Barnabás</v>
      </c>
      <c r="E71" s="215" t="str">
        <f>'F16'!$C$211</f>
        <v>Metró RSC</v>
      </c>
      <c r="F71" s="494">
        <f>'F16'!$J$211</f>
        <v>3</v>
      </c>
      <c r="G71" s="494">
        <f>'F16'!$J$212</f>
        <v>0</v>
      </c>
      <c r="H71" s="494">
        <f>'F16'!$L$211</f>
        <v>0</v>
      </c>
      <c r="I71" s="494">
        <f>'F16'!$M$211</f>
        <v>0</v>
      </c>
    </row>
    <row r="72" spans="1:10" ht="18" customHeight="1" x14ac:dyDescent="0.3">
      <c r="A72" s="494">
        <f>'F16'!$O$335</f>
        <v>70</v>
      </c>
      <c r="B72" s="495">
        <f>'F16'!$N$335</f>
        <v>31</v>
      </c>
      <c r="C72" s="494" t="str">
        <f>'F16'!$A$335</f>
        <v>100408</v>
      </c>
      <c r="D72" s="499" t="str">
        <f>'F16'!$B$335</f>
        <v>Túróczy Hunor</v>
      </c>
      <c r="E72" s="215" t="str">
        <f>'F16'!$C$335</f>
        <v>TSZSK Gyula</v>
      </c>
      <c r="F72" s="494">
        <f>'F16'!$J$335</f>
        <v>30</v>
      </c>
      <c r="G72" s="494">
        <f>'F16'!$J$336</f>
        <v>5</v>
      </c>
      <c r="H72" s="494">
        <f>'F16'!$L$335</f>
        <v>0</v>
      </c>
      <c r="I72" s="494">
        <f>'F16'!$M$335</f>
        <v>0</v>
      </c>
    </row>
    <row r="73" spans="1:10" ht="18" customHeight="1" x14ac:dyDescent="0.3">
      <c r="A73" s="494">
        <f>'F16'!$O$219</f>
        <v>71</v>
      </c>
      <c r="B73" s="495">
        <f>'F16'!$N$219</f>
        <v>30</v>
      </c>
      <c r="C73" s="494" t="str">
        <f>'F16'!$A$219</f>
        <v>090216</v>
      </c>
      <c r="D73" s="499" t="str">
        <f>'F16'!$B$219</f>
        <v>Nagy Károly</v>
      </c>
      <c r="E73" s="215" t="str">
        <f>'F16'!$C$219</f>
        <v>D.keszi TK</v>
      </c>
      <c r="F73" s="494">
        <f>'F16'!$J$219</f>
        <v>30</v>
      </c>
      <c r="G73" s="494">
        <f>'F16'!$J$220</f>
        <v>0</v>
      </c>
      <c r="H73" s="494">
        <f>'F16'!$L$219</f>
        <v>0</v>
      </c>
      <c r="I73" s="494">
        <f>'F16'!$M$219</f>
        <v>0</v>
      </c>
    </row>
    <row r="74" spans="1:10" ht="18" customHeight="1" x14ac:dyDescent="0.3">
      <c r="A74" s="494">
        <f>'F16'!$O$199</f>
        <v>71</v>
      </c>
      <c r="B74" s="495">
        <f>'F16'!$N$199</f>
        <v>30</v>
      </c>
      <c r="C74" s="494" t="str">
        <f>'F16'!$A$199</f>
        <v>110118</v>
      </c>
      <c r="D74" s="499" t="str">
        <f>'F16'!$B$199</f>
        <v>Markovits Bence</v>
      </c>
      <c r="E74" s="215" t="str">
        <f>'F16'!$C$199</f>
        <v>Vasas SC</v>
      </c>
      <c r="F74" s="494">
        <f>'F16'!$J$199</f>
        <v>0</v>
      </c>
      <c r="G74" s="494">
        <f>'F16'!$J$199</f>
        <v>0</v>
      </c>
      <c r="H74" s="494">
        <f>'F16'!$L$199</f>
        <v>15</v>
      </c>
      <c r="I74" s="494">
        <f>'F16'!$M$199</f>
        <v>0</v>
      </c>
    </row>
    <row r="75" spans="1:10" ht="18" customHeight="1" x14ac:dyDescent="0.3">
      <c r="A75" s="494">
        <f>'F16'!$O$103</f>
        <v>73</v>
      </c>
      <c r="B75" s="495">
        <f>'F16'!$N$103</f>
        <v>29.6</v>
      </c>
      <c r="C75" s="494" t="str">
        <f>'F16'!$A$103</f>
        <v>100919</v>
      </c>
      <c r="D75" s="499" t="str">
        <f>'F16'!$B$103</f>
        <v xml:space="preserve">Gömöry Ádám </v>
      </c>
      <c r="E75" s="215" t="str">
        <f>'F16'!$C$103</f>
        <v>PVTC</v>
      </c>
      <c r="F75" s="494">
        <f>'F16'!$J$103</f>
        <v>25</v>
      </c>
      <c r="G75" s="494">
        <f>'F16'!$J$104</f>
        <v>23</v>
      </c>
      <c r="H75" s="494">
        <f>'F16'!$L$103</f>
        <v>0</v>
      </c>
      <c r="I75" s="494">
        <f>'F16'!$M$103</f>
        <v>0</v>
      </c>
    </row>
    <row r="76" spans="1:10" ht="18" customHeight="1" x14ac:dyDescent="0.3">
      <c r="A76" s="494">
        <f>'F16'!$O$235</f>
        <v>74</v>
      </c>
      <c r="B76" s="495">
        <f>'F16'!$N$235</f>
        <v>28.2</v>
      </c>
      <c r="C76" s="494" t="str">
        <f>'F16'!$A$235</f>
        <v>100316</v>
      </c>
      <c r="D76" s="499" t="str">
        <f>'F16'!$B$235</f>
        <v>Paksi Vince</v>
      </c>
      <c r="E76" s="215" t="str">
        <f>'F16'!$C$235</f>
        <v>PG Tenisz</v>
      </c>
      <c r="F76" s="494">
        <f>'F16'!$J$235</f>
        <v>19</v>
      </c>
      <c r="G76" s="494">
        <f>'F16'!$J$236</f>
        <v>46</v>
      </c>
      <c r="H76" s="494">
        <f>'F16'!$L$235</f>
        <v>0</v>
      </c>
      <c r="I76" s="494">
        <f>'F16'!$M$235</f>
        <v>0</v>
      </c>
    </row>
    <row r="77" spans="1:10" ht="18" customHeight="1" x14ac:dyDescent="0.3">
      <c r="A77" s="494">
        <f>'F16'!$O$111</f>
        <v>75</v>
      </c>
      <c r="B77" s="495">
        <f>'F16'!$N$111</f>
        <v>28</v>
      </c>
      <c r="C77" s="494" t="str">
        <f>'F16'!$A$111</f>
        <v>110913</v>
      </c>
      <c r="D77" s="499" t="str">
        <f>'F16'!$B$111</f>
        <v>Gulyás Donát</v>
      </c>
      <c r="E77" s="215" t="str">
        <f>'F16'!$C$111</f>
        <v>Marso TC</v>
      </c>
      <c r="F77" s="494">
        <f>'F16'!$J$111</f>
        <v>28</v>
      </c>
      <c r="G77" s="494">
        <f>'F16'!$J$112</f>
        <v>0</v>
      </c>
      <c r="H77" s="494">
        <f>'F16'!$L$111</f>
        <v>0</v>
      </c>
      <c r="I77" s="494">
        <f>'F16'!$M$111</f>
        <v>0</v>
      </c>
    </row>
    <row r="78" spans="1:10" ht="18" customHeight="1" x14ac:dyDescent="0.3">
      <c r="A78" s="494">
        <f>'F16'!$O$273</f>
        <v>76</v>
      </c>
      <c r="B78" s="495">
        <f>'F16'!$N$273</f>
        <v>27.8</v>
      </c>
      <c r="C78" s="494" t="str">
        <f>'F16'!$A$273</f>
        <v>1003310</v>
      </c>
      <c r="D78" s="499" t="str">
        <f>'F16'!$B$273</f>
        <v>Slezák Zsombor</v>
      </c>
      <c r="E78" s="215" t="str">
        <f>'F16'!$C$273</f>
        <v>Dkeszi TK</v>
      </c>
      <c r="F78" s="494">
        <f>'F16'!$J$273</f>
        <v>19</v>
      </c>
      <c r="G78" s="494">
        <f>'F16'!$J$274</f>
        <v>44</v>
      </c>
      <c r="H78" s="494">
        <f>'F16'!$L$273</f>
        <v>0</v>
      </c>
      <c r="I78" s="494">
        <f>'F16'!$M$273</f>
        <v>0</v>
      </c>
    </row>
    <row r="79" spans="1:10" ht="18" customHeight="1" x14ac:dyDescent="0.3">
      <c r="A79" s="494">
        <f>'F16'!$O$53</f>
        <v>77</v>
      </c>
      <c r="B79" s="495">
        <f>'F16'!$N$53</f>
        <v>27</v>
      </c>
      <c r="C79" s="494" t="str">
        <f>'F16'!$A$53</f>
        <v>120411</v>
      </c>
      <c r="D79" s="499" t="str">
        <f>'F16'!$B$53</f>
        <v>Chernobrovkin Nikolai</v>
      </c>
      <c r="E79" s="215" t="str">
        <f>'F16'!$C$53</f>
        <v>Pasarét TK</v>
      </c>
      <c r="F79" s="494">
        <f>'F16'!$J$53</f>
        <v>5</v>
      </c>
      <c r="G79" s="494">
        <f>'F16'!$J$54</f>
        <v>0</v>
      </c>
      <c r="H79" s="494">
        <f>'F16'!$L$53</f>
        <v>11</v>
      </c>
      <c r="I79" s="494">
        <f>'F16'!$M$53</f>
        <v>0</v>
      </c>
    </row>
    <row r="80" spans="1:10" ht="18" customHeight="1" x14ac:dyDescent="0.3">
      <c r="A80" s="494">
        <f>'F16'!$O$347</f>
        <v>78</v>
      </c>
      <c r="B80" s="495">
        <f>'F16'!$N$347</f>
        <v>26</v>
      </c>
      <c r="C80" s="494" t="str">
        <f>'F16'!$A$347</f>
        <v>0812192</v>
      </c>
      <c r="D80" s="499" t="str">
        <f>'F16'!$B$347</f>
        <v>Várkony Simon</v>
      </c>
      <c r="E80" s="215" t="str">
        <f>'F16'!$C$347</f>
        <v>Kőszegi SE</v>
      </c>
      <c r="F80" s="494">
        <f>'F16'!$J$347</f>
        <v>23</v>
      </c>
      <c r="G80" s="494">
        <f>'F16'!$J$348</f>
        <v>15</v>
      </c>
      <c r="H80" s="494">
        <f>'F16'!$L$347</f>
        <v>0</v>
      </c>
      <c r="I80" s="494">
        <f>'F16'!$M$347</f>
        <v>0</v>
      </c>
    </row>
    <row r="81" spans="1:9" ht="18" customHeight="1" x14ac:dyDescent="0.3">
      <c r="A81" s="494">
        <f>'F16'!$O$261</f>
        <v>79</v>
      </c>
      <c r="B81" s="495">
        <f>'F16'!$N$261</f>
        <v>24</v>
      </c>
      <c r="C81" s="494" t="str">
        <f>'F16'!$A$261</f>
        <v>0909170</v>
      </c>
      <c r="D81" s="499" t="str">
        <f>'F16'!$B$261</f>
        <v>Sápi Kolos Dávid</v>
      </c>
      <c r="E81" s="215" t="str">
        <f>'F16'!$C$261</f>
        <v>SVSE</v>
      </c>
      <c r="F81" s="494">
        <f>'F16'!$J$261</f>
        <v>24</v>
      </c>
      <c r="G81" s="494">
        <f>'F16'!$J$262</f>
        <v>0</v>
      </c>
      <c r="H81" s="494">
        <f>'F16'!$L$261</f>
        <v>0</v>
      </c>
      <c r="I81" s="494">
        <f>'F16'!$M$261</f>
        <v>0</v>
      </c>
    </row>
    <row r="82" spans="1:9" ht="18" customHeight="1" x14ac:dyDescent="0.3">
      <c r="A82" s="494">
        <f>'F16'!$O$61</f>
        <v>80</v>
      </c>
      <c r="B82" s="495">
        <f>'F16'!$N$61</f>
        <v>22.4</v>
      </c>
      <c r="C82" s="494" t="str">
        <f>'F16'!$A$61</f>
        <v>1009191</v>
      </c>
      <c r="D82" s="499" t="str">
        <f>'F16'!$B$61</f>
        <v>Csillag Ádám</v>
      </c>
      <c r="E82" s="215" t="str">
        <f>'F16'!$C$61</f>
        <v>Bajai TK</v>
      </c>
      <c r="F82" s="494">
        <f>'F16'!$J$61</f>
        <v>15</v>
      </c>
      <c r="G82" s="494">
        <f>'F16'!$J$62</f>
        <v>37</v>
      </c>
      <c r="H82" s="494">
        <f>'F16'!$L$61</f>
        <v>0</v>
      </c>
      <c r="I82" s="494">
        <f>'F16'!$M$61</f>
        <v>0</v>
      </c>
    </row>
    <row r="83" spans="1:9" ht="18" customHeight="1" x14ac:dyDescent="0.3">
      <c r="A83" s="494">
        <f>'F16'!$O$5</f>
        <v>81</v>
      </c>
      <c r="B83" s="495">
        <f>'F16'!$N$5</f>
        <v>22.2</v>
      </c>
      <c r="C83" s="494" t="str">
        <f>'F16'!$A$5</f>
        <v>100103</v>
      </c>
      <c r="D83" s="499" t="str">
        <f>'F16'!$B$5</f>
        <v>Ágasvári Martin Márk</v>
      </c>
      <c r="E83" s="215" t="str">
        <f>'F16'!$C$5</f>
        <v>Sportmánia</v>
      </c>
      <c r="F83" s="494">
        <f>'F16'!$J$5</f>
        <v>17</v>
      </c>
      <c r="G83" s="494">
        <f>'F16'!$J$6</f>
        <v>26</v>
      </c>
      <c r="H83" s="494">
        <f>'F16'!$L$5</f>
        <v>0</v>
      </c>
      <c r="I83" s="494">
        <f>'F16'!$M$5</f>
        <v>0</v>
      </c>
    </row>
    <row r="84" spans="1:9" ht="18" customHeight="1" x14ac:dyDescent="0.3">
      <c r="A84" s="494">
        <f>'F16'!$O$59</f>
        <v>82</v>
      </c>
      <c r="B84" s="495">
        <f>'F16'!$N$59</f>
        <v>19.8</v>
      </c>
      <c r="C84" s="494" t="str">
        <f>'F16'!$A$59</f>
        <v>1008040</v>
      </c>
      <c r="D84" s="499" t="str">
        <f>'F16'!$B$59</f>
        <v>Cser Nimród</v>
      </c>
      <c r="E84" s="215" t="str">
        <f>'F16'!$C$59</f>
        <v>SVSE</v>
      </c>
      <c r="F84" s="494">
        <f>'F16'!$J$59</f>
        <v>18</v>
      </c>
      <c r="G84" s="494">
        <f>'F16'!$J$60</f>
        <v>9</v>
      </c>
      <c r="H84" s="494">
        <f>'F16'!$L$59</f>
        <v>0</v>
      </c>
      <c r="I84" s="494">
        <f>'F16'!$M$59</f>
        <v>0</v>
      </c>
    </row>
    <row r="85" spans="1:9" ht="18" customHeight="1" x14ac:dyDescent="0.3">
      <c r="A85" s="494">
        <f>'F16'!$O$291</f>
        <v>83</v>
      </c>
      <c r="B85" s="495">
        <f>'F16'!$N$291</f>
        <v>19.2</v>
      </c>
      <c r="C85" s="494" t="str">
        <f>'F16'!$A$291</f>
        <v>100715</v>
      </c>
      <c r="D85" s="499" t="str">
        <f>'F16'!$B$291</f>
        <v>Szabó Mátyás</v>
      </c>
      <c r="E85" s="215" t="str">
        <f>'F16'!$C$291</f>
        <v>Okos Tenisz SE</v>
      </c>
      <c r="F85" s="494">
        <f>'F16'!$J$291</f>
        <v>17</v>
      </c>
      <c r="G85" s="494">
        <f>'F16'!$J$292</f>
        <v>11</v>
      </c>
      <c r="H85" s="494">
        <f>'F16'!$L$291</f>
        <v>0</v>
      </c>
      <c r="I85" s="494">
        <f>'F16'!$M$291</f>
        <v>0</v>
      </c>
    </row>
    <row r="86" spans="1:9" ht="18" customHeight="1" x14ac:dyDescent="0.3">
      <c r="A86" s="494">
        <f>'F16'!$O$35</f>
        <v>84</v>
      </c>
      <c r="B86" s="495">
        <f>'F16'!$N$35</f>
        <v>19</v>
      </c>
      <c r="C86" s="494" t="str">
        <f>'F16'!$A$35</f>
        <v>1008070</v>
      </c>
      <c r="D86" s="499" t="str">
        <f>'F16'!$B$35</f>
        <v>Berg Ervin Valter</v>
      </c>
      <c r="E86" s="215" t="str">
        <f>'F16'!$C$35</f>
        <v>Viharsarok</v>
      </c>
      <c r="F86" s="494">
        <f>'F16'!$J$35</f>
        <v>19</v>
      </c>
      <c r="G86" s="494">
        <f>'F16'!$J$36</f>
        <v>0</v>
      </c>
      <c r="H86" s="494">
        <f>'F16'!$L$35</f>
        <v>0</v>
      </c>
      <c r="I86" s="494">
        <f>'F16'!$M$35</f>
        <v>0</v>
      </c>
    </row>
    <row r="87" spans="1:9" ht="18" customHeight="1" x14ac:dyDescent="0.3">
      <c r="A87" s="494">
        <f>'F16'!$O$269</f>
        <v>84</v>
      </c>
      <c r="B87" s="495">
        <f>'F16'!$N$269</f>
        <v>19</v>
      </c>
      <c r="C87" s="494" t="str">
        <f>'F16'!$A$269</f>
        <v>1111080</v>
      </c>
      <c r="D87" s="499" t="str">
        <f>'F16'!$B$269</f>
        <v>Siffel Sámuel</v>
      </c>
      <c r="E87" s="215" t="str">
        <f>'F16'!$C$269</f>
        <v>Vasas SC</v>
      </c>
      <c r="F87" s="494">
        <f>'F16'!$J$269</f>
        <v>14</v>
      </c>
      <c r="G87" s="494">
        <f>'F16'!$J$270</f>
        <v>25</v>
      </c>
      <c r="H87" s="494">
        <f>'F16'!$L$269</f>
        <v>0</v>
      </c>
      <c r="I87" s="494">
        <f>'F16'!$M$269</f>
        <v>0</v>
      </c>
    </row>
    <row r="88" spans="1:9" ht="18" customHeight="1" x14ac:dyDescent="0.3">
      <c r="A88" s="494">
        <f>'F16'!$O$147</f>
        <v>86</v>
      </c>
      <c r="B88" s="495">
        <f>'F16'!$N$147</f>
        <v>18</v>
      </c>
      <c r="C88" s="494" t="str">
        <f>'F16'!$A$147</f>
        <v>090205</v>
      </c>
      <c r="D88" s="499" t="str">
        <f>'F16'!$B$147</f>
        <v>Kajári Kende</v>
      </c>
      <c r="E88" s="215" t="str">
        <f>'F16'!$C$147</f>
        <v>Viharsarok</v>
      </c>
      <c r="F88" s="494">
        <f>'F16'!$J$147</f>
        <v>15</v>
      </c>
      <c r="G88" s="494">
        <f>'F16'!$J$148</f>
        <v>15</v>
      </c>
      <c r="H88" s="494">
        <f>'F16'!$L$147</f>
        <v>0</v>
      </c>
      <c r="I88" s="494">
        <f>'F16'!$M$147</f>
        <v>0</v>
      </c>
    </row>
    <row r="89" spans="1:9" ht="18" customHeight="1" x14ac:dyDescent="0.3">
      <c r="A89" s="494">
        <f>'F16'!$O$275</f>
        <v>87</v>
      </c>
      <c r="B89" s="495">
        <f>'F16'!$N$275</f>
        <v>17.2</v>
      </c>
      <c r="C89" s="494" t="str">
        <f>'F16'!$A$275</f>
        <v>100109</v>
      </c>
      <c r="D89" s="499" t="str">
        <f>'F16'!$B$275</f>
        <v>Sólyom Márk</v>
      </c>
      <c r="E89" s="215" t="str">
        <f>'F16'!$C$275</f>
        <v>MTK</v>
      </c>
      <c r="F89" s="494">
        <f>'F16'!$J$275</f>
        <v>16</v>
      </c>
      <c r="G89" s="494">
        <f>'F16'!$J$276</f>
        <v>6</v>
      </c>
      <c r="H89" s="494">
        <f>'F16'!$L$275</f>
        <v>0</v>
      </c>
      <c r="I89" s="494">
        <f>'F16'!$M$275</f>
        <v>0</v>
      </c>
    </row>
    <row r="90" spans="1:9" ht="18" customHeight="1" x14ac:dyDescent="0.3">
      <c r="A90" s="494">
        <f>'F16'!$O$137</f>
        <v>88</v>
      </c>
      <c r="B90" s="495">
        <f>'F16'!$N$137</f>
        <v>16</v>
      </c>
      <c r="C90" s="494" t="str">
        <f>'F16'!$A$137</f>
        <v>0903181</v>
      </c>
      <c r="D90" s="499" t="str">
        <f>'F16'!$B$137</f>
        <v>Horváth-Varga Máté</v>
      </c>
      <c r="E90" s="215" t="str">
        <f>'F16'!$C$137</f>
        <v>Szentesi TC</v>
      </c>
      <c r="F90" s="494">
        <f>'F16'!$J$137</f>
        <v>11</v>
      </c>
      <c r="G90" s="494">
        <f>'F16'!$J$138</f>
        <v>25</v>
      </c>
      <c r="H90" s="494">
        <f>'F16'!$L$137</f>
        <v>0</v>
      </c>
      <c r="I90" s="494">
        <f>'F16'!$M$137</f>
        <v>0</v>
      </c>
    </row>
    <row r="91" spans="1:9" ht="18" customHeight="1" x14ac:dyDescent="0.3">
      <c r="A91" s="494">
        <f>'F16'!$O$205</f>
        <v>88</v>
      </c>
      <c r="B91" s="495">
        <f>'F16'!$N$205</f>
        <v>16</v>
      </c>
      <c r="C91" s="494" t="str">
        <f>'F16'!$A$205</f>
        <v>100312</v>
      </c>
      <c r="D91" s="499" t="str">
        <f>'F16'!$B$205</f>
        <v>Mátyás Bence</v>
      </c>
      <c r="E91" s="215" t="str">
        <f>'F16'!$C$205</f>
        <v>MESE</v>
      </c>
      <c r="F91" s="494">
        <f>'F16'!$J$205</f>
        <v>14</v>
      </c>
      <c r="G91" s="494">
        <f>'F16'!$J$206</f>
        <v>10</v>
      </c>
      <c r="H91" s="494">
        <f>'F16'!$L$205</f>
        <v>0</v>
      </c>
      <c r="I91" s="494">
        <f>'F16'!$M$205</f>
        <v>0</v>
      </c>
    </row>
    <row r="92" spans="1:9" ht="18" customHeight="1" x14ac:dyDescent="0.3">
      <c r="A92" s="494">
        <f>'F16'!$O$237</f>
        <v>88</v>
      </c>
      <c r="B92" s="495">
        <f>'F16'!$N$237</f>
        <v>16</v>
      </c>
      <c r="C92" s="494" t="str">
        <f>'F16'!$A$237</f>
        <v>0907011</v>
      </c>
      <c r="D92" s="499" t="str">
        <f>'F16'!$B$237</f>
        <v>Pallós Benedek</v>
      </c>
      <c r="E92" s="215" t="str">
        <f>'F16'!$C$237</f>
        <v>Molnár TA</v>
      </c>
      <c r="F92" s="494">
        <f>'F16'!$J$237</f>
        <v>16</v>
      </c>
      <c r="G92" s="494">
        <f>'F16'!$J$238</f>
        <v>0</v>
      </c>
      <c r="H92" s="494">
        <f>'F16'!$L$237</f>
        <v>0</v>
      </c>
      <c r="I92" s="494">
        <f>'F16'!$M$237</f>
        <v>0</v>
      </c>
    </row>
    <row r="93" spans="1:9" ht="18" customHeight="1" x14ac:dyDescent="0.3">
      <c r="A93" s="494">
        <f>'F16'!$O$105</f>
        <v>88</v>
      </c>
      <c r="B93" s="495">
        <f>'F16'!$N$105</f>
        <v>16</v>
      </c>
      <c r="C93" s="494" t="str">
        <f>'F16'!$A$105</f>
        <v>120215</v>
      </c>
      <c r="D93" s="499" t="str">
        <f>'F16'!$B$105</f>
        <v>Gonzales Nimród Kronos</v>
      </c>
      <c r="E93" s="215" t="str">
        <f>'F16'!$C$105</f>
        <v>Ten.Műhely</v>
      </c>
      <c r="F93" s="494">
        <f>'F16'!$J$105</f>
        <v>0</v>
      </c>
      <c r="G93" s="494">
        <f>'F16'!$J$106</f>
        <v>0</v>
      </c>
      <c r="H93" s="494">
        <f>'F16'!$L$105</f>
        <v>8</v>
      </c>
      <c r="I93" s="494">
        <f>'F16'!$M$105</f>
        <v>0</v>
      </c>
    </row>
    <row r="94" spans="1:9" ht="18" customHeight="1" x14ac:dyDescent="0.3">
      <c r="A94" s="494">
        <f>'F16'!$O$181</f>
        <v>92</v>
      </c>
      <c r="B94" s="495">
        <f>'F16'!$N$181</f>
        <v>15</v>
      </c>
      <c r="C94" s="494" t="str">
        <f>'F16'!$A$181</f>
        <v>090105</v>
      </c>
      <c r="D94" s="499" t="str">
        <f>'F16'!$B$181</f>
        <v>Lakos Botond</v>
      </c>
      <c r="E94" s="215" t="str">
        <f>'F16'!$C$181</f>
        <v>PG Tenisz</v>
      </c>
      <c r="F94" s="494">
        <f>'F16'!$J$181</f>
        <v>15</v>
      </c>
      <c r="G94" s="494">
        <f>'F16'!$J$182</f>
        <v>0</v>
      </c>
      <c r="H94" s="494">
        <f>'F16'!$L$181</f>
        <v>0</v>
      </c>
      <c r="I94" s="494">
        <f>'F16'!$M$181</f>
        <v>0</v>
      </c>
    </row>
    <row r="95" spans="1:9" ht="18" customHeight="1" x14ac:dyDescent="0.3">
      <c r="A95" s="494">
        <f>'F16'!$O$141</f>
        <v>92</v>
      </c>
      <c r="B95" s="495">
        <f>'F16'!$N$141</f>
        <v>15</v>
      </c>
      <c r="C95" s="494" t="str">
        <f>'F16'!$A$141</f>
        <v>090508</v>
      </c>
      <c r="D95" s="499" t="str">
        <f>'F16'!$B$141</f>
        <v>Jászberényi Ádám</v>
      </c>
      <c r="E95" s="215" t="str">
        <f>'F16'!$C$141</f>
        <v>Savaria TC</v>
      </c>
      <c r="F95" s="494">
        <f>'F16'!$J$141</f>
        <v>15</v>
      </c>
      <c r="G95" s="494">
        <f>'F16'!$J$142</f>
        <v>0</v>
      </c>
      <c r="H95" s="494">
        <f>'F16'!$L$141</f>
        <v>0</v>
      </c>
      <c r="I95" s="494">
        <f>'F16'!$M$141</f>
        <v>0</v>
      </c>
    </row>
    <row r="96" spans="1:9" ht="18" customHeight="1" x14ac:dyDescent="0.3">
      <c r="A96" s="494">
        <f>'F16'!$O$279</f>
        <v>92</v>
      </c>
      <c r="B96" s="495">
        <f>'F16'!$N$279</f>
        <v>15</v>
      </c>
      <c r="C96" s="494" t="str">
        <f>'F16'!$A$279</f>
        <v>110223</v>
      </c>
      <c r="D96" s="499" t="str">
        <f>'F16'!$B$279</f>
        <v>Somogyi Vince</v>
      </c>
      <c r="E96" s="215" t="str">
        <f>'F16'!$C$279</f>
        <v>Pasarét TK</v>
      </c>
      <c r="F96" s="494">
        <f>'F16'!$J$279</f>
        <v>15</v>
      </c>
      <c r="G96" s="494">
        <f>'F16'!$J$280</f>
        <v>0</v>
      </c>
      <c r="H96" s="494">
        <f>'F16'!$L$279</f>
        <v>0</v>
      </c>
      <c r="I96" s="494">
        <f>'F16'!$M$279</f>
        <v>0</v>
      </c>
    </row>
    <row r="97" spans="1:10" ht="18" customHeight="1" x14ac:dyDescent="0.3">
      <c r="A97" s="494">
        <f>'F16'!$O$99</f>
        <v>92</v>
      </c>
      <c r="B97" s="495">
        <f>'F16'!$N$99</f>
        <v>15</v>
      </c>
      <c r="C97" s="494" t="str">
        <f>'F16'!$A$99</f>
        <v>110712</v>
      </c>
      <c r="D97" s="499" t="str">
        <f>'F16'!$B$99</f>
        <v>Gárdos Martin</v>
      </c>
      <c r="E97" s="215" t="str">
        <f>'F16'!$C$99</f>
        <v>MESE</v>
      </c>
      <c r="F97" s="494">
        <f>'F16'!$J$99</f>
        <v>15</v>
      </c>
      <c r="G97" s="494">
        <f>'F16'!$J$100</f>
        <v>0</v>
      </c>
      <c r="H97" s="494">
        <f>'F16'!$L$99</f>
        <v>0</v>
      </c>
      <c r="I97" s="494">
        <f>'F16'!$M$99</f>
        <v>0</v>
      </c>
    </row>
    <row r="98" spans="1:10" ht="18" customHeight="1" x14ac:dyDescent="0.3">
      <c r="A98" s="494">
        <f>'F16'!$O$357</f>
        <v>92</v>
      </c>
      <c r="B98" s="495">
        <f>'F16'!$N$357</f>
        <v>15</v>
      </c>
      <c r="C98" s="494" t="str">
        <f>'F16'!$A$357</f>
        <v>0904031</v>
      </c>
      <c r="D98" s="499" t="str">
        <f>'F16'!$B$357</f>
        <v>Zaránd Botond</v>
      </c>
      <c r="E98" s="215" t="str">
        <f>'F16'!$C$357</f>
        <v>Fenyves TP</v>
      </c>
      <c r="F98" s="494">
        <f>'F16'!$J$357</f>
        <v>15</v>
      </c>
      <c r="G98" s="494">
        <f>'F16'!$J$358</f>
        <v>0</v>
      </c>
      <c r="H98" s="494">
        <f>'F16'!$L$357</f>
        <v>0</v>
      </c>
      <c r="I98" s="494">
        <f>'F16'!$M$357</f>
        <v>0</v>
      </c>
    </row>
    <row r="99" spans="1:10" ht="18" customHeight="1" x14ac:dyDescent="0.3">
      <c r="A99" s="494">
        <f>'F16'!$O$163</f>
        <v>92</v>
      </c>
      <c r="B99" s="495">
        <f>'F16'!$N$163</f>
        <v>15</v>
      </c>
      <c r="C99" s="494" t="str">
        <f>'F16'!$A$163</f>
        <v>0910180</v>
      </c>
      <c r="D99" s="499" t="str">
        <f>'F16'!$B$163</f>
        <v>Kocsis Zoltán</v>
      </c>
      <c r="E99" s="215" t="str">
        <f>'F16'!$C$163</f>
        <v>Top Sport SE</v>
      </c>
      <c r="F99" s="494">
        <f>'F16'!$J$163</f>
        <v>15</v>
      </c>
      <c r="G99" s="494">
        <f>'F16'!$J$164</f>
        <v>0</v>
      </c>
      <c r="H99" s="494">
        <f>'F16'!$L$163</f>
        <v>0</v>
      </c>
      <c r="I99" s="494">
        <f>'F16'!$M$163</f>
        <v>0</v>
      </c>
    </row>
    <row r="100" spans="1:10" ht="18" customHeight="1" x14ac:dyDescent="0.3">
      <c r="A100" s="494">
        <f>'F16'!$O$87</f>
        <v>92</v>
      </c>
      <c r="B100" s="495">
        <f>'F16'!$N$87</f>
        <v>15</v>
      </c>
      <c r="C100" s="494" t="str">
        <f>'F16'!$A$87</f>
        <v>1105280</v>
      </c>
      <c r="D100" s="499" t="str">
        <f>'F16'!$B$87</f>
        <v>Fehérvári Balázs</v>
      </c>
      <c r="E100" s="215" t="str">
        <f>'F16'!$C$87</f>
        <v>SVSE</v>
      </c>
      <c r="F100" s="494">
        <f>'F16'!$J$87</f>
        <v>15</v>
      </c>
      <c r="G100" s="494">
        <f>'F16'!$J$88</f>
        <v>0</v>
      </c>
      <c r="H100" s="494">
        <f>'F16'!$L$87</f>
        <v>0</v>
      </c>
      <c r="I100" s="494">
        <f>'F16'!$M$87</f>
        <v>0</v>
      </c>
      <c r="J100" s="215"/>
    </row>
    <row r="101" spans="1:10" ht="18" customHeight="1" x14ac:dyDescent="0.3">
      <c r="A101" s="494">
        <f>'F16'!$O$25</f>
        <v>99</v>
      </c>
      <c r="B101" s="495">
        <f>'F16'!$N$25</f>
        <v>14</v>
      </c>
      <c r="C101" s="494" t="str">
        <f>'F16'!$A$25</f>
        <v>100617</v>
      </c>
      <c r="D101" s="499" t="str">
        <f>'F16'!$B$25</f>
        <v>Barna Péter</v>
      </c>
      <c r="E101" s="215" t="str">
        <f>'F16'!$C$25</f>
        <v>DUSE</v>
      </c>
      <c r="F101" s="494">
        <f>'F16'!$J$25</f>
        <v>13</v>
      </c>
      <c r="G101" s="494">
        <f>'F16'!$J$26</f>
        <v>5</v>
      </c>
      <c r="H101" s="494">
        <f>'F16'!$L$25</f>
        <v>0</v>
      </c>
      <c r="I101" s="494">
        <f>'F16'!$M$25</f>
        <v>0</v>
      </c>
    </row>
    <row r="102" spans="1:10" ht="18" customHeight="1" x14ac:dyDescent="0.3">
      <c r="A102" s="494">
        <f>'F16'!$O$257</f>
        <v>99</v>
      </c>
      <c r="B102" s="495">
        <f>'F16'!$N$257</f>
        <v>14</v>
      </c>
      <c r="C102" s="494" t="str">
        <f>'F16'!$A$257</f>
        <v>0902180</v>
      </c>
      <c r="D102" s="499" t="str">
        <f>'F16'!$B$257</f>
        <v>Roskó Dénes</v>
      </c>
      <c r="E102" s="215" t="str">
        <f>'F16'!$C$257</f>
        <v>Marso TC</v>
      </c>
      <c r="F102" s="494">
        <f>'F16'!$J$257</f>
        <v>14</v>
      </c>
      <c r="G102" s="494">
        <f>'F16'!$J$258</f>
        <v>0</v>
      </c>
      <c r="H102" s="494">
        <f>'F16'!$L$257</f>
        <v>0</v>
      </c>
      <c r="I102" s="494">
        <f>'F16'!$M$257</f>
        <v>0</v>
      </c>
    </row>
    <row r="103" spans="1:10" ht="18" customHeight="1" x14ac:dyDescent="0.3">
      <c r="A103" s="494">
        <f>'F16'!$O$151</f>
        <v>99</v>
      </c>
      <c r="B103" s="495">
        <f>'F16'!$N$151</f>
        <v>14</v>
      </c>
      <c r="C103" s="494" t="str">
        <f>'F16'!$A$151</f>
        <v>0901200</v>
      </c>
      <c r="D103" s="499" t="str">
        <f>'F16'!$B$151</f>
        <v>Kerekes Ábel Kristóf</v>
      </c>
      <c r="E103" s="215" t="str">
        <f>'F16'!$C$151</f>
        <v>Molnár TA</v>
      </c>
      <c r="F103" s="494">
        <f>'F16'!$J$151</f>
        <v>14</v>
      </c>
      <c r="G103" s="494">
        <f>'F16'!$J$152</f>
        <v>0</v>
      </c>
      <c r="H103" s="494">
        <f>'F16'!$L$151</f>
        <v>0</v>
      </c>
      <c r="I103" s="494">
        <f>'F16'!$M$151</f>
        <v>0</v>
      </c>
    </row>
    <row r="104" spans="1:10" ht="18" customHeight="1" x14ac:dyDescent="0.3">
      <c r="A104" s="494">
        <f>'F16'!$O$287</f>
        <v>102</v>
      </c>
      <c r="B104" s="495">
        <f>'F16'!$N$287</f>
        <v>13</v>
      </c>
      <c r="C104" s="494" t="str">
        <f>'F16'!$A$287</f>
        <v>090914</v>
      </c>
      <c r="D104" s="499" t="str">
        <f>'F16'!$B$287</f>
        <v>Szabó Ákos</v>
      </c>
      <c r="E104" s="215" t="str">
        <f>'F16'!$C$287</f>
        <v>Tszk Gyula</v>
      </c>
      <c r="F104" s="494">
        <f>'F16'!$J$287</f>
        <v>12</v>
      </c>
      <c r="G104" s="494">
        <f>'F16'!$J$288</f>
        <v>5</v>
      </c>
      <c r="H104" s="494">
        <f>'F16'!$L$287</f>
        <v>0</v>
      </c>
      <c r="I104" s="494">
        <f>'F16'!$M$287</f>
        <v>0</v>
      </c>
    </row>
    <row r="105" spans="1:10" ht="18" customHeight="1" x14ac:dyDescent="0.3">
      <c r="A105" s="494">
        <f>'F16'!$O$27</f>
        <v>102</v>
      </c>
      <c r="B105" s="495">
        <f>'F16'!$N$27</f>
        <v>13</v>
      </c>
      <c r="C105" s="494" t="str">
        <f>'F16'!$A$27</f>
        <v>131021</v>
      </c>
      <c r="D105" s="499" t="str">
        <f>'F16'!$B$27</f>
        <v>Barranco-Mészáros Adrián</v>
      </c>
      <c r="E105" s="215" t="str">
        <f>'F16'!$C$27</f>
        <v>Bebto Team</v>
      </c>
      <c r="F105" s="494">
        <f>'F16'!$J$27</f>
        <v>13</v>
      </c>
      <c r="G105" s="494">
        <f>'F16'!$J$28</f>
        <v>0</v>
      </c>
      <c r="H105" s="494">
        <f>'F16'!$L$27</f>
        <v>0</v>
      </c>
      <c r="I105" s="494">
        <f>'F16'!$M$27</f>
        <v>0</v>
      </c>
      <c r="J105" s="215"/>
    </row>
    <row r="106" spans="1:10" ht="18" customHeight="1" x14ac:dyDescent="0.3">
      <c r="A106" s="494">
        <f>'F16'!$O$113</f>
        <v>104</v>
      </c>
      <c r="B106" s="495">
        <f>'F16'!$N$113</f>
        <v>12</v>
      </c>
      <c r="C106" s="494" t="str">
        <f>'F16'!$A$113</f>
        <v>090819</v>
      </c>
      <c r="D106" s="499" t="str">
        <f>'F16'!$B$113</f>
        <v>Győr Milán</v>
      </c>
      <c r="E106" s="215" t="str">
        <f>'F16'!$C$113</f>
        <v>PG Tenisz</v>
      </c>
      <c r="F106" s="494">
        <f>'F16'!$J$113</f>
        <v>9</v>
      </c>
      <c r="G106" s="494">
        <f>'F16'!$J$114</f>
        <v>15</v>
      </c>
      <c r="H106" s="494">
        <f>'F16'!$L$113</f>
        <v>0</v>
      </c>
      <c r="I106" s="494">
        <f>'F16'!$M$113</f>
        <v>0</v>
      </c>
    </row>
    <row r="107" spans="1:10" ht="18" customHeight="1" x14ac:dyDescent="0.3">
      <c r="A107" s="494">
        <f>'F16'!$O$191</f>
        <v>104</v>
      </c>
      <c r="B107" s="495">
        <f>'F16'!$N$191</f>
        <v>12</v>
      </c>
      <c r="C107" s="494" t="str">
        <f>'F16'!$A$191</f>
        <v>0909251</v>
      </c>
      <c r="D107" s="499" t="str">
        <f>'F16'!$B$191</f>
        <v>Luptak Richard</v>
      </c>
      <c r="E107" s="215" t="str">
        <f>'F16'!$C$191</f>
        <v>Vasas SC</v>
      </c>
      <c r="F107" s="494">
        <f>'F16'!$J$191</f>
        <v>0</v>
      </c>
      <c r="G107" s="494">
        <f>'F16'!$J$192</f>
        <v>60</v>
      </c>
      <c r="H107" s="494">
        <f>'F16'!$L$191</f>
        <v>0</v>
      </c>
      <c r="I107" s="494">
        <f>'F16'!$M$191</f>
        <v>0</v>
      </c>
    </row>
    <row r="108" spans="1:10" ht="18" customHeight="1" x14ac:dyDescent="0.3">
      <c r="A108" s="494">
        <f>'F16'!$O$185</f>
        <v>106</v>
      </c>
      <c r="B108" s="495">
        <f>'F16'!$N$185</f>
        <v>11</v>
      </c>
      <c r="C108" s="494" t="str">
        <f>'F16'!$A$185</f>
        <v>110831</v>
      </c>
      <c r="D108" s="499" t="str">
        <f>'F16'!$B$185</f>
        <v>Lencz Barnabás Sándor</v>
      </c>
      <c r="E108" s="215" t="str">
        <f>'F16'!$C$185</f>
        <v>D.keszi TK</v>
      </c>
      <c r="F108" s="494">
        <f>'F16'!$J$185</f>
        <v>11</v>
      </c>
      <c r="G108" s="494">
        <f>'F16'!$J$186</f>
        <v>0</v>
      </c>
      <c r="H108" s="494">
        <f>'F16'!$L$185</f>
        <v>0</v>
      </c>
      <c r="I108" s="494">
        <f>'F16'!$M$185</f>
        <v>0</v>
      </c>
    </row>
    <row r="109" spans="1:10" ht="14.4" x14ac:dyDescent="0.3">
      <c r="A109" s="494">
        <f>'F16'!$O$21</f>
        <v>107</v>
      </c>
      <c r="B109" s="495">
        <f>'F16'!$N$21</f>
        <v>10.6</v>
      </c>
      <c r="C109" s="494" t="str">
        <f>'F16'!$A$21</f>
        <v>101130</v>
      </c>
      <c r="D109" s="499" t="str">
        <f>'F16'!$B$21</f>
        <v>Balogh Áron István</v>
      </c>
      <c r="E109" s="215" t="str">
        <f>'F16'!$C$21</f>
        <v>Metró RSC</v>
      </c>
      <c r="F109" s="494">
        <f>'F16'!$J$21</f>
        <v>10</v>
      </c>
      <c r="G109" s="494">
        <f>'F16'!$J$22</f>
        <v>3</v>
      </c>
      <c r="H109" s="494">
        <f>'F16'!$L$21</f>
        <v>0</v>
      </c>
      <c r="I109" s="494">
        <f>'F16'!$M$21</f>
        <v>0</v>
      </c>
    </row>
    <row r="110" spans="1:10" ht="14.4" x14ac:dyDescent="0.3">
      <c r="A110" s="494">
        <f>'F16'!$O$121</f>
        <v>108</v>
      </c>
      <c r="B110" s="495">
        <f>'F16'!$N$121</f>
        <v>10</v>
      </c>
      <c r="C110" s="494" t="str">
        <f>'F16'!$A$121</f>
        <v>120201</v>
      </c>
      <c r="D110" s="499" t="str">
        <f>'F16'!$B$121</f>
        <v>Hajnal Borisz</v>
      </c>
      <c r="E110" s="215" t="str">
        <f>'F16'!$C$121</f>
        <v>Sportmánia</v>
      </c>
      <c r="F110" s="494">
        <f>'F16'!$J$121</f>
        <v>0</v>
      </c>
      <c r="G110" s="494">
        <f>'F16'!$J$122</f>
        <v>0</v>
      </c>
      <c r="H110" s="494">
        <f>'F16'!$L$121</f>
        <v>5</v>
      </c>
      <c r="I110" s="502">
        <f>'F16'!$M$121</f>
        <v>0</v>
      </c>
    </row>
    <row r="111" spans="1:10" ht="14.4" x14ac:dyDescent="0.3">
      <c r="A111" s="494">
        <f>'F16'!$O$129</f>
        <v>108</v>
      </c>
      <c r="B111" s="495">
        <f>'F16'!$N$129</f>
        <v>10</v>
      </c>
      <c r="C111" s="494">
        <f>'F16'!$A$129</f>
        <v>121110</v>
      </c>
      <c r="D111" s="499" t="str">
        <f>'F16'!$B$129</f>
        <v>Hidvégi Barnabás</v>
      </c>
      <c r="E111" s="215" t="str">
        <f>'F16'!$C$129</f>
        <v>MESE</v>
      </c>
      <c r="F111" s="494">
        <f>'F16'!$J$129</f>
        <v>0</v>
      </c>
      <c r="G111" s="494">
        <f>'F16'!$J$130</f>
        <v>0</v>
      </c>
      <c r="H111" s="494">
        <f>'F16'!$L$129</f>
        <v>5</v>
      </c>
      <c r="I111" s="502">
        <f>'F16'!$M$129</f>
        <v>0</v>
      </c>
    </row>
    <row r="112" spans="1:10" ht="14.4" x14ac:dyDescent="0.3">
      <c r="A112" s="494">
        <f>'F16'!$O$131</f>
        <v>108</v>
      </c>
      <c r="B112" s="495">
        <f>'F16'!$N$131</f>
        <v>10</v>
      </c>
      <c r="C112" s="494" t="str">
        <f>'F16'!$A$131</f>
        <v>1204111</v>
      </c>
      <c r="D112" s="499" t="str">
        <f>'F16'!$B$131</f>
        <v>Honfi Ákos Attila</v>
      </c>
      <c r="E112" s="215" t="str">
        <f>'F16'!$C$131</f>
        <v>Pasarét TK</v>
      </c>
      <c r="F112" s="494">
        <f>'F16'!$J$131</f>
        <v>0</v>
      </c>
      <c r="G112" s="494">
        <f>'F16'!$J$132</f>
        <v>0</v>
      </c>
      <c r="H112" s="494">
        <f>'F16'!$L$131</f>
        <v>5</v>
      </c>
      <c r="I112" s="502">
        <f>'F16'!$M$131</f>
        <v>0</v>
      </c>
    </row>
    <row r="113" spans="1:10" ht="14.4" x14ac:dyDescent="0.3">
      <c r="A113" s="494">
        <f>'F16'!$O$253</f>
        <v>108</v>
      </c>
      <c r="B113" s="495">
        <f>'F16'!$N$253</f>
        <v>10</v>
      </c>
      <c r="C113" s="494" t="str">
        <f>'F16'!$A$253</f>
        <v>120615</v>
      </c>
      <c r="D113" s="499" t="str">
        <f>'F16'!$B$253</f>
        <v>Richter Attila Benjamin</v>
      </c>
      <c r="E113" s="215" t="str">
        <f>'F16'!$C$253</f>
        <v>MESE</v>
      </c>
      <c r="F113" s="494">
        <f>'F16'!$J$253</f>
        <v>0</v>
      </c>
      <c r="G113" s="494">
        <f>'F16'!$J$254</f>
        <v>0</v>
      </c>
      <c r="H113" s="494">
        <f>'F16'!$L$253</f>
        <v>5</v>
      </c>
      <c r="I113" s="494">
        <f>'F16'!$M$253</f>
        <v>0</v>
      </c>
    </row>
    <row r="114" spans="1:10" ht="14.4" x14ac:dyDescent="0.3">
      <c r="A114" s="494">
        <f>'F16'!$O$239</f>
        <v>108</v>
      </c>
      <c r="B114" s="495">
        <f>'F16'!$N$239</f>
        <v>10</v>
      </c>
      <c r="C114" s="494" t="str">
        <f>'F16'!$A$239</f>
        <v>110101</v>
      </c>
      <c r="D114" s="499" t="str">
        <f>'F16'!$B$239</f>
        <v>Papp Márton</v>
      </c>
      <c r="E114" s="215" t="str">
        <f>'F16'!$C$239</f>
        <v>Sólyomszem</v>
      </c>
      <c r="F114" s="494">
        <f>'F16'!$J$239</f>
        <v>10</v>
      </c>
      <c r="G114" s="494">
        <f>'F16'!$J$240</f>
        <v>0</v>
      </c>
      <c r="H114" s="494">
        <f>'F16'!$L$239</f>
        <v>0</v>
      </c>
      <c r="I114" s="494">
        <f>'F16'!$M$239</f>
        <v>0</v>
      </c>
      <c r="J114" s="215"/>
    </row>
    <row r="115" spans="1:10" ht="14.4" x14ac:dyDescent="0.3">
      <c r="A115" s="494">
        <f>'F16'!$O$69</f>
        <v>113</v>
      </c>
      <c r="B115" s="495">
        <f>'F16'!$N$69</f>
        <v>9.8000000000000007</v>
      </c>
      <c r="C115" s="494" t="str">
        <f>'F16'!$A$69</f>
        <v>100425</v>
      </c>
      <c r="D115" s="499" t="str">
        <f>'F16'!$B$69</f>
        <v>Debreceni Dominik</v>
      </c>
      <c r="E115" s="215" t="str">
        <f>'F16'!$C$69</f>
        <v>SVSE</v>
      </c>
      <c r="F115" s="494">
        <f>'F16'!$J$69</f>
        <v>8</v>
      </c>
      <c r="G115" s="494">
        <f>'F16'!$J$70</f>
        <v>9</v>
      </c>
      <c r="H115" s="494">
        <f>'F16'!$L$69</f>
        <v>0</v>
      </c>
      <c r="I115" s="494">
        <f>'F16'!$M$69</f>
        <v>0</v>
      </c>
    </row>
    <row r="116" spans="1:10" ht="14.4" x14ac:dyDescent="0.3">
      <c r="A116" s="494">
        <f>'F16'!$O$317</f>
        <v>114</v>
      </c>
      <c r="B116" s="495">
        <f>'F16'!$N$317</f>
        <v>9.6</v>
      </c>
      <c r="C116" s="494" t="str">
        <f>'F16'!$A$317</f>
        <v>100408</v>
      </c>
      <c r="D116" s="499" t="str">
        <f>'F16'!$B$317</f>
        <v>Thúróczy Hunor</v>
      </c>
      <c r="E116" s="215" t="str">
        <f>'F16'!$C$317</f>
        <v>TSZSK Gyula</v>
      </c>
      <c r="F116" s="494">
        <f>'F16'!$J$317</f>
        <v>8</v>
      </c>
      <c r="G116" s="494">
        <f>'F16'!$J$318</f>
        <v>8</v>
      </c>
      <c r="H116" s="494">
        <f>'F16'!$L$317</f>
        <v>0</v>
      </c>
      <c r="I116" s="494">
        <f>'F16'!$M$317</f>
        <v>0</v>
      </c>
    </row>
    <row r="117" spans="1:10" ht="14.4" x14ac:dyDescent="0.3">
      <c r="A117" s="494">
        <f>'F16'!$O$207</f>
        <v>114</v>
      </c>
      <c r="B117" s="495">
        <f>'F16'!$N$207</f>
        <v>9.6</v>
      </c>
      <c r="C117" s="494" t="str">
        <f>'F16'!$A$207</f>
        <v>100908</v>
      </c>
      <c r="D117" s="499" t="str">
        <f>'F16'!$B$207</f>
        <v>Mayer Iván</v>
      </c>
      <c r="E117" s="215" t="str">
        <f>'F16'!$C$207</f>
        <v>Bólyi SE</v>
      </c>
      <c r="F117" s="494">
        <f>'F16'!$J$207</f>
        <v>8</v>
      </c>
      <c r="G117" s="494">
        <f>'F16'!$J$208</f>
        <v>8</v>
      </c>
      <c r="H117" s="494">
        <f>'F16'!$L$207</f>
        <v>0</v>
      </c>
      <c r="I117" s="494">
        <f>'F16'!$M$207</f>
        <v>0</v>
      </c>
    </row>
    <row r="118" spans="1:10" ht="14.4" x14ac:dyDescent="0.3">
      <c r="A118" s="494">
        <f>'F16'!$O$251</f>
        <v>116</v>
      </c>
      <c r="B118" s="495">
        <f>'F16'!$N$251</f>
        <v>9.1999999999999993</v>
      </c>
      <c r="C118" s="494" t="str">
        <f>'F16'!$A$251</f>
        <v>1007021</v>
      </c>
      <c r="D118" s="499" t="str">
        <f>'F16'!$B$251</f>
        <v>Prehoda Ádám</v>
      </c>
      <c r="E118" s="215" t="str">
        <f>'F16'!$C$251</f>
        <v>Metró RSC</v>
      </c>
      <c r="F118" s="494">
        <f>'F16'!$J$251</f>
        <v>8</v>
      </c>
      <c r="G118" s="494">
        <f>'F16'!$J$252</f>
        <v>6</v>
      </c>
      <c r="H118" s="494">
        <f>'F16'!$L$251</f>
        <v>0</v>
      </c>
      <c r="I118" s="494">
        <f>'F16'!$M$251</f>
        <v>0</v>
      </c>
    </row>
    <row r="119" spans="1:10" ht="14.4" x14ac:dyDescent="0.3">
      <c r="A119" s="494">
        <f>'F16'!$O$221</f>
        <v>117</v>
      </c>
      <c r="B119" s="495">
        <f>'F16'!$N$221</f>
        <v>9</v>
      </c>
      <c r="C119" s="494" t="str">
        <f>'F16'!$A$221</f>
        <v>091226</v>
      </c>
      <c r="D119" s="499" t="str">
        <f>'F16'!$B$221</f>
        <v>Nagy Zsombor</v>
      </c>
      <c r="E119" s="215" t="str">
        <f>'F16'!$C$221</f>
        <v>Sólyomszem</v>
      </c>
      <c r="F119" s="494">
        <f>'F16'!$J$221</f>
        <v>9</v>
      </c>
      <c r="G119" s="494">
        <f>'F16'!$J$222</f>
        <v>0</v>
      </c>
      <c r="H119" s="494">
        <f>'F16'!$L$221</f>
        <v>0</v>
      </c>
      <c r="I119" s="494">
        <f>'F16'!$M$221</f>
        <v>0</v>
      </c>
    </row>
    <row r="120" spans="1:10" ht="14.4" x14ac:dyDescent="0.3">
      <c r="A120" s="494">
        <f>'F16'!$O$229</f>
        <v>117</v>
      </c>
      <c r="B120" s="495">
        <f>'F16'!$N$229</f>
        <v>9</v>
      </c>
      <c r="C120" s="494" t="str">
        <f>'F16'!$A$229</f>
        <v>120608</v>
      </c>
      <c r="D120" s="499" t="str">
        <f>'F16'!$B$229</f>
        <v>Orbán Arisztid</v>
      </c>
      <c r="E120" s="215" t="str">
        <f>'F16'!$C$229</f>
        <v>Ten.Műhely</v>
      </c>
      <c r="F120" s="494">
        <f>'F16'!$J$229</f>
        <v>5</v>
      </c>
      <c r="G120" s="494">
        <f>'F16'!$J$230</f>
        <v>0</v>
      </c>
      <c r="H120" s="494">
        <f>'F16'!$L$229</f>
        <v>2</v>
      </c>
      <c r="I120" s="494">
        <f>'F16'!$M$229</f>
        <v>0</v>
      </c>
    </row>
    <row r="121" spans="1:10" ht="14.4" x14ac:dyDescent="0.3">
      <c r="A121" s="494">
        <f>'F16'!$O$223</f>
        <v>119</v>
      </c>
      <c r="B121" s="495">
        <f>'F16'!$N$223</f>
        <v>8</v>
      </c>
      <c r="C121" s="494" t="str">
        <f>'F16'!$A$223</f>
        <v>110208</v>
      </c>
      <c r="D121" s="499" t="str">
        <f>'F16'!$B$223</f>
        <v>Neuvirth Dávid</v>
      </c>
      <c r="E121" s="215" t="str">
        <f>'F16'!$C$223</f>
        <v>Kőszegi SE</v>
      </c>
      <c r="F121" s="494">
        <f>'F16'!$J$223</f>
        <v>8</v>
      </c>
      <c r="G121" s="494">
        <f>'F16'!$J$224</f>
        <v>0</v>
      </c>
      <c r="H121" s="494">
        <f>'F16'!$L$223</f>
        <v>0</v>
      </c>
      <c r="I121" s="502">
        <f>'F16'!$M$223</f>
        <v>0</v>
      </c>
    </row>
    <row r="122" spans="1:10" ht="14.4" x14ac:dyDescent="0.3">
      <c r="A122" s="494">
        <f>'F16'!$O$299</f>
        <v>119</v>
      </c>
      <c r="B122" s="495">
        <f>'F16'!$N$299</f>
        <v>8</v>
      </c>
      <c r="C122" s="494" t="str">
        <f>'F16'!$A$299</f>
        <v>1005180</v>
      </c>
      <c r="D122" s="499" t="str">
        <f>'F16'!$B$299</f>
        <v>Szatmári Bernát</v>
      </c>
      <c r="E122" s="215" t="str">
        <f>'F16'!$C$299</f>
        <v>MESE</v>
      </c>
      <c r="F122" s="494">
        <f>'F16'!$J$299</f>
        <v>7</v>
      </c>
      <c r="G122" s="494">
        <f>'F16'!$J$300</f>
        <v>5</v>
      </c>
      <c r="H122" s="494">
        <f>'F16'!$L$299</f>
        <v>0</v>
      </c>
      <c r="I122" s="494">
        <f>'F16'!$M$299</f>
        <v>0</v>
      </c>
    </row>
    <row r="123" spans="1:10" ht="14.4" x14ac:dyDescent="0.3">
      <c r="A123" s="494">
        <f>'F16'!$O$65</f>
        <v>119</v>
      </c>
      <c r="B123" s="495">
        <f>'F16'!$N$65</f>
        <v>8</v>
      </c>
      <c r="C123" s="494" t="str">
        <f>'F16'!$A$65</f>
        <v>110809</v>
      </c>
      <c r="D123" s="499" t="str">
        <f>'F16'!$B$65</f>
        <v>Csordás Zoltán Péter</v>
      </c>
      <c r="E123" s="215" t="str">
        <f>'F16'!$C$65</f>
        <v>Vasas SC</v>
      </c>
      <c r="F123" s="494">
        <f>'F16'!$J$65</f>
        <v>8</v>
      </c>
      <c r="G123" s="494">
        <f>'F16'!$J$66</f>
        <v>0</v>
      </c>
      <c r="H123" s="494">
        <f>'F16'!$L$65</f>
        <v>0</v>
      </c>
      <c r="I123" s="494">
        <f>'F16'!$M$65</f>
        <v>0</v>
      </c>
      <c r="J123" s="215"/>
    </row>
    <row r="124" spans="1:10" ht="14.4" x14ac:dyDescent="0.3">
      <c r="A124" s="494">
        <f>'F16'!$O$165</f>
        <v>122</v>
      </c>
      <c r="B124" s="495">
        <f>'F16'!$N$165</f>
        <v>6.6</v>
      </c>
      <c r="C124" s="494" t="str">
        <f>'F16'!$A$165</f>
        <v>1002070</v>
      </c>
      <c r="D124" s="499" t="str">
        <f>'F16'!$B$165</f>
        <v>Kocsis-Cséfán Olivér</v>
      </c>
      <c r="E124" s="215" t="str">
        <f>'F16'!$C$165</f>
        <v>Metró RSC</v>
      </c>
      <c r="F124" s="494">
        <f>'F16'!$J$165</f>
        <v>6</v>
      </c>
      <c r="G124" s="494">
        <f>'F16'!$J$166</f>
        <v>3</v>
      </c>
      <c r="H124" s="494">
        <f>'F16'!$L$165</f>
        <v>0</v>
      </c>
      <c r="I124" s="494">
        <f>'F16'!$M$165</f>
        <v>0</v>
      </c>
    </row>
    <row r="125" spans="1:10" ht="14.4" x14ac:dyDescent="0.3">
      <c r="A125" s="494">
        <f>'F16'!$O$247</f>
        <v>122</v>
      </c>
      <c r="B125" s="495">
        <f>'F16'!$N$247</f>
        <v>6.6</v>
      </c>
      <c r="C125" s="494" t="str">
        <f>'F16'!$A$247</f>
        <v>1007210</v>
      </c>
      <c r="D125" s="499" t="str">
        <f>'F16'!$B$247</f>
        <v>Polinszky Mór</v>
      </c>
      <c r="E125" s="215" t="str">
        <f>'F16'!$C$247</f>
        <v>MTK</v>
      </c>
      <c r="F125" s="494">
        <f>'F16'!$J$247</f>
        <v>6</v>
      </c>
      <c r="G125" s="494">
        <f>'F16'!$J$248</f>
        <v>3</v>
      </c>
      <c r="H125" s="494">
        <f>'F16'!$L$247</f>
        <v>0</v>
      </c>
      <c r="I125" s="494">
        <f>'F16'!$M$247</f>
        <v>0</v>
      </c>
    </row>
    <row r="126" spans="1:10" ht="14.4" x14ac:dyDescent="0.3">
      <c r="A126" s="494">
        <f>'F16'!$O$3</f>
        <v>124</v>
      </c>
      <c r="B126" s="495">
        <f>'F16'!$N$3</f>
        <v>6</v>
      </c>
      <c r="C126" s="494" t="str">
        <f>'F16'!$A$3</f>
        <v>100630</v>
      </c>
      <c r="D126" s="499" t="str">
        <f>'F16'!$B$3</f>
        <v>Ábrahám Noah</v>
      </c>
      <c r="E126" s="215" t="str">
        <f>'F16'!$C$3</f>
        <v>külf.</v>
      </c>
      <c r="F126" s="494">
        <f>'F16'!$J$3</f>
        <v>5</v>
      </c>
      <c r="G126" s="494">
        <f>'F16'!$J$4</f>
        <v>5</v>
      </c>
      <c r="H126" s="494">
        <f>'F16'!$L$3</f>
        <v>0</v>
      </c>
      <c r="I126" s="494">
        <f>'F16'!$M$3</f>
        <v>0</v>
      </c>
    </row>
    <row r="127" spans="1:10" ht="14.4" x14ac:dyDescent="0.3">
      <c r="A127" s="494">
        <f>'F16'!$O$241</f>
        <v>124</v>
      </c>
      <c r="B127" s="495">
        <f>'F16'!$N$241</f>
        <v>6</v>
      </c>
      <c r="C127" s="494" t="str">
        <f>'F16'!$A$241</f>
        <v>111109</v>
      </c>
      <c r="D127" s="499" t="str">
        <f>'F16'!$B$241</f>
        <v>Paragi Csongor</v>
      </c>
      <c r="E127" s="215" t="str">
        <f>'F16'!$C$241</f>
        <v>Pasarét TK</v>
      </c>
      <c r="F127" s="494">
        <f>'F16'!$J$241</f>
        <v>6</v>
      </c>
      <c r="G127" s="494">
        <f>'F16'!$J$242</f>
        <v>0</v>
      </c>
      <c r="H127" s="494">
        <f>'F16'!$L$241</f>
        <v>0</v>
      </c>
      <c r="I127" s="494">
        <f>'F16'!$M$241</f>
        <v>0</v>
      </c>
    </row>
    <row r="128" spans="1:10" ht="14.4" x14ac:dyDescent="0.3">
      <c r="A128" s="494">
        <f>'F16'!$O$171</f>
        <v>124</v>
      </c>
      <c r="B128" s="495">
        <f>'F16'!$N$171</f>
        <v>6</v>
      </c>
      <c r="C128" s="494" t="str">
        <f>'F16'!$A$171</f>
        <v>1201030</v>
      </c>
      <c r="D128" s="499" t="str">
        <f>'F16'!$B$171</f>
        <v>Kovács Benedek</v>
      </c>
      <c r="E128" s="215" t="str">
        <f>'F16'!$C$171</f>
        <v>SZVUK SE</v>
      </c>
      <c r="F128" s="494">
        <f>'F16'!$J$171</f>
        <v>6</v>
      </c>
      <c r="G128" s="494">
        <f>'F16'!$J$172</f>
        <v>0</v>
      </c>
      <c r="H128" s="494">
        <f>'F16'!$L$171</f>
        <v>0</v>
      </c>
      <c r="I128" s="494">
        <f>'F16'!$M$171</f>
        <v>0</v>
      </c>
      <c r="J128" s="215"/>
    </row>
    <row r="129" spans="1:10" ht="14.4" x14ac:dyDescent="0.3">
      <c r="A129" s="494">
        <f>'F16'!$O$97</f>
        <v>124</v>
      </c>
      <c r="B129" s="495">
        <f>'F16'!$N$97</f>
        <v>6</v>
      </c>
      <c r="C129" s="494">
        <f>'F16'!$A$97</f>
        <v>110226</v>
      </c>
      <c r="D129" s="499" t="str">
        <f>'F16'!$B$97</f>
        <v>Gáll Marcell</v>
      </c>
      <c r="E129" s="215" t="str">
        <f>'F16'!$C$97</f>
        <v>MTK</v>
      </c>
      <c r="F129" s="494">
        <f>'F16'!$J$97</f>
        <v>6</v>
      </c>
      <c r="G129" s="494">
        <f>'F16'!$J$98</f>
        <v>0</v>
      </c>
      <c r="H129" s="494">
        <f>'F16'!$L$97</f>
        <v>0</v>
      </c>
      <c r="I129" s="494">
        <f>'F16'!$M$97</f>
        <v>0</v>
      </c>
      <c r="J129" s="215"/>
    </row>
    <row r="130" spans="1:10" ht="14.4" x14ac:dyDescent="0.3">
      <c r="A130" s="494">
        <f>'F16'!$O$179</f>
        <v>124</v>
      </c>
      <c r="B130" s="495">
        <f>'F16'!$N$179</f>
        <v>6</v>
      </c>
      <c r="C130" s="494" t="str">
        <f>'F16'!$A$179</f>
        <v>120103</v>
      </c>
      <c r="D130" s="499" t="str">
        <f>'F16'!$B$179</f>
        <v>Kovács Zalán</v>
      </c>
      <c r="E130" s="215" t="str">
        <f>'F16'!$C$179</f>
        <v>SZVUK SE</v>
      </c>
      <c r="F130" s="494">
        <f>'F16'!$J$179</f>
        <v>6</v>
      </c>
      <c r="G130" s="494">
        <f>'F16'!$J$180</f>
        <v>0</v>
      </c>
      <c r="H130" s="494">
        <f>'F16'!$L$179</f>
        <v>0</v>
      </c>
      <c r="I130" s="494">
        <f>'F16'!$M$179</f>
        <v>0</v>
      </c>
      <c r="J130" s="215"/>
    </row>
    <row r="131" spans="1:10" ht="14.4" x14ac:dyDescent="0.3">
      <c r="A131" s="494">
        <f>'F16'!$O$11</f>
        <v>129</v>
      </c>
      <c r="B131" s="495">
        <f>'F16'!$N$11</f>
        <v>5</v>
      </c>
      <c r="C131" s="494" t="str">
        <f>'F16'!$A$11</f>
        <v>101202</v>
      </c>
      <c r="D131" s="499" t="str">
        <f>'F16'!$B$11</f>
        <v>Almai Dávid</v>
      </c>
      <c r="E131" s="215" t="str">
        <f>'F16'!$C$11</f>
        <v>Centerpálya</v>
      </c>
      <c r="F131" s="494">
        <f>'F16'!$J$11</f>
        <v>3</v>
      </c>
      <c r="G131" s="494">
        <f>'F16'!$J$12</f>
        <v>10</v>
      </c>
      <c r="H131" s="494">
        <f>'F16'!$L$11</f>
        <v>0</v>
      </c>
      <c r="I131" s="494">
        <f>'F16'!$M$11</f>
        <v>0</v>
      </c>
    </row>
    <row r="132" spans="1:10" ht="14.4" x14ac:dyDescent="0.3">
      <c r="A132" s="494">
        <f>'F16'!$O$155</f>
        <v>129</v>
      </c>
      <c r="B132" s="495">
        <f>'F16'!$N$155</f>
        <v>5</v>
      </c>
      <c r="C132" s="494" t="str">
        <f>'F16'!$A$155</f>
        <v>0907013</v>
      </c>
      <c r="D132" s="499" t="str">
        <f>'F16'!$B$155</f>
        <v>Király Dávid</v>
      </c>
      <c r="E132" s="215" t="str">
        <f>'F16'!$C$155</f>
        <v>MLTC</v>
      </c>
      <c r="F132" s="494">
        <f>'F16'!$J$155</f>
        <v>0</v>
      </c>
      <c r="G132" s="494">
        <f>'F16'!$J$156</f>
        <v>25</v>
      </c>
      <c r="H132" s="494">
        <f>'F16'!$L$155</f>
        <v>0</v>
      </c>
      <c r="I132" s="494">
        <f>'F16'!$M$155</f>
        <v>0</v>
      </c>
      <c r="J132" s="215"/>
    </row>
    <row r="133" spans="1:10" ht="14.4" x14ac:dyDescent="0.3">
      <c r="A133" s="494">
        <f>'F16'!$O$293</f>
        <v>129</v>
      </c>
      <c r="B133" s="495">
        <f>'F16'!$N$293</f>
        <v>5</v>
      </c>
      <c r="C133" s="494" t="str">
        <f>'F16'!$A$293</f>
        <v>0904081</v>
      </c>
      <c r="D133" s="499" t="str">
        <f>'F16'!$B$293</f>
        <v>Szabó Norbert</v>
      </c>
      <c r="E133" s="215" t="str">
        <f>'F16'!$C$293</f>
        <v>MLTC</v>
      </c>
      <c r="F133" s="494">
        <f>'F16'!$J$293</f>
        <v>0</v>
      </c>
      <c r="G133" s="494">
        <f>'F16'!$J$294</f>
        <v>25</v>
      </c>
      <c r="H133" s="494">
        <f>'F16'!$L$293</f>
        <v>0</v>
      </c>
      <c r="I133" s="494">
        <f>'F16'!$M$293</f>
        <v>0</v>
      </c>
      <c r="J133" s="215"/>
    </row>
    <row r="134" spans="1:10" ht="14.4" x14ac:dyDescent="0.3">
      <c r="A134" s="494">
        <f>'F16'!$O$39</f>
        <v>129</v>
      </c>
      <c r="B134" s="495">
        <f>'F16'!$N$39</f>
        <v>5</v>
      </c>
      <c r="C134" s="494" t="str">
        <f>'F16'!$A$39</f>
        <v>1209070</v>
      </c>
      <c r="D134" s="499" t="str">
        <f>'F16'!$B$39</f>
        <v>Bleuer Márton</v>
      </c>
      <c r="E134" s="215" t="str">
        <f>'F16'!$C$39</f>
        <v>Bebto Team</v>
      </c>
      <c r="F134" s="494">
        <f>'F16'!$J$39</f>
        <v>0</v>
      </c>
      <c r="G134" s="494">
        <f>'F16'!$J$40</f>
        <v>25</v>
      </c>
      <c r="H134" s="494">
        <f>'F16'!$L$39</f>
        <v>0</v>
      </c>
      <c r="I134" s="494">
        <f>'F16'!$M$39</f>
        <v>0</v>
      </c>
    </row>
    <row r="135" spans="1:10" ht="14.4" x14ac:dyDescent="0.3">
      <c r="A135" s="494">
        <f>'F16'!$O$89</f>
        <v>129</v>
      </c>
      <c r="B135" s="495">
        <f>'F16'!$N$89</f>
        <v>5</v>
      </c>
      <c r="C135" s="494" t="str">
        <f>'F16'!$A$89</f>
        <v>110521</v>
      </c>
      <c r="D135" s="499" t="str">
        <f>'F16'!$B$89</f>
        <v>Fekete-Vaskövi Áron</v>
      </c>
      <c r="E135" s="215" t="str">
        <f>'F16'!$C$89</f>
        <v>Budaörs SC</v>
      </c>
      <c r="F135" s="494">
        <f>'F16'!$J$89</f>
        <v>5</v>
      </c>
      <c r="G135" s="494">
        <f>'F16'!$J$90</f>
        <v>0</v>
      </c>
      <c r="H135" s="494">
        <f>'F16'!$L$89</f>
        <v>0</v>
      </c>
      <c r="I135" s="494">
        <f>'F16'!$M$89</f>
        <v>0</v>
      </c>
      <c r="J135" s="215"/>
    </row>
    <row r="136" spans="1:10" ht="14.4" x14ac:dyDescent="0.3">
      <c r="A136" s="494">
        <f>'F16'!$O$319</f>
        <v>129</v>
      </c>
      <c r="B136" s="495">
        <f>'F16'!$N$319</f>
        <v>5</v>
      </c>
      <c r="C136" s="494" t="str">
        <f>'F16'!$A$319</f>
        <v>111126</v>
      </c>
      <c r="D136" s="499" t="str">
        <f>'F16'!$B$319</f>
        <v>Tihanyi-Tóth Domokos</v>
      </c>
      <c r="E136" s="215" t="str">
        <f>'F16'!$C$319</f>
        <v>Pasarét TK</v>
      </c>
      <c r="F136" s="494">
        <f>'F16'!$J$319</f>
        <v>5</v>
      </c>
      <c r="G136" s="494">
        <f>'F16'!$J$320</f>
        <v>0</v>
      </c>
      <c r="H136" s="494">
        <f>'F16'!$L$319</f>
        <v>0</v>
      </c>
      <c r="I136" s="494">
        <f>'F16'!$M$319</f>
        <v>0</v>
      </c>
      <c r="J136" s="215"/>
    </row>
    <row r="137" spans="1:10" ht="14.4" x14ac:dyDescent="0.3">
      <c r="A137" s="494">
        <f>'F16'!$O$9</f>
        <v>135</v>
      </c>
      <c r="B137" s="495">
        <f>'F16'!$N$9</f>
        <v>4</v>
      </c>
      <c r="C137" s="494" t="str">
        <f>'F16'!$A$9</f>
        <v>100731</v>
      </c>
      <c r="D137" s="499" t="str">
        <f>'F16'!$B$9</f>
        <v>Albert Krisztián Roland</v>
      </c>
      <c r="E137" s="215" t="str">
        <f>'F16'!$C$9</f>
        <v>Sportmánia</v>
      </c>
      <c r="F137" s="494">
        <f>'F16'!$J$9</f>
        <v>4</v>
      </c>
      <c r="G137" s="494">
        <f>'F16'!$J$10</f>
        <v>0</v>
      </c>
      <c r="H137" s="494">
        <f>'F16'!$L$9</f>
        <v>0</v>
      </c>
      <c r="I137" s="494">
        <f>'F16'!$M$9</f>
        <v>0</v>
      </c>
    </row>
    <row r="138" spans="1:10" ht="14.4" x14ac:dyDescent="0.3">
      <c r="A138" s="494">
        <f>'F16'!$O$49</f>
        <v>135</v>
      </c>
      <c r="B138" s="495">
        <f>'F16'!$N$49</f>
        <v>4</v>
      </c>
      <c r="C138" s="494" t="str">
        <f>'F16'!$A$49</f>
        <v>120910</v>
      </c>
      <c r="D138" s="499" t="str">
        <f>'F16'!$B$49</f>
        <v>Boros Balázs</v>
      </c>
      <c r="E138" s="215" t="str">
        <f>'F16'!$C$49</f>
        <v>Pasarét TK</v>
      </c>
      <c r="F138" s="494">
        <f>'F16'!$J$49</f>
        <v>0</v>
      </c>
      <c r="G138" s="494">
        <f>'F16'!$J$50</f>
        <v>0</v>
      </c>
      <c r="H138" s="494">
        <f>'F16'!$L$49</f>
        <v>2</v>
      </c>
      <c r="I138" s="494">
        <f>'F16'!$M$49</f>
        <v>0</v>
      </c>
    </row>
    <row r="139" spans="1:10" ht="14.4" x14ac:dyDescent="0.3">
      <c r="A139" s="494">
        <f>'F16'!$O$313</f>
        <v>135</v>
      </c>
      <c r="B139" s="495">
        <f>'F16'!$N$313</f>
        <v>4</v>
      </c>
      <c r="C139" s="494" t="str">
        <f>'F16'!$A$313</f>
        <v>1212250</v>
      </c>
      <c r="D139" s="499" t="str">
        <f>'F16'!$B$313</f>
        <v>Szűcs Áron</v>
      </c>
      <c r="E139" s="215" t="str">
        <f>'F16'!$C$313</f>
        <v>D.keszi TK</v>
      </c>
      <c r="F139" s="494">
        <f>'F16'!$J$313</f>
        <v>0</v>
      </c>
      <c r="G139" s="494">
        <f>'F16'!$J$314</f>
        <v>0</v>
      </c>
      <c r="H139" s="494">
        <f>'F16'!$L$313</f>
        <v>2</v>
      </c>
      <c r="I139" s="494">
        <f>'F16'!$M$313</f>
        <v>0</v>
      </c>
    </row>
    <row r="140" spans="1:10" ht="14.4" x14ac:dyDescent="0.3">
      <c r="A140" s="494">
        <f>'F16'!$O$47</f>
        <v>138</v>
      </c>
      <c r="B140" s="495">
        <f>'F16'!$N$47</f>
        <v>3</v>
      </c>
      <c r="C140" s="494" t="str">
        <f>'F16'!$A$47</f>
        <v>091112</v>
      </c>
      <c r="D140" s="499" t="str">
        <f>'F16'!$B$47</f>
        <v>Bokor Vince</v>
      </c>
      <c r="E140" s="215" t="str">
        <f>'F16'!$C$47</f>
        <v>MTK</v>
      </c>
      <c r="F140" s="494">
        <f>'F16'!$J$47</f>
        <v>3</v>
      </c>
      <c r="G140" s="494">
        <f>'F16'!$J$48</f>
        <v>0</v>
      </c>
      <c r="H140" s="494">
        <f>'F16'!$L$47</f>
        <v>0</v>
      </c>
      <c r="I140" s="494">
        <f>'F16'!$M$47</f>
        <v>0</v>
      </c>
    </row>
    <row r="141" spans="1:10" ht="14.4" x14ac:dyDescent="0.3">
      <c r="A141" s="494">
        <f>'F16'!$O$93</f>
        <v>138</v>
      </c>
      <c r="B141" s="495">
        <f>'F16'!$N$93</f>
        <v>3</v>
      </c>
      <c r="C141" s="494" t="str">
        <f>'F16'!$A$93</f>
        <v>111228</v>
      </c>
      <c r="D141" s="499" t="str">
        <f>'F16'!$B$93</f>
        <v>Ferenczi Keve</v>
      </c>
      <c r="E141" s="215" t="str">
        <f>'F16'!$C$93</f>
        <v>SVSE</v>
      </c>
      <c r="F141" s="494">
        <f>'F16'!$J$93</f>
        <v>3</v>
      </c>
      <c r="G141" s="494">
        <f>'F16'!$J$94</f>
        <v>0</v>
      </c>
      <c r="H141" s="494">
        <f>'F16'!$L$93</f>
        <v>0</v>
      </c>
      <c r="I141" s="494">
        <f>'F16'!$M$93</f>
        <v>0</v>
      </c>
    </row>
    <row r="142" spans="1:10" ht="14.4" x14ac:dyDescent="0.3">
      <c r="A142" s="494">
        <f>'F16'!$O$45</f>
        <v>138</v>
      </c>
      <c r="B142" s="495">
        <f>'F16'!$N$45</f>
        <v>3</v>
      </c>
      <c r="C142" s="494" t="str">
        <f>'F16'!$A$45</f>
        <v>0911120</v>
      </c>
      <c r="D142" s="499" t="str">
        <f>'F16'!$B$45</f>
        <v>Bokor Lőrinc</v>
      </c>
      <c r="E142" s="215" t="str">
        <f>'F16'!$C$45</f>
        <v>MTK</v>
      </c>
      <c r="F142" s="494">
        <f>'F16'!$J$45</f>
        <v>3</v>
      </c>
      <c r="G142" s="494">
        <f>'F16'!$J$46</f>
        <v>0</v>
      </c>
      <c r="H142" s="494">
        <f>'F16'!$L$45</f>
        <v>0</v>
      </c>
      <c r="I142" s="494">
        <f>'F16'!$M$45</f>
        <v>0</v>
      </c>
    </row>
    <row r="143" spans="1:10" ht="14.4" x14ac:dyDescent="0.3">
      <c r="A143" s="494">
        <f>'F16'!$O$289</f>
        <v>138</v>
      </c>
      <c r="B143" s="495">
        <f>'F16'!$N$289</f>
        <v>3</v>
      </c>
      <c r="C143" s="494" t="str">
        <f>'F16'!$A$289</f>
        <v>1102142</v>
      </c>
      <c r="D143" s="499" t="str">
        <f>'F16'!$B$289</f>
        <v>Szabó Barnabás</v>
      </c>
      <c r="E143" s="215" t="str">
        <f>'F16'!$C$289</f>
        <v>Bíbic</v>
      </c>
      <c r="F143" s="494">
        <f>'F16'!$J$289</f>
        <v>3</v>
      </c>
      <c r="G143" s="494">
        <f>'F16'!$J$290</f>
        <v>0</v>
      </c>
      <c r="H143" s="494">
        <f>'F16'!$L$289</f>
        <v>0</v>
      </c>
      <c r="I143" s="494">
        <f>'F16'!$M$289</f>
        <v>0</v>
      </c>
    </row>
    <row r="144" spans="1:10" ht="14.4" x14ac:dyDescent="0.3">
      <c r="A144" s="494">
        <f>'F16'!$O$17</f>
        <v>138</v>
      </c>
      <c r="B144" s="495">
        <f>'F16'!$N$17</f>
        <v>3</v>
      </c>
      <c r="C144" s="494" t="str">
        <f>'F16'!$A$17</f>
        <v>1108050</v>
      </c>
      <c r="D144" s="499" t="str">
        <f>'F16'!$B$17</f>
        <v>Bakos Benedek</v>
      </c>
      <c r="E144" s="215" t="str">
        <f>'F16'!$C$17</f>
        <v>SVSE</v>
      </c>
      <c r="F144" s="494">
        <f>'F16'!$J$17</f>
        <v>3</v>
      </c>
      <c r="G144" s="494">
        <f>'F16'!$J$18</f>
        <v>0</v>
      </c>
      <c r="H144" s="494">
        <f>'F16'!$L$17</f>
        <v>0</v>
      </c>
      <c r="I144" s="494">
        <f>'F16'!$M$17</f>
        <v>0</v>
      </c>
    </row>
    <row r="145" spans="1:10" ht="14.4" x14ac:dyDescent="0.3">
      <c r="A145" s="494">
        <f>'F16'!$O$15</f>
        <v>138</v>
      </c>
      <c r="B145" s="495">
        <f>'F16'!$N$15</f>
        <v>3</v>
      </c>
      <c r="C145" s="494" t="str">
        <f>'F16'!$A$15</f>
        <v>120410</v>
      </c>
      <c r="D145" s="499" t="str">
        <f>'F16'!$B$15</f>
        <v>Bagdi Bence Levente</v>
      </c>
      <c r="E145" s="215" t="str">
        <f>'F16'!$C$15</f>
        <v>TSZSK Gyula</v>
      </c>
      <c r="F145" s="494">
        <f>'F16'!$J$15</f>
        <v>3</v>
      </c>
      <c r="G145" s="494">
        <f>'F16'!$J$16</f>
        <v>0</v>
      </c>
      <c r="H145" s="494">
        <f>'F16'!$L$15</f>
        <v>0</v>
      </c>
      <c r="I145" s="494">
        <f>'F16'!$M$15</f>
        <v>0</v>
      </c>
      <c r="J145" s="215"/>
    </row>
    <row r="146" spans="1:10" ht="14.4" x14ac:dyDescent="0.3">
      <c r="A146" s="494">
        <f>'F16'!$O$189</f>
        <v>138</v>
      </c>
      <c r="B146" s="495">
        <f>'F16'!$N$189</f>
        <v>3</v>
      </c>
      <c r="C146" s="494" t="str">
        <f>'F16'!$A$189</f>
        <v>120726</v>
      </c>
      <c r="D146" s="499" t="str">
        <f>'F16'!$B$189</f>
        <v>Lovász Nimród</v>
      </c>
      <c r="E146" s="215" t="str">
        <f>'F16'!$C$189</f>
        <v>Budaörs SC</v>
      </c>
      <c r="F146" s="494">
        <f>'F16'!$J$189</f>
        <v>3</v>
      </c>
      <c r="G146" s="494">
        <f>'F16'!$J$190</f>
        <v>0</v>
      </c>
      <c r="H146" s="494">
        <f>'F16'!$L$189</f>
        <v>0</v>
      </c>
      <c r="I146" s="494">
        <f>'F16'!$M$189</f>
        <v>0</v>
      </c>
      <c r="J146" s="215"/>
    </row>
    <row r="147" spans="1:10" ht="14.4" x14ac:dyDescent="0.3">
      <c r="A147" s="494">
        <f>'F16'!$O$233</f>
        <v>138</v>
      </c>
      <c r="B147" s="495">
        <f>'F16'!$N$233</f>
        <v>3</v>
      </c>
      <c r="C147" s="494" t="str">
        <f>'F16'!$A$233</f>
        <v>1105112</v>
      </c>
      <c r="D147" s="499" t="str">
        <f>'F16'!$B$233</f>
        <v>Pákay Ádám</v>
      </c>
      <c r="E147" s="215" t="str">
        <f>'F16'!$C$233</f>
        <v>Vasas SC</v>
      </c>
      <c r="F147" s="494">
        <f>'F16'!$J$233</f>
        <v>3</v>
      </c>
      <c r="G147" s="494">
        <f>'F16'!$J$234</f>
        <v>0</v>
      </c>
      <c r="H147" s="494">
        <f>'F16'!$L$233</f>
        <v>0</v>
      </c>
      <c r="I147" s="494">
        <f>'F16'!$M$233</f>
        <v>0</v>
      </c>
      <c r="J147" s="215"/>
    </row>
    <row r="148" spans="1:10" ht="14.4" x14ac:dyDescent="0.3">
      <c r="A148" s="494">
        <f>'F16'!$O$57</f>
        <v>138</v>
      </c>
      <c r="B148" s="495">
        <f>'F16'!$N$57</f>
        <v>3</v>
      </c>
      <c r="C148" s="494" t="str">
        <f>'F16'!$A$57</f>
        <v>1211190</v>
      </c>
      <c r="D148" s="499" t="str">
        <f>'F16'!$B$57</f>
        <v>Csendes Boldizsár</v>
      </c>
      <c r="E148" s="215" t="str">
        <f>'F16'!$C$57</f>
        <v>SZVUK SE</v>
      </c>
      <c r="F148" s="494">
        <f>'F16'!$J$57</f>
        <v>3</v>
      </c>
      <c r="G148" s="494">
        <f>'F16'!$J$58</f>
        <v>0</v>
      </c>
      <c r="H148" s="494">
        <f>'F16'!$L$57</f>
        <v>0</v>
      </c>
      <c r="I148" s="494">
        <f>'F16'!$M$57</f>
        <v>0</v>
      </c>
      <c r="J148" s="215"/>
    </row>
    <row r="149" spans="1:10" ht="14.4" x14ac:dyDescent="0.3">
      <c r="A149" s="494">
        <f>'F16'!$O$135</f>
        <v>138</v>
      </c>
      <c r="B149" s="495">
        <f>'F16'!$N$135</f>
        <v>3</v>
      </c>
      <c r="C149" s="494" t="str">
        <f>'F16'!$A$135</f>
        <v>110120</v>
      </c>
      <c r="D149" s="499" t="str">
        <f>'F16'!$B$135</f>
        <v>Horváth-Beck Márton</v>
      </c>
      <c r="E149" s="215" t="str">
        <f>'F16'!$C$135</f>
        <v>Ten.Műhely</v>
      </c>
      <c r="F149" s="494">
        <f>'F16'!$J$135</f>
        <v>3</v>
      </c>
      <c r="G149" s="494">
        <f>'F16'!$J$136</f>
        <v>0</v>
      </c>
      <c r="H149" s="494">
        <f>'F16'!$L$135</f>
        <v>0</v>
      </c>
      <c r="I149" s="494">
        <f>'F16'!$M$135</f>
        <v>0</v>
      </c>
      <c r="J149" s="215"/>
    </row>
    <row r="150" spans="1:10" ht="14.4" x14ac:dyDescent="0.3">
      <c r="A150" s="494">
        <f>'F16'!$O$37</f>
        <v>138</v>
      </c>
      <c r="B150" s="495">
        <f>'F16'!$N$37</f>
        <v>3</v>
      </c>
      <c r="C150" s="494" t="str">
        <f>'F16'!$A$37</f>
        <v>1110071</v>
      </c>
      <c r="D150" s="499" t="str">
        <f>'F16'!$B$37</f>
        <v>Besenyei Barnabás József</v>
      </c>
      <c r="E150" s="215" t="str">
        <f>'F16'!$C$37</f>
        <v>PG Tenisz</v>
      </c>
      <c r="F150" s="494">
        <f>'F16'!$J$37</f>
        <v>3</v>
      </c>
      <c r="G150" s="494">
        <f>'F16'!$J$38</f>
        <v>0</v>
      </c>
      <c r="H150" s="494">
        <f>'F16'!$L$37</f>
        <v>0</v>
      </c>
      <c r="I150" s="494">
        <f>'F16'!$M$37</f>
        <v>0</v>
      </c>
      <c r="J150" s="215"/>
    </row>
    <row r="151" spans="1:10" ht="14.4" x14ac:dyDescent="0.3">
      <c r="A151" s="494">
        <f>'F16'!$O$327</f>
        <v>138</v>
      </c>
      <c r="B151" s="495">
        <f>'F16'!$N$327</f>
        <v>3</v>
      </c>
      <c r="C151" s="494" t="str">
        <f>'F16'!$A$327</f>
        <v>1205310</v>
      </c>
      <c r="D151" s="499" t="str">
        <f>'F16'!$B$327</f>
        <v>Tóth Csanád</v>
      </c>
      <c r="E151" s="215" t="str">
        <f>'F16'!$C$327</f>
        <v>Fortuna</v>
      </c>
      <c r="F151" s="494">
        <f>'F16'!$J$327</f>
        <v>3</v>
      </c>
      <c r="G151" s="494">
        <f>'F16'!$J$328</f>
        <v>0</v>
      </c>
      <c r="H151" s="494">
        <f>'F16'!$L$327</f>
        <v>0</v>
      </c>
      <c r="I151" s="494">
        <f>'F16'!$M$327</f>
        <v>0</v>
      </c>
      <c r="J151" s="215"/>
    </row>
    <row r="152" spans="1:10" ht="14.4" x14ac:dyDescent="0.3">
      <c r="A152" s="494">
        <f>'F16'!$O$249</f>
        <v>138</v>
      </c>
      <c r="B152" s="495">
        <f>'F16'!$N$249</f>
        <v>3</v>
      </c>
      <c r="C152" s="494" t="str">
        <f>'F16'!$A$249</f>
        <v>0901081</v>
      </c>
      <c r="D152" s="499" t="str">
        <f>'F16'!$B$249</f>
        <v>Pónya Márton András</v>
      </c>
      <c r="E152" s="215" t="str">
        <f>'F16'!$C$249</f>
        <v>Baji SE</v>
      </c>
      <c r="F152" s="494">
        <f>'F16'!$J$249</f>
        <v>3</v>
      </c>
      <c r="G152" s="494">
        <f>'F16'!$J$250</f>
        <v>0</v>
      </c>
      <c r="H152" s="494">
        <f>'F16'!$L$249</f>
        <v>0</v>
      </c>
      <c r="I152" s="494">
        <f>'F16'!$M$249</f>
        <v>0</v>
      </c>
      <c r="J152" s="215"/>
    </row>
    <row r="153" spans="1:10" ht="14.4" x14ac:dyDescent="0.3">
      <c r="A153" s="494">
        <f>'F16'!$O$209</f>
        <v>138</v>
      </c>
      <c r="B153" s="495">
        <f>'F16'!$N$209</f>
        <v>3</v>
      </c>
      <c r="C153" s="494" t="str">
        <f>'F16'!$A$209</f>
        <v>1109260</v>
      </c>
      <c r="D153" s="499" t="str">
        <f>'F16'!$B$209</f>
        <v>Mészáros Gergő</v>
      </c>
      <c r="E153" s="215" t="str">
        <f>'F16'!$C$209</f>
        <v>Top Sport</v>
      </c>
      <c r="F153" s="494">
        <f>'F16'!$J$209</f>
        <v>3</v>
      </c>
      <c r="G153" s="494">
        <f>'F16'!$J$210</f>
        <v>0</v>
      </c>
      <c r="H153" s="494">
        <f>'F16'!$L$209</f>
        <v>0</v>
      </c>
      <c r="I153" s="494">
        <f>'F16'!$M$209</f>
        <v>0</v>
      </c>
      <c r="J153" s="215"/>
    </row>
    <row r="154" spans="1:10" ht="14.4" x14ac:dyDescent="0.3">
      <c r="A154" s="494">
        <f>'F16'!$O$231</f>
        <v>138</v>
      </c>
      <c r="B154" s="495">
        <f>'F16'!$N$231</f>
        <v>3</v>
      </c>
      <c r="C154" s="494" t="str">
        <f>'F16'!$A$231</f>
        <v>100519</v>
      </c>
      <c r="D154" s="499" t="str">
        <f>'F16'!$B$231</f>
        <v>Óvári Máté</v>
      </c>
      <c r="E154" s="215" t="str">
        <f>'F16'!$C$231</f>
        <v>Vasas SC</v>
      </c>
      <c r="F154" s="494">
        <f>'F16'!$J$231</f>
        <v>3</v>
      </c>
      <c r="G154" s="494">
        <f>'F16'!$J$232</f>
        <v>0</v>
      </c>
      <c r="H154" s="494">
        <f>'F16'!$L$231</f>
        <v>0</v>
      </c>
      <c r="I154" s="494">
        <f>'F16'!$M$231</f>
        <v>0</v>
      </c>
      <c r="J154" s="215"/>
    </row>
    <row r="155" spans="1:10" ht="14.4" x14ac:dyDescent="0.3">
      <c r="A155" s="494">
        <f>'F16'!$O$115</f>
        <v>154</v>
      </c>
      <c r="B155" s="495">
        <f>'F16'!$N$115</f>
        <v>2.2000000000000002</v>
      </c>
      <c r="C155" s="494" t="str">
        <f>'F16'!$A$115</f>
        <v>1002262</v>
      </c>
      <c r="D155" s="499" t="str">
        <f>'F16'!$B$115</f>
        <v>György Krisztián</v>
      </c>
      <c r="E155" s="215" t="str">
        <f>'F16'!$C$115</f>
        <v>Tenisztanoda</v>
      </c>
      <c r="F155" s="494">
        <f>'F16'!$J$115</f>
        <v>2</v>
      </c>
      <c r="G155" s="494">
        <f>'F16'!$J$116</f>
        <v>1</v>
      </c>
      <c r="H155" s="494">
        <f>'F16'!$L$115</f>
        <v>0</v>
      </c>
      <c r="I155" s="494">
        <f>'F16'!$M$115</f>
        <v>0</v>
      </c>
    </row>
    <row r="156" spans="1:10" ht="14.4" x14ac:dyDescent="0.3">
      <c r="A156" s="494">
        <f>'F16'!$O$283</f>
        <v>155</v>
      </c>
      <c r="B156" s="495">
        <f>'F16'!$N$283</f>
        <v>2</v>
      </c>
      <c r="C156" s="494" t="str">
        <f>'F16'!$A$283</f>
        <v>100301</v>
      </c>
      <c r="D156" s="499" t="str">
        <f>'F16'!$B$283</f>
        <v>Stark Benjámin</v>
      </c>
      <c r="E156" s="215" t="str">
        <f>'F16'!$C$283</f>
        <v>Bp.Honvéd</v>
      </c>
      <c r="F156" s="494">
        <f>'F16'!$J$283</f>
        <v>2</v>
      </c>
      <c r="G156" s="494">
        <f>'F16'!$J$284</f>
        <v>0</v>
      </c>
      <c r="H156" s="494">
        <f>'F16'!$L$283</f>
        <v>0</v>
      </c>
      <c r="I156" s="494">
        <f>'F16'!$M$283</f>
        <v>0</v>
      </c>
    </row>
    <row r="157" spans="1:10" ht="14.4" x14ac:dyDescent="0.3">
      <c r="A157" s="494">
        <f>'F16'!$O$255</f>
        <v>155</v>
      </c>
      <c r="B157" s="495">
        <f>'F16'!$N$255</f>
        <v>2</v>
      </c>
      <c r="C157" s="494" t="str">
        <f>'F16'!$A$255</f>
        <v>101007</v>
      </c>
      <c r="D157" s="499" t="str">
        <f>'F16'!$B$255</f>
        <v>Richter Zalán</v>
      </c>
      <c r="E157" s="215" t="str">
        <f>'F16'!$C$255</f>
        <v>Budaörs SC</v>
      </c>
      <c r="F157" s="494">
        <f>'F16'!$J$255</f>
        <v>2</v>
      </c>
      <c r="G157" s="494">
        <f>'F16'!$J$256</f>
        <v>0</v>
      </c>
      <c r="H157" s="494">
        <f>'F16'!$L$255</f>
        <v>0</v>
      </c>
      <c r="I157" s="494">
        <f>'F16'!$M$255</f>
        <v>0</v>
      </c>
    </row>
    <row r="158" spans="1:10" ht="14.4" x14ac:dyDescent="0.3">
      <c r="A158" s="494">
        <f>'F16'!$O$177</f>
        <v>155</v>
      </c>
      <c r="B158" s="495">
        <f>'F16'!$N$177</f>
        <v>2</v>
      </c>
      <c r="C158" s="494" t="str">
        <f>'F16'!$A$177</f>
        <v>101211</v>
      </c>
      <c r="D158" s="499" t="str">
        <f>'F16'!$B$177</f>
        <v>Kovács Olivér</v>
      </c>
      <c r="E158" s="215" t="str">
        <f>'F16'!$C$177</f>
        <v>Jászberény SE</v>
      </c>
      <c r="F158" s="494">
        <f>'F16'!$J$177</f>
        <v>2</v>
      </c>
      <c r="G158" s="494">
        <f>'F16'!$J$178</f>
        <v>0</v>
      </c>
      <c r="H158" s="494">
        <f>'F16'!$L$177</f>
        <v>0</v>
      </c>
      <c r="I158" s="494">
        <f>'F16'!$M$177</f>
        <v>0</v>
      </c>
    </row>
    <row r="159" spans="1:10" ht="14.4" x14ac:dyDescent="0.3">
      <c r="A159" s="494">
        <f>'F16'!$O$51</f>
        <v>158</v>
      </c>
      <c r="B159" s="495">
        <f>'F16'!$N$51</f>
        <v>1.2</v>
      </c>
      <c r="C159" s="494" t="str">
        <f>'F16'!$A$51</f>
        <v>101117</v>
      </c>
      <c r="D159" s="499" t="str">
        <f>'F16'!$B$51</f>
        <v>Büki Zénó</v>
      </c>
      <c r="E159" s="215" t="str">
        <f>'F16'!$C$51</f>
        <v>MESE</v>
      </c>
      <c r="F159" s="494">
        <f>'F16'!$J$51</f>
        <v>1</v>
      </c>
      <c r="G159" s="494">
        <f>'F16'!$J$52</f>
        <v>1</v>
      </c>
      <c r="H159" s="494">
        <f>'F16'!$L$51</f>
        <v>0</v>
      </c>
      <c r="I159" s="494">
        <f>'F16'!$M$51</f>
        <v>0</v>
      </c>
      <c r="J159" s="215"/>
    </row>
    <row r="160" spans="1:10" ht="14.4" x14ac:dyDescent="0.3">
      <c r="A160" s="494">
        <f>'F16'!$O$309</f>
        <v>159</v>
      </c>
      <c r="B160" s="495">
        <f>'F16'!$N$309</f>
        <v>1</v>
      </c>
      <c r="C160" s="494" t="str">
        <f>'F16'!$A$309</f>
        <v>100609</v>
      </c>
      <c r="D160" s="499" t="str">
        <f>'F16'!$B$309</f>
        <v>Szőke Marcell</v>
      </c>
      <c r="E160" s="215" t="str">
        <f>'F16'!$C$309</f>
        <v>Ten.Műhely</v>
      </c>
      <c r="F160" s="494">
        <f>'F16'!$J$309</f>
        <v>1</v>
      </c>
      <c r="G160" s="494">
        <f>'F16'!$J$310</f>
        <v>0</v>
      </c>
      <c r="H160" s="494">
        <f>'F16'!$L$309</f>
        <v>0</v>
      </c>
      <c r="I160" s="494">
        <f>'F16'!$M$309</f>
        <v>0</v>
      </c>
      <c r="J160" s="215"/>
    </row>
    <row r="161" spans="1:10" ht="14.4" x14ac:dyDescent="0.3">
      <c r="A161" s="494">
        <f>'F16'!$O$315</f>
        <v>159</v>
      </c>
      <c r="B161" s="495">
        <f>'F16'!$N$315</f>
        <v>1</v>
      </c>
      <c r="C161" s="494" t="str">
        <f>'F16'!$A$315</f>
        <v>1009281</v>
      </c>
      <c r="D161" s="499" t="str">
        <f>'F16'!$B$315</f>
        <v>Tauchner Ádám Matthias</v>
      </c>
      <c r="E161" s="215" t="str">
        <f>'F16'!$C$315</f>
        <v>MTK</v>
      </c>
      <c r="F161" s="494">
        <f>'F16'!$J$315</f>
        <v>1</v>
      </c>
      <c r="G161" s="494">
        <f>'F16'!$J$316</f>
        <v>0</v>
      </c>
      <c r="H161" s="494">
        <f>'F16'!$L$315</f>
        <v>0</v>
      </c>
      <c r="I161" s="494">
        <f>'F16'!$M$315</f>
        <v>0</v>
      </c>
      <c r="J161" s="21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H180"/>
  <sheetViews>
    <sheetView workbookViewId="0">
      <pane xSplit="4" ySplit="2" topLeftCell="E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55" width="4.109375" customWidth="1"/>
    <col min="56" max="56" width="4.5546875" customWidth="1"/>
    <col min="57" max="58" width="4" customWidth="1"/>
    <col min="59" max="60" width="4.109375" customWidth="1"/>
  </cols>
  <sheetData>
    <row r="1" spans="1:60" ht="26.25" customHeight="1" x14ac:dyDescent="0.3">
      <c r="A1" s="532" t="s">
        <v>17</v>
      </c>
      <c r="B1" s="533"/>
      <c r="C1" s="533"/>
      <c r="D1" s="534"/>
      <c r="E1" s="538" t="s">
        <v>18</v>
      </c>
      <c r="F1" s="539"/>
      <c r="G1" s="539"/>
      <c r="H1" s="539"/>
      <c r="I1" s="540"/>
      <c r="J1" s="541" t="s">
        <v>19</v>
      </c>
      <c r="K1" s="542" t="s">
        <v>20</v>
      </c>
      <c r="L1" s="541" t="s">
        <v>21</v>
      </c>
      <c r="M1" s="543" t="s">
        <v>22</v>
      </c>
      <c r="N1" s="544"/>
      <c r="O1" s="544"/>
      <c r="P1" s="544"/>
      <c r="Q1" s="545"/>
      <c r="R1" s="547" t="s">
        <v>23</v>
      </c>
      <c r="S1" s="548"/>
      <c r="T1" s="548"/>
      <c r="U1" s="548"/>
      <c r="V1" s="549"/>
      <c r="W1" s="543" t="s">
        <v>24</v>
      </c>
      <c r="X1" s="544"/>
      <c r="Y1" s="544"/>
      <c r="Z1" s="545"/>
      <c r="AA1" s="547" t="s">
        <v>25</v>
      </c>
      <c r="AB1" s="548"/>
      <c r="AC1" s="548"/>
      <c r="AD1" s="548"/>
      <c r="AE1" s="548"/>
      <c r="AF1" s="548"/>
      <c r="AG1" s="548"/>
      <c r="AH1" s="549"/>
      <c r="AI1" s="543" t="s">
        <v>26</v>
      </c>
      <c r="AJ1" s="544"/>
      <c r="AK1" s="544"/>
      <c r="AL1" s="544"/>
      <c r="AM1" s="545"/>
      <c r="AN1" s="547" t="s">
        <v>27</v>
      </c>
      <c r="AO1" s="548"/>
      <c r="AP1" s="548"/>
      <c r="AQ1" s="548"/>
      <c r="AR1" s="548"/>
      <c r="AS1" s="549"/>
      <c r="AT1" s="550" t="s">
        <v>28</v>
      </c>
      <c r="AU1" s="548"/>
      <c r="AV1" s="548"/>
      <c r="AW1" s="548"/>
      <c r="AX1" s="549"/>
      <c r="AY1" s="547" t="s">
        <v>29</v>
      </c>
      <c r="AZ1" s="548"/>
      <c r="BA1" s="548"/>
      <c r="BB1" s="549"/>
      <c r="BC1" s="4" t="s">
        <v>30</v>
      </c>
      <c r="BD1" s="5" t="s">
        <v>31</v>
      </c>
      <c r="BE1" s="543" t="s">
        <v>32</v>
      </c>
      <c r="BF1" s="545"/>
      <c r="BG1" s="546" t="s">
        <v>33</v>
      </c>
      <c r="BH1" s="544"/>
    </row>
    <row r="2" spans="1:60" ht="54" customHeight="1" x14ac:dyDescent="0.3">
      <c r="A2" s="535"/>
      <c r="B2" s="536"/>
      <c r="C2" s="536"/>
      <c r="D2" s="537"/>
      <c r="E2" s="6">
        <v>1</v>
      </c>
      <c r="F2" s="7">
        <v>2</v>
      </c>
      <c r="G2" s="7">
        <v>3</v>
      </c>
      <c r="H2" s="7">
        <v>4</v>
      </c>
      <c r="I2" s="8">
        <v>5</v>
      </c>
      <c r="J2" s="528"/>
      <c r="K2" s="528"/>
      <c r="L2" s="528"/>
      <c r="M2" s="9" t="s">
        <v>34</v>
      </c>
      <c r="N2" s="10" t="s">
        <v>35</v>
      </c>
      <c r="O2" s="9" t="s">
        <v>36</v>
      </c>
      <c r="P2" s="10" t="s">
        <v>37</v>
      </c>
      <c r="Q2" s="9" t="s">
        <v>38</v>
      </c>
      <c r="R2" s="11" t="s">
        <v>39</v>
      </c>
      <c r="S2" s="12" t="s">
        <v>40</v>
      </c>
      <c r="T2" s="11" t="s">
        <v>41</v>
      </c>
      <c r="U2" s="13" t="s">
        <v>42</v>
      </c>
      <c r="V2" s="11" t="s">
        <v>43</v>
      </c>
      <c r="W2" s="9" t="s">
        <v>44</v>
      </c>
      <c r="X2" s="10" t="s">
        <v>45</v>
      </c>
      <c r="Y2" s="9" t="s">
        <v>46</v>
      </c>
      <c r="Z2" s="10" t="s">
        <v>47</v>
      </c>
      <c r="AA2" s="14" t="s">
        <v>48</v>
      </c>
      <c r="AB2" s="14" t="s">
        <v>49</v>
      </c>
      <c r="AC2" s="15" t="s">
        <v>50</v>
      </c>
      <c r="AD2" s="15" t="s">
        <v>51</v>
      </c>
      <c r="AE2" s="11" t="s">
        <v>52</v>
      </c>
      <c r="AF2" s="13" t="s">
        <v>53</v>
      </c>
      <c r="AG2" s="16" t="s">
        <v>37</v>
      </c>
      <c r="AH2" s="13" t="s">
        <v>54</v>
      </c>
      <c r="AI2" s="17" t="s">
        <v>55</v>
      </c>
      <c r="AJ2" s="18" t="s">
        <v>56</v>
      </c>
      <c r="AK2" s="17" t="s">
        <v>57</v>
      </c>
      <c r="AL2" s="10" t="s">
        <v>58</v>
      </c>
      <c r="AM2" s="17" t="s">
        <v>59</v>
      </c>
      <c r="AN2" s="19" t="s">
        <v>60</v>
      </c>
      <c r="AO2" s="13" t="s">
        <v>61</v>
      </c>
      <c r="AP2" s="11" t="s">
        <v>62</v>
      </c>
      <c r="AQ2" s="13" t="s">
        <v>63</v>
      </c>
      <c r="AR2" s="11" t="s">
        <v>64</v>
      </c>
      <c r="AS2" s="20" t="s">
        <v>65</v>
      </c>
      <c r="AT2" s="21" t="s">
        <v>66</v>
      </c>
      <c r="AU2" s="10" t="s">
        <v>67</v>
      </c>
      <c r="AV2" s="17" t="s">
        <v>68</v>
      </c>
      <c r="AW2" s="10" t="s">
        <v>63</v>
      </c>
      <c r="AX2" s="17" t="s">
        <v>69</v>
      </c>
      <c r="AY2" s="11" t="s">
        <v>63</v>
      </c>
      <c r="AZ2" s="13" t="s">
        <v>70</v>
      </c>
      <c r="BA2" s="16" t="s">
        <v>71</v>
      </c>
      <c r="BB2" s="13" t="s">
        <v>72</v>
      </c>
      <c r="BC2" s="22" t="s">
        <v>73</v>
      </c>
      <c r="BD2" s="16" t="s">
        <v>74</v>
      </c>
      <c r="BE2" s="22" t="s">
        <v>42</v>
      </c>
      <c r="BF2" s="18" t="s">
        <v>56</v>
      </c>
      <c r="BG2" s="11" t="s">
        <v>63</v>
      </c>
      <c r="BH2" s="12" t="s">
        <v>75</v>
      </c>
    </row>
    <row r="3" spans="1:60" ht="21.75" customHeight="1" x14ac:dyDescent="0.3">
      <c r="A3" s="524" t="s">
        <v>76</v>
      </c>
      <c r="B3" s="526" t="s">
        <v>77</v>
      </c>
      <c r="C3" s="526" t="s">
        <v>78</v>
      </c>
      <c r="D3" s="23" t="s">
        <v>79</v>
      </c>
      <c r="E3" s="24">
        <f t="shared" ref="E3:E180" si="0">MAX(M3:BH3)</f>
        <v>60</v>
      </c>
      <c r="F3" s="25">
        <f t="shared" ref="F3:F180" si="1">LARGE(M3:BH3,2)</f>
        <v>60</v>
      </c>
      <c r="G3" s="25">
        <f t="shared" ref="G3:G180" si="2">LARGE(M3:BH3,3)</f>
        <v>50</v>
      </c>
      <c r="H3" s="25">
        <f t="shared" ref="H3:H180" si="3">LARGE(M3:BH3,4)</f>
        <v>40</v>
      </c>
      <c r="I3" s="26">
        <f t="shared" ref="I3:I180" si="4">LARGE(M3:BH3,5)</f>
        <v>40</v>
      </c>
      <c r="J3" s="27">
        <f t="shared" ref="J3:J180" si="5">SUM(E3:I3)</f>
        <v>250</v>
      </c>
      <c r="K3" s="527">
        <f>(J3+(J4/5))</f>
        <v>328</v>
      </c>
      <c r="L3" s="529">
        <f>IF(K3=0,"",RANK(K3,K:K,0))</f>
        <v>10</v>
      </c>
      <c r="M3" s="28"/>
      <c r="N3" s="29">
        <v>3</v>
      </c>
      <c r="O3" s="28"/>
      <c r="P3" s="29"/>
      <c r="Q3" s="28"/>
      <c r="R3" s="30">
        <v>0</v>
      </c>
      <c r="S3" s="31"/>
      <c r="T3" s="30">
        <v>15</v>
      </c>
      <c r="U3" s="32"/>
      <c r="V3" s="30"/>
      <c r="W3" s="28">
        <v>0</v>
      </c>
      <c r="X3" s="29"/>
      <c r="Y3" s="28"/>
      <c r="Z3" s="29">
        <v>15</v>
      </c>
      <c r="AA3" s="33"/>
      <c r="AB3" s="33"/>
      <c r="AC3" s="34"/>
      <c r="AD3" s="34">
        <v>4</v>
      </c>
      <c r="AE3" s="30"/>
      <c r="AF3" s="32"/>
      <c r="AG3" s="35"/>
      <c r="AH3" s="36">
        <v>10</v>
      </c>
      <c r="AI3" s="28">
        <v>0</v>
      </c>
      <c r="AJ3" s="37">
        <v>10</v>
      </c>
      <c r="AK3" s="28"/>
      <c r="AL3" s="29"/>
      <c r="AM3" s="28">
        <v>15</v>
      </c>
      <c r="AN3" s="33">
        <v>20</v>
      </c>
      <c r="AO3" s="36"/>
      <c r="AP3" s="30">
        <v>40</v>
      </c>
      <c r="AQ3" s="36">
        <v>40</v>
      </c>
      <c r="AR3" s="30"/>
      <c r="AS3" s="36"/>
      <c r="AT3" s="38">
        <v>0</v>
      </c>
      <c r="AU3" s="29"/>
      <c r="AV3" s="28"/>
      <c r="AW3" s="29">
        <v>25</v>
      </c>
      <c r="AX3" s="28"/>
      <c r="AY3" s="30">
        <v>60</v>
      </c>
      <c r="AZ3" s="36"/>
      <c r="BA3" s="35">
        <v>60</v>
      </c>
      <c r="BB3" s="36"/>
      <c r="BC3" s="28">
        <v>0</v>
      </c>
      <c r="BD3" s="35">
        <v>40</v>
      </c>
      <c r="BE3" s="28">
        <v>25</v>
      </c>
      <c r="BF3" s="37">
        <v>50</v>
      </c>
      <c r="BG3" s="30">
        <v>40</v>
      </c>
      <c r="BH3" s="31">
        <v>40</v>
      </c>
    </row>
    <row r="4" spans="1:60" ht="21.75" customHeight="1" x14ac:dyDescent="0.3">
      <c r="A4" s="525"/>
      <c r="B4" s="525"/>
      <c r="C4" s="525"/>
      <c r="D4" s="39" t="s">
        <v>80</v>
      </c>
      <c r="E4" s="24">
        <f t="shared" si="0"/>
        <v>120</v>
      </c>
      <c r="F4" s="25">
        <f t="shared" si="1"/>
        <v>90</v>
      </c>
      <c r="G4" s="25">
        <f t="shared" si="2"/>
        <v>60</v>
      </c>
      <c r="H4" s="25">
        <f t="shared" si="3"/>
        <v>60</v>
      </c>
      <c r="I4" s="26">
        <f t="shared" si="4"/>
        <v>60</v>
      </c>
      <c r="J4" s="40">
        <f t="shared" si="5"/>
        <v>390</v>
      </c>
      <c r="K4" s="528"/>
      <c r="L4" s="528"/>
      <c r="M4" s="41"/>
      <c r="N4" s="42">
        <v>25</v>
      </c>
      <c r="O4" s="41"/>
      <c r="P4" s="42"/>
      <c r="Q4" s="41"/>
      <c r="R4" s="43">
        <v>0</v>
      </c>
      <c r="S4" s="44"/>
      <c r="T4" s="43">
        <v>40</v>
      </c>
      <c r="U4" s="45"/>
      <c r="V4" s="43"/>
      <c r="W4" s="41">
        <v>0</v>
      </c>
      <c r="X4" s="42"/>
      <c r="Y4" s="41"/>
      <c r="Z4" s="42"/>
      <c r="AA4" s="46"/>
      <c r="AB4" s="46"/>
      <c r="AC4" s="47"/>
      <c r="AD4" s="47">
        <v>9</v>
      </c>
      <c r="AE4" s="43"/>
      <c r="AF4" s="45"/>
      <c r="AG4" s="48"/>
      <c r="AH4" s="49"/>
      <c r="AI4" s="41">
        <v>0</v>
      </c>
      <c r="AJ4" s="50">
        <v>30</v>
      </c>
      <c r="AK4" s="41"/>
      <c r="AL4" s="42"/>
      <c r="AM4" s="41">
        <v>40</v>
      </c>
      <c r="AN4" s="46">
        <v>35</v>
      </c>
      <c r="AO4" s="49"/>
      <c r="AP4" s="43"/>
      <c r="AQ4" s="49">
        <v>60</v>
      </c>
      <c r="AR4" s="43"/>
      <c r="AS4" s="49"/>
      <c r="AT4" s="51">
        <v>0</v>
      </c>
      <c r="AU4" s="42"/>
      <c r="AV4" s="41"/>
      <c r="AW4" s="42">
        <v>60</v>
      </c>
      <c r="AX4" s="41"/>
      <c r="AY4" s="43">
        <v>5</v>
      </c>
      <c r="AZ4" s="49"/>
      <c r="BA4" s="48">
        <v>60</v>
      </c>
      <c r="BB4" s="49"/>
      <c r="BC4" s="41">
        <v>0</v>
      </c>
      <c r="BD4" s="48">
        <v>90</v>
      </c>
      <c r="BE4" s="41">
        <v>60</v>
      </c>
      <c r="BF4" s="50">
        <v>30</v>
      </c>
      <c r="BG4" s="43">
        <v>60</v>
      </c>
      <c r="BH4" s="44">
        <v>120</v>
      </c>
    </row>
    <row r="5" spans="1:60" ht="21.75" customHeight="1" x14ac:dyDescent="0.3">
      <c r="A5" s="524" t="s">
        <v>81</v>
      </c>
      <c r="B5" s="526" t="s">
        <v>82</v>
      </c>
      <c r="C5" s="526" t="s">
        <v>83</v>
      </c>
      <c r="D5" s="23" t="s">
        <v>79</v>
      </c>
      <c r="E5" s="24">
        <f t="shared" si="0"/>
        <v>10</v>
      </c>
      <c r="F5" s="25">
        <f t="shared" si="1"/>
        <v>8</v>
      </c>
      <c r="G5" s="25">
        <f t="shared" si="2"/>
        <v>5</v>
      </c>
      <c r="H5" s="25">
        <f t="shared" si="3"/>
        <v>5</v>
      </c>
      <c r="I5" s="26">
        <f t="shared" si="4"/>
        <v>3</v>
      </c>
      <c r="J5" s="27">
        <f t="shared" si="5"/>
        <v>31</v>
      </c>
      <c r="K5" s="527">
        <f>(J5+(J6/5))</f>
        <v>31</v>
      </c>
      <c r="L5" s="529">
        <f>IF(K5=0,"",RANK(K5,K:K,0))</f>
        <v>46</v>
      </c>
      <c r="M5" s="28"/>
      <c r="N5" s="29"/>
      <c r="O5" s="28"/>
      <c r="P5" s="29"/>
      <c r="Q5" s="28"/>
      <c r="R5" s="30">
        <v>0</v>
      </c>
      <c r="S5" s="31"/>
      <c r="T5" s="30"/>
      <c r="U5" s="32"/>
      <c r="V5" s="30"/>
      <c r="W5" s="28">
        <v>0</v>
      </c>
      <c r="X5" s="29"/>
      <c r="Y5" s="28"/>
      <c r="Z5" s="29">
        <v>1</v>
      </c>
      <c r="AA5" s="33"/>
      <c r="AB5" s="33"/>
      <c r="AC5" s="34"/>
      <c r="AD5" s="34"/>
      <c r="AE5" s="30"/>
      <c r="AF5" s="32"/>
      <c r="AG5" s="35"/>
      <c r="AH5" s="36"/>
      <c r="AI5" s="28">
        <v>0</v>
      </c>
      <c r="AJ5" s="37"/>
      <c r="AK5" s="28"/>
      <c r="AL5" s="29"/>
      <c r="AM5" s="28"/>
      <c r="AN5" s="33">
        <v>0</v>
      </c>
      <c r="AO5" s="36"/>
      <c r="AP5" s="30"/>
      <c r="AQ5" s="36"/>
      <c r="AR5" s="30"/>
      <c r="AS5" s="36"/>
      <c r="AT5" s="38">
        <v>0</v>
      </c>
      <c r="AU5" s="29"/>
      <c r="AV5" s="28"/>
      <c r="AW5" s="29">
        <v>3</v>
      </c>
      <c r="AX5" s="28"/>
      <c r="AY5" s="30">
        <v>0</v>
      </c>
      <c r="AZ5" s="36"/>
      <c r="BA5" s="35"/>
      <c r="BB5" s="36">
        <v>5</v>
      </c>
      <c r="BC5" s="28">
        <v>0</v>
      </c>
      <c r="BD5" s="35">
        <v>0</v>
      </c>
      <c r="BE5" s="28">
        <v>8</v>
      </c>
      <c r="BF5" s="37">
        <v>10</v>
      </c>
      <c r="BG5" s="30">
        <v>5</v>
      </c>
      <c r="BH5" s="31"/>
    </row>
    <row r="6" spans="1:60" ht="21.75" customHeight="1" x14ac:dyDescent="0.3">
      <c r="A6" s="525"/>
      <c r="B6" s="525"/>
      <c r="C6" s="525"/>
      <c r="D6" s="39" t="s">
        <v>80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528"/>
      <c r="L6" s="528"/>
      <c r="M6" s="41"/>
      <c r="N6" s="42"/>
      <c r="O6" s="41"/>
      <c r="P6" s="42"/>
      <c r="Q6" s="41"/>
      <c r="R6" s="43">
        <v>0</v>
      </c>
      <c r="S6" s="44"/>
      <c r="T6" s="43"/>
      <c r="U6" s="45"/>
      <c r="V6" s="43"/>
      <c r="W6" s="41">
        <v>0</v>
      </c>
      <c r="X6" s="42"/>
      <c r="Y6" s="41"/>
      <c r="Z6" s="42"/>
      <c r="AA6" s="46"/>
      <c r="AB6" s="46"/>
      <c r="AC6" s="47"/>
      <c r="AD6" s="47"/>
      <c r="AE6" s="43"/>
      <c r="AF6" s="45"/>
      <c r="AG6" s="48"/>
      <c r="AH6" s="49"/>
      <c r="AI6" s="41">
        <v>0</v>
      </c>
      <c r="AJ6" s="50"/>
      <c r="AK6" s="41"/>
      <c r="AL6" s="42"/>
      <c r="AM6" s="41"/>
      <c r="AN6" s="46">
        <v>0</v>
      </c>
      <c r="AO6" s="49"/>
      <c r="AP6" s="43"/>
      <c r="AQ6" s="49"/>
      <c r="AR6" s="43"/>
      <c r="AS6" s="49"/>
      <c r="AT6" s="51">
        <v>0</v>
      </c>
      <c r="AU6" s="42"/>
      <c r="AV6" s="41"/>
      <c r="AW6" s="42"/>
      <c r="AX6" s="41"/>
      <c r="AY6" s="43">
        <v>0</v>
      </c>
      <c r="AZ6" s="49"/>
      <c r="BA6" s="48"/>
      <c r="BB6" s="49"/>
      <c r="BC6" s="41">
        <v>0</v>
      </c>
      <c r="BD6" s="48">
        <v>0</v>
      </c>
      <c r="BE6" s="41"/>
      <c r="BF6" s="50"/>
      <c r="BG6" s="43">
        <v>0</v>
      </c>
      <c r="BH6" s="44"/>
    </row>
    <row r="7" spans="1:60" ht="21.75" customHeight="1" x14ac:dyDescent="0.3">
      <c r="A7" s="524" t="s">
        <v>84</v>
      </c>
      <c r="B7" s="526" t="s">
        <v>85</v>
      </c>
      <c r="C7" s="526" t="s">
        <v>86</v>
      </c>
      <c r="D7" s="23" t="s">
        <v>79</v>
      </c>
      <c r="E7" s="24">
        <f t="shared" si="0"/>
        <v>90</v>
      </c>
      <c r="F7" s="25">
        <f t="shared" si="1"/>
        <v>60</v>
      </c>
      <c r="G7" s="25">
        <f t="shared" si="2"/>
        <v>60</v>
      </c>
      <c r="H7" s="25">
        <f t="shared" si="3"/>
        <v>60</v>
      </c>
      <c r="I7" s="26">
        <f t="shared" si="4"/>
        <v>60</v>
      </c>
      <c r="J7" s="27">
        <f t="shared" si="5"/>
        <v>330</v>
      </c>
      <c r="K7" s="527">
        <f>(J7+(J8/5))</f>
        <v>408</v>
      </c>
      <c r="L7" s="529">
        <f>IF(K7=0,"",RANK(K7,K:K,0))</f>
        <v>8</v>
      </c>
      <c r="M7" s="28">
        <v>8</v>
      </c>
      <c r="N7" s="29"/>
      <c r="O7" s="28"/>
      <c r="P7" s="29">
        <v>3</v>
      </c>
      <c r="Q7" s="28"/>
      <c r="R7" s="30">
        <v>0</v>
      </c>
      <c r="S7" s="31">
        <v>40</v>
      </c>
      <c r="T7" s="30"/>
      <c r="U7" s="32"/>
      <c r="V7" s="30"/>
      <c r="W7" s="28">
        <v>0</v>
      </c>
      <c r="X7" s="29"/>
      <c r="Y7" s="28">
        <v>25</v>
      </c>
      <c r="Z7" s="29"/>
      <c r="AA7" s="33">
        <v>40</v>
      </c>
      <c r="AB7" s="33">
        <v>16</v>
      </c>
      <c r="AC7" s="34"/>
      <c r="AD7" s="34"/>
      <c r="AE7" s="30">
        <v>15</v>
      </c>
      <c r="AF7" s="32"/>
      <c r="AG7" s="35">
        <v>8</v>
      </c>
      <c r="AH7" s="36"/>
      <c r="AI7" s="28">
        <v>10</v>
      </c>
      <c r="AJ7" s="37">
        <v>30</v>
      </c>
      <c r="AK7" s="28"/>
      <c r="AL7" s="29">
        <v>60</v>
      </c>
      <c r="AM7" s="28"/>
      <c r="AN7" s="33">
        <v>0</v>
      </c>
      <c r="AO7" s="36"/>
      <c r="AP7" s="30">
        <v>60</v>
      </c>
      <c r="AQ7" s="36"/>
      <c r="AR7" s="30"/>
      <c r="AS7" s="36"/>
      <c r="AT7" s="38">
        <v>0</v>
      </c>
      <c r="AU7" s="29">
        <v>25</v>
      </c>
      <c r="AV7" s="28"/>
      <c r="AW7" s="29">
        <v>25</v>
      </c>
      <c r="AX7" s="28">
        <v>40</v>
      </c>
      <c r="AY7" s="30">
        <v>25</v>
      </c>
      <c r="AZ7" s="36"/>
      <c r="BA7" s="35">
        <v>8</v>
      </c>
      <c r="BB7" s="36">
        <v>60</v>
      </c>
      <c r="BC7" s="28">
        <v>0</v>
      </c>
      <c r="BD7" s="35">
        <v>40</v>
      </c>
      <c r="BE7" s="28">
        <v>60</v>
      </c>
      <c r="BF7" s="37">
        <v>90</v>
      </c>
      <c r="BG7" s="30">
        <v>60</v>
      </c>
      <c r="BH7" s="31">
        <v>60</v>
      </c>
    </row>
    <row r="8" spans="1:60" ht="21.75" customHeight="1" x14ac:dyDescent="0.3">
      <c r="A8" s="525"/>
      <c r="B8" s="525"/>
      <c r="C8" s="525"/>
      <c r="D8" s="39" t="s">
        <v>80</v>
      </c>
      <c r="E8" s="24">
        <f t="shared" si="0"/>
        <v>120</v>
      </c>
      <c r="F8" s="25">
        <f t="shared" si="1"/>
        <v>90</v>
      </c>
      <c r="G8" s="25">
        <f t="shared" si="2"/>
        <v>60</v>
      </c>
      <c r="H8" s="25">
        <f t="shared" si="3"/>
        <v>60</v>
      </c>
      <c r="I8" s="26">
        <f t="shared" si="4"/>
        <v>60</v>
      </c>
      <c r="J8" s="40">
        <f t="shared" si="5"/>
        <v>390</v>
      </c>
      <c r="K8" s="528"/>
      <c r="L8" s="528"/>
      <c r="M8" s="41">
        <v>25</v>
      </c>
      <c r="N8" s="42"/>
      <c r="O8" s="41"/>
      <c r="P8" s="42">
        <v>40</v>
      </c>
      <c r="Q8" s="41"/>
      <c r="R8" s="43">
        <v>0</v>
      </c>
      <c r="S8" s="44">
        <v>25</v>
      </c>
      <c r="T8" s="43"/>
      <c r="U8" s="45"/>
      <c r="V8" s="43"/>
      <c r="W8" s="41">
        <v>0</v>
      </c>
      <c r="X8" s="42"/>
      <c r="Y8" s="41">
        <v>60</v>
      </c>
      <c r="Z8" s="42"/>
      <c r="AA8" s="46">
        <v>40</v>
      </c>
      <c r="AB8" s="46"/>
      <c r="AC8" s="47"/>
      <c r="AD8" s="47"/>
      <c r="AE8" s="43"/>
      <c r="AF8" s="45"/>
      <c r="AG8" s="48">
        <v>60</v>
      </c>
      <c r="AH8" s="49"/>
      <c r="AI8" s="41">
        <v>0</v>
      </c>
      <c r="AJ8" s="50">
        <v>30</v>
      </c>
      <c r="AK8" s="41"/>
      <c r="AL8" s="42">
        <v>40</v>
      </c>
      <c r="AM8" s="41"/>
      <c r="AN8" s="46">
        <v>0</v>
      </c>
      <c r="AO8" s="49"/>
      <c r="AP8" s="43">
        <v>25</v>
      </c>
      <c r="AQ8" s="49"/>
      <c r="AR8" s="43"/>
      <c r="AS8" s="49"/>
      <c r="AT8" s="51">
        <v>0</v>
      </c>
      <c r="AU8" s="42">
        <v>60</v>
      </c>
      <c r="AV8" s="41"/>
      <c r="AW8" s="42">
        <v>5</v>
      </c>
      <c r="AX8" s="41">
        <v>60</v>
      </c>
      <c r="AY8" s="43">
        <v>40</v>
      </c>
      <c r="AZ8" s="49"/>
      <c r="BA8" s="48">
        <v>90</v>
      </c>
      <c r="BB8" s="49">
        <v>40</v>
      </c>
      <c r="BC8" s="41">
        <v>0</v>
      </c>
      <c r="BD8" s="48">
        <v>0</v>
      </c>
      <c r="BE8" s="41">
        <v>25</v>
      </c>
      <c r="BF8" s="50">
        <v>120</v>
      </c>
      <c r="BG8" s="43">
        <v>0</v>
      </c>
      <c r="BH8" s="44">
        <v>60</v>
      </c>
    </row>
    <row r="9" spans="1:60" ht="21.75" customHeight="1" x14ac:dyDescent="0.3">
      <c r="A9" s="524" t="s">
        <v>87</v>
      </c>
      <c r="B9" s="526" t="s">
        <v>88</v>
      </c>
      <c r="C9" s="526" t="s">
        <v>89</v>
      </c>
      <c r="D9" s="23" t="s">
        <v>79</v>
      </c>
      <c r="E9" s="24">
        <f t="shared" si="0"/>
        <v>10</v>
      </c>
      <c r="F9" s="25">
        <f t="shared" si="1"/>
        <v>5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15</v>
      </c>
      <c r="K9" s="527">
        <f>(J9+(J10/5))</f>
        <v>18</v>
      </c>
      <c r="L9" s="529">
        <f>IF(K9=0,"",RANK(K9,K:K,0))</f>
        <v>55</v>
      </c>
      <c r="M9" s="28"/>
      <c r="N9" s="29"/>
      <c r="O9" s="28"/>
      <c r="P9" s="29"/>
      <c r="Q9" s="28"/>
      <c r="R9" s="30">
        <v>0</v>
      </c>
      <c r="S9" s="31"/>
      <c r="T9" s="30"/>
      <c r="U9" s="32"/>
      <c r="V9" s="30"/>
      <c r="W9" s="28">
        <v>0</v>
      </c>
      <c r="X9" s="29"/>
      <c r="Y9" s="28"/>
      <c r="Z9" s="29"/>
      <c r="AA9" s="33"/>
      <c r="AB9" s="33"/>
      <c r="AC9" s="34"/>
      <c r="AD9" s="34"/>
      <c r="AE9" s="30"/>
      <c r="AF9" s="32"/>
      <c r="AG9" s="35"/>
      <c r="AH9" s="36"/>
      <c r="AI9" s="28">
        <v>0</v>
      </c>
      <c r="AJ9" s="37"/>
      <c r="AK9" s="28"/>
      <c r="AL9" s="29"/>
      <c r="AM9" s="28"/>
      <c r="AN9" s="33">
        <v>0</v>
      </c>
      <c r="AO9" s="36"/>
      <c r="AP9" s="30"/>
      <c r="AQ9" s="36"/>
      <c r="AR9" s="30"/>
      <c r="AS9" s="36"/>
      <c r="AT9" s="38">
        <v>0</v>
      </c>
      <c r="AU9" s="29"/>
      <c r="AV9" s="28"/>
      <c r="AW9" s="29"/>
      <c r="AX9" s="28"/>
      <c r="AY9" s="30">
        <v>0</v>
      </c>
      <c r="AZ9" s="36"/>
      <c r="BA9" s="35"/>
      <c r="BB9" s="36"/>
      <c r="BC9" s="28">
        <v>0</v>
      </c>
      <c r="BD9" s="35">
        <v>0</v>
      </c>
      <c r="BE9" s="28"/>
      <c r="BF9" s="37">
        <v>10</v>
      </c>
      <c r="BG9" s="30">
        <v>5</v>
      </c>
      <c r="BH9" s="31"/>
    </row>
    <row r="10" spans="1:60" ht="21.75" customHeight="1" x14ac:dyDescent="0.3">
      <c r="A10" s="525"/>
      <c r="B10" s="525"/>
      <c r="C10" s="525"/>
      <c r="D10" s="39" t="s">
        <v>80</v>
      </c>
      <c r="E10" s="24">
        <f t="shared" si="0"/>
        <v>15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15</v>
      </c>
      <c r="K10" s="528"/>
      <c r="L10" s="528"/>
      <c r="M10" s="41"/>
      <c r="N10" s="42"/>
      <c r="O10" s="41"/>
      <c r="P10" s="42"/>
      <c r="Q10" s="41"/>
      <c r="R10" s="43">
        <v>0</v>
      </c>
      <c r="S10" s="44"/>
      <c r="T10" s="43"/>
      <c r="U10" s="45"/>
      <c r="V10" s="43"/>
      <c r="W10" s="41">
        <v>0</v>
      </c>
      <c r="X10" s="42"/>
      <c r="Y10" s="41"/>
      <c r="Z10" s="42"/>
      <c r="AA10" s="46"/>
      <c r="AB10" s="46"/>
      <c r="AC10" s="47"/>
      <c r="AD10" s="47"/>
      <c r="AE10" s="43"/>
      <c r="AF10" s="45"/>
      <c r="AG10" s="48"/>
      <c r="AH10" s="49"/>
      <c r="AI10" s="41">
        <v>0</v>
      </c>
      <c r="AJ10" s="50"/>
      <c r="AK10" s="41"/>
      <c r="AL10" s="42"/>
      <c r="AM10" s="41"/>
      <c r="AN10" s="46">
        <v>0</v>
      </c>
      <c r="AO10" s="49"/>
      <c r="AP10" s="43"/>
      <c r="AQ10" s="49"/>
      <c r="AR10" s="43"/>
      <c r="AS10" s="49"/>
      <c r="AT10" s="51">
        <v>0</v>
      </c>
      <c r="AU10" s="42"/>
      <c r="AV10" s="41"/>
      <c r="AW10" s="42"/>
      <c r="AX10" s="41"/>
      <c r="AY10" s="43">
        <v>0</v>
      </c>
      <c r="AZ10" s="49"/>
      <c r="BA10" s="48"/>
      <c r="BB10" s="49"/>
      <c r="BC10" s="41">
        <v>0</v>
      </c>
      <c r="BD10" s="48">
        <v>0</v>
      </c>
      <c r="BE10" s="41"/>
      <c r="BF10" s="50"/>
      <c r="BG10" s="43">
        <v>15</v>
      </c>
      <c r="BH10" s="44"/>
    </row>
    <row r="11" spans="1:60" ht="21.75" customHeight="1" x14ac:dyDescent="0.3">
      <c r="A11" s="524" t="s">
        <v>90</v>
      </c>
      <c r="B11" s="526" t="s">
        <v>91</v>
      </c>
      <c r="C11" s="526" t="s">
        <v>92</v>
      </c>
      <c r="D11" s="23" t="s">
        <v>79</v>
      </c>
      <c r="E11" s="24">
        <f t="shared" si="0"/>
        <v>90</v>
      </c>
      <c r="F11" s="25">
        <f t="shared" si="1"/>
        <v>90</v>
      </c>
      <c r="G11" s="25">
        <f t="shared" si="2"/>
        <v>90</v>
      </c>
      <c r="H11" s="25">
        <f t="shared" si="3"/>
        <v>60</v>
      </c>
      <c r="I11" s="26">
        <f t="shared" si="4"/>
        <v>60</v>
      </c>
      <c r="J11" s="27">
        <f t="shared" si="5"/>
        <v>390</v>
      </c>
      <c r="K11" s="527">
        <f>(J11+(J12/5))</f>
        <v>492</v>
      </c>
      <c r="L11" s="529">
        <f>IF(K11=0,"",RANK(K11,K:K,0))</f>
        <v>7</v>
      </c>
      <c r="M11" s="28">
        <v>8</v>
      </c>
      <c r="N11" s="29">
        <v>60</v>
      </c>
      <c r="O11" s="28"/>
      <c r="P11" s="29">
        <v>40</v>
      </c>
      <c r="Q11" s="28"/>
      <c r="R11" s="30">
        <v>0</v>
      </c>
      <c r="S11" s="31">
        <v>60</v>
      </c>
      <c r="T11" s="30">
        <v>15</v>
      </c>
      <c r="U11" s="32"/>
      <c r="V11" s="30">
        <v>25</v>
      </c>
      <c r="W11" s="28">
        <v>60</v>
      </c>
      <c r="X11" s="29"/>
      <c r="Y11" s="28">
        <v>60</v>
      </c>
      <c r="Z11" s="29"/>
      <c r="AA11" s="33"/>
      <c r="AB11" s="33"/>
      <c r="AC11" s="34">
        <v>25</v>
      </c>
      <c r="AD11" s="34">
        <v>6</v>
      </c>
      <c r="AE11" s="30"/>
      <c r="AF11" s="32"/>
      <c r="AG11" s="35">
        <v>90</v>
      </c>
      <c r="AH11" s="36"/>
      <c r="AI11" s="28">
        <v>0</v>
      </c>
      <c r="AJ11" s="37">
        <v>50</v>
      </c>
      <c r="AK11" s="28"/>
      <c r="AL11" s="29"/>
      <c r="AM11" s="28"/>
      <c r="AN11" s="33">
        <v>0</v>
      </c>
      <c r="AO11" s="36"/>
      <c r="AP11" s="30"/>
      <c r="AQ11" s="36"/>
      <c r="AR11" s="30"/>
      <c r="AS11" s="36"/>
      <c r="AT11" s="38">
        <v>40</v>
      </c>
      <c r="AU11" s="29"/>
      <c r="AV11" s="28"/>
      <c r="AW11" s="29"/>
      <c r="AX11" s="28"/>
      <c r="AY11" s="30">
        <v>0</v>
      </c>
      <c r="AZ11" s="36"/>
      <c r="BA11" s="35">
        <v>40</v>
      </c>
      <c r="BB11" s="36"/>
      <c r="BC11" s="28">
        <v>0</v>
      </c>
      <c r="BD11" s="35">
        <v>60</v>
      </c>
      <c r="BE11" s="28"/>
      <c r="BF11" s="37">
        <v>90</v>
      </c>
      <c r="BG11" s="30">
        <v>0</v>
      </c>
      <c r="BH11" s="31">
        <v>90</v>
      </c>
    </row>
    <row r="12" spans="1:60" ht="21.75" customHeight="1" x14ac:dyDescent="0.3">
      <c r="A12" s="525"/>
      <c r="B12" s="525"/>
      <c r="C12" s="525"/>
      <c r="D12" s="39" t="s">
        <v>80</v>
      </c>
      <c r="E12" s="24">
        <f t="shared" si="0"/>
        <v>120</v>
      </c>
      <c r="F12" s="25">
        <f t="shared" si="1"/>
        <v>120</v>
      </c>
      <c r="G12" s="25">
        <f t="shared" si="2"/>
        <v>90</v>
      </c>
      <c r="H12" s="25">
        <f t="shared" si="3"/>
        <v>90</v>
      </c>
      <c r="I12" s="26">
        <f t="shared" si="4"/>
        <v>90</v>
      </c>
      <c r="J12" s="40">
        <f t="shared" si="5"/>
        <v>510</v>
      </c>
      <c r="K12" s="528"/>
      <c r="L12" s="528"/>
      <c r="M12" s="41">
        <v>25</v>
      </c>
      <c r="N12" s="42">
        <v>40</v>
      </c>
      <c r="O12" s="41"/>
      <c r="P12" s="42">
        <v>40</v>
      </c>
      <c r="Q12" s="41"/>
      <c r="R12" s="43">
        <v>0</v>
      </c>
      <c r="S12" s="44">
        <v>60</v>
      </c>
      <c r="T12" s="43"/>
      <c r="U12" s="45"/>
      <c r="V12" s="43"/>
      <c r="W12" s="41">
        <v>0</v>
      </c>
      <c r="X12" s="42"/>
      <c r="Y12" s="41">
        <v>60</v>
      </c>
      <c r="Z12" s="42"/>
      <c r="AA12" s="46"/>
      <c r="AB12" s="46"/>
      <c r="AC12" s="47">
        <v>90</v>
      </c>
      <c r="AD12" s="47">
        <v>4</v>
      </c>
      <c r="AE12" s="43"/>
      <c r="AF12" s="45"/>
      <c r="AG12" s="48">
        <v>90</v>
      </c>
      <c r="AH12" s="49"/>
      <c r="AI12" s="41">
        <v>0</v>
      </c>
      <c r="AJ12" s="50">
        <v>90</v>
      </c>
      <c r="AK12" s="41"/>
      <c r="AL12" s="42"/>
      <c r="AM12" s="41"/>
      <c r="AN12" s="46">
        <v>0</v>
      </c>
      <c r="AO12" s="49"/>
      <c r="AP12" s="43"/>
      <c r="AQ12" s="49"/>
      <c r="AR12" s="43"/>
      <c r="AS12" s="49"/>
      <c r="AT12" s="51">
        <v>60</v>
      </c>
      <c r="AU12" s="42"/>
      <c r="AV12" s="41"/>
      <c r="AW12" s="42"/>
      <c r="AX12" s="41"/>
      <c r="AY12" s="43">
        <v>0</v>
      </c>
      <c r="AZ12" s="49"/>
      <c r="BA12" s="48">
        <v>120</v>
      </c>
      <c r="BB12" s="49"/>
      <c r="BC12" s="41">
        <v>0</v>
      </c>
      <c r="BD12" s="48">
        <v>25</v>
      </c>
      <c r="BE12" s="41"/>
      <c r="BF12" s="50">
        <v>120</v>
      </c>
      <c r="BG12" s="43">
        <v>0</v>
      </c>
      <c r="BH12" s="44">
        <v>90</v>
      </c>
    </row>
    <row r="13" spans="1:60" ht="21.75" customHeight="1" x14ac:dyDescent="0.3">
      <c r="A13" s="524" t="s">
        <v>93</v>
      </c>
      <c r="B13" s="526" t="s">
        <v>94</v>
      </c>
      <c r="C13" s="526" t="s">
        <v>95</v>
      </c>
      <c r="D13" s="23" t="s">
        <v>79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527">
        <f>(J13+(J14/5))</f>
        <v>4</v>
      </c>
      <c r="L13" s="529">
        <f>IF(K13=0,"",RANK(K13,K:K,0))</f>
        <v>77</v>
      </c>
      <c r="M13" s="28"/>
      <c r="N13" s="29"/>
      <c r="O13" s="28"/>
      <c r="P13" s="29">
        <v>3</v>
      </c>
      <c r="Q13" s="28"/>
      <c r="R13" s="30">
        <v>0</v>
      </c>
      <c r="S13" s="31"/>
      <c r="T13" s="30"/>
      <c r="U13" s="32"/>
      <c r="V13" s="30"/>
      <c r="W13" s="28">
        <v>0</v>
      </c>
      <c r="X13" s="29"/>
      <c r="Y13" s="28"/>
      <c r="Z13" s="29"/>
      <c r="AA13" s="33"/>
      <c r="AB13" s="33"/>
      <c r="AC13" s="34"/>
      <c r="AD13" s="34"/>
      <c r="AE13" s="30"/>
      <c r="AF13" s="32"/>
      <c r="AG13" s="35"/>
      <c r="AH13" s="36"/>
      <c r="AI13" s="28">
        <v>0</v>
      </c>
      <c r="AJ13" s="37"/>
      <c r="AK13" s="28"/>
      <c r="AL13" s="29"/>
      <c r="AM13" s="28"/>
      <c r="AN13" s="33">
        <v>0</v>
      </c>
      <c r="AO13" s="36"/>
      <c r="AP13" s="30"/>
      <c r="AQ13" s="36"/>
      <c r="AR13" s="30"/>
      <c r="AS13" s="36"/>
      <c r="AT13" s="38">
        <v>0</v>
      </c>
      <c r="AU13" s="29"/>
      <c r="AV13" s="28"/>
      <c r="AW13" s="29"/>
      <c r="AX13" s="28"/>
      <c r="AY13" s="30">
        <v>0</v>
      </c>
      <c r="AZ13" s="36"/>
      <c r="BA13" s="35"/>
      <c r="BB13" s="36"/>
      <c r="BC13" s="28">
        <v>0</v>
      </c>
      <c r="BD13" s="35">
        <v>0</v>
      </c>
      <c r="BE13" s="28"/>
      <c r="BF13" s="37"/>
      <c r="BG13" s="30">
        <v>0</v>
      </c>
      <c r="BH13" s="31"/>
    </row>
    <row r="14" spans="1:60" ht="21.75" customHeight="1" x14ac:dyDescent="0.3">
      <c r="A14" s="525"/>
      <c r="B14" s="525"/>
      <c r="C14" s="525"/>
      <c r="D14" s="39" t="s">
        <v>80</v>
      </c>
      <c r="E14" s="24">
        <f t="shared" si="0"/>
        <v>5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5</v>
      </c>
      <c r="K14" s="528"/>
      <c r="L14" s="528"/>
      <c r="M14" s="41"/>
      <c r="N14" s="42"/>
      <c r="O14" s="41"/>
      <c r="P14" s="42">
        <v>5</v>
      </c>
      <c r="Q14" s="41"/>
      <c r="R14" s="43">
        <v>0</v>
      </c>
      <c r="S14" s="44"/>
      <c r="T14" s="43"/>
      <c r="U14" s="45"/>
      <c r="V14" s="43"/>
      <c r="W14" s="41">
        <v>0</v>
      </c>
      <c r="X14" s="42"/>
      <c r="Y14" s="41"/>
      <c r="Z14" s="42"/>
      <c r="AA14" s="46"/>
      <c r="AB14" s="46"/>
      <c r="AC14" s="47"/>
      <c r="AD14" s="47"/>
      <c r="AE14" s="43"/>
      <c r="AF14" s="45"/>
      <c r="AG14" s="48"/>
      <c r="AH14" s="49"/>
      <c r="AI14" s="41">
        <v>0</v>
      </c>
      <c r="AJ14" s="50"/>
      <c r="AK14" s="41"/>
      <c r="AL14" s="42"/>
      <c r="AM14" s="41"/>
      <c r="AN14" s="46">
        <v>0</v>
      </c>
      <c r="AO14" s="49"/>
      <c r="AP14" s="43"/>
      <c r="AQ14" s="49"/>
      <c r="AR14" s="43"/>
      <c r="AS14" s="49"/>
      <c r="AT14" s="51">
        <v>0</v>
      </c>
      <c r="AU14" s="42"/>
      <c r="AV14" s="41"/>
      <c r="AW14" s="42"/>
      <c r="AX14" s="41"/>
      <c r="AY14" s="43">
        <v>0</v>
      </c>
      <c r="AZ14" s="49"/>
      <c r="BA14" s="48"/>
      <c r="BB14" s="49"/>
      <c r="BC14" s="41">
        <v>0</v>
      </c>
      <c r="BD14" s="48">
        <v>0</v>
      </c>
      <c r="BE14" s="41"/>
      <c r="BF14" s="50"/>
      <c r="BG14" s="43">
        <v>0</v>
      </c>
      <c r="BH14" s="44"/>
    </row>
    <row r="15" spans="1:60" ht="21.75" customHeight="1" x14ac:dyDescent="0.3">
      <c r="A15" s="524" t="s">
        <v>96</v>
      </c>
      <c r="B15" s="526" t="s">
        <v>97</v>
      </c>
      <c r="C15" s="526" t="s">
        <v>98</v>
      </c>
      <c r="D15" s="23" t="s">
        <v>79</v>
      </c>
      <c r="E15" s="24">
        <f t="shared" si="0"/>
        <v>3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3</v>
      </c>
      <c r="K15" s="527">
        <f>(J15+(J16/5))</f>
        <v>3</v>
      </c>
      <c r="L15" s="529">
        <f>IF(K15=0,"",RANK(K15,K:K,0))</f>
        <v>79</v>
      </c>
      <c r="M15" s="28"/>
      <c r="N15" s="29"/>
      <c r="O15" s="28"/>
      <c r="P15" s="29"/>
      <c r="Q15" s="28"/>
      <c r="R15" s="30">
        <v>0</v>
      </c>
      <c r="S15" s="31"/>
      <c r="T15" s="30"/>
      <c r="U15" s="32"/>
      <c r="V15" s="30"/>
      <c r="W15" s="28">
        <v>0</v>
      </c>
      <c r="X15" s="29"/>
      <c r="Y15" s="28"/>
      <c r="Z15" s="29"/>
      <c r="AA15" s="33"/>
      <c r="AB15" s="33"/>
      <c r="AC15" s="34"/>
      <c r="AD15" s="34"/>
      <c r="AE15" s="30"/>
      <c r="AF15" s="32"/>
      <c r="AG15" s="35"/>
      <c r="AH15" s="36"/>
      <c r="AI15" s="28">
        <v>0</v>
      </c>
      <c r="AJ15" s="37"/>
      <c r="AK15" s="28"/>
      <c r="AL15" s="29"/>
      <c r="AM15" s="28"/>
      <c r="AN15" s="33">
        <v>0</v>
      </c>
      <c r="AO15" s="36"/>
      <c r="AP15" s="30"/>
      <c r="AQ15" s="36"/>
      <c r="AR15" s="30"/>
      <c r="AS15" s="36"/>
      <c r="AT15" s="38">
        <v>0</v>
      </c>
      <c r="AU15" s="29"/>
      <c r="AV15" s="28"/>
      <c r="AW15" s="29"/>
      <c r="AX15" s="28"/>
      <c r="AY15" s="30">
        <v>0</v>
      </c>
      <c r="AZ15" s="36"/>
      <c r="BA15" s="35"/>
      <c r="BB15" s="36"/>
      <c r="BC15" s="28">
        <v>0</v>
      </c>
      <c r="BD15" s="35">
        <v>0</v>
      </c>
      <c r="BE15" s="28"/>
      <c r="BF15" s="37"/>
      <c r="BG15" s="30">
        <v>3</v>
      </c>
      <c r="BH15" s="31"/>
    </row>
    <row r="16" spans="1:60" ht="21.75" customHeight="1" x14ac:dyDescent="0.3">
      <c r="A16" s="525"/>
      <c r="B16" s="525"/>
      <c r="C16" s="525"/>
      <c r="D16" s="39" t="s">
        <v>80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528"/>
      <c r="L16" s="528"/>
      <c r="M16" s="41"/>
      <c r="N16" s="42"/>
      <c r="O16" s="41"/>
      <c r="P16" s="42"/>
      <c r="Q16" s="41"/>
      <c r="R16" s="43">
        <v>0</v>
      </c>
      <c r="S16" s="44"/>
      <c r="T16" s="43"/>
      <c r="U16" s="45"/>
      <c r="V16" s="43"/>
      <c r="W16" s="41">
        <v>0</v>
      </c>
      <c r="X16" s="42"/>
      <c r="Y16" s="41"/>
      <c r="Z16" s="42"/>
      <c r="AA16" s="46"/>
      <c r="AB16" s="46"/>
      <c r="AC16" s="47"/>
      <c r="AD16" s="47"/>
      <c r="AE16" s="43"/>
      <c r="AF16" s="45"/>
      <c r="AG16" s="48"/>
      <c r="AH16" s="49"/>
      <c r="AI16" s="41">
        <v>0</v>
      </c>
      <c r="AJ16" s="50"/>
      <c r="AK16" s="41"/>
      <c r="AL16" s="42"/>
      <c r="AM16" s="41"/>
      <c r="AN16" s="46">
        <v>0</v>
      </c>
      <c r="AO16" s="49"/>
      <c r="AP16" s="43"/>
      <c r="AQ16" s="49"/>
      <c r="AR16" s="43"/>
      <c r="AS16" s="49"/>
      <c r="AT16" s="51">
        <v>0</v>
      </c>
      <c r="AU16" s="42"/>
      <c r="AV16" s="41"/>
      <c r="AW16" s="42"/>
      <c r="AX16" s="41"/>
      <c r="AY16" s="43">
        <v>0</v>
      </c>
      <c r="AZ16" s="49"/>
      <c r="BA16" s="48"/>
      <c r="BB16" s="49"/>
      <c r="BC16" s="41">
        <v>0</v>
      </c>
      <c r="BD16" s="48">
        <v>0</v>
      </c>
      <c r="BE16" s="41"/>
      <c r="BF16" s="50"/>
      <c r="BG16" s="43">
        <v>0</v>
      </c>
      <c r="BH16" s="44"/>
    </row>
    <row r="17" spans="1:60" ht="21.75" customHeight="1" x14ac:dyDescent="0.3">
      <c r="A17" s="524" t="s">
        <v>99</v>
      </c>
      <c r="B17" s="526" t="s">
        <v>100</v>
      </c>
      <c r="C17" s="526" t="s">
        <v>101</v>
      </c>
      <c r="D17" s="23" t="s">
        <v>79</v>
      </c>
      <c r="E17" s="24">
        <f t="shared" si="0"/>
        <v>15</v>
      </c>
      <c r="F17" s="25">
        <f t="shared" si="1"/>
        <v>10</v>
      </c>
      <c r="G17" s="25">
        <f t="shared" si="2"/>
        <v>6</v>
      </c>
      <c r="H17" s="25">
        <f t="shared" si="3"/>
        <v>5</v>
      </c>
      <c r="I17" s="26">
        <f t="shared" si="4"/>
        <v>3</v>
      </c>
      <c r="J17" s="27">
        <f t="shared" si="5"/>
        <v>39</v>
      </c>
      <c r="K17" s="527">
        <f>(J17+(J18/5))</f>
        <v>44</v>
      </c>
      <c r="L17" s="529">
        <f>IF(K17=0,"",RANK(K17,K:K,0))</f>
        <v>40</v>
      </c>
      <c r="M17" s="28"/>
      <c r="N17" s="29"/>
      <c r="O17" s="28"/>
      <c r="P17" s="29"/>
      <c r="Q17" s="28"/>
      <c r="R17" s="30">
        <v>0</v>
      </c>
      <c r="S17" s="31"/>
      <c r="T17" s="30"/>
      <c r="U17" s="32"/>
      <c r="V17" s="30"/>
      <c r="W17" s="28">
        <v>0</v>
      </c>
      <c r="X17" s="29"/>
      <c r="Y17" s="28"/>
      <c r="Z17" s="29"/>
      <c r="AA17" s="33"/>
      <c r="AB17" s="33"/>
      <c r="AC17" s="34"/>
      <c r="AD17" s="34"/>
      <c r="AE17" s="30"/>
      <c r="AF17" s="32"/>
      <c r="AG17" s="35"/>
      <c r="AH17" s="36">
        <v>6</v>
      </c>
      <c r="AI17" s="28">
        <v>0</v>
      </c>
      <c r="AJ17" s="37"/>
      <c r="AK17" s="28"/>
      <c r="AL17" s="29"/>
      <c r="AM17" s="28"/>
      <c r="AN17" s="33">
        <v>0</v>
      </c>
      <c r="AO17" s="36">
        <v>10</v>
      </c>
      <c r="AP17" s="30"/>
      <c r="AQ17" s="36"/>
      <c r="AR17" s="30">
        <v>15</v>
      </c>
      <c r="AS17" s="36"/>
      <c r="AT17" s="38">
        <v>0</v>
      </c>
      <c r="AU17" s="29"/>
      <c r="AV17" s="28">
        <v>3</v>
      </c>
      <c r="AW17" s="29"/>
      <c r="AX17" s="28"/>
      <c r="AY17" s="30">
        <v>0</v>
      </c>
      <c r="AZ17" s="36"/>
      <c r="BA17" s="35"/>
      <c r="BB17" s="36">
        <v>3</v>
      </c>
      <c r="BC17" s="28">
        <v>0</v>
      </c>
      <c r="BD17" s="35">
        <v>0</v>
      </c>
      <c r="BE17" s="28">
        <v>5</v>
      </c>
      <c r="BF17" s="37"/>
      <c r="BG17" s="30">
        <v>0</v>
      </c>
      <c r="BH17" s="31"/>
    </row>
    <row r="18" spans="1:60" ht="21.75" customHeight="1" x14ac:dyDescent="0.3">
      <c r="A18" s="525"/>
      <c r="B18" s="525"/>
      <c r="C18" s="525"/>
      <c r="D18" s="39" t="s">
        <v>80</v>
      </c>
      <c r="E18" s="24">
        <f t="shared" si="0"/>
        <v>25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25</v>
      </c>
      <c r="K18" s="528"/>
      <c r="L18" s="528"/>
      <c r="M18" s="41"/>
      <c r="N18" s="42"/>
      <c r="O18" s="41"/>
      <c r="P18" s="42"/>
      <c r="Q18" s="41"/>
      <c r="R18" s="43">
        <v>0</v>
      </c>
      <c r="S18" s="44"/>
      <c r="T18" s="43"/>
      <c r="U18" s="45"/>
      <c r="V18" s="43"/>
      <c r="W18" s="41">
        <v>0</v>
      </c>
      <c r="X18" s="42"/>
      <c r="Y18" s="41"/>
      <c r="Z18" s="42"/>
      <c r="AA18" s="46"/>
      <c r="AB18" s="46"/>
      <c r="AC18" s="47"/>
      <c r="AD18" s="47"/>
      <c r="AE18" s="43"/>
      <c r="AF18" s="45"/>
      <c r="AG18" s="48"/>
      <c r="AH18" s="49"/>
      <c r="AI18" s="41">
        <v>0</v>
      </c>
      <c r="AJ18" s="50"/>
      <c r="AK18" s="41"/>
      <c r="AL18" s="42"/>
      <c r="AM18" s="41"/>
      <c r="AN18" s="46">
        <v>0</v>
      </c>
      <c r="AO18" s="49"/>
      <c r="AP18" s="43"/>
      <c r="AQ18" s="49"/>
      <c r="AR18" s="43">
        <v>25</v>
      </c>
      <c r="AS18" s="49"/>
      <c r="AT18" s="51">
        <v>0</v>
      </c>
      <c r="AU18" s="42"/>
      <c r="AV18" s="41"/>
      <c r="AW18" s="42"/>
      <c r="AX18" s="41"/>
      <c r="AY18" s="43">
        <v>0</v>
      </c>
      <c r="AZ18" s="49"/>
      <c r="BA18" s="48"/>
      <c r="BB18" s="49"/>
      <c r="BC18" s="41">
        <v>0</v>
      </c>
      <c r="BD18" s="48">
        <v>0</v>
      </c>
      <c r="BE18" s="41"/>
      <c r="BF18" s="50"/>
      <c r="BG18" s="43">
        <v>0</v>
      </c>
      <c r="BH18" s="44"/>
    </row>
    <row r="19" spans="1:60" ht="21.75" customHeight="1" x14ac:dyDescent="0.3">
      <c r="A19" s="524" t="s">
        <v>102</v>
      </c>
      <c r="B19" s="526" t="s">
        <v>103</v>
      </c>
      <c r="C19" s="526" t="s">
        <v>92</v>
      </c>
      <c r="D19" s="23" t="s">
        <v>79</v>
      </c>
      <c r="E19" s="24">
        <f t="shared" si="0"/>
        <v>50</v>
      </c>
      <c r="F19" s="25">
        <f t="shared" si="1"/>
        <v>40</v>
      </c>
      <c r="G19" s="25">
        <f t="shared" si="2"/>
        <v>40</v>
      </c>
      <c r="H19" s="25">
        <f t="shared" si="3"/>
        <v>40</v>
      </c>
      <c r="I19" s="26">
        <f t="shared" si="4"/>
        <v>40</v>
      </c>
      <c r="J19" s="27">
        <f t="shared" si="5"/>
        <v>210</v>
      </c>
      <c r="K19" s="527">
        <f>(J19+(J20/5))</f>
        <v>270</v>
      </c>
      <c r="L19" s="529">
        <f>IF(K19=0,"",RANK(K19,K:K,0))</f>
        <v>14</v>
      </c>
      <c r="M19" s="28">
        <v>8</v>
      </c>
      <c r="N19" s="29">
        <v>8</v>
      </c>
      <c r="O19" s="28">
        <v>15</v>
      </c>
      <c r="P19" s="29"/>
      <c r="Q19" s="28">
        <v>15</v>
      </c>
      <c r="R19" s="30">
        <v>6</v>
      </c>
      <c r="S19" s="31">
        <v>8</v>
      </c>
      <c r="T19" s="30">
        <v>3</v>
      </c>
      <c r="U19" s="32">
        <v>15</v>
      </c>
      <c r="V19" s="30"/>
      <c r="W19" s="28">
        <v>15</v>
      </c>
      <c r="X19" s="29"/>
      <c r="Y19" s="28">
        <v>3</v>
      </c>
      <c r="Z19" s="29">
        <v>10</v>
      </c>
      <c r="AA19" s="33"/>
      <c r="AB19" s="33"/>
      <c r="AC19" s="34">
        <v>6</v>
      </c>
      <c r="AD19" s="34"/>
      <c r="AE19" s="30">
        <v>6</v>
      </c>
      <c r="AF19" s="32">
        <v>15</v>
      </c>
      <c r="AG19" s="35">
        <v>40</v>
      </c>
      <c r="AH19" s="36">
        <v>15</v>
      </c>
      <c r="AI19" s="28">
        <v>15</v>
      </c>
      <c r="AJ19" s="37">
        <v>30</v>
      </c>
      <c r="AK19" s="28">
        <v>1</v>
      </c>
      <c r="AL19" s="29"/>
      <c r="AM19" s="28">
        <v>15</v>
      </c>
      <c r="AN19" s="33">
        <v>0</v>
      </c>
      <c r="AO19" s="36"/>
      <c r="AP19" s="30">
        <v>15</v>
      </c>
      <c r="AQ19" s="36"/>
      <c r="AR19" s="30"/>
      <c r="AS19" s="36"/>
      <c r="AT19" s="38">
        <v>8</v>
      </c>
      <c r="AU19" s="29">
        <v>40</v>
      </c>
      <c r="AV19" s="28">
        <v>40</v>
      </c>
      <c r="AW19" s="29">
        <v>15</v>
      </c>
      <c r="AX19" s="28"/>
      <c r="AY19" s="30">
        <v>0</v>
      </c>
      <c r="AZ19" s="36">
        <v>3</v>
      </c>
      <c r="BA19" s="35">
        <v>8</v>
      </c>
      <c r="BB19" s="36">
        <v>25</v>
      </c>
      <c r="BC19" s="28">
        <v>0</v>
      </c>
      <c r="BD19" s="35">
        <v>40</v>
      </c>
      <c r="BE19" s="28">
        <v>15</v>
      </c>
      <c r="BF19" s="37">
        <v>50</v>
      </c>
      <c r="BG19" s="30">
        <v>25</v>
      </c>
      <c r="BH19" s="31">
        <v>40</v>
      </c>
    </row>
    <row r="20" spans="1:60" ht="21.75" customHeight="1" x14ac:dyDescent="0.3">
      <c r="A20" s="525"/>
      <c r="B20" s="525"/>
      <c r="C20" s="525"/>
      <c r="D20" s="39" t="s">
        <v>80</v>
      </c>
      <c r="E20" s="24">
        <f t="shared" si="0"/>
        <v>60</v>
      </c>
      <c r="F20" s="25">
        <f t="shared" si="1"/>
        <v>60</v>
      </c>
      <c r="G20" s="25">
        <f t="shared" si="2"/>
        <v>60</v>
      </c>
      <c r="H20" s="25">
        <f t="shared" si="3"/>
        <v>60</v>
      </c>
      <c r="I20" s="26">
        <f t="shared" si="4"/>
        <v>60</v>
      </c>
      <c r="J20" s="40">
        <f t="shared" si="5"/>
        <v>300</v>
      </c>
      <c r="K20" s="528"/>
      <c r="L20" s="528"/>
      <c r="M20" s="41">
        <v>25</v>
      </c>
      <c r="N20" s="42">
        <v>5</v>
      </c>
      <c r="O20" s="41"/>
      <c r="P20" s="42"/>
      <c r="Q20" s="41">
        <v>5</v>
      </c>
      <c r="R20" s="43">
        <v>0</v>
      </c>
      <c r="S20" s="44">
        <v>60</v>
      </c>
      <c r="T20" s="43">
        <v>5</v>
      </c>
      <c r="U20" s="45">
        <v>5</v>
      </c>
      <c r="V20" s="43"/>
      <c r="W20" s="41">
        <v>5</v>
      </c>
      <c r="X20" s="42"/>
      <c r="Y20" s="41">
        <v>5</v>
      </c>
      <c r="Z20" s="42"/>
      <c r="AA20" s="46"/>
      <c r="AB20" s="46"/>
      <c r="AC20" s="47">
        <v>15</v>
      </c>
      <c r="AD20" s="47"/>
      <c r="AE20" s="43"/>
      <c r="AF20" s="45">
        <v>5</v>
      </c>
      <c r="AG20" s="48">
        <v>60</v>
      </c>
      <c r="AH20" s="49"/>
      <c r="AI20" s="41">
        <v>0</v>
      </c>
      <c r="AJ20" s="50">
        <v>50</v>
      </c>
      <c r="AK20" s="41"/>
      <c r="AL20" s="42"/>
      <c r="AM20" s="41">
        <v>5</v>
      </c>
      <c r="AN20" s="46">
        <v>0</v>
      </c>
      <c r="AO20" s="49"/>
      <c r="AP20" s="43">
        <v>5</v>
      </c>
      <c r="AQ20" s="49"/>
      <c r="AR20" s="43"/>
      <c r="AS20" s="49"/>
      <c r="AT20" s="51">
        <v>60</v>
      </c>
      <c r="AU20" s="42">
        <v>40</v>
      </c>
      <c r="AV20" s="41">
        <v>25</v>
      </c>
      <c r="AW20" s="42">
        <v>5</v>
      </c>
      <c r="AX20" s="41"/>
      <c r="AY20" s="43">
        <v>0</v>
      </c>
      <c r="AZ20" s="49">
        <v>60</v>
      </c>
      <c r="BA20" s="48">
        <v>25</v>
      </c>
      <c r="BB20" s="49">
        <v>60</v>
      </c>
      <c r="BC20" s="41">
        <v>0</v>
      </c>
      <c r="BD20" s="48">
        <v>60</v>
      </c>
      <c r="BE20" s="41">
        <v>25</v>
      </c>
      <c r="BF20" s="50">
        <v>30</v>
      </c>
      <c r="BG20" s="43">
        <v>25</v>
      </c>
      <c r="BH20" s="44">
        <v>60</v>
      </c>
    </row>
    <row r="21" spans="1:60" ht="21.75" customHeight="1" x14ac:dyDescent="0.3">
      <c r="A21" s="524" t="s">
        <v>104</v>
      </c>
      <c r="B21" s="526" t="s">
        <v>105</v>
      </c>
      <c r="C21" s="526" t="s">
        <v>83</v>
      </c>
      <c r="D21" s="23" t="s">
        <v>79</v>
      </c>
      <c r="E21" s="24">
        <f t="shared" si="0"/>
        <v>5</v>
      </c>
      <c r="F21" s="25">
        <f t="shared" si="1"/>
        <v>3</v>
      </c>
      <c r="G21" s="25">
        <f t="shared" si="2"/>
        <v>3</v>
      </c>
      <c r="H21" s="25">
        <f t="shared" si="3"/>
        <v>0</v>
      </c>
      <c r="I21" s="26">
        <f t="shared" si="4"/>
        <v>0</v>
      </c>
      <c r="J21" s="27">
        <f t="shared" si="5"/>
        <v>11</v>
      </c>
      <c r="K21" s="527">
        <f>(J21+(J22/5))</f>
        <v>12</v>
      </c>
      <c r="L21" s="529">
        <f>IF(K21=0,"",RANK(K21,K:K,0))</f>
        <v>61</v>
      </c>
      <c r="M21" s="28"/>
      <c r="N21" s="29"/>
      <c r="O21" s="28"/>
      <c r="P21" s="29"/>
      <c r="Q21" s="28"/>
      <c r="R21" s="30">
        <v>0</v>
      </c>
      <c r="S21" s="31"/>
      <c r="T21" s="30"/>
      <c r="U21" s="32"/>
      <c r="V21" s="30"/>
      <c r="W21" s="28">
        <v>0</v>
      </c>
      <c r="X21" s="29"/>
      <c r="Y21" s="28"/>
      <c r="Z21" s="29"/>
      <c r="AA21" s="33"/>
      <c r="AB21" s="33"/>
      <c r="AC21" s="34"/>
      <c r="AD21" s="34"/>
      <c r="AE21" s="30"/>
      <c r="AF21" s="32"/>
      <c r="AG21" s="35"/>
      <c r="AH21" s="36"/>
      <c r="AI21" s="28">
        <v>0</v>
      </c>
      <c r="AJ21" s="37"/>
      <c r="AK21" s="28"/>
      <c r="AL21" s="29"/>
      <c r="AM21" s="28"/>
      <c r="AN21" s="33">
        <v>0</v>
      </c>
      <c r="AO21" s="36"/>
      <c r="AP21" s="30"/>
      <c r="AQ21" s="36"/>
      <c r="AR21" s="30"/>
      <c r="AS21" s="36"/>
      <c r="AT21" s="38">
        <v>0</v>
      </c>
      <c r="AU21" s="29"/>
      <c r="AV21" s="28"/>
      <c r="AW21" s="29">
        <v>3</v>
      </c>
      <c r="AX21" s="28"/>
      <c r="AY21" s="30">
        <v>0</v>
      </c>
      <c r="AZ21" s="36"/>
      <c r="BA21" s="35"/>
      <c r="BB21" s="36"/>
      <c r="BC21" s="28">
        <v>0</v>
      </c>
      <c r="BD21" s="35">
        <v>0</v>
      </c>
      <c r="BE21" s="28">
        <v>3</v>
      </c>
      <c r="BF21" s="37"/>
      <c r="BG21" s="30">
        <v>5</v>
      </c>
      <c r="BH21" s="31"/>
    </row>
    <row r="22" spans="1:60" ht="21.75" customHeight="1" x14ac:dyDescent="0.3">
      <c r="A22" s="525"/>
      <c r="B22" s="525"/>
      <c r="C22" s="525"/>
      <c r="D22" s="39" t="s">
        <v>80</v>
      </c>
      <c r="E22" s="24">
        <f t="shared" si="0"/>
        <v>5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5</v>
      </c>
      <c r="K22" s="528"/>
      <c r="L22" s="528"/>
      <c r="M22" s="41"/>
      <c r="N22" s="42"/>
      <c r="O22" s="41"/>
      <c r="P22" s="42"/>
      <c r="Q22" s="41"/>
      <c r="R22" s="43">
        <v>0</v>
      </c>
      <c r="S22" s="44"/>
      <c r="T22" s="43"/>
      <c r="U22" s="45"/>
      <c r="V22" s="43"/>
      <c r="W22" s="41">
        <v>0</v>
      </c>
      <c r="X22" s="42"/>
      <c r="Y22" s="41"/>
      <c r="Z22" s="42"/>
      <c r="AA22" s="46"/>
      <c r="AB22" s="46"/>
      <c r="AC22" s="47"/>
      <c r="AD22" s="47"/>
      <c r="AE22" s="43"/>
      <c r="AF22" s="45"/>
      <c r="AG22" s="48"/>
      <c r="AH22" s="49"/>
      <c r="AI22" s="41">
        <v>0</v>
      </c>
      <c r="AJ22" s="50"/>
      <c r="AK22" s="41"/>
      <c r="AL22" s="42"/>
      <c r="AM22" s="41"/>
      <c r="AN22" s="46">
        <v>0</v>
      </c>
      <c r="AO22" s="49"/>
      <c r="AP22" s="43"/>
      <c r="AQ22" s="49"/>
      <c r="AR22" s="43"/>
      <c r="AS22" s="49"/>
      <c r="AT22" s="51">
        <v>0</v>
      </c>
      <c r="AU22" s="42"/>
      <c r="AV22" s="41"/>
      <c r="AW22" s="42"/>
      <c r="AX22" s="41"/>
      <c r="AY22" s="43">
        <v>0</v>
      </c>
      <c r="AZ22" s="49"/>
      <c r="BA22" s="48"/>
      <c r="BB22" s="49"/>
      <c r="BC22" s="41">
        <v>0</v>
      </c>
      <c r="BD22" s="48">
        <v>0</v>
      </c>
      <c r="BE22" s="41"/>
      <c r="BF22" s="50"/>
      <c r="BG22" s="43">
        <v>5</v>
      </c>
      <c r="BH22" s="44"/>
    </row>
    <row r="23" spans="1:60" ht="21.75" customHeight="1" x14ac:dyDescent="0.3">
      <c r="A23" s="524" t="s">
        <v>106</v>
      </c>
      <c r="B23" s="526" t="s">
        <v>107</v>
      </c>
      <c r="C23" s="526" t="s">
        <v>108</v>
      </c>
      <c r="D23" s="23" t="s">
        <v>79</v>
      </c>
      <c r="E23" s="24">
        <f t="shared" si="0"/>
        <v>3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3</v>
      </c>
      <c r="K23" s="527">
        <f>(J23+(J24/5))</f>
        <v>3</v>
      </c>
      <c r="L23" s="529">
        <f>IF(K23=0,"",RANK(K23,K:K,0))</f>
        <v>79</v>
      </c>
      <c r="M23" s="28"/>
      <c r="N23" s="29"/>
      <c r="O23" s="28"/>
      <c r="P23" s="29"/>
      <c r="Q23" s="28"/>
      <c r="R23" s="30">
        <v>0</v>
      </c>
      <c r="S23" s="31"/>
      <c r="T23" s="30"/>
      <c r="U23" s="32"/>
      <c r="V23" s="30"/>
      <c r="W23" s="28">
        <v>0</v>
      </c>
      <c r="X23" s="29"/>
      <c r="Y23" s="28"/>
      <c r="Z23" s="29"/>
      <c r="AA23" s="33"/>
      <c r="AB23" s="33"/>
      <c r="AC23" s="34"/>
      <c r="AD23" s="34"/>
      <c r="AE23" s="30"/>
      <c r="AF23" s="32"/>
      <c r="AG23" s="35"/>
      <c r="AH23" s="36"/>
      <c r="AI23" s="28">
        <v>0</v>
      </c>
      <c r="AJ23" s="37"/>
      <c r="AK23" s="28"/>
      <c r="AL23" s="29"/>
      <c r="AM23" s="28"/>
      <c r="AN23" s="33">
        <v>0</v>
      </c>
      <c r="AO23" s="36"/>
      <c r="AP23" s="30"/>
      <c r="AQ23" s="36"/>
      <c r="AR23" s="30"/>
      <c r="AS23" s="36"/>
      <c r="AT23" s="38">
        <v>0</v>
      </c>
      <c r="AU23" s="29"/>
      <c r="AV23" s="28"/>
      <c r="AW23" s="29"/>
      <c r="AX23" s="28"/>
      <c r="AY23" s="30">
        <v>0</v>
      </c>
      <c r="AZ23" s="36"/>
      <c r="BA23" s="35"/>
      <c r="BB23" s="36"/>
      <c r="BC23" s="28">
        <v>0</v>
      </c>
      <c r="BD23" s="35">
        <v>0</v>
      </c>
      <c r="BE23" s="28">
        <v>3</v>
      </c>
      <c r="BF23" s="37"/>
      <c r="BG23" s="30">
        <v>0</v>
      </c>
      <c r="BH23" s="31"/>
    </row>
    <row r="24" spans="1:60" ht="21.75" customHeight="1" x14ac:dyDescent="0.3">
      <c r="A24" s="525"/>
      <c r="B24" s="525"/>
      <c r="C24" s="525"/>
      <c r="D24" s="39" t="s">
        <v>80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528"/>
      <c r="L24" s="528"/>
      <c r="M24" s="41"/>
      <c r="N24" s="42"/>
      <c r="O24" s="41"/>
      <c r="P24" s="42"/>
      <c r="Q24" s="41"/>
      <c r="R24" s="43">
        <v>0</v>
      </c>
      <c r="S24" s="44"/>
      <c r="T24" s="43"/>
      <c r="U24" s="45"/>
      <c r="V24" s="43"/>
      <c r="W24" s="41">
        <v>0</v>
      </c>
      <c r="X24" s="42"/>
      <c r="Y24" s="41"/>
      <c r="Z24" s="42"/>
      <c r="AA24" s="46"/>
      <c r="AB24" s="46"/>
      <c r="AC24" s="47"/>
      <c r="AD24" s="47"/>
      <c r="AE24" s="43"/>
      <c r="AF24" s="45"/>
      <c r="AG24" s="48"/>
      <c r="AH24" s="49"/>
      <c r="AI24" s="41">
        <v>0</v>
      </c>
      <c r="AJ24" s="50"/>
      <c r="AK24" s="41"/>
      <c r="AL24" s="42"/>
      <c r="AM24" s="41"/>
      <c r="AN24" s="46">
        <v>0</v>
      </c>
      <c r="AO24" s="49"/>
      <c r="AP24" s="43"/>
      <c r="AQ24" s="49"/>
      <c r="AR24" s="43"/>
      <c r="AS24" s="49"/>
      <c r="AT24" s="51">
        <v>0</v>
      </c>
      <c r="AU24" s="42"/>
      <c r="AV24" s="41"/>
      <c r="AW24" s="42"/>
      <c r="AX24" s="41"/>
      <c r="AY24" s="43">
        <v>0</v>
      </c>
      <c r="AZ24" s="49"/>
      <c r="BA24" s="48"/>
      <c r="BB24" s="49"/>
      <c r="BC24" s="41">
        <v>0</v>
      </c>
      <c r="BD24" s="48">
        <v>0</v>
      </c>
      <c r="BE24" s="41"/>
      <c r="BF24" s="50"/>
      <c r="BG24" s="43">
        <v>0</v>
      </c>
      <c r="BH24" s="44"/>
    </row>
    <row r="25" spans="1:60" ht="21.75" customHeight="1" x14ac:dyDescent="0.3">
      <c r="A25" s="524" t="s">
        <v>109</v>
      </c>
      <c r="B25" s="526" t="s">
        <v>110</v>
      </c>
      <c r="C25" s="526" t="s">
        <v>92</v>
      </c>
      <c r="D25" s="23" t="s">
        <v>79</v>
      </c>
      <c r="E25" s="24">
        <f t="shared" si="0"/>
        <v>15</v>
      </c>
      <c r="F25" s="25">
        <f t="shared" si="1"/>
        <v>8</v>
      </c>
      <c r="G25" s="25">
        <f t="shared" si="2"/>
        <v>3</v>
      </c>
      <c r="H25" s="25">
        <f t="shared" si="3"/>
        <v>3</v>
      </c>
      <c r="I25" s="26">
        <f t="shared" si="4"/>
        <v>3</v>
      </c>
      <c r="J25" s="27">
        <f t="shared" si="5"/>
        <v>32</v>
      </c>
      <c r="K25" s="527">
        <f>(J25+(J26/5))</f>
        <v>45</v>
      </c>
      <c r="L25" s="529">
        <f>IF(K25=0,"",RANK(K25,K:K,0))</f>
        <v>39</v>
      </c>
      <c r="M25" s="28"/>
      <c r="N25" s="29"/>
      <c r="O25" s="28"/>
      <c r="P25" s="29"/>
      <c r="Q25" s="28"/>
      <c r="R25" s="30">
        <v>0</v>
      </c>
      <c r="S25" s="31"/>
      <c r="T25" s="30"/>
      <c r="U25" s="32"/>
      <c r="V25" s="30"/>
      <c r="W25" s="28">
        <v>0</v>
      </c>
      <c r="X25" s="29"/>
      <c r="Y25" s="28"/>
      <c r="Z25" s="29"/>
      <c r="AA25" s="33"/>
      <c r="AB25" s="33"/>
      <c r="AC25" s="34"/>
      <c r="AD25" s="34"/>
      <c r="AE25" s="30"/>
      <c r="AF25" s="32"/>
      <c r="AG25" s="35"/>
      <c r="AH25" s="36"/>
      <c r="AI25" s="28">
        <v>0</v>
      </c>
      <c r="AJ25" s="37"/>
      <c r="AK25" s="28"/>
      <c r="AL25" s="29"/>
      <c r="AM25" s="28"/>
      <c r="AN25" s="33">
        <v>0</v>
      </c>
      <c r="AO25" s="36">
        <v>2</v>
      </c>
      <c r="AP25" s="30"/>
      <c r="AQ25" s="36">
        <v>15</v>
      </c>
      <c r="AR25" s="30">
        <v>3</v>
      </c>
      <c r="AS25" s="36"/>
      <c r="AT25" s="38">
        <v>0</v>
      </c>
      <c r="AU25" s="29">
        <v>3</v>
      </c>
      <c r="AV25" s="28">
        <v>3</v>
      </c>
      <c r="AW25" s="29">
        <v>3</v>
      </c>
      <c r="AX25" s="28"/>
      <c r="AY25" s="30">
        <v>3</v>
      </c>
      <c r="AZ25" s="36"/>
      <c r="BA25" s="35"/>
      <c r="BB25" s="36">
        <v>3</v>
      </c>
      <c r="BC25" s="28">
        <v>0</v>
      </c>
      <c r="BD25" s="35">
        <v>8</v>
      </c>
      <c r="BE25" s="28"/>
      <c r="BF25" s="37"/>
      <c r="BG25" s="30">
        <v>3</v>
      </c>
      <c r="BH25" s="31"/>
    </row>
    <row r="26" spans="1:60" ht="21.75" customHeight="1" x14ac:dyDescent="0.3">
      <c r="A26" s="525"/>
      <c r="B26" s="525"/>
      <c r="C26" s="525"/>
      <c r="D26" s="39" t="s">
        <v>80</v>
      </c>
      <c r="E26" s="24">
        <f t="shared" si="0"/>
        <v>25</v>
      </c>
      <c r="F26" s="25">
        <f t="shared" si="1"/>
        <v>25</v>
      </c>
      <c r="G26" s="25">
        <f t="shared" si="2"/>
        <v>5</v>
      </c>
      <c r="H26" s="25">
        <f t="shared" si="3"/>
        <v>5</v>
      </c>
      <c r="I26" s="26">
        <f t="shared" si="4"/>
        <v>5</v>
      </c>
      <c r="J26" s="40">
        <f t="shared" si="5"/>
        <v>65</v>
      </c>
      <c r="K26" s="528"/>
      <c r="L26" s="528"/>
      <c r="M26" s="41"/>
      <c r="N26" s="42"/>
      <c r="O26" s="41"/>
      <c r="P26" s="42"/>
      <c r="Q26" s="41"/>
      <c r="R26" s="43">
        <v>0</v>
      </c>
      <c r="S26" s="44"/>
      <c r="T26" s="43"/>
      <c r="U26" s="45"/>
      <c r="V26" s="43"/>
      <c r="W26" s="41">
        <v>0</v>
      </c>
      <c r="X26" s="42"/>
      <c r="Y26" s="41"/>
      <c r="Z26" s="42"/>
      <c r="AA26" s="46"/>
      <c r="AB26" s="46"/>
      <c r="AC26" s="47"/>
      <c r="AD26" s="47"/>
      <c r="AE26" s="43"/>
      <c r="AF26" s="45"/>
      <c r="AG26" s="48"/>
      <c r="AH26" s="49"/>
      <c r="AI26" s="41">
        <v>0</v>
      </c>
      <c r="AJ26" s="50"/>
      <c r="AK26" s="41"/>
      <c r="AL26" s="42"/>
      <c r="AM26" s="41"/>
      <c r="AN26" s="46">
        <v>0</v>
      </c>
      <c r="AO26" s="49"/>
      <c r="AP26" s="43"/>
      <c r="AQ26" s="49"/>
      <c r="AR26" s="43">
        <v>5</v>
      </c>
      <c r="AS26" s="49"/>
      <c r="AT26" s="51">
        <v>0</v>
      </c>
      <c r="AU26" s="42">
        <v>5</v>
      </c>
      <c r="AV26" s="41">
        <v>25</v>
      </c>
      <c r="AW26" s="42"/>
      <c r="AX26" s="41"/>
      <c r="AY26" s="43">
        <v>0</v>
      </c>
      <c r="AZ26" s="49"/>
      <c r="BA26" s="48"/>
      <c r="BB26" s="49">
        <v>25</v>
      </c>
      <c r="BC26" s="41">
        <v>0</v>
      </c>
      <c r="BD26" s="48">
        <v>0</v>
      </c>
      <c r="BE26" s="41"/>
      <c r="BF26" s="50"/>
      <c r="BG26" s="43">
        <v>5</v>
      </c>
      <c r="BH26" s="44"/>
    </row>
    <row r="27" spans="1:60" ht="21.75" customHeight="1" x14ac:dyDescent="0.3">
      <c r="A27" s="524" t="s">
        <v>111</v>
      </c>
      <c r="B27" s="526" t="s">
        <v>112</v>
      </c>
      <c r="C27" s="526" t="s">
        <v>86</v>
      </c>
      <c r="D27" s="23" t="s">
        <v>79</v>
      </c>
      <c r="E27" s="24">
        <f t="shared" si="0"/>
        <v>10</v>
      </c>
      <c r="F27" s="25">
        <f t="shared" si="1"/>
        <v>8</v>
      </c>
      <c r="G27" s="25">
        <f t="shared" si="2"/>
        <v>6</v>
      </c>
      <c r="H27" s="25">
        <f t="shared" si="3"/>
        <v>5</v>
      </c>
      <c r="I27" s="26">
        <f t="shared" si="4"/>
        <v>3</v>
      </c>
      <c r="J27" s="27">
        <f t="shared" si="5"/>
        <v>32</v>
      </c>
      <c r="K27" s="527">
        <f>(J27+(J28/5))</f>
        <v>39</v>
      </c>
      <c r="L27" s="529">
        <f>IF(K27=0,"",RANK(K27,K:K,0))</f>
        <v>42</v>
      </c>
      <c r="M27" s="28"/>
      <c r="N27" s="29"/>
      <c r="O27" s="28"/>
      <c r="P27" s="29">
        <v>3</v>
      </c>
      <c r="Q27" s="28"/>
      <c r="R27" s="30">
        <v>0</v>
      </c>
      <c r="S27" s="31"/>
      <c r="T27" s="30"/>
      <c r="U27" s="32"/>
      <c r="V27" s="30"/>
      <c r="W27" s="28">
        <v>0</v>
      </c>
      <c r="X27" s="29"/>
      <c r="Y27" s="28">
        <v>3</v>
      </c>
      <c r="Z27" s="29"/>
      <c r="AA27" s="33">
        <v>6</v>
      </c>
      <c r="AB27" s="33">
        <v>3</v>
      </c>
      <c r="AC27" s="34"/>
      <c r="AD27" s="34"/>
      <c r="AE27" s="30"/>
      <c r="AF27" s="32"/>
      <c r="AG27" s="35">
        <v>8</v>
      </c>
      <c r="AH27" s="36"/>
      <c r="AI27" s="28">
        <v>0</v>
      </c>
      <c r="AJ27" s="37"/>
      <c r="AK27" s="28"/>
      <c r="AL27" s="29"/>
      <c r="AM27" s="28"/>
      <c r="AN27" s="33">
        <v>0</v>
      </c>
      <c r="AO27" s="36"/>
      <c r="AP27" s="30"/>
      <c r="AQ27" s="36"/>
      <c r="AR27" s="30"/>
      <c r="AS27" s="36"/>
      <c r="AT27" s="38">
        <v>0</v>
      </c>
      <c r="AU27" s="29"/>
      <c r="AV27" s="28"/>
      <c r="AW27" s="29"/>
      <c r="AX27" s="28"/>
      <c r="AY27" s="30">
        <v>0</v>
      </c>
      <c r="AZ27" s="36"/>
      <c r="BA27" s="35"/>
      <c r="BB27" s="36"/>
      <c r="BC27" s="28">
        <v>0</v>
      </c>
      <c r="BD27" s="35">
        <v>0</v>
      </c>
      <c r="BE27" s="28">
        <v>5</v>
      </c>
      <c r="BF27" s="37">
        <v>10</v>
      </c>
      <c r="BG27" s="30">
        <v>0</v>
      </c>
      <c r="BH27" s="31"/>
    </row>
    <row r="28" spans="1:60" ht="21.75" customHeight="1" x14ac:dyDescent="0.3">
      <c r="A28" s="525"/>
      <c r="B28" s="525"/>
      <c r="C28" s="525"/>
      <c r="D28" s="39" t="s">
        <v>80</v>
      </c>
      <c r="E28" s="24">
        <f t="shared" si="0"/>
        <v>25</v>
      </c>
      <c r="F28" s="25">
        <f t="shared" si="1"/>
        <v>5</v>
      </c>
      <c r="G28" s="25">
        <f t="shared" si="2"/>
        <v>5</v>
      </c>
      <c r="H28" s="25">
        <f t="shared" si="3"/>
        <v>0</v>
      </c>
      <c r="I28" s="26">
        <f t="shared" si="4"/>
        <v>0</v>
      </c>
      <c r="J28" s="40">
        <f t="shared" si="5"/>
        <v>35</v>
      </c>
      <c r="K28" s="528"/>
      <c r="L28" s="528"/>
      <c r="M28" s="41"/>
      <c r="N28" s="42"/>
      <c r="O28" s="41"/>
      <c r="P28" s="42"/>
      <c r="Q28" s="41"/>
      <c r="R28" s="43">
        <v>0</v>
      </c>
      <c r="S28" s="44"/>
      <c r="T28" s="43"/>
      <c r="U28" s="45"/>
      <c r="V28" s="43"/>
      <c r="W28" s="41">
        <v>0</v>
      </c>
      <c r="X28" s="42"/>
      <c r="Y28" s="41">
        <v>5</v>
      </c>
      <c r="Z28" s="42"/>
      <c r="AA28" s="46"/>
      <c r="AB28" s="46"/>
      <c r="AC28" s="47"/>
      <c r="AD28" s="47"/>
      <c r="AE28" s="43"/>
      <c r="AF28" s="45"/>
      <c r="AG28" s="48">
        <v>25</v>
      </c>
      <c r="AH28" s="49"/>
      <c r="AI28" s="41">
        <v>0</v>
      </c>
      <c r="AJ28" s="50"/>
      <c r="AK28" s="41"/>
      <c r="AL28" s="42">
        <v>5</v>
      </c>
      <c r="AM28" s="41"/>
      <c r="AN28" s="46">
        <v>0</v>
      </c>
      <c r="AO28" s="49"/>
      <c r="AP28" s="43"/>
      <c r="AQ28" s="49"/>
      <c r="AR28" s="43"/>
      <c r="AS28" s="49"/>
      <c r="AT28" s="51">
        <v>0</v>
      </c>
      <c r="AU28" s="42"/>
      <c r="AV28" s="41"/>
      <c r="AW28" s="42"/>
      <c r="AX28" s="41"/>
      <c r="AY28" s="43">
        <v>0</v>
      </c>
      <c r="AZ28" s="49"/>
      <c r="BA28" s="48"/>
      <c r="BB28" s="49"/>
      <c r="BC28" s="41">
        <v>0</v>
      </c>
      <c r="BD28" s="48">
        <v>0</v>
      </c>
      <c r="BE28" s="41"/>
      <c r="BF28" s="50"/>
      <c r="BG28" s="43">
        <v>0</v>
      </c>
      <c r="BH28" s="44"/>
    </row>
    <row r="29" spans="1:60" ht="21.75" customHeight="1" x14ac:dyDescent="0.3">
      <c r="A29" s="524" t="s">
        <v>113</v>
      </c>
      <c r="B29" s="526" t="s">
        <v>114</v>
      </c>
      <c r="C29" s="526" t="s">
        <v>83</v>
      </c>
      <c r="D29" s="23" t="s">
        <v>79</v>
      </c>
      <c r="E29" s="24">
        <f t="shared" si="0"/>
        <v>3</v>
      </c>
      <c r="F29" s="25">
        <f t="shared" si="1"/>
        <v>3</v>
      </c>
      <c r="G29" s="25">
        <f t="shared" si="2"/>
        <v>3</v>
      </c>
      <c r="H29" s="25">
        <f t="shared" si="3"/>
        <v>0</v>
      </c>
      <c r="I29" s="26">
        <f t="shared" si="4"/>
        <v>0</v>
      </c>
      <c r="J29" s="27">
        <f t="shared" si="5"/>
        <v>9</v>
      </c>
      <c r="K29" s="527">
        <f>(J29+(J30/5))</f>
        <v>9</v>
      </c>
      <c r="L29" s="529">
        <f>IF(K29=0,"",RANK(K29,K:K,0))</f>
        <v>66</v>
      </c>
      <c r="M29" s="28"/>
      <c r="N29" s="29"/>
      <c r="O29" s="28"/>
      <c r="P29" s="29"/>
      <c r="Q29" s="28"/>
      <c r="R29" s="30">
        <v>0</v>
      </c>
      <c r="S29" s="31"/>
      <c r="T29" s="30"/>
      <c r="U29" s="32"/>
      <c r="V29" s="30"/>
      <c r="W29" s="28">
        <v>0</v>
      </c>
      <c r="X29" s="29"/>
      <c r="Y29" s="28"/>
      <c r="Z29" s="29"/>
      <c r="AA29" s="33"/>
      <c r="AB29" s="33"/>
      <c r="AC29" s="34"/>
      <c r="AD29" s="34"/>
      <c r="AE29" s="30"/>
      <c r="AF29" s="32"/>
      <c r="AG29" s="35"/>
      <c r="AH29" s="36"/>
      <c r="AI29" s="28">
        <v>0</v>
      </c>
      <c r="AJ29" s="37"/>
      <c r="AK29" s="28"/>
      <c r="AL29" s="29"/>
      <c r="AM29" s="28"/>
      <c r="AN29" s="33">
        <v>0</v>
      </c>
      <c r="AO29" s="36"/>
      <c r="AP29" s="30"/>
      <c r="AQ29" s="36"/>
      <c r="AR29" s="30"/>
      <c r="AS29" s="36"/>
      <c r="AT29" s="38">
        <v>0</v>
      </c>
      <c r="AU29" s="29"/>
      <c r="AV29" s="28"/>
      <c r="AW29" s="29"/>
      <c r="AX29" s="28"/>
      <c r="AY29" s="30">
        <v>0</v>
      </c>
      <c r="AZ29" s="36"/>
      <c r="BA29" s="35"/>
      <c r="BB29" s="36">
        <v>3</v>
      </c>
      <c r="BC29" s="28">
        <v>0</v>
      </c>
      <c r="BD29" s="35">
        <v>0</v>
      </c>
      <c r="BE29" s="28">
        <v>3</v>
      </c>
      <c r="BF29" s="37"/>
      <c r="BG29" s="30">
        <v>3</v>
      </c>
      <c r="BH29" s="31"/>
    </row>
    <row r="30" spans="1:60" ht="21.75" customHeight="1" x14ac:dyDescent="0.3">
      <c r="A30" s="525"/>
      <c r="B30" s="525"/>
      <c r="C30" s="525"/>
      <c r="D30" s="39" t="s">
        <v>80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28"/>
      <c r="L30" s="528"/>
      <c r="M30" s="41"/>
      <c r="N30" s="42"/>
      <c r="O30" s="41"/>
      <c r="P30" s="42"/>
      <c r="Q30" s="41"/>
      <c r="R30" s="43">
        <v>0</v>
      </c>
      <c r="S30" s="44"/>
      <c r="T30" s="43"/>
      <c r="U30" s="45"/>
      <c r="V30" s="43"/>
      <c r="W30" s="41">
        <v>0</v>
      </c>
      <c r="X30" s="42"/>
      <c r="Y30" s="41"/>
      <c r="Z30" s="42"/>
      <c r="AA30" s="46"/>
      <c r="AB30" s="46"/>
      <c r="AC30" s="47"/>
      <c r="AD30" s="47"/>
      <c r="AE30" s="43"/>
      <c r="AF30" s="45"/>
      <c r="AG30" s="48"/>
      <c r="AH30" s="49"/>
      <c r="AI30" s="41">
        <v>0</v>
      </c>
      <c r="AJ30" s="50"/>
      <c r="AK30" s="41"/>
      <c r="AL30" s="42"/>
      <c r="AM30" s="41"/>
      <c r="AN30" s="46">
        <v>0</v>
      </c>
      <c r="AO30" s="49"/>
      <c r="AP30" s="43"/>
      <c r="AQ30" s="49"/>
      <c r="AR30" s="43"/>
      <c r="AS30" s="49"/>
      <c r="AT30" s="51">
        <v>0</v>
      </c>
      <c r="AU30" s="42"/>
      <c r="AV30" s="41"/>
      <c r="AW30" s="42"/>
      <c r="AX30" s="41"/>
      <c r="AY30" s="43">
        <v>0</v>
      </c>
      <c r="AZ30" s="49"/>
      <c r="BA30" s="48"/>
      <c r="BB30" s="49"/>
      <c r="BC30" s="41">
        <v>0</v>
      </c>
      <c r="BD30" s="48">
        <v>0</v>
      </c>
      <c r="BE30" s="41"/>
      <c r="BF30" s="50"/>
      <c r="BG30" s="43">
        <v>0</v>
      </c>
      <c r="BH30" s="44"/>
    </row>
    <row r="31" spans="1:60" ht="21.75" customHeight="1" x14ac:dyDescent="0.3">
      <c r="A31" s="524" t="s">
        <v>115</v>
      </c>
      <c r="B31" s="526" t="s">
        <v>116</v>
      </c>
      <c r="C31" s="526" t="s">
        <v>117</v>
      </c>
      <c r="D31" s="23" t="s">
        <v>79</v>
      </c>
      <c r="E31" s="24">
        <f t="shared" si="0"/>
        <v>8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8</v>
      </c>
      <c r="K31" s="527">
        <f>(J31+(J32/5))</f>
        <v>13</v>
      </c>
      <c r="L31" s="529">
        <f>IF(K31=0,"",RANK(K31,K:K,0))</f>
        <v>60</v>
      </c>
      <c r="M31" s="28"/>
      <c r="N31" s="29"/>
      <c r="O31" s="28"/>
      <c r="P31" s="29"/>
      <c r="Q31" s="28"/>
      <c r="R31" s="30">
        <v>0</v>
      </c>
      <c r="S31" s="31"/>
      <c r="T31" s="30"/>
      <c r="U31" s="32"/>
      <c r="V31" s="30"/>
      <c r="W31" s="28">
        <v>0</v>
      </c>
      <c r="X31" s="29"/>
      <c r="Y31" s="28"/>
      <c r="Z31" s="29"/>
      <c r="AA31" s="33"/>
      <c r="AB31" s="33"/>
      <c r="AC31" s="34"/>
      <c r="AD31" s="34"/>
      <c r="AE31" s="30"/>
      <c r="AF31" s="32"/>
      <c r="AG31" s="35"/>
      <c r="AH31" s="36"/>
      <c r="AI31" s="28">
        <v>0</v>
      </c>
      <c r="AJ31" s="37"/>
      <c r="AK31" s="28"/>
      <c r="AL31" s="29"/>
      <c r="AM31" s="28"/>
      <c r="AN31" s="33">
        <v>0</v>
      </c>
      <c r="AO31" s="36"/>
      <c r="AP31" s="30"/>
      <c r="AQ31" s="36"/>
      <c r="AR31" s="30"/>
      <c r="AS31" s="36"/>
      <c r="AT31" s="38">
        <v>0</v>
      </c>
      <c r="AU31" s="29"/>
      <c r="AV31" s="28"/>
      <c r="AW31" s="29"/>
      <c r="AX31" s="28"/>
      <c r="AY31" s="30">
        <v>0</v>
      </c>
      <c r="AZ31" s="36"/>
      <c r="BA31" s="35"/>
      <c r="BB31" s="36"/>
      <c r="BC31" s="28">
        <v>0</v>
      </c>
      <c r="BD31" s="35">
        <v>0</v>
      </c>
      <c r="BE31" s="28"/>
      <c r="BF31" s="37"/>
      <c r="BG31" s="30">
        <v>0</v>
      </c>
      <c r="BH31" s="31">
        <v>8</v>
      </c>
    </row>
    <row r="32" spans="1:60" ht="21.75" customHeight="1" x14ac:dyDescent="0.3">
      <c r="A32" s="525"/>
      <c r="B32" s="525"/>
      <c r="C32" s="525"/>
      <c r="D32" s="39" t="s">
        <v>80</v>
      </c>
      <c r="E32" s="24">
        <f t="shared" si="0"/>
        <v>25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25</v>
      </c>
      <c r="K32" s="528"/>
      <c r="L32" s="528"/>
      <c r="M32" s="41"/>
      <c r="N32" s="42"/>
      <c r="O32" s="41"/>
      <c r="P32" s="42"/>
      <c r="Q32" s="41"/>
      <c r="R32" s="43">
        <v>0</v>
      </c>
      <c r="S32" s="44"/>
      <c r="T32" s="43"/>
      <c r="U32" s="45"/>
      <c r="V32" s="43"/>
      <c r="W32" s="41">
        <v>0</v>
      </c>
      <c r="X32" s="42"/>
      <c r="Y32" s="41"/>
      <c r="Z32" s="42"/>
      <c r="AA32" s="46"/>
      <c r="AB32" s="46"/>
      <c r="AC32" s="47"/>
      <c r="AD32" s="47"/>
      <c r="AE32" s="43"/>
      <c r="AF32" s="45"/>
      <c r="AG32" s="48"/>
      <c r="AH32" s="49"/>
      <c r="AI32" s="41">
        <v>0</v>
      </c>
      <c r="AJ32" s="50"/>
      <c r="AK32" s="41"/>
      <c r="AL32" s="42"/>
      <c r="AM32" s="41"/>
      <c r="AN32" s="46">
        <v>0</v>
      </c>
      <c r="AO32" s="49"/>
      <c r="AP32" s="43"/>
      <c r="AQ32" s="49"/>
      <c r="AR32" s="43"/>
      <c r="AS32" s="49"/>
      <c r="AT32" s="51">
        <v>0</v>
      </c>
      <c r="AU32" s="42"/>
      <c r="AV32" s="41"/>
      <c r="AW32" s="42"/>
      <c r="AX32" s="41"/>
      <c r="AY32" s="43">
        <v>0</v>
      </c>
      <c r="AZ32" s="49"/>
      <c r="BA32" s="48"/>
      <c r="BB32" s="49"/>
      <c r="BC32" s="41">
        <v>0</v>
      </c>
      <c r="BD32" s="48">
        <v>0</v>
      </c>
      <c r="BE32" s="41"/>
      <c r="BF32" s="50"/>
      <c r="BG32" s="43">
        <v>0</v>
      </c>
      <c r="BH32" s="44">
        <v>25</v>
      </c>
    </row>
    <row r="33" spans="1:60" ht="21.75" customHeight="1" x14ac:dyDescent="0.3">
      <c r="A33" s="524" t="s">
        <v>118</v>
      </c>
      <c r="B33" s="526" t="s">
        <v>119</v>
      </c>
      <c r="C33" s="526" t="s">
        <v>120</v>
      </c>
      <c r="D33" s="23" t="s">
        <v>79</v>
      </c>
      <c r="E33" s="24">
        <f t="shared" si="0"/>
        <v>6</v>
      </c>
      <c r="F33" s="25">
        <f t="shared" si="1"/>
        <v>3</v>
      </c>
      <c r="G33" s="25">
        <f t="shared" si="2"/>
        <v>3</v>
      </c>
      <c r="H33" s="25">
        <f t="shared" si="3"/>
        <v>0</v>
      </c>
      <c r="I33" s="26">
        <f t="shared" si="4"/>
        <v>0</v>
      </c>
      <c r="J33" s="27">
        <f t="shared" si="5"/>
        <v>12</v>
      </c>
      <c r="K33" s="527">
        <f>(J33+(J34/5))</f>
        <v>12</v>
      </c>
      <c r="L33" s="529">
        <f>IF(K33=0,"",RANK(K33,K:K,0))</f>
        <v>61</v>
      </c>
      <c r="M33" s="28"/>
      <c r="N33" s="29"/>
      <c r="O33" s="28"/>
      <c r="P33" s="29"/>
      <c r="Q33" s="28"/>
      <c r="R33" s="30">
        <v>0</v>
      </c>
      <c r="S33" s="31"/>
      <c r="T33" s="30"/>
      <c r="U33" s="32">
        <v>3</v>
      </c>
      <c r="V33" s="30"/>
      <c r="W33" s="28">
        <v>3</v>
      </c>
      <c r="X33" s="29"/>
      <c r="Y33" s="28"/>
      <c r="Z33" s="29"/>
      <c r="AA33" s="33">
        <v>6</v>
      </c>
      <c r="AB33" s="33"/>
      <c r="AC33" s="34"/>
      <c r="AD33" s="34"/>
      <c r="AE33" s="30"/>
      <c r="AF33" s="32"/>
      <c r="AG33" s="35"/>
      <c r="AH33" s="36"/>
      <c r="AI33" s="28">
        <v>0</v>
      </c>
      <c r="AJ33" s="37"/>
      <c r="AK33" s="28"/>
      <c r="AL33" s="29"/>
      <c r="AM33" s="28"/>
      <c r="AN33" s="33">
        <v>0</v>
      </c>
      <c r="AO33" s="36"/>
      <c r="AP33" s="30"/>
      <c r="AQ33" s="36"/>
      <c r="AR33" s="30"/>
      <c r="AS33" s="36"/>
      <c r="AT33" s="38">
        <v>0</v>
      </c>
      <c r="AU33" s="29"/>
      <c r="AV33" s="28"/>
      <c r="AW33" s="29"/>
      <c r="AX33" s="28"/>
      <c r="AY33" s="30">
        <v>0</v>
      </c>
      <c r="AZ33" s="36"/>
      <c r="BA33" s="35"/>
      <c r="BB33" s="36"/>
      <c r="BC33" s="28">
        <v>0</v>
      </c>
      <c r="BD33" s="35">
        <v>0</v>
      </c>
      <c r="BE33" s="28"/>
      <c r="BF33" s="37"/>
      <c r="BG33" s="30">
        <v>0</v>
      </c>
      <c r="BH33" s="31"/>
    </row>
    <row r="34" spans="1:60" ht="21.75" customHeight="1" x14ac:dyDescent="0.3">
      <c r="A34" s="525"/>
      <c r="B34" s="525"/>
      <c r="C34" s="525"/>
      <c r="D34" s="39" t="s">
        <v>80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528"/>
      <c r="L34" s="528"/>
      <c r="M34" s="41"/>
      <c r="N34" s="42"/>
      <c r="O34" s="41"/>
      <c r="P34" s="42"/>
      <c r="Q34" s="41"/>
      <c r="R34" s="43">
        <v>0</v>
      </c>
      <c r="S34" s="44"/>
      <c r="T34" s="43"/>
      <c r="U34" s="45"/>
      <c r="V34" s="43"/>
      <c r="W34" s="41">
        <v>0</v>
      </c>
      <c r="X34" s="42"/>
      <c r="Y34" s="41"/>
      <c r="Z34" s="42"/>
      <c r="AA34" s="46"/>
      <c r="AB34" s="46"/>
      <c r="AC34" s="47"/>
      <c r="AD34" s="47"/>
      <c r="AE34" s="43"/>
      <c r="AF34" s="45"/>
      <c r="AG34" s="48"/>
      <c r="AH34" s="49"/>
      <c r="AI34" s="41">
        <v>0</v>
      </c>
      <c r="AJ34" s="50"/>
      <c r="AK34" s="41"/>
      <c r="AL34" s="42"/>
      <c r="AM34" s="41"/>
      <c r="AN34" s="46">
        <v>0</v>
      </c>
      <c r="AO34" s="49"/>
      <c r="AP34" s="43"/>
      <c r="AQ34" s="49"/>
      <c r="AR34" s="43"/>
      <c r="AS34" s="49"/>
      <c r="AT34" s="51">
        <v>0</v>
      </c>
      <c r="AU34" s="42"/>
      <c r="AV34" s="41"/>
      <c r="AW34" s="42"/>
      <c r="AX34" s="41"/>
      <c r="AY34" s="43">
        <v>0</v>
      </c>
      <c r="AZ34" s="49"/>
      <c r="BA34" s="48"/>
      <c r="BB34" s="49"/>
      <c r="BC34" s="41">
        <v>0</v>
      </c>
      <c r="BD34" s="48">
        <v>0</v>
      </c>
      <c r="BE34" s="41"/>
      <c r="BF34" s="50"/>
      <c r="BG34" s="43">
        <v>0</v>
      </c>
      <c r="BH34" s="44"/>
    </row>
    <row r="35" spans="1:60" ht="21.75" customHeight="1" x14ac:dyDescent="0.3">
      <c r="A35" s="524" t="s">
        <v>121</v>
      </c>
      <c r="B35" s="526" t="s">
        <v>122</v>
      </c>
      <c r="C35" s="526" t="s">
        <v>123</v>
      </c>
      <c r="D35" s="23" t="s">
        <v>79</v>
      </c>
      <c r="E35" s="24">
        <f t="shared" si="0"/>
        <v>30</v>
      </c>
      <c r="F35" s="25">
        <f t="shared" si="1"/>
        <v>25</v>
      </c>
      <c r="G35" s="25">
        <f t="shared" si="2"/>
        <v>25</v>
      </c>
      <c r="H35" s="25">
        <f t="shared" si="3"/>
        <v>25</v>
      </c>
      <c r="I35" s="26">
        <f t="shared" si="4"/>
        <v>15</v>
      </c>
      <c r="J35" s="27">
        <f t="shared" si="5"/>
        <v>120</v>
      </c>
      <c r="K35" s="527">
        <f>(J35+(J36/5))</f>
        <v>153</v>
      </c>
      <c r="L35" s="529">
        <f>IF(K35=0,"",RANK(K35,K:K,0))</f>
        <v>22</v>
      </c>
      <c r="M35" s="28"/>
      <c r="N35" s="29"/>
      <c r="O35" s="28"/>
      <c r="P35" s="29">
        <v>15</v>
      </c>
      <c r="Q35" s="28"/>
      <c r="R35" s="30">
        <v>0</v>
      </c>
      <c r="S35" s="31">
        <v>25</v>
      </c>
      <c r="T35" s="30"/>
      <c r="U35" s="32"/>
      <c r="V35" s="30"/>
      <c r="W35" s="28">
        <v>3</v>
      </c>
      <c r="X35" s="29"/>
      <c r="Y35" s="28"/>
      <c r="Z35" s="29"/>
      <c r="AA35" s="33">
        <v>25</v>
      </c>
      <c r="AB35" s="33">
        <v>9</v>
      </c>
      <c r="AC35" s="34"/>
      <c r="AD35" s="34"/>
      <c r="AE35" s="30"/>
      <c r="AF35" s="32"/>
      <c r="AG35" s="35"/>
      <c r="AH35" s="36"/>
      <c r="AI35" s="28">
        <v>0</v>
      </c>
      <c r="AJ35" s="37"/>
      <c r="AK35" s="28"/>
      <c r="AL35" s="29"/>
      <c r="AM35" s="28"/>
      <c r="AN35" s="33">
        <v>0</v>
      </c>
      <c r="AO35" s="36"/>
      <c r="AP35" s="30"/>
      <c r="AQ35" s="36"/>
      <c r="AR35" s="30">
        <v>3</v>
      </c>
      <c r="AS35" s="36"/>
      <c r="AT35" s="38">
        <v>25</v>
      </c>
      <c r="AU35" s="29">
        <v>3</v>
      </c>
      <c r="AV35" s="28">
        <v>3</v>
      </c>
      <c r="AW35" s="29">
        <v>8</v>
      </c>
      <c r="AX35" s="28"/>
      <c r="AY35" s="30">
        <v>15</v>
      </c>
      <c r="AZ35" s="36">
        <v>15</v>
      </c>
      <c r="BA35" s="35">
        <v>8</v>
      </c>
      <c r="BB35" s="36"/>
      <c r="BC35" s="28">
        <v>0</v>
      </c>
      <c r="BD35" s="35">
        <v>8</v>
      </c>
      <c r="BE35" s="28"/>
      <c r="BF35" s="37">
        <v>30</v>
      </c>
      <c r="BG35" s="30">
        <v>15</v>
      </c>
      <c r="BH35" s="31">
        <v>8</v>
      </c>
    </row>
    <row r="36" spans="1:60" ht="21.75" customHeight="1" x14ac:dyDescent="0.3">
      <c r="A36" s="525"/>
      <c r="B36" s="525"/>
      <c r="C36" s="525"/>
      <c r="D36" s="39" t="s">
        <v>80</v>
      </c>
      <c r="E36" s="24">
        <f t="shared" si="0"/>
        <v>60</v>
      </c>
      <c r="F36" s="25">
        <f t="shared" si="1"/>
        <v>40</v>
      </c>
      <c r="G36" s="25">
        <f t="shared" si="2"/>
        <v>35</v>
      </c>
      <c r="H36" s="25">
        <f t="shared" si="3"/>
        <v>25</v>
      </c>
      <c r="I36" s="26">
        <f t="shared" si="4"/>
        <v>5</v>
      </c>
      <c r="J36" s="40">
        <f t="shared" si="5"/>
        <v>165</v>
      </c>
      <c r="K36" s="528"/>
      <c r="L36" s="528"/>
      <c r="M36" s="41"/>
      <c r="N36" s="42"/>
      <c r="O36" s="41"/>
      <c r="P36" s="42"/>
      <c r="Q36" s="41"/>
      <c r="R36" s="43">
        <v>0</v>
      </c>
      <c r="S36" s="44">
        <v>25</v>
      </c>
      <c r="T36" s="43"/>
      <c r="U36" s="45"/>
      <c r="V36" s="43"/>
      <c r="W36" s="41">
        <v>0</v>
      </c>
      <c r="X36" s="42"/>
      <c r="Y36" s="41"/>
      <c r="Z36" s="42"/>
      <c r="AA36" s="46">
        <v>40</v>
      </c>
      <c r="AB36" s="46"/>
      <c r="AC36" s="47"/>
      <c r="AD36" s="47"/>
      <c r="AE36" s="43"/>
      <c r="AF36" s="45"/>
      <c r="AG36" s="48"/>
      <c r="AH36" s="49"/>
      <c r="AI36" s="41">
        <v>0</v>
      </c>
      <c r="AJ36" s="50"/>
      <c r="AK36" s="41"/>
      <c r="AL36" s="42"/>
      <c r="AM36" s="41"/>
      <c r="AN36" s="46">
        <v>35</v>
      </c>
      <c r="AO36" s="49"/>
      <c r="AP36" s="43"/>
      <c r="AQ36" s="49"/>
      <c r="AR36" s="43"/>
      <c r="AS36" s="49"/>
      <c r="AT36" s="51">
        <v>0</v>
      </c>
      <c r="AU36" s="42"/>
      <c r="AV36" s="41"/>
      <c r="AW36" s="42"/>
      <c r="AX36" s="41"/>
      <c r="AY36" s="43">
        <v>5</v>
      </c>
      <c r="AZ36" s="49"/>
      <c r="BA36" s="48"/>
      <c r="BB36" s="49"/>
      <c r="BC36" s="41">
        <v>0</v>
      </c>
      <c r="BD36" s="48">
        <v>0</v>
      </c>
      <c r="BE36" s="41"/>
      <c r="BF36" s="50"/>
      <c r="BG36" s="43">
        <v>0</v>
      </c>
      <c r="BH36" s="44">
        <v>60</v>
      </c>
    </row>
    <row r="37" spans="1:60" ht="21.75" customHeight="1" x14ac:dyDescent="0.3">
      <c r="A37" s="524" t="s">
        <v>124</v>
      </c>
      <c r="B37" s="526" t="s">
        <v>125</v>
      </c>
      <c r="C37" s="526" t="s">
        <v>89</v>
      </c>
      <c r="D37" s="23" t="s">
        <v>79</v>
      </c>
      <c r="E37" s="24">
        <f t="shared" si="0"/>
        <v>120</v>
      </c>
      <c r="F37" s="25">
        <f t="shared" si="1"/>
        <v>120</v>
      </c>
      <c r="G37" s="25">
        <f t="shared" si="2"/>
        <v>120</v>
      </c>
      <c r="H37" s="25">
        <f t="shared" si="3"/>
        <v>120</v>
      </c>
      <c r="I37" s="26">
        <f t="shared" si="4"/>
        <v>120</v>
      </c>
      <c r="J37" s="27">
        <f t="shared" si="5"/>
        <v>600</v>
      </c>
      <c r="K37" s="527">
        <f>(J37+(J38/5))</f>
        <v>738</v>
      </c>
      <c r="L37" s="529">
        <f>IF(K37=0,"",RANK(K37,K:K,0))</f>
        <v>3</v>
      </c>
      <c r="M37" s="28">
        <v>90</v>
      </c>
      <c r="N37" s="29"/>
      <c r="O37" s="28"/>
      <c r="P37" s="29"/>
      <c r="Q37" s="28"/>
      <c r="R37" s="30">
        <v>0</v>
      </c>
      <c r="S37" s="31">
        <v>40</v>
      </c>
      <c r="T37" s="30"/>
      <c r="U37" s="32"/>
      <c r="V37" s="30"/>
      <c r="W37" s="28">
        <v>0</v>
      </c>
      <c r="X37" s="29"/>
      <c r="Y37" s="28"/>
      <c r="Z37" s="29"/>
      <c r="AA37" s="33"/>
      <c r="AB37" s="33"/>
      <c r="AC37" s="34">
        <v>60</v>
      </c>
      <c r="AD37" s="34">
        <v>10</v>
      </c>
      <c r="AE37" s="30"/>
      <c r="AF37" s="32"/>
      <c r="AG37" s="35">
        <v>120</v>
      </c>
      <c r="AH37" s="36"/>
      <c r="AI37" s="28">
        <v>0</v>
      </c>
      <c r="AJ37" s="37">
        <v>90</v>
      </c>
      <c r="AK37" s="28"/>
      <c r="AL37" s="29"/>
      <c r="AM37" s="28"/>
      <c r="AN37" s="33">
        <v>40</v>
      </c>
      <c r="AO37" s="36"/>
      <c r="AP37" s="30"/>
      <c r="AQ37" s="36"/>
      <c r="AR37" s="30"/>
      <c r="AS37" s="36"/>
      <c r="AT37" s="38">
        <v>120</v>
      </c>
      <c r="AU37" s="29"/>
      <c r="AV37" s="28"/>
      <c r="AW37" s="29"/>
      <c r="AX37" s="28"/>
      <c r="AY37" s="30">
        <v>40</v>
      </c>
      <c r="AZ37" s="36"/>
      <c r="BA37" s="35">
        <v>120</v>
      </c>
      <c r="BB37" s="36"/>
      <c r="BC37" s="28">
        <v>120</v>
      </c>
      <c r="BD37" s="35">
        <v>0</v>
      </c>
      <c r="BE37" s="28"/>
      <c r="BF37" s="37">
        <v>120</v>
      </c>
      <c r="BG37" s="30">
        <v>0</v>
      </c>
      <c r="BH37" s="31">
        <v>120</v>
      </c>
    </row>
    <row r="38" spans="1:60" ht="21.75" customHeight="1" x14ac:dyDescent="0.3">
      <c r="A38" s="525"/>
      <c r="B38" s="525"/>
      <c r="C38" s="525"/>
      <c r="D38" s="39" t="s">
        <v>80</v>
      </c>
      <c r="E38" s="24">
        <f t="shared" si="0"/>
        <v>150</v>
      </c>
      <c r="F38" s="25">
        <f t="shared" si="1"/>
        <v>150</v>
      </c>
      <c r="G38" s="25">
        <f t="shared" si="2"/>
        <v>150</v>
      </c>
      <c r="H38" s="25">
        <f t="shared" si="3"/>
        <v>120</v>
      </c>
      <c r="I38" s="26">
        <f t="shared" si="4"/>
        <v>120</v>
      </c>
      <c r="J38" s="40">
        <f t="shared" si="5"/>
        <v>690</v>
      </c>
      <c r="K38" s="528"/>
      <c r="L38" s="528"/>
      <c r="M38" s="41">
        <v>60</v>
      </c>
      <c r="N38" s="42"/>
      <c r="O38" s="41"/>
      <c r="P38" s="42"/>
      <c r="Q38" s="41"/>
      <c r="R38" s="43">
        <v>0</v>
      </c>
      <c r="S38" s="44">
        <v>150</v>
      </c>
      <c r="T38" s="43"/>
      <c r="U38" s="45"/>
      <c r="V38" s="43"/>
      <c r="W38" s="41">
        <v>0</v>
      </c>
      <c r="X38" s="42"/>
      <c r="Y38" s="41"/>
      <c r="Z38" s="42"/>
      <c r="AA38" s="46"/>
      <c r="AB38" s="46"/>
      <c r="AC38" s="47">
        <v>60</v>
      </c>
      <c r="AD38" s="47"/>
      <c r="AE38" s="43"/>
      <c r="AF38" s="45"/>
      <c r="AG38" s="48">
        <v>120</v>
      </c>
      <c r="AH38" s="49"/>
      <c r="AI38" s="41">
        <v>0</v>
      </c>
      <c r="AJ38" s="50">
        <v>30</v>
      </c>
      <c r="AK38" s="41"/>
      <c r="AL38" s="42"/>
      <c r="AM38" s="41"/>
      <c r="AN38" s="46">
        <v>35</v>
      </c>
      <c r="AO38" s="49"/>
      <c r="AP38" s="43"/>
      <c r="AQ38" s="49"/>
      <c r="AR38" s="43"/>
      <c r="AS38" s="49"/>
      <c r="AT38" s="51">
        <v>0</v>
      </c>
      <c r="AU38" s="42"/>
      <c r="AV38" s="41"/>
      <c r="AW38" s="42"/>
      <c r="AX38" s="41"/>
      <c r="AY38" s="43">
        <v>60</v>
      </c>
      <c r="AZ38" s="49"/>
      <c r="BA38" s="48">
        <v>90</v>
      </c>
      <c r="BB38" s="49"/>
      <c r="BC38" s="41">
        <v>0</v>
      </c>
      <c r="BD38" s="48">
        <v>120</v>
      </c>
      <c r="BE38" s="41"/>
      <c r="BF38" s="50">
        <v>150</v>
      </c>
      <c r="BG38" s="43">
        <v>0</v>
      </c>
      <c r="BH38" s="44">
        <v>150</v>
      </c>
    </row>
    <row r="39" spans="1:60" ht="21.75" customHeight="1" x14ac:dyDescent="0.3">
      <c r="A39" s="524" t="s">
        <v>126</v>
      </c>
      <c r="B39" s="526" t="s">
        <v>127</v>
      </c>
      <c r="C39" s="526" t="s">
        <v>83</v>
      </c>
      <c r="D39" s="23" t="s">
        <v>79</v>
      </c>
      <c r="E39" s="24">
        <f t="shared" si="0"/>
        <v>30</v>
      </c>
      <c r="F39" s="25">
        <f t="shared" si="1"/>
        <v>8</v>
      </c>
      <c r="G39" s="25">
        <f t="shared" si="2"/>
        <v>8</v>
      </c>
      <c r="H39" s="25">
        <f t="shared" si="3"/>
        <v>8</v>
      </c>
      <c r="I39" s="26">
        <f t="shared" si="4"/>
        <v>5</v>
      </c>
      <c r="J39" s="27">
        <f t="shared" si="5"/>
        <v>59</v>
      </c>
      <c r="K39" s="527">
        <f>(J39+(J40/5))</f>
        <v>65</v>
      </c>
      <c r="L39" s="529">
        <f>IF(K39=0,"",RANK(K39,K:K,0))</f>
        <v>32</v>
      </c>
      <c r="M39" s="28"/>
      <c r="N39" s="29"/>
      <c r="O39" s="28"/>
      <c r="P39" s="29"/>
      <c r="Q39" s="28"/>
      <c r="R39" s="30">
        <v>0</v>
      </c>
      <c r="S39" s="31"/>
      <c r="T39" s="30"/>
      <c r="U39" s="32"/>
      <c r="V39" s="30"/>
      <c r="W39" s="28">
        <v>0</v>
      </c>
      <c r="X39" s="29"/>
      <c r="Y39" s="28"/>
      <c r="Z39" s="29"/>
      <c r="AA39" s="33"/>
      <c r="AB39" s="33"/>
      <c r="AC39" s="34"/>
      <c r="AD39" s="34"/>
      <c r="AE39" s="30"/>
      <c r="AF39" s="32"/>
      <c r="AG39" s="35"/>
      <c r="AH39" s="36"/>
      <c r="AI39" s="28">
        <v>0</v>
      </c>
      <c r="AJ39" s="37"/>
      <c r="AK39" s="28"/>
      <c r="AL39" s="29"/>
      <c r="AM39" s="28"/>
      <c r="AN39" s="33">
        <v>0</v>
      </c>
      <c r="AO39" s="36"/>
      <c r="AP39" s="30"/>
      <c r="AQ39" s="36"/>
      <c r="AR39" s="30"/>
      <c r="AS39" s="36"/>
      <c r="AT39" s="38">
        <v>0</v>
      </c>
      <c r="AU39" s="29"/>
      <c r="AV39" s="28"/>
      <c r="AW39" s="29"/>
      <c r="AX39" s="28">
        <v>8</v>
      </c>
      <c r="AY39" s="30">
        <v>0</v>
      </c>
      <c r="AZ39" s="36"/>
      <c r="BA39" s="35">
        <v>8</v>
      </c>
      <c r="BB39" s="36">
        <v>5</v>
      </c>
      <c r="BC39" s="28">
        <v>0</v>
      </c>
      <c r="BD39" s="35">
        <v>0</v>
      </c>
      <c r="BE39" s="28">
        <v>5</v>
      </c>
      <c r="BF39" s="37">
        <v>30</v>
      </c>
      <c r="BG39" s="30">
        <v>0</v>
      </c>
      <c r="BH39" s="31">
        <v>8</v>
      </c>
    </row>
    <row r="40" spans="1:60" ht="21.75" customHeight="1" x14ac:dyDescent="0.3">
      <c r="A40" s="525"/>
      <c r="B40" s="525"/>
      <c r="C40" s="525"/>
      <c r="D40" s="39" t="s">
        <v>80</v>
      </c>
      <c r="E40" s="24">
        <f t="shared" si="0"/>
        <v>30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30</v>
      </c>
      <c r="K40" s="528"/>
      <c r="L40" s="528"/>
      <c r="M40" s="41"/>
      <c r="N40" s="42"/>
      <c r="O40" s="41"/>
      <c r="P40" s="42"/>
      <c r="Q40" s="41"/>
      <c r="R40" s="43">
        <v>0</v>
      </c>
      <c r="S40" s="44"/>
      <c r="T40" s="43"/>
      <c r="U40" s="45"/>
      <c r="V40" s="43"/>
      <c r="W40" s="41">
        <v>0</v>
      </c>
      <c r="X40" s="42"/>
      <c r="Y40" s="41"/>
      <c r="Z40" s="42"/>
      <c r="AA40" s="46"/>
      <c r="AB40" s="46"/>
      <c r="AC40" s="47"/>
      <c r="AD40" s="47"/>
      <c r="AE40" s="43"/>
      <c r="AF40" s="45"/>
      <c r="AG40" s="48"/>
      <c r="AH40" s="49"/>
      <c r="AI40" s="41">
        <v>0</v>
      </c>
      <c r="AJ40" s="50"/>
      <c r="AK40" s="41"/>
      <c r="AL40" s="42"/>
      <c r="AM40" s="41"/>
      <c r="AN40" s="46">
        <v>0</v>
      </c>
      <c r="AO40" s="49"/>
      <c r="AP40" s="43"/>
      <c r="AQ40" s="49"/>
      <c r="AR40" s="43"/>
      <c r="AS40" s="49"/>
      <c r="AT40" s="51">
        <v>0</v>
      </c>
      <c r="AU40" s="42"/>
      <c r="AV40" s="41"/>
      <c r="AW40" s="42"/>
      <c r="AX40" s="41"/>
      <c r="AY40" s="43">
        <v>0</v>
      </c>
      <c r="AZ40" s="49"/>
      <c r="BA40" s="48"/>
      <c r="BB40" s="49"/>
      <c r="BC40" s="41">
        <v>0</v>
      </c>
      <c r="BD40" s="48">
        <v>0</v>
      </c>
      <c r="BE40" s="41"/>
      <c r="BF40" s="50">
        <v>30</v>
      </c>
      <c r="BG40" s="43">
        <v>0</v>
      </c>
      <c r="BH40" s="44"/>
    </row>
    <row r="41" spans="1:60" ht="21.75" customHeight="1" x14ac:dyDescent="0.3">
      <c r="A41" s="526">
        <v>1111</v>
      </c>
      <c r="B41" s="526" t="s">
        <v>128</v>
      </c>
      <c r="C41" s="526" t="s">
        <v>129</v>
      </c>
      <c r="D41" s="23" t="s">
        <v>79</v>
      </c>
      <c r="E41" s="24">
        <f t="shared" si="0"/>
        <v>3</v>
      </c>
      <c r="F41" s="25">
        <f t="shared" si="1"/>
        <v>3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6</v>
      </c>
      <c r="K41" s="527">
        <f>(J41+(J42/5))</f>
        <v>6</v>
      </c>
      <c r="L41" s="529">
        <f>IF(K41=0,"",RANK(K41,K:K,0))</f>
        <v>73</v>
      </c>
      <c r="M41" s="28"/>
      <c r="N41" s="29"/>
      <c r="O41" s="28"/>
      <c r="P41" s="29"/>
      <c r="Q41" s="28"/>
      <c r="R41" s="30">
        <v>0</v>
      </c>
      <c r="S41" s="31"/>
      <c r="T41" s="30"/>
      <c r="U41" s="32"/>
      <c r="V41" s="30"/>
      <c r="W41" s="28">
        <v>0</v>
      </c>
      <c r="X41" s="29"/>
      <c r="Y41" s="28"/>
      <c r="Z41" s="29"/>
      <c r="AA41" s="33"/>
      <c r="AB41" s="33"/>
      <c r="AC41" s="34"/>
      <c r="AD41" s="34"/>
      <c r="AE41" s="30"/>
      <c r="AF41" s="32"/>
      <c r="AG41" s="35"/>
      <c r="AH41" s="36"/>
      <c r="AI41" s="28">
        <v>0</v>
      </c>
      <c r="AJ41" s="37"/>
      <c r="AK41" s="28"/>
      <c r="AL41" s="29"/>
      <c r="AM41" s="28"/>
      <c r="AN41" s="33">
        <v>0</v>
      </c>
      <c r="AO41" s="36"/>
      <c r="AP41" s="30"/>
      <c r="AQ41" s="36"/>
      <c r="AR41" s="30"/>
      <c r="AS41" s="36"/>
      <c r="AT41" s="38">
        <v>0</v>
      </c>
      <c r="AU41" s="29"/>
      <c r="AV41" s="28"/>
      <c r="AW41" s="29"/>
      <c r="AX41" s="28"/>
      <c r="AY41" s="30">
        <v>0</v>
      </c>
      <c r="AZ41" s="36"/>
      <c r="BA41" s="35"/>
      <c r="BB41" s="36"/>
      <c r="BC41" s="28">
        <v>0</v>
      </c>
      <c r="BD41" s="35">
        <v>0</v>
      </c>
      <c r="BE41" s="28">
        <v>3</v>
      </c>
      <c r="BF41" s="37"/>
      <c r="BG41" s="30">
        <v>3</v>
      </c>
      <c r="BH41" s="31"/>
    </row>
    <row r="42" spans="1:60" ht="21.75" customHeight="1" x14ac:dyDescent="0.3">
      <c r="A42" s="525"/>
      <c r="B42" s="525"/>
      <c r="C42" s="525"/>
      <c r="D42" s="39" t="s">
        <v>80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28"/>
      <c r="L42" s="528"/>
      <c r="M42" s="41"/>
      <c r="N42" s="42"/>
      <c r="O42" s="41"/>
      <c r="P42" s="42"/>
      <c r="Q42" s="41"/>
      <c r="R42" s="43">
        <v>0</v>
      </c>
      <c r="S42" s="44"/>
      <c r="T42" s="43"/>
      <c r="U42" s="45"/>
      <c r="V42" s="43"/>
      <c r="W42" s="41">
        <v>0</v>
      </c>
      <c r="X42" s="42"/>
      <c r="Y42" s="41"/>
      <c r="Z42" s="42"/>
      <c r="AA42" s="46"/>
      <c r="AB42" s="46"/>
      <c r="AC42" s="47"/>
      <c r="AD42" s="47"/>
      <c r="AE42" s="43"/>
      <c r="AF42" s="45"/>
      <c r="AG42" s="48"/>
      <c r="AH42" s="49"/>
      <c r="AI42" s="41">
        <v>0</v>
      </c>
      <c r="AJ42" s="50"/>
      <c r="AK42" s="41"/>
      <c r="AL42" s="42"/>
      <c r="AM42" s="41"/>
      <c r="AN42" s="46">
        <v>0</v>
      </c>
      <c r="AO42" s="49"/>
      <c r="AP42" s="43"/>
      <c r="AQ42" s="49"/>
      <c r="AR42" s="43"/>
      <c r="AS42" s="49"/>
      <c r="AT42" s="51">
        <v>0</v>
      </c>
      <c r="AU42" s="42"/>
      <c r="AV42" s="41"/>
      <c r="AW42" s="42"/>
      <c r="AX42" s="41"/>
      <c r="AY42" s="43">
        <v>0</v>
      </c>
      <c r="AZ42" s="49"/>
      <c r="BA42" s="48"/>
      <c r="BB42" s="49"/>
      <c r="BC42" s="41">
        <v>0</v>
      </c>
      <c r="BD42" s="48">
        <v>0</v>
      </c>
      <c r="BE42" s="41"/>
      <c r="BF42" s="50"/>
      <c r="BG42" s="43">
        <v>0</v>
      </c>
      <c r="BH42" s="44"/>
    </row>
    <row r="43" spans="1:60" ht="21.75" customHeight="1" x14ac:dyDescent="0.3">
      <c r="A43" s="524" t="s">
        <v>130</v>
      </c>
      <c r="B43" s="526" t="s">
        <v>131</v>
      </c>
      <c r="C43" s="526" t="s">
        <v>132</v>
      </c>
      <c r="D43" s="23" t="s">
        <v>79</v>
      </c>
      <c r="E43" s="24">
        <f t="shared" si="0"/>
        <v>40</v>
      </c>
      <c r="F43" s="25">
        <f t="shared" si="1"/>
        <v>30</v>
      </c>
      <c r="G43" s="25">
        <f t="shared" si="2"/>
        <v>15</v>
      </c>
      <c r="H43" s="25">
        <f t="shared" si="3"/>
        <v>15</v>
      </c>
      <c r="I43" s="26">
        <f t="shared" si="4"/>
        <v>15</v>
      </c>
      <c r="J43" s="27">
        <f t="shared" si="5"/>
        <v>115</v>
      </c>
      <c r="K43" s="527">
        <f>(J43+(J44/5))</f>
        <v>161</v>
      </c>
      <c r="L43" s="529">
        <f>IF(K43=0,"",RANK(K43,K:K,0))</f>
        <v>21</v>
      </c>
      <c r="M43" s="28"/>
      <c r="N43" s="29">
        <v>3</v>
      </c>
      <c r="O43" s="28"/>
      <c r="P43" s="29"/>
      <c r="Q43" s="28"/>
      <c r="R43" s="30">
        <v>6</v>
      </c>
      <c r="S43" s="31"/>
      <c r="T43" s="30">
        <v>8</v>
      </c>
      <c r="U43" s="32">
        <v>8</v>
      </c>
      <c r="V43" s="30"/>
      <c r="W43" s="28">
        <v>0</v>
      </c>
      <c r="X43" s="29"/>
      <c r="Y43" s="28"/>
      <c r="Z43" s="29">
        <v>1</v>
      </c>
      <c r="AA43" s="33"/>
      <c r="AB43" s="33"/>
      <c r="AC43" s="34">
        <v>15</v>
      </c>
      <c r="AD43" s="34"/>
      <c r="AE43" s="30">
        <v>1</v>
      </c>
      <c r="AF43" s="32"/>
      <c r="AG43" s="35"/>
      <c r="AH43" s="36">
        <v>1</v>
      </c>
      <c r="AI43" s="28">
        <v>1</v>
      </c>
      <c r="AJ43" s="37">
        <v>15</v>
      </c>
      <c r="AK43" s="28"/>
      <c r="AL43" s="29"/>
      <c r="AM43" s="28">
        <v>15</v>
      </c>
      <c r="AN43" s="33">
        <v>0</v>
      </c>
      <c r="AO43" s="36">
        <v>10</v>
      </c>
      <c r="AP43" s="30"/>
      <c r="AQ43" s="36"/>
      <c r="AR43" s="30"/>
      <c r="AS43" s="36"/>
      <c r="AT43" s="38">
        <v>8</v>
      </c>
      <c r="AU43" s="29"/>
      <c r="AV43" s="28"/>
      <c r="AW43" s="29"/>
      <c r="AX43" s="28"/>
      <c r="AY43" s="30">
        <v>3</v>
      </c>
      <c r="AZ43" s="36">
        <v>15</v>
      </c>
      <c r="BA43" s="35"/>
      <c r="BB43" s="36">
        <v>3</v>
      </c>
      <c r="BC43" s="28">
        <v>0</v>
      </c>
      <c r="BD43" s="35">
        <v>8</v>
      </c>
      <c r="BE43" s="28">
        <v>8</v>
      </c>
      <c r="BF43" s="37">
        <v>30</v>
      </c>
      <c r="BG43" s="30">
        <v>8</v>
      </c>
      <c r="BH43" s="31">
        <v>40</v>
      </c>
    </row>
    <row r="44" spans="1:60" ht="21.75" customHeight="1" x14ac:dyDescent="0.3">
      <c r="A44" s="525"/>
      <c r="B44" s="525"/>
      <c r="C44" s="525"/>
      <c r="D44" s="39" t="s">
        <v>80</v>
      </c>
      <c r="E44" s="24">
        <f t="shared" si="0"/>
        <v>90</v>
      </c>
      <c r="F44" s="25">
        <f t="shared" si="1"/>
        <v>60</v>
      </c>
      <c r="G44" s="25">
        <f t="shared" si="2"/>
        <v>30</v>
      </c>
      <c r="H44" s="25">
        <f t="shared" si="3"/>
        <v>25</v>
      </c>
      <c r="I44" s="26">
        <f t="shared" si="4"/>
        <v>25</v>
      </c>
      <c r="J44" s="40">
        <f t="shared" si="5"/>
        <v>230</v>
      </c>
      <c r="K44" s="528"/>
      <c r="L44" s="528"/>
      <c r="M44" s="41"/>
      <c r="N44" s="42">
        <v>5</v>
      </c>
      <c r="O44" s="41"/>
      <c r="P44" s="42"/>
      <c r="Q44" s="41"/>
      <c r="R44" s="43">
        <v>0</v>
      </c>
      <c r="S44" s="44"/>
      <c r="T44" s="43"/>
      <c r="U44" s="45"/>
      <c r="V44" s="43"/>
      <c r="W44" s="41">
        <v>0</v>
      </c>
      <c r="X44" s="42"/>
      <c r="Y44" s="41"/>
      <c r="Z44" s="42"/>
      <c r="AA44" s="46"/>
      <c r="AB44" s="46"/>
      <c r="AC44" s="47"/>
      <c r="AD44" s="47"/>
      <c r="AE44" s="43"/>
      <c r="AF44" s="45"/>
      <c r="AG44" s="48"/>
      <c r="AH44" s="49"/>
      <c r="AI44" s="41">
        <v>0</v>
      </c>
      <c r="AJ44" s="50">
        <v>30</v>
      </c>
      <c r="AK44" s="41"/>
      <c r="AL44" s="42"/>
      <c r="AM44" s="41">
        <v>5</v>
      </c>
      <c r="AN44" s="46">
        <v>0</v>
      </c>
      <c r="AO44" s="49"/>
      <c r="AP44" s="43"/>
      <c r="AQ44" s="49"/>
      <c r="AR44" s="43"/>
      <c r="AS44" s="49"/>
      <c r="AT44" s="51">
        <v>0</v>
      </c>
      <c r="AU44" s="42"/>
      <c r="AV44" s="41"/>
      <c r="AW44" s="42"/>
      <c r="AX44" s="41"/>
      <c r="AY44" s="43">
        <v>0</v>
      </c>
      <c r="AZ44" s="49">
        <v>5</v>
      </c>
      <c r="BA44" s="48"/>
      <c r="BB44" s="49"/>
      <c r="BC44" s="41">
        <v>0</v>
      </c>
      <c r="BD44" s="48">
        <v>60</v>
      </c>
      <c r="BE44" s="41"/>
      <c r="BF44" s="50">
        <v>90</v>
      </c>
      <c r="BG44" s="43">
        <v>25</v>
      </c>
      <c r="BH44" s="44">
        <v>25</v>
      </c>
    </row>
    <row r="45" spans="1:60" ht="21.75" customHeight="1" x14ac:dyDescent="0.3">
      <c r="A45" s="524" t="s">
        <v>133</v>
      </c>
      <c r="B45" s="526" t="s">
        <v>134</v>
      </c>
      <c r="C45" s="526" t="s">
        <v>132</v>
      </c>
      <c r="D45" s="23" t="s">
        <v>79</v>
      </c>
      <c r="E45" s="24">
        <f t="shared" si="0"/>
        <v>15</v>
      </c>
      <c r="F45" s="25">
        <f t="shared" si="1"/>
        <v>15</v>
      </c>
      <c r="G45" s="25">
        <f t="shared" si="2"/>
        <v>8</v>
      </c>
      <c r="H45" s="25">
        <f t="shared" si="3"/>
        <v>8</v>
      </c>
      <c r="I45" s="26">
        <f t="shared" si="4"/>
        <v>8</v>
      </c>
      <c r="J45" s="27">
        <f t="shared" si="5"/>
        <v>54</v>
      </c>
      <c r="K45" s="527">
        <f>(J45+(J46/5))</f>
        <v>80</v>
      </c>
      <c r="L45" s="529">
        <f>IF(K45=0,"",RANK(K45,K:K,0))</f>
        <v>29</v>
      </c>
      <c r="M45" s="28"/>
      <c r="N45" s="29"/>
      <c r="O45" s="28"/>
      <c r="P45" s="29"/>
      <c r="Q45" s="28"/>
      <c r="R45" s="30">
        <v>0</v>
      </c>
      <c r="S45" s="31"/>
      <c r="T45" s="30"/>
      <c r="U45" s="32"/>
      <c r="V45" s="30"/>
      <c r="W45" s="28">
        <v>0</v>
      </c>
      <c r="X45" s="29"/>
      <c r="Y45" s="28"/>
      <c r="Z45" s="29"/>
      <c r="AA45" s="33"/>
      <c r="AB45" s="33"/>
      <c r="AC45" s="34"/>
      <c r="AD45" s="34"/>
      <c r="AE45" s="30">
        <v>1</v>
      </c>
      <c r="AF45" s="32"/>
      <c r="AG45" s="35">
        <v>8</v>
      </c>
      <c r="AH45" s="36"/>
      <c r="AI45" s="28">
        <v>0</v>
      </c>
      <c r="AJ45" s="37">
        <v>15</v>
      </c>
      <c r="AK45" s="28"/>
      <c r="AL45" s="29"/>
      <c r="AM45" s="28"/>
      <c r="AN45" s="33">
        <v>0</v>
      </c>
      <c r="AO45" s="36">
        <v>4</v>
      </c>
      <c r="AP45" s="30"/>
      <c r="AQ45" s="36"/>
      <c r="AR45" s="30"/>
      <c r="AS45" s="36">
        <v>15</v>
      </c>
      <c r="AT45" s="38">
        <v>0</v>
      </c>
      <c r="AU45" s="29"/>
      <c r="AV45" s="28"/>
      <c r="AW45" s="29">
        <v>3</v>
      </c>
      <c r="AX45" s="28">
        <v>3</v>
      </c>
      <c r="AY45" s="30">
        <v>0</v>
      </c>
      <c r="AZ45" s="36">
        <v>8</v>
      </c>
      <c r="BA45" s="35">
        <v>8</v>
      </c>
      <c r="BB45" s="36"/>
      <c r="BC45" s="28">
        <v>0</v>
      </c>
      <c r="BD45" s="35">
        <v>8</v>
      </c>
      <c r="BE45" s="28">
        <v>3</v>
      </c>
      <c r="BF45" s="37"/>
      <c r="BG45" s="30">
        <v>8</v>
      </c>
      <c r="BH45" s="31">
        <v>8</v>
      </c>
    </row>
    <row r="46" spans="1:60" ht="21.75" customHeight="1" x14ac:dyDescent="0.3">
      <c r="A46" s="525"/>
      <c r="B46" s="525"/>
      <c r="C46" s="525"/>
      <c r="D46" s="39" t="s">
        <v>80</v>
      </c>
      <c r="E46" s="24">
        <f t="shared" si="0"/>
        <v>30</v>
      </c>
      <c r="F46" s="25">
        <f t="shared" si="1"/>
        <v>25</v>
      </c>
      <c r="G46" s="25">
        <f t="shared" si="2"/>
        <v>25</v>
      </c>
      <c r="H46" s="25">
        <f t="shared" si="3"/>
        <v>25</v>
      </c>
      <c r="I46" s="26">
        <f t="shared" si="4"/>
        <v>25</v>
      </c>
      <c r="J46" s="40">
        <f t="shared" si="5"/>
        <v>130</v>
      </c>
      <c r="K46" s="528"/>
      <c r="L46" s="528"/>
      <c r="M46" s="41"/>
      <c r="N46" s="42"/>
      <c r="O46" s="41"/>
      <c r="P46" s="42"/>
      <c r="Q46" s="41"/>
      <c r="R46" s="43">
        <v>0</v>
      </c>
      <c r="S46" s="44"/>
      <c r="T46" s="43"/>
      <c r="U46" s="45"/>
      <c r="V46" s="43"/>
      <c r="W46" s="41">
        <v>0</v>
      </c>
      <c r="X46" s="42"/>
      <c r="Y46" s="41"/>
      <c r="Z46" s="42"/>
      <c r="AA46" s="46"/>
      <c r="AB46" s="46"/>
      <c r="AC46" s="47"/>
      <c r="AD46" s="47"/>
      <c r="AE46" s="43"/>
      <c r="AF46" s="45"/>
      <c r="AG46" s="48">
        <v>25</v>
      </c>
      <c r="AH46" s="49"/>
      <c r="AI46" s="41">
        <v>0</v>
      </c>
      <c r="AJ46" s="50">
        <v>30</v>
      </c>
      <c r="AK46" s="41"/>
      <c r="AL46" s="42"/>
      <c r="AM46" s="41"/>
      <c r="AN46" s="46">
        <v>0</v>
      </c>
      <c r="AO46" s="49"/>
      <c r="AP46" s="43"/>
      <c r="AQ46" s="49"/>
      <c r="AR46" s="43"/>
      <c r="AS46" s="49">
        <v>5</v>
      </c>
      <c r="AT46" s="51">
        <v>0</v>
      </c>
      <c r="AU46" s="42"/>
      <c r="AV46" s="41"/>
      <c r="AW46" s="42"/>
      <c r="AX46" s="41">
        <v>25</v>
      </c>
      <c r="AY46" s="43">
        <v>0</v>
      </c>
      <c r="AZ46" s="49">
        <v>5</v>
      </c>
      <c r="BA46" s="48">
        <v>25</v>
      </c>
      <c r="BB46" s="49"/>
      <c r="BC46" s="41">
        <v>0</v>
      </c>
      <c r="BD46" s="48">
        <v>25</v>
      </c>
      <c r="BE46" s="41"/>
      <c r="BF46" s="50"/>
      <c r="BG46" s="43">
        <v>5</v>
      </c>
      <c r="BH46" s="44">
        <v>25</v>
      </c>
    </row>
    <row r="47" spans="1:60" ht="21.75" customHeight="1" x14ac:dyDescent="0.3">
      <c r="A47" s="524" t="s">
        <v>135</v>
      </c>
      <c r="B47" s="526" t="s">
        <v>136</v>
      </c>
      <c r="C47" s="526" t="s">
        <v>137</v>
      </c>
      <c r="D47" s="23" t="s">
        <v>79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527">
        <f>(J47+(J48/5))</f>
        <v>0</v>
      </c>
      <c r="L47" s="529" t="str">
        <f>IF(K47=0,"",RANK(K47,K:K,0))</f>
        <v/>
      </c>
      <c r="M47" s="28"/>
      <c r="N47" s="29"/>
      <c r="O47" s="28"/>
      <c r="P47" s="29"/>
      <c r="Q47" s="28"/>
      <c r="R47" s="30">
        <v>0</v>
      </c>
      <c r="S47" s="31"/>
      <c r="T47" s="30"/>
      <c r="U47" s="32"/>
      <c r="V47" s="30"/>
      <c r="W47" s="28">
        <v>0</v>
      </c>
      <c r="X47" s="29"/>
      <c r="Y47" s="28"/>
      <c r="Z47" s="29"/>
      <c r="AA47" s="33"/>
      <c r="AB47" s="33"/>
      <c r="AC47" s="34"/>
      <c r="AD47" s="34"/>
      <c r="AE47" s="30"/>
      <c r="AF47" s="32"/>
      <c r="AG47" s="35"/>
      <c r="AH47" s="36"/>
      <c r="AI47" s="28">
        <v>0</v>
      </c>
      <c r="AJ47" s="37"/>
      <c r="AK47" s="28"/>
      <c r="AL47" s="29"/>
      <c r="AM47" s="28"/>
      <c r="AN47" s="33">
        <v>0</v>
      </c>
      <c r="AO47" s="36"/>
      <c r="AP47" s="30"/>
      <c r="AQ47" s="36"/>
      <c r="AR47" s="30"/>
      <c r="AS47" s="36"/>
      <c r="AT47" s="38">
        <v>0</v>
      </c>
      <c r="AU47" s="29"/>
      <c r="AV47" s="28"/>
      <c r="AW47" s="29"/>
      <c r="AX47" s="28"/>
      <c r="AY47" s="30">
        <v>0</v>
      </c>
      <c r="AZ47" s="36"/>
      <c r="BA47" s="35"/>
      <c r="BB47" s="36"/>
      <c r="BC47" s="28">
        <v>0</v>
      </c>
      <c r="BD47" s="35">
        <v>0</v>
      </c>
      <c r="BE47" s="28"/>
      <c r="BF47" s="37"/>
      <c r="BG47" s="30">
        <v>0</v>
      </c>
      <c r="BH47" s="31"/>
    </row>
    <row r="48" spans="1:60" ht="21.75" customHeight="1" x14ac:dyDescent="0.3">
      <c r="A48" s="525"/>
      <c r="B48" s="525"/>
      <c r="C48" s="525"/>
      <c r="D48" s="39" t="s">
        <v>80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28"/>
      <c r="L48" s="528"/>
      <c r="M48" s="41"/>
      <c r="N48" s="42"/>
      <c r="O48" s="41"/>
      <c r="P48" s="42"/>
      <c r="Q48" s="41"/>
      <c r="R48" s="43">
        <v>0</v>
      </c>
      <c r="S48" s="44"/>
      <c r="T48" s="43"/>
      <c r="U48" s="45"/>
      <c r="V48" s="43"/>
      <c r="W48" s="41">
        <v>0</v>
      </c>
      <c r="X48" s="42"/>
      <c r="Y48" s="41"/>
      <c r="Z48" s="42"/>
      <c r="AA48" s="46"/>
      <c r="AB48" s="46"/>
      <c r="AC48" s="47"/>
      <c r="AD48" s="47"/>
      <c r="AE48" s="43"/>
      <c r="AF48" s="45"/>
      <c r="AG48" s="48"/>
      <c r="AH48" s="49"/>
      <c r="AI48" s="41">
        <v>0</v>
      </c>
      <c r="AJ48" s="50"/>
      <c r="AK48" s="41"/>
      <c r="AL48" s="42"/>
      <c r="AM48" s="41"/>
      <c r="AN48" s="46">
        <v>0</v>
      </c>
      <c r="AO48" s="49"/>
      <c r="AP48" s="43"/>
      <c r="AQ48" s="49"/>
      <c r="AR48" s="43"/>
      <c r="AS48" s="49"/>
      <c r="AT48" s="51">
        <v>0</v>
      </c>
      <c r="AU48" s="42"/>
      <c r="AV48" s="41"/>
      <c r="AW48" s="42"/>
      <c r="AX48" s="41"/>
      <c r="AY48" s="43">
        <v>0</v>
      </c>
      <c r="AZ48" s="49"/>
      <c r="BA48" s="48"/>
      <c r="BB48" s="49"/>
      <c r="BC48" s="41">
        <v>0</v>
      </c>
      <c r="BD48" s="48">
        <v>0</v>
      </c>
      <c r="BE48" s="41"/>
      <c r="BF48" s="50"/>
      <c r="BG48" s="43">
        <v>0</v>
      </c>
      <c r="BH48" s="44"/>
    </row>
    <row r="49" spans="1:60" ht="21.75" customHeight="1" x14ac:dyDescent="0.3">
      <c r="A49" s="524" t="s">
        <v>138</v>
      </c>
      <c r="B49" s="526" t="s">
        <v>139</v>
      </c>
      <c r="C49" s="526" t="s">
        <v>78</v>
      </c>
      <c r="D49" s="23" t="s">
        <v>79</v>
      </c>
      <c r="E49" s="24">
        <f t="shared" si="0"/>
        <v>60</v>
      </c>
      <c r="F49" s="25">
        <f t="shared" si="1"/>
        <v>60</v>
      </c>
      <c r="G49" s="25">
        <f t="shared" si="2"/>
        <v>50</v>
      </c>
      <c r="H49" s="25">
        <f t="shared" si="3"/>
        <v>40</v>
      </c>
      <c r="I49" s="26">
        <f t="shared" si="4"/>
        <v>30</v>
      </c>
      <c r="J49" s="27">
        <f t="shared" si="5"/>
        <v>240</v>
      </c>
      <c r="K49" s="527">
        <f>(J49+(J50/5))</f>
        <v>308</v>
      </c>
      <c r="L49" s="529">
        <f>IF(K49=0,"",RANK(K49,K:K,0))</f>
        <v>11</v>
      </c>
      <c r="M49" s="28">
        <v>8</v>
      </c>
      <c r="N49" s="29">
        <v>3</v>
      </c>
      <c r="O49" s="28"/>
      <c r="P49" s="29"/>
      <c r="Q49" s="28"/>
      <c r="R49" s="30">
        <v>0</v>
      </c>
      <c r="S49" s="31">
        <v>25</v>
      </c>
      <c r="T49" s="30"/>
      <c r="U49" s="32">
        <v>15</v>
      </c>
      <c r="V49" s="30"/>
      <c r="W49" s="28">
        <v>0</v>
      </c>
      <c r="X49" s="29"/>
      <c r="Y49" s="28"/>
      <c r="Z49" s="29">
        <v>6</v>
      </c>
      <c r="AA49" s="33"/>
      <c r="AB49" s="33"/>
      <c r="AC49" s="34">
        <v>6</v>
      </c>
      <c r="AD49" s="34">
        <v>8</v>
      </c>
      <c r="AE49" s="30"/>
      <c r="AF49" s="32"/>
      <c r="AG49" s="35"/>
      <c r="AH49" s="36">
        <v>10</v>
      </c>
      <c r="AI49" s="28">
        <v>0</v>
      </c>
      <c r="AJ49" s="37">
        <v>30</v>
      </c>
      <c r="AK49" s="28"/>
      <c r="AL49" s="29"/>
      <c r="AM49" s="28"/>
      <c r="AN49" s="33">
        <v>60</v>
      </c>
      <c r="AO49" s="36"/>
      <c r="AP49" s="30"/>
      <c r="AQ49" s="36"/>
      <c r="AR49" s="30">
        <v>15</v>
      </c>
      <c r="AS49" s="36"/>
      <c r="AT49" s="38">
        <v>25</v>
      </c>
      <c r="AU49" s="29"/>
      <c r="AV49" s="28"/>
      <c r="AW49" s="29"/>
      <c r="AX49" s="28"/>
      <c r="AY49" s="30">
        <v>0</v>
      </c>
      <c r="AZ49" s="36">
        <v>25</v>
      </c>
      <c r="BA49" s="35">
        <v>8</v>
      </c>
      <c r="BB49" s="36"/>
      <c r="BC49" s="28">
        <v>0</v>
      </c>
      <c r="BD49" s="35">
        <v>60</v>
      </c>
      <c r="BE49" s="28">
        <v>15</v>
      </c>
      <c r="BF49" s="37">
        <v>50</v>
      </c>
      <c r="BG49" s="30">
        <v>25</v>
      </c>
      <c r="BH49" s="31">
        <v>40</v>
      </c>
    </row>
    <row r="50" spans="1:60" ht="21.75" customHeight="1" x14ac:dyDescent="0.3">
      <c r="A50" s="525"/>
      <c r="B50" s="525"/>
      <c r="C50" s="525"/>
      <c r="D50" s="39" t="s">
        <v>80</v>
      </c>
      <c r="E50" s="24">
        <f t="shared" si="0"/>
        <v>90</v>
      </c>
      <c r="F50" s="25">
        <f t="shared" si="1"/>
        <v>90</v>
      </c>
      <c r="G50" s="25">
        <f t="shared" si="2"/>
        <v>60</v>
      </c>
      <c r="H50" s="25">
        <f t="shared" si="3"/>
        <v>60</v>
      </c>
      <c r="I50" s="26">
        <f t="shared" si="4"/>
        <v>40</v>
      </c>
      <c r="J50" s="40">
        <f t="shared" si="5"/>
        <v>340</v>
      </c>
      <c r="K50" s="528"/>
      <c r="L50" s="528"/>
      <c r="M50" s="41">
        <v>25</v>
      </c>
      <c r="N50" s="42">
        <v>25</v>
      </c>
      <c r="O50" s="41"/>
      <c r="P50" s="42"/>
      <c r="Q50" s="41">
        <v>25</v>
      </c>
      <c r="R50" s="43">
        <v>0</v>
      </c>
      <c r="S50" s="44">
        <v>25</v>
      </c>
      <c r="T50" s="43"/>
      <c r="U50" s="45">
        <v>25</v>
      </c>
      <c r="V50" s="43"/>
      <c r="W50" s="41">
        <v>0</v>
      </c>
      <c r="X50" s="42"/>
      <c r="Y50" s="41"/>
      <c r="Z50" s="42"/>
      <c r="AA50" s="46"/>
      <c r="AB50" s="46"/>
      <c r="AC50" s="47">
        <v>40</v>
      </c>
      <c r="AD50" s="47">
        <v>9</v>
      </c>
      <c r="AE50" s="43"/>
      <c r="AF50" s="45">
        <v>25</v>
      </c>
      <c r="AG50" s="48"/>
      <c r="AH50" s="49"/>
      <c r="AI50" s="41">
        <v>0</v>
      </c>
      <c r="AJ50" s="50">
        <v>30</v>
      </c>
      <c r="AK50" s="41"/>
      <c r="AL50" s="42"/>
      <c r="AM50" s="41"/>
      <c r="AN50" s="46">
        <v>0</v>
      </c>
      <c r="AO50" s="49"/>
      <c r="AP50" s="43"/>
      <c r="AQ50" s="49">
        <v>40</v>
      </c>
      <c r="AR50" s="43">
        <v>5</v>
      </c>
      <c r="AS50" s="49"/>
      <c r="AT50" s="51">
        <v>60</v>
      </c>
      <c r="AU50" s="42"/>
      <c r="AV50" s="41"/>
      <c r="AW50" s="42"/>
      <c r="AX50" s="41"/>
      <c r="AY50" s="43">
        <v>0</v>
      </c>
      <c r="AZ50" s="49">
        <v>5</v>
      </c>
      <c r="BA50" s="48">
        <v>60</v>
      </c>
      <c r="BB50" s="49"/>
      <c r="BC50" s="41">
        <v>0</v>
      </c>
      <c r="BD50" s="48">
        <v>90</v>
      </c>
      <c r="BE50" s="41">
        <v>40</v>
      </c>
      <c r="BF50" s="50">
        <v>90</v>
      </c>
      <c r="BG50" s="43">
        <v>40</v>
      </c>
      <c r="BH50" s="44">
        <v>25</v>
      </c>
    </row>
    <row r="51" spans="1:60" ht="21.75" customHeight="1" x14ac:dyDescent="0.3">
      <c r="A51" s="524" t="s">
        <v>140</v>
      </c>
      <c r="B51" s="526" t="s">
        <v>141</v>
      </c>
      <c r="C51" s="526" t="s">
        <v>142</v>
      </c>
      <c r="D51" s="23" t="s">
        <v>79</v>
      </c>
      <c r="E51" s="24">
        <f t="shared" si="0"/>
        <v>3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3</v>
      </c>
      <c r="K51" s="527">
        <f>(J51+(J52/5))</f>
        <v>3</v>
      </c>
      <c r="L51" s="529">
        <f>IF(K51=0,"",RANK(K51,K:K,0))</f>
        <v>79</v>
      </c>
      <c r="M51" s="28"/>
      <c r="N51" s="29"/>
      <c r="O51" s="28"/>
      <c r="P51" s="29"/>
      <c r="Q51" s="28"/>
      <c r="R51" s="30">
        <v>0</v>
      </c>
      <c r="S51" s="31"/>
      <c r="T51" s="30"/>
      <c r="U51" s="32">
        <v>3</v>
      </c>
      <c r="V51" s="30"/>
      <c r="W51" s="28">
        <v>0</v>
      </c>
      <c r="X51" s="29"/>
      <c r="Y51" s="28"/>
      <c r="Z51" s="29"/>
      <c r="AA51" s="33"/>
      <c r="AB51" s="33"/>
      <c r="AC51" s="34"/>
      <c r="AD51" s="34"/>
      <c r="AE51" s="30"/>
      <c r="AF51" s="32"/>
      <c r="AG51" s="35"/>
      <c r="AH51" s="36"/>
      <c r="AI51" s="28">
        <v>0</v>
      </c>
      <c r="AJ51" s="37"/>
      <c r="AK51" s="28"/>
      <c r="AL51" s="29"/>
      <c r="AM51" s="28"/>
      <c r="AN51" s="33">
        <v>0</v>
      </c>
      <c r="AO51" s="36"/>
      <c r="AP51" s="30"/>
      <c r="AQ51" s="36"/>
      <c r="AR51" s="30"/>
      <c r="AS51" s="36"/>
      <c r="AT51" s="38">
        <v>0</v>
      </c>
      <c r="AU51" s="29"/>
      <c r="AV51" s="28"/>
      <c r="AW51" s="29"/>
      <c r="AX51" s="28"/>
      <c r="AY51" s="30">
        <v>0</v>
      </c>
      <c r="AZ51" s="36"/>
      <c r="BA51" s="35"/>
      <c r="BB51" s="36"/>
      <c r="BC51" s="28">
        <v>0</v>
      </c>
      <c r="BD51" s="35">
        <v>0</v>
      </c>
      <c r="BE51" s="28"/>
      <c r="BF51" s="37"/>
      <c r="BG51" s="30">
        <v>0</v>
      </c>
      <c r="BH51" s="31"/>
    </row>
    <row r="52" spans="1:60" ht="21.75" customHeight="1" x14ac:dyDescent="0.3">
      <c r="A52" s="525"/>
      <c r="B52" s="525"/>
      <c r="C52" s="525"/>
      <c r="D52" s="39" t="s">
        <v>80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28"/>
      <c r="L52" s="528"/>
      <c r="M52" s="41"/>
      <c r="N52" s="42"/>
      <c r="O52" s="41"/>
      <c r="P52" s="42"/>
      <c r="Q52" s="41"/>
      <c r="R52" s="43">
        <v>0</v>
      </c>
      <c r="S52" s="44"/>
      <c r="T52" s="43"/>
      <c r="U52" s="45"/>
      <c r="V52" s="43"/>
      <c r="W52" s="41">
        <v>0</v>
      </c>
      <c r="X52" s="42"/>
      <c r="Y52" s="41"/>
      <c r="Z52" s="42"/>
      <c r="AA52" s="46"/>
      <c r="AB52" s="46"/>
      <c r="AC52" s="47"/>
      <c r="AD52" s="47"/>
      <c r="AE52" s="43"/>
      <c r="AF52" s="45"/>
      <c r="AG52" s="48"/>
      <c r="AH52" s="49"/>
      <c r="AI52" s="41">
        <v>0</v>
      </c>
      <c r="AJ52" s="50"/>
      <c r="AK52" s="41"/>
      <c r="AL52" s="42"/>
      <c r="AM52" s="41"/>
      <c r="AN52" s="46">
        <v>0</v>
      </c>
      <c r="AO52" s="49"/>
      <c r="AP52" s="43"/>
      <c r="AQ52" s="49"/>
      <c r="AR52" s="43"/>
      <c r="AS52" s="49"/>
      <c r="AT52" s="51">
        <v>0</v>
      </c>
      <c r="AU52" s="42"/>
      <c r="AV52" s="41"/>
      <c r="AW52" s="42"/>
      <c r="AX52" s="41"/>
      <c r="AY52" s="43">
        <v>0</v>
      </c>
      <c r="AZ52" s="49"/>
      <c r="BA52" s="48"/>
      <c r="BB52" s="49"/>
      <c r="BC52" s="41">
        <v>0</v>
      </c>
      <c r="BD52" s="48">
        <v>0</v>
      </c>
      <c r="BE52" s="41"/>
      <c r="BF52" s="50"/>
      <c r="BG52" s="43">
        <v>0</v>
      </c>
      <c r="BH52" s="44"/>
    </row>
    <row r="53" spans="1:60" ht="21.75" customHeight="1" x14ac:dyDescent="0.3">
      <c r="A53" s="524" t="s">
        <v>143</v>
      </c>
      <c r="B53" s="526" t="s">
        <v>144</v>
      </c>
      <c r="C53" s="526" t="s">
        <v>145</v>
      </c>
      <c r="D53" s="23" t="s">
        <v>79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527">
        <f>(J53+(J54/5))</f>
        <v>6</v>
      </c>
      <c r="L53" s="529">
        <f>IF(K53=0,"",RANK(K53,K:K,0))</f>
        <v>73</v>
      </c>
      <c r="M53" s="28"/>
      <c r="N53" s="29"/>
      <c r="O53" s="28"/>
      <c r="P53" s="29"/>
      <c r="Q53" s="28"/>
      <c r="R53" s="30">
        <v>0</v>
      </c>
      <c r="S53" s="31"/>
      <c r="T53" s="30"/>
      <c r="U53" s="32"/>
      <c r="V53" s="30"/>
      <c r="W53" s="28">
        <v>0</v>
      </c>
      <c r="X53" s="29"/>
      <c r="Y53" s="28"/>
      <c r="Z53" s="29"/>
      <c r="AA53" s="33"/>
      <c r="AB53" s="33"/>
      <c r="AC53" s="34"/>
      <c r="AD53" s="34"/>
      <c r="AE53" s="30"/>
      <c r="AF53" s="32"/>
      <c r="AG53" s="35"/>
      <c r="AH53" s="36"/>
      <c r="AI53" s="28">
        <v>0</v>
      </c>
      <c r="AJ53" s="37"/>
      <c r="AK53" s="28"/>
      <c r="AL53" s="29"/>
      <c r="AM53" s="28"/>
      <c r="AN53" s="33">
        <v>0</v>
      </c>
      <c r="AO53" s="36"/>
      <c r="AP53" s="30"/>
      <c r="AQ53" s="36"/>
      <c r="AR53" s="30"/>
      <c r="AS53" s="36"/>
      <c r="AT53" s="38">
        <v>0</v>
      </c>
      <c r="AU53" s="29"/>
      <c r="AV53" s="28"/>
      <c r="AW53" s="29"/>
      <c r="AX53" s="28"/>
      <c r="AY53" s="30">
        <v>0</v>
      </c>
      <c r="AZ53" s="36"/>
      <c r="BA53" s="35"/>
      <c r="BB53" s="36"/>
      <c r="BC53" s="28">
        <v>0</v>
      </c>
      <c r="BD53" s="35">
        <v>0</v>
      </c>
      <c r="BE53" s="28"/>
      <c r="BF53" s="37"/>
      <c r="BG53" s="30">
        <v>3</v>
      </c>
      <c r="BH53" s="31"/>
    </row>
    <row r="54" spans="1:60" ht="21.75" customHeight="1" x14ac:dyDescent="0.3">
      <c r="A54" s="525"/>
      <c r="B54" s="525"/>
      <c r="C54" s="525"/>
      <c r="D54" s="39" t="s">
        <v>80</v>
      </c>
      <c r="E54" s="24">
        <f t="shared" si="0"/>
        <v>15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15</v>
      </c>
      <c r="K54" s="528"/>
      <c r="L54" s="528"/>
      <c r="M54" s="41"/>
      <c r="N54" s="42"/>
      <c r="O54" s="41"/>
      <c r="P54" s="42"/>
      <c r="Q54" s="41"/>
      <c r="R54" s="43">
        <v>0</v>
      </c>
      <c r="S54" s="44"/>
      <c r="T54" s="43"/>
      <c r="U54" s="45"/>
      <c r="V54" s="43"/>
      <c r="W54" s="41">
        <v>0</v>
      </c>
      <c r="X54" s="42"/>
      <c r="Y54" s="41"/>
      <c r="Z54" s="42"/>
      <c r="AA54" s="46"/>
      <c r="AB54" s="46"/>
      <c r="AC54" s="47"/>
      <c r="AD54" s="47"/>
      <c r="AE54" s="43"/>
      <c r="AF54" s="45"/>
      <c r="AG54" s="48"/>
      <c r="AH54" s="49"/>
      <c r="AI54" s="41">
        <v>0</v>
      </c>
      <c r="AJ54" s="50"/>
      <c r="AK54" s="41"/>
      <c r="AL54" s="42"/>
      <c r="AM54" s="41"/>
      <c r="AN54" s="46">
        <v>0</v>
      </c>
      <c r="AO54" s="49"/>
      <c r="AP54" s="43"/>
      <c r="AQ54" s="49"/>
      <c r="AR54" s="43"/>
      <c r="AS54" s="49"/>
      <c r="AT54" s="51">
        <v>0</v>
      </c>
      <c r="AU54" s="42"/>
      <c r="AV54" s="41"/>
      <c r="AW54" s="42"/>
      <c r="AX54" s="41"/>
      <c r="AY54" s="43">
        <v>0</v>
      </c>
      <c r="AZ54" s="49"/>
      <c r="BA54" s="48"/>
      <c r="BB54" s="49"/>
      <c r="BC54" s="41">
        <v>0</v>
      </c>
      <c r="BD54" s="48">
        <v>0</v>
      </c>
      <c r="BE54" s="41"/>
      <c r="BF54" s="50"/>
      <c r="BG54" s="43">
        <v>15</v>
      </c>
      <c r="BH54" s="44"/>
    </row>
    <row r="55" spans="1:60" ht="21.75" customHeight="1" x14ac:dyDescent="0.3">
      <c r="A55" s="524" t="s">
        <v>146</v>
      </c>
      <c r="B55" s="526" t="s">
        <v>147</v>
      </c>
      <c r="C55" s="526" t="s">
        <v>145</v>
      </c>
      <c r="D55" s="23" t="s">
        <v>79</v>
      </c>
      <c r="E55" s="24">
        <f t="shared" si="0"/>
        <v>25</v>
      </c>
      <c r="F55" s="25">
        <f t="shared" si="1"/>
        <v>25</v>
      </c>
      <c r="G55" s="25">
        <f t="shared" si="2"/>
        <v>25</v>
      </c>
      <c r="H55" s="25">
        <f t="shared" si="3"/>
        <v>15</v>
      </c>
      <c r="I55" s="26">
        <f t="shared" si="4"/>
        <v>8</v>
      </c>
      <c r="J55" s="27">
        <f t="shared" si="5"/>
        <v>98</v>
      </c>
      <c r="K55" s="527">
        <f>(J55+(J56/5))</f>
        <v>126</v>
      </c>
      <c r="L55" s="529">
        <f>IF(K55=0,"",RANK(K55,K:K,0))</f>
        <v>25</v>
      </c>
      <c r="M55" s="28">
        <v>8</v>
      </c>
      <c r="N55" s="29">
        <v>8</v>
      </c>
      <c r="O55" s="28"/>
      <c r="P55" s="29"/>
      <c r="Q55" s="28">
        <v>8</v>
      </c>
      <c r="R55" s="30">
        <v>6</v>
      </c>
      <c r="S55" s="31"/>
      <c r="T55" s="30">
        <v>25</v>
      </c>
      <c r="U55" s="32">
        <v>8</v>
      </c>
      <c r="V55" s="30"/>
      <c r="W55" s="28">
        <v>5</v>
      </c>
      <c r="X55" s="29"/>
      <c r="Y55" s="28"/>
      <c r="Z55" s="29">
        <v>6</v>
      </c>
      <c r="AA55" s="33">
        <v>6</v>
      </c>
      <c r="AB55" s="33">
        <v>6</v>
      </c>
      <c r="AC55" s="34"/>
      <c r="AD55" s="34"/>
      <c r="AE55" s="30"/>
      <c r="AF55" s="32">
        <v>8</v>
      </c>
      <c r="AG55" s="35"/>
      <c r="AH55" s="36">
        <v>6</v>
      </c>
      <c r="AI55" s="28">
        <v>4</v>
      </c>
      <c r="AJ55" s="37"/>
      <c r="AK55" s="28"/>
      <c r="AL55" s="29"/>
      <c r="AM55" s="28"/>
      <c r="AN55" s="33">
        <v>0</v>
      </c>
      <c r="AO55" s="36"/>
      <c r="AP55" s="30">
        <v>8</v>
      </c>
      <c r="AQ55" s="36"/>
      <c r="AR55" s="30"/>
      <c r="AS55" s="36"/>
      <c r="AT55" s="38">
        <v>8</v>
      </c>
      <c r="AU55" s="29">
        <v>25</v>
      </c>
      <c r="AV55" s="28"/>
      <c r="AW55" s="29">
        <v>8</v>
      </c>
      <c r="AX55" s="28"/>
      <c r="AY55" s="30">
        <v>15</v>
      </c>
      <c r="AZ55" s="36">
        <v>25</v>
      </c>
      <c r="BA55" s="35">
        <v>8</v>
      </c>
      <c r="BB55" s="36">
        <v>8</v>
      </c>
      <c r="BC55" s="28">
        <v>0</v>
      </c>
      <c r="BD55" s="35">
        <v>8</v>
      </c>
      <c r="BE55" s="28">
        <v>3</v>
      </c>
      <c r="BF55" s="37"/>
      <c r="BG55" s="30">
        <v>8</v>
      </c>
      <c r="BH55" s="31">
        <v>8</v>
      </c>
    </row>
    <row r="56" spans="1:60" ht="21.75" customHeight="1" x14ac:dyDescent="0.3">
      <c r="A56" s="525"/>
      <c r="B56" s="525"/>
      <c r="C56" s="525"/>
      <c r="D56" s="39" t="s">
        <v>80</v>
      </c>
      <c r="E56" s="24">
        <f t="shared" si="0"/>
        <v>40</v>
      </c>
      <c r="F56" s="25">
        <f t="shared" si="1"/>
        <v>25</v>
      </c>
      <c r="G56" s="25">
        <f t="shared" si="2"/>
        <v>25</v>
      </c>
      <c r="H56" s="25">
        <f t="shared" si="3"/>
        <v>25</v>
      </c>
      <c r="I56" s="26">
        <f t="shared" si="4"/>
        <v>25</v>
      </c>
      <c r="J56" s="40">
        <f t="shared" si="5"/>
        <v>140</v>
      </c>
      <c r="K56" s="528"/>
      <c r="L56" s="528"/>
      <c r="M56" s="41">
        <v>25</v>
      </c>
      <c r="N56" s="42">
        <v>15</v>
      </c>
      <c r="O56" s="41"/>
      <c r="P56" s="42"/>
      <c r="Q56" s="41">
        <v>25</v>
      </c>
      <c r="R56" s="43">
        <v>0</v>
      </c>
      <c r="S56" s="44"/>
      <c r="T56" s="43">
        <v>5</v>
      </c>
      <c r="U56" s="45">
        <v>5</v>
      </c>
      <c r="V56" s="43"/>
      <c r="W56" s="41">
        <v>0</v>
      </c>
      <c r="X56" s="42"/>
      <c r="Y56" s="41"/>
      <c r="Z56" s="42"/>
      <c r="AA56" s="46">
        <v>15</v>
      </c>
      <c r="AB56" s="46"/>
      <c r="AC56" s="47"/>
      <c r="AD56" s="47"/>
      <c r="AE56" s="43"/>
      <c r="AF56" s="45">
        <v>5</v>
      </c>
      <c r="AG56" s="48"/>
      <c r="AH56" s="49"/>
      <c r="AI56" s="41">
        <v>0</v>
      </c>
      <c r="AJ56" s="50"/>
      <c r="AK56" s="41"/>
      <c r="AL56" s="42"/>
      <c r="AM56" s="41"/>
      <c r="AN56" s="46">
        <v>0</v>
      </c>
      <c r="AO56" s="49"/>
      <c r="AP56" s="43">
        <v>5</v>
      </c>
      <c r="AQ56" s="49"/>
      <c r="AR56" s="43"/>
      <c r="AS56" s="49"/>
      <c r="AT56" s="51">
        <v>0</v>
      </c>
      <c r="AU56" s="42">
        <v>5</v>
      </c>
      <c r="AV56" s="41"/>
      <c r="AW56" s="42">
        <v>5</v>
      </c>
      <c r="AX56" s="41"/>
      <c r="AY56" s="43">
        <v>0</v>
      </c>
      <c r="AZ56" s="49">
        <v>40</v>
      </c>
      <c r="BA56" s="48"/>
      <c r="BB56" s="49">
        <v>25</v>
      </c>
      <c r="BC56" s="41">
        <v>0</v>
      </c>
      <c r="BD56" s="48">
        <v>25</v>
      </c>
      <c r="BE56" s="41"/>
      <c r="BF56" s="50"/>
      <c r="BG56" s="43">
        <v>15</v>
      </c>
      <c r="BH56" s="44">
        <v>25</v>
      </c>
    </row>
    <row r="57" spans="1:60" ht="21.75" customHeight="1" x14ac:dyDescent="0.3">
      <c r="A57" s="524" t="s">
        <v>148</v>
      </c>
      <c r="B57" s="526" t="s">
        <v>149</v>
      </c>
      <c r="C57" s="526" t="s">
        <v>78</v>
      </c>
      <c r="D57" s="23" t="s">
        <v>79</v>
      </c>
      <c r="E57" s="24">
        <f t="shared" si="0"/>
        <v>40</v>
      </c>
      <c r="F57" s="25">
        <f t="shared" si="1"/>
        <v>40</v>
      </c>
      <c r="G57" s="25">
        <f t="shared" si="2"/>
        <v>30</v>
      </c>
      <c r="H57" s="25">
        <f t="shared" si="3"/>
        <v>25</v>
      </c>
      <c r="I57" s="26">
        <f t="shared" si="4"/>
        <v>15</v>
      </c>
      <c r="J57" s="27">
        <f t="shared" si="5"/>
        <v>150</v>
      </c>
      <c r="K57" s="527">
        <f>(J57+(J58/5))</f>
        <v>214</v>
      </c>
      <c r="L57" s="529">
        <f>IF(K57=0,"",RANK(K57,K:K,0))</f>
        <v>18</v>
      </c>
      <c r="M57" s="28"/>
      <c r="N57" s="29"/>
      <c r="O57" s="28"/>
      <c r="P57" s="29"/>
      <c r="Q57" s="28"/>
      <c r="R57" s="30">
        <v>0</v>
      </c>
      <c r="S57" s="31"/>
      <c r="T57" s="30"/>
      <c r="U57" s="32"/>
      <c r="V57" s="30"/>
      <c r="W57" s="28">
        <v>0</v>
      </c>
      <c r="X57" s="29"/>
      <c r="Y57" s="28"/>
      <c r="Z57" s="29"/>
      <c r="AA57" s="33"/>
      <c r="AB57" s="33"/>
      <c r="AC57" s="34"/>
      <c r="AD57" s="34"/>
      <c r="AE57" s="30"/>
      <c r="AF57" s="32"/>
      <c r="AG57" s="35"/>
      <c r="AH57" s="36"/>
      <c r="AI57" s="28">
        <v>0</v>
      </c>
      <c r="AJ57" s="37"/>
      <c r="AK57" s="28"/>
      <c r="AL57" s="29"/>
      <c r="AM57" s="28"/>
      <c r="AN57" s="33">
        <v>0</v>
      </c>
      <c r="AO57" s="36"/>
      <c r="AP57" s="30"/>
      <c r="AQ57" s="36"/>
      <c r="AR57" s="30">
        <v>3</v>
      </c>
      <c r="AS57" s="36"/>
      <c r="AT57" s="38">
        <v>0</v>
      </c>
      <c r="AU57" s="29"/>
      <c r="AV57" s="28">
        <v>25</v>
      </c>
      <c r="AW57" s="29">
        <v>8</v>
      </c>
      <c r="AX57" s="28"/>
      <c r="AY57" s="30">
        <v>0</v>
      </c>
      <c r="AZ57" s="36">
        <v>15</v>
      </c>
      <c r="BA57" s="35">
        <v>40</v>
      </c>
      <c r="BB57" s="36"/>
      <c r="BC57" s="28">
        <v>0</v>
      </c>
      <c r="BD57" s="35">
        <v>40</v>
      </c>
      <c r="BE57" s="28">
        <v>8</v>
      </c>
      <c r="BF57" s="37">
        <v>30</v>
      </c>
      <c r="BG57" s="30">
        <v>15</v>
      </c>
      <c r="BH57" s="31">
        <v>8</v>
      </c>
    </row>
    <row r="58" spans="1:60" ht="21.75" customHeight="1" x14ac:dyDescent="0.3">
      <c r="A58" s="525"/>
      <c r="B58" s="525"/>
      <c r="C58" s="525"/>
      <c r="D58" s="39" t="s">
        <v>80</v>
      </c>
      <c r="E58" s="24">
        <f t="shared" si="0"/>
        <v>90</v>
      </c>
      <c r="F58" s="25">
        <f t="shared" si="1"/>
        <v>90</v>
      </c>
      <c r="G58" s="25">
        <f t="shared" si="2"/>
        <v>60</v>
      </c>
      <c r="H58" s="25">
        <f t="shared" si="3"/>
        <v>40</v>
      </c>
      <c r="I58" s="26">
        <f t="shared" si="4"/>
        <v>40</v>
      </c>
      <c r="J58" s="40">
        <f t="shared" si="5"/>
        <v>320</v>
      </c>
      <c r="K58" s="528"/>
      <c r="L58" s="528"/>
      <c r="M58" s="41"/>
      <c r="N58" s="42"/>
      <c r="O58" s="41"/>
      <c r="P58" s="42"/>
      <c r="Q58" s="41"/>
      <c r="R58" s="43">
        <v>0</v>
      </c>
      <c r="S58" s="44"/>
      <c r="T58" s="43"/>
      <c r="U58" s="45"/>
      <c r="V58" s="43"/>
      <c r="W58" s="41">
        <v>0</v>
      </c>
      <c r="X58" s="42"/>
      <c r="Y58" s="41"/>
      <c r="Z58" s="42"/>
      <c r="AA58" s="46"/>
      <c r="AB58" s="46"/>
      <c r="AC58" s="47">
        <v>15</v>
      </c>
      <c r="AD58" s="47"/>
      <c r="AE58" s="43"/>
      <c r="AF58" s="45"/>
      <c r="AG58" s="48"/>
      <c r="AH58" s="49"/>
      <c r="AI58" s="41">
        <v>0</v>
      </c>
      <c r="AJ58" s="50">
        <v>30</v>
      </c>
      <c r="AK58" s="41"/>
      <c r="AL58" s="42"/>
      <c r="AM58" s="41"/>
      <c r="AN58" s="46">
        <v>0</v>
      </c>
      <c r="AO58" s="49"/>
      <c r="AP58" s="43"/>
      <c r="AQ58" s="49"/>
      <c r="AR58" s="43">
        <v>5</v>
      </c>
      <c r="AS58" s="49"/>
      <c r="AT58" s="51">
        <v>0</v>
      </c>
      <c r="AU58" s="42"/>
      <c r="AV58" s="41">
        <v>5</v>
      </c>
      <c r="AW58" s="42">
        <v>5</v>
      </c>
      <c r="AX58" s="41"/>
      <c r="AY58" s="43">
        <v>0</v>
      </c>
      <c r="AZ58" s="49">
        <v>5</v>
      </c>
      <c r="BA58" s="48">
        <v>60</v>
      </c>
      <c r="BB58" s="49"/>
      <c r="BC58" s="41">
        <v>0</v>
      </c>
      <c r="BD58" s="48">
        <v>90</v>
      </c>
      <c r="BE58" s="41">
        <v>40</v>
      </c>
      <c r="BF58" s="50">
        <v>90</v>
      </c>
      <c r="BG58" s="43">
        <v>40</v>
      </c>
      <c r="BH58" s="44">
        <v>25</v>
      </c>
    </row>
    <row r="59" spans="1:60" ht="21.75" customHeight="1" x14ac:dyDescent="0.3">
      <c r="A59" s="524" t="s">
        <v>150</v>
      </c>
      <c r="B59" s="526" t="s">
        <v>151</v>
      </c>
      <c r="C59" s="526" t="s">
        <v>152</v>
      </c>
      <c r="D59" s="23" t="s">
        <v>79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527">
        <f>(J59+(J60/5))</f>
        <v>0</v>
      </c>
      <c r="L59" s="529" t="str">
        <f>IF(K59=0,"",RANK(K59,K:K,0))</f>
        <v/>
      </c>
      <c r="M59" s="28"/>
      <c r="N59" s="29"/>
      <c r="O59" s="28"/>
      <c r="P59" s="29"/>
      <c r="Q59" s="28"/>
      <c r="R59" s="30">
        <v>0</v>
      </c>
      <c r="S59" s="31"/>
      <c r="T59" s="30"/>
      <c r="U59" s="32"/>
      <c r="V59" s="30"/>
      <c r="W59" s="28">
        <v>0</v>
      </c>
      <c r="X59" s="29"/>
      <c r="Y59" s="28"/>
      <c r="Z59" s="29"/>
      <c r="AA59" s="33"/>
      <c r="AB59" s="33"/>
      <c r="AC59" s="34"/>
      <c r="AD59" s="34"/>
      <c r="AE59" s="30"/>
      <c r="AF59" s="32"/>
      <c r="AG59" s="35"/>
      <c r="AH59" s="36"/>
      <c r="AI59" s="28">
        <v>0</v>
      </c>
      <c r="AJ59" s="37"/>
      <c r="AK59" s="28"/>
      <c r="AL59" s="29"/>
      <c r="AM59" s="28"/>
      <c r="AN59" s="33">
        <v>0</v>
      </c>
      <c r="AO59" s="36"/>
      <c r="AP59" s="30"/>
      <c r="AQ59" s="36"/>
      <c r="AR59" s="30"/>
      <c r="AS59" s="36"/>
      <c r="AT59" s="38">
        <v>0</v>
      </c>
      <c r="AU59" s="29"/>
      <c r="AV59" s="28"/>
      <c r="AW59" s="29"/>
      <c r="AX59" s="28"/>
      <c r="AY59" s="30">
        <v>0</v>
      </c>
      <c r="AZ59" s="36"/>
      <c r="BA59" s="35"/>
      <c r="BB59" s="36"/>
      <c r="BC59" s="28">
        <v>0</v>
      </c>
      <c r="BD59" s="35">
        <v>0</v>
      </c>
      <c r="BE59" s="28"/>
      <c r="BF59" s="37"/>
      <c r="BG59" s="30">
        <v>0</v>
      </c>
      <c r="BH59" s="31"/>
    </row>
    <row r="60" spans="1:60" ht="21.75" customHeight="1" x14ac:dyDescent="0.3">
      <c r="A60" s="525"/>
      <c r="B60" s="525"/>
      <c r="C60" s="525"/>
      <c r="D60" s="39" t="s">
        <v>80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28"/>
      <c r="L60" s="528"/>
      <c r="M60" s="41"/>
      <c r="N60" s="42"/>
      <c r="O60" s="41"/>
      <c r="P60" s="42"/>
      <c r="Q60" s="41"/>
      <c r="R60" s="43">
        <v>0</v>
      </c>
      <c r="S60" s="44"/>
      <c r="T60" s="43"/>
      <c r="U60" s="45"/>
      <c r="V60" s="43"/>
      <c r="W60" s="41">
        <v>0</v>
      </c>
      <c r="X60" s="42"/>
      <c r="Y60" s="41"/>
      <c r="Z60" s="42"/>
      <c r="AA60" s="46"/>
      <c r="AB60" s="46"/>
      <c r="AC60" s="47"/>
      <c r="AD60" s="47"/>
      <c r="AE60" s="43"/>
      <c r="AF60" s="45"/>
      <c r="AG60" s="48"/>
      <c r="AH60" s="49"/>
      <c r="AI60" s="41">
        <v>0</v>
      </c>
      <c r="AJ60" s="50"/>
      <c r="AK60" s="41"/>
      <c r="AL60" s="42"/>
      <c r="AM60" s="41"/>
      <c r="AN60" s="46">
        <v>0</v>
      </c>
      <c r="AO60" s="49"/>
      <c r="AP60" s="43"/>
      <c r="AQ60" s="49"/>
      <c r="AR60" s="43"/>
      <c r="AS60" s="49"/>
      <c r="AT60" s="51">
        <v>0</v>
      </c>
      <c r="AU60" s="42"/>
      <c r="AV60" s="41"/>
      <c r="AW60" s="42"/>
      <c r="AX60" s="41"/>
      <c r="AY60" s="43">
        <v>0</v>
      </c>
      <c r="AZ60" s="49"/>
      <c r="BA60" s="48"/>
      <c r="BB60" s="49"/>
      <c r="BC60" s="41">
        <v>0</v>
      </c>
      <c r="BD60" s="48">
        <v>0</v>
      </c>
      <c r="BE60" s="41"/>
      <c r="BF60" s="50"/>
      <c r="BG60" s="43">
        <v>0</v>
      </c>
      <c r="BH60" s="44"/>
    </row>
    <row r="61" spans="1:60" ht="21.75" customHeight="1" x14ac:dyDescent="0.3">
      <c r="A61" s="524" t="s">
        <v>153</v>
      </c>
      <c r="B61" s="526" t="s">
        <v>154</v>
      </c>
      <c r="C61" s="526" t="s">
        <v>155</v>
      </c>
      <c r="D61" s="23" t="s">
        <v>79</v>
      </c>
      <c r="E61" s="24">
        <f t="shared" si="0"/>
        <v>40</v>
      </c>
      <c r="F61" s="25">
        <f t="shared" si="1"/>
        <v>40</v>
      </c>
      <c r="G61" s="25">
        <f t="shared" si="2"/>
        <v>40</v>
      </c>
      <c r="H61" s="25">
        <f t="shared" si="3"/>
        <v>30</v>
      </c>
      <c r="I61" s="26">
        <f t="shared" si="4"/>
        <v>15</v>
      </c>
      <c r="J61" s="27">
        <f t="shared" si="5"/>
        <v>165</v>
      </c>
      <c r="K61" s="527">
        <f>(J61+(J62/5))</f>
        <v>225</v>
      </c>
      <c r="L61" s="529">
        <f>IF(K61=0,"",RANK(K61,K:K,0))</f>
        <v>17</v>
      </c>
      <c r="M61" s="28"/>
      <c r="N61" s="29"/>
      <c r="O61" s="28">
        <v>10</v>
      </c>
      <c r="P61" s="29"/>
      <c r="Q61" s="28">
        <v>8</v>
      </c>
      <c r="R61" s="30">
        <v>10</v>
      </c>
      <c r="S61" s="31"/>
      <c r="T61" s="30">
        <v>8</v>
      </c>
      <c r="U61" s="32"/>
      <c r="V61" s="30"/>
      <c r="W61" s="28">
        <v>0</v>
      </c>
      <c r="X61" s="29">
        <v>15</v>
      </c>
      <c r="Y61" s="28"/>
      <c r="Z61" s="29"/>
      <c r="AA61" s="33">
        <v>6</v>
      </c>
      <c r="AB61" s="33">
        <v>6</v>
      </c>
      <c r="AC61" s="34"/>
      <c r="AD61" s="34"/>
      <c r="AE61" s="30"/>
      <c r="AF61" s="32">
        <v>8</v>
      </c>
      <c r="AG61" s="35">
        <v>40</v>
      </c>
      <c r="AH61" s="36"/>
      <c r="AI61" s="28">
        <v>1</v>
      </c>
      <c r="AJ61" s="37">
        <v>10</v>
      </c>
      <c r="AK61" s="28"/>
      <c r="AL61" s="29"/>
      <c r="AM61" s="28"/>
      <c r="AN61" s="33">
        <v>0</v>
      </c>
      <c r="AO61" s="36"/>
      <c r="AP61" s="30"/>
      <c r="AQ61" s="36"/>
      <c r="AR61" s="30"/>
      <c r="AS61" s="36"/>
      <c r="AT61" s="38">
        <v>8</v>
      </c>
      <c r="AU61" s="29"/>
      <c r="AV61" s="28"/>
      <c r="AW61" s="29"/>
      <c r="AX61" s="28">
        <v>15</v>
      </c>
      <c r="AY61" s="30">
        <v>0</v>
      </c>
      <c r="AZ61" s="36"/>
      <c r="BA61" s="35">
        <v>40</v>
      </c>
      <c r="BB61" s="36"/>
      <c r="BC61" s="28">
        <v>0</v>
      </c>
      <c r="BD61" s="35">
        <v>40</v>
      </c>
      <c r="BE61" s="28">
        <v>8</v>
      </c>
      <c r="BF61" s="37">
        <v>30</v>
      </c>
      <c r="BG61" s="30">
        <v>15</v>
      </c>
      <c r="BH61" s="31">
        <v>8</v>
      </c>
    </row>
    <row r="62" spans="1:60" ht="21.75" customHeight="1" x14ac:dyDescent="0.3">
      <c r="A62" s="525"/>
      <c r="B62" s="525"/>
      <c r="C62" s="525"/>
      <c r="D62" s="39" t="s">
        <v>80</v>
      </c>
      <c r="E62" s="24">
        <f t="shared" si="0"/>
        <v>90</v>
      </c>
      <c r="F62" s="25">
        <f t="shared" si="1"/>
        <v>60</v>
      </c>
      <c r="G62" s="25">
        <f t="shared" si="2"/>
        <v>60</v>
      </c>
      <c r="H62" s="25">
        <f t="shared" si="3"/>
        <v>50</v>
      </c>
      <c r="I62" s="26">
        <f t="shared" si="4"/>
        <v>40</v>
      </c>
      <c r="J62" s="40">
        <f t="shared" si="5"/>
        <v>300</v>
      </c>
      <c r="K62" s="528"/>
      <c r="L62" s="528"/>
      <c r="M62" s="41"/>
      <c r="N62" s="42"/>
      <c r="O62" s="41"/>
      <c r="P62" s="42"/>
      <c r="Q62" s="41">
        <v>5</v>
      </c>
      <c r="R62" s="43">
        <v>0</v>
      </c>
      <c r="S62" s="44"/>
      <c r="T62" s="43">
        <v>25</v>
      </c>
      <c r="U62" s="45"/>
      <c r="V62" s="43"/>
      <c r="W62" s="41">
        <v>0</v>
      </c>
      <c r="X62" s="42">
        <v>5</v>
      </c>
      <c r="Y62" s="41"/>
      <c r="Z62" s="42"/>
      <c r="AA62" s="46">
        <v>90</v>
      </c>
      <c r="AB62" s="46"/>
      <c r="AC62" s="47"/>
      <c r="AD62" s="47"/>
      <c r="AE62" s="43"/>
      <c r="AF62" s="45">
        <v>5</v>
      </c>
      <c r="AG62" s="48">
        <v>60</v>
      </c>
      <c r="AH62" s="49"/>
      <c r="AI62" s="41">
        <v>0</v>
      </c>
      <c r="AJ62" s="50">
        <v>50</v>
      </c>
      <c r="AK62" s="41"/>
      <c r="AL62" s="42"/>
      <c r="AM62" s="41"/>
      <c r="AN62" s="46">
        <v>35</v>
      </c>
      <c r="AO62" s="49"/>
      <c r="AP62" s="43"/>
      <c r="AQ62" s="49"/>
      <c r="AR62" s="43"/>
      <c r="AS62" s="49"/>
      <c r="AT62" s="51">
        <v>25</v>
      </c>
      <c r="AU62" s="42"/>
      <c r="AV62" s="41"/>
      <c r="AW62" s="42"/>
      <c r="AX62" s="41">
        <v>40</v>
      </c>
      <c r="AY62" s="43">
        <v>0</v>
      </c>
      <c r="AZ62" s="49"/>
      <c r="BA62" s="48">
        <v>25</v>
      </c>
      <c r="BB62" s="49"/>
      <c r="BC62" s="41">
        <v>0</v>
      </c>
      <c r="BD62" s="48">
        <v>25</v>
      </c>
      <c r="BE62" s="41">
        <v>5</v>
      </c>
      <c r="BF62" s="50">
        <v>30</v>
      </c>
      <c r="BG62" s="43">
        <v>0</v>
      </c>
      <c r="BH62" s="44">
        <v>60</v>
      </c>
    </row>
    <row r="63" spans="1:60" ht="21.75" customHeight="1" x14ac:dyDescent="0.3">
      <c r="A63" s="524" t="s">
        <v>156</v>
      </c>
      <c r="B63" s="526" t="s">
        <v>157</v>
      </c>
      <c r="C63" s="526" t="s">
        <v>158</v>
      </c>
      <c r="D63" s="23" t="s">
        <v>79</v>
      </c>
      <c r="E63" s="24">
        <f t="shared" si="0"/>
        <v>15</v>
      </c>
      <c r="F63" s="25">
        <f t="shared" si="1"/>
        <v>8</v>
      </c>
      <c r="G63" s="25">
        <f t="shared" si="2"/>
        <v>8</v>
      </c>
      <c r="H63" s="25">
        <f t="shared" si="3"/>
        <v>8</v>
      </c>
      <c r="I63" s="26">
        <f t="shared" si="4"/>
        <v>8</v>
      </c>
      <c r="J63" s="27">
        <f t="shared" si="5"/>
        <v>47</v>
      </c>
      <c r="K63" s="527">
        <f>(J63+(J64/5))</f>
        <v>55</v>
      </c>
      <c r="L63" s="529">
        <f>IF(K63=0,"",RANK(K63,K:K,0))</f>
        <v>34</v>
      </c>
      <c r="M63" s="28"/>
      <c r="N63" s="29">
        <v>3</v>
      </c>
      <c r="O63" s="28"/>
      <c r="P63" s="29"/>
      <c r="Q63" s="28">
        <v>3</v>
      </c>
      <c r="R63" s="30">
        <v>0</v>
      </c>
      <c r="S63" s="31"/>
      <c r="T63" s="30"/>
      <c r="U63" s="32">
        <v>3</v>
      </c>
      <c r="V63" s="30"/>
      <c r="W63" s="28">
        <v>3</v>
      </c>
      <c r="X63" s="29"/>
      <c r="Y63" s="28"/>
      <c r="Z63" s="29">
        <v>6</v>
      </c>
      <c r="AA63" s="33"/>
      <c r="AB63" s="33"/>
      <c r="AC63" s="34"/>
      <c r="AD63" s="34"/>
      <c r="AE63" s="30">
        <v>6</v>
      </c>
      <c r="AF63" s="32">
        <v>3</v>
      </c>
      <c r="AG63" s="35"/>
      <c r="AH63" s="36">
        <v>1</v>
      </c>
      <c r="AI63" s="28">
        <v>0</v>
      </c>
      <c r="AJ63" s="37"/>
      <c r="AK63" s="28"/>
      <c r="AL63" s="29"/>
      <c r="AM63" s="28">
        <v>3</v>
      </c>
      <c r="AN63" s="33">
        <v>0</v>
      </c>
      <c r="AO63" s="36">
        <v>6</v>
      </c>
      <c r="AP63" s="30">
        <v>3</v>
      </c>
      <c r="AQ63" s="36"/>
      <c r="AR63" s="30">
        <v>15</v>
      </c>
      <c r="AS63" s="36"/>
      <c r="AT63" s="38">
        <v>8</v>
      </c>
      <c r="AU63" s="29">
        <v>3</v>
      </c>
      <c r="AV63" s="28"/>
      <c r="AW63" s="29">
        <v>8</v>
      </c>
      <c r="AX63" s="28"/>
      <c r="AY63" s="30">
        <v>0</v>
      </c>
      <c r="AZ63" s="36"/>
      <c r="BA63" s="35"/>
      <c r="BB63" s="36">
        <v>3</v>
      </c>
      <c r="BC63" s="28">
        <v>0</v>
      </c>
      <c r="BD63" s="35">
        <v>8</v>
      </c>
      <c r="BE63" s="28">
        <v>8</v>
      </c>
      <c r="BF63" s="37"/>
      <c r="BG63" s="30">
        <v>8</v>
      </c>
      <c r="BH63" s="31"/>
    </row>
    <row r="64" spans="1:60" ht="21.75" customHeight="1" x14ac:dyDescent="0.3">
      <c r="A64" s="525"/>
      <c r="B64" s="525"/>
      <c r="C64" s="525"/>
      <c r="D64" s="39" t="s">
        <v>80</v>
      </c>
      <c r="E64" s="24">
        <f t="shared" si="0"/>
        <v>25</v>
      </c>
      <c r="F64" s="25">
        <f t="shared" si="1"/>
        <v>5</v>
      </c>
      <c r="G64" s="25">
        <f t="shared" si="2"/>
        <v>5</v>
      </c>
      <c r="H64" s="25">
        <f t="shared" si="3"/>
        <v>5</v>
      </c>
      <c r="I64" s="26">
        <f t="shared" si="4"/>
        <v>0</v>
      </c>
      <c r="J64" s="40">
        <f t="shared" si="5"/>
        <v>40</v>
      </c>
      <c r="K64" s="528"/>
      <c r="L64" s="528"/>
      <c r="M64" s="41"/>
      <c r="N64" s="42"/>
      <c r="O64" s="41"/>
      <c r="P64" s="42"/>
      <c r="Q64" s="41"/>
      <c r="R64" s="43">
        <v>0</v>
      </c>
      <c r="S64" s="44"/>
      <c r="T64" s="43"/>
      <c r="U64" s="45"/>
      <c r="V64" s="43"/>
      <c r="W64" s="41">
        <v>0</v>
      </c>
      <c r="X64" s="42"/>
      <c r="Y64" s="41"/>
      <c r="Z64" s="42"/>
      <c r="AA64" s="46"/>
      <c r="AB64" s="46"/>
      <c r="AC64" s="47"/>
      <c r="AD64" s="47"/>
      <c r="AE64" s="43"/>
      <c r="AF64" s="45"/>
      <c r="AG64" s="48"/>
      <c r="AH64" s="49"/>
      <c r="AI64" s="41">
        <v>0</v>
      </c>
      <c r="AJ64" s="50"/>
      <c r="AK64" s="41"/>
      <c r="AL64" s="42"/>
      <c r="AM64" s="41"/>
      <c r="AN64" s="46">
        <v>0</v>
      </c>
      <c r="AO64" s="49"/>
      <c r="AP64" s="43"/>
      <c r="AQ64" s="49"/>
      <c r="AR64" s="43">
        <v>5</v>
      </c>
      <c r="AS64" s="49"/>
      <c r="AT64" s="51">
        <v>0</v>
      </c>
      <c r="AU64" s="42">
        <v>5</v>
      </c>
      <c r="AV64" s="41"/>
      <c r="AW64" s="42"/>
      <c r="AX64" s="41"/>
      <c r="AY64" s="43">
        <v>0</v>
      </c>
      <c r="AZ64" s="49"/>
      <c r="BA64" s="48"/>
      <c r="BB64" s="49">
        <v>25</v>
      </c>
      <c r="BC64" s="41">
        <v>0</v>
      </c>
      <c r="BD64" s="48">
        <v>0</v>
      </c>
      <c r="BE64" s="41"/>
      <c r="BF64" s="50"/>
      <c r="BG64" s="43">
        <v>5</v>
      </c>
      <c r="BH64" s="44"/>
    </row>
    <row r="65" spans="1:60" ht="21.75" customHeight="1" x14ac:dyDescent="0.3">
      <c r="A65" s="524" t="s">
        <v>159</v>
      </c>
      <c r="B65" s="526" t="s">
        <v>160</v>
      </c>
      <c r="C65" s="526" t="s">
        <v>89</v>
      </c>
      <c r="D65" s="23" t="s">
        <v>79</v>
      </c>
      <c r="E65" s="24">
        <f t="shared" si="0"/>
        <v>15</v>
      </c>
      <c r="F65" s="25">
        <f t="shared" si="1"/>
        <v>10</v>
      </c>
      <c r="G65" s="25">
        <f t="shared" si="2"/>
        <v>5</v>
      </c>
      <c r="H65" s="25">
        <f t="shared" si="3"/>
        <v>4</v>
      </c>
      <c r="I65" s="26">
        <f t="shared" si="4"/>
        <v>3</v>
      </c>
      <c r="J65" s="27">
        <f t="shared" si="5"/>
        <v>37</v>
      </c>
      <c r="K65" s="527">
        <f>(J65+(J66/5))</f>
        <v>37</v>
      </c>
      <c r="L65" s="529">
        <f>IF(K65=0,"",RANK(K65,K:K,0))</f>
        <v>44</v>
      </c>
      <c r="M65" s="28"/>
      <c r="N65" s="29"/>
      <c r="O65" s="28"/>
      <c r="P65" s="29"/>
      <c r="Q65" s="28"/>
      <c r="R65" s="30">
        <v>1</v>
      </c>
      <c r="S65" s="31"/>
      <c r="T65" s="30"/>
      <c r="U65" s="32">
        <v>3</v>
      </c>
      <c r="V65" s="30"/>
      <c r="W65" s="28">
        <v>0</v>
      </c>
      <c r="X65" s="29"/>
      <c r="Y65" s="28"/>
      <c r="Z65" s="29">
        <v>4</v>
      </c>
      <c r="AA65" s="33"/>
      <c r="AB65" s="33"/>
      <c r="AC65" s="34">
        <v>15</v>
      </c>
      <c r="AD65" s="34"/>
      <c r="AE65" s="30"/>
      <c r="AF65" s="32"/>
      <c r="AG65" s="35"/>
      <c r="AH65" s="36"/>
      <c r="AI65" s="28">
        <v>0</v>
      </c>
      <c r="AJ65" s="37"/>
      <c r="AK65" s="28"/>
      <c r="AL65" s="29"/>
      <c r="AM65" s="28"/>
      <c r="AN65" s="33">
        <v>0</v>
      </c>
      <c r="AO65" s="36">
        <v>1</v>
      </c>
      <c r="AP65" s="30"/>
      <c r="AQ65" s="36"/>
      <c r="AR65" s="30"/>
      <c r="AS65" s="36"/>
      <c r="AT65" s="38">
        <v>0</v>
      </c>
      <c r="AU65" s="29"/>
      <c r="AV65" s="28">
        <v>3</v>
      </c>
      <c r="AW65" s="29">
        <v>3</v>
      </c>
      <c r="AX65" s="28"/>
      <c r="AY65" s="30">
        <v>0</v>
      </c>
      <c r="AZ65" s="36"/>
      <c r="BA65" s="35"/>
      <c r="BB65" s="36"/>
      <c r="BC65" s="28">
        <v>0</v>
      </c>
      <c r="BD65" s="35">
        <v>0</v>
      </c>
      <c r="BE65" s="28">
        <v>5</v>
      </c>
      <c r="BF65" s="37">
        <v>10</v>
      </c>
      <c r="BG65" s="30">
        <v>0</v>
      </c>
      <c r="BH65" s="31"/>
    </row>
    <row r="66" spans="1:60" ht="21.75" customHeight="1" x14ac:dyDescent="0.3">
      <c r="A66" s="525"/>
      <c r="B66" s="525"/>
      <c r="C66" s="525"/>
      <c r="D66" s="39" t="s">
        <v>80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28"/>
      <c r="L66" s="528"/>
      <c r="M66" s="41"/>
      <c r="N66" s="42"/>
      <c r="O66" s="41"/>
      <c r="P66" s="42"/>
      <c r="Q66" s="41"/>
      <c r="R66" s="43">
        <v>0</v>
      </c>
      <c r="S66" s="44"/>
      <c r="T66" s="43"/>
      <c r="U66" s="45"/>
      <c r="V66" s="43"/>
      <c r="W66" s="41">
        <v>0</v>
      </c>
      <c r="X66" s="42"/>
      <c r="Y66" s="41"/>
      <c r="Z66" s="42"/>
      <c r="AA66" s="46"/>
      <c r="AB66" s="46"/>
      <c r="AC66" s="47"/>
      <c r="AD66" s="47"/>
      <c r="AE66" s="43"/>
      <c r="AF66" s="45"/>
      <c r="AG66" s="48"/>
      <c r="AH66" s="49"/>
      <c r="AI66" s="41">
        <v>0</v>
      </c>
      <c r="AJ66" s="50"/>
      <c r="AK66" s="41"/>
      <c r="AL66" s="42"/>
      <c r="AM66" s="41"/>
      <c r="AN66" s="46">
        <v>0</v>
      </c>
      <c r="AO66" s="49"/>
      <c r="AP66" s="43"/>
      <c r="AQ66" s="49"/>
      <c r="AR66" s="43"/>
      <c r="AS66" s="49"/>
      <c r="AT66" s="51">
        <v>0</v>
      </c>
      <c r="AU66" s="42"/>
      <c r="AV66" s="41"/>
      <c r="AW66" s="42"/>
      <c r="AX66" s="41"/>
      <c r="AY66" s="43">
        <v>0</v>
      </c>
      <c r="AZ66" s="49"/>
      <c r="BA66" s="48"/>
      <c r="BB66" s="49"/>
      <c r="BC66" s="41">
        <v>0</v>
      </c>
      <c r="BD66" s="48">
        <v>0</v>
      </c>
      <c r="BE66" s="41"/>
      <c r="BF66" s="50"/>
      <c r="BG66" s="43">
        <v>0</v>
      </c>
      <c r="BH66" s="44"/>
    </row>
    <row r="67" spans="1:60" ht="21.75" customHeight="1" x14ac:dyDescent="0.3">
      <c r="A67" s="524" t="s">
        <v>161</v>
      </c>
      <c r="B67" s="526" t="s">
        <v>162</v>
      </c>
      <c r="C67" s="526" t="s">
        <v>78</v>
      </c>
      <c r="D67" s="23" t="s">
        <v>79</v>
      </c>
      <c r="E67" s="24">
        <f t="shared" si="0"/>
        <v>10</v>
      </c>
      <c r="F67" s="25">
        <f t="shared" si="1"/>
        <v>5</v>
      </c>
      <c r="G67" s="25">
        <f t="shared" si="2"/>
        <v>5</v>
      </c>
      <c r="H67" s="25">
        <f t="shared" si="3"/>
        <v>3</v>
      </c>
      <c r="I67" s="26">
        <f t="shared" si="4"/>
        <v>3</v>
      </c>
      <c r="J67" s="27">
        <f t="shared" si="5"/>
        <v>26</v>
      </c>
      <c r="K67" s="527">
        <f>(J67+(J68/5))</f>
        <v>26</v>
      </c>
      <c r="L67" s="529">
        <f>IF(K67=0,"",RANK(K67,K:K,0))</f>
        <v>49</v>
      </c>
      <c r="M67" s="28"/>
      <c r="N67" s="29">
        <v>3</v>
      </c>
      <c r="O67" s="28"/>
      <c r="P67" s="29"/>
      <c r="Q67" s="28"/>
      <c r="R67" s="30">
        <v>0</v>
      </c>
      <c r="S67" s="31"/>
      <c r="T67" s="30"/>
      <c r="U67" s="32">
        <v>3</v>
      </c>
      <c r="V67" s="30"/>
      <c r="W67" s="28">
        <v>0</v>
      </c>
      <c r="X67" s="29"/>
      <c r="Y67" s="28"/>
      <c r="Z67" s="29"/>
      <c r="AA67" s="33"/>
      <c r="AB67" s="33"/>
      <c r="AC67" s="34"/>
      <c r="AD67" s="34"/>
      <c r="AE67" s="30"/>
      <c r="AF67" s="32"/>
      <c r="AG67" s="35"/>
      <c r="AH67" s="36"/>
      <c r="AI67" s="28">
        <v>0</v>
      </c>
      <c r="AJ67" s="37"/>
      <c r="AK67" s="28"/>
      <c r="AL67" s="29"/>
      <c r="AM67" s="28"/>
      <c r="AN67" s="33">
        <v>0</v>
      </c>
      <c r="AO67" s="36"/>
      <c r="AP67" s="30"/>
      <c r="AQ67" s="36"/>
      <c r="AR67" s="30"/>
      <c r="AS67" s="36"/>
      <c r="AT67" s="38">
        <v>0</v>
      </c>
      <c r="AU67" s="29"/>
      <c r="AV67" s="28"/>
      <c r="AW67" s="29"/>
      <c r="AX67" s="28"/>
      <c r="AY67" s="30">
        <v>0</v>
      </c>
      <c r="AZ67" s="36"/>
      <c r="BA67" s="35"/>
      <c r="BB67" s="36"/>
      <c r="BC67" s="28">
        <v>0</v>
      </c>
      <c r="BD67" s="35">
        <v>0</v>
      </c>
      <c r="BE67" s="28">
        <v>5</v>
      </c>
      <c r="BF67" s="37">
        <v>10</v>
      </c>
      <c r="BG67" s="30">
        <v>5</v>
      </c>
      <c r="BH67" s="31"/>
    </row>
    <row r="68" spans="1:60" ht="21.75" customHeight="1" x14ac:dyDescent="0.3">
      <c r="A68" s="525"/>
      <c r="B68" s="525"/>
      <c r="C68" s="525"/>
      <c r="D68" s="39" t="s">
        <v>80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0</v>
      </c>
      <c r="K68" s="528"/>
      <c r="L68" s="528"/>
      <c r="M68" s="41"/>
      <c r="N68" s="42"/>
      <c r="O68" s="41"/>
      <c r="P68" s="42"/>
      <c r="Q68" s="41"/>
      <c r="R68" s="43">
        <v>0</v>
      </c>
      <c r="S68" s="44"/>
      <c r="T68" s="43"/>
      <c r="U68" s="45"/>
      <c r="V68" s="43"/>
      <c r="W68" s="41">
        <v>0</v>
      </c>
      <c r="X68" s="42"/>
      <c r="Y68" s="41"/>
      <c r="Z68" s="42"/>
      <c r="AA68" s="46"/>
      <c r="AB68" s="46"/>
      <c r="AC68" s="47"/>
      <c r="AD68" s="47"/>
      <c r="AE68" s="43"/>
      <c r="AF68" s="45"/>
      <c r="AG68" s="48"/>
      <c r="AH68" s="49"/>
      <c r="AI68" s="41">
        <v>0</v>
      </c>
      <c r="AJ68" s="50"/>
      <c r="AK68" s="41"/>
      <c r="AL68" s="42"/>
      <c r="AM68" s="41"/>
      <c r="AN68" s="46">
        <v>0</v>
      </c>
      <c r="AO68" s="49"/>
      <c r="AP68" s="43"/>
      <c r="AQ68" s="49"/>
      <c r="AR68" s="43"/>
      <c r="AS68" s="49"/>
      <c r="AT68" s="51">
        <v>0</v>
      </c>
      <c r="AU68" s="42"/>
      <c r="AV68" s="41"/>
      <c r="AW68" s="42"/>
      <c r="AX68" s="41"/>
      <c r="AY68" s="43">
        <v>0</v>
      </c>
      <c r="AZ68" s="49"/>
      <c r="BA68" s="48"/>
      <c r="BB68" s="49"/>
      <c r="BC68" s="41">
        <v>0</v>
      </c>
      <c r="BD68" s="48">
        <v>0</v>
      </c>
      <c r="BE68" s="41"/>
      <c r="BF68" s="50"/>
      <c r="BG68" s="43">
        <v>0</v>
      </c>
      <c r="BH68" s="44"/>
    </row>
    <row r="69" spans="1:60" ht="21.75" customHeight="1" x14ac:dyDescent="0.3">
      <c r="A69" s="524" t="s">
        <v>163</v>
      </c>
      <c r="B69" s="526" t="s">
        <v>164</v>
      </c>
      <c r="C69" s="526" t="s">
        <v>165</v>
      </c>
      <c r="D69" s="23" t="s">
        <v>79</v>
      </c>
      <c r="E69" s="24">
        <f t="shared" si="0"/>
        <v>50</v>
      </c>
      <c r="F69" s="25">
        <f t="shared" si="1"/>
        <v>40</v>
      </c>
      <c r="G69" s="25">
        <f t="shared" si="2"/>
        <v>40</v>
      </c>
      <c r="H69" s="25">
        <f t="shared" si="3"/>
        <v>25</v>
      </c>
      <c r="I69" s="26">
        <f t="shared" si="4"/>
        <v>25</v>
      </c>
      <c r="J69" s="27">
        <f t="shared" si="5"/>
        <v>180</v>
      </c>
      <c r="K69" s="527">
        <f>(J69+(J70/5))</f>
        <v>261</v>
      </c>
      <c r="L69" s="529">
        <f>IF(K69=0,"",RANK(K69,K:K,0))</f>
        <v>15</v>
      </c>
      <c r="M69" s="28">
        <v>8</v>
      </c>
      <c r="N69" s="29">
        <v>25</v>
      </c>
      <c r="O69" s="28"/>
      <c r="P69" s="29"/>
      <c r="Q69" s="28"/>
      <c r="R69" s="30">
        <v>0</v>
      </c>
      <c r="S69" s="31">
        <v>25</v>
      </c>
      <c r="T69" s="30"/>
      <c r="U69" s="32"/>
      <c r="V69" s="30"/>
      <c r="W69" s="28">
        <v>0</v>
      </c>
      <c r="X69" s="29"/>
      <c r="Y69" s="28"/>
      <c r="Z69" s="29"/>
      <c r="AA69" s="33"/>
      <c r="AB69" s="33"/>
      <c r="AC69" s="34">
        <v>25</v>
      </c>
      <c r="AD69" s="34">
        <v>9</v>
      </c>
      <c r="AE69" s="30"/>
      <c r="AF69" s="32">
        <v>15</v>
      </c>
      <c r="AG69" s="35"/>
      <c r="AH69" s="36"/>
      <c r="AI69" s="28">
        <v>0</v>
      </c>
      <c r="AJ69" s="37"/>
      <c r="AK69" s="28"/>
      <c r="AL69" s="29">
        <v>40</v>
      </c>
      <c r="AM69" s="28"/>
      <c r="AN69" s="33">
        <v>40</v>
      </c>
      <c r="AO69" s="36"/>
      <c r="AP69" s="30"/>
      <c r="AQ69" s="36"/>
      <c r="AR69" s="30"/>
      <c r="AS69" s="36"/>
      <c r="AT69" s="38">
        <v>0</v>
      </c>
      <c r="AU69" s="29"/>
      <c r="AV69" s="28"/>
      <c r="AW69" s="29"/>
      <c r="AX69" s="28"/>
      <c r="AY69" s="30">
        <v>0</v>
      </c>
      <c r="AZ69" s="36"/>
      <c r="BA69" s="35"/>
      <c r="BB69" s="36"/>
      <c r="BC69" s="28">
        <v>0</v>
      </c>
      <c r="BD69" s="35">
        <v>8</v>
      </c>
      <c r="BE69" s="28"/>
      <c r="BF69" s="37">
        <v>50</v>
      </c>
      <c r="BG69" s="30">
        <v>0</v>
      </c>
      <c r="BH69" s="31">
        <v>8</v>
      </c>
    </row>
    <row r="70" spans="1:60" ht="21.75" customHeight="1" x14ac:dyDescent="0.3">
      <c r="A70" s="525"/>
      <c r="B70" s="525"/>
      <c r="C70" s="525"/>
      <c r="D70" s="39" t="s">
        <v>80</v>
      </c>
      <c r="E70" s="24">
        <f t="shared" si="0"/>
        <v>105</v>
      </c>
      <c r="F70" s="25">
        <f t="shared" si="1"/>
        <v>90</v>
      </c>
      <c r="G70" s="25">
        <f t="shared" si="2"/>
        <v>90</v>
      </c>
      <c r="H70" s="25">
        <f t="shared" si="3"/>
        <v>60</v>
      </c>
      <c r="I70" s="26">
        <f t="shared" si="4"/>
        <v>60</v>
      </c>
      <c r="J70" s="40">
        <f t="shared" si="5"/>
        <v>405</v>
      </c>
      <c r="K70" s="528"/>
      <c r="L70" s="528"/>
      <c r="M70" s="41">
        <v>60</v>
      </c>
      <c r="N70" s="42">
        <v>60</v>
      </c>
      <c r="O70" s="41"/>
      <c r="P70" s="42"/>
      <c r="Q70" s="41"/>
      <c r="R70" s="43">
        <v>0</v>
      </c>
      <c r="S70" s="44">
        <v>25</v>
      </c>
      <c r="T70" s="43"/>
      <c r="U70" s="45"/>
      <c r="V70" s="43"/>
      <c r="W70" s="41">
        <v>0</v>
      </c>
      <c r="X70" s="42"/>
      <c r="Y70" s="41"/>
      <c r="Z70" s="42"/>
      <c r="AA70" s="46"/>
      <c r="AB70" s="46"/>
      <c r="AC70" s="47"/>
      <c r="AD70" s="47">
        <v>16</v>
      </c>
      <c r="AE70" s="43"/>
      <c r="AF70" s="45">
        <v>40</v>
      </c>
      <c r="AG70" s="48"/>
      <c r="AH70" s="49"/>
      <c r="AI70" s="41">
        <v>0</v>
      </c>
      <c r="AJ70" s="50"/>
      <c r="AK70" s="41"/>
      <c r="AL70" s="42">
        <v>5</v>
      </c>
      <c r="AM70" s="41"/>
      <c r="AN70" s="46">
        <v>105</v>
      </c>
      <c r="AO70" s="49"/>
      <c r="AP70" s="43">
        <v>60</v>
      </c>
      <c r="AQ70" s="49"/>
      <c r="AR70" s="43"/>
      <c r="AS70" s="49"/>
      <c r="AT70" s="51">
        <v>0</v>
      </c>
      <c r="AU70" s="42"/>
      <c r="AV70" s="41"/>
      <c r="AW70" s="42"/>
      <c r="AX70" s="41"/>
      <c r="AY70" s="43">
        <v>0</v>
      </c>
      <c r="AZ70" s="49"/>
      <c r="BA70" s="48">
        <v>25</v>
      </c>
      <c r="BB70" s="49"/>
      <c r="BC70" s="41">
        <v>0</v>
      </c>
      <c r="BD70" s="48">
        <v>60</v>
      </c>
      <c r="BE70" s="41"/>
      <c r="BF70" s="50">
        <v>90</v>
      </c>
      <c r="BG70" s="43">
        <v>0</v>
      </c>
      <c r="BH70" s="44">
        <v>90</v>
      </c>
    </row>
    <row r="71" spans="1:60" ht="21.75" customHeight="1" x14ac:dyDescent="0.3">
      <c r="A71" s="524" t="s">
        <v>166</v>
      </c>
      <c r="B71" s="526" t="s">
        <v>167</v>
      </c>
      <c r="C71" s="526" t="s">
        <v>168</v>
      </c>
      <c r="D71" s="23" t="s">
        <v>79</v>
      </c>
      <c r="E71" s="24">
        <f t="shared" si="0"/>
        <v>120</v>
      </c>
      <c r="F71" s="25">
        <f t="shared" si="1"/>
        <v>90</v>
      </c>
      <c r="G71" s="25">
        <f t="shared" si="2"/>
        <v>90</v>
      </c>
      <c r="H71" s="25">
        <f t="shared" si="3"/>
        <v>90</v>
      </c>
      <c r="I71" s="26">
        <f t="shared" si="4"/>
        <v>60</v>
      </c>
      <c r="J71" s="27">
        <f t="shared" si="5"/>
        <v>450</v>
      </c>
      <c r="K71" s="527">
        <f>(J71+(J72/5))</f>
        <v>570</v>
      </c>
      <c r="L71" s="529">
        <f>IF(K71=0,"",RANK(K71,K:K,0))</f>
        <v>5</v>
      </c>
      <c r="M71" s="28">
        <v>40</v>
      </c>
      <c r="N71" s="29"/>
      <c r="O71" s="28"/>
      <c r="P71" s="29"/>
      <c r="Q71" s="28">
        <v>40</v>
      </c>
      <c r="R71" s="30">
        <v>0</v>
      </c>
      <c r="S71" s="31">
        <v>60</v>
      </c>
      <c r="T71" s="30"/>
      <c r="U71" s="32"/>
      <c r="V71" s="30">
        <v>60</v>
      </c>
      <c r="W71" s="28">
        <v>0</v>
      </c>
      <c r="X71" s="29"/>
      <c r="Y71" s="28"/>
      <c r="Z71" s="29"/>
      <c r="AA71" s="33"/>
      <c r="AB71" s="33"/>
      <c r="AC71" s="34">
        <v>40</v>
      </c>
      <c r="AD71" s="34"/>
      <c r="AE71" s="30"/>
      <c r="AF71" s="32"/>
      <c r="AG71" s="35"/>
      <c r="AH71" s="36"/>
      <c r="AI71" s="28">
        <v>0</v>
      </c>
      <c r="AJ71" s="37">
        <v>120</v>
      </c>
      <c r="AK71" s="28"/>
      <c r="AL71" s="29"/>
      <c r="AM71" s="28"/>
      <c r="AN71" s="33">
        <v>0</v>
      </c>
      <c r="AO71" s="36"/>
      <c r="AP71" s="30"/>
      <c r="AQ71" s="36"/>
      <c r="AR71" s="30"/>
      <c r="AS71" s="36"/>
      <c r="AT71" s="38">
        <v>60</v>
      </c>
      <c r="AU71" s="29"/>
      <c r="AV71" s="28"/>
      <c r="AW71" s="29"/>
      <c r="AX71" s="28"/>
      <c r="AY71" s="30">
        <v>0</v>
      </c>
      <c r="AZ71" s="36"/>
      <c r="BA71" s="35">
        <v>90</v>
      </c>
      <c r="BB71" s="36"/>
      <c r="BC71" s="28">
        <v>0</v>
      </c>
      <c r="BD71" s="35">
        <v>90</v>
      </c>
      <c r="BE71" s="28"/>
      <c r="BF71" s="37">
        <v>90</v>
      </c>
      <c r="BG71" s="30">
        <v>0</v>
      </c>
      <c r="BH71" s="31"/>
    </row>
    <row r="72" spans="1:60" ht="21.75" customHeight="1" x14ac:dyDescent="0.3">
      <c r="A72" s="525"/>
      <c r="B72" s="525"/>
      <c r="C72" s="525"/>
      <c r="D72" s="39" t="s">
        <v>80</v>
      </c>
      <c r="E72" s="24">
        <f t="shared" si="0"/>
        <v>150</v>
      </c>
      <c r="F72" s="25">
        <f t="shared" si="1"/>
        <v>150</v>
      </c>
      <c r="G72" s="25">
        <f t="shared" si="2"/>
        <v>120</v>
      </c>
      <c r="H72" s="25">
        <f t="shared" si="3"/>
        <v>90</v>
      </c>
      <c r="I72" s="26">
        <f t="shared" si="4"/>
        <v>90</v>
      </c>
      <c r="J72" s="40">
        <f t="shared" si="5"/>
        <v>600</v>
      </c>
      <c r="K72" s="528"/>
      <c r="L72" s="528"/>
      <c r="M72" s="41">
        <v>25</v>
      </c>
      <c r="N72" s="42"/>
      <c r="O72" s="41"/>
      <c r="P72" s="42"/>
      <c r="Q72" s="41">
        <v>60</v>
      </c>
      <c r="R72" s="43">
        <v>0</v>
      </c>
      <c r="S72" s="44">
        <v>90</v>
      </c>
      <c r="T72" s="43"/>
      <c r="U72" s="45"/>
      <c r="V72" s="43"/>
      <c r="W72" s="41">
        <v>0</v>
      </c>
      <c r="X72" s="42"/>
      <c r="Y72" s="41"/>
      <c r="Z72" s="42"/>
      <c r="AA72" s="46"/>
      <c r="AB72" s="46"/>
      <c r="AC72" s="47">
        <v>40</v>
      </c>
      <c r="AD72" s="47"/>
      <c r="AE72" s="43"/>
      <c r="AF72" s="45"/>
      <c r="AG72" s="48"/>
      <c r="AH72" s="49"/>
      <c r="AI72" s="41">
        <v>0</v>
      </c>
      <c r="AJ72" s="50">
        <v>90</v>
      </c>
      <c r="AK72" s="41"/>
      <c r="AL72" s="42"/>
      <c r="AM72" s="41"/>
      <c r="AN72" s="46">
        <v>0</v>
      </c>
      <c r="AO72" s="49"/>
      <c r="AP72" s="43"/>
      <c r="AQ72" s="49"/>
      <c r="AR72" s="43"/>
      <c r="AS72" s="49"/>
      <c r="AT72" s="51">
        <v>90</v>
      </c>
      <c r="AU72" s="42"/>
      <c r="AV72" s="41"/>
      <c r="AW72" s="42"/>
      <c r="AX72" s="41"/>
      <c r="AY72" s="43">
        <v>0</v>
      </c>
      <c r="AZ72" s="49"/>
      <c r="BA72" s="48">
        <v>150</v>
      </c>
      <c r="BB72" s="49"/>
      <c r="BC72" s="41">
        <v>0</v>
      </c>
      <c r="BD72" s="48">
        <v>120</v>
      </c>
      <c r="BE72" s="41"/>
      <c r="BF72" s="50">
        <v>150</v>
      </c>
      <c r="BG72" s="43">
        <v>0</v>
      </c>
      <c r="BH72" s="44"/>
    </row>
    <row r="73" spans="1:60" ht="21.75" customHeight="1" x14ac:dyDescent="0.3">
      <c r="A73" s="524" t="s">
        <v>169</v>
      </c>
      <c r="B73" s="526" t="s">
        <v>170</v>
      </c>
      <c r="C73" s="526" t="s">
        <v>171</v>
      </c>
      <c r="D73" s="23" t="s">
        <v>79</v>
      </c>
      <c r="E73" s="24">
        <f t="shared" si="0"/>
        <v>3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3</v>
      </c>
      <c r="K73" s="527">
        <f>(J73+(J74/5))</f>
        <v>3</v>
      </c>
      <c r="L73" s="529">
        <f>IF(K73=0,"",RANK(K73,K:K,0))</f>
        <v>79</v>
      </c>
      <c r="M73" s="28"/>
      <c r="N73" s="29"/>
      <c r="O73" s="28"/>
      <c r="P73" s="29"/>
      <c r="Q73" s="28"/>
      <c r="R73" s="30">
        <v>0</v>
      </c>
      <c r="S73" s="31"/>
      <c r="T73" s="30"/>
      <c r="U73" s="32"/>
      <c r="V73" s="30"/>
      <c r="W73" s="28">
        <v>0</v>
      </c>
      <c r="X73" s="29"/>
      <c r="Y73" s="28"/>
      <c r="Z73" s="29"/>
      <c r="AA73" s="33"/>
      <c r="AB73" s="33"/>
      <c r="AC73" s="34"/>
      <c r="AD73" s="34"/>
      <c r="AE73" s="30"/>
      <c r="AF73" s="32"/>
      <c r="AG73" s="35"/>
      <c r="AH73" s="36"/>
      <c r="AI73" s="28">
        <v>0</v>
      </c>
      <c r="AJ73" s="37"/>
      <c r="AK73" s="28"/>
      <c r="AL73" s="29"/>
      <c r="AM73" s="28"/>
      <c r="AN73" s="33">
        <v>0</v>
      </c>
      <c r="AO73" s="36"/>
      <c r="AP73" s="30"/>
      <c r="AQ73" s="36"/>
      <c r="AR73" s="30"/>
      <c r="AS73" s="36"/>
      <c r="AT73" s="38">
        <v>0</v>
      </c>
      <c r="AU73" s="29"/>
      <c r="AV73" s="28"/>
      <c r="AW73" s="29"/>
      <c r="AX73" s="28"/>
      <c r="AY73" s="30">
        <v>0</v>
      </c>
      <c r="AZ73" s="36"/>
      <c r="BA73" s="35"/>
      <c r="BB73" s="36"/>
      <c r="BC73" s="28">
        <v>0</v>
      </c>
      <c r="BD73" s="35">
        <v>0</v>
      </c>
      <c r="BE73" s="28"/>
      <c r="BF73" s="37"/>
      <c r="BG73" s="30">
        <v>3</v>
      </c>
      <c r="BH73" s="31"/>
    </row>
    <row r="74" spans="1:60" ht="21.75" customHeight="1" x14ac:dyDescent="0.3">
      <c r="A74" s="525"/>
      <c r="B74" s="525"/>
      <c r="C74" s="525"/>
      <c r="D74" s="39" t="s">
        <v>80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528"/>
      <c r="L74" s="528"/>
      <c r="M74" s="41"/>
      <c r="N74" s="42"/>
      <c r="O74" s="41"/>
      <c r="P74" s="42"/>
      <c r="Q74" s="41"/>
      <c r="R74" s="43">
        <v>0</v>
      </c>
      <c r="S74" s="44"/>
      <c r="T74" s="43"/>
      <c r="U74" s="45"/>
      <c r="V74" s="43"/>
      <c r="W74" s="41">
        <v>0</v>
      </c>
      <c r="X74" s="42"/>
      <c r="Y74" s="41"/>
      <c r="Z74" s="42"/>
      <c r="AA74" s="46"/>
      <c r="AB74" s="46"/>
      <c r="AC74" s="47"/>
      <c r="AD74" s="47"/>
      <c r="AE74" s="43"/>
      <c r="AF74" s="45"/>
      <c r="AG74" s="48"/>
      <c r="AH74" s="49"/>
      <c r="AI74" s="41">
        <v>0</v>
      </c>
      <c r="AJ74" s="50"/>
      <c r="AK74" s="41"/>
      <c r="AL74" s="42"/>
      <c r="AM74" s="41"/>
      <c r="AN74" s="46">
        <v>0</v>
      </c>
      <c r="AO74" s="49"/>
      <c r="AP74" s="43"/>
      <c r="AQ74" s="49"/>
      <c r="AR74" s="43"/>
      <c r="AS74" s="49"/>
      <c r="AT74" s="51">
        <v>0</v>
      </c>
      <c r="AU74" s="42"/>
      <c r="AV74" s="41"/>
      <c r="AW74" s="42"/>
      <c r="AX74" s="41"/>
      <c r="AY74" s="43">
        <v>0</v>
      </c>
      <c r="AZ74" s="49"/>
      <c r="BA74" s="48"/>
      <c r="BB74" s="49"/>
      <c r="BC74" s="41">
        <v>0</v>
      </c>
      <c r="BD74" s="48">
        <v>0</v>
      </c>
      <c r="BE74" s="41"/>
      <c r="BF74" s="50"/>
      <c r="BG74" s="43">
        <v>0</v>
      </c>
      <c r="BH74" s="44"/>
    </row>
    <row r="75" spans="1:60" ht="21.75" customHeight="1" x14ac:dyDescent="0.3">
      <c r="A75" s="524" t="s">
        <v>172</v>
      </c>
      <c r="B75" s="526" t="s">
        <v>173</v>
      </c>
      <c r="C75" s="526" t="s">
        <v>132</v>
      </c>
      <c r="D75" s="23" t="s">
        <v>79</v>
      </c>
      <c r="E75" s="24">
        <f t="shared" si="0"/>
        <v>60</v>
      </c>
      <c r="F75" s="25">
        <f t="shared" si="1"/>
        <v>60</v>
      </c>
      <c r="G75" s="25">
        <f t="shared" si="2"/>
        <v>60</v>
      </c>
      <c r="H75" s="25">
        <f t="shared" si="3"/>
        <v>50</v>
      </c>
      <c r="I75" s="26">
        <f t="shared" si="4"/>
        <v>40</v>
      </c>
      <c r="J75" s="27">
        <f t="shared" si="5"/>
        <v>270</v>
      </c>
      <c r="K75" s="527">
        <f>(J75+(J76/5))</f>
        <v>350</v>
      </c>
      <c r="L75" s="529">
        <f>IF(K75=0,"",RANK(K75,K:K,0))</f>
        <v>9</v>
      </c>
      <c r="M75" s="28">
        <v>40</v>
      </c>
      <c r="N75" s="52"/>
      <c r="O75" s="28"/>
      <c r="P75" s="52"/>
      <c r="Q75" s="28">
        <v>25</v>
      </c>
      <c r="R75" s="30">
        <v>0</v>
      </c>
      <c r="S75" s="53">
        <v>40</v>
      </c>
      <c r="T75" s="30"/>
      <c r="U75" s="54"/>
      <c r="V75" s="30"/>
      <c r="W75" s="28">
        <v>0</v>
      </c>
      <c r="X75" s="52"/>
      <c r="Y75" s="28"/>
      <c r="Z75" s="52"/>
      <c r="AA75" s="33"/>
      <c r="AB75" s="33"/>
      <c r="AC75" s="55">
        <v>25</v>
      </c>
      <c r="AD75" s="55">
        <v>6</v>
      </c>
      <c r="AE75" s="30"/>
      <c r="AF75" s="54"/>
      <c r="AG75" s="35">
        <v>60</v>
      </c>
      <c r="AH75" s="36"/>
      <c r="AI75" s="28">
        <v>0</v>
      </c>
      <c r="AJ75" s="56">
        <v>30</v>
      </c>
      <c r="AK75" s="28"/>
      <c r="AL75" s="52"/>
      <c r="AM75" s="28"/>
      <c r="AN75" s="33">
        <v>20</v>
      </c>
      <c r="AO75" s="36"/>
      <c r="AP75" s="30"/>
      <c r="AQ75" s="36"/>
      <c r="AR75" s="30"/>
      <c r="AS75" s="36"/>
      <c r="AT75" s="38">
        <v>40</v>
      </c>
      <c r="AU75" s="52"/>
      <c r="AV75" s="28">
        <v>25</v>
      </c>
      <c r="AW75" s="52"/>
      <c r="AX75" s="28"/>
      <c r="AY75" s="30">
        <v>0</v>
      </c>
      <c r="AZ75" s="36"/>
      <c r="BA75" s="35">
        <v>40</v>
      </c>
      <c r="BB75" s="36"/>
      <c r="BC75" s="28">
        <v>0</v>
      </c>
      <c r="BD75" s="35">
        <v>60</v>
      </c>
      <c r="BE75" s="28">
        <v>40</v>
      </c>
      <c r="BF75" s="56">
        <v>50</v>
      </c>
      <c r="BG75" s="30">
        <v>0</v>
      </c>
      <c r="BH75" s="53">
        <v>60</v>
      </c>
    </row>
    <row r="76" spans="1:60" ht="21.75" customHeight="1" x14ac:dyDescent="0.3">
      <c r="A76" s="525"/>
      <c r="B76" s="525"/>
      <c r="C76" s="525"/>
      <c r="D76" s="57" t="s">
        <v>80</v>
      </c>
      <c r="E76" s="24">
        <f t="shared" si="0"/>
        <v>90</v>
      </c>
      <c r="F76" s="25">
        <f t="shared" si="1"/>
        <v>90</v>
      </c>
      <c r="G76" s="25">
        <f t="shared" si="2"/>
        <v>90</v>
      </c>
      <c r="H76" s="25">
        <f t="shared" si="3"/>
        <v>70</v>
      </c>
      <c r="I76" s="26">
        <f t="shared" si="4"/>
        <v>60</v>
      </c>
      <c r="J76" s="40">
        <f t="shared" si="5"/>
        <v>400</v>
      </c>
      <c r="K76" s="528"/>
      <c r="L76" s="528"/>
      <c r="M76" s="41">
        <v>60</v>
      </c>
      <c r="N76" s="58"/>
      <c r="O76" s="41"/>
      <c r="P76" s="58"/>
      <c r="Q76" s="41"/>
      <c r="R76" s="43">
        <v>0</v>
      </c>
      <c r="S76" s="59">
        <v>90</v>
      </c>
      <c r="T76" s="43"/>
      <c r="U76" s="60"/>
      <c r="V76" s="43"/>
      <c r="W76" s="41">
        <v>0</v>
      </c>
      <c r="X76" s="58"/>
      <c r="Y76" s="41"/>
      <c r="Z76" s="58"/>
      <c r="AA76" s="46"/>
      <c r="AB76" s="46"/>
      <c r="AC76" s="61"/>
      <c r="AD76" s="61">
        <v>4</v>
      </c>
      <c r="AE76" s="43"/>
      <c r="AF76" s="60"/>
      <c r="AG76" s="48">
        <v>60</v>
      </c>
      <c r="AH76" s="49"/>
      <c r="AI76" s="41">
        <v>0</v>
      </c>
      <c r="AJ76" s="62">
        <v>30</v>
      </c>
      <c r="AK76" s="41"/>
      <c r="AL76" s="58"/>
      <c r="AM76" s="41"/>
      <c r="AN76" s="46">
        <v>70</v>
      </c>
      <c r="AO76" s="49"/>
      <c r="AP76" s="43"/>
      <c r="AQ76" s="49"/>
      <c r="AR76" s="43"/>
      <c r="AS76" s="49"/>
      <c r="AT76" s="51">
        <v>0</v>
      </c>
      <c r="AU76" s="58"/>
      <c r="AV76" s="41"/>
      <c r="AW76" s="58"/>
      <c r="AX76" s="41"/>
      <c r="AY76" s="43">
        <v>0</v>
      </c>
      <c r="AZ76" s="49"/>
      <c r="BA76" s="48"/>
      <c r="BB76" s="49"/>
      <c r="BC76" s="41">
        <v>0</v>
      </c>
      <c r="BD76" s="48">
        <v>60</v>
      </c>
      <c r="BE76" s="41"/>
      <c r="BF76" s="62">
        <v>90</v>
      </c>
      <c r="BG76" s="43">
        <v>0</v>
      </c>
      <c r="BH76" s="59">
        <v>90</v>
      </c>
    </row>
    <row r="77" spans="1:60" ht="21.75" customHeight="1" x14ac:dyDescent="0.3">
      <c r="A77" s="524" t="s">
        <v>174</v>
      </c>
      <c r="B77" s="526" t="s">
        <v>175</v>
      </c>
      <c r="C77" s="526" t="s">
        <v>176</v>
      </c>
      <c r="D77" s="23" t="s">
        <v>79</v>
      </c>
      <c r="E77" s="24">
        <f t="shared" si="0"/>
        <v>3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3</v>
      </c>
      <c r="K77" s="527">
        <f>(J77+(J78/5))</f>
        <v>3</v>
      </c>
      <c r="L77" s="529">
        <f>IF(K77=0,"",RANK(K77,K:K,0))</f>
        <v>79</v>
      </c>
      <c r="M77" s="28"/>
      <c r="N77" s="29"/>
      <c r="O77" s="28"/>
      <c r="P77" s="29"/>
      <c r="Q77" s="28"/>
      <c r="R77" s="30">
        <v>0</v>
      </c>
      <c r="S77" s="31"/>
      <c r="T77" s="30"/>
      <c r="U77" s="32"/>
      <c r="V77" s="30"/>
      <c r="W77" s="28">
        <v>0</v>
      </c>
      <c r="X77" s="29"/>
      <c r="Y77" s="28"/>
      <c r="Z77" s="29"/>
      <c r="AA77" s="33"/>
      <c r="AB77" s="33"/>
      <c r="AC77" s="34"/>
      <c r="AD77" s="34"/>
      <c r="AE77" s="30"/>
      <c r="AF77" s="32"/>
      <c r="AG77" s="35"/>
      <c r="AH77" s="36"/>
      <c r="AI77" s="28">
        <v>0</v>
      </c>
      <c r="AJ77" s="37"/>
      <c r="AK77" s="28"/>
      <c r="AL77" s="29"/>
      <c r="AM77" s="28"/>
      <c r="AN77" s="33">
        <v>0</v>
      </c>
      <c r="AO77" s="36"/>
      <c r="AP77" s="30"/>
      <c r="AQ77" s="36"/>
      <c r="AR77" s="30"/>
      <c r="AS77" s="36"/>
      <c r="AT77" s="38">
        <v>0</v>
      </c>
      <c r="AU77" s="29"/>
      <c r="AV77" s="28"/>
      <c r="AW77" s="29"/>
      <c r="AX77" s="28"/>
      <c r="AY77" s="30">
        <v>0</v>
      </c>
      <c r="AZ77" s="36"/>
      <c r="BA77" s="35"/>
      <c r="BB77" s="36"/>
      <c r="BC77" s="28">
        <v>0</v>
      </c>
      <c r="BD77" s="35">
        <v>0</v>
      </c>
      <c r="BE77" s="28"/>
      <c r="BF77" s="37"/>
      <c r="BG77" s="30">
        <v>3</v>
      </c>
      <c r="BH77" s="31"/>
    </row>
    <row r="78" spans="1:60" ht="21.75" customHeight="1" x14ac:dyDescent="0.3">
      <c r="A78" s="525"/>
      <c r="B78" s="525"/>
      <c r="C78" s="525"/>
      <c r="D78" s="39" t="s">
        <v>80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528"/>
      <c r="L78" s="528"/>
      <c r="M78" s="41"/>
      <c r="N78" s="42"/>
      <c r="O78" s="41"/>
      <c r="P78" s="42"/>
      <c r="Q78" s="41"/>
      <c r="R78" s="43">
        <v>0</v>
      </c>
      <c r="S78" s="44"/>
      <c r="T78" s="43"/>
      <c r="U78" s="45"/>
      <c r="V78" s="43"/>
      <c r="W78" s="41">
        <v>0</v>
      </c>
      <c r="X78" s="42"/>
      <c r="Y78" s="41"/>
      <c r="Z78" s="42"/>
      <c r="AA78" s="46"/>
      <c r="AB78" s="46"/>
      <c r="AC78" s="47"/>
      <c r="AD78" s="47"/>
      <c r="AE78" s="43"/>
      <c r="AF78" s="45"/>
      <c r="AG78" s="48"/>
      <c r="AH78" s="49"/>
      <c r="AI78" s="41">
        <v>0</v>
      </c>
      <c r="AJ78" s="50"/>
      <c r="AK78" s="41"/>
      <c r="AL78" s="42"/>
      <c r="AM78" s="41"/>
      <c r="AN78" s="46">
        <v>0</v>
      </c>
      <c r="AO78" s="49"/>
      <c r="AP78" s="43"/>
      <c r="AQ78" s="49"/>
      <c r="AR78" s="43"/>
      <c r="AS78" s="49"/>
      <c r="AT78" s="51">
        <v>0</v>
      </c>
      <c r="AU78" s="42"/>
      <c r="AV78" s="41"/>
      <c r="AW78" s="42"/>
      <c r="AX78" s="41"/>
      <c r="AY78" s="43">
        <v>0</v>
      </c>
      <c r="AZ78" s="49"/>
      <c r="BA78" s="48"/>
      <c r="BB78" s="49"/>
      <c r="BC78" s="41">
        <v>0</v>
      </c>
      <c r="BD78" s="48">
        <v>0</v>
      </c>
      <c r="BE78" s="41"/>
      <c r="BF78" s="50"/>
      <c r="BG78" s="43">
        <v>0</v>
      </c>
      <c r="BH78" s="44"/>
    </row>
    <row r="79" spans="1:60" ht="21.75" customHeight="1" x14ac:dyDescent="0.3">
      <c r="A79" s="524" t="s">
        <v>177</v>
      </c>
      <c r="B79" s="526" t="s">
        <v>178</v>
      </c>
      <c r="C79" s="526" t="s">
        <v>179</v>
      </c>
      <c r="D79" s="23" t="s">
        <v>79</v>
      </c>
      <c r="E79" s="24">
        <f t="shared" si="0"/>
        <v>3</v>
      </c>
      <c r="F79" s="25">
        <f t="shared" si="1"/>
        <v>1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4</v>
      </c>
      <c r="K79" s="527">
        <f>(J79+(J80/5))</f>
        <v>4</v>
      </c>
      <c r="L79" s="529">
        <f>IF(K79=0,"",RANK(K79,K:K,0))</f>
        <v>77</v>
      </c>
      <c r="M79" s="28"/>
      <c r="N79" s="29"/>
      <c r="O79" s="28"/>
      <c r="P79" s="29"/>
      <c r="Q79" s="28"/>
      <c r="R79" s="30">
        <v>0</v>
      </c>
      <c r="S79" s="31"/>
      <c r="T79" s="30"/>
      <c r="U79" s="32"/>
      <c r="V79" s="30"/>
      <c r="W79" s="28">
        <v>0</v>
      </c>
      <c r="X79" s="29"/>
      <c r="Y79" s="28"/>
      <c r="Z79" s="29"/>
      <c r="AA79" s="33"/>
      <c r="AB79" s="33"/>
      <c r="AC79" s="34"/>
      <c r="AD79" s="34"/>
      <c r="AE79" s="30"/>
      <c r="AF79" s="32"/>
      <c r="AG79" s="35"/>
      <c r="AH79" s="36"/>
      <c r="AI79" s="28">
        <v>0</v>
      </c>
      <c r="AJ79" s="37"/>
      <c r="AK79" s="28"/>
      <c r="AL79" s="29"/>
      <c r="AM79" s="28"/>
      <c r="AN79" s="33">
        <v>0</v>
      </c>
      <c r="AO79" s="36">
        <v>1</v>
      </c>
      <c r="AP79" s="30"/>
      <c r="AQ79" s="36"/>
      <c r="AR79" s="30"/>
      <c r="AS79" s="36"/>
      <c r="AT79" s="38">
        <v>0</v>
      </c>
      <c r="AU79" s="29"/>
      <c r="AV79" s="28"/>
      <c r="AW79" s="29"/>
      <c r="AX79" s="28"/>
      <c r="AY79" s="30">
        <v>0</v>
      </c>
      <c r="AZ79" s="36"/>
      <c r="BA79" s="35"/>
      <c r="BB79" s="36"/>
      <c r="BC79" s="28">
        <v>0</v>
      </c>
      <c r="BD79" s="35">
        <v>0</v>
      </c>
      <c r="BE79" s="28"/>
      <c r="BF79" s="37"/>
      <c r="BG79" s="30">
        <v>3</v>
      </c>
      <c r="BH79" s="31"/>
    </row>
    <row r="80" spans="1:60" ht="21.75" customHeight="1" x14ac:dyDescent="0.3">
      <c r="A80" s="525"/>
      <c r="B80" s="525"/>
      <c r="C80" s="525"/>
      <c r="D80" s="39" t="s">
        <v>80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28"/>
      <c r="L80" s="528"/>
      <c r="M80" s="41"/>
      <c r="N80" s="42"/>
      <c r="O80" s="41"/>
      <c r="P80" s="42"/>
      <c r="Q80" s="41"/>
      <c r="R80" s="43">
        <v>0</v>
      </c>
      <c r="S80" s="44"/>
      <c r="T80" s="43"/>
      <c r="U80" s="45"/>
      <c r="V80" s="43"/>
      <c r="W80" s="41">
        <v>0</v>
      </c>
      <c r="X80" s="42"/>
      <c r="Y80" s="41"/>
      <c r="Z80" s="42"/>
      <c r="AA80" s="46"/>
      <c r="AB80" s="46"/>
      <c r="AC80" s="47"/>
      <c r="AD80" s="47"/>
      <c r="AE80" s="43"/>
      <c r="AF80" s="45"/>
      <c r="AG80" s="48"/>
      <c r="AH80" s="49"/>
      <c r="AI80" s="41">
        <v>0</v>
      </c>
      <c r="AJ80" s="50"/>
      <c r="AK80" s="41"/>
      <c r="AL80" s="42"/>
      <c r="AM80" s="41"/>
      <c r="AN80" s="46">
        <v>0</v>
      </c>
      <c r="AO80" s="49"/>
      <c r="AP80" s="43"/>
      <c r="AQ80" s="49"/>
      <c r="AR80" s="43"/>
      <c r="AS80" s="49"/>
      <c r="AT80" s="51">
        <v>0</v>
      </c>
      <c r="AU80" s="42"/>
      <c r="AV80" s="41"/>
      <c r="AW80" s="42"/>
      <c r="AX80" s="41"/>
      <c r="AY80" s="43">
        <v>0</v>
      </c>
      <c r="AZ80" s="49"/>
      <c r="BA80" s="48"/>
      <c r="BB80" s="49"/>
      <c r="BC80" s="41">
        <v>0</v>
      </c>
      <c r="BD80" s="48">
        <v>0</v>
      </c>
      <c r="BE80" s="41"/>
      <c r="BF80" s="50"/>
      <c r="BG80" s="43">
        <v>0</v>
      </c>
      <c r="BH80" s="44"/>
    </row>
    <row r="81" spans="1:60" ht="21.75" customHeight="1" x14ac:dyDescent="0.3">
      <c r="A81" s="524" t="s">
        <v>180</v>
      </c>
      <c r="B81" s="526" t="s">
        <v>181</v>
      </c>
      <c r="C81" s="526" t="s">
        <v>182</v>
      </c>
      <c r="D81" s="23" t="s">
        <v>79</v>
      </c>
      <c r="E81" s="24">
        <f t="shared" si="0"/>
        <v>10</v>
      </c>
      <c r="F81" s="25">
        <f t="shared" si="1"/>
        <v>6</v>
      </c>
      <c r="G81" s="25">
        <f t="shared" si="2"/>
        <v>3</v>
      </c>
      <c r="H81" s="25">
        <f t="shared" si="3"/>
        <v>3</v>
      </c>
      <c r="I81" s="26">
        <f t="shared" si="4"/>
        <v>0</v>
      </c>
      <c r="J81" s="27">
        <f t="shared" si="5"/>
        <v>22</v>
      </c>
      <c r="K81" s="527">
        <f>(J81+(J82/5))</f>
        <v>26</v>
      </c>
      <c r="L81" s="529">
        <f>IF(K81=0,"",RANK(K81,K:K,0))</f>
        <v>49</v>
      </c>
      <c r="M81" s="28"/>
      <c r="N81" s="29">
        <v>3</v>
      </c>
      <c r="O81" s="28"/>
      <c r="P81" s="29">
        <v>3</v>
      </c>
      <c r="Q81" s="28"/>
      <c r="R81" s="30">
        <v>0</v>
      </c>
      <c r="S81" s="31"/>
      <c r="T81" s="30"/>
      <c r="U81" s="32"/>
      <c r="V81" s="30"/>
      <c r="W81" s="28">
        <v>0</v>
      </c>
      <c r="X81" s="29"/>
      <c r="Y81" s="28"/>
      <c r="Z81" s="29"/>
      <c r="AA81" s="33"/>
      <c r="AB81" s="33"/>
      <c r="AC81" s="34">
        <v>6</v>
      </c>
      <c r="AD81" s="34"/>
      <c r="AE81" s="30"/>
      <c r="AF81" s="32"/>
      <c r="AG81" s="35"/>
      <c r="AH81" s="36"/>
      <c r="AI81" s="28">
        <v>0</v>
      </c>
      <c r="AJ81" s="37"/>
      <c r="AK81" s="28"/>
      <c r="AL81" s="29"/>
      <c r="AM81" s="28"/>
      <c r="AN81" s="33">
        <v>0</v>
      </c>
      <c r="AO81" s="36"/>
      <c r="AP81" s="30"/>
      <c r="AQ81" s="36"/>
      <c r="AR81" s="30"/>
      <c r="AS81" s="36"/>
      <c r="AT81" s="38">
        <v>0</v>
      </c>
      <c r="AU81" s="29"/>
      <c r="AV81" s="28"/>
      <c r="AW81" s="29"/>
      <c r="AX81" s="28"/>
      <c r="AY81" s="30">
        <v>0</v>
      </c>
      <c r="AZ81" s="36"/>
      <c r="BA81" s="35"/>
      <c r="BB81" s="36"/>
      <c r="BC81" s="28">
        <v>0</v>
      </c>
      <c r="BD81" s="35">
        <v>0</v>
      </c>
      <c r="BE81" s="28"/>
      <c r="BF81" s="37">
        <v>10</v>
      </c>
      <c r="BG81" s="30">
        <v>0</v>
      </c>
      <c r="BH81" s="31"/>
    </row>
    <row r="82" spans="1:60" ht="21.75" customHeight="1" x14ac:dyDescent="0.3">
      <c r="A82" s="525"/>
      <c r="B82" s="525"/>
      <c r="C82" s="525"/>
      <c r="D82" s="39" t="s">
        <v>80</v>
      </c>
      <c r="E82" s="24">
        <f t="shared" si="0"/>
        <v>15</v>
      </c>
      <c r="F82" s="25">
        <f t="shared" si="1"/>
        <v>5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20</v>
      </c>
      <c r="K82" s="528"/>
      <c r="L82" s="528"/>
      <c r="M82" s="41"/>
      <c r="N82" s="42"/>
      <c r="O82" s="41"/>
      <c r="P82" s="42">
        <v>5</v>
      </c>
      <c r="Q82" s="41"/>
      <c r="R82" s="43">
        <v>0</v>
      </c>
      <c r="S82" s="44"/>
      <c r="T82" s="43"/>
      <c r="U82" s="45"/>
      <c r="V82" s="43"/>
      <c r="W82" s="41">
        <v>0</v>
      </c>
      <c r="X82" s="42"/>
      <c r="Y82" s="41"/>
      <c r="Z82" s="42"/>
      <c r="AA82" s="46"/>
      <c r="AB82" s="46"/>
      <c r="AC82" s="47">
        <v>15</v>
      </c>
      <c r="AD82" s="47"/>
      <c r="AE82" s="43"/>
      <c r="AF82" s="45"/>
      <c r="AG82" s="48"/>
      <c r="AH82" s="49"/>
      <c r="AI82" s="41">
        <v>0</v>
      </c>
      <c r="AJ82" s="50"/>
      <c r="AK82" s="41"/>
      <c r="AL82" s="42"/>
      <c r="AM82" s="41"/>
      <c r="AN82" s="46">
        <v>0</v>
      </c>
      <c r="AO82" s="49"/>
      <c r="AP82" s="43"/>
      <c r="AQ82" s="49"/>
      <c r="AR82" s="43"/>
      <c r="AS82" s="49"/>
      <c r="AT82" s="51">
        <v>0</v>
      </c>
      <c r="AU82" s="42"/>
      <c r="AV82" s="41"/>
      <c r="AW82" s="42"/>
      <c r="AX82" s="41"/>
      <c r="AY82" s="43">
        <v>0</v>
      </c>
      <c r="AZ82" s="49"/>
      <c r="BA82" s="48"/>
      <c r="BB82" s="49"/>
      <c r="BC82" s="41">
        <v>0</v>
      </c>
      <c r="BD82" s="48">
        <v>0</v>
      </c>
      <c r="BE82" s="41"/>
      <c r="BF82" s="50"/>
      <c r="BG82" s="43">
        <v>0</v>
      </c>
      <c r="BH82" s="44"/>
    </row>
    <row r="83" spans="1:60" ht="21.75" customHeight="1" x14ac:dyDescent="0.3">
      <c r="A83" s="524" t="s">
        <v>183</v>
      </c>
      <c r="B83" s="526" t="s">
        <v>184</v>
      </c>
      <c r="C83" s="526" t="s">
        <v>89</v>
      </c>
      <c r="D83" s="23" t="s">
        <v>79</v>
      </c>
      <c r="E83" s="24">
        <f t="shared" si="0"/>
        <v>90</v>
      </c>
      <c r="F83" s="25">
        <f t="shared" si="1"/>
        <v>90</v>
      </c>
      <c r="G83" s="25">
        <f t="shared" si="2"/>
        <v>90</v>
      </c>
      <c r="H83" s="25">
        <f t="shared" si="3"/>
        <v>60</v>
      </c>
      <c r="I83" s="26">
        <f t="shared" si="4"/>
        <v>60</v>
      </c>
      <c r="J83" s="27">
        <f t="shared" si="5"/>
        <v>390</v>
      </c>
      <c r="K83" s="527">
        <f>(J83+(J84/5))</f>
        <v>504</v>
      </c>
      <c r="L83" s="529">
        <f>IF(K83=0,"",RANK(K83,K:K,0))</f>
        <v>6</v>
      </c>
      <c r="M83" s="28"/>
      <c r="N83" s="29"/>
      <c r="O83" s="28"/>
      <c r="P83" s="29"/>
      <c r="Q83" s="28"/>
      <c r="R83" s="30">
        <v>0</v>
      </c>
      <c r="S83" s="31">
        <v>40</v>
      </c>
      <c r="T83" s="30">
        <v>40</v>
      </c>
      <c r="U83" s="32"/>
      <c r="V83" s="30"/>
      <c r="W83" s="28">
        <v>0</v>
      </c>
      <c r="X83" s="29"/>
      <c r="Y83" s="28"/>
      <c r="Z83" s="29"/>
      <c r="AA83" s="33"/>
      <c r="AB83" s="33"/>
      <c r="AC83" s="34">
        <v>40</v>
      </c>
      <c r="AD83" s="34">
        <v>10</v>
      </c>
      <c r="AE83" s="30"/>
      <c r="AF83" s="32"/>
      <c r="AG83" s="35"/>
      <c r="AH83" s="36"/>
      <c r="AI83" s="28">
        <v>0</v>
      </c>
      <c r="AJ83" s="37">
        <v>50</v>
      </c>
      <c r="AK83" s="28"/>
      <c r="AL83" s="29"/>
      <c r="AM83" s="28"/>
      <c r="AN83" s="33">
        <v>90</v>
      </c>
      <c r="AO83" s="36"/>
      <c r="AP83" s="30"/>
      <c r="AQ83" s="36"/>
      <c r="AR83" s="30">
        <v>60</v>
      </c>
      <c r="AS83" s="36"/>
      <c r="AT83" s="38">
        <v>60</v>
      </c>
      <c r="AU83" s="29">
        <v>60</v>
      </c>
      <c r="AV83" s="28"/>
      <c r="AW83" s="29"/>
      <c r="AX83" s="28"/>
      <c r="AY83" s="30">
        <v>0</v>
      </c>
      <c r="AZ83" s="36"/>
      <c r="BA83" s="35">
        <v>60</v>
      </c>
      <c r="BB83" s="36"/>
      <c r="BC83" s="28">
        <v>0</v>
      </c>
      <c r="BD83" s="35">
        <v>60</v>
      </c>
      <c r="BE83" s="28"/>
      <c r="BF83" s="37">
        <v>90</v>
      </c>
      <c r="BG83" s="30">
        <v>0</v>
      </c>
      <c r="BH83" s="31">
        <v>90</v>
      </c>
    </row>
    <row r="84" spans="1:60" ht="21.75" customHeight="1" x14ac:dyDescent="0.3">
      <c r="A84" s="525"/>
      <c r="B84" s="525"/>
      <c r="C84" s="525"/>
      <c r="D84" s="39" t="s">
        <v>80</v>
      </c>
      <c r="E84" s="24">
        <f t="shared" si="0"/>
        <v>150</v>
      </c>
      <c r="F84" s="25">
        <f t="shared" si="1"/>
        <v>120</v>
      </c>
      <c r="G84" s="25">
        <f t="shared" si="2"/>
        <v>120</v>
      </c>
      <c r="H84" s="25">
        <f t="shared" si="3"/>
        <v>90</v>
      </c>
      <c r="I84" s="26">
        <f t="shared" si="4"/>
        <v>90</v>
      </c>
      <c r="J84" s="40">
        <f t="shared" si="5"/>
        <v>570</v>
      </c>
      <c r="K84" s="528"/>
      <c r="L84" s="528"/>
      <c r="M84" s="41"/>
      <c r="N84" s="42"/>
      <c r="O84" s="41"/>
      <c r="P84" s="42"/>
      <c r="Q84" s="41"/>
      <c r="R84" s="43">
        <v>0</v>
      </c>
      <c r="S84" s="44">
        <v>150</v>
      </c>
      <c r="T84" s="43">
        <v>60</v>
      </c>
      <c r="U84" s="45"/>
      <c r="V84" s="43"/>
      <c r="W84" s="41">
        <v>0</v>
      </c>
      <c r="X84" s="42"/>
      <c r="Y84" s="41"/>
      <c r="Z84" s="42"/>
      <c r="AA84" s="46"/>
      <c r="AB84" s="46"/>
      <c r="AC84" s="47">
        <v>60</v>
      </c>
      <c r="AD84" s="47"/>
      <c r="AE84" s="43"/>
      <c r="AF84" s="45"/>
      <c r="AG84" s="48"/>
      <c r="AH84" s="49"/>
      <c r="AI84" s="41">
        <v>0</v>
      </c>
      <c r="AJ84" s="50">
        <v>90</v>
      </c>
      <c r="AK84" s="41"/>
      <c r="AL84" s="42"/>
      <c r="AM84" s="41"/>
      <c r="AN84" s="46">
        <v>0</v>
      </c>
      <c r="AO84" s="49"/>
      <c r="AP84" s="43"/>
      <c r="AQ84" s="49"/>
      <c r="AR84" s="43">
        <v>60</v>
      </c>
      <c r="AS84" s="49"/>
      <c r="AT84" s="51">
        <v>0</v>
      </c>
      <c r="AU84" s="42">
        <v>60</v>
      </c>
      <c r="AV84" s="41"/>
      <c r="AW84" s="42"/>
      <c r="AX84" s="41"/>
      <c r="AY84" s="43">
        <v>0</v>
      </c>
      <c r="AZ84" s="49"/>
      <c r="BA84" s="48">
        <v>120</v>
      </c>
      <c r="BB84" s="49"/>
      <c r="BC84" s="41">
        <v>0</v>
      </c>
      <c r="BD84" s="48">
        <v>25</v>
      </c>
      <c r="BE84" s="41"/>
      <c r="BF84" s="50">
        <v>120</v>
      </c>
      <c r="BG84" s="43">
        <v>0</v>
      </c>
      <c r="BH84" s="44">
        <v>90</v>
      </c>
    </row>
    <row r="85" spans="1:60" ht="21.75" customHeight="1" x14ac:dyDescent="0.3">
      <c r="A85" s="524" t="s">
        <v>185</v>
      </c>
      <c r="B85" s="526" t="s">
        <v>186</v>
      </c>
      <c r="C85" s="526" t="s">
        <v>182</v>
      </c>
      <c r="D85" s="23" t="s">
        <v>79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527">
        <f>(J85+(J86/5))</f>
        <v>0</v>
      </c>
      <c r="L85" s="529" t="str">
        <f>IF(K85=0,"",RANK(K85,K:K,0))</f>
        <v/>
      </c>
      <c r="M85" s="28"/>
      <c r="N85" s="29"/>
      <c r="O85" s="28"/>
      <c r="P85" s="29"/>
      <c r="Q85" s="28"/>
      <c r="R85" s="30">
        <v>0</v>
      </c>
      <c r="S85" s="31"/>
      <c r="T85" s="30"/>
      <c r="U85" s="32"/>
      <c r="V85" s="30"/>
      <c r="W85" s="28">
        <v>0</v>
      </c>
      <c r="X85" s="29"/>
      <c r="Y85" s="28"/>
      <c r="Z85" s="29"/>
      <c r="AA85" s="33"/>
      <c r="AB85" s="33"/>
      <c r="AC85" s="34"/>
      <c r="AD85" s="34"/>
      <c r="AE85" s="30"/>
      <c r="AF85" s="32"/>
      <c r="AG85" s="35"/>
      <c r="AH85" s="36"/>
      <c r="AI85" s="28">
        <v>0</v>
      </c>
      <c r="AJ85" s="37"/>
      <c r="AK85" s="28"/>
      <c r="AL85" s="29"/>
      <c r="AM85" s="28"/>
      <c r="AN85" s="33">
        <v>0</v>
      </c>
      <c r="AO85" s="36"/>
      <c r="AP85" s="30"/>
      <c r="AQ85" s="36"/>
      <c r="AR85" s="30"/>
      <c r="AS85" s="36"/>
      <c r="AT85" s="38">
        <v>0</v>
      </c>
      <c r="AU85" s="29"/>
      <c r="AV85" s="28"/>
      <c r="AW85" s="29"/>
      <c r="AX85" s="28"/>
      <c r="AY85" s="30">
        <v>0</v>
      </c>
      <c r="AZ85" s="36"/>
      <c r="BA85" s="35"/>
      <c r="BB85" s="36"/>
      <c r="BC85" s="28">
        <v>0</v>
      </c>
      <c r="BD85" s="35">
        <v>0</v>
      </c>
      <c r="BE85" s="28"/>
      <c r="BF85" s="37"/>
      <c r="BG85" s="30">
        <v>0</v>
      </c>
      <c r="BH85" s="31"/>
    </row>
    <row r="86" spans="1:60" ht="21.75" customHeight="1" x14ac:dyDescent="0.3">
      <c r="A86" s="525"/>
      <c r="B86" s="525"/>
      <c r="C86" s="525"/>
      <c r="D86" s="39" t="s">
        <v>80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528"/>
      <c r="L86" s="528"/>
      <c r="M86" s="41"/>
      <c r="N86" s="42"/>
      <c r="O86" s="41"/>
      <c r="P86" s="42"/>
      <c r="Q86" s="41"/>
      <c r="R86" s="43">
        <v>0</v>
      </c>
      <c r="S86" s="44"/>
      <c r="T86" s="43"/>
      <c r="U86" s="45"/>
      <c r="V86" s="43"/>
      <c r="W86" s="41">
        <v>0</v>
      </c>
      <c r="X86" s="42"/>
      <c r="Y86" s="41"/>
      <c r="Z86" s="42"/>
      <c r="AA86" s="46"/>
      <c r="AB86" s="46"/>
      <c r="AC86" s="47"/>
      <c r="AD86" s="47"/>
      <c r="AE86" s="43"/>
      <c r="AF86" s="45"/>
      <c r="AG86" s="48"/>
      <c r="AH86" s="49"/>
      <c r="AI86" s="41">
        <v>0</v>
      </c>
      <c r="AJ86" s="50"/>
      <c r="AK86" s="41"/>
      <c r="AL86" s="42"/>
      <c r="AM86" s="41"/>
      <c r="AN86" s="46">
        <v>0</v>
      </c>
      <c r="AO86" s="49"/>
      <c r="AP86" s="43"/>
      <c r="AQ86" s="49"/>
      <c r="AR86" s="43"/>
      <c r="AS86" s="49"/>
      <c r="AT86" s="51">
        <v>0</v>
      </c>
      <c r="AU86" s="42"/>
      <c r="AV86" s="41"/>
      <c r="AW86" s="42"/>
      <c r="AX86" s="41"/>
      <c r="AY86" s="43">
        <v>0</v>
      </c>
      <c r="AZ86" s="49"/>
      <c r="BA86" s="48"/>
      <c r="BB86" s="49"/>
      <c r="BC86" s="41">
        <v>0</v>
      </c>
      <c r="BD86" s="48">
        <v>0</v>
      </c>
      <c r="BE86" s="41"/>
      <c r="BF86" s="50"/>
      <c r="BG86" s="43">
        <v>0</v>
      </c>
      <c r="BH86" s="44"/>
    </row>
    <row r="87" spans="1:60" ht="21.75" customHeight="1" x14ac:dyDescent="0.3">
      <c r="A87" s="524" t="s">
        <v>187</v>
      </c>
      <c r="B87" s="526" t="s">
        <v>188</v>
      </c>
      <c r="C87" s="526" t="s">
        <v>89</v>
      </c>
      <c r="D87" s="23" t="s">
        <v>79</v>
      </c>
      <c r="E87" s="24">
        <f t="shared" si="0"/>
        <v>15</v>
      </c>
      <c r="F87" s="25">
        <f t="shared" si="1"/>
        <v>8</v>
      </c>
      <c r="G87" s="25">
        <f t="shared" si="2"/>
        <v>8</v>
      </c>
      <c r="H87" s="25">
        <f t="shared" si="3"/>
        <v>8</v>
      </c>
      <c r="I87" s="26">
        <f t="shared" si="4"/>
        <v>5</v>
      </c>
      <c r="J87" s="27">
        <f t="shared" si="5"/>
        <v>44</v>
      </c>
      <c r="K87" s="527">
        <f>(J87+(J88/5))</f>
        <v>47</v>
      </c>
      <c r="L87" s="529">
        <f>IF(K87=0,"",RANK(K87,K:K,0))</f>
        <v>37</v>
      </c>
      <c r="M87" s="28"/>
      <c r="N87" s="29">
        <v>3</v>
      </c>
      <c r="O87" s="28"/>
      <c r="P87" s="29"/>
      <c r="Q87" s="28">
        <v>3</v>
      </c>
      <c r="R87" s="30">
        <v>1</v>
      </c>
      <c r="S87" s="31"/>
      <c r="T87" s="30">
        <v>3</v>
      </c>
      <c r="U87" s="32">
        <v>3</v>
      </c>
      <c r="V87" s="30"/>
      <c r="W87" s="28">
        <v>0</v>
      </c>
      <c r="X87" s="29">
        <v>3</v>
      </c>
      <c r="Y87" s="28"/>
      <c r="Z87" s="29"/>
      <c r="AA87" s="33"/>
      <c r="AB87" s="33"/>
      <c r="AC87" s="34">
        <v>15</v>
      </c>
      <c r="AD87" s="34"/>
      <c r="AE87" s="30"/>
      <c r="AF87" s="32">
        <v>3</v>
      </c>
      <c r="AG87" s="35"/>
      <c r="AH87" s="36">
        <v>1</v>
      </c>
      <c r="AI87" s="28">
        <v>1</v>
      </c>
      <c r="AJ87" s="37"/>
      <c r="AK87" s="28"/>
      <c r="AL87" s="29"/>
      <c r="AM87" s="28"/>
      <c r="AN87" s="33">
        <v>0</v>
      </c>
      <c r="AO87" s="36">
        <v>1</v>
      </c>
      <c r="AP87" s="30"/>
      <c r="AQ87" s="36">
        <v>3</v>
      </c>
      <c r="AR87" s="30"/>
      <c r="AS87" s="36"/>
      <c r="AT87" s="38">
        <v>8</v>
      </c>
      <c r="AU87" s="29"/>
      <c r="AV87" s="28">
        <v>3</v>
      </c>
      <c r="AW87" s="29">
        <v>8</v>
      </c>
      <c r="AX87" s="28">
        <v>3</v>
      </c>
      <c r="AY87" s="30">
        <v>0</v>
      </c>
      <c r="AZ87" s="36">
        <v>3</v>
      </c>
      <c r="BA87" s="35"/>
      <c r="BB87" s="36">
        <v>3</v>
      </c>
      <c r="BC87" s="28">
        <v>0</v>
      </c>
      <c r="BD87" s="35">
        <v>8</v>
      </c>
      <c r="BE87" s="28">
        <v>5</v>
      </c>
      <c r="BF87" s="37"/>
      <c r="BG87" s="30">
        <v>5</v>
      </c>
      <c r="BH87" s="31"/>
    </row>
    <row r="88" spans="1:60" ht="21.75" customHeight="1" x14ac:dyDescent="0.3">
      <c r="A88" s="525"/>
      <c r="B88" s="525"/>
      <c r="C88" s="525"/>
      <c r="D88" s="39" t="s">
        <v>80</v>
      </c>
      <c r="E88" s="24">
        <f t="shared" si="0"/>
        <v>15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15</v>
      </c>
      <c r="K88" s="528"/>
      <c r="L88" s="528"/>
      <c r="M88" s="41"/>
      <c r="N88" s="42"/>
      <c r="O88" s="41"/>
      <c r="P88" s="42"/>
      <c r="Q88" s="41"/>
      <c r="R88" s="43">
        <v>0</v>
      </c>
      <c r="S88" s="44"/>
      <c r="T88" s="43"/>
      <c r="U88" s="45"/>
      <c r="V88" s="43"/>
      <c r="W88" s="41">
        <v>0</v>
      </c>
      <c r="X88" s="42"/>
      <c r="Y88" s="41"/>
      <c r="Z88" s="42"/>
      <c r="AA88" s="46"/>
      <c r="AB88" s="46"/>
      <c r="AC88" s="47"/>
      <c r="AD88" s="47"/>
      <c r="AE88" s="43"/>
      <c r="AF88" s="45"/>
      <c r="AG88" s="48"/>
      <c r="AH88" s="49"/>
      <c r="AI88" s="41">
        <v>0</v>
      </c>
      <c r="AJ88" s="50"/>
      <c r="AK88" s="41"/>
      <c r="AL88" s="42"/>
      <c r="AM88" s="41"/>
      <c r="AN88" s="46">
        <v>0</v>
      </c>
      <c r="AO88" s="49"/>
      <c r="AP88" s="43"/>
      <c r="AQ88" s="49"/>
      <c r="AR88" s="43"/>
      <c r="AS88" s="49"/>
      <c r="AT88" s="51">
        <v>0</v>
      </c>
      <c r="AU88" s="42"/>
      <c r="AV88" s="41"/>
      <c r="AW88" s="42"/>
      <c r="AX88" s="41"/>
      <c r="AY88" s="43">
        <v>0</v>
      </c>
      <c r="AZ88" s="49"/>
      <c r="BA88" s="48"/>
      <c r="BB88" s="49"/>
      <c r="BC88" s="41">
        <v>0</v>
      </c>
      <c r="BD88" s="48">
        <v>0</v>
      </c>
      <c r="BE88" s="41"/>
      <c r="BF88" s="50"/>
      <c r="BG88" s="43">
        <v>15</v>
      </c>
      <c r="BH88" s="44"/>
    </row>
    <row r="89" spans="1:60" ht="21.75" customHeight="1" x14ac:dyDescent="0.3">
      <c r="A89" s="524" t="s">
        <v>189</v>
      </c>
      <c r="B89" s="526" t="s">
        <v>190</v>
      </c>
      <c r="C89" s="526" t="s">
        <v>89</v>
      </c>
      <c r="D89" s="23" t="s">
        <v>79</v>
      </c>
      <c r="E89" s="24">
        <f t="shared" si="0"/>
        <v>5</v>
      </c>
      <c r="F89" s="25">
        <f t="shared" si="1"/>
        <v>3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8</v>
      </c>
      <c r="K89" s="527">
        <f>(J89+(J90/5))</f>
        <v>8</v>
      </c>
      <c r="L89" s="529">
        <f>IF(K89=0,"",RANK(K89,K:K,0))</f>
        <v>68</v>
      </c>
      <c r="M89" s="28"/>
      <c r="N89" s="29"/>
      <c r="O89" s="28"/>
      <c r="P89" s="29"/>
      <c r="Q89" s="28"/>
      <c r="R89" s="30">
        <v>0</v>
      </c>
      <c r="S89" s="31"/>
      <c r="T89" s="30"/>
      <c r="U89" s="32"/>
      <c r="V89" s="30"/>
      <c r="W89" s="28">
        <v>0</v>
      </c>
      <c r="X89" s="29"/>
      <c r="Y89" s="28"/>
      <c r="Z89" s="29"/>
      <c r="AA89" s="33"/>
      <c r="AB89" s="33"/>
      <c r="AC89" s="34"/>
      <c r="AD89" s="34"/>
      <c r="AE89" s="30"/>
      <c r="AF89" s="32"/>
      <c r="AG89" s="35"/>
      <c r="AH89" s="36"/>
      <c r="AI89" s="28">
        <v>0</v>
      </c>
      <c r="AJ89" s="37"/>
      <c r="AK89" s="28"/>
      <c r="AL89" s="29"/>
      <c r="AM89" s="28"/>
      <c r="AN89" s="33">
        <v>0</v>
      </c>
      <c r="AO89" s="36"/>
      <c r="AP89" s="30"/>
      <c r="AQ89" s="36"/>
      <c r="AR89" s="30"/>
      <c r="AS89" s="36"/>
      <c r="AT89" s="38">
        <v>0</v>
      </c>
      <c r="AU89" s="29"/>
      <c r="AV89" s="28"/>
      <c r="AW89" s="29"/>
      <c r="AX89" s="28"/>
      <c r="AY89" s="30">
        <v>0</v>
      </c>
      <c r="AZ89" s="36"/>
      <c r="BA89" s="35"/>
      <c r="BB89" s="36"/>
      <c r="BC89" s="28">
        <v>0</v>
      </c>
      <c r="BD89" s="35">
        <v>0</v>
      </c>
      <c r="BE89" s="28">
        <v>3</v>
      </c>
      <c r="BF89" s="37"/>
      <c r="BG89" s="30">
        <v>5</v>
      </c>
      <c r="BH89" s="31"/>
    </row>
    <row r="90" spans="1:60" ht="21.75" customHeight="1" x14ac:dyDescent="0.3">
      <c r="A90" s="525"/>
      <c r="B90" s="525"/>
      <c r="C90" s="525"/>
      <c r="D90" s="39" t="s">
        <v>80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528"/>
      <c r="L90" s="528"/>
      <c r="M90" s="41"/>
      <c r="N90" s="42"/>
      <c r="O90" s="41"/>
      <c r="P90" s="42"/>
      <c r="Q90" s="41"/>
      <c r="R90" s="43">
        <v>0</v>
      </c>
      <c r="S90" s="44"/>
      <c r="T90" s="43"/>
      <c r="U90" s="45"/>
      <c r="V90" s="43"/>
      <c r="W90" s="41">
        <v>0</v>
      </c>
      <c r="X90" s="42"/>
      <c r="Y90" s="41"/>
      <c r="Z90" s="42"/>
      <c r="AA90" s="46"/>
      <c r="AB90" s="46"/>
      <c r="AC90" s="47"/>
      <c r="AD90" s="47"/>
      <c r="AE90" s="43"/>
      <c r="AF90" s="45"/>
      <c r="AG90" s="48"/>
      <c r="AH90" s="49"/>
      <c r="AI90" s="41">
        <v>0</v>
      </c>
      <c r="AJ90" s="50"/>
      <c r="AK90" s="41"/>
      <c r="AL90" s="42"/>
      <c r="AM90" s="41"/>
      <c r="AN90" s="46">
        <v>0</v>
      </c>
      <c r="AO90" s="49"/>
      <c r="AP90" s="43"/>
      <c r="AQ90" s="49"/>
      <c r="AR90" s="43"/>
      <c r="AS90" s="49"/>
      <c r="AT90" s="51">
        <v>0</v>
      </c>
      <c r="AU90" s="42"/>
      <c r="AV90" s="41"/>
      <c r="AW90" s="42"/>
      <c r="AX90" s="41"/>
      <c r="AY90" s="43">
        <v>0</v>
      </c>
      <c r="AZ90" s="49"/>
      <c r="BA90" s="48"/>
      <c r="BB90" s="49"/>
      <c r="BC90" s="41">
        <v>0</v>
      </c>
      <c r="BD90" s="48">
        <v>0</v>
      </c>
      <c r="BE90" s="41"/>
      <c r="BF90" s="50"/>
      <c r="BG90" s="43">
        <v>0</v>
      </c>
      <c r="BH90" s="44"/>
    </row>
    <row r="91" spans="1:60" ht="21.75" customHeight="1" x14ac:dyDescent="0.3">
      <c r="A91" s="524" t="s">
        <v>191</v>
      </c>
      <c r="B91" s="526" t="s">
        <v>192</v>
      </c>
      <c r="C91" s="526" t="s">
        <v>193</v>
      </c>
      <c r="D91" s="23" t="s">
        <v>79</v>
      </c>
      <c r="E91" s="24">
        <f t="shared" si="0"/>
        <v>20</v>
      </c>
      <c r="F91" s="25">
        <f t="shared" si="1"/>
        <v>20</v>
      </c>
      <c r="G91" s="25">
        <f t="shared" si="2"/>
        <v>20</v>
      </c>
      <c r="H91" s="25">
        <f t="shared" si="3"/>
        <v>15</v>
      </c>
      <c r="I91" s="26">
        <f t="shared" si="4"/>
        <v>10</v>
      </c>
      <c r="J91" s="27">
        <f t="shared" si="5"/>
        <v>85</v>
      </c>
      <c r="K91" s="527">
        <f>(J91+(J92/5))</f>
        <v>91</v>
      </c>
      <c r="L91" s="529">
        <f>IF(K91=0,"",RANK(K91,K:K,0))</f>
        <v>28</v>
      </c>
      <c r="M91" s="28"/>
      <c r="N91" s="29">
        <v>3</v>
      </c>
      <c r="O91" s="28">
        <v>20</v>
      </c>
      <c r="P91" s="29"/>
      <c r="Q91" s="28"/>
      <c r="R91" s="30">
        <v>20</v>
      </c>
      <c r="S91" s="31"/>
      <c r="T91" s="30"/>
      <c r="U91" s="32"/>
      <c r="V91" s="30"/>
      <c r="W91" s="28">
        <v>0</v>
      </c>
      <c r="X91" s="29"/>
      <c r="Y91" s="28"/>
      <c r="Z91" s="29">
        <v>1</v>
      </c>
      <c r="AA91" s="33"/>
      <c r="AB91" s="33"/>
      <c r="AC91" s="34"/>
      <c r="AD91" s="34"/>
      <c r="AE91" s="30">
        <v>10</v>
      </c>
      <c r="AF91" s="32">
        <v>8</v>
      </c>
      <c r="AG91" s="35">
        <v>8</v>
      </c>
      <c r="AH91" s="36">
        <v>6</v>
      </c>
      <c r="AI91" s="28">
        <v>20</v>
      </c>
      <c r="AJ91" s="37"/>
      <c r="AK91" s="28">
        <v>15</v>
      </c>
      <c r="AL91" s="29"/>
      <c r="AM91" s="28"/>
      <c r="AN91" s="33">
        <v>0</v>
      </c>
      <c r="AO91" s="36">
        <v>6</v>
      </c>
      <c r="AP91" s="30"/>
      <c r="AQ91" s="36"/>
      <c r="AR91" s="30"/>
      <c r="AS91" s="36"/>
      <c r="AT91" s="38">
        <v>0</v>
      </c>
      <c r="AU91" s="29"/>
      <c r="AV91" s="28"/>
      <c r="AW91" s="29"/>
      <c r="AX91" s="28"/>
      <c r="AY91" s="30">
        <v>0</v>
      </c>
      <c r="AZ91" s="36"/>
      <c r="BA91" s="35"/>
      <c r="BB91" s="36"/>
      <c r="BC91" s="28">
        <v>0</v>
      </c>
      <c r="BD91" s="35">
        <v>0</v>
      </c>
      <c r="BE91" s="28"/>
      <c r="BF91" s="37"/>
      <c r="BG91" s="30">
        <v>0</v>
      </c>
      <c r="BH91" s="31"/>
    </row>
    <row r="92" spans="1:60" ht="21.75" customHeight="1" x14ac:dyDescent="0.3">
      <c r="A92" s="525"/>
      <c r="B92" s="525"/>
      <c r="C92" s="525"/>
      <c r="D92" s="39" t="s">
        <v>80</v>
      </c>
      <c r="E92" s="24">
        <f t="shared" si="0"/>
        <v>25</v>
      </c>
      <c r="F92" s="25">
        <f t="shared" si="1"/>
        <v>5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30</v>
      </c>
      <c r="K92" s="528"/>
      <c r="L92" s="528"/>
      <c r="M92" s="41"/>
      <c r="N92" s="42"/>
      <c r="O92" s="41"/>
      <c r="P92" s="42"/>
      <c r="Q92" s="41"/>
      <c r="R92" s="43">
        <v>0</v>
      </c>
      <c r="S92" s="44"/>
      <c r="T92" s="43"/>
      <c r="U92" s="45"/>
      <c r="V92" s="43"/>
      <c r="W92" s="41">
        <v>0</v>
      </c>
      <c r="X92" s="42"/>
      <c r="Y92" s="41"/>
      <c r="Z92" s="42"/>
      <c r="AA92" s="46"/>
      <c r="AB92" s="46"/>
      <c r="AC92" s="47"/>
      <c r="AD92" s="47"/>
      <c r="AE92" s="43"/>
      <c r="AF92" s="45">
        <v>5</v>
      </c>
      <c r="AG92" s="48">
        <v>25</v>
      </c>
      <c r="AH92" s="49"/>
      <c r="AI92" s="41">
        <v>0</v>
      </c>
      <c r="AJ92" s="50"/>
      <c r="AK92" s="41"/>
      <c r="AL92" s="42"/>
      <c r="AM92" s="41"/>
      <c r="AN92" s="46">
        <v>0</v>
      </c>
      <c r="AO92" s="49"/>
      <c r="AP92" s="43"/>
      <c r="AQ92" s="49"/>
      <c r="AR92" s="43"/>
      <c r="AS92" s="49"/>
      <c r="AT92" s="51">
        <v>0</v>
      </c>
      <c r="AU92" s="42"/>
      <c r="AV92" s="41"/>
      <c r="AW92" s="42"/>
      <c r="AX92" s="41"/>
      <c r="AY92" s="43">
        <v>0</v>
      </c>
      <c r="AZ92" s="49"/>
      <c r="BA92" s="48"/>
      <c r="BB92" s="49"/>
      <c r="BC92" s="41">
        <v>0</v>
      </c>
      <c r="BD92" s="48">
        <v>0</v>
      </c>
      <c r="BE92" s="41"/>
      <c r="BF92" s="50"/>
      <c r="BG92" s="43">
        <v>0</v>
      </c>
      <c r="BH92" s="44"/>
    </row>
    <row r="93" spans="1:60" ht="21.75" customHeight="1" x14ac:dyDescent="0.3">
      <c r="A93" s="524" t="s">
        <v>194</v>
      </c>
      <c r="B93" s="526" t="s">
        <v>195</v>
      </c>
      <c r="C93" s="526" t="s">
        <v>182</v>
      </c>
      <c r="D93" s="23" t="s">
        <v>79</v>
      </c>
      <c r="E93" s="24">
        <f t="shared" si="0"/>
        <v>30</v>
      </c>
      <c r="F93" s="25">
        <f t="shared" si="1"/>
        <v>15</v>
      </c>
      <c r="G93" s="25">
        <f t="shared" si="2"/>
        <v>8</v>
      </c>
      <c r="H93" s="25">
        <f t="shared" si="3"/>
        <v>8</v>
      </c>
      <c r="I93" s="26">
        <f t="shared" si="4"/>
        <v>6</v>
      </c>
      <c r="J93" s="27">
        <f t="shared" si="5"/>
        <v>67</v>
      </c>
      <c r="K93" s="527">
        <f>(J93+(J94/5))</f>
        <v>77</v>
      </c>
      <c r="L93" s="529">
        <f>IF(K93=0,"",RANK(K93,K:K,0))</f>
        <v>30</v>
      </c>
      <c r="M93" s="28"/>
      <c r="N93" s="29"/>
      <c r="O93" s="28"/>
      <c r="P93" s="29"/>
      <c r="Q93" s="28"/>
      <c r="R93" s="30">
        <v>0</v>
      </c>
      <c r="S93" s="31"/>
      <c r="T93" s="30"/>
      <c r="U93" s="32">
        <v>3</v>
      </c>
      <c r="V93" s="30"/>
      <c r="W93" s="28">
        <v>0</v>
      </c>
      <c r="X93" s="29"/>
      <c r="Y93" s="28"/>
      <c r="Z93" s="29"/>
      <c r="AA93" s="33"/>
      <c r="AB93" s="33"/>
      <c r="AC93" s="34">
        <v>6</v>
      </c>
      <c r="AD93" s="34"/>
      <c r="AE93" s="30"/>
      <c r="AF93" s="32"/>
      <c r="AG93" s="35"/>
      <c r="AH93" s="36"/>
      <c r="AI93" s="28">
        <v>0</v>
      </c>
      <c r="AJ93" s="37">
        <v>15</v>
      </c>
      <c r="AK93" s="28"/>
      <c r="AL93" s="29"/>
      <c r="AM93" s="28"/>
      <c r="AN93" s="33">
        <v>0</v>
      </c>
      <c r="AO93" s="36"/>
      <c r="AP93" s="30"/>
      <c r="AQ93" s="36">
        <v>3</v>
      </c>
      <c r="AR93" s="30"/>
      <c r="AS93" s="36"/>
      <c r="AT93" s="38">
        <v>8</v>
      </c>
      <c r="AU93" s="29"/>
      <c r="AV93" s="28"/>
      <c r="AW93" s="29"/>
      <c r="AX93" s="28"/>
      <c r="AY93" s="30">
        <v>0</v>
      </c>
      <c r="AZ93" s="36">
        <v>3</v>
      </c>
      <c r="BA93" s="35"/>
      <c r="BB93" s="36"/>
      <c r="BC93" s="28">
        <v>0</v>
      </c>
      <c r="BD93" s="35">
        <v>0</v>
      </c>
      <c r="BE93" s="28"/>
      <c r="BF93" s="37">
        <v>30</v>
      </c>
      <c r="BG93" s="30">
        <v>0</v>
      </c>
      <c r="BH93" s="31">
        <v>8</v>
      </c>
    </row>
    <row r="94" spans="1:60" ht="21.75" customHeight="1" x14ac:dyDescent="0.3">
      <c r="A94" s="525"/>
      <c r="B94" s="525"/>
      <c r="C94" s="525"/>
      <c r="D94" s="39" t="s">
        <v>80</v>
      </c>
      <c r="E94" s="24">
        <f t="shared" si="0"/>
        <v>30</v>
      </c>
      <c r="F94" s="25">
        <f t="shared" si="1"/>
        <v>15</v>
      </c>
      <c r="G94" s="25">
        <f t="shared" si="2"/>
        <v>5</v>
      </c>
      <c r="H94" s="25">
        <f t="shared" si="3"/>
        <v>0</v>
      </c>
      <c r="I94" s="26">
        <f t="shared" si="4"/>
        <v>0</v>
      </c>
      <c r="J94" s="40">
        <f t="shared" si="5"/>
        <v>50</v>
      </c>
      <c r="K94" s="528"/>
      <c r="L94" s="528"/>
      <c r="M94" s="41"/>
      <c r="N94" s="42"/>
      <c r="O94" s="41"/>
      <c r="P94" s="42"/>
      <c r="Q94" s="41"/>
      <c r="R94" s="43">
        <v>0</v>
      </c>
      <c r="S94" s="44"/>
      <c r="T94" s="43"/>
      <c r="U94" s="45">
        <v>5</v>
      </c>
      <c r="V94" s="43"/>
      <c r="W94" s="41">
        <v>0</v>
      </c>
      <c r="X94" s="42"/>
      <c r="Y94" s="41"/>
      <c r="Z94" s="42"/>
      <c r="AA94" s="46"/>
      <c r="AB94" s="46"/>
      <c r="AC94" s="47">
        <v>15</v>
      </c>
      <c r="AD94" s="47"/>
      <c r="AE94" s="43"/>
      <c r="AF94" s="45"/>
      <c r="AG94" s="48"/>
      <c r="AH94" s="49"/>
      <c r="AI94" s="41">
        <v>0</v>
      </c>
      <c r="AJ94" s="50">
        <v>30</v>
      </c>
      <c r="AK94" s="41"/>
      <c r="AL94" s="42"/>
      <c r="AM94" s="41"/>
      <c r="AN94" s="46">
        <v>0</v>
      </c>
      <c r="AO94" s="49"/>
      <c r="AP94" s="43"/>
      <c r="AQ94" s="49"/>
      <c r="AR94" s="43"/>
      <c r="AS94" s="49"/>
      <c r="AT94" s="51">
        <v>0</v>
      </c>
      <c r="AU94" s="42"/>
      <c r="AV94" s="41"/>
      <c r="AW94" s="42"/>
      <c r="AX94" s="41"/>
      <c r="AY94" s="43">
        <v>0</v>
      </c>
      <c r="AZ94" s="49"/>
      <c r="BA94" s="48"/>
      <c r="BB94" s="49"/>
      <c r="BC94" s="41">
        <v>0</v>
      </c>
      <c r="BD94" s="48">
        <v>0</v>
      </c>
      <c r="BE94" s="41"/>
      <c r="BF94" s="50"/>
      <c r="BG94" s="43">
        <v>0</v>
      </c>
      <c r="BH94" s="44"/>
    </row>
    <row r="95" spans="1:60" ht="21.75" customHeight="1" x14ac:dyDescent="0.3">
      <c r="A95" s="524" t="s">
        <v>196</v>
      </c>
      <c r="B95" s="526" t="s">
        <v>197</v>
      </c>
      <c r="C95" s="526" t="s">
        <v>198</v>
      </c>
      <c r="D95" s="23" t="s">
        <v>79</v>
      </c>
      <c r="E95" s="24">
        <f t="shared" si="0"/>
        <v>3</v>
      </c>
      <c r="F95" s="25">
        <f t="shared" si="1"/>
        <v>3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6</v>
      </c>
      <c r="K95" s="527">
        <f>(J95+(J96/5))</f>
        <v>12</v>
      </c>
      <c r="L95" s="529">
        <f>IF(K95=0,"",RANK(K95,K:K,0))</f>
        <v>61</v>
      </c>
      <c r="M95" s="28"/>
      <c r="N95" s="29"/>
      <c r="O95" s="28"/>
      <c r="P95" s="29"/>
      <c r="Q95" s="28"/>
      <c r="R95" s="30">
        <v>0</v>
      </c>
      <c r="S95" s="31"/>
      <c r="T95" s="30">
        <v>3</v>
      </c>
      <c r="U95" s="32"/>
      <c r="V95" s="30"/>
      <c r="W95" s="28">
        <v>0</v>
      </c>
      <c r="X95" s="29"/>
      <c r="Y95" s="28"/>
      <c r="Z95" s="29"/>
      <c r="AA95" s="33"/>
      <c r="AB95" s="33"/>
      <c r="AC95" s="34"/>
      <c r="AD95" s="34"/>
      <c r="AE95" s="30"/>
      <c r="AF95" s="32"/>
      <c r="AG95" s="35"/>
      <c r="AH95" s="36"/>
      <c r="AI95" s="28">
        <v>0</v>
      </c>
      <c r="AJ95" s="37"/>
      <c r="AK95" s="28"/>
      <c r="AL95" s="29"/>
      <c r="AM95" s="28">
        <v>3</v>
      </c>
      <c r="AN95" s="33">
        <v>0</v>
      </c>
      <c r="AO95" s="36"/>
      <c r="AP95" s="30"/>
      <c r="AQ95" s="36"/>
      <c r="AR95" s="30"/>
      <c r="AS95" s="36"/>
      <c r="AT95" s="38">
        <v>0</v>
      </c>
      <c r="AU95" s="29"/>
      <c r="AV95" s="28"/>
      <c r="AW95" s="29"/>
      <c r="AX95" s="28"/>
      <c r="AY95" s="30">
        <v>0</v>
      </c>
      <c r="AZ95" s="36"/>
      <c r="BA95" s="35"/>
      <c r="BB95" s="36"/>
      <c r="BC95" s="28">
        <v>0</v>
      </c>
      <c r="BD95" s="35">
        <v>0</v>
      </c>
      <c r="BE95" s="28"/>
      <c r="BF95" s="37"/>
      <c r="BG95" s="30">
        <v>0</v>
      </c>
      <c r="BH95" s="31"/>
    </row>
    <row r="96" spans="1:60" ht="21.75" customHeight="1" x14ac:dyDescent="0.3">
      <c r="A96" s="525"/>
      <c r="B96" s="525"/>
      <c r="C96" s="525"/>
      <c r="D96" s="39" t="s">
        <v>80</v>
      </c>
      <c r="E96" s="24">
        <f t="shared" si="0"/>
        <v>25</v>
      </c>
      <c r="F96" s="25">
        <f t="shared" si="1"/>
        <v>5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30</v>
      </c>
      <c r="K96" s="528"/>
      <c r="L96" s="528"/>
      <c r="M96" s="41"/>
      <c r="N96" s="42"/>
      <c r="O96" s="41"/>
      <c r="P96" s="42"/>
      <c r="Q96" s="41"/>
      <c r="R96" s="43">
        <v>0</v>
      </c>
      <c r="S96" s="44"/>
      <c r="T96" s="43">
        <v>5</v>
      </c>
      <c r="U96" s="45"/>
      <c r="V96" s="43"/>
      <c r="W96" s="41">
        <v>0</v>
      </c>
      <c r="X96" s="42"/>
      <c r="Y96" s="41"/>
      <c r="Z96" s="42"/>
      <c r="AA96" s="46"/>
      <c r="AB96" s="46"/>
      <c r="AC96" s="47"/>
      <c r="AD96" s="47"/>
      <c r="AE96" s="43"/>
      <c r="AF96" s="45"/>
      <c r="AG96" s="48"/>
      <c r="AH96" s="49"/>
      <c r="AI96" s="41">
        <v>0</v>
      </c>
      <c r="AJ96" s="50"/>
      <c r="AK96" s="41"/>
      <c r="AL96" s="42"/>
      <c r="AM96" s="41">
        <v>25</v>
      </c>
      <c r="AN96" s="46">
        <v>0</v>
      </c>
      <c r="AO96" s="49"/>
      <c r="AP96" s="43"/>
      <c r="AQ96" s="49"/>
      <c r="AR96" s="43"/>
      <c r="AS96" s="49"/>
      <c r="AT96" s="51">
        <v>0</v>
      </c>
      <c r="AU96" s="42"/>
      <c r="AV96" s="41"/>
      <c r="AW96" s="42"/>
      <c r="AX96" s="41"/>
      <c r="AY96" s="43">
        <v>0</v>
      </c>
      <c r="AZ96" s="49"/>
      <c r="BA96" s="48"/>
      <c r="BB96" s="49"/>
      <c r="BC96" s="41">
        <v>0</v>
      </c>
      <c r="BD96" s="48">
        <v>0</v>
      </c>
      <c r="BE96" s="41"/>
      <c r="BF96" s="50"/>
      <c r="BG96" s="43">
        <v>0</v>
      </c>
      <c r="BH96" s="44"/>
    </row>
    <row r="97" spans="1:60" ht="21.75" customHeight="1" x14ac:dyDescent="0.3">
      <c r="A97" s="526">
        <v>130616</v>
      </c>
      <c r="B97" s="526" t="s">
        <v>199</v>
      </c>
      <c r="C97" s="526" t="s">
        <v>200</v>
      </c>
      <c r="D97" s="23" t="s">
        <v>79</v>
      </c>
      <c r="E97" s="24">
        <f t="shared" si="0"/>
        <v>3</v>
      </c>
      <c r="F97" s="25">
        <f t="shared" si="1"/>
        <v>3</v>
      </c>
      <c r="G97" s="25">
        <f t="shared" si="2"/>
        <v>3</v>
      </c>
      <c r="H97" s="25">
        <f t="shared" si="3"/>
        <v>3</v>
      </c>
      <c r="I97" s="26">
        <f t="shared" si="4"/>
        <v>3</v>
      </c>
      <c r="J97" s="27">
        <f t="shared" si="5"/>
        <v>15</v>
      </c>
      <c r="K97" s="527">
        <f>(J97+(J98/5))</f>
        <v>15</v>
      </c>
      <c r="L97" s="529">
        <f>IF(K97=0,"",RANK(K97,K:K,0))</f>
        <v>58</v>
      </c>
      <c r="M97" s="28"/>
      <c r="N97" s="29">
        <v>3</v>
      </c>
      <c r="O97" s="28">
        <v>1</v>
      </c>
      <c r="P97" s="29"/>
      <c r="Q97" s="28">
        <v>3</v>
      </c>
      <c r="R97" s="30">
        <v>1</v>
      </c>
      <c r="S97" s="31"/>
      <c r="T97" s="30">
        <v>3</v>
      </c>
      <c r="U97" s="32"/>
      <c r="V97" s="30">
        <v>3</v>
      </c>
      <c r="W97" s="28">
        <v>0</v>
      </c>
      <c r="X97" s="29"/>
      <c r="Y97" s="28"/>
      <c r="Z97" s="29"/>
      <c r="AA97" s="33"/>
      <c r="AB97" s="33"/>
      <c r="AC97" s="34"/>
      <c r="AD97" s="34"/>
      <c r="AE97" s="30"/>
      <c r="AF97" s="32">
        <v>3</v>
      </c>
      <c r="AG97" s="35"/>
      <c r="AH97" s="36"/>
      <c r="AI97" s="28">
        <v>0</v>
      </c>
      <c r="AJ97" s="37"/>
      <c r="AK97" s="28"/>
      <c r="AL97" s="29"/>
      <c r="AM97" s="28"/>
      <c r="AN97" s="33">
        <v>0</v>
      </c>
      <c r="AO97" s="36"/>
      <c r="AP97" s="30"/>
      <c r="AQ97" s="36"/>
      <c r="AR97" s="30"/>
      <c r="AS97" s="36"/>
      <c r="AT97" s="38">
        <v>0</v>
      </c>
      <c r="AU97" s="29"/>
      <c r="AV97" s="28"/>
      <c r="AW97" s="29"/>
      <c r="AX97" s="28"/>
      <c r="AY97" s="30">
        <v>0</v>
      </c>
      <c r="AZ97" s="36"/>
      <c r="BA97" s="35"/>
      <c r="BB97" s="36"/>
      <c r="BC97" s="28">
        <v>0</v>
      </c>
      <c r="BD97" s="35">
        <v>0</v>
      </c>
      <c r="BE97" s="28"/>
      <c r="BF97" s="37"/>
      <c r="BG97" s="30">
        <v>0</v>
      </c>
      <c r="BH97" s="31"/>
    </row>
    <row r="98" spans="1:60" ht="21.75" customHeight="1" x14ac:dyDescent="0.3">
      <c r="A98" s="525"/>
      <c r="B98" s="525"/>
      <c r="C98" s="525"/>
      <c r="D98" s="39" t="s">
        <v>80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528"/>
      <c r="L98" s="528"/>
      <c r="M98" s="41"/>
      <c r="N98" s="42"/>
      <c r="O98" s="41"/>
      <c r="P98" s="42"/>
      <c r="Q98" s="41"/>
      <c r="R98" s="43">
        <v>0</v>
      </c>
      <c r="S98" s="44"/>
      <c r="T98" s="43"/>
      <c r="U98" s="45"/>
      <c r="V98" s="43"/>
      <c r="W98" s="41">
        <v>0</v>
      </c>
      <c r="X98" s="42"/>
      <c r="Y98" s="41"/>
      <c r="Z98" s="42"/>
      <c r="AA98" s="46"/>
      <c r="AB98" s="46"/>
      <c r="AC98" s="47"/>
      <c r="AD98" s="47"/>
      <c r="AE98" s="43"/>
      <c r="AF98" s="45"/>
      <c r="AG98" s="48"/>
      <c r="AH98" s="49"/>
      <c r="AI98" s="41">
        <v>0</v>
      </c>
      <c r="AJ98" s="50"/>
      <c r="AK98" s="41"/>
      <c r="AL98" s="42"/>
      <c r="AM98" s="41"/>
      <c r="AN98" s="46">
        <v>0</v>
      </c>
      <c r="AO98" s="49"/>
      <c r="AP98" s="43"/>
      <c r="AQ98" s="49"/>
      <c r="AR98" s="43"/>
      <c r="AS98" s="49"/>
      <c r="AT98" s="51">
        <v>0</v>
      </c>
      <c r="AU98" s="42"/>
      <c r="AV98" s="41"/>
      <c r="AW98" s="42"/>
      <c r="AX98" s="41"/>
      <c r="AY98" s="43">
        <v>0</v>
      </c>
      <c r="AZ98" s="49"/>
      <c r="BA98" s="48"/>
      <c r="BB98" s="49"/>
      <c r="BC98" s="41">
        <v>0</v>
      </c>
      <c r="BD98" s="48">
        <v>0</v>
      </c>
      <c r="BE98" s="41"/>
      <c r="BF98" s="50"/>
      <c r="BG98" s="43">
        <v>0</v>
      </c>
      <c r="BH98" s="44"/>
    </row>
    <row r="99" spans="1:60" ht="21.75" customHeight="1" x14ac:dyDescent="0.3">
      <c r="A99" s="524" t="s">
        <v>201</v>
      </c>
      <c r="B99" s="526" t="s">
        <v>202</v>
      </c>
      <c r="C99" s="526" t="s">
        <v>203</v>
      </c>
      <c r="D99" s="23" t="s">
        <v>79</v>
      </c>
      <c r="E99" s="24">
        <f t="shared" si="0"/>
        <v>6</v>
      </c>
      <c r="F99" s="25">
        <f t="shared" si="1"/>
        <v>3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9</v>
      </c>
      <c r="K99" s="527">
        <f>(J99+(J100/5))</f>
        <v>9</v>
      </c>
      <c r="L99" s="529">
        <f>IF(K99=0,"",RANK(K99,K:K,0))</f>
        <v>66</v>
      </c>
      <c r="M99" s="28"/>
      <c r="N99" s="29"/>
      <c r="O99" s="28"/>
      <c r="P99" s="29"/>
      <c r="Q99" s="28"/>
      <c r="R99" s="30">
        <v>0</v>
      </c>
      <c r="S99" s="31"/>
      <c r="T99" s="30"/>
      <c r="U99" s="32"/>
      <c r="V99" s="30"/>
      <c r="W99" s="28">
        <v>0</v>
      </c>
      <c r="X99" s="29"/>
      <c r="Y99" s="28"/>
      <c r="Z99" s="29"/>
      <c r="AA99" s="33">
        <v>6</v>
      </c>
      <c r="AB99" s="33"/>
      <c r="AC99" s="34"/>
      <c r="AD99" s="34"/>
      <c r="AE99" s="30"/>
      <c r="AF99" s="32"/>
      <c r="AG99" s="35"/>
      <c r="AH99" s="36"/>
      <c r="AI99" s="28">
        <v>0</v>
      </c>
      <c r="AJ99" s="37"/>
      <c r="AK99" s="28"/>
      <c r="AL99" s="29"/>
      <c r="AM99" s="28"/>
      <c r="AN99" s="33">
        <v>0</v>
      </c>
      <c r="AO99" s="36"/>
      <c r="AP99" s="30"/>
      <c r="AQ99" s="36"/>
      <c r="AR99" s="30"/>
      <c r="AS99" s="36"/>
      <c r="AT99" s="38">
        <v>0</v>
      </c>
      <c r="AU99" s="29"/>
      <c r="AV99" s="28"/>
      <c r="AW99" s="29"/>
      <c r="AX99" s="28"/>
      <c r="AY99" s="30">
        <v>0</v>
      </c>
      <c r="AZ99" s="36"/>
      <c r="BA99" s="35"/>
      <c r="BB99" s="36"/>
      <c r="BC99" s="28">
        <v>0</v>
      </c>
      <c r="BD99" s="35">
        <v>0</v>
      </c>
      <c r="BE99" s="28"/>
      <c r="BF99" s="37"/>
      <c r="BG99" s="30">
        <v>3</v>
      </c>
      <c r="BH99" s="31"/>
    </row>
    <row r="100" spans="1:60" ht="21.75" customHeight="1" x14ac:dyDescent="0.3">
      <c r="A100" s="525"/>
      <c r="B100" s="525"/>
      <c r="C100" s="525"/>
      <c r="D100" s="39" t="s">
        <v>80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28"/>
      <c r="L100" s="528"/>
      <c r="M100" s="41"/>
      <c r="N100" s="42"/>
      <c r="O100" s="41"/>
      <c r="P100" s="42"/>
      <c r="Q100" s="41"/>
      <c r="R100" s="43">
        <v>0</v>
      </c>
      <c r="S100" s="44"/>
      <c r="T100" s="43"/>
      <c r="U100" s="45"/>
      <c r="V100" s="43"/>
      <c r="W100" s="41">
        <v>0</v>
      </c>
      <c r="X100" s="42"/>
      <c r="Y100" s="41"/>
      <c r="Z100" s="42"/>
      <c r="AA100" s="46"/>
      <c r="AB100" s="46"/>
      <c r="AC100" s="47"/>
      <c r="AD100" s="47"/>
      <c r="AE100" s="43"/>
      <c r="AF100" s="45"/>
      <c r="AG100" s="48"/>
      <c r="AH100" s="49"/>
      <c r="AI100" s="41">
        <v>0</v>
      </c>
      <c r="AJ100" s="50"/>
      <c r="AK100" s="41"/>
      <c r="AL100" s="42"/>
      <c r="AM100" s="41"/>
      <c r="AN100" s="46">
        <v>0</v>
      </c>
      <c r="AO100" s="49"/>
      <c r="AP100" s="43"/>
      <c r="AQ100" s="49"/>
      <c r="AR100" s="43"/>
      <c r="AS100" s="49"/>
      <c r="AT100" s="51">
        <v>0</v>
      </c>
      <c r="AU100" s="42"/>
      <c r="AV100" s="41"/>
      <c r="AW100" s="42"/>
      <c r="AX100" s="41"/>
      <c r="AY100" s="43">
        <v>0</v>
      </c>
      <c r="AZ100" s="49"/>
      <c r="BA100" s="48"/>
      <c r="BB100" s="49"/>
      <c r="BC100" s="41">
        <v>0</v>
      </c>
      <c r="BD100" s="48">
        <v>0</v>
      </c>
      <c r="BE100" s="41"/>
      <c r="BF100" s="50"/>
      <c r="BG100" s="43">
        <v>0</v>
      </c>
      <c r="BH100" s="44"/>
    </row>
    <row r="101" spans="1:60" ht="21.75" customHeight="1" x14ac:dyDescent="0.3">
      <c r="A101" s="524" t="s">
        <v>204</v>
      </c>
      <c r="B101" s="526" t="s">
        <v>205</v>
      </c>
      <c r="C101" s="526" t="s">
        <v>206</v>
      </c>
      <c r="D101" s="23" t="s">
        <v>79</v>
      </c>
      <c r="E101" s="24">
        <f t="shared" si="0"/>
        <v>60</v>
      </c>
      <c r="F101" s="25">
        <f t="shared" si="1"/>
        <v>50</v>
      </c>
      <c r="G101" s="25">
        <f t="shared" si="2"/>
        <v>40</v>
      </c>
      <c r="H101" s="25">
        <f t="shared" si="3"/>
        <v>40</v>
      </c>
      <c r="I101" s="26">
        <f t="shared" si="4"/>
        <v>30</v>
      </c>
      <c r="J101" s="27">
        <f t="shared" si="5"/>
        <v>220</v>
      </c>
      <c r="K101" s="527">
        <f>(J101+(J102/5))</f>
        <v>274</v>
      </c>
      <c r="L101" s="529">
        <f>IF(K101=0,"",RANK(K101,K:K,0))</f>
        <v>13</v>
      </c>
      <c r="M101" s="28">
        <v>8</v>
      </c>
      <c r="N101" s="29">
        <v>15</v>
      </c>
      <c r="O101" s="28"/>
      <c r="P101" s="29">
        <v>25</v>
      </c>
      <c r="Q101" s="28"/>
      <c r="R101" s="30">
        <v>0</v>
      </c>
      <c r="S101" s="31">
        <v>25</v>
      </c>
      <c r="T101" s="30"/>
      <c r="U101" s="32">
        <v>25</v>
      </c>
      <c r="V101" s="30"/>
      <c r="W101" s="28">
        <v>0</v>
      </c>
      <c r="X101" s="29"/>
      <c r="Y101" s="28">
        <v>40</v>
      </c>
      <c r="Z101" s="29"/>
      <c r="AA101" s="33">
        <v>40</v>
      </c>
      <c r="AB101" s="33">
        <v>16</v>
      </c>
      <c r="AC101" s="34"/>
      <c r="AD101" s="34"/>
      <c r="AE101" s="30"/>
      <c r="AF101" s="32"/>
      <c r="AG101" s="35"/>
      <c r="AH101" s="36"/>
      <c r="AI101" s="28">
        <v>0</v>
      </c>
      <c r="AJ101" s="37">
        <v>30</v>
      </c>
      <c r="AK101" s="28"/>
      <c r="AL101" s="29"/>
      <c r="AM101" s="28"/>
      <c r="AN101" s="33">
        <v>0</v>
      </c>
      <c r="AO101" s="36"/>
      <c r="AP101" s="30"/>
      <c r="AQ101" s="36"/>
      <c r="AR101" s="30"/>
      <c r="AS101" s="36"/>
      <c r="AT101" s="38">
        <v>0</v>
      </c>
      <c r="AU101" s="29"/>
      <c r="AV101" s="28"/>
      <c r="AW101" s="29">
        <v>15</v>
      </c>
      <c r="AX101" s="28">
        <v>25</v>
      </c>
      <c r="AY101" s="30">
        <v>0</v>
      </c>
      <c r="AZ101" s="36"/>
      <c r="BA101" s="35">
        <v>8</v>
      </c>
      <c r="BB101" s="36">
        <v>15</v>
      </c>
      <c r="BC101" s="28">
        <v>0</v>
      </c>
      <c r="BD101" s="35">
        <v>8</v>
      </c>
      <c r="BE101" s="28">
        <v>15</v>
      </c>
      <c r="BF101" s="37">
        <v>50</v>
      </c>
      <c r="BG101" s="30">
        <v>0</v>
      </c>
      <c r="BH101" s="31">
        <v>60</v>
      </c>
    </row>
    <row r="102" spans="1:60" ht="21.75" customHeight="1" x14ac:dyDescent="0.3">
      <c r="A102" s="525"/>
      <c r="B102" s="525"/>
      <c r="C102" s="525"/>
      <c r="D102" s="39" t="s">
        <v>80</v>
      </c>
      <c r="E102" s="24">
        <f t="shared" si="0"/>
        <v>60</v>
      </c>
      <c r="F102" s="25">
        <f t="shared" si="1"/>
        <v>60</v>
      </c>
      <c r="G102" s="25">
        <f t="shared" si="2"/>
        <v>60</v>
      </c>
      <c r="H102" s="25">
        <f t="shared" si="3"/>
        <v>50</v>
      </c>
      <c r="I102" s="26">
        <f t="shared" si="4"/>
        <v>40</v>
      </c>
      <c r="J102" s="40">
        <f t="shared" si="5"/>
        <v>270</v>
      </c>
      <c r="K102" s="528"/>
      <c r="L102" s="528"/>
      <c r="M102" s="41">
        <v>60</v>
      </c>
      <c r="N102" s="42">
        <v>25</v>
      </c>
      <c r="O102" s="41"/>
      <c r="P102" s="42">
        <v>60</v>
      </c>
      <c r="Q102" s="41"/>
      <c r="R102" s="43">
        <v>0</v>
      </c>
      <c r="S102" s="44">
        <v>25</v>
      </c>
      <c r="T102" s="43"/>
      <c r="U102" s="45">
        <v>40</v>
      </c>
      <c r="V102" s="43"/>
      <c r="W102" s="41">
        <v>0</v>
      </c>
      <c r="X102" s="42"/>
      <c r="Y102" s="41">
        <v>40</v>
      </c>
      <c r="Z102" s="42"/>
      <c r="AA102" s="46"/>
      <c r="AB102" s="46"/>
      <c r="AC102" s="47"/>
      <c r="AD102" s="47"/>
      <c r="AE102" s="43"/>
      <c r="AF102" s="45"/>
      <c r="AG102" s="48"/>
      <c r="AH102" s="49"/>
      <c r="AI102" s="41">
        <v>0</v>
      </c>
      <c r="AJ102" s="50">
        <v>50</v>
      </c>
      <c r="AK102" s="41"/>
      <c r="AL102" s="42"/>
      <c r="AM102" s="41"/>
      <c r="AN102" s="46">
        <v>0</v>
      </c>
      <c r="AO102" s="49"/>
      <c r="AP102" s="43"/>
      <c r="AQ102" s="49"/>
      <c r="AR102" s="43"/>
      <c r="AS102" s="49"/>
      <c r="AT102" s="51">
        <v>0</v>
      </c>
      <c r="AU102" s="42"/>
      <c r="AV102" s="41"/>
      <c r="AW102" s="42">
        <v>40</v>
      </c>
      <c r="AX102" s="41">
        <v>40</v>
      </c>
      <c r="AY102" s="43">
        <v>0</v>
      </c>
      <c r="AZ102" s="49"/>
      <c r="BA102" s="48"/>
      <c r="BB102" s="49">
        <v>5</v>
      </c>
      <c r="BC102" s="41">
        <v>0</v>
      </c>
      <c r="BD102" s="48">
        <v>0</v>
      </c>
      <c r="BE102" s="41"/>
      <c r="BF102" s="50">
        <v>30</v>
      </c>
      <c r="BG102" s="43">
        <v>0</v>
      </c>
      <c r="BH102" s="44">
        <v>60</v>
      </c>
    </row>
    <row r="103" spans="1:60" ht="21.75" customHeight="1" x14ac:dyDescent="0.3">
      <c r="A103" s="524" t="s">
        <v>207</v>
      </c>
      <c r="B103" s="526" t="s">
        <v>208</v>
      </c>
      <c r="C103" s="526" t="s">
        <v>83</v>
      </c>
      <c r="D103" s="23" t="s">
        <v>79</v>
      </c>
      <c r="E103" s="24">
        <f t="shared" si="0"/>
        <v>30</v>
      </c>
      <c r="F103" s="25">
        <f t="shared" si="1"/>
        <v>5</v>
      </c>
      <c r="G103" s="25">
        <f t="shared" si="2"/>
        <v>5</v>
      </c>
      <c r="H103" s="25">
        <f t="shared" si="3"/>
        <v>0</v>
      </c>
      <c r="I103" s="26">
        <f t="shared" si="4"/>
        <v>0</v>
      </c>
      <c r="J103" s="27">
        <f t="shared" si="5"/>
        <v>40</v>
      </c>
      <c r="K103" s="527">
        <f>(J103+(J104/5))</f>
        <v>47</v>
      </c>
      <c r="L103" s="529">
        <f>IF(K103=0,"",RANK(K103,K:K,0))</f>
        <v>37</v>
      </c>
      <c r="M103" s="28"/>
      <c r="N103" s="29"/>
      <c r="O103" s="28"/>
      <c r="P103" s="29"/>
      <c r="Q103" s="28"/>
      <c r="R103" s="30">
        <v>0</v>
      </c>
      <c r="S103" s="31"/>
      <c r="T103" s="30"/>
      <c r="U103" s="32"/>
      <c r="V103" s="30"/>
      <c r="W103" s="28">
        <v>0</v>
      </c>
      <c r="X103" s="29"/>
      <c r="Y103" s="28"/>
      <c r="Z103" s="29"/>
      <c r="AA103" s="33"/>
      <c r="AB103" s="33"/>
      <c r="AC103" s="34"/>
      <c r="AD103" s="34"/>
      <c r="AE103" s="30"/>
      <c r="AF103" s="32"/>
      <c r="AG103" s="35"/>
      <c r="AH103" s="36"/>
      <c r="AI103" s="28">
        <v>0</v>
      </c>
      <c r="AJ103" s="37"/>
      <c r="AK103" s="28"/>
      <c r="AL103" s="29"/>
      <c r="AM103" s="28"/>
      <c r="AN103" s="33">
        <v>0</v>
      </c>
      <c r="AO103" s="36"/>
      <c r="AP103" s="30"/>
      <c r="AQ103" s="36"/>
      <c r="AR103" s="30"/>
      <c r="AS103" s="36"/>
      <c r="AT103" s="38">
        <v>0</v>
      </c>
      <c r="AU103" s="29"/>
      <c r="AV103" s="28"/>
      <c r="AW103" s="29"/>
      <c r="AX103" s="28"/>
      <c r="AY103" s="30">
        <v>0</v>
      </c>
      <c r="AZ103" s="36"/>
      <c r="BA103" s="35"/>
      <c r="BB103" s="36"/>
      <c r="BC103" s="28">
        <v>0</v>
      </c>
      <c r="BD103" s="35">
        <v>0</v>
      </c>
      <c r="BE103" s="28">
        <v>5</v>
      </c>
      <c r="BF103" s="37">
        <v>30</v>
      </c>
      <c r="BG103" s="30">
        <v>5</v>
      </c>
      <c r="BH103" s="31"/>
    </row>
    <row r="104" spans="1:60" ht="21.75" customHeight="1" x14ac:dyDescent="0.3">
      <c r="A104" s="525"/>
      <c r="B104" s="525"/>
      <c r="C104" s="525"/>
      <c r="D104" s="39" t="s">
        <v>80</v>
      </c>
      <c r="E104" s="24">
        <f t="shared" si="0"/>
        <v>30</v>
      </c>
      <c r="F104" s="25">
        <f t="shared" si="1"/>
        <v>5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35</v>
      </c>
      <c r="K104" s="528"/>
      <c r="L104" s="528"/>
      <c r="M104" s="41"/>
      <c r="N104" s="42"/>
      <c r="O104" s="41"/>
      <c r="P104" s="42"/>
      <c r="Q104" s="41"/>
      <c r="R104" s="43">
        <v>0</v>
      </c>
      <c r="S104" s="44"/>
      <c r="T104" s="43"/>
      <c r="U104" s="45"/>
      <c r="V104" s="43"/>
      <c r="W104" s="41">
        <v>0</v>
      </c>
      <c r="X104" s="42"/>
      <c r="Y104" s="41"/>
      <c r="Z104" s="42"/>
      <c r="AA104" s="46"/>
      <c r="AB104" s="46"/>
      <c r="AC104" s="47"/>
      <c r="AD104" s="47"/>
      <c r="AE104" s="43"/>
      <c r="AF104" s="45"/>
      <c r="AG104" s="48"/>
      <c r="AH104" s="49"/>
      <c r="AI104" s="41">
        <v>0</v>
      </c>
      <c r="AJ104" s="50"/>
      <c r="AK104" s="41"/>
      <c r="AL104" s="42"/>
      <c r="AM104" s="41"/>
      <c r="AN104" s="46">
        <v>0</v>
      </c>
      <c r="AO104" s="49"/>
      <c r="AP104" s="43"/>
      <c r="AQ104" s="49"/>
      <c r="AR104" s="43"/>
      <c r="AS104" s="49"/>
      <c r="AT104" s="51">
        <v>0</v>
      </c>
      <c r="AU104" s="42"/>
      <c r="AV104" s="41"/>
      <c r="AW104" s="42"/>
      <c r="AX104" s="41"/>
      <c r="AY104" s="43">
        <v>0</v>
      </c>
      <c r="AZ104" s="49"/>
      <c r="BA104" s="48"/>
      <c r="BB104" s="49"/>
      <c r="BC104" s="41">
        <v>0</v>
      </c>
      <c r="BD104" s="48">
        <v>0</v>
      </c>
      <c r="BE104" s="41"/>
      <c r="BF104" s="50">
        <v>30</v>
      </c>
      <c r="BG104" s="43">
        <v>5</v>
      </c>
      <c r="BH104" s="44"/>
    </row>
    <row r="105" spans="1:60" ht="21.75" customHeight="1" x14ac:dyDescent="0.3">
      <c r="A105" s="524" t="s">
        <v>209</v>
      </c>
      <c r="B105" s="526" t="s">
        <v>210</v>
      </c>
      <c r="C105" s="526" t="s">
        <v>117</v>
      </c>
      <c r="D105" s="23" t="s">
        <v>79</v>
      </c>
      <c r="E105" s="24">
        <f t="shared" si="0"/>
        <v>8</v>
      </c>
      <c r="F105" s="25">
        <f t="shared" si="1"/>
        <v>3</v>
      </c>
      <c r="G105" s="25">
        <f t="shared" si="2"/>
        <v>3</v>
      </c>
      <c r="H105" s="25">
        <f t="shared" si="3"/>
        <v>0</v>
      </c>
      <c r="I105" s="26">
        <f t="shared" si="4"/>
        <v>0</v>
      </c>
      <c r="J105" s="27">
        <f t="shared" si="5"/>
        <v>14</v>
      </c>
      <c r="K105" s="527">
        <f>(J105+(J106/5))</f>
        <v>21</v>
      </c>
      <c r="L105" s="529">
        <f>IF(K105=0,"",RANK(K105,K:K,0))</f>
        <v>51</v>
      </c>
      <c r="M105" s="28"/>
      <c r="N105" s="29"/>
      <c r="O105" s="28"/>
      <c r="P105" s="29"/>
      <c r="Q105" s="28"/>
      <c r="R105" s="30">
        <v>0</v>
      </c>
      <c r="S105" s="31"/>
      <c r="T105" s="30"/>
      <c r="U105" s="32"/>
      <c r="V105" s="30"/>
      <c r="W105" s="28">
        <v>0</v>
      </c>
      <c r="X105" s="29"/>
      <c r="Y105" s="28"/>
      <c r="Z105" s="29"/>
      <c r="AA105" s="33"/>
      <c r="AB105" s="33"/>
      <c r="AC105" s="34"/>
      <c r="AD105" s="34"/>
      <c r="AE105" s="30"/>
      <c r="AF105" s="32"/>
      <c r="AG105" s="35"/>
      <c r="AH105" s="36"/>
      <c r="AI105" s="28">
        <v>0</v>
      </c>
      <c r="AJ105" s="37"/>
      <c r="AK105" s="28"/>
      <c r="AL105" s="29"/>
      <c r="AM105" s="28"/>
      <c r="AN105" s="33">
        <v>0</v>
      </c>
      <c r="AO105" s="36"/>
      <c r="AP105" s="30"/>
      <c r="AQ105" s="36"/>
      <c r="AR105" s="30"/>
      <c r="AS105" s="36"/>
      <c r="AT105" s="38">
        <v>0</v>
      </c>
      <c r="AU105" s="29"/>
      <c r="AV105" s="28"/>
      <c r="AW105" s="29"/>
      <c r="AX105" s="28"/>
      <c r="AY105" s="30">
        <v>0</v>
      </c>
      <c r="AZ105" s="36"/>
      <c r="BA105" s="35"/>
      <c r="BB105" s="36"/>
      <c r="BC105" s="28">
        <v>0</v>
      </c>
      <c r="BD105" s="35">
        <v>0</v>
      </c>
      <c r="BE105" s="28">
        <v>3</v>
      </c>
      <c r="BF105" s="37"/>
      <c r="BG105" s="30">
        <v>3</v>
      </c>
      <c r="BH105" s="31">
        <v>8</v>
      </c>
    </row>
    <row r="106" spans="1:60" ht="21.75" customHeight="1" x14ac:dyDescent="0.3">
      <c r="A106" s="525"/>
      <c r="B106" s="525"/>
      <c r="C106" s="525"/>
      <c r="D106" s="39" t="s">
        <v>80</v>
      </c>
      <c r="E106" s="24">
        <f t="shared" si="0"/>
        <v>25</v>
      </c>
      <c r="F106" s="25">
        <f t="shared" si="1"/>
        <v>5</v>
      </c>
      <c r="G106" s="25">
        <f t="shared" si="2"/>
        <v>5</v>
      </c>
      <c r="H106" s="25">
        <f t="shared" si="3"/>
        <v>0</v>
      </c>
      <c r="I106" s="26">
        <f t="shared" si="4"/>
        <v>0</v>
      </c>
      <c r="J106" s="40">
        <f t="shared" si="5"/>
        <v>35</v>
      </c>
      <c r="K106" s="528"/>
      <c r="L106" s="528"/>
      <c r="M106" s="41"/>
      <c r="N106" s="42"/>
      <c r="O106" s="41"/>
      <c r="P106" s="42"/>
      <c r="Q106" s="41"/>
      <c r="R106" s="43">
        <v>0</v>
      </c>
      <c r="S106" s="44"/>
      <c r="T106" s="43"/>
      <c r="U106" s="45"/>
      <c r="V106" s="43"/>
      <c r="W106" s="41">
        <v>0</v>
      </c>
      <c r="X106" s="42"/>
      <c r="Y106" s="41"/>
      <c r="Z106" s="42"/>
      <c r="AA106" s="46"/>
      <c r="AB106" s="46"/>
      <c r="AC106" s="47"/>
      <c r="AD106" s="47"/>
      <c r="AE106" s="43"/>
      <c r="AF106" s="45"/>
      <c r="AG106" s="48"/>
      <c r="AH106" s="49"/>
      <c r="AI106" s="41">
        <v>0</v>
      </c>
      <c r="AJ106" s="50"/>
      <c r="AK106" s="41"/>
      <c r="AL106" s="42"/>
      <c r="AM106" s="41"/>
      <c r="AN106" s="46">
        <v>0</v>
      </c>
      <c r="AO106" s="49"/>
      <c r="AP106" s="43"/>
      <c r="AQ106" s="49"/>
      <c r="AR106" s="43"/>
      <c r="AS106" s="49"/>
      <c r="AT106" s="51">
        <v>0</v>
      </c>
      <c r="AU106" s="42"/>
      <c r="AV106" s="41"/>
      <c r="AW106" s="42"/>
      <c r="AX106" s="41"/>
      <c r="AY106" s="43">
        <v>0</v>
      </c>
      <c r="AZ106" s="49"/>
      <c r="BA106" s="48"/>
      <c r="BB106" s="49"/>
      <c r="BC106" s="41">
        <v>0</v>
      </c>
      <c r="BD106" s="48">
        <v>0</v>
      </c>
      <c r="BE106" s="41">
        <v>5</v>
      </c>
      <c r="BF106" s="50"/>
      <c r="BG106" s="43">
        <v>5</v>
      </c>
      <c r="BH106" s="44">
        <v>25</v>
      </c>
    </row>
    <row r="107" spans="1:60" ht="21.75" customHeight="1" x14ac:dyDescent="0.3">
      <c r="A107" s="524" t="s">
        <v>211</v>
      </c>
      <c r="B107" s="526" t="s">
        <v>212</v>
      </c>
      <c r="C107" s="526" t="s">
        <v>213</v>
      </c>
      <c r="D107" s="23" t="s">
        <v>79</v>
      </c>
      <c r="E107" s="24">
        <f t="shared" si="0"/>
        <v>6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6</v>
      </c>
      <c r="K107" s="527">
        <f>(J107+(J108/5))</f>
        <v>6</v>
      </c>
      <c r="L107" s="529">
        <f>IF(K107=0,"",RANK(K107,K:K,0))</f>
        <v>73</v>
      </c>
      <c r="M107" s="28"/>
      <c r="N107" s="29"/>
      <c r="O107" s="28"/>
      <c r="P107" s="29"/>
      <c r="Q107" s="28"/>
      <c r="R107" s="30">
        <v>0</v>
      </c>
      <c r="S107" s="31"/>
      <c r="T107" s="30"/>
      <c r="U107" s="32"/>
      <c r="V107" s="30"/>
      <c r="W107" s="28">
        <v>0</v>
      </c>
      <c r="X107" s="29"/>
      <c r="Y107" s="28"/>
      <c r="Z107" s="29"/>
      <c r="AA107" s="33">
        <v>6</v>
      </c>
      <c r="AB107" s="33"/>
      <c r="AC107" s="34"/>
      <c r="AD107" s="34"/>
      <c r="AE107" s="30"/>
      <c r="AF107" s="32"/>
      <c r="AG107" s="35"/>
      <c r="AH107" s="36"/>
      <c r="AI107" s="28">
        <v>0</v>
      </c>
      <c r="AJ107" s="37"/>
      <c r="AK107" s="28"/>
      <c r="AL107" s="29"/>
      <c r="AM107" s="28"/>
      <c r="AN107" s="33">
        <v>0</v>
      </c>
      <c r="AO107" s="36"/>
      <c r="AP107" s="30"/>
      <c r="AQ107" s="36"/>
      <c r="AR107" s="30"/>
      <c r="AS107" s="36"/>
      <c r="AT107" s="38">
        <v>0</v>
      </c>
      <c r="AU107" s="29"/>
      <c r="AV107" s="28"/>
      <c r="AW107" s="29"/>
      <c r="AX107" s="28"/>
      <c r="AY107" s="30">
        <v>0</v>
      </c>
      <c r="AZ107" s="36"/>
      <c r="BA107" s="35"/>
      <c r="BB107" s="36"/>
      <c r="BC107" s="28">
        <v>0</v>
      </c>
      <c r="BD107" s="35">
        <v>0</v>
      </c>
      <c r="BE107" s="28"/>
      <c r="BF107" s="37"/>
      <c r="BG107" s="30">
        <v>0</v>
      </c>
      <c r="BH107" s="31"/>
    </row>
    <row r="108" spans="1:60" ht="21.75" customHeight="1" x14ac:dyDescent="0.3">
      <c r="A108" s="525"/>
      <c r="B108" s="525"/>
      <c r="C108" s="525"/>
      <c r="D108" s="39" t="s">
        <v>80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28"/>
      <c r="L108" s="528"/>
      <c r="M108" s="41"/>
      <c r="N108" s="42"/>
      <c r="O108" s="41"/>
      <c r="P108" s="42"/>
      <c r="Q108" s="41"/>
      <c r="R108" s="43">
        <v>0</v>
      </c>
      <c r="S108" s="44"/>
      <c r="T108" s="43"/>
      <c r="U108" s="45"/>
      <c r="V108" s="43"/>
      <c r="W108" s="41">
        <v>0</v>
      </c>
      <c r="X108" s="42"/>
      <c r="Y108" s="41"/>
      <c r="Z108" s="42"/>
      <c r="AA108" s="46"/>
      <c r="AB108" s="46"/>
      <c r="AC108" s="47"/>
      <c r="AD108" s="47"/>
      <c r="AE108" s="43"/>
      <c r="AF108" s="45"/>
      <c r="AG108" s="48"/>
      <c r="AH108" s="49"/>
      <c r="AI108" s="41">
        <v>0</v>
      </c>
      <c r="AJ108" s="50"/>
      <c r="AK108" s="41"/>
      <c r="AL108" s="42"/>
      <c r="AM108" s="41"/>
      <c r="AN108" s="46">
        <v>0</v>
      </c>
      <c r="AO108" s="49"/>
      <c r="AP108" s="43"/>
      <c r="AQ108" s="49"/>
      <c r="AR108" s="43"/>
      <c r="AS108" s="49"/>
      <c r="AT108" s="51">
        <v>0</v>
      </c>
      <c r="AU108" s="42"/>
      <c r="AV108" s="41"/>
      <c r="AW108" s="42"/>
      <c r="AX108" s="41"/>
      <c r="AY108" s="43">
        <v>0</v>
      </c>
      <c r="AZ108" s="49"/>
      <c r="BA108" s="48"/>
      <c r="BB108" s="49"/>
      <c r="BC108" s="41">
        <v>0</v>
      </c>
      <c r="BD108" s="48">
        <v>0</v>
      </c>
      <c r="BE108" s="41"/>
      <c r="BF108" s="50"/>
      <c r="BG108" s="43">
        <v>0</v>
      </c>
      <c r="BH108" s="44"/>
    </row>
    <row r="109" spans="1:60" ht="21.75" customHeight="1" x14ac:dyDescent="0.3">
      <c r="A109" s="524" t="s">
        <v>214</v>
      </c>
      <c r="B109" s="526" t="s">
        <v>215</v>
      </c>
      <c r="C109" s="526" t="s">
        <v>74</v>
      </c>
      <c r="D109" s="23" t="s">
        <v>79</v>
      </c>
      <c r="E109" s="24">
        <f t="shared" si="0"/>
        <v>10</v>
      </c>
      <c r="F109" s="25">
        <f t="shared" si="1"/>
        <v>8</v>
      </c>
      <c r="G109" s="25">
        <f t="shared" si="2"/>
        <v>3</v>
      </c>
      <c r="H109" s="25">
        <f t="shared" si="3"/>
        <v>0</v>
      </c>
      <c r="I109" s="26">
        <f t="shared" si="4"/>
        <v>0</v>
      </c>
      <c r="J109" s="27">
        <f t="shared" si="5"/>
        <v>21</v>
      </c>
      <c r="K109" s="527">
        <f>(J109+(J110/5))</f>
        <v>32</v>
      </c>
      <c r="L109" s="529">
        <f>IF(K109=0,"",RANK(K109,K:K,0))</f>
        <v>45</v>
      </c>
      <c r="M109" s="28"/>
      <c r="N109" s="29"/>
      <c r="O109" s="28"/>
      <c r="P109" s="29"/>
      <c r="Q109" s="28"/>
      <c r="R109" s="30">
        <v>0</v>
      </c>
      <c r="S109" s="31"/>
      <c r="T109" s="30"/>
      <c r="U109" s="32"/>
      <c r="V109" s="30"/>
      <c r="W109" s="28">
        <v>0</v>
      </c>
      <c r="X109" s="29"/>
      <c r="Y109" s="28"/>
      <c r="Z109" s="29"/>
      <c r="AA109" s="33"/>
      <c r="AB109" s="33"/>
      <c r="AC109" s="34"/>
      <c r="AD109" s="34"/>
      <c r="AE109" s="30"/>
      <c r="AF109" s="32"/>
      <c r="AG109" s="35"/>
      <c r="AH109" s="36"/>
      <c r="AI109" s="28">
        <v>0</v>
      </c>
      <c r="AJ109" s="37"/>
      <c r="AK109" s="28"/>
      <c r="AL109" s="29"/>
      <c r="AM109" s="28"/>
      <c r="AN109" s="33">
        <v>0</v>
      </c>
      <c r="AO109" s="36"/>
      <c r="AP109" s="30"/>
      <c r="AQ109" s="36"/>
      <c r="AR109" s="30"/>
      <c r="AS109" s="36"/>
      <c r="AT109" s="38">
        <v>0</v>
      </c>
      <c r="AU109" s="29"/>
      <c r="AV109" s="28"/>
      <c r="AW109" s="29"/>
      <c r="AX109" s="28"/>
      <c r="AY109" s="30">
        <v>0</v>
      </c>
      <c r="AZ109" s="36"/>
      <c r="BA109" s="35"/>
      <c r="BB109" s="36"/>
      <c r="BC109" s="28">
        <v>0</v>
      </c>
      <c r="BD109" s="35">
        <v>8</v>
      </c>
      <c r="BE109" s="28"/>
      <c r="BF109" s="37">
        <v>10</v>
      </c>
      <c r="BG109" s="30">
        <v>3</v>
      </c>
      <c r="BH109" s="31"/>
    </row>
    <row r="110" spans="1:60" ht="21.75" customHeight="1" x14ac:dyDescent="0.3">
      <c r="A110" s="525"/>
      <c r="B110" s="525"/>
      <c r="C110" s="525"/>
      <c r="D110" s="39" t="s">
        <v>80</v>
      </c>
      <c r="E110" s="24">
        <f t="shared" si="0"/>
        <v>30</v>
      </c>
      <c r="F110" s="25">
        <f t="shared" si="1"/>
        <v>25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55</v>
      </c>
      <c r="K110" s="528"/>
      <c r="L110" s="528"/>
      <c r="M110" s="41"/>
      <c r="N110" s="42"/>
      <c r="O110" s="41"/>
      <c r="P110" s="42"/>
      <c r="Q110" s="41"/>
      <c r="R110" s="43">
        <v>0</v>
      </c>
      <c r="S110" s="44"/>
      <c r="T110" s="43"/>
      <c r="U110" s="45"/>
      <c r="V110" s="43"/>
      <c r="W110" s="41">
        <v>0</v>
      </c>
      <c r="X110" s="42"/>
      <c r="Y110" s="41"/>
      <c r="Z110" s="42"/>
      <c r="AA110" s="46"/>
      <c r="AB110" s="46"/>
      <c r="AC110" s="47"/>
      <c r="AD110" s="47"/>
      <c r="AE110" s="43"/>
      <c r="AF110" s="45"/>
      <c r="AG110" s="48"/>
      <c r="AH110" s="49"/>
      <c r="AI110" s="41">
        <v>0</v>
      </c>
      <c r="AJ110" s="50"/>
      <c r="AK110" s="41"/>
      <c r="AL110" s="42"/>
      <c r="AM110" s="41"/>
      <c r="AN110" s="46">
        <v>0</v>
      </c>
      <c r="AO110" s="49"/>
      <c r="AP110" s="43"/>
      <c r="AQ110" s="49"/>
      <c r="AR110" s="43"/>
      <c r="AS110" s="49"/>
      <c r="AT110" s="51">
        <v>0</v>
      </c>
      <c r="AU110" s="42"/>
      <c r="AV110" s="41"/>
      <c r="AW110" s="42"/>
      <c r="AX110" s="41"/>
      <c r="AY110" s="43">
        <v>0</v>
      </c>
      <c r="AZ110" s="49"/>
      <c r="BA110" s="48"/>
      <c r="BB110" s="49"/>
      <c r="BC110" s="41">
        <v>0</v>
      </c>
      <c r="BD110" s="48">
        <v>25</v>
      </c>
      <c r="BE110" s="41"/>
      <c r="BF110" s="50">
        <v>30</v>
      </c>
      <c r="BG110" s="43">
        <v>0</v>
      </c>
      <c r="BH110" s="44"/>
    </row>
    <row r="111" spans="1:60" ht="21.75" customHeight="1" x14ac:dyDescent="0.3">
      <c r="A111" s="524" t="s">
        <v>216</v>
      </c>
      <c r="B111" s="526" t="s">
        <v>217</v>
      </c>
      <c r="C111" s="526" t="s">
        <v>165</v>
      </c>
      <c r="D111" s="23" t="s">
        <v>79</v>
      </c>
      <c r="E111" s="24">
        <f t="shared" si="0"/>
        <v>5</v>
      </c>
      <c r="F111" s="25">
        <f t="shared" si="1"/>
        <v>3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8</v>
      </c>
      <c r="K111" s="527">
        <f>(J111+(J112/5))</f>
        <v>10</v>
      </c>
      <c r="L111" s="529">
        <f>IF(K111=0,"",RANK(K111,K:K,0))</f>
        <v>64</v>
      </c>
      <c r="M111" s="28"/>
      <c r="N111" s="29"/>
      <c r="O111" s="28"/>
      <c r="P111" s="29"/>
      <c r="Q111" s="28"/>
      <c r="R111" s="30">
        <v>0</v>
      </c>
      <c r="S111" s="31"/>
      <c r="T111" s="30"/>
      <c r="U111" s="32"/>
      <c r="V111" s="30"/>
      <c r="W111" s="28">
        <v>0</v>
      </c>
      <c r="X111" s="29"/>
      <c r="Y111" s="28"/>
      <c r="Z111" s="29"/>
      <c r="AA111" s="33"/>
      <c r="AB111" s="33"/>
      <c r="AC111" s="34"/>
      <c r="AD111" s="34"/>
      <c r="AE111" s="30"/>
      <c r="AF111" s="32"/>
      <c r="AG111" s="35"/>
      <c r="AH111" s="36"/>
      <c r="AI111" s="28">
        <v>0</v>
      </c>
      <c r="AJ111" s="37"/>
      <c r="AK111" s="28"/>
      <c r="AL111" s="29"/>
      <c r="AM111" s="28"/>
      <c r="AN111" s="33">
        <v>0</v>
      </c>
      <c r="AO111" s="36"/>
      <c r="AP111" s="30"/>
      <c r="AQ111" s="36"/>
      <c r="AR111" s="30"/>
      <c r="AS111" s="36"/>
      <c r="AT111" s="38">
        <v>0</v>
      </c>
      <c r="AU111" s="29"/>
      <c r="AV111" s="28"/>
      <c r="AW111" s="29"/>
      <c r="AX111" s="28"/>
      <c r="AY111" s="30">
        <v>0</v>
      </c>
      <c r="AZ111" s="36"/>
      <c r="BA111" s="35"/>
      <c r="BB111" s="36"/>
      <c r="BC111" s="28">
        <v>0</v>
      </c>
      <c r="BD111" s="35">
        <v>0</v>
      </c>
      <c r="BE111" s="28">
        <v>3</v>
      </c>
      <c r="BF111" s="37"/>
      <c r="BG111" s="30">
        <v>5</v>
      </c>
      <c r="BH111" s="31"/>
    </row>
    <row r="112" spans="1:60" ht="21.75" customHeight="1" x14ac:dyDescent="0.3">
      <c r="A112" s="525"/>
      <c r="B112" s="525"/>
      <c r="C112" s="525"/>
      <c r="D112" s="39" t="s">
        <v>80</v>
      </c>
      <c r="E112" s="24">
        <f t="shared" si="0"/>
        <v>5</v>
      </c>
      <c r="F112" s="25">
        <f t="shared" si="1"/>
        <v>5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10</v>
      </c>
      <c r="K112" s="528"/>
      <c r="L112" s="528"/>
      <c r="M112" s="41"/>
      <c r="N112" s="42"/>
      <c r="O112" s="41"/>
      <c r="P112" s="42"/>
      <c r="Q112" s="41"/>
      <c r="R112" s="43">
        <v>0</v>
      </c>
      <c r="S112" s="44"/>
      <c r="T112" s="43"/>
      <c r="U112" s="45"/>
      <c r="V112" s="43"/>
      <c r="W112" s="41">
        <v>0</v>
      </c>
      <c r="X112" s="42"/>
      <c r="Y112" s="41"/>
      <c r="Z112" s="42"/>
      <c r="AA112" s="46"/>
      <c r="AB112" s="46"/>
      <c r="AC112" s="47"/>
      <c r="AD112" s="47"/>
      <c r="AE112" s="43"/>
      <c r="AF112" s="45"/>
      <c r="AG112" s="48"/>
      <c r="AH112" s="49"/>
      <c r="AI112" s="41">
        <v>0</v>
      </c>
      <c r="AJ112" s="50"/>
      <c r="AK112" s="41"/>
      <c r="AL112" s="42"/>
      <c r="AM112" s="41"/>
      <c r="AN112" s="46">
        <v>0</v>
      </c>
      <c r="AO112" s="49"/>
      <c r="AP112" s="43"/>
      <c r="AQ112" s="49"/>
      <c r="AR112" s="43"/>
      <c r="AS112" s="49"/>
      <c r="AT112" s="51">
        <v>0</v>
      </c>
      <c r="AU112" s="42"/>
      <c r="AV112" s="41"/>
      <c r="AW112" s="42"/>
      <c r="AX112" s="41"/>
      <c r="AY112" s="43">
        <v>0</v>
      </c>
      <c r="AZ112" s="49"/>
      <c r="BA112" s="48"/>
      <c r="BB112" s="49"/>
      <c r="BC112" s="41">
        <v>0</v>
      </c>
      <c r="BD112" s="48">
        <v>0</v>
      </c>
      <c r="BE112" s="41">
        <v>5</v>
      </c>
      <c r="BF112" s="50"/>
      <c r="BG112" s="43">
        <v>5</v>
      </c>
      <c r="BH112" s="44"/>
    </row>
    <row r="113" spans="1:60" ht="21.75" customHeight="1" x14ac:dyDescent="0.3">
      <c r="A113" s="524" t="s">
        <v>218</v>
      </c>
      <c r="B113" s="526" t="s">
        <v>219</v>
      </c>
      <c r="C113" s="526" t="s">
        <v>83</v>
      </c>
      <c r="D113" s="23" t="s">
        <v>79</v>
      </c>
      <c r="E113" s="24">
        <f t="shared" si="0"/>
        <v>50</v>
      </c>
      <c r="F113" s="25">
        <f t="shared" si="1"/>
        <v>40</v>
      </c>
      <c r="G113" s="25">
        <f t="shared" si="2"/>
        <v>40</v>
      </c>
      <c r="H113" s="25">
        <f t="shared" si="3"/>
        <v>40</v>
      </c>
      <c r="I113" s="26">
        <f t="shared" si="4"/>
        <v>30</v>
      </c>
      <c r="J113" s="27">
        <f t="shared" si="5"/>
        <v>200</v>
      </c>
      <c r="K113" s="527">
        <f>(J113+(J114/5))</f>
        <v>278</v>
      </c>
      <c r="L113" s="529">
        <f>IF(K113=0,"",RANK(K113,K:K,0))</f>
        <v>12</v>
      </c>
      <c r="M113" s="28">
        <v>8</v>
      </c>
      <c r="N113" s="29"/>
      <c r="O113" s="28"/>
      <c r="P113" s="29"/>
      <c r="Q113" s="28"/>
      <c r="R113" s="30">
        <v>0</v>
      </c>
      <c r="S113" s="31"/>
      <c r="T113" s="30">
        <v>8</v>
      </c>
      <c r="U113" s="32"/>
      <c r="V113" s="30"/>
      <c r="W113" s="28">
        <v>0</v>
      </c>
      <c r="X113" s="29">
        <v>3</v>
      </c>
      <c r="Y113" s="28"/>
      <c r="Z113" s="29"/>
      <c r="AA113" s="33"/>
      <c r="AB113" s="33"/>
      <c r="AC113" s="34">
        <v>6</v>
      </c>
      <c r="AD113" s="34">
        <v>6</v>
      </c>
      <c r="AE113" s="30"/>
      <c r="AF113" s="32"/>
      <c r="AG113" s="35"/>
      <c r="AH113" s="36"/>
      <c r="AI113" s="28">
        <v>0</v>
      </c>
      <c r="AJ113" s="37">
        <v>30</v>
      </c>
      <c r="AK113" s="28"/>
      <c r="AL113" s="29"/>
      <c r="AM113" s="28">
        <v>25</v>
      </c>
      <c r="AN113" s="33">
        <v>0</v>
      </c>
      <c r="AO113" s="36"/>
      <c r="AP113" s="30">
        <v>25</v>
      </c>
      <c r="AQ113" s="36"/>
      <c r="AR113" s="30"/>
      <c r="AS113" s="36"/>
      <c r="AT113" s="38">
        <v>0</v>
      </c>
      <c r="AU113" s="29"/>
      <c r="AV113" s="28"/>
      <c r="AW113" s="29">
        <v>15</v>
      </c>
      <c r="AX113" s="28"/>
      <c r="AY113" s="30">
        <v>0</v>
      </c>
      <c r="AZ113" s="36"/>
      <c r="BA113" s="35">
        <v>40</v>
      </c>
      <c r="BB113" s="36">
        <v>40</v>
      </c>
      <c r="BC113" s="28">
        <v>0</v>
      </c>
      <c r="BD113" s="35">
        <v>8</v>
      </c>
      <c r="BE113" s="28">
        <v>25</v>
      </c>
      <c r="BF113" s="37">
        <v>50</v>
      </c>
      <c r="BG113" s="30">
        <v>15</v>
      </c>
      <c r="BH113" s="31">
        <v>40</v>
      </c>
    </row>
    <row r="114" spans="1:60" ht="21.75" customHeight="1" x14ac:dyDescent="0.3">
      <c r="A114" s="525"/>
      <c r="B114" s="525"/>
      <c r="C114" s="525"/>
      <c r="D114" s="39" t="s">
        <v>80</v>
      </c>
      <c r="E114" s="24">
        <f t="shared" si="0"/>
        <v>120</v>
      </c>
      <c r="F114" s="25">
        <f t="shared" si="1"/>
        <v>90</v>
      </c>
      <c r="G114" s="25">
        <f t="shared" si="2"/>
        <v>60</v>
      </c>
      <c r="H114" s="25">
        <f t="shared" si="3"/>
        <v>60</v>
      </c>
      <c r="I114" s="26">
        <f t="shared" si="4"/>
        <v>60</v>
      </c>
      <c r="J114" s="40">
        <f t="shared" si="5"/>
        <v>390</v>
      </c>
      <c r="K114" s="528"/>
      <c r="L114" s="528"/>
      <c r="M114" s="41">
        <v>25</v>
      </c>
      <c r="N114" s="42"/>
      <c r="O114" s="41"/>
      <c r="P114" s="42"/>
      <c r="Q114" s="41"/>
      <c r="R114" s="43">
        <v>0</v>
      </c>
      <c r="S114" s="44"/>
      <c r="T114" s="43">
        <v>40</v>
      </c>
      <c r="U114" s="45"/>
      <c r="V114" s="43"/>
      <c r="W114" s="41">
        <v>0</v>
      </c>
      <c r="X114" s="42">
        <v>60</v>
      </c>
      <c r="Y114" s="41"/>
      <c r="Z114" s="42"/>
      <c r="AA114" s="46"/>
      <c r="AB114" s="46"/>
      <c r="AC114" s="47">
        <v>15</v>
      </c>
      <c r="AD114" s="47">
        <v>4</v>
      </c>
      <c r="AE114" s="43"/>
      <c r="AF114" s="45"/>
      <c r="AG114" s="48"/>
      <c r="AH114" s="49"/>
      <c r="AI114" s="41">
        <v>0</v>
      </c>
      <c r="AJ114" s="50">
        <v>30</v>
      </c>
      <c r="AK114" s="41"/>
      <c r="AL114" s="42"/>
      <c r="AM114" s="41">
        <v>40</v>
      </c>
      <c r="AN114" s="46">
        <v>0</v>
      </c>
      <c r="AO114" s="49"/>
      <c r="AP114" s="43">
        <v>40</v>
      </c>
      <c r="AQ114" s="49"/>
      <c r="AR114" s="43"/>
      <c r="AS114" s="49"/>
      <c r="AT114" s="51">
        <v>0</v>
      </c>
      <c r="AU114" s="42"/>
      <c r="AV114" s="41"/>
      <c r="AW114" s="42">
        <v>60</v>
      </c>
      <c r="AX114" s="41"/>
      <c r="AY114" s="43">
        <v>0</v>
      </c>
      <c r="AZ114" s="49"/>
      <c r="BA114" s="48">
        <v>60</v>
      </c>
      <c r="BB114" s="49"/>
      <c r="BC114" s="41">
        <v>0</v>
      </c>
      <c r="BD114" s="48">
        <v>90</v>
      </c>
      <c r="BE114" s="41">
        <v>60</v>
      </c>
      <c r="BF114" s="50">
        <v>30</v>
      </c>
      <c r="BG114" s="43">
        <v>60</v>
      </c>
      <c r="BH114" s="44">
        <v>120</v>
      </c>
    </row>
    <row r="115" spans="1:60" ht="21.75" customHeight="1" x14ac:dyDescent="0.3">
      <c r="A115" s="524" t="s">
        <v>220</v>
      </c>
      <c r="B115" s="526" t="s">
        <v>221</v>
      </c>
      <c r="C115" s="526" t="s">
        <v>108</v>
      </c>
      <c r="D115" s="23" t="s">
        <v>79</v>
      </c>
      <c r="E115" s="24">
        <f t="shared" si="0"/>
        <v>3</v>
      </c>
      <c r="F115" s="25">
        <f t="shared" si="1"/>
        <v>3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6</v>
      </c>
      <c r="K115" s="527">
        <f>(J115+(J116/5))</f>
        <v>6</v>
      </c>
      <c r="L115" s="529">
        <f>IF(K115=0,"",RANK(K115,K:K,0))</f>
        <v>73</v>
      </c>
      <c r="M115" s="28"/>
      <c r="N115" s="29"/>
      <c r="O115" s="28"/>
      <c r="P115" s="29"/>
      <c r="Q115" s="28"/>
      <c r="R115" s="30">
        <v>0</v>
      </c>
      <c r="S115" s="31"/>
      <c r="T115" s="30"/>
      <c r="U115" s="32"/>
      <c r="V115" s="30"/>
      <c r="W115" s="28">
        <v>0</v>
      </c>
      <c r="X115" s="29"/>
      <c r="Y115" s="28"/>
      <c r="Z115" s="29"/>
      <c r="AA115" s="33"/>
      <c r="AB115" s="33"/>
      <c r="AC115" s="34"/>
      <c r="AD115" s="34"/>
      <c r="AE115" s="30"/>
      <c r="AF115" s="32"/>
      <c r="AG115" s="35"/>
      <c r="AH115" s="36"/>
      <c r="AI115" s="28">
        <v>0</v>
      </c>
      <c r="AJ115" s="37"/>
      <c r="AK115" s="28"/>
      <c r="AL115" s="29"/>
      <c r="AM115" s="28"/>
      <c r="AN115" s="33">
        <v>0</v>
      </c>
      <c r="AO115" s="36"/>
      <c r="AP115" s="30"/>
      <c r="AQ115" s="36"/>
      <c r="AR115" s="30"/>
      <c r="AS115" s="36"/>
      <c r="AT115" s="38">
        <v>0</v>
      </c>
      <c r="AU115" s="29"/>
      <c r="AV115" s="28"/>
      <c r="AW115" s="29"/>
      <c r="AX115" s="28"/>
      <c r="AY115" s="30">
        <v>0</v>
      </c>
      <c r="AZ115" s="36"/>
      <c r="BA115" s="35"/>
      <c r="BB115" s="36"/>
      <c r="BC115" s="28">
        <v>0</v>
      </c>
      <c r="BD115" s="35">
        <v>0</v>
      </c>
      <c r="BE115" s="28">
        <v>3</v>
      </c>
      <c r="BF115" s="37"/>
      <c r="BG115" s="30">
        <v>3</v>
      </c>
      <c r="BH115" s="31"/>
    </row>
    <row r="116" spans="1:60" ht="21.75" customHeight="1" x14ac:dyDescent="0.3">
      <c r="A116" s="525"/>
      <c r="B116" s="525"/>
      <c r="C116" s="525"/>
      <c r="D116" s="39" t="s">
        <v>80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528"/>
      <c r="L116" s="528"/>
      <c r="M116" s="41"/>
      <c r="N116" s="42"/>
      <c r="O116" s="41"/>
      <c r="P116" s="42"/>
      <c r="Q116" s="41"/>
      <c r="R116" s="43">
        <v>0</v>
      </c>
      <c r="S116" s="44"/>
      <c r="T116" s="43"/>
      <c r="U116" s="45"/>
      <c r="V116" s="43"/>
      <c r="W116" s="41">
        <v>0</v>
      </c>
      <c r="X116" s="42"/>
      <c r="Y116" s="41"/>
      <c r="Z116" s="42"/>
      <c r="AA116" s="46"/>
      <c r="AB116" s="46"/>
      <c r="AC116" s="47"/>
      <c r="AD116" s="47"/>
      <c r="AE116" s="43"/>
      <c r="AF116" s="45"/>
      <c r="AG116" s="48"/>
      <c r="AH116" s="49"/>
      <c r="AI116" s="41">
        <v>0</v>
      </c>
      <c r="AJ116" s="50"/>
      <c r="AK116" s="41"/>
      <c r="AL116" s="42"/>
      <c r="AM116" s="41"/>
      <c r="AN116" s="46">
        <v>0</v>
      </c>
      <c r="AO116" s="49"/>
      <c r="AP116" s="43"/>
      <c r="AQ116" s="49"/>
      <c r="AR116" s="43"/>
      <c r="AS116" s="49"/>
      <c r="AT116" s="51">
        <v>0</v>
      </c>
      <c r="AU116" s="42"/>
      <c r="AV116" s="41"/>
      <c r="AW116" s="42"/>
      <c r="AX116" s="41"/>
      <c r="AY116" s="43">
        <v>0</v>
      </c>
      <c r="AZ116" s="49"/>
      <c r="BA116" s="48"/>
      <c r="BB116" s="49"/>
      <c r="BC116" s="41">
        <v>0</v>
      </c>
      <c r="BD116" s="48">
        <v>0</v>
      </c>
      <c r="BE116" s="41"/>
      <c r="BF116" s="50"/>
      <c r="BG116" s="43">
        <v>0</v>
      </c>
      <c r="BH116" s="44"/>
    </row>
    <row r="117" spans="1:60" ht="21.75" customHeight="1" x14ac:dyDescent="0.3">
      <c r="A117" s="524" t="s">
        <v>222</v>
      </c>
      <c r="B117" s="526" t="s">
        <v>223</v>
      </c>
      <c r="C117" s="526" t="s">
        <v>74</v>
      </c>
      <c r="D117" s="23" t="s">
        <v>79</v>
      </c>
      <c r="E117" s="24">
        <f t="shared" si="0"/>
        <v>30</v>
      </c>
      <c r="F117" s="25">
        <f t="shared" si="1"/>
        <v>8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38</v>
      </c>
      <c r="K117" s="527">
        <f>(J117+(J118/5))</f>
        <v>49</v>
      </c>
      <c r="L117" s="529">
        <f>IF(K117=0,"",RANK(K117,K:K,0))</f>
        <v>35</v>
      </c>
      <c r="M117" s="28"/>
      <c r="N117" s="29"/>
      <c r="O117" s="28"/>
      <c r="P117" s="29"/>
      <c r="Q117" s="28"/>
      <c r="R117" s="30">
        <v>0</v>
      </c>
      <c r="S117" s="31"/>
      <c r="T117" s="30"/>
      <c r="U117" s="32"/>
      <c r="V117" s="30"/>
      <c r="W117" s="28"/>
      <c r="X117" s="29"/>
      <c r="Y117" s="28"/>
      <c r="Z117" s="29"/>
      <c r="AA117" s="33"/>
      <c r="AB117" s="33"/>
      <c r="AC117" s="34"/>
      <c r="AD117" s="34"/>
      <c r="AE117" s="30"/>
      <c r="AF117" s="32"/>
      <c r="AG117" s="35"/>
      <c r="AH117" s="36"/>
      <c r="AI117" s="28">
        <v>0</v>
      </c>
      <c r="AJ117" s="37"/>
      <c r="AK117" s="28"/>
      <c r="AL117" s="29"/>
      <c r="AM117" s="28"/>
      <c r="AN117" s="33">
        <v>0</v>
      </c>
      <c r="AO117" s="36"/>
      <c r="AP117" s="30"/>
      <c r="AQ117" s="36"/>
      <c r="AR117" s="30"/>
      <c r="AS117" s="36"/>
      <c r="AT117" s="38">
        <v>0</v>
      </c>
      <c r="AU117" s="29"/>
      <c r="AV117" s="28"/>
      <c r="AW117" s="29"/>
      <c r="AX117" s="28"/>
      <c r="AY117" s="30">
        <v>0</v>
      </c>
      <c r="AZ117" s="36"/>
      <c r="BA117" s="35"/>
      <c r="BB117" s="36"/>
      <c r="BC117" s="28">
        <v>0</v>
      </c>
      <c r="BD117" s="35">
        <v>8</v>
      </c>
      <c r="BE117" s="28"/>
      <c r="BF117" s="37">
        <v>30</v>
      </c>
      <c r="BG117" s="30">
        <v>0</v>
      </c>
      <c r="BH117" s="31"/>
    </row>
    <row r="118" spans="1:60" ht="21.75" customHeight="1" x14ac:dyDescent="0.3">
      <c r="A118" s="525"/>
      <c r="B118" s="525"/>
      <c r="C118" s="525"/>
      <c r="D118" s="39" t="s">
        <v>80</v>
      </c>
      <c r="E118" s="24">
        <f t="shared" si="0"/>
        <v>30</v>
      </c>
      <c r="F118" s="25">
        <f t="shared" si="1"/>
        <v>25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55</v>
      </c>
      <c r="K118" s="528"/>
      <c r="L118" s="528"/>
      <c r="M118" s="41"/>
      <c r="N118" s="42"/>
      <c r="O118" s="41"/>
      <c r="P118" s="42"/>
      <c r="Q118" s="41"/>
      <c r="R118" s="43">
        <v>0</v>
      </c>
      <c r="S118" s="44"/>
      <c r="T118" s="43"/>
      <c r="U118" s="45"/>
      <c r="V118" s="43"/>
      <c r="W118" s="41">
        <v>0</v>
      </c>
      <c r="X118" s="42"/>
      <c r="Y118" s="41"/>
      <c r="Z118" s="42"/>
      <c r="AA118" s="46"/>
      <c r="AB118" s="46"/>
      <c r="AC118" s="47"/>
      <c r="AD118" s="47"/>
      <c r="AE118" s="43"/>
      <c r="AF118" s="45"/>
      <c r="AG118" s="48"/>
      <c r="AH118" s="49"/>
      <c r="AI118" s="41">
        <v>0</v>
      </c>
      <c r="AJ118" s="50"/>
      <c r="AK118" s="41"/>
      <c r="AL118" s="42"/>
      <c r="AM118" s="41"/>
      <c r="AN118" s="46">
        <v>0</v>
      </c>
      <c r="AO118" s="49"/>
      <c r="AP118" s="43"/>
      <c r="AQ118" s="49"/>
      <c r="AR118" s="43"/>
      <c r="AS118" s="49"/>
      <c r="AT118" s="51">
        <v>0</v>
      </c>
      <c r="AU118" s="42"/>
      <c r="AV118" s="41"/>
      <c r="AW118" s="42"/>
      <c r="AX118" s="41"/>
      <c r="AY118" s="43">
        <v>0</v>
      </c>
      <c r="AZ118" s="49"/>
      <c r="BA118" s="48"/>
      <c r="BB118" s="49"/>
      <c r="BC118" s="41">
        <v>0</v>
      </c>
      <c r="BD118" s="48">
        <v>25</v>
      </c>
      <c r="BE118" s="41"/>
      <c r="BF118" s="50">
        <v>30</v>
      </c>
      <c r="BG118" s="43">
        <v>0</v>
      </c>
      <c r="BH118" s="44"/>
    </row>
    <row r="119" spans="1:60" ht="21.75" customHeight="1" x14ac:dyDescent="0.3">
      <c r="A119" s="524" t="s">
        <v>224</v>
      </c>
      <c r="B119" s="526" t="s">
        <v>225</v>
      </c>
      <c r="C119" s="526" t="s">
        <v>89</v>
      </c>
      <c r="D119" s="23" t="s">
        <v>79</v>
      </c>
      <c r="E119" s="24">
        <f t="shared" si="0"/>
        <v>3</v>
      </c>
      <c r="F119" s="25">
        <f t="shared" si="1"/>
        <v>3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6</v>
      </c>
      <c r="K119" s="527">
        <f>(J119+(J120/5))</f>
        <v>8</v>
      </c>
      <c r="L119" s="529">
        <f>IF(K119=0,"",RANK(K119,K:K,0))</f>
        <v>68</v>
      </c>
      <c r="M119" s="28"/>
      <c r="N119" s="29"/>
      <c r="O119" s="28"/>
      <c r="P119" s="29"/>
      <c r="Q119" s="28"/>
      <c r="R119" s="30">
        <v>0</v>
      </c>
      <c r="S119" s="31"/>
      <c r="T119" s="30"/>
      <c r="U119" s="32"/>
      <c r="V119" s="30"/>
      <c r="W119" s="28">
        <v>0</v>
      </c>
      <c r="X119" s="29"/>
      <c r="Y119" s="28"/>
      <c r="Z119" s="29"/>
      <c r="AA119" s="33"/>
      <c r="AB119" s="33"/>
      <c r="AC119" s="34"/>
      <c r="AD119" s="34"/>
      <c r="AE119" s="30"/>
      <c r="AF119" s="32"/>
      <c r="AG119" s="35"/>
      <c r="AH119" s="36"/>
      <c r="AI119" s="28">
        <v>0</v>
      </c>
      <c r="AJ119" s="37"/>
      <c r="AK119" s="28"/>
      <c r="AL119" s="29"/>
      <c r="AM119" s="28"/>
      <c r="AN119" s="33">
        <v>0</v>
      </c>
      <c r="AO119" s="36"/>
      <c r="AP119" s="30"/>
      <c r="AQ119" s="36"/>
      <c r="AR119" s="30"/>
      <c r="AS119" s="36"/>
      <c r="AT119" s="38">
        <v>0</v>
      </c>
      <c r="AU119" s="29"/>
      <c r="AV119" s="28"/>
      <c r="AW119" s="29"/>
      <c r="AX119" s="28"/>
      <c r="AY119" s="30">
        <v>0</v>
      </c>
      <c r="AZ119" s="36"/>
      <c r="BA119" s="35"/>
      <c r="BB119" s="36"/>
      <c r="BC119" s="28">
        <v>0</v>
      </c>
      <c r="BD119" s="35">
        <v>0</v>
      </c>
      <c r="BE119" s="28">
        <v>3</v>
      </c>
      <c r="BF119" s="37"/>
      <c r="BG119" s="30">
        <v>3</v>
      </c>
      <c r="BH119" s="31"/>
    </row>
    <row r="120" spans="1:60" ht="21.75" customHeight="1" x14ac:dyDescent="0.3">
      <c r="A120" s="525"/>
      <c r="B120" s="525"/>
      <c r="C120" s="525"/>
      <c r="D120" s="39" t="s">
        <v>80</v>
      </c>
      <c r="E120" s="24">
        <f t="shared" si="0"/>
        <v>5</v>
      </c>
      <c r="F120" s="25">
        <f t="shared" si="1"/>
        <v>5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10</v>
      </c>
      <c r="K120" s="528"/>
      <c r="L120" s="528"/>
      <c r="M120" s="41"/>
      <c r="N120" s="42"/>
      <c r="O120" s="41"/>
      <c r="P120" s="42"/>
      <c r="Q120" s="41"/>
      <c r="R120" s="43">
        <v>0</v>
      </c>
      <c r="S120" s="44"/>
      <c r="T120" s="43"/>
      <c r="U120" s="45"/>
      <c r="V120" s="43"/>
      <c r="W120" s="41">
        <v>0</v>
      </c>
      <c r="X120" s="42"/>
      <c r="Y120" s="41"/>
      <c r="Z120" s="42"/>
      <c r="AA120" s="46"/>
      <c r="AB120" s="46"/>
      <c r="AC120" s="47"/>
      <c r="AD120" s="47"/>
      <c r="AE120" s="43"/>
      <c r="AF120" s="45"/>
      <c r="AG120" s="48"/>
      <c r="AH120" s="49"/>
      <c r="AI120" s="41">
        <v>0</v>
      </c>
      <c r="AJ120" s="50"/>
      <c r="AK120" s="41"/>
      <c r="AL120" s="42"/>
      <c r="AM120" s="41"/>
      <c r="AN120" s="46">
        <v>0</v>
      </c>
      <c r="AO120" s="49"/>
      <c r="AP120" s="43"/>
      <c r="AQ120" s="49"/>
      <c r="AR120" s="43"/>
      <c r="AS120" s="49"/>
      <c r="AT120" s="51">
        <v>0</v>
      </c>
      <c r="AU120" s="42"/>
      <c r="AV120" s="41"/>
      <c r="AW120" s="42"/>
      <c r="AX120" s="41"/>
      <c r="AY120" s="43">
        <v>0</v>
      </c>
      <c r="AZ120" s="49"/>
      <c r="BA120" s="48"/>
      <c r="BB120" s="49"/>
      <c r="BC120" s="41">
        <v>0</v>
      </c>
      <c r="BD120" s="48">
        <v>0</v>
      </c>
      <c r="BE120" s="41">
        <v>5</v>
      </c>
      <c r="BF120" s="50"/>
      <c r="BG120" s="43">
        <v>5</v>
      </c>
      <c r="BH120" s="44"/>
    </row>
    <row r="121" spans="1:60" ht="21.75" customHeight="1" x14ac:dyDescent="0.3">
      <c r="A121" s="524" t="s">
        <v>226</v>
      </c>
      <c r="B121" s="526" t="s">
        <v>227</v>
      </c>
      <c r="C121" s="526" t="s">
        <v>176</v>
      </c>
      <c r="D121" s="23" t="s">
        <v>79</v>
      </c>
      <c r="E121" s="24">
        <f t="shared" si="0"/>
        <v>3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3</v>
      </c>
      <c r="K121" s="527">
        <f>(J121+(J122/5))</f>
        <v>3</v>
      </c>
      <c r="L121" s="529">
        <f>IF(K121=0,"",RANK(K121,K:K,0))</f>
        <v>79</v>
      </c>
      <c r="M121" s="28"/>
      <c r="N121" s="29"/>
      <c r="O121" s="28"/>
      <c r="P121" s="29"/>
      <c r="Q121" s="28"/>
      <c r="R121" s="30">
        <v>0</v>
      </c>
      <c r="S121" s="31"/>
      <c r="T121" s="30"/>
      <c r="U121" s="32"/>
      <c r="V121" s="30"/>
      <c r="W121" s="28">
        <v>0</v>
      </c>
      <c r="X121" s="29"/>
      <c r="Y121" s="28"/>
      <c r="Z121" s="29"/>
      <c r="AA121" s="33"/>
      <c r="AB121" s="33"/>
      <c r="AC121" s="34"/>
      <c r="AD121" s="34"/>
      <c r="AE121" s="30"/>
      <c r="AF121" s="32"/>
      <c r="AG121" s="35"/>
      <c r="AH121" s="36"/>
      <c r="AI121" s="28">
        <v>0</v>
      </c>
      <c r="AJ121" s="37"/>
      <c r="AK121" s="28"/>
      <c r="AL121" s="29"/>
      <c r="AM121" s="28"/>
      <c r="AN121" s="33">
        <v>0</v>
      </c>
      <c r="AO121" s="36"/>
      <c r="AP121" s="30"/>
      <c r="AQ121" s="36"/>
      <c r="AR121" s="30"/>
      <c r="AS121" s="36"/>
      <c r="AT121" s="38">
        <v>0</v>
      </c>
      <c r="AU121" s="29"/>
      <c r="AV121" s="28"/>
      <c r="AW121" s="29"/>
      <c r="AX121" s="28"/>
      <c r="AY121" s="30">
        <v>0</v>
      </c>
      <c r="AZ121" s="36"/>
      <c r="BA121" s="35"/>
      <c r="BB121" s="36"/>
      <c r="BC121" s="28">
        <v>0</v>
      </c>
      <c r="BD121" s="35">
        <v>0</v>
      </c>
      <c r="BE121" s="28"/>
      <c r="BF121" s="37"/>
      <c r="BG121" s="30">
        <v>3</v>
      </c>
      <c r="BH121" s="31"/>
    </row>
    <row r="122" spans="1:60" ht="21.75" customHeight="1" x14ac:dyDescent="0.3">
      <c r="A122" s="525"/>
      <c r="B122" s="525"/>
      <c r="C122" s="525"/>
      <c r="D122" s="39" t="s">
        <v>80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28"/>
      <c r="L122" s="528"/>
      <c r="M122" s="41"/>
      <c r="N122" s="42"/>
      <c r="O122" s="41"/>
      <c r="P122" s="42"/>
      <c r="Q122" s="41"/>
      <c r="R122" s="43">
        <v>0</v>
      </c>
      <c r="S122" s="44"/>
      <c r="T122" s="43"/>
      <c r="U122" s="45"/>
      <c r="V122" s="43"/>
      <c r="W122" s="41">
        <v>0</v>
      </c>
      <c r="X122" s="42"/>
      <c r="Y122" s="41"/>
      <c r="Z122" s="42"/>
      <c r="AA122" s="46"/>
      <c r="AB122" s="46"/>
      <c r="AC122" s="47"/>
      <c r="AD122" s="47"/>
      <c r="AE122" s="43"/>
      <c r="AF122" s="45"/>
      <c r="AG122" s="48"/>
      <c r="AH122" s="49"/>
      <c r="AI122" s="41">
        <v>0</v>
      </c>
      <c r="AJ122" s="50"/>
      <c r="AK122" s="41"/>
      <c r="AL122" s="42"/>
      <c r="AM122" s="41"/>
      <c r="AN122" s="46">
        <v>0</v>
      </c>
      <c r="AO122" s="49"/>
      <c r="AP122" s="43"/>
      <c r="AQ122" s="49"/>
      <c r="AR122" s="43"/>
      <c r="AS122" s="49"/>
      <c r="AT122" s="51">
        <v>0</v>
      </c>
      <c r="AU122" s="42"/>
      <c r="AV122" s="41"/>
      <c r="AW122" s="42"/>
      <c r="AX122" s="41"/>
      <c r="AY122" s="43">
        <v>0</v>
      </c>
      <c r="AZ122" s="49"/>
      <c r="BA122" s="48"/>
      <c r="BB122" s="49"/>
      <c r="BC122" s="41">
        <v>0</v>
      </c>
      <c r="BD122" s="48">
        <v>0</v>
      </c>
      <c r="BE122" s="41"/>
      <c r="BF122" s="50"/>
      <c r="BG122" s="43">
        <v>0</v>
      </c>
      <c r="BH122" s="44"/>
    </row>
    <row r="123" spans="1:60" ht="21.75" customHeight="1" x14ac:dyDescent="0.3">
      <c r="A123" s="524" t="s">
        <v>228</v>
      </c>
      <c r="B123" s="526" t="s">
        <v>229</v>
      </c>
      <c r="C123" s="526" t="s">
        <v>230</v>
      </c>
      <c r="D123" s="23" t="s">
        <v>79</v>
      </c>
      <c r="E123" s="24">
        <f t="shared" si="0"/>
        <v>3</v>
      </c>
      <c r="F123" s="25">
        <f t="shared" si="1"/>
        <v>3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6</v>
      </c>
      <c r="K123" s="527">
        <f>(J123+(J124/5))</f>
        <v>7</v>
      </c>
      <c r="L123" s="529">
        <f>IF(K123=0,"",RANK(K123,K:K,0))</f>
        <v>71</v>
      </c>
      <c r="M123" s="28"/>
      <c r="N123" s="29"/>
      <c r="O123" s="28"/>
      <c r="P123" s="29"/>
      <c r="Q123" s="28"/>
      <c r="R123" s="30">
        <v>0</v>
      </c>
      <c r="S123" s="31"/>
      <c r="T123" s="30"/>
      <c r="U123" s="32"/>
      <c r="V123" s="30"/>
      <c r="W123" s="28">
        <v>0</v>
      </c>
      <c r="X123" s="29"/>
      <c r="Y123" s="28"/>
      <c r="Z123" s="29"/>
      <c r="AA123" s="33"/>
      <c r="AB123" s="33"/>
      <c r="AC123" s="34"/>
      <c r="AD123" s="34"/>
      <c r="AE123" s="30"/>
      <c r="AF123" s="32"/>
      <c r="AG123" s="35"/>
      <c r="AH123" s="36"/>
      <c r="AI123" s="28">
        <v>0</v>
      </c>
      <c r="AJ123" s="37"/>
      <c r="AK123" s="28"/>
      <c r="AL123" s="29"/>
      <c r="AM123" s="28"/>
      <c r="AN123" s="33">
        <v>0</v>
      </c>
      <c r="AO123" s="36"/>
      <c r="AP123" s="30"/>
      <c r="AQ123" s="36"/>
      <c r="AR123" s="30"/>
      <c r="AS123" s="36"/>
      <c r="AT123" s="38">
        <v>0</v>
      </c>
      <c r="AU123" s="29"/>
      <c r="AV123" s="28"/>
      <c r="AW123" s="29"/>
      <c r="AX123" s="28"/>
      <c r="AY123" s="30">
        <v>0</v>
      </c>
      <c r="AZ123" s="36"/>
      <c r="BA123" s="35"/>
      <c r="BB123" s="36"/>
      <c r="BC123" s="28">
        <v>0</v>
      </c>
      <c r="BD123" s="35">
        <v>0</v>
      </c>
      <c r="BE123" s="28">
        <v>3</v>
      </c>
      <c r="BF123" s="37"/>
      <c r="BG123" s="30">
        <v>3</v>
      </c>
      <c r="BH123" s="31"/>
    </row>
    <row r="124" spans="1:60" ht="21.75" customHeight="1" x14ac:dyDescent="0.3">
      <c r="A124" s="525"/>
      <c r="B124" s="525"/>
      <c r="C124" s="525"/>
      <c r="D124" s="39" t="s">
        <v>80</v>
      </c>
      <c r="E124" s="24">
        <f t="shared" si="0"/>
        <v>5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5</v>
      </c>
      <c r="K124" s="528"/>
      <c r="L124" s="528"/>
      <c r="M124" s="41"/>
      <c r="N124" s="42"/>
      <c r="O124" s="41"/>
      <c r="P124" s="42"/>
      <c r="Q124" s="41"/>
      <c r="R124" s="43">
        <v>0</v>
      </c>
      <c r="S124" s="44"/>
      <c r="T124" s="43"/>
      <c r="U124" s="45"/>
      <c r="V124" s="43"/>
      <c r="W124" s="41">
        <v>0</v>
      </c>
      <c r="X124" s="42"/>
      <c r="Y124" s="41"/>
      <c r="Z124" s="42"/>
      <c r="AA124" s="46"/>
      <c r="AB124" s="46"/>
      <c r="AC124" s="47"/>
      <c r="AD124" s="47"/>
      <c r="AE124" s="43"/>
      <c r="AF124" s="45"/>
      <c r="AG124" s="48"/>
      <c r="AH124" s="49"/>
      <c r="AI124" s="41">
        <v>0</v>
      </c>
      <c r="AJ124" s="50"/>
      <c r="AK124" s="41"/>
      <c r="AL124" s="42"/>
      <c r="AM124" s="41"/>
      <c r="AN124" s="46">
        <v>0</v>
      </c>
      <c r="AO124" s="49"/>
      <c r="AP124" s="43"/>
      <c r="AQ124" s="49"/>
      <c r="AR124" s="43"/>
      <c r="AS124" s="49"/>
      <c r="AT124" s="51">
        <v>0</v>
      </c>
      <c r="AU124" s="42"/>
      <c r="AV124" s="41"/>
      <c r="AW124" s="42"/>
      <c r="AX124" s="41"/>
      <c r="AY124" s="43">
        <v>0</v>
      </c>
      <c r="AZ124" s="49"/>
      <c r="BA124" s="48"/>
      <c r="BB124" s="49"/>
      <c r="BC124" s="41">
        <v>0</v>
      </c>
      <c r="BD124" s="48">
        <v>0</v>
      </c>
      <c r="BE124" s="41"/>
      <c r="BF124" s="50"/>
      <c r="BG124" s="43">
        <v>5</v>
      </c>
      <c r="BH124" s="44"/>
    </row>
    <row r="125" spans="1:60" ht="21.75" customHeight="1" x14ac:dyDescent="0.3">
      <c r="A125" s="524" t="s">
        <v>231</v>
      </c>
      <c r="B125" s="526" t="s">
        <v>232</v>
      </c>
      <c r="C125" s="526" t="s">
        <v>89</v>
      </c>
      <c r="D125" s="23" t="s">
        <v>79</v>
      </c>
      <c r="E125" s="24">
        <f t="shared" si="0"/>
        <v>10</v>
      </c>
      <c r="F125" s="25">
        <f t="shared" si="1"/>
        <v>5</v>
      </c>
      <c r="G125" s="25">
        <f t="shared" si="2"/>
        <v>3</v>
      </c>
      <c r="H125" s="25">
        <f t="shared" si="3"/>
        <v>0</v>
      </c>
      <c r="I125" s="26">
        <f t="shared" si="4"/>
        <v>0</v>
      </c>
      <c r="J125" s="27">
        <f t="shared" si="5"/>
        <v>18</v>
      </c>
      <c r="K125" s="527">
        <f>(J125+(J126/5))</f>
        <v>19</v>
      </c>
      <c r="L125" s="529">
        <f>IF(K125=0,"",RANK(K125,K:K,0))</f>
        <v>54</v>
      </c>
      <c r="M125" s="28"/>
      <c r="N125" s="29"/>
      <c r="O125" s="28"/>
      <c r="P125" s="29"/>
      <c r="Q125" s="28"/>
      <c r="R125" s="30">
        <v>0</v>
      </c>
      <c r="S125" s="31"/>
      <c r="T125" s="30"/>
      <c r="U125" s="32"/>
      <c r="V125" s="30"/>
      <c r="W125" s="28">
        <v>0</v>
      </c>
      <c r="X125" s="29"/>
      <c r="Y125" s="28"/>
      <c r="Z125" s="29"/>
      <c r="AA125" s="33"/>
      <c r="AB125" s="33"/>
      <c r="AC125" s="34"/>
      <c r="AD125" s="34"/>
      <c r="AE125" s="30"/>
      <c r="AF125" s="32"/>
      <c r="AG125" s="35"/>
      <c r="AH125" s="36"/>
      <c r="AI125" s="28">
        <v>0</v>
      </c>
      <c r="AJ125" s="37"/>
      <c r="AK125" s="28"/>
      <c r="AL125" s="29"/>
      <c r="AM125" s="28"/>
      <c r="AN125" s="33">
        <v>0</v>
      </c>
      <c r="AO125" s="36"/>
      <c r="AP125" s="30"/>
      <c r="AQ125" s="36"/>
      <c r="AR125" s="30"/>
      <c r="AS125" s="36"/>
      <c r="AT125" s="38">
        <v>0</v>
      </c>
      <c r="AU125" s="29"/>
      <c r="AV125" s="28"/>
      <c r="AW125" s="29"/>
      <c r="AX125" s="28"/>
      <c r="AY125" s="30">
        <v>0</v>
      </c>
      <c r="AZ125" s="36"/>
      <c r="BA125" s="35"/>
      <c r="BB125" s="36"/>
      <c r="BC125" s="28">
        <v>0</v>
      </c>
      <c r="BD125" s="35">
        <v>0</v>
      </c>
      <c r="BE125" s="28">
        <v>5</v>
      </c>
      <c r="BF125" s="37">
        <v>10</v>
      </c>
      <c r="BG125" s="30">
        <v>3</v>
      </c>
      <c r="BH125" s="31"/>
    </row>
    <row r="126" spans="1:60" ht="21.75" customHeight="1" x14ac:dyDescent="0.3">
      <c r="A126" s="525"/>
      <c r="B126" s="525"/>
      <c r="C126" s="525"/>
      <c r="D126" s="39" t="s">
        <v>80</v>
      </c>
      <c r="E126" s="24">
        <f t="shared" si="0"/>
        <v>5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5</v>
      </c>
      <c r="K126" s="528"/>
      <c r="L126" s="528"/>
      <c r="M126" s="41"/>
      <c r="N126" s="42"/>
      <c r="O126" s="41"/>
      <c r="P126" s="42"/>
      <c r="Q126" s="41"/>
      <c r="R126" s="43">
        <v>0</v>
      </c>
      <c r="S126" s="44"/>
      <c r="T126" s="43"/>
      <c r="U126" s="45"/>
      <c r="V126" s="43"/>
      <c r="W126" s="41">
        <v>0</v>
      </c>
      <c r="X126" s="42"/>
      <c r="Y126" s="41"/>
      <c r="Z126" s="42"/>
      <c r="AA126" s="46"/>
      <c r="AB126" s="46"/>
      <c r="AC126" s="47"/>
      <c r="AD126" s="47"/>
      <c r="AE126" s="43"/>
      <c r="AF126" s="45"/>
      <c r="AG126" s="48"/>
      <c r="AH126" s="49"/>
      <c r="AI126" s="41">
        <v>0</v>
      </c>
      <c r="AJ126" s="50"/>
      <c r="AK126" s="41"/>
      <c r="AL126" s="42"/>
      <c r="AM126" s="41"/>
      <c r="AN126" s="46">
        <v>0</v>
      </c>
      <c r="AO126" s="49"/>
      <c r="AP126" s="43"/>
      <c r="AQ126" s="49"/>
      <c r="AR126" s="43"/>
      <c r="AS126" s="49"/>
      <c r="AT126" s="51">
        <v>0</v>
      </c>
      <c r="AU126" s="42"/>
      <c r="AV126" s="41"/>
      <c r="AW126" s="42"/>
      <c r="AX126" s="41"/>
      <c r="AY126" s="43">
        <v>0</v>
      </c>
      <c r="AZ126" s="49"/>
      <c r="BA126" s="48"/>
      <c r="BB126" s="49"/>
      <c r="BC126" s="41">
        <v>0</v>
      </c>
      <c r="BD126" s="48">
        <v>0</v>
      </c>
      <c r="BE126" s="41"/>
      <c r="BF126" s="50"/>
      <c r="BG126" s="43">
        <v>5</v>
      </c>
      <c r="BH126" s="44"/>
    </row>
    <row r="127" spans="1:60" ht="21.75" customHeight="1" x14ac:dyDescent="0.3">
      <c r="A127" s="524" t="s">
        <v>233</v>
      </c>
      <c r="B127" s="526" t="s">
        <v>234</v>
      </c>
      <c r="C127" s="526" t="s">
        <v>89</v>
      </c>
      <c r="D127" s="23" t="s">
        <v>79</v>
      </c>
      <c r="E127" s="24">
        <f t="shared" si="0"/>
        <v>10</v>
      </c>
      <c r="F127" s="25">
        <f t="shared" si="1"/>
        <v>5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15</v>
      </c>
      <c r="K127" s="527">
        <f>(J127+(J128/5))</f>
        <v>18</v>
      </c>
      <c r="L127" s="529">
        <f>IF(K127=0,"",RANK(K127,K:K,0))</f>
        <v>55</v>
      </c>
      <c r="M127" s="28"/>
      <c r="N127" s="29"/>
      <c r="O127" s="28"/>
      <c r="P127" s="29"/>
      <c r="Q127" s="28"/>
      <c r="R127" s="30">
        <v>0</v>
      </c>
      <c r="S127" s="31"/>
      <c r="T127" s="30"/>
      <c r="U127" s="32"/>
      <c r="V127" s="30"/>
      <c r="W127" s="28">
        <v>0</v>
      </c>
      <c r="X127" s="29"/>
      <c r="Y127" s="28"/>
      <c r="Z127" s="29"/>
      <c r="AA127" s="33"/>
      <c r="AB127" s="33"/>
      <c r="AC127" s="34"/>
      <c r="AD127" s="34"/>
      <c r="AE127" s="30"/>
      <c r="AF127" s="32"/>
      <c r="AG127" s="35"/>
      <c r="AH127" s="36"/>
      <c r="AI127" s="28">
        <v>0</v>
      </c>
      <c r="AJ127" s="37"/>
      <c r="AK127" s="28"/>
      <c r="AL127" s="29"/>
      <c r="AM127" s="28"/>
      <c r="AN127" s="33">
        <v>0</v>
      </c>
      <c r="AO127" s="36"/>
      <c r="AP127" s="30"/>
      <c r="AQ127" s="36"/>
      <c r="AR127" s="30"/>
      <c r="AS127" s="36"/>
      <c r="AT127" s="38">
        <v>0</v>
      </c>
      <c r="AU127" s="29"/>
      <c r="AV127" s="28"/>
      <c r="AW127" s="29"/>
      <c r="AX127" s="28"/>
      <c r="AY127" s="30">
        <v>0</v>
      </c>
      <c r="AZ127" s="36"/>
      <c r="BA127" s="35"/>
      <c r="BB127" s="36"/>
      <c r="BC127" s="28">
        <v>0</v>
      </c>
      <c r="BD127" s="35">
        <v>0</v>
      </c>
      <c r="BE127" s="28"/>
      <c r="BF127" s="37">
        <v>10</v>
      </c>
      <c r="BG127" s="30">
        <v>5</v>
      </c>
      <c r="BH127" s="31"/>
    </row>
    <row r="128" spans="1:60" ht="21.75" customHeight="1" x14ac:dyDescent="0.3">
      <c r="A128" s="525"/>
      <c r="B128" s="525"/>
      <c r="C128" s="525"/>
      <c r="D128" s="39" t="s">
        <v>80</v>
      </c>
      <c r="E128" s="24">
        <f t="shared" si="0"/>
        <v>15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15</v>
      </c>
      <c r="K128" s="528"/>
      <c r="L128" s="528"/>
      <c r="M128" s="41"/>
      <c r="N128" s="42"/>
      <c r="O128" s="41"/>
      <c r="P128" s="42"/>
      <c r="Q128" s="41"/>
      <c r="R128" s="43">
        <v>0</v>
      </c>
      <c r="S128" s="44"/>
      <c r="T128" s="43"/>
      <c r="U128" s="45"/>
      <c r="V128" s="43"/>
      <c r="W128" s="41">
        <v>0</v>
      </c>
      <c r="X128" s="42"/>
      <c r="Y128" s="41"/>
      <c r="Z128" s="42"/>
      <c r="AA128" s="46"/>
      <c r="AB128" s="46"/>
      <c r="AC128" s="47"/>
      <c r="AD128" s="47"/>
      <c r="AE128" s="43"/>
      <c r="AF128" s="45"/>
      <c r="AG128" s="48"/>
      <c r="AH128" s="49"/>
      <c r="AI128" s="41">
        <v>0</v>
      </c>
      <c r="AJ128" s="50"/>
      <c r="AK128" s="41"/>
      <c r="AL128" s="42"/>
      <c r="AM128" s="41"/>
      <c r="AN128" s="46">
        <v>0</v>
      </c>
      <c r="AO128" s="49"/>
      <c r="AP128" s="43"/>
      <c r="AQ128" s="49"/>
      <c r="AR128" s="43"/>
      <c r="AS128" s="49"/>
      <c r="AT128" s="51">
        <v>0</v>
      </c>
      <c r="AU128" s="42"/>
      <c r="AV128" s="41"/>
      <c r="AW128" s="42"/>
      <c r="AX128" s="41"/>
      <c r="AY128" s="43">
        <v>0</v>
      </c>
      <c r="AZ128" s="49"/>
      <c r="BA128" s="48"/>
      <c r="BB128" s="49"/>
      <c r="BC128" s="41">
        <v>0</v>
      </c>
      <c r="BD128" s="48">
        <v>0</v>
      </c>
      <c r="BE128" s="41"/>
      <c r="BF128" s="50"/>
      <c r="BG128" s="43">
        <v>15</v>
      </c>
      <c r="BH128" s="44"/>
    </row>
    <row r="129" spans="1:60" ht="21.75" customHeight="1" x14ac:dyDescent="0.3">
      <c r="A129" s="524" t="s">
        <v>235</v>
      </c>
      <c r="B129" s="526" t="s">
        <v>236</v>
      </c>
      <c r="C129" s="526" t="s">
        <v>237</v>
      </c>
      <c r="D129" s="23" t="s">
        <v>79</v>
      </c>
      <c r="E129" s="24">
        <f t="shared" si="0"/>
        <v>25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25</v>
      </c>
      <c r="K129" s="527">
        <f>(J129+(J130/5))</f>
        <v>28</v>
      </c>
      <c r="L129" s="529">
        <f>IF(K129=0,"",RANK(K129,K:K,0))</f>
        <v>47</v>
      </c>
      <c r="M129" s="28"/>
      <c r="N129" s="29"/>
      <c r="O129" s="28"/>
      <c r="P129" s="29"/>
      <c r="Q129" s="28"/>
      <c r="R129" s="30">
        <v>0</v>
      </c>
      <c r="S129" s="31"/>
      <c r="T129" s="30"/>
      <c r="U129" s="32"/>
      <c r="V129" s="30"/>
      <c r="W129" s="28">
        <v>0</v>
      </c>
      <c r="X129" s="29"/>
      <c r="Y129" s="28"/>
      <c r="Z129" s="29"/>
      <c r="AA129" s="33">
        <v>25</v>
      </c>
      <c r="AB129" s="33"/>
      <c r="AC129" s="34"/>
      <c r="AD129" s="34"/>
      <c r="AE129" s="30"/>
      <c r="AF129" s="32"/>
      <c r="AG129" s="35"/>
      <c r="AH129" s="36"/>
      <c r="AI129" s="28">
        <v>0</v>
      </c>
      <c r="AJ129" s="37"/>
      <c r="AK129" s="28"/>
      <c r="AL129" s="29"/>
      <c r="AM129" s="28"/>
      <c r="AN129" s="33">
        <v>0</v>
      </c>
      <c r="AO129" s="36"/>
      <c r="AP129" s="30"/>
      <c r="AQ129" s="36"/>
      <c r="AR129" s="30"/>
      <c r="AS129" s="36"/>
      <c r="AT129" s="38">
        <v>0</v>
      </c>
      <c r="AU129" s="29"/>
      <c r="AV129" s="28"/>
      <c r="AW129" s="29"/>
      <c r="AX129" s="28"/>
      <c r="AY129" s="30">
        <v>0</v>
      </c>
      <c r="AZ129" s="36"/>
      <c r="BA129" s="35"/>
      <c r="BB129" s="36"/>
      <c r="BC129" s="28">
        <v>0</v>
      </c>
      <c r="BD129" s="35">
        <v>0</v>
      </c>
      <c r="BE129" s="28"/>
      <c r="BF129" s="37"/>
      <c r="BG129" s="30">
        <v>0</v>
      </c>
      <c r="BH129" s="31"/>
    </row>
    <row r="130" spans="1:60" ht="21.75" customHeight="1" x14ac:dyDescent="0.3">
      <c r="A130" s="525"/>
      <c r="B130" s="525"/>
      <c r="C130" s="525"/>
      <c r="D130" s="39" t="s">
        <v>80</v>
      </c>
      <c r="E130" s="24">
        <f t="shared" si="0"/>
        <v>15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15</v>
      </c>
      <c r="K130" s="528"/>
      <c r="L130" s="528"/>
      <c r="M130" s="41"/>
      <c r="N130" s="42"/>
      <c r="O130" s="41"/>
      <c r="P130" s="42"/>
      <c r="Q130" s="41"/>
      <c r="R130" s="43">
        <v>0</v>
      </c>
      <c r="S130" s="44"/>
      <c r="T130" s="43"/>
      <c r="U130" s="45"/>
      <c r="V130" s="43"/>
      <c r="W130" s="41">
        <v>0</v>
      </c>
      <c r="X130" s="42"/>
      <c r="Y130" s="41"/>
      <c r="Z130" s="42"/>
      <c r="AA130" s="46">
        <v>15</v>
      </c>
      <c r="AB130" s="46"/>
      <c r="AC130" s="47"/>
      <c r="AD130" s="47"/>
      <c r="AE130" s="43"/>
      <c r="AF130" s="45"/>
      <c r="AG130" s="48"/>
      <c r="AH130" s="49"/>
      <c r="AI130" s="41">
        <v>0</v>
      </c>
      <c r="AJ130" s="50"/>
      <c r="AK130" s="41"/>
      <c r="AL130" s="42"/>
      <c r="AM130" s="41"/>
      <c r="AN130" s="46">
        <v>0</v>
      </c>
      <c r="AO130" s="49"/>
      <c r="AP130" s="43"/>
      <c r="AQ130" s="49"/>
      <c r="AR130" s="43"/>
      <c r="AS130" s="49"/>
      <c r="AT130" s="51">
        <v>0</v>
      </c>
      <c r="AU130" s="42"/>
      <c r="AV130" s="41"/>
      <c r="AW130" s="42"/>
      <c r="AX130" s="41"/>
      <c r="AY130" s="43">
        <v>0</v>
      </c>
      <c r="AZ130" s="49"/>
      <c r="BA130" s="48"/>
      <c r="BB130" s="49"/>
      <c r="BC130" s="41">
        <v>0</v>
      </c>
      <c r="BD130" s="48">
        <v>0</v>
      </c>
      <c r="BE130" s="41"/>
      <c r="BF130" s="50"/>
      <c r="BG130" s="43">
        <v>0</v>
      </c>
      <c r="BH130" s="44"/>
    </row>
    <row r="131" spans="1:60" ht="21.75" customHeight="1" x14ac:dyDescent="0.3">
      <c r="A131" s="524" t="s">
        <v>238</v>
      </c>
      <c r="B131" s="524" t="s">
        <v>239</v>
      </c>
      <c r="C131" s="526" t="s">
        <v>206</v>
      </c>
      <c r="D131" s="23" t="s">
        <v>79</v>
      </c>
      <c r="E131" s="24">
        <f t="shared" si="0"/>
        <v>200</v>
      </c>
      <c r="F131" s="25">
        <f t="shared" si="1"/>
        <v>200</v>
      </c>
      <c r="G131" s="25">
        <f t="shared" si="2"/>
        <v>150</v>
      </c>
      <c r="H131" s="25">
        <f t="shared" si="3"/>
        <v>150</v>
      </c>
      <c r="I131" s="26">
        <f t="shared" si="4"/>
        <v>150</v>
      </c>
      <c r="J131" s="27">
        <f t="shared" si="5"/>
        <v>850</v>
      </c>
      <c r="K131" s="527">
        <f>(J131+(J132/5))</f>
        <v>1014</v>
      </c>
      <c r="L131" s="529">
        <f>IF(K131=0,"",RANK(K131,K:K,0))</f>
        <v>1</v>
      </c>
      <c r="M131" s="28">
        <v>150</v>
      </c>
      <c r="N131" s="29"/>
      <c r="O131" s="28"/>
      <c r="P131" s="29"/>
      <c r="Q131" s="28"/>
      <c r="R131" s="30">
        <v>0</v>
      </c>
      <c r="S131" s="31">
        <v>150</v>
      </c>
      <c r="T131" s="30"/>
      <c r="U131" s="32"/>
      <c r="V131" s="30"/>
      <c r="W131" s="28">
        <v>0</v>
      </c>
      <c r="X131" s="29"/>
      <c r="Y131" s="28"/>
      <c r="Z131" s="29"/>
      <c r="AA131" s="33">
        <v>120</v>
      </c>
      <c r="AB131" s="33">
        <v>60</v>
      </c>
      <c r="AC131" s="34"/>
      <c r="AD131" s="34"/>
      <c r="AE131" s="30"/>
      <c r="AF131" s="32"/>
      <c r="AG131" s="35"/>
      <c r="AH131" s="36"/>
      <c r="AI131" s="28">
        <v>0</v>
      </c>
      <c r="AJ131" s="37">
        <v>200</v>
      </c>
      <c r="AK131" s="28"/>
      <c r="AL131" s="29"/>
      <c r="AM131" s="28"/>
      <c r="AN131" s="33">
        <v>120</v>
      </c>
      <c r="AO131" s="36"/>
      <c r="AP131" s="30"/>
      <c r="AQ131" s="36"/>
      <c r="AR131" s="30"/>
      <c r="AS131" s="36"/>
      <c r="AT131" s="38">
        <v>0</v>
      </c>
      <c r="AU131" s="29"/>
      <c r="AV131" s="28"/>
      <c r="AW131" s="29"/>
      <c r="AX131" s="28"/>
      <c r="AY131" s="30">
        <v>0</v>
      </c>
      <c r="AZ131" s="36"/>
      <c r="BA131" s="35"/>
      <c r="BB131" s="36"/>
      <c r="BC131" s="28">
        <v>150</v>
      </c>
      <c r="BD131" s="35">
        <v>150</v>
      </c>
      <c r="BE131" s="28"/>
      <c r="BF131" s="37">
        <v>200</v>
      </c>
      <c r="BG131" s="30">
        <v>0</v>
      </c>
      <c r="BH131" s="31"/>
    </row>
    <row r="132" spans="1:60" ht="21.75" customHeight="1" x14ac:dyDescent="0.3">
      <c r="A132" s="525"/>
      <c r="B132" s="525"/>
      <c r="C132" s="525"/>
      <c r="D132" s="39" t="s">
        <v>80</v>
      </c>
      <c r="E132" s="24">
        <f t="shared" si="0"/>
        <v>200</v>
      </c>
      <c r="F132" s="25">
        <f t="shared" si="1"/>
        <v>200</v>
      </c>
      <c r="G132" s="25">
        <f t="shared" si="2"/>
        <v>150</v>
      </c>
      <c r="H132" s="25">
        <f t="shared" si="3"/>
        <v>150</v>
      </c>
      <c r="I132" s="26">
        <f t="shared" si="4"/>
        <v>120</v>
      </c>
      <c r="J132" s="40">
        <f t="shared" si="5"/>
        <v>820</v>
      </c>
      <c r="K132" s="528"/>
      <c r="L132" s="528"/>
      <c r="M132" s="41">
        <v>150</v>
      </c>
      <c r="N132" s="42"/>
      <c r="O132" s="41"/>
      <c r="P132" s="42"/>
      <c r="Q132" s="41"/>
      <c r="R132" s="43">
        <v>0</v>
      </c>
      <c r="S132" s="44"/>
      <c r="T132" s="43"/>
      <c r="U132" s="45"/>
      <c r="V132" s="43"/>
      <c r="W132" s="41">
        <v>0</v>
      </c>
      <c r="X132" s="42"/>
      <c r="Y132" s="41"/>
      <c r="Z132" s="42"/>
      <c r="AA132" s="46">
        <v>120</v>
      </c>
      <c r="AB132" s="46"/>
      <c r="AC132" s="47"/>
      <c r="AD132" s="47"/>
      <c r="AE132" s="43"/>
      <c r="AF132" s="45"/>
      <c r="AG132" s="48"/>
      <c r="AH132" s="49"/>
      <c r="AI132" s="41">
        <v>0</v>
      </c>
      <c r="AJ132" s="50">
        <v>200</v>
      </c>
      <c r="AK132" s="41"/>
      <c r="AL132" s="42"/>
      <c r="AM132" s="41"/>
      <c r="AN132" s="46">
        <v>35</v>
      </c>
      <c r="AO132" s="49"/>
      <c r="AP132" s="43"/>
      <c r="AQ132" s="49"/>
      <c r="AR132" s="43"/>
      <c r="AS132" s="49"/>
      <c r="AT132" s="51">
        <v>0</v>
      </c>
      <c r="AU132" s="42"/>
      <c r="AV132" s="41"/>
      <c r="AW132" s="42"/>
      <c r="AX132" s="41"/>
      <c r="AY132" s="43">
        <v>0</v>
      </c>
      <c r="AZ132" s="49"/>
      <c r="BA132" s="48"/>
      <c r="BB132" s="49"/>
      <c r="BC132" s="41">
        <v>0</v>
      </c>
      <c r="BD132" s="48">
        <v>150</v>
      </c>
      <c r="BE132" s="41"/>
      <c r="BF132" s="50">
        <v>200</v>
      </c>
      <c r="BG132" s="43">
        <v>0</v>
      </c>
      <c r="BH132" s="44"/>
    </row>
    <row r="133" spans="1:60" ht="21.75" customHeight="1" x14ac:dyDescent="0.3">
      <c r="A133" s="524" t="s">
        <v>240</v>
      </c>
      <c r="B133" s="526" t="s">
        <v>241</v>
      </c>
      <c r="C133" s="526" t="s">
        <v>78</v>
      </c>
      <c r="D133" s="23" t="s">
        <v>79</v>
      </c>
      <c r="E133" s="24">
        <f t="shared" si="0"/>
        <v>30</v>
      </c>
      <c r="F133" s="25">
        <f t="shared" si="1"/>
        <v>3</v>
      </c>
      <c r="G133" s="25">
        <f t="shared" si="2"/>
        <v>3</v>
      </c>
      <c r="H133" s="25">
        <f t="shared" si="3"/>
        <v>0</v>
      </c>
      <c r="I133" s="26">
        <f t="shared" si="4"/>
        <v>0</v>
      </c>
      <c r="J133" s="27">
        <f t="shared" si="5"/>
        <v>36</v>
      </c>
      <c r="K133" s="527">
        <f>(J133+(J134/5))</f>
        <v>48</v>
      </c>
      <c r="L133" s="529">
        <f>IF(K133=0,"",RANK(K133,K:K,0))</f>
        <v>36</v>
      </c>
      <c r="M133" s="28"/>
      <c r="N133" s="29"/>
      <c r="O133" s="28"/>
      <c r="P133" s="29"/>
      <c r="Q133" s="28"/>
      <c r="R133" s="30">
        <v>0</v>
      </c>
      <c r="S133" s="31"/>
      <c r="T133" s="30"/>
      <c r="U133" s="32"/>
      <c r="V133" s="30"/>
      <c r="W133" s="28">
        <v>0</v>
      </c>
      <c r="X133" s="29"/>
      <c r="Y133" s="28"/>
      <c r="Z133" s="29"/>
      <c r="AA133" s="33"/>
      <c r="AB133" s="33"/>
      <c r="AC133" s="34"/>
      <c r="AD133" s="34"/>
      <c r="AE133" s="30"/>
      <c r="AF133" s="32"/>
      <c r="AG133" s="35"/>
      <c r="AH133" s="36"/>
      <c r="AI133" s="28">
        <v>0</v>
      </c>
      <c r="AJ133" s="37"/>
      <c r="AK133" s="28"/>
      <c r="AL133" s="29"/>
      <c r="AM133" s="28"/>
      <c r="AN133" s="33">
        <v>0</v>
      </c>
      <c r="AO133" s="36"/>
      <c r="AP133" s="30"/>
      <c r="AQ133" s="36"/>
      <c r="AR133" s="30"/>
      <c r="AS133" s="36"/>
      <c r="AT133" s="38">
        <v>0</v>
      </c>
      <c r="AU133" s="29"/>
      <c r="AV133" s="28"/>
      <c r="AW133" s="29"/>
      <c r="AX133" s="28"/>
      <c r="AY133" s="30">
        <v>0</v>
      </c>
      <c r="AZ133" s="36"/>
      <c r="BA133" s="35"/>
      <c r="BB133" s="36"/>
      <c r="BC133" s="28">
        <v>0</v>
      </c>
      <c r="BD133" s="35">
        <v>0</v>
      </c>
      <c r="BE133" s="28">
        <v>3</v>
      </c>
      <c r="BF133" s="37">
        <v>30</v>
      </c>
      <c r="BG133" s="30">
        <v>3</v>
      </c>
      <c r="BH133" s="31"/>
    </row>
    <row r="134" spans="1:60" ht="21.75" customHeight="1" x14ac:dyDescent="0.3">
      <c r="A134" s="525"/>
      <c r="B134" s="525"/>
      <c r="C134" s="525"/>
      <c r="D134" s="39" t="s">
        <v>80</v>
      </c>
      <c r="E134" s="24">
        <f t="shared" si="0"/>
        <v>30</v>
      </c>
      <c r="F134" s="25">
        <f t="shared" si="1"/>
        <v>15</v>
      </c>
      <c r="G134" s="25">
        <f t="shared" si="2"/>
        <v>15</v>
      </c>
      <c r="H134" s="25">
        <f t="shared" si="3"/>
        <v>0</v>
      </c>
      <c r="I134" s="26">
        <f t="shared" si="4"/>
        <v>0</v>
      </c>
      <c r="J134" s="40">
        <f t="shared" si="5"/>
        <v>60</v>
      </c>
      <c r="K134" s="528"/>
      <c r="L134" s="528"/>
      <c r="M134" s="41"/>
      <c r="N134" s="42"/>
      <c r="O134" s="41"/>
      <c r="P134" s="42"/>
      <c r="Q134" s="41"/>
      <c r="R134" s="43">
        <v>0</v>
      </c>
      <c r="S134" s="44"/>
      <c r="T134" s="43"/>
      <c r="U134" s="45"/>
      <c r="V134" s="43"/>
      <c r="W134" s="41">
        <v>0</v>
      </c>
      <c r="X134" s="42"/>
      <c r="Y134" s="41"/>
      <c r="Z134" s="42"/>
      <c r="AA134" s="46"/>
      <c r="AB134" s="46"/>
      <c r="AC134" s="47"/>
      <c r="AD134" s="47"/>
      <c r="AE134" s="43"/>
      <c r="AF134" s="45"/>
      <c r="AG134" s="48"/>
      <c r="AH134" s="49"/>
      <c r="AI134" s="41">
        <v>0</v>
      </c>
      <c r="AJ134" s="50"/>
      <c r="AK134" s="41"/>
      <c r="AL134" s="42"/>
      <c r="AM134" s="41"/>
      <c r="AN134" s="46">
        <v>0</v>
      </c>
      <c r="AO134" s="49"/>
      <c r="AP134" s="43"/>
      <c r="AQ134" s="49"/>
      <c r="AR134" s="43"/>
      <c r="AS134" s="49"/>
      <c r="AT134" s="51">
        <v>0</v>
      </c>
      <c r="AU134" s="42"/>
      <c r="AV134" s="41"/>
      <c r="AW134" s="42"/>
      <c r="AX134" s="41"/>
      <c r="AY134" s="43">
        <v>0</v>
      </c>
      <c r="AZ134" s="49"/>
      <c r="BA134" s="48"/>
      <c r="BB134" s="49"/>
      <c r="BC134" s="41">
        <v>0</v>
      </c>
      <c r="BD134" s="48">
        <v>0</v>
      </c>
      <c r="BE134" s="41">
        <v>15</v>
      </c>
      <c r="BF134" s="50">
        <v>30</v>
      </c>
      <c r="BG134" s="43">
        <v>15</v>
      </c>
      <c r="BH134" s="44"/>
    </row>
    <row r="135" spans="1:60" ht="21.75" customHeight="1" x14ac:dyDescent="0.3">
      <c r="A135" s="524" t="s">
        <v>242</v>
      </c>
      <c r="B135" s="526" t="s">
        <v>243</v>
      </c>
      <c r="C135" s="526" t="s">
        <v>89</v>
      </c>
      <c r="D135" s="23" t="s">
        <v>79</v>
      </c>
      <c r="E135" s="24">
        <f t="shared" si="0"/>
        <v>10</v>
      </c>
      <c r="F135" s="25">
        <f t="shared" si="1"/>
        <v>5</v>
      </c>
      <c r="G135" s="25">
        <f t="shared" si="2"/>
        <v>3</v>
      </c>
      <c r="H135" s="25">
        <f t="shared" si="3"/>
        <v>0</v>
      </c>
      <c r="I135" s="26">
        <f t="shared" si="4"/>
        <v>0</v>
      </c>
      <c r="J135" s="27">
        <f t="shared" si="5"/>
        <v>18</v>
      </c>
      <c r="K135" s="527">
        <f>(J135+(J136/5))</f>
        <v>20</v>
      </c>
      <c r="L135" s="529">
        <f>IF(K135=0,"",RANK(K135,K:K,0))</f>
        <v>53</v>
      </c>
      <c r="M135" s="28"/>
      <c r="N135" s="29"/>
      <c r="O135" s="28"/>
      <c r="P135" s="29"/>
      <c r="Q135" s="28"/>
      <c r="R135" s="30">
        <v>0</v>
      </c>
      <c r="S135" s="31"/>
      <c r="T135" s="30"/>
      <c r="U135" s="32"/>
      <c r="V135" s="30"/>
      <c r="W135" s="28">
        <v>0</v>
      </c>
      <c r="X135" s="29"/>
      <c r="Y135" s="28"/>
      <c r="Z135" s="29"/>
      <c r="AA135" s="33"/>
      <c r="AB135" s="33"/>
      <c r="AC135" s="34"/>
      <c r="AD135" s="34"/>
      <c r="AE135" s="30"/>
      <c r="AF135" s="32"/>
      <c r="AG135" s="35"/>
      <c r="AH135" s="36"/>
      <c r="AI135" s="28">
        <v>0</v>
      </c>
      <c r="AJ135" s="37"/>
      <c r="AK135" s="28"/>
      <c r="AL135" s="29"/>
      <c r="AM135" s="28"/>
      <c r="AN135" s="33">
        <v>0</v>
      </c>
      <c r="AO135" s="36"/>
      <c r="AP135" s="30"/>
      <c r="AQ135" s="36"/>
      <c r="AR135" s="30"/>
      <c r="AS135" s="36"/>
      <c r="AT135" s="38">
        <v>0</v>
      </c>
      <c r="AU135" s="29"/>
      <c r="AV135" s="28"/>
      <c r="AW135" s="29"/>
      <c r="AX135" s="28"/>
      <c r="AY135" s="30">
        <v>0</v>
      </c>
      <c r="AZ135" s="36"/>
      <c r="BA135" s="35"/>
      <c r="BB135" s="36"/>
      <c r="BC135" s="28">
        <v>0</v>
      </c>
      <c r="BD135" s="35">
        <v>0</v>
      </c>
      <c r="BE135" s="28">
        <v>3</v>
      </c>
      <c r="BF135" s="37">
        <v>10</v>
      </c>
      <c r="BG135" s="30">
        <v>5</v>
      </c>
      <c r="BH135" s="31"/>
    </row>
    <row r="136" spans="1:60" ht="21.75" customHeight="1" x14ac:dyDescent="0.3">
      <c r="A136" s="525"/>
      <c r="B136" s="525"/>
      <c r="C136" s="525"/>
      <c r="D136" s="39" t="s">
        <v>80</v>
      </c>
      <c r="E136" s="24">
        <f t="shared" si="0"/>
        <v>5</v>
      </c>
      <c r="F136" s="25">
        <f t="shared" si="1"/>
        <v>5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10</v>
      </c>
      <c r="K136" s="528"/>
      <c r="L136" s="528"/>
      <c r="M136" s="41"/>
      <c r="N136" s="42"/>
      <c r="O136" s="41"/>
      <c r="P136" s="42"/>
      <c r="Q136" s="41"/>
      <c r="R136" s="43">
        <v>0</v>
      </c>
      <c r="S136" s="44"/>
      <c r="T136" s="43"/>
      <c r="U136" s="45"/>
      <c r="V136" s="43"/>
      <c r="W136" s="41">
        <v>0</v>
      </c>
      <c r="X136" s="42"/>
      <c r="Y136" s="41"/>
      <c r="Z136" s="42"/>
      <c r="AA136" s="46"/>
      <c r="AB136" s="46"/>
      <c r="AC136" s="47"/>
      <c r="AD136" s="47"/>
      <c r="AE136" s="43"/>
      <c r="AF136" s="45"/>
      <c r="AG136" s="48"/>
      <c r="AH136" s="49"/>
      <c r="AI136" s="41">
        <v>0</v>
      </c>
      <c r="AJ136" s="50"/>
      <c r="AK136" s="41"/>
      <c r="AL136" s="42"/>
      <c r="AM136" s="41"/>
      <c r="AN136" s="46">
        <v>0</v>
      </c>
      <c r="AO136" s="49"/>
      <c r="AP136" s="43"/>
      <c r="AQ136" s="49"/>
      <c r="AR136" s="43"/>
      <c r="AS136" s="49"/>
      <c r="AT136" s="51">
        <v>0</v>
      </c>
      <c r="AU136" s="42"/>
      <c r="AV136" s="41"/>
      <c r="AW136" s="42"/>
      <c r="AX136" s="41"/>
      <c r="AY136" s="43">
        <v>0</v>
      </c>
      <c r="AZ136" s="49"/>
      <c r="BA136" s="48"/>
      <c r="BB136" s="49"/>
      <c r="BC136" s="41">
        <v>0</v>
      </c>
      <c r="BD136" s="48">
        <v>0</v>
      </c>
      <c r="BE136" s="41">
        <v>5</v>
      </c>
      <c r="BF136" s="50"/>
      <c r="BG136" s="43">
        <v>5</v>
      </c>
      <c r="BH136" s="44"/>
    </row>
    <row r="137" spans="1:60" ht="21.75" customHeight="1" x14ac:dyDescent="0.3">
      <c r="A137" s="524" t="s">
        <v>244</v>
      </c>
      <c r="B137" s="526" t="s">
        <v>245</v>
      </c>
      <c r="C137" s="526" t="s">
        <v>155</v>
      </c>
      <c r="D137" s="23" t="s">
        <v>79</v>
      </c>
      <c r="E137" s="24">
        <f t="shared" si="0"/>
        <v>40</v>
      </c>
      <c r="F137" s="25">
        <f t="shared" si="1"/>
        <v>30</v>
      </c>
      <c r="G137" s="25">
        <f t="shared" si="2"/>
        <v>15</v>
      </c>
      <c r="H137" s="25">
        <f t="shared" si="3"/>
        <v>8</v>
      </c>
      <c r="I137" s="26">
        <f t="shared" si="4"/>
        <v>8</v>
      </c>
      <c r="J137" s="27">
        <f t="shared" si="5"/>
        <v>101</v>
      </c>
      <c r="K137" s="527">
        <f>(J137+(J138/5))</f>
        <v>142</v>
      </c>
      <c r="L137" s="529">
        <f>IF(K137=0,"",RANK(K137,K:K,0))</f>
        <v>23</v>
      </c>
      <c r="M137" s="28"/>
      <c r="N137" s="29"/>
      <c r="O137" s="28"/>
      <c r="P137" s="29"/>
      <c r="Q137" s="28"/>
      <c r="R137" s="30">
        <v>0</v>
      </c>
      <c r="S137" s="31"/>
      <c r="T137" s="30">
        <v>8</v>
      </c>
      <c r="U137" s="32"/>
      <c r="V137" s="30"/>
      <c r="W137" s="28">
        <v>0</v>
      </c>
      <c r="X137" s="29"/>
      <c r="Y137" s="28"/>
      <c r="Z137" s="29"/>
      <c r="AA137" s="33">
        <v>15</v>
      </c>
      <c r="AB137" s="33">
        <v>3</v>
      </c>
      <c r="AC137" s="34"/>
      <c r="AD137" s="34"/>
      <c r="AE137" s="30"/>
      <c r="AF137" s="32"/>
      <c r="AG137" s="35"/>
      <c r="AH137" s="36"/>
      <c r="AI137" s="28">
        <v>0</v>
      </c>
      <c r="AJ137" s="37"/>
      <c r="AK137" s="28"/>
      <c r="AL137" s="29"/>
      <c r="AM137" s="28">
        <v>8</v>
      </c>
      <c r="AN137" s="33">
        <v>0</v>
      </c>
      <c r="AO137" s="36"/>
      <c r="AP137" s="30"/>
      <c r="AQ137" s="36"/>
      <c r="AR137" s="30"/>
      <c r="AS137" s="36"/>
      <c r="AT137" s="38">
        <v>8</v>
      </c>
      <c r="AU137" s="29"/>
      <c r="AV137" s="28">
        <v>3</v>
      </c>
      <c r="AW137" s="29"/>
      <c r="AX137" s="28">
        <v>8</v>
      </c>
      <c r="AY137" s="30">
        <v>0</v>
      </c>
      <c r="AZ137" s="36"/>
      <c r="BA137" s="35">
        <v>8</v>
      </c>
      <c r="BB137" s="36"/>
      <c r="BC137" s="28">
        <v>0</v>
      </c>
      <c r="BD137" s="35">
        <v>40</v>
      </c>
      <c r="BE137" s="28"/>
      <c r="BF137" s="37">
        <v>30</v>
      </c>
      <c r="BG137" s="30">
        <v>0</v>
      </c>
      <c r="BH137" s="31">
        <v>8</v>
      </c>
    </row>
    <row r="138" spans="1:60" ht="21.75" customHeight="1" x14ac:dyDescent="0.3">
      <c r="A138" s="525"/>
      <c r="B138" s="525"/>
      <c r="C138" s="525"/>
      <c r="D138" s="39" t="s">
        <v>80</v>
      </c>
      <c r="E138" s="24">
        <f t="shared" si="0"/>
        <v>90</v>
      </c>
      <c r="F138" s="25">
        <f t="shared" si="1"/>
        <v>40</v>
      </c>
      <c r="G138" s="25">
        <f t="shared" si="2"/>
        <v>25</v>
      </c>
      <c r="H138" s="25">
        <f t="shared" si="3"/>
        <v>25</v>
      </c>
      <c r="I138" s="26">
        <f t="shared" si="4"/>
        <v>25</v>
      </c>
      <c r="J138" s="40">
        <f t="shared" si="5"/>
        <v>205</v>
      </c>
      <c r="K138" s="528"/>
      <c r="L138" s="528"/>
      <c r="M138" s="41"/>
      <c r="N138" s="42"/>
      <c r="O138" s="41"/>
      <c r="P138" s="42"/>
      <c r="Q138" s="41"/>
      <c r="R138" s="43">
        <v>0</v>
      </c>
      <c r="S138" s="44"/>
      <c r="T138" s="43">
        <v>5</v>
      </c>
      <c r="U138" s="45"/>
      <c r="V138" s="43"/>
      <c r="W138" s="41">
        <v>0</v>
      </c>
      <c r="X138" s="42"/>
      <c r="Y138" s="41"/>
      <c r="Z138" s="42"/>
      <c r="AA138" s="46">
        <v>40</v>
      </c>
      <c r="AB138" s="46"/>
      <c r="AC138" s="47"/>
      <c r="AD138" s="47"/>
      <c r="AE138" s="43"/>
      <c r="AF138" s="45"/>
      <c r="AG138" s="48"/>
      <c r="AH138" s="49"/>
      <c r="AI138" s="41">
        <v>0</v>
      </c>
      <c r="AJ138" s="50"/>
      <c r="AK138" s="41"/>
      <c r="AL138" s="42"/>
      <c r="AM138" s="41">
        <v>25</v>
      </c>
      <c r="AN138" s="46">
        <v>0</v>
      </c>
      <c r="AO138" s="49"/>
      <c r="AP138" s="43"/>
      <c r="AQ138" s="49"/>
      <c r="AR138" s="43"/>
      <c r="AS138" s="49"/>
      <c r="AT138" s="51">
        <v>25</v>
      </c>
      <c r="AU138" s="42"/>
      <c r="AV138" s="41"/>
      <c r="AW138" s="42"/>
      <c r="AX138" s="41">
        <v>25</v>
      </c>
      <c r="AY138" s="43">
        <v>0</v>
      </c>
      <c r="AZ138" s="49"/>
      <c r="BA138" s="48">
        <v>25</v>
      </c>
      <c r="BB138" s="49"/>
      <c r="BC138" s="41">
        <v>0</v>
      </c>
      <c r="BD138" s="48">
        <v>25</v>
      </c>
      <c r="BE138" s="41"/>
      <c r="BF138" s="50">
        <v>90</v>
      </c>
      <c r="BG138" s="43">
        <v>0</v>
      </c>
      <c r="BH138" s="44">
        <v>25</v>
      </c>
    </row>
    <row r="139" spans="1:60" ht="21.75" customHeight="1" x14ac:dyDescent="0.3">
      <c r="A139" s="524" t="s">
        <v>246</v>
      </c>
      <c r="B139" s="526" t="s">
        <v>247</v>
      </c>
      <c r="C139" s="526" t="s">
        <v>89</v>
      </c>
      <c r="D139" s="23" t="s">
        <v>79</v>
      </c>
      <c r="E139" s="24">
        <f t="shared" si="0"/>
        <v>10</v>
      </c>
      <c r="F139" s="25">
        <f t="shared" si="1"/>
        <v>5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15</v>
      </c>
      <c r="K139" s="527">
        <f>(J139+(J140/5))</f>
        <v>18</v>
      </c>
      <c r="L139" s="529">
        <f>IF(K139=0,"",RANK(K139,K:K,0))</f>
        <v>55</v>
      </c>
      <c r="M139" s="28"/>
      <c r="N139" s="29"/>
      <c r="O139" s="28"/>
      <c r="P139" s="29"/>
      <c r="Q139" s="28"/>
      <c r="R139" s="30">
        <v>0</v>
      </c>
      <c r="S139" s="31"/>
      <c r="T139" s="30"/>
      <c r="U139" s="32"/>
      <c r="V139" s="30"/>
      <c r="W139" s="28">
        <v>0</v>
      </c>
      <c r="X139" s="29"/>
      <c r="Y139" s="28"/>
      <c r="Z139" s="29"/>
      <c r="AA139" s="33"/>
      <c r="AB139" s="33"/>
      <c r="AC139" s="34"/>
      <c r="AD139" s="34"/>
      <c r="AE139" s="30"/>
      <c r="AF139" s="32"/>
      <c r="AG139" s="35"/>
      <c r="AH139" s="36"/>
      <c r="AI139" s="28">
        <v>0</v>
      </c>
      <c r="AJ139" s="37"/>
      <c r="AK139" s="28"/>
      <c r="AL139" s="29"/>
      <c r="AM139" s="28"/>
      <c r="AN139" s="33">
        <v>0</v>
      </c>
      <c r="AO139" s="36"/>
      <c r="AP139" s="30"/>
      <c r="AQ139" s="36"/>
      <c r="AR139" s="30"/>
      <c r="AS139" s="36"/>
      <c r="AT139" s="38">
        <v>0</v>
      </c>
      <c r="AU139" s="29"/>
      <c r="AV139" s="28"/>
      <c r="AW139" s="29"/>
      <c r="AX139" s="28"/>
      <c r="AY139" s="30">
        <v>0</v>
      </c>
      <c r="AZ139" s="36"/>
      <c r="BA139" s="35"/>
      <c r="BB139" s="36"/>
      <c r="BC139" s="28">
        <v>0</v>
      </c>
      <c r="BD139" s="35">
        <v>0</v>
      </c>
      <c r="BE139" s="28"/>
      <c r="BF139" s="37">
        <v>10</v>
      </c>
      <c r="BG139" s="30">
        <v>5</v>
      </c>
      <c r="BH139" s="31"/>
    </row>
    <row r="140" spans="1:60" ht="21.75" customHeight="1" x14ac:dyDescent="0.3">
      <c r="A140" s="525"/>
      <c r="B140" s="525"/>
      <c r="C140" s="525"/>
      <c r="D140" s="39" t="s">
        <v>80</v>
      </c>
      <c r="E140" s="24">
        <f t="shared" si="0"/>
        <v>15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15</v>
      </c>
      <c r="K140" s="528"/>
      <c r="L140" s="528"/>
      <c r="M140" s="41"/>
      <c r="N140" s="42"/>
      <c r="O140" s="41"/>
      <c r="P140" s="42"/>
      <c r="Q140" s="41"/>
      <c r="R140" s="43">
        <v>0</v>
      </c>
      <c r="S140" s="44"/>
      <c r="T140" s="43"/>
      <c r="U140" s="45"/>
      <c r="V140" s="43"/>
      <c r="W140" s="41">
        <v>0</v>
      </c>
      <c r="X140" s="42"/>
      <c r="Y140" s="41"/>
      <c r="Z140" s="42"/>
      <c r="AA140" s="46"/>
      <c r="AB140" s="46"/>
      <c r="AC140" s="47"/>
      <c r="AD140" s="47"/>
      <c r="AE140" s="43"/>
      <c r="AF140" s="45"/>
      <c r="AG140" s="48"/>
      <c r="AH140" s="49"/>
      <c r="AI140" s="41">
        <v>0</v>
      </c>
      <c r="AJ140" s="50"/>
      <c r="AK140" s="41"/>
      <c r="AL140" s="42"/>
      <c r="AM140" s="41"/>
      <c r="AN140" s="46">
        <v>0</v>
      </c>
      <c r="AO140" s="49"/>
      <c r="AP140" s="43"/>
      <c r="AQ140" s="49"/>
      <c r="AR140" s="43"/>
      <c r="AS140" s="49"/>
      <c r="AT140" s="51">
        <v>0</v>
      </c>
      <c r="AU140" s="42"/>
      <c r="AV140" s="41"/>
      <c r="AW140" s="42"/>
      <c r="AX140" s="41"/>
      <c r="AY140" s="43">
        <v>0</v>
      </c>
      <c r="AZ140" s="49"/>
      <c r="BA140" s="48"/>
      <c r="BB140" s="49"/>
      <c r="BC140" s="41">
        <v>0</v>
      </c>
      <c r="BD140" s="48">
        <v>0</v>
      </c>
      <c r="BE140" s="41"/>
      <c r="BF140" s="50"/>
      <c r="BG140" s="43">
        <v>15</v>
      </c>
      <c r="BH140" s="44"/>
    </row>
    <row r="141" spans="1:60" ht="21.75" customHeight="1" x14ac:dyDescent="0.3">
      <c r="A141" s="524" t="s">
        <v>248</v>
      </c>
      <c r="B141" s="526" t="s">
        <v>249</v>
      </c>
      <c r="C141" s="526" t="s">
        <v>120</v>
      </c>
      <c r="D141" s="23" t="s">
        <v>79</v>
      </c>
      <c r="E141" s="24">
        <f t="shared" si="0"/>
        <v>8</v>
      </c>
      <c r="F141" s="25">
        <f t="shared" si="1"/>
        <v>8</v>
      </c>
      <c r="G141" s="25">
        <f t="shared" si="2"/>
        <v>5</v>
      </c>
      <c r="H141" s="25">
        <f t="shared" si="3"/>
        <v>3</v>
      </c>
      <c r="I141" s="26">
        <f t="shared" si="4"/>
        <v>3</v>
      </c>
      <c r="J141" s="27">
        <f t="shared" si="5"/>
        <v>27</v>
      </c>
      <c r="K141" s="527">
        <f>(J141+(J142/5))</f>
        <v>27</v>
      </c>
      <c r="L141" s="529">
        <f>IF(K141=0,"",RANK(K141,K:K,0))</f>
        <v>48</v>
      </c>
      <c r="M141" s="28"/>
      <c r="N141" s="29"/>
      <c r="O141" s="28"/>
      <c r="P141" s="29"/>
      <c r="Q141" s="28"/>
      <c r="R141" s="30">
        <v>0</v>
      </c>
      <c r="S141" s="31"/>
      <c r="T141" s="30"/>
      <c r="U141" s="32"/>
      <c r="V141" s="30"/>
      <c r="W141" s="28">
        <v>0</v>
      </c>
      <c r="X141" s="29"/>
      <c r="Y141" s="28"/>
      <c r="Z141" s="29"/>
      <c r="AA141" s="33"/>
      <c r="AB141" s="33"/>
      <c r="AC141" s="34"/>
      <c r="AD141" s="34"/>
      <c r="AE141" s="30"/>
      <c r="AF141" s="32"/>
      <c r="AG141" s="35"/>
      <c r="AH141" s="36"/>
      <c r="AI141" s="28">
        <v>0</v>
      </c>
      <c r="AJ141" s="37"/>
      <c r="AK141" s="28"/>
      <c r="AL141" s="29"/>
      <c r="AM141" s="28"/>
      <c r="AN141" s="33">
        <v>0</v>
      </c>
      <c r="AO141" s="36"/>
      <c r="AP141" s="30"/>
      <c r="AQ141" s="36"/>
      <c r="AR141" s="30"/>
      <c r="AS141" s="36"/>
      <c r="AT141" s="38">
        <v>0</v>
      </c>
      <c r="AU141" s="29"/>
      <c r="AV141" s="28"/>
      <c r="AW141" s="29"/>
      <c r="AX141" s="28">
        <v>8</v>
      </c>
      <c r="AY141" s="30">
        <v>3</v>
      </c>
      <c r="AZ141" s="36"/>
      <c r="BA141" s="35"/>
      <c r="BB141" s="36">
        <v>8</v>
      </c>
      <c r="BC141" s="28">
        <v>0</v>
      </c>
      <c r="BD141" s="35">
        <v>0</v>
      </c>
      <c r="BE141" s="28">
        <v>3</v>
      </c>
      <c r="BF141" s="37"/>
      <c r="BG141" s="30">
        <v>5</v>
      </c>
      <c r="BH141" s="31"/>
    </row>
    <row r="142" spans="1:60" ht="21.75" customHeight="1" x14ac:dyDescent="0.3">
      <c r="A142" s="525"/>
      <c r="B142" s="525"/>
      <c r="C142" s="525"/>
      <c r="D142" s="39" t="s">
        <v>80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28"/>
      <c r="L142" s="528"/>
      <c r="M142" s="41"/>
      <c r="N142" s="42"/>
      <c r="O142" s="41"/>
      <c r="P142" s="42"/>
      <c r="Q142" s="41"/>
      <c r="R142" s="43">
        <v>0</v>
      </c>
      <c r="S142" s="44"/>
      <c r="T142" s="43"/>
      <c r="U142" s="45"/>
      <c r="V142" s="43"/>
      <c r="W142" s="41">
        <v>0</v>
      </c>
      <c r="X142" s="42"/>
      <c r="Y142" s="41"/>
      <c r="Z142" s="42"/>
      <c r="AA142" s="46"/>
      <c r="AB142" s="46"/>
      <c r="AC142" s="47"/>
      <c r="AD142" s="47"/>
      <c r="AE142" s="43"/>
      <c r="AF142" s="45"/>
      <c r="AG142" s="48"/>
      <c r="AH142" s="49"/>
      <c r="AI142" s="41">
        <v>0</v>
      </c>
      <c r="AJ142" s="50"/>
      <c r="AK142" s="41"/>
      <c r="AL142" s="42"/>
      <c r="AM142" s="41"/>
      <c r="AN142" s="46">
        <v>0</v>
      </c>
      <c r="AO142" s="49"/>
      <c r="AP142" s="43"/>
      <c r="AQ142" s="49"/>
      <c r="AR142" s="43"/>
      <c r="AS142" s="49"/>
      <c r="AT142" s="51">
        <v>0</v>
      </c>
      <c r="AU142" s="42"/>
      <c r="AV142" s="41"/>
      <c r="AW142" s="42"/>
      <c r="AX142" s="41"/>
      <c r="AY142" s="43">
        <v>0</v>
      </c>
      <c r="AZ142" s="49"/>
      <c r="BA142" s="48"/>
      <c r="BB142" s="49"/>
      <c r="BC142" s="41">
        <v>0</v>
      </c>
      <c r="BD142" s="48">
        <v>0</v>
      </c>
      <c r="BE142" s="41"/>
      <c r="BF142" s="50"/>
      <c r="BG142" s="43">
        <v>0</v>
      </c>
      <c r="BH142" s="44"/>
    </row>
    <row r="143" spans="1:60" ht="21.75" customHeight="1" x14ac:dyDescent="0.3">
      <c r="A143" s="524" t="s">
        <v>250</v>
      </c>
      <c r="B143" s="526" t="s">
        <v>251</v>
      </c>
      <c r="C143" s="526" t="s">
        <v>171</v>
      </c>
      <c r="D143" s="23" t="s">
        <v>79</v>
      </c>
      <c r="E143" s="24">
        <f t="shared" si="0"/>
        <v>10</v>
      </c>
      <c r="F143" s="25">
        <f t="shared" si="1"/>
        <v>8</v>
      </c>
      <c r="G143" s="25">
        <f t="shared" si="2"/>
        <v>8</v>
      </c>
      <c r="H143" s="25">
        <f t="shared" si="3"/>
        <v>5</v>
      </c>
      <c r="I143" s="26">
        <f t="shared" si="4"/>
        <v>3</v>
      </c>
      <c r="J143" s="27">
        <f t="shared" si="5"/>
        <v>34</v>
      </c>
      <c r="K143" s="527">
        <f>(J143+(J144/5))</f>
        <v>41.8</v>
      </c>
      <c r="L143" s="529">
        <f>IF(K143=0,"",RANK(K143,K:K,0))</f>
        <v>41</v>
      </c>
      <c r="M143" s="28"/>
      <c r="N143" s="29">
        <v>3</v>
      </c>
      <c r="O143" s="28"/>
      <c r="P143" s="29"/>
      <c r="Q143" s="28"/>
      <c r="R143" s="30">
        <v>0</v>
      </c>
      <c r="S143" s="31"/>
      <c r="T143" s="30"/>
      <c r="U143" s="32"/>
      <c r="V143" s="30"/>
      <c r="W143" s="28">
        <v>0</v>
      </c>
      <c r="X143" s="29"/>
      <c r="Y143" s="28"/>
      <c r="Z143" s="29"/>
      <c r="AA143" s="33"/>
      <c r="AB143" s="33"/>
      <c r="AC143" s="34"/>
      <c r="AD143" s="34"/>
      <c r="AE143" s="30"/>
      <c r="AF143" s="32"/>
      <c r="AG143" s="35"/>
      <c r="AH143" s="36"/>
      <c r="AI143" s="28">
        <v>0</v>
      </c>
      <c r="AJ143" s="37"/>
      <c r="AK143" s="28"/>
      <c r="AL143" s="29"/>
      <c r="AM143" s="28"/>
      <c r="AN143" s="33">
        <v>0</v>
      </c>
      <c r="AO143" s="36"/>
      <c r="AP143" s="30"/>
      <c r="AQ143" s="36"/>
      <c r="AR143" s="30"/>
      <c r="AS143" s="36"/>
      <c r="AT143" s="38">
        <v>0</v>
      </c>
      <c r="AU143" s="29"/>
      <c r="AV143" s="28"/>
      <c r="AW143" s="29"/>
      <c r="AX143" s="28"/>
      <c r="AY143" s="30">
        <v>3</v>
      </c>
      <c r="AZ143" s="36">
        <v>8</v>
      </c>
      <c r="BA143" s="35"/>
      <c r="BB143" s="36">
        <v>5</v>
      </c>
      <c r="BC143" s="28">
        <v>0</v>
      </c>
      <c r="BD143" s="35">
        <v>0</v>
      </c>
      <c r="BE143" s="28">
        <v>8</v>
      </c>
      <c r="BF143" s="37">
        <v>10</v>
      </c>
      <c r="BG143" s="30">
        <v>0</v>
      </c>
      <c r="BH143" s="31"/>
    </row>
    <row r="144" spans="1:60" ht="21.75" customHeight="1" x14ac:dyDescent="0.3">
      <c r="A144" s="525"/>
      <c r="B144" s="525"/>
      <c r="C144" s="525"/>
      <c r="D144" s="39" t="s">
        <v>80</v>
      </c>
      <c r="E144" s="24">
        <f t="shared" si="0"/>
        <v>30</v>
      </c>
      <c r="F144" s="25">
        <f t="shared" si="1"/>
        <v>5</v>
      </c>
      <c r="G144" s="25">
        <f t="shared" si="2"/>
        <v>4</v>
      </c>
      <c r="H144" s="25">
        <f t="shared" si="3"/>
        <v>0</v>
      </c>
      <c r="I144" s="26">
        <f t="shared" si="4"/>
        <v>0</v>
      </c>
      <c r="J144" s="40">
        <f t="shared" si="5"/>
        <v>39</v>
      </c>
      <c r="K144" s="528"/>
      <c r="L144" s="528"/>
      <c r="M144" s="41"/>
      <c r="N144" s="42"/>
      <c r="O144" s="41"/>
      <c r="P144" s="42"/>
      <c r="Q144" s="41"/>
      <c r="R144" s="43">
        <v>0</v>
      </c>
      <c r="S144" s="44"/>
      <c r="T144" s="43"/>
      <c r="U144" s="45"/>
      <c r="V144" s="43"/>
      <c r="W144" s="41">
        <v>0</v>
      </c>
      <c r="X144" s="42"/>
      <c r="Y144" s="41"/>
      <c r="Z144" s="42"/>
      <c r="AA144" s="46"/>
      <c r="AB144" s="46"/>
      <c r="AC144" s="47"/>
      <c r="AD144" s="47">
        <v>4</v>
      </c>
      <c r="AE144" s="43"/>
      <c r="AF144" s="45"/>
      <c r="AG144" s="48"/>
      <c r="AH144" s="49"/>
      <c r="AI144" s="41">
        <v>0</v>
      </c>
      <c r="AJ144" s="50"/>
      <c r="AK144" s="41"/>
      <c r="AL144" s="42"/>
      <c r="AM144" s="41"/>
      <c r="AN144" s="46">
        <v>0</v>
      </c>
      <c r="AO144" s="49"/>
      <c r="AP144" s="43"/>
      <c r="AQ144" s="49">
        <v>5</v>
      </c>
      <c r="AR144" s="43"/>
      <c r="AS144" s="49"/>
      <c r="AT144" s="51">
        <v>0</v>
      </c>
      <c r="AU144" s="42"/>
      <c r="AV144" s="41"/>
      <c r="AW144" s="42"/>
      <c r="AX144" s="41"/>
      <c r="AY144" s="43">
        <v>0</v>
      </c>
      <c r="AZ144" s="49"/>
      <c r="BA144" s="48"/>
      <c r="BB144" s="49"/>
      <c r="BC144" s="41">
        <v>0</v>
      </c>
      <c r="BD144" s="48">
        <v>0</v>
      </c>
      <c r="BE144" s="41"/>
      <c r="BF144" s="50">
        <v>30</v>
      </c>
      <c r="BG144" s="43">
        <v>0</v>
      </c>
      <c r="BH144" s="44"/>
    </row>
    <row r="145" spans="1:60" ht="21.75" customHeight="1" x14ac:dyDescent="0.3">
      <c r="A145" s="524" t="s">
        <v>252</v>
      </c>
      <c r="B145" s="526" t="s">
        <v>253</v>
      </c>
      <c r="C145" s="526" t="s">
        <v>89</v>
      </c>
      <c r="D145" s="23" t="s">
        <v>79</v>
      </c>
      <c r="E145" s="24">
        <f t="shared" si="0"/>
        <v>10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10</v>
      </c>
      <c r="K145" s="527">
        <f>(J145+(J146/5))</f>
        <v>10</v>
      </c>
      <c r="L145" s="529">
        <f>IF(K145=0,"",RANK(K145,K:K,0))</f>
        <v>64</v>
      </c>
      <c r="M145" s="28"/>
      <c r="N145" s="29"/>
      <c r="O145" s="28"/>
      <c r="P145" s="29"/>
      <c r="Q145" s="28"/>
      <c r="R145" s="30">
        <v>0</v>
      </c>
      <c r="S145" s="31"/>
      <c r="T145" s="30"/>
      <c r="U145" s="32"/>
      <c r="V145" s="30"/>
      <c r="W145" s="28">
        <v>0</v>
      </c>
      <c r="X145" s="29"/>
      <c r="Y145" s="28"/>
      <c r="Z145" s="29"/>
      <c r="AA145" s="33"/>
      <c r="AB145" s="33"/>
      <c r="AC145" s="34"/>
      <c r="AD145" s="34"/>
      <c r="AE145" s="30"/>
      <c r="AF145" s="32"/>
      <c r="AG145" s="35"/>
      <c r="AH145" s="36"/>
      <c r="AI145" s="28">
        <v>0</v>
      </c>
      <c r="AJ145" s="37"/>
      <c r="AK145" s="28"/>
      <c r="AL145" s="29"/>
      <c r="AM145" s="28"/>
      <c r="AN145" s="33">
        <v>0</v>
      </c>
      <c r="AO145" s="36"/>
      <c r="AP145" s="30"/>
      <c r="AQ145" s="36"/>
      <c r="AR145" s="30"/>
      <c r="AS145" s="36"/>
      <c r="AT145" s="38">
        <v>0</v>
      </c>
      <c r="AU145" s="29"/>
      <c r="AV145" s="28"/>
      <c r="AW145" s="29"/>
      <c r="AX145" s="28"/>
      <c r="AY145" s="30">
        <v>0</v>
      </c>
      <c r="AZ145" s="36"/>
      <c r="BA145" s="35"/>
      <c r="BB145" s="36"/>
      <c r="BC145" s="28">
        <v>0</v>
      </c>
      <c r="BD145" s="35">
        <v>0</v>
      </c>
      <c r="BE145" s="28"/>
      <c r="BF145" s="37">
        <v>10</v>
      </c>
      <c r="BG145" s="30">
        <v>0</v>
      </c>
      <c r="BH145" s="31"/>
    </row>
    <row r="146" spans="1:60" ht="21.75" customHeight="1" x14ac:dyDescent="0.3">
      <c r="A146" s="525"/>
      <c r="B146" s="525"/>
      <c r="C146" s="525"/>
      <c r="D146" s="39" t="s">
        <v>80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528"/>
      <c r="L146" s="528"/>
      <c r="M146" s="41"/>
      <c r="N146" s="42"/>
      <c r="O146" s="41"/>
      <c r="P146" s="42"/>
      <c r="Q146" s="41"/>
      <c r="R146" s="43">
        <v>0</v>
      </c>
      <c r="S146" s="44"/>
      <c r="T146" s="43"/>
      <c r="U146" s="45"/>
      <c r="V146" s="43"/>
      <c r="W146" s="41">
        <v>0</v>
      </c>
      <c r="X146" s="42"/>
      <c r="Y146" s="41"/>
      <c r="Z146" s="42"/>
      <c r="AA146" s="46"/>
      <c r="AB146" s="46"/>
      <c r="AC146" s="47"/>
      <c r="AD146" s="47"/>
      <c r="AE146" s="43"/>
      <c r="AF146" s="45"/>
      <c r="AG146" s="48"/>
      <c r="AH146" s="49"/>
      <c r="AI146" s="41">
        <v>0</v>
      </c>
      <c r="AJ146" s="50"/>
      <c r="AK146" s="41"/>
      <c r="AL146" s="42"/>
      <c r="AM146" s="41"/>
      <c r="AN146" s="46">
        <v>0</v>
      </c>
      <c r="AO146" s="49"/>
      <c r="AP146" s="43"/>
      <c r="AQ146" s="49"/>
      <c r="AR146" s="43"/>
      <c r="AS146" s="49"/>
      <c r="AT146" s="51">
        <v>0</v>
      </c>
      <c r="AU146" s="42"/>
      <c r="AV146" s="41"/>
      <c r="AW146" s="42"/>
      <c r="AX146" s="41"/>
      <c r="AY146" s="43">
        <v>0</v>
      </c>
      <c r="AZ146" s="49"/>
      <c r="BA146" s="48"/>
      <c r="BB146" s="49"/>
      <c r="BC146" s="41">
        <v>0</v>
      </c>
      <c r="BD146" s="48">
        <v>0</v>
      </c>
      <c r="BE146" s="41"/>
      <c r="BF146" s="50"/>
      <c r="BG146" s="43">
        <v>0</v>
      </c>
      <c r="BH146" s="44"/>
    </row>
    <row r="147" spans="1:60" ht="21.75" customHeight="1" x14ac:dyDescent="0.3">
      <c r="A147" s="524" t="s">
        <v>254</v>
      </c>
      <c r="B147" s="526" t="s">
        <v>255</v>
      </c>
      <c r="C147" s="526" t="s">
        <v>256</v>
      </c>
      <c r="D147" s="23" t="s">
        <v>79</v>
      </c>
      <c r="E147" s="24">
        <f t="shared" si="0"/>
        <v>5</v>
      </c>
      <c r="F147" s="25">
        <f t="shared" si="1"/>
        <v>3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8</v>
      </c>
      <c r="K147" s="527">
        <f>(J147+(J148/5))</f>
        <v>14</v>
      </c>
      <c r="L147" s="529">
        <f>IF(K147=0,"",RANK(K147,K:K,0))</f>
        <v>59</v>
      </c>
      <c r="M147" s="28"/>
      <c r="N147" s="29"/>
      <c r="O147" s="28"/>
      <c r="P147" s="29"/>
      <c r="Q147" s="28"/>
      <c r="R147" s="30">
        <v>0</v>
      </c>
      <c r="S147" s="31"/>
      <c r="T147" s="30"/>
      <c r="U147" s="32"/>
      <c r="V147" s="30"/>
      <c r="W147" s="28">
        <v>0</v>
      </c>
      <c r="X147" s="29"/>
      <c r="Y147" s="28"/>
      <c r="Z147" s="29"/>
      <c r="AA147" s="33"/>
      <c r="AB147" s="33"/>
      <c r="AC147" s="34"/>
      <c r="AD147" s="34"/>
      <c r="AE147" s="30"/>
      <c r="AF147" s="32"/>
      <c r="AG147" s="35"/>
      <c r="AH147" s="36"/>
      <c r="AI147" s="28">
        <v>0</v>
      </c>
      <c r="AJ147" s="37"/>
      <c r="AK147" s="28"/>
      <c r="AL147" s="29"/>
      <c r="AM147" s="28"/>
      <c r="AN147" s="33">
        <v>0</v>
      </c>
      <c r="AO147" s="36"/>
      <c r="AP147" s="30"/>
      <c r="AQ147" s="36"/>
      <c r="AR147" s="30"/>
      <c r="AS147" s="36"/>
      <c r="AT147" s="38">
        <v>0</v>
      </c>
      <c r="AU147" s="29"/>
      <c r="AV147" s="28"/>
      <c r="AW147" s="29"/>
      <c r="AX147" s="28"/>
      <c r="AY147" s="30">
        <v>0</v>
      </c>
      <c r="AZ147" s="36"/>
      <c r="BA147" s="35"/>
      <c r="BB147" s="36"/>
      <c r="BC147" s="28">
        <v>0</v>
      </c>
      <c r="BD147" s="35">
        <v>0</v>
      </c>
      <c r="BE147" s="28">
        <v>5</v>
      </c>
      <c r="BF147" s="37"/>
      <c r="BG147" s="30">
        <v>3</v>
      </c>
      <c r="BH147" s="31"/>
    </row>
    <row r="148" spans="1:60" ht="21.75" customHeight="1" x14ac:dyDescent="0.3">
      <c r="A148" s="525"/>
      <c r="B148" s="525"/>
      <c r="C148" s="525"/>
      <c r="D148" s="39" t="s">
        <v>80</v>
      </c>
      <c r="E148" s="24">
        <f t="shared" si="0"/>
        <v>15</v>
      </c>
      <c r="F148" s="25">
        <f t="shared" si="1"/>
        <v>15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30</v>
      </c>
      <c r="K148" s="528"/>
      <c r="L148" s="528"/>
      <c r="M148" s="41"/>
      <c r="N148" s="42"/>
      <c r="O148" s="41"/>
      <c r="P148" s="42"/>
      <c r="Q148" s="41"/>
      <c r="R148" s="43">
        <v>0</v>
      </c>
      <c r="S148" s="44"/>
      <c r="T148" s="43"/>
      <c r="U148" s="45"/>
      <c r="V148" s="43"/>
      <c r="W148" s="41">
        <v>0</v>
      </c>
      <c r="X148" s="42"/>
      <c r="Y148" s="41"/>
      <c r="Z148" s="42"/>
      <c r="AA148" s="46"/>
      <c r="AB148" s="46"/>
      <c r="AC148" s="47"/>
      <c r="AD148" s="47"/>
      <c r="AE148" s="43"/>
      <c r="AF148" s="45"/>
      <c r="AG148" s="48"/>
      <c r="AH148" s="49"/>
      <c r="AI148" s="41">
        <v>0</v>
      </c>
      <c r="AJ148" s="50"/>
      <c r="AK148" s="41"/>
      <c r="AL148" s="42"/>
      <c r="AM148" s="41"/>
      <c r="AN148" s="46">
        <v>0</v>
      </c>
      <c r="AO148" s="49"/>
      <c r="AP148" s="43"/>
      <c r="AQ148" s="49"/>
      <c r="AR148" s="43"/>
      <c r="AS148" s="49"/>
      <c r="AT148" s="51">
        <v>0</v>
      </c>
      <c r="AU148" s="42"/>
      <c r="AV148" s="41"/>
      <c r="AW148" s="42"/>
      <c r="AX148" s="41"/>
      <c r="AY148" s="43">
        <v>0</v>
      </c>
      <c r="AZ148" s="49"/>
      <c r="BA148" s="48"/>
      <c r="BB148" s="49"/>
      <c r="BC148" s="41">
        <v>0</v>
      </c>
      <c r="BD148" s="48">
        <v>0</v>
      </c>
      <c r="BE148" s="41">
        <v>15</v>
      </c>
      <c r="BF148" s="50"/>
      <c r="BG148" s="43">
        <v>15</v>
      </c>
      <c r="BH148" s="44"/>
    </row>
    <row r="149" spans="1:60" ht="21.75" customHeight="1" x14ac:dyDescent="0.3">
      <c r="A149" s="524" t="s">
        <v>257</v>
      </c>
      <c r="B149" s="526" t="s">
        <v>258</v>
      </c>
      <c r="C149" s="526" t="s">
        <v>86</v>
      </c>
      <c r="D149" s="23" t="s">
        <v>79</v>
      </c>
      <c r="E149" s="24">
        <f t="shared" si="0"/>
        <v>3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3</v>
      </c>
      <c r="K149" s="527">
        <f>(J149+(J150/5))</f>
        <v>3</v>
      </c>
      <c r="L149" s="529">
        <f>IF(K149=0,"",RANK(K149,K:K,0))</f>
        <v>79</v>
      </c>
      <c r="M149" s="28"/>
      <c r="N149" s="29"/>
      <c r="O149" s="28"/>
      <c r="P149" s="29"/>
      <c r="Q149" s="28"/>
      <c r="R149" s="30">
        <v>0</v>
      </c>
      <c r="S149" s="31"/>
      <c r="T149" s="30"/>
      <c r="U149" s="32"/>
      <c r="V149" s="30"/>
      <c r="W149" s="28">
        <v>0</v>
      </c>
      <c r="X149" s="29"/>
      <c r="Y149" s="28"/>
      <c r="Z149" s="29"/>
      <c r="AA149" s="33"/>
      <c r="AB149" s="33"/>
      <c r="AC149" s="34"/>
      <c r="AD149" s="34"/>
      <c r="AE149" s="30"/>
      <c r="AF149" s="32"/>
      <c r="AG149" s="35"/>
      <c r="AH149" s="36"/>
      <c r="AI149" s="28">
        <v>0</v>
      </c>
      <c r="AJ149" s="37"/>
      <c r="AK149" s="28"/>
      <c r="AL149" s="29">
        <v>3</v>
      </c>
      <c r="AM149" s="28"/>
      <c r="AN149" s="33">
        <v>0</v>
      </c>
      <c r="AO149" s="36"/>
      <c r="AP149" s="30"/>
      <c r="AQ149" s="36"/>
      <c r="AR149" s="30"/>
      <c r="AS149" s="36"/>
      <c r="AT149" s="38">
        <v>0</v>
      </c>
      <c r="AU149" s="29"/>
      <c r="AV149" s="28"/>
      <c r="AW149" s="29"/>
      <c r="AX149" s="28"/>
      <c r="AY149" s="30">
        <v>0</v>
      </c>
      <c r="AZ149" s="36"/>
      <c r="BA149" s="35"/>
      <c r="BB149" s="36"/>
      <c r="BC149" s="28">
        <v>0</v>
      </c>
      <c r="BD149" s="35">
        <v>0</v>
      </c>
      <c r="BE149" s="28"/>
      <c r="BF149" s="37"/>
      <c r="BG149" s="30">
        <v>0</v>
      </c>
      <c r="BH149" s="31"/>
    </row>
    <row r="150" spans="1:60" ht="21.75" customHeight="1" x14ac:dyDescent="0.3">
      <c r="A150" s="525"/>
      <c r="B150" s="525"/>
      <c r="C150" s="525"/>
      <c r="D150" s="39" t="s">
        <v>80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528"/>
      <c r="L150" s="528"/>
      <c r="M150" s="41"/>
      <c r="N150" s="42"/>
      <c r="O150" s="41"/>
      <c r="P150" s="42"/>
      <c r="Q150" s="41"/>
      <c r="R150" s="43">
        <v>0</v>
      </c>
      <c r="S150" s="44"/>
      <c r="T150" s="43"/>
      <c r="U150" s="45"/>
      <c r="V150" s="43"/>
      <c r="W150" s="41">
        <v>0</v>
      </c>
      <c r="X150" s="42"/>
      <c r="Y150" s="41"/>
      <c r="Z150" s="42"/>
      <c r="AA150" s="46"/>
      <c r="AB150" s="46"/>
      <c r="AC150" s="47"/>
      <c r="AD150" s="47"/>
      <c r="AE150" s="43"/>
      <c r="AF150" s="45"/>
      <c r="AG150" s="48"/>
      <c r="AH150" s="49"/>
      <c r="AI150" s="41">
        <v>0</v>
      </c>
      <c r="AJ150" s="50"/>
      <c r="AK150" s="41"/>
      <c r="AL150" s="42"/>
      <c r="AM150" s="41"/>
      <c r="AN150" s="46">
        <v>0</v>
      </c>
      <c r="AO150" s="49"/>
      <c r="AP150" s="43"/>
      <c r="AQ150" s="49"/>
      <c r="AR150" s="43"/>
      <c r="AS150" s="49"/>
      <c r="AT150" s="51">
        <v>0</v>
      </c>
      <c r="AU150" s="42"/>
      <c r="AV150" s="41"/>
      <c r="AW150" s="42"/>
      <c r="AX150" s="41"/>
      <c r="AY150" s="43">
        <v>0</v>
      </c>
      <c r="AZ150" s="49"/>
      <c r="BA150" s="48"/>
      <c r="BB150" s="49"/>
      <c r="BC150" s="41">
        <v>0</v>
      </c>
      <c r="BD150" s="48">
        <v>0</v>
      </c>
      <c r="BE150" s="41"/>
      <c r="BF150" s="50"/>
      <c r="BG150" s="43">
        <v>0</v>
      </c>
      <c r="BH150" s="44"/>
    </row>
    <row r="151" spans="1:60" ht="21.75" customHeight="1" x14ac:dyDescent="0.3">
      <c r="A151" s="524" t="s">
        <v>259</v>
      </c>
      <c r="B151" s="526" t="s">
        <v>260</v>
      </c>
      <c r="C151" s="526" t="s">
        <v>206</v>
      </c>
      <c r="D151" s="23" t="s">
        <v>79</v>
      </c>
      <c r="E151" s="24">
        <f t="shared" si="0"/>
        <v>10</v>
      </c>
      <c r="F151" s="25">
        <f t="shared" si="1"/>
        <v>5</v>
      </c>
      <c r="G151" s="25">
        <f t="shared" si="2"/>
        <v>3</v>
      </c>
      <c r="H151" s="25">
        <f t="shared" si="3"/>
        <v>3</v>
      </c>
      <c r="I151" s="26">
        <f t="shared" si="4"/>
        <v>0</v>
      </c>
      <c r="J151" s="27">
        <f t="shared" si="5"/>
        <v>21</v>
      </c>
      <c r="K151" s="527">
        <f>(J151+(J152/5))</f>
        <v>21</v>
      </c>
      <c r="L151" s="529">
        <f>IF(K151=0,"",RANK(K151,K:K,0))</f>
        <v>51</v>
      </c>
      <c r="M151" s="28"/>
      <c r="N151" s="29"/>
      <c r="O151" s="28"/>
      <c r="P151" s="29"/>
      <c r="Q151" s="28"/>
      <c r="R151" s="30">
        <v>0</v>
      </c>
      <c r="S151" s="31"/>
      <c r="T151" s="30"/>
      <c r="U151" s="32"/>
      <c r="V151" s="30"/>
      <c r="W151" s="28">
        <v>0</v>
      </c>
      <c r="X151" s="29"/>
      <c r="Y151" s="28"/>
      <c r="Z151" s="29"/>
      <c r="AA151" s="33"/>
      <c r="AB151" s="33"/>
      <c r="AC151" s="34"/>
      <c r="AD151" s="34"/>
      <c r="AE151" s="30"/>
      <c r="AF151" s="32"/>
      <c r="AG151" s="35"/>
      <c r="AH151" s="36"/>
      <c r="AI151" s="28">
        <v>0</v>
      </c>
      <c r="AJ151" s="37"/>
      <c r="AK151" s="28"/>
      <c r="AL151" s="29"/>
      <c r="AM151" s="28"/>
      <c r="AN151" s="33">
        <v>0</v>
      </c>
      <c r="AO151" s="36"/>
      <c r="AP151" s="30"/>
      <c r="AQ151" s="36"/>
      <c r="AR151" s="30"/>
      <c r="AS151" s="36"/>
      <c r="AT151" s="38">
        <v>0</v>
      </c>
      <c r="AU151" s="29"/>
      <c r="AV151" s="28"/>
      <c r="AW151" s="29"/>
      <c r="AX151" s="28"/>
      <c r="AY151" s="30">
        <v>3</v>
      </c>
      <c r="AZ151" s="36"/>
      <c r="BA151" s="35"/>
      <c r="BB151" s="36">
        <v>3</v>
      </c>
      <c r="BC151" s="28">
        <v>0</v>
      </c>
      <c r="BD151" s="35">
        <v>0</v>
      </c>
      <c r="BE151" s="28"/>
      <c r="BF151" s="37">
        <v>10</v>
      </c>
      <c r="BG151" s="30">
        <v>5</v>
      </c>
      <c r="BH151" s="31"/>
    </row>
    <row r="152" spans="1:60" ht="21.75" customHeight="1" x14ac:dyDescent="0.3">
      <c r="A152" s="525"/>
      <c r="B152" s="525"/>
      <c r="C152" s="525"/>
      <c r="D152" s="39" t="s">
        <v>80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28"/>
      <c r="L152" s="528"/>
      <c r="M152" s="41"/>
      <c r="N152" s="42"/>
      <c r="O152" s="41"/>
      <c r="P152" s="42"/>
      <c r="Q152" s="41"/>
      <c r="R152" s="43">
        <v>0</v>
      </c>
      <c r="S152" s="44"/>
      <c r="T152" s="43"/>
      <c r="U152" s="45"/>
      <c r="V152" s="43"/>
      <c r="W152" s="41">
        <v>0</v>
      </c>
      <c r="X152" s="42"/>
      <c r="Y152" s="41"/>
      <c r="Z152" s="42"/>
      <c r="AA152" s="46"/>
      <c r="AB152" s="46"/>
      <c r="AC152" s="47"/>
      <c r="AD152" s="47"/>
      <c r="AE152" s="43"/>
      <c r="AF152" s="45"/>
      <c r="AG152" s="48"/>
      <c r="AH152" s="49"/>
      <c r="AI152" s="41">
        <v>0</v>
      </c>
      <c r="AJ152" s="50"/>
      <c r="AK152" s="41"/>
      <c r="AL152" s="42"/>
      <c r="AM152" s="41"/>
      <c r="AN152" s="46">
        <v>0</v>
      </c>
      <c r="AO152" s="49"/>
      <c r="AP152" s="43"/>
      <c r="AQ152" s="49"/>
      <c r="AR152" s="43"/>
      <c r="AS152" s="49"/>
      <c r="AT152" s="51">
        <v>0</v>
      </c>
      <c r="AU152" s="42"/>
      <c r="AV152" s="41"/>
      <c r="AW152" s="42"/>
      <c r="AX152" s="41"/>
      <c r="AY152" s="43">
        <v>0</v>
      </c>
      <c r="AZ152" s="49"/>
      <c r="BA152" s="48"/>
      <c r="BB152" s="49"/>
      <c r="BC152" s="41">
        <v>0</v>
      </c>
      <c r="BD152" s="48">
        <v>0</v>
      </c>
      <c r="BE152" s="41"/>
      <c r="BF152" s="50"/>
      <c r="BG152" s="43">
        <v>0</v>
      </c>
      <c r="BH152" s="44"/>
    </row>
    <row r="153" spans="1:60" ht="21.75" customHeight="1" x14ac:dyDescent="0.3">
      <c r="A153" s="524" t="s">
        <v>261</v>
      </c>
      <c r="B153" s="526" t="s">
        <v>262</v>
      </c>
      <c r="C153" s="526" t="s">
        <v>155</v>
      </c>
      <c r="D153" s="23" t="s">
        <v>79</v>
      </c>
      <c r="E153" s="24">
        <f t="shared" si="0"/>
        <v>40</v>
      </c>
      <c r="F153" s="25">
        <f t="shared" si="1"/>
        <v>15</v>
      </c>
      <c r="G153" s="25">
        <f t="shared" si="2"/>
        <v>10</v>
      </c>
      <c r="H153" s="25">
        <f t="shared" si="3"/>
        <v>8</v>
      </c>
      <c r="I153" s="26">
        <f t="shared" si="4"/>
        <v>8</v>
      </c>
      <c r="J153" s="27">
        <f t="shared" si="5"/>
        <v>81</v>
      </c>
      <c r="K153" s="527">
        <f>(J153+(J154/5))</f>
        <v>122</v>
      </c>
      <c r="L153" s="529">
        <f>IF(K153=0,"",RANK(K153,K:K,0))</f>
        <v>26</v>
      </c>
      <c r="M153" s="28"/>
      <c r="N153" s="29"/>
      <c r="O153" s="28"/>
      <c r="P153" s="29"/>
      <c r="Q153" s="28"/>
      <c r="R153" s="30">
        <v>0</v>
      </c>
      <c r="S153" s="31"/>
      <c r="T153" s="30">
        <v>3</v>
      </c>
      <c r="U153" s="32"/>
      <c r="V153" s="30"/>
      <c r="W153" s="28">
        <v>0</v>
      </c>
      <c r="X153" s="29"/>
      <c r="Y153" s="28"/>
      <c r="Z153" s="29"/>
      <c r="AA153" s="33">
        <v>15</v>
      </c>
      <c r="AB153" s="33">
        <v>2</v>
      </c>
      <c r="AC153" s="34"/>
      <c r="AD153" s="34"/>
      <c r="AE153" s="30"/>
      <c r="AF153" s="32"/>
      <c r="AG153" s="35"/>
      <c r="AH153" s="36"/>
      <c r="AI153" s="28">
        <v>0</v>
      </c>
      <c r="AJ153" s="37"/>
      <c r="AK153" s="28"/>
      <c r="AL153" s="29"/>
      <c r="AM153" s="28"/>
      <c r="AN153" s="33">
        <v>0</v>
      </c>
      <c r="AO153" s="36"/>
      <c r="AP153" s="30"/>
      <c r="AQ153" s="36"/>
      <c r="AR153" s="30"/>
      <c r="AS153" s="36"/>
      <c r="AT153" s="38">
        <v>8</v>
      </c>
      <c r="AU153" s="29"/>
      <c r="AV153" s="28">
        <v>8</v>
      </c>
      <c r="AW153" s="29"/>
      <c r="AX153" s="28">
        <v>3</v>
      </c>
      <c r="AY153" s="30">
        <v>0</v>
      </c>
      <c r="AZ153" s="36"/>
      <c r="BA153" s="35"/>
      <c r="BB153" s="36"/>
      <c r="BC153" s="28">
        <v>0</v>
      </c>
      <c r="BD153" s="35">
        <v>40</v>
      </c>
      <c r="BE153" s="28"/>
      <c r="BF153" s="37">
        <v>10</v>
      </c>
      <c r="BG153" s="30">
        <v>0</v>
      </c>
      <c r="BH153" s="31">
        <v>8</v>
      </c>
    </row>
    <row r="154" spans="1:60" ht="21.75" customHeight="1" x14ac:dyDescent="0.3">
      <c r="A154" s="525"/>
      <c r="B154" s="525"/>
      <c r="C154" s="525"/>
      <c r="D154" s="39" t="s">
        <v>80</v>
      </c>
      <c r="E154" s="24">
        <f t="shared" si="0"/>
        <v>90</v>
      </c>
      <c r="F154" s="25">
        <f t="shared" si="1"/>
        <v>40</v>
      </c>
      <c r="G154" s="25">
        <f t="shared" si="2"/>
        <v>25</v>
      </c>
      <c r="H154" s="25">
        <f t="shared" si="3"/>
        <v>25</v>
      </c>
      <c r="I154" s="26">
        <f t="shared" si="4"/>
        <v>25</v>
      </c>
      <c r="J154" s="40">
        <f t="shared" si="5"/>
        <v>205</v>
      </c>
      <c r="K154" s="528"/>
      <c r="L154" s="528"/>
      <c r="M154" s="41"/>
      <c r="N154" s="42"/>
      <c r="O154" s="41"/>
      <c r="P154" s="42"/>
      <c r="Q154" s="41"/>
      <c r="R154" s="43">
        <v>0</v>
      </c>
      <c r="S154" s="44"/>
      <c r="T154" s="43">
        <v>5</v>
      </c>
      <c r="U154" s="45"/>
      <c r="V154" s="43"/>
      <c r="W154" s="41">
        <v>0</v>
      </c>
      <c r="X154" s="42"/>
      <c r="Y154" s="41"/>
      <c r="Z154" s="42"/>
      <c r="AA154" s="46">
        <v>40</v>
      </c>
      <c r="AB154" s="46"/>
      <c r="AC154" s="47"/>
      <c r="AD154" s="47"/>
      <c r="AE154" s="43"/>
      <c r="AF154" s="45"/>
      <c r="AG154" s="48"/>
      <c r="AH154" s="49"/>
      <c r="AI154" s="41">
        <v>0</v>
      </c>
      <c r="AJ154" s="50"/>
      <c r="AK154" s="41"/>
      <c r="AL154" s="42"/>
      <c r="AM154" s="41"/>
      <c r="AN154" s="46">
        <v>0</v>
      </c>
      <c r="AO154" s="49"/>
      <c r="AP154" s="43"/>
      <c r="AQ154" s="49"/>
      <c r="AR154" s="43"/>
      <c r="AS154" s="49"/>
      <c r="AT154" s="51">
        <v>25</v>
      </c>
      <c r="AU154" s="42"/>
      <c r="AV154" s="41"/>
      <c r="AW154" s="42"/>
      <c r="AX154" s="41">
        <v>25</v>
      </c>
      <c r="AY154" s="43">
        <v>0</v>
      </c>
      <c r="AZ154" s="49"/>
      <c r="BA154" s="48"/>
      <c r="BB154" s="49"/>
      <c r="BC154" s="41">
        <v>0</v>
      </c>
      <c r="BD154" s="48">
        <v>25</v>
      </c>
      <c r="BE154" s="41"/>
      <c r="BF154" s="50">
        <v>90</v>
      </c>
      <c r="BG154" s="43">
        <v>0</v>
      </c>
      <c r="BH154" s="44">
        <v>25</v>
      </c>
    </row>
    <row r="155" spans="1:60" ht="21.75" customHeight="1" x14ac:dyDescent="0.3">
      <c r="A155" s="524" t="s">
        <v>263</v>
      </c>
      <c r="B155" s="526" t="s">
        <v>264</v>
      </c>
      <c r="C155" s="526" t="s">
        <v>182</v>
      </c>
      <c r="D155" s="23" t="s">
        <v>79</v>
      </c>
      <c r="E155" s="24">
        <f t="shared" si="0"/>
        <v>30</v>
      </c>
      <c r="F155" s="25">
        <f t="shared" si="1"/>
        <v>5</v>
      </c>
      <c r="G155" s="25">
        <f t="shared" si="2"/>
        <v>3</v>
      </c>
      <c r="H155" s="25">
        <f t="shared" si="3"/>
        <v>0</v>
      </c>
      <c r="I155" s="26">
        <f t="shared" si="4"/>
        <v>0</v>
      </c>
      <c r="J155" s="27">
        <f t="shared" si="5"/>
        <v>38</v>
      </c>
      <c r="K155" s="527">
        <f>(J155+(J156/5))</f>
        <v>38</v>
      </c>
      <c r="L155" s="529">
        <f>IF(K155=0,"",RANK(K155,K:K,0))</f>
        <v>43</v>
      </c>
      <c r="M155" s="28"/>
      <c r="N155" s="29"/>
      <c r="O155" s="28"/>
      <c r="P155" s="29"/>
      <c r="Q155" s="28"/>
      <c r="R155" s="30">
        <v>0</v>
      </c>
      <c r="S155" s="31"/>
      <c r="T155" s="30"/>
      <c r="U155" s="32"/>
      <c r="V155" s="30"/>
      <c r="W155" s="28">
        <v>0</v>
      </c>
      <c r="X155" s="29"/>
      <c r="Y155" s="28"/>
      <c r="Z155" s="29"/>
      <c r="AA155" s="33"/>
      <c r="AB155" s="33"/>
      <c r="AC155" s="34"/>
      <c r="AD155" s="34"/>
      <c r="AE155" s="30"/>
      <c r="AF155" s="32"/>
      <c r="AG155" s="35"/>
      <c r="AH155" s="36"/>
      <c r="AI155" s="28">
        <v>0</v>
      </c>
      <c r="AJ155" s="37"/>
      <c r="AK155" s="28"/>
      <c r="AL155" s="29"/>
      <c r="AM155" s="28"/>
      <c r="AN155" s="33">
        <v>0</v>
      </c>
      <c r="AO155" s="36"/>
      <c r="AP155" s="30"/>
      <c r="AQ155" s="36"/>
      <c r="AR155" s="30"/>
      <c r="AS155" s="36"/>
      <c r="AT155" s="38">
        <v>0</v>
      </c>
      <c r="AU155" s="29"/>
      <c r="AV155" s="28"/>
      <c r="AW155" s="29"/>
      <c r="AX155" s="28"/>
      <c r="AY155" s="30">
        <v>0</v>
      </c>
      <c r="AZ155" s="36"/>
      <c r="BA155" s="35"/>
      <c r="BB155" s="36"/>
      <c r="BC155" s="28">
        <v>0</v>
      </c>
      <c r="BD155" s="35">
        <v>0</v>
      </c>
      <c r="BE155" s="28">
        <v>5</v>
      </c>
      <c r="BF155" s="37">
        <v>30</v>
      </c>
      <c r="BG155" s="30">
        <v>3</v>
      </c>
      <c r="BH155" s="31"/>
    </row>
    <row r="156" spans="1:60" ht="21.75" customHeight="1" x14ac:dyDescent="0.3">
      <c r="A156" s="525"/>
      <c r="B156" s="525"/>
      <c r="C156" s="525"/>
      <c r="D156" s="39" t="s">
        <v>80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0</v>
      </c>
      <c r="K156" s="528"/>
      <c r="L156" s="528"/>
      <c r="M156" s="41"/>
      <c r="N156" s="42"/>
      <c r="O156" s="41"/>
      <c r="P156" s="42"/>
      <c r="Q156" s="41"/>
      <c r="R156" s="43">
        <v>0</v>
      </c>
      <c r="S156" s="44"/>
      <c r="T156" s="43"/>
      <c r="U156" s="45"/>
      <c r="V156" s="43"/>
      <c r="W156" s="41">
        <v>0</v>
      </c>
      <c r="X156" s="42"/>
      <c r="Y156" s="41"/>
      <c r="Z156" s="42"/>
      <c r="AA156" s="46"/>
      <c r="AB156" s="46"/>
      <c r="AC156" s="47"/>
      <c r="AD156" s="47"/>
      <c r="AE156" s="43"/>
      <c r="AF156" s="45"/>
      <c r="AG156" s="48"/>
      <c r="AH156" s="49"/>
      <c r="AI156" s="41">
        <v>0</v>
      </c>
      <c r="AJ156" s="50"/>
      <c r="AK156" s="41"/>
      <c r="AL156" s="42"/>
      <c r="AM156" s="41"/>
      <c r="AN156" s="46">
        <v>0</v>
      </c>
      <c r="AO156" s="49"/>
      <c r="AP156" s="43"/>
      <c r="AQ156" s="49"/>
      <c r="AR156" s="43"/>
      <c r="AS156" s="49"/>
      <c r="AT156" s="51">
        <v>0</v>
      </c>
      <c r="AU156" s="42"/>
      <c r="AV156" s="41"/>
      <c r="AW156" s="42"/>
      <c r="AX156" s="41"/>
      <c r="AY156" s="43">
        <v>0</v>
      </c>
      <c r="AZ156" s="49"/>
      <c r="BA156" s="48"/>
      <c r="BB156" s="49"/>
      <c r="BC156" s="41">
        <v>0</v>
      </c>
      <c r="BD156" s="48">
        <v>0</v>
      </c>
      <c r="BE156" s="41"/>
      <c r="BF156" s="50"/>
      <c r="BG156" s="43">
        <v>0</v>
      </c>
      <c r="BH156" s="44"/>
    </row>
    <row r="157" spans="1:60" ht="21.75" customHeight="1" x14ac:dyDescent="0.3">
      <c r="A157" s="524" t="s">
        <v>265</v>
      </c>
      <c r="B157" s="526" t="s">
        <v>266</v>
      </c>
      <c r="C157" s="526" t="s">
        <v>267</v>
      </c>
      <c r="D157" s="23" t="s">
        <v>79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527">
        <f>(J157+(J158/5))</f>
        <v>0</v>
      </c>
      <c r="L157" s="529" t="str">
        <f>IF(K157=0,"",RANK(K157,K:K,0))</f>
        <v/>
      </c>
      <c r="M157" s="28"/>
      <c r="N157" s="29"/>
      <c r="O157" s="28"/>
      <c r="P157" s="29"/>
      <c r="Q157" s="28"/>
      <c r="R157" s="30">
        <v>0</v>
      </c>
      <c r="S157" s="31"/>
      <c r="T157" s="30"/>
      <c r="U157" s="32"/>
      <c r="V157" s="30"/>
      <c r="W157" s="28">
        <v>0</v>
      </c>
      <c r="X157" s="29"/>
      <c r="Y157" s="28"/>
      <c r="Z157" s="29"/>
      <c r="AA157" s="33"/>
      <c r="AB157" s="33"/>
      <c r="AC157" s="34"/>
      <c r="AD157" s="34"/>
      <c r="AE157" s="30"/>
      <c r="AF157" s="32"/>
      <c r="AG157" s="35"/>
      <c r="AH157" s="36"/>
      <c r="AI157" s="28">
        <v>0</v>
      </c>
      <c r="AJ157" s="37"/>
      <c r="AK157" s="28"/>
      <c r="AL157" s="29"/>
      <c r="AM157" s="28"/>
      <c r="AN157" s="33">
        <v>0</v>
      </c>
      <c r="AO157" s="36"/>
      <c r="AP157" s="30"/>
      <c r="AQ157" s="36"/>
      <c r="AR157" s="30"/>
      <c r="AS157" s="36"/>
      <c r="AT157" s="38">
        <v>0</v>
      </c>
      <c r="AU157" s="29"/>
      <c r="AV157" s="28"/>
      <c r="AW157" s="29"/>
      <c r="AX157" s="28"/>
      <c r="AY157" s="30">
        <v>0</v>
      </c>
      <c r="AZ157" s="36"/>
      <c r="BA157" s="35"/>
      <c r="BB157" s="36"/>
      <c r="BC157" s="28">
        <v>0</v>
      </c>
      <c r="BD157" s="35">
        <v>0</v>
      </c>
      <c r="BE157" s="28"/>
      <c r="BF157" s="37"/>
      <c r="BG157" s="30">
        <v>0</v>
      </c>
      <c r="BH157" s="31"/>
    </row>
    <row r="158" spans="1:60" ht="21.75" customHeight="1" x14ac:dyDescent="0.3">
      <c r="A158" s="525"/>
      <c r="B158" s="525"/>
      <c r="C158" s="525"/>
      <c r="D158" s="39" t="s">
        <v>80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528"/>
      <c r="L158" s="528"/>
      <c r="M158" s="41"/>
      <c r="N158" s="42"/>
      <c r="O158" s="41"/>
      <c r="P158" s="42"/>
      <c r="Q158" s="41"/>
      <c r="R158" s="43">
        <v>0</v>
      </c>
      <c r="S158" s="44"/>
      <c r="T158" s="43"/>
      <c r="U158" s="45"/>
      <c r="V158" s="43"/>
      <c r="W158" s="41">
        <v>0</v>
      </c>
      <c r="X158" s="42"/>
      <c r="Y158" s="41"/>
      <c r="Z158" s="42"/>
      <c r="AA158" s="46"/>
      <c r="AB158" s="46"/>
      <c r="AC158" s="47"/>
      <c r="AD158" s="47"/>
      <c r="AE158" s="43"/>
      <c r="AF158" s="45"/>
      <c r="AG158" s="48"/>
      <c r="AH158" s="49"/>
      <c r="AI158" s="41">
        <v>0</v>
      </c>
      <c r="AJ158" s="50"/>
      <c r="AK158" s="41"/>
      <c r="AL158" s="42"/>
      <c r="AM158" s="41"/>
      <c r="AN158" s="46">
        <v>0</v>
      </c>
      <c r="AO158" s="49"/>
      <c r="AP158" s="43"/>
      <c r="AQ158" s="49"/>
      <c r="AR158" s="43"/>
      <c r="AS158" s="49"/>
      <c r="AT158" s="51">
        <v>0</v>
      </c>
      <c r="AU158" s="42"/>
      <c r="AV158" s="41"/>
      <c r="AW158" s="42"/>
      <c r="AX158" s="41"/>
      <c r="AY158" s="43">
        <v>0</v>
      </c>
      <c r="AZ158" s="49"/>
      <c r="BA158" s="48"/>
      <c r="BB158" s="49"/>
      <c r="BC158" s="41">
        <v>0</v>
      </c>
      <c r="BD158" s="48">
        <v>0</v>
      </c>
      <c r="BE158" s="41"/>
      <c r="BF158" s="50"/>
      <c r="BG158" s="43">
        <v>0</v>
      </c>
      <c r="BH158" s="44"/>
    </row>
    <row r="159" spans="1:60" ht="21.75" customHeight="1" x14ac:dyDescent="0.3">
      <c r="A159" s="524" t="s">
        <v>268</v>
      </c>
      <c r="B159" s="526" t="s">
        <v>269</v>
      </c>
      <c r="C159" s="526" t="s">
        <v>270</v>
      </c>
      <c r="D159" s="23" t="s">
        <v>79</v>
      </c>
      <c r="E159" s="24">
        <f t="shared" si="0"/>
        <v>8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8</v>
      </c>
      <c r="K159" s="527">
        <f>(J159+(J160/5))</f>
        <v>8</v>
      </c>
      <c r="L159" s="529">
        <f>IF(K159=0,"",RANK(K159,K:K,0))</f>
        <v>68</v>
      </c>
      <c r="M159" s="28"/>
      <c r="N159" s="29"/>
      <c r="O159" s="28"/>
      <c r="P159" s="29"/>
      <c r="Q159" s="28"/>
      <c r="R159" s="30">
        <v>0</v>
      </c>
      <c r="S159" s="31">
        <v>8</v>
      </c>
      <c r="T159" s="30"/>
      <c r="U159" s="32"/>
      <c r="V159" s="30"/>
      <c r="W159" s="28">
        <v>0</v>
      </c>
      <c r="X159" s="29"/>
      <c r="Y159" s="28"/>
      <c r="Z159" s="29"/>
      <c r="AA159" s="33"/>
      <c r="AB159" s="33"/>
      <c r="AC159" s="34"/>
      <c r="AD159" s="34"/>
      <c r="AE159" s="30"/>
      <c r="AF159" s="32"/>
      <c r="AG159" s="35"/>
      <c r="AH159" s="36"/>
      <c r="AI159" s="28">
        <v>0</v>
      </c>
      <c r="AJ159" s="37"/>
      <c r="AK159" s="28"/>
      <c r="AL159" s="29"/>
      <c r="AM159" s="28"/>
      <c r="AN159" s="33">
        <v>0</v>
      </c>
      <c r="AO159" s="36"/>
      <c r="AP159" s="30"/>
      <c r="AQ159" s="36"/>
      <c r="AR159" s="30"/>
      <c r="AS159" s="36"/>
      <c r="AT159" s="38">
        <v>0</v>
      </c>
      <c r="AU159" s="29"/>
      <c r="AV159" s="28"/>
      <c r="AW159" s="29"/>
      <c r="AX159" s="28"/>
      <c r="AY159" s="30">
        <v>0</v>
      </c>
      <c r="AZ159" s="36"/>
      <c r="BA159" s="35"/>
      <c r="BB159" s="36"/>
      <c r="BC159" s="28">
        <v>0</v>
      </c>
      <c r="BD159" s="35">
        <v>0</v>
      </c>
      <c r="BE159" s="28"/>
      <c r="BF159" s="37"/>
      <c r="BG159" s="30">
        <v>0</v>
      </c>
      <c r="BH159" s="31"/>
    </row>
    <row r="160" spans="1:60" ht="21.75" customHeight="1" x14ac:dyDescent="0.3">
      <c r="A160" s="525"/>
      <c r="B160" s="525"/>
      <c r="C160" s="525"/>
      <c r="D160" s="39" t="s">
        <v>80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528"/>
      <c r="L160" s="528"/>
      <c r="M160" s="41"/>
      <c r="N160" s="42"/>
      <c r="O160" s="41"/>
      <c r="P160" s="42"/>
      <c r="Q160" s="41"/>
      <c r="R160" s="43">
        <v>0</v>
      </c>
      <c r="S160" s="44"/>
      <c r="T160" s="43"/>
      <c r="U160" s="45"/>
      <c r="V160" s="43"/>
      <c r="W160" s="41">
        <v>0</v>
      </c>
      <c r="X160" s="42"/>
      <c r="Y160" s="41"/>
      <c r="Z160" s="42"/>
      <c r="AA160" s="46"/>
      <c r="AB160" s="46"/>
      <c r="AC160" s="47"/>
      <c r="AD160" s="47"/>
      <c r="AE160" s="43"/>
      <c r="AF160" s="45"/>
      <c r="AG160" s="48"/>
      <c r="AH160" s="49"/>
      <c r="AI160" s="41">
        <v>0</v>
      </c>
      <c r="AJ160" s="50"/>
      <c r="AK160" s="41"/>
      <c r="AL160" s="42"/>
      <c r="AM160" s="41"/>
      <c r="AN160" s="46">
        <v>0</v>
      </c>
      <c r="AO160" s="49"/>
      <c r="AP160" s="43"/>
      <c r="AQ160" s="49"/>
      <c r="AR160" s="43"/>
      <c r="AS160" s="49"/>
      <c r="AT160" s="51">
        <v>0</v>
      </c>
      <c r="AU160" s="42"/>
      <c r="AV160" s="41"/>
      <c r="AW160" s="42"/>
      <c r="AX160" s="41"/>
      <c r="AY160" s="43">
        <v>0</v>
      </c>
      <c r="AZ160" s="49"/>
      <c r="BA160" s="48"/>
      <c r="BB160" s="49"/>
      <c r="BC160" s="41">
        <v>0</v>
      </c>
      <c r="BD160" s="48">
        <v>0</v>
      </c>
      <c r="BE160" s="41"/>
      <c r="BF160" s="50"/>
      <c r="BG160" s="43">
        <v>0</v>
      </c>
      <c r="BH160" s="44"/>
    </row>
    <row r="161" spans="1:60" ht="21.75" customHeight="1" x14ac:dyDescent="0.3">
      <c r="A161" s="524" t="s">
        <v>271</v>
      </c>
      <c r="B161" s="526" t="s">
        <v>272</v>
      </c>
      <c r="C161" s="526" t="s">
        <v>273</v>
      </c>
      <c r="D161" s="23" t="s">
        <v>79</v>
      </c>
      <c r="E161" s="24">
        <f t="shared" si="0"/>
        <v>4</v>
      </c>
      <c r="F161" s="25">
        <f t="shared" si="1"/>
        <v>3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7</v>
      </c>
      <c r="K161" s="527">
        <f>(J161+(J162/5))</f>
        <v>7</v>
      </c>
      <c r="L161" s="529">
        <f>IF(K161=0,"",RANK(K161,K:K,0))</f>
        <v>71</v>
      </c>
      <c r="M161" s="28"/>
      <c r="N161" s="29"/>
      <c r="O161" s="28"/>
      <c r="P161" s="29"/>
      <c r="Q161" s="28"/>
      <c r="R161" s="30">
        <v>0</v>
      </c>
      <c r="S161" s="31"/>
      <c r="T161" s="30"/>
      <c r="U161" s="32"/>
      <c r="V161" s="30"/>
      <c r="W161" s="28">
        <v>3</v>
      </c>
      <c r="X161" s="29"/>
      <c r="Y161" s="28"/>
      <c r="Z161" s="29">
        <v>4</v>
      </c>
      <c r="AA161" s="33"/>
      <c r="AB161" s="33"/>
      <c r="AC161" s="34"/>
      <c r="AD161" s="34"/>
      <c r="AE161" s="30"/>
      <c r="AF161" s="32"/>
      <c r="AG161" s="35"/>
      <c r="AH161" s="36"/>
      <c r="AI161" s="28">
        <v>0</v>
      </c>
      <c r="AJ161" s="37"/>
      <c r="AK161" s="28"/>
      <c r="AL161" s="29"/>
      <c r="AM161" s="28"/>
      <c r="AN161" s="33">
        <v>0</v>
      </c>
      <c r="AO161" s="36"/>
      <c r="AP161" s="30"/>
      <c r="AQ161" s="36"/>
      <c r="AR161" s="30"/>
      <c r="AS161" s="36"/>
      <c r="AT161" s="38">
        <v>0</v>
      </c>
      <c r="AU161" s="29"/>
      <c r="AV161" s="28"/>
      <c r="AW161" s="29"/>
      <c r="AX161" s="28"/>
      <c r="AY161" s="30">
        <v>0</v>
      </c>
      <c r="AZ161" s="36"/>
      <c r="BA161" s="35"/>
      <c r="BB161" s="36"/>
      <c r="BC161" s="28">
        <v>0</v>
      </c>
      <c r="BD161" s="35">
        <v>0</v>
      </c>
      <c r="BE161" s="28"/>
      <c r="BF161" s="37"/>
      <c r="BG161" s="30">
        <v>0</v>
      </c>
      <c r="BH161" s="31"/>
    </row>
    <row r="162" spans="1:60" ht="21.75" customHeight="1" x14ac:dyDescent="0.3">
      <c r="A162" s="525"/>
      <c r="B162" s="525"/>
      <c r="C162" s="525"/>
      <c r="D162" s="39" t="s">
        <v>80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528"/>
      <c r="L162" s="528"/>
      <c r="M162" s="41"/>
      <c r="N162" s="42"/>
      <c r="O162" s="41"/>
      <c r="P162" s="42"/>
      <c r="Q162" s="41"/>
      <c r="R162" s="43">
        <v>0</v>
      </c>
      <c r="S162" s="44"/>
      <c r="T162" s="43"/>
      <c r="U162" s="45"/>
      <c r="V162" s="43"/>
      <c r="W162" s="41">
        <v>0</v>
      </c>
      <c r="X162" s="42"/>
      <c r="Y162" s="41"/>
      <c r="Z162" s="42"/>
      <c r="AA162" s="46"/>
      <c r="AB162" s="46"/>
      <c r="AC162" s="47"/>
      <c r="AD162" s="47"/>
      <c r="AE162" s="43"/>
      <c r="AF162" s="45"/>
      <c r="AG162" s="48"/>
      <c r="AH162" s="49"/>
      <c r="AI162" s="41">
        <v>0</v>
      </c>
      <c r="AJ162" s="50"/>
      <c r="AK162" s="41"/>
      <c r="AL162" s="42"/>
      <c r="AM162" s="41"/>
      <c r="AN162" s="46">
        <v>0</v>
      </c>
      <c r="AO162" s="49"/>
      <c r="AP162" s="43"/>
      <c r="AQ162" s="49"/>
      <c r="AR162" s="43"/>
      <c r="AS162" s="49"/>
      <c r="AT162" s="51">
        <v>0</v>
      </c>
      <c r="AU162" s="42"/>
      <c r="AV162" s="41"/>
      <c r="AW162" s="42"/>
      <c r="AX162" s="41"/>
      <c r="AY162" s="43">
        <v>0</v>
      </c>
      <c r="AZ162" s="49"/>
      <c r="BA162" s="48"/>
      <c r="BB162" s="49"/>
      <c r="BC162" s="41">
        <v>0</v>
      </c>
      <c r="BD162" s="48">
        <v>0</v>
      </c>
      <c r="BE162" s="41"/>
      <c r="BF162" s="50"/>
      <c r="BG162" s="43">
        <v>0</v>
      </c>
      <c r="BH162" s="44"/>
    </row>
    <row r="163" spans="1:60" ht="21.75" customHeight="1" x14ac:dyDescent="0.3">
      <c r="A163" s="524" t="s">
        <v>274</v>
      </c>
      <c r="B163" s="524" t="s">
        <v>275</v>
      </c>
      <c r="C163" s="526" t="s">
        <v>276</v>
      </c>
      <c r="D163" s="23" t="s">
        <v>79</v>
      </c>
      <c r="E163" s="24">
        <f t="shared" si="0"/>
        <v>150</v>
      </c>
      <c r="F163" s="25">
        <f t="shared" si="1"/>
        <v>150</v>
      </c>
      <c r="G163" s="25">
        <f t="shared" si="2"/>
        <v>150</v>
      </c>
      <c r="H163" s="25">
        <f t="shared" si="3"/>
        <v>150</v>
      </c>
      <c r="I163" s="26">
        <f t="shared" si="4"/>
        <v>120</v>
      </c>
      <c r="J163" s="27">
        <f t="shared" si="5"/>
        <v>720</v>
      </c>
      <c r="K163" s="527">
        <f>(J163+(J164/5))</f>
        <v>890</v>
      </c>
      <c r="L163" s="529">
        <f>IF(K163=0,"",RANK(K163,K:K,0))</f>
        <v>2</v>
      </c>
      <c r="M163" s="28">
        <v>60</v>
      </c>
      <c r="N163" s="29"/>
      <c r="O163" s="28"/>
      <c r="P163" s="29"/>
      <c r="Q163" s="28"/>
      <c r="R163" s="30">
        <v>0</v>
      </c>
      <c r="S163" s="31"/>
      <c r="T163" s="30"/>
      <c r="U163" s="32"/>
      <c r="V163" s="30"/>
      <c r="W163" s="28">
        <v>0</v>
      </c>
      <c r="X163" s="29"/>
      <c r="Y163" s="28"/>
      <c r="Z163" s="29"/>
      <c r="AA163" s="33"/>
      <c r="AB163" s="33"/>
      <c r="AC163" s="34">
        <v>25</v>
      </c>
      <c r="AD163" s="34">
        <v>60</v>
      </c>
      <c r="AE163" s="30"/>
      <c r="AF163" s="32"/>
      <c r="AG163" s="35"/>
      <c r="AH163" s="36"/>
      <c r="AI163" s="28">
        <v>0</v>
      </c>
      <c r="AJ163" s="37">
        <v>150</v>
      </c>
      <c r="AK163" s="28"/>
      <c r="AL163" s="29"/>
      <c r="AM163" s="28"/>
      <c r="AN163" s="33">
        <v>120</v>
      </c>
      <c r="AO163" s="36"/>
      <c r="AP163" s="30"/>
      <c r="AQ163" s="36"/>
      <c r="AR163" s="30"/>
      <c r="AS163" s="36"/>
      <c r="AT163" s="38">
        <v>150</v>
      </c>
      <c r="AU163" s="29"/>
      <c r="AV163" s="28"/>
      <c r="AW163" s="29"/>
      <c r="AX163" s="28"/>
      <c r="AY163" s="30">
        <v>0</v>
      </c>
      <c r="AZ163" s="36"/>
      <c r="BA163" s="35"/>
      <c r="BB163" s="36"/>
      <c r="BC163" s="28">
        <v>0</v>
      </c>
      <c r="BD163" s="35">
        <v>120</v>
      </c>
      <c r="BE163" s="28"/>
      <c r="BF163" s="37">
        <v>150</v>
      </c>
      <c r="BG163" s="30">
        <v>0</v>
      </c>
      <c r="BH163" s="31">
        <v>150</v>
      </c>
    </row>
    <row r="164" spans="1:60" ht="21.75" customHeight="1" x14ac:dyDescent="0.3">
      <c r="A164" s="525"/>
      <c r="B164" s="525"/>
      <c r="C164" s="525"/>
      <c r="D164" s="39" t="s">
        <v>80</v>
      </c>
      <c r="E164" s="24">
        <f t="shared" si="0"/>
        <v>200</v>
      </c>
      <c r="F164" s="25">
        <f t="shared" si="1"/>
        <v>200</v>
      </c>
      <c r="G164" s="25">
        <f t="shared" si="2"/>
        <v>150</v>
      </c>
      <c r="H164" s="25">
        <f t="shared" si="3"/>
        <v>150</v>
      </c>
      <c r="I164" s="26">
        <f t="shared" si="4"/>
        <v>150</v>
      </c>
      <c r="J164" s="40">
        <f t="shared" si="5"/>
        <v>850</v>
      </c>
      <c r="K164" s="528"/>
      <c r="L164" s="528"/>
      <c r="M164" s="41">
        <v>150</v>
      </c>
      <c r="N164" s="42"/>
      <c r="O164" s="41"/>
      <c r="P164" s="42"/>
      <c r="Q164" s="41"/>
      <c r="R164" s="43">
        <v>0</v>
      </c>
      <c r="S164" s="44"/>
      <c r="T164" s="43"/>
      <c r="U164" s="45"/>
      <c r="V164" s="43"/>
      <c r="W164" s="41">
        <v>0</v>
      </c>
      <c r="X164" s="42"/>
      <c r="Y164" s="41"/>
      <c r="Z164" s="42"/>
      <c r="AA164" s="46"/>
      <c r="AB164" s="46"/>
      <c r="AC164" s="47">
        <v>120</v>
      </c>
      <c r="AD164" s="47"/>
      <c r="AE164" s="43"/>
      <c r="AF164" s="45"/>
      <c r="AG164" s="48"/>
      <c r="AH164" s="49"/>
      <c r="AI164" s="41">
        <v>0</v>
      </c>
      <c r="AJ164" s="50">
        <v>200</v>
      </c>
      <c r="AK164" s="41"/>
      <c r="AL164" s="42"/>
      <c r="AM164" s="41"/>
      <c r="AN164" s="46">
        <v>0</v>
      </c>
      <c r="AO164" s="49"/>
      <c r="AP164" s="43"/>
      <c r="AQ164" s="49"/>
      <c r="AR164" s="43"/>
      <c r="AS164" s="49"/>
      <c r="AT164" s="51">
        <v>150</v>
      </c>
      <c r="AU164" s="42"/>
      <c r="AV164" s="41"/>
      <c r="AW164" s="42"/>
      <c r="AX164" s="41"/>
      <c r="AY164" s="43">
        <v>0</v>
      </c>
      <c r="AZ164" s="49"/>
      <c r="BA164" s="48"/>
      <c r="BB164" s="49"/>
      <c r="BC164" s="41">
        <v>0</v>
      </c>
      <c r="BD164" s="48">
        <v>150</v>
      </c>
      <c r="BE164" s="41">
        <v>25</v>
      </c>
      <c r="BF164" s="50">
        <v>200</v>
      </c>
      <c r="BG164" s="43">
        <v>0</v>
      </c>
      <c r="BH164" s="44">
        <v>150</v>
      </c>
    </row>
    <row r="165" spans="1:60" ht="21.75" customHeight="1" x14ac:dyDescent="0.3">
      <c r="A165" s="526">
        <v>130516</v>
      </c>
      <c r="B165" s="526" t="s">
        <v>277</v>
      </c>
      <c r="C165" s="526" t="s">
        <v>123</v>
      </c>
      <c r="D165" s="23" t="s">
        <v>79</v>
      </c>
      <c r="E165" s="24">
        <f t="shared" si="0"/>
        <v>120</v>
      </c>
      <c r="F165" s="25">
        <f t="shared" si="1"/>
        <v>90</v>
      </c>
      <c r="G165" s="25">
        <f t="shared" si="2"/>
        <v>90</v>
      </c>
      <c r="H165" s="25">
        <f t="shared" si="3"/>
        <v>90</v>
      </c>
      <c r="I165" s="26">
        <f t="shared" si="4"/>
        <v>90</v>
      </c>
      <c r="J165" s="27">
        <f t="shared" si="5"/>
        <v>480</v>
      </c>
      <c r="K165" s="527">
        <f>(J165+(J166/5))</f>
        <v>588</v>
      </c>
      <c r="L165" s="529">
        <f>IF(K165=0,"",RANK(K165,K:K,0))</f>
        <v>4</v>
      </c>
      <c r="M165" s="28">
        <v>40</v>
      </c>
      <c r="N165" s="29"/>
      <c r="O165" s="28"/>
      <c r="P165" s="29"/>
      <c r="Q165" s="28"/>
      <c r="R165" s="30">
        <v>0</v>
      </c>
      <c r="S165" s="31"/>
      <c r="T165" s="30"/>
      <c r="U165" s="32"/>
      <c r="V165" s="30"/>
      <c r="W165" s="28">
        <v>0</v>
      </c>
      <c r="X165" s="29"/>
      <c r="Y165" s="28"/>
      <c r="Z165" s="29"/>
      <c r="AA165" s="33">
        <v>60</v>
      </c>
      <c r="AB165" s="33">
        <v>20</v>
      </c>
      <c r="AC165" s="34"/>
      <c r="AD165" s="34"/>
      <c r="AE165" s="30"/>
      <c r="AF165" s="32"/>
      <c r="AG165" s="35">
        <v>60</v>
      </c>
      <c r="AH165" s="36"/>
      <c r="AI165" s="28">
        <v>0</v>
      </c>
      <c r="AJ165" s="37">
        <v>90</v>
      </c>
      <c r="AK165" s="28"/>
      <c r="AL165" s="29"/>
      <c r="AM165" s="28"/>
      <c r="AN165" s="33">
        <v>80</v>
      </c>
      <c r="AO165" s="36"/>
      <c r="AP165" s="30"/>
      <c r="AQ165" s="36"/>
      <c r="AR165" s="30"/>
      <c r="AS165" s="36"/>
      <c r="AT165" s="38">
        <v>90</v>
      </c>
      <c r="AU165" s="29"/>
      <c r="AV165" s="28"/>
      <c r="AW165" s="29"/>
      <c r="AX165" s="28"/>
      <c r="AY165" s="30">
        <v>0</v>
      </c>
      <c r="AZ165" s="36"/>
      <c r="BA165" s="35">
        <v>90</v>
      </c>
      <c r="BB165" s="36"/>
      <c r="BC165" s="28">
        <v>0</v>
      </c>
      <c r="BD165" s="35">
        <v>90</v>
      </c>
      <c r="BE165" s="28"/>
      <c r="BF165" s="37">
        <v>120</v>
      </c>
      <c r="BG165" s="30">
        <v>0</v>
      </c>
      <c r="BH165" s="31">
        <v>60</v>
      </c>
    </row>
    <row r="166" spans="1:60" ht="21.75" customHeight="1" x14ac:dyDescent="0.3">
      <c r="A166" s="525"/>
      <c r="B166" s="525"/>
      <c r="C166" s="525"/>
      <c r="D166" s="39" t="s">
        <v>80</v>
      </c>
      <c r="E166" s="24">
        <f t="shared" si="0"/>
        <v>150</v>
      </c>
      <c r="F166" s="25">
        <f t="shared" si="1"/>
        <v>120</v>
      </c>
      <c r="G166" s="25">
        <f t="shared" si="2"/>
        <v>90</v>
      </c>
      <c r="H166" s="25">
        <f t="shared" si="3"/>
        <v>90</v>
      </c>
      <c r="I166" s="26">
        <f t="shared" si="4"/>
        <v>90</v>
      </c>
      <c r="J166" s="40">
        <f t="shared" si="5"/>
        <v>540</v>
      </c>
      <c r="K166" s="528"/>
      <c r="L166" s="528"/>
      <c r="M166" s="41">
        <v>90</v>
      </c>
      <c r="N166" s="42"/>
      <c r="O166" s="41"/>
      <c r="P166" s="42"/>
      <c r="Q166" s="41"/>
      <c r="R166" s="43">
        <v>0</v>
      </c>
      <c r="S166" s="44"/>
      <c r="T166" s="43"/>
      <c r="U166" s="45"/>
      <c r="V166" s="43"/>
      <c r="W166" s="41">
        <v>0</v>
      </c>
      <c r="X166" s="42"/>
      <c r="Y166" s="41"/>
      <c r="Z166" s="42"/>
      <c r="AA166" s="46"/>
      <c r="AB166" s="46">
        <v>9</v>
      </c>
      <c r="AC166" s="47"/>
      <c r="AD166" s="47"/>
      <c r="AE166" s="43"/>
      <c r="AF166" s="45"/>
      <c r="AG166" s="48">
        <v>60</v>
      </c>
      <c r="AH166" s="49"/>
      <c r="AI166" s="41">
        <v>0</v>
      </c>
      <c r="AJ166" s="50">
        <v>90</v>
      </c>
      <c r="AK166" s="41"/>
      <c r="AL166" s="42"/>
      <c r="AM166" s="41"/>
      <c r="AN166" s="46">
        <v>35</v>
      </c>
      <c r="AO166" s="49"/>
      <c r="AP166" s="43"/>
      <c r="AQ166" s="49"/>
      <c r="AR166" s="43"/>
      <c r="AS166" s="49"/>
      <c r="AT166" s="51">
        <v>150</v>
      </c>
      <c r="AU166" s="42"/>
      <c r="AV166" s="41"/>
      <c r="AW166" s="42"/>
      <c r="AX166" s="41"/>
      <c r="AY166" s="43">
        <v>0</v>
      </c>
      <c r="AZ166" s="49"/>
      <c r="BA166" s="48">
        <v>90</v>
      </c>
      <c r="BB166" s="49"/>
      <c r="BC166" s="41">
        <v>0</v>
      </c>
      <c r="BD166" s="48">
        <v>0</v>
      </c>
      <c r="BE166" s="41"/>
      <c r="BF166" s="50">
        <v>120</v>
      </c>
      <c r="BG166" s="43">
        <v>0</v>
      </c>
      <c r="BH166" s="44">
        <v>60</v>
      </c>
    </row>
    <row r="167" spans="1:60" ht="21.75" customHeight="1" x14ac:dyDescent="0.3">
      <c r="A167" s="524" t="s">
        <v>278</v>
      </c>
      <c r="B167" s="530" t="s">
        <v>279</v>
      </c>
      <c r="C167" s="530" t="s">
        <v>132</v>
      </c>
      <c r="D167" s="23" t="s">
        <v>79</v>
      </c>
      <c r="E167" s="24">
        <f t="shared" si="0"/>
        <v>50</v>
      </c>
      <c r="F167" s="25">
        <f t="shared" si="1"/>
        <v>40</v>
      </c>
      <c r="G167" s="25">
        <f t="shared" si="2"/>
        <v>40</v>
      </c>
      <c r="H167" s="25">
        <f t="shared" si="3"/>
        <v>40</v>
      </c>
      <c r="I167" s="26">
        <f t="shared" si="4"/>
        <v>30</v>
      </c>
      <c r="J167" s="27">
        <f t="shared" si="5"/>
        <v>200</v>
      </c>
      <c r="K167" s="527">
        <f>(J167+(J168/5))</f>
        <v>260</v>
      </c>
      <c r="L167" s="529">
        <f>IF(K167=0,"",RANK(K167,K:K,0))</f>
        <v>16</v>
      </c>
      <c r="M167" s="28">
        <v>8</v>
      </c>
      <c r="N167" s="52">
        <v>15</v>
      </c>
      <c r="O167" s="28"/>
      <c r="P167" s="52"/>
      <c r="Q167" s="28">
        <v>15</v>
      </c>
      <c r="R167" s="30">
        <v>0</v>
      </c>
      <c r="S167" s="53">
        <v>8</v>
      </c>
      <c r="T167" s="30"/>
      <c r="U167" s="54">
        <v>25</v>
      </c>
      <c r="V167" s="30"/>
      <c r="W167" s="28">
        <v>0</v>
      </c>
      <c r="X167" s="52"/>
      <c r="Y167" s="28"/>
      <c r="Z167" s="52"/>
      <c r="AA167" s="33"/>
      <c r="AB167" s="33"/>
      <c r="AC167" s="55">
        <v>25</v>
      </c>
      <c r="AD167" s="55"/>
      <c r="AE167" s="30"/>
      <c r="AF167" s="54"/>
      <c r="AG167" s="35">
        <v>8</v>
      </c>
      <c r="AH167" s="36"/>
      <c r="AI167" s="28">
        <v>0</v>
      </c>
      <c r="AJ167" s="56">
        <v>30</v>
      </c>
      <c r="AK167" s="28"/>
      <c r="AL167" s="52"/>
      <c r="AM167" s="28">
        <v>25</v>
      </c>
      <c r="AN167" s="33">
        <v>0</v>
      </c>
      <c r="AO167" s="36"/>
      <c r="AP167" s="30">
        <v>15</v>
      </c>
      <c r="AQ167" s="36"/>
      <c r="AR167" s="30"/>
      <c r="AS167" s="36">
        <v>25</v>
      </c>
      <c r="AT167" s="38">
        <v>40</v>
      </c>
      <c r="AU167" s="52"/>
      <c r="AV167" s="28">
        <v>15</v>
      </c>
      <c r="AW167" s="52"/>
      <c r="AX167" s="28"/>
      <c r="AY167" s="30">
        <v>0</v>
      </c>
      <c r="AZ167" s="36"/>
      <c r="BA167" s="35">
        <v>40</v>
      </c>
      <c r="BB167" s="36">
        <v>15</v>
      </c>
      <c r="BC167" s="28">
        <v>0</v>
      </c>
      <c r="BD167" s="35">
        <v>8</v>
      </c>
      <c r="BE167" s="28">
        <v>8</v>
      </c>
      <c r="BF167" s="56">
        <v>50</v>
      </c>
      <c r="BG167" s="30">
        <v>8</v>
      </c>
      <c r="BH167" s="53">
        <v>40</v>
      </c>
    </row>
    <row r="168" spans="1:60" ht="21.75" customHeight="1" x14ac:dyDescent="0.3">
      <c r="A168" s="525"/>
      <c r="B168" s="531"/>
      <c r="C168" s="531"/>
      <c r="D168" s="57" t="s">
        <v>80</v>
      </c>
      <c r="E168" s="24">
        <f t="shared" si="0"/>
        <v>60</v>
      </c>
      <c r="F168" s="25">
        <f t="shared" si="1"/>
        <v>60</v>
      </c>
      <c r="G168" s="25">
        <f t="shared" si="2"/>
        <v>60</v>
      </c>
      <c r="H168" s="25">
        <f t="shared" si="3"/>
        <v>60</v>
      </c>
      <c r="I168" s="26">
        <f t="shared" si="4"/>
        <v>60</v>
      </c>
      <c r="J168" s="40">
        <f t="shared" si="5"/>
        <v>300</v>
      </c>
      <c r="K168" s="528"/>
      <c r="L168" s="528"/>
      <c r="M168" s="41">
        <v>60</v>
      </c>
      <c r="N168" s="58">
        <v>25</v>
      </c>
      <c r="O168" s="41"/>
      <c r="P168" s="58"/>
      <c r="Q168" s="41">
        <v>5</v>
      </c>
      <c r="R168" s="43">
        <v>0</v>
      </c>
      <c r="S168" s="59">
        <v>25</v>
      </c>
      <c r="T168" s="43"/>
      <c r="U168" s="60">
        <v>40</v>
      </c>
      <c r="V168" s="43"/>
      <c r="W168" s="41">
        <v>0</v>
      </c>
      <c r="X168" s="58"/>
      <c r="Y168" s="41"/>
      <c r="Z168" s="58"/>
      <c r="AA168" s="46"/>
      <c r="AB168" s="46"/>
      <c r="AC168" s="61">
        <v>15</v>
      </c>
      <c r="AD168" s="61">
        <v>4</v>
      </c>
      <c r="AE168" s="43"/>
      <c r="AF168" s="60"/>
      <c r="AG168" s="48">
        <v>60</v>
      </c>
      <c r="AH168" s="49"/>
      <c r="AI168" s="41">
        <v>0</v>
      </c>
      <c r="AJ168" s="62">
        <v>50</v>
      </c>
      <c r="AK168" s="41"/>
      <c r="AL168" s="58"/>
      <c r="AM168" s="41">
        <v>60</v>
      </c>
      <c r="AN168" s="46">
        <v>0</v>
      </c>
      <c r="AO168" s="49"/>
      <c r="AP168" s="43">
        <v>25</v>
      </c>
      <c r="AQ168" s="49"/>
      <c r="AR168" s="43"/>
      <c r="AS168" s="49">
        <v>60</v>
      </c>
      <c r="AT168" s="51">
        <v>25</v>
      </c>
      <c r="AU168" s="58"/>
      <c r="AV168" s="41"/>
      <c r="AW168" s="58"/>
      <c r="AX168" s="41"/>
      <c r="AY168" s="43">
        <v>0</v>
      </c>
      <c r="AZ168" s="49"/>
      <c r="BA168" s="48"/>
      <c r="BB168" s="49"/>
      <c r="BC168" s="41">
        <v>0</v>
      </c>
      <c r="BD168" s="48">
        <v>60</v>
      </c>
      <c r="BE168" s="41"/>
      <c r="BF168" s="62">
        <v>30</v>
      </c>
      <c r="BG168" s="43">
        <v>0</v>
      </c>
      <c r="BH168" s="59">
        <v>60</v>
      </c>
    </row>
    <row r="169" spans="1:60" ht="21.75" customHeight="1" x14ac:dyDescent="0.3">
      <c r="A169" s="524" t="s">
        <v>280</v>
      </c>
      <c r="B169" s="526" t="s">
        <v>281</v>
      </c>
      <c r="C169" s="526" t="s">
        <v>132</v>
      </c>
      <c r="D169" s="23" t="s">
        <v>79</v>
      </c>
      <c r="E169" s="24">
        <f t="shared" si="0"/>
        <v>40</v>
      </c>
      <c r="F169" s="25">
        <f t="shared" si="1"/>
        <v>30</v>
      </c>
      <c r="G169" s="25">
        <f t="shared" si="2"/>
        <v>15</v>
      </c>
      <c r="H169" s="25">
        <f t="shared" si="3"/>
        <v>15</v>
      </c>
      <c r="I169" s="26">
        <f t="shared" si="4"/>
        <v>10</v>
      </c>
      <c r="J169" s="27">
        <f t="shared" si="5"/>
        <v>110</v>
      </c>
      <c r="K169" s="527">
        <f>(J169+(J170/5))</f>
        <v>174</v>
      </c>
      <c r="L169" s="529">
        <f>IF(K169=0,"",RANK(K169,K:K,0))</f>
        <v>19</v>
      </c>
      <c r="M169" s="28">
        <v>8</v>
      </c>
      <c r="N169" s="29">
        <v>8</v>
      </c>
      <c r="O169" s="28"/>
      <c r="P169" s="29"/>
      <c r="Q169" s="28">
        <v>3</v>
      </c>
      <c r="R169" s="30">
        <v>0</v>
      </c>
      <c r="S169" s="31">
        <v>8</v>
      </c>
      <c r="T169" s="30"/>
      <c r="U169" s="32">
        <v>8</v>
      </c>
      <c r="V169" s="30"/>
      <c r="W169" s="28">
        <v>0</v>
      </c>
      <c r="X169" s="29"/>
      <c r="Y169" s="28"/>
      <c r="Z169" s="29"/>
      <c r="AA169" s="33"/>
      <c r="AB169" s="33"/>
      <c r="AC169" s="34">
        <v>15</v>
      </c>
      <c r="AD169" s="34">
        <v>2</v>
      </c>
      <c r="AE169" s="30"/>
      <c r="AF169" s="32">
        <v>3</v>
      </c>
      <c r="AG169" s="35">
        <v>8</v>
      </c>
      <c r="AH169" s="36"/>
      <c r="AI169" s="28">
        <v>0</v>
      </c>
      <c r="AJ169" s="37">
        <v>10</v>
      </c>
      <c r="AK169" s="28"/>
      <c r="AL169" s="29">
        <v>3</v>
      </c>
      <c r="AM169" s="28"/>
      <c r="AN169" s="33">
        <v>0</v>
      </c>
      <c r="AO169" s="36"/>
      <c r="AP169" s="30">
        <v>8</v>
      </c>
      <c r="AQ169" s="36"/>
      <c r="AR169" s="30"/>
      <c r="AS169" s="36">
        <v>15</v>
      </c>
      <c r="AT169" s="38">
        <v>8</v>
      </c>
      <c r="AU169" s="29"/>
      <c r="AV169" s="28">
        <v>3</v>
      </c>
      <c r="AW169" s="29"/>
      <c r="AX169" s="28"/>
      <c r="AY169" s="30">
        <v>0</v>
      </c>
      <c r="AZ169" s="36"/>
      <c r="BA169" s="35">
        <v>8</v>
      </c>
      <c r="BB169" s="36">
        <v>3</v>
      </c>
      <c r="BC169" s="28">
        <v>0</v>
      </c>
      <c r="BD169" s="35">
        <v>8</v>
      </c>
      <c r="BE169" s="28">
        <v>3</v>
      </c>
      <c r="BF169" s="37">
        <v>30</v>
      </c>
      <c r="BG169" s="30">
        <v>8</v>
      </c>
      <c r="BH169" s="31">
        <v>40</v>
      </c>
    </row>
    <row r="170" spans="1:60" ht="21.75" customHeight="1" x14ac:dyDescent="0.3">
      <c r="A170" s="525"/>
      <c r="B170" s="525"/>
      <c r="C170" s="525"/>
      <c r="D170" s="39" t="s">
        <v>80</v>
      </c>
      <c r="E170" s="24">
        <f t="shared" si="0"/>
        <v>90</v>
      </c>
      <c r="F170" s="25">
        <f t="shared" si="1"/>
        <v>90</v>
      </c>
      <c r="G170" s="25">
        <f t="shared" si="2"/>
        <v>60</v>
      </c>
      <c r="H170" s="25">
        <f t="shared" si="3"/>
        <v>40</v>
      </c>
      <c r="I170" s="26">
        <f t="shared" si="4"/>
        <v>40</v>
      </c>
      <c r="J170" s="40">
        <f t="shared" si="5"/>
        <v>320</v>
      </c>
      <c r="K170" s="528"/>
      <c r="L170" s="528"/>
      <c r="M170" s="41">
        <v>25</v>
      </c>
      <c r="N170" s="42">
        <v>5</v>
      </c>
      <c r="O170" s="41"/>
      <c r="P170" s="42"/>
      <c r="Q170" s="41">
        <v>5</v>
      </c>
      <c r="R170" s="43">
        <v>0</v>
      </c>
      <c r="S170" s="44">
        <v>25</v>
      </c>
      <c r="T170" s="43"/>
      <c r="U170" s="45">
        <v>25</v>
      </c>
      <c r="V170" s="43"/>
      <c r="W170" s="41">
        <v>0</v>
      </c>
      <c r="X170" s="42"/>
      <c r="Y170" s="41"/>
      <c r="Z170" s="42"/>
      <c r="AA170" s="46"/>
      <c r="AB170" s="46"/>
      <c r="AC170" s="47">
        <v>40</v>
      </c>
      <c r="AD170" s="47"/>
      <c r="AE170" s="43"/>
      <c r="AF170" s="45">
        <v>5</v>
      </c>
      <c r="AG170" s="48">
        <v>25</v>
      </c>
      <c r="AH170" s="49"/>
      <c r="AI170" s="41">
        <v>0</v>
      </c>
      <c r="AJ170" s="50">
        <v>30</v>
      </c>
      <c r="AK170" s="41"/>
      <c r="AL170" s="42">
        <v>5</v>
      </c>
      <c r="AM170" s="41"/>
      <c r="AN170" s="46">
        <v>0</v>
      </c>
      <c r="AO170" s="49"/>
      <c r="AP170" s="43">
        <v>25</v>
      </c>
      <c r="AQ170" s="49"/>
      <c r="AR170" s="43"/>
      <c r="AS170" s="49">
        <v>40</v>
      </c>
      <c r="AT170" s="51">
        <v>90</v>
      </c>
      <c r="AU170" s="42"/>
      <c r="AV170" s="41">
        <v>5</v>
      </c>
      <c r="AW170" s="42"/>
      <c r="AX170" s="41"/>
      <c r="AY170" s="43">
        <v>0</v>
      </c>
      <c r="AZ170" s="49"/>
      <c r="BA170" s="48">
        <v>25</v>
      </c>
      <c r="BB170" s="49"/>
      <c r="BC170" s="41">
        <v>0</v>
      </c>
      <c r="BD170" s="48">
        <v>60</v>
      </c>
      <c r="BE170" s="41">
        <v>25</v>
      </c>
      <c r="BF170" s="50">
        <v>90</v>
      </c>
      <c r="BG170" s="43">
        <v>25</v>
      </c>
      <c r="BH170" s="44">
        <v>25</v>
      </c>
    </row>
    <row r="171" spans="1:60" ht="21.75" customHeight="1" x14ac:dyDescent="0.3">
      <c r="A171" s="524" t="s">
        <v>282</v>
      </c>
      <c r="B171" s="526" t="s">
        <v>283</v>
      </c>
      <c r="C171" s="526" t="s">
        <v>132</v>
      </c>
      <c r="D171" s="23" t="s">
        <v>79</v>
      </c>
      <c r="E171" s="24">
        <f t="shared" si="0"/>
        <v>40</v>
      </c>
      <c r="F171" s="25">
        <f t="shared" si="1"/>
        <v>30</v>
      </c>
      <c r="G171" s="25">
        <f t="shared" si="2"/>
        <v>8</v>
      </c>
      <c r="H171" s="25">
        <f t="shared" si="3"/>
        <v>8</v>
      </c>
      <c r="I171" s="26">
        <f t="shared" si="4"/>
        <v>8</v>
      </c>
      <c r="J171" s="27">
        <f t="shared" si="5"/>
        <v>94</v>
      </c>
      <c r="K171" s="527">
        <f>(J171+(J172/5))</f>
        <v>113</v>
      </c>
      <c r="L171" s="529">
        <f>IF(K171=0,"",RANK(K171,K:K,0))</f>
        <v>27</v>
      </c>
      <c r="M171" s="28"/>
      <c r="N171" s="29">
        <v>8</v>
      </c>
      <c r="O171" s="28"/>
      <c r="P171" s="29"/>
      <c r="Q171" s="28">
        <v>3</v>
      </c>
      <c r="R171" s="30">
        <v>0</v>
      </c>
      <c r="S171" s="31"/>
      <c r="T171" s="30"/>
      <c r="U171" s="32">
        <v>8</v>
      </c>
      <c r="V171" s="30"/>
      <c r="W171" s="28">
        <v>0</v>
      </c>
      <c r="X171" s="29"/>
      <c r="Y171" s="28"/>
      <c r="Z171" s="29"/>
      <c r="AA171" s="33"/>
      <c r="AB171" s="33"/>
      <c r="AC171" s="34"/>
      <c r="AD171" s="34"/>
      <c r="AE171" s="30">
        <v>1</v>
      </c>
      <c r="AF171" s="32"/>
      <c r="AG171" s="35"/>
      <c r="AH171" s="36"/>
      <c r="AI171" s="28">
        <v>0</v>
      </c>
      <c r="AJ171" s="37"/>
      <c r="AK171" s="28"/>
      <c r="AL171" s="29"/>
      <c r="AM171" s="28"/>
      <c r="AN171" s="33">
        <v>0</v>
      </c>
      <c r="AO171" s="36">
        <v>6</v>
      </c>
      <c r="AP171" s="30"/>
      <c r="AQ171" s="36"/>
      <c r="AR171" s="30"/>
      <c r="AS171" s="36"/>
      <c r="AT171" s="38">
        <v>8</v>
      </c>
      <c r="AU171" s="29"/>
      <c r="AV171" s="28">
        <v>8</v>
      </c>
      <c r="AW171" s="29">
        <v>8</v>
      </c>
      <c r="AX171" s="28"/>
      <c r="AY171" s="30">
        <v>0</v>
      </c>
      <c r="AZ171" s="36">
        <v>8</v>
      </c>
      <c r="BA171" s="35"/>
      <c r="BB171" s="36">
        <v>8</v>
      </c>
      <c r="BC171" s="28">
        <v>0</v>
      </c>
      <c r="BD171" s="35">
        <v>8</v>
      </c>
      <c r="BE171" s="28">
        <v>8</v>
      </c>
      <c r="BF171" s="37">
        <v>30</v>
      </c>
      <c r="BG171" s="30">
        <v>5</v>
      </c>
      <c r="BH171" s="31">
        <v>40</v>
      </c>
    </row>
    <row r="172" spans="1:60" ht="21.75" customHeight="1" x14ac:dyDescent="0.3">
      <c r="A172" s="525"/>
      <c r="B172" s="525"/>
      <c r="C172" s="525"/>
      <c r="D172" s="39" t="s">
        <v>80</v>
      </c>
      <c r="E172" s="24">
        <f t="shared" si="0"/>
        <v>40</v>
      </c>
      <c r="F172" s="25">
        <f t="shared" si="1"/>
        <v>30</v>
      </c>
      <c r="G172" s="25">
        <f t="shared" si="2"/>
        <v>25</v>
      </c>
      <c r="H172" s="25">
        <f t="shared" si="3"/>
        <v>0</v>
      </c>
      <c r="I172" s="26">
        <f t="shared" si="4"/>
        <v>0</v>
      </c>
      <c r="J172" s="40">
        <f t="shared" si="5"/>
        <v>95</v>
      </c>
      <c r="K172" s="528"/>
      <c r="L172" s="528"/>
      <c r="M172" s="41"/>
      <c r="N172" s="42"/>
      <c r="O172" s="41"/>
      <c r="P172" s="42"/>
      <c r="Q172" s="41"/>
      <c r="R172" s="43">
        <v>0</v>
      </c>
      <c r="S172" s="44"/>
      <c r="T172" s="43"/>
      <c r="U172" s="45"/>
      <c r="V172" s="43"/>
      <c r="W172" s="41">
        <v>0</v>
      </c>
      <c r="X172" s="42"/>
      <c r="Y172" s="41"/>
      <c r="Z172" s="42"/>
      <c r="AA172" s="46"/>
      <c r="AB172" s="46"/>
      <c r="AC172" s="47"/>
      <c r="AD172" s="47"/>
      <c r="AE172" s="43"/>
      <c r="AF172" s="45"/>
      <c r="AG172" s="48"/>
      <c r="AH172" s="49"/>
      <c r="AI172" s="41">
        <v>0</v>
      </c>
      <c r="AJ172" s="50"/>
      <c r="AK172" s="41"/>
      <c r="AL172" s="42"/>
      <c r="AM172" s="41"/>
      <c r="AN172" s="46">
        <v>0</v>
      </c>
      <c r="AO172" s="49"/>
      <c r="AP172" s="43"/>
      <c r="AQ172" s="49"/>
      <c r="AR172" s="43"/>
      <c r="AS172" s="49"/>
      <c r="AT172" s="51">
        <v>0</v>
      </c>
      <c r="AU172" s="42"/>
      <c r="AV172" s="41">
        <v>40</v>
      </c>
      <c r="AW172" s="42"/>
      <c r="AX172" s="41"/>
      <c r="AY172" s="43">
        <v>0</v>
      </c>
      <c r="AZ172" s="49"/>
      <c r="BA172" s="48"/>
      <c r="BB172" s="49"/>
      <c r="BC172" s="41">
        <v>0</v>
      </c>
      <c r="BD172" s="48">
        <v>0</v>
      </c>
      <c r="BE172" s="41"/>
      <c r="BF172" s="50">
        <v>30</v>
      </c>
      <c r="BG172" s="43">
        <v>0</v>
      </c>
      <c r="BH172" s="44">
        <v>25</v>
      </c>
    </row>
    <row r="173" spans="1:60" ht="21.75" customHeight="1" x14ac:dyDescent="0.3">
      <c r="A173" s="524" t="s">
        <v>284</v>
      </c>
      <c r="B173" s="526" t="s">
        <v>285</v>
      </c>
      <c r="C173" s="526" t="s">
        <v>74</v>
      </c>
      <c r="D173" s="23" t="s">
        <v>79</v>
      </c>
      <c r="E173" s="24">
        <f t="shared" si="0"/>
        <v>40</v>
      </c>
      <c r="F173" s="25">
        <f t="shared" si="1"/>
        <v>30</v>
      </c>
      <c r="G173" s="25">
        <f t="shared" si="2"/>
        <v>15</v>
      </c>
      <c r="H173" s="25">
        <f t="shared" si="3"/>
        <v>8</v>
      </c>
      <c r="I173" s="26">
        <f t="shared" si="4"/>
        <v>8</v>
      </c>
      <c r="J173" s="27">
        <f t="shared" si="5"/>
        <v>101</v>
      </c>
      <c r="K173" s="527">
        <f>(J173+(J174/5))</f>
        <v>127</v>
      </c>
      <c r="L173" s="529">
        <f>IF(K173=0,"",RANK(K173,K:K,0))</f>
        <v>24</v>
      </c>
      <c r="M173" s="28"/>
      <c r="N173" s="29">
        <v>3</v>
      </c>
      <c r="O173" s="28"/>
      <c r="P173" s="29"/>
      <c r="Q173" s="28"/>
      <c r="R173" s="30">
        <v>0</v>
      </c>
      <c r="S173" s="31"/>
      <c r="T173" s="30">
        <v>3</v>
      </c>
      <c r="U173" s="32"/>
      <c r="V173" s="30"/>
      <c r="W173" s="28">
        <v>0</v>
      </c>
      <c r="X173" s="29"/>
      <c r="Y173" s="28"/>
      <c r="Z173" s="29"/>
      <c r="AA173" s="33">
        <v>6</v>
      </c>
      <c r="AB173" s="33"/>
      <c r="AC173" s="34"/>
      <c r="AD173" s="34"/>
      <c r="AE173" s="30"/>
      <c r="AF173" s="32">
        <v>8</v>
      </c>
      <c r="AG173" s="35">
        <v>8</v>
      </c>
      <c r="AH173" s="36"/>
      <c r="AI173" s="28">
        <v>0</v>
      </c>
      <c r="AJ173" s="37"/>
      <c r="AK173" s="28"/>
      <c r="AL173" s="29"/>
      <c r="AM173" s="28">
        <v>3</v>
      </c>
      <c r="AN173" s="33">
        <v>0</v>
      </c>
      <c r="AO173" s="36"/>
      <c r="AP173" s="30">
        <v>3</v>
      </c>
      <c r="AQ173" s="36"/>
      <c r="AR173" s="30"/>
      <c r="AS173" s="36"/>
      <c r="AT173" s="38">
        <v>8</v>
      </c>
      <c r="AU173" s="29"/>
      <c r="AV173" s="28">
        <v>15</v>
      </c>
      <c r="AW173" s="29"/>
      <c r="AX173" s="28">
        <v>3</v>
      </c>
      <c r="AY173" s="30">
        <v>0</v>
      </c>
      <c r="AZ173" s="36">
        <v>3</v>
      </c>
      <c r="BA173" s="35"/>
      <c r="BB173" s="36">
        <v>8</v>
      </c>
      <c r="BC173" s="28">
        <v>0</v>
      </c>
      <c r="BD173" s="35">
        <v>40</v>
      </c>
      <c r="BE173" s="28">
        <v>5</v>
      </c>
      <c r="BF173" s="37">
        <v>30</v>
      </c>
      <c r="BG173" s="30">
        <v>8</v>
      </c>
      <c r="BH173" s="31">
        <v>8</v>
      </c>
    </row>
    <row r="174" spans="1:60" ht="21.75" customHeight="1" x14ac:dyDescent="0.3">
      <c r="A174" s="525"/>
      <c r="B174" s="525"/>
      <c r="C174" s="525"/>
      <c r="D174" s="39" t="s">
        <v>80</v>
      </c>
      <c r="E174" s="24">
        <f t="shared" si="0"/>
        <v>30</v>
      </c>
      <c r="F174" s="25">
        <f t="shared" si="1"/>
        <v>25</v>
      </c>
      <c r="G174" s="25">
        <f t="shared" si="2"/>
        <v>25</v>
      </c>
      <c r="H174" s="25">
        <f t="shared" si="3"/>
        <v>25</v>
      </c>
      <c r="I174" s="26">
        <f t="shared" si="4"/>
        <v>25</v>
      </c>
      <c r="J174" s="40">
        <f t="shared" si="5"/>
        <v>130</v>
      </c>
      <c r="K174" s="528"/>
      <c r="L174" s="528"/>
      <c r="M174" s="41"/>
      <c r="N174" s="42">
        <v>5</v>
      </c>
      <c r="O174" s="41"/>
      <c r="P174" s="42"/>
      <c r="Q174" s="41"/>
      <c r="R174" s="43">
        <v>0</v>
      </c>
      <c r="S174" s="44"/>
      <c r="T174" s="43">
        <v>5</v>
      </c>
      <c r="U174" s="45"/>
      <c r="V174" s="43"/>
      <c r="W174" s="41">
        <v>0</v>
      </c>
      <c r="X174" s="42"/>
      <c r="Y174" s="41"/>
      <c r="Z174" s="42"/>
      <c r="AA174" s="46">
        <v>15</v>
      </c>
      <c r="AB174" s="46">
        <v>4</v>
      </c>
      <c r="AC174" s="47"/>
      <c r="AD174" s="47"/>
      <c r="AE174" s="43"/>
      <c r="AF174" s="45">
        <v>5</v>
      </c>
      <c r="AG174" s="48">
        <v>25</v>
      </c>
      <c r="AH174" s="49"/>
      <c r="AI174" s="41">
        <v>0</v>
      </c>
      <c r="AJ174" s="50"/>
      <c r="AK174" s="41"/>
      <c r="AL174" s="42"/>
      <c r="AM174" s="41">
        <v>5</v>
      </c>
      <c r="AN174" s="46">
        <v>0</v>
      </c>
      <c r="AO174" s="49"/>
      <c r="AP174" s="43">
        <v>5</v>
      </c>
      <c r="AQ174" s="49"/>
      <c r="AR174" s="43"/>
      <c r="AS174" s="49"/>
      <c r="AT174" s="51">
        <v>25</v>
      </c>
      <c r="AU174" s="42"/>
      <c r="AV174" s="41">
        <v>5</v>
      </c>
      <c r="AW174" s="42"/>
      <c r="AX174" s="41">
        <v>25</v>
      </c>
      <c r="AY174" s="43">
        <v>0</v>
      </c>
      <c r="AZ174" s="49"/>
      <c r="BA174" s="48">
        <v>25</v>
      </c>
      <c r="BB174" s="49">
        <v>5</v>
      </c>
      <c r="BC174" s="41">
        <v>0</v>
      </c>
      <c r="BD174" s="48">
        <v>25</v>
      </c>
      <c r="BE174" s="41">
        <v>15</v>
      </c>
      <c r="BF174" s="50">
        <v>30</v>
      </c>
      <c r="BG174" s="43">
        <v>5</v>
      </c>
      <c r="BH174" s="44">
        <v>25</v>
      </c>
    </row>
    <row r="175" spans="1:60" ht="21.75" customHeight="1" x14ac:dyDescent="0.3">
      <c r="A175" s="524" t="s">
        <v>286</v>
      </c>
      <c r="B175" s="526" t="s">
        <v>287</v>
      </c>
      <c r="C175" s="526" t="s">
        <v>78</v>
      </c>
      <c r="D175" s="23" t="s">
        <v>79</v>
      </c>
      <c r="E175" s="24">
        <f t="shared" si="0"/>
        <v>25</v>
      </c>
      <c r="F175" s="25">
        <f t="shared" si="1"/>
        <v>15</v>
      </c>
      <c r="G175" s="25">
        <f t="shared" si="2"/>
        <v>10</v>
      </c>
      <c r="H175" s="25">
        <f t="shared" si="3"/>
        <v>6</v>
      </c>
      <c r="I175" s="26">
        <f t="shared" si="4"/>
        <v>5</v>
      </c>
      <c r="J175" s="27">
        <f t="shared" si="5"/>
        <v>61</v>
      </c>
      <c r="K175" s="527">
        <f>(J175+(J176/5))</f>
        <v>61</v>
      </c>
      <c r="L175" s="529">
        <f>IF(K175=0,"",RANK(K175,K:K,0))</f>
        <v>33</v>
      </c>
      <c r="M175" s="28"/>
      <c r="N175" s="29"/>
      <c r="O175" s="28"/>
      <c r="P175" s="29"/>
      <c r="Q175" s="28"/>
      <c r="R175" s="30">
        <v>0</v>
      </c>
      <c r="S175" s="31"/>
      <c r="T175" s="30"/>
      <c r="U175" s="32">
        <v>3</v>
      </c>
      <c r="V175" s="30"/>
      <c r="W175" s="28">
        <v>3</v>
      </c>
      <c r="X175" s="29"/>
      <c r="Y175" s="28"/>
      <c r="Z175" s="29"/>
      <c r="AA175" s="33"/>
      <c r="AB175" s="33"/>
      <c r="AC175" s="34">
        <v>6</v>
      </c>
      <c r="AD175" s="34"/>
      <c r="AE175" s="30"/>
      <c r="AF175" s="32">
        <v>3</v>
      </c>
      <c r="AG175" s="35"/>
      <c r="AH175" s="36"/>
      <c r="AI175" s="28">
        <v>0</v>
      </c>
      <c r="AJ175" s="37"/>
      <c r="AK175" s="28"/>
      <c r="AL175" s="29"/>
      <c r="AM175" s="28"/>
      <c r="AN175" s="33">
        <v>0</v>
      </c>
      <c r="AO175" s="36"/>
      <c r="AP175" s="30">
        <v>3</v>
      </c>
      <c r="AQ175" s="36">
        <v>15</v>
      </c>
      <c r="AR175" s="30">
        <v>3</v>
      </c>
      <c r="AS175" s="36"/>
      <c r="AT175" s="38">
        <v>25</v>
      </c>
      <c r="AU175" s="29"/>
      <c r="AV175" s="28"/>
      <c r="AW175" s="29">
        <v>3</v>
      </c>
      <c r="AX175" s="28"/>
      <c r="AY175" s="30">
        <v>3</v>
      </c>
      <c r="AZ175" s="36">
        <v>3</v>
      </c>
      <c r="BA175" s="35"/>
      <c r="BB175" s="36">
        <v>3</v>
      </c>
      <c r="BC175" s="28">
        <v>0</v>
      </c>
      <c r="BD175" s="35">
        <v>0</v>
      </c>
      <c r="BE175" s="28">
        <v>5</v>
      </c>
      <c r="BF175" s="37">
        <v>10</v>
      </c>
      <c r="BG175" s="30">
        <v>5</v>
      </c>
      <c r="BH175" s="31"/>
    </row>
    <row r="176" spans="1:60" ht="21.75" customHeight="1" x14ac:dyDescent="0.3">
      <c r="A176" s="525"/>
      <c r="B176" s="525"/>
      <c r="C176" s="525"/>
      <c r="D176" s="39" t="s">
        <v>80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528"/>
      <c r="L176" s="528"/>
      <c r="M176" s="41"/>
      <c r="N176" s="42"/>
      <c r="O176" s="41"/>
      <c r="P176" s="42"/>
      <c r="Q176" s="41"/>
      <c r="R176" s="43">
        <v>0</v>
      </c>
      <c r="S176" s="44"/>
      <c r="T176" s="43"/>
      <c r="U176" s="45"/>
      <c r="V176" s="43"/>
      <c r="W176" s="41">
        <v>0</v>
      </c>
      <c r="X176" s="42"/>
      <c r="Y176" s="41"/>
      <c r="Z176" s="42"/>
      <c r="AA176" s="46"/>
      <c r="AB176" s="46"/>
      <c r="AC176" s="47"/>
      <c r="AD176" s="47"/>
      <c r="AE176" s="43"/>
      <c r="AF176" s="45"/>
      <c r="AG176" s="48"/>
      <c r="AH176" s="49"/>
      <c r="AI176" s="41">
        <v>0</v>
      </c>
      <c r="AJ176" s="50"/>
      <c r="AK176" s="41"/>
      <c r="AL176" s="42"/>
      <c r="AM176" s="41"/>
      <c r="AN176" s="46">
        <v>0</v>
      </c>
      <c r="AO176" s="49"/>
      <c r="AP176" s="43"/>
      <c r="AQ176" s="49"/>
      <c r="AR176" s="43"/>
      <c r="AS176" s="49"/>
      <c r="AT176" s="51">
        <v>0</v>
      </c>
      <c r="AU176" s="42"/>
      <c r="AV176" s="41"/>
      <c r="AW176" s="42"/>
      <c r="AX176" s="41"/>
      <c r="AY176" s="43">
        <v>0</v>
      </c>
      <c r="AZ176" s="49"/>
      <c r="BA176" s="48"/>
      <c r="BB176" s="49"/>
      <c r="BC176" s="41">
        <v>0</v>
      </c>
      <c r="BD176" s="48">
        <v>0</v>
      </c>
      <c r="BE176" s="41"/>
      <c r="BF176" s="50"/>
      <c r="BG176" s="43">
        <v>0</v>
      </c>
      <c r="BH176" s="44"/>
    </row>
    <row r="177" spans="1:60" ht="21.75" customHeight="1" x14ac:dyDescent="0.3">
      <c r="A177" s="524" t="s">
        <v>288</v>
      </c>
      <c r="B177" s="526" t="s">
        <v>289</v>
      </c>
      <c r="C177" s="526" t="s">
        <v>74</v>
      </c>
      <c r="D177" s="23" t="s">
        <v>79</v>
      </c>
      <c r="E177" s="24">
        <f t="shared" si="0"/>
        <v>30</v>
      </c>
      <c r="F177" s="25">
        <f t="shared" si="1"/>
        <v>8</v>
      </c>
      <c r="G177" s="25">
        <f t="shared" si="2"/>
        <v>8</v>
      </c>
      <c r="H177" s="25">
        <f t="shared" si="3"/>
        <v>8</v>
      </c>
      <c r="I177" s="26">
        <f t="shared" si="4"/>
        <v>6</v>
      </c>
      <c r="J177" s="27">
        <f t="shared" si="5"/>
        <v>60</v>
      </c>
      <c r="K177" s="527">
        <f>(J177+(J178/5))</f>
        <v>74</v>
      </c>
      <c r="L177" s="529">
        <f>IF(K177=0,"",RANK(K177,K:K,0))</f>
        <v>31</v>
      </c>
      <c r="M177" s="28"/>
      <c r="N177" s="29"/>
      <c r="O177" s="28"/>
      <c r="P177" s="29"/>
      <c r="Q177" s="28"/>
      <c r="R177" s="30">
        <v>0</v>
      </c>
      <c r="S177" s="31"/>
      <c r="T177" s="30"/>
      <c r="U177" s="32"/>
      <c r="V177" s="30"/>
      <c r="W177" s="28">
        <v>0</v>
      </c>
      <c r="X177" s="29"/>
      <c r="Y177" s="28"/>
      <c r="Z177" s="29"/>
      <c r="AA177" s="33">
        <v>6</v>
      </c>
      <c r="AB177" s="33">
        <v>3</v>
      </c>
      <c r="AC177" s="34"/>
      <c r="AD177" s="34"/>
      <c r="AE177" s="30"/>
      <c r="AF177" s="32">
        <v>3</v>
      </c>
      <c r="AG177" s="35"/>
      <c r="AH177" s="36"/>
      <c r="AI177" s="28">
        <v>0</v>
      </c>
      <c r="AJ177" s="37"/>
      <c r="AK177" s="28"/>
      <c r="AL177" s="29"/>
      <c r="AM177" s="28">
        <v>3</v>
      </c>
      <c r="AN177" s="33">
        <v>0</v>
      </c>
      <c r="AO177" s="36">
        <v>2</v>
      </c>
      <c r="AP177" s="30"/>
      <c r="AQ177" s="36"/>
      <c r="AR177" s="30"/>
      <c r="AS177" s="36"/>
      <c r="AT177" s="38">
        <v>0</v>
      </c>
      <c r="AU177" s="29"/>
      <c r="AV177" s="28"/>
      <c r="AW177" s="29"/>
      <c r="AX177" s="28"/>
      <c r="AY177" s="30">
        <v>8</v>
      </c>
      <c r="AZ177" s="36">
        <v>8</v>
      </c>
      <c r="BA177" s="35"/>
      <c r="BB177" s="36">
        <v>3</v>
      </c>
      <c r="BC177" s="28">
        <v>0</v>
      </c>
      <c r="BD177" s="35">
        <v>0</v>
      </c>
      <c r="BE177" s="28">
        <v>3</v>
      </c>
      <c r="BF177" s="37">
        <v>30</v>
      </c>
      <c r="BG177" s="30">
        <v>5</v>
      </c>
      <c r="BH177" s="31">
        <v>8</v>
      </c>
    </row>
    <row r="178" spans="1:60" ht="21.75" customHeight="1" x14ac:dyDescent="0.3">
      <c r="A178" s="525"/>
      <c r="B178" s="525"/>
      <c r="C178" s="525"/>
      <c r="D178" s="39" t="s">
        <v>80</v>
      </c>
      <c r="E178" s="24">
        <f t="shared" si="0"/>
        <v>30</v>
      </c>
      <c r="F178" s="25">
        <f t="shared" si="1"/>
        <v>15</v>
      </c>
      <c r="G178" s="25">
        <f t="shared" si="2"/>
        <v>15</v>
      </c>
      <c r="H178" s="25">
        <f t="shared" si="3"/>
        <v>5</v>
      </c>
      <c r="I178" s="26">
        <f t="shared" si="4"/>
        <v>5</v>
      </c>
      <c r="J178" s="40">
        <f t="shared" si="5"/>
        <v>70</v>
      </c>
      <c r="K178" s="528"/>
      <c r="L178" s="528"/>
      <c r="M178" s="41"/>
      <c r="N178" s="42"/>
      <c r="O178" s="41"/>
      <c r="P178" s="42"/>
      <c r="Q178" s="41"/>
      <c r="R178" s="43">
        <v>0</v>
      </c>
      <c r="S178" s="44"/>
      <c r="T178" s="43"/>
      <c r="U178" s="45"/>
      <c r="V178" s="43"/>
      <c r="W178" s="41">
        <v>0</v>
      </c>
      <c r="X178" s="42"/>
      <c r="Y178" s="41"/>
      <c r="Z178" s="42"/>
      <c r="AA178" s="46">
        <v>15</v>
      </c>
      <c r="AB178" s="46">
        <v>4</v>
      </c>
      <c r="AC178" s="47"/>
      <c r="AD178" s="47"/>
      <c r="AE178" s="43"/>
      <c r="AF178" s="45">
        <v>5</v>
      </c>
      <c r="AG178" s="48"/>
      <c r="AH178" s="49"/>
      <c r="AI178" s="41">
        <v>0</v>
      </c>
      <c r="AJ178" s="50"/>
      <c r="AK178" s="41"/>
      <c r="AL178" s="42"/>
      <c r="AM178" s="41">
        <v>5</v>
      </c>
      <c r="AN178" s="46">
        <v>0</v>
      </c>
      <c r="AO178" s="49"/>
      <c r="AP178" s="43"/>
      <c r="AQ178" s="49"/>
      <c r="AR178" s="43"/>
      <c r="AS178" s="49"/>
      <c r="AT178" s="51">
        <v>0</v>
      </c>
      <c r="AU178" s="42"/>
      <c r="AV178" s="41"/>
      <c r="AW178" s="42"/>
      <c r="AX178" s="41"/>
      <c r="AY178" s="43">
        <v>0</v>
      </c>
      <c r="AZ178" s="49"/>
      <c r="BA178" s="48"/>
      <c r="BB178" s="49">
        <v>5</v>
      </c>
      <c r="BC178" s="41">
        <v>0</v>
      </c>
      <c r="BD178" s="48">
        <v>0</v>
      </c>
      <c r="BE178" s="41">
        <v>15</v>
      </c>
      <c r="BF178" s="50">
        <v>30</v>
      </c>
      <c r="BG178" s="43">
        <v>0</v>
      </c>
      <c r="BH178" s="44"/>
    </row>
    <row r="179" spans="1:60" ht="21.75" customHeight="1" x14ac:dyDescent="0.3">
      <c r="A179" s="524" t="s">
        <v>290</v>
      </c>
      <c r="B179" s="526" t="s">
        <v>291</v>
      </c>
      <c r="C179" s="526" t="s">
        <v>237</v>
      </c>
      <c r="D179" s="23" t="s">
        <v>79</v>
      </c>
      <c r="E179" s="24">
        <f t="shared" si="0"/>
        <v>40</v>
      </c>
      <c r="F179" s="25">
        <f t="shared" si="1"/>
        <v>30</v>
      </c>
      <c r="G179" s="25">
        <f t="shared" si="2"/>
        <v>15</v>
      </c>
      <c r="H179" s="25">
        <f t="shared" si="3"/>
        <v>15</v>
      </c>
      <c r="I179" s="26">
        <f t="shared" si="4"/>
        <v>15</v>
      </c>
      <c r="J179" s="27">
        <f t="shared" si="5"/>
        <v>115</v>
      </c>
      <c r="K179" s="527">
        <f>(J179+(J180/5))</f>
        <v>163</v>
      </c>
      <c r="L179" s="529">
        <f>IF(K179=0,"",RANK(K179,K:K,0))</f>
        <v>20</v>
      </c>
      <c r="M179" s="28"/>
      <c r="N179" s="29">
        <v>3</v>
      </c>
      <c r="O179" s="28">
        <v>6</v>
      </c>
      <c r="P179" s="29"/>
      <c r="Q179" s="28"/>
      <c r="R179" s="30">
        <v>4</v>
      </c>
      <c r="S179" s="31"/>
      <c r="T179" s="30">
        <v>8</v>
      </c>
      <c r="U179" s="32"/>
      <c r="V179" s="30"/>
      <c r="W179" s="28">
        <v>0</v>
      </c>
      <c r="X179" s="29"/>
      <c r="Y179" s="28"/>
      <c r="Z179" s="29">
        <v>4</v>
      </c>
      <c r="AA179" s="33">
        <v>6</v>
      </c>
      <c r="AB179" s="33">
        <v>6</v>
      </c>
      <c r="AC179" s="34"/>
      <c r="AD179" s="34"/>
      <c r="AE179" s="30"/>
      <c r="AF179" s="32"/>
      <c r="AG179" s="35">
        <v>40</v>
      </c>
      <c r="AH179" s="36"/>
      <c r="AI179" s="28">
        <v>6</v>
      </c>
      <c r="AJ179" s="37">
        <v>10</v>
      </c>
      <c r="AK179" s="28"/>
      <c r="AL179" s="29"/>
      <c r="AM179" s="28">
        <v>15</v>
      </c>
      <c r="AN179" s="33">
        <v>0</v>
      </c>
      <c r="AO179" s="36"/>
      <c r="AP179" s="30">
        <v>3</v>
      </c>
      <c r="AQ179" s="36"/>
      <c r="AR179" s="30">
        <v>3</v>
      </c>
      <c r="AS179" s="36"/>
      <c r="AT179" s="38">
        <v>0</v>
      </c>
      <c r="AU179" s="29"/>
      <c r="AV179" s="28"/>
      <c r="AW179" s="29">
        <v>8</v>
      </c>
      <c r="AX179" s="28">
        <v>15</v>
      </c>
      <c r="AY179" s="30">
        <v>15</v>
      </c>
      <c r="AZ179" s="36"/>
      <c r="BA179" s="35">
        <v>8</v>
      </c>
      <c r="BB179" s="36"/>
      <c r="BC179" s="28">
        <v>0</v>
      </c>
      <c r="BD179" s="35">
        <v>8</v>
      </c>
      <c r="BE179" s="28">
        <v>15</v>
      </c>
      <c r="BF179" s="37">
        <v>30</v>
      </c>
      <c r="BG179" s="30">
        <v>8</v>
      </c>
      <c r="BH179" s="31">
        <v>8</v>
      </c>
    </row>
    <row r="180" spans="1:60" ht="21.75" customHeight="1" x14ac:dyDescent="0.3">
      <c r="A180" s="525"/>
      <c r="B180" s="525"/>
      <c r="C180" s="525"/>
      <c r="D180" s="39" t="s">
        <v>80</v>
      </c>
      <c r="E180" s="24">
        <f t="shared" si="0"/>
        <v>60</v>
      </c>
      <c r="F180" s="25">
        <f t="shared" si="1"/>
        <v>60</v>
      </c>
      <c r="G180" s="25">
        <f t="shared" si="2"/>
        <v>50</v>
      </c>
      <c r="H180" s="25">
        <f t="shared" si="3"/>
        <v>40</v>
      </c>
      <c r="I180" s="26">
        <f t="shared" si="4"/>
        <v>30</v>
      </c>
      <c r="J180" s="40">
        <f t="shared" si="5"/>
        <v>240</v>
      </c>
      <c r="K180" s="528"/>
      <c r="L180" s="528"/>
      <c r="M180" s="41"/>
      <c r="N180" s="42">
        <v>15</v>
      </c>
      <c r="O180" s="41"/>
      <c r="P180" s="42"/>
      <c r="Q180" s="41"/>
      <c r="R180" s="43">
        <v>0</v>
      </c>
      <c r="S180" s="44"/>
      <c r="T180" s="43">
        <v>25</v>
      </c>
      <c r="U180" s="45"/>
      <c r="V180" s="43"/>
      <c r="W180" s="41">
        <v>0</v>
      </c>
      <c r="X180" s="42"/>
      <c r="Y180" s="41"/>
      <c r="Z180" s="42"/>
      <c r="AA180" s="46">
        <v>40</v>
      </c>
      <c r="AB180" s="46"/>
      <c r="AC180" s="47"/>
      <c r="AD180" s="47"/>
      <c r="AE180" s="43"/>
      <c r="AF180" s="45"/>
      <c r="AG180" s="48">
        <v>60</v>
      </c>
      <c r="AH180" s="49"/>
      <c r="AI180" s="41">
        <v>0</v>
      </c>
      <c r="AJ180" s="50">
        <v>50</v>
      </c>
      <c r="AK180" s="41"/>
      <c r="AL180" s="42"/>
      <c r="AM180" s="41">
        <v>25</v>
      </c>
      <c r="AN180" s="46">
        <v>0</v>
      </c>
      <c r="AO180" s="49"/>
      <c r="AP180" s="43"/>
      <c r="AQ180" s="49"/>
      <c r="AR180" s="43">
        <v>25</v>
      </c>
      <c r="AS180" s="49"/>
      <c r="AT180" s="51">
        <v>0</v>
      </c>
      <c r="AU180" s="42"/>
      <c r="AV180" s="41"/>
      <c r="AW180" s="42"/>
      <c r="AX180" s="41">
        <v>5</v>
      </c>
      <c r="AY180" s="43">
        <v>5</v>
      </c>
      <c r="AZ180" s="49"/>
      <c r="BA180" s="48">
        <v>25</v>
      </c>
      <c r="BB180" s="49"/>
      <c r="BC180" s="41">
        <v>0</v>
      </c>
      <c r="BD180" s="48">
        <v>0</v>
      </c>
      <c r="BE180" s="41">
        <v>5</v>
      </c>
      <c r="BF180" s="50">
        <v>30</v>
      </c>
      <c r="BG180" s="43">
        <v>25</v>
      </c>
      <c r="BH180" s="44">
        <v>60</v>
      </c>
    </row>
  </sheetData>
  <mergeCells count="460"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L137:L138"/>
    <mergeCell ref="L139:L140"/>
    <mergeCell ref="L123:L124"/>
    <mergeCell ref="L125:L126"/>
    <mergeCell ref="L127:L128"/>
    <mergeCell ref="L129:L130"/>
    <mergeCell ref="L131:L132"/>
    <mergeCell ref="L133:L134"/>
    <mergeCell ref="L135:L136"/>
    <mergeCell ref="K145:K146"/>
    <mergeCell ref="L145:L146"/>
    <mergeCell ref="K147:K148"/>
    <mergeCell ref="L147:L148"/>
    <mergeCell ref="K149:K150"/>
    <mergeCell ref="L149:L150"/>
    <mergeCell ref="L151:L152"/>
    <mergeCell ref="K165:K166"/>
    <mergeCell ref="K167:K168"/>
    <mergeCell ref="L167:L168"/>
    <mergeCell ref="K169:K170"/>
    <mergeCell ref="K171:K172"/>
    <mergeCell ref="K173:K174"/>
    <mergeCell ref="K175:K176"/>
    <mergeCell ref="K177:K178"/>
    <mergeCell ref="K179:K180"/>
    <mergeCell ref="K151:K152"/>
    <mergeCell ref="K153:K154"/>
    <mergeCell ref="K155:K156"/>
    <mergeCell ref="K157:K158"/>
    <mergeCell ref="K159:K160"/>
    <mergeCell ref="K161:K162"/>
    <mergeCell ref="K163:K164"/>
    <mergeCell ref="L169:L170"/>
    <mergeCell ref="L171:L172"/>
    <mergeCell ref="L173:L174"/>
    <mergeCell ref="L175:L176"/>
    <mergeCell ref="L177:L178"/>
    <mergeCell ref="L179:L180"/>
    <mergeCell ref="L153:L154"/>
    <mergeCell ref="L155:L156"/>
    <mergeCell ref="L157:L158"/>
    <mergeCell ref="L159:L160"/>
    <mergeCell ref="L161:L162"/>
    <mergeCell ref="L163:L164"/>
    <mergeCell ref="L165:L166"/>
    <mergeCell ref="K87:K88"/>
    <mergeCell ref="L87:L88"/>
    <mergeCell ref="K89:K90"/>
    <mergeCell ref="L89:L90"/>
    <mergeCell ref="K91:K92"/>
    <mergeCell ref="L91:L92"/>
    <mergeCell ref="L93:L94"/>
    <mergeCell ref="K93:K94"/>
    <mergeCell ref="K95:K96"/>
    <mergeCell ref="K97:K98"/>
    <mergeCell ref="K99:K100"/>
    <mergeCell ref="K101:K102"/>
    <mergeCell ref="K103:K104"/>
    <mergeCell ref="K105:K106"/>
    <mergeCell ref="L95:L96"/>
    <mergeCell ref="L97:L98"/>
    <mergeCell ref="L99:L100"/>
    <mergeCell ref="L101:L102"/>
    <mergeCell ref="L103:L104"/>
    <mergeCell ref="L105:L106"/>
    <mergeCell ref="L107:L108"/>
    <mergeCell ref="K107:K108"/>
    <mergeCell ref="K109:K110"/>
    <mergeCell ref="K111:K112"/>
    <mergeCell ref="K113:K114"/>
    <mergeCell ref="K115:K116"/>
    <mergeCell ref="K117:K118"/>
    <mergeCell ref="K119:K120"/>
    <mergeCell ref="L109:L110"/>
    <mergeCell ref="L111:L112"/>
    <mergeCell ref="L113:L114"/>
    <mergeCell ref="L115:L116"/>
    <mergeCell ref="L117:L118"/>
    <mergeCell ref="L119:L120"/>
    <mergeCell ref="L121:L122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L141:L142"/>
    <mergeCell ref="K143:K144"/>
    <mergeCell ref="L143:L144"/>
    <mergeCell ref="BE1:BF1"/>
    <mergeCell ref="BG1:BH1"/>
    <mergeCell ref="R1:V1"/>
    <mergeCell ref="W1:Z1"/>
    <mergeCell ref="AA1:AH1"/>
    <mergeCell ref="AI1:AM1"/>
    <mergeCell ref="AN1:AS1"/>
    <mergeCell ref="AT1:AX1"/>
    <mergeCell ref="AY1:BB1"/>
    <mergeCell ref="K11:K12"/>
    <mergeCell ref="K13:K14"/>
    <mergeCell ref="L11:L12"/>
    <mergeCell ref="L13:L14"/>
    <mergeCell ref="L79:L80"/>
    <mergeCell ref="L81:L82"/>
    <mergeCell ref="L65:L66"/>
    <mergeCell ref="L67:L68"/>
    <mergeCell ref="L69:L70"/>
    <mergeCell ref="A1:D2"/>
    <mergeCell ref="E1:I1"/>
    <mergeCell ref="J1:J2"/>
    <mergeCell ref="K1:K2"/>
    <mergeCell ref="L1:L2"/>
    <mergeCell ref="M1:Q1"/>
    <mergeCell ref="A3:A4"/>
    <mergeCell ref="B3:B4"/>
    <mergeCell ref="C3:C4"/>
    <mergeCell ref="L3:L4"/>
    <mergeCell ref="K3:K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5:K6"/>
    <mergeCell ref="K7:K8"/>
    <mergeCell ref="L7:L8"/>
    <mergeCell ref="K9:K10"/>
    <mergeCell ref="L9:L1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B31:B32"/>
    <mergeCell ref="C31:C32"/>
    <mergeCell ref="A31:A32"/>
    <mergeCell ref="A29:A30"/>
    <mergeCell ref="B29:B30"/>
    <mergeCell ref="C29:C30"/>
    <mergeCell ref="B37:B38"/>
    <mergeCell ref="C37:C38"/>
    <mergeCell ref="A33:A34"/>
    <mergeCell ref="B33:B34"/>
    <mergeCell ref="C33:C34"/>
    <mergeCell ref="A35:A36"/>
    <mergeCell ref="B35:B36"/>
    <mergeCell ref="A11:A12"/>
    <mergeCell ref="B11:B12"/>
    <mergeCell ref="C11:C12"/>
    <mergeCell ref="A13:A14"/>
    <mergeCell ref="B13:B14"/>
    <mergeCell ref="C13:C14"/>
    <mergeCell ref="A15:A16"/>
    <mergeCell ref="A25:A26"/>
    <mergeCell ref="A27:A28"/>
    <mergeCell ref="B27:B28"/>
    <mergeCell ref="C27:C28"/>
    <mergeCell ref="A23:A24"/>
    <mergeCell ref="B23:B24"/>
    <mergeCell ref="C23:C24"/>
    <mergeCell ref="B25:B26"/>
    <mergeCell ref="C25:C26"/>
    <mergeCell ref="A19:A20"/>
    <mergeCell ref="B19:B20"/>
    <mergeCell ref="C19:C20"/>
    <mergeCell ref="A45:A46"/>
    <mergeCell ref="B45:B46"/>
    <mergeCell ref="C45:C46"/>
    <mergeCell ref="A47:A48"/>
    <mergeCell ref="B47:B48"/>
    <mergeCell ref="C47:C48"/>
    <mergeCell ref="A49:A50"/>
    <mergeCell ref="C35:C36"/>
    <mergeCell ref="A37:A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K47:K48"/>
    <mergeCell ref="L47:L4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49:B50"/>
    <mergeCell ref="C49:C50"/>
    <mergeCell ref="K37:K38"/>
    <mergeCell ref="K39:K40"/>
    <mergeCell ref="L39:L40"/>
    <mergeCell ref="K41:K42"/>
    <mergeCell ref="L41:L42"/>
    <mergeCell ref="K43:K44"/>
    <mergeCell ref="L43:L44"/>
    <mergeCell ref="K45:K46"/>
    <mergeCell ref="L45:L46"/>
    <mergeCell ref="L37:L38"/>
    <mergeCell ref="K23:K24"/>
    <mergeCell ref="K25:K26"/>
    <mergeCell ref="K27:K28"/>
    <mergeCell ref="L27:L28"/>
    <mergeCell ref="K29:K30"/>
    <mergeCell ref="L29:L30"/>
    <mergeCell ref="L33:L34"/>
    <mergeCell ref="K33:K34"/>
    <mergeCell ref="K35:K36"/>
    <mergeCell ref="L23:L24"/>
    <mergeCell ref="L25:L26"/>
    <mergeCell ref="L35:L36"/>
    <mergeCell ref="L31:L32"/>
    <mergeCell ref="K31:K32"/>
    <mergeCell ref="L49:L50"/>
    <mergeCell ref="K49:K50"/>
    <mergeCell ref="K51:K52"/>
    <mergeCell ref="K53:K54"/>
    <mergeCell ref="K55:K56"/>
    <mergeCell ref="K57:K58"/>
    <mergeCell ref="K59:K60"/>
    <mergeCell ref="K61:K62"/>
    <mergeCell ref="L51:L52"/>
    <mergeCell ref="L53:L54"/>
    <mergeCell ref="L55:L56"/>
    <mergeCell ref="L57:L58"/>
    <mergeCell ref="L59:L60"/>
    <mergeCell ref="L61:L62"/>
    <mergeCell ref="L63:L64"/>
    <mergeCell ref="K63:K64"/>
    <mergeCell ref="K65:K66"/>
    <mergeCell ref="K67:K68"/>
    <mergeCell ref="K69:K70"/>
    <mergeCell ref="K71:K72"/>
    <mergeCell ref="K73:K74"/>
    <mergeCell ref="K75:K76"/>
    <mergeCell ref="K77:K78"/>
    <mergeCell ref="L71:L72"/>
    <mergeCell ref="L73:L74"/>
    <mergeCell ref="L75:L76"/>
    <mergeCell ref="L77:L78"/>
    <mergeCell ref="K79:K80"/>
    <mergeCell ref="K81:K82"/>
    <mergeCell ref="K83:K84"/>
    <mergeCell ref="L83:L84"/>
    <mergeCell ref="K85:K86"/>
    <mergeCell ref="L85:L86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A177:A178"/>
    <mergeCell ref="B177:B178"/>
    <mergeCell ref="C177:C178"/>
    <mergeCell ref="A179:A180"/>
    <mergeCell ref="B179:B180"/>
    <mergeCell ref="C179:C180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91" t="s">
        <v>21</v>
      </c>
      <c r="B1" s="492" t="s">
        <v>6067</v>
      </c>
      <c r="C1" s="491" t="s">
        <v>6068</v>
      </c>
      <c r="D1" s="493" t="s">
        <v>6069</v>
      </c>
      <c r="E1" s="491" t="s">
        <v>6070</v>
      </c>
      <c r="F1" s="491" t="s">
        <v>6071</v>
      </c>
      <c r="G1" s="491" t="s">
        <v>6072</v>
      </c>
      <c r="H1" s="501" t="s">
        <v>6073</v>
      </c>
      <c r="I1" s="501" t="s">
        <v>6074</v>
      </c>
    </row>
    <row r="2" spans="1:10" ht="18" customHeight="1" x14ac:dyDescent="0.3">
      <c r="A2" s="494">
        <f>'L16'!$O$131</f>
        <v>1</v>
      </c>
      <c r="B2" s="495">
        <f>'L16'!$N$131</f>
        <v>12300</v>
      </c>
      <c r="C2" s="494" t="str">
        <f>'L16'!$A$131</f>
        <v>0906230</v>
      </c>
      <c r="D2" s="499" t="str">
        <f>'L16'!$B$131</f>
        <v>Nemcsek Gréta</v>
      </c>
      <c r="E2" s="499" t="str">
        <f>'L16'!$C$131</f>
        <v>Vasas SC</v>
      </c>
      <c r="F2" s="494">
        <f>'L16'!$J$131</f>
        <v>0</v>
      </c>
      <c r="G2" s="494">
        <f>'L16'!$J$132</f>
        <v>0</v>
      </c>
      <c r="H2" s="494">
        <f>'L16'!$L$131</f>
        <v>780</v>
      </c>
      <c r="I2" s="494">
        <f>'L16'!$M$131</f>
        <v>358</v>
      </c>
    </row>
    <row r="3" spans="1:10" ht="18" customHeight="1" x14ac:dyDescent="0.3">
      <c r="A3" s="494">
        <f>'L16'!$O$75</f>
        <v>2</v>
      </c>
      <c r="B3" s="495">
        <f>'L16'!$N$75</f>
        <v>6690</v>
      </c>
      <c r="C3" s="494" t="str">
        <f>'L16'!$A$75</f>
        <v>090129</v>
      </c>
      <c r="D3" s="499" t="str">
        <f>'L16'!$B$75</f>
        <v>Kálmán Luca</v>
      </c>
      <c r="E3" s="499" t="str">
        <f>'L16'!$C$75</f>
        <v>Alfa TI</v>
      </c>
      <c r="F3" s="494">
        <f>'L16'!$J$75</f>
        <v>150</v>
      </c>
      <c r="G3" s="494">
        <f>'L16'!$J$76</f>
        <v>0</v>
      </c>
      <c r="H3" s="494">
        <f>'L16'!$L$75</f>
        <v>480</v>
      </c>
      <c r="I3" s="494">
        <f>'L16'!$M$75</f>
        <v>186</v>
      </c>
      <c r="J3" s="215"/>
    </row>
    <row r="4" spans="1:10" ht="18" customHeight="1" x14ac:dyDescent="0.3">
      <c r="A4" s="494">
        <f>'L16'!$O$115</f>
        <v>3</v>
      </c>
      <c r="B4" s="495">
        <f>'L16'!$N$115</f>
        <v>5310</v>
      </c>
      <c r="C4" s="494" t="str">
        <f>'L16'!$A$115</f>
        <v>090306</v>
      </c>
      <c r="D4" s="499" t="str">
        <f>'L16'!$B$115</f>
        <v>Mihálka Anna</v>
      </c>
      <c r="E4" s="499" t="str">
        <f>'L16'!$C$115</f>
        <v>Alfa TI</v>
      </c>
      <c r="F4" s="494">
        <f>'L16'!$J$115</f>
        <v>200</v>
      </c>
      <c r="G4" s="494">
        <f>'L16'!$J$116</f>
        <v>0</v>
      </c>
      <c r="H4" s="494">
        <f>'L16'!$L$115</f>
        <v>380</v>
      </c>
      <c r="I4" s="494">
        <f>'L16'!$M$115</f>
        <v>145</v>
      </c>
      <c r="J4" s="215"/>
    </row>
    <row r="5" spans="1:10" ht="18" customHeight="1" x14ac:dyDescent="0.3">
      <c r="A5" s="494">
        <f>'L16'!$O$17</f>
        <v>4</v>
      </c>
      <c r="B5" s="495">
        <f>'L16'!$N$17</f>
        <v>4440</v>
      </c>
      <c r="C5" s="494" t="str">
        <f>'L16'!$A$17</f>
        <v>091016</v>
      </c>
      <c r="D5" s="499" t="str">
        <f>'L16'!$B$17</f>
        <v>Bevíz Lujza</v>
      </c>
      <c r="E5" s="499" t="str">
        <f>'L16'!$C$17</f>
        <v>Ten.Műhely</v>
      </c>
      <c r="F5" s="494">
        <f>'L16'!$J$17</f>
        <v>480</v>
      </c>
      <c r="G5" s="494">
        <f>'L16'!$J$18</f>
        <v>350</v>
      </c>
      <c r="H5" s="494">
        <f>'L16'!$L$17</f>
        <v>340</v>
      </c>
      <c r="I5" s="494">
        <f>'L16'!$M$17</f>
        <v>107</v>
      </c>
      <c r="J5" s="215"/>
    </row>
    <row r="6" spans="1:10" ht="18" customHeight="1" x14ac:dyDescent="0.3">
      <c r="A6" s="494">
        <f>'L16'!$O$159</f>
        <v>5</v>
      </c>
      <c r="B6" s="495">
        <f>'L16'!$N$159</f>
        <v>2490.4</v>
      </c>
      <c r="C6" s="494" t="str">
        <f>'L16'!$A$159</f>
        <v>1004280</v>
      </c>
      <c r="D6" s="499" t="str">
        <f>'L16'!$B$159</f>
        <v>Serkédi Emese</v>
      </c>
      <c r="E6" s="499" t="str">
        <f>'L16'!$C$159</f>
        <v>BSC</v>
      </c>
      <c r="F6" s="494">
        <f>'L16'!$J$159</f>
        <v>268</v>
      </c>
      <c r="G6" s="494">
        <f>'L16'!$J$160</f>
        <v>312</v>
      </c>
      <c r="H6" s="494">
        <f>'L16'!$L$159</f>
        <v>540</v>
      </c>
      <c r="I6" s="502">
        <f>'L16'!$M$159</f>
        <v>36</v>
      </c>
    </row>
    <row r="7" spans="1:10" ht="18" customHeight="1" x14ac:dyDescent="0.3">
      <c r="A7" s="494">
        <f>'L16'!$O$81</f>
        <v>6</v>
      </c>
      <c r="B7" s="495">
        <f>'L16'!$N$81</f>
        <v>2070</v>
      </c>
      <c r="C7" s="494" t="str">
        <f>'L16'!$A$81</f>
        <v>090601</v>
      </c>
      <c r="D7" s="499" t="str">
        <f>'L16'!$B$81</f>
        <v>Kardos Lora</v>
      </c>
      <c r="E7" s="499" t="str">
        <f>'L16'!$C$81</f>
        <v>Mini Garros</v>
      </c>
      <c r="F7" s="494">
        <f>'L16'!$J$81</f>
        <v>0</v>
      </c>
      <c r="G7" s="494">
        <f>'L16'!$J$82</f>
        <v>0</v>
      </c>
      <c r="H7" s="494">
        <f>'L16'!$L$81</f>
        <v>0</v>
      </c>
      <c r="I7" s="494">
        <f>'L16'!$M$81</f>
        <v>69</v>
      </c>
    </row>
    <row r="8" spans="1:10" ht="18" customHeight="1" x14ac:dyDescent="0.3">
      <c r="A8" s="494">
        <f>'L16'!$O$199</f>
        <v>7</v>
      </c>
      <c r="B8" s="495">
        <f>'L16'!$N$199</f>
        <v>1928.8</v>
      </c>
      <c r="C8" s="494" t="str">
        <f>'L16'!$A$199</f>
        <v>090911</v>
      </c>
      <c r="D8" s="499" t="str">
        <f>'L16'!$B$199</f>
        <v>Teker Lotti</v>
      </c>
      <c r="E8" s="499" t="str">
        <f>'L16'!$C$199</f>
        <v>Ten.Műhely</v>
      </c>
      <c r="F8" s="494">
        <f>'L16'!$J$199</f>
        <v>570</v>
      </c>
      <c r="G8" s="494">
        <f>'L16'!$J$200</f>
        <v>494</v>
      </c>
      <c r="H8" s="494">
        <f>'L16'!$L$199</f>
        <v>330</v>
      </c>
      <c r="I8" s="494">
        <f>'L16'!$M$199</f>
        <v>20</v>
      </c>
    </row>
    <row r="9" spans="1:10" ht="18" customHeight="1" x14ac:dyDescent="0.3">
      <c r="A9" s="494">
        <f>'L16'!$O$137</f>
        <v>8</v>
      </c>
      <c r="B9" s="495">
        <f>'L16'!$N$137</f>
        <v>1478</v>
      </c>
      <c r="C9" s="494" t="str">
        <f>'L16'!$A$137</f>
        <v>110210</v>
      </c>
      <c r="D9" s="499" t="str">
        <f>'L16'!$B$137</f>
        <v>Nógrádi Noémi</v>
      </c>
      <c r="E9" s="499" t="str">
        <f>'L16'!$C$137</f>
        <v>Bp. Honvéd</v>
      </c>
      <c r="F9" s="494">
        <f>'L16'!$J$137</f>
        <v>0</v>
      </c>
      <c r="G9" s="494">
        <f>'L16'!$J$138</f>
        <v>0</v>
      </c>
      <c r="H9" s="494">
        <f>'L16'!$L$137</f>
        <v>409</v>
      </c>
      <c r="I9" s="502">
        <f>'L16'!$M$137</f>
        <v>22</v>
      </c>
    </row>
    <row r="10" spans="1:10" ht="18" customHeight="1" x14ac:dyDescent="0.3">
      <c r="A10" s="494">
        <f>'L16'!$O$161</f>
        <v>9</v>
      </c>
      <c r="B10" s="495">
        <f>'L16'!$N$161</f>
        <v>1160</v>
      </c>
      <c r="C10" s="494" t="str">
        <f>'L16'!$A$161</f>
        <v>0905080</v>
      </c>
      <c r="D10" s="499" t="str">
        <f>'L16'!$B$161</f>
        <v>Shitikova Kristina</v>
      </c>
      <c r="E10" s="499" t="str">
        <f>'L16'!$C$161</f>
        <v>Alfa TI</v>
      </c>
      <c r="F10" s="494">
        <f>'L16'!$J$161</f>
        <v>50</v>
      </c>
      <c r="G10" s="494">
        <f>'L16'!$J$162</f>
        <v>0</v>
      </c>
      <c r="H10" s="494">
        <f>'L16'!$L$161</f>
        <v>0</v>
      </c>
      <c r="I10" s="494">
        <f>'L16'!$M$161</f>
        <v>37</v>
      </c>
      <c r="J10" s="215"/>
    </row>
    <row r="11" spans="1:10" ht="18" customHeight="1" x14ac:dyDescent="0.3">
      <c r="A11" s="494">
        <f>'L16'!$O$45</f>
        <v>10</v>
      </c>
      <c r="B11" s="495">
        <f>'L16'!$N$45</f>
        <v>1025</v>
      </c>
      <c r="C11" s="494" t="str">
        <f>'L16'!$A$45</f>
        <v>100119</v>
      </c>
      <c r="D11" s="499" t="str">
        <f>'L16'!$B$45</f>
        <v>Fizel Laura Liza</v>
      </c>
      <c r="E11" s="499" t="str">
        <f>'L16'!$C$45</f>
        <v>Bp. Honvéd</v>
      </c>
      <c r="F11" s="494">
        <f>'L16'!$J$45</f>
        <v>318</v>
      </c>
      <c r="G11" s="494">
        <f>'L16'!$J$46</f>
        <v>285</v>
      </c>
      <c r="H11" s="494">
        <f>'L16'!$L$45</f>
        <v>280</v>
      </c>
      <c r="I11" s="502">
        <f>'L16'!$M$45</f>
        <v>3</v>
      </c>
      <c r="J11" s="215"/>
    </row>
    <row r="12" spans="1:10" ht="18" customHeight="1" x14ac:dyDescent="0.3">
      <c r="A12" s="494">
        <f>'L16'!$O$189</f>
        <v>11</v>
      </c>
      <c r="B12" s="495">
        <f>'L16'!$N$189</f>
        <v>1024</v>
      </c>
      <c r="C12" s="494" t="str">
        <f>'L16'!$A$189</f>
        <v>111006</v>
      </c>
      <c r="D12" s="499" t="str">
        <f>'L16'!$B$189</f>
        <v>Sziklai Zita</v>
      </c>
      <c r="E12" s="499" t="str">
        <f>'L16'!$C$189</f>
        <v>Bp. Honvéd</v>
      </c>
      <c r="F12" s="494">
        <f>'L16'!$J$189</f>
        <v>124</v>
      </c>
      <c r="G12" s="494">
        <f>'L16'!$J$190</f>
        <v>0</v>
      </c>
      <c r="H12" s="494">
        <f>'L16'!$L$189</f>
        <v>420</v>
      </c>
      <c r="I12" s="502">
        <f>'L16'!$M$189</f>
        <v>2</v>
      </c>
    </row>
    <row r="13" spans="1:10" ht="18" customHeight="1" x14ac:dyDescent="0.3">
      <c r="A13" s="494">
        <f>'L16'!$O$177</f>
        <v>12</v>
      </c>
      <c r="B13" s="495">
        <f>'L16'!$N$177</f>
        <v>906.4</v>
      </c>
      <c r="C13" s="494" t="str">
        <f>'L16'!$A$177</f>
        <v>100518</v>
      </c>
      <c r="D13" s="499" t="str">
        <f>'L16'!$B$177</f>
        <v>Szabó Kitti</v>
      </c>
      <c r="E13" s="499" t="str">
        <f>'L16'!$C$177</f>
        <v>MTK</v>
      </c>
      <c r="F13" s="494">
        <f>'L16'!$J$177</f>
        <v>540</v>
      </c>
      <c r="G13" s="494">
        <f>'L16'!$J$178</f>
        <v>382</v>
      </c>
      <c r="H13" s="494">
        <f>'L16'!$L$177</f>
        <v>145</v>
      </c>
      <c r="I13" s="502">
        <f>'L16'!$M$177</f>
        <v>0</v>
      </c>
      <c r="J13" s="215"/>
    </row>
    <row r="14" spans="1:10" ht="18" customHeight="1" x14ac:dyDescent="0.3">
      <c r="A14" s="494">
        <f>'L16'!$O$155</f>
        <v>13</v>
      </c>
      <c r="B14" s="495">
        <f>'L16'!$N$155</f>
        <v>866.8</v>
      </c>
      <c r="C14" s="494" t="str">
        <f>'L16'!$A$155</f>
        <v>1005100</v>
      </c>
      <c r="D14" s="499" t="str">
        <f>'L16'!$B$155</f>
        <v>Sávolt Karolina</v>
      </c>
      <c r="E14" s="499" t="str">
        <f>'L16'!$C$155</f>
        <v>Ten.Műhely</v>
      </c>
      <c r="F14" s="494">
        <f>'L16'!$J$155</f>
        <v>268</v>
      </c>
      <c r="G14" s="494">
        <f>'L16'!$J$156</f>
        <v>294</v>
      </c>
      <c r="H14" s="494">
        <f>'L16'!$L$155</f>
        <v>270</v>
      </c>
      <c r="I14" s="502">
        <f>'L16'!$M$155</f>
        <v>0</v>
      </c>
      <c r="J14" s="215"/>
    </row>
    <row r="15" spans="1:10" ht="18" customHeight="1" x14ac:dyDescent="0.3">
      <c r="A15" s="494">
        <f>'L16'!$O$101</f>
        <v>14</v>
      </c>
      <c r="B15" s="495">
        <f>'L16'!$N$101</f>
        <v>726</v>
      </c>
      <c r="C15" s="494" t="str">
        <f>'L16'!$A$101</f>
        <v>090712</v>
      </c>
      <c r="D15" s="499" t="str">
        <f>'L16'!$B$101</f>
        <v>Kristyán Fanni</v>
      </c>
      <c r="E15" s="499" t="str">
        <f>'L16'!$C$101</f>
        <v>Pasarét TK</v>
      </c>
      <c r="F15" s="494">
        <f>'L16'!$J$101</f>
        <v>600</v>
      </c>
      <c r="G15" s="494">
        <f>'L16'!$J$102</f>
        <v>630</v>
      </c>
      <c r="H15" s="494">
        <f>'L16'!$L$101</f>
        <v>0</v>
      </c>
      <c r="I15" s="502">
        <f>'L16'!$M$101</f>
        <v>0</v>
      </c>
    </row>
    <row r="16" spans="1:10" ht="18" customHeight="1" x14ac:dyDescent="0.3">
      <c r="A16" s="494">
        <f>'L16'!$O$147</f>
        <v>15</v>
      </c>
      <c r="B16" s="495">
        <f>'L16'!$N$147</f>
        <v>695.4</v>
      </c>
      <c r="C16" s="494" t="str">
        <f>'L16'!$A$147</f>
        <v>100329</v>
      </c>
      <c r="D16" s="499" t="str">
        <f>'L16'!$B$147</f>
        <v xml:space="preserve">Rekedt-Nagy Panni </v>
      </c>
      <c r="E16" s="499" t="str">
        <f>'L16'!$C$147</f>
        <v>SVSE</v>
      </c>
      <c r="F16" s="494">
        <f>'L16'!$J$147</f>
        <v>85</v>
      </c>
      <c r="G16" s="494">
        <f>'L16'!$J$148</f>
        <v>102</v>
      </c>
      <c r="H16" s="494">
        <f>'L16'!$L$147</f>
        <v>295</v>
      </c>
      <c r="I16" s="502">
        <f>'L16'!$M$147</f>
        <v>0</v>
      </c>
      <c r="J16" s="215"/>
    </row>
    <row r="17" spans="1:10" ht="18" customHeight="1" x14ac:dyDescent="0.3">
      <c r="A17" s="494">
        <f>'L16'!$O$83</f>
        <v>16</v>
      </c>
      <c r="B17" s="495">
        <f>'L16'!$N$83</f>
        <v>626.4</v>
      </c>
      <c r="C17" s="494" t="str">
        <f>'L16'!$A$83</f>
        <v>090915</v>
      </c>
      <c r="D17" s="499" t="str">
        <f>'L16'!$B$83</f>
        <v>Kátai Luca Sára</v>
      </c>
      <c r="E17" s="499" t="str">
        <f>'L16'!$C$83</f>
        <v>SVSE</v>
      </c>
      <c r="F17" s="494">
        <f>'L16'!$J$83</f>
        <v>460</v>
      </c>
      <c r="G17" s="494">
        <f>'L16'!$J$84</f>
        <v>432</v>
      </c>
      <c r="H17" s="494">
        <f>'L16'!$L$83</f>
        <v>40</v>
      </c>
      <c r="I17" s="502">
        <f>'L16'!$M$83</f>
        <v>0</v>
      </c>
    </row>
    <row r="18" spans="1:10" ht="18" customHeight="1" x14ac:dyDescent="0.3">
      <c r="A18" s="494">
        <f>'L16'!$O$51</f>
        <v>17</v>
      </c>
      <c r="B18" s="495">
        <f>'L16'!$N$51</f>
        <v>512</v>
      </c>
      <c r="C18" s="494" t="str">
        <f>'L16'!$A$51</f>
        <v>0910240</v>
      </c>
      <c r="D18" s="499" t="str">
        <f>'L16'!$B$51</f>
        <v>Gyepes Kira</v>
      </c>
      <c r="E18" s="499" t="str">
        <f>'L16'!$C$51</f>
        <v>SVSE</v>
      </c>
      <c r="F18" s="494">
        <f>'L16'!$J$51</f>
        <v>420</v>
      </c>
      <c r="G18" s="494">
        <f>'L16'!$J$52</f>
        <v>360</v>
      </c>
      <c r="H18" s="494">
        <f>'L16'!$L$51</f>
        <v>10</v>
      </c>
      <c r="I18" s="502">
        <f>'L16'!$M$51</f>
        <v>0</v>
      </c>
      <c r="J18" s="215"/>
    </row>
    <row r="19" spans="1:10" ht="18" customHeight="1" x14ac:dyDescent="0.3">
      <c r="A19" s="494">
        <f>'L16'!$O$27</f>
        <v>18</v>
      </c>
      <c r="B19" s="495">
        <f>'L16'!$N$27</f>
        <v>509</v>
      </c>
      <c r="C19" s="494" t="str">
        <f>'L16'!$A$27</f>
        <v>1109070</v>
      </c>
      <c r="D19" s="499" t="str">
        <f>'L16'!$B$27</f>
        <v>Csernus Tímea Csenge</v>
      </c>
      <c r="E19" s="499" t="str">
        <f>'L16'!$C$27</f>
        <v>Tszk Gyula</v>
      </c>
      <c r="F19" s="494">
        <f>'L16'!$J$27</f>
        <v>178</v>
      </c>
      <c r="G19" s="494">
        <f>'L16'!$J$28</f>
        <v>155</v>
      </c>
      <c r="H19" s="494">
        <f>'L16'!$L$27</f>
        <v>150</v>
      </c>
      <c r="I19" s="502">
        <f>'L16'!$M$27</f>
        <v>0</v>
      </c>
      <c r="J19" s="215"/>
    </row>
    <row r="20" spans="1:10" ht="18" customHeight="1" x14ac:dyDescent="0.3">
      <c r="A20" s="494">
        <f>'L16'!$O$95</f>
        <v>19</v>
      </c>
      <c r="B20" s="495">
        <f>'L16'!$N$95</f>
        <v>494</v>
      </c>
      <c r="C20" s="494" t="str">
        <f>'L16'!$A$95</f>
        <v>101001</v>
      </c>
      <c r="D20" s="499" t="str">
        <f>'L16'!$B$95</f>
        <v>Kovács Emese</v>
      </c>
      <c r="E20" s="499" t="str">
        <f>'L16'!$C$95</f>
        <v>Ten.Műhely</v>
      </c>
      <c r="F20" s="494">
        <f>'L16'!$J$95</f>
        <v>374</v>
      </c>
      <c r="G20" s="494">
        <f>'L16'!$J$96</f>
        <v>330</v>
      </c>
      <c r="H20" s="494">
        <f>'L16'!$L$95</f>
        <v>27</v>
      </c>
      <c r="I20" s="502">
        <f>'L16'!$M$95</f>
        <v>0</v>
      </c>
      <c r="J20" s="215"/>
    </row>
    <row r="21" spans="1:10" ht="18" customHeight="1" x14ac:dyDescent="0.3">
      <c r="A21" s="494">
        <f>'L16'!$O$191</f>
        <v>20</v>
      </c>
      <c r="B21" s="495">
        <f>'L16'!$N$191</f>
        <v>480.2</v>
      </c>
      <c r="C21" s="494" t="str">
        <f>'L16'!$A$191</f>
        <v>100722</v>
      </c>
      <c r="D21" s="499" t="str">
        <f>'L16'!$B$191</f>
        <v>Szilágyi Alexandra</v>
      </c>
      <c r="E21" s="499" t="str">
        <f>'L16'!$C$191</f>
        <v>SVSE</v>
      </c>
      <c r="F21" s="494">
        <f>'L16'!$J$191</f>
        <v>350</v>
      </c>
      <c r="G21" s="494">
        <f>'L16'!$J$192</f>
        <v>331</v>
      </c>
      <c r="H21" s="494">
        <f>'L16'!$L$191</f>
        <v>32</v>
      </c>
      <c r="I21" s="494">
        <f>'L16'!$M$191</f>
        <v>0</v>
      </c>
      <c r="J21" s="215"/>
    </row>
    <row r="22" spans="1:10" ht="18" customHeight="1" x14ac:dyDescent="0.3">
      <c r="A22" s="494">
        <f>'L16'!$O$103</f>
        <v>21</v>
      </c>
      <c r="B22" s="495">
        <f>'L16'!$N$103</f>
        <v>453.6</v>
      </c>
      <c r="C22" s="494" t="str">
        <f>'L16'!$A$103</f>
        <v>100811</v>
      </c>
      <c r="D22" s="499" t="str">
        <f>'L16'!$B$103</f>
        <v>Lehoczky Noémi</v>
      </c>
      <c r="E22" s="499" t="str">
        <f>'L16'!$C$103</f>
        <v>SVSE</v>
      </c>
      <c r="F22" s="494">
        <f>'L16'!$J$103</f>
        <v>288</v>
      </c>
      <c r="G22" s="494">
        <f>'L16'!$J$104</f>
        <v>558</v>
      </c>
      <c r="H22" s="494">
        <f>'L16'!$L$103</f>
        <v>27</v>
      </c>
      <c r="I22" s="494">
        <f>'L16'!$M$103</f>
        <v>0</v>
      </c>
    </row>
    <row r="23" spans="1:10" ht="18" customHeight="1" x14ac:dyDescent="0.3">
      <c r="A23" s="494">
        <f>'L16'!$O$127</f>
        <v>22</v>
      </c>
      <c r="B23" s="495">
        <f>'L16'!$N$127</f>
        <v>420</v>
      </c>
      <c r="C23" s="494" t="str">
        <f>'L16'!$A$127</f>
        <v>0901131</v>
      </c>
      <c r="D23" s="499" t="str">
        <f>'L16'!$B$127</f>
        <v>Nagy Olivia Stefánia</v>
      </c>
      <c r="E23" s="499" t="str">
        <f>'L16'!$C$127</f>
        <v>Labdás Sportok</v>
      </c>
      <c r="F23" s="494">
        <f>'L16'!$J$127</f>
        <v>210</v>
      </c>
      <c r="G23" s="494">
        <f>'L16'!$J$128</f>
        <v>150</v>
      </c>
      <c r="H23" s="494">
        <f>'L16'!$L$127</f>
        <v>0</v>
      </c>
      <c r="I23" s="494">
        <f>'L16'!$M$127</f>
        <v>6</v>
      </c>
    </row>
    <row r="24" spans="1:10" ht="18" customHeight="1" x14ac:dyDescent="0.3">
      <c r="A24" s="494">
        <f>'L16'!$O$143</f>
        <v>23</v>
      </c>
      <c r="B24" s="495">
        <f>'L16'!$N$143</f>
        <v>412.4</v>
      </c>
      <c r="C24" s="494" t="str">
        <f>'L16'!$A$143</f>
        <v>0903171</v>
      </c>
      <c r="D24" s="499" t="str">
        <f>'L16'!$B$143</f>
        <v>Pilmayer Ráhel Hanna</v>
      </c>
      <c r="E24" s="499" t="str">
        <f>'L16'!$C$143</f>
        <v>Bebto Team</v>
      </c>
      <c r="F24" s="494">
        <f>'L16'!$J$143</f>
        <v>355</v>
      </c>
      <c r="G24" s="494">
        <f>'L16'!$J$144</f>
        <v>187</v>
      </c>
      <c r="H24" s="494">
        <f>'L16'!$L$143</f>
        <v>10</v>
      </c>
      <c r="I24" s="502">
        <f>'L16'!$M$143</f>
        <v>0</v>
      </c>
    </row>
    <row r="25" spans="1:10" ht="18" customHeight="1" x14ac:dyDescent="0.3">
      <c r="A25" s="494">
        <f>'L16'!$O$41</f>
        <v>24</v>
      </c>
      <c r="B25" s="495">
        <f>'L16'!$N$41</f>
        <v>370</v>
      </c>
      <c r="C25" s="494" t="str">
        <f>'L16'!$A$41</f>
        <v>090207</v>
      </c>
      <c r="D25" s="499" t="str">
        <f>'L16'!$B$41</f>
        <v>Fehér Lola</v>
      </c>
      <c r="E25" s="499" t="str">
        <f>'L16'!$C$41</f>
        <v>GS Római TC</v>
      </c>
      <c r="F25" s="494">
        <f>'L16'!$J$41</f>
        <v>40</v>
      </c>
      <c r="G25" s="494">
        <f>'L16'!$J$42</f>
        <v>0</v>
      </c>
      <c r="H25" s="494">
        <f>'L16'!$L$41</f>
        <v>0</v>
      </c>
      <c r="I25" s="502">
        <f>'L16'!$M$41</f>
        <v>11</v>
      </c>
      <c r="J25" s="215"/>
    </row>
    <row r="26" spans="1:10" ht="18" customHeight="1" x14ac:dyDescent="0.3">
      <c r="A26" s="494">
        <f>'L16'!$O$73</f>
        <v>25</v>
      </c>
      <c r="B26" s="495">
        <f>'L16'!$N$73</f>
        <v>367</v>
      </c>
      <c r="C26" s="494" t="str">
        <f>'L16'!$A$73</f>
        <v>090901</v>
      </c>
      <c r="D26" s="499" t="str">
        <f>'L16'!$B$73</f>
        <v>Kállay Dorina Nina</v>
      </c>
      <c r="E26" s="499" t="str">
        <f>'L16'!$C$73</f>
        <v>GYAC</v>
      </c>
      <c r="F26" s="494">
        <f>'L16'!$J$73</f>
        <v>228</v>
      </c>
      <c r="G26" s="494">
        <f>'L16'!$J$74</f>
        <v>295</v>
      </c>
      <c r="H26" s="494">
        <f>'L16'!$L$73</f>
        <v>40</v>
      </c>
      <c r="I26" s="494">
        <f>'L16'!$M$73</f>
        <v>0</v>
      </c>
      <c r="J26" s="215"/>
    </row>
    <row r="27" spans="1:10" ht="18" customHeight="1" x14ac:dyDescent="0.3">
      <c r="A27" s="494">
        <f>'L16'!$O$111</f>
        <v>26</v>
      </c>
      <c r="B27" s="495">
        <f>'L16'!$N$111</f>
        <v>300.39999999999998</v>
      </c>
      <c r="C27" s="494" t="str">
        <f>'L16'!$A$111</f>
        <v>090506</v>
      </c>
      <c r="D27" s="499" t="str">
        <f>'L16'!$B$111</f>
        <v>Mateas Isabelle</v>
      </c>
      <c r="E27" s="499" t="str">
        <f>'L16'!$C$111</f>
        <v>Sportmánia</v>
      </c>
      <c r="F27" s="494">
        <f>'L16'!$J$111</f>
        <v>235</v>
      </c>
      <c r="G27" s="494">
        <f>'L16'!$J$112</f>
        <v>287</v>
      </c>
      <c r="H27" s="494">
        <f>'L16'!$L$111</f>
        <v>4</v>
      </c>
      <c r="I27" s="502">
        <f>'L16'!$M$111</f>
        <v>0</v>
      </c>
      <c r="J27" s="215"/>
    </row>
    <row r="28" spans="1:10" ht="18" customHeight="1" x14ac:dyDescent="0.3">
      <c r="A28" s="494">
        <f>'L16'!$O$43</f>
        <v>27</v>
      </c>
      <c r="B28" s="495">
        <f>'L16'!$N$43</f>
        <v>284.60000000000002</v>
      </c>
      <c r="C28" s="494" t="str">
        <f>'L16'!$A$43</f>
        <v>100829</v>
      </c>
      <c r="D28" s="499" t="str">
        <f>'L16'!$B$43</f>
        <v>Ferenczi Dió</v>
      </c>
      <c r="E28" s="499" t="str">
        <f>'L16'!$C$43</f>
        <v>SVSE</v>
      </c>
      <c r="F28" s="494">
        <f>'L16'!$J$43</f>
        <v>240</v>
      </c>
      <c r="G28" s="494">
        <f>'L16'!$J$44</f>
        <v>223</v>
      </c>
      <c r="H28" s="494">
        <f>'L16'!$L$43</f>
        <v>0</v>
      </c>
      <c r="I28" s="494">
        <f>'L16'!$M$43</f>
        <v>0</v>
      </c>
    </row>
    <row r="29" spans="1:10" ht="18" customHeight="1" x14ac:dyDescent="0.3">
      <c r="A29" s="494">
        <f>'L16'!$O$79</f>
        <v>28</v>
      </c>
      <c r="B29" s="495">
        <f>'L16'!$N$79</f>
        <v>276</v>
      </c>
      <c r="C29" s="494" t="str">
        <f>'L16'!$A$79</f>
        <v>1210060</v>
      </c>
      <c r="D29" s="499" t="str">
        <f>'L16'!$B$79</f>
        <v>Kaminszka Gabriella</v>
      </c>
      <c r="E29" s="499" t="str">
        <f>'L16'!$C$79</f>
        <v>Volvex SE</v>
      </c>
      <c r="F29" s="494">
        <f>'L16'!$J$79</f>
        <v>90</v>
      </c>
      <c r="G29" s="494">
        <f>'L16'!$J$80</f>
        <v>90</v>
      </c>
      <c r="H29" s="494">
        <f>'L16'!$L$79</f>
        <v>84</v>
      </c>
      <c r="I29" s="494">
        <f>'L16'!$M$79</f>
        <v>0</v>
      </c>
    </row>
    <row r="30" spans="1:10" ht="18" customHeight="1" x14ac:dyDescent="0.3">
      <c r="A30" s="494">
        <f>'L16'!$O$19</f>
        <v>29</v>
      </c>
      <c r="B30" s="495">
        <f>'L16'!$N$19</f>
        <v>268</v>
      </c>
      <c r="C30" s="494" t="str">
        <f>'L16'!$A$19</f>
        <v>110106</v>
      </c>
      <c r="D30" s="499" t="str">
        <f>'L16'!$B$19</f>
        <v>Blum Hanna</v>
      </c>
      <c r="E30" s="499" t="str">
        <f>'L16'!$C$19</f>
        <v>Bp. Honvéd</v>
      </c>
      <c r="F30" s="494">
        <f>'L16'!$J$19</f>
        <v>120</v>
      </c>
      <c r="G30" s="494">
        <f>'L16'!$J$20</f>
        <v>90</v>
      </c>
      <c r="H30" s="494">
        <f>'L16'!$L$19</f>
        <v>65</v>
      </c>
      <c r="I30" s="502">
        <f>'L16'!$M$19</f>
        <v>0</v>
      </c>
      <c r="J30" s="215"/>
    </row>
    <row r="31" spans="1:10" ht="18" customHeight="1" x14ac:dyDescent="0.3">
      <c r="A31" s="494">
        <f>'L16'!$O$165</f>
        <v>30</v>
      </c>
      <c r="B31" s="495">
        <f>'L16'!$N$165</f>
        <v>267</v>
      </c>
      <c r="C31" s="494" t="str">
        <f>'L16'!$A$165</f>
        <v>110621</v>
      </c>
      <c r="D31" s="499" t="str">
        <f>'L16'!$B$165</f>
        <v>Simon Amanda Vanda</v>
      </c>
      <c r="E31" s="499" t="str">
        <f>'L16'!$C$165</f>
        <v>Ten.Műhely</v>
      </c>
      <c r="F31" s="494">
        <f>'L16'!$J$165</f>
        <v>148</v>
      </c>
      <c r="G31" s="494">
        <f>'L16'!$J$166</f>
        <v>25</v>
      </c>
      <c r="H31" s="494">
        <f>'L16'!$L$165</f>
        <v>57</v>
      </c>
      <c r="I31" s="502">
        <f>'L16'!$M$165</f>
        <v>0</v>
      </c>
      <c r="J31" s="215"/>
    </row>
    <row r="32" spans="1:10" ht="18" customHeight="1" x14ac:dyDescent="0.3">
      <c r="A32" s="494">
        <f>'L16'!$O$179</f>
        <v>30</v>
      </c>
      <c r="B32" s="495">
        <f>'L16'!$N$179</f>
        <v>267</v>
      </c>
      <c r="C32" s="494" t="str">
        <f>'L16'!$A$179</f>
        <v>1204100</v>
      </c>
      <c r="D32" s="499" t="str">
        <f>'L16'!$B$179</f>
        <v>Szabó Vivien</v>
      </c>
      <c r="E32" s="499" t="str">
        <f>'L16'!$C$179</f>
        <v>MTK</v>
      </c>
      <c r="F32" s="494">
        <f>'L16'!$J$179</f>
        <v>213</v>
      </c>
      <c r="G32" s="494">
        <f>'L16'!$J$180</f>
        <v>240</v>
      </c>
      <c r="H32" s="494">
        <f>'L16'!$L$179</f>
        <v>3</v>
      </c>
      <c r="I32" s="502">
        <f>'L16'!$M$179</f>
        <v>0</v>
      </c>
      <c r="J32" s="215"/>
    </row>
    <row r="33" spans="1:10" ht="18" customHeight="1" x14ac:dyDescent="0.3">
      <c r="A33" s="494">
        <f>'L16'!$O$7</f>
        <v>32</v>
      </c>
      <c r="B33" s="495">
        <f>'L16'!$N$7</f>
        <v>265</v>
      </c>
      <c r="C33" s="494" t="str">
        <f>'L16'!$A$7</f>
        <v>090606</v>
      </c>
      <c r="D33" s="499" t="str">
        <f>'L16'!$B$7</f>
        <v>Badics Lara</v>
      </c>
      <c r="E33" s="499" t="str">
        <f>'L16'!$C$7</f>
        <v>Ten.Műhely</v>
      </c>
      <c r="F33" s="494">
        <f>'L16'!$J$7</f>
        <v>225</v>
      </c>
      <c r="G33" s="494">
        <f>'L16'!$J$8</f>
        <v>120</v>
      </c>
      <c r="H33" s="494">
        <f>'L16'!$L$7</f>
        <v>8</v>
      </c>
      <c r="I33" s="502">
        <f>'L16'!$M$7</f>
        <v>0</v>
      </c>
    </row>
    <row r="34" spans="1:10" ht="18" customHeight="1" x14ac:dyDescent="0.3">
      <c r="A34" s="494">
        <f>'L16'!$O$183</f>
        <v>33</v>
      </c>
      <c r="B34" s="495">
        <f>'L16'!$N$183</f>
        <v>260</v>
      </c>
      <c r="C34" s="494" t="str">
        <f>'L16'!$A$183</f>
        <v>090326</v>
      </c>
      <c r="D34" s="499" t="str">
        <f>'L16'!$B$183</f>
        <v>Szalay Milla</v>
      </c>
      <c r="E34" s="499" t="str">
        <f>'L16'!$C$183</f>
        <v>Bajai TK</v>
      </c>
      <c r="F34" s="494">
        <f>'L16'!$J$183</f>
        <v>0</v>
      </c>
      <c r="G34" s="494">
        <f>'L16'!$J$184</f>
        <v>0</v>
      </c>
      <c r="H34" s="494">
        <f>'L16'!$L$183</f>
        <v>130</v>
      </c>
      <c r="I34" s="502">
        <f>'L16'!$M$183</f>
        <v>0</v>
      </c>
    </row>
    <row r="35" spans="1:10" ht="18" customHeight="1" x14ac:dyDescent="0.3">
      <c r="A35" s="494">
        <f>'L16'!$O$133</f>
        <v>34</v>
      </c>
      <c r="B35" s="495">
        <f>'L16'!$N$133</f>
        <v>241</v>
      </c>
      <c r="C35" s="494" t="str">
        <f>'L16'!$A$133</f>
        <v>0912030</v>
      </c>
      <c r="D35" s="499" t="str">
        <f>'L16'!$B$133</f>
        <v>Németh Nóra</v>
      </c>
      <c r="E35" s="499" t="str">
        <f>'L16'!$C$133</f>
        <v>ZTE</v>
      </c>
      <c r="F35" s="494">
        <f>'L16'!$J$133</f>
        <v>214</v>
      </c>
      <c r="G35" s="494">
        <f>'L16'!$J$134</f>
        <v>135</v>
      </c>
      <c r="H35" s="494">
        <f>'L16'!$L$133</f>
        <v>0</v>
      </c>
      <c r="I35" s="494">
        <f>'L16'!$M$133</f>
        <v>0</v>
      </c>
      <c r="J35" s="215"/>
    </row>
    <row r="36" spans="1:10" ht="18" customHeight="1" x14ac:dyDescent="0.3">
      <c r="A36" s="494">
        <f>'L16'!$O$139</f>
        <v>35</v>
      </c>
      <c r="B36" s="495">
        <f>'L16'!$N$139</f>
        <v>211</v>
      </c>
      <c r="C36" s="494" t="str">
        <f>'L16'!$A$139</f>
        <v>090708</v>
      </c>
      <c r="D36" s="499" t="str">
        <f>'L16'!$B$139</f>
        <v>Ozsváth Dóra</v>
      </c>
      <c r="E36" s="499" t="str">
        <f>'L16'!$C$139</f>
        <v>Volvex SE</v>
      </c>
      <c r="F36" s="494">
        <f>'L16'!$J$139</f>
        <v>202</v>
      </c>
      <c r="G36" s="494">
        <f>'L16'!$J$140</f>
        <v>45</v>
      </c>
      <c r="H36" s="494">
        <f>'L16'!$L$139</f>
        <v>0</v>
      </c>
      <c r="I36" s="494">
        <f>'L16'!$M$139</f>
        <v>0</v>
      </c>
      <c r="J36" s="215"/>
    </row>
    <row r="37" spans="1:10" ht="18" customHeight="1" x14ac:dyDescent="0.3">
      <c r="A37" s="494">
        <f>'L16'!$O$109</f>
        <v>36</v>
      </c>
      <c r="B37" s="495">
        <f>'L16'!$N$109</f>
        <v>201.8</v>
      </c>
      <c r="C37" s="494" t="str">
        <f>'L16'!$A$109</f>
        <v>110308</v>
      </c>
      <c r="D37" s="499" t="str">
        <f>'L16'!$B$109</f>
        <v>Markovits Mirabell</v>
      </c>
      <c r="E37" s="499" t="str">
        <f>'L16'!$C$109</f>
        <v>Ten. Műhely</v>
      </c>
      <c r="F37" s="494">
        <f>'L16'!$J$109</f>
        <v>53</v>
      </c>
      <c r="G37" s="494">
        <f>'L16'!$J$109</f>
        <v>53</v>
      </c>
      <c r="H37" s="494">
        <f>'L16'!$L$109</f>
        <v>66</v>
      </c>
      <c r="I37" s="502">
        <f>'L16'!$M$109</f>
        <v>0</v>
      </c>
      <c r="J37" s="215"/>
    </row>
    <row r="38" spans="1:10" ht="18" customHeight="1" x14ac:dyDescent="0.3">
      <c r="A38" s="494">
        <f>'L16'!$O$187</f>
        <v>37</v>
      </c>
      <c r="B38" s="495">
        <f>'L16'!$N$187</f>
        <v>200.2</v>
      </c>
      <c r="C38" s="494" t="str">
        <f>'L16'!$A$187</f>
        <v>100730</v>
      </c>
      <c r="D38" s="499" t="str">
        <f>'L16'!$B$187</f>
        <v>Szentgáli Luca Sára</v>
      </c>
      <c r="E38" s="499" t="str">
        <f>'L16'!$C$187</f>
        <v>SVSE</v>
      </c>
      <c r="F38" s="494">
        <f>'L16'!$J$187</f>
        <v>184</v>
      </c>
      <c r="G38" s="494">
        <f>'L16'!$J$188</f>
        <v>81</v>
      </c>
      <c r="H38" s="494">
        <f>'L16'!$L$187</f>
        <v>0</v>
      </c>
      <c r="I38" s="494">
        <f>'L16'!$M$187</f>
        <v>0</v>
      </c>
    </row>
    <row r="39" spans="1:10" ht="18" customHeight="1" x14ac:dyDescent="0.3">
      <c r="A39" s="494">
        <f>'L16'!$O$3</f>
        <v>38</v>
      </c>
      <c r="B39" s="495">
        <f>'L16'!$N$3</f>
        <v>197.4</v>
      </c>
      <c r="C39" s="494" t="str">
        <f>'L16'!$A$3</f>
        <v>1009240</v>
      </c>
      <c r="D39" s="499" t="str">
        <f>'L16'!$B$3</f>
        <v>Ábrahám Fanni</v>
      </c>
      <c r="E39" s="499" t="str">
        <f>'L16'!$C$3</f>
        <v>Bajai TK</v>
      </c>
      <c r="F39" s="494">
        <f>'L16'!$J$3</f>
        <v>140</v>
      </c>
      <c r="G39" s="494">
        <f>'L16'!$J$4</f>
        <v>287</v>
      </c>
      <c r="H39" s="494">
        <f>'L16'!$L$3</f>
        <v>0</v>
      </c>
      <c r="I39" s="494">
        <f>'L16'!$M$3</f>
        <v>0</v>
      </c>
      <c r="J39" s="215"/>
    </row>
    <row r="40" spans="1:10" ht="18" customHeight="1" x14ac:dyDescent="0.3">
      <c r="A40" s="494">
        <f>'L16'!$O$89</f>
        <v>39</v>
      </c>
      <c r="B40" s="495">
        <f>'L16'!$N$89</f>
        <v>179</v>
      </c>
      <c r="C40" s="494" t="str">
        <f>'L16'!$A$89</f>
        <v>090308</v>
      </c>
      <c r="D40" s="499" t="str">
        <f>'L16'!$B$89</f>
        <v>Kolozár Lili</v>
      </c>
      <c r="E40" s="499" t="str">
        <f>'L16'!$C$89</f>
        <v>PG Tenisz</v>
      </c>
      <c r="F40" s="494">
        <f>'L16'!$J$89</f>
        <v>163</v>
      </c>
      <c r="G40" s="494">
        <f>'L16'!$J$90</f>
        <v>0</v>
      </c>
      <c r="H40" s="494">
        <f>'L16'!$L$89</f>
        <v>8</v>
      </c>
      <c r="I40" s="494">
        <f>'L16'!$M$89</f>
        <v>0</v>
      </c>
    </row>
    <row r="41" spans="1:10" ht="18" customHeight="1" x14ac:dyDescent="0.3">
      <c r="A41" s="494">
        <f>'L16'!$O$167</f>
        <v>40</v>
      </c>
      <c r="B41" s="495">
        <f>'L16'!$N$167</f>
        <v>163.4</v>
      </c>
      <c r="C41" s="494" t="str">
        <f>'L16'!$A$167</f>
        <v>1006250</v>
      </c>
      <c r="D41" s="499" t="str">
        <f>'L16'!$B$167</f>
        <v>Siska Luca</v>
      </c>
      <c r="E41" s="499" t="str">
        <f>'L16'!$C$167</f>
        <v>BBTC SE</v>
      </c>
      <c r="F41" s="494">
        <f>'L16'!$J$167</f>
        <v>160</v>
      </c>
      <c r="G41" s="494">
        <f>'L16'!$J$168</f>
        <v>17</v>
      </c>
      <c r="H41" s="494">
        <f>'L16'!$L$167</f>
        <v>0</v>
      </c>
      <c r="I41" s="494">
        <f>'L16'!$M$167</f>
        <v>0</v>
      </c>
      <c r="J41" s="215"/>
    </row>
    <row r="42" spans="1:10" ht="18" customHeight="1" x14ac:dyDescent="0.3">
      <c r="A42" s="494">
        <f>'L16'!$O$157</f>
        <v>41</v>
      </c>
      <c r="B42" s="495">
        <f>'L16'!$N$157</f>
        <v>162.19999999999999</v>
      </c>
      <c r="C42" s="494" t="str">
        <f>'L16'!$A$157</f>
        <v>100428</v>
      </c>
      <c r="D42" s="499" t="str">
        <f>'L16'!$B$157</f>
        <v>Serkédi Csenge</v>
      </c>
      <c r="E42" s="499" t="str">
        <f>'L16'!$C$157</f>
        <v>BSC</v>
      </c>
      <c r="F42" s="494">
        <f>'L16'!$J$157</f>
        <v>48</v>
      </c>
      <c r="G42" s="494">
        <f>'L16'!$J$158</f>
        <v>311</v>
      </c>
      <c r="H42" s="494">
        <f>'L16'!$L$157</f>
        <v>26</v>
      </c>
      <c r="I42" s="502">
        <f>'L16'!$M$157</f>
        <v>0</v>
      </c>
      <c r="J42" s="215"/>
    </row>
    <row r="43" spans="1:10" ht="18" customHeight="1" x14ac:dyDescent="0.3">
      <c r="A43" s="494">
        <f>'L16'!$O$67</f>
        <v>42</v>
      </c>
      <c r="B43" s="495">
        <f>'L16'!$N$67</f>
        <v>154.19999999999999</v>
      </c>
      <c r="C43" s="494" t="str">
        <f>'L16'!$A$67</f>
        <v>1009172</v>
      </c>
      <c r="D43" s="499" t="str">
        <f>'L16'!$B$67</f>
        <v>Juhász Lili</v>
      </c>
      <c r="E43" s="499" t="str">
        <f>'L16'!$C$67</f>
        <v>volvex SE</v>
      </c>
      <c r="F43" s="494">
        <f>'L16'!$J$67</f>
        <v>101</v>
      </c>
      <c r="G43" s="494">
        <f>'L16'!$J$68</f>
        <v>126</v>
      </c>
      <c r="H43" s="494">
        <f>'L16'!$L$67</f>
        <v>14</v>
      </c>
      <c r="I43" s="494">
        <f>'L16'!$M$67</f>
        <v>0</v>
      </c>
    </row>
    <row r="44" spans="1:10" ht="18" customHeight="1" x14ac:dyDescent="0.3">
      <c r="A44" s="494">
        <f>'L16'!$O$13</f>
        <v>43</v>
      </c>
      <c r="B44" s="495">
        <f>'L16'!$N$13</f>
        <v>149</v>
      </c>
      <c r="C44" s="494" t="str">
        <f>'L16'!$A$13</f>
        <v>090618</v>
      </c>
      <c r="D44" s="499" t="str">
        <f>'L16'!$B$13</f>
        <v>Baron Anna Christina</v>
      </c>
      <c r="E44" s="499" t="str">
        <f>'L16'!$C$13</f>
        <v>MLTC</v>
      </c>
      <c r="F44" s="494">
        <f>'L16'!$J$13</f>
        <v>89</v>
      </c>
      <c r="G44" s="494">
        <f>'L16'!$J$14</f>
        <v>0</v>
      </c>
      <c r="H44" s="494">
        <f>'L16'!$L$13</f>
        <v>30</v>
      </c>
      <c r="I44" s="502">
        <f>'L16'!$M$13</f>
        <v>0</v>
      </c>
    </row>
    <row r="45" spans="1:10" ht="18" customHeight="1" x14ac:dyDescent="0.3">
      <c r="A45" s="494">
        <f>'L16'!$O$37</f>
        <v>44</v>
      </c>
      <c r="B45" s="495">
        <f>'L16'!$N$37</f>
        <v>141</v>
      </c>
      <c r="C45" s="494" t="str">
        <f>'L16'!$A$37</f>
        <v>101024</v>
      </c>
      <c r="D45" s="499" t="str">
        <f>'L16'!$B$37</f>
        <v>Fáskerti Izabella</v>
      </c>
      <c r="E45" s="499" t="str">
        <f>'L16'!$C$37</f>
        <v>Pécs VTC</v>
      </c>
      <c r="F45" s="494">
        <f>'L16'!$J$37</f>
        <v>132</v>
      </c>
      <c r="G45" s="494">
        <f>'L16'!$J$38</f>
        <v>45</v>
      </c>
      <c r="H45" s="494">
        <f>'L16'!$L$37</f>
        <v>0</v>
      </c>
      <c r="I45" s="494">
        <f>'L16'!$M$37</f>
        <v>0</v>
      </c>
      <c r="J45" s="215"/>
    </row>
    <row r="46" spans="1:10" ht="18" customHeight="1" x14ac:dyDescent="0.3">
      <c r="A46" s="494">
        <f>'L16'!$O$93</f>
        <v>45</v>
      </c>
      <c r="B46" s="495">
        <f>'L16'!$N$93</f>
        <v>137.4</v>
      </c>
      <c r="C46" s="494" t="str">
        <f>'L16'!$A$93</f>
        <v>0907081</v>
      </c>
      <c r="D46" s="499" t="str">
        <f>'L16'!$B$93</f>
        <v>Kovács Blanka</v>
      </c>
      <c r="E46" s="499" t="str">
        <f>'L16'!$C$93</f>
        <v>HTF CSO-KO</v>
      </c>
      <c r="F46" s="494">
        <f>'L16'!$J$93</f>
        <v>135</v>
      </c>
      <c r="G46" s="494">
        <f>'L16'!$J$94</f>
        <v>12</v>
      </c>
      <c r="H46" s="494">
        <f>'L16'!$L$93</f>
        <v>0</v>
      </c>
      <c r="I46" s="494">
        <f>'L16'!$M$93</f>
        <v>0</v>
      </c>
      <c r="J46" s="215"/>
    </row>
    <row r="47" spans="1:10" ht="18" customHeight="1" x14ac:dyDescent="0.3">
      <c r="A47" s="494">
        <f>'L16'!$O$15</f>
        <v>46</v>
      </c>
      <c r="B47" s="495">
        <f>'L16'!$N$15</f>
        <v>134</v>
      </c>
      <c r="C47" s="494" t="str">
        <f>'L16'!$A$15</f>
        <v>110103</v>
      </c>
      <c r="D47" s="499" t="str">
        <f>'L16'!$B$15</f>
        <v>Bertók Nelli</v>
      </c>
      <c r="E47" s="499" t="str">
        <f>'L16'!$C$15</f>
        <v>Fortuna SE</v>
      </c>
      <c r="F47" s="494">
        <f>'L16'!$J$15</f>
        <v>120</v>
      </c>
      <c r="G47" s="494">
        <f>'L16'!$J$16</f>
        <v>50</v>
      </c>
      <c r="H47" s="494">
        <f>'L16'!$L$15</f>
        <v>2</v>
      </c>
      <c r="I47" s="494">
        <f>'L16'!$M$15</f>
        <v>0</v>
      </c>
      <c r="J47" s="215"/>
    </row>
    <row r="48" spans="1:10" ht="18" customHeight="1" x14ac:dyDescent="0.3">
      <c r="A48" s="494">
        <f>'L16'!$O$97</f>
        <v>47</v>
      </c>
      <c r="B48" s="495">
        <f>'L16'!$N$97</f>
        <v>133.6</v>
      </c>
      <c r="C48" s="494" t="str">
        <f>'L16'!$A$97</f>
        <v>101010</v>
      </c>
      <c r="D48" s="499" t="str">
        <f>'L16'!$B$97</f>
        <v>Kővári Olivia Sophie</v>
      </c>
      <c r="E48" s="499" t="str">
        <f>'L16'!$C$97</f>
        <v>Bp. Honvéd</v>
      </c>
      <c r="F48" s="494">
        <f>'L16'!$J$97</f>
        <v>86</v>
      </c>
      <c r="G48" s="494">
        <f>'L16'!$J$98</f>
        <v>238</v>
      </c>
      <c r="H48" s="494">
        <f>'L16'!$L$97</f>
        <v>0</v>
      </c>
      <c r="I48" s="494">
        <f>'L16'!$M$97</f>
        <v>0</v>
      </c>
    </row>
    <row r="49" spans="1:10" ht="18" customHeight="1" x14ac:dyDescent="0.3">
      <c r="A49" s="494">
        <f>'L16'!$O$5</f>
        <v>48</v>
      </c>
      <c r="B49" s="495">
        <f>'L16'!$N$5</f>
        <v>111.6</v>
      </c>
      <c r="C49" s="494" t="str">
        <f>'L16'!$A$5</f>
        <v>1003160</v>
      </c>
      <c r="D49" s="499" t="str">
        <f>'L16'!$B$5</f>
        <v>Árgyelán Szonja</v>
      </c>
      <c r="E49" s="499" t="str">
        <f>'L16'!$C$5</f>
        <v>Dabasi TA</v>
      </c>
      <c r="F49" s="494">
        <f>'L16'!$J$5</f>
        <v>91</v>
      </c>
      <c r="G49" s="494">
        <f>'L16'!$J$6</f>
        <v>103</v>
      </c>
      <c r="H49" s="494">
        <f>'L16'!$L$5</f>
        <v>0</v>
      </c>
      <c r="I49" s="494">
        <f>'L16'!$M$5</f>
        <v>0</v>
      </c>
    </row>
    <row r="50" spans="1:10" ht="18" customHeight="1" x14ac:dyDescent="0.3">
      <c r="A50" s="494">
        <f>'L16'!$O$85</f>
        <v>49</v>
      </c>
      <c r="B50" s="495">
        <f>'L16'!$N$85</f>
        <v>107.4</v>
      </c>
      <c r="C50" s="494" t="str">
        <f>'L16'!$A$85</f>
        <v>1011120</v>
      </c>
      <c r="D50" s="499" t="str">
        <f>'L16'!$B$85</f>
        <v>Kis-Fleischmann Flóra</v>
      </c>
      <c r="E50" s="499" t="str">
        <f>'L16'!$C$85</f>
        <v>Bebto Team</v>
      </c>
      <c r="F50" s="494">
        <f>'L16'!$J$85</f>
        <v>99</v>
      </c>
      <c r="G50" s="494">
        <f>'L16'!$J$86</f>
        <v>42</v>
      </c>
      <c r="H50" s="494">
        <f>'L16'!$L$85</f>
        <v>0</v>
      </c>
      <c r="I50" s="494">
        <f>'L16'!$M$85</f>
        <v>0</v>
      </c>
      <c r="J50" s="215"/>
    </row>
    <row r="51" spans="1:10" ht="18" customHeight="1" x14ac:dyDescent="0.3">
      <c r="A51" s="494">
        <f>'L16'!$O$33</f>
        <v>50</v>
      </c>
      <c r="B51" s="495">
        <f>'L16'!$N$33</f>
        <v>107</v>
      </c>
      <c r="C51" s="494" t="str">
        <f>'L16'!$A$33</f>
        <v>120127</v>
      </c>
      <c r="D51" s="499" t="str">
        <f>'L16'!$B$33</f>
        <v>Értékes Boglárka</v>
      </c>
      <c r="E51" s="499" t="str">
        <f>'L16'!$C$33</f>
        <v>Volvex SE</v>
      </c>
      <c r="F51" s="494">
        <f>'L16'!$J$33</f>
        <v>48</v>
      </c>
      <c r="G51" s="494">
        <f>'L16'!$J$34</f>
        <v>55</v>
      </c>
      <c r="H51" s="494">
        <f>'L16'!$L$33</f>
        <v>24</v>
      </c>
      <c r="I51" s="494">
        <f>'L16'!$M$33</f>
        <v>0</v>
      </c>
    </row>
    <row r="52" spans="1:10" ht="18" customHeight="1" x14ac:dyDescent="0.3">
      <c r="A52" s="494">
        <f>'L16'!$O$21</f>
        <v>51</v>
      </c>
      <c r="B52" s="495">
        <f>'L16'!$N$21</f>
        <v>105.4</v>
      </c>
      <c r="C52" s="494" t="str">
        <f>'L16'!$A$21</f>
        <v>0902172</v>
      </c>
      <c r="D52" s="499" t="str">
        <f>'L16'!$B$21</f>
        <v>Bobok Petra</v>
      </c>
      <c r="E52" s="499" t="str">
        <f>'L16'!$C$21</f>
        <v>Bebto Team</v>
      </c>
      <c r="F52" s="494">
        <f>'L16'!$J$21</f>
        <v>91</v>
      </c>
      <c r="G52" s="494">
        <f>'L16'!$J$22</f>
        <v>72</v>
      </c>
      <c r="H52" s="494">
        <f>'L16'!$L$21</f>
        <v>0</v>
      </c>
      <c r="I52" s="494">
        <f>'L16'!$M$21</f>
        <v>0</v>
      </c>
    </row>
    <row r="53" spans="1:10" ht="18" customHeight="1" x14ac:dyDescent="0.3">
      <c r="A53" s="494">
        <f>'L16'!$O$121</f>
        <v>52</v>
      </c>
      <c r="B53" s="495">
        <f>'L16'!$N$121</f>
        <v>101</v>
      </c>
      <c r="C53" s="494" t="str">
        <f>'L16'!$A$121</f>
        <v>0905124</v>
      </c>
      <c r="D53" s="499" t="str">
        <f>'L16'!$B$121</f>
        <v>Murányi Petra</v>
      </c>
      <c r="E53" s="499" t="str">
        <f>'L16'!$C$121</f>
        <v>Hoker-Fagyas SE</v>
      </c>
      <c r="F53" s="494">
        <f>'L16'!$J$121</f>
        <v>96</v>
      </c>
      <c r="G53" s="494">
        <f>'L16'!$J$122</f>
        <v>25</v>
      </c>
      <c r="H53" s="494">
        <f>'L16'!$L$121</f>
        <v>0</v>
      </c>
      <c r="I53" s="494">
        <f>'L16'!$M$121</f>
        <v>0</v>
      </c>
      <c r="J53" s="215"/>
    </row>
    <row r="54" spans="1:10" ht="18" customHeight="1" x14ac:dyDescent="0.3">
      <c r="A54" s="494">
        <f>'L16'!$O$175</f>
        <v>53</v>
      </c>
      <c r="B54" s="495">
        <f>'L16'!$N$175</f>
        <v>98</v>
      </c>
      <c r="C54" s="494" t="str">
        <f>'L16'!$A$175</f>
        <v>090502</v>
      </c>
      <c r="D54" s="499" t="str">
        <f>'L16'!$B$175</f>
        <v>Szabó Flóra</v>
      </c>
      <c r="E54" s="499" t="str">
        <f>'L16'!$C$175</f>
        <v>Alfa TI</v>
      </c>
      <c r="F54" s="494">
        <f>'L16'!$J$175</f>
        <v>92</v>
      </c>
      <c r="G54" s="494">
        <f>'L16'!$J$176</f>
        <v>30</v>
      </c>
      <c r="H54" s="494">
        <f>'L16'!$L$175</f>
        <v>0</v>
      </c>
      <c r="I54" s="494">
        <f>'L16'!$M$175</f>
        <v>0</v>
      </c>
      <c r="J54" s="215"/>
    </row>
    <row r="55" spans="1:10" ht="18" customHeight="1" x14ac:dyDescent="0.3">
      <c r="A55" s="494">
        <f>'L16'!$O$213</f>
        <v>53</v>
      </c>
      <c r="B55" s="495">
        <f>'L16'!$N$213</f>
        <v>98</v>
      </c>
      <c r="C55" s="494" t="str">
        <f>'L16'!$A$213</f>
        <v>110421</v>
      </c>
      <c r="D55" s="499" t="str">
        <f>'L16'!$B$213</f>
        <v>Vecseri Bianka</v>
      </c>
      <c r="E55" s="499" t="str">
        <f>'L16'!$C$213</f>
        <v>SVSE</v>
      </c>
      <c r="F55" s="494">
        <f>'L16'!$J$213</f>
        <v>8</v>
      </c>
      <c r="G55" s="494">
        <f>'L16'!$J$214</f>
        <v>50</v>
      </c>
      <c r="H55" s="494">
        <f>'L16'!$L$213</f>
        <v>40</v>
      </c>
      <c r="I55" s="494">
        <f>'L16'!$M$213</f>
        <v>0</v>
      </c>
    </row>
    <row r="56" spans="1:10" ht="18" customHeight="1" x14ac:dyDescent="0.3">
      <c r="A56" s="494">
        <f>'L16'!$O$123</f>
        <v>55</v>
      </c>
      <c r="B56" s="495">
        <f>'L16'!$N$123</f>
        <v>95.6</v>
      </c>
      <c r="C56" s="494" t="str">
        <f>'L16'!$A$123</f>
        <v>100806</v>
      </c>
      <c r="D56" s="499" t="str">
        <f>'L16'!$B$123</f>
        <v>Nagy Kendra</v>
      </c>
      <c r="E56" s="499" t="str">
        <f>'L16'!$C$123</f>
        <v>Kiskút TK</v>
      </c>
      <c r="F56" s="494">
        <f>'L16'!$J$123</f>
        <v>82</v>
      </c>
      <c r="G56" s="494">
        <f>'L16'!$J$124</f>
        <v>68</v>
      </c>
      <c r="H56" s="494">
        <f>'L16'!$L$123</f>
        <v>0</v>
      </c>
      <c r="I56" s="494">
        <f>'L16'!$M$123</f>
        <v>0</v>
      </c>
      <c r="J56" s="215"/>
    </row>
    <row r="57" spans="1:10" ht="18" customHeight="1" x14ac:dyDescent="0.3">
      <c r="A57" s="494">
        <f>'L16'!$O$125</f>
        <v>56</v>
      </c>
      <c r="B57" s="495">
        <f>'L16'!$N$125</f>
        <v>94</v>
      </c>
      <c r="C57" s="494" t="str">
        <f>'L16'!$A$125</f>
        <v>120213</v>
      </c>
      <c r="D57" s="499" t="str">
        <f>'L16'!$B$125</f>
        <v>Nagy Nóra</v>
      </c>
      <c r="E57" s="499" t="str">
        <f>'L16'!$C$125</f>
        <v>Sportmánia</v>
      </c>
      <c r="F57" s="494">
        <f>'L16'!$J$125</f>
        <v>40</v>
      </c>
      <c r="G57" s="494">
        <f>'L16'!$J$126</f>
        <v>60</v>
      </c>
      <c r="H57" s="494">
        <f>'L16'!$L$125</f>
        <v>21</v>
      </c>
      <c r="I57" s="494">
        <f>'L16'!$M$125</f>
        <v>0</v>
      </c>
    </row>
    <row r="58" spans="1:10" ht="18" customHeight="1" x14ac:dyDescent="0.3">
      <c r="A58" s="494">
        <f>'L16'!$O$193</f>
        <v>56</v>
      </c>
      <c r="B58" s="495">
        <f>'L16'!$N$193</f>
        <v>94</v>
      </c>
      <c r="C58" s="494" t="str">
        <f>'L16'!$A$193</f>
        <v>1205300</v>
      </c>
      <c r="D58" s="499" t="str">
        <f>'L16'!$B$193</f>
        <v>Szimandel Laura</v>
      </c>
      <c r="E58" s="499" t="str">
        <f>'L16'!$C$193</f>
        <v>D.keszi TK</v>
      </c>
      <c r="F58" s="494">
        <f>'L16'!$J$193</f>
        <v>0</v>
      </c>
      <c r="G58" s="494">
        <f>'L16'!$J$194</f>
        <v>0</v>
      </c>
      <c r="H58" s="494">
        <f>'L16'!$L$193</f>
        <v>47</v>
      </c>
      <c r="I58" s="502">
        <f>'L16'!$M$193</f>
        <v>0</v>
      </c>
    </row>
    <row r="59" spans="1:10" ht="18" customHeight="1" x14ac:dyDescent="0.3">
      <c r="A59" s="494">
        <f>'L16'!$O$65</f>
        <v>56</v>
      </c>
      <c r="B59" s="495">
        <f>'L16'!$N$65</f>
        <v>94</v>
      </c>
      <c r="C59" s="494" t="str">
        <f>'L16'!$A$65</f>
        <v>110511</v>
      </c>
      <c r="D59" s="499" t="str">
        <f>'L16'!$B$65</f>
        <v>Jászfai Fanni</v>
      </c>
      <c r="E59" s="499" t="str">
        <f>'L16'!$C$65</f>
        <v>Volvex SE</v>
      </c>
      <c r="F59" s="494">
        <f>'L16'!$J$65</f>
        <v>70</v>
      </c>
      <c r="G59" s="494">
        <f>'L16'!$J$66</f>
        <v>120</v>
      </c>
      <c r="H59" s="494">
        <f>'L16'!$L$65</f>
        <v>0</v>
      </c>
      <c r="I59" s="494">
        <f>'L16'!$M$65</f>
        <v>0</v>
      </c>
    </row>
    <row r="60" spans="1:10" ht="18" customHeight="1" x14ac:dyDescent="0.3">
      <c r="A60" s="494">
        <f>'L16'!$O$35</f>
        <v>59</v>
      </c>
      <c r="B60" s="495">
        <f>'L16'!$N$35</f>
        <v>92</v>
      </c>
      <c r="C60" s="494" t="str">
        <f>'L16'!$A$35</f>
        <v>111022</v>
      </c>
      <c r="D60" s="499" t="str">
        <f>'L16'!$B$35</f>
        <v>Farkas Kincső</v>
      </c>
      <c r="E60" s="499" t="str">
        <f>'L16'!$C$35</f>
        <v>Sportmánia</v>
      </c>
      <c r="F60" s="494">
        <f>'L16'!$J$35</f>
        <v>80</v>
      </c>
      <c r="G60" s="494">
        <f>'L16'!$J$36</f>
        <v>60</v>
      </c>
      <c r="H60" s="494">
        <f>'L16'!$L$35</f>
        <v>0</v>
      </c>
      <c r="I60" s="502">
        <f>'L16'!$M$35</f>
        <v>0</v>
      </c>
    </row>
    <row r="61" spans="1:10" ht="18" customHeight="1" x14ac:dyDescent="0.3">
      <c r="A61" s="494">
        <f>'L16'!$O$217</f>
        <v>60</v>
      </c>
      <c r="B61" s="495">
        <f>'L16'!$N$217</f>
        <v>82</v>
      </c>
      <c r="C61" s="494" t="str">
        <f>'L16'!$A$217</f>
        <v>0904080</v>
      </c>
      <c r="D61" s="499" t="str">
        <f>'L16'!$B$217</f>
        <v>Vukics Vanda</v>
      </c>
      <c r="E61" s="499" t="str">
        <f>'L16'!$C$217</f>
        <v>Röpte TK</v>
      </c>
      <c r="F61" s="494">
        <f>'L16'!$J$217</f>
        <v>82</v>
      </c>
      <c r="G61" s="494">
        <f>'L16'!$J$218</f>
        <v>0</v>
      </c>
      <c r="H61" s="494">
        <f>'L16'!$L$217</f>
        <v>0</v>
      </c>
      <c r="I61" s="494">
        <f>'L16'!$M$217</f>
        <v>0</v>
      </c>
    </row>
    <row r="62" spans="1:10" ht="18" customHeight="1" x14ac:dyDescent="0.3">
      <c r="A62" s="494">
        <f>'L16'!$O$91</f>
        <v>61</v>
      </c>
      <c r="B62" s="495">
        <f>'L16'!$N$91</f>
        <v>70.8</v>
      </c>
      <c r="C62" s="494" t="str">
        <f>'L16'!$A$91</f>
        <v>100618</v>
      </c>
      <c r="D62" s="499" t="str">
        <f>'L16'!$B$91</f>
        <v>Koós Katinka</v>
      </c>
      <c r="E62" s="499" t="str">
        <f>'L16'!$C$91</f>
        <v>ZTE</v>
      </c>
      <c r="F62" s="494">
        <f>'L16'!$J$91</f>
        <v>59</v>
      </c>
      <c r="G62" s="494">
        <f>'L16'!$J$92</f>
        <v>59</v>
      </c>
      <c r="H62" s="494">
        <f>'L16'!$L$91</f>
        <v>0</v>
      </c>
      <c r="I62" s="494">
        <f>'L16'!$M$91</f>
        <v>0</v>
      </c>
    </row>
    <row r="63" spans="1:10" ht="18" customHeight="1" x14ac:dyDescent="0.3">
      <c r="A63" s="494">
        <f>'L16'!$O$205</f>
        <v>62</v>
      </c>
      <c r="B63" s="495">
        <f>'L16'!$N$205</f>
        <v>68</v>
      </c>
      <c r="C63" s="494" t="str">
        <f>'L16'!$A$205</f>
        <v>1103160</v>
      </c>
      <c r="D63" s="499" t="str">
        <f>'L16'!$B$205</f>
        <v>Valdes Noemi Andrea</v>
      </c>
      <c r="E63" s="499" t="str">
        <f>'L16'!$C$205</f>
        <v>Muschkétás TC</v>
      </c>
      <c r="F63" s="494">
        <f>'L16'!$J$205</f>
        <v>68</v>
      </c>
      <c r="G63" s="494">
        <f>'L16'!$J$206</f>
        <v>0</v>
      </c>
      <c r="H63" s="494">
        <f>'L16'!$L$205</f>
        <v>0</v>
      </c>
      <c r="I63" s="494">
        <f>'L16'!$M$205</f>
        <v>0</v>
      </c>
      <c r="J63" s="215"/>
    </row>
    <row r="64" spans="1:10" ht="18" customHeight="1" x14ac:dyDescent="0.3">
      <c r="A64" s="494">
        <f>'L16'!$O$169</f>
        <v>64</v>
      </c>
      <c r="B64" s="495">
        <f>'L16'!$N$169</f>
        <v>62.8</v>
      </c>
      <c r="C64" s="494" t="str">
        <f>'L16'!$A$169</f>
        <v>090225</v>
      </c>
      <c r="D64" s="499" t="str">
        <f>'L16'!$B$169</f>
        <v>Skorka Emma</v>
      </c>
      <c r="E64" s="499" t="str">
        <f>'L16'!$C$169</f>
        <v>D.keszi TK</v>
      </c>
      <c r="F64" s="494">
        <f>'L16'!$J$169</f>
        <v>58</v>
      </c>
      <c r="G64" s="494">
        <f>'L16'!$J$170</f>
        <v>24</v>
      </c>
      <c r="H64" s="494">
        <f>'L16'!$L$51</f>
        <v>10</v>
      </c>
      <c r="I64" s="494">
        <f>'L16'!$M$169</f>
        <v>0</v>
      </c>
      <c r="J64" s="215"/>
    </row>
    <row r="65" spans="1:10" ht="18" customHeight="1" x14ac:dyDescent="0.3">
      <c r="A65" s="494">
        <f>'L16'!$O$209</f>
        <v>65</v>
      </c>
      <c r="B65" s="495">
        <f>'L16'!$N$209</f>
        <v>60</v>
      </c>
      <c r="C65" s="494" t="str">
        <f>'L16'!$A$209</f>
        <v>120320</v>
      </c>
      <c r="D65" s="499" t="str">
        <f>'L16'!$B$209</f>
        <v>Varga-Karas Emese</v>
      </c>
      <c r="E65" s="499" t="str">
        <f>'L16'!$C$209</f>
        <v>Almádi</v>
      </c>
      <c r="F65" s="494">
        <f>'L16'!$J$209</f>
        <v>60</v>
      </c>
      <c r="G65" s="494">
        <f>'L16'!$J$210</f>
        <v>0</v>
      </c>
      <c r="H65" s="494">
        <f>'L16'!$L$209</f>
        <v>0</v>
      </c>
      <c r="I65" s="494">
        <f>'L16'!$M$209</f>
        <v>0</v>
      </c>
    </row>
    <row r="66" spans="1:10" ht="18" customHeight="1" x14ac:dyDescent="0.3">
      <c r="A66" s="494">
        <f>'L16'!$O$215</f>
        <v>66</v>
      </c>
      <c r="B66" s="495">
        <f>'L16'!$N$215</f>
        <v>58</v>
      </c>
      <c r="C66" s="494" t="str">
        <f>'L16'!$A$215</f>
        <v>1110072</v>
      </c>
      <c r="D66" s="499" t="str">
        <f>'L16'!$B$215</f>
        <v>Vörös Gréta</v>
      </c>
      <c r="E66" s="499" t="str">
        <f>'L16'!$C$215</f>
        <v>GYAC</v>
      </c>
      <c r="F66" s="494">
        <f>'L16'!$J$215</f>
        <v>48</v>
      </c>
      <c r="G66" s="494">
        <f>'L16'!$J$216</f>
        <v>50</v>
      </c>
      <c r="H66" s="494">
        <f>'L16'!$L$215</f>
        <v>0</v>
      </c>
      <c r="I66" s="494">
        <f>'L16'!$M$215</f>
        <v>0</v>
      </c>
    </row>
    <row r="67" spans="1:10" ht="18" customHeight="1" x14ac:dyDescent="0.3">
      <c r="A67" s="494">
        <f>'L16'!$O$69</f>
        <v>67</v>
      </c>
      <c r="B67" s="495">
        <f>'L16'!$N$69</f>
        <v>55.4</v>
      </c>
      <c r="C67" s="494" t="str">
        <f>'L16'!$A$69</f>
        <v>1004080</v>
      </c>
      <c r="D67" s="499" t="str">
        <f>'L16'!$B$69</f>
        <v>Juhász Tamara</v>
      </c>
      <c r="E67" s="499" t="str">
        <f>'L16'!$C$69</f>
        <v>Future TT</v>
      </c>
      <c r="F67" s="494">
        <f>'L16'!$J$69</f>
        <v>43</v>
      </c>
      <c r="G67" s="494">
        <f>'L16'!$J$70</f>
        <v>62</v>
      </c>
      <c r="H67" s="494">
        <f>'L16'!$L$69</f>
        <v>0</v>
      </c>
      <c r="I67" s="494">
        <f>'L16'!$M$69</f>
        <v>0</v>
      </c>
      <c r="J67" s="215"/>
    </row>
    <row r="68" spans="1:10" ht="18" customHeight="1" x14ac:dyDescent="0.3">
      <c r="A68" s="494">
        <f>'L16'!$O$129</f>
        <v>68</v>
      </c>
      <c r="B68" s="495">
        <f>'L16'!$N$129</f>
        <v>49.6</v>
      </c>
      <c r="C68" s="494" t="str">
        <f>'L16'!$A$129</f>
        <v>110424</v>
      </c>
      <c r="D68" s="499" t="str">
        <f>'L16'!$B$129</f>
        <v>Nagy Ramóna</v>
      </c>
      <c r="E68" s="499" t="str">
        <f>'L16'!$C$129</f>
        <v>Bp. Honvéd</v>
      </c>
      <c r="F68" s="494">
        <f>'L16'!$J$129</f>
        <v>40</v>
      </c>
      <c r="G68" s="494">
        <f>'L16'!$J$130</f>
        <v>48</v>
      </c>
      <c r="H68" s="494">
        <f>'L16'!$L$129</f>
        <v>0</v>
      </c>
      <c r="I68" s="494">
        <f>'L16'!$M$129</f>
        <v>0</v>
      </c>
      <c r="J68" s="215"/>
    </row>
    <row r="69" spans="1:10" ht="18" customHeight="1" x14ac:dyDescent="0.3">
      <c r="A69" s="494">
        <f>'L16'!$O$87</f>
        <v>69</v>
      </c>
      <c r="B69" s="495">
        <f>'L16'!$N$87</f>
        <v>41.8</v>
      </c>
      <c r="C69" s="494" t="str">
        <f>'L16'!$A$87</f>
        <v>100205</v>
      </c>
      <c r="D69" s="499" t="str">
        <f>'L16'!$B$87</f>
        <v>Kiss Liliána Hanna</v>
      </c>
      <c r="E69" s="499" t="str">
        <f>'L16'!$C$87</f>
        <v>BUSC</v>
      </c>
      <c r="F69" s="494">
        <f>'L16'!$J$87</f>
        <v>41</v>
      </c>
      <c r="G69" s="494">
        <f>'L16'!$J$88</f>
        <v>4</v>
      </c>
      <c r="H69" s="494">
        <f>'L16'!$L$87</f>
        <v>0</v>
      </c>
      <c r="I69" s="494">
        <f>'L16'!$M$87</f>
        <v>0</v>
      </c>
      <c r="J69" s="215"/>
    </row>
    <row r="70" spans="1:10" ht="18" customHeight="1" x14ac:dyDescent="0.3">
      <c r="A70" s="494">
        <f>'L16'!$O$57</f>
        <v>70</v>
      </c>
      <c r="B70" s="495">
        <f>'L16'!$N$57</f>
        <v>41.2</v>
      </c>
      <c r="C70" s="494" t="str">
        <f>'L16'!$A$57</f>
        <v>1006040</v>
      </c>
      <c r="D70" s="499" t="str">
        <f>'L16'!$B$57</f>
        <v>Honfi Réka</v>
      </c>
      <c r="E70" s="499" t="str">
        <f>'L16'!$C$57</f>
        <v>Centerpálya</v>
      </c>
      <c r="F70" s="494">
        <f>'L16'!$J$57</f>
        <v>39</v>
      </c>
      <c r="G70" s="494">
        <f>'L16'!$J$58</f>
        <v>11</v>
      </c>
      <c r="H70" s="494">
        <f>'L16'!$L$57</f>
        <v>0</v>
      </c>
      <c r="I70" s="494">
        <f>'L16'!$M$57</f>
        <v>0</v>
      </c>
      <c r="J70" s="215"/>
    </row>
    <row r="71" spans="1:10" ht="18" customHeight="1" x14ac:dyDescent="0.3">
      <c r="A71" s="494">
        <f>'L16'!$O$203</f>
        <v>71</v>
      </c>
      <c r="B71" s="495">
        <f>'L16'!$N$203</f>
        <v>30.4</v>
      </c>
      <c r="C71" s="494" t="str">
        <f>'L16'!$A$203</f>
        <v>1011250</v>
      </c>
      <c r="D71" s="499" t="str">
        <f>'L16'!$B$203</f>
        <v>Tüdő Zita Izabell</v>
      </c>
      <c r="E71" s="499" t="str">
        <f>'L16'!$C$203</f>
        <v>Bregyó SE</v>
      </c>
      <c r="F71" s="494">
        <f>'L16'!$J$203</f>
        <v>30</v>
      </c>
      <c r="G71" s="494">
        <f>'L16'!$J$204</f>
        <v>2</v>
      </c>
      <c r="H71" s="494">
        <f>'L16'!$L$203</f>
        <v>0</v>
      </c>
      <c r="I71" s="494">
        <f>'L16'!$M$203</f>
        <v>0</v>
      </c>
    </row>
    <row r="72" spans="1:10" ht="18" customHeight="1" x14ac:dyDescent="0.3">
      <c r="A72" s="494">
        <f>'L16'!$O$113</f>
        <v>72</v>
      </c>
      <c r="B72" s="495">
        <f>'L16'!$N$113</f>
        <v>27</v>
      </c>
      <c r="C72" s="494" t="str">
        <f>'L16'!$A$113</f>
        <v>1107191</v>
      </c>
      <c r="D72" s="499" t="str">
        <f>'L16'!$B$113</f>
        <v>Mészáros Dóra</v>
      </c>
      <c r="E72" s="499" t="str">
        <f>'L16'!$C$113</f>
        <v>Baji KSE</v>
      </c>
      <c r="F72" s="494">
        <f>'L16'!$J$113</f>
        <v>27</v>
      </c>
      <c r="G72" s="494">
        <f>'L16'!$J$114</f>
        <v>0</v>
      </c>
      <c r="H72" s="494">
        <f>'L16'!$L$113</f>
        <v>0</v>
      </c>
      <c r="I72" s="494">
        <f>'L16'!$M$113</f>
        <v>0</v>
      </c>
    </row>
    <row r="73" spans="1:10" ht="18" customHeight="1" x14ac:dyDescent="0.3">
      <c r="A73" s="494">
        <f>'L16'!$O$201</f>
        <v>73</v>
      </c>
      <c r="B73" s="495">
        <f>'L16'!$N$201</f>
        <v>26</v>
      </c>
      <c r="C73" s="494" t="str">
        <f>'L16'!$A$201</f>
        <v>120404</v>
      </c>
      <c r="D73" s="499" t="str">
        <f>'L16'!$B$201</f>
        <v>Tüdő Róza</v>
      </c>
      <c r="E73" s="499" t="str">
        <f>'L16'!$C$201</f>
        <v>Bregyó SE</v>
      </c>
      <c r="F73" s="494">
        <f>'L16'!$J$201</f>
        <v>26</v>
      </c>
      <c r="G73" s="494">
        <f>'L16'!$J$202</f>
        <v>0</v>
      </c>
      <c r="H73" s="494">
        <f>'L16'!$L$201</f>
        <v>0</v>
      </c>
      <c r="I73" s="494">
        <f>'L16'!$M$201</f>
        <v>0</v>
      </c>
    </row>
    <row r="74" spans="1:10" ht="18" customHeight="1" x14ac:dyDescent="0.3">
      <c r="A74" s="494">
        <f>'L16'!$O$171</f>
        <v>74</v>
      </c>
      <c r="B74" s="495">
        <f>'L16'!$N$171</f>
        <v>25</v>
      </c>
      <c r="C74" s="494" t="str">
        <f>'L16'!$A$171</f>
        <v>0912141</v>
      </c>
      <c r="D74" s="499" t="str">
        <f>'L16'!$B$171</f>
        <v>Smart Georgiana</v>
      </c>
      <c r="E74" s="499" t="str">
        <f>'L16'!$C$171</f>
        <v>külf.</v>
      </c>
      <c r="F74" s="494">
        <f>'L16'!$J$171</f>
        <v>25</v>
      </c>
      <c r="G74" s="494">
        <f>'L16'!$J$172</f>
        <v>0</v>
      </c>
      <c r="H74" s="494">
        <f>'L16'!$L$171</f>
        <v>0</v>
      </c>
      <c r="I74" s="502">
        <f>'L16'!$M$157</f>
        <v>0</v>
      </c>
    </row>
    <row r="75" spans="1:10" ht="18" customHeight="1" x14ac:dyDescent="0.3">
      <c r="A75" s="494">
        <f>'L16'!$O$195</f>
        <v>75</v>
      </c>
      <c r="B75" s="495">
        <f>'L16'!$N$195</f>
        <v>22</v>
      </c>
      <c r="C75" s="494" t="str">
        <f>'L16'!$A$195</f>
        <v>1208210</v>
      </c>
      <c r="D75" s="499" t="str">
        <f>'L16'!$B$195</f>
        <v>Szondy Hanna</v>
      </c>
      <c r="E75" s="499" t="str">
        <f>'L16'!$C$195</f>
        <v>PG Tenisz</v>
      </c>
      <c r="F75" s="494">
        <f>'L16'!$J$195</f>
        <v>8</v>
      </c>
      <c r="G75" s="494">
        <f>'L16'!$J$196</f>
        <v>0</v>
      </c>
      <c r="H75" s="494">
        <f>'L16'!$L$195</f>
        <v>7</v>
      </c>
      <c r="I75" s="502">
        <f>'L16'!$M$195</f>
        <v>0</v>
      </c>
    </row>
    <row r="76" spans="1:10" ht="18" customHeight="1" x14ac:dyDescent="0.3">
      <c r="A76" s="494">
        <f>'L16'!$O$185</f>
        <v>76</v>
      </c>
      <c r="B76" s="495">
        <f>'L16'!$N$185</f>
        <v>21.2</v>
      </c>
      <c r="C76" s="494" t="str">
        <f>'L16'!$A$185</f>
        <v>1001280</v>
      </c>
      <c r="D76" s="499" t="str">
        <f>'L16'!$B$185</f>
        <v>Szalay Rozi</v>
      </c>
      <c r="E76" s="499" t="str">
        <f>'L16'!$C$185</f>
        <v>SVSE</v>
      </c>
      <c r="F76" s="494">
        <f>'L16'!$J$185</f>
        <v>18</v>
      </c>
      <c r="G76" s="494">
        <f>'L16'!$J$186</f>
        <v>16</v>
      </c>
      <c r="H76" s="494">
        <f>'L16'!$L$185</f>
        <v>0</v>
      </c>
      <c r="I76" s="494">
        <f>'L16'!$M$185</f>
        <v>0</v>
      </c>
    </row>
    <row r="77" spans="1:10" ht="18" customHeight="1" x14ac:dyDescent="0.3">
      <c r="A77" s="494">
        <f>'L16'!$O$117</f>
        <v>77</v>
      </c>
      <c r="B77" s="495">
        <f>'L16'!$N$117</f>
        <v>19</v>
      </c>
      <c r="C77" s="494" t="str">
        <f>'L16'!$A$117</f>
        <v>1106040</v>
      </c>
      <c r="D77" s="499" t="str">
        <f>'L16'!$B$117</f>
        <v>Miskolczi Anna</v>
      </c>
      <c r="E77" s="499" t="str">
        <f>'L16'!$C$117</f>
        <v>PG Tenisz</v>
      </c>
      <c r="F77" s="494">
        <f>'L16'!$J$117</f>
        <v>14</v>
      </c>
      <c r="G77" s="494">
        <f>'L16'!$J$118</f>
        <v>25</v>
      </c>
      <c r="H77" s="494">
        <f>'L16'!$L$117</f>
        <v>0</v>
      </c>
      <c r="I77" s="494">
        <f>'L16'!$M$117</f>
        <v>0</v>
      </c>
    </row>
    <row r="78" spans="1:10" ht="18" customHeight="1" x14ac:dyDescent="0.3">
      <c r="A78" s="494">
        <f>'L16'!$O$153</f>
        <v>78</v>
      </c>
      <c r="B78" s="495">
        <f>'L16'!$N$153</f>
        <v>18</v>
      </c>
      <c r="C78" s="494" t="str">
        <f>'L16'!$A$153</f>
        <v>0904100</v>
      </c>
      <c r="D78" s="499" t="str">
        <f>'L16'!$B$153</f>
        <v>Sándor Zsófi</v>
      </c>
      <c r="E78" s="499" t="str">
        <f>'L16'!$C$153</f>
        <v>Monori TC</v>
      </c>
      <c r="F78" s="494">
        <f>'L16'!$J$153</f>
        <v>18</v>
      </c>
      <c r="G78" s="494">
        <f>'L16'!$J$154</f>
        <v>0</v>
      </c>
      <c r="H78" s="494">
        <f>'L16'!$L$153</f>
        <v>0</v>
      </c>
      <c r="I78" s="494">
        <f>'L16'!$M$153</f>
        <v>0</v>
      </c>
    </row>
    <row r="79" spans="1:10" ht="18" customHeight="1" x14ac:dyDescent="0.3">
      <c r="A79" s="494">
        <f>'L16'!$O$23</f>
        <v>79</v>
      </c>
      <c r="B79" s="495">
        <f>'L16'!$N$23</f>
        <v>17.399999999999999</v>
      </c>
      <c r="C79" s="494" t="str">
        <f>'L16'!$A$23</f>
        <v>100725</v>
      </c>
      <c r="D79" s="499" t="str">
        <f>'L16'!$B$23</f>
        <v>Bocsák Henriett Anna</v>
      </c>
      <c r="E79" s="499" t="str">
        <f>'L16'!$C$23</f>
        <v>Future TT</v>
      </c>
      <c r="F79" s="494">
        <f>'L16'!$J$23</f>
        <v>17</v>
      </c>
      <c r="G79" s="494">
        <f>'L16'!$J$24</f>
        <v>2</v>
      </c>
      <c r="H79" s="494">
        <f>'L16'!$L$23</f>
        <v>0</v>
      </c>
      <c r="I79" s="494">
        <f>'L16'!$M$23</f>
        <v>0</v>
      </c>
    </row>
    <row r="80" spans="1:10" ht="18" customHeight="1" x14ac:dyDescent="0.3">
      <c r="A80" s="494">
        <f>'L16'!$O$63</f>
        <v>80</v>
      </c>
      <c r="B80" s="495">
        <f>'L16'!$N$63</f>
        <v>13.6</v>
      </c>
      <c r="C80" s="494" t="str">
        <f>'L16'!$A$63</f>
        <v>100218</v>
      </c>
      <c r="D80" s="499" t="str">
        <f>'L16'!$B$63</f>
        <v>Huszár Molly</v>
      </c>
      <c r="E80" s="499" t="str">
        <f>'L16'!$C$63</f>
        <v>D.keszi TK</v>
      </c>
      <c r="F80" s="494">
        <f>'L16'!$J$63</f>
        <v>13</v>
      </c>
      <c r="G80" s="494">
        <f>'L16'!$J$64</f>
        <v>3</v>
      </c>
      <c r="H80" s="494">
        <f>'L16'!$L$63</f>
        <v>0</v>
      </c>
      <c r="I80" s="494">
        <f>'L16'!$M$63</f>
        <v>0</v>
      </c>
    </row>
    <row r="81" spans="1:10" ht="18" customHeight="1" x14ac:dyDescent="0.3">
      <c r="A81" s="494">
        <f>'L16'!$O$163</f>
        <v>81</v>
      </c>
      <c r="B81" s="495">
        <f>'L16'!$N$163</f>
        <v>13</v>
      </c>
      <c r="C81" s="494" t="str">
        <f>'L16'!$A$163</f>
        <v>110407</v>
      </c>
      <c r="D81" s="499" t="str">
        <f>'L16'!$B$163</f>
        <v>Simándi-Szabó Lili</v>
      </c>
      <c r="E81" s="499" t="str">
        <f>'L16'!$C$163</f>
        <v>Future TT</v>
      </c>
      <c r="F81" s="494">
        <f>'L16'!$J$163</f>
        <v>8</v>
      </c>
      <c r="G81" s="494">
        <f>'L16'!$J$164</f>
        <v>25</v>
      </c>
      <c r="H81" s="494">
        <f>'L16'!$L$163</f>
        <v>0</v>
      </c>
      <c r="I81" s="494">
        <f>'L16'!$M$163</f>
        <v>0</v>
      </c>
    </row>
    <row r="82" spans="1:10" ht="18" customHeight="1" x14ac:dyDescent="0.3">
      <c r="A82" s="494">
        <f>'L16'!$O$61</f>
        <v>82</v>
      </c>
      <c r="B82" s="495">
        <f>'L16'!$N$61</f>
        <v>12</v>
      </c>
      <c r="C82" s="494" t="str">
        <f>'L16'!$A$61</f>
        <v>1002180</v>
      </c>
      <c r="D82" s="499" t="str">
        <f>'L16'!$B$61</f>
        <v>Huszár Lilian</v>
      </c>
      <c r="E82" s="499" t="str">
        <f>'L16'!$C$61</f>
        <v>D.keszi TK</v>
      </c>
      <c r="F82" s="494">
        <f>'L16'!$J$61</f>
        <v>12</v>
      </c>
      <c r="G82" s="494">
        <f>'L16'!$J$62</f>
        <v>0</v>
      </c>
      <c r="H82" s="494">
        <f>'L16'!$L$61</f>
        <v>0</v>
      </c>
      <c r="I82" s="494">
        <f>'L16'!$M$61</f>
        <v>0</v>
      </c>
    </row>
    <row r="83" spans="1:10" ht="18" customHeight="1" x14ac:dyDescent="0.3">
      <c r="A83" s="494">
        <f>'L16'!$O$39</f>
        <v>83</v>
      </c>
      <c r="B83" s="495">
        <f>'L16'!$N$39</f>
        <v>11</v>
      </c>
      <c r="C83" s="494" t="str">
        <f>'L16'!$A$39</f>
        <v>1010310</v>
      </c>
      <c r="D83" s="499" t="str">
        <f>'L16'!$B$39</f>
        <v>Fehér Korinna</v>
      </c>
      <c r="E83" s="499" t="str">
        <f>'L16'!$C$39</f>
        <v>Marso TC</v>
      </c>
      <c r="F83" s="494">
        <f>'L16'!$J$39</f>
        <v>11</v>
      </c>
      <c r="G83" s="494">
        <f>'L16'!$J$40</f>
        <v>0</v>
      </c>
      <c r="H83" s="494">
        <f>'L16'!$L$39</f>
        <v>0</v>
      </c>
      <c r="I83" s="494">
        <f>'L16'!$M$39</f>
        <v>0</v>
      </c>
    </row>
    <row r="84" spans="1:10" ht="18" customHeight="1" x14ac:dyDescent="0.3">
      <c r="A84" s="494">
        <f>'L16'!$O$77</f>
        <v>83</v>
      </c>
      <c r="B84" s="495">
        <f>'L16'!$N$77</f>
        <v>11</v>
      </c>
      <c r="C84" s="494" t="str">
        <f>'L16'!$A$77</f>
        <v>1005171</v>
      </c>
      <c r="D84" s="499" t="str">
        <f>'L16'!$B$77</f>
        <v>Kapor Isabelle</v>
      </c>
      <c r="E84" s="499" t="str">
        <f>'L16'!$C$77</f>
        <v>Open TV</v>
      </c>
      <c r="F84" s="494">
        <f>'L16'!$J$77</f>
        <v>11</v>
      </c>
      <c r="G84" s="494">
        <f>'L16'!$J$78</f>
        <v>0</v>
      </c>
      <c r="H84" s="494">
        <f>'L16'!$L$77</f>
        <v>0</v>
      </c>
      <c r="I84" s="494">
        <f>'L16'!$M$77</f>
        <v>0</v>
      </c>
      <c r="J84" s="215"/>
    </row>
    <row r="85" spans="1:10" ht="18" customHeight="1" x14ac:dyDescent="0.3">
      <c r="A85" s="494">
        <f>'L16'!$O$151</f>
        <v>85</v>
      </c>
      <c r="B85" s="495">
        <f>'L16'!$N$151</f>
        <v>6</v>
      </c>
      <c r="C85" s="494" t="str">
        <f>'L16'!$A$151</f>
        <v>110108</v>
      </c>
      <c r="D85" s="499" t="str">
        <f>'L16'!$B$151</f>
        <v>Sándor Lotti</v>
      </c>
      <c r="E85" s="499" t="str">
        <f>'L16'!$C$151</f>
        <v>Marso TC</v>
      </c>
      <c r="F85" s="494">
        <f>'L16'!$J$151</f>
        <v>6</v>
      </c>
      <c r="G85" s="494">
        <f>'L16'!$J$152</f>
        <v>0</v>
      </c>
      <c r="H85" s="494">
        <f>'L16'!$L$151</f>
        <v>0</v>
      </c>
      <c r="I85" s="494">
        <f>'L16'!$M$151</f>
        <v>0</v>
      </c>
      <c r="J85" s="215"/>
    </row>
    <row r="86" spans="1:10" ht="18" customHeight="1" x14ac:dyDescent="0.3">
      <c r="A86" s="494">
        <f>'L16'!$O$207</f>
        <v>85</v>
      </c>
      <c r="B86" s="495">
        <f>'L16'!$N$207</f>
        <v>6</v>
      </c>
      <c r="C86" s="494" t="str">
        <f>'L16'!$A$207</f>
        <v>1005140</v>
      </c>
      <c r="D86" s="499" t="str">
        <f>'L16'!$B$207</f>
        <v>Varga Anna</v>
      </c>
      <c r="E86" s="499" t="str">
        <f>'L16'!$C$207</f>
        <v>Bíbic TC</v>
      </c>
      <c r="F86" s="494">
        <f>'L16'!$J$207</f>
        <v>6</v>
      </c>
      <c r="G86" s="494">
        <f>'L16'!$J$208</f>
        <v>0</v>
      </c>
      <c r="H86" s="494">
        <f>'L16'!$L$207</f>
        <v>0</v>
      </c>
      <c r="I86" s="494">
        <f>'L16'!$M$207</f>
        <v>0</v>
      </c>
    </row>
    <row r="87" spans="1:10" ht="18" customHeight="1" x14ac:dyDescent="0.3">
      <c r="A87" s="494">
        <f>'L16'!$O$211</f>
        <v>87</v>
      </c>
      <c r="B87" s="495">
        <f>'L16'!$N$211</f>
        <v>5.6</v>
      </c>
      <c r="C87" s="494" t="str">
        <f>'L16'!$A$211</f>
        <v>100804</v>
      </c>
      <c r="D87" s="499" t="str">
        <f>'L16'!$B$211</f>
        <v>Vass Maja</v>
      </c>
      <c r="E87" s="499" t="str">
        <f>'L16'!$C$211</f>
        <v>Gellért SE</v>
      </c>
      <c r="F87" s="494">
        <f>'L16'!$J$211</f>
        <v>4</v>
      </c>
      <c r="G87" s="494">
        <f>'L16'!$J$212</f>
        <v>8</v>
      </c>
      <c r="H87" s="494">
        <f>'L16'!$L$211</f>
        <v>0</v>
      </c>
      <c r="I87" s="494">
        <f>'L16'!$M$211</f>
        <v>0</v>
      </c>
    </row>
    <row r="88" spans="1:10" ht="18" customHeight="1" x14ac:dyDescent="0.3">
      <c r="A88" s="494">
        <f>'L16'!$O$47</f>
        <v>88</v>
      </c>
      <c r="B88" s="495">
        <f>'L16'!$N$47</f>
        <v>4</v>
      </c>
      <c r="C88" s="494" t="str">
        <f>'L16'!$A$47</f>
        <v>1208020</v>
      </c>
      <c r="D88" s="499" t="str">
        <f>'L16'!$B$47</f>
        <v>Fónai Léna</v>
      </c>
      <c r="E88" s="499" t="str">
        <f>'L16'!$C$47</f>
        <v>Pécs VTC</v>
      </c>
      <c r="F88" s="494">
        <f>'L16'!$J$47</f>
        <v>0</v>
      </c>
      <c r="G88" s="494">
        <f>'L16'!$J$48</f>
        <v>0</v>
      </c>
      <c r="H88" s="494">
        <f>'L16'!$L$47</f>
        <v>2</v>
      </c>
      <c r="I88" s="494">
        <f>'L16'!$M$47</f>
        <v>0</v>
      </c>
    </row>
    <row r="89" spans="1:10" ht="18" customHeight="1" x14ac:dyDescent="0.3">
      <c r="A89" s="494">
        <f>'L16'!$O$49</f>
        <v>88</v>
      </c>
      <c r="B89" s="495">
        <f>'L16'!$N$49</f>
        <v>4</v>
      </c>
      <c r="C89" s="494" t="str">
        <f>'L16'!$A$49</f>
        <v>121204</v>
      </c>
      <c r="D89" s="499" t="str">
        <f>'L16'!$B$49</f>
        <v>Gazdag Sophia</v>
      </c>
      <c r="E89" s="499" t="str">
        <f>'L16'!$C$49</f>
        <v>Centerpálya</v>
      </c>
      <c r="F89" s="494">
        <f>'L16'!$J$47</f>
        <v>0</v>
      </c>
      <c r="G89" s="494">
        <f>'L16'!$J$50</f>
        <v>0</v>
      </c>
      <c r="H89" s="494">
        <f>'L16'!$L$49</f>
        <v>2</v>
      </c>
      <c r="I89" s="494">
        <f>'L16'!$M$49</f>
        <v>0</v>
      </c>
    </row>
    <row r="90" spans="1:10" ht="14.4" x14ac:dyDescent="0.3">
      <c r="A90" s="494">
        <f>'L16'!$O$55</f>
        <v>90</v>
      </c>
      <c r="B90" s="495">
        <f>'L16'!$N$55</f>
        <v>3.2</v>
      </c>
      <c r="C90" s="494" t="str">
        <f>'L16'!$A$55</f>
        <v>100814</v>
      </c>
      <c r="D90" s="499" t="str">
        <f>'L16'!$B$55</f>
        <v>Hess Anna Melek</v>
      </c>
      <c r="E90" s="499" t="str">
        <f>'L16'!$C$55</f>
        <v>Okos Tenisz SE</v>
      </c>
      <c r="F90" s="494">
        <f>'L16'!$J$55</f>
        <v>3</v>
      </c>
      <c r="G90" s="494">
        <f>'L16'!$J$56</f>
        <v>1</v>
      </c>
      <c r="H90" s="494">
        <f>'L16'!$L$55</f>
        <v>0</v>
      </c>
      <c r="I90" s="494">
        <f>'L16'!$M$55</f>
        <v>0</v>
      </c>
    </row>
    <row r="91" spans="1:10" ht="14.4" x14ac:dyDescent="0.3">
      <c r="A91" s="494">
        <f>'L16'!$O$9</f>
        <v>91</v>
      </c>
      <c r="B91" s="495">
        <f>'L16'!$N$9</f>
        <v>3</v>
      </c>
      <c r="C91" s="494" t="str">
        <f>'L16'!$A$9</f>
        <v>090305</v>
      </c>
      <c r="D91" s="499" t="str">
        <f>'L16'!$B$9</f>
        <v>Balázsfalvi Noémi</v>
      </c>
      <c r="E91" s="499" t="str">
        <f>'L16'!$C$9</f>
        <v>Kőszegi SE</v>
      </c>
      <c r="F91" s="494">
        <f>'L16'!$J$9</f>
        <v>3</v>
      </c>
      <c r="G91" s="494">
        <f>'L16'!$J$10</f>
        <v>0</v>
      </c>
      <c r="H91" s="494">
        <f>'L16'!$L$9</f>
        <v>0</v>
      </c>
      <c r="I91" s="494">
        <f>'L16'!$M$9</f>
        <v>0</v>
      </c>
      <c r="J91" s="215"/>
    </row>
    <row r="92" spans="1:10" ht="14.4" x14ac:dyDescent="0.3">
      <c r="A92" s="494">
        <f>'L16'!$O$197</f>
        <v>91</v>
      </c>
      <c r="B92" s="495">
        <f>'L16'!$N$197</f>
        <v>3</v>
      </c>
      <c r="C92" s="494" t="str">
        <f>'L16'!$A$197</f>
        <v>0901201</v>
      </c>
      <c r="D92" s="499" t="str">
        <f>'L16'!$B$197</f>
        <v>Tatár Eszter</v>
      </c>
      <c r="E92" s="499" t="str">
        <f>'L16'!$C$197</f>
        <v>MTK</v>
      </c>
      <c r="F92" s="494">
        <f>'L16'!$J$197</f>
        <v>3</v>
      </c>
      <c r="G92" s="494">
        <f>'L16'!$J$198</f>
        <v>0</v>
      </c>
      <c r="H92" s="494">
        <f>'L16'!$L$197</f>
        <v>0</v>
      </c>
      <c r="I92" s="502">
        <f>'L16'!$M$197</f>
        <v>0</v>
      </c>
    </row>
    <row r="93" spans="1:10" ht="14.4" x14ac:dyDescent="0.3">
      <c r="A93" s="494">
        <f>'L16'!$O$11</f>
        <v>91</v>
      </c>
      <c r="B93" s="495">
        <f>'L16'!$N$11</f>
        <v>3</v>
      </c>
      <c r="C93" s="494" t="str">
        <f>'L16'!$A$11</f>
        <v>090715</v>
      </c>
      <c r="D93" s="499" t="str">
        <f>'L16'!$B$11</f>
        <v>Bánfi Anna</v>
      </c>
      <c r="E93" s="499" t="str">
        <f>'L16'!$C$11</f>
        <v>MTK</v>
      </c>
      <c r="F93" s="494">
        <f>'L16'!$J$11</f>
        <v>3</v>
      </c>
      <c r="G93" s="494">
        <f>'L16'!$J$12</f>
        <v>0</v>
      </c>
      <c r="H93" s="494">
        <f>'L16'!$L$11</f>
        <v>0</v>
      </c>
      <c r="I93" s="494">
        <f>'L16'!$M$11</f>
        <v>0</v>
      </c>
    </row>
    <row r="94" spans="1:10" ht="14.4" x14ac:dyDescent="0.3">
      <c r="A94" s="494">
        <f>'L16'!$O$53</f>
        <v>91</v>
      </c>
      <c r="B94" s="495">
        <f>'L16'!$N$53</f>
        <v>3</v>
      </c>
      <c r="C94" s="494" t="str">
        <f>'L16'!$A$53</f>
        <v>1107290</v>
      </c>
      <c r="D94" s="499" t="str">
        <f>'L16'!$B$53</f>
        <v>Havas Dalma</v>
      </c>
      <c r="E94" s="499" t="str">
        <f>'L16'!$C$53</f>
        <v>MTK</v>
      </c>
      <c r="F94" s="494">
        <f>'L16'!$J$53</f>
        <v>3</v>
      </c>
      <c r="G94" s="494">
        <f>'L16'!$J$54</f>
        <v>0</v>
      </c>
      <c r="H94" s="494">
        <f>'L16'!$L$53</f>
        <v>0</v>
      </c>
      <c r="I94" s="494">
        <f>'L16'!$M$53</f>
        <v>0</v>
      </c>
    </row>
    <row r="95" spans="1:10" ht="14.4" x14ac:dyDescent="0.3">
      <c r="A95" s="494">
        <f>'L16'!$O$149</f>
        <v>91</v>
      </c>
      <c r="B95" s="495">
        <f>'L16'!$N$149</f>
        <v>3</v>
      </c>
      <c r="C95" s="494" t="str">
        <f>'L16'!$A$149</f>
        <v>0904170</v>
      </c>
      <c r="D95" s="499" t="str">
        <f>'L16'!$B$149</f>
        <v>Rónai Zselyke Dorka</v>
      </c>
      <c r="E95" s="499" t="str">
        <f>'L16'!$C$149</f>
        <v>Game Tenisz</v>
      </c>
      <c r="F95" s="494">
        <f>'L16'!$J$149</f>
        <v>3</v>
      </c>
      <c r="G95" s="494">
        <f>'L16'!$J$150</f>
        <v>0</v>
      </c>
      <c r="H95" s="494">
        <f>'L16'!$L$149</f>
        <v>0</v>
      </c>
      <c r="I95" s="494">
        <f>'L16'!$M$149</f>
        <v>0</v>
      </c>
    </row>
    <row r="96" spans="1:10" ht="14.4" x14ac:dyDescent="0.3">
      <c r="A96" s="494">
        <f>'L16'!$O$25</f>
        <v>96</v>
      </c>
      <c r="B96" s="495">
        <f>'L16'!$N$25</f>
        <v>2.2000000000000002</v>
      </c>
      <c r="C96" s="494" t="str">
        <f>'L16'!$A$25</f>
        <v>1008042</v>
      </c>
      <c r="D96" s="499" t="str">
        <f>'L16'!$B$25</f>
        <v>Bors Liza</v>
      </c>
      <c r="E96" s="499" t="str">
        <f>'L16'!$C$25</f>
        <v>BBTC SE</v>
      </c>
      <c r="F96" s="494">
        <f>'L16'!$J$25</f>
        <v>2</v>
      </c>
      <c r="G96" s="494">
        <f>'L16'!$J$26</f>
        <v>1</v>
      </c>
      <c r="H96" s="494">
        <f>'L16'!$L$25</f>
        <v>0</v>
      </c>
      <c r="I96" s="494">
        <f>'L16'!$M$25</f>
        <v>0</v>
      </c>
    </row>
    <row r="97" spans="1:9" ht="14.4" x14ac:dyDescent="0.3">
      <c r="A97" s="494">
        <f>'L16'!$O$29</f>
        <v>97</v>
      </c>
      <c r="B97" s="495">
        <f>'L16'!$N$29</f>
        <v>1</v>
      </c>
      <c r="C97" s="494" t="str">
        <f>'L16'!$A$29</f>
        <v>1008043</v>
      </c>
      <c r="D97" s="499" t="str">
        <f>'L16'!$B$29</f>
        <v>Dobák Lili</v>
      </c>
      <c r="E97" s="499" t="str">
        <f>'L16'!$C$29</f>
        <v>Barcika TC</v>
      </c>
      <c r="F97" s="494">
        <f>'L16'!$J$29</f>
        <v>1</v>
      </c>
      <c r="G97" s="494">
        <f>'L16'!$J$30</f>
        <v>0</v>
      </c>
      <c r="H97" s="494">
        <f>'L16'!$L$29</f>
        <v>0</v>
      </c>
      <c r="I97" s="494">
        <f>'L16'!$M$29</f>
        <v>0</v>
      </c>
    </row>
    <row r="98" spans="1:9" ht="14.4" x14ac:dyDescent="0.3">
      <c r="A98" s="494">
        <f>'L16'!$O$59</f>
        <v>97</v>
      </c>
      <c r="B98" s="495">
        <f>'L16'!$N$59</f>
        <v>1</v>
      </c>
      <c r="C98" s="494" t="str">
        <f>'L16'!$A$59</f>
        <v>1009091</v>
      </c>
      <c r="D98" s="499" t="str">
        <f>'L16'!$B$59</f>
        <v>Horváth-Csepregi Mira</v>
      </c>
      <c r="E98" s="499" t="str">
        <f>'L16'!$C$59</f>
        <v>SVSE</v>
      </c>
      <c r="F98" s="494">
        <f>'L16'!$J$59</f>
        <v>1</v>
      </c>
      <c r="G98" s="494">
        <f>'L16'!$J$60</f>
        <v>0</v>
      </c>
      <c r="H98" s="494">
        <f>'L16'!$L$59</f>
        <v>0</v>
      </c>
      <c r="I98" s="494">
        <f>'L16'!$M$59</f>
        <v>0</v>
      </c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3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91" t="s">
        <v>21</v>
      </c>
      <c r="B1" s="492" t="s">
        <v>6067</v>
      </c>
      <c r="C1" s="491" t="s">
        <v>6068</v>
      </c>
      <c r="D1" s="493" t="s">
        <v>6069</v>
      </c>
      <c r="E1" s="491" t="s">
        <v>6070</v>
      </c>
      <c r="F1" s="491" t="s">
        <v>6071</v>
      </c>
      <c r="G1" s="491" t="s">
        <v>6072</v>
      </c>
      <c r="H1" s="501" t="s">
        <v>1412</v>
      </c>
    </row>
    <row r="2" spans="1:8" ht="18" customHeight="1" x14ac:dyDescent="0.3">
      <c r="A2" s="494">
        <f>'F18'!$N$127</f>
        <v>1</v>
      </c>
      <c r="B2" s="495">
        <f>'F18'!$M$127</f>
        <v>15990</v>
      </c>
      <c r="C2" s="494" t="str">
        <f>'F18'!$A$127</f>
        <v>070214</v>
      </c>
      <c r="D2" s="499" t="str">
        <f>'F18'!$B$127</f>
        <v>Kincses Kolos</v>
      </c>
      <c r="E2" s="499" t="str">
        <f>'F18'!$C$127</f>
        <v>MTK</v>
      </c>
      <c r="F2" s="494">
        <f>'F18'!$J$127</f>
        <v>0</v>
      </c>
      <c r="G2" s="494">
        <f>'F18'!$J$128</f>
        <v>0</v>
      </c>
      <c r="H2" s="494">
        <f>'F18'!$L$127</f>
        <v>533</v>
      </c>
    </row>
    <row r="3" spans="1:8" ht="18" customHeight="1" x14ac:dyDescent="0.3">
      <c r="A3" s="494">
        <f>'F18'!$N$201</f>
        <v>2</v>
      </c>
      <c r="B3" s="495">
        <f>'F18'!$M$201</f>
        <v>15090</v>
      </c>
      <c r="C3" s="494" t="str">
        <f>'F18'!$A$201</f>
        <v>071102</v>
      </c>
      <c r="D3" s="499" t="str">
        <f>'F18'!$B$201</f>
        <v>Nagy Botond</v>
      </c>
      <c r="E3" s="499" t="str">
        <f>'F18'!$C$201</f>
        <v>Alfa TI</v>
      </c>
      <c r="F3" s="494">
        <f>'F18'!$J$201</f>
        <v>0</v>
      </c>
      <c r="G3" s="494">
        <f>'F18'!$J$202</f>
        <v>0</v>
      </c>
      <c r="H3" s="494">
        <f>'F18'!$L$201</f>
        <v>503</v>
      </c>
    </row>
    <row r="4" spans="1:8" ht="18" customHeight="1" x14ac:dyDescent="0.3">
      <c r="A4" s="494">
        <f>'F18'!$N$171</f>
        <v>3</v>
      </c>
      <c r="B4" s="495">
        <f>'F18'!$M$171</f>
        <v>9270</v>
      </c>
      <c r="C4" s="494" t="str">
        <f>'F18'!$A$171</f>
        <v>070123</v>
      </c>
      <c r="D4" s="499" t="str">
        <f>'F18'!$B$171</f>
        <v>Major Áron János</v>
      </c>
      <c r="E4" s="499" t="str">
        <f>'F18'!$C$171</f>
        <v>Vasas SC</v>
      </c>
      <c r="F4" s="494">
        <f>'F18'!$J$171</f>
        <v>320</v>
      </c>
      <c r="G4" s="494">
        <f>'F18'!$J$172</f>
        <v>200</v>
      </c>
      <c r="H4" s="494">
        <f>'F18'!$L$171</f>
        <v>297</v>
      </c>
    </row>
    <row r="5" spans="1:8" ht="18" customHeight="1" x14ac:dyDescent="0.3">
      <c r="A5" s="494">
        <f>'F18'!$N$143</f>
        <v>4</v>
      </c>
      <c r="B5" s="495">
        <f>'F18'!$M$143</f>
        <v>5686</v>
      </c>
      <c r="C5" s="494" t="str">
        <f>'F18'!$A$143</f>
        <v>080428</v>
      </c>
      <c r="D5" s="499" t="str">
        <f>'F18'!$B$143</f>
        <v>Kovács Marcell</v>
      </c>
      <c r="E5" s="499" t="str">
        <f>'F18'!$C$143</f>
        <v>Vasas SC</v>
      </c>
      <c r="F5" s="494">
        <f>'F18'!$J$143</f>
        <v>260</v>
      </c>
      <c r="G5" s="494">
        <f>'F18'!$J$144</f>
        <v>280</v>
      </c>
      <c r="H5" s="494">
        <f>'F18'!$L$143</f>
        <v>179</v>
      </c>
    </row>
    <row r="6" spans="1:8" ht="18" customHeight="1" x14ac:dyDescent="0.3">
      <c r="A6" s="494">
        <f>'F18'!$N$265</f>
        <v>5</v>
      </c>
      <c r="B6" s="495">
        <f>'F18'!$M$265</f>
        <v>4140</v>
      </c>
      <c r="C6" s="494" t="str">
        <f>'F18'!$A$265</f>
        <v>080608</v>
      </c>
      <c r="D6" s="499" t="str">
        <f>'F18'!$B$265</f>
        <v>Takács Bercel Sándor</v>
      </c>
      <c r="E6" s="499" t="str">
        <f>'F18'!$C$265</f>
        <v>Ten.Műhely</v>
      </c>
      <c r="F6" s="494">
        <f>'F18'!$J$265</f>
        <v>0</v>
      </c>
      <c r="G6" s="494">
        <f>'F18'!$J$266</f>
        <v>0</v>
      </c>
      <c r="H6" s="494">
        <f>'F18'!$L$265</f>
        <v>138</v>
      </c>
    </row>
    <row r="7" spans="1:8" ht="18" customHeight="1" x14ac:dyDescent="0.3">
      <c r="A7" s="494">
        <f>'F18'!$N$299</f>
        <v>6</v>
      </c>
      <c r="B7" s="495">
        <f>'F18'!$M$299</f>
        <v>3204.2</v>
      </c>
      <c r="C7" s="494" t="str">
        <f>'F18'!$A$299</f>
        <v>0703190</v>
      </c>
      <c r="D7" s="499" t="str">
        <f>'F18'!$B$299</f>
        <v>Virághalmi Viktor</v>
      </c>
      <c r="E7" s="499" t="str">
        <f>'F18'!$C$299</f>
        <v>Sportmánia</v>
      </c>
      <c r="F7" s="494">
        <f>'F18'!$J$299</f>
        <v>190</v>
      </c>
      <c r="G7" s="494">
        <f>'F18'!$J$300</f>
        <v>221</v>
      </c>
      <c r="H7" s="494">
        <f>'F18'!$L$299</f>
        <v>99</v>
      </c>
    </row>
    <row r="8" spans="1:8" ht="18" customHeight="1" x14ac:dyDescent="0.3">
      <c r="A8" s="494">
        <f>'F18'!$N$147</f>
        <v>7</v>
      </c>
      <c r="B8" s="495">
        <f>'F18'!$M$147</f>
        <v>1964</v>
      </c>
      <c r="C8" s="494" t="str">
        <f>'F18'!$A$147</f>
        <v>0712230</v>
      </c>
      <c r="D8" s="499" t="str">
        <f>'F18'!$B$147</f>
        <v>Kristyán István</v>
      </c>
      <c r="E8" s="499" t="str">
        <f>'F18'!$C$147</f>
        <v>Pasarét TK</v>
      </c>
      <c r="F8" s="494">
        <f>'F18'!$J$147</f>
        <v>230</v>
      </c>
      <c r="G8" s="494">
        <f>'F18'!$J$148</f>
        <v>120</v>
      </c>
      <c r="H8" s="494">
        <f>'F18'!$L$147</f>
        <v>57</v>
      </c>
    </row>
    <row r="9" spans="1:8" ht="18" customHeight="1" x14ac:dyDescent="0.3">
      <c r="A9" s="494">
        <f>'F18'!$N$271</f>
        <v>8</v>
      </c>
      <c r="B9" s="495">
        <f>'F18'!$M$271</f>
        <v>1334.4</v>
      </c>
      <c r="C9" s="494" t="str">
        <f>'F18'!$A$271</f>
        <v>0801020</v>
      </c>
      <c r="D9" s="499" t="str">
        <f>'F18'!$B$271</f>
        <v>Tóth Ákos János</v>
      </c>
      <c r="E9" s="499" t="str">
        <f>'F18'!$C$271</f>
        <v>PG Tenisz</v>
      </c>
      <c r="F9" s="494">
        <f>'F18'!$J$271</f>
        <v>256</v>
      </c>
      <c r="G9" s="494">
        <f>'F18'!$J$272</f>
        <v>142</v>
      </c>
      <c r="H9" s="494">
        <f>'F18'!$L$271</f>
        <v>35</v>
      </c>
    </row>
    <row r="10" spans="1:8" ht="18" customHeight="1" x14ac:dyDescent="0.3">
      <c r="A10" s="494">
        <f>'F18'!$N$311</f>
        <v>9</v>
      </c>
      <c r="B10" s="495">
        <f>'F18'!$M$311</f>
        <v>1074.4000000000001</v>
      </c>
      <c r="C10" s="494" t="str">
        <f>'F18'!$A$311</f>
        <v>080103</v>
      </c>
      <c r="D10" s="499" t="str">
        <f>'F18'!$B$311</f>
        <v>Závaczki Milán</v>
      </c>
      <c r="E10" s="499" t="str">
        <f>'F18'!$C$311</f>
        <v>Marso TC</v>
      </c>
      <c r="F10" s="494">
        <f>'F18'!$J$311</f>
        <v>95</v>
      </c>
      <c r="G10" s="494">
        <f>'F18'!$J$312</f>
        <v>97</v>
      </c>
      <c r="H10" s="494">
        <f>'F18'!$L$311</f>
        <v>32</v>
      </c>
    </row>
    <row r="11" spans="1:8" ht="18" customHeight="1" x14ac:dyDescent="0.3">
      <c r="A11" s="494">
        <f>'F18'!$N$19</f>
        <v>10</v>
      </c>
      <c r="B11" s="495">
        <f>'F18'!$M$19</f>
        <v>1028.8</v>
      </c>
      <c r="C11" s="494" t="str">
        <f>'F18'!$A$19</f>
        <v>070129</v>
      </c>
      <c r="D11" s="499" t="str">
        <f>'F18'!$B$19</f>
        <v>Baleja Konor</v>
      </c>
      <c r="E11" s="499" t="str">
        <f>'F18'!$C$19</f>
        <v>Alfa TI</v>
      </c>
      <c r="F11" s="494">
        <f>'F18'!$J$19</f>
        <v>200</v>
      </c>
      <c r="G11" s="494">
        <f>'F18'!$J$20</f>
        <v>244</v>
      </c>
      <c r="H11" s="494">
        <f>'F18'!$L$19</f>
        <v>26</v>
      </c>
    </row>
    <row r="12" spans="1:8" ht="18" customHeight="1" x14ac:dyDescent="0.3">
      <c r="A12" s="494">
        <f>'F18'!$N$253</f>
        <v>11</v>
      </c>
      <c r="B12" s="495">
        <f>'F18'!$M$253</f>
        <v>859.6</v>
      </c>
      <c r="C12" s="494" t="str">
        <f>'F18'!$A$253</f>
        <v>080222</v>
      </c>
      <c r="D12" s="499" t="str">
        <f>'F18'!$B$253</f>
        <v>Szász Mihály</v>
      </c>
      <c r="E12" s="499" t="str">
        <f>'F18'!$C$253</f>
        <v>Vasas SC</v>
      </c>
      <c r="F12" s="494">
        <f>'F18'!$J$253</f>
        <v>252</v>
      </c>
      <c r="G12" s="494">
        <f>'F18'!$J$254</f>
        <v>488</v>
      </c>
      <c r="H12" s="494">
        <f>'F18'!$L$253</f>
        <v>17</v>
      </c>
    </row>
    <row r="13" spans="1:8" ht="18" customHeight="1" x14ac:dyDescent="0.3">
      <c r="A13" s="494">
        <f>'F18'!$N$219</f>
        <v>12</v>
      </c>
      <c r="B13" s="495">
        <f>'F18'!$M$219</f>
        <v>794.4</v>
      </c>
      <c r="C13" s="494" t="str">
        <f>'F18'!$A$219</f>
        <v>080113</v>
      </c>
      <c r="D13" s="499" t="str">
        <f>'F18'!$B$219</f>
        <v>Sághy Bálint</v>
      </c>
      <c r="E13" s="499" t="str">
        <f>'F18'!$C$219</f>
        <v>Pasarét TK</v>
      </c>
      <c r="F13" s="494">
        <f>'F18'!$J$219</f>
        <v>264</v>
      </c>
      <c r="G13" s="494">
        <f>'F18'!$J$220</f>
        <v>252</v>
      </c>
      <c r="H13" s="494">
        <f>'F18'!$L$219</f>
        <v>16</v>
      </c>
    </row>
    <row r="14" spans="1:8" ht="18" customHeight="1" x14ac:dyDescent="0.3">
      <c r="A14" s="494">
        <f>'F18'!$N$287</f>
        <v>13</v>
      </c>
      <c r="B14" s="495">
        <f>'F18'!$M$287</f>
        <v>673</v>
      </c>
      <c r="C14" s="494" t="str">
        <f>'F18'!$A$287</f>
        <v>0710020</v>
      </c>
      <c r="D14" s="499" t="str">
        <f>'F18'!$B$287</f>
        <v>Varga Zsombor Attila</v>
      </c>
      <c r="E14" s="499" t="str">
        <f>'F18'!$C$287</f>
        <v>Budaörsi SC</v>
      </c>
      <c r="F14" s="494">
        <f>'F18'!$J$287</f>
        <v>510</v>
      </c>
      <c r="G14" s="494">
        <f>'F18'!$J$288</f>
        <v>515</v>
      </c>
      <c r="H14" s="502">
        <f>'F18'!$L$287</f>
        <v>2</v>
      </c>
    </row>
    <row r="15" spans="1:8" ht="18" customHeight="1" x14ac:dyDescent="0.3">
      <c r="A15" s="494">
        <f>'F18'!$N$3</f>
        <v>14</v>
      </c>
      <c r="B15" s="495">
        <f>'F18'!$M$3</f>
        <v>568</v>
      </c>
      <c r="C15" s="494" t="str">
        <f>'F18'!$A$3</f>
        <v>0706250</v>
      </c>
      <c r="D15" s="499" t="str">
        <f>'F18'!$B$3</f>
        <v>Almádi Attila</v>
      </c>
      <c r="E15" s="499" t="str">
        <f>'F18'!$C$3</f>
        <v>MTK</v>
      </c>
      <c r="F15" s="494">
        <f>'F18'!$J$3</f>
        <v>500</v>
      </c>
      <c r="G15" s="494">
        <f>'F18'!$J$4</f>
        <v>340</v>
      </c>
      <c r="H15" s="494">
        <f>'F18'!$L$3</f>
        <v>0</v>
      </c>
    </row>
    <row r="16" spans="1:8" ht="18" customHeight="1" x14ac:dyDescent="0.3">
      <c r="A16" s="494">
        <f>'F18'!$N$145</f>
        <v>15</v>
      </c>
      <c r="B16" s="495">
        <f>'F18'!$M$145</f>
        <v>522</v>
      </c>
      <c r="C16" s="494" t="str">
        <f>'F18'!$A$145</f>
        <v>080410</v>
      </c>
      <c r="D16" s="499" t="str">
        <f>'F18'!$B$145</f>
        <v>Kövesligeti Lénárd</v>
      </c>
      <c r="E16" s="499" t="str">
        <f>'F18'!$C$145</f>
        <v>Pasarét TK</v>
      </c>
      <c r="F16" s="494">
        <f>'F18'!$J$145</f>
        <v>450</v>
      </c>
      <c r="G16" s="494">
        <f>'F18'!$J$146</f>
        <v>360</v>
      </c>
      <c r="H16" s="494">
        <f>'F18'!$L$145</f>
        <v>0</v>
      </c>
    </row>
    <row r="17" spans="1:8" ht="18" customHeight="1" x14ac:dyDescent="0.3">
      <c r="A17" s="494">
        <f>'F18'!$N$43</f>
        <v>16</v>
      </c>
      <c r="B17" s="495">
        <f>'F18'!$M$43</f>
        <v>506</v>
      </c>
      <c r="C17" s="494" t="str">
        <f>'F18'!$A$43</f>
        <v>070428</v>
      </c>
      <c r="D17" s="499" t="str">
        <f>'F18'!$B$43</f>
        <v>Boros Bence</v>
      </c>
      <c r="E17" s="499" t="str">
        <f>'F18'!$C$43</f>
        <v>Vasas SC</v>
      </c>
      <c r="F17" s="494">
        <f>'F18'!$J$43</f>
        <v>220</v>
      </c>
      <c r="G17" s="494">
        <f>'F18'!$J$44</f>
        <v>380</v>
      </c>
      <c r="H17" s="494">
        <f>'F18'!$L$43</f>
        <v>7</v>
      </c>
    </row>
    <row r="18" spans="1:8" ht="18" customHeight="1" x14ac:dyDescent="0.3">
      <c r="A18" s="494">
        <f>'F18'!$N$31</f>
        <v>17</v>
      </c>
      <c r="B18" s="495">
        <f>'F18'!$M$31</f>
        <v>439.2</v>
      </c>
      <c r="C18" s="494" t="str">
        <f>'F18'!$A$31</f>
        <v>080717</v>
      </c>
      <c r="D18" s="499" t="str">
        <f>'F18'!$B$31</f>
        <v>Benkő András Gergő</v>
      </c>
      <c r="E18" s="499" t="str">
        <f>'F18'!$C$31</f>
        <v>Future TT</v>
      </c>
      <c r="F18" s="494">
        <f>'F18'!$J$31</f>
        <v>386</v>
      </c>
      <c r="G18" s="494">
        <f>'F18'!$J$32</f>
        <v>266</v>
      </c>
      <c r="H18" s="494">
        <f>'F18'!$L$31</f>
        <v>0</v>
      </c>
    </row>
    <row r="19" spans="1:8" ht="18" customHeight="1" x14ac:dyDescent="0.3">
      <c r="A19" s="494">
        <f>'F18'!$N$273</f>
        <v>18</v>
      </c>
      <c r="B19" s="495">
        <f>'F18'!$M$273</f>
        <v>394</v>
      </c>
      <c r="C19" s="494" t="str">
        <f>'F18'!$A$273</f>
        <v>0705140</v>
      </c>
      <c r="D19" s="499" t="str">
        <f>'F18'!$B$273</f>
        <v>Tóth Bence Krisztián</v>
      </c>
      <c r="E19" s="499" t="str">
        <f>'F18'!$C$273</f>
        <v>Pasarét TK</v>
      </c>
      <c r="F19" s="494">
        <f>'F18'!$J$273</f>
        <v>290</v>
      </c>
      <c r="G19" s="494">
        <f>'F18'!$J$274</f>
        <v>520</v>
      </c>
      <c r="H19" s="494">
        <f>'F18'!$L$273</f>
        <v>0</v>
      </c>
    </row>
    <row r="20" spans="1:8" ht="18" customHeight="1" x14ac:dyDescent="0.3">
      <c r="A20" s="494">
        <f>'F18'!$N$97</f>
        <v>19</v>
      </c>
      <c r="B20" s="495">
        <f>'F18'!$M$97</f>
        <v>379</v>
      </c>
      <c r="C20" s="494" t="str">
        <f>'F18'!$A$97</f>
        <v>071130</v>
      </c>
      <c r="D20" s="499" t="str">
        <f>'F18'!$B$97</f>
        <v>Horváth Bence</v>
      </c>
      <c r="E20" s="499" t="str">
        <f>'F18'!$C$97</f>
        <v>Budaörsi SC</v>
      </c>
      <c r="F20" s="494">
        <f>'F18'!$J$97</f>
        <v>300</v>
      </c>
      <c r="G20" s="494">
        <f>'F18'!$J$98</f>
        <v>395</v>
      </c>
      <c r="H20" s="494">
        <f>'F18'!$L$97</f>
        <v>0</v>
      </c>
    </row>
    <row r="21" spans="1:8" ht="18" customHeight="1" x14ac:dyDescent="0.3">
      <c r="A21" s="494">
        <f>'F18'!$N$255</f>
        <v>20</v>
      </c>
      <c r="B21" s="495">
        <f>'F18'!$M$255</f>
        <v>369.8</v>
      </c>
      <c r="C21" s="494" t="str">
        <f>'F18'!$A$255</f>
        <v>080614</v>
      </c>
      <c r="D21" s="499" t="str">
        <f>'F18'!$B$255</f>
        <v>Szenes István Benedek</v>
      </c>
      <c r="E21" s="499" t="str">
        <f>'F18'!$C$255</f>
        <v>Pasarét TK</v>
      </c>
      <c r="F21" s="494">
        <f>'F18'!$J$255</f>
        <v>288</v>
      </c>
      <c r="G21" s="494">
        <f>'F18'!$J$256</f>
        <v>409</v>
      </c>
      <c r="H21" s="494">
        <f>'F18'!$L$255</f>
        <v>0</v>
      </c>
    </row>
    <row r="22" spans="1:8" ht="18" customHeight="1" x14ac:dyDescent="0.3">
      <c r="A22" s="494">
        <f>'F18'!$N$301</f>
        <v>21</v>
      </c>
      <c r="B22" s="495">
        <f>'F18'!$M$301</f>
        <v>355.8</v>
      </c>
      <c r="C22" s="494" t="str">
        <f>'F18'!$A$301</f>
        <v>0811020</v>
      </c>
      <c r="D22" s="499" t="str">
        <f>'F18'!$B$301</f>
        <v>Vitéz Csongor</v>
      </c>
      <c r="E22" s="499" t="str">
        <f>'F18'!$C$301</f>
        <v>F.gyarmat</v>
      </c>
      <c r="F22" s="494">
        <f>'F18'!$J$301</f>
        <v>322</v>
      </c>
      <c r="G22" s="494">
        <f>'F18'!$J$302</f>
        <v>169</v>
      </c>
      <c r="H22" s="494">
        <f>'F18'!$L$301</f>
        <v>0</v>
      </c>
    </row>
    <row r="23" spans="1:8" ht="18" customHeight="1" x14ac:dyDescent="0.3">
      <c r="A23" s="494">
        <f>'F18'!$N$13</f>
        <v>22</v>
      </c>
      <c r="B23" s="495">
        <f>'F18'!$M$13</f>
        <v>342.8</v>
      </c>
      <c r="C23" s="494" t="str">
        <f>'F18'!$A$13</f>
        <v>081013</v>
      </c>
      <c r="D23" s="499" t="str">
        <f>'F18'!$B$13</f>
        <v>Bakonyi Dániel</v>
      </c>
      <c r="E23" s="499" t="str">
        <f>'F18'!$C$13</f>
        <v>Next TA</v>
      </c>
      <c r="F23" s="494">
        <f>'F18'!$J$13</f>
        <v>250</v>
      </c>
      <c r="G23" s="494">
        <f>'F18'!$J$14</f>
        <v>464</v>
      </c>
      <c r="H23" s="494">
        <f>'F18'!$L$13</f>
        <v>0</v>
      </c>
    </row>
    <row r="24" spans="1:8" ht="18" customHeight="1" x14ac:dyDescent="0.3">
      <c r="A24" s="494">
        <f>'F18'!$N$279</f>
        <v>23</v>
      </c>
      <c r="B24" s="495">
        <f>'F18'!$M$279</f>
        <v>331.4</v>
      </c>
      <c r="C24" s="494" t="str">
        <f>'F18'!$A$279</f>
        <v>0812140</v>
      </c>
      <c r="D24" s="499" t="str">
        <f>'F18'!$B$279</f>
        <v>Vajda Kristóf</v>
      </c>
      <c r="E24" s="499" t="str">
        <f>'F18'!$C$279</f>
        <v>PG Tenisz</v>
      </c>
      <c r="F24" s="494">
        <f>'F18'!$J$279</f>
        <v>300</v>
      </c>
      <c r="G24" s="494">
        <f>'F18'!$J$280</f>
        <v>157</v>
      </c>
      <c r="H24" s="494">
        <f>'F18'!$L$279</f>
        <v>0</v>
      </c>
    </row>
    <row r="25" spans="1:8" ht="18" customHeight="1" x14ac:dyDescent="0.3">
      <c r="A25" s="494">
        <f>'F18'!$N$71</f>
        <v>24</v>
      </c>
      <c r="B25" s="495">
        <f>'F18'!$M$71</f>
        <v>296.39999999999998</v>
      </c>
      <c r="C25" s="494" t="str">
        <f>'F18'!$A$71</f>
        <v>081108</v>
      </c>
      <c r="D25" s="499" t="str">
        <f>'F18'!$B$71</f>
        <v>Fehér Milán</v>
      </c>
      <c r="E25" s="499" t="str">
        <f>'F18'!$C$71</f>
        <v>PG Tenisz</v>
      </c>
      <c r="F25" s="494">
        <f>'F18'!$J$71</f>
        <v>240</v>
      </c>
      <c r="G25" s="494">
        <f>'F18'!$J$72</f>
        <v>282</v>
      </c>
      <c r="H25" s="494">
        <f>'F18'!$L$71</f>
        <v>0</v>
      </c>
    </row>
    <row r="26" spans="1:8" ht="18" customHeight="1" x14ac:dyDescent="0.3">
      <c r="A26" s="494">
        <f>'F18'!$N$111</f>
        <v>25</v>
      </c>
      <c r="B26" s="495">
        <f>'F18'!$M$111</f>
        <v>272.60000000000002</v>
      </c>
      <c r="C26" s="494" t="str">
        <f>'F18'!$A$111</f>
        <v>0804020</v>
      </c>
      <c r="D26" s="499" t="str">
        <f>'F18'!$B$111</f>
        <v>Kacskovics Balázs</v>
      </c>
      <c r="E26" s="499" t="str">
        <f>'F18'!$C$111</f>
        <v>Pasarét TK</v>
      </c>
      <c r="F26" s="494">
        <f>'F18'!$J$111</f>
        <v>240</v>
      </c>
      <c r="G26" s="494">
        <f>'F18'!$J$112</f>
        <v>163</v>
      </c>
      <c r="H26" s="494">
        <f>'F18'!$L$111</f>
        <v>0</v>
      </c>
    </row>
    <row r="27" spans="1:8" ht="18" customHeight="1" x14ac:dyDescent="0.3">
      <c r="A27" s="494">
        <f>'F18'!$N$49</f>
        <v>26</v>
      </c>
      <c r="B27" s="495">
        <f>'F18'!$M$49</f>
        <v>251.6</v>
      </c>
      <c r="C27" s="494" t="str">
        <f>'F18'!$A$49</f>
        <v>080624</v>
      </c>
      <c r="D27" s="499" t="str">
        <f>'F18'!$B$49</f>
        <v>Csekő Bálint</v>
      </c>
      <c r="E27" s="499" t="str">
        <f>'F18'!$C$49</f>
        <v>PG Tenisz</v>
      </c>
      <c r="F27" s="494">
        <f>'F18'!$J$49</f>
        <v>208</v>
      </c>
      <c r="G27" s="494">
        <f>'F18'!$J$50</f>
        <v>218</v>
      </c>
      <c r="H27" s="494">
        <f>'F18'!$L$49</f>
        <v>0</v>
      </c>
    </row>
    <row r="28" spans="1:8" ht="18" customHeight="1" x14ac:dyDescent="0.3">
      <c r="A28" s="494">
        <f>'F18'!$N$103</f>
        <v>27</v>
      </c>
      <c r="B28" s="495">
        <f>'F18'!$M$103</f>
        <v>232.4</v>
      </c>
      <c r="C28" s="494" t="str">
        <f>'F18'!$A$103</f>
        <v>0805240</v>
      </c>
      <c r="D28" s="499" t="str">
        <f>'F18'!$B$103</f>
        <v>Horváth Noel</v>
      </c>
      <c r="E28" s="499" t="str">
        <f>'F18'!$C$103</f>
        <v>Kőszegi SE</v>
      </c>
      <c r="F28" s="494">
        <f>'F18'!$J$103</f>
        <v>230</v>
      </c>
      <c r="G28" s="494">
        <f>'F18'!$J$104</f>
        <v>12</v>
      </c>
      <c r="H28" s="494">
        <f>'F18'!$L$103</f>
        <v>0</v>
      </c>
    </row>
    <row r="29" spans="1:8" ht="18" customHeight="1" x14ac:dyDescent="0.3">
      <c r="A29" s="494">
        <f>'F18'!$N$251</f>
        <v>28</v>
      </c>
      <c r="B29" s="495">
        <f>'F18'!$M$251</f>
        <v>225</v>
      </c>
      <c r="C29" s="494" t="str">
        <f>'F18'!$A$251</f>
        <v>091115</v>
      </c>
      <c r="D29" s="499" t="str">
        <f>'F18'!$B$251</f>
        <v>Szász Levente</v>
      </c>
      <c r="E29" s="499" t="str">
        <f>'F18'!$C$251</f>
        <v>Vasas SC</v>
      </c>
      <c r="F29" s="494">
        <f>'F18'!$J$251</f>
        <v>165</v>
      </c>
      <c r="G29" s="494">
        <f>'F18'!$J$252</f>
        <v>150</v>
      </c>
      <c r="H29" s="502">
        <f>'F18'!$L$251</f>
        <v>1</v>
      </c>
    </row>
    <row r="30" spans="1:8" ht="18" customHeight="1" x14ac:dyDescent="0.3">
      <c r="A30" s="494">
        <f>'F18'!$N$309</f>
        <v>29</v>
      </c>
      <c r="B30" s="495">
        <f>'F18'!$M$309</f>
        <v>224.8</v>
      </c>
      <c r="C30" s="494" t="str">
        <f>'F18'!$A$309</f>
        <v>080613</v>
      </c>
      <c r="D30" s="499" t="str">
        <f>'F18'!$B$309</f>
        <v>Zádori Kristóf János</v>
      </c>
      <c r="E30" s="499" t="str">
        <f>'F18'!$C$309</f>
        <v>Gellért SE</v>
      </c>
      <c r="F30" s="494">
        <f>'F18'!$J$309</f>
        <v>200</v>
      </c>
      <c r="G30" s="494">
        <f>'F18'!$J$310</f>
        <v>124</v>
      </c>
      <c r="H30" s="494">
        <f>'F18'!$L$309</f>
        <v>0</v>
      </c>
    </row>
    <row r="31" spans="1:8" ht="18" customHeight="1" x14ac:dyDescent="0.3">
      <c r="A31" s="494">
        <f>'F18'!$N$237</f>
        <v>30</v>
      </c>
      <c r="B31" s="495">
        <f>'F18'!$M$237</f>
        <v>223.6</v>
      </c>
      <c r="C31" s="494" t="str">
        <f>'F18'!$A$237</f>
        <v>0802110</v>
      </c>
      <c r="D31" s="499" t="str">
        <f>'F18'!$B$237</f>
        <v>Schmidinger Dániel</v>
      </c>
      <c r="E31" s="499" t="str">
        <f>'F18'!$C$237</f>
        <v>Pasarét TK</v>
      </c>
      <c r="F31" s="494">
        <f>'F18'!$J$237</f>
        <v>152</v>
      </c>
      <c r="G31" s="494">
        <f>'F18'!$J$238</f>
        <v>358</v>
      </c>
      <c r="H31" s="494">
        <f>'F18'!$L$237</f>
        <v>0</v>
      </c>
    </row>
    <row r="32" spans="1:8" ht="18" customHeight="1" x14ac:dyDescent="0.3">
      <c r="A32" s="494">
        <f>'F18'!$N$185</f>
        <v>31</v>
      </c>
      <c r="B32" s="495">
        <f>'F18'!$M$185</f>
        <v>206</v>
      </c>
      <c r="C32" s="494" t="str">
        <f>'F18'!$A$185</f>
        <v>070517</v>
      </c>
      <c r="D32" s="499" t="str">
        <f>'F18'!$B$185</f>
        <v>Mező Marcell Gyula</v>
      </c>
      <c r="E32" s="499" t="str">
        <f>'F18'!$C$185</f>
        <v>MTK</v>
      </c>
      <c r="F32" s="494">
        <f>'F18'!$J$185</f>
        <v>140</v>
      </c>
      <c r="G32" s="494">
        <f>'F18'!$J$186</f>
        <v>330</v>
      </c>
      <c r="H32" s="494">
        <f>'F18'!$L$185</f>
        <v>0</v>
      </c>
    </row>
    <row r="33" spans="1:9" ht="18" customHeight="1" x14ac:dyDescent="0.3">
      <c r="A33" s="494">
        <f>'F18'!$N$91</f>
        <v>32</v>
      </c>
      <c r="B33" s="495">
        <f>'F18'!$M$91</f>
        <v>190</v>
      </c>
      <c r="C33" s="494" t="str">
        <f>'F18'!$A$91</f>
        <v>091117</v>
      </c>
      <c r="D33" s="499" t="str">
        <f>'F18'!$B$91</f>
        <v>Heiszer Flórián</v>
      </c>
      <c r="E33" s="499" t="str">
        <f>'F18'!$C$91</f>
        <v>Labdás Sportok</v>
      </c>
      <c r="F33" s="494">
        <f>'F18'!$J$91</f>
        <v>190</v>
      </c>
      <c r="G33" s="494">
        <f>'F18'!$J$92</f>
        <v>0</v>
      </c>
      <c r="H33" s="494">
        <f>'F18'!$L$91</f>
        <v>0</v>
      </c>
    </row>
    <row r="34" spans="1:9" ht="18" customHeight="1" x14ac:dyDescent="0.3">
      <c r="A34" s="494">
        <f>'F18'!$N$249</f>
        <v>33</v>
      </c>
      <c r="B34" s="495">
        <f>'F18'!$M$249</f>
        <v>189.4</v>
      </c>
      <c r="C34" s="494" t="str">
        <f>'F18'!$A$249</f>
        <v>080327</v>
      </c>
      <c r="D34" s="499" t="str">
        <f>'F18'!$B$249</f>
        <v>Szabó Csanád</v>
      </c>
      <c r="E34" s="499" t="str">
        <f>'F18'!$C$249</f>
        <v>SVSE</v>
      </c>
      <c r="F34" s="494">
        <f>'F18'!$J$249</f>
        <v>174</v>
      </c>
      <c r="G34" s="494">
        <f>'F18'!$J$250</f>
        <v>77</v>
      </c>
      <c r="H34" s="494">
        <f>'F18'!$L$249</f>
        <v>0</v>
      </c>
    </row>
    <row r="35" spans="1:9" ht="18" customHeight="1" x14ac:dyDescent="0.3">
      <c r="A35" s="494">
        <f>'F18'!$N$181</f>
        <v>34</v>
      </c>
      <c r="B35" s="495">
        <f>'F18'!$M$181</f>
        <v>188</v>
      </c>
      <c r="C35" s="494" t="str">
        <f>'F18'!$A$181</f>
        <v>080328</v>
      </c>
      <c r="D35" s="499" t="str">
        <f>'F18'!$B$181</f>
        <v>Marosvölgyi Dániel</v>
      </c>
      <c r="E35" s="499" t="str">
        <f>'F18'!$C$181</f>
        <v>D.keszi TK</v>
      </c>
      <c r="F35" s="494">
        <f>'F18'!$J$181</f>
        <v>181</v>
      </c>
      <c r="G35" s="494">
        <f>'F18'!$J$182</f>
        <v>35</v>
      </c>
      <c r="H35" s="494">
        <f>'F18'!$L$181</f>
        <v>0</v>
      </c>
    </row>
    <row r="36" spans="1:9" ht="18" customHeight="1" x14ac:dyDescent="0.3">
      <c r="A36" s="494">
        <f>'F18'!$N$197</f>
        <v>35</v>
      </c>
      <c r="B36" s="495">
        <f>'F18'!$M$197</f>
        <v>180</v>
      </c>
      <c r="C36" s="494" t="str">
        <f>'F18'!$A$197</f>
        <v>0904211</v>
      </c>
      <c r="D36" s="499" t="str">
        <f>'F18'!$B$197</f>
        <v>Mone-Mihai Dragos</v>
      </c>
      <c r="E36" s="499" t="str">
        <f>'F18'!$C$197</f>
        <v>külf.</v>
      </c>
      <c r="F36" s="494">
        <f>'F18'!$J$197</f>
        <v>180</v>
      </c>
      <c r="G36" s="494">
        <f>'F18'!$J$198</f>
        <v>0</v>
      </c>
      <c r="H36" s="494">
        <f>'F18'!$L$197</f>
        <v>0</v>
      </c>
    </row>
    <row r="37" spans="1:9" ht="18" customHeight="1" x14ac:dyDescent="0.3">
      <c r="A37" s="494">
        <f>'F18'!$N$285</f>
        <v>36</v>
      </c>
      <c r="B37" s="495">
        <f>'F18'!$M$285</f>
        <v>168</v>
      </c>
      <c r="C37" s="494" t="str">
        <f>'F18'!$A$285</f>
        <v>0904020</v>
      </c>
      <c r="D37" s="499" t="str">
        <f>'F18'!$B$285</f>
        <v>Varga Oszkár</v>
      </c>
      <c r="E37" s="499" t="str">
        <f>'F18'!$C$285</f>
        <v>Labdás Sportok</v>
      </c>
      <c r="F37" s="494">
        <f>'F18'!$J$285</f>
        <v>168</v>
      </c>
      <c r="G37" s="494">
        <f>'F18'!$J$286</f>
        <v>0</v>
      </c>
      <c r="H37" s="494">
        <f>'F18'!$L$285</f>
        <v>0</v>
      </c>
    </row>
    <row r="38" spans="1:9" ht="18" customHeight="1" x14ac:dyDescent="0.3">
      <c r="A38" s="494">
        <f>'F18'!$N$169</f>
        <v>37</v>
      </c>
      <c r="B38" s="495">
        <f>'F18'!$M$169</f>
        <v>165.6</v>
      </c>
      <c r="C38" s="494" t="str">
        <f>'F18'!$A$169</f>
        <v>0810020</v>
      </c>
      <c r="D38" s="499" t="str">
        <f>'F18'!$B$169</f>
        <v>Madar Vince</v>
      </c>
      <c r="E38" s="499" t="str">
        <f>'F18'!$C$169</f>
        <v>Pasarét TK</v>
      </c>
      <c r="F38" s="494">
        <f>'F18'!$J$169</f>
        <v>139</v>
      </c>
      <c r="G38" s="494">
        <f>'F18'!$J$170</f>
        <v>133</v>
      </c>
      <c r="H38" s="494">
        <f>'F18'!$L$169</f>
        <v>0</v>
      </c>
    </row>
    <row r="39" spans="1:9" ht="18" customHeight="1" x14ac:dyDescent="0.3">
      <c r="A39" s="494">
        <f>'F18'!$N$115</f>
        <v>38</v>
      </c>
      <c r="B39" s="495">
        <f>'F18'!$M$115</f>
        <v>144.80000000000001</v>
      </c>
      <c r="C39" s="494" t="str">
        <f>'F18'!$A$115</f>
        <v>081112</v>
      </c>
      <c r="D39" s="499" t="str">
        <f>'F18'!$B$115</f>
        <v>Kalmár Balázs István</v>
      </c>
      <c r="E39" s="499" t="str">
        <f>'F18'!$C$115</f>
        <v>Pasarét TK</v>
      </c>
      <c r="F39" s="494">
        <f>'F18'!$J$115</f>
        <v>108</v>
      </c>
      <c r="G39" s="494">
        <f>'F18'!$J$116</f>
        <v>184</v>
      </c>
      <c r="H39" s="494">
        <f>'F18'!$L$115</f>
        <v>0</v>
      </c>
    </row>
    <row r="40" spans="1:9" ht="18" customHeight="1" x14ac:dyDescent="0.3">
      <c r="A40" s="494">
        <f>'F18'!$N$61</f>
        <v>39</v>
      </c>
      <c r="B40" s="495">
        <f>'F18'!$M$61</f>
        <v>144.4</v>
      </c>
      <c r="C40" s="494" t="str">
        <f>'F18'!$A$61</f>
        <v>081228</v>
      </c>
      <c r="D40" s="499" t="str">
        <f>'F18'!$B$61</f>
        <v>Desch Cole</v>
      </c>
      <c r="E40" s="499" t="str">
        <f>'F18'!$C$61</f>
        <v>külf.</v>
      </c>
      <c r="F40" s="494">
        <f>'F18'!$J$61</f>
        <v>132</v>
      </c>
      <c r="G40" s="494">
        <f>'F18'!$J$62</f>
        <v>62</v>
      </c>
      <c r="H40" s="494">
        <f>'F18'!$L$61</f>
        <v>0</v>
      </c>
    </row>
    <row r="41" spans="1:9" ht="18" customHeight="1" x14ac:dyDescent="0.3">
      <c r="A41" s="494">
        <f>'F18'!$N$33</f>
        <v>40</v>
      </c>
      <c r="B41" s="495">
        <f>'F18'!$M$33</f>
        <v>144</v>
      </c>
      <c r="C41" s="494" t="str">
        <f>'F18'!$A$33</f>
        <v>070927</v>
      </c>
      <c r="D41" s="499" t="str">
        <f>'F18'!$B$33</f>
        <v>Béres Máté Sámuel</v>
      </c>
      <c r="E41" s="499" t="str">
        <f>'F18'!$C$33</f>
        <v>Next TA</v>
      </c>
      <c r="F41" s="494">
        <f>'F18'!$J$33</f>
        <v>135</v>
      </c>
      <c r="G41" s="494">
        <f>'F18'!$J$34</f>
        <v>45</v>
      </c>
      <c r="H41" s="494">
        <f>'F18'!$L$33</f>
        <v>0</v>
      </c>
    </row>
    <row r="42" spans="1:9" ht="18" customHeight="1" x14ac:dyDescent="0.3">
      <c r="A42" s="494">
        <f>'F18'!$N$257</f>
        <v>41</v>
      </c>
      <c r="B42" s="495">
        <f>'F18'!$M$257</f>
        <v>139</v>
      </c>
      <c r="C42" s="494" t="str">
        <f>'F18'!$A$257</f>
        <v>070218</v>
      </c>
      <c r="D42" s="499" t="str">
        <f>'F18'!$B$257</f>
        <v>Szikora Mihály</v>
      </c>
      <c r="E42" s="499" t="str">
        <f>'F18'!$C$257</f>
        <v>Vasas SC</v>
      </c>
      <c r="F42" s="494">
        <f>'F18'!$J$257</f>
        <v>127</v>
      </c>
      <c r="G42" s="494">
        <f>'F18'!$J$258</f>
        <v>60</v>
      </c>
      <c r="H42" s="494">
        <f>'F18'!$L$257</f>
        <v>0</v>
      </c>
    </row>
    <row r="43" spans="1:9" ht="18" customHeight="1" x14ac:dyDescent="0.3">
      <c r="A43" s="494">
        <f>'F18'!$N$225</f>
        <v>42</v>
      </c>
      <c r="B43" s="495">
        <f>'F18'!$M$225</f>
        <v>133.19999999999999</v>
      </c>
      <c r="C43" s="494" t="str">
        <f>'F18'!$A$225</f>
        <v>0803102</v>
      </c>
      <c r="D43" s="499" t="str">
        <f>'F18'!$B$225</f>
        <v>Sárecz Milán</v>
      </c>
      <c r="E43" s="499" t="str">
        <f>'F18'!$C$225</f>
        <v>Next TA</v>
      </c>
      <c r="F43" s="494">
        <f>'F18'!$J$225</f>
        <v>121</v>
      </c>
      <c r="G43" s="494">
        <f>'F18'!$J$226</f>
        <v>61</v>
      </c>
      <c r="H43" s="494">
        <f>'F18'!$L$225</f>
        <v>0</v>
      </c>
    </row>
    <row r="44" spans="1:9" ht="18" customHeight="1" x14ac:dyDescent="0.3">
      <c r="A44" s="494">
        <f>'F18'!$N$165</f>
        <v>43</v>
      </c>
      <c r="B44" s="495">
        <f>'F18'!$M$165</f>
        <v>132</v>
      </c>
      <c r="C44" s="494" t="str">
        <f>'F18'!$A$165</f>
        <v>081107</v>
      </c>
      <c r="D44" s="499" t="str">
        <f>'F18'!$B$165</f>
        <v>Lázár Tamás Krisztián</v>
      </c>
      <c r="E44" s="499" t="str">
        <f>'F18'!$C$165</f>
        <v>Csopak TK</v>
      </c>
      <c r="F44" s="494">
        <f>'F18'!$J$165</f>
        <v>96</v>
      </c>
      <c r="G44" s="494">
        <f>'F18'!$J$166</f>
        <v>30</v>
      </c>
      <c r="H44" s="494">
        <f>'F18'!$L$165</f>
        <v>1</v>
      </c>
      <c r="I44" s="215"/>
    </row>
    <row r="45" spans="1:9" ht="18" customHeight="1" x14ac:dyDescent="0.3">
      <c r="A45" s="494">
        <f>'F18'!$N$15</f>
        <v>44</v>
      </c>
      <c r="B45" s="495">
        <f>'F18'!$M$15</f>
        <v>125</v>
      </c>
      <c r="C45" s="494" t="str">
        <f>'F18'!$A$15</f>
        <v>110815</v>
      </c>
      <c r="D45" s="499" t="str">
        <f>'F18'!$B$15</f>
        <v>Balázs Dávid</v>
      </c>
      <c r="E45" s="499" t="str">
        <f>'F18'!$C$15</f>
        <v>Ten.Műhely</v>
      </c>
      <c r="F45" s="494">
        <f>'F18'!$J$15</f>
        <v>120</v>
      </c>
      <c r="G45" s="494">
        <f>'F18'!$J$16</f>
        <v>25</v>
      </c>
      <c r="H45" s="494">
        <f>'F18'!$L$15</f>
        <v>0</v>
      </c>
      <c r="I45" s="215"/>
    </row>
    <row r="46" spans="1:9" ht="18" customHeight="1" x14ac:dyDescent="0.3">
      <c r="A46" s="494">
        <f>'F18'!$N$59</f>
        <v>45</v>
      </c>
      <c r="B46" s="495">
        <f>'F18'!$M$59</f>
        <v>120</v>
      </c>
      <c r="C46" s="494" t="str">
        <f>'F18'!$A$59</f>
        <v>091006</v>
      </c>
      <c r="D46" s="499" t="str">
        <f>'F18'!$B$59</f>
        <v>Deli Vejke Álmos</v>
      </c>
      <c r="E46" s="499" t="str">
        <f>'F18'!$C$59</f>
        <v>PG Tenisz</v>
      </c>
      <c r="F46" s="494">
        <f>'F18'!$J$59</f>
        <v>110</v>
      </c>
      <c r="G46" s="494">
        <f>'F18'!$J$60</f>
        <v>50</v>
      </c>
      <c r="H46" s="494">
        <f>'F18'!$L$59</f>
        <v>0</v>
      </c>
    </row>
    <row r="47" spans="1:9" ht="18" customHeight="1" x14ac:dyDescent="0.3">
      <c r="A47" s="494">
        <f>'F18'!$N$263</f>
        <v>46</v>
      </c>
      <c r="B47" s="495">
        <f>'F18'!$M$263</f>
        <v>103</v>
      </c>
      <c r="C47" s="494" t="str">
        <f>'F18'!$A$263</f>
        <v>090730</v>
      </c>
      <c r="D47" s="499" t="str">
        <f>'F18'!$B$263</f>
        <v>Szűcs Ádám</v>
      </c>
      <c r="E47" s="499" t="str">
        <f>'F18'!$C$263</f>
        <v>Ten.Műhely</v>
      </c>
      <c r="F47" s="494">
        <f>'F18'!$J$263</f>
        <v>68</v>
      </c>
      <c r="G47" s="494">
        <f>'F18'!$J$264</f>
        <v>175</v>
      </c>
      <c r="H47" s="494">
        <f>'F18'!$L$263</f>
        <v>0</v>
      </c>
    </row>
    <row r="48" spans="1:9" ht="18" customHeight="1" x14ac:dyDescent="0.3">
      <c r="A48" s="494">
        <f>'F18'!$N$159</f>
        <v>47</v>
      </c>
      <c r="B48" s="495">
        <f>'F18'!$M$159</f>
        <v>102.2</v>
      </c>
      <c r="C48" s="494" t="str">
        <f>'F18'!$A$159</f>
        <v>0801141</v>
      </c>
      <c r="D48" s="499" t="str">
        <f>'F18'!$B$159</f>
        <v>Ladár Levente Lajos</v>
      </c>
      <c r="E48" s="499" t="str">
        <f>'F18'!$C$159</f>
        <v>MTK</v>
      </c>
      <c r="F48" s="494">
        <f>'F18'!$J$159</f>
        <v>74</v>
      </c>
      <c r="G48" s="494">
        <f>'F18'!$J$160</f>
        <v>141</v>
      </c>
      <c r="H48" s="494">
        <f>'F18'!$L$159</f>
        <v>0</v>
      </c>
    </row>
    <row r="49" spans="1:9" ht="18" customHeight="1" x14ac:dyDescent="0.3">
      <c r="A49" s="494">
        <f>'F18'!$N$155</f>
        <v>48</v>
      </c>
      <c r="B49" s="495">
        <f>'F18'!$M$155</f>
        <v>99</v>
      </c>
      <c r="C49" s="494" t="str">
        <f>'F18'!$A$155</f>
        <v>080708</v>
      </c>
      <c r="D49" s="499" t="str">
        <f>'F18'!$B$155</f>
        <v>Laczkovich Zoltán Bendegúz</v>
      </c>
      <c r="E49" s="499" t="str">
        <f>'F18'!$C$155</f>
        <v>Gyöngy TSC</v>
      </c>
      <c r="F49" s="494">
        <f>'F18'!$J$155</f>
        <v>90</v>
      </c>
      <c r="G49" s="494">
        <f>'F18'!$J$156</f>
        <v>45</v>
      </c>
      <c r="H49" s="494">
        <f>'F18'!$L$155</f>
        <v>0</v>
      </c>
    </row>
    <row r="50" spans="1:9" ht="18" customHeight="1" x14ac:dyDescent="0.3">
      <c r="A50" s="494">
        <f>'F18'!$N$29</f>
        <v>49</v>
      </c>
      <c r="B50" s="495">
        <f>'F18'!$M$29</f>
        <v>98</v>
      </c>
      <c r="C50" s="494" t="str">
        <f>'F18'!$A$29</f>
        <v>070316</v>
      </c>
      <c r="D50" s="499" t="str">
        <f>'F18'!$B$29</f>
        <v>Becser Péter</v>
      </c>
      <c r="E50" s="499" t="str">
        <f>'F18'!$C$29</f>
        <v>Marso TC</v>
      </c>
      <c r="F50" s="494">
        <f>'F18'!$J$29</f>
        <v>98</v>
      </c>
      <c r="G50" s="494">
        <f>'F18'!$J$30</f>
        <v>0</v>
      </c>
      <c r="H50" s="494">
        <f>'F18'!$L$29</f>
        <v>0</v>
      </c>
    </row>
    <row r="51" spans="1:9" ht="18" customHeight="1" x14ac:dyDescent="0.3">
      <c r="A51" s="494">
        <f>'F18'!$N$109</f>
        <v>50</v>
      </c>
      <c r="B51" s="495">
        <f>'F18'!$M$109</f>
        <v>95</v>
      </c>
      <c r="C51" s="494" t="str">
        <f>'F18'!$A$109</f>
        <v>111012</v>
      </c>
      <c r="D51" s="499" t="str">
        <f>'F18'!$B$109</f>
        <v>Jóny Márk</v>
      </c>
      <c r="E51" s="499" t="str">
        <f>'F18'!$C$109</f>
        <v>Ten.Műhely</v>
      </c>
      <c r="F51" s="494">
        <f>'F18'!$J$109</f>
        <v>90</v>
      </c>
      <c r="G51" s="494">
        <f>'F18'!$J$110</f>
        <v>25</v>
      </c>
      <c r="H51" s="494">
        <f>'F18'!$L$109</f>
        <v>0</v>
      </c>
      <c r="I51" s="215"/>
    </row>
    <row r="52" spans="1:9" ht="18" customHeight="1" x14ac:dyDescent="0.3">
      <c r="A52" s="494">
        <f>'F18'!$N$189</f>
        <v>51</v>
      </c>
      <c r="B52" s="495">
        <f>'F18'!$M$189</f>
        <v>91.6</v>
      </c>
      <c r="C52" s="494" t="str">
        <f>'F18'!$A$189</f>
        <v>080920</v>
      </c>
      <c r="D52" s="499" t="str">
        <f>'F18'!$B$189</f>
        <v>Mlinárik Bálint</v>
      </c>
      <c r="E52" s="499" t="str">
        <f>'F18'!$C$189</f>
        <v>Vasas SC</v>
      </c>
      <c r="F52" s="494">
        <f>'F18'!$J$189</f>
        <v>71</v>
      </c>
      <c r="G52" s="494">
        <f>'F18'!$J$190</f>
        <v>103</v>
      </c>
      <c r="H52" s="494">
        <f>'F18'!$L$189</f>
        <v>0</v>
      </c>
    </row>
    <row r="53" spans="1:9" ht="18" customHeight="1" x14ac:dyDescent="0.3">
      <c r="A53" s="494">
        <f>'F18'!$N$139</f>
        <v>52</v>
      </c>
      <c r="B53" s="495">
        <f>'F18'!$M$139</f>
        <v>91.2</v>
      </c>
      <c r="C53" s="494" t="str">
        <f>'F18'!$A$139</f>
        <v>080909</v>
      </c>
      <c r="D53" s="499" t="str">
        <f>'F18'!$B$139</f>
        <v>Kovács Barnabás</v>
      </c>
      <c r="E53" s="499" t="str">
        <f>'F18'!$C$139</f>
        <v>Sportmánia</v>
      </c>
      <c r="F53" s="494">
        <f>'F18'!$J$139</f>
        <v>71</v>
      </c>
      <c r="G53" s="494">
        <f>'F18'!$J$140</f>
        <v>101</v>
      </c>
      <c r="H53" s="494">
        <f>'F18'!$L$139</f>
        <v>0</v>
      </c>
    </row>
    <row r="54" spans="1:9" ht="18" customHeight="1" x14ac:dyDescent="0.3">
      <c r="A54" s="494">
        <f>'F18'!$N$261</f>
        <v>53</v>
      </c>
      <c r="B54" s="495">
        <f>'F18'!$M$261</f>
        <v>89</v>
      </c>
      <c r="C54" s="494" t="str">
        <f>'F18'!$A$261</f>
        <v>0811183</v>
      </c>
      <c r="D54" s="499" t="str">
        <f>'F18'!$B$261</f>
        <v>Szlávik Dávid</v>
      </c>
      <c r="E54" s="499" t="str">
        <f>'F18'!$C$261</f>
        <v>Metró RSC</v>
      </c>
      <c r="F54" s="494">
        <f>'F18'!$J$261</f>
        <v>83</v>
      </c>
      <c r="G54" s="494">
        <f>'F18'!$J$262</f>
        <v>30</v>
      </c>
      <c r="H54" s="494">
        <f>'F18'!$L$261</f>
        <v>0</v>
      </c>
    </row>
    <row r="55" spans="1:9" ht="18" customHeight="1" x14ac:dyDescent="0.3">
      <c r="A55" s="494">
        <f>'F18'!$N$83</f>
        <v>54</v>
      </c>
      <c r="B55" s="495">
        <f>'F18'!$M$83</f>
        <v>83</v>
      </c>
      <c r="C55" s="494" t="str">
        <f>'F18'!$A$83</f>
        <v>0907012</v>
      </c>
      <c r="D55" s="499" t="str">
        <f>'F18'!$B$83</f>
        <v>Gottlieb Zente</v>
      </c>
      <c r="E55" s="499" t="str">
        <f>'F18'!$C$83</f>
        <v>MTK</v>
      </c>
      <c r="F55" s="494">
        <f>'F18'!$J$83</f>
        <v>83</v>
      </c>
      <c r="G55" s="494">
        <f>'F18'!$J$84</f>
        <v>0</v>
      </c>
      <c r="H55" s="494">
        <f>'F18'!$L$83</f>
        <v>0</v>
      </c>
    </row>
    <row r="56" spans="1:9" ht="18" customHeight="1" x14ac:dyDescent="0.3">
      <c r="A56" s="494">
        <f>'F18'!$N$243</f>
        <v>55</v>
      </c>
      <c r="B56" s="495">
        <f>'F18'!$M$243</f>
        <v>80</v>
      </c>
      <c r="C56" s="494" t="str">
        <f>'F18'!$A$243</f>
        <v>090920</v>
      </c>
      <c r="D56" s="499" t="str">
        <f>'F18'!$B$243</f>
        <v>Somogyi Ábel</v>
      </c>
      <c r="E56" s="499" t="str">
        <f>'F18'!$C$243</f>
        <v>Pasarét TK</v>
      </c>
      <c r="F56" s="494">
        <f>'F18'!$J$243</f>
        <v>68</v>
      </c>
      <c r="G56" s="494">
        <f>'F18'!$J$244</f>
        <v>60</v>
      </c>
      <c r="H56" s="494">
        <f>'F18'!$L$243</f>
        <v>0</v>
      </c>
    </row>
    <row r="57" spans="1:9" ht="18" customHeight="1" x14ac:dyDescent="0.3">
      <c r="A57" s="494">
        <f>'F18'!$N$277</f>
        <v>56</v>
      </c>
      <c r="B57" s="495">
        <f>'F18'!$M$277</f>
        <v>75.400000000000006</v>
      </c>
      <c r="C57" s="494" t="str">
        <f>'F18'!$A$277</f>
        <v>0801300</v>
      </c>
      <c r="D57" s="499" t="str">
        <f>'F18'!$B$277</f>
        <v>Vadász Oszkár Koppány</v>
      </c>
      <c r="E57" s="499" t="str">
        <f>'F18'!$C$277</f>
        <v>Csopak TK</v>
      </c>
      <c r="F57" s="494">
        <f>'F18'!$J$277</f>
        <v>61</v>
      </c>
      <c r="G57" s="494">
        <f>'F18'!$J$278</f>
        <v>72</v>
      </c>
      <c r="H57" s="494">
        <f>'F18'!$L$277</f>
        <v>0</v>
      </c>
    </row>
    <row r="58" spans="1:9" ht="18" customHeight="1" x14ac:dyDescent="0.3">
      <c r="A58" s="494">
        <f>'F18'!$N$85</f>
        <v>57</v>
      </c>
      <c r="B58" s="495">
        <f>'F18'!$M$85</f>
        <v>72</v>
      </c>
      <c r="C58" s="494" t="str">
        <f>'F18'!$A$85</f>
        <v>090317</v>
      </c>
      <c r="D58" s="499" t="str">
        <f>'F18'!$B$85</f>
        <v>Hajas Bálint</v>
      </c>
      <c r="E58" s="499" t="str">
        <f>'F18'!$C$85</f>
        <v>Pasarét TK</v>
      </c>
      <c r="F58" s="494">
        <f>'F18'!$J$85</f>
        <v>50</v>
      </c>
      <c r="G58" s="494">
        <f>'F18'!$J$86</f>
        <v>110</v>
      </c>
      <c r="H58" s="494">
        <f>'F18'!$L$85</f>
        <v>0</v>
      </c>
    </row>
    <row r="59" spans="1:9" ht="18" customHeight="1" x14ac:dyDescent="0.3">
      <c r="A59" s="494">
        <f>'F18'!$N$283</f>
        <v>58</v>
      </c>
      <c r="B59" s="495">
        <f>'F18'!$M$283</f>
        <v>70</v>
      </c>
      <c r="C59" s="494" t="str">
        <f>'F18'!$A$283</f>
        <v>071214</v>
      </c>
      <c r="D59" s="499" t="str">
        <f>'F18'!$B$283</f>
        <v>Varga Gábor</v>
      </c>
      <c r="E59" s="499" t="str">
        <f>'F18'!$C$283</f>
        <v>Pécs VTC</v>
      </c>
      <c r="F59" s="494">
        <f>'F18'!$J$283</f>
        <v>46</v>
      </c>
      <c r="G59" s="494">
        <f>'F18'!$J$284</f>
        <v>120</v>
      </c>
      <c r="H59" s="494">
        <f>'F18'!$L$283</f>
        <v>0</v>
      </c>
    </row>
    <row r="60" spans="1:9" ht="18" customHeight="1" x14ac:dyDescent="0.3">
      <c r="A60" s="494">
        <f>'F18'!$N$37</f>
        <v>59</v>
      </c>
      <c r="B60" s="495">
        <f>'F18'!$M$37</f>
        <v>64</v>
      </c>
      <c r="C60" s="494" t="str">
        <f>'F18'!$A$37</f>
        <v>080514</v>
      </c>
      <c r="D60" s="499" t="str">
        <f>'F18'!$B$37</f>
        <v>Bíró Zalán</v>
      </c>
      <c r="E60" s="499" t="str">
        <f>'F18'!$C$37</f>
        <v>SzVTK</v>
      </c>
      <c r="F60" s="494">
        <f>'F18'!$J$37</f>
        <v>64</v>
      </c>
      <c r="G60" s="494">
        <f>'F18'!$J$38</f>
        <v>0</v>
      </c>
      <c r="H60" s="494">
        <f>'F18'!$L$37</f>
        <v>0</v>
      </c>
    </row>
    <row r="61" spans="1:9" ht="18" customHeight="1" x14ac:dyDescent="0.3">
      <c r="A61" s="494">
        <f>'F18'!$N$35</f>
        <v>60</v>
      </c>
      <c r="B61" s="495">
        <f>'F18'!$M$35</f>
        <v>61</v>
      </c>
      <c r="C61" s="494" t="str">
        <f>'F18'!$A$35</f>
        <v>091020</v>
      </c>
      <c r="D61" s="499" t="str">
        <f>'F18'!$B$35</f>
        <v>Béres Olivér</v>
      </c>
      <c r="E61" s="499" t="str">
        <f>'F18'!$C$35</f>
        <v>ZTE</v>
      </c>
      <c r="F61" s="494">
        <f>'F18'!$J$35</f>
        <v>61</v>
      </c>
      <c r="G61" s="494">
        <f>'F18'!$J$36</f>
        <v>0</v>
      </c>
      <c r="H61" s="494">
        <f>'F18'!$L$35</f>
        <v>0</v>
      </c>
    </row>
    <row r="62" spans="1:9" ht="18" customHeight="1" x14ac:dyDescent="0.3">
      <c r="A62" s="494">
        <f>'F18'!$N$161</f>
        <v>61</v>
      </c>
      <c r="B62" s="495">
        <f>'F18'!$M$161</f>
        <v>60</v>
      </c>
      <c r="C62" s="494" t="str">
        <f>'F18'!$A$161</f>
        <v>090105</v>
      </c>
      <c r="D62" s="499" t="str">
        <f>'F18'!$B$161</f>
        <v>Lakos Botond</v>
      </c>
      <c r="E62" s="499" t="str">
        <f>'F18'!$C$161</f>
        <v>PG Tenisz</v>
      </c>
      <c r="F62" s="494">
        <f>'F18'!$J$161</f>
        <v>55</v>
      </c>
      <c r="G62" s="494">
        <f>'F18'!$J$162</f>
        <v>25</v>
      </c>
      <c r="H62" s="494">
        <f>'F18'!$L$161</f>
        <v>0</v>
      </c>
    </row>
    <row r="63" spans="1:9" ht="18" customHeight="1" x14ac:dyDescent="0.3">
      <c r="A63" s="494">
        <f>'F18'!$N$213</f>
        <v>62</v>
      </c>
      <c r="B63" s="495">
        <f>'F18'!$M$213</f>
        <v>56</v>
      </c>
      <c r="C63" s="494" t="str">
        <f>'F18'!$A$213</f>
        <v>0805060</v>
      </c>
      <c r="D63" s="499" t="str">
        <f>'F18'!$B$213</f>
        <v>Piros Máté</v>
      </c>
      <c r="E63" s="499" t="str">
        <f>'F18'!$C$213</f>
        <v>Marso TC</v>
      </c>
      <c r="F63" s="494">
        <f>'F18'!$J$213</f>
        <v>45</v>
      </c>
      <c r="G63" s="494">
        <f>'F18'!$J$214</f>
        <v>55</v>
      </c>
      <c r="H63" s="494">
        <f>'F18'!$L$213</f>
        <v>0</v>
      </c>
    </row>
    <row r="64" spans="1:9" ht="18" customHeight="1" x14ac:dyDescent="0.3">
      <c r="A64" s="494">
        <f>'F18'!$N$215</f>
        <v>63</v>
      </c>
      <c r="B64" s="495">
        <f>'F18'!$M$215</f>
        <v>55</v>
      </c>
      <c r="C64" s="494" t="str">
        <f>'F18'!$A$215</f>
        <v>090518</v>
      </c>
      <c r="D64" s="499" t="str">
        <f>'F18'!$B$215</f>
        <v>Polgárdy Tamás</v>
      </c>
      <c r="E64" s="499" t="str">
        <f>'F18'!$C$215</f>
        <v>SVSE</v>
      </c>
      <c r="F64" s="494">
        <f>'F18'!$J$215</f>
        <v>37</v>
      </c>
      <c r="G64" s="494">
        <f>'F18'!$J$216</f>
        <v>90</v>
      </c>
      <c r="H64" s="494">
        <f>'F18'!$L$215</f>
        <v>0</v>
      </c>
    </row>
    <row r="65" spans="1:8" ht="18" customHeight="1" x14ac:dyDescent="0.3">
      <c r="A65" s="494">
        <f>'F18'!$N$151</f>
        <v>64</v>
      </c>
      <c r="B65" s="495">
        <f>'F18'!$M$151</f>
        <v>49.4</v>
      </c>
      <c r="C65" s="494" t="str">
        <f>'F18'!$A$151</f>
        <v>0806110</v>
      </c>
      <c r="D65" s="499" t="str">
        <f>'F18'!$B$151</f>
        <v>Kunecz Kornél Ádám</v>
      </c>
      <c r="E65" s="499" t="str">
        <f>'F18'!$C$151</f>
        <v>Kőszegi SE</v>
      </c>
      <c r="F65" s="494">
        <f>'F18'!$J$151</f>
        <v>47</v>
      </c>
      <c r="G65" s="494">
        <f>'F18'!$J$152</f>
        <v>12</v>
      </c>
      <c r="H65" s="494">
        <f>'F18'!$L$151</f>
        <v>0</v>
      </c>
    </row>
    <row r="66" spans="1:8" ht="18" customHeight="1" x14ac:dyDescent="0.3">
      <c r="A66" s="494">
        <f>'F18'!$N$179</f>
        <v>65</v>
      </c>
      <c r="B66" s="495">
        <f>'F18'!$M$179</f>
        <v>46</v>
      </c>
      <c r="C66" s="494" t="str">
        <f>'F18'!$A179</f>
        <v>0909240</v>
      </c>
      <c r="D66" s="499" t="str">
        <f>'F18'!$B$179</f>
        <v>Marosvölgyi Barnabás</v>
      </c>
      <c r="E66" s="499" t="str">
        <f>'F18'!$C$179</f>
        <v>D.keszi TK</v>
      </c>
      <c r="F66" s="494">
        <f>'F18'!$J$179</f>
        <v>46</v>
      </c>
      <c r="G66" s="494">
        <f>'F18'!$J$180</f>
        <v>0</v>
      </c>
      <c r="H66" s="494">
        <f>'F18'!$L$179</f>
        <v>0</v>
      </c>
    </row>
    <row r="67" spans="1:8" ht="18" customHeight="1" x14ac:dyDescent="0.3">
      <c r="A67" s="494">
        <f>'F18'!$N$69</f>
        <v>66</v>
      </c>
      <c r="B67" s="495">
        <f>'F18'!$M$69</f>
        <v>45</v>
      </c>
      <c r="C67" s="494" t="str">
        <f>'F18'!$A$69</f>
        <v>090412</v>
      </c>
      <c r="D67" s="499" t="str">
        <f>'F18'!$B$69</f>
        <v>Fazekas Gábor</v>
      </c>
      <c r="E67" s="499" t="str">
        <f>'F18'!$C$69</f>
        <v>Viharsarok TA</v>
      </c>
      <c r="F67" s="494">
        <f>'F18'!$J$69</f>
        <v>45</v>
      </c>
      <c r="G67" s="494">
        <f>'F18'!$J$70</f>
        <v>0</v>
      </c>
      <c r="H67" s="494">
        <f>'F18'!$L$69</f>
        <v>0</v>
      </c>
    </row>
    <row r="68" spans="1:8" ht="18" customHeight="1" x14ac:dyDescent="0.3">
      <c r="A68" s="494">
        <f>'F18'!$N$93</f>
        <v>66</v>
      </c>
      <c r="B68" s="495">
        <f>'F18'!$M$93</f>
        <v>45</v>
      </c>
      <c r="C68" s="494" t="str">
        <f>'F18'!$A$93</f>
        <v>090714</v>
      </c>
      <c r="D68" s="499" t="str">
        <f>'F18'!$B$93</f>
        <v>Herczeg Zoltán Zsolt</v>
      </c>
      <c r="E68" s="499" t="str">
        <f>'F18'!$C$93</f>
        <v>Pasarét TK</v>
      </c>
      <c r="F68" s="494">
        <f>'F18'!$J$93</f>
        <v>22</v>
      </c>
      <c r="G68" s="494">
        <f>'F18'!$J$94</f>
        <v>115</v>
      </c>
      <c r="H68" s="494">
        <f>'F18'!$L$93</f>
        <v>0</v>
      </c>
    </row>
    <row r="69" spans="1:8" ht="18" customHeight="1" x14ac:dyDescent="0.3">
      <c r="A69" s="494">
        <f>'F18'!$N$205</f>
        <v>68</v>
      </c>
      <c r="B69" s="495">
        <f>'F18'!$M$205</f>
        <v>43</v>
      </c>
      <c r="C69" s="494" t="str">
        <f>'F18'!$A$205</f>
        <v>0711121</v>
      </c>
      <c r="D69" s="499" t="str">
        <f>'F18'!$B$205</f>
        <v>Oláh Tihamér</v>
      </c>
      <c r="E69" s="499" t="str">
        <f>'F18'!$C$205</f>
        <v>MTK</v>
      </c>
      <c r="F69" s="494">
        <f>'F18'!$J$205</f>
        <v>43</v>
      </c>
      <c r="G69" s="494">
        <f>'F18'!$J$206</f>
        <v>0</v>
      </c>
      <c r="H69" s="494">
        <f>'F18'!$L$205</f>
        <v>0</v>
      </c>
    </row>
    <row r="70" spans="1:8" ht="18" customHeight="1" x14ac:dyDescent="0.3">
      <c r="A70" s="494">
        <f>'F18'!$N$281</f>
        <v>68</v>
      </c>
      <c r="B70" s="495">
        <f>'F18'!$M$281</f>
        <v>43</v>
      </c>
      <c r="C70" s="494" t="str">
        <f>'F18'!$A$281</f>
        <v>090416</v>
      </c>
      <c r="D70" s="499" t="str">
        <f>'F18'!$B$281</f>
        <v>Valkusz Márk</v>
      </c>
      <c r="E70" s="499" t="str">
        <f>'F18'!$C$281</f>
        <v>Golden Ace</v>
      </c>
      <c r="F70" s="494">
        <f>'F18'!$J$281</f>
        <v>43</v>
      </c>
      <c r="G70" s="494">
        <f>'F18'!$J$282</f>
        <v>0</v>
      </c>
      <c r="H70" s="494">
        <f>'F18'!$L$281</f>
        <v>0</v>
      </c>
    </row>
    <row r="71" spans="1:8" ht="18" customHeight="1" x14ac:dyDescent="0.3">
      <c r="A71" s="494">
        <f>'F18'!$N$67</f>
        <v>68</v>
      </c>
      <c r="B71" s="495">
        <f>'F18'!$M$67</f>
        <v>43</v>
      </c>
      <c r="C71" s="494" t="str">
        <f>'F18'!$A$67</f>
        <v>070304</v>
      </c>
      <c r="D71" s="499" t="str">
        <f>'F18'!$B$67</f>
        <v>Egressy Mátyás</v>
      </c>
      <c r="E71" s="499" t="str">
        <f>'F18'!$C$67</f>
        <v>MTK</v>
      </c>
      <c r="F71" s="494">
        <f>'F18'!$J$67</f>
        <v>38</v>
      </c>
      <c r="G71" s="494">
        <f>'F18'!$J$68</f>
        <v>25</v>
      </c>
      <c r="H71" s="494">
        <f>'F18'!$L$67</f>
        <v>0</v>
      </c>
    </row>
    <row r="72" spans="1:8" ht="18" customHeight="1" x14ac:dyDescent="0.3">
      <c r="A72" s="494">
        <f>'F18'!$N$39</f>
        <v>71</v>
      </c>
      <c r="B72" s="495">
        <f>'F18'!$M$39</f>
        <v>42</v>
      </c>
      <c r="C72" s="494" t="str">
        <f>'F18'!$A$39</f>
        <v>070226</v>
      </c>
      <c r="D72" s="499" t="str">
        <f>'F18'!$B$39</f>
        <v>Borbíró Balázs Loepold</v>
      </c>
      <c r="E72" s="499" t="str">
        <f>'F18'!$C$39</f>
        <v>W-Sport</v>
      </c>
      <c r="F72" s="494">
        <f>'F18'!$J$39</f>
        <v>39</v>
      </c>
      <c r="G72" s="494">
        <f>'F18'!$J$40</f>
        <v>15</v>
      </c>
      <c r="H72" s="494">
        <f>'F18'!$L$39</f>
        <v>0</v>
      </c>
    </row>
    <row r="73" spans="1:8" ht="18" customHeight="1" x14ac:dyDescent="0.3">
      <c r="A73" s="494">
        <f>'F18'!$N$221</f>
        <v>71</v>
      </c>
      <c r="B73" s="495">
        <f>'F18'!$M$221</f>
        <v>42</v>
      </c>
      <c r="C73" s="494" t="str">
        <f>'F18'!$A$221</f>
        <v>090622</v>
      </c>
      <c r="D73" s="499" t="str">
        <f>'F18'!$B$221</f>
        <v>Sálek Patrik</v>
      </c>
      <c r="E73" s="499" t="str">
        <f>'F18'!$C$221</f>
        <v>PG Tenisz</v>
      </c>
      <c r="F73" s="494">
        <f>'F18'!$J$221</f>
        <v>37</v>
      </c>
      <c r="G73" s="494">
        <f>'F18'!$J$222</f>
        <v>25</v>
      </c>
      <c r="H73" s="494">
        <f>'F18'!$L$221</f>
        <v>0</v>
      </c>
    </row>
    <row r="74" spans="1:8" ht="18" customHeight="1" x14ac:dyDescent="0.3">
      <c r="A74" s="494">
        <f>'F18'!$N$175</f>
        <v>71</v>
      </c>
      <c r="B74" s="495">
        <f>'F18'!$M$175</f>
        <v>42</v>
      </c>
      <c r="C74" s="494" t="str">
        <f>'F18'!$A$175</f>
        <v>0712170</v>
      </c>
      <c r="D74" s="499" t="str">
        <f>'F18'!$B$175</f>
        <v>Marinka Ákos</v>
      </c>
      <c r="E74" s="499" t="str">
        <f>'F18'!$C$175</f>
        <v>Marso TC</v>
      </c>
      <c r="F74" s="494">
        <f>'F18'!$J$175</f>
        <v>37</v>
      </c>
      <c r="G74" s="494">
        <f>'F18'!$J$176</f>
        <v>25</v>
      </c>
      <c r="H74" s="494">
        <f>'F18'!$L$175</f>
        <v>0</v>
      </c>
    </row>
    <row r="75" spans="1:8" ht="18" customHeight="1" x14ac:dyDescent="0.3">
      <c r="A75" s="494">
        <f>'F18'!$N$239</f>
        <v>74</v>
      </c>
      <c r="B75" s="495">
        <f>'F18'!$M$239</f>
        <v>40.799999999999997</v>
      </c>
      <c r="C75" s="494" t="str">
        <f>'F18'!$A$239</f>
        <v>080806</v>
      </c>
      <c r="D75" s="499" t="str">
        <f>'F18'!$B$239</f>
        <v>Simon István</v>
      </c>
      <c r="E75" s="499" t="str">
        <f>'F18'!$C$239</f>
        <v>Pécs VTC</v>
      </c>
      <c r="F75" s="494">
        <f>'F18'!$J$239</f>
        <v>33</v>
      </c>
      <c r="G75" s="494">
        <f>'F18'!$J$240</f>
        <v>39</v>
      </c>
      <c r="H75" s="494">
        <f>'F18'!$L$239</f>
        <v>0</v>
      </c>
    </row>
    <row r="76" spans="1:8" ht="18" customHeight="1" x14ac:dyDescent="0.3">
      <c r="A76" s="494">
        <f>'F18'!$N$217</f>
        <v>75</v>
      </c>
      <c r="B76" s="495">
        <f>'F18'!$M$217</f>
        <v>40</v>
      </c>
      <c r="C76" s="494" t="str">
        <f>'F18'!$A$217</f>
        <v>0902180</v>
      </c>
      <c r="D76" s="499" t="str">
        <f>'F18'!$B$217</f>
        <v>Roskó Dénes Zalán</v>
      </c>
      <c r="E76" s="499" t="str">
        <f>'F18'!$C$217</f>
        <v>Marso TC</v>
      </c>
      <c r="F76" s="494">
        <f>'F18'!$J$217</f>
        <v>29</v>
      </c>
      <c r="G76" s="494">
        <f>'F18'!$J$218</f>
        <v>55</v>
      </c>
      <c r="H76" s="494">
        <f>'F18'!$L$217</f>
        <v>0</v>
      </c>
    </row>
    <row r="77" spans="1:8" ht="18" customHeight="1" x14ac:dyDescent="0.3">
      <c r="A77" s="494">
        <f>'F18'!$N$57</f>
        <v>76</v>
      </c>
      <c r="B77" s="495">
        <f>'F18'!$M$57</f>
        <v>39</v>
      </c>
      <c r="C77" s="494" t="str">
        <f>'F18'!$A$57</f>
        <v>070403</v>
      </c>
      <c r="D77" s="499" t="str">
        <f>'F18'!$B$57</f>
        <v>Cserny Ákos Zsigmond</v>
      </c>
      <c r="E77" s="499" t="str">
        <f>'F18'!$C$57</f>
        <v>Next TA</v>
      </c>
      <c r="F77" s="494">
        <f>'F18'!$J$57</f>
        <v>39</v>
      </c>
      <c r="G77" s="494">
        <f>'F18'!$J$58</f>
        <v>0</v>
      </c>
      <c r="H77" s="494">
        <f>'F18'!$L$57</f>
        <v>0</v>
      </c>
    </row>
    <row r="78" spans="1:8" ht="18" customHeight="1" x14ac:dyDescent="0.3">
      <c r="A78" s="494">
        <f>'F18'!$N$293</f>
        <v>76</v>
      </c>
      <c r="B78" s="495">
        <f>'F18'!$M$293</f>
        <v>39</v>
      </c>
      <c r="C78" s="494" t="str">
        <f>'F18'!$A$293</f>
        <v>0807100</v>
      </c>
      <c r="D78" s="499" t="str">
        <f>'F18'!$B$293</f>
        <v>Vasadi Brúnó</v>
      </c>
      <c r="E78" s="499" t="str">
        <f>'F18'!$C$293</f>
        <v>Okos Tenisz</v>
      </c>
      <c r="F78" s="494">
        <f>'F18'!$J$293</f>
        <v>39</v>
      </c>
      <c r="G78" s="494">
        <f>'F18'!$J$294</f>
        <v>0</v>
      </c>
      <c r="H78" s="494">
        <f>'F18'!$L$293</f>
        <v>0</v>
      </c>
    </row>
    <row r="79" spans="1:8" ht="18" customHeight="1" x14ac:dyDescent="0.3">
      <c r="A79" s="494">
        <f>'F18'!$N$297</f>
        <v>78</v>
      </c>
      <c r="B79" s="495">
        <f>'F18'!$M$297</f>
        <v>33</v>
      </c>
      <c r="C79" s="494" t="str">
        <f>'F18'!$A$297</f>
        <v>090718</v>
      </c>
      <c r="D79" s="499" t="str">
        <f>'F18'!$B$297</f>
        <v>Velican Bendegúz</v>
      </c>
      <c r="E79" s="499" t="str">
        <f>'F18'!$C$297</f>
        <v>SVSE</v>
      </c>
      <c r="F79" s="494">
        <f>'F18'!$J$297</f>
        <v>3</v>
      </c>
      <c r="G79" s="494">
        <f>'F18'!$J$298</f>
        <v>150</v>
      </c>
      <c r="H79" s="494">
        <f>'F18'!$L$297</f>
        <v>0</v>
      </c>
    </row>
    <row r="80" spans="1:8" ht="18" customHeight="1" x14ac:dyDescent="0.3">
      <c r="A80" s="494">
        <f>'F18'!$N$153</f>
        <v>79</v>
      </c>
      <c r="B80" s="495">
        <f>'F18'!$M$153</f>
        <v>32</v>
      </c>
      <c r="C80" s="494" t="str">
        <f>'F18'!$A$153</f>
        <v>0804094</v>
      </c>
      <c r="D80" s="499" t="str">
        <f>'F18'!$B$153</f>
        <v>Kurach Maxim</v>
      </c>
      <c r="E80" s="499" t="str">
        <f>'F18'!$C$153</f>
        <v xml:space="preserve">Budaörs </v>
      </c>
      <c r="F80" s="494">
        <f>'F18'!$J$153</f>
        <v>32</v>
      </c>
      <c r="G80" s="494">
        <f>'F18'!$J$154</f>
        <v>0</v>
      </c>
      <c r="H80" s="494">
        <f>'F18'!$L$153</f>
        <v>0</v>
      </c>
    </row>
    <row r="81" spans="1:9" ht="18" customHeight="1" x14ac:dyDescent="0.3">
      <c r="A81" s="494">
        <f>'F18'!$N$187</f>
        <v>79</v>
      </c>
      <c r="B81" s="495">
        <f>'F18'!$M$187</f>
        <v>32</v>
      </c>
      <c r="C81" s="494" t="str">
        <f>'F18'!$A$187</f>
        <v>0706182</v>
      </c>
      <c r="D81" s="499" t="str">
        <f>'F18'!$B$187</f>
        <v>Mezőcsáti Dávid</v>
      </c>
      <c r="E81" s="499" t="str">
        <f>'F18'!$C$187</f>
        <v>Metró RSC</v>
      </c>
      <c r="F81" s="494">
        <f>'F18'!$J$187</f>
        <v>26</v>
      </c>
      <c r="G81" s="494">
        <f>'F18'!$J$188</f>
        <v>30</v>
      </c>
      <c r="H81" s="494">
        <f>'F18'!$L$187</f>
        <v>0</v>
      </c>
    </row>
    <row r="82" spans="1:9" ht="18" customHeight="1" x14ac:dyDescent="0.3">
      <c r="A82" s="494">
        <f>'F18'!$N$73</f>
        <v>81</v>
      </c>
      <c r="B82" s="495">
        <f>'F18'!$M$73</f>
        <v>31</v>
      </c>
      <c r="C82" s="494" t="str">
        <f>'F18'!$A$73</f>
        <v>080816</v>
      </c>
      <c r="D82" s="499" t="str">
        <f>'F18'!$B$73</f>
        <v>Fischer Zalán Ferenc</v>
      </c>
      <c r="E82" s="499" t="str">
        <f>'F18'!$C$73</f>
        <v>Budaörs SC</v>
      </c>
      <c r="F82" s="494">
        <f>'F18'!$J$73</f>
        <v>31</v>
      </c>
      <c r="G82" s="494">
        <f>'F18'!$J$74</f>
        <v>0</v>
      </c>
      <c r="H82" s="494">
        <f>'F18'!$L$73</f>
        <v>0</v>
      </c>
    </row>
    <row r="83" spans="1:9" ht="18" customHeight="1" x14ac:dyDescent="0.3">
      <c r="A83" s="494">
        <f>'F18'!$N$65</f>
        <v>82</v>
      </c>
      <c r="B83" s="495">
        <f>'F18'!$M$65</f>
        <v>30.8</v>
      </c>
      <c r="C83" s="494" t="str">
        <f>'F18'!$A$65</f>
        <v>080714</v>
      </c>
      <c r="D83" s="499" t="str">
        <f>'F18'!$B$65</f>
        <v>Dropka Dominik</v>
      </c>
      <c r="E83" s="499" t="str">
        <f>'F18'!$C$65</f>
        <v>SVSE</v>
      </c>
      <c r="F83" s="494">
        <f>'F18'!$J$65</f>
        <v>22</v>
      </c>
      <c r="G83" s="494">
        <f>'F18'!$J$66</f>
        <v>44</v>
      </c>
      <c r="H83" s="494">
        <f>'F18'!$L$65</f>
        <v>0</v>
      </c>
    </row>
    <row r="84" spans="1:9" ht="18" customHeight="1" x14ac:dyDescent="0.3">
      <c r="A84" s="494">
        <f>'F18'!$N$303</f>
        <v>83</v>
      </c>
      <c r="B84" s="495">
        <f>'F18'!$M$303</f>
        <v>30</v>
      </c>
      <c r="C84" s="494" t="str">
        <f>'F18'!$A$303</f>
        <v>091122</v>
      </c>
      <c r="D84" s="499" t="str">
        <f>'F18'!$B$303</f>
        <v>Vörös Kristóf</v>
      </c>
      <c r="E84" s="499" t="str">
        <f>'F18'!$C$303</f>
        <v>GYAC</v>
      </c>
      <c r="F84" s="494">
        <f>'F18'!$J$303</f>
        <v>30</v>
      </c>
      <c r="G84" s="494">
        <f>'F18'!$J$304</f>
        <v>0</v>
      </c>
      <c r="H84" s="494">
        <f>'F18'!$L$303</f>
        <v>0</v>
      </c>
    </row>
    <row r="85" spans="1:9" ht="18" customHeight="1" x14ac:dyDescent="0.3">
      <c r="A85" s="494">
        <f>'F18'!$N$141</f>
        <v>84</v>
      </c>
      <c r="B85" s="495">
        <f>'F18'!$M$141</f>
        <v>29.8</v>
      </c>
      <c r="C85" s="494" t="str">
        <f>'F18'!$A$141</f>
        <v>070730</v>
      </c>
      <c r="D85" s="499" t="str">
        <f>'F18'!$B$141</f>
        <v>Kovács Dániel</v>
      </c>
      <c r="E85" s="499" t="str">
        <f>'F18'!$C$141</f>
        <v>Viharsarok TA</v>
      </c>
      <c r="F85" s="494">
        <f>'F18'!$J$141</f>
        <v>25</v>
      </c>
      <c r="G85" s="494">
        <f>'F18'!$J$142</f>
        <v>24</v>
      </c>
      <c r="H85" s="494">
        <f>'F18'!$L$141</f>
        <v>0</v>
      </c>
    </row>
    <row r="86" spans="1:9" ht="18" customHeight="1" x14ac:dyDescent="0.3">
      <c r="A86" s="494">
        <f>'F18'!$N$131</f>
        <v>85</v>
      </c>
      <c r="B86" s="495">
        <f>'F18'!$M$131</f>
        <v>28</v>
      </c>
      <c r="C86" s="494" t="str">
        <f>'F18'!$A$131</f>
        <v>0910310</v>
      </c>
      <c r="D86" s="499" t="str">
        <f>'F18'!$B$131</f>
        <v>Kistamás Kornél</v>
      </c>
      <c r="E86" s="499" t="str">
        <f>'F18'!$C$131</f>
        <v>SVSE</v>
      </c>
      <c r="F86" s="494">
        <f>'F18'!$J$131</f>
        <v>28</v>
      </c>
      <c r="G86" s="494">
        <f>'F18'!$J$132</f>
        <v>0</v>
      </c>
      <c r="H86" s="494">
        <f>'F18'!$L$131</f>
        <v>0</v>
      </c>
      <c r="I86" s="215"/>
    </row>
    <row r="87" spans="1:9" ht="18" customHeight="1" x14ac:dyDescent="0.3">
      <c r="A87" s="494">
        <f>'F18'!$N$123</f>
        <v>86</v>
      </c>
      <c r="B87" s="495">
        <f>'F18'!$M$123</f>
        <v>25</v>
      </c>
      <c r="C87" s="494" t="str">
        <f>'F18'!$A$123</f>
        <v>0711150</v>
      </c>
      <c r="D87" s="499" t="str">
        <f>'F18'!$B$123</f>
        <v xml:space="preserve">Kátay Soma </v>
      </c>
      <c r="E87" s="499" t="str">
        <f>'F18'!$C$123</f>
        <v>Viharsarok</v>
      </c>
      <c r="F87" s="494">
        <f>'F18'!$J$123</f>
        <v>25</v>
      </c>
      <c r="G87" s="494">
        <f>'F18'!$J$124</f>
        <v>0</v>
      </c>
      <c r="H87" s="494">
        <f>'F18'!$L$123</f>
        <v>0</v>
      </c>
    </row>
    <row r="88" spans="1:9" ht="18" customHeight="1" x14ac:dyDescent="0.3">
      <c r="A88" s="494">
        <f>'F18'!$N$125</f>
        <v>87</v>
      </c>
      <c r="B88" s="495">
        <f>'F18'!$M$125</f>
        <v>24</v>
      </c>
      <c r="C88" s="494" t="str">
        <f>'F18'!$A$125</f>
        <v>0705030</v>
      </c>
      <c r="D88" s="499" t="str">
        <f>'F18'!$B$125</f>
        <v>Keszei Ágoston</v>
      </c>
      <c r="E88" s="499" t="str">
        <f>'F18'!$C$125</f>
        <v>Molnár TA</v>
      </c>
      <c r="F88" s="494">
        <f>'F18'!$J$125</f>
        <v>24</v>
      </c>
      <c r="G88" s="494">
        <f>'F18'!$J$126</f>
        <v>0</v>
      </c>
      <c r="H88" s="494">
        <f>'F18'!$L$125</f>
        <v>0</v>
      </c>
    </row>
    <row r="89" spans="1:9" ht="18" customHeight="1" x14ac:dyDescent="0.3">
      <c r="A89" s="494">
        <f>'F18'!$N$163</f>
        <v>88</v>
      </c>
      <c r="B89" s="495">
        <f>'F18'!$M$163</f>
        <v>23</v>
      </c>
      <c r="C89" s="494" t="str">
        <f>'F18'!$A$163</f>
        <v>100816</v>
      </c>
      <c r="D89" s="499" t="str">
        <f>'F18'!$B$163</f>
        <v>Lászlófy István</v>
      </c>
      <c r="E89" s="499" t="str">
        <f>'F18'!$C$163</f>
        <v>Metró RSC</v>
      </c>
      <c r="F89" s="494">
        <f>'F18'!$J$163</f>
        <v>23</v>
      </c>
      <c r="G89" s="494">
        <f>'F18'!$J$164</f>
        <v>0</v>
      </c>
      <c r="H89" s="494">
        <f>'F18'!$L$163</f>
        <v>0</v>
      </c>
    </row>
    <row r="90" spans="1:9" ht="18" customHeight="1" x14ac:dyDescent="0.3">
      <c r="A90" s="494">
        <f>'F18'!$N$149</f>
        <v>89</v>
      </c>
      <c r="B90" s="495">
        <f>'F18'!$M$149</f>
        <v>22.4</v>
      </c>
      <c r="C90" s="494" t="str">
        <f>'F18'!$A$149</f>
        <v>080105</v>
      </c>
      <c r="D90" s="499" t="str">
        <f>'F18'!$B$149</f>
        <v>Kulcsár Kristóf</v>
      </c>
      <c r="E90" s="499" t="str">
        <f>'F18'!$C$149</f>
        <v>ZTE</v>
      </c>
      <c r="F90" s="494">
        <f>'F18'!$J$149</f>
        <v>14</v>
      </c>
      <c r="G90" s="494">
        <f>'F18'!$J$150</f>
        <v>42</v>
      </c>
      <c r="H90" s="494">
        <f>'F18'!$L$149</f>
        <v>0</v>
      </c>
    </row>
    <row r="91" spans="1:9" ht="18" customHeight="1" x14ac:dyDescent="0.3">
      <c r="A91" s="494">
        <f>'F18'!$N$129</f>
        <v>90</v>
      </c>
      <c r="B91" s="495">
        <f>'F18'!$M$129</f>
        <v>22</v>
      </c>
      <c r="C91" s="494" t="str">
        <f>'F18'!$A$129</f>
        <v>100702</v>
      </c>
      <c r="D91" s="499" t="str">
        <f>'F18'!$B$129</f>
        <v>Kiss Kevin</v>
      </c>
      <c r="E91" s="499" t="str">
        <f>'F18'!$C$129</f>
        <v>TSZSK Gyula</v>
      </c>
      <c r="F91" s="494">
        <f>'F18'!$J$129</f>
        <v>22</v>
      </c>
      <c r="G91" s="494">
        <f>'F18'!$J$130</f>
        <v>0</v>
      </c>
      <c r="H91" s="494">
        <f>'F18'!$L$129</f>
        <v>0</v>
      </c>
    </row>
    <row r="92" spans="1:9" ht="18" customHeight="1" x14ac:dyDescent="0.3">
      <c r="A92" s="494">
        <f>'F18'!$N$95</f>
        <v>91</v>
      </c>
      <c r="B92" s="495">
        <f>'F18'!$M$95</f>
        <v>18</v>
      </c>
      <c r="C92" s="494" t="str">
        <f>'F18'!$A$95</f>
        <v>0904272</v>
      </c>
      <c r="D92" s="499" t="str">
        <f>'F18'!$B$95</f>
        <v>Hévizi Dániel</v>
      </c>
      <c r="E92" s="499" t="str">
        <f>'F18'!$C$95</f>
        <v>Okos Tenisz</v>
      </c>
      <c r="F92" s="494">
        <f>'F18'!$J$95</f>
        <v>18</v>
      </c>
      <c r="G92" s="494">
        <f>'F18'!$J$96</f>
        <v>0</v>
      </c>
      <c r="H92" s="494">
        <f>'F18'!$L$95</f>
        <v>0</v>
      </c>
      <c r="I92" s="215"/>
    </row>
    <row r="93" spans="1:9" ht="18" customHeight="1" x14ac:dyDescent="0.3">
      <c r="A93" s="494">
        <f>'F18'!$N$289</f>
        <v>92</v>
      </c>
      <c r="B93" s="495">
        <f>'F18'!$M$289</f>
        <v>17.600000000000001</v>
      </c>
      <c r="C93" s="494" t="str">
        <f>'F18'!$A$289</f>
        <v>0812192</v>
      </c>
      <c r="D93" s="499" t="str">
        <f>'F18'!$B$289</f>
        <v>Várkony Simon</v>
      </c>
      <c r="E93" s="499" t="str">
        <f>'F18'!$C$289</f>
        <v>GYAC</v>
      </c>
      <c r="F93" s="494">
        <f>'F18'!$J$289</f>
        <v>17</v>
      </c>
      <c r="G93" s="494">
        <f>'F18'!$J$290</f>
        <v>3</v>
      </c>
      <c r="H93" s="494">
        <f>'F18'!$L$289</f>
        <v>0</v>
      </c>
    </row>
    <row r="94" spans="1:9" ht="18" customHeight="1" x14ac:dyDescent="0.3">
      <c r="A94" s="494">
        <f>'F18'!$N$63</f>
        <v>93</v>
      </c>
      <c r="B94" s="495">
        <f>'F18'!$M$63</f>
        <v>17</v>
      </c>
      <c r="C94" s="494" t="str">
        <f>'F18'!$A$63</f>
        <v>0706260</v>
      </c>
      <c r="D94" s="499" t="str">
        <f>'F18'!$B$63</f>
        <v>Draskovits Dénes</v>
      </c>
      <c r="E94" s="499" t="str">
        <f>'F18'!$C$63</f>
        <v>Gellért SE</v>
      </c>
      <c r="F94" s="494">
        <f>'F18'!$J$63</f>
        <v>14</v>
      </c>
      <c r="G94" s="494">
        <f>'F18'!$J$64</f>
        <v>15</v>
      </c>
      <c r="H94" s="494">
        <f>'F18'!$L$63</f>
        <v>0</v>
      </c>
    </row>
    <row r="95" spans="1:9" ht="18" customHeight="1" x14ac:dyDescent="0.3">
      <c r="A95" s="494">
        <f>'F18'!$N$101</f>
        <v>94</v>
      </c>
      <c r="B95" s="495">
        <f>'F18'!$M$101</f>
        <v>16</v>
      </c>
      <c r="C95" s="494" t="str">
        <f>'F18'!$A$101</f>
        <v>080611</v>
      </c>
      <c r="D95" s="499" t="str">
        <f>'F18'!$B$101</f>
        <v>Horváth Levente</v>
      </c>
      <c r="E95" s="499" t="str">
        <f>'F18'!$C$101</f>
        <v>Baji KSE</v>
      </c>
      <c r="F95" s="494">
        <f>'F18'!$J$101</f>
        <v>11</v>
      </c>
      <c r="G95" s="494">
        <f>'F18'!$J$102</f>
        <v>25</v>
      </c>
      <c r="H95" s="494">
        <f>'F18'!$L$101</f>
        <v>0</v>
      </c>
    </row>
    <row r="96" spans="1:9" ht="18" customHeight="1" x14ac:dyDescent="0.3">
      <c r="A96" s="494">
        <f>'F18'!$N$177</f>
        <v>95</v>
      </c>
      <c r="B96" s="495">
        <f>'F18'!$M$177</f>
        <v>15.2</v>
      </c>
      <c r="C96" s="494" t="str">
        <f>'F18'!$A$177</f>
        <v>0810210</v>
      </c>
      <c r="D96" s="499" t="str">
        <f>'F18'!$B$177</f>
        <v>Márki Botond</v>
      </c>
      <c r="E96" s="499" t="str">
        <f>'F18'!$C$177</f>
        <v>Fortuna SE</v>
      </c>
      <c r="F96" s="494">
        <f>'F18'!$J$177</f>
        <v>13</v>
      </c>
      <c r="G96" s="494">
        <f>'F18'!$J$178</f>
        <v>11</v>
      </c>
      <c r="H96" s="494">
        <f>'F18'!$L$177</f>
        <v>0</v>
      </c>
    </row>
    <row r="97" spans="1:9" ht="18" customHeight="1" x14ac:dyDescent="0.3">
      <c r="A97" s="494">
        <f>'F18'!$N$227</f>
        <v>96</v>
      </c>
      <c r="B97" s="495">
        <f>'F18'!$M$227</f>
        <v>14</v>
      </c>
      <c r="C97" s="494" t="str">
        <f>'F18'!$A$227</f>
        <v>0812270</v>
      </c>
      <c r="D97" s="499" t="str">
        <f>'F18'!$B$227</f>
        <v>Sárkány Ákos</v>
      </c>
      <c r="E97" s="499" t="str">
        <f>'F18'!$C$227</f>
        <v>SZVUK SE</v>
      </c>
      <c r="F97" s="494">
        <f>'F18'!$J$227</f>
        <v>14</v>
      </c>
      <c r="G97" s="494">
        <f>'F18'!$J$228</f>
        <v>0</v>
      </c>
      <c r="H97" s="494">
        <f>'F18'!$L$227</f>
        <v>0</v>
      </c>
      <c r="I97" s="215"/>
    </row>
    <row r="98" spans="1:9" ht="18" customHeight="1" x14ac:dyDescent="0.3">
      <c r="A98" s="494">
        <f>'F18'!$N$11</f>
        <v>97</v>
      </c>
      <c r="B98" s="495">
        <f>'F18'!$M$11</f>
        <v>13</v>
      </c>
      <c r="C98" s="494" t="str">
        <f>'F18'!$A$11</f>
        <v>080813</v>
      </c>
      <c r="D98" s="499" t="str">
        <f>'F18'!$B$11</f>
        <v>Babály Zétény</v>
      </c>
      <c r="E98" s="499" t="str">
        <f>'F18'!$C$11</f>
        <v>W-Sport</v>
      </c>
      <c r="F98" s="494">
        <f>'F18'!$J$11</f>
        <v>10</v>
      </c>
      <c r="G98" s="494">
        <f>'F18'!$J$12</f>
        <v>15</v>
      </c>
      <c r="H98" s="494">
        <f>'F18'!$L$11</f>
        <v>0</v>
      </c>
    </row>
    <row r="99" spans="1:9" ht="18" customHeight="1" x14ac:dyDescent="0.3">
      <c r="A99" s="494">
        <f>'F18'!$N$77</f>
        <v>98</v>
      </c>
      <c r="B99" s="495">
        <f>'F18'!$M$77</f>
        <v>12</v>
      </c>
      <c r="C99" s="494" t="str">
        <f>'F18'!$A$77</f>
        <v>0703300</v>
      </c>
      <c r="D99" s="499" t="str">
        <f>'F18'!$B$77</f>
        <v>Gémes Áron</v>
      </c>
      <c r="E99" s="499" t="str">
        <f>'F18'!$C$77</f>
        <v>Budaörs SC</v>
      </c>
      <c r="F99" s="494">
        <f>'F18'!$J$77</f>
        <v>9</v>
      </c>
      <c r="G99" s="494">
        <f>'F18'!$J$78</f>
        <v>15</v>
      </c>
      <c r="H99" s="494">
        <f>'F18'!$L$77</f>
        <v>0</v>
      </c>
    </row>
    <row r="100" spans="1:9" ht="18" customHeight="1" x14ac:dyDescent="0.3">
      <c r="A100" s="494">
        <f>'F18'!$N$193</f>
        <v>98</v>
      </c>
      <c r="B100" s="495">
        <f>'F18'!$M$193</f>
        <v>12</v>
      </c>
      <c r="C100" s="494" t="str">
        <f>'F18'!$A$193</f>
        <v>0711162</v>
      </c>
      <c r="D100" s="499" t="str">
        <f>'F18'!$B$193</f>
        <v>Moldován Olivér</v>
      </c>
      <c r="E100" s="499" t="str">
        <f>'F18'!$C$193</f>
        <v>W-Sport</v>
      </c>
      <c r="F100" s="494">
        <f>'F18'!$J$193</f>
        <v>9</v>
      </c>
      <c r="G100" s="494">
        <f>'F18'!$J$194</f>
        <v>15</v>
      </c>
      <c r="H100" s="494">
        <f>'F18'!$L$193</f>
        <v>0</v>
      </c>
    </row>
    <row r="101" spans="1:9" ht="18" customHeight="1" x14ac:dyDescent="0.3">
      <c r="A101" s="494">
        <f>'F18'!$N$79</f>
        <v>100</v>
      </c>
      <c r="B101" s="495">
        <f>'F18'!$M$79</f>
        <v>11.6</v>
      </c>
      <c r="C101" s="494" t="str">
        <f>'F18'!$A$79</f>
        <v>080922</v>
      </c>
      <c r="D101" s="499" t="str">
        <f>'F18'!$B$79</f>
        <v>Gerencsér Soma Tibor</v>
      </c>
      <c r="E101" s="499" t="str">
        <f>'F18'!$C$79</f>
        <v>Kőszegi TK</v>
      </c>
      <c r="F101" s="494">
        <f>'F18'!$J$79</f>
        <v>11</v>
      </c>
      <c r="G101" s="494">
        <f>'F18'!$J$80</f>
        <v>3</v>
      </c>
      <c r="H101" s="494">
        <f>'F18'!$L$79</f>
        <v>0</v>
      </c>
    </row>
    <row r="102" spans="1:9" ht="18" customHeight="1" x14ac:dyDescent="0.3">
      <c r="A102" s="494">
        <f>'F18'!$N$87</f>
        <v>101</v>
      </c>
      <c r="B102" s="495">
        <f>'F18'!$M$87</f>
        <v>11</v>
      </c>
      <c r="C102" s="494" t="str">
        <f>'F18'!$A$87</f>
        <v>0903080</v>
      </c>
      <c r="D102" s="499" t="str">
        <f>'F18'!$B$87</f>
        <v>Harari Ben Conor</v>
      </c>
      <c r="E102" s="499" t="str">
        <f>'F18'!$C$87</f>
        <v>Muschkétás TC</v>
      </c>
      <c r="F102" s="494">
        <f>'F18'!$J$87</f>
        <v>11</v>
      </c>
      <c r="G102" s="494">
        <f>'F18'!$J$88</f>
        <v>0</v>
      </c>
      <c r="H102" s="494">
        <f>'F18'!$L$87</f>
        <v>0</v>
      </c>
      <c r="I102" s="215"/>
    </row>
    <row r="103" spans="1:9" ht="18" customHeight="1" x14ac:dyDescent="0.3">
      <c r="A103" s="494">
        <f>'F18'!$N$55</f>
        <v>102</v>
      </c>
      <c r="B103" s="495">
        <f>'F18'!$M$55</f>
        <v>9.8000000000000007</v>
      </c>
      <c r="C103" s="494" t="str">
        <f>'F18'!$A$55</f>
        <v>080617</v>
      </c>
      <c r="D103" s="499" t="str">
        <f>'F18'!$B$55</f>
        <v>Csernák Tamás</v>
      </c>
      <c r="E103" s="499" t="str">
        <f>'F18'!$C$55</f>
        <v>Szentes TK</v>
      </c>
      <c r="F103" s="494">
        <f>'F18'!$J$55</f>
        <v>8</v>
      </c>
      <c r="G103" s="494">
        <f>'F18'!$J$56</f>
        <v>9</v>
      </c>
      <c r="H103" s="494">
        <f>'F18'!$L$55</f>
        <v>0</v>
      </c>
    </row>
    <row r="104" spans="1:9" ht="18" customHeight="1" x14ac:dyDescent="0.3">
      <c r="A104" s="494">
        <f>'F18'!$N$247</f>
        <v>103</v>
      </c>
      <c r="B104" s="495">
        <f>'F18'!$M$247</f>
        <v>9</v>
      </c>
      <c r="C104" s="494" t="str">
        <f>'F18'!$A$247</f>
        <v>071125</v>
      </c>
      <c r="D104" s="499" t="str">
        <f>'F18'!$B$247</f>
        <v>Sonkodi Bálint Milos</v>
      </c>
      <c r="E104" s="499" t="str">
        <f>'F18'!$C$247</f>
        <v>Gellért SE</v>
      </c>
      <c r="F104" s="494">
        <f>'F18'!$J$247</f>
        <v>6</v>
      </c>
      <c r="G104" s="494">
        <f>'F18'!$J$248</f>
        <v>15</v>
      </c>
      <c r="H104" s="494">
        <f>'F18'!$L$247</f>
        <v>0</v>
      </c>
    </row>
    <row r="105" spans="1:9" ht="18" customHeight="1" x14ac:dyDescent="0.3">
      <c r="A105" s="494">
        <f>'F18'!$N$195</f>
        <v>104</v>
      </c>
      <c r="B105" s="495">
        <f>'F18'!$M$195</f>
        <v>8.4</v>
      </c>
      <c r="C105" s="494" t="str">
        <f>'F18'!$A$195</f>
        <v>080919</v>
      </c>
      <c r="D105" s="499" t="str">
        <f>'F18'!$B$195</f>
        <v>Molnár Máté Levente</v>
      </c>
      <c r="E105" s="499" t="str">
        <f>'F18'!$C$195</f>
        <v>GYAC</v>
      </c>
      <c r="F105" s="494">
        <f>'F18'!$J$195</f>
        <v>6</v>
      </c>
      <c r="G105" s="494">
        <f>'F18'!$J$196</f>
        <v>12</v>
      </c>
      <c r="H105" s="494">
        <f>'F18'!$L$195</f>
        <v>0</v>
      </c>
    </row>
    <row r="106" spans="1:9" ht="18" customHeight="1" x14ac:dyDescent="0.3">
      <c r="A106" s="494">
        <f>'F18'!$N$81</f>
        <v>105</v>
      </c>
      <c r="B106" s="495">
        <f>'F18'!$M$81</f>
        <v>8</v>
      </c>
      <c r="C106" s="494" t="str">
        <f>'F18'!$A$81</f>
        <v>1012310</v>
      </c>
      <c r="D106" s="499" t="str">
        <f>'F18'!$B$81</f>
        <v>Giovantsis Noel</v>
      </c>
      <c r="E106" s="499" t="str">
        <f>'F18'!$C$81</f>
        <v>Vasas SC</v>
      </c>
      <c r="F106" s="494">
        <f>'F18'!$J$81</f>
        <v>8</v>
      </c>
      <c r="G106" s="494">
        <f>'F18'!$J$82</f>
        <v>0</v>
      </c>
      <c r="H106" s="494">
        <f>'F18'!$L$81</f>
        <v>0</v>
      </c>
    </row>
    <row r="107" spans="1:9" ht="18" customHeight="1" x14ac:dyDescent="0.3">
      <c r="A107" s="494">
        <f>'F18'!$N$267</f>
        <v>105</v>
      </c>
      <c r="B107" s="495">
        <f>'F18'!$M$267</f>
        <v>8</v>
      </c>
      <c r="C107" s="494" t="str">
        <f>'F18'!$A$267</f>
        <v>090924</v>
      </c>
      <c r="D107" s="499" t="str">
        <f>'F18'!$B$267</f>
        <v>Török Ábel</v>
      </c>
      <c r="E107" s="499" t="str">
        <f>'F18'!$C$267</f>
        <v>BSC</v>
      </c>
      <c r="F107" s="494">
        <f>'F18'!$J$267</f>
        <v>8</v>
      </c>
      <c r="G107" s="494">
        <f>'F18'!$J$268</f>
        <v>0</v>
      </c>
      <c r="H107" s="494">
        <f>'F18'!$L$267</f>
        <v>0</v>
      </c>
      <c r="I107" s="215"/>
    </row>
    <row r="108" spans="1:9" ht="18" customHeight="1" x14ac:dyDescent="0.3">
      <c r="A108" s="494">
        <f>'F18'!$N$241</f>
        <v>105</v>
      </c>
      <c r="B108" s="495">
        <f>'F18'!$M$241</f>
        <v>8</v>
      </c>
      <c r="C108" s="494" t="str">
        <f>'F18'!$A$241</f>
        <v>1004190</v>
      </c>
      <c r="D108" s="499" t="str">
        <f>'F18'!$B$241</f>
        <v>Simon Péter</v>
      </c>
      <c r="E108" s="499" t="str">
        <f>'F18'!$C$241</f>
        <v>Pécs VTC</v>
      </c>
      <c r="F108" s="494">
        <f>'F18'!$J$241</f>
        <v>8</v>
      </c>
      <c r="G108" s="494">
        <f>'F18'!$J$242</f>
        <v>0</v>
      </c>
      <c r="H108" s="494">
        <f>'F18'!$L$241</f>
        <v>0</v>
      </c>
      <c r="I108" s="215"/>
    </row>
    <row r="109" spans="1:9" ht="18" customHeight="1" x14ac:dyDescent="0.3">
      <c r="A109" s="494">
        <f>'F18'!$N$121</f>
        <v>105</v>
      </c>
      <c r="B109" s="495">
        <f>'F18'!$M$121</f>
        <v>8</v>
      </c>
      <c r="C109" s="494" t="str">
        <f>'F18'!$A$121</f>
        <v>0711142</v>
      </c>
      <c r="D109" s="499" t="str">
        <f>'F18'!$B$121</f>
        <v>Karsai Tamás Olivér</v>
      </c>
      <c r="E109" s="499" t="str">
        <f>'F18'!$C$121</f>
        <v>Molnár TA</v>
      </c>
      <c r="F109" s="494">
        <f>'F18'!$J$121</f>
        <v>8</v>
      </c>
      <c r="G109" s="494">
        <f>'F18'!$J$122</f>
        <v>0</v>
      </c>
      <c r="H109" s="494">
        <f>'F18'!$L$121</f>
        <v>0</v>
      </c>
    </row>
    <row r="110" spans="1:9" ht="18" customHeight="1" x14ac:dyDescent="0.3">
      <c r="A110" s="494">
        <f>'F18'!$N$45</f>
        <v>105</v>
      </c>
      <c r="B110" s="495">
        <f>'F18'!$M$45</f>
        <v>8</v>
      </c>
      <c r="C110" s="494" t="str">
        <f>'F18'!$A$45</f>
        <v>100514</v>
      </c>
      <c r="D110" s="499" t="str">
        <f>'F18'!$B$45</f>
        <v>Csavajda Lőrinc</v>
      </c>
      <c r="E110" s="499" t="str">
        <f>'F18'!$C$45</f>
        <v>Pasarét TK</v>
      </c>
      <c r="F110" s="494">
        <f>'F18'!$J$45</f>
        <v>8</v>
      </c>
      <c r="G110" s="494">
        <f>'F18'!$J$46</f>
        <v>0</v>
      </c>
      <c r="H110" s="494">
        <f>'F18'!$L$45</f>
        <v>0</v>
      </c>
      <c r="I110" s="215"/>
    </row>
    <row r="111" spans="1:9" ht="18" customHeight="1" x14ac:dyDescent="0.3">
      <c r="A111" s="494">
        <f>'F18'!$N$209</f>
        <v>110</v>
      </c>
      <c r="B111" s="495">
        <f>'F18'!$M$209</f>
        <v>7.2</v>
      </c>
      <c r="C111" s="494" t="str">
        <f>'F18'!$A$209</f>
        <v>0805150</v>
      </c>
      <c r="D111" s="499" t="str">
        <f>'F18'!$B$209</f>
        <v>Pajor Bertalan Márk</v>
      </c>
      <c r="E111" s="499" t="str">
        <f>'F18'!$C$209</f>
        <v>Pécs VTC</v>
      </c>
      <c r="F111" s="494">
        <f>'F18'!$J$209</f>
        <v>6</v>
      </c>
      <c r="G111" s="494">
        <f>'F18'!$J$210</f>
        <v>6</v>
      </c>
      <c r="H111" s="494">
        <f>'F18'!$L$209</f>
        <v>0</v>
      </c>
    </row>
    <row r="112" spans="1:9" ht="18" customHeight="1" x14ac:dyDescent="0.3">
      <c r="A112" s="494">
        <f>'F18'!$N$89</f>
        <v>111</v>
      </c>
      <c r="B112" s="495">
        <f>'F18'!$M$89</f>
        <v>6.6</v>
      </c>
      <c r="C112" s="494" t="str">
        <f>'F18'!$A$89</f>
        <v>080519</v>
      </c>
      <c r="D112" s="499" t="str">
        <f>'F18'!$B$89</f>
        <v>Havas István</v>
      </c>
      <c r="E112" s="499" t="str">
        <f>'F18'!$C$89</f>
        <v>TSZSK Gyula</v>
      </c>
      <c r="F112" s="494">
        <f>'F18'!$J$89</f>
        <v>5</v>
      </c>
      <c r="G112" s="494">
        <f>'F18'!$J$90</f>
        <v>8</v>
      </c>
      <c r="H112" s="494">
        <f>'F18'!$L$89</f>
        <v>0</v>
      </c>
    </row>
    <row r="113" spans="1:9" ht="18" customHeight="1" x14ac:dyDescent="0.3">
      <c r="A113" s="494">
        <f>'F18'!$N$173</f>
        <v>112</v>
      </c>
      <c r="B113" s="495">
        <f>'F18'!$M$173</f>
        <v>6</v>
      </c>
      <c r="C113" s="494" t="str">
        <f>'F18'!$A$173</f>
        <v>070117</v>
      </c>
      <c r="D113" s="499" t="str">
        <f>'F18'!$B$173</f>
        <v>Mák Armand</v>
      </c>
      <c r="E113" s="499" t="str">
        <f>'F18'!$C$173</f>
        <v>Szentesi TK</v>
      </c>
      <c r="F113" s="494">
        <f>'F18'!$J$173</f>
        <v>6</v>
      </c>
      <c r="G113" s="494">
        <f>'F18'!$J$174</f>
        <v>0</v>
      </c>
      <c r="H113" s="494">
        <f>'F18'!$L$173</f>
        <v>0</v>
      </c>
    </row>
    <row r="114" spans="1:9" ht="18" customHeight="1" x14ac:dyDescent="0.3">
      <c r="A114" s="494">
        <f>'F18'!$N$133</f>
        <v>112</v>
      </c>
      <c r="B114" s="495">
        <f>'F18'!$M$133</f>
        <v>6</v>
      </c>
      <c r="C114" s="494" t="str">
        <f>'F18'!$A$133</f>
        <v>070522</v>
      </c>
      <c r="D114" s="499" t="str">
        <f>'F18'!$B$133</f>
        <v>Koch Dávid</v>
      </c>
      <c r="E114" s="499" t="str">
        <f>'F18'!$C$133</f>
        <v>Bajai TK</v>
      </c>
      <c r="F114" s="494">
        <f>'F18'!$J$133</f>
        <v>6</v>
      </c>
      <c r="G114" s="494">
        <f>'F18'!$J$134</f>
        <v>0</v>
      </c>
      <c r="H114" s="494">
        <f>'F18'!$L$133</f>
        <v>0</v>
      </c>
    </row>
    <row r="115" spans="1:9" ht="18" customHeight="1" x14ac:dyDescent="0.3">
      <c r="A115" s="494">
        <f>'F18'!$N$135</f>
        <v>112</v>
      </c>
      <c r="B115" s="495">
        <f>'F18'!$M$135</f>
        <v>6</v>
      </c>
      <c r="C115" s="494" t="str">
        <f>'F18'!$A$135</f>
        <v>071210</v>
      </c>
      <c r="D115" s="499" t="str">
        <f>'F18'!$B$135</f>
        <v>Köcski Roland</v>
      </c>
      <c r="E115" s="499" t="str">
        <f>'F18'!$C$135</f>
        <v>MEAFC</v>
      </c>
      <c r="F115" s="494">
        <f>'F18'!$J$135</f>
        <v>6</v>
      </c>
      <c r="G115" s="494">
        <f>'F18'!$J$136</f>
        <v>0</v>
      </c>
      <c r="H115" s="494">
        <f>'F18'!$L$135</f>
        <v>0</v>
      </c>
    </row>
    <row r="116" spans="1:9" ht="18" customHeight="1" x14ac:dyDescent="0.3">
      <c r="A116" s="494">
        <f>'F18'!$N$9</f>
        <v>112</v>
      </c>
      <c r="B116" s="495">
        <f>'F18'!$M$9</f>
        <v>6</v>
      </c>
      <c r="C116" s="494" t="str">
        <f>'F18'!$A$9</f>
        <v>080414</v>
      </c>
      <c r="D116" s="499" t="str">
        <f>'F18'!$B$9</f>
        <v>Árvay Kristóf</v>
      </c>
      <c r="E116" s="499" t="str">
        <f>'F18'!$C$9</f>
        <v>Óvár Építők</v>
      </c>
      <c r="F116" s="494">
        <f>'F18'!$J$9</f>
        <v>6</v>
      </c>
      <c r="G116" s="494">
        <f>'F18'!$J$10</f>
        <v>0</v>
      </c>
      <c r="H116" s="494">
        <f>'F18'!$L$9</f>
        <v>0</v>
      </c>
    </row>
    <row r="117" spans="1:9" ht="14.4" x14ac:dyDescent="0.3">
      <c r="A117" s="494">
        <f>'F18'!$N$107</f>
        <v>112</v>
      </c>
      <c r="B117" s="495">
        <f>'F18'!$M$107</f>
        <v>6</v>
      </c>
      <c r="C117" s="494" t="str">
        <f>'F18'!$A$107</f>
        <v>090508</v>
      </c>
      <c r="D117" s="499" t="str">
        <f>'F18'!$B$107</f>
        <v>Jászberényi Ádám</v>
      </c>
      <c r="E117" s="499" t="str">
        <f>'F18'!$C$107</f>
        <v>Savaria TC</v>
      </c>
      <c r="F117" s="494">
        <f>'F18'!$J$107</f>
        <v>6</v>
      </c>
      <c r="G117" s="494">
        <f>'F18'!$J$108</f>
        <v>0</v>
      </c>
      <c r="H117" s="494">
        <f>'F18'!$L$107</f>
        <v>0</v>
      </c>
    </row>
    <row r="118" spans="1:9" ht="14.4" x14ac:dyDescent="0.3">
      <c r="A118" s="494">
        <f>'F18'!$N$75</f>
        <v>112</v>
      </c>
      <c r="B118" s="495">
        <f>'F18'!$M$75</f>
        <v>6</v>
      </c>
      <c r="C118" s="494" t="str">
        <f>'F18'!$A$75</f>
        <v>0708092</v>
      </c>
      <c r="D118" s="499" t="str">
        <f>'F18'!$B$75</f>
        <v>Gálos Máté</v>
      </c>
      <c r="E118" s="499" t="str">
        <f>'F18'!$C$75</f>
        <v>SVSE</v>
      </c>
      <c r="F118" s="494">
        <f>'F18'!$J$75</f>
        <v>6</v>
      </c>
      <c r="G118" s="494">
        <f>'F18'!$J$76</f>
        <v>0</v>
      </c>
      <c r="H118" s="494">
        <f>'F18'!$L$75</f>
        <v>0</v>
      </c>
    </row>
    <row r="119" spans="1:9" ht="14.4" x14ac:dyDescent="0.3">
      <c r="A119" s="494">
        <f>'F18'!$N$167</f>
        <v>118</v>
      </c>
      <c r="B119" s="495">
        <f>'F18'!$M$167</f>
        <v>5.6</v>
      </c>
      <c r="C119" s="494" t="str">
        <f>'F18'!$A$167</f>
        <v>080219</v>
      </c>
      <c r="D119" s="499" t="str">
        <f>'F18'!$B$167</f>
        <v>Lizsicsár Csanád</v>
      </c>
      <c r="E119" s="499" t="str">
        <f>'F18'!$C$167</f>
        <v>Csopak TK</v>
      </c>
      <c r="F119" s="494">
        <f>'F18'!$J$167</f>
        <v>2</v>
      </c>
      <c r="G119" s="494">
        <f>'F18'!$J$168</f>
        <v>18</v>
      </c>
      <c r="H119" s="494">
        <f>'F18'!$L$167</f>
        <v>0</v>
      </c>
    </row>
    <row r="120" spans="1:9" ht="14.4" x14ac:dyDescent="0.3">
      <c r="A120" s="494">
        <f>'F18'!$N$233</f>
        <v>119</v>
      </c>
      <c r="B120" s="495">
        <f>'F18'!$M$233</f>
        <v>5</v>
      </c>
      <c r="C120" s="494" t="str">
        <f>'F18'!$A$233</f>
        <v>100510</v>
      </c>
      <c r="D120" s="499" t="str">
        <f>'F18'!$B$233</f>
        <v>Sávolt Dorián</v>
      </c>
      <c r="E120" s="499" t="str">
        <f>'F18'!$C$233</f>
        <v>Ten.Műhely</v>
      </c>
      <c r="F120" s="494">
        <f>'F18'!$J$233</f>
        <v>0</v>
      </c>
      <c r="G120" s="494">
        <f>'F18'!$J$234</f>
        <v>25</v>
      </c>
      <c r="H120" s="494">
        <f>'F18'!$L$233</f>
        <v>0</v>
      </c>
    </row>
    <row r="121" spans="1:9" ht="14.4" x14ac:dyDescent="0.3">
      <c r="A121" s="494">
        <f>'F18'!$N$117</f>
        <v>119</v>
      </c>
      <c r="B121" s="495">
        <f>'F18'!$M$117</f>
        <v>5</v>
      </c>
      <c r="C121" s="494" t="str">
        <f>'F18'!$A$117</f>
        <v>0802191</v>
      </c>
      <c r="D121" s="499" t="str">
        <f>'F18'!$B$117</f>
        <v>Karcsú József</v>
      </c>
      <c r="E121" s="499" t="str">
        <f>'F18'!$C$117</f>
        <v>Gellért SE</v>
      </c>
      <c r="F121" s="494">
        <f>'F18'!$J$117</f>
        <v>2</v>
      </c>
      <c r="G121" s="494">
        <f>'F18'!$J$118</f>
        <v>15</v>
      </c>
      <c r="H121" s="494">
        <f>'F18'!$L$117</f>
        <v>0</v>
      </c>
    </row>
    <row r="122" spans="1:9" ht="14.4" x14ac:dyDescent="0.3">
      <c r="A122" s="494">
        <f>'F18'!$N$7</f>
        <v>121</v>
      </c>
      <c r="B122" s="495">
        <f>'F18'!$M$7</f>
        <v>4</v>
      </c>
      <c r="C122" s="494" t="str">
        <f>'F18'!$A$7</f>
        <v>080303</v>
      </c>
      <c r="D122" s="499" t="str">
        <f>'F18'!$B$7</f>
        <v>Annus Bence</v>
      </c>
      <c r="E122" s="499" t="str">
        <f>'F18'!$C$7</f>
        <v>Metró RSC</v>
      </c>
      <c r="F122" s="494">
        <f>'F18'!$J$7</f>
        <v>4</v>
      </c>
      <c r="G122" s="494">
        <f>'F18'!$J$8</f>
        <v>0</v>
      </c>
      <c r="H122" s="494">
        <f>'F18'!$L$7</f>
        <v>0</v>
      </c>
    </row>
    <row r="123" spans="1:9" ht="14.4" x14ac:dyDescent="0.3">
      <c r="A123" s="494">
        <f>'F18'!$N$235</f>
        <v>122</v>
      </c>
      <c r="B123" s="495">
        <f>'F18'!$M$235</f>
        <v>3</v>
      </c>
      <c r="C123" s="494" t="str">
        <f>'F18'!$A$235</f>
        <v>0701080</v>
      </c>
      <c r="D123" s="499" t="str">
        <f>'F18'!$B$235</f>
        <v>Schilliner Marcell</v>
      </c>
      <c r="E123" s="499" t="str">
        <f>'F18'!$C$235</f>
        <v>Play Tenisz</v>
      </c>
      <c r="F123" s="494">
        <f>'F18'!$J$235</f>
        <v>3</v>
      </c>
      <c r="G123" s="494">
        <f>'F18'!$J$236</f>
        <v>0</v>
      </c>
      <c r="H123" s="494">
        <f>'F18'!$L$235</f>
        <v>0</v>
      </c>
    </row>
    <row r="124" spans="1:9" ht="14.4" x14ac:dyDescent="0.3">
      <c r="A124" s="494">
        <f>'F18'!$N$307</f>
        <v>122</v>
      </c>
      <c r="B124" s="495">
        <f>'F18'!$M$307</f>
        <v>3</v>
      </c>
      <c r="C124" s="494" t="str">
        <f>'F18'!$A$307</f>
        <v>0706222</v>
      </c>
      <c r="D124" s="499" t="str">
        <f>'F18'!$B$307</f>
        <v>Záborszky Rajmund</v>
      </c>
      <c r="E124" s="499" t="str">
        <f>'F18'!$C$307</f>
        <v>Metró RSC</v>
      </c>
      <c r="F124" s="494">
        <f>'F18'!$J$307</f>
        <v>3</v>
      </c>
      <c r="G124" s="494">
        <f>'F18'!$J$308</f>
        <v>0</v>
      </c>
      <c r="H124" s="494">
        <f>'F18'!$L$307</f>
        <v>0</v>
      </c>
    </row>
    <row r="125" spans="1:9" ht="14.4" x14ac:dyDescent="0.3">
      <c r="A125" s="494">
        <f>'F18'!$N$211</f>
        <v>122</v>
      </c>
      <c r="B125" s="495">
        <f>'F18'!$M$211</f>
        <v>3</v>
      </c>
      <c r="C125" s="494" t="str">
        <f>'F18'!$A$211</f>
        <v>071204</v>
      </c>
      <c r="D125" s="499" t="str">
        <f>'F18'!$B$211</f>
        <v>Perjési András</v>
      </c>
      <c r="E125" s="499" t="str">
        <f>'F18'!$C$211</f>
        <v>Ten.Műhely</v>
      </c>
      <c r="F125" s="494">
        <f>'F18'!$J$211</f>
        <v>3</v>
      </c>
      <c r="G125" s="494">
        <f>'F18'!$J$212</f>
        <v>0</v>
      </c>
      <c r="H125" s="494">
        <f>'F18'!$L$211</f>
        <v>0</v>
      </c>
    </row>
    <row r="126" spans="1:9" ht="14.4" x14ac:dyDescent="0.3">
      <c r="A126" s="494">
        <f>'F18'!$N$5</f>
        <v>122</v>
      </c>
      <c r="B126" s="495">
        <f>'F18'!$M$5</f>
        <v>3</v>
      </c>
      <c r="C126" s="494" t="str">
        <f>'F18'!$A$5</f>
        <v>080903</v>
      </c>
      <c r="D126" s="499" t="str">
        <f>'F18'!$B$5</f>
        <v>Alt Ádám</v>
      </c>
      <c r="E126" s="499" t="str">
        <f>'F18'!$C$5</f>
        <v>TSZSK Gyula</v>
      </c>
      <c r="F126" s="494">
        <f>'F18'!$J$5</f>
        <v>3</v>
      </c>
      <c r="G126" s="494">
        <f>'F18'!$J$6</f>
        <v>0</v>
      </c>
      <c r="H126" s="494">
        <f>'F18'!$L$5</f>
        <v>0</v>
      </c>
    </row>
    <row r="127" spans="1:9" ht="14.4" x14ac:dyDescent="0.3">
      <c r="A127" s="494">
        <f>'F18'!$N$47</f>
        <v>122</v>
      </c>
      <c r="B127" s="495">
        <f>'F18'!$M$47</f>
        <v>3</v>
      </c>
      <c r="C127" s="494" t="str">
        <f>'F18'!$A$47</f>
        <v>0710172</v>
      </c>
      <c r="D127" s="499" t="str">
        <f>'F18'!$B$47</f>
        <v>Csedő Levente</v>
      </c>
      <c r="E127" s="499" t="str">
        <f>'F18'!$C$47</f>
        <v>W-Sport</v>
      </c>
      <c r="F127" s="494">
        <f>'F18'!$J$47</f>
        <v>3</v>
      </c>
      <c r="G127" s="494">
        <f>'F18'!$J$48</f>
        <v>0</v>
      </c>
      <c r="H127" s="494">
        <f>'F18'!$L$47</f>
        <v>0</v>
      </c>
    </row>
    <row r="128" spans="1:9" ht="14.4" x14ac:dyDescent="0.3">
      <c r="A128" s="494">
        <f>'F18'!$N$183</f>
        <v>122</v>
      </c>
      <c r="B128" s="495">
        <f>'F18'!$M$183</f>
        <v>3</v>
      </c>
      <c r="C128" s="494" t="str">
        <f>'F18'!$A$183</f>
        <v>1111040</v>
      </c>
      <c r="D128" s="499" t="str">
        <f>'F18'!$B$183</f>
        <v>Mester Barnabás</v>
      </c>
      <c r="E128" s="499" t="str">
        <f>'F18'!$C$183</f>
        <v>Metró RSC</v>
      </c>
      <c r="F128" s="494">
        <f>'F18'!$J$183</f>
        <v>3</v>
      </c>
      <c r="G128" s="494">
        <f>'F18'!$J$184</f>
        <v>0</v>
      </c>
      <c r="H128" s="494">
        <f>'F18'!$L$183</f>
        <v>0</v>
      </c>
      <c r="I128" s="215"/>
    </row>
    <row r="129" spans="1:9" ht="14.4" x14ac:dyDescent="0.3">
      <c r="A129" s="494">
        <f>'F18'!$N$53</f>
        <v>122</v>
      </c>
      <c r="B129" s="495">
        <f>'F18'!$M$53</f>
        <v>3</v>
      </c>
      <c r="C129" s="494" t="str">
        <f>'F18'!$A$53</f>
        <v>1008040</v>
      </c>
      <c r="D129" s="499" t="str">
        <f>'F18'!$B$53</f>
        <v>Cser Nimród</v>
      </c>
      <c r="E129" s="499" t="str">
        <f>'F18'!$C$53</f>
        <v>SVSE</v>
      </c>
      <c r="F129" s="494">
        <f>'F18'!$J$53</f>
        <v>3</v>
      </c>
      <c r="G129" s="494">
        <f>'F18'!$J$54</f>
        <v>0</v>
      </c>
      <c r="H129" s="494">
        <f>'F18'!$L$53</f>
        <v>0</v>
      </c>
      <c r="I129" s="215"/>
    </row>
    <row r="130" spans="1:9" ht="14.4" x14ac:dyDescent="0.3">
      <c r="A130" s="494">
        <f>'F18'!$N$21</f>
        <v>122</v>
      </c>
      <c r="B130" s="495">
        <f>'F18'!$M$21</f>
        <v>3</v>
      </c>
      <c r="C130" s="494" t="str">
        <f>'F18'!$A$21</f>
        <v>101130</v>
      </c>
      <c r="D130" s="499" t="str">
        <f>'F18'!$B$21</f>
        <v>Balogh Áron István</v>
      </c>
      <c r="E130" s="499" t="str">
        <f>'F18'!$C$21</f>
        <v>Metró RSC</v>
      </c>
      <c r="F130" s="494">
        <f>'F18'!$J$21</f>
        <v>3</v>
      </c>
      <c r="G130" s="494">
        <f>'F18'!$J$22</f>
        <v>0</v>
      </c>
      <c r="H130" s="494">
        <f>'F18'!$L$21</f>
        <v>0</v>
      </c>
      <c r="I130" s="215"/>
    </row>
    <row r="131" spans="1:9" ht="14.4" x14ac:dyDescent="0.3">
      <c r="A131" s="494">
        <f>'F18'!$N$223</f>
        <v>122</v>
      </c>
      <c r="B131" s="495">
        <f>'F18'!$M$223</f>
        <v>3</v>
      </c>
      <c r="C131" s="494" t="str">
        <f>'F18'!$A$223</f>
        <v>0909170</v>
      </c>
      <c r="D131" s="499" t="str">
        <f>'F18'!$B$223</f>
        <v>Sápi Kolos Dávid</v>
      </c>
      <c r="E131" s="499" t="str">
        <f>'F18'!$C$223</f>
        <v>SVSE</v>
      </c>
      <c r="F131" s="494">
        <f>'F18'!$J$223</f>
        <v>3</v>
      </c>
      <c r="G131" s="494">
        <f>'F18'!$J$224</f>
        <v>0</v>
      </c>
      <c r="H131" s="494">
        <f>'F18'!$L$223</f>
        <v>0</v>
      </c>
      <c r="I131" s="215"/>
    </row>
    <row r="132" spans="1:9" ht="14.4" x14ac:dyDescent="0.3">
      <c r="A132" s="494">
        <f>'F18'!$N$295</f>
        <v>122</v>
      </c>
      <c r="B132" s="495">
        <f>'F18'!$M$295</f>
        <v>3</v>
      </c>
      <c r="C132" s="494" t="str">
        <f>'F18'!$A$295</f>
        <v>101025</v>
      </c>
      <c r="D132" s="499" t="str">
        <f>'F18'!$B$295</f>
        <v>Vavrik Maxim</v>
      </c>
      <c r="E132" s="499" t="str">
        <f>'F18'!$C$295</f>
        <v>SVSE</v>
      </c>
      <c r="F132" s="494">
        <f>'F18'!$J$295</f>
        <v>3</v>
      </c>
      <c r="G132" s="494">
        <f>'F18'!$J$296</f>
        <v>0</v>
      </c>
      <c r="H132" s="494">
        <f>'F18'!$L$295</f>
        <v>0</v>
      </c>
      <c r="I132" s="215"/>
    </row>
    <row r="133" spans="1:9" ht="14.4" x14ac:dyDescent="0.3">
      <c r="A133" s="494">
        <f>'F18'!$N$269</f>
        <v>122</v>
      </c>
      <c r="B133" s="495">
        <f>'F18'!$M$269</f>
        <v>3</v>
      </c>
      <c r="C133" s="494" t="str">
        <f>'F18'!$A$269</f>
        <v>0707020</v>
      </c>
      <c r="D133" s="499" t="str">
        <f>'F18'!$B$269</f>
        <v>Török Bence</v>
      </c>
      <c r="E133" s="499" t="str">
        <f>'F18'!$C$269</f>
        <v>Savaria TC</v>
      </c>
      <c r="F133" s="494">
        <f>'F18'!$J$269</f>
        <v>3</v>
      </c>
      <c r="G133" s="494">
        <f>'F18'!$J$270</f>
        <v>0</v>
      </c>
      <c r="H133" s="494">
        <f>'F18'!$L$269</f>
        <v>0</v>
      </c>
      <c r="I133" s="215"/>
    </row>
    <row r="134" spans="1:9" ht="14.4" x14ac:dyDescent="0.3">
      <c r="A134" s="494">
        <f>'F18'!$N$275</f>
        <v>133</v>
      </c>
      <c r="B134" s="495">
        <f>'F18'!$M$275</f>
        <v>2.8</v>
      </c>
      <c r="C134" s="494" t="str">
        <f>'F18'!$A$275</f>
        <v>080925</v>
      </c>
      <c r="D134" s="499" t="str">
        <f>'F18'!$B$275</f>
        <v>Ujhegyi Milán</v>
      </c>
      <c r="E134" s="499" t="str">
        <f>'F18'!$C$275</f>
        <v>Szentesi TK</v>
      </c>
      <c r="F134" s="494">
        <f>'F18'!$J$275</f>
        <v>2</v>
      </c>
      <c r="G134" s="494">
        <f>'F18'!$J$276</f>
        <v>4</v>
      </c>
      <c r="H134" s="494">
        <f>'F18'!$L$275</f>
        <v>0</v>
      </c>
    </row>
    <row r="135" spans="1:9" ht="14.4" x14ac:dyDescent="0.3">
      <c r="A135" s="494">
        <f>'F18'!$N$113</f>
        <v>133</v>
      </c>
      <c r="B135" s="495">
        <f>'F18'!$M$113</f>
        <v>2.8</v>
      </c>
      <c r="C135" s="494" t="str">
        <f>'F18'!$A$113</f>
        <v>0809171</v>
      </c>
      <c r="D135" s="499" t="str">
        <f>'F18'!$B$113</f>
        <v>Kádár Zsolt</v>
      </c>
      <c r="E135" s="499" t="str">
        <f>'F18'!$C$113</f>
        <v>Pécs VTC</v>
      </c>
      <c r="F135" s="494">
        <f>'F18'!$J$113</f>
        <v>2</v>
      </c>
      <c r="G135" s="494">
        <f>'F18'!$J$114</f>
        <v>4</v>
      </c>
      <c r="H135" s="494">
        <f>'F18'!$L$113</f>
        <v>0</v>
      </c>
    </row>
    <row r="136" spans="1:9" ht="14.4" x14ac:dyDescent="0.3">
      <c r="A136" s="494">
        <f>'F18'!$N$23</f>
        <v>135</v>
      </c>
      <c r="B136" s="495">
        <f>'F18'!$M$23</f>
        <v>1</v>
      </c>
      <c r="C136" s="494" t="str">
        <f>'F18'!$A$23</f>
        <v>080615</v>
      </c>
      <c r="D136" s="499" t="str">
        <f>'F18'!$B$23</f>
        <v>Bányai Belizár</v>
      </c>
      <c r="E136" s="499" t="str">
        <f>'F18'!$C$23</f>
        <v>SVSE</v>
      </c>
      <c r="F136" s="494">
        <f>'F18'!$J$23</f>
        <v>1</v>
      </c>
      <c r="G136" s="494">
        <f>'F18'!$J$24</f>
        <v>0</v>
      </c>
      <c r="H136" s="494">
        <f>'F18'!$L$23</f>
        <v>0</v>
      </c>
    </row>
    <row r="137" spans="1:9" ht="14.4" x14ac:dyDescent="0.3">
      <c r="A137" s="494">
        <f>'F18'!$N$157</f>
        <v>135</v>
      </c>
      <c r="B137" s="495">
        <f>'F18'!$M$157</f>
        <v>1</v>
      </c>
      <c r="C137" s="494" t="str">
        <f>'F18'!$A$157</f>
        <v>0810170</v>
      </c>
      <c r="D137" s="499" t="str">
        <f>'F18'!$B$157</f>
        <v>Ladányi Dávid</v>
      </c>
      <c r="E137" s="499" t="str">
        <f>'F18'!$C$157</f>
        <v>Gellért SE</v>
      </c>
      <c r="F137" s="494">
        <f>'F18'!$J$157</f>
        <v>1</v>
      </c>
      <c r="G137" s="494">
        <f>'F18'!$J$158</f>
        <v>0</v>
      </c>
      <c r="H137" s="494">
        <f>'F18'!$L$157</f>
        <v>0</v>
      </c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491" t="s">
        <v>21</v>
      </c>
      <c r="B1" s="492" t="s">
        <v>6067</v>
      </c>
      <c r="C1" s="491" t="s">
        <v>6068</v>
      </c>
      <c r="D1" s="493" t="s">
        <v>6069</v>
      </c>
      <c r="E1" s="491" t="s">
        <v>6070</v>
      </c>
      <c r="F1" s="491" t="s">
        <v>6071</v>
      </c>
      <c r="G1" s="491" t="s">
        <v>6072</v>
      </c>
      <c r="H1" s="501" t="s">
        <v>1412</v>
      </c>
    </row>
    <row r="2" spans="1:9" ht="18" customHeight="1" x14ac:dyDescent="0.3">
      <c r="A2" s="494">
        <f>'L18'!$N$23</f>
        <v>1</v>
      </c>
      <c r="B2" s="495">
        <f>'L18'!$M$23</f>
        <v>17280</v>
      </c>
      <c r="C2" s="494" t="str">
        <f>'L18'!$A$23</f>
        <v>070107</v>
      </c>
      <c r="D2" s="499" t="str">
        <f>'L18'!$B$23</f>
        <v>Bíró Melinda</v>
      </c>
      <c r="E2" s="499" t="str">
        <f>'L18'!$C$23</f>
        <v>Gellért SE</v>
      </c>
      <c r="F2" s="494">
        <f>'L18'!$J$23</f>
        <v>0</v>
      </c>
      <c r="G2" s="494">
        <f>'L18'!$J$24</f>
        <v>0</v>
      </c>
      <c r="H2" s="494">
        <f>'L18'!$L$23</f>
        <v>576</v>
      </c>
    </row>
    <row r="3" spans="1:9" ht="18" customHeight="1" x14ac:dyDescent="0.3">
      <c r="A3" s="494">
        <f>'L18'!$N$125</f>
        <v>2</v>
      </c>
      <c r="B3" s="495">
        <f>'L18'!$M$125</f>
        <v>10820</v>
      </c>
      <c r="C3" s="494" t="str">
        <f>'L18'!$A$125</f>
        <v>0906230</v>
      </c>
      <c r="D3" s="499" t="str">
        <f>'L18'!$B$125</f>
        <v>Nemcsek Gréta</v>
      </c>
      <c r="E3" s="499" t="str">
        <f>'L18'!$C$125</f>
        <v>Vasas SC</v>
      </c>
      <c r="F3" s="494">
        <f>'L18'!$J$125</f>
        <v>80</v>
      </c>
      <c r="G3" s="494">
        <f>'L18'!$J$126</f>
        <v>0</v>
      </c>
      <c r="H3" s="494">
        <f>'L18'!$L$125</f>
        <v>358</v>
      </c>
    </row>
    <row r="4" spans="1:9" ht="18" customHeight="1" x14ac:dyDescent="0.3">
      <c r="A4" s="494">
        <f>'L18'!$N$75</f>
        <v>3</v>
      </c>
      <c r="B4" s="495">
        <f>'L18'!$M$75</f>
        <v>5580</v>
      </c>
      <c r="C4" s="494" t="str">
        <f>'L18'!$A$75</f>
        <v>090129</v>
      </c>
      <c r="D4" s="499" t="str">
        <f>'L18'!$B$75</f>
        <v>Kálmán Luca</v>
      </c>
      <c r="E4" s="499" t="str">
        <f>'L18'!$C$75</f>
        <v>Alfa TI</v>
      </c>
      <c r="F4" s="494">
        <f>'L18'!$J$75</f>
        <v>0</v>
      </c>
      <c r="G4" s="494">
        <f>'L18'!$J$76</f>
        <v>0</v>
      </c>
      <c r="H4" s="494">
        <f>'L18'!$L$75</f>
        <v>186</v>
      </c>
    </row>
    <row r="5" spans="1:9" ht="18" customHeight="1" x14ac:dyDescent="0.3">
      <c r="A5" s="494">
        <f>'L18'!$N$117</f>
        <v>4</v>
      </c>
      <c r="B5" s="495">
        <f>'L18'!$M$117</f>
        <v>4350</v>
      </c>
      <c r="C5" s="494" t="str">
        <f>'L18'!$A$117</f>
        <v>090306</v>
      </c>
      <c r="D5" s="499" t="str">
        <f>'L18'!$B$117</f>
        <v>Mihálka Anna</v>
      </c>
      <c r="E5" s="499" t="str">
        <f>'L18'!$C$117</f>
        <v>Alfa TI</v>
      </c>
      <c r="F5" s="494">
        <f>'L18'!$J$117</f>
        <v>0</v>
      </c>
      <c r="G5" s="494">
        <f>'L18'!$J$118</f>
        <v>0</v>
      </c>
      <c r="H5" s="494">
        <f>'L18'!$L$117</f>
        <v>145</v>
      </c>
    </row>
    <row r="6" spans="1:9" ht="18" customHeight="1" x14ac:dyDescent="0.3">
      <c r="A6" s="494">
        <f>'L18'!$N$21</f>
        <v>5</v>
      </c>
      <c r="B6" s="495">
        <f>'L18'!$M$21</f>
        <v>3210</v>
      </c>
      <c r="C6" s="494" t="str">
        <f>'L18'!$A$21</f>
        <v>091016</v>
      </c>
      <c r="D6" s="499" t="str">
        <f>'L18'!$B$21</f>
        <v>Bevíz Lujza</v>
      </c>
      <c r="E6" s="499" t="str">
        <f>'L18'!$C$21</f>
        <v>Ten.Műhely</v>
      </c>
      <c r="F6" s="494">
        <f>'L18'!$J$21</f>
        <v>0</v>
      </c>
      <c r="G6" s="494">
        <f>'L18'!$J$22</f>
        <v>0</v>
      </c>
      <c r="H6" s="494">
        <f>'L18'!$L$21</f>
        <v>107</v>
      </c>
    </row>
    <row r="7" spans="1:9" ht="18" customHeight="1" x14ac:dyDescent="0.3">
      <c r="A7" s="494">
        <f>'L18'!$N$7</f>
        <v>6</v>
      </c>
      <c r="B7" s="495">
        <f>'L18'!$M$7</f>
        <v>2380</v>
      </c>
      <c r="C7" s="494" t="str">
        <f>'L18'!$A$7</f>
        <v>0712140</v>
      </c>
      <c r="D7" s="499" t="str">
        <f>'L18'!$B$7</f>
        <v>Bak-Szabó Norina</v>
      </c>
      <c r="E7" s="499" t="str">
        <f>'L18'!$C$7</f>
        <v>Bp. Honvéd</v>
      </c>
      <c r="F7" s="494">
        <f>'L18'!$J$7</f>
        <v>300</v>
      </c>
      <c r="G7" s="494">
        <f>'L18'!$J$8</f>
        <v>200</v>
      </c>
      <c r="H7" s="494">
        <f>'L18'!$L$7</f>
        <v>68</v>
      </c>
    </row>
    <row r="8" spans="1:9" ht="18" customHeight="1" x14ac:dyDescent="0.3">
      <c r="A8" s="494">
        <f>'L18'!$N$79</f>
        <v>7</v>
      </c>
      <c r="B8" s="495">
        <f>'L18'!$M$79</f>
        <v>2070</v>
      </c>
      <c r="C8" s="494" t="str">
        <f>'L18'!$A$79</f>
        <v>090601</v>
      </c>
      <c r="D8" s="499" t="str">
        <f>'L18'!$B$79</f>
        <v>Kardos Lora</v>
      </c>
      <c r="E8" s="499" t="str">
        <f>'L18'!$C$79</f>
        <v>Mini Garros</v>
      </c>
      <c r="F8" s="494">
        <f>'L18'!$J$79</f>
        <v>0</v>
      </c>
      <c r="G8" s="494">
        <f>'L18'!$J$80</f>
        <v>0</v>
      </c>
      <c r="H8" s="494">
        <f>'L18'!$L$79</f>
        <v>69</v>
      </c>
    </row>
    <row r="9" spans="1:9" ht="18" customHeight="1" x14ac:dyDescent="0.3">
      <c r="A9" s="494">
        <f>'L18'!$N$19</f>
        <v>8</v>
      </c>
      <c r="B9" s="495">
        <f>'L18'!$M$19</f>
        <v>1986</v>
      </c>
      <c r="C9" s="494" t="str">
        <f>'L18'!$A$19</f>
        <v>0806170</v>
      </c>
      <c r="D9" s="499" t="str">
        <f>'L18'!$B$19</f>
        <v>Benke-Giosanu Izabella</v>
      </c>
      <c r="E9" s="499" t="str">
        <f>'L18'!$C$19</f>
        <v>Vasas SC</v>
      </c>
      <c r="F9" s="494">
        <f>'L18'!$J$19</f>
        <v>704</v>
      </c>
      <c r="G9" s="494">
        <f>'L18'!$J$20</f>
        <v>260</v>
      </c>
      <c r="H9" s="494">
        <f>'L18'!$L$19</f>
        <v>41</v>
      </c>
    </row>
    <row r="10" spans="1:9" ht="18" customHeight="1" x14ac:dyDescent="0.3">
      <c r="A10" s="494">
        <f>'L18'!$N$39</f>
        <v>9</v>
      </c>
      <c r="B10" s="495">
        <f>'L18'!$M$39</f>
        <v>1916</v>
      </c>
      <c r="C10" s="494" t="str">
        <f>'L18'!$A$39</f>
        <v>070227</v>
      </c>
      <c r="D10" s="499" t="str">
        <f>'L18'!$B$39</f>
        <v>Farkaslaki Hints Flóra</v>
      </c>
      <c r="E10" s="499" t="str">
        <f>'L18'!$C$39</f>
        <v>Kiskút TK</v>
      </c>
      <c r="F10" s="494">
        <f>'L18'!$J$39</f>
        <v>290</v>
      </c>
      <c r="G10" s="494">
        <f>'L18'!$J$40</f>
        <v>180</v>
      </c>
      <c r="H10" s="494">
        <f>'L18'!$L$39</f>
        <v>53</v>
      </c>
    </row>
    <row r="11" spans="1:9" ht="18" customHeight="1" x14ac:dyDescent="0.3">
      <c r="A11" s="494">
        <f>'L18'!$N$163</f>
        <v>10</v>
      </c>
      <c r="B11" s="495">
        <f>'L18'!$M$163</f>
        <v>1110</v>
      </c>
      <c r="C11" s="494" t="str">
        <f>'L18'!$A$163</f>
        <v>0905080</v>
      </c>
      <c r="D11" s="499" t="str">
        <f>'L18'!$B$163</f>
        <v>Shitikova Kristina</v>
      </c>
      <c r="E11" s="499" t="str">
        <f>'L18'!$C$163</f>
        <v>Alfa TI</v>
      </c>
      <c r="F11" s="494">
        <f>'L18'!$J$163</f>
        <v>0</v>
      </c>
      <c r="G11" s="494">
        <f>'L18'!$J$164</f>
        <v>0</v>
      </c>
      <c r="H11" s="494">
        <f>'L18'!$L$163</f>
        <v>37</v>
      </c>
    </row>
    <row r="12" spans="1:9" ht="18" customHeight="1" x14ac:dyDescent="0.3">
      <c r="A12" s="494">
        <f>'L18'!$N$161</f>
        <v>11</v>
      </c>
      <c r="B12" s="495">
        <f>'L18'!$M$161</f>
        <v>1080</v>
      </c>
      <c r="C12" s="494" t="str">
        <f>'L18'!$A$161</f>
        <v>1004280</v>
      </c>
      <c r="D12" s="499" t="str">
        <f>'L18'!$B$161</f>
        <v>Serkédi Emese</v>
      </c>
      <c r="E12" s="499" t="str">
        <f>'L18'!$C$161</f>
        <v>BSC</v>
      </c>
      <c r="F12" s="494">
        <f>'L18'!$J$161</f>
        <v>0</v>
      </c>
      <c r="G12" s="494">
        <f>'L18'!$J$162</f>
        <v>0</v>
      </c>
      <c r="H12" s="502">
        <f>'L18'!$L$161</f>
        <v>36</v>
      </c>
      <c r="I12" s="215"/>
    </row>
    <row r="13" spans="1:9" ht="18" customHeight="1" x14ac:dyDescent="0.3">
      <c r="A13" s="494">
        <f>'L18'!$N$131</f>
        <v>12</v>
      </c>
      <c r="B13" s="495">
        <f>'L18'!$M$131</f>
        <v>668</v>
      </c>
      <c r="C13" s="494" t="str">
        <f>'L18'!$A$131</f>
        <v>110210</v>
      </c>
      <c r="D13" s="499" t="str">
        <f>'L18'!$B$131</f>
        <v>Nógrádi Noémi</v>
      </c>
      <c r="E13" s="499" t="str">
        <f>'L18'!$C$131</f>
        <v>Bp. Honvéd</v>
      </c>
      <c r="F13" s="494">
        <f>'L18'!$J$131</f>
        <v>8</v>
      </c>
      <c r="G13" s="494">
        <f>'L18'!$J$132</f>
        <v>0</v>
      </c>
      <c r="H13" s="502">
        <f>'L18'!$L$131</f>
        <v>22</v>
      </c>
    </row>
    <row r="14" spans="1:9" ht="18" customHeight="1" x14ac:dyDescent="0.3">
      <c r="A14" s="494">
        <f>'L18'!$N$187</f>
        <v>13</v>
      </c>
      <c r="B14" s="495">
        <f>'L18'!$M$187</f>
        <v>600</v>
      </c>
      <c r="C14" s="494" t="str">
        <f>'L18'!$A$187</f>
        <v>090911</v>
      </c>
      <c r="D14" s="499" t="str">
        <f>'L18'!$B$187</f>
        <v>Teker Lotti</v>
      </c>
      <c r="E14" s="499" t="str">
        <f>'L18'!$C$187</f>
        <v>Ten.Műhely</v>
      </c>
      <c r="F14" s="494">
        <f>'L18'!$J$187</f>
        <v>0</v>
      </c>
      <c r="G14" s="494">
        <f>'L18'!$J$188</f>
        <v>0</v>
      </c>
      <c r="H14" s="494">
        <f>'L18'!$L$187</f>
        <v>20</v>
      </c>
    </row>
    <row r="15" spans="1:9" ht="18" customHeight="1" x14ac:dyDescent="0.3">
      <c r="A15" s="494">
        <f>'L18'!$N$107</f>
        <v>14</v>
      </c>
      <c r="B15" s="495">
        <f>'L18'!$M$107</f>
        <v>534.4</v>
      </c>
      <c r="C15" s="494" t="str">
        <f>'L18'!$A$107</f>
        <v>070831</v>
      </c>
      <c r="D15" s="499" t="str">
        <f>'L18'!$B$107</f>
        <v>Krajczár Lili Kata</v>
      </c>
      <c r="E15" s="499" t="str">
        <f>'L18'!$C$107</f>
        <v>Pécs VTC</v>
      </c>
      <c r="F15" s="494">
        <f>'L18'!$J$107</f>
        <v>470</v>
      </c>
      <c r="G15" s="494">
        <f>'L18'!$J$108</f>
        <v>322</v>
      </c>
      <c r="H15" s="494">
        <f>'L18'!$L$107</f>
        <v>0</v>
      </c>
    </row>
    <row r="16" spans="1:9" ht="18" customHeight="1" x14ac:dyDescent="0.3">
      <c r="A16" s="494">
        <f>'L18'!$N$171</f>
        <v>15</v>
      </c>
      <c r="B16" s="495">
        <f>'L18'!$M$171</f>
        <v>492</v>
      </c>
      <c r="C16" s="494" t="str">
        <f>'L18'!$A$171</f>
        <v>0712112</v>
      </c>
      <c r="D16" s="499" t="str">
        <f>'L18'!$B$171</f>
        <v>Szabó Lora</v>
      </c>
      <c r="E16" s="499" t="str">
        <f>'L18'!$C$171</f>
        <v>Kiskút TK</v>
      </c>
      <c r="F16" s="494">
        <f>'L18'!$J$171</f>
        <v>420</v>
      </c>
      <c r="G16" s="494">
        <f>'L18'!$J$172</f>
        <v>360</v>
      </c>
      <c r="H16" s="494">
        <f>'L18'!$L$171</f>
        <v>0</v>
      </c>
    </row>
    <row r="17" spans="1:8" ht="18" customHeight="1" x14ac:dyDescent="0.3">
      <c r="A17" s="494">
        <f>'L18'!$N$67</f>
        <v>16</v>
      </c>
      <c r="B17" s="495">
        <f>'L18'!$M$67</f>
        <v>489.4</v>
      </c>
      <c r="C17" s="494" t="str">
        <f>'L18'!$A$67</f>
        <v>080702</v>
      </c>
      <c r="D17" s="499" t="str">
        <f>'L18'!$B$67</f>
        <v>Horváth Nóra</v>
      </c>
      <c r="E17" s="499" t="str">
        <f>'L18'!$C$67</f>
        <v>Open TV</v>
      </c>
      <c r="F17" s="494">
        <f>'L18'!$J$67</f>
        <v>325</v>
      </c>
      <c r="G17" s="494">
        <f>'L18'!$J$68</f>
        <v>72</v>
      </c>
      <c r="H17" s="502">
        <f>'L18'!$L$67</f>
        <v>5</v>
      </c>
    </row>
    <row r="18" spans="1:8" ht="18" customHeight="1" x14ac:dyDescent="0.3">
      <c r="A18" s="494">
        <f>'L18'!$N$43</f>
        <v>17</v>
      </c>
      <c r="B18" s="495">
        <f>'L18'!$M$43</f>
        <v>485</v>
      </c>
      <c r="C18" s="494" t="str">
        <f>'L18'!$A$43</f>
        <v>090207</v>
      </c>
      <c r="D18" s="499" t="str">
        <f>'L18'!$B$43</f>
        <v>Fehér Lola</v>
      </c>
      <c r="E18" s="499" t="str">
        <f>'L18'!$C$43</f>
        <v>GS Római TC</v>
      </c>
      <c r="F18" s="494">
        <f>'L18'!$J$43</f>
        <v>155</v>
      </c>
      <c r="G18" s="494">
        <f>'L18'!$J$44</f>
        <v>0</v>
      </c>
      <c r="H18" s="502">
        <f>'L18'!$L$43</f>
        <v>11</v>
      </c>
    </row>
    <row r="19" spans="1:8" ht="18" customHeight="1" x14ac:dyDescent="0.3">
      <c r="A19" s="494">
        <f>'L18'!$N$55</f>
        <v>18</v>
      </c>
      <c r="B19" s="495">
        <f>'L18'!$M$55</f>
        <v>407.2</v>
      </c>
      <c r="C19" s="494" t="str">
        <f>'L18'!$A$55</f>
        <v>071107</v>
      </c>
      <c r="D19" s="499" t="str">
        <f>'L18'!$B$55</f>
        <v>Gyene Csenge</v>
      </c>
      <c r="E19" s="499" t="str">
        <f>'L18'!$C$55</f>
        <v>Vasas SC</v>
      </c>
      <c r="F19" s="494">
        <f>'L18'!$J$55</f>
        <v>330</v>
      </c>
      <c r="G19" s="494">
        <f>'L18'!$J$56</f>
        <v>386</v>
      </c>
      <c r="H19" s="494">
        <f>'L18'!$L$55</f>
        <v>0</v>
      </c>
    </row>
    <row r="20" spans="1:8" ht="18" customHeight="1" x14ac:dyDescent="0.3">
      <c r="A20" s="494">
        <f>'L18'!$N$27</f>
        <v>19</v>
      </c>
      <c r="B20" s="495">
        <f>'L18'!$M$27</f>
        <v>403.4</v>
      </c>
      <c r="C20" s="494" t="str">
        <f>'L18'!$A$27</f>
        <v>0806210</v>
      </c>
      <c r="D20" s="499" t="str">
        <f>'L18'!$B$27</f>
        <v>Bokan Nina</v>
      </c>
      <c r="E20" s="499" t="str">
        <f>'L18'!$C$27</f>
        <v>Sportmánia</v>
      </c>
      <c r="F20" s="494">
        <f>'L18'!$J$27</f>
        <v>368</v>
      </c>
      <c r="G20" s="494">
        <f>'L18'!$J$28</f>
        <v>177</v>
      </c>
      <c r="H20" s="494">
        <f>'L18'!$L$27</f>
        <v>0</v>
      </c>
    </row>
    <row r="21" spans="1:8" ht="18" customHeight="1" x14ac:dyDescent="0.3">
      <c r="A21" s="494">
        <f>'L18'!$N$37</f>
        <v>20</v>
      </c>
      <c r="B21" s="495">
        <f>'L18'!$M$37</f>
        <v>397</v>
      </c>
      <c r="C21" s="494" t="str">
        <f>'L18'!$A$37</f>
        <v>080721</v>
      </c>
      <c r="D21" s="499" t="str">
        <f>'L18'!$B$37</f>
        <v>Egenhoffer-Végh Emma Anikő</v>
      </c>
      <c r="E21" s="499" t="str">
        <f>'L18'!$C$37</f>
        <v>Ten.Műhely</v>
      </c>
      <c r="F21" s="494">
        <f>'L18'!$J$37</f>
        <v>360</v>
      </c>
      <c r="G21" s="494">
        <f>'L18'!$J$38</f>
        <v>185</v>
      </c>
      <c r="H21" s="494">
        <f>'L18'!$L$37</f>
        <v>0</v>
      </c>
    </row>
    <row r="22" spans="1:8" ht="18" customHeight="1" x14ac:dyDescent="0.3">
      <c r="A22" s="494">
        <f>'L18'!$N$133</f>
        <v>21</v>
      </c>
      <c r="B22" s="495">
        <f>'L18'!$M$133</f>
        <v>374</v>
      </c>
      <c r="C22" s="494" t="str">
        <f>'L18'!$A$133</f>
        <v>070520</v>
      </c>
      <c r="D22" s="499" t="str">
        <f>'L18'!$B$133</f>
        <v>Nyúl Csenge</v>
      </c>
      <c r="E22" s="499" t="str">
        <f>'L18'!$C$133</f>
        <v>Kiskút TK</v>
      </c>
      <c r="F22" s="494">
        <f>'L18'!$J$133</f>
        <v>350</v>
      </c>
      <c r="G22" s="494">
        <f>'L18'!$J$134</f>
        <v>120</v>
      </c>
      <c r="H22" s="494">
        <f>'L18'!$L$133</f>
        <v>0</v>
      </c>
    </row>
    <row r="23" spans="1:8" ht="18" customHeight="1" x14ac:dyDescent="0.3">
      <c r="A23" s="494">
        <f>'L18'!$N$53</f>
        <v>22</v>
      </c>
      <c r="B23" s="495">
        <f>'L18'!$M$53</f>
        <v>360</v>
      </c>
      <c r="C23" s="494" t="str">
        <f>'L18'!$A$53</f>
        <v>070627</v>
      </c>
      <c r="D23" s="499" t="str">
        <f>'L18'!$B$53</f>
        <v>Ganbat Jázmin</v>
      </c>
      <c r="E23" s="499" t="str">
        <f>'L18'!$C$53</f>
        <v>Kiskút TK</v>
      </c>
      <c r="F23" s="494">
        <f>'L18'!$J$53</f>
        <v>0</v>
      </c>
      <c r="G23" s="494">
        <f>'L18'!$J$54</f>
        <v>0</v>
      </c>
      <c r="H23" s="494">
        <f>'L18'!$L$53</f>
        <v>12</v>
      </c>
    </row>
    <row r="24" spans="1:8" ht="18" customHeight="1" x14ac:dyDescent="0.3">
      <c r="A24" s="494">
        <f>'L18'!$N$87</f>
        <v>23</v>
      </c>
      <c r="B24" s="495">
        <f>'L18'!$M$87</f>
        <v>340</v>
      </c>
      <c r="C24" s="494" t="str">
        <f>'L18'!$A$87</f>
        <v>0703064</v>
      </c>
      <c r="D24" s="499" t="str">
        <f>'L18'!$B$87</f>
        <v>Koczka Petra</v>
      </c>
      <c r="E24" s="499" t="str">
        <f>'L18'!$C$87</f>
        <v>PG Tenisz</v>
      </c>
      <c r="F24" s="494">
        <f>'L18'!$J$87</f>
        <v>304</v>
      </c>
      <c r="G24" s="494">
        <f>'L18'!$J$88</f>
        <v>180</v>
      </c>
      <c r="H24" s="494">
        <f>'L18'!$L$87</f>
        <v>0</v>
      </c>
    </row>
    <row r="25" spans="1:8" ht="18" customHeight="1" x14ac:dyDescent="0.3">
      <c r="A25" s="494">
        <f>'L18'!$N$89</f>
        <v>24</v>
      </c>
      <c r="B25" s="495">
        <f>'L18'!$M$89</f>
        <v>303</v>
      </c>
      <c r="C25" s="494" t="str">
        <f>'L18'!$A$89</f>
        <v>090308</v>
      </c>
      <c r="D25" s="499" t="str">
        <f>'L18'!$B$89</f>
        <v>Kolozár Lili</v>
      </c>
      <c r="E25" s="499" t="str">
        <f>'L18'!$C$89</f>
        <v>PG Tenisz</v>
      </c>
      <c r="F25" s="494">
        <f>'L18'!$J$89</f>
        <v>255</v>
      </c>
      <c r="G25" s="494">
        <f>'L18'!$J$90</f>
        <v>240</v>
      </c>
      <c r="H25" s="494">
        <f>'L18'!$L$89</f>
        <v>0</v>
      </c>
    </row>
    <row r="26" spans="1:8" ht="18" customHeight="1" x14ac:dyDescent="0.3">
      <c r="A26" s="494">
        <f>'L18'!$N$169</f>
        <v>24</v>
      </c>
      <c r="B26" s="495">
        <f>'L18'!$M$169</f>
        <v>303</v>
      </c>
      <c r="C26" s="494" t="str">
        <f>'L18'!$A$169</f>
        <v>100518</v>
      </c>
      <c r="D26" s="499" t="str">
        <f>'L18'!$B$169</f>
        <v>Szabó Kitti</v>
      </c>
      <c r="E26" s="499" t="str">
        <f>'L18'!$C$169</f>
        <v>MTK</v>
      </c>
      <c r="F26" s="494">
        <f>'L18'!$J$169</f>
        <v>255</v>
      </c>
      <c r="G26" s="494">
        <f>'L18'!$J$170</f>
        <v>240</v>
      </c>
      <c r="H26" s="494">
        <f>'L18'!$L$169</f>
        <v>0</v>
      </c>
    </row>
    <row r="27" spans="1:8" ht="18" customHeight="1" x14ac:dyDescent="0.3">
      <c r="A27" s="494">
        <f>'L18'!$N$57</f>
        <v>26</v>
      </c>
      <c r="B27" s="495">
        <f>'L18'!$M$57</f>
        <v>300</v>
      </c>
      <c r="C27" s="494" t="str">
        <f>'L18'!$A$57</f>
        <v>0910240</v>
      </c>
      <c r="D27" s="499" t="str">
        <f>'L18'!$B$57</f>
        <v>Gyepes Kira</v>
      </c>
      <c r="E27" s="499" t="str">
        <f>'L18'!$C$57</f>
        <v>SVSE</v>
      </c>
      <c r="F27" s="494">
        <f>'L18'!$J$57</f>
        <v>300</v>
      </c>
      <c r="G27" s="494">
        <f>'L18'!$J$58</f>
        <v>0</v>
      </c>
      <c r="H27" s="494">
        <f>'L18'!$L$57</f>
        <v>0</v>
      </c>
    </row>
    <row r="28" spans="1:8" ht="18" customHeight="1" x14ac:dyDescent="0.3">
      <c r="A28" s="494">
        <f>'L18'!$N$179</f>
        <v>27</v>
      </c>
      <c r="B28" s="495">
        <f>'L18'!$M$179</f>
        <v>294.8</v>
      </c>
      <c r="C28" s="494" t="str">
        <f>'L18'!$A$179</f>
        <v>0804092</v>
      </c>
      <c r="D28" s="499" t="str">
        <f>'L18'!$B$179</f>
        <v>Sziklai Eszter</v>
      </c>
      <c r="E28" s="499" t="str">
        <f>'L18'!$C$179</f>
        <v>Bp. Honvéd</v>
      </c>
      <c r="F28" s="494">
        <f>'L18'!$J$179</f>
        <v>220</v>
      </c>
      <c r="G28" s="494">
        <f>'L18'!$J$180</f>
        <v>74</v>
      </c>
      <c r="H28" s="494">
        <f>'L18'!$L$179</f>
        <v>2</v>
      </c>
    </row>
    <row r="29" spans="1:8" ht="18" customHeight="1" x14ac:dyDescent="0.3">
      <c r="A29" s="494">
        <f>'L18'!$N$155</f>
        <v>28</v>
      </c>
      <c r="B29" s="495">
        <f>'L18'!$M$155</f>
        <v>289.2</v>
      </c>
      <c r="C29" s="494" t="str">
        <f>'L18'!$A$155</f>
        <v>0806251</v>
      </c>
      <c r="D29" s="499" t="str">
        <f>'L18'!$B$155</f>
        <v>Sándor Lara</v>
      </c>
      <c r="E29" s="499" t="str">
        <f>'L18'!$C$155</f>
        <v>Marso TC</v>
      </c>
      <c r="F29" s="494">
        <f>'L18'!$J$155</f>
        <v>276</v>
      </c>
      <c r="G29" s="494">
        <f>'L18'!$J$156</f>
        <v>66</v>
      </c>
      <c r="H29" s="494">
        <f>'L18'!$L$155</f>
        <v>0</v>
      </c>
    </row>
    <row r="30" spans="1:8" ht="18" customHeight="1" x14ac:dyDescent="0.3">
      <c r="A30" s="494">
        <f>'L18'!$N$71</f>
        <v>29</v>
      </c>
      <c r="B30" s="495">
        <f>'L18'!$M$71</f>
        <v>240</v>
      </c>
      <c r="C30" s="494" t="str">
        <f>'L18'!$A$71</f>
        <v>0707201</v>
      </c>
      <c r="D30" s="499" t="str">
        <f>'L18'!$B$71</f>
        <v>Jeck Viola Hajna</v>
      </c>
      <c r="E30" s="499" t="str">
        <f>'L18'!$C$71</f>
        <v>UNIK SE</v>
      </c>
      <c r="F30" s="494">
        <f>'L18'!$J$71</f>
        <v>0</v>
      </c>
      <c r="G30" s="494">
        <f>'L18'!$J$72</f>
        <v>0</v>
      </c>
      <c r="H30" s="494">
        <f>'L18'!$L$71</f>
        <v>8</v>
      </c>
    </row>
    <row r="31" spans="1:8" ht="18" customHeight="1" x14ac:dyDescent="0.3">
      <c r="A31" s="494">
        <f>'L18'!$N$73</f>
        <v>30</v>
      </c>
      <c r="B31" s="495">
        <f>'L18'!$M$73</f>
        <v>225</v>
      </c>
      <c r="C31" s="494" t="str">
        <f>'L18'!$A$73</f>
        <v>090901</v>
      </c>
      <c r="D31" s="499" t="str">
        <f>'L18'!$B$73</f>
        <v>Kállay Dorina Nina</v>
      </c>
      <c r="E31" s="499" t="str">
        <f>'L18'!$C$73</f>
        <v>GYAC</v>
      </c>
      <c r="F31" s="494">
        <f>'L18'!$J$73</f>
        <v>220</v>
      </c>
      <c r="G31" s="494">
        <f>'L18'!$J$74</f>
        <v>25</v>
      </c>
      <c r="H31" s="494">
        <f>'L18'!$L$73</f>
        <v>0</v>
      </c>
    </row>
    <row r="32" spans="1:8" ht="18" customHeight="1" x14ac:dyDescent="0.3">
      <c r="A32" s="494">
        <f>'L18'!$N$103</f>
        <v>31</v>
      </c>
      <c r="B32" s="495">
        <f>'L18'!$M$103</f>
        <v>224.8</v>
      </c>
      <c r="C32" s="494" t="str">
        <f>'L18'!$A$103</f>
        <v>0705271</v>
      </c>
      <c r="D32" s="499" t="str">
        <f>'L18'!$B$103</f>
        <v>Kovács-Sebestyén Lili Salome</v>
      </c>
      <c r="E32" s="499" t="str">
        <f>'L18'!$C$103</f>
        <v>Bp. Honvéd</v>
      </c>
      <c r="F32" s="494">
        <f>'L18'!$J$103</f>
        <v>220</v>
      </c>
      <c r="G32" s="494">
        <f>'L18'!$J$104</f>
        <v>24</v>
      </c>
      <c r="H32" s="494">
        <f>'L18'!$L$103</f>
        <v>0</v>
      </c>
    </row>
    <row r="33" spans="1:9" ht="18" customHeight="1" x14ac:dyDescent="0.3">
      <c r="A33" s="494">
        <f>'L18'!$N$193</f>
        <v>32</v>
      </c>
      <c r="B33" s="495">
        <f>'L18'!$M$193</f>
        <v>217.4</v>
      </c>
      <c r="C33" s="494" t="str">
        <f>'L18'!$A$193</f>
        <v>0801171</v>
      </c>
      <c r="D33" s="499" t="str">
        <f>'L18'!$B$193</f>
        <v>Üveges Laura Luca</v>
      </c>
      <c r="E33" s="499" t="str">
        <f>'L18'!$C$193</f>
        <v>Bebto Team</v>
      </c>
      <c r="F33" s="494">
        <f>'L18'!$J$193</f>
        <v>214</v>
      </c>
      <c r="G33" s="494">
        <f>'L18'!$J$194</f>
        <v>17</v>
      </c>
      <c r="H33" s="494">
        <f>'L18'!$L$193</f>
        <v>0</v>
      </c>
    </row>
    <row r="34" spans="1:9" ht="18" customHeight="1" x14ac:dyDescent="0.3">
      <c r="A34" s="494">
        <f>'L18'!$N$141</f>
        <v>33</v>
      </c>
      <c r="B34" s="495">
        <f>'L18'!$M$141</f>
        <v>195</v>
      </c>
      <c r="C34" s="494" t="str">
        <f>'L18'!$A$141</f>
        <v>0903171</v>
      </c>
      <c r="D34" s="499" t="str">
        <f>'L18'!$B$141</f>
        <v>Pilmayer Ráhel Hanna</v>
      </c>
      <c r="E34" s="499" t="str">
        <f>'L18'!$C$141</f>
        <v>Bebto Team</v>
      </c>
      <c r="F34" s="494">
        <f>'L18'!$J$141</f>
        <v>185</v>
      </c>
      <c r="G34" s="494">
        <f>'L18'!$J$142</f>
        <v>50</v>
      </c>
      <c r="H34" s="494">
        <f>'L18'!$L$141</f>
        <v>0</v>
      </c>
    </row>
    <row r="35" spans="1:9" ht="18" customHeight="1" x14ac:dyDescent="0.3">
      <c r="A35" s="494">
        <f>'L18'!$N$31</f>
        <v>34</v>
      </c>
      <c r="B35" s="495">
        <f>'L18'!$M$31</f>
        <v>184.2</v>
      </c>
      <c r="C35" s="494" t="str">
        <f>'L18'!$A$31</f>
        <v>081201</v>
      </c>
      <c r="D35" s="499" t="str">
        <f>'L18'!$B$31</f>
        <v>Buchholcz Bora Gizella</v>
      </c>
      <c r="E35" s="499" t="str">
        <f>'L18'!$C$31</f>
        <v>Gellért SE</v>
      </c>
      <c r="F35" s="494">
        <f>'L18'!$J$31</f>
        <v>171</v>
      </c>
      <c r="G35" s="494">
        <f>'L18'!$J$32</f>
        <v>66</v>
      </c>
      <c r="H35" s="494">
        <f>'L18'!$L$31</f>
        <v>0</v>
      </c>
    </row>
    <row r="36" spans="1:9" ht="18" customHeight="1" x14ac:dyDescent="0.3">
      <c r="A36" s="494">
        <f>'L18'!$N$49</f>
        <v>35</v>
      </c>
      <c r="B36" s="495">
        <f>'L18'!$M$49</f>
        <v>180</v>
      </c>
      <c r="C36" s="494" t="str">
        <f>'L18'!$A$49</f>
        <v>100119</v>
      </c>
      <c r="D36" s="499" t="str">
        <f>'L18'!$B$49</f>
        <v>Fizel Laura Liza</v>
      </c>
      <c r="E36" s="499" t="str">
        <f>'L18'!$C$49</f>
        <v>Bp. Honvéd</v>
      </c>
      <c r="F36" s="494">
        <f>'L18'!$J$49</f>
        <v>60</v>
      </c>
      <c r="G36" s="494">
        <f>'L18'!$J$50</f>
        <v>150</v>
      </c>
      <c r="H36" s="502">
        <f>'L18'!$L$49</f>
        <v>3</v>
      </c>
    </row>
    <row r="37" spans="1:9" ht="18" customHeight="1" x14ac:dyDescent="0.3">
      <c r="A37" s="494">
        <f>'L18'!$N$123</f>
        <v>35</v>
      </c>
      <c r="B37" s="495">
        <f>'L18'!$M$123</f>
        <v>180</v>
      </c>
      <c r="C37" s="494" t="str">
        <f>'L18'!$A$123</f>
        <v>0901131</v>
      </c>
      <c r="D37" s="499" t="str">
        <f>'L18'!$B$123</f>
        <v>Nagy Olívia Stefánia</v>
      </c>
      <c r="E37" s="499" t="str">
        <f>'L18'!$C$123</f>
        <v>Labdás Sportok</v>
      </c>
      <c r="F37" s="494">
        <f>'L18'!$J$123</f>
        <v>0</v>
      </c>
      <c r="G37" s="494">
        <f>'L18'!$J$124</f>
        <v>0</v>
      </c>
      <c r="H37" s="494">
        <f>'L18'!$L$123</f>
        <v>6</v>
      </c>
    </row>
    <row r="38" spans="1:9" ht="18" customHeight="1" x14ac:dyDescent="0.3">
      <c r="A38" s="494">
        <f>'L18'!$N$109</f>
        <v>37</v>
      </c>
      <c r="B38" s="495">
        <f>'L18'!$M$109</f>
        <v>179</v>
      </c>
      <c r="C38" s="494" t="str">
        <f>'L18'!$A$109</f>
        <v>0811260</v>
      </c>
      <c r="D38" s="499" t="str">
        <f>'L18'!$B$109</f>
        <v>Krilek Regina Noémi</v>
      </c>
      <c r="E38" s="499" t="str">
        <f>'L18'!$C$109</f>
        <v>BVSC</v>
      </c>
      <c r="F38" s="494">
        <f>'L18'!$J$109</f>
        <v>167</v>
      </c>
      <c r="G38" s="494">
        <f>'L18'!$J$110</f>
        <v>60</v>
      </c>
      <c r="H38" s="494">
        <f>'L18'!$L$109</f>
        <v>0</v>
      </c>
    </row>
    <row r="39" spans="1:9" ht="18" customHeight="1" x14ac:dyDescent="0.3">
      <c r="A39" s="494">
        <f>'L18'!$N$127</f>
        <v>38</v>
      </c>
      <c r="B39" s="495">
        <f>'L18'!$M$127</f>
        <v>169</v>
      </c>
      <c r="C39" s="494" t="str">
        <f>'L18'!$A$127</f>
        <v>0912030</v>
      </c>
      <c r="D39" s="499" t="str">
        <f>'L18'!$B$127</f>
        <v>Németh Nóra</v>
      </c>
      <c r="E39" s="499" t="str">
        <f>'L18'!$C$127</f>
        <v>ZTE</v>
      </c>
      <c r="F39" s="494">
        <f>'L18'!$J$127</f>
        <v>169</v>
      </c>
      <c r="G39" s="494">
        <f>'L18'!$J$128</f>
        <v>0</v>
      </c>
      <c r="H39" s="494">
        <f>'L18'!$L$127</f>
        <v>0</v>
      </c>
    </row>
    <row r="40" spans="1:9" ht="18" customHeight="1" x14ac:dyDescent="0.3">
      <c r="A40" s="494">
        <f>'L18'!$N$183</f>
        <v>39</v>
      </c>
      <c r="B40" s="495">
        <f>'L18'!$M$183</f>
        <v>152</v>
      </c>
      <c r="C40" s="494" t="str">
        <f>'L18'!$A$183</f>
        <v>100722</v>
      </c>
      <c r="D40" s="499" t="str">
        <f>'L18'!$B$183</f>
        <v>Szilágyi Alexandra</v>
      </c>
      <c r="E40" s="499" t="str">
        <f>'L18'!$C$183</f>
        <v>SVSE</v>
      </c>
      <c r="F40" s="494">
        <f>'L18'!$J$183</f>
        <v>128</v>
      </c>
      <c r="G40" s="494">
        <f>'L18'!$J$184</f>
        <v>120</v>
      </c>
      <c r="H40" s="494">
        <f>'L18'!$L$183</f>
        <v>0</v>
      </c>
    </row>
    <row r="41" spans="1:9" ht="18" customHeight="1" x14ac:dyDescent="0.3">
      <c r="A41" s="494">
        <f>'L18'!$N$149</f>
        <v>40</v>
      </c>
      <c r="B41" s="495">
        <f>'L18'!$M$149</f>
        <v>131</v>
      </c>
      <c r="C41" s="494" t="str">
        <f>'L18'!$A$149</f>
        <v>0705162</v>
      </c>
      <c r="D41" s="499" t="str">
        <f>'L18'!$B$149</f>
        <v xml:space="preserve">Rohovszy Anna </v>
      </c>
      <c r="E41" s="499" t="str">
        <f>'L18'!$C$149</f>
        <v>MLTC</v>
      </c>
      <c r="F41" s="494">
        <f>'L18'!$J$149</f>
        <v>125</v>
      </c>
      <c r="G41" s="494">
        <f>'L18'!$J$150</f>
        <v>30</v>
      </c>
      <c r="H41" s="494">
        <f>'L18'!$L$149</f>
        <v>0</v>
      </c>
    </row>
    <row r="42" spans="1:9" ht="18" customHeight="1" x14ac:dyDescent="0.3">
      <c r="A42" s="494">
        <f>'L18'!$N$143</f>
        <v>41</v>
      </c>
      <c r="B42" s="495">
        <f>'L18'!$M$143</f>
        <v>126</v>
      </c>
      <c r="C42" s="494" t="str">
        <f>'L18'!$A$143</f>
        <v>0811180</v>
      </c>
      <c r="D42" s="499" t="str">
        <f>'L18'!$B$143</f>
        <v>Piszter Anna</v>
      </c>
      <c r="E42" s="499" t="str">
        <f>'L18'!$C$143</f>
        <v>Pécs VTC</v>
      </c>
      <c r="F42" s="494">
        <f>'L18'!$J$143</f>
        <v>120</v>
      </c>
      <c r="G42" s="494">
        <f>'L18'!$J$144</f>
        <v>30</v>
      </c>
      <c r="H42" s="494">
        <f>'L18'!$L$143</f>
        <v>0</v>
      </c>
    </row>
    <row r="43" spans="1:9" ht="18" customHeight="1" x14ac:dyDescent="0.3">
      <c r="A43" s="494">
        <f>'L18'!$N$95</f>
        <v>42</v>
      </c>
      <c r="B43" s="495">
        <f>'L18'!$M$95</f>
        <v>125</v>
      </c>
      <c r="C43" s="494" t="str">
        <f>'L18'!$A$95</f>
        <v>101001</v>
      </c>
      <c r="D43" s="499" t="str">
        <f>'L18'!$B$95</f>
        <v>Kovács Emese</v>
      </c>
      <c r="E43" s="499" t="str">
        <f>'L18'!$C$95</f>
        <v>Ten.Műhely</v>
      </c>
      <c r="F43" s="494">
        <f>'L18'!$J$95</f>
        <v>125</v>
      </c>
      <c r="G43" s="494">
        <f>'L18'!$J$96</f>
        <v>0</v>
      </c>
      <c r="H43" s="494">
        <f>'L18'!$L$95</f>
        <v>0</v>
      </c>
    </row>
    <row r="44" spans="1:9" ht="18" customHeight="1" x14ac:dyDescent="0.3">
      <c r="A44" s="494">
        <f>'L18'!$N$177</f>
        <v>43</v>
      </c>
      <c r="B44" s="495">
        <f>'L18'!$M$177</f>
        <v>121</v>
      </c>
      <c r="C44" s="494" t="str">
        <f>'L18'!$A$177</f>
        <v>100730</v>
      </c>
      <c r="D44" s="499" t="str">
        <f>'L18'!$B$177</f>
        <v>Szentgáli Luca</v>
      </c>
      <c r="E44" s="499" t="str">
        <f>'L18'!$C$177</f>
        <v>SVSE</v>
      </c>
      <c r="F44" s="494">
        <f>'L18'!$J$177</f>
        <v>103</v>
      </c>
      <c r="G44" s="494">
        <f>'L18'!$J$178</f>
        <v>90</v>
      </c>
      <c r="H44" s="494">
        <f>'L18'!$L$177</f>
        <v>0</v>
      </c>
    </row>
    <row r="45" spans="1:9" ht="18" customHeight="1" x14ac:dyDescent="0.3">
      <c r="A45" s="494">
        <f>'L18'!$N$197</f>
        <v>44</v>
      </c>
      <c r="B45" s="495">
        <f>'L18'!$M$197</f>
        <v>120</v>
      </c>
      <c r="C45" s="494" t="str">
        <f>'L18'!$A$197</f>
        <v>1103160</v>
      </c>
      <c r="D45" s="499" t="str">
        <f>'L18'!$B$197</f>
        <v>Valdes Noemi Andrea</v>
      </c>
      <c r="E45" s="499" t="str">
        <f>'L18'!$C$197</f>
        <v>Muschkétás TC</v>
      </c>
      <c r="F45" s="494">
        <f>'L18'!$J$197</f>
        <v>120</v>
      </c>
      <c r="G45" s="494">
        <f>'L18'!$J$198</f>
        <v>0</v>
      </c>
      <c r="H45" s="494">
        <f>'L18'!$L$197</f>
        <v>0</v>
      </c>
    </row>
    <row r="46" spans="1:9" ht="18" customHeight="1" x14ac:dyDescent="0.3">
      <c r="A46" s="494">
        <f>'L18'!$N$77</f>
        <v>44</v>
      </c>
      <c r="B46" s="495">
        <f>'L18'!$M$77</f>
        <v>120</v>
      </c>
      <c r="C46" s="494" t="str">
        <f>'L18'!$A$77</f>
        <v>1210060</v>
      </c>
      <c r="D46" s="499" t="str">
        <f>'L18'!$B$77</f>
        <v>Kaminszka Gabriella</v>
      </c>
      <c r="E46" s="499" t="str">
        <f>'L18'!$C$77</f>
        <v>Volvex SE</v>
      </c>
      <c r="F46" s="494">
        <f>'L18'!$J$77</f>
        <v>90</v>
      </c>
      <c r="G46" s="494">
        <f>'L18'!$J$78</f>
        <v>150</v>
      </c>
      <c r="H46" s="494">
        <f>'L18'!$L$77</f>
        <v>0</v>
      </c>
      <c r="I46" s="215"/>
    </row>
    <row r="47" spans="1:9" ht="18" customHeight="1" x14ac:dyDescent="0.3">
      <c r="A47" s="494">
        <f>'L18'!$N$159</f>
        <v>44</v>
      </c>
      <c r="B47" s="495">
        <f>'L18'!$M$159</f>
        <v>120</v>
      </c>
      <c r="C47" s="494" t="str">
        <f>'L18'!$A$159</f>
        <v>1005100</v>
      </c>
      <c r="D47" s="499" t="str">
        <f>'L18'!$B$159</f>
        <v>Sávolt Karolina</v>
      </c>
      <c r="E47" s="499" t="str">
        <f>'L18'!$C$159</f>
        <v>Ten.Műhely</v>
      </c>
      <c r="F47" s="494">
        <f>'L18'!$J$159</f>
        <v>120</v>
      </c>
      <c r="G47" s="494">
        <f>'L18'!$J$160</f>
        <v>0</v>
      </c>
      <c r="H47" s="494">
        <f>'L18'!$L$159</f>
        <v>0</v>
      </c>
      <c r="I47" s="215"/>
    </row>
    <row r="48" spans="1:9" ht="18" customHeight="1" x14ac:dyDescent="0.3">
      <c r="A48" s="494">
        <f>'L18'!$N$153</f>
        <v>47</v>
      </c>
      <c r="B48" s="495">
        <f>'L18'!$M$153</f>
        <v>115</v>
      </c>
      <c r="C48" s="494" t="str">
        <f>'L18'!$A$153</f>
        <v>0704141</v>
      </c>
      <c r="D48" s="499" t="str">
        <f>'L18'!$B$153</f>
        <v>Ruzsinszky Hanna</v>
      </c>
      <c r="E48" s="499" t="str">
        <f>'L18'!$C$153</f>
        <v>Kiskút TK</v>
      </c>
      <c r="F48" s="494">
        <f>'L18'!$J$153</f>
        <v>67</v>
      </c>
      <c r="G48" s="494">
        <f>'L18'!$J$154</f>
        <v>240</v>
      </c>
      <c r="H48" s="494">
        <f>'L18'!$L$153</f>
        <v>0</v>
      </c>
    </row>
    <row r="49" spans="1:9" ht="18" customHeight="1" x14ac:dyDescent="0.3">
      <c r="A49" s="494">
        <f>'L18'!$N$63</f>
        <v>48</v>
      </c>
      <c r="B49" s="495">
        <f>'L18'!$M$63</f>
        <v>114</v>
      </c>
      <c r="C49" s="494" t="str">
        <f>'L18'!$A$63</f>
        <v>0710202</v>
      </c>
      <c r="D49" s="499" t="str">
        <f>'L18'!$B$63</f>
        <v>Hanyusova Anna</v>
      </c>
      <c r="E49" s="499" t="str">
        <f>'L18'!$C$63</f>
        <v>külf.</v>
      </c>
      <c r="F49" s="494">
        <f>'L18'!$J$63</f>
        <v>114</v>
      </c>
      <c r="G49" s="494">
        <f>'L18'!$J$64</f>
        <v>0</v>
      </c>
      <c r="H49" s="494">
        <f>'L18'!$L$63</f>
        <v>0</v>
      </c>
    </row>
    <row r="50" spans="1:9" ht="18" customHeight="1" x14ac:dyDescent="0.3">
      <c r="A50" s="494">
        <f>'L18'!$N$105</f>
        <v>49</v>
      </c>
      <c r="B50" s="495">
        <f>'L18'!$M$105</f>
        <v>110</v>
      </c>
      <c r="C50" s="494" t="str">
        <f>'L18'!$A$105</f>
        <v>101010</v>
      </c>
      <c r="D50" s="499" t="str">
        <f>'L18'!$B$105</f>
        <v>Kővári Olivia Sophie</v>
      </c>
      <c r="E50" s="499" t="str">
        <f>'L18'!$C$105</f>
        <v>Bp. Honvéd</v>
      </c>
      <c r="F50" s="494">
        <f>'L18'!$J$105</f>
        <v>105</v>
      </c>
      <c r="G50" s="494">
        <f>'L18'!$J$106</f>
        <v>25</v>
      </c>
      <c r="H50" s="494">
        <f>'L18'!$L$105</f>
        <v>0</v>
      </c>
      <c r="I50" s="215"/>
    </row>
    <row r="51" spans="1:9" ht="18" customHeight="1" x14ac:dyDescent="0.3">
      <c r="A51" s="494">
        <f>'L18'!$N$83</f>
        <v>50</v>
      </c>
      <c r="B51" s="495">
        <f>'L18'!$M$83</f>
        <v>90</v>
      </c>
      <c r="C51" s="494" t="str">
        <f>'L18'!$A$83</f>
        <v>090915</v>
      </c>
      <c r="D51" s="499" t="str">
        <f>'L18'!$B$83</f>
        <v>Kátai Luca</v>
      </c>
      <c r="E51" s="499" t="str">
        <f>'L18'!$C$83</f>
        <v>SVSE</v>
      </c>
      <c r="F51" s="494">
        <f>'L18'!$J$83</f>
        <v>60</v>
      </c>
      <c r="G51" s="494">
        <f>'L18'!$J$84</f>
        <v>150</v>
      </c>
      <c r="H51" s="494">
        <f>'L18'!$L$83</f>
        <v>0</v>
      </c>
    </row>
    <row r="52" spans="1:9" ht="18" customHeight="1" x14ac:dyDescent="0.3">
      <c r="A52" s="494">
        <f>'L18'!$N$97</f>
        <v>51</v>
      </c>
      <c r="B52" s="495">
        <f>'L18'!$M$97</f>
        <v>88.2</v>
      </c>
      <c r="C52" s="494" t="str">
        <f>'L18'!$A$97</f>
        <v>0811080</v>
      </c>
      <c r="D52" s="499" t="str">
        <f>'L18'!$B$97</f>
        <v>Kovács Hédi</v>
      </c>
      <c r="E52" s="499" t="str">
        <f>'L18'!$C$97</f>
        <v>Tszk Gyula</v>
      </c>
      <c r="F52" s="494">
        <f>'L18'!$J$97</f>
        <v>63</v>
      </c>
      <c r="G52" s="494">
        <f>'L18'!$J$98</f>
        <v>126</v>
      </c>
      <c r="H52" s="494">
        <f>'L18'!$L$97</f>
        <v>0</v>
      </c>
    </row>
    <row r="53" spans="1:9" ht="18" customHeight="1" x14ac:dyDescent="0.3">
      <c r="A53" s="494">
        <f>'L18'!$N$189</f>
        <v>52</v>
      </c>
      <c r="B53" s="495">
        <f>'L18'!$M$189</f>
        <v>87.2</v>
      </c>
      <c r="C53" s="494" t="str">
        <f>'L18'!$A$189</f>
        <v>0803272</v>
      </c>
      <c r="D53" s="499" t="str">
        <f>'L18'!$B$189</f>
        <v>Tolnay Zorka</v>
      </c>
      <c r="E53" s="499" t="str">
        <f>'L18'!$C$189</f>
        <v>MTK</v>
      </c>
      <c r="F53" s="494">
        <f>'L18'!$J$189</f>
        <v>44</v>
      </c>
      <c r="G53" s="494">
        <f>'L18'!$J$190</f>
        <v>216</v>
      </c>
      <c r="H53" s="494">
        <f>'L18'!$L$189</f>
        <v>0</v>
      </c>
    </row>
    <row r="54" spans="1:9" ht="18" customHeight="1" x14ac:dyDescent="0.3">
      <c r="A54" s="494">
        <f>'L18'!$N$61</f>
        <v>53</v>
      </c>
      <c r="B54" s="495">
        <f>'L18'!$M$61</f>
        <v>82</v>
      </c>
      <c r="C54" s="494" t="str">
        <f>'L18'!$A$61</f>
        <v>0701251</v>
      </c>
      <c r="D54" s="499" t="str">
        <f>'L18'!$B$61</f>
        <v>Hajdú Anna Jázmin</v>
      </c>
      <c r="E54" s="499" t="str">
        <f>'L18'!$C$61</f>
        <v>Next TA</v>
      </c>
      <c r="F54" s="494">
        <f>'L18'!$J$61</f>
        <v>82</v>
      </c>
      <c r="G54" s="494">
        <f>'L18'!$J$62</f>
        <v>0</v>
      </c>
      <c r="H54" s="494">
        <f>'L18'!$L$61</f>
        <v>0</v>
      </c>
    </row>
    <row r="55" spans="1:9" ht="18" customHeight="1" x14ac:dyDescent="0.3">
      <c r="A55" s="494">
        <f>'L18'!$N$165</f>
        <v>54</v>
      </c>
      <c r="B55" s="495">
        <f>'L18'!$M$165</f>
        <v>75</v>
      </c>
      <c r="C55" s="494" t="str">
        <f>'L18'!$A$165</f>
        <v>1006250</v>
      </c>
      <c r="D55" s="499" t="str">
        <f>'L18'!$B$165</f>
        <v>Siska Luca</v>
      </c>
      <c r="E55" s="499" t="str">
        <f>'L18'!$C$165</f>
        <v>BBTC SE</v>
      </c>
      <c r="F55" s="494">
        <f>'L18'!$J$165</f>
        <v>75</v>
      </c>
      <c r="G55" s="494">
        <f>'L18'!$J$166</f>
        <v>0</v>
      </c>
      <c r="H55" s="494">
        <f>'L18'!$L$165</f>
        <v>0</v>
      </c>
    </row>
    <row r="56" spans="1:9" ht="18" customHeight="1" x14ac:dyDescent="0.3">
      <c r="A56" s="494">
        <f>'L18'!$N$113</f>
        <v>55</v>
      </c>
      <c r="B56" s="495">
        <f>'L18'!$M$113</f>
        <v>65</v>
      </c>
      <c r="C56" s="494" t="str">
        <f>'L18'!$A$113</f>
        <v>100811</v>
      </c>
      <c r="D56" s="499" t="str">
        <f>'L18'!$B$113</f>
        <v>Lehoczky Noémi</v>
      </c>
      <c r="E56" s="499" t="str">
        <f>'L18'!$C$113</f>
        <v>SVSE</v>
      </c>
      <c r="F56" s="494">
        <f>'L18'!$J$113</f>
        <v>60</v>
      </c>
      <c r="G56" s="494">
        <f>'L18'!$J$114</f>
        <v>25</v>
      </c>
      <c r="H56" s="494">
        <f>'L18'!$L$113</f>
        <v>0</v>
      </c>
      <c r="I56" s="215"/>
    </row>
    <row r="57" spans="1:9" ht="18" customHeight="1" x14ac:dyDescent="0.3">
      <c r="A57" s="494">
        <f>'L18'!$N$51</f>
        <v>56</v>
      </c>
      <c r="B57" s="495">
        <f>'L18'!$M$51</f>
        <v>63</v>
      </c>
      <c r="C57" s="494" t="str">
        <f>'L18'!$A$51</f>
        <v>0801130</v>
      </c>
      <c r="D57" s="499" t="str">
        <f>'L18'!$B$51</f>
        <v>Füredi Lili</v>
      </c>
      <c r="E57" s="499" t="str">
        <f>'L18'!$C$51</f>
        <v>GYAC</v>
      </c>
      <c r="F57" s="494">
        <f>'L18'!$J$51</f>
        <v>63</v>
      </c>
      <c r="G57" s="494">
        <f>'L18'!$J$52</f>
        <v>0</v>
      </c>
      <c r="H57" s="494">
        <f>'L18'!$L$51</f>
        <v>0</v>
      </c>
    </row>
    <row r="58" spans="1:9" ht="18" customHeight="1" x14ac:dyDescent="0.3">
      <c r="A58" s="494">
        <f>'L18'!$N$25</f>
        <v>57</v>
      </c>
      <c r="B58" s="495">
        <f>'L18'!$M$25</f>
        <v>61</v>
      </c>
      <c r="C58" s="494" t="str">
        <f>'L18'!$A$25</f>
        <v>0902172</v>
      </c>
      <c r="D58" s="499" t="str">
        <f>'L18'!$B$25</f>
        <v>Bobok Petra</v>
      </c>
      <c r="E58" s="499" t="str">
        <f>'L18'!$C$25</f>
        <v>Bebto Team</v>
      </c>
      <c r="F58" s="494">
        <f>'L18'!$J$25</f>
        <v>56</v>
      </c>
      <c r="G58" s="494">
        <f>'L18'!$J$26</f>
        <v>25</v>
      </c>
      <c r="H58" s="494">
        <f>'L18'!$L$25</f>
        <v>0</v>
      </c>
      <c r="I58" s="215"/>
    </row>
    <row r="59" spans="1:9" ht="18" customHeight="1" x14ac:dyDescent="0.3">
      <c r="A59" s="494">
        <f>'L18'!$N$137</f>
        <v>58</v>
      </c>
      <c r="B59" s="495">
        <f>'L18'!$M$137</f>
        <v>60</v>
      </c>
      <c r="C59" s="494" t="str">
        <f>'L18'!$A$137</f>
        <v>071108</v>
      </c>
      <c r="D59" s="499" t="str">
        <f>'L18'!$B$137</f>
        <v>Pécsi Boglárka</v>
      </c>
      <c r="E59" s="499" t="str">
        <f>'L18'!$C$137</f>
        <v>BVSC</v>
      </c>
      <c r="F59" s="494">
        <f>'L18'!$J$137</f>
        <v>0</v>
      </c>
      <c r="G59" s="494">
        <f>'L18'!$J$138</f>
        <v>0</v>
      </c>
      <c r="H59" s="494">
        <f>'L18'!$L$137</f>
        <v>2</v>
      </c>
    </row>
    <row r="60" spans="1:9" ht="18" customHeight="1" x14ac:dyDescent="0.3">
      <c r="A60" s="494">
        <f>'L18'!$N$181</f>
        <v>58</v>
      </c>
      <c r="B60" s="495">
        <f>'L18'!$M$181</f>
        <v>60</v>
      </c>
      <c r="C60" s="494" t="str">
        <f>'L18'!$A$181</f>
        <v>111006</v>
      </c>
      <c r="D60" s="499" t="str">
        <f>'L18'!$B$181</f>
        <v>Sziklai Zita</v>
      </c>
      <c r="E60" s="499" t="str">
        <f>'L18'!$C$181</f>
        <v>Bp. Honvéd</v>
      </c>
      <c r="F60" s="494">
        <f>'L18'!$J$181</f>
        <v>0</v>
      </c>
      <c r="G60" s="494">
        <f>'L18'!$J$182</f>
        <v>0</v>
      </c>
      <c r="H60" s="502">
        <f>'L18'!$L$181</f>
        <v>2</v>
      </c>
    </row>
    <row r="61" spans="1:9" ht="18" customHeight="1" x14ac:dyDescent="0.3">
      <c r="A61" s="494">
        <f>'L18'!$N$41</f>
        <v>60</v>
      </c>
      <c r="B61" s="495">
        <f>'L18'!$M$41</f>
        <v>56.4</v>
      </c>
      <c r="C61" s="494" t="str">
        <f>'L18'!$A$41</f>
        <v>101024</v>
      </c>
      <c r="D61" s="499" t="str">
        <f>'L18'!$B$41</f>
        <v>Fáskerti Izabella</v>
      </c>
      <c r="E61" s="499" t="str">
        <f>'L18'!$C$41</f>
        <v>PVTC</v>
      </c>
      <c r="F61" s="494">
        <f>'L18'!$J$41</f>
        <v>40</v>
      </c>
      <c r="G61" s="494">
        <f>'L18'!$J$42</f>
        <v>82</v>
      </c>
      <c r="H61" s="494">
        <f>'L18'!$L$41</f>
        <v>0</v>
      </c>
    </row>
    <row r="62" spans="1:9" ht="18" customHeight="1" x14ac:dyDescent="0.3">
      <c r="A62" s="494">
        <f>'L18'!$N$29</f>
        <v>61</v>
      </c>
      <c r="B62" s="495">
        <f>'L18'!$M$29</f>
        <v>55</v>
      </c>
      <c r="C62" s="494" t="str">
        <f>'L18'!$A$29</f>
        <v>071011</v>
      </c>
      <c r="D62" s="499" t="str">
        <f>'L18'!$B$29</f>
        <v>Böröczky Emília Anikó</v>
      </c>
      <c r="E62" s="499" t="str">
        <f>'L18'!$C$29</f>
        <v>Kiskút TK</v>
      </c>
      <c r="F62" s="494">
        <f>'L18'!$J$29</f>
        <v>25</v>
      </c>
      <c r="G62" s="494">
        <f>'L18'!$J$30</f>
        <v>150</v>
      </c>
      <c r="H62" s="494">
        <f>'L18'!$L$29</f>
        <v>0</v>
      </c>
    </row>
    <row r="63" spans="1:9" ht="18" customHeight="1" x14ac:dyDescent="0.3">
      <c r="A63" s="494">
        <f>'L18'!$N$173</f>
        <v>62</v>
      </c>
      <c r="B63" s="495">
        <f>'L18'!$M$173</f>
        <v>46</v>
      </c>
      <c r="C63" s="494" t="str">
        <f>'L18'!$A$173</f>
        <v>1204100</v>
      </c>
      <c r="D63" s="499" t="str">
        <f>'L18'!$B$173</f>
        <v>Szabó Vivien</v>
      </c>
      <c r="E63" s="499" t="str">
        <f>'L18'!$C$173</f>
        <v>MTK</v>
      </c>
      <c r="F63" s="494">
        <f>'L18'!$J$173</f>
        <v>16</v>
      </c>
      <c r="G63" s="494">
        <f>'L18'!$J$174</f>
        <v>150</v>
      </c>
      <c r="H63" s="494">
        <f>'L18'!$L$173</f>
        <v>0</v>
      </c>
      <c r="I63" s="215"/>
    </row>
    <row r="64" spans="1:9" ht="18" customHeight="1" x14ac:dyDescent="0.3">
      <c r="A64" s="494">
        <f>'L18'!$N$5</f>
        <v>63</v>
      </c>
      <c r="B64" s="495">
        <f>'L18'!$M$5</f>
        <v>40</v>
      </c>
      <c r="C64" s="494" t="str">
        <f>'L18'!$A$5</f>
        <v>090606</v>
      </c>
      <c r="D64" s="499" t="str">
        <f>'L18'!$B$5</f>
        <v>Badics Lara</v>
      </c>
      <c r="E64" s="499" t="str">
        <f>'L18'!$C$5</f>
        <v>Ten.Műhely</v>
      </c>
      <c r="F64" s="494">
        <f>'L18'!$J$5</f>
        <v>40</v>
      </c>
      <c r="G64" s="494">
        <f>'L18'!$J$6</f>
        <v>0</v>
      </c>
      <c r="H64" s="494">
        <f>'L18'!$L$5</f>
        <v>0</v>
      </c>
    </row>
    <row r="65" spans="1:9" ht="18" customHeight="1" x14ac:dyDescent="0.3">
      <c r="A65" s="494">
        <f>'L18'!$N$121</f>
        <v>63</v>
      </c>
      <c r="B65" s="495">
        <f>'L18'!$M$121</f>
        <v>40</v>
      </c>
      <c r="C65" s="494" t="str">
        <f>'L18'!$A$121</f>
        <v>0701120</v>
      </c>
      <c r="D65" s="499" t="str">
        <f>'L18'!$B$121</f>
        <v>Nádas Dóra Tünde</v>
      </c>
      <c r="E65" s="499" t="str">
        <f>'L18'!$C$121</f>
        <v>MTK</v>
      </c>
      <c r="F65" s="494">
        <f>'L18'!$J$121</f>
        <v>40</v>
      </c>
      <c r="G65" s="494">
        <f>'L18'!$J$122</f>
        <v>0</v>
      </c>
      <c r="H65" s="494">
        <f>'L18'!$L$121</f>
        <v>0</v>
      </c>
    </row>
    <row r="66" spans="1:9" ht="18" customHeight="1" x14ac:dyDescent="0.3">
      <c r="A66" s="494">
        <f>'L18'!$N$81</f>
        <v>65</v>
      </c>
      <c r="B66" s="495">
        <f>'L18'!$M$81</f>
        <v>38.799999999999997</v>
      </c>
      <c r="C66" s="494" t="str">
        <f>'L18'!$A$81</f>
        <v>070209</v>
      </c>
      <c r="D66" s="499" t="str">
        <f>'L18'!$B$81</f>
        <v>Kászoni Réka</v>
      </c>
      <c r="E66" s="499" t="str">
        <f>'L18'!$C$81</f>
        <v>SVSE</v>
      </c>
      <c r="F66" s="494">
        <f>'L18'!$J$81</f>
        <v>16</v>
      </c>
      <c r="G66" s="494">
        <f>'L18'!$J$82</f>
        <v>114</v>
      </c>
      <c r="H66" s="494">
        <f>'L18'!$L$81</f>
        <v>0</v>
      </c>
    </row>
    <row r="67" spans="1:9" ht="18" customHeight="1" x14ac:dyDescent="0.3">
      <c r="A67" s="494">
        <f>'L18'!$N$199</f>
        <v>66</v>
      </c>
      <c r="B67" s="495">
        <f>'L18'!$M$199</f>
        <v>37.799999999999997</v>
      </c>
      <c r="C67" s="494" t="str">
        <f>'L18'!$A$199</f>
        <v>0805130</v>
      </c>
      <c r="D67" s="499" t="str">
        <f>'L18'!$B$199</f>
        <v>Valicsek Laura</v>
      </c>
      <c r="E67" s="499" t="str">
        <f>'L18'!$C$199</f>
        <v>D.keszi TK</v>
      </c>
      <c r="F67" s="494">
        <f>'L18'!$J$199</f>
        <v>35</v>
      </c>
      <c r="G67" s="494">
        <f>'L18'!$J$200</f>
        <v>14</v>
      </c>
      <c r="H67" s="494">
        <f>'L18'!$L$199</f>
        <v>0</v>
      </c>
    </row>
    <row r="68" spans="1:9" ht="18" customHeight="1" x14ac:dyDescent="0.3">
      <c r="A68" s="494">
        <f>'L18'!$N$135</f>
        <v>67</v>
      </c>
      <c r="B68" s="495">
        <f>'L18'!$M$135</f>
        <v>34</v>
      </c>
      <c r="C68" s="494" t="str">
        <f>'L18'!$A$135</f>
        <v>090708</v>
      </c>
      <c r="D68" s="499" t="str">
        <f>'L18'!$B$135</f>
        <v>Ozsváth Dóra</v>
      </c>
      <c r="E68" s="499" t="str">
        <f>'L18'!$C$135</f>
        <v>Volvex SE</v>
      </c>
      <c r="F68" s="494">
        <f>'L18'!$J$135</f>
        <v>34</v>
      </c>
      <c r="G68" s="494">
        <f>'L18'!$J$136</f>
        <v>0</v>
      </c>
      <c r="H68" s="494">
        <f>'L18'!$L$135</f>
        <v>0</v>
      </c>
    </row>
    <row r="69" spans="1:9" ht="18" customHeight="1" x14ac:dyDescent="0.3">
      <c r="A69" s="494">
        <f>'L18'!$N$65</f>
        <v>68</v>
      </c>
      <c r="B69" s="495">
        <f>'L18'!$M$65</f>
        <v>31</v>
      </c>
      <c r="C69" s="494" t="str">
        <f>'L18'!$A$65</f>
        <v>0701131</v>
      </c>
      <c r="D69" s="499" t="str">
        <f>'L18'!$B$65</f>
        <v>Harari Amy Danielle</v>
      </c>
      <c r="E69" s="499" t="str">
        <f>'L18'!$C$65</f>
        <v>Muschkétás TC</v>
      </c>
      <c r="F69" s="494">
        <f>'L18'!$J$65</f>
        <v>25</v>
      </c>
      <c r="G69" s="494">
        <f>'L18'!$J$66</f>
        <v>30</v>
      </c>
      <c r="H69" s="494">
        <f>'L18'!$L$65</f>
        <v>0</v>
      </c>
    </row>
    <row r="70" spans="1:9" ht="18" customHeight="1" x14ac:dyDescent="0.3">
      <c r="A70" s="494">
        <f>'L18'!$N$47</f>
        <v>69</v>
      </c>
      <c r="B70" s="495">
        <f>'L18'!$M$47</f>
        <v>26</v>
      </c>
      <c r="C70" s="494" t="str">
        <f>'L18'!$A$47</f>
        <v>100829</v>
      </c>
      <c r="D70" s="499" t="str">
        <f>'L18'!$B$47</f>
        <v>Ferenczi Dió</v>
      </c>
      <c r="E70" s="499" t="str">
        <f>'L18'!$C$47</f>
        <v>SVSE</v>
      </c>
      <c r="F70" s="494">
        <f>'L18'!$J$47</f>
        <v>8</v>
      </c>
      <c r="G70" s="494">
        <f>'L18'!$J$48</f>
        <v>90</v>
      </c>
      <c r="H70" s="494">
        <f>'L18'!$L$47</f>
        <v>0</v>
      </c>
    </row>
    <row r="71" spans="1:9" ht="18" customHeight="1" x14ac:dyDescent="0.3">
      <c r="A71" s="494">
        <f>'L18'!$N$185</f>
        <v>70</v>
      </c>
      <c r="B71" s="495">
        <f>'L18'!$M$185</f>
        <v>25</v>
      </c>
      <c r="C71" s="494" t="str">
        <f>'L18'!$A$185</f>
        <v>0702070</v>
      </c>
      <c r="D71" s="499" t="str">
        <f>'L18'!$B$185</f>
        <v>Takáts Nikolett</v>
      </c>
      <c r="E71" s="499" t="str">
        <f>'L18'!$C$185</f>
        <v>MTK</v>
      </c>
      <c r="F71" s="494">
        <f>'L18'!$J$185</f>
        <v>25</v>
      </c>
      <c r="G71" s="494">
        <f>'L18'!$J$186</f>
        <v>0</v>
      </c>
      <c r="H71" s="494">
        <f>'L18'!$L$185</f>
        <v>0</v>
      </c>
    </row>
    <row r="72" spans="1:9" ht="18" customHeight="1" x14ac:dyDescent="0.3">
      <c r="A72" s="494">
        <f>'L18'!$N$17</f>
        <v>71</v>
      </c>
      <c r="B72" s="495">
        <f>'L18'!$M$17</f>
        <v>20</v>
      </c>
      <c r="C72" s="494" t="str">
        <f>'L18'!$A$17</f>
        <v>070103</v>
      </c>
      <c r="D72" s="499" t="str">
        <f>'L18'!$B$17</f>
        <v>Bell-Burányi Cora Sophie</v>
      </c>
      <c r="E72" s="499" t="str">
        <f>'L18'!$C$17</f>
        <v>Next TA</v>
      </c>
      <c r="F72" s="494">
        <f>'L18'!$J$17</f>
        <v>20</v>
      </c>
      <c r="G72" s="494">
        <f>'L18'!$J$18</f>
        <v>0</v>
      </c>
      <c r="H72" s="494">
        <f>'L18'!$L$17</f>
        <v>0</v>
      </c>
    </row>
    <row r="73" spans="1:9" ht="18" customHeight="1" x14ac:dyDescent="0.3">
      <c r="A73" s="494">
        <f>'L18'!$N$195</f>
        <v>72</v>
      </c>
      <c r="B73" s="495">
        <f>'L18'!$M$195</f>
        <v>18</v>
      </c>
      <c r="C73" s="494" t="str">
        <f>'L18'!$A$195</f>
        <v>0804281</v>
      </c>
      <c r="D73" s="499" t="str">
        <f>'L18'!$B$195</f>
        <v>Valdes Akeela Tanabe</v>
      </c>
      <c r="E73" s="499" t="str">
        <f>'L18'!$C$195</f>
        <v>Muschkétás TC</v>
      </c>
      <c r="F73" s="494">
        <f>'L18'!$J$195</f>
        <v>17</v>
      </c>
      <c r="G73" s="494">
        <f>'L18'!$J$196</f>
        <v>5</v>
      </c>
      <c r="H73" s="494">
        <f>'L18'!$L$195</f>
        <v>0</v>
      </c>
    </row>
    <row r="74" spans="1:9" ht="18" customHeight="1" x14ac:dyDescent="0.3">
      <c r="A74" s="494">
        <f>'L18'!$N$3</f>
        <v>72</v>
      </c>
      <c r="B74" s="495">
        <f>'L18'!$M$3</f>
        <v>18</v>
      </c>
      <c r="C74" s="494" t="str">
        <f>'L18'!$A$3</f>
        <v>1009240</v>
      </c>
      <c r="D74" s="499" t="str">
        <f>'L18'!$B$3</f>
        <v>Ábrahám Fanni</v>
      </c>
      <c r="E74" s="499" t="str">
        <f>'L18'!$C$3</f>
        <v>Bajai TK</v>
      </c>
      <c r="F74" s="494">
        <f>'L18'!$J$3</f>
        <v>0</v>
      </c>
      <c r="G74" s="494">
        <f>'L18'!$J$4</f>
        <v>90</v>
      </c>
      <c r="H74" s="494">
        <f>'L18'!$L$3</f>
        <v>0</v>
      </c>
    </row>
    <row r="75" spans="1:9" ht="18" customHeight="1" x14ac:dyDescent="0.3">
      <c r="A75" s="494">
        <f>'L18'!$N$93</f>
        <v>72</v>
      </c>
      <c r="B75" s="495">
        <f>'L18'!$M$93</f>
        <v>18</v>
      </c>
      <c r="C75" s="494" t="str">
        <f>'L18'!$A$93</f>
        <v>0907081</v>
      </c>
      <c r="D75" s="499" t="str">
        <f>'L18'!$B$93</f>
        <v>Kovács Blanka</v>
      </c>
      <c r="E75" s="499" t="str">
        <f>'L18'!$C$93</f>
        <v>HTF CSO-KO</v>
      </c>
      <c r="F75" s="494">
        <f>'L18'!$J$93</f>
        <v>18</v>
      </c>
      <c r="G75" s="494">
        <f>'L18'!$J$94</f>
        <v>0</v>
      </c>
      <c r="H75" s="494">
        <f>'L18'!$L$93</f>
        <v>0</v>
      </c>
      <c r="I75" s="215"/>
    </row>
    <row r="76" spans="1:9" ht="18" customHeight="1" x14ac:dyDescent="0.3">
      <c r="A76" s="494">
        <f>'L18'!$N$33</f>
        <v>75</v>
      </c>
      <c r="B76" s="495">
        <f>'L18'!$M$33</f>
        <v>15</v>
      </c>
      <c r="C76" s="494" t="str">
        <f>'L18'!$A$33</f>
        <v>0708150</v>
      </c>
      <c r="D76" s="499" t="str">
        <f>'L18'!$B$33</f>
        <v>Burkus Bella</v>
      </c>
      <c r="E76" s="499" t="str">
        <f>'L18'!$C$33</f>
        <v>Next TA</v>
      </c>
      <c r="F76" s="494">
        <f>'L18'!$J$33</f>
        <v>15</v>
      </c>
      <c r="G76" s="494">
        <f>'L18'!$J$34</f>
        <v>0</v>
      </c>
      <c r="H76" s="494">
        <f>'L18'!$L$33</f>
        <v>0</v>
      </c>
    </row>
    <row r="77" spans="1:9" ht="18" customHeight="1" x14ac:dyDescent="0.3">
      <c r="A77" s="494">
        <f>'L18'!$N$85</f>
        <v>76</v>
      </c>
      <c r="B77" s="495">
        <f>'L18'!$M$85</f>
        <v>13</v>
      </c>
      <c r="C77" s="494" t="str">
        <f>'L18'!$A$85</f>
        <v>0711080</v>
      </c>
      <c r="D77" s="499" t="str">
        <f>'L18'!$B$85</f>
        <v>Kelemen-Tiborcz Kata</v>
      </c>
      <c r="E77" s="499" t="str">
        <f>'L18'!$C$85</f>
        <v>Next TA</v>
      </c>
      <c r="F77" s="494">
        <f>'L18'!$J$85</f>
        <v>13</v>
      </c>
      <c r="G77" s="494">
        <f>'L18'!$J$86</f>
        <v>0</v>
      </c>
      <c r="H77" s="494">
        <f>'L18'!$L$85</f>
        <v>0</v>
      </c>
    </row>
    <row r="78" spans="1:9" ht="18" customHeight="1" x14ac:dyDescent="0.3">
      <c r="A78" s="494">
        <f>'L18'!$N$115</f>
        <v>77</v>
      </c>
      <c r="B78" s="495">
        <f>'L18'!$M$115</f>
        <v>11</v>
      </c>
      <c r="C78" s="494" t="str">
        <f>'L18'!$A$115</f>
        <v>080507</v>
      </c>
      <c r="D78" s="499" t="str">
        <f>'L18'!$B$115</f>
        <v>Márton Eszter</v>
      </c>
      <c r="E78" s="499" t="str">
        <f>'L18'!$C$115</f>
        <v>Game Tennis</v>
      </c>
      <c r="F78" s="494">
        <f>'L18'!$J$115</f>
        <v>11</v>
      </c>
      <c r="G78" s="494">
        <f>'L18'!$J$116</f>
        <v>0</v>
      </c>
      <c r="H78" s="494">
        <f>'L18'!$L$115</f>
        <v>0</v>
      </c>
      <c r="I78" s="215"/>
    </row>
    <row r="79" spans="1:9" ht="18" customHeight="1" x14ac:dyDescent="0.3">
      <c r="A79" s="494">
        <f>'L18'!$N$129</f>
        <v>78</v>
      </c>
      <c r="B79" s="495">
        <f>'L18'!$M$129</f>
        <v>8</v>
      </c>
      <c r="C79" s="494" t="str">
        <f>'L18'!$A$129</f>
        <v>090509</v>
      </c>
      <c r="D79" s="499" t="str">
        <f>'L18'!$B$129</f>
        <v>Neuvirth Hanna</v>
      </c>
      <c r="E79" s="499" t="str">
        <f>'L18'!$C$129</f>
        <v>Kőszegi SE</v>
      </c>
      <c r="F79" s="494">
        <f>'L18'!$J$129</f>
        <v>8</v>
      </c>
      <c r="G79" s="494">
        <f>'L18'!$J$130</f>
        <v>0</v>
      </c>
      <c r="H79" s="494">
        <f>'L18'!$L$129</f>
        <v>0</v>
      </c>
    </row>
    <row r="80" spans="1:9" ht="18" customHeight="1" x14ac:dyDescent="0.3">
      <c r="A80" s="494">
        <f>'L18'!$N$101</f>
        <v>79</v>
      </c>
      <c r="B80" s="495">
        <f>'L18'!$M$101</f>
        <v>6</v>
      </c>
      <c r="C80" s="494" t="str">
        <f>'L18'!$A$101</f>
        <v>0810270</v>
      </c>
      <c r="D80" s="499" t="str">
        <f>'L18'!$B$101</f>
        <v>Kovács Zsófi</v>
      </c>
      <c r="E80" s="499" t="str">
        <f>'L18'!$C$101</f>
        <v>Game Tennis</v>
      </c>
      <c r="F80" s="494">
        <f>'L18'!$J$101</f>
        <v>6</v>
      </c>
      <c r="G80" s="494">
        <f>'L18'!$J$102</f>
        <v>0</v>
      </c>
      <c r="H80" s="494">
        <f>'L18'!$L$101</f>
        <v>0</v>
      </c>
      <c r="I80" s="215"/>
    </row>
    <row r="81" spans="1:9" ht="18" customHeight="1" x14ac:dyDescent="0.3">
      <c r="A81" s="494">
        <f>'L18'!$N$151</f>
        <v>79</v>
      </c>
      <c r="B81" s="495">
        <f>'L18'!$M$151</f>
        <v>6</v>
      </c>
      <c r="C81" s="494" t="str">
        <f>'L18'!$A$151</f>
        <v>0904170</v>
      </c>
      <c r="D81" s="499" t="str">
        <f>'L18'!$B$151</f>
        <v>Rónai Zselyke Dorka</v>
      </c>
      <c r="E81" s="499" t="str">
        <f>'L18'!$C$151</f>
        <v>Game Tennis</v>
      </c>
      <c r="F81" s="494">
        <f>'L18'!$J$151</f>
        <v>6</v>
      </c>
      <c r="G81" s="494">
        <f>'L18'!$J$152</f>
        <v>0</v>
      </c>
      <c r="H81" s="502">
        <f>'L18'!$L$151</f>
        <v>0</v>
      </c>
      <c r="I81" s="215"/>
    </row>
    <row r="82" spans="1:9" ht="18" customHeight="1" x14ac:dyDescent="0.3">
      <c r="A82" s="494">
        <f>'L18'!$N$157</f>
        <v>79</v>
      </c>
      <c r="B82" s="495">
        <f>'L18'!$M$157</f>
        <v>6</v>
      </c>
      <c r="C82" s="494" t="str">
        <f>'L18'!$A$157</f>
        <v>0904100</v>
      </c>
      <c r="D82" s="499" t="str">
        <f>'L18'!$B$157</f>
        <v>Sándor Zsófi</v>
      </c>
      <c r="E82" s="499" t="str">
        <f>'L18'!$C$157</f>
        <v>Monori SE</v>
      </c>
      <c r="F82" s="494">
        <f>'L18'!$J$157</f>
        <v>6</v>
      </c>
      <c r="G82" s="494">
        <f>'L18'!$J$158</f>
        <v>0</v>
      </c>
      <c r="H82" s="502">
        <f>'L18'!$L$157</f>
        <v>0</v>
      </c>
      <c r="I82" s="215"/>
    </row>
    <row r="83" spans="1:9" ht="18" customHeight="1" x14ac:dyDescent="0.3">
      <c r="A83" s="494">
        <f>'L18'!$N$45</f>
        <v>82</v>
      </c>
      <c r="B83" s="495">
        <f>'L18'!$M$45</f>
        <v>5</v>
      </c>
      <c r="C83" s="494" t="str">
        <f>'L18'!$A$45</f>
        <v>0808312</v>
      </c>
      <c r="D83" s="499" t="str">
        <f>'L18'!$B$45</f>
        <v>Fekete Boglárka Mira</v>
      </c>
      <c r="E83" s="499" t="str">
        <f>'L18'!$C$45</f>
        <v>Energia</v>
      </c>
      <c r="F83" s="494">
        <f>'L18'!$J$45</f>
        <v>5</v>
      </c>
      <c r="G83" s="494">
        <f>'L18'!$J$46</f>
        <v>0</v>
      </c>
      <c r="H83" s="494">
        <f>'L18'!$L$45</f>
        <v>0</v>
      </c>
    </row>
    <row r="84" spans="1:9" ht="18" customHeight="1" x14ac:dyDescent="0.3">
      <c r="A84" s="494">
        <f>'L18'!$N$15</f>
        <v>83</v>
      </c>
      <c r="B84" s="495">
        <f>'L18'!$M$15</f>
        <v>3</v>
      </c>
      <c r="C84" s="494" t="str">
        <f>'L18'!$A$15</f>
        <v>0710110</v>
      </c>
      <c r="D84" s="499" t="str">
        <f>'L18'!$B$15</f>
        <v>Bartha Csenge</v>
      </c>
      <c r="E84" s="499" t="str">
        <f>'L18'!$C$15</f>
        <v>Pasarét TK</v>
      </c>
      <c r="F84" s="494">
        <f>'L18'!$J$15</f>
        <v>3</v>
      </c>
      <c r="G84" s="494">
        <f>'L18'!$J$16</f>
        <v>0</v>
      </c>
      <c r="H84" s="494">
        <f>'L18'!$L$15</f>
        <v>0</v>
      </c>
    </row>
    <row r="85" spans="1:9" ht="18" customHeight="1" x14ac:dyDescent="0.3">
      <c r="A85" s="494">
        <f>'L18'!$N$201</f>
        <v>83</v>
      </c>
      <c r="B85" s="495">
        <f>'L18'!$M$201</f>
        <v>3</v>
      </c>
      <c r="C85" s="494" t="str">
        <f>'L18'!$A$201</f>
        <v>0904080</v>
      </c>
      <c r="D85" s="499" t="str">
        <f>'L18'!$B$201</f>
        <v>Vukics Vanda</v>
      </c>
      <c r="E85" s="499" t="str">
        <f>'L18'!$C$201</f>
        <v>Röpte</v>
      </c>
      <c r="F85" s="494">
        <f>'L18'!$J$201</f>
        <v>3</v>
      </c>
      <c r="G85" s="494">
        <f>'L18'!$J$202</f>
        <v>0</v>
      </c>
      <c r="H85" s="494">
        <f>'L18'!$L$201</f>
        <v>0</v>
      </c>
    </row>
    <row r="86" spans="1:9" ht="18" customHeight="1" x14ac:dyDescent="0.3">
      <c r="A86" s="494">
        <f>'L18'!$N$111</f>
        <v>83</v>
      </c>
      <c r="B86" s="495">
        <f>'L18'!$M$111</f>
        <v>3</v>
      </c>
      <c r="C86" s="494" t="str">
        <f>'L18'!$A$111</f>
        <v>090712</v>
      </c>
      <c r="D86" s="499" t="str">
        <f>'L18'!$B$111</f>
        <v>Kristyán Fanni</v>
      </c>
      <c r="E86" s="499" t="str">
        <f>'L18'!$C$111</f>
        <v>Pasarét TK</v>
      </c>
      <c r="F86" s="494">
        <f>'L18'!$J$111</f>
        <v>3</v>
      </c>
      <c r="G86" s="494">
        <f>'L18'!$J$112</f>
        <v>0</v>
      </c>
      <c r="H86" s="494">
        <f>'L18'!$L$111</f>
        <v>0</v>
      </c>
      <c r="I86" s="215"/>
    </row>
    <row r="87" spans="1:9" ht="18" customHeight="1" x14ac:dyDescent="0.3">
      <c r="A87" s="494">
        <f>'L18'!$N$9</f>
        <v>86</v>
      </c>
      <c r="B87" s="495">
        <f>'L18'!$M$9</f>
        <v>2.4</v>
      </c>
      <c r="C87" s="494" t="str">
        <f>'L18'!$A$9</f>
        <v>0708091</v>
      </c>
      <c r="D87" s="499" t="str">
        <f>'L18'!$B$9</f>
        <v>Balassy Lotti</v>
      </c>
      <c r="E87" s="499" t="str">
        <f>'L18'!$C$9</f>
        <v>MTK</v>
      </c>
      <c r="F87" s="494">
        <f>'L18'!$J$9</f>
        <v>0</v>
      </c>
      <c r="G87" s="494">
        <f>'L18'!$J$10</f>
        <v>12</v>
      </c>
      <c r="H87" s="494">
        <f>'L18'!$L$9</f>
        <v>0</v>
      </c>
    </row>
    <row r="88" spans="1:9" ht="18" customHeight="1" x14ac:dyDescent="0.3">
      <c r="A88" s="494">
        <f>'L18'!$N$69</f>
        <v>87</v>
      </c>
      <c r="B88" s="495">
        <f>'L18'!$M$69</f>
        <v>1.4</v>
      </c>
      <c r="C88" s="494" t="str">
        <f>'L18'!$A$69</f>
        <v>0810102</v>
      </c>
      <c r="D88" s="499" t="str">
        <f>'L18'!$B$69</f>
        <v>Horváth B. Nikolett</v>
      </c>
      <c r="E88" s="499" t="str">
        <f>'L18'!$C$69</f>
        <v>HTF CSO-KO</v>
      </c>
      <c r="F88" s="494">
        <f>'L18'!$J$69</f>
        <v>1</v>
      </c>
      <c r="G88" s="494">
        <f>'L18'!$J$70</f>
        <v>2</v>
      </c>
      <c r="H88" s="494">
        <f>'L18'!$L$69</f>
        <v>0</v>
      </c>
    </row>
    <row r="89" spans="1:9" ht="18" customHeight="1" x14ac:dyDescent="0.3">
      <c r="A89" s="494">
        <f>'L18'!$N$35</f>
        <v>88</v>
      </c>
      <c r="B89" s="495">
        <f>'L18'!$M$35</f>
        <v>0.6</v>
      </c>
      <c r="C89" s="494" t="str">
        <f>'L18'!$A$35</f>
        <v>080929</v>
      </c>
      <c r="D89" s="499" t="str">
        <f>'L18'!$B$35</f>
        <v>Csukás Réka</v>
      </c>
      <c r="E89" s="499" t="str">
        <f>'L18'!$C$35</f>
        <v>TSZSK Gyula</v>
      </c>
      <c r="F89" s="494">
        <f>'L18'!$J$35</f>
        <v>0</v>
      </c>
      <c r="G89" s="494">
        <f>'L18'!$J$36</f>
        <v>3</v>
      </c>
      <c r="H89" s="494">
        <f>'L18'!$L$35</f>
        <v>0</v>
      </c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4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05" t="s">
        <v>21</v>
      </c>
      <c r="B1" s="506" t="s">
        <v>20</v>
      </c>
      <c r="C1" s="505" t="s">
        <v>6075</v>
      </c>
      <c r="D1" s="507" t="s">
        <v>6076</v>
      </c>
      <c r="E1" s="505" t="s">
        <v>6070</v>
      </c>
      <c r="F1" s="505" t="s">
        <v>20</v>
      </c>
      <c r="G1" s="505" t="s">
        <v>1412</v>
      </c>
      <c r="H1" s="490"/>
    </row>
    <row r="2" spans="1:8" ht="18" customHeight="1" x14ac:dyDescent="0.3">
      <c r="A2" s="508">
        <f>FE!$Q908</f>
        <v>1</v>
      </c>
      <c r="B2" s="509">
        <f>FE!$P908</f>
        <v>78500</v>
      </c>
      <c r="C2" s="508" t="str">
        <f>FE!$A908</f>
        <v>991008</v>
      </c>
      <c r="D2" s="510" t="str">
        <f>FE!$B908</f>
        <v>Marozsán Fábián</v>
      </c>
      <c r="E2" s="510" t="str">
        <f>FE!$C908</f>
        <v>H.szoboszló</v>
      </c>
      <c r="F2" s="508">
        <f>FE!$N908</f>
        <v>1000</v>
      </c>
      <c r="G2" s="508">
        <f>FE!$O908</f>
        <v>775</v>
      </c>
      <c r="H2" s="490"/>
    </row>
    <row r="3" spans="1:8" ht="18" customHeight="1" x14ac:dyDescent="0.3">
      <c r="A3" s="508">
        <f>FE!$Q385</f>
        <v>2</v>
      </c>
      <c r="B3" s="509">
        <f>FE!$P385</f>
        <v>66300</v>
      </c>
      <c r="C3" s="508" t="str">
        <f>FE!$A385</f>
        <v>920208</v>
      </c>
      <c r="D3" s="510" t="str">
        <f>FE!$B385</f>
        <v>Fucsovics Márton</v>
      </c>
      <c r="E3" s="510" t="str">
        <f>FE!$C385</f>
        <v>Ludovika SE</v>
      </c>
      <c r="F3" s="508">
        <f>FE!$N385</f>
        <v>800</v>
      </c>
      <c r="G3" s="508">
        <f>FE!$O385</f>
        <v>655</v>
      </c>
      <c r="H3" s="490"/>
    </row>
    <row r="4" spans="1:8" ht="18" customHeight="1" x14ac:dyDescent="0.3">
      <c r="A4" s="508">
        <f>FE!$Q1153</f>
        <v>3</v>
      </c>
      <c r="B4" s="509">
        <f>FE!$P1153</f>
        <v>20970</v>
      </c>
      <c r="C4" s="508" t="str">
        <f>FE!$A1153</f>
        <v>991013</v>
      </c>
      <c r="D4" s="510" t="str">
        <f>FE!$B1153</f>
        <v>Piros Zsombor</v>
      </c>
      <c r="E4" s="510" t="str">
        <f>FE!$C1153</f>
        <v>Ludovika SE</v>
      </c>
      <c r="F4" s="508">
        <f>FE!$N1153</f>
        <v>670</v>
      </c>
      <c r="G4" s="508">
        <f>FE!$O1153</f>
        <v>203</v>
      </c>
      <c r="H4" s="490"/>
    </row>
    <row r="5" spans="1:8" ht="18" customHeight="1" x14ac:dyDescent="0.3">
      <c r="A5" s="508">
        <f>FE!$Q339</f>
        <v>4</v>
      </c>
      <c r="B5" s="509">
        <f>FE!$P339</f>
        <v>8080</v>
      </c>
      <c r="C5" s="508" t="str">
        <f>FE!$A339</f>
        <v>020523</v>
      </c>
      <c r="D5" s="510" t="str">
        <f>FE!$B339</f>
        <v>Fajta Péter</v>
      </c>
      <c r="E5" s="510" t="str">
        <f>FE!$C339</f>
        <v>H.szoboszlói SE</v>
      </c>
      <c r="F5" s="508">
        <f>FE!$N339</f>
        <v>480</v>
      </c>
      <c r="G5" s="508">
        <f>FE!$O339</f>
        <v>76</v>
      </c>
      <c r="H5" s="490"/>
    </row>
    <row r="6" spans="1:8" ht="18" customHeight="1" x14ac:dyDescent="0.3">
      <c r="A6" s="508">
        <f>FE!$Q874</f>
        <v>5</v>
      </c>
      <c r="B6" s="509">
        <f>FE!$P874</f>
        <v>3715</v>
      </c>
      <c r="C6" s="508" t="str">
        <f>FE!$A874</f>
        <v>941001</v>
      </c>
      <c r="D6" s="510" t="str">
        <f>FE!$B874</f>
        <v>Madarász Gergely</v>
      </c>
      <c r="E6" s="510" t="str">
        <f>FE!$C874</f>
        <v>GYAC</v>
      </c>
      <c r="F6" s="508">
        <f>FE!$N874</f>
        <v>615</v>
      </c>
      <c r="G6" s="508">
        <f>FE!$O874</f>
        <v>31</v>
      </c>
      <c r="H6" s="490"/>
    </row>
    <row r="7" spans="1:8" ht="18" customHeight="1" x14ac:dyDescent="0.3">
      <c r="A7" s="508">
        <f>FE!$Q164</f>
        <v>6</v>
      </c>
      <c r="B7" s="509">
        <f>FE!$P164</f>
        <v>2395</v>
      </c>
      <c r="C7" s="508" t="str">
        <f>FE!$A164</f>
        <v>031222</v>
      </c>
      <c r="D7" s="510" t="str">
        <f>FE!$B164</f>
        <v>Boros Attila</v>
      </c>
      <c r="E7" s="510" t="str">
        <f>FE!$C164</f>
        <v>Vasas SC</v>
      </c>
      <c r="F7" s="508">
        <f>FE!$N164</f>
        <v>1095</v>
      </c>
      <c r="G7" s="508">
        <f>FE!$O164</f>
        <v>13</v>
      </c>
      <c r="H7" s="490"/>
    </row>
    <row r="8" spans="1:8" ht="18" customHeight="1" x14ac:dyDescent="0.3">
      <c r="A8" s="508">
        <f>FE!$Q698</f>
        <v>7</v>
      </c>
      <c r="B8" s="509">
        <f>FE!$P698</f>
        <v>1915</v>
      </c>
      <c r="C8" s="508" t="str">
        <f>FE!$A698</f>
        <v>010913</v>
      </c>
      <c r="D8" s="510" t="str">
        <f>FE!$B698</f>
        <v>Kis-Balázs Rafael</v>
      </c>
      <c r="E8" s="510" t="str">
        <f>FE!$C698</f>
        <v>BBTC SE</v>
      </c>
      <c r="F8" s="508">
        <f>FE!$N698</f>
        <v>1315</v>
      </c>
      <c r="G8" s="508">
        <f>FE!$O698</f>
        <v>6</v>
      </c>
      <c r="H8" s="490"/>
    </row>
    <row r="9" spans="1:8" ht="18" customHeight="1" x14ac:dyDescent="0.3">
      <c r="A9" s="508">
        <f>FE!$Q1549</f>
        <v>8</v>
      </c>
      <c r="B9" s="509">
        <f>FE!$P1549</f>
        <v>1490</v>
      </c>
      <c r="C9" s="508" t="str">
        <f>FE!$A1549</f>
        <v>980813</v>
      </c>
      <c r="D9" s="510" t="str">
        <f>FE!$B1549</f>
        <v>Valkusz Máté</v>
      </c>
      <c r="E9" s="510" t="str">
        <f>FE!$C1549</f>
        <v>GYAC</v>
      </c>
      <c r="F9" s="508">
        <f>FE!$N1549</f>
        <v>490</v>
      </c>
      <c r="G9" s="508">
        <f>FE!$O1549</f>
        <v>10</v>
      </c>
      <c r="H9" s="490"/>
    </row>
    <row r="10" spans="1:8" ht="18" customHeight="1" x14ac:dyDescent="0.3">
      <c r="A10" s="508">
        <f>FE!$Q696</f>
        <v>9</v>
      </c>
      <c r="B10" s="509">
        <f>FE!$P696</f>
        <v>1400</v>
      </c>
      <c r="C10" s="508" t="str">
        <f>FE!$A696</f>
        <v>050831</v>
      </c>
      <c r="D10" s="510" t="str">
        <f>FE!$B696</f>
        <v>Kisantal Botond</v>
      </c>
      <c r="E10" s="510" t="str">
        <f>FE!$C696</f>
        <v>Vasas SC</v>
      </c>
      <c r="F10" s="508">
        <f>FE!$N696</f>
        <v>1300</v>
      </c>
      <c r="G10" s="508">
        <f>FE!$O696</f>
        <v>1</v>
      </c>
      <c r="H10" s="490"/>
    </row>
    <row r="11" spans="1:8" ht="18" customHeight="1" x14ac:dyDescent="0.3">
      <c r="A11" s="508">
        <f>FE!$Q607</f>
        <v>10</v>
      </c>
      <c r="B11" s="509">
        <f>FE!$P607</f>
        <v>1055</v>
      </c>
      <c r="C11" s="508" t="str">
        <f>FE!$A607</f>
        <v>0612120</v>
      </c>
      <c r="D11" s="510" t="str">
        <f>FE!$B607</f>
        <v>Jilly Ádám</v>
      </c>
      <c r="E11" s="510" t="str">
        <f>FE!$C607</f>
        <v>Alfa TI</v>
      </c>
      <c r="F11" s="508">
        <f>FE!$N607</f>
        <v>655</v>
      </c>
      <c r="G11" s="508">
        <f>FE!$O607</f>
        <v>4</v>
      </c>
      <c r="H11" s="490"/>
    </row>
    <row r="12" spans="1:8" ht="18" customHeight="1" x14ac:dyDescent="0.3">
      <c r="A12" s="508">
        <f>FE!$Q886</f>
        <v>11</v>
      </c>
      <c r="B12" s="509">
        <f>FE!$P886</f>
        <v>930</v>
      </c>
      <c r="C12" s="508" t="str">
        <f>FE!$A886</f>
        <v>011020</v>
      </c>
      <c r="D12" s="510" t="str">
        <f>FE!$B886</f>
        <v>Makk Péter</v>
      </c>
      <c r="E12" s="510" t="str">
        <f>FE!$C886</f>
        <v>GYAC</v>
      </c>
      <c r="F12" s="508">
        <f>FE!$N886</f>
        <v>830</v>
      </c>
      <c r="G12" s="508">
        <f>FE!$O886</f>
        <v>1</v>
      </c>
      <c r="H12" s="490"/>
    </row>
    <row r="13" spans="1:8" ht="18" customHeight="1" x14ac:dyDescent="0.3">
      <c r="A13" s="508">
        <f>FE!$Q1210</f>
        <v>12</v>
      </c>
      <c r="B13" s="509">
        <f>FE!$P1210</f>
        <v>910</v>
      </c>
      <c r="C13" s="508" t="str">
        <f>FE!$A1210</f>
        <v>010109</v>
      </c>
      <c r="D13" s="510" t="str">
        <f>FE!$B1210</f>
        <v>Sallay Péter</v>
      </c>
      <c r="E13" s="510" t="str">
        <f>FE!$C1210</f>
        <v>Bregyó TSE</v>
      </c>
      <c r="F13" s="508">
        <f>FE!$N1210</f>
        <v>910</v>
      </c>
      <c r="G13" s="508">
        <f>FE!$O1210</f>
        <v>0</v>
      </c>
      <c r="H13" s="490"/>
    </row>
    <row r="14" spans="1:8" ht="18" customHeight="1" x14ac:dyDescent="0.3">
      <c r="A14" s="508">
        <f>FE!$Q544</f>
        <v>13</v>
      </c>
      <c r="B14" s="509">
        <f>FE!$P544</f>
        <v>866</v>
      </c>
      <c r="C14" s="508" t="str">
        <f>FE!$A544</f>
        <v>0505090</v>
      </c>
      <c r="D14" s="510" t="str">
        <f>FE!$B544</f>
        <v>Hornung Gábor</v>
      </c>
      <c r="E14" s="510" t="str">
        <f>FE!$C544</f>
        <v>MTK</v>
      </c>
      <c r="F14" s="508">
        <f>FE!$N544</f>
        <v>166</v>
      </c>
      <c r="G14" s="508">
        <f>FE!$O544</f>
        <v>7</v>
      </c>
      <c r="H14" s="490"/>
    </row>
    <row r="15" spans="1:8" ht="18" customHeight="1" x14ac:dyDescent="0.3">
      <c r="A15" s="508">
        <f>FE!$Q1347</f>
        <v>14</v>
      </c>
      <c r="B15" s="509">
        <f>FE!$P1347</f>
        <v>760</v>
      </c>
      <c r="C15" s="508" t="str">
        <f>FE!$A1347</f>
        <v>850427</v>
      </c>
      <c r="D15" s="510" t="str">
        <f>FE!$B1347</f>
        <v>Szatmáry Adrián</v>
      </c>
      <c r="E15" s="510" t="str">
        <f>FE!$C1347</f>
        <v>Bebto Team</v>
      </c>
      <c r="F15" s="508">
        <f>FE!$N1347</f>
        <v>760</v>
      </c>
      <c r="G15" s="508">
        <f>FE!$O1347</f>
        <v>0</v>
      </c>
      <c r="H15" s="490"/>
    </row>
    <row r="16" spans="1:8" ht="18" customHeight="1" x14ac:dyDescent="0.3">
      <c r="A16" s="508">
        <f>FE!$Q386</f>
        <v>14</v>
      </c>
      <c r="B16" s="509">
        <f>FE!$P386</f>
        <v>760</v>
      </c>
      <c r="C16" s="508" t="str">
        <f>FE!$A386</f>
        <v>981222</v>
      </c>
      <c r="D16" s="510" t="str">
        <f>FE!$B386</f>
        <v>Füle Mátyás Lajos</v>
      </c>
      <c r="E16" s="510" t="str">
        <f>FE!$C386</f>
        <v>Ludovika SE</v>
      </c>
      <c r="F16" s="508">
        <f>FE!$N386</f>
        <v>360</v>
      </c>
      <c r="G16" s="508">
        <f>FE!$O386</f>
        <v>4</v>
      </c>
      <c r="H16" s="490"/>
    </row>
    <row r="17" spans="1:8" ht="18" customHeight="1" x14ac:dyDescent="0.3">
      <c r="A17" s="508">
        <f>FE!$Q860</f>
        <v>16</v>
      </c>
      <c r="B17" s="509">
        <f>FE!$P860</f>
        <v>745</v>
      </c>
      <c r="C17" s="508" t="str">
        <f>FE!$A860</f>
        <v>0510190</v>
      </c>
      <c r="D17" s="510" t="str">
        <f>FE!$B860</f>
        <v>Liszka Márton</v>
      </c>
      <c r="E17" s="510" t="str">
        <f>FE!$C860</f>
        <v>Ludovika SE</v>
      </c>
      <c r="F17" s="508">
        <f>FE!$N860</f>
        <v>745</v>
      </c>
      <c r="G17" s="508">
        <f>FE!$O860</f>
        <v>0</v>
      </c>
      <c r="H17" s="490"/>
    </row>
    <row r="18" spans="1:8" ht="18" customHeight="1" x14ac:dyDescent="0.3">
      <c r="A18" s="508">
        <f>FE!$Q1403</f>
        <v>17</v>
      </c>
      <c r="B18" s="509">
        <f>FE!$P1403</f>
        <v>690</v>
      </c>
      <c r="C18" s="508" t="str">
        <f>FE!$A1403</f>
        <v>040414</v>
      </c>
      <c r="D18" s="510" t="str">
        <f>FE!$B1403</f>
        <v>Szőke Ádám Gábor</v>
      </c>
      <c r="E18" s="510" t="str">
        <f>FE!$C1403</f>
        <v>Vasas SC</v>
      </c>
      <c r="F18" s="508">
        <f>FE!$N1403</f>
        <v>690</v>
      </c>
      <c r="G18" s="508">
        <f>FE!$O1403</f>
        <v>0</v>
      </c>
      <c r="H18" s="490"/>
    </row>
    <row r="19" spans="1:8" ht="18" customHeight="1" x14ac:dyDescent="0.3">
      <c r="A19" s="508">
        <f>FE!$Q796</f>
        <v>18</v>
      </c>
      <c r="B19" s="509">
        <f>FE!$P796</f>
        <v>680</v>
      </c>
      <c r="C19" s="508" t="str">
        <f>FE!$A796</f>
        <v>050822</v>
      </c>
      <c r="D19" s="510" t="str">
        <f>FE!$B796</f>
        <v>Kovács Vilmos Krisztián</v>
      </c>
      <c r="E19" s="510" t="str">
        <f>FE!$C796</f>
        <v>Siófoki Sp.</v>
      </c>
      <c r="F19" s="508">
        <f>FE!$N796</f>
        <v>680</v>
      </c>
      <c r="G19" s="508">
        <f>FE!$O796</f>
        <v>0</v>
      </c>
      <c r="H19" s="490"/>
    </row>
    <row r="20" spans="1:8" ht="18" customHeight="1" x14ac:dyDescent="0.3">
      <c r="A20" s="508">
        <f>FE!$Q686</f>
        <v>19</v>
      </c>
      <c r="B20" s="509">
        <f>FE!$P686</f>
        <v>665</v>
      </c>
      <c r="C20" s="508" t="str">
        <f>FE!$A686</f>
        <v>070214</v>
      </c>
      <c r="D20" s="510" t="str">
        <f>FE!$B686</f>
        <v>Kincses Kolos</v>
      </c>
      <c r="E20" s="510" t="str">
        <f>FE!$C686</f>
        <v>MTK</v>
      </c>
      <c r="F20" s="508">
        <f>FE!$N686</f>
        <v>665</v>
      </c>
      <c r="G20" s="508">
        <f>FE!$O686</f>
        <v>0</v>
      </c>
      <c r="H20" s="490"/>
    </row>
    <row r="21" spans="1:8" ht="18" customHeight="1" x14ac:dyDescent="0.3">
      <c r="A21" s="508">
        <f>FE!$Q424</f>
        <v>20</v>
      </c>
      <c r="B21" s="509">
        <f>FE!$P424</f>
        <v>605</v>
      </c>
      <c r="C21" s="508" t="str">
        <f>FE!$A424</f>
        <v>060413</v>
      </c>
      <c r="D21" s="510" t="str">
        <f>FE!$B424</f>
        <v>Góczi Erik</v>
      </c>
      <c r="E21" s="510" t="str">
        <f>FE!$C424</f>
        <v>Alfa TI</v>
      </c>
      <c r="F21" s="508">
        <f>FE!$N424</f>
        <v>605</v>
      </c>
      <c r="G21" s="508">
        <f>FE!$O424</f>
        <v>0</v>
      </c>
      <c r="H21" s="490"/>
    </row>
    <row r="22" spans="1:8" ht="18" customHeight="1" x14ac:dyDescent="0.3">
      <c r="A22" s="508">
        <f>FE!$Q103</f>
        <v>21</v>
      </c>
      <c r="B22" s="509">
        <f>FE!$P103</f>
        <v>580</v>
      </c>
      <c r="C22" s="508" t="str">
        <f>FE!$A103</f>
        <v>0311270</v>
      </c>
      <c r="D22" s="510" t="str">
        <f>FE!$B103</f>
        <v>Belkovics Achilles</v>
      </c>
      <c r="E22" s="510" t="str">
        <f>FE!$C103</f>
        <v>PG Tenisz</v>
      </c>
      <c r="F22" s="508">
        <f>FE!$N103</f>
        <v>580</v>
      </c>
      <c r="G22" s="508">
        <f>FE!$O103</f>
        <v>0</v>
      </c>
      <c r="H22" s="490"/>
    </row>
    <row r="23" spans="1:8" ht="18" customHeight="1" x14ac:dyDescent="0.3">
      <c r="A23" s="508">
        <f>FE!$Q1599</f>
        <v>22</v>
      </c>
      <c r="B23" s="509">
        <f>FE!$P1599</f>
        <v>485</v>
      </c>
      <c r="C23" s="508" t="str">
        <f>FE!$A1599</f>
        <v>021116</v>
      </c>
      <c r="D23" s="510" t="str">
        <f>FE!$B1599</f>
        <v>Velcz Zsombor</v>
      </c>
      <c r="E23" s="510" t="str">
        <f>FE!$C1599</f>
        <v>GYAC</v>
      </c>
      <c r="F23" s="508">
        <f>FE!$N1599</f>
        <v>285</v>
      </c>
      <c r="G23" s="508">
        <f>FE!$O1599</f>
        <v>2</v>
      </c>
      <c r="H23" s="490"/>
    </row>
    <row r="24" spans="1:8" ht="18" customHeight="1" x14ac:dyDescent="0.3">
      <c r="A24" s="508">
        <f>FE!$Q85</f>
        <v>23</v>
      </c>
      <c r="B24" s="509">
        <f>FE!$P85</f>
        <v>480</v>
      </c>
      <c r="C24" s="508" t="str">
        <f>FE!$A85</f>
        <v>971019</v>
      </c>
      <c r="D24" s="510" t="str">
        <f>FE!$B85</f>
        <v>Bartakovics Marcell</v>
      </c>
      <c r="E24" s="510" t="str">
        <f>FE!$C85</f>
        <v>Kőszegi SE</v>
      </c>
      <c r="F24" s="508">
        <f>FE!$N85</f>
        <v>280</v>
      </c>
      <c r="G24" s="508">
        <f>FE!$O85</f>
        <v>2</v>
      </c>
      <c r="H24" s="490"/>
    </row>
    <row r="25" spans="1:8" ht="18" customHeight="1" x14ac:dyDescent="0.3">
      <c r="A25" s="508">
        <f>FE!$Q1129</f>
        <v>24</v>
      </c>
      <c r="B25" s="509">
        <f>FE!$P1129</f>
        <v>445</v>
      </c>
      <c r="C25" s="508" t="str">
        <f>FE!$A1129</f>
        <v>041120</v>
      </c>
      <c r="D25" s="510" t="str">
        <f>FE!$B1129</f>
        <v>Pesti Balázs</v>
      </c>
      <c r="E25" s="510" t="str">
        <f>FE!$C1129</f>
        <v>Budaörs SC</v>
      </c>
      <c r="F25" s="508">
        <f>FE!$N1129</f>
        <v>445</v>
      </c>
      <c r="G25" s="508">
        <f>FE!$O1129</f>
        <v>0</v>
      </c>
      <c r="H25" s="490"/>
    </row>
    <row r="26" spans="1:8" ht="18" customHeight="1" x14ac:dyDescent="0.3">
      <c r="A26" s="508">
        <f>FE!$Q614</f>
        <v>25</v>
      </c>
      <c r="B26" s="509">
        <f>FE!$P614</f>
        <v>388</v>
      </c>
      <c r="C26" s="508" t="str">
        <f>FE!$A614</f>
        <v>061121</v>
      </c>
      <c r="D26" s="510" t="str">
        <f>FE!$B614</f>
        <v>Juhász Bence</v>
      </c>
      <c r="E26" s="510" t="str">
        <f>FE!$C614</f>
        <v>F.gyarmat</v>
      </c>
      <c r="F26" s="508">
        <f>FE!$N614</f>
        <v>388</v>
      </c>
      <c r="G26" s="508">
        <f>FE!$O614</f>
        <v>0</v>
      </c>
      <c r="H26" s="490"/>
    </row>
    <row r="27" spans="1:8" ht="18" customHeight="1" x14ac:dyDescent="0.3">
      <c r="A27" s="508">
        <f>FE!$Q789</f>
        <v>26</v>
      </c>
      <c r="B27" s="509">
        <f>FE!$P789</f>
        <v>370</v>
      </c>
      <c r="C27" s="508" t="str">
        <f>FE!$A789</f>
        <v>080428</v>
      </c>
      <c r="D27" s="510" t="str">
        <f>FE!$B789</f>
        <v>Kovács Marcell</v>
      </c>
      <c r="E27" s="510" t="str">
        <f>FE!$C789</f>
        <v>Vasas SC</v>
      </c>
      <c r="F27" s="508">
        <f>FE!$N789</f>
        <v>370</v>
      </c>
      <c r="G27" s="508">
        <f>FE!$O789</f>
        <v>0</v>
      </c>
      <c r="H27" s="490"/>
    </row>
    <row r="28" spans="1:8" ht="18" customHeight="1" x14ac:dyDescent="0.3">
      <c r="A28" s="508">
        <f>FE!$Q1467</f>
        <v>27</v>
      </c>
      <c r="B28" s="509">
        <f>FE!$P1467</f>
        <v>365</v>
      </c>
      <c r="C28" s="508" t="str">
        <f>FE!$A1467</f>
        <v>060411</v>
      </c>
      <c r="D28" s="510" t="str">
        <f>FE!$B1467</f>
        <v>Tóbiás Balázs</v>
      </c>
      <c r="E28" s="510" t="str">
        <f>FE!$C1467</f>
        <v>MIVAS SE</v>
      </c>
      <c r="F28" s="508">
        <f>FE!$N1467</f>
        <v>365</v>
      </c>
      <c r="G28" s="508">
        <f>FE!$O1467</f>
        <v>0</v>
      </c>
      <c r="H28" s="490"/>
    </row>
    <row r="29" spans="1:8" ht="18" customHeight="1" x14ac:dyDescent="0.3">
      <c r="A29" s="508">
        <f>FE!$Q1621</f>
        <v>28</v>
      </c>
      <c r="B29" s="509">
        <f>FE!$P1621</f>
        <v>360</v>
      </c>
      <c r="C29" s="508" t="str">
        <f>FE!$A1621</f>
        <v>000822</v>
      </c>
      <c r="D29" s="510" t="str">
        <f>FE!$B1621</f>
        <v>Vizi Zsombor Zoárd</v>
      </c>
      <c r="E29" s="510" t="str">
        <f>FE!$C1621</f>
        <v>Halasi TC</v>
      </c>
      <c r="F29" s="508">
        <f>FE!$N1621</f>
        <v>360</v>
      </c>
      <c r="G29" s="508">
        <f>FE!$O1621</f>
        <v>0</v>
      </c>
      <c r="H29" s="490"/>
    </row>
    <row r="30" spans="1:8" ht="18" customHeight="1" x14ac:dyDescent="0.3">
      <c r="A30" s="508">
        <f>FE!$Q15</f>
        <v>29</v>
      </c>
      <c r="B30" s="509">
        <f>FE!$P15</f>
        <v>350</v>
      </c>
      <c r="C30" s="508" t="str">
        <f>FE!$A15</f>
        <v>0706250</v>
      </c>
      <c r="D30" s="510" t="str">
        <f>FE!$B15</f>
        <v>Almádi Attila</v>
      </c>
      <c r="E30" s="510" t="str">
        <f>FE!$C15</f>
        <v>MTK</v>
      </c>
      <c r="F30" s="508">
        <f>FE!$N15</f>
        <v>350</v>
      </c>
      <c r="G30" s="508">
        <f>FE!$O15</f>
        <v>0</v>
      </c>
      <c r="H30" s="490"/>
    </row>
    <row r="31" spans="1:8" ht="18" customHeight="1" x14ac:dyDescent="0.3">
      <c r="A31" s="508">
        <f>FE!$Q1246</f>
        <v>30</v>
      </c>
      <c r="B31" s="509">
        <f>FE!$P1246</f>
        <v>349</v>
      </c>
      <c r="C31" s="508" t="str">
        <f>FE!$A1246</f>
        <v>9612250</v>
      </c>
      <c r="D31" s="510" t="str">
        <f>FE!$B1246</f>
        <v>Serák Gábor</v>
      </c>
      <c r="E31" s="510" t="str">
        <f>FE!$C1246</f>
        <v>Kiskút TK</v>
      </c>
      <c r="F31" s="508">
        <f>FE!$N1246</f>
        <v>349</v>
      </c>
      <c r="G31" s="508">
        <f>FE!$O1246</f>
        <v>0</v>
      </c>
      <c r="H31" s="490"/>
    </row>
    <row r="32" spans="1:8" ht="18" customHeight="1" x14ac:dyDescent="0.3">
      <c r="A32" s="508">
        <f>FE!$Q940</f>
        <v>31</v>
      </c>
      <c r="B32" s="509">
        <f>FE!$P940</f>
        <v>335</v>
      </c>
      <c r="C32" s="508" t="str">
        <f>FE!$A940</f>
        <v>050920</v>
      </c>
      <c r="D32" s="510" t="str">
        <f>FE!$B940</f>
        <v>Mészáros Patrik</v>
      </c>
      <c r="E32" s="510" t="str">
        <f>FE!$C940</f>
        <v>Bregyó TSE</v>
      </c>
      <c r="F32" s="508">
        <f>FE!$N940</f>
        <v>235</v>
      </c>
      <c r="G32" s="508">
        <f>FE!$O940</f>
        <v>1</v>
      </c>
      <c r="H32" s="490"/>
    </row>
    <row r="33" spans="1:8" ht="18" customHeight="1" x14ac:dyDescent="0.3">
      <c r="A33" s="508">
        <f>FE!$Q1583</f>
        <v>32</v>
      </c>
      <c r="B33" s="509">
        <f>FE!$P1583</f>
        <v>330</v>
      </c>
      <c r="C33" s="508" t="str">
        <f>FE!$A1583</f>
        <v>980916</v>
      </c>
      <c r="D33" s="510" t="str">
        <f>FE!$B1583</f>
        <v>Varga-Tóth Olivér</v>
      </c>
      <c r="E33" s="510" t="str">
        <f>FE!$C1583</f>
        <v>Budaörs SC</v>
      </c>
      <c r="F33" s="508">
        <f>FE!$N1583</f>
        <v>330</v>
      </c>
      <c r="G33" s="508">
        <f>FE!$O1583</f>
        <v>0</v>
      </c>
      <c r="H33" s="490"/>
    </row>
    <row r="34" spans="1:8" ht="18" customHeight="1" x14ac:dyDescent="0.3">
      <c r="A34" s="508">
        <f>FE!$Q405</f>
        <v>33</v>
      </c>
      <c r="B34" s="509">
        <f>FE!$P405</f>
        <v>319</v>
      </c>
      <c r="C34" s="508" t="str">
        <f>FE!$A405</f>
        <v>031019</v>
      </c>
      <c r="D34" s="510" t="str">
        <f>FE!$B405</f>
        <v>Gáncs Botond</v>
      </c>
      <c r="E34" s="510" t="str">
        <f>FE!$C405</f>
        <v>Monor SE</v>
      </c>
      <c r="F34" s="508">
        <f>FE!$N405</f>
        <v>319</v>
      </c>
      <c r="G34" s="508">
        <f>FE!$O405</f>
        <v>0</v>
      </c>
      <c r="H34" s="490"/>
    </row>
    <row r="35" spans="1:8" ht="18" customHeight="1" x14ac:dyDescent="0.3">
      <c r="A35" s="508">
        <f>FE!$Q1125</f>
        <v>34</v>
      </c>
      <c r="B35" s="509">
        <f>FE!$P1125</f>
        <v>316</v>
      </c>
      <c r="C35" s="508" t="str">
        <f>FE!$A1125</f>
        <v>000201</v>
      </c>
      <c r="D35" s="510" t="str">
        <f>FE!$B1125</f>
        <v>Péntek Ábel</v>
      </c>
      <c r="E35" s="510" t="str">
        <f>FE!$C1125</f>
        <v>Kaposvári TC</v>
      </c>
      <c r="F35" s="508">
        <f>FE!$N1125</f>
        <v>316</v>
      </c>
      <c r="G35" s="508">
        <f>FE!$O1125</f>
        <v>0</v>
      </c>
      <c r="H35" s="490"/>
    </row>
    <row r="36" spans="1:8" ht="18" customHeight="1" x14ac:dyDescent="0.3">
      <c r="A36" s="508">
        <f>FE!$Q878</f>
        <v>35</v>
      </c>
      <c r="B36" s="509">
        <f>FE!$P878</f>
        <v>315</v>
      </c>
      <c r="C36" s="508" t="str">
        <f>FE!$A878</f>
        <v>061011</v>
      </c>
      <c r="D36" s="510" t="str">
        <f>FE!$B878</f>
        <v>Magyar Krisztián</v>
      </c>
      <c r="E36" s="510" t="str">
        <f>FE!$C878</f>
        <v>AMC</v>
      </c>
      <c r="F36" s="508">
        <f>FE!$N878</f>
        <v>315</v>
      </c>
      <c r="G36" s="508">
        <f>FE!$O878</f>
        <v>0</v>
      </c>
      <c r="H36" s="490"/>
    </row>
    <row r="37" spans="1:8" ht="18" customHeight="1" x14ac:dyDescent="0.3">
      <c r="A37" s="508">
        <f>FE!$Q1486</f>
        <v>36</v>
      </c>
      <c r="B37" s="509">
        <f>FE!$P1486</f>
        <v>314</v>
      </c>
      <c r="C37" s="508" t="str">
        <f>FE!$A1486</f>
        <v>0801020</v>
      </c>
      <c r="D37" s="510" t="str">
        <f>FE!$B1486</f>
        <v>Tóth Ákos János</v>
      </c>
      <c r="E37" s="510" t="str">
        <f>FE!$C1486</f>
        <v>PG Tenisz</v>
      </c>
      <c r="F37" s="508">
        <f>FE!$N1486</f>
        <v>314</v>
      </c>
      <c r="G37" s="508">
        <f>FE!$O1486</f>
        <v>0</v>
      </c>
      <c r="H37" s="490"/>
    </row>
    <row r="38" spans="1:8" ht="18" customHeight="1" x14ac:dyDescent="0.3">
      <c r="A38" s="508">
        <f>FE!$Q1368</f>
        <v>37</v>
      </c>
      <c r="B38" s="509">
        <f>FE!$P1368</f>
        <v>310</v>
      </c>
      <c r="C38" s="508" t="str">
        <f>FE!$A1368</f>
        <v>9203260</v>
      </c>
      <c r="D38" s="510" t="str">
        <f>FE!$B1368</f>
        <v>Szendrői László Dr.</v>
      </c>
      <c r="E38" s="510" t="str">
        <f>FE!$C1368</f>
        <v>Budaörs SC</v>
      </c>
      <c r="F38" s="508">
        <f>FE!$N1368</f>
        <v>310</v>
      </c>
      <c r="G38" s="508">
        <f>FE!$O1368</f>
        <v>0</v>
      </c>
      <c r="H38" s="490"/>
    </row>
    <row r="39" spans="1:8" ht="18" customHeight="1" x14ac:dyDescent="0.3">
      <c r="A39" s="508">
        <f>FE!$Q807</f>
        <v>38</v>
      </c>
      <c r="B39" s="509">
        <f>FE!$P807</f>
        <v>305</v>
      </c>
      <c r="C39" s="508" t="str">
        <f>FE!$A807</f>
        <v>0712230</v>
      </c>
      <c r="D39" s="510" t="str">
        <f>FE!$B807</f>
        <v>Kristyán István</v>
      </c>
      <c r="E39" s="510" t="str">
        <f>FE!$C807</f>
        <v>Pasarét TK</v>
      </c>
      <c r="F39" s="508">
        <f>FE!$N807</f>
        <v>305</v>
      </c>
      <c r="G39" s="508">
        <f>FE!$O807</f>
        <v>0</v>
      </c>
      <c r="H39" s="490"/>
    </row>
    <row r="40" spans="1:8" ht="18" customHeight="1" x14ac:dyDescent="0.3">
      <c r="A40" s="508">
        <f>FE!$Q446</f>
        <v>39</v>
      </c>
      <c r="B40" s="509">
        <f>FE!$P446</f>
        <v>296</v>
      </c>
      <c r="C40" s="508" t="str">
        <f>FE!$A446</f>
        <v>050605</v>
      </c>
      <c r="D40" s="510" t="str">
        <f>FE!$B446</f>
        <v>Gubi Trisztán</v>
      </c>
      <c r="E40" s="510" t="str">
        <f>FE!$C446</f>
        <v>PG Tenisz</v>
      </c>
      <c r="F40" s="508">
        <f>FE!$N446</f>
        <v>296</v>
      </c>
      <c r="G40" s="508">
        <f>FE!$O446</f>
        <v>0</v>
      </c>
      <c r="H40" s="490"/>
    </row>
    <row r="41" spans="1:8" ht="18" customHeight="1" x14ac:dyDescent="0.3">
      <c r="A41" s="508">
        <f>FE!$Q65</f>
        <v>40</v>
      </c>
      <c r="B41" s="509">
        <f>FE!$P65</f>
        <v>295</v>
      </c>
      <c r="C41" s="508" t="str">
        <f>FE!$A65</f>
        <v>020610</v>
      </c>
      <c r="D41" s="510" t="str">
        <f>FE!$B65</f>
        <v>Balogh Bálint</v>
      </c>
      <c r="E41" s="510" t="str">
        <f>FE!$C65</f>
        <v>Siófoki Sp</v>
      </c>
      <c r="F41" s="508">
        <f>FE!$N65</f>
        <v>295</v>
      </c>
      <c r="G41" s="508">
        <f>FE!$O65</f>
        <v>0</v>
      </c>
      <c r="H41" s="490"/>
    </row>
    <row r="42" spans="1:8" ht="18" customHeight="1" x14ac:dyDescent="0.3">
      <c r="A42" s="508">
        <f>FE!$Q268</f>
        <v>41</v>
      </c>
      <c r="B42" s="509">
        <f>FE!$P268</f>
        <v>285</v>
      </c>
      <c r="C42" s="508" t="str">
        <f>FE!$A268</f>
        <v>040116</v>
      </c>
      <c r="D42" s="510" t="str">
        <f>FE!$B268</f>
        <v>Deli Merse Milán</v>
      </c>
      <c r="E42" s="510" t="str">
        <f>FE!$C268</f>
        <v>PG Tenisz</v>
      </c>
      <c r="F42" s="508">
        <f>FE!$N268</f>
        <v>285</v>
      </c>
      <c r="G42" s="508">
        <f>FE!$O268</f>
        <v>0</v>
      </c>
      <c r="H42" s="490"/>
    </row>
    <row r="43" spans="1:8" ht="18" customHeight="1" x14ac:dyDescent="0.3">
      <c r="A43" s="508">
        <f>FE!$Q1024</f>
        <v>42</v>
      </c>
      <c r="B43" s="509">
        <f>FE!$P1024</f>
        <v>280</v>
      </c>
      <c r="C43" s="508" t="str">
        <f>FE!$A1024</f>
        <v>920317</v>
      </c>
      <c r="D43" s="510" t="str">
        <f>FE!$B1024</f>
        <v>Nagy Péter</v>
      </c>
      <c r="E43" s="510" t="str">
        <f>FE!$C1024</f>
        <v>PG Tenisz</v>
      </c>
      <c r="F43" s="508">
        <f>FE!$N1024</f>
        <v>280</v>
      </c>
      <c r="G43" s="508">
        <f>FE!$O1024</f>
        <v>0</v>
      </c>
      <c r="H43" s="490"/>
    </row>
    <row r="44" spans="1:8" ht="18" customHeight="1" x14ac:dyDescent="0.3">
      <c r="A44" s="508">
        <f>FE!$Q1251</f>
        <v>43</v>
      </c>
      <c r="B44" s="509">
        <f>FE!$P1251</f>
        <v>265</v>
      </c>
      <c r="C44" s="508" t="str">
        <f>FE!$A1251</f>
        <v>060711</v>
      </c>
      <c r="D44" s="510" t="str">
        <f>FE!$B1251</f>
        <v>Sift Barnabás</v>
      </c>
      <c r="E44" s="510" t="str">
        <f>FE!$C1251</f>
        <v>SVSE</v>
      </c>
      <c r="F44" s="508">
        <f>FE!$N1251</f>
        <v>265</v>
      </c>
      <c r="G44" s="508">
        <f>FE!$O1251</f>
        <v>0</v>
      </c>
      <c r="H44" s="490"/>
    </row>
    <row r="45" spans="1:8" ht="18" customHeight="1" x14ac:dyDescent="0.3">
      <c r="A45" s="508">
        <f>FE!$Q776</f>
        <v>44</v>
      </c>
      <c r="B45" s="509">
        <f>FE!$P776</f>
        <v>256</v>
      </c>
      <c r="C45" s="508" t="str">
        <f>FE!$A776</f>
        <v>961109</v>
      </c>
      <c r="D45" s="510" t="str">
        <f>FE!$B776</f>
        <v>Kovács Balázs Dr.</v>
      </c>
      <c r="E45" s="510" t="str">
        <f>FE!$C776</f>
        <v>Kőszegi SE</v>
      </c>
      <c r="F45" s="508">
        <f>FE!$N776</f>
        <v>256</v>
      </c>
      <c r="G45" s="508">
        <f>FE!$O776</f>
        <v>0</v>
      </c>
      <c r="H45" s="490"/>
    </row>
    <row r="46" spans="1:8" ht="18" customHeight="1" x14ac:dyDescent="0.3">
      <c r="A46" s="508">
        <f>FE!$Q1613</f>
        <v>45</v>
      </c>
      <c r="B46" s="509">
        <f>FE!$P1613</f>
        <v>255</v>
      </c>
      <c r="C46" s="508" t="str">
        <f>FE!$A1613</f>
        <v>0703190</v>
      </c>
      <c r="D46" s="510" t="str">
        <f>FE!$B1613</f>
        <v>Virághalmi Viktor</v>
      </c>
      <c r="E46" s="510" t="str">
        <f>FE!$C1613</f>
        <v>Sportmánia</v>
      </c>
      <c r="F46" s="508">
        <f>FE!$N1613</f>
        <v>255</v>
      </c>
      <c r="G46" s="508">
        <f>FE!$O1613</f>
        <v>0</v>
      </c>
      <c r="H46" s="490"/>
    </row>
    <row r="47" spans="1:8" ht="18" customHeight="1" x14ac:dyDescent="0.3">
      <c r="A47" s="508">
        <f>FE!$Q949</f>
        <v>46</v>
      </c>
      <c r="B47" s="509">
        <f>FE!$P949</f>
        <v>250</v>
      </c>
      <c r="C47" s="508" t="str">
        <f>FE!$A949</f>
        <v>060222</v>
      </c>
      <c r="D47" s="510" t="str">
        <f>FE!$B949</f>
        <v>Mihály Márk Sámuel</v>
      </c>
      <c r="E47" s="510" t="str">
        <f>FE!$C949</f>
        <v>MTK</v>
      </c>
      <c r="F47" s="508">
        <f>FE!$N949</f>
        <v>250</v>
      </c>
      <c r="G47" s="508">
        <f>FE!$O949</f>
        <v>0</v>
      </c>
      <c r="H47" s="490"/>
    </row>
    <row r="48" spans="1:8" ht="18" customHeight="1" x14ac:dyDescent="0.3">
      <c r="A48" s="508">
        <f>FE!$Q101</f>
        <v>47</v>
      </c>
      <c r="B48" s="509">
        <f>FE!$P101</f>
        <v>246</v>
      </c>
      <c r="C48" s="508" t="str">
        <f>FE!$A101</f>
        <v>0307021</v>
      </c>
      <c r="D48" s="510" t="str">
        <f>FE!$B101</f>
        <v>Bélafalvi-Bálint Tamás</v>
      </c>
      <c r="E48" s="510" t="str">
        <f>FE!$C101</f>
        <v>MTK</v>
      </c>
      <c r="F48" s="508">
        <f>FE!$N101</f>
        <v>246</v>
      </c>
      <c r="G48" s="508">
        <f>FE!$O101</f>
        <v>0</v>
      </c>
      <c r="H48" s="490"/>
    </row>
    <row r="49" spans="1:8" ht="18" customHeight="1" x14ac:dyDescent="0.3">
      <c r="A49" s="508">
        <f>FE!$Q299</f>
        <v>47</v>
      </c>
      <c r="B49" s="509">
        <f>FE!$P299</f>
        <v>246</v>
      </c>
      <c r="C49" s="508" t="str">
        <f>FE!$A299</f>
        <v>980722</v>
      </c>
      <c r="D49" s="510" t="str">
        <f>FE!$B299</f>
        <v>Dr. Lovász Zoltán</v>
      </c>
      <c r="E49" s="510" t="str">
        <f>FE!$C299</f>
        <v>Tszk Gyula</v>
      </c>
      <c r="F49" s="508">
        <f>FE!$N299</f>
        <v>246</v>
      </c>
      <c r="G49" s="508">
        <f>FE!$O299</f>
        <v>0</v>
      </c>
      <c r="H49" s="490"/>
    </row>
    <row r="50" spans="1:8" ht="18" customHeight="1" x14ac:dyDescent="0.3">
      <c r="A50" s="508">
        <f>FE!$Q51</f>
        <v>49</v>
      </c>
      <c r="B50" s="509">
        <f>FE!$P51</f>
        <v>245</v>
      </c>
      <c r="C50" s="508" t="str">
        <f>FE!$A51</f>
        <v>0607310</v>
      </c>
      <c r="D50" s="510" t="str">
        <f>FE!$B51</f>
        <v>Bakonyi Dávid</v>
      </c>
      <c r="E50" s="510" t="str">
        <f>FE!$C51</f>
        <v>Pasarét TK</v>
      </c>
      <c r="F50" s="508">
        <f>FE!$N51</f>
        <v>245</v>
      </c>
      <c r="G50" s="508">
        <f>FE!$O51</f>
        <v>0</v>
      </c>
      <c r="H50" s="490"/>
    </row>
    <row r="51" spans="1:8" ht="18" customHeight="1" x14ac:dyDescent="0.3">
      <c r="A51" s="508">
        <f>FE!$Q1582</f>
        <v>49</v>
      </c>
      <c r="B51" s="509">
        <f>FE!$P1582</f>
        <v>245</v>
      </c>
      <c r="C51" s="508" t="str">
        <f>FE!$A1582</f>
        <v>0710020</v>
      </c>
      <c r="D51" s="510" t="str">
        <f>FE!$B1582</f>
        <v>Varga Zsombor Attila</v>
      </c>
      <c r="E51" s="510" t="str">
        <f>FE!$C1582</f>
        <v>Budaörsi SC</v>
      </c>
      <c r="F51" s="508">
        <f>FE!$N1582</f>
        <v>245</v>
      </c>
      <c r="G51" s="508">
        <f>FE!$O1582</f>
        <v>0</v>
      </c>
      <c r="H51" s="490"/>
    </row>
    <row r="52" spans="1:8" ht="18" customHeight="1" x14ac:dyDescent="0.3">
      <c r="A52" s="508">
        <f>FE!$Q1350</f>
        <v>51</v>
      </c>
      <c r="B52" s="509">
        <f>FE!$P1350</f>
        <v>241</v>
      </c>
      <c r="C52" s="508" t="str">
        <f>FE!$A1350</f>
        <v>100302</v>
      </c>
      <c r="D52" s="510" t="str">
        <f>FE!$B1350</f>
        <v>Szebeni Miklós</v>
      </c>
      <c r="E52" s="510" t="str">
        <f>FE!$C1350</f>
        <v>Okos Tenisz SE</v>
      </c>
      <c r="F52" s="508">
        <f>FE!$N1350</f>
        <v>241</v>
      </c>
      <c r="G52" s="508">
        <f>FE!$O1350</f>
        <v>0</v>
      </c>
      <c r="H52" s="490"/>
    </row>
    <row r="53" spans="1:8" ht="18" customHeight="1" x14ac:dyDescent="0.3">
      <c r="A53" s="508">
        <f>FE!$Q1013</f>
        <v>52</v>
      </c>
      <c r="B53" s="509">
        <f>FE!$P1013</f>
        <v>240</v>
      </c>
      <c r="C53" s="508" t="str">
        <f>FE!$A1013</f>
        <v>071102</v>
      </c>
      <c r="D53" s="510" t="str">
        <f>FE!$B1013</f>
        <v>Nagy Botond</v>
      </c>
      <c r="E53" s="510" t="str">
        <f>FE!$C1013</f>
        <v>Alfa TI</v>
      </c>
      <c r="F53" s="508">
        <f>FE!$N1013</f>
        <v>240</v>
      </c>
      <c r="G53" s="508">
        <f>FE!$O1013</f>
        <v>0</v>
      </c>
      <c r="H53" s="490"/>
    </row>
    <row r="54" spans="1:8" ht="18" customHeight="1" x14ac:dyDescent="0.3">
      <c r="A54" s="508">
        <f>FE!$Q236</f>
        <v>53</v>
      </c>
      <c r="B54" s="509">
        <f>FE!$P236</f>
        <v>234</v>
      </c>
      <c r="C54" s="508" t="str">
        <f>FE!$A236</f>
        <v>930818</v>
      </c>
      <c r="D54" s="510" t="str">
        <f>FE!$B236</f>
        <v>Csonka Gábor</v>
      </c>
      <c r="E54" s="510" t="str">
        <f>FE!$C236</f>
        <v>Bíbic TC</v>
      </c>
      <c r="F54" s="508">
        <f>FE!$N236</f>
        <v>234</v>
      </c>
      <c r="G54" s="508">
        <f>FE!$O236</f>
        <v>0</v>
      </c>
      <c r="H54" s="490"/>
    </row>
    <row r="55" spans="1:8" ht="18" customHeight="1" x14ac:dyDescent="0.3">
      <c r="A55" s="508">
        <f>FE!$Q1618</f>
        <v>54</v>
      </c>
      <c r="B55" s="509">
        <f>FE!$P1618</f>
        <v>232</v>
      </c>
      <c r="C55" s="508" t="str">
        <f>FE!$A1618</f>
        <v>0811020</v>
      </c>
      <c r="D55" s="510" t="str">
        <f>FE!$B1618</f>
        <v>Vitéz Csongor</v>
      </c>
      <c r="E55" s="510" t="str">
        <f>FE!$C1618</f>
        <v>F.gyarmat</v>
      </c>
      <c r="F55" s="508">
        <f>FE!$N1618</f>
        <v>232</v>
      </c>
      <c r="G55" s="508">
        <f>FE!$O1618</f>
        <v>0</v>
      </c>
      <c r="H55" s="490"/>
    </row>
    <row r="56" spans="1:8" ht="18" customHeight="1" x14ac:dyDescent="0.3">
      <c r="A56" s="508">
        <f>FE!$Q1650</f>
        <v>55</v>
      </c>
      <c r="B56" s="509">
        <f>FE!$P1650</f>
        <v>220</v>
      </c>
      <c r="C56" s="508" t="str">
        <f>FE!$A1650</f>
        <v>980212</v>
      </c>
      <c r="D56" s="510" t="str">
        <f>FE!$B1650</f>
        <v>Zeljenka Martin</v>
      </c>
      <c r="E56" s="510" t="str">
        <f>FE!$C1650</f>
        <v>Kőszegi SE</v>
      </c>
      <c r="F56" s="508">
        <f>FE!$N1650</f>
        <v>220</v>
      </c>
      <c r="G56" s="508">
        <f>FE!$O1650</f>
        <v>0</v>
      </c>
      <c r="H56" s="490"/>
    </row>
    <row r="57" spans="1:8" ht="18" customHeight="1" x14ac:dyDescent="0.3">
      <c r="A57" s="508">
        <f>FE!$Q1657</f>
        <v>55</v>
      </c>
      <c r="B57" s="509">
        <f>FE!$P1657</f>
        <v>220</v>
      </c>
      <c r="C57" s="508" t="str">
        <f>FE!$A1657</f>
        <v>060824</v>
      </c>
      <c r="D57" s="510" t="str">
        <f>FE!$B1657</f>
        <v>Zsembery András Nándor</v>
      </c>
      <c r="E57" s="510" t="str">
        <f>FE!$C1657</f>
        <v>UNIK SE</v>
      </c>
      <c r="F57" s="508">
        <f>FE!$N1657</f>
        <v>220</v>
      </c>
      <c r="G57" s="508">
        <f>FE!$O1657</f>
        <v>0</v>
      </c>
      <c r="H57" s="490"/>
    </row>
    <row r="58" spans="1:8" ht="18" customHeight="1" x14ac:dyDescent="0.3">
      <c r="A58" s="508">
        <f>FE!$Q734</f>
        <v>55</v>
      </c>
      <c r="B58" s="509">
        <f>FE!$P734</f>
        <v>220</v>
      </c>
      <c r="C58" s="508" t="str">
        <f>FE!$A734</f>
        <v>931231</v>
      </c>
      <c r="D58" s="510" t="str">
        <f>FE!$B734</f>
        <v>Kóczán Lajos</v>
      </c>
      <c r="E58" s="510" t="str">
        <f>FE!$C734</f>
        <v>Dorogi AC</v>
      </c>
      <c r="F58" s="508">
        <f>FE!$N734</f>
        <v>220</v>
      </c>
      <c r="G58" s="508">
        <f>FE!$O734</f>
        <v>0</v>
      </c>
      <c r="H58" s="490"/>
    </row>
    <row r="59" spans="1:8" ht="18" customHeight="1" x14ac:dyDescent="0.3">
      <c r="A59" s="508">
        <f>FE!$Q1649</f>
        <v>58</v>
      </c>
      <c r="B59" s="509">
        <f>FE!$P1649</f>
        <v>219</v>
      </c>
      <c r="C59" s="508" t="str">
        <f>FE!$A1649</f>
        <v>080103</v>
      </c>
      <c r="D59" s="510" t="str">
        <f>FE!$B1649</f>
        <v>Závaczki Milán</v>
      </c>
      <c r="E59" s="510" t="str">
        <f>FE!$C1649</f>
        <v>Marso TC</v>
      </c>
      <c r="F59" s="508">
        <f>FE!$N1649</f>
        <v>219</v>
      </c>
      <c r="G59" s="508">
        <f>FE!$O1649</f>
        <v>0</v>
      </c>
      <c r="H59" s="490"/>
    </row>
    <row r="60" spans="1:8" ht="18" customHeight="1" x14ac:dyDescent="0.3">
      <c r="A60" s="508">
        <f>FE!$Q1086</f>
        <v>59</v>
      </c>
      <c r="B60" s="509">
        <f>FE!$P1086</f>
        <v>215</v>
      </c>
      <c r="C60" s="508" t="str">
        <f>FE!$A1086</f>
        <v>040211</v>
      </c>
      <c r="D60" s="510" t="str">
        <f>FE!$B1086</f>
        <v>Páll Noel</v>
      </c>
      <c r="E60" s="510" t="str">
        <f>FE!$C1086</f>
        <v>DEAC</v>
      </c>
      <c r="F60" s="508">
        <f>FE!$N1086</f>
        <v>215</v>
      </c>
      <c r="G60" s="508">
        <f>FE!$O1086</f>
        <v>0</v>
      </c>
      <c r="H60" s="490"/>
    </row>
    <row r="61" spans="1:8" ht="18" customHeight="1" x14ac:dyDescent="0.3">
      <c r="A61" s="508">
        <f>FE!$Q498</f>
        <v>60</v>
      </c>
      <c r="B61" s="509">
        <f>FE!$P498</f>
        <v>211</v>
      </c>
      <c r="C61" s="508" t="str">
        <f>FE!$A498</f>
        <v>060920</v>
      </c>
      <c r="D61" s="510" t="str">
        <f>FE!$B498</f>
        <v>Hargitai Csaba</v>
      </c>
      <c r="E61" s="510" t="str">
        <f>FE!$C498</f>
        <v>Bebto Team</v>
      </c>
      <c r="F61" s="508">
        <f>FE!$N498</f>
        <v>211</v>
      </c>
      <c r="G61" s="508">
        <f>FE!$O498</f>
        <v>0</v>
      </c>
      <c r="H61" s="490"/>
    </row>
    <row r="62" spans="1:8" ht="18" customHeight="1" x14ac:dyDescent="0.3">
      <c r="A62" s="508">
        <f>FE!$Q957</f>
        <v>61</v>
      </c>
      <c r="B62" s="509">
        <f>FE!$P957</f>
        <v>210</v>
      </c>
      <c r="C62" s="508" t="str">
        <f>FE!$A957</f>
        <v>0305050</v>
      </c>
      <c r="D62" s="510" t="str">
        <f>FE!$B957</f>
        <v>Miljanic Markó</v>
      </c>
      <c r="E62" s="510" t="str">
        <f>FE!$C957</f>
        <v>PG Tenisz</v>
      </c>
      <c r="F62" s="508">
        <f>FE!$N957</f>
        <v>210</v>
      </c>
      <c r="G62" s="508">
        <f>FE!$O957</f>
        <v>0</v>
      </c>
      <c r="H62" s="490"/>
    </row>
    <row r="63" spans="1:8" ht="18" customHeight="1" x14ac:dyDescent="0.3">
      <c r="A63" s="508">
        <f>FE!$Q1127</f>
        <v>62</v>
      </c>
      <c r="B63" s="509">
        <f>FE!$P1127</f>
        <v>206</v>
      </c>
      <c r="C63" s="508" t="str">
        <f>FE!$A1127</f>
        <v>031208</v>
      </c>
      <c r="D63" s="510" t="str">
        <f>FE!$B1127</f>
        <v>Perjési Novakovic Marko</v>
      </c>
      <c r="E63" s="510" t="str">
        <f>FE!$C1127</f>
        <v>MTK</v>
      </c>
      <c r="F63" s="508">
        <f>FE!$N1127</f>
        <v>206</v>
      </c>
      <c r="G63" s="508">
        <f>FE!$O1127</f>
        <v>0</v>
      </c>
      <c r="H63" s="490"/>
    </row>
    <row r="64" spans="1:8" ht="18" customHeight="1" x14ac:dyDescent="0.3">
      <c r="A64" s="508">
        <f>FE!$Q902</f>
        <v>63</v>
      </c>
      <c r="B64" s="509">
        <f>FE!$P902</f>
        <v>200</v>
      </c>
      <c r="C64" s="508" t="str">
        <f>FE!$A902</f>
        <v>050514</v>
      </c>
      <c r="D64" s="510" t="str">
        <f>FE!$B902</f>
        <v>Markovits Milán</v>
      </c>
      <c r="E64" s="510" t="str">
        <f>FE!$C902</f>
        <v>Vasas SC</v>
      </c>
      <c r="F64" s="508">
        <f>FE!$N902</f>
        <v>0</v>
      </c>
      <c r="G64" s="508">
        <f>FE!$O902</f>
        <v>2</v>
      </c>
      <c r="H64" s="490"/>
    </row>
    <row r="65" spans="1:8" ht="18" customHeight="1" x14ac:dyDescent="0.3">
      <c r="A65" s="508">
        <f>FE!$Q931</f>
        <v>63</v>
      </c>
      <c r="B65" s="509">
        <f>FE!$P931</f>
        <v>200</v>
      </c>
      <c r="C65" s="508" t="str">
        <f>FE!$A931</f>
        <v>980620</v>
      </c>
      <c r="D65" s="510" t="str">
        <f>FE!$B931</f>
        <v>Mészáros Bence</v>
      </c>
      <c r="E65" s="510" t="str">
        <f>FE!$C931</f>
        <v>Dabasi TA</v>
      </c>
      <c r="F65" s="508">
        <f>FE!$N931</f>
        <v>200</v>
      </c>
      <c r="G65" s="508">
        <f>FE!$O931</f>
        <v>0</v>
      </c>
      <c r="H65" s="490"/>
    </row>
    <row r="66" spans="1:8" ht="18" customHeight="1" x14ac:dyDescent="0.3">
      <c r="A66" s="508">
        <f>FE!$Q517</f>
        <v>65</v>
      </c>
      <c r="B66" s="509">
        <f>FE!$P517</f>
        <v>198</v>
      </c>
      <c r="C66" s="508" t="str">
        <f>FE!$A517</f>
        <v>010925</v>
      </c>
      <c r="D66" s="510" t="str">
        <f>FE!$B517</f>
        <v>Héjjas Csongor</v>
      </c>
      <c r="E66" s="510" t="str">
        <f>FE!$C517</f>
        <v>Dorogi AC</v>
      </c>
      <c r="F66" s="508">
        <f>FE!$N517</f>
        <v>198</v>
      </c>
      <c r="G66" s="508">
        <f>FE!$O517</f>
        <v>0</v>
      </c>
      <c r="H66" s="490"/>
    </row>
    <row r="67" spans="1:8" ht="18" customHeight="1" x14ac:dyDescent="0.3">
      <c r="A67" s="508">
        <f>FE!$Q685</f>
        <v>66</v>
      </c>
      <c r="B67" s="509">
        <f>FE!$P685</f>
        <v>195</v>
      </c>
      <c r="C67" s="508" t="str">
        <f>FE!$A685</f>
        <v>000108</v>
      </c>
      <c r="D67" s="510" t="str">
        <f>FE!$B685</f>
        <v>Kincses Bence</v>
      </c>
      <c r="E67" s="510" t="str">
        <f>FE!$C685</f>
        <v>Tszk Gyula</v>
      </c>
      <c r="F67" s="508">
        <f>FE!$N685</f>
        <v>195</v>
      </c>
      <c r="G67" s="508">
        <f>FE!$O685</f>
        <v>0</v>
      </c>
      <c r="H67" s="490"/>
    </row>
    <row r="68" spans="1:8" ht="18" customHeight="1" x14ac:dyDescent="0.3">
      <c r="A68" s="508">
        <f>FE!$Q778</f>
        <v>66</v>
      </c>
      <c r="B68" s="509">
        <f>FE!$P778</f>
        <v>195</v>
      </c>
      <c r="C68" s="508" t="str">
        <f>FE!$A778</f>
        <v>080909</v>
      </c>
      <c r="D68" s="510" t="str">
        <f>FE!$B778</f>
        <v>Kovács Barnabás</v>
      </c>
      <c r="E68" s="510" t="str">
        <f>FE!$C778</f>
        <v>Sportmánia</v>
      </c>
      <c r="F68" s="508">
        <f>FE!$N778</f>
        <v>195</v>
      </c>
      <c r="G68" s="508">
        <f>FE!$O778</f>
        <v>0</v>
      </c>
      <c r="H68" s="490"/>
    </row>
    <row r="69" spans="1:8" ht="18" customHeight="1" x14ac:dyDescent="0.3">
      <c r="A69" s="508">
        <f>FE!$Q174</f>
        <v>66</v>
      </c>
      <c r="B69" s="509">
        <f>FE!$P174</f>
        <v>195</v>
      </c>
      <c r="C69" s="508" t="str">
        <f>FE!$A174</f>
        <v>910630</v>
      </c>
      <c r="D69" s="510" t="str">
        <f>FE!$B174</f>
        <v>Borsos Gábor</v>
      </c>
      <c r="E69" s="510" t="str">
        <f>FE!$C174</f>
        <v>Siófoki Sp</v>
      </c>
      <c r="F69" s="508">
        <f>FE!$N174</f>
        <v>195</v>
      </c>
      <c r="G69" s="508">
        <f>FE!$O174</f>
        <v>0</v>
      </c>
      <c r="H69" s="490"/>
    </row>
    <row r="70" spans="1:8" ht="18" customHeight="1" x14ac:dyDescent="0.3">
      <c r="A70" s="508">
        <f>FE!$Q1623</f>
        <v>69</v>
      </c>
      <c r="B70" s="509">
        <f>FE!$P1623</f>
        <v>194</v>
      </c>
      <c r="C70" s="508" t="str">
        <f>FE!$A1623</f>
        <v>0610272</v>
      </c>
      <c r="D70" s="510" t="str">
        <f>FE!$B1623</f>
        <v>Vizy Dávid</v>
      </c>
      <c r="E70" s="510" t="str">
        <f>FE!$C1623</f>
        <v>GYAC</v>
      </c>
      <c r="F70" s="508">
        <f>FE!$N1623</f>
        <v>194</v>
      </c>
      <c r="G70" s="508">
        <f>FE!$O1623</f>
        <v>0</v>
      </c>
      <c r="H70" s="490"/>
    </row>
    <row r="71" spans="1:8" ht="18" customHeight="1" x14ac:dyDescent="0.3">
      <c r="A71" s="508">
        <f>FE!$Q139</f>
        <v>70</v>
      </c>
      <c r="B71" s="509">
        <f>FE!$P139</f>
        <v>190</v>
      </c>
      <c r="C71" s="508" t="str">
        <f>FE!$A139</f>
        <v>960229</v>
      </c>
      <c r="D71" s="510" t="str">
        <f>FE!$B139</f>
        <v>Bíró André</v>
      </c>
      <c r="E71" s="510" t="str">
        <f>FE!$C139</f>
        <v>GYAC</v>
      </c>
      <c r="F71" s="508">
        <f>FE!$N139</f>
        <v>190</v>
      </c>
      <c r="G71" s="508">
        <f>FE!$O139</f>
        <v>0</v>
      </c>
      <c r="H71" s="490"/>
    </row>
    <row r="72" spans="1:8" ht="18" customHeight="1" x14ac:dyDescent="0.3">
      <c r="A72" s="508">
        <f>FE!$Q802</f>
        <v>71</v>
      </c>
      <c r="B72" s="509">
        <f>FE!$P802</f>
        <v>187</v>
      </c>
      <c r="C72" s="508" t="str">
        <f>FE!$A802</f>
        <v>080410</v>
      </c>
      <c r="D72" s="510" t="str">
        <f>FE!$B802</f>
        <v>Kövesligeti Lénárd</v>
      </c>
      <c r="E72" s="510" t="str">
        <f>FE!$C802</f>
        <v>Pasarét TK</v>
      </c>
      <c r="F72" s="508">
        <f>FE!$N802</f>
        <v>187</v>
      </c>
      <c r="G72" s="508">
        <f>FE!$O802</f>
        <v>0</v>
      </c>
      <c r="H72" s="490"/>
    </row>
    <row r="73" spans="1:8" ht="18" customHeight="1" x14ac:dyDescent="0.3">
      <c r="A73" s="508">
        <f>FE!$Q167</f>
        <v>72</v>
      </c>
      <c r="B73" s="509">
        <f>FE!$P167</f>
        <v>186</v>
      </c>
      <c r="C73" s="508" t="str">
        <f>FE!$A167</f>
        <v>070428</v>
      </c>
      <c r="D73" s="510" t="str">
        <f>FE!$B167</f>
        <v>Boros Bence</v>
      </c>
      <c r="E73" s="510" t="str">
        <f>FE!$C167</f>
        <v>Vasas SC</v>
      </c>
      <c r="F73" s="508">
        <f>FE!$N167</f>
        <v>186</v>
      </c>
      <c r="G73" s="508">
        <f>FE!$O167</f>
        <v>0</v>
      </c>
      <c r="H73" s="490"/>
    </row>
    <row r="74" spans="1:8" ht="18" customHeight="1" x14ac:dyDescent="0.3">
      <c r="A74" s="508">
        <f>FE!$Q1434</f>
        <v>73</v>
      </c>
      <c r="B74" s="509">
        <f>FE!$P1434</f>
        <v>185</v>
      </c>
      <c r="C74" s="508" t="str">
        <f>FE!$A1434</f>
        <v>990320</v>
      </c>
      <c r="D74" s="510" t="str">
        <f>FE!$B1434</f>
        <v>Tamás Bence</v>
      </c>
      <c r="E74" s="510" t="str">
        <f>FE!$C1434</f>
        <v>Sportmánia</v>
      </c>
      <c r="F74" s="508">
        <f>FE!$N1434</f>
        <v>185</v>
      </c>
      <c r="G74" s="508">
        <f>FE!$O1434</f>
        <v>0</v>
      </c>
      <c r="H74" s="490"/>
    </row>
    <row r="75" spans="1:8" ht="18" customHeight="1" x14ac:dyDescent="0.3">
      <c r="A75" s="508">
        <f>FE!$Q1018</f>
        <v>74</v>
      </c>
      <c r="B75" s="509">
        <f>FE!$P1018</f>
        <v>183</v>
      </c>
      <c r="C75" s="508" t="str">
        <f>FE!$A1018</f>
        <v>0612110</v>
      </c>
      <c r="D75" s="510" t="str">
        <f>FE!$B1018</f>
        <v>Nagy Kende</v>
      </c>
      <c r="E75" s="510" t="str">
        <f>FE!$C1018</f>
        <v>Bebto Team</v>
      </c>
      <c r="F75" s="508">
        <f>FE!$N1018</f>
        <v>183</v>
      </c>
      <c r="G75" s="508">
        <f>FE!$O1018</f>
        <v>0</v>
      </c>
      <c r="H75" s="490"/>
    </row>
    <row r="76" spans="1:8" ht="18" customHeight="1" x14ac:dyDescent="0.3">
      <c r="A76" s="508">
        <f>FE!$Q1595</f>
        <v>75</v>
      </c>
      <c r="B76" s="509">
        <f>FE!$P1595</f>
        <v>180</v>
      </c>
      <c r="C76" s="508" t="str">
        <f>FE!$A1595</f>
        <v>8110010</v>
      </c>
      <c r="D76" s="510" t="str">
        <f>FE!$B1595</f>
        <v>Vécsey Barna Bence</v>
      </c>
      <c r="E76" s="510" t="str">
        <f>FE!$C1595</f>
        <v>Dorogi AC</v>
      </c>
      <c r="F76" s="508">
        <f>FE!$N1595</f>
        <v>180</v>
      </c>
      <c r="G76" s="508">
        <f>FE!$O1595</f>
        <v>0</v>
      </c>
      <c r="H76" s="490"/>
    </row>
    <row r="77" spans="1:8" ht="18" customHeight="1" x14ac:dyDescent="0.3">
      <c r="A77" s="508">
        <f>FE!$Q1230</f>
        <v>75</v>
      </c>
      <c r="B77" s="509">
        <f>FE!$P1230</f>
        <v>180</v>
      </c>
      <c r="C77" s="508" t="str">
        <f>FE!$A1230</f>
        <v>050614</v>
      </c>
      <c r="D77" s="510" t="str">
        <f>FE!$B1230</f>
        <v>Sávay Zalán Sándor</v>
      </c>
      <c r="E77" s="510" t="str">
        <f>FE!$C1230</f>
        <v>GYAC</v>
      </c>
      <c r="F77" s="508">
        <f>FE!$N1230</f>
        <v>180</v>
      </c>
      <c r="G77" s="508">
        <f>FE!$O1230</f>
        <v>0</v>
      </c>
      <c r="H77" s="490"/>
    </row>
    <row r="78" spans="1:8" ht="18" customHeight="1" x14ac:dyDescent="0.3">
      <c r="A78" s="508">
        <f>FE!$Q516</f>
        <v>75</v>
      </c>
      <c r="B78" s="509">
        <f>FE!$P516</f>
        <v>180</v>
      </c>
      <c r="C78" s="508" t="str">
        <f>FE!$A516</f>
        <v>091117</v>
      </c>
      <c r="D78" s="510" t="str">
        <f>FE!$B516</f>
        <v>Heiszer Flórián</v>
      </c>
      <c r="E78" s="510" t="str">
        <f>FE!$C516</f>
        <v>Labdás Sportok</v>
      </c>
      <c r="F78" s="508">
        <f>FE!$N516</f>
        <v>180</v>
      </c>
      <c r="G78" s="508">
        <f>FE!$O516</f>
        <v>0</v>
      </c>
      <c r="H78" s="490"/>
    </row>
    <row r="79" spans="1:8" ht="18" customHeight="1" x14ac:dyDescent="0.3">
      <c r="A79" s="508">
        <f>FE!$Q309</f>
        <v>78</v>
      </c>
      <c r="B79" s="509">
        <f>FE!$P309</f>
        <v>176</v>
      </c>
      <c r="C79" s="508" t="str">
        <f>FE!$A309</f>
        <v>020406</v>
      </c>
      <c r="D79" s="510" t="str">
        <f>FE!$B309</f>
        <v>Dulganov Richárd</v>
      </c>
      <c r="E79" s="510" t="str">
        <f>FE!$C309</f>
        <v>Sportmánia</v>
      </c>
      <c r="F79" s="508">
        <f>FE!$N309</f>
        <v>176</v>
      </c>
      <c r="G79" s="508">
        <f>FE!$O309</f>
        <v>0</v>
      </c>
      <c r="H79" s="490"/>
    </row>
    <row r="80" spans="1:8" ht="18" customHeight="1" x14ac:dyDescent="0.3">
      <c r="A80" s="508">
        <f>FE!$Q1008</f>
        <v>79</v>
      </c>
      <c r="B80" s="509">
        <f>FE!$P1008</f>
        <v>175</v>
      </c>
      <c r="C80" s="508" t="str">
        <f>FE!$A1008</f>
        <v>031120</v>
      </c>
      <c r="D80" s="510" t="str">
        <f>FE!$B1008</f>
        <v>Nádasy Gergely</v>
      </c>
      <c r="E80" s="510" t="str">
        <f>FE!$C1008</f>
        <v>SZVUK SE</v>
      </c>
      <c r="F80" s="508">
        <f>FE!$N1008</f>
        <v>175</v>
      </c>
      <c r="G80" s="508">
        <f>FE!$O1008</f>
        <v>0</v>
      </c>
      <c r="H80" s="490"/>
    </row>
    <row r="81" spans="1:8" ht="18" customHeight="1" x14ac:dyDescent="0.3">
      <c r="A81" s="508">
        <f>FE!$Q918</f>
        <v>80</v>
      </c>
      <c r="B81" s="509">
        <f>FE!$P918</f>
        <v>173</v>
      </c>
      <c r="C81" s="508" t="str">
        <f>FE!$A918</f>
        <v>050318</v>
      </c>
      <c r="D81" s="510" t="str">
        <f>FE!$B918</f>
        <v>Mateja Gojkovic</v>
      </c>
      <c r="E81" s="510" t="str">
        <f>FE!$C918</f>
        <v>TSZSK Gyula</v>
      </c>
      <c r="F81" s="508">
        <f>FE!$N918</f>
        <v>173</v>
      </c>
      <c r="G81" s="508">
        <f>FE!$O918</f>
        <v>0</v>
      </c>
      <c r="H81" s="490"/>
    </row>
    <row r="82" spans="1:8" ht="18" customHeight="1" x14ac:dyDescent="0.3">
      <c r="A82" s="508">
        <f>FE!$Q1444</f>
        <v>81</v>
      </c>
      <c r="B82" s="509">
        <f>FE!$P1444</f>
        <v>170</v>
      </c>
      <c r="C82" s="508" t="str">
        <f>FE!$A1444</f>
        <v>060611</v>
      </c>
      <c r="D82" s="510" t="str">
        <f>FE!$B1444</f>
        <v>Taskovics Viktor</v>
      </c>
      <c r="E82" s="510" t="str">
        <f>FE!$C1444</f>
        <v>Halasi TC</v>
      </c>
      <c r="F82" s="508">
        <f>FE!$N1444</f>
        <v>170</v>
      </c>
      <c r="G82" s="508">
        <f>FE!$O1444</f>
        <v>0</v>
      </c>
      <c r="H82" s="490"/>
    </row>
    <row r="83" spans="1:8" ht="18" customHeight="1" x14ac:dyDescent="0.3">
      <c r="A83" s="508">
        <f>FE!$Q1630</f>
        <v>81</v>
      </c>
      <c r="B83" s="509">
        <f>FE!$P1630</f>
        <v>170</v>
      </c>
      <c r="C83" s="508" t="str">
        <f>FE!$A1630</f>
        <v>000306</v>
      </c>
      <c r="D83" s="510" t="str">
        <f>FE!$B1630</f>
        <v>Vörös Máté</v>
      </c>
      <c r="E83" s="510" t="str">
        <f>FE!$C1630</f>
        <v>Kőszegi SE</v>
      </c>
      <c r="F83" s="508">
        <f>FE!$N1630</f>
        <v>170</v>
      </c>
      <c r="G83" s="508">
        <f>FE!$O1630</f>
        <v>0</v>
      </c>
      <c r="H83" s="490"/>
    </row>
    <row r="84" spans="1:8" ht="18" customHeight="1" x14ac:dyDescent="0.3">
      <c r="A84" s="508">
        <f>FE!$Q196</f>
        <v>83</v>
      </c>
      <c r="B84" s="509">
        <f>FE!$P196</f>
        <v>168</v>
      </c>
      <c r="C84" s="508" t="str">
        <f>FE!$A196</f>
        <v>770523</v>
      </c>
      <c r="D84" s="510" t="str">
        <f>FE!$B196</f>
        <v>Burcsi Péter</v>
      </c>
      <c r="E84" s="510" t="str">
        <f>FE!$C196</f>
        <v>W-Sport SE</v>
      </c>
      <c r="F84" s="508">
        <f>FE!$N196</f>
        <v>168</v>
      </c>
      <c r="G84" s="508">
        <f>FE!$O196</f>
        <v>0</v>
      </c>
      <c r="H84" s="490"/>
    </row>
    <row r="85" spans="1:8" ht="18" customHeight="1" x14ac:dyDescent="0.3">
      <c r="A85" s="508">
        <f>FE!$Q344</f>
        <v>84</v>
      </c>
      <c r="B85" s="509">
        <f>FE!$P344</f>
        <v>165</v>
      </c>
      <c r="C85" s="508" t="str">
        <f>FE!$A344</f>
        <v>061207</v>
      </c>
      <c r="D85" s="510" t="str">
        <f>FE!$B344</f>
        <v>Farkas Martin</v>
      </c>
      <c r="E85" s="510" t="str">
        <f>FE!$C344</f>
        <v>Orosháza</v>
      </c>
      <c r="F85" s="508">
        <f>FE!$N344</f>
        <v>165</v>
      </c>
      <c r="G85" s="508">
        <f>FE!$O344</f>
        <v>0</v>
      </c>
      <c r="H85" s="490"/>
    </row>
    <row r="86" spans="1:8" ht="18" customHeight="1" x14ac:dyDescent="0.3">
      <c r="A86" s="508">
        <f>FE!$Q882</f>
        <v>84</v>
      </c>
      <c r="B86" s="509">
        <f>FE!$P882</f>
        <v>165</v>
      </c>
      <c r="C86" s="508" t="str">
        <f>FE!$A882</f>
        <v>070123</v>
      </c>
      <c r="D86" s="510" t="str">
        <f>FE!$B882</f>
        <v>Major Áron János</v>
      </c>
      <c r="E86" s="510" t="str">
        <f>FE!$C882</f>
        <v>Vasas SC</v>
      </c>
      <c r="F86" s="508">
        <f>FE!$N882</f>
        <v>165</v>
      </c>
      <c r="G86" s="508">
        <f>FE!$O882</f>
        <v>0</v>
      </c>
      <c r="H86" s="490"/>
    </row>
    <row r="87" spans="1:8" ht="18" customHeight="1" x14ac:dyDescent="0.3">
      <c r="A87" s="508">
        <f>FE!$Q60</f>
        <v>86</v>
      </c>
      <c r="B87" s="509">
        <f>FE!$P60</f>
        <v>164</v>
      </c>
      <c r="C87" s="508" t="str">
        <f>FE!$A60</f>
        <v>070129</v>
      </c>
      <c r="D87" s="510" t="str">
        <f>FE!$B60</f>
        <v>Baleja Konor</v>
      </c>
      <c r="E87" s="510" t="str">
        <f>FE!$C60</f>
        <v>Alfa TI</v>
      </c>
      <c r="F87" s="508">
        <f>FE!$N60</f>
        <v>164</v>
      </c>
      <c r="G87" s="508">
        <f>FE!$O60</f>
        <v>0</v>
      </c>
      <c r="H87" s="490"/>
    </row>
    <row r="88" spans="1:8" ht="18" customHeight="1" x14ac:dyDescent="0.3">
      <c r="A88" s="508">
        <f>FE!$Q1349</f>
        <v>87</v>
      </c>
      <c r="B88" s="509">
        <f>FE!$P1349</f>
        <v>162</v>
      </c>
      <c r="C88" s="508" t="str">
        <f>FE!$A1349</f>
        <v>970911</v>
      </c>
      <c r="D88" s="510" t="str">
        <f>FE!$B1349</f>
        <v>Szebeni Dániel</v>
      </c>
      <c r="E88" s="510" t="str">
        <f>FE!$C1349</f>
        <v>Okos Tenisz SE</v>
      </c>
      <c r="F88" s="508">
        <f>FE!$N1349</f>
        <v>162</v>
      </c>
      <c r="G88" s="508">
        <f>FE!$O1349</f>
        <v>0</v>
      </c>
      <c r="H88" s="490"/>
    </row>
    <row r="89" spans="1:8" ht="18" customHeight="1" x14ac:dyDescent="0.3">
      <c r="A89" s="508">
        <f>FE!$Q186</f>
        <v>88</v>
      </c>
      <c r="B89" s="509">
        <f>FE!$P186</f>
        <v>161</v>
      </c>
      <c r="C89" s="508" t="str">
        <f>FE!$A186</f>
        <v>051012</v>
      </c>
      <c r="D89" s="510" t="str">
        <f>FE!$B186</f>
        <v>Budai Zoltán András</v>
      </c>
      <c r="E89" s="510" t="str">
        <f>FE!$C186</f>
        <v>Kiskút TK</v>
      </c>
      <c r="F89" s="508">
        <f>FE!$N186</f>
        <v>161</v>
      </c>
      <c r="G89" s="508">
        <f>FE!$O186</f>
        <v>0</v>
      </c>
      <c r="H89" s="490"/>
    </row>
    <row r="90" spans="1:8" ht="18" customHeight="1" x14ac:dyDescent="0.3">
      <c r="A90" s="508">
        <f>FE!$Q84</f>
        <v>88</v>
      </c>
      <c r="B90" s="509">
        <f>FE!$P84</f>
        <v>161</v>
      </c>
      <c r="C90" s="508" t="str">
        <f>FE!$A84</f>
        <v>931209</v>
      </c>
      <c r="D90" s="510" t="str">
        <f>FE!$B84</f>
        <v>Barta Balázs Ödön</v>
      </c>
      <c r="E90" s="510" t="str">
        <f>FE!$C84</f>
        <v>TSZSK Gyula</v>
      </c>
      <c r="F90" s="508">
        <f>FE!$N84</f>
        <v>161</v>
      </c>
      <c r="G90" s="508">
        <f>FE!$O84</f>
        <v>0</v>
      </c>
      <c r="H90" s="490"/>
    </row>
    <row r="91" spans="1:8" ht="18" customHeight="1" x14ac:dyDescent="0.3">
      <c r="A91" s="508">
        <f>FE!$Q992</f>
        <v>90</v>
      </c>
      <c r="B91" s="509">
        <f>FE!$P992</f>
        <v>160</v>
      </c>
      <c r="C91" s="508" t="str">
        <f>FE!$A992</f>
        <v>0904211</v>
      </c>
      <c r="D91" s="510" t="str">
        <f>FE!$B992</f>
        <v>Mone-Mihai Dragos</v>
      </c>
      <c r="E91" s="510" t="str">
        <f>FE!$C992</f>
        <v>külf.</v>
      </c>
      <c r="F91" s="508">
        <f>FE!$N992</f>
        <v>160</v>
      </c>
      <c r="G91" s="508">
        <f>FE!$O992</f>
        <v>0</v>
      </c>
      <c r="H91" s="490"/>
    </row>
    <row r="92" spans="1:8" ht="18" customHeight="1" x14ac:dyDescent="0.3">
      <c r="A92" s="508">
        <f>FE!$Q535</f>
        <v>91</v>
      </c>
      <c r="B92" s="509">
        <f>FE!$P535</f>
        <v>159</v>
      </c>
      <c r="C92" s="508" t="str">
        <f>FE!$A535</f>
        <v>770207</v>
      </c>
      <c r="D92" s="510" t="str">
        <f>FE!$B535</f>
        <v>Hitter Csaba</v>
      </c>
      <c r="E92" s="510" t="str">
        <f>FE!$C535</f>
        <v>B.almádi</v>
      </c>
      <c r="F92" s="508">
        <f>FE!$N535</f>
        <v>159</v>
      </c>
      <c r="G92" s="508">
        <f>FE!$O535</f>
        <v>0</v>
      </c>
      <c r="H92" s="490"/>
    </row>
    <row r="93" spans="1:8" ht="18" customHeight="1" x14ac:dyDescent="0.3">
      <c r="A93" s="508">
        <f>FE!$Q213</f>
        <v>92</v>
      </c>
      <c r="B93" s="509">
        <f>FE!$P213</f>
        <v>157</v>
      </c>
      <c r="C93" s="508" t="str">
        <f>FE!$A213</f>
        <v>010706</v>
      </c>
      <c r="D93" s="510" t="str">
        <f>FE!$B213</f>
        <v>Cseh Tamás Krisztofer</v>
      </c>
      <c r="E93" s="510" t="str">
        <f>FE!$C213</f>
        <v>MozGo SE</v>
      </c>
      <c r="F93" s="508">
        <f>FE!$N213</f>
        <v>157</v>
      </c>
      <c r="G93" s="508">
        <f>FE!$O213</f>
        <v>0</v>
      </c>
      <c r="H93" s="490"/>
    </row>
    <row r="94" spans="1:8" ht="18" customHeight="1" x14ac:dyDescent="0.3">
      <c r="A94" s="508">
        <f>FE!$Q1082</f>
        <v>92</v>
      </c>
      <c r="B94" s="509">
        <f>FE!$P1082</f>
        <v>157</v>
      </c>
      <c r="C94" s="508" t="str">
        <f>FE!$A1082</f>
        <v>050120</v>
      </c>
      <c r="D94" s="510" t="str">
        <f>FE!$B1082</f>
        <v>Pálfi Zoltán</v>
      </c>
      <c r="E94" s="510" t="str">
        <f>FE!$C1082</f>
        <v>Vasas SC</v>
      </c>
      <c r="F94" s="508">
        <f>FE!$N1082</f>
        <v>157</v>
      </c>
      <c r="G94" s="508">
        <f>FE!$O1082</f>
        <v>0</v>
      </c>
      <c r="H94" s="490"/>
    </row>
    <row r="95" spans="1:8" ht="18" customHeight="1" x14ac:dyDescent="0.3">
      <c r="A95" s="508">
        <f>FE!$Q1142</f>
        <v>92</v>
      </c>
      <c r="B95" s="509">
        <f>FE!$P1142</f>
        <v>157</v>
      </c>
      <c r="C95" s="508" t="str">
        <f>FE!$A1142</f>
        <v>870616</v>
      </c>
      <c r="D95" s="510" t="str">
        <f>FE!$B1142</f>
        <v>Pfliegel Ádám</v>
      </c>
      <c r="E95" s="510" t="str">
        <f>FE!$C1142</f>
        <v>Dorog AC</v>
      </c>
      <c r="F95" s="508">
        <f>FE!$N1142</f>
        <v>157</v>
      </c>
      <c r="G95" s="508">
        <f>FE!$O1142</f>
        <v>0</v>
      </c>
      <c r="H95" s="490"/>
    </row>
    <row r="96" spans="1:8" ht="18" customHeight="1" x14ac:dyDescent="0.3">
      <c r="A96" s="508">
        <f>FE!$Q921</f>
        <v>95</v>
      </c>
      <c r="B96" s="509">
        <f>FE!$P921</f>
        <v>150</v>
      </c>
      <c r="C96" s="508" t="str">
        <f>FE!$A921</f>
        <v>8507020</v>
      </c>
      <c r="D96" s="510" t="str">
        <f>FE!$B921</f>
        <v>Máthé Gábor</v>
      </c>
      <c r="E96" s="510" t="str">
        <f>FE!$C921</f>
        <v>MTK</v>
      </c>
      <c r="F96" s="508">
        <f>FE!$N921</f>
        <v>150</v>
      </c>
      <c r="G96" s="508">
        <f>FE!$O921</f>
        <v>0</v>
      </c>
      <c r="H96" s="490"/>
    </row>
    <row r="97" spans="1:8" ht="18" customHeight="1" x14ac:dyDescent="0.3">
      <c r="A97" s="508">
        <f>FE!$Q1659</f>
        <v>96</v>
      </c>
      <c r="B97" s="509">
        <f>FE!$P1659</f>
        <v>145</v>
      </c>
      <c r="C97" s="508" t="str">
        <f>FE!$A1659</f>
        <v>030623</v>
      </c>
      <c r="D97" s="510" t="str">
        <f>FE!$B1659</f>
        <v>Zsigrai László</v>
      </c>
      <c r="E97" s="510" t="str">
        <f>FE!$C1659</f>
        <v>Sportmánia</v>
      </c>
      <c r="F97" s="508">
        <f>FE!$N1659</f>
        <v>145</v>
      </c>
      <c r="G97" s="508">
        <f>FE!$O1659</f>
        <v>0</v>
      </c>
      <c r="H97" s="490"/>
    </row>
    <row r="98" spans="1:8" ht="18" customHeight="1" x14ac:dyDescent="0.3">
      <c r="A98" s="508">
        <f>FE!$Q76</f>
        <v>97</v>
      </c>
      <c r="B98" s="509">
        <f>FE!$P76</f>
        <v>140</v>
      </c>
      <c r="C98" s="508" t="str">
        <f>FE!$A76</f>
        <v>060131</v>
      </c>
      <c r="D98" s="510" t="str">
        <f>FE!$B76</f>
        <v>Bányai Benedek</v>
      </c>
      <c r="E98" s="510" t="str">
        <f>FE!$C76</f>
        <v>DEAC</v>
      </c>
      <c r="F98" s="508">
        <f>FE!$N76</f>
        <v>140</v>
      </c>
      <c r="G98" s="508">
        <f>FE!$O76</f>
        <v>0</v>
      </c>
      <c r="H98" s="490"/>
    </row>
    <row r="99" spans="1:8" ht="18" customHeight="1" x14ac:dyDescent="0.3">
      <c r="A99" s="508">
        <f>FE!$Q371</f>
        <v>97</v>
      </c>
      <c r="B99" s="509">
        <f>FE!$P371</f>
        <v>140</v>
      </c>
      <c r="C99" s="508" t="str">
        <f>FE!$A371</f>
        <v>0508203</v>
      </c>
      <c r="D99" s="510" t="str">
        <f>FE!$B371</f>
        <v>Fodor Kornél</v>
      </c>
      <c r="E99" s="510" t="str">
        <f>FE!$C371</f>
        <v>Baji KSE</v>
      </c>
      <c r="F99" s="508">
        <f>FE!$N371</f>
        <v>140</v>
      </c>
      <c r="G99" s="508">
        <f>FE!$O371</f>
        <v>0</v>
      </c>
      <c r="H99" s="490"/>
    </row>
    <row r="100" spans="1:8" ht="18" customHeight="1" x14ac:dyDescent="0.3">
      <c r="A100" s="508">
        <f>FE!$Q620</f>
        <v>97</v>
      </c>
      <c r="B100" s="509">
        <f>FE!$P620</f>
        <v>140</v>
      </c>
      <c r="C100" s="508" t="str">
        <f>FE!$A620</f>
        <v>010616</v>
      </c>
      <c r="D100" s="510" t="str">
        <f>FE!$B620</f>
        <v>Juhos Tibor</v>
      </c>
      <c r="E100" s="510" t="str">
        <f>FE!$C620</f>
        <v>Sportmánia</v>
      </c>
      <c r="F100" s="508">
        <f>FE!$N620</f>
        <v>140</v>
      </c>
      <c r="G100" s="508">
        <f>FE!$O620</f>
        <v>0</v>
      </c>
      <c r="H100" s="490"/>
    </row>
    <row r="101" spans="1:8" ht="18" customHeight="1" x14ac:dyDescent="0.3">
      <c r="A101" s="508">
        <f>FE!$Q615</f>
        <v>97</v>
      </c>
      <c r="B101" s="509">
        <f>FE!$P615</f>
        <v>140</v>
      </c>
      <c r="C101" s="508" t="str">
        <f>FE!$A615</f>
        <v>0107040</v>
      </c>
      <c r="D101" s="510" t="str">
        <f>FE!$B615</f>
        <v>Juhász Krisztián</v>
      </c>
      <c r="E101" s="510" t="str">
        <f>FE!$C615</f>
        <v>külf.</v>
      </c>
      <c r="F101" s="508">
        <f>FE!$N615</f>
        <v>140</v>
      </c>
      <c r="G101" s="508">
        <f>FE!$O615</f>
        <v>0</v>
      </c>
      <c r="H101" s="490"/>
    </row>
    <row r="102" spans="1:8" ht="18" customHeight="1" x14ac:dyDescent="0.3">
      <c r="A102" s="508">
        <f>FE!$Q748</f>
        <v>97</v>
      </c>
      <c r="B102" s="509">
        <f>FE!$P748</f>
        <v>140</v>
      </c>
      <c r="C102" s="508" t="str">
        <f>FE!$A748</f>
        <v>8805270</v>
      </c>
      <c r="D102" s="510" t="str">
        <f>FE!$B748</f>
        <v>Kollár Péter</v>
      </c>
      <c r="E102" s="510" t="str">
        <f>FE!$C748</f>
        <v>AMC</v>
      </c>
      <c r="F102" s="508">
        <f>FE!$N748</f>
        <v>140</v>
      </c>
      <c r="G102" s="508">
        <f>FE!$O748</f>
        <v>0</v>
      </c>
      <c r="H102" s="490"/>
    </row>
    <row r="103" spans="1:8" ht="18" customHeight="1" x14ac:dyDescent="0.3">
      <c r="A103" s="508">
        <f>FE!$Q1345</f>
        <v>102</v>
      </c>
      <c r="B103" s="509">
        <f>FE!$P1345</f>
        <v>137</v>
      </c>
      <c r="C103" s="508" t="str">
        <f>FE!$A1345</f>
        <v>820405</v>
      </c>
      <c r="D103" s="510" t="str">
        <f>FE!$B1345</f>
        <v>Szathmáry Tibor</v>
      </c>
      <c r="E103" s="510" t="str">
        <f>FE!$C1345</f>
        <v>Dabasi TA</v>
      </c>
      <c r="F103" s="508">
        <f>FE!$N1345</f>
        <v>137</v>
      </c>
      <c r="G103" s="508">
        <f>FE!$O1345</f>
        <v>0</v>
      </c>
      <c r="H103" s="490"/>
    </row>
    <row r="104" spans="1:8" ht="18" customHeight="1" x14ac:dyDescent="0.3">
      <c r="A104" s="508">
        <f>FE!$Q1586</f>
        <v>103</v>
      </c>
      <c r="B104" s="509">
        <f>FE!$P1586</f>
        <v>135</v>
      </c>
      <c r="C104" s="508" t="str">
        <f>FE!$A1586</f>
        <v>980310</v>
      </c>
      <c r="D104" s="510" t="str">
        <f>FE!$B1586</f>
        <v>Városi Ferenc</v>
      </c>
      <c r="E104" s="510" t="str">
        <f>FE!$C1586</f>
        <v>Dabasi TA</v>
      </c>
      <c r="F104" s="508">
        <f>FE!$N1586</f>
        <v>135</v>
      </c>
      <c r="G104" s="508">
        <f>FE!$O1586</f>
        <v>0</v>
      </c>
      <c r="H104" s="490"/>
    </row>
    <row r="105" spans="1:8" ht="18" customHeight="1" x14ac:dyDescent="0.3">
      <c r="A105" s="508">
        <f>FE!$Q554</f>
        <v>104</v>
      </c>
      <c r="B105" s="509">
        <f>FE!$P554</f>
        <v>133</v>
      </c>
      <c r="C105" s="508" t="str">
        <f>FE!$A554</f>
        <v>071130</v>
      </c>
      <c r="D105" s="510" t="str">
        <f>FE!$B554</f>
        <v>Horváth Bence</v>
      </c>
      <c r="E105" s="510" t="str">
        <f>FE!$C554</f>
        <v>Budaörs SC</v>
      </c>
      <c r="F105" s="508">
        <f>FE!$N554</f>
        <v>133</v>
      </c>
      <c r="G105" s="508">
        <f>FE!$O554</f>
        <v>0</v>
      </c>
      <c r="H105" s="490"/>
    </row>
    <row r="106" spans="1:8" ht="18" customHeight="1" x14ac:dyDescent="0.3">
      <c r="A106" s="508">
        <f>FE!$Q1261</f>
        <v>105</v>
      </c>
      <c r="B106" s="509">
        <f>FE!$P1261</f>
        <v>131</v>
      </c>
      <c r="C106" s="508" t="str">
        <f>FE!$A1261</f>
        <v>060731</v>
      </c>
      <c r="D106" s="510" t="str">
        <f>FE!$B1261</f>
        <v>Sinkalovics Patrik Alex</v>
      </c>
      <c r="E106" s="510" t="str">
        <f>FE!$C1261</f>
        <v>Budaörs SC</v>
      </c>
      <c r="F106" s="508">
        <f>FE!$N1261</f>
        <v>131</v>
      </c>
      <c r="G106" s="508">
        <f>FE!$O1261</f>
        <v>0</v>
      </c>
      <c r="H106" s="490"/>
    </row>
    <row r="107" spans="1:8" ht="18" customHeight="1" x14ac:dyDescent="0.3">
      <c r="A107" s="508">
        <f>FE!$Q1231</f>
        <v>106</v>
      </c>
      <c r="B107" s="509">
        <f>FE!$P1231</f>
        <v>130</v>
      </c>
      <c r="C107" s="508" t="str">
        <f>FE!$A1231</f>
        <v>080726</v>
      </c>
      <c r="D107" s="510" t="str">
        <f>FE!$B1231</f>
        <v>Savgira Alexey</v>
      </c>
      <c r="E107" s="510" t="str">
        <f>FE!$C1231</f>
        <v>MTK</v>
      </c>
      <c r="F107" s="508">
        <f>FE!$N1231</f>
        <v>130</v>
      </c>
      <c r="G107" s="508">
        <f>FE!$O1231</f>
        <v>0</v>
      </c>
      <c r="H107" s="490"/>
    </row>
    <row r="108" spans="1:8" ht="18" customHeight="1" x14ac:dyDescent="0.3">
      <c r="A108" s="508">
        <f>FE!$Q361</f>
        <v>107</v>
      </c>
      <c r="B108" s="509">
        <f>FE!$P361</f>
        <v>128</v>
      </c>
      <c r="C108" s="508" t="str">
        <f>FE!$A361</f>
        <v>060715</v>
      </c>
      <c r="D108" s="510" t="str">
        <f>FE!$B361</f>
        <v>Fejes Ádám</v>
      </c>
      <c r="E108" s="510" t="str">
        <f>FE!$C361</f>
        <v>Orosháza</v>
      </c>
      <c r="F108" s="508">
        <f>FE!$N361</f>
        <v>128</v>
      </c>
      <c r="G108" s="508">
        <f>FE!$O361</f>
        <v>0</v>
      </c>
      <c r="H108" s="490"/>
    </row>
    <row r="109" spans="1:8" ht="18" customHeight="1" x14ac:dyDescent="0.3">
      <c r="A109" s="508">
        <f>FE!$Q1576</f>
        <v>108</v>
      </c>
      <c r="B109" s="509">
        <f>FE!$P1576</f>
        <v>126</v>
      </c>
      <c r="C109" s="508" t="str">
        <f>FE!$A1576</f>
        <v>0904020</v>
      </c>
      <c r="D109" s="510" t="str">
        <f>FE!$B1576</f>
        <v>Varga Oszkár</v>
      </c>
      <c r="E109" s="510" t="str">
        <f>FE!$C1576</f>
        <v>Labdás Sportok</v>
      </c>
      <c r="F109" s="508">
        <f>FE!$N1576</f>
        <v>126</v>
      </c>
      <c r="G109" s="508">
        <f>FE!$O1576</f>
        <v>0</v>
      </c>
      <c r="H109" s="490"/>
    </row>
    <row r="110" spans="1:8" ht="18" customHeight="1" x14ac:dyDescent="0.3">
      <c r="A110" s="508">
        <f>FE!$Q1104</f>
        <v>109</v>
      </c>
      <c r="B110" s="509">
        <f>FE!$P1104</f>
        <v>125</v>
      </c>
      <c r="C110" s="508" t="str">
        <f>FE!$A1104</f>
        <v>0610040</v>
      </c>
      <c r="D110" s="510" t="str">
        <f>FE!$B1104</f>
        <v>Papp Sebastian</v>
      </c>
      <c r="E110" s="510" t="str">
        <f>FE!$C1104</f>
        <v>külf.</v>
      </c>
      <c r="F110" s="508">
        <f>FE!$N1104</f>
        <v>125</v>
      </c>
      <c r="G110" s="508">
        <f>FE!$O1104</f>
        <v>0</v>
      </c>
      <c r="H110" s="490"/>
    </row>
    <row r="111" spans="1:8" ht="18" customHeight="1" x14ac:dyDescent="0.3">
      <c r="A111" s="508">
        <f>FE!$Q1256</f>
        <v>110</v>
      </c>
      <c r="B111" s="509">
        <f>FE!$P1256</f>
        <v>121</v>
      </c>
      <c r="C111" s="508" t="str">
        <f>FE!$A1256</f>
        <v>080806</v>
      </c>
      <c r="D111" s="510" t="str">
        <f>FE!$B1256</f>
        <v>Simon István</v>
      </c>
      <c r="E111" s="510" t="str">
        <f>FE!$C1256</f>
        <v>Pécs VTC</v>
      </c>
      <c r="F111" s="508">
        <f>FE!$N1256</f>
        <v>121</v>
      </c>
      <c r="G111" s="508">
        <f>FE!$O1256</f>
        <v>0</v>
      </c>
      <c r="H111" s="490"/>
    </row>
    <row r="112" spans="1:8" ht="18" customHeight="1" x14ac:dyDescent="0.3">
      <c r="A112" s="508">
        <f>FE!$Q1409</f>
        <v>111</v>
      </c>
      <c r="B112" s="509">
        <f>FE!$P1409</f>
        <v>120</v>
      </c>
      <c r="C112" s="508" t="str">
        <f>FE!$A1409</f>
        <v>0301270</v>
      </c>
      <c r="D112" s="510" t="str">
        <f>FE!$B1409</f>
        <v>Sztasák Jonatán</v>
      </c>
      <c r="E112" s="510" t="str">
        <f>FE!$C1409</f>
        <v>PG Tenisz</v>
      </c>
      <c r="F112" s="508">
        <f>FE!$N1409</f>
        <v>120</v>
      </c>
      <c r="G112" s="508">
        <f>FE!$O1409</f>
        <v>0</v>
      </c>
      <c r="H112" s="490"/>
    </row>
    <row r="113" spans="1:8" ht="18" customHeight="1" x14ac:dyDescent="0.3">
      <c r="A113" s="508">
        <f>FE!$Q436</f>
        <v>111</v>
      </c>
      <c r="B113" s="509">
        <f>FE!$P436</f>
        <v>120</v>
      </c>
      <c r="C113" s="508" t="str">
        <f>FE!$A436</f>
        <v>050228</v>
      </c>
      <c r="D113" s="510" t="str">
        <f>FE!$B436</f>
        <v>Gráf Bence Mátyás</v>
      </c>
      <c r="E113" s="510" t="str">
        <f>FE!$C436</f>
        <v>PG Tenisz</v>
      </c>
      <c r="F113" s="508">
        <f>FE!$N436</f>
        <v>120</v>
      </c>
      <c r="G113" s="508">
        <f>FE!$O436</f>
        <v>0</v>
      </c>
      <c r="H113" s="490"/>
    </row>
    <row r="114" spans="1:8" ht="18" customHeight="1" x14ac:dyDescent="0.3">
      <c r="A114" s="508">
        <f>FE!$Q843</f>
        <v>113</v>
      </c>
      <c r="B114" s="509">
        <f>FE!$P843</f>
        <v>118</v>
      </c>
      <c r="C114" s="508" t="str">
        <f>FE!$A843</f>
        <v>870930</v>
      </c>
      <c r="D114" s="510" t="str">
        <f>FE!$B843</f>
        <v>Lászlófi Róbert</v>
      </c>
      <c r="E114" s="510" t="str">
        <f>FE!$C843</f>
        <v>Ludovika SE</v>
      </c>
      <c r="F114" s="508">
        <f>FE!$N843</f>
        <v>118</v>
      </c>
      <c r="G114" s="508">
        <f>FE!$O843</f>
        <v>0</v>
      </c>
      <c r="H114" s="490"/>
    </row>
    <row r="115" spans="1:8" ht="18" customHeight="1" x14ac:dyDescent="0.3">
      <c r="A115" s="508">
        <f>FE!$Q287</f>
        <v>113</v>
      </c>
      <c r="B115" s="509">
        <f>FE!$P287</f>
        <v>118</v>
      </c>
      <c r="C115" s="508">
        <f>FE!$A287</f>
        <v>880406</v>
      </c>
      <c r="D115" s="510" t="str">
        <f>FE!$B287</f>
        <v>Dobrotka Tamás</v>
      </c>
      <c r="E115" s="510" t="str">
        <f>FE!$C287</f>
        <v>Open TV</v>
      </c>
      <c r="F115" s="508">
        <f>FE!$N287</f>
        <v>118</v>
      </c>
      <c r="G115" s="508">
        <f>FE!$O287</f>
        <v>0</v>
      </c>
      <c r="H115" s="490"/>
    </row>
    <row r="116" spans="1:8" ht="18" customHeight="1" x14ac:dyDescent="0.3">
      <c r="A116" s="508">
        <f>FE!$Q631</f>
        <v>115</v>
      </c>
      <c r="B116" s="509">
        <f>FE!$P631</f>
        <v>116</v>
      </c>
      <c r="C116" s="508" t="str">
        <f>FE!$A631</f>
        <v>960109</v>
      </c>
      <c r="D116" s="510" t="str">
        <f>FE!$B631</f>
        <v>Kalocsa Bence</v>
      </c>
      <c r="E116" s="510" t="str">
        <f>FE!$C631</f>
        <v>MozGo SE</v>
      </c>
      <c r="F116" s="508">
        <f>FE!$N631</f>
        <v>116</v>
      </c>
      <c r="G116" s="508">
        <f>FE!$O631</f>
        <v>0</v>
      </c>
      <c r="H116" s="490"/>
    </row>
    <row r="117" spans="1:8" ht="18" customHeight="1" x14ac:dyDescent="0.3">
      <c r="A117" s="508">
        <f>FE!$Q791</f>
        <v>115</v>
      </c>
      <c r="B117" s="509">
        <f>FE!$P791</f>
        <v>116</v>
      </c>
      <c r="C117" s="508" t="str">
        <f>FE!$A791</f>
        <v>940504</v>
      </c>
      <c r="D117" s="510" t="str">
        <f>FE!$B791</f>
        <v>Kovács Márk Péter</v>
      </c>
      <c r="E117" s="510" t="str">
        <f>FE!$C791</f>
        <v>Vasas SC</v>
      </c>
      <c r="F117" s="508">
        <f>FE!$N791</f>
        <v>116</v>
      </c>
      <c r="G117" s="508">
        <f>FE!$O791</f>
        <v>0</v>
      </c>
      <c r="H117" s="490"/>
    </row>
    <row r="118" spans="1:8" ht="18" customHeight="1" x14ac:dyDescent="0.3">
      <c r="A118" s="508">
        <f>FE!$Q524</f>
        <v>117</v>
      </c>
      <c r="B118" s="509">
        <f>FE!$P524</f>
        <v>113</v>
      </c>
      <c r="C118" s="508" t="str">
        <f>FE!$A524</f>
        <v>000514</v>
      </c>
      <c r="D118" s="510" t="str">
        <f>FE!$B524</f>
        <v>Herczeg Domonkos</v>
      </c>
      <c r="E118" s="510" t="str">
        <f>FE!$C524</f>
        <v>FC Hatvan</v>
      </c>
      <c r="F118" s="508">
        <f>FE!$N524</f>
        <v>113</v>
      </c>
      <c r="G118" s="508">
        <f>FE!$O524</f>
        <v>0</v>
      </c>
      <c r="H118" s="490"/>
    </row>
    <row r="119" spans="1:8" ht="18" customHeight="1" x14ac:dyDescent="0.3">
      <c r="A119" s="508">
        <f>FE!$Q488</f>
        <v>118</v>
      </c>
      <c r="B119" s="509">
        <f>FE!$P488</f>
        <v>110</v>
      </c>
      <c r="C119" s="508" t="str">
        <f>FE!$A488</f>
        <v>060308</v>
      </c>
      <c r="D119" s="510" t="str">
        <f>FE!$B488</f>
        <v>Halmos Kornél Andor</v>
      </c>
      <c r="E119" s="510" t="str">
        <f>FE!$C488</f>
        <v>Vasas SC</v>
      </c>
      <c r="F119" s="508">
        <f>FE!$N488</f>
        <v>110</v>
      </c>
      <c r="G119" s="508">
        <f>FE!$O488</f>
        <v>0</v>
      </c>
      <c r="H119" s="490"/>
    </row>
    <row r="120" spans="1:8" ht="18" customHeight="1" x14ac:dyDescent="0.3">
      <c r="A120" s="508">
        <f>FE!$Q1208</f>
        <v>118</v>
      </c>
      <c r="B120" s="509">
        <f>FE!$P1208</f>
        <v>110</v>
      </c>
      <c r="C120" s="508" t="str">
        <f>FE!$A1208</f>
        <v>080113</v>
      </c>
      <c r="D120" s="510" t="str">
        <f>FE!$B1208</f>
        <v>Sághy Bálint</v>
      </c>
      <c r="E120" s="510" t="str">
        <f>FE!$C1208</f>
        <v>Pasarét TK</v>
      </c>
      <c r="F120" s="508">
        <f>FE!$N1208</f>
        <v>110</v>
      </c>
      <c r="G120" s="508">
        <f>FE!$O1208</f>
        <v>0</v>
      </c>
      <c r="H120" s="490"/>
    </row>
    <row r="121" spans="1:8" ht="18" customHeight="1" x14ac:dyDescent="0.3">
      <c r="A121" s="508">
        <f>FE!$Q550</f>
        <v>120</v>
      </c>
      <c r="B121" s="509">
        <f>FE!$P550</f>
        <v>108</v>
      </c>
      <c r="C121" s="508" t="str">
        <f>FE!$A550</f>
        <v>980217</v>
      </c>
      <c r="D121" s="510" t="str">
        <f>FE!$B550</f>
        <v>Horváth Ábel Benjamin</v>
      </c>
      <c r="E121" s="510" t="str">
        <f>FE!$C550</f>
        <v>KVTK</v>
      </c>
      <c r="F121" s="508">
        <f>FE!$N550</f>
        <v>108</v>
      </c>
      <c r="G121" s="508">
        <f>FE!$O550</f>
        <v>0</v>
      </c>
      <c r="H121" s="490"/>
    </row>
    <row r="122" spans="1:8" ht="18" customHeight="1" x14ac:dyDescent="0.3">
      <c r="A122" s="508">
        <f>FE!$Q366</f>
        <v>121</v>
      </c>
      <c r="B122" s="509">
        <f>FE!$P366</f>
        <v>102</v>
      </c>
      <c r="C122" s="508" t="str">
        <f>FE!$A366</f>
        <v>830215</v>
      </c>
      <c r="D122" s="510" t="str">
        <f>FE!$B366</f>
        <v>Fenyvesi Tibor</v>
      </c>
      <c r="E122" s="510" t="str">
        <f>FE!$C366</f>
        <v>MESE</v>
      </c>
      <c r="F122" s="508">
        <f>FE!$N366</f>
        <v>102</v>
      </c>
      <c r="G122" s="508">
        <f>FE!$O366</f>
        <v>0</v>
      </c>
      <c r="H122" s="490"/>
    </row>
    <row r="123" spans="1:8" ht="18" customHeight="1" x14ac:dyDescent="0.3">
      <c r="A123" s="508">
        <f>FE!$Q1343</f>
        <v>121</v>
      </c>
      <c r="B123" s="509">
        <f>FE!$P1343</f>
        <v>102</v>
      </c>
      <c r="C123" s="508" t="str">
        <f>FE!$A1343</f>
        <v>080222</v>
      </c>
      <c r="D123" s="510" t="str">
        <f>FE!$B1343</f>
        <v>Szász Mihály</v>
      </c>
      <c r="E123" s="510" t="str">
        <f>FE!$C1343</f>
        <v>Vasas SC</v>
      </c>
      <c r="F123" s="508">
        <f>FE!$N1343</f>
        <v>102</v>
      </c>
      <c r="G123" s="508">
        <f>FE!$O1343</f>
        <v>0</v>
      </c>
      <c r="H123" s="490"/>
    </row>
    <row r="124" spans="1:8" ht="18" customHeight="1" x14ac:dyDescent="0.3">
      <c r="A124" s="508">
        <f>FE!$Q1260</f>
        <v>123</v>
      </c>
      <c r="B124" s="509">
        <f>FE!$P1260</f>
        <v>100</v>
      </c>
      <c r="C124" s="508" t="str">
        <f>FE!$A1260</f>
        <v>951118</v>
      </c>
      <c r="D124" s="510" t="str">
        <f>FE!$B1260</f>
        <v>Sinka Soma</v>
      </c>
      <c r="E124" s="510" t="str">
        <f>FE!$C1260</f>
        <v>Kapos TC</v>
      </c>
      <c r="F124" s="508">
        <f>FE!$N1260</f>
        <v>100</v>
      </c>
      <c r="G124" s="508">
        <f>FE!$O1260</f>
        <v>0</v>
      </c>
      <c r="H124" s="490"/>
    </row>
    <row r="125" spans="1:8" ht="18" customHeight="1" x14ac:dyDescent="0.3">
      <c r="A125" s="508">
        <f>FE!$Q1648</f>
        <v>124</v>
      </c>
      <c r="B125" s="509">
        <f>FE!$P1648</f>
        <v>98</v>
      </c>
      <c r="C125" s="508" t="str">
        <f>FE!$A1648</f>
        <v>000819</v>
      </c>
      <c r="D125" s="510" t="str">
        <f>FE!$B1648</f>
        <v>Závaczki Martin</v>
      </c>
      <c r="E125" s="510" t="str">
        <f>FE!$C1648</f>
        <v>Marso TC</v>
      </c>
      <c r="F125" s="508">
        <f>FE!$N1648</f>
        <v>98</v>
      </c>
      <c r="G125" s="508">
        <f>FE!$O1648</f>
        <v>0</v>
      </c>
      <c r="H125" s="490"/>
    </row>
    <row r="126" spans="1:8" ht="18" customHeight="1" x14ac:dyDescent="0.3">
      <c r="A126" s="508">
        <f>FE!$Q1106</f>
        <v>125</v>
      </c>
      <c r="B126" s="509">
        <f>FE!$P1106</f>
        <v>95</v>
      </c>
      <c r="C126" s="508" t="str">
        <f>FE!$A1106</f>
        <v>0605301</v>
      </c>
      <c r="D126" s="510" t="str">
        <f>FE!$B1106</f>
        <v>Paragi Zétény</v>
      </c>
      <c r="E126" s="510" t="str">
        <f>FE!$C1106</f>
        <v>Pasarét TK</v>
      </c>
      <c r="F126" s="508">
        <f>FE!$N1106</f>
        <v>95</v>
      </c>
      <c r="G126" s="508">
        <f>FE!$O1106</f>
        <v>0</v>
      </c>
      <c r="H126" s="490"/>
    </row>
    <row r="127" spans="1:8" ht="18" customHeight="1" x14ac:dyDescent="0.3">
      <c r="A127" s="508">
        <f>FE!$Q546</f>
        <v>125</v>
      </c>
      <c r="B127" s="509">
        <f>FE!$P546</f>
        <v>95</v>
      </c>
      <c r="C127" s="508" t="str">
        <f>FE!$A546</f>
        <v>020807</v>
      </c>
      <c r="D127" s="510" t="str">
        <f>FE!$B546</f>
        <v>Hornung Iván Noel</v>
      </c>
      <c r="E127" s="510" t="str">
        <f>FE!$C546</f>
        <v>Budaörs SC</v>
      </c>
      <c r="F127" s="508">
        <f>FE!$N546</f>
        <v>95</v>
      </c>
      <c r="G127" s="508">
        <f>FE!$O546</f>
        <v>0</v>
      </c>
      <c r="H127" s="490"/>
    </row>
    <row r="128" spans="1:8" ht="18" customHeight="1" x14ac:dyDescent="0.3">
      <c r="A128" s="508">
        <f>FE!$Q1600</f>
        <v>127</v>
      </c>
      <c r="B128" s="509">
        <f>FE!$P1600</f>
        <v>94</v>
      </c>
      <c r="C128" s="508" t="str">
        <f>FE!$A1600</f>
        <v>090718</v>
      </c>
      <c r="D128" s="510" t="str">
        <f>FE!$B1600</f>
        <v>Velican Bendegúz</v>
      </c>
      <c r="E128" s="510" t="str">
        <f>FE!$C1600</f>
        <v>SVSE</v>
      </c>
      <c r="F128" s="508">
        <f>FE!$N1600</f>
        <v>94</v>
      </c>
      <c r="G128" s="508">
        <f>FE!$O1600</f>
        <v>0</v>
      </c>
      <c r="H128" s="490"/>
    </row>
    <row r="129" spans="1:8" ht="18" customHeight="1" x14ac:dyDescent="0.3">
      <c r="A129" s="508">
        <f>FE!$Q1216</f>
        <v>128</v>
      </c>
      <c r="B129" s="509">
        <f>FE!$P1216</f>
        <v>93</v>
      </c>
      <c r="C129" s="508" t="str">
        <f>FE!$A1216</f>
        <v>981210</v>
      </c>
      <c r="D129" s="510" t="str">
        <f>FE!$B1216</f>
        <v>Sándor-Szendrényi Gergely</v>
      </c>
      <c r="E129" s="510" t="str">
        <f>FE!$C1216</f>
        <v>MTK</v>
      </c>
      <c r="F129" s="508">
        <f>FE!$N1216</f>
        <v>93</v>
      </c>
      <c r="G129" s="508">
        <f>FE!$O1216</f>
        <v>0</v>
      </c>
      <c r="H129" s="490"/>
    </row>
    <row r="130" spans="1:8" ht="18" customHeight="1" x14ac:dyDescent="0.3">
      <c r="A130" s="508">
        <f>FE!$Q1385</f>
        <v>129</v>
      </c>
      <c r="B130" s="509">
        <f>FE!$P1385</f>
        <v>92</v>
      </c>
      <c r="C130" s="508" t="str">
        <f>FE!$A1385</f>
        <v>070621</v>
      </c>
      <c r="D130" s="510" t="str">
        <f>FE!$B1385</f>
        <v>Szilágyi Balázs</v>
      </c>
      <c r="E130" s="510" t="str">
        <f>FE!$C1385</f>
        <v>PG Tenisz</v>
      </c>
      <c r="F130" s="508">
        <f>FE!$N1385</f>
        <v>92</v>
      </c>
      <c r="G130" s="508">
        <f>FE!$O1385</f>
        <v>0</v>
      </c>
      <c r="H130" s="490"/>
    </row>
    <row r="131" spans="1:8" ht="18" customHeight="1" x14ac:dyDescent="0.3">
      <c r="A131" s="508">
        <f>FE!$Q1341</f>
        <v>130</v>
      </c>
      <c r="B131" s="509">
        <f>FE!$P1341</f>
        <v>91</v>
      </c>
      <c r="C131" s="508" t="str">
        <f>FE!$A1341</f>
        <v>091115</v>
      </c>
      <c r="D131" s="510" t="str">
        <f>FE!$B1341</f>
        <v>Szász Levente</v>
      </c>
      <c r="E131" s="510" t="str">
        <f>FE!$C1341</f>
        <v>Vasas SC</v>
      </c>
      <c r="F131" s="508">
        <f>FE!$N1341</f>
        <v>91</v>
      </c>
      <c r="G131" s="508">
        <f>FE!$O1341</f>
        <v>0</v>
      </c>
      <c r="H131" s="490"/>
    </row>
    <row r="132" spans="1:8" ht="18" customHeight="1" x14ac:dyDescent="0.3">
      <c r="A132" s="508">
        <f>FE!$Q1529</f>
        <v>130</v>
      </c>
      <c r="B132" s="509">
        <f>FE!$P1529</f>
        <v>91</v>
      </c>
      <c r="C132" s="508" t="str">
        <f>FE!$A1529</f>
        <v>110105</v>
      </c>
      <c r="D132" s="510" t="str">
        <f>FE!$B1529</f>
        <v>Ujházi Bence</v>
      </c>
      <c r="E132" s="510" t="str">
        <f>FE!$C1529</f>
        <v>Okos Tenisz</v>
      </c>
      <c r="F132" s="508">
        <f>FE!$N1529</f>
        <v>91</v>
      </c>
      <c r="G132" s="508">
        <f>FE!$O1529</f>
        <v>0</v>
      </c>
      <c r="H132" s="490"/>
    </row>
    <row r="133" spans="1:8" ht="18" customHeight="1" x14ac:dyDescent="0.3">
      <c r="A133" s="508">
        <f>FE!$Q826</f>
        <v>132</v>
      </c>
      <c r="B133" s="509">
        <f>FE!$P826</f>
        <v>90</v>
      </c>
      <c r="C133" s="508" t="str">
        <f>FE!$A826</f>
        <v>0511240</v>
      </c>
      <c r="D133" s="510" t="str">
        <f>FE!$B826</f>
        <v>Kutasi Bence</v>
      </c>
      <c r="E133" s="510" t="str">
        <f>FE!$C826</f>
        <v>Vasas SC</v>
      </c>
      <c r="F133" s="508">
        <f>FE!$N826</f>
        <v>90</v>
      </c>
      <c r="G133" s="508">
        <f>FE!$O826</f>
        <v>0</v>
      </c>
      <c r="H133" s="490"/>
    </row>
    <row r="134" spans="1:8" ht="18" customHeight="1" x14ac:dyDescent="0.3">
      <c r="A134" s="508">
        <f>FE!$Q828</f>
        <v>133</v>
      </c>
      <c r="B134" s="509">
        <f>FE!$P828</f>
        <v>88</v>
      </c>
      <c r="C134" s="508" t="str">
        <f>FE!$A828</f>
        <v>080708</v>
      </c>
      <c r="D134" s="510" t="str">
        <f>FE!$B828</f>
        <v>Laczkovich Zoltán</v>
      </c>
      <c r="E134" s="510" t="str">
        <f>FE!$C828</f>
        <v>Gyöngy TSC</v>
      </c>
      <c r="F134" s="508">
        <f>FE!$N828</f>
        <v>88</v>
      </c>
      <c r="G134" s="508">
        <f>FE!$O828</f>
        <v>0</v>
      </c>
      <c r="H134" s="490"/>
    </row>
    <row r="135" spans="1:8" ht="18" customHeight="1" x14ac:dyDescent="0.3">
      <c r="A135" s="508">
        <f>FE!$Q855</f>
        <v>134</v>
      </c>
      <c r="B135" s="509">
        <f>FE!$P855</f>
        <v>86</v>
      </c>
      <c r="C135" s="508" t="str">
        <f>FE!$A855</f>
        <v>100219</v>
      </c>
      <c r="D135" s="510" t="str">
        <f>FE!$B855</f>
        <v>Lipp Máté Lőrinc</v>
      </c>
      <c r="E135" s="510" t="str">
        <f>FE!$C855</f>
        <v>D.keszi TK</v>
      </c>
      <c r="F135" s="508">
        <f>FE!$N855</f>
        <v>86</v>
      </c>
      <c r="G135" s="508">
        <f>FE!$O855</f>
        <v>0</v>
      </c>
      <c r="H135" s="490"/>
    </row>
    <row r="136" spans="1:8" ht="18" customHeight="1" x14ac:dyDescent="0.3">
      <c r="A136" s="508">
        <f>FE!$Q238</f>
        <v>135</v>
      </c>
      <c r="B136" s="509">
        <f>FE!$P238</f>
        <v>85</v>
      </c>
      <c r="C136" s="508" t="str">
        <f>FE!$A238</f>
        <v>7803070</v>
      </c>
      <c r="D136" s="510" t="str">
        <f>FE!$B238</f>
        <v>Csukovics Gábor</v>
      </c>
      <c r="E136" s="510" t="str">
        <f>FE!$C238</f>
        <v>Kiskút TK</v>
      </c>
      <c r="F136" s="508">
        <f>FE!$N238</f>
        <v>85</v>
      </c>
      <c r="G136" s="508">
        <f>FE!$O238</f>
        <v>0</v>
      </c>
      <c r="H136" s="490"/>
    </row>
    <row r="137" spans="1:8" ht="18" customHeight="1" x14ac:dyDescent="0.3">
      <c r="A137" s="508">
        <f>FE!$Q966</f>
        <v>136</v>
      </c>
      <c r="B137" s="509">
        <f>FE!$P966</f>
        <v>83</v>
      </c>
      <c r="C137" s="508" t="str">
        <f>FE!$A966</f>
        <v>100728</v>
      </c>
      <c r="D137" s="510" t="str">
        <f>FE!$B966</f>
        <v>Mokán István Damján</v>
      </c>
      <c r="E137" s="510" t="str">
        <f>FE!$C966</f>
        <v>Viharsarok</v>
      </c>
      <c r="F137" s="508">
        <f>FE!$N966</f>
        <v>83</v>
      </c>
      <c r="G137" s="508">
        <f>FE!$O966</f>
        <v>0</v>
      </c>
      <c r="H137" s="490"/>
    </row>
    <row r="138" spans="1:8" ht="18" customHeight="1" x14ac:dyDescent="0.3">
      <c r="A138" s="508">
        <f>FE!$Q1555</f>
        <v>137</v>
      </c>
      <c r="B138" s="509">
        <f>FE!$P1555</f>
        <v>82</v>
      </c>
      <c r="C138" s="508" t="str">
        <f>FE!$A1555</f>
        <v>060109</v>
      </c>
      <c r="D138" s="510" t="str">
        <f>FE!$B1555</f>
        <v>Varga Ákos</v>
      </c>
      <c r="E138" s="510" t="str">
        <f>FE!$C1555</f>
        <v>DEAC</v>
      </c>
      <c r="F138" s="508">
        <f>FE!$N1555</f>
        <v>82</v>
      </c>
      <c r="G138" s="508">
        <f>FE!$O1555</f>
        <v>0</v>
      </c>
      <c r="H138" s="490"/>
    </row>
    <row r="139" spans="1:8" ht="18" customHeight="1" x14ac:dyDescent="0.3">
      <c r="A139" s="508">
        <f>FE!$Q273</f>
        <v>138</v>
      </c>
      <c r="B139" s="509">
        <f>FE!$P273</f>
        <v>80</v>
      </c>
      <c r="C139" s="508" t="str">
        <f>FE!$A273</f>
        <v>761003</v>
      </c>
      <c r="D139" s="510" t="str">
        <f>FE!$B273</f>
        <v>Denys Christophe</v>
      </c>
      <c r="E139" s="510" t="str">
        <f>FE!$C273</f>
        <v>Manufaktúra TT</v>
      </c>
      <c r="F139" s="508">
        <f>FE!$N273</f>
        <v>80</v>
      </c>
      <c r="G139" s="508">
        <f>FE!$O273</f>
        <v>0</v>
      </c>
      <c r="H139" s="490"/>
    </row>
    <row r="140" spans="1:8" ht="18" customHeight="1" x14ac:dyDescent="0.3">
      <c r="A140" s="508">
        <f>FE!$Q917</f>
        <v>138</v>
      </c>
      <c r="B140" s="509">
        <f>FE!$P917</f>
        <v>80</v>
      </c>
      <c r="C140" s="508" t="str">
        <f>FE!$A917</f>
        <v>9501171</v>
      </c>
      <c r="D140" s="510" t="str">
        <f>FE!$B917</f>
        <v>Matej Maruscak</v>
      </c>
      <c r="E140" s="510" t="str">
        <f>FE!$C917</f>
        <v>külf.</v>
      </c>
      <c r="F140" s="508">
        <f>FE!$N917</f>
        <v>80</v>
      </c>
      <c r="G140" s="508">
        <f>FE!$O917</f>
        <v>0</v>
      </c>
      <c r="H140" s="490"/>
    </row>
    <row r="141" spans="1:8" ht="18" customHeight="1" x14ac:dyDescent="0.3">
      <c r="A141" s="508">
        <f>FE!$Q633</f>
        <v>138</v>
      </c>
      <c r="B141" s="509">
        <f>FE!$P633</f>
        <v>80</v>
      </c>
      <c r="C141" s="508" t="str">
        <f>FE!$A633</f>
        <v>030323</v>
      </c>
      <c r="D141" s="510" t="str">
        <f>FE!$B633</f>
        <v>Kalocsai Péter</v>
      </c>
      <c r="E141" s="510" t="str">
        <f>FE!$C633</f>
        <v>PG Tenisz</v>
      </c>
      <c r="F141" s="508">
        <f>FE!$N633</f>
        <v>80</v>
      </c>
      <c r="G141" s="508">
        <f>FE!$O633</f>
        <v>0</v>
      </c>
      <c r="H141" s="490"/>
    </row>
    <row r="142" spans="1:8" ht="18" customHeight="1" x14ac:dyDescent="0.3">
      <c r="A142" s="508">
        <f>FE!$Q1242</f>
        <v>138</v>
      </c>
      <c r="B142" s="509">
        <f>FE!$P1242</f>
        <v>80</v>
      </c>
      <c r="C142" s="508" t="str">
        <f>FE!$A1242</f>
        <v>971215</v>
      </c>
      <c r="D142" s="510" t="str">
        <f>FE!$B1242</f>
        <v>Selecky Michal</v>
      </c>
      <c r="E142" s="510" t="str">
        <f>FE!$C1242</f>
        <v>külf.</v>
      </c>
      <c r="F142" s="508">
        <f>FE!$N1242</f>
        <v>80</v>
      </c>
      <c r="G142" s="508">
        <f>FE!$O1242</f>
        <v>0</v>
      </c>
      <c r="H142" s="490"/>
    </row>
    <row r="143" spans="1:8" ht="18" customHeight="1" x14ac:dyDescent="0.3">
      <c r="A143" s="508">
        <f>FE!$Q94</f>
        <v>142</v>
      </c>
      <c r="B143" s="509">
        <f>FE!$P94</f>
        <v>78</v>
      </c>
      <c r="C143" s="508" t="str">
        <f>FE!$A94</f>
        <v>010514</v>
      </c>
      <c r="D143" s="510" t="str">
        <f>FE!$B94</f>
        <v>Becser Dominik Dr.</v>
      </c>
      <c r="E143" s="510" t="str">
        <f>FE!$C94</f>
        <v>Marso TC</v>
      </c>
      <c r="F143" s="508">
        <f>FE!$N94</f>
        <v>78</v>
      </c>
      <c r="G143" s="508">
        <f>FE!$O94</f>
        <v>0</v>
      </c>
      <c r="H143" s="490"/>
    </row>
    <row r="144" spans="1:8" ht="18" customHeight="1" x14ac:dyDescent="0.3">
      <c r="A144" s="508">
        <f>FE!$Q1356</f>
        <v>143</v>
      </c>
      <c r="B144" s="509">
        <f>FE!$P1356</f>
        <v>77</v>
      </c>
      <c r="C144" s="508" t="str">
        <f>FE!$A1356</f>
        <v>0303130</v>
      </c>
      <c r="D144" s="510" t="str">
        <f>FE!$B1356</f>
        <v>Székács Márk</v>
      </c>
      <c r="E144" s="510" t="str">
        <f>FE!$C1356</f>
        <v>Tszk Gyula</v>
      </c>
      <c r="F144" s="508">
        <f>FE!$N1356</f>
        <v>77</v>
      </c>
      <c r="G144" s="508">
        <f>FE!$O1356</f>
        <v>0</v>
      </c>
      <c r="H144" s="490"/>
    </row>
    <row r="145" spans="1:8" ht="18" customHeight="1" x14ac:dyDescent="0.3">
      <c r="A145" s="508">
        <f>FE!$Q1487</f>
        <v>144</v>
      </c>
      <c r="B145" s="509">
        <f>FE!$P1487</f>
        <v>76</v>
      </c>
      <c r="C145" s="508" t="str">
        <f>FE!$A1487</f>
        <v>880624</v>
      </c>
      <c r="D145" s="510" t="str">
        <f>FE!$B1487</f>
        <v>Tóth Attila</v>
      </c>
      <c r="E145" s="510" t="str">
        <f>FE!$C1487</f>
        <v>Pasarét TK</v>
      </c>
      <c r="F145" s="508">
        <f>FE!$N1487</f>
        <v>76</v>
      </c>
      <c r="G145" s="508">
        <f>FE!$O1487</f>
        <v>0</v>
      </c>
      <c r="H145" s="490"/>
    </row>
    <row r="146" spans="1:8" ht="18" customHeight="1" x14ac:dyDescent="0.3">
      <c r="A146" s="508">
        <f>FE!$Q1490</f>
        <v>144</v>
      </c>
      <c r="B146" s="509">
        <f>FE!$P1490</f>
        <v>76</v>
      </c>
      <c r="C146" s="508" t="str">
        <f>FE!$A1490</f>
        <v>900507</v>
      </c>
      <c r="D146" s="510" t="str">
        <f>FE!$B1490</f>
        <v>Tóth Barnabás</v>
      </c>
      <c r="E146" s="510" t="str">
        <f>FE!$C1490</f>
        <v>Budakalász</v>
      </c>
      <c r="F146" s="508">
        <f>FE!$N1490</f>
        <v>76</v>
      </c>
      <c r="G146" s="508">
        <f>FE!$O1490</f>
        <v>0</v>
      </c>
      <c r="H146" s="490"/>
    </row>
    <row r="147" spans="1:8" ht="18" customHeight="1" x14ac:dyDescent="0.3">
      <c r="A147" s="508">
        <f>FE!$Q220</f>
        <v>146</v>
      </c>
      <c r="B147" s="509">
        <f>FE!$P220</f>
        <v>74</v>
      </c>
      <c r="C147" s="508" t="str">
        <f>FE!$A220</f>
        <v>010307</v>
      </c>
      <c r="D147" s="510" t="str">
        <f>FE!$B220</f>
        <v>Cseresznyés Máté</v>
      </c>
      <c r="E147" s="510" t="str">
        <f>FE!$C220</f>
        <v>Okos Tenisz</v>
      </c>
      <c r="F147" s="508">
        <f>FE!$N220</f>
        <v>74</v>
      </c>
      <c r="G147" s="508">
        <f>FE!$O220</f>
        <v>0</v>
      </c>
      <c r="H147" s="490"/>
    </row>
    <row r="148" spans="1:8" ht="18" customHeight="1" x14ac:dyDescent="0.3">
      <c r="A148" s="508">
        <f>FE!$Q1629</f>
        <v>146</v>
      </c>
      <c r="B148" s="509">
        <f>FE!$P1629</f>
        <v>74</v>
      </c>
      <c r="C148" s="508" t="str">
        <f>FE!$A1629</f>
        <v>091122</v>
      </c>
      <c r="D148" s="510" t="str">
        <f>FE!$B1629</f>
        <v>Vörös Kristóf</v>
      </c>
      <c r="E148" s="510" t="str">
        <f>FE!$C1629</f>
        <v>GYAC</v>
      </c>
      <c r="F148" s="508">
        <f>FE!$N1629</f>
        <v>74</v>
      </c>
      <c r="G148" s="508">
        <f>FE!$O1629</f>
        <v>0</v>
      </c>
      <c r="H148" s="490"/>
    </row>
    <row r="149" spans="1:8" ht="18" customHeight="1" x14ac:dyDescent="0.3">
      <c r="A149" s="508">
        <f>FE!$Q109</f>
        <v>148</v>
      </c>
      <c r="B149" s="509">
        <f>FE!$P109</f>
        <v>73</v>
      </c>
      <c r="C149" s="508" t="str">
        <f>FE!$A109</f>
        <v>041029</v>
      </c>
      <c r="D149" s="510" t="str">
        <f>FE!$B109</f>
        <v>Bencző Balázs</v>
      </c>
      <c r="E149" s="510" t="str">
        <f>FE!$C109</f>
        <v>DEAC</v>
      </c>
      <c r="F149" s="508">
        <f>FE!$N109</f>
        <v>73</v>
      </c>
      <c r="G149" s="508">
        <f>FE!$O109</f>
        <v>0</v>
      </c>
      <c r="H149" s="490"/>
    </row>
    <row r="150" spans="1:8" ht="18" customHeight="1" x14ac:dyDescent="0.3">
      <c r="A150" s="508">
        <f>FE!$Q422</f>
        <v>149</v>
      </c>
      <c r="B150" s="509">
        <f>FE!$P422</f>
        <v>72</v>
      </c>
      <c r="C150" s="508" t="str">
        <f>FE!$A422</f>
        <v>980130</v>
      </c>
      <c r="D150" s="510" t="str">
        <f>FE!$B422</f>
        <v>Gilly Zsombor</v>
      </c>
      <c r="E150" s="510" t="str">
        <f>FE!$C422</f>
        <v>Fgyarmat</v>
      </c>
      <c r="F150" s="508">
        <f>FE!$N422</f>
        <v>72</v>
      </c>
      <c r="G150" s="508">
        <f>FE!$O422</f>
        <v>0</v>
      </c>
      <c r="H150" s="490"/>
    </row>
    <row r="151" spans="1:8" ht="18" customHeight="1" x14ac:dyDescent="0.3">
      <c r="A151" s="508">
        <f>FE!$Q1250</f>
        <v>149</v>
      </c>
      <c r="B151" s="509">
        <f>FE!$P1250</f>
        <v>72</v>
      </c>
      <c r="C151" s="508" t="str">
        <f>FE!$A1250</f>
        <v>830930</v>
      </c>
      <c r="D151" s="510" t="str">
        <f>FE!$B1250</f>
        <v>Serkédi Erik</v>
      </c>
      <c r="E151" s="510" t="str">
        <f>FE!$C1250</f>
        <v>B.almádi TK</v>
      </c>
      <c r="F151" s="508">
        <f>FE!$N1250</f>
        <v>72</v>
      </c>
      <c r="G151" s="508">
        <f>FE!$O1250</f>
        <v>0</v>
      </c>
      <c r="H151" s="490"/>
    </row>
    <row r="152" spans="1:8" ht="18" customHeight="1" x14ac:dyDescent="0.3">
      <c r="A152" s="508">
        <f>FE!$Q1012</f>
        <v>151</v>
      </c>
      <c r="B152" s="509">
        <f>FE!$P1012</f>
        <v>71</v>
      </c>
      <c r="C152" s="508" t="str">
        <f>FE!$A1012</f>
        <v>8010140</v>
      </c>
      <c r="D152" s="510" t="str">
        <f>FE!$B1012</f>
        <v>Nagy Attila</v>
      </c>
      <c r="E152" s="510" t="str">
        <f>FE!$C1012</f>
        <v>Gyöngy TSC</v>
      </c>
      <c r="F152" s="508">
        <f>FE!$N1012</f>
        <v>71</v>
      </c>
      <c r="G152" s="508">
        <f>FE!$O1012</f>
        <v>0</v>
      </c>
      <c r="H152" s="490"/>
    </row>
    <row r="153" spans="1:8" ht="18" customHeight="1" x14ac:dyDescent="0.3">
      <c r="A153" s="508">
        <f>FE!$Q549</f>
        <v>151</v>
      </c>
      <c r="B153" s="509">
        <f>FE!$P549</f>
        <v>71</v>
      </c>
      <c r="C153" s="508" t="str">
        <f>FE!$A549</f>
        <v>0601222</v>
      </c>
      <c r="D153" s="510" t="str">
        <f>FE!$B549</f>
        <v>Horvát Ádám Márk</v>
      </c>
      <c r="E153" s="510" t="str">
        <f>FE!$C549</f>
        <v>Vasas SC</v>
      </c>
      <c r="F153" s="508">
        <f>FE!$N549</f>
        <v>71</v>
      </c>
      <c r="G153" s="508">
        <f>FE!$O549</f>
        <v>0</v>
      </c>
      <c r="H153" s="490"/>
    </row>
    <row r="154" spans="1:8" ht="18" customHeight="1" x14ac:dyDescent="0.3">
      <c r="A154" s="508">
        <f>FE!$Q1464</f>
        <v>153</v>
      </c>
      <c r="B154" s="509">
        <f>FE!$P1464</f>
        <v>70</v>
      </c>
      <c r="C154" s="508" t="str">
        <f>FE!$A1464</f>
        <v>750717</v>
      </c>
      <c r="D154" s="510" t="str">
        <f>FE!$B1464</f>
        <v>Tili Balázs</v>
      </c>
      <c r="E154" s="510" t="str">
        <f>FE!$C1464</f>
        <v>Budaörs SC</v>
      </c>
      <c r="F154" s="508">
        <f>FE!$N1464</f>
        <v>70</v>
      </c>
      <c r="G154" s="508">
        <f>FE!$O1464</f>
        <v>0</v>
      </c>
      <c r="H154" s="490"/>
    </row>
    <row r="155" spans="1:8" ht="18" customHeight="1" x14ac:dyDescent="0.3">
      <c r="A155" s="508">
        <f>FE!$Q963</f>
        <v>153</v>
      </c>
      <c r="B155" s="509">
        <f>FE!$P963</f>
        <v>70</v>
      </c>
      <c r="C155" s="508" t="str">
        <f>FE!$A963</f>
        <v>080920</v>
      </c>
      <c r="D155" s="510" t="str">
        <f>FE!$B963</f>
        <v>Mlinárik Bálint</v>
      </c>
      <c r="E155" s="510" t="str">
        <f>FE!$C963</f>
        <v>Vasas SC</v>
      </c>
      <c r="F155" s="508">
        <f>FE!$N963</f>
        <v>70</v>
      </c>
      <c r="G155" s="508">
        <f>FE!$O963</f>
        <v>0</v>
      </c>
      <c r="H155" s="490"/>
    </row>
    <row r="156" spans="1:8" ht="18" customHeight="1" x14ac:dyDescent="0.3">
      <c r="A156" s="508">
        <f>FE!$Q566</f>
        <v>155</v>
      </c>
      <c r="B156" s="509">
        <f>FE!$P566</f>
        <v>69</v>
      </c>
      <c r="C156" s="508" t="str">
        <f>FE!$A566</f>
        <v>880614</v>
      </c>
      <c r="D156" s="510" t="str">
        <f>FE!$B566</f>
        <v>Horváth István</v>
      </c>
      <c r="E156" s="510" t="str">
        <f>FE!$C566</f>
        <v>KVTK</v>
      </c>
      <c r="F156" s="508">
        <f>FE!$N566</f>
        <v>69</v>
      </c>
      <c r="G156" s="508">
        <f>FE!$O566</f>
        <v>0</v>
      </c>
      <c r="H156" s="490"/>
    </row>
    <row r="157" spans="1:8" ht="18" customHeight="1" x14ac:dyDescent="0.3">
      <c r="A157" s="508">
        <f>FE!$Q73</f>
        <v>155</v>
      </c>
      <c r="B157" s="509">
        <f>FE!$P73</f>
        <v>69</v>
      </c>
      <c r="C157" s="508" t="str">
        <f>FE!$A73</f>
        <v>850828</v>
      </c>
      <c r="D157" s="510" t="str">
        <f>FE!$B73</f>
        <v>Bana Ádám dr.</v>
      </c>
      <c r="E157" s="510" t="str">
        <f>FE!$C73</f>
        <v>Töröksz.</v>
      </c>
      <c r="F157" s="508">
        <f>FE!$N73</f>
        <v>69</v>
      </c>
      <c r="G157" s="508">
        <f>FE!$O73</f>
        <v>0</v>
      </c>
      <c r="H157" s="490"/>
    </row>
    <row r="158" spans="1:8" ht="18" customHeight="1" x14ac:dyDescent="0.3">
      <c r="A158" s="508">
        <f>FE!$Q545</f>
        <v>157</v>
      </c>
      <c r="B158" s="509">
        <f>FE!$P545</f>
        <v>68</v>
      </c>
      <c r="C158" s="508" t="str">
        <f>FE!$A545</f>
        <v>050509</v>
      </c>
      <c r="D158" s="510" t="str">
        <f>FE!$B545</f>
        <v>Hornung Igor</v>
      </c>
      <c r="E158" s="510" t="str">
        <f>FE!$C545</f>
        <v>Csopak TK</v>
      </c>
      <c r="F158" s="508">
        <f>FE!$N545</f>
        <v>68</v>
      </c>
      <c r="G158" s="508">
        <f>FE!$O545</f>
        <v>0</v>
      </c>
      <c r="H158" s="490"/>
    </row>
    <row r="159" spans="1:8" ht="18" customHeight="1" x14ac:dyDescent="0.3">
      <c r="A159" s="508">
        <f>FE!$Q257</f>
        <v>157</v>
      </c>
      <c r="B159" s="509">
        <f>FE!$P257</f>
        <v>68</v>
      </c>
      <c r="C159" s="508" t="str">
        <f>FE!$A257</f>
        <v>040916</v>
      </c>
      <c r="D159" s="510" t="str">
        <f>FE!$B257</f>
        <v>Dancsák Márton</v>
      </c>
      <c r="E159" s="510" t="str">
        <f>FE!$C257</f>
        <v>PG Tenisz</v>
      </c>
      <c r="F159" s="508">
        <f>FE!$N257</f>
        <v>68</v>
      </c>
      <c r="G159" s="508">
        <f>FE!$O257</f>
        <v>0</v>
      </c>
      <c r="H159" s="490"/>
    </row>
    <row r="160" spans="1:8" ht="18" customHeight="1" x14ac:dyDescent="0.3">
      <c r="A160" s="508">
        <f>FE!$Q655</f>
        <v>157</v>
      </c>
      <c r="B160" s="509">
        <f>FE!$P655</f>
        <v>68</v>
      </c>
      <c r="C160" s="508" t="str">
        <f>FE!$A655</f>
        <v>970416</v>
      </c>
      <c r="D160" s="510" t="str">
        <f>FE!$B655</f>
        <v>Katona Ádám</v>
      </c>
      <c r="E160" s="510" t="str">
        <f>FE!$C655</f>
        <v>TI Veszprém</v>
      </c>
      <c r="F160" s="508">
        <f>FE!$N655</f>
        <v>68</v>
      </c>
      <c r="G160" s="508">
        <f>FE!$O655</f>
        <v>0</v>
      </c>
      <c r="H160" s="490"/>
    </row>
    <row r="161" spans="1:8" ht="18" customHeight="1" x14ac:dyDescent="0.3">
      <c r="A161" s="508">
        <f>FE!$Q552</f>
        <v>157</v>
      </c>
      <c r="B161" s="509">
        <f>FE!$P552</f>
        <v>68</v>
      </c>
      <c r="C161" s="508">
        <f>FE!$A552</f>
        <v>8311110</v>
      </c>
      <c r="D161" s="510" t="str">
        <f>FE!$B552</f>
        <v>Horváth Ádám</v>
      </c>
      <c r="E161" s="510" t="str">
        <f>FE!$C552</f>
        <v>Ász Veszprém</v>
      </c>
      <c r="F161" s="508">
        <f>FE!$N552</f>
        <v>68</v>
      </c>
      <c r="G161" s="508">
        <f>FE!$O552</f>
        <v>0</v>
      </c>
      <c r="H161" s="490"/>
    </row>
    <row r="162" spans="1:8" ht="18" customHeight="1" x14ac:dyDescent="0.3">
      <c r="A162" s="508">
        <f>FE!$Q570</f>
        <v>157</v>
      </c>
      <c r="B162" s="509">
        <f>FE!$P570</f>
        <v>68</v>
      </c>
      <c r="C162" s="508" t="str">
        <f>FE!$A570</f>
        <v>0805240</v>
      </c>
      <c r="D162" s="510" t="str">
        <f>FE!$B570</f>
        <v>Horváth Noel</v>
      </c>
      <c r="E162" s="510" t="str">
        <f>FE!$C570</f>
        <v>Kőszegi SE</v>
      </c>
      <c r="F162" s="508">
        <f>FE!$N570</f>
        <v>68</v>
      </c>
      <c r="G162" s="508">
        <f>FE!$O570</f>
        <v>0</v>
      </c>
      <c r="H162" s="490"/>
    </row>
    <row r="163" spans="1:8" ht="18" customHeight="1" x14ac:dyDescent="0.3">
      <c r="A163" s="508">
        <f>FE!$Q1519</f>
        <v>162</v>
      </c>
      <c r="B163" s="509">
        <f>FE!$P1519</f>
        <v>67</v>
      </c>
      <c r="C163" s="508" t="str">
        <f>FE!$A1519</f>
        <v>991225</v>
      </c>
      <c r="D163" s="510" t="str">
        <f>FE!$B1519</f>
        <v>Trapli Szabolcs</v>
      </c>
      <c r="E163" s="510" t="str">
        <f>FE!$C1519</f>
        <v>GYAC</v>
      </c>
      <c r="F163" s="508">
        <f>FE!$N1519</f>
        <v>67</v>
      </c>
      <c r="G163" s="508">
        <f>FE!$O1519</f>
        <v>0</v>
      </c>
      <c r="H163" s="490"/>
    </row>
    <row r="164" spans="1:8" ht="18" customHeight="1" x14ac:dyDescent="0.3">
      <c r="A164" s="508">
        <f>FE!$Q1457</f>
        <v>162</v>
      </c>
      <c r="B164" s="509">
        <f>FE!$P1457</f>
        <v>67</v>
      </c>
      <c r="C164" s="508" t="str">
        <f>FE!$A1457</f>
        <v>020311</v>
      </c>
      <c r="D164" s="510" t="str">
        <f>FE!$B1457</f>
        <v>Thuri Nagy Dominik</v>
      </c>
      <c r="E164" s="510" t="str">
        <f>FE!$C1457</f>
        <v>D.keszi TK</v>
      </c>
      <c r="F164" s="508">
        <f>FE!$N1457</f>
        <v>67</v>
      </c>
      <c r="G164" s="508">
        <f>FE!$O1457</f>
        <v>0</v>
      </c>
      <c r="H164" s="490"/>
    </row>
    <row r="165" spans="1:8" ht="18" customHeight="1" x14ac:dyDescent="0.3">
      <c r="A165" s="508">
        <f>FE!$Q844</f>
        <v>162</v>
      </c>
      <c r="B165" s="509">
        <f>FE!$P844</f>
        <v>67</v>
      </c>
      <c r="C165" s="508" t="str">
        <f>FE!$A844</f>
        <v>100816</v>
      </c>
      <c r="D165" s="510" t="str">
        <f>FE!$B844</f>
        <v>Lászlófy István</v>
      </c>
      <c r="E165" s="510" t="str">
        <f>FE!$C844</f>
        <v>Metró RSC</v>
      </c>
      <c r="F165" s="508">
        <f>FE!$N844</f>
        <v>67</v>
      </c>
      <c r="G165" s="508">
        <f>FE!$O844</f>
        <v>0</v>
      </c>
      <c r="H165" s="490"/>
    </row>
    <row r="166" spans="1:8" ht="18" customHeight="1" x14ac:dyDescent="0.3">
      <c r="A166" s="508">
        <f>FE!$Q1197</f>
        <v>165</v>
      </c>
      <c r="B166" s="509">
        <f>FE!$P1197</f>
        <v>66</v>
      </c>
      <c r="C166" s="508" t="str">
        <f>FE!$A1197</f>
        <v>030412</v>
      </c>
      <c r="D166" s="510" t="str">
        <f>FE!$B1197</f>
        <v>Riskó Roland</v>
      </c>
      <c r="E166" s="510" t="str">
        <f>FE!$C1197</f>
        <v>Bíbic TC</v>
      </c>
      <c r="F166" s="508">
        <f>FE!$N1197</f>
        <v>66</v>
      </c>
      <c r="G166" s="508">
        <f>FE!$O1197</f>
        <v>0</v>
      </c>
      <c r="H166" s="490"/>
    </row>
    <row r="167" spans="1:8" ht="18" customHeight="1" x14ac:dyDescent="0.3">
      <c r="A167" s="508">
        <f>FE!$Q697</f>
        <v>166</v>
      </c>
      <c r="B167" s="509">
        <f>FE!$P697</f>
        <v>65</v>
      </c>
      <c r="C167" s="508" t="str">
        <f>FE!$A697</f>
        <v>000301</v>
      </c>
      <c r="D167" s="510" t="str">
        <f>FE!$B697</f>
        <v>Kisantal Dominik</v>
      </c>
      <c r="E167" s="510" t="str">
        <f>FE!$C697</f>
        <v>Vasas SC</v>
      </c>
      <c r="F167" s="508">
        <f>FE!$N697</f>
        <v>65</v>
      </c>
      <c r="G167" s="508">
        <f>FE!$O697</f>
        <v>0</v>
      </c>
      <c r="H167" s="490"/>
    </row>
    <row r="168" spans="1:8" ht="18" customHeight="1" x14ac:dyDescent="0.3">
      <c r="A168" s="508">
        <f>FE!$Q1396</f>
        <v>166</v>
      </c>
      <c r="B168" s="509">
        <f>FE!$P1396</f>
        <v>65</v>
      </c>
      <c r="C168" s="508" t="str">
        <f>FE!$A1396</f>
        <v>9602180</v>
      </c>
      <c r="D168" s="510" t="str">
        <f>FE!$B1396</f>
        <v>Szirtl Áron</v>
      </c>
      <c r="E168" s="510" t="str">
        <f>FE!$C1396</f>
        <v>UNIK SE</v>
      </c>
      <c r="F168" s="508">
        <f>FE!$N1396</f>
        <v>65</v>
      </c>
      <c r="G168" s="508">
        <f>FE!$O1396</f>
        <v>0</v>
      </c>
      <c r="H168" s="490"/>
    </row>
    <row r="169" spans="1:8" ht="18" customHeight="1" x14ac:dyDescent="0.3">
      <c r="A169" s="508">
        <f>FE!$Q343</f>
        <v>166</v>
      </c>
      <c r="B169" s="509">
        <f>FE!$P343</f>
        <v>65</v>
      </c>
      <c r="C169" s="508" t="str">
        <f>FE!$A343</f>
        <v>790112</v>
      </c>
      <c r="D169" s="510" t="str">
        <f>FE!$B343</f>
        <v>Farkas Kornél</v>
      </c>
      <c r="E169" s="510" t="str">
        <f>FE!$C343</f>
        <v>ZTE</v>
      </c>
      <c r="F169" s="508">
        <f>FE!$N343</f>
        <v>65</v>
      </c>
      <c r="G169" s="508">
        <f>FE!$O343</f>
        <v>0</v>
      </c>
      <c r="H169" s="490"/>
    </row>
    <row r="170" spans="1:8" ht="18" customHeight="1" x14ac:dyDescent="0.3">
      <c r="A170" s="508">
        <f>FE!$Q1229</f>
        <v>166</v>
      </c>
      <c r="B170" s="509">
        <f>FE!$P1229</f>
        <v>65</v>
      </c>
      <c r="C170" s="508" t="str">
        <f>FE!$A1229</f>
        <v>851026</v>
      </c>
      <c r="D170" s="510" t="str">
        <f>FE!$B1229</f>
        <v>Sauska Péter</v>
      </c>
      <c r="E170" s="510" t="str">
        <f>FE!$C1229</f>
        <v>MTK</v>
      </c>
      <c r="F170" s="508">
        <f>FE!$N1229</f>
        <v>65</v>
      </c>
      <c r="G170" s="508">
        <f>FE!$O1229</f>
        <v>0</v>
      </c>
      <c r="H170" s="490"/>
    </row>
    <row r="171" spans="1:8" ht="18" customHeight="1" x14ac:dyDescent="0.3">
      <c r="A171" s="508">
        <f>FE!$Q1482</f>
        <v>170</v>
      </c>
      <c r="B171" s="509">
        <f>FE!$P1482</f>
        <v>64</v>
      </c>
      <c r="C171" s="508" t="str">
        <f>FE!$A1482</f>
        <v>780528</v>
      </c>
      <c r="D171" s="510" t="str">
        <f>FE!$B1482</f>
        <v>Török Péter</v>
      </c>
      <c r="E171" s="510" t="str">
        <f>FE!$C1482</f>
        <v>Manufakt.</v>
      </c>
      <c r="F171" s="508">
        <f>FE!$N1482</f>
        <v>64</v>
      </c>
      <c r="G171" s="508">
        <f>FE!$O1482</f>
        <v>0</v>
      </c>
      <c r="H171" s="490"/>
    </row>
    <row r="172" spans="1:8" ht="18" customHeight="1" x14ac:dyDescent="0.3">
      <c r="A172" s="508">
        <f>FE!$Q839</f>
        <v>170</v>
      </c>
      <c r="B172" s="509">
        <f>FE!$P839</f>
        <v>64</v>
      </c>
      <c r="C172" s="508" t="str">
        <f>FE!$A839</f>
        <v>0408110</v>
      </c>
      <c r="D172" s="510" t="str">
        <f>FE!$B839</f>
        <v>László Bence Tamás</v>
      </c>
      <c r="E172" s="510" t="str">
        <f>FE!$C839</f>
        <v>DEAC</v>
      </c>
      <c r="F172" s="508">
        <f>FE!$N839</f>
        <v>64</v>
      </c>
      <c r="G172" s="508">
        <f>FE!$O839</f>
        <v>0</v>
      </c>
      <c r="H172" s="490"/>
    </row>
    <row r="173" spans="1:8" ht="18" customHeight="1" x14ac:dyDescent="0.3">
      <c r="A173" s="508">
        <f>FE!$Q1218</f>
        <v>172</v>
      </c>
      <c r="B173" s="509">
        <f>FE!$P1218</f>
        <v>63</v>
      </c>
      <c r="C173" s="508" t="str">
        <f>FE!$A1218</f>
        <v>940604</v>
      </c>
      <c r="D173" s="510" t="str">
        <f>FE!$B1218</f>
        <v>Sári Botond</v>
      </c>
      <c r="E173" s="510" t="str">
        <f>FE!$C1218</f>
        <v>Budakalász</v>
      </c>
      <c r="F173" s="508">
        <f>FE!$N1218</f>
        <v>63</v>
      </c>
      <c r="G173" s="508">
        <f>FE!$O1218</f>
        <v>0</v>
      </c>
      <c r="H173" s="490"/>
    </row>
    <row r="174" spans="1:8" ht="18" customHeight="1" x14ac:dyDescent="0.3">
      <c r="A174" s="508">
        <f>FE!$Q359</f>
        <v>172</v>
      </c>
      <c r="B174" s="509">
        <f>FE!$P359</f>
        <v>63</v>
      </c>
      <c r="C174" s="508" t="str">
        <f>FE!$A359</f>
        <v>081108</v>
      </c>
      <c r="D174" s="510" t="str">
        <f>FE!$B359</f>
        <v>Fehér Milán</v>
      </c>
      <c r="E174" s="510" t="str">
        <f>FE!$C359</f>
        <v>PG Tenisz</v>
      </c>
      <c r="F174" s="508">
        <f>FE!$N359</f>
        <v>63</v>
      </c>
      <c r="G174" s="508">
        <f>FE!$O359</f>
        <v>0</v>
      </c>
      <c r="H174" s="490"/>
    </row>
    <row r="175" spans="1:8" ht="18" customHeight="1" x14ac:dyDescent="0.3">
      <c r="A175" s="508">
        <f>FE!$Q1541</f>
        <v>174</v>
      </c>
      <c r="B175" s="509">
        <f>FE!$P1541</f>
        <v>62</v>
      </c>
      <c r="C175" s="508" t="str">
        <f>FE!$A1541</f>
        <v>080130</v>
      </c>
      <c r="D175" s="510" t="str">
        <f>FE!$B1541</f>
        <v>Vadász Oszkár Koppány</v>
      </c>
      <c r="E175" s="510" t="str">
        <f>FE!$C1541</f>
        <v>CSopak TK</v>
      </c>
      <c r="F175" s="508">
        <f>FE!$N1541</f>
        <v>62</v>
      </c>
      <c r="G175" s="508">
        <f>FE!$O1541</f>
        <v>0</v>
      </c>
      <c r="H175" s="490"/>
    </row>
    <row r="176" spans="1:8" ht="18" customHeight="1" x14ac:dyDescent="0.3">
      <c r="A176" s="508">
        <f>FE!$Q126</f>
        <v>174</v>
      </c>
      <c r="B176" s="509">
        <f>FE!$P126</f>
        <v>62</v>
      </c>
      <c r="C176" s="508" t="str">
        <f>FE!$A126</f>
        <v>091020</v>
      </c>
      <c r="D176" s="510" t="str">
        <f>FE!$B126</f>
        <v>Béres Olivér</v>
      </c>
      <c r="E176" s="510" t="str">
        <f>FE!$C126</f>
        <v>ZTE</v>
      </c>
      <c r="F176" s="508">
        <f>FE!$N126</f>
        <v>62</v>
      </c>
      <c r="G176" s="508">
        <f>FE!$O126</f>
        <v>0</v>
      </c>
      <c r="H176" s="490"/>
    </row>
    <row r="177" spans="1:8" ht="18" customHeight="1" x14ac:dyDescent="0.3">
      <c r="A177" s="508">
        <f>FE!$Q1584</f>
        <v>174</v>
      </c>
      <c r="B177" s="509">
        <f>FE!$P1584</f>
        <v>62</v>
      </c>
      <c r="C177" s="508" t="str">
        <f>FE!$A1584</f>
        <v>881109</v>
      </c>
      <c r="D177" s="510" t="str">
        <f>FE!$B1584</f>
        <v>Vári Thomas</v>
      </c>
      <c r="E177" s="510" t="str">
        <f>FE!$C1584</f>
        <v>Árpádföld</v>
      </c>
      <c r="F177" s="508">
        <f>FE!$N1584</f>
        <v>62</v>
      </c>
      <c r="G177" s="508">
        <f>FE!$O1584</f>
        <v>0</v>
      </c>
      <c r="H177" s="490"/>
    </row>
    <row r="178" spans="1:8" ht="18" customHeight="1" x14ac:dyDescent="0.3">
      <c r="A178" s="508">
        <f>FE!$Q1391</f>
        <v>174</v>
      </c>
      <c r="B178" s="509">
        <f>FE!$P1391</f>
        <v>62</v>
      </c>
      <c r="C178" s="508" t="str">
        <f>FE!$A1391</f>
        <v>1007072</v>
      </c>
      <c r="D178" s="510" t="str">
        <f>FE!$B1391</f>
        <v>Szilasi Dávid</v>
      </c>
      <c r="E178" s="510" t="str">
        <f>FE!$C1391</f>
        <v>Orosháza</v>
      </c>
      <c r="F178" s="508">
        <f>FE!$N1391</f>
        <v>62</v>
      </c>
      <c r="G178" s="508">
        <f>FE!$O1391</f>
        <v>0</v>
      </c>
      <c r="H178" s="490"/>
    </row>
    <row r="179" spans="1:8" ht="18" customHeight="1" x14ac:dyDescent="0.3">
      <c r="A179" s="508">
        <f>FE!$Q1645</f>
        <v>178</v>
      </c>
      <c r="B179" s="509">
        <f>FE!$P1645</f>
        <v>60</v>
      </c>
      <c r="C179" s="508" t="str">
        <f>FE!$A1645</f>
        <v>080613</v>
      </c>
      <c r="D179" s="510" t="str">
        <f>FE!$B1645</f>
        <v>Zádori Kristóf</v>
      </c>
      <c r="E179" s="510" t="str">
        <f>FE!$C1645</f>
        <v>Gellért SE</v>
      </c>
      <c r="F179" s="508">
        <f>FE!$N1645</f>
        <v>60</v>
      </c>
      <c r="G179" s="508">
        <f>FE!$O1645</f>
        <v>0</v>
      </c>
      <c r="H179" s="490"/>
    </row>
    <row r="180" spans="1:8" ht="18" customHeight="1" x14ac:dyDescent="0.3">
      <c r="A180" s="508">
        <f>FE!$Q408</f>
        <v>178</v>
      </c>
      <c r="B180" s="509">
        <f>FE!$P408</f>
        <v>60</v>
      </c>
      <c r="C180" s="508">
        <f>FE!$A408</f>
        <v>8309220</v>
      </c>
      <c r="D180" s="510" t="str">
        <f>FE!$B408</f>
        <v>Gárdosi Péter</v>
      </c>
      <c r="E180" s="510" t="str">
        <f>FE!$C408</f>
        <v>Muschkétás TC</v>
      </c>
      <c r="F180" s="508">
        <f>FE!$N408</f>
        <v>60</v>
      </c>
      <c r="G180" s="508">
        <f>FE!$O408</f>
        <v>0</v>
      </c>
      <c r="H180" s="490"/>
    </row>
    <row r="181" spans="1:8" ht="18" customHeight="1" x14ac:dyDescent="0.3">
      <c r="A181" s="508">
        <f>FE!$Q1571</f>
        <v>178</v>
      </c>
      <c r="B181" s="509">
        <f>FE!$P1571</f>
        <v>60</v>
      </c>
      <c r="C181" s="508">
        <f>FE!$A1571</f>
        <v>790501</v>
      </c>
      <c r="D181" s="510" t="str">
        <f>FE!$B1571</f>
        <v>Varga Krisztián</v>
      </c>
      <c r="E181" s="510" t="str">
        <f>FE!$C1571</f>
        <v>Bólyi SE</v>
      </c>
      <c r="F181" s="508">
        <f>FE!$N1571</f>
        <v>60</v>
      </c>
      <c r="G181" s="508">
        <f>FE!$O1571</f>
        <v>0</v>
      </c>
      <c r="H181" s="490"/>
    </row>
    <row r="182" spans="1:8" ht="18" customHeight="1" x14ac:dyDescent="0.3">
      <c r="A182" s="508">
        <f>FE!$Q17</f>
        <v>178</v>
      </c>
      <c r="B182" s="509">
        <f>FE!$P17</f>
        <v>60</v>
      </c>
      <c r="C182" s="508" t="str">
        <f>FE!$A17</f>
        <v>800106</v>
      </c>
      <c r="D182" s="510" t="str">
        <f>FE!$B17</f>
        <v>Almási Zoltán</v>
      </c>
      <c r="E182" s="510" t="str">
        <f>FE!$C17</f>
        <v>DMTK</v>
      </c>
      <c r="F182" s="508">
        <f>FE!$N17</f>
        <v>60</v>
      </c>
      <c r="G182" s="508">
        <f>FE!$O17</f>
        <v>0</v>
      </c>
      <c r="H182" s="490"/>
    </row>
    <row r="183" spans="1:8" ht="18" customHeight="1" x14ac:dyDescent="0.3">
      <c r="A183" s="508">
        <f>FE!$Q1247</f>
        <v>182</v>
      </c>
      <c r="B183" s="509">
        <f>FE!$P1247</f>
        <v>59</v>
      </c>
      <c r="C183" s="508" t="str">
        <f>FE!$A1247</f>
        <v>950119</v>
      </c>
      <c r="D183" s="510" t="str">
        <f>FE!$B1247</f>
        <v>Serák Péter</v>
      </c>
      <c r="E183" s="510" t="str">
        <f>FE!$C1247</f>
        <v>Kiskút TK</v>
      </c>
      <c r="F183" s="508">
        <f>FE!$N1247</f>
        <v>59</v>
      </c>
      <c r="G183" s="508">
        <f>FE!$O1247</f>
        <v>0</v>
      </c>
      <c r="H183" s="490"/>
    </row>
    <row r="184" spans="1:8" ht="18" customHeight="1" x14ac:dyDescent="0.3">
      <c r="A184" s="508">
        <f>FE!$Q596</f>
        <v>183</v>
      </c>
      <c r="B184" s="509">
        <f>FE!$P596</f>
        <v>58</v>
      </c>
      <c r="C184" s="508">
        <f>FE!$A596</f>
        <v>911113</v>
      </c>
      <c r="D184" s="510" t="str">
        <f>FE!$B596</f>
        <v>Jakucska István</v>
      </c>
      <c r="E184" s="510" t="str">
        <f>FE!$C596</f>
        <v>Marso TC</v>
      </c>
      <c r="F184" s="508">
        <f>FE!$N596</f>
        <v>58</v>
      </c>
      <c r="G184" s="508">
        <f>FE!$O596</f>
        <v>0</v>
      </c>
      <c r="H184" s="490"/>
    </row>
    <row r="185" spans="1:8" ht="18" customHeight="1" x14ac:dyDescent="0.3">
      <c r="A185" s="508">
        <f>FE!$Q771</f>
        <v>183</v>
      </c>
      <c r="B185" s="509">
        <f>FE!$P771</f>
        <v>58</v>
      </c>
      <c r="C185" s="508" t="str">
        <f>FE!$A771</f>
        <v>980320</v>
      </c>
      <c r="D185" s="510" t="str">
        <f>FE!$B771</f>
        <v>Kotormán Ákos</v>
      </c>
      <c r="E185" s="510" t="str">
        <f>FE!$C771</f>
        <v>MTK</v>
      </c>
      <c r="F185" s="508">
        <f>FE!$N771</f>
        <v>58</v>
      </c>
      <c r="G185" s="508">
        <f>FE!$O771</f>
        <v>0</v>
      </c>
      <c r="H185" s="490"/>
    </row>
    <row r="186" spans="1:8" ht="18" customHeight="1" x14ac:dyDescent="0.3">
      <c r="A186" s="508">
        <f>FE!$Q77</f>
        <v>185</v>
      </c>
      <c r="B186" s="509">
        <f>FE!$P77</f>
        <v>57</v>
      </c>
      <c r="C186" s="508" t="str">
        <f>FE!$A77</f>
        <v>090723</v>
      </c>
      <c r="D186" s="510" t="str">
        <f>FE!$B77</f>
        <v>Bányai Zalán</v>
      </c>
      <c r="E186" s="510" t="str">
        <f>FE!$C77</f>
        <v>Pécs VTC</v>
      </c>
      <c r="F186" s="508">
        <f>FE!$N77</f>
        <v>57</v>
      </c>
      <c r="G186" s="508">
        <f>FE!$O77</f>
        <v>0</v>
      </c>
      <c r="H186" s="490"/>
    </row>
    <row r="187" spans="1:8" ht="18" customHeight="1" x14ac:dyDescent="0.3">
      <c r="A187" s="508">
        <f>FE!$Q326</f>
        <v>185</v>
      </c>
      <c r="B187" s="509">
        <f>FE!$P326</f>
        <v>57</v>
      </c>
      <c r="C187" s="508" t="str">
        <f>FE!$A326</f>
        <v>830114</v>
      </c>
      <c r="D187" s="510" t="str">
        <f>FE!$B326</f>
        <v>Erdei András</v>
      </c>
      <c r="E187" s="510" t="str">
        <f>FE!$C326</f>
        <v>PG Tenisz</v>
      </c>
      <c r="F187" s="508">
        <f>FE!$N326</f>
        <v>57</v>
      </c>
      <c r="G187" s="508">
        <f>FE!$O326</f>
        <v>0</v>
      </c>
      <c r="H187" s="490"/>
    </row>
    <row r="188" spans="1:8" ht="18" customHeight="1" x14ac:dyDescent="0.3">
      <c r="A188" s="508">
        <f>FE!$Q848</f>
        <v>187</v>
      </c>
      <c r="B188" s="509">
        <f>FE!$P848</f>
        <v>56</v>
      </c>
      <c r="C188" s="508" t="str">
        <f>FE!$A848</f>
        <v>081107</v>
      </c>
      <c r="D188" s="510" t="str">
        <f>FE!$B848</f>
        <v>Lázár Tamás Krisztián</v>
      </c>
      <c r="E188" s="510" t="str">
        <f>FE!$C848</f>
        <v>Csopak TK</v>
      </c>
      <c r="F188" s="508">
        <f>FE!$N848</f>
        <v>56</v>
      </c>
      <c r="G188" s="508">
        <f>FE!$O848</f>
        <v>0</v>
      </c>
      <c r="H188" s="490"/>
    </row>
    <row r="189" spans="1:8" ht="18" customHeight="1" x14ac:dyDescent="0.3">
      <c r="A189" s="508">
        <f>FE!$Q1443</f>
        <v>187</v>
      </c>
      <c r="B189" s="509">
        <f>FE!$P1443</f>
        <v>56</v>
      </c>
      <c r="C189" s="508" t="str">
        <f>FE!$A1443</f>
        <v>9712310</v>
      </c>
      <c r="D189" s="510" t="str">
        <f>FE!$B1443</f>
        <v>Taskovics Teodor</v>
      </c>
      <c r="E189" s="510" t="str">
        <f>FE!$C1443</f>
        <v>Halasi TC</v>
      </c>
      <c r="F189" s="508">
        <f>FE!$N1443</f>
        <v>56</v>
      </c>
      <c r="G189" s="508">
        <f>FE!$O1443</f>
        <v>0</v>
      </c>
      <c r="H189" s="490"/>
    </row>
    <row r="190" spans="1:8" ht="18" customHeight="1" x14ac:dyDescent="0.3">
      <c r="A190" s="508">
        <f>FE!$Q670</f>
        <v>187</v>
      </c>
      <c r="B190" s="509">
        <f>FE!$P670</f>
        <v>56</v>
      </c>
      <c r="C190" s="508" t="str">
        <f>FE!$A670</f>
        <v>971216</v>
      </c>
      <c r="D190" s="510" t="str">
        <f>FE!$B670</f>
        <v>Kenyeres Ádám</v>
      </c>
      <c r="E190" s="510" t="str">
        <f>FE!$C670</f>
        <v>MESE</v>
      </c>
      <c r="F190" s="508">
        <f>FE!$N670</f>
        <v>56</v>
      </c>
      <c r="G190" s="508">
        <f>FE!$O670</f>
        <v>0</v>
      </c>
      <c r="H190" s="490"/>
    </row>
    <row r="191" spans="1:8" ht="18" customHeight="1" x14ac:dyDescent="0.3">
      <c r="A191" s="508">
        <f>FE!$Q893</f>
        <v>190</v>
      </c>
      <c r="B191" s="509">
        <f>FE!$P893</f>
        <v>55</v>
      </c>
      <c r="C191" s="508" t="str">
        <f>FE!$A893</f>
        <v>940915</v>
      </c>
      <c r="D191" s="510" t="str">
        <f>FE!$B893</f>
        <v>Margitfalvi Róbert</v>
      </c>
      <c r="E191" s="510" t="str">
        <f>FE!$C893</f>
        <v>Tálentum</v>
      </c>
      <c r="F191" s="508">
        <f>FE!$N893</f>
        <v>55</v>
      </c>
      <c r="G191" s="508">
        <f>FE!$O893</f>
        <v>0</v>
      </c>
      <c r="H191" s="490"/>
    </row>
    <row r="192" spans="1:8" ht="18" customHeight="1" x14ac:dyDescent="0.3">
      <c r="A192" s="508">
        <f>FE!$Q1625</f>
        <v>190</v>
      </c>
      <c r="B192" s="509">
        <f>FE!$P1625</f>
        <v>55</v>
      </c>
      <c r="C192" s="508">
        <f>FE!$A1625</f>
        <v>950317</v>
      </c>
      <c r="D192" s="510" t="str">
        <f>FE!$B1625</f>
        <v>Vojnic-Zelic Dániel</v>
      </c>
      <c r="E192" s="510" t="str">
        <f>FE!$C1625</f>
        <v>Budaörs SC</v>
      </c>
      <c r="F192" s="508">
        <f>FE!$N1625</f>
        <v>55</v>
      </c>
      <c r="G192" s="508">
        <f>FE!$O1625</f>
        <v>0</v>
      </c>
      <c r="H192" s="490"/>
    </row>
    <row r="193" spans="1:8" ht="18" customHeight="1" x14ac:dyDescent="0.3">
      <c r="A193" s="508">
        <f>FE!$Q1283</f>
        <v>190</v>
      </c>
      <c r="B193" s="509">
        <f>FE!$P1283</f>
        <v>55</v>
      </c>
      <c r="C193" s="508" t="str">
        <f>FE!$A1283</f>
        <v>900402</v>
      </c>
      <c r="D193" s="510" t="str">
        <f>FE!$B1283</f>
        <v>Stein Ottó</v>
      </c>
      <c r="E193" s="510" t="str">
        <f>FE!$C1283</f>
        <v>D.keszi TK</v>
      </c>
      <c r="F193" s="508">
        <f>FE!$N1283</f>
        <v>55</v>
      </c>
      <c r="G193" s="508">
        <f>FE!$O1283</f>
        <v>0</v>
      </c>
      <c r="H193" s="490"/>
    </row>
    <row r="194" spans="1:8" ht="18" customHeight="1" x14ac:dyDescent="0.3">
      <c r="A194" s="508">
        <f>FE!$Q1332</f>
        <v>190</v>
      </c>
      <c r="B194" s="509">
        <f>FE!$P1332</f>
        <v>55</v>
      </c>
      <c r="C194" s="508" t="str">
        <f>FE!$A1332</f>
        <v>040512</v>
      </c>
      <c r="D194" s="510" t="str">
        <f>FE!$B1332</f>
        <v>Szalay Tamás</v>
      </c>
      <c r="E194" s="510" t="str">
        <f>FE!$C1332</f>
        <v>Gy.Elektr.</v>
      </c>
      <c r="F194" s="508">
        <f>FE!$N1332</f>
        <v>55</v>
      </c>
      <c r="G194" s="508">
        <f>FE!$O1332</f>
        <v>0</v>
      </c>
      <c r="H194" s="490"/>
    </row>
    <row r="195" spans="1:8" ht="18" customHeight="1" x14ac:dyDescent="0.3">
      <c r="A195" s="508">
        <f>FE!$Q444</f>
        <v>194</v>
      </c>
      <c r="B195" s="509">
        <f>FE!$P444</f>
        <v>54</v>
      </c>
      <c r="C195" s="508" t="str">
        <f>FE!$A444</f>
        <v>000915</v>
      </c>
      <c r="D195" s="510" t="str">
        <f>FE!$B444</f>
        <v>Gruner Benedek</v>
      </c>
      <c r="E195" s="510" t="str">
        <f>FE!$C444</f>
        <v>Halasi TC</v>
      </c>
      <c r="F195" s="508">
        <f>FE!$N444</f>
        <v>54</v>
      </c>
      <c r="G195" s="508">
        <f>FE!$O444</f>
        <v>0</v>
      </c>
      <c r="H195" s="490"/>
    </row>
    <row r="196" spans="1:8" ht="18" customHeight="1" x14ac:dyDescent="0.3">
      <c r="A196" s="508">
        <f>FE!$Q1046</f>
        <v>194</v>
      </c>
      <c r="B196" s="509">
        <f>FE!$P1046</f>
        <v>54</v>
      </c>
      <c r="C196" s="508" t="str">
        <f>FE!$A1046</f>
        <v>021009</v>
      </c>
      <c r="D196" s="510" t="str">
        <f>FE!$B1046</f>
        <v>Németh Máté Ervin</v>
      </c>
      <c r="E196" s="510" t="str">
        <f>FE!$C1046</f>
        <v>Savaria TC</v>
      </c>
      <c r="F196" s="508">
        <f>FE!$N1046</f>
        <v>54</v>
      </c>
      <c r="G196" s="508">
        <f>FE!$O1046</f>
        <v>0</v>
      </c>
      <c r="H196" s="490"/>
    </row>
    <row r="197" spans="1:8" ht="18" customHeight="1" x14ac:dyDescent="0.3">
      <c r="A197" s="508">
        <f>FE!$Q1204</f>
        <v>194</v>
      </c>
      <c r="B197" s="509">
        <f>FE!$P1204</f>
        <v>54</v>
      </c>
      <c r="C197" s="508" t="str">
        <f>FE!$A1204</f>
        <v>791206</v>
      </c>
      <c r="D197" s="510" t="str">
        <f>FE!$B1204</f>
        <v>Rózsa Gábor</v>
      </c>
      <c r="E197" s="510" t="str">
        <f>FE!$C1204</f>
        <v>GYAC</v>
      </c>
      <c r="F197" s="508">
        <f>FE!$N1204</f>
        <v>54</v>
      </c>
      <c r="G197" s="508">
        <f>FE!$O1204</f>
        <v>0</v>
      </c>
      <c r="H197" s="490"/>
    </row>
    <row r="198" spans="1:8" ht="18" customHeight="1" x14ac:dyDescent="0.3">
      <c r="A198" s="508">
        <f>FE!$Q671</f>
        <v>197</v>
      </c>
      <c r="B198" s="509">
        <f>FE!$P671</f>
        <v>53</v>
      </c>
      <c r="C198" s="508" t="str">
        <f>FE!$A671</f>
        <v>780728</v>
      </c>
      <c r="D198" s="510" t="str">
        <f>FE!$B671</f>
        <v>Kerecsényi Gábor</v>
      </c>
      <c r="E198" s="510" t="str">
        <f>FE!$C671</f>
        <v>TK Lövő</v>
      </c>
      <c r="F198" s="508">
        <f>FE!$N671</f>
        <v>53</v>
      </c>
      <c r="G198" s="508">
        <f>FE!$O671</f>
        <v>0</v>
      </c>
      <c r="H198" s="490"/>
    </row>
    <row r="199" spans="1:8" ht="18" customHeight="1" x14ac:dyDescent="0.3">
      <c r="A199" s="508">
        <f>FE!$Q556</f>
        <v>197</v>
      </c>
      <c r="B199" s="509">
        <f>FE!$P556</f>
        <v>53</v>
      </c>
      <c r="C199" s="508" t="str">
        <f>FE!$A556</f>
        <v>090213</v>
      </c>
      <c r="D199" s="510" t="str">
        <f>FE!$B556</f>
        <v>Horváth Döme</v>
      </c>
      <c r="E199" s="510" t="str">
        <f>FE!$C556</f>
        <v>KVTK</v>
      </c>
      <c r="F199" s="508">
        <f>FE!$N556</f>
        <v>53</v>
      </c>
      <c r="G199" s="508">
        <f>FE!$O556</f>
        <v>0</v>
      </c>
      <c r="H199" s="490"/>
    </row>
    <row r="200" spans="1:8" ht="18" customHeight="1" x14ac:dyDescent="0.3">
      <c r="A200" s="508">
        <f>FE!$Q303</f>
        <v>197</v>
      </c>
      <c r="B200" s="509">
        <f>FE!$P303</f>
        <v>53</v>
      </c>
      <c r="C200" s="508" t="str">
        <f>FE!$A303</f>
        <v>0706260</v>
      </c>
      <c r="D200" s="510" t="str">
        <f>FE!$B303</f>
        <v>Draskovits Dénes</v>
      </c>
      <c r="E200" s="510" t="str">
        <f>FE!$C303</f>
        <v>Gellért SE</v>
      </c>
      <c r="F200" s="508">
        <f>FE!$N303</f>
        <v>53</v>
      </c>
      <c r="G200" s="508">
        <f>FE!$O303</f>
        <v>0</v>
      </c>
      <c r="H200" s="490"/>
    </row>
    <row r="201" spans="1:8" ht="18" customHeight="1" x14ac:dyDescent="0.3">
      <c r="A201" s="508">
        <f>FE!$Q621</f>
        <v>197</v>
      </c>
      <c r="B201" s="509">
        <f>FE!$P621</f>
        <v>53</v>
      </c>
      <c r="C201" s="508" t="str">
        <f>FE!$A621</f>
        <v>0804020</v>
      </c>
      <c r="D201" s="510" t="str">
        <f>FE!$B621</f>
        <v>Kacskovics Balázs</v>
      </c>
      <c r="E201" s="510" t="str">
        <f>FE!$C621</f>
        <v>Pasarét TK</v>
      </c>
      <c r="F201" s="508">
        <f>FE!$N621</f>
        <v>53</v>
      </c>
      <c r="G201" s="508">
        <f>FE!$O621</f>
        <v>0</v>
      </c>
      <c r="H201" s="490"/>
    </row>
    <row r="202" spans="1:8" ht="18" customHeight="1" x14ac:dyDescent="0.3">
      <c r="A202" s="508">
        <f>FE!$Q278</f>
        <v>201</v>
      </c>
      <c r="B202" s="509">
        <f>FE!$P278</f>
        <v>52</v>
      </c>
      <c r="C202" s="508" t="str">
        <f>FE!$A278</f>
        <v>910508</v>
      </c>
      <c r="D202" s="510" t="str">
        <f>FE!$B278</f>
        <v>Dienes Márk</v>
      </c>
      <c r="E202" s="510" t="str">
        <f>FE!$C278</f>
        <v>Főv.Vízmű</v>
      </c>
      <c r="F202" s="508">
        <f>FE!$N278</f>
        <v>52</v>
      </c>
      <c r="G202" s="508">
        <f>FE!$O278</f>
        <v>0</v>
      </c>
      <c r="H202" s="490"/>
    </row>
    <row r="203" spans="1:8" ht="18" customHeight="1" x14ac:dyDescent="0.3">
      <c r="A203" s="508">
        <f>FE!$Q1603</f>
        <v>201</v>
      </c>
      <c r="B203" s="509">
        <f>FE!$P1603</f>
        <v>52</v>
      </c>
      <c r="C203" s="508" t="str">
        <f>FE!$A1603</f>
        <v>020918</v>
      </c>
      <c r="D203" s="510" t="str">
        <f>FE!$B1603</f>
        <v>Veres Donát</v>
      </c>
      <c r="E203" s="510" t="str">
        <f>FE!$C1603</f>
        <v>Hahn TSE</v>
      </c>
      <c r="F203" s="508">
        <f>FE!$N1603</f>
        <v>52</v>
      </c>
      <c r="G203" s="508">
        <f>FE!$O1603</f>
        <v>0</v>
      </c>
      <c r="H203" s="490"/>
    </row>
    <row r="204" spans="1:8" ht="18" customHeight="1" x14ac:dyDescent="0.3">
      <c r="A204" s="508">
        <f>FE!$Q1322</f>
        <v>201</v>
      </c>
      <c r="B204" s="509">
        <f>FE!$P1322</f>
        <v>52</v>
      </c>
      <c r="C204" s="508" t="str">
        <f>FE!$A1322</f>
        <v>890305</v>
      </c>
      <c r="D204" s="510" t="str">
        <f>FE!$B1322</f>
        <v>Szabolcsi Gábor</v>
      </c>
      <c r="E204" s="510" t="str">
        <f>FE!$C1322</f>
        <v>D.keszi TK</v>
      </c>
      <c r="F204" s="508">
        <f>FE!$N1322</f>
        <v>52</v>
      </c>
      <c r="G204" s="508">
        <f>FE!$O1322</f>
        <v>0</v>
      </c>
      <c r="H204" s="490"/>
    </row>
    <row r="205" spans="1:8" ht="18" customHeight="1" x14ac:dyDescent="0.3">
      <c r="A205" s="508">
        <f>FE!$Q246</f>
        <v>201</v>
      </c>
      <c r="B205" s="509">
        <f>FE!$P246</f>
        <v>52</v>
      </c>
      <c r="C205" s="508" t="str">
        <f>FE!$A246</f>
        <v>010304</v>
      </c>
      <c r="D205" s="510" t="str">
        <f>FE!$B246</f>
        <v>Czigler Bálint</v>
      </c>
      <c r="E205" s="510" t="str">
        <f>FE!$C246</f>
        <v>Bebto Team</v>
      </c>
      <c r="F205" s="508">
        <f>FE!$N246</f>
        <v>52</v>
      </c>
      <c r="G205" s="508">
        <f>FE!$O246</f>
        <v>0</v>
      </c>
      <c r="H205" s="490"/>
    </row>
    <row r="206" spans="1:8" ht="18" customHeight="1" x14ac:dyDescent="0.3">
      <c r="A206" s="508">
        <f>FE!$Q462</f>
        <v>201</v>
      </c>
      <c r="B206" s="509">
        <f>FE!$P462</f>
        <v>52</v>
      </c>
      <c r="C206" s="508" t="str">
        <f>FE!$A462</f>
        <v>750430</v>
      </c>
      <c r="D206" s="510" t="str">
        <f>FE!$B462</f>
        <v>Györbiró-Szabó Dániel</v>
      </c>
      <c r="E206" s="510" t="str">
        <f>FE!$C462</f>
        <v>Diego SC</v>
      </c>
      <c r="F206" s="508">
        <f>FE!$N462</f>
        <v>52</v>
      </c>
      <c r="G206" s="508">
        <f>FE!$O462</f>
        <v>0</v>
      </c>
      <c r="H206" s="490"/>
    </row>
    <row r="207" spans="1:8" ht="18" customHeight="1" x14ac:dyDescent="0.3">
      <c r="A207" s="508">
        <f>FE!$Q815</f>
        <v>206</v>
      </c>
      <c r="B207" s="509">
        <f>FE!$P815</f>
        <v>51</v>
      </c>
      <c r="C207" s="508" t="str">
        <f>FE!$A815</f>
        <v>080105</v>
      </c>
      <c r="D207" s="510" t="str">
        <f>FE!$B815</f>
        <v>Kulcsár Kristóf</v>
      </c>
      <c r="E207" s="510" t="str">
        <f>FE!$C815</f>
        <v>ZTE</v>
      </c>
      <c r="F207" s="508">
        <f>FE!$N815</f>
        <v>51</v>
      </c>
      <c r="G207" s="508">
        <f>FE!$O815</f>
        <v>0</v>
      </c>
      <c r="H207" s="490"/>
    </row>
    <row r="208" spans="1:8" ht="18" customHeight="1" x14ac:dyDescent="0.3">
      <c r="A208" s="508">
        <f>FE!$Q487</f>
        <v>206</v>
      </c>
      <c r="B208" s="509">
        <f>FE!$P487</f>
        <v>51</v>
      </c>
      <c r="C208" s="508" t="str">
        <f>FE!$A487</f>
        <v>760204</v>
      </c>
      <c r="D208" s="510" t="str">
        <f>FE!$B487</f>
        <v>Halászy Tamás</v>
      </c>
      <c r="E208" s="510" t="str">
        <f>FE!$C487</f>
        <v>Ganz EKM</v>
      </c>
      <c r="F208" s="508">
        <f>FE!$N487</f>
        <v>51</v>
      </c>
      <c r="G208" s="508">
        <f>FE!$O487</f>
        <v>0</v>
      </c>
      <c r="H208" s="490"/>
    </row>
    <row r="209" spans="1:8" ht="18" customHeight="1" x14ac:dyDescent="0.3">
      <c r="A209" s="508">
        <f>FE!$Q1235</f>
        <v>206</v>
      </c>
      <c r="B209" s="509">
        <f>FE!$P1235</f>
        <v>51</v>
      </c>
      <c r="C209" s="508" t="str">
        <f>FE!$A1235</f>
        <v>040814</v>
      </c>
      <c r="D209" s="510" t="str">
        <f>FE!$B1235</f>
        <v>Schmidt Dániel Lajos</v>
      </c>
      <c r="E209" s="510" t="str">
        <f>FE!$C1235</f>
        <v>Bólyi SE</v>
      </c>
      <c r="F209" s="508">
        <f>FE!$N1235</f>
        <v>51</v>
      </c>
      <c r="G209" s="508">
        <f>FE!$O1235</f>
        <v>0</v>
      </c>
      <c r="H209" s="490"/>
    </row>
    <row r="210" spans="1:8" ht="18" customHeight="1" x14ac:dyDescent="0.3">
      <c r="A210" s="508">
        <f>FE!$Q1496</f>
        <v>206</v>
      </c>
      <c r="B210" s="509">
        <f>FE!$P1496</f>
        <v>51</v>
      </c>
      <c r="C210" s="508" t="str">
        <f>FE!$A1496</f>
        <v>941031</v>
      </c>
      <c r="D210" s="510" t="str">
        <f>FE!$B1496</f>
        <v>Tóth Csongor</v>
      </c>
      <c r="E210" s="510" t="str">
        <f>FE!$C1496</f>
        <v>MTK</v>
      </c>
      <c r="F210" s="508">
        <f>FE!$N1496</f>
        <v>51</v>
      </c>
      <c r="G210" s="508">
        <f>FE!$O1496</f>
        <v>0</v>
      </c>
      <c r="H210" s="490"/>
    </row>
    <row r="211" spans="1:8" ht="18" customHeight="1" x14ac:dyDescent="0.3">
      <c r="A211" s="508">
        <f>FE!$Q720</f>
        <v>210</v>
      </c>
      <c r="B211" s="509">
        <f>FE!$P720</f>
        <v>50</v>
      </c>
      <c r="C211" s="508" t="str">
        <f>FE!$A720</f>
        <v>861105</v>
      </c>
      <c r="D211" s="510" t="str">
        <f>FE!$B720</f>
        <v>Kláben Dániel</v>
      </c>
      <c r="E211" s="510" t="str">
        <f>FE!$C720</f>
        <v>Gyöngy TSC</v>
      </c>
      <c r="F211" s="508">
        <f>FE!$N720</f>
        <v>50</v>
      </c>
      <c r="G211" s="508">
        <f>FE!$O720</f>
        <v>0</v>
      </c>
      <c r="H211" s="490"/>
    </row>
    <row r="212" spans="1:8" ht="18" customHeight="1" x14ac:dyDescent="0.3">
      <c r="A212" s="508">
        <f>FE!$Q1000</f>
        <v>210</v>
      </c>
      <c r="B212" s="509">
        <f>FE!$P1000</f>
        <v>50</v>
      </c>
      <c r="C212" s="508" t="str">
        <f>FE!$A1000</f>
        <v>700721</v>
      </c>
      <c r="D212" s="510" t="str">
        <f>FE!$B1000</f>
        <v>Muharos Péter</v>
      </c>
      <c r="E212" s="510" t="str">
        <f>FE!$C1000</f>
        <v>Kaposvári TC</v>
      </c>
      <c r="F212" s="508">
        <f>FE!$N1000</f>
        <v>50</v>
      </c>
      <c r="G212" s="508">
        <f>FE!$O1000</f>
        <v>0</v>
      </c>
      <c r="H212" s="490"/>
    </row>
    <row r="213" spans="1:8" ht="18" customHeight="1" x14ac:dyDescent="0.3">
      <c r="A213" s="508">
        <f>FE!$Q348</f>
        <v>210</v>
      </c>
      <c r="B213" s="509">
        <f>FE!$P348</f>
        <v>50</v>
      </c>
      <c r="C213" s="508" t="str">
        <f>FE!$A348</f>
        <v>040524</v>
      </c>
      <c r="D213" s="510" t="str">
        <f>FE!$B348</f>
        <v>Farkas Tamás</v>
      </c>
      <c r="E213" s="510" t="str">
        <f>FE!$C348</f>
        <v>Savaria TC</v>
      </c>
      <c r="F213" s="508">
        <f>FE!$N348</f>
        <v>50</v>
      </c>
      <c r="G213" s="508">
        <f>FE!$O348</f>
        <v>0</v>
      </c>
      <c r="H213" s="490"/>
    </row>
    <row r="214" spans="1:8" ht="18" customHeight="1" x14ac:dyDescent="0.3">
      <c r="A214" s="508">
        <f>FE!$Q1311</f>
        <v>210</v>
      </c>
      <c r="B214" s="509">
        <f>FE!$P1311</f>
        <v>50</v>
      </c>
      <c r="C214" s="508" t="str">
        <f>FE!$A1311</f>
        <v>811208</v>
      </c>
      <c r="D214" s="510" t="str">
        <f>FE!$B1311</f>
        <v>Szabó György</v>
      </c>
      <c r="E214" s="510" t="str">
        <f>FE!$C1311</f>
        <v>Budaörs SC</v>
      </c>
      <c r="F214" s="508">
        <f>FE!$N1311</f>
        <v>50</v>
      </c>
      <c r="G214" s="508">
        <f>FE!$O1311</f>
        <v>0</v>
      </c>
      <c r="H214" s="490"/>
    </row>
    <row r="215" spans="1:8" ht="18" customHeight="1" x14ac:dyDescent="0.3">
      <c r="A215" s="508">
        <f>FE!$Q286</f>
        <v>210</v>
      </c>
      <c r="B215" s="509">
        <f>FE!$P286</f>
        <v>50</v>
      </c>
      <c r="C215" s="508">
        <f>FE!$A286</f>
        <v>850221</v>
      </c>
      <c r="D215" s="510" t="str">
        <f>FE!$B286</f>
        <v>Dobribán András</v>
      </c>
      <c r="E215" s="510" t="str">
        <f>FE!$C286</f>
        <v>Manufakt.</v>
      </c>
      <c r="F215" s="508">
        <f>FE!$N286</f>
        <v>50</v>
      </c>
      <c r="G215" s="508">
        <f>FE!$O286</f>
        <v>0</v>
      </c>
      <c r="H215" s="490"/>
    </row>
    <row r="216" spans="1:8" ht="18" customHeight="1" x14ac:dyDescent="0.3">
      <c r="A216" s="508">
        <f>FE!$Q935</f>
        <v>210</v>
      </c>
      <c r="B216" s="509">
        <f>FE!$P935</f>
        <v>50</v>
      </c>
      <c r="C216" s="508" t="str">
        <f>FE!$A935</f>
        <v>990917</v>
      </c>
      <c r="D216" s="510" t="str">
        <f>FE!$B935</f>
        <v>Mészáros Marcell</v>
      </c>
      <c r="E216" s="510" t="str">
        <f>FE!$C935</f>
        <v>Monor SE</v>
      </c>
      <c r="F216" s="508">
        <f>FE!$N935</f>
        <v>50</v>
      </c>
      <c r="G216" s="508">
        <f>FE!$O935</f>
        <v>0</v>
      </c>
      <c r="H216" s="490"/>
    </row>
    <row r="217" spans="1:8" ht="18" customHeight="1" x14ac:dyDescent="0.3">
      <c r="A217" s="508">
        <f>FE!$Q712</f>
        <v>210</v>
      </c>
      <c r="B217" s="509">
        <f>FE!$P712</f>
        <v>50</v>
      </c>
      <c r="C217" s="508" t="str">
        <f>FE!$A712</f>
        <v>771125</v>
      </c>
      <c r="D217" s="510" t="str">
        <f>FE!$B712</f>
        <v>Kiss Márk</v>
      </c>
      <c r="E217" s="510" t="str">
        <f>FE!$C712</f>
        <v>BUTEC</v>
      </c>
      <c r="F217" s="508">
        <f>FE!$N712</f>
        <v>50</v>
      </c>
      <c r="G217" s="508">
        <f>FE!$O712</f>
        <v>0</v>
      </c>
      <c r="H217" s="490"/>
    </row>
    <row r="218" spans="1:8" ht="18" customHeight="1" x14ac:dyDescent="0.3">
      <c r="A218" s="508">
        <f>FE!$Q1546</f>
        <v>210</v>
      </c>
      <c r="B218" s="509">
        <f>FE!$P1546</f>
        <v>50</v>
      </c>
      <c r="C218" s="508" t="str">
        <f>FE!$A1546</f>
        <v>0812140</v>
      </c>
      <c r="D218" s="510" t="str">
        <f>FE!$B1546</f>
        <v>Vajda Kristóf</v>
      </c>
      <c r="E218" s="510" t="str">
        <f>FE!$C1546</f>
        <v>PG Tenisz</v>
      </c>
      <c r="F218" s="508">
        <f>FE!$N1546</f>
        <v>50</v>
      </c>
      <c r="G218" s="508">
        <f>FE!$O1546</f>
        <v>0</v>
      </c>
      <c r="H218" s="490"/>
    </row>
    <row r="219" spans="1:8" ht="18" customHeight="1" x14ac:dyDescent="0.3">
      <c r="A219" s="508">
        <f>FE!$Q725</f>
        <v>210</v>
      </c>
      <c r="B219" s="509">
        <f>FE!$P725</f>
        <v>50</v>
      </c>
      <c r="C219" s="508" t="str">
        <f>FE!$A725</f>
        <v>050529</v>
      </c>
      <c r="D219" s="510" t="str">
        <f>FE!$B725</f>
        <v>Knoth Félix</v>
      </c>
      <c r="E219" s="510" t="str">
        <f>FE!$C725</f>
        <v>MLTC</v>
      </c>
      <c r="F219" s="508">
        <f>FE!$N725</f>
        <v>50</v>
      </c>
      <c r="G219" s="508">
        <f>FE!$O725</f>
        <v>0</v>
      </c>
      <c r="H219" s="490"/>
    </row>
    <row r="220" spans="1:8" ht="18" customHeight="1" x14ac:dyDescent="0.3">
      <c r="A220" s="508">
        <f>FE!$Q248</f>
        <v>219</v>
      </c>
      <c r="B220" s="509">
        <f>FE!$P248</f>
        <v>49</v>
      </c>
      <c r="C220" s="508" t="str">
        <f>FE!$A248</f>
        <v>0308250</v>
      </c>
      <c r="D220" s="510" t="str">
        <f>FE!$B248</f>
        <v>Czingráber Márk</v>
      </c>
      <c r="E220" s="510" t="str">
        <f>FE!$C248</f>
        <v>KATE</v>
      </c>
      <c r="F220" s="508">
        <f>FE!$N248</f>
        <v>49</v>
      </c>
      <c r="G220" s="508">
        <f>FE!$O248</f>
        <v>0</v>
      </c>
      <c r="H220" s="490"/>
    </row>
    <row r="221" spans="1:8" ht="18" customHeight="1" x14ac:dyDescent="0.3">
      <c r="A221" s="508">
        <f>FE!$Q1476</f>
        <v>219</v>
      </c>
      <c r="B221" s="509">
        <f>FE!$P1476</f>
        <v>49</v>
      </c>
      <c r="C221" s="508" t="str">
        <f>FE!$A1476</f>
        <v>090924</v>
      </c>
      <c r="D221" s="510" t="str">
        <f>FE!$B1476</f>
        <v>Török Ábel</v>
      </c>
      <c r="E221" s="510" t="str">
        <f>FE!$C1476</f>
        <v>BSC</v>
      </c>
      <c r="F221" s="508">
        <f>FE!$N1476</f>
        <v>49</v>
      </c>
      <c r="G221" s="508">
        <f>FE!$O1476</f>
        <v>0</v>
      </c>
      <c r="H221" s="490"/>
    </row>
    <row r="222" spans="1:8" ht="18" customHeight="1" x14ac:dyDescent="0.3">
      <c r="A222" s="508">
        <f>FE!$Q1333</f>
        <v>221</v>
      </c>
      <c r="B222" s="509">
        <f>FE!$P1333</f>
        <v>48</v>
      </c>
      <c r="C222" s="508">
        <f>FE!$A1333</f>
        <v>701119</v>
      </c>
      <c r="D222" s="510" t="str">
        <f>FE!$B1333</f>
        <v>Szalay Zsolt</v>
      </c>
      <c r="E222" s="510" t="str">
        <f>FE!$C1333</f>
        <v>Gy.Elektr.</v>
      </c>
      <c r="F222" s="508">
        <f>FE!$N1333</f>
        <v>48</v>
      </c>
      <c r="G222" s="508">
        <f>FE!$O1333</f>
        <v>0</v>
      </c>
      <c r="H222" s="490"/>
    </row>
    <row r="223" spans="1:8" ht="18" customHeight="1" x14ac:dyDescent="0.3">
      <c r="A223" s="508">
        <f>FE!$Q536</f>
        <v>221</v>
      </c>
      <c r="B223" s="509">
        <f>FE!$P536</f>
        <v>48</v>
      </c>
      <c r="C223" s="508" t="str">
        <f>FE!$A536</f>
        <v>960919</v>
      </c>
      <c r="D223" s="510" t="str">
        <f>FE!$B536</f>
        <v>Hochleitner Dominik</v>
      </c>
      <c r="E223" s="510" t="str">
        <f>FE!$C536</f>
        <v>Gy.Elektromos</v>
      </c>
      <c r="F223" s="508">
        <f>FE!$N536</f>
        <v>48</v>
      </c>
      <c r="G223" s="508">
        <f>FE!$O536</f>
        <v>0</v>
      </c>
      <c r="H223" s="490"/>
    </row>
    <row r="224" spans="1:8" ht="18" customHeight="1" x14ac:dyDescent="0.3">
      <c r="A224" s="508">
        <f>FE!$Q1135</f>
        <v>221</v>
      </c>
      <c r="B224" s="509">
        <f>FE!$P1135</f>
        <v>48</v>
      </c>
      <c r="C224" s="508" t="str">
        <f>FE!$A1135</f>
        <v>0003140</v>
      </c>
      <c r="D224" s="510" t="str">
        <f>FE!$B1135</f>
        <v>Péter Soma</v>
      </c>
      <c r="E224" s="510" t="str">
        <f>FE!$C1135</f>
        <v>Bp. Honvéd</v>
      </c>
      <c r="F224" s="508">
        <f>FE!$N1135</f>
        <v>48</v>
      </c>
      <c r="G224" s="508">
        <f>FE!$O1135</f>
        <v>0</v>
      </c>
      <c r="H224" s="490"/>
    </row>
    <row r="225" spans="1:8" ht="18" customHeight="1" x14ac:dyDescent="0.3">
      <c r="A225" s="508">
        <f>FE!$Q1140</f>
        <v>224</v>
      </c>
      <c r="B225" s="509">
        <f>FE!$P1140</f>
        <v>47</v>
      </c>
      <c r="C225" s="508" t="str">
        <f>FE!$A1140</f>
        <v>880309</v>
      </c>
      <c r="D225" s="510" t="str">
        <f>FE!$B1140</f>
        <v>Petrás Péter</v>
      </c>
      <c r="E225" s="510" t="str">
        <f>FE!$C1140</f>
        <v>Szarvas TC</v>
      </c>
      <c r="F225" s="508">
        <f>FE!$N1140</f>
        <v>47</v>
      </c>
      <c r="G225" s="508">
        <f>FE!$O1140</f>
        <v>0</v>
      </c>
      <c r="H225" s="490"/>
    </row>
    <row r="226" spans="1:8" ht="18" customHeight="1" x14ac:dyDescent="0.3">
      <c r="A226" s="508">
        <f>FE!$Q334</f>
        <v>225</v>
      </c>
      <c r="B226" s="509">
        <f>FE!$P334</f>
        <v>46</v>
      </c>
      <c r="C226" s="508" t="str">
        <f>FE!$A334</f>
        <v>861106</v>
      </c>
      <c r="D226" s="510" t="str">
        <f>FE!$B334</f>
        <v>Fábián Ákos</v>
      </c>
      <c r="E226" s="510" t="str">
        <f>FE!$C334</f>
        <v>MLTC</v>
      </c>
      <c r="F226" s="508">
        <f>FE!$N334</f>
        <v>46</v>
      </c>
      <c r="G226" s="508">
        <f>FE!$O334</f>
        <v>0</v>
      </c>
      <c r="H226" s="490"/>
    </row>
    <row r="227" spans="1:8" ht="18" customHeight="1" x14ac:dyDescent="0.3">
      <c r="A227" s="508">
        <f>FE!$Q318</f>
        <v>225</v>
      </c>
      <c r="B227" s="509">
        <f>FE!$P318</f>
        <v>46</v>
      </c>
      <c r="C227" s="508" t="str">
        <f>FE!$A318</f>
        <v>051215</v>
      </c>
      <c r="D227" s="510" t="str">
        <f>FE!$B318</f>
        <v>Eisenkolb Máté Tamás</v>
      </c>
      <c r="E227" s="510" t="str">
        <f>FE!$C318</f>
        <v>GYAC</v>
      </c>
      <c r="F227" s="508">
        <f>FE!$N318</f>
        <v>46</v>
      </c>
      <c r="G227" s="508">
        <f>FE!$O318</f>
        <v>0</v>
      </c>
      <c r="H227" s="490"/>
    </row>
    <row r="228" spans="1:8" ht="18" customHeight="1" x14ac:dyDescent="0.3">
      <c r="A228" s="508">
        <f>FE!$Q1205</f>
        <v>225</v>
      </c>
      <c r="B228" s="509">
        <f>FE!$P1205</f>
        <v>46</v>
      </c>
      <c r="C228" s="508" t="str">
        <f>FE!$A1205</f>
        <v>890508</v>
      </c>
      <c r="D228" s="510" t="str">
        <f>FE!$B1205</f>
        <v>Rózsa Péter</v>
      </c>
      <c r="E228" s="510" t="str">
        <f>FE!$C1205</f>
        <v>MTK</v>
      </c>
      <c r="F228" s="508">
        <f>FE!$N1205</f>
        <v>46</v>
      </c>
      <c r="G228" s="508">
        <f>FE!$O1205</f>
        <v>0</v>
      </c>
      <c r="H228" s="490"/>
    </row>
    <row r="229" spans="1:8" ht="18" customHeight="1" x14ac:dyDescent="0.3">
      <c r="A229" s="508">
        <f>FE!$Q1474</f>
        <v>225</v>
      </c>
      <c r="B229" s="509">
        <f>FE!$P1474</f>
        <v>46</v>
      </c>
      <c r="C229" s="508" t="str">
        <f>FE!$A1474</f>
        <v>030711</v>
      </c>
      <c r="D229" s="510" t="str">
        <f>FE!$B1474</f>
        <v>Tomori Benedek</v>
      </c>
      <c r="E229" s="510" t="str">
        <f>FE!$C1474</f>
        <v>PG Tenisz</v>
      </c>
      <c r="F229" s="508">
        <f>FE!$N1474</f>
        <v>46</v>
      </c>
      <c r="G229" s="508">
        <f>FE!$O1474</f>
        <v>0</v>
      </c>
      <c r="H229" s="490"/>
    </row>
    <row r="230" spans="1:8" ht="18" customHeight="1" x14ac:dyDescent="0.3">
      <c r="A230" s="508">
        <f>FE!$Q1040</f>
        <v>225</v>
      </c>
      <c r="B230" s="509">
        <f>FE!$P1040</f>
        <v>46</v>
      </c>
      <c r="C230" s="508" t="str">
        <f>FE!$A1040</f>
        <v>860209</v>
      </c>
      <c r="D230" s="510" t="str">
        <f>FE!$B1040</f>
        <v>Németh Csaba</v>
      </c>
      <c r="E230" s="510" t="str">
        <f>FE!$C1040</f>
        <v>Jászapáti</v>
      </c>
      <c r="F230" s="508">
        <f>FE!$N1040</f>
        <v>46</v>
      </c>
      <c r="G230" s="508">
        <f>FE!$O1040</f>
        <v>0</v>
      </c>
      <c r="H230" s="490"/>
    </row>
    <row r="231" spans="1:8" ht="18" customHeight="1" x14ac:dyDescent="0.3">
      <c r="A231" s="508">
        <f>FE!$Q214</f>
        <v>225</v>
      </c>
      <c r="B231" s="509">
        <f>FE!$P214</f>
        <v>46</v>
      </c>
      <c r="C231" s="508" t="str">
        <f>FE!$A214</f>
        <v>080624</v>
      </c>
      <c r="D231" s="510" t="str">
        <f>FE!$B214</f>
        <v>Csekő Bálint</v>
      </c>
      <c r="E231" s="510" t="str">
        <f>FE!$C214</f>
        <v>PG Tenisz</v>
      </c>
      <c r="F231" s="508">
        <f>FE!$N214</f>
        <v>46</v>
      </c>
      <c r="G231" s="508">
        <f>FE!$O214</f>
        <v>0</v>
      </c>
      <c r="H231" s="490"/>
    </row>
    <row r="232" spans="1:8" ht="18" customHeight="1" x14ac:dyDescent="0.3">
      <c r="A232" s="508">
        <f>FE!$Q1146</f>
        <v>231</v>
      </c>
      <c r="B232" s="509">
        <f>FE!$P1146</f>
        <v>45</v>
      </c>
      <c r="C232" s="508" t="str">
        <f>FE!$A1146</f>
        <v>961209</v>
      </c>
      <c r="D232" s="510" t="str">
        <f>FE!$B1146</f>
        <v>Pintér Gyula</v>
      </c>
      <c r="E232" s="510" t="str">
        <f>FE!$C1146</f>
        <v>Dorogi AC</v>
      </c>
      <c r="F232" s="508">
        <f>FE!$N1146</f>
        <v>45</v>
      </c>
      <c r="G232" s="508">
        <f>FE!$O1146</f>
        <v>0</v>
      </c>
      <c r="H232" s="490"/>
    </row>
    <row r="233" spans="1:8" ht="18" customHeight="1" x14ac:dyDescent="0.3">
      <c r="A233" s="508">
        <f>FE!$Q813</f>
        <v>231</v>
      </c>
      <c r="B233" s="509">
        <f>FE!$P813</f>
        <v>45</v>
      </c>
      <c r="C233" s="508" t="str">
        <f>FE!$A813</f>
        <v>851212</v>
      </c>
      <c r="D233" s="510" t="str">
        <f>FE!$B813</f>
        <v>Kuhárszky András</v>
      </c>
      <c r="E233" s="510" t="str">
        <f>FE!$C813</f>
        <v>Tálentum</v>
      </c>
      <c r="F233" s="508">
        <f>FE!$N813</f>
        <v>45</v>
      </c>
      <c r="G233" s="508">
        <f>FE!$O813</f>
        <v>0</v>
      </c>
      <c r="H233" s="490"/>
    </row>
    <row r="234" spans="1:8" ht="18" customHeight="1" x14ac:dyDescent="0.3">
      <c r="A234" s="508">
        <f>FE!$Q1516</f>
        <v>231</v>
      </c>
      <c r="B234" s="509">
        <f>FE!$P1516</f>
        <v>45</v>
      </c>
      <c r="C234" s="508" t="str">
        <f>FE!$A1516</f>
        <v>831103</v>
      </c>
      <c r="D234" s="510" t="str">
        <f>FE!$B1516</f>
        <v>Tóth Zoltán</v>
      </c>
      <c r="E234" s="510" t="str">
        <f>FE!$C1516</f>
        <v>Pannon SC</v>
      </c>
      <c r="F234" s="508">
        <f>FE!$N1516</f>
        <v>45</v>
      </c>
      <c r="G234" s="508">
        <f>FE!$O1516</f>
        <v>0</v>
      </c>
      <c r="H234" s="490"/>
    </row>
    <row r="235" spans="1:8" ht="18" customHeight="1" x14ac:dyDescent="0.3">
      <c r="A235" s="508">
        <f>FE!$Q1426</f>
        <v>231</v>
      </c>
      <c r="B235" s="509">
        <f>FE!$P1426</f>
        <v>45</v>
      </c>
      <c r="C235" s="508" t="str">
        <f>FE!$A1426</f>
        <v>680505</v>
      </c>
      <c r="D235" s="510" t="str">
        <f>FE!$B1426</f>
        <v>Takács Sándor</v>
      </c>
      <c r="E235" s="510" t="str">
        <f>FE!$C1426</f>
        <v>Monor SE</v>
      </c>
      <c r="F235" s="508">
        <f>FE!$N1426</f>
        <v>45</v>
      </c>
      <c r="G235" s="508">
        <f>FE!$O1426</f>
        <v>0</v>
      </c>
      <c r="H235" s="490"/>
    </row>
    <row r="236" spans="1:8" ht="18" customHeight="1" x14ac:dyDescent="0.3">
      <c r="A236" s="508">
        <f>FE!$Q432</f>
        <v>231</v>
      </c>
      <c r="B236" s="509">
        <f>FE!$P432</f>
        <v>45</v>
      </c>
      <c r="C236" s="508" t="str">
        <f>FE!$A432</f>
        <v>930929</v>
      </c>
      <c r="D236" s="510" t="str">
        <f>FE!$B432</f>
        <v>Gönczöl Máté</v>
      </c>
      <c r="E236" s="510" t="str">
        <f>FE!$C432</f>
        <v>GM TC</v>
      </c>
      <c r="F236" s="508">
        <f>FE!$N432</f>
        <v>45</v>
      </c>
      <c r="G236" s="508">
        <f>FE!$O432</f>
        <v>0</v>
      </c>
      <c r="H236" s="490"/>
    </row>
    <row r="237" spans="1:8" ht="18" customHeight="1" x14ac:dyDescent="0.3">
      <c r="A237" s="508">
        <f>FE!$Q942</f>
        <v>236</v>
      </c>
      <c r="B237" s="509">
        <f>FE!$P942</f>
        <v>44</v>
      </c>
      <c r="C237" s="508" t="str">
        <f>FE!$A942</f>
        <v>990823</v>
      </c>
      <c r="D237" s="510" t="str">
        <f>FE!$B942</f>
        <v>Metykó Mátyás</v>
      </c>
      <c r="E237" s="510" t="str">
        <f>FE!$C942</f>
        <v>Bebto Team</v>
      </c>
      <c r="F237" s="508">
        <f>FE!$N942</f>
        <v>44</v>
      </c>
      <c r="G237" s="508">
        <f>FE!$O942</f>
        <v>0</v>
      </c>
      <c r="H237" s="490"/>
    </row>
    <row r="238" spans="1:8" ht="18" customHeight="1" x14ac:dyDescent="0.3">
      <c r="A238" s="508">
        <f>FE!$Q1202</f>
        <v>236</v>
      </c>
      <c r="B238" s="509">
        <f>FE!$P1202</f>
        <v>44</v>
      </c>
      <c r="C238" s="508" t="str">
        <f>FE!$A1202</f>
        <v>7105141</v>
      </c>
      <c r="D238" s="510" t="str">
        <f>FE!$B1202</f>
        <v>Rosztocsil Róbert</v>
      </c>
      <c r="E238" s="510" t="str">
        <f>FE!$C1202</f>
        <v>Molnár TA</v>
      </c>
      <c r="F238" s="508">
        <f>FE!$N1202</f>
        <v>44</v>
      </c>
      <c r="G238" s="508">
        <f>FE!$O1202</f>
        <v>0</v>
      </c>
      <c r="H238" s="490"/>
    </row>
    <row r="239" spans="1:8" ht="18" customHeight="1" x14ac:dyDescent="0.3">
      <c r="A239" s="508">
        <f>FE!$Q1201</f>
        <v>236</v>
      </c>
      <c r="B239" s="509">
        <f>FE!$P1201</f>
        <v>44</v>
      </c>
      <c r="C239" s="508" t="str">
        <f>FE!$A1201</f>
        <v>910124</v>
      </c>
      <c r="D239" s="510" t="str">
        <f>FE!$B1201</f>
        <v>Romhányi Botond</v>
      </c>
      <c r="E239" s="510" t="str">
        <f>FE!$C1201</f>
        <v>MozGo SE</v>
      </c>
      <c r="F239" s="508">
        <f>FE!$N1201</f>
        <v>44</v>
      </c>
      <c r="G239" s="508">
        <f>FE!$O1201</f>
        <v>0</v>
      </c>
      <c r="H239" s="490"/>
    </row>
    <row r="240" spans="1:8" ht="18" customHeight="1" x14ac:dyDescent="0.3">
      <c r="A240" s="508">
        <f>FE!$Q1491</f>
        <v>236</v>
      </c>
      <c r="B240" s="509">
        <f>FE!$P1491</f>
        <v>44</v>
      </c>
      <c r="C240" s="508" t="str">
        <f>FE!$A1491</f>
        <v>110627</v>
      </c>
      <c r="D240" s="510" t="str">
        <f>FE!$B1491</f>
        <v>Tóth Barnabás László</v>
      </c>
      <c r="E240" s="510" t="str">
        <f>FE!$C1491</f>
        <v>MTK</v>
      </c>
      <c r="F240" s="508">
        <f>FE!$N1491</f>
        <v>44</v>
      </c>
      <c r="G240" s="508">
        <f>FE!$O1491</f>
        <v>0</v>
      </c>
      <c r="H240" s="490"/>
    </row>
    <row r="241" spans="1:8" ht="18" customHeight="1" x14ac:dyDescent="0.3">
      <c r="A241" s="508">
        <f>FE!$Q7</f>
        <v>236</v>
      </c>
      <c r="B241" s="509">
        <f>FE!$P7</f>
        <v>44</v>
      </c>
      <c r="C241" s="508" t="str">
        <f>FE!$A7</f>
        <v>751124</v>
      </c>
      <c r="D241" s="510" t="str">
        <f>FE!$B7</f>
        <v>Adány Tamás</v>
      </c>
      <c r="E241" s="510" t="str">
        <f>FE!$C7</f>
        <v>Molnár TA</v>
      </c>
      <c r="F241" s="508">
        <f>FE!$N7</f>
        <v>44</v>
      </c>
      <c r="G241" s="508">
        <f>FE!$O7</f>
        <v>0</v>
      </c>
      <c r="H241" s="490"/>
    </row>
    <row r="242" spans="1:8" ht="18" customHeight="1" x14ac:dyDescent="0.3">
      <c r="A242" s="508">
        <f>FE!$Q1455</f>
        <v>236</v>
      </c>
      <c r="B242" s="509">
        <f>FE!$P1455</f>
        <v>44</v>
      </c>
      <c r="C242" s="508" t="str">
        <f>FE!$A1455</f>
        <v>950524</v>
      </c>
      <c r="D242" s="510" t="str">
        <f>FE!$B1455</f>
        <v>Tésik Csaba</v>
      </c>
      <c r="E242" s="510" t="str">
        <f>FE!$C1455</f>
        <v>Ball City SE</v>
      </c>
      <c r="F242" s="508">
        <f>FE!$N1455</f>
        <v>44</v>
      </c>
      <c r="G242" s="508">
        <f>FE!$O1455</f>
        <v>0</v>
      </c>
      <c r="H242" s="490"/>
    </row>
    <row r="243" spans="1:8" ht="18" customHeight="1" x14ac:dyDescent="0.3">
      <c r="A243" s="508">
        <f>FE!$Q1257</f>
        <v>236</v>
      </c>
      <c r="B243" s="509">
        <f>FE!$P1257</f>
        <v>44</v>
      </c>
      <c r="C243" s="508" t="str">
        <f>FE!$A1257</f>
        <v>1004190</v>
      </c>
      <c r="D243" s="510" t="str">
        <f>FE!$B1257</f>
        <v>Simon Péter</v>
      </c>
      <c r="E243" s="510" t="str">
        <f>FE!$C1257</f>
        <v>Pécs VTC</v>
      </c>
      <c r="F243" s="508">
        <f>FE!$N1257</f>
        <v>44</v>
      </c>
      <c r="G243" s="508">
        <f>FE!$O1257</f>
        <v>0</v>
      </c>
      <c r="H243" s="490"/>
    </row>
    <row r="244" spans="1:8" ht="18" customHeight="1" x14ac:dyDescent="0.3">
      <c r="A244" s="508">
        <f>FE!$Q1381</f>
        <v>243</v>
      </c>
      <c r="B244" s="509">
        <f>FE!$P1381</f>
        <v>43</v>
      </c>
      <c r="C244" s="508" t="str">
        <f>FE!$A1381</f>
        <v>070218</v>
      </c>
      <c r="D244" s="510" t="str">
        <f>FE!$B1381</f>
        <v>Szikora Mihály</v>
      </c>
      <c r="E244" s="510" t="str">
        <f>FE!$C1381</f>
        <v>Vasas SC</v>
      </c>
      <c r="F244" s="508">
        <f>FE!$N1381</f>
        <v>43</v>
      </c>
      <c r="G244" s="508">
        <f>FE!$O1381</f>
        <v>0</v>
      </c>
      <c r="H244" s="490"/>
    </row>
    <row r="245" spans="1:8" ht="18" customHeight="1" x14ac:dyDescent="0.3">
      <c r="A245" s="508">
        <f>FE!$Q782</f>
        <v>243</v>
      </c>
      <c r="B245" s="509">
        <f>FE!$P782</f>
        <v>43</v>
      </c>
      <c r="C245" s="508" t="str">
        <f>FE!$A782</f>
        <v>840608</v>
      </c>
      <c r="D245" s="510" t="str">
        <f>FE!$B782</f>
        <v>Kovács Gergely Zoltán</v>
      </c>
      <c r="E245" s="510" t="str">
        <f>FE!$C782</f>
        <v>BFSE</v>
      </c>
      <c r="F245" s="508">
        <f>FE!$N782</f>
        <v>43</v>
      </c>
      <c r="G245" s="508">
        <f>FE!$O782</f>
        <v>0</v>
      </c>
      <c r="H245" s="490"/>
    </row>
    <row r="246" spans="1:8" ht="18" customHeight="1" x14ac:dyDescent="0.3">
      <c r="A246" s="508">
        <f>FE!$Q192</f>
        <v>243</v>
      </c>
      <c r="B246" s="509">
        <f>FE!$P192</f>
        <v>43</v>
      </c>
      <c r="C246" s="508" t="str">
        <f>FE!$A192</f>
        <v>920923</v>
      </c>
      <c r="D246" s="510" t="str">
        <f>FE!$B192</f>
        <v>Bujtor Bence</v>
      </c>
      <c r="E246" s="510" t="str">
        <f>FE!$C192</f>
        <v>Muschkétás TC</v>
      </c>
      <c r="F246" s="508">
        <f>FE!$N192</f>
        <v>43</v>
      </c>
      <c r="G246" s="508">
        <f>FE!$O192</f>
        <v>0</v>
      </c>
      <c r="H246" s="490"/>
    </row>
    <row r="247" spans="1:8" ht="18" customHeight="1" x14ac:dyDescent="0.3">
      <c r="A247" s="508">
        <f>FE!$Q1123</f>
        <v>243</v>
      </c>
      <c r="B247" s="509">
        <f>FE!$P1123</f>
        <v>43</v>
      </c>
      <c r="C247" s="508" t="str">
        <f>FE!$A1123</f>
        <v>8504081</v>
      </c>
      <c r="D247" s="510" t="str">
        <f>FE!$B1123</f>
        <v>Pekli Damján dr.</v>
      </c>
      <c r="E247" s="510" t="str">
        <f>FE!$C1123</f>
        <v>Vízügyi SC</v>
      </c>
      <c r="F247" s="508">
        <f>FE!$N1123</f>
        <v>43</v>
      </c>
      <c r="G247" s="508">
        <f>FE!$O1123</f>
        <v>0</v>
      </c>
      <c r="H247" s="490"/>
    </row>
    <row r="248" spans="1:8" ht="18" customHeight="1" x14ac:dyDescent="0.3">
      <c r="A248" s="508">
        <f>FE!$Q50</f>
        <v>243</v>
      </c>
      <c r="B248" s="509">
        <f>FE!$P50</f>
        <v>43</v>
      </c>
      <c r="C248" s="508" t="str">
        <f>FE!$A50</f>
        <v>081013</v>
      </c>
      <c r="D248" s="510" t="str">
        <f>FE!$B50</f>
        <v>Bakonyi Dániel</v>
      </c>
      <c r="E248" s="510" t="str">
        <f>FE!$C50</f>
        <v>Next TA</v>
      </c>
      <c r="F248" s="508">
        <f>FE!$N50</f>
        <v>43</v>
      </c>
      <c r="G248" s="508">
        <f>FE!$O50</f>
        <v>0</v>
      </c>
      <c r="H248" s="490"/>
    </row>
    <row r="249" spans="1:8" ht="18" customHeight="1" x14ac:dyDescent="0.3">
      <c r="A249" s="508">
        <f>FE!$Q209</f>
        <v>248</v>
      </c>
      <c r="B249" s="509">
        <f>FE!$P209</f>
        <v>42</v>
      </c>
      <c r="C249" s="508" t="str">
        <f>FE!$A209</f>
        <v>810706</v>
      </c>
      <c r="D249" s="510" t="str">
        <f>FE!$B209</f>
        <v>Csányi Szabolcs</v>
      </c>
      <c r="E249" s="510" t="str">
        <f>FE!$C209</f>
        <v>Kiskőrös</v>
      </c>
      <c r="F249" s="508">
        <f>FE!$N209</f>
        <v>42</v>
      </c>
      <c r="G249" s="508">
        <f>FE!$O209</f>
        <v>0</v>
      </c>
      <c r="H249" s="490"/>
    </row>
    <row r="250" spans="1:8" ht="18" customHeight="1" x14ac:dyDescent="0.3">
      <c r="A250" s="508">
        <f>FE!$Q996</f>
        <v>248</v>
      </c>
      <c r="B250" s="509">
        <f>FE!$P996</f>
        <v>42</v>
      </c>
      <c r="C250" s="508" t="str">
        <f>FE!$A996</f>
        <v>8204231</v>
      </c>
      <c r="D250" s="510" t="str">
        <f>FE!$B996</f>
        <v>Mónus Zoltán</v>
      </c>
      <c r="E250" s="510" t="str">
        <f>FE!$C996</f>
        <v>Ganz EKM</v>
      </c>
      <c r="F250" s="508">
        <f>FE!$N996</f>
        <v>42</v>
      </c>
      <c r="G250" s="508">
        <f>FE!$O996</f>
        <v>0</v>
      </c>
      <c r="H250" s="490"/>
    </row>
    <row r="251" spans="1:8" ht="18" customHeight="1" x14ac:dyDescent="0.3">
      <c r="A251" s="508">
        <f>FE!$Q823</f>
        <v>248</v>
      </c>
      <c r="B251" s="509">
        <f>FE!$P823</f>
        <v>42</v>
      </c>
      <c r="C251" s="508" t="str">
        <f>FE!$A823</f>
        <v>951226</v>
      </c>
      <c r="D251" s="510" t="str">
        <f>FE!$B823</f>
        <v>Kurucsai Ronaldo</v>
      </c>
      <c r="E251" s="510" t="str">
        <f>FE!$C823</f>
        <v>KVTK</v>
      </c>
      <c r="F251" s="508">
        <f>FE!$N823</f>
        <v>42</v>
      </c>
      <c r="G251" s="508">
        <f>FE!$O823</f>
        <v>0</v>
      </c>
      <c r="H251" s="490"/>
    </row>
    <row r="252" spans="1:8" ht="18" customHeight="1" x14ac:dyDescent="0.3">
      <c r="A252" s="508">
        <f>FE!$Q13</f>
        <v>248</v>
      </c>
      <c r="B252" s="509">
        <f>FE!$P13</f>
        <v>42</v>
      </c>
      <c r="C252" s="508" t="str">
        <f>FE!$A13</f>
        <v>850402</v>
      </c>
      <c r="D252" s="510" t="str">
        <f>FE!$B13</f>
        <v>Ales Adamic</v>
      </c>
      <c r="E252" s="510" t="str">
        <f>FE!$C13</f>
        <v>MLTC</v>
      </c>
      <c r="F252" s="508">
        <f>FE!$N13</f>
        <v>42</v>
      </c>
      <c r="G252" s="508">
        <f>FE!$O13</f>
        <v>0</v>
      </c>
      <c r="H252" s="490"/>
    </row>
    <row r="253" spans="1:8" ht="18" customHeight="1" x14ac:dyDescent="0.3">
      <c r="A253" s="508">
        <f>FE!$Q1168</f>
        <v>248</v>
      </c>
      <c r="B253" s="509">
        <f>FE!$P1168</f>
        <v>42</v>
      </c>
      <c r="C253" s="508" t="str">
        <f>FE!$A1168</f>
        <v>690509</v>
      </c>
      <c r="D253" s="510" t="str">
        <f>FE!$B1168</f>
        <v>Pór Péter</v>
      </c>
      <c r="E253" s="510" t="str">
        <f>FE!$C1168</f>
        <v>BBTC SE</v>
      </c>
      <c r="F253" s="508">
        <f>FE!$N1168</f>
        <v>42</v>
      </c>
      <c r="G253" s="508">
        <f>FE!$O1168</f>
        <v>0</v>
      </c>
      <c r="H253" s="490"/>
    </row>
    <row r="254" spans="1:8" ht="18" customHeight="1" x14ac:dyDescent="0.3">
      <c r="A254" s="508">
        <f>FE!$Q971</f>
        <v>248</v>
      </c>
      <c r="B254" s="509">
        <f>FE!$P971</f>
        <v>42</v>
      </c>
      <c r="C254" s="508">
        <f>FE!$A971</f>
        <v>830322</v>
      </c>
      <c r="D254" s="510" t="str">
        <f>FE!$B971</f>
        <v>Molnár Balázs</v>
      </c>
      <c r="E254" s="510" t="str">
        <f>FE!$C971</f>
        <v>Molnár TA</v>
      </c>
      <c r="F254" s="508">
        <f>FE!$N971</f>
        <v>42</v>
      </c>
      <c r="G254" s="508">
        <f>FE!$O971</f>
        <v>0</v>
      </c>
      <c r="H254" s="490"/>
    </row>
    <row r="255" spans="1:8" ht="18" customHeight="1" x14ac:dyDescent="0.3">
      <c r="A255" s="508">
        <f>FE!$Q1652</f>
        <v>248</v>
      </c>
      <c r="B255" s="509">
        <f>FE!$P1652</f>
        <v>42</v>
      </c>
      <c r="C255" s="508" t="str">
        <f>FE!$A1652</f>
        <v>750307</v>
      </c>
      <c r="D255" s="510" t="str">
        <f>FE!$B1652</f>
        <v>Zérczy Miklós</v>
      </c>
      <c r="E255" s="510" t="str">
        <f>FE!$C1652</f>
        <v>B.gyarmat</v>
      </c>
      <c r="F255" s="508">
        <f>FE!$N1652</f>
        <v>42</v>
      </c>
      <c r="G255" s="508">
        <f>FE!$O1652</f>
        <v>0</v>
      </c>
      <c r="H255" s="490"/>
    </row>
    <row r="256" spans="1:8" ht="18" customHeight="1" x14ac:dyDescent="0.3">
      <c r="A256" s="508">
        <f>FE!$Q54</f>
        <v>248</v>
      </c>
      <c r="B256" s="509">
        <f>FE!$P54</f>
        <v>42</v>
      </c>
      <c r="C256" s="508" t="str">
        <f>FE!$A54</f>
        <v>8809270</v>
      </c>
      <c r="D256" s="510" t="str">
        <f>FE!$B54</f>
        <v>Balázs Attila</v>
      </c>
      <c r="E256" s="510" t="str">
        <f>FE!$C54</f>
        <v>MTK</v>
      </c>
      <c r="F256" s="508">
        <f>FE!$N54</f>
        <v>42</v>
      </c>
      <c r="G256" s="508">
        <f>FE!$O54</f>
        <v>0</v>
      </c>
      <c r="H256" s="490"/>
    </row>
    <row r="257" spans="1:8" ht="18" customHeight="1" x14ac:dyDescent="0.3">
      <c r="A257" s="508">
        <f>FE!$Q717</f>
        <v>248</v>
      </c>
      <c r="B257" s="509">
        <f>FE!$P717</f>
        <v>42</v>
      </c>
      <c r="C257" s="508" t="str">
        <f>FE!$A717</f>
        <v>780531</v>
      </c>
      <c r="D257" s="510" t="str">
        <f>FE!$B717</f>
        <v>Kisszöllősi Sz.Krisztián</v>
      </c>
      <c r="E257" s="510" t="str">
        <f>FE!$C717</f>
        <v>Pannon SC</v>
      </c>
      <c r="F257" s="508">
        <f>FE!$N717</f>
        <v>42</v>
      </c>
      <c r="G257" s="508">
        <f>FE!$O717</f>
        <v>0</v>
      </c>
      <c r="H257" s="490"/>
    </row>
    <row r="258" spans="1:8" ht="18" customHeight="1" x14ac:dyDescent="0.3">
      <c r="A258" s="508">
        <f>FE!$Q1408</f>
        <v>248</v>
      </c>
      <c r="B258" s="509">
        <f>FE!$P1408</f>
        <v>42</v>
      </c>
      <c r="C258" s="508" t="str">
        <f>FE!$A1408</f>
        <v>860427</v>
      </c>
      <c r="D258" s="510" t="str">
        <f>FE!$B1408</f>
        <v>Szőts Patrik</v>
      </c>
      <c r="E258" s="510" t="str">
        <f>FE!$C1408</f>
        <v>PVTC</v>
      </c>
      <c r="F258" s="508">
        <f>FE!$N1408</f>
        <v>42</v>
      </c>
      <c r="G258" s="508">
        <f>FE!$O1408</f>
        <v>0</v>
      </c>
      <c r="H258" s="490"/>
    </row>
    <row r="259" spans="1:8" ht="18" customHeight="1" x14ac:dyDescent="0.3">
      <c r="A259" s="508">
        <f>FE!$Q1498</f>
        <v>248</v>
      </c>
      <c r="B259" s="509">
        <f>FE!$P1498</f>
        <v>42</v>
      </c>
      <c r="C259" s="508" t="str">
        <f>FE!$A1498</f>
        <v>881208</v>
      </c>
      <c r="D259" s="510" t="str">
        <f>FE!$B1498</f>
        <v>Tóth Gábor János</v>
      </c>
      <c r="E259" s="510" t="str">
        <f>FE!$C1498</f>
        <v>Nemzedék SE</v>
      </c>
      <c r="F259" s="508">
        <f>FE!$N1498</f>
        <v>42</v>
      </c>
      <c r="G259" s="508">
        <f>FE!$O1498</f>
        <v>0</v>
      </c>
      <c r="H259" s="490"/>
    </row>
    <row r="260" spans="1:8" ht="18" customHeight="1" x14ac:dyDescent="0.3">
      <c r="A260" s="508">
        <f>FE!$Q169</f>
        <v>248</v>
      </c>
      <c r="B260" s="509">
        <f>FE!$P169</f>
        <v>42</v>
      </c>
      <c r="C260" s="508" t="str">
        <f>FE!$A169</f>
        <v>060522</v>
      </c>
      <c r="D260" s="510" t="str">
        <f>FE!$B169</f>
        <v>Boros Márk</v>
      </c>
      <c r="E260" s="510" t="str">
        <f>FE!$C169</f>
        <v>Budaörs SC</v>
      </c>
      <c r="F260" s="508">
        <f>FE!$N169</f>
        <v>42</v>
      </c>
      <c r="G260" s="508">
        <f>FE!$O169</f>
        <v>0</v>
      </c>
      <c r="H260" s="490"/>
    </row>
    <row r="261" spans="1:8" ht="18" customHeight="1" x14ac:dyDescent="0.3">
      <c r="A261" s="508">
        <f>FE!$Q790</f>
        <v>260</v>
      </c>
      <c r="B261" s="509">
        <f>FE!$P790</f>
        <v>41</v>
      </c>
      <c r="C261" s="508" t="str">
        <f>FE!$A790</f>
        <v>900806</v>
      </c>
      <c r="D261" s="510" t="str">
        <f>FE!$B790</f>
        <v>Kovács Márk</v>
      </c>
      <c r="E261" s="510" t="str">
        <f>FE!$C790</f>
        <v>MTK</v>
      </c>
      <c r="F261" s="508">
        <f>FE!$N790</f>
        <v>41</v>
      </c>
      <c r="G261" s="508">
        <f>FE!$O790</f>
        <v>0</v>
      </c>
      <c r="H261" s="490"/>
    </row>
    <row r="262" spans="1:8" ht="18" customHeight="1" x14ac:dyDescent="0.3">
      <c r="A262" s="508">
        <f>FE!$Q1222</f>
        <v>260</v>
      </c>
      <c r="B262" s="509">
        <f>FE!$P1222</f>
        <v>41</v>
      </c>
      <c r="C262" s="508" t="str">
        <f>FE!$A1222</f>
        <v>740629</v>
      </c>
      <c r="D262" s="510" t="str">
        <f>FE!$B1222</f>
        <v>Sármán Balázs dr.</v>
      </c>
      <c r="E262" s="510" t="str">
        <f>FE!$C1222</f>
        <v>UNIK SE</v>
      </c>
      <c r="F262" s="508">
        <f>FE!$N1222</f>
        <v>41</v>
      </c>
      <c r="G262" s="508">
        <f>FE!$O1222</f>
        <v>0</v>
      </c>
      <c r="H262" s="490"/>
    </row>
    <row r="263" spans="1:8" ht="18" customHeight="1" x14ac:dyDescent="0.3">
      <c r="A263" s="508">
        <f>FE!$Q579</f>
        <v>260</v>
      </c>
      <c r="B263" s="509">
        <f>FE!$P579</f>
        <v>41</v>
      </c>
      <c r="C263" s="508" t="str">
        <f>FE!$A579</f>
        <v>811009</v>
      </c>
      <c r="D263" s="510" t="str">
        <f>FE!$B579</f>
        <v>Hrubecs Péter</v>
      </c>
      <c r="E263" s="510" t="str">
        <f>FE!$C579</f>
        <v>B.gyarmat</v>
      </c>
      <c r="F263" s="508">
        <f>FE!$N579</f>
        <v>41</v>
      </c>
      <c r="G263" s="508">
        <f>FE!$O579</f>
        <v>0</v>
      </c>
      <c r="H263" s="490"/>
    </row>
    <row r="264" spans="1:8" ht="18" customHeight="1" x14ac:dyDescent="0.3">
      <c r="A264" s="508">
        <f>FE!$Q232</f>
        <v>260</v>
      </c>
      <c r="B264" s="509">
        <f>FE!$P232</f>
        <v>41</v>
      </c>
      <c r="C264" s="508" t="str">
        <f>FE!$A232</f>
        <v>950413</v>
      </c>
      <c r="D264" s="510" t="str">
        <f>FE!$B232</f>
        <v>Csőgör Ramón</v>
      </c>
      <c r="E264" s="510" t="str">
        <f>FE!$C232</f>
        <v>DMTK</v>
      </c>
      <c r="F264" s="508">
        <f>FE!$N232</f>
        <v>41</v>
      </c>
      <c r="G264" s="508">
        <f>FE!$O232</f>
        <v>0</v>
      </c>
      <c r="H264" s="490"/>
    </row>
    <row r="265" spans="1:8" ht="18" customHeight="1" x14ac:dyDescent="0.3">
      <c r="A265" s="508">
        <f>FE!$Q32</f>
        <v>260</v>
      </c>
      <c r="B265" s="509">
        <f>FE!$P32</f>
        <v>41</v>
      </c>
      <c r="C265" s="508" t="str">
        <f>FE!$A32</f>
        <v>080414</v>
      </c>
      <c r="D265" s="510" t="str">
        <f>FE!$B32</f>
        <v>Árvay Kristóf</v>
      </c>
      <c r="E265" s="510" t="str">
        <f>FE!$C32</f>
        <v>Óvár Építők</v>
      </c>
      <c r="F265" s="508">
        <f>FE!$N32</f>
        <v>41</v>
      </c>
      <c r="G265" s="508">
        <f>FE!$O32</f>
        <v>0</v>
      </c>
      <c r="H265" s="490"/>
    </row>
    <row r="266" spans="1:8" ht="18" customHeight="1" x14ac:dyDescent="0.3">
      <c r="A266" s="508">
        <f>FE!$Q765</f>
        <v>260</v>
      </c>
      <c r="B266" s="509">
        <f>FE!$P765</f>
        <v>41</v>
      </c>
      <c r="C266" s="508" t="str">
        <f>FE!$A765</f>
        <v>0511170</v>
      </c>
      <c r="D266" s="510" t="str">
        <f>FE!$B765</f>
        <v>Kosara Csaba Félix</v>
      </c>
      <c r="E266" s="510" t="str">
        <f>FE!$C765</f>
        <v>Molnár TA</v>
      </c>
      <c r="F266" s="508">
        <f>FE!$N765</f>
        <v>41</v>
      </c>
      <c r="G266" s="508">
        <f>FE!$O765</f>
        <v>0</v>
      </c>
      <c r="H266" s="490"/>
    </row>
    <row r="267" spans="1:8" ht="18" customHeight="1" x14ac:dyDescent="0.3">
      <c r="A267" s="508">
        <f>FE!$Q1321</f>
        <v>260</v>
      </c>
      <c r="B267" s="509">
        <f>FE!$P1321</f>
        <v>41</v>
      </c>
      <c r="C267" s="508" t="str">
        <f>FE!$A1321</f>
        <v>791204</v>
      </c>
      <c r="D267" s="510" t="str">
        <f>FE!$B1321</f>
        <v>Szabó Zoltán</v>
      </c>
      <c r="E267" s="510" t="str">
        <f>FE!$C1321</f>
        <v>Debr.Sportc</v>
      </c>
      <c r="F267" s="508">
        <f>FE!$N1321</f>
        <v>41</v>
      </c>
      <c r="G267" s="508">
        <f>FE!$O1321</f>
        <v>0</v>
      </c>
      <c r="H267" s="490"/>
    </row>
    <row r="268" spans="1:8" ht="18" customHeight="1" x14ac:dyDescent="0.3">
      <c r="A268" s="508">
        <f>FE!$Q532</f>
        <v>260</v>
      </c>
      <c r="B268" s="509">
        <f>FE!$P532</f>
        <v>41</v>
      </c>
      <c r="C268" s="508" t="str">
        <f>FE!$A532</f>
        <v>700715</v>
      </c>
      <c r="D268" s="510" t="str">
        <f>FE!$B532</f>
        <v>Hidas Péter</v>
      </c>
      <c r="E268" s="510" t="str">
        <f>FE!$C532</f>
        <v>BMTE</v>
      </c>
      <c r="F268" s="508">
        <f>FE!$N532</f>
        <v>41</v>
      </c>
      <c r="G268" s="508">
        <f>FE!$O532</f>
        <v>0</v>
      </c>
      <c r="H268" s="490"/>
    </row>
    <row r="269" spans="1:8" ht="18" customHeight="1" x14ac:dyDescent="0.3">
      <c r="A269" s="508">
        <f>FE!$Q456</f>
        <v>260</v>
      </c>
      <c r="B269" s="509">
        <f>FE!$P456</f>
        <v>41</v>
      </c>
      <c r="C269" s="508" t="str">
        <f>FE!$A456</f>
        <v>800504</v>
      </c>
      <c r="D269" s="510" t="str">
        <f>FE!$B456</f>
        <v>Gyenis Máté</v>
      </c>
      <c r="E269" s="510" t="str">
        <f>FE!$C456</f>
        <v>Pécsi El.</v>
      </c>
      <c r="F269" s="508">
        <f>FE!$N456</f>
        <v>41</v>
      </c>
      <c r="G269" s="508">
        <f>FE!$O456</f>
        <v>0</v>
      </c>
      <c r="H269" s="490"/>
    </row>
    <row r="270" spans="1:8" ht="18" customHeight="1" x14ac:dyDescent="0.3">
      <c r="A270" s="508">
        <f>FE!$Q613</f>
        <v>260</v>
      </c>
      <c r="B270" s="509">
        <f>FE!$P613</f>
        <v>41</v>
      </c>
      <c r="C270" s="508" t="str">
        <f>FE!$A613</f>
        <v>990905</v>
      </c>
      <c r="D270" s="510" t="str">
        <f>FE!$B613</f>
        <v>Juhász Alex Richárd</v>
      </c>
      <c r="E270" s="510" t="str">
        <f>FE!$C613</f>
        <v>A Mozgó Cívisért</v>
      </c>
      <c r="F270" s="508">
        <f>FE!$N613</f>
        <v>41</v>
      </c>
      <c r="G270" s="508">
        <f>FE!$O613</f>
        <v>0</v>
      </c>
      <c r="H270" s="490"/>
    </row>
    <row r="271" spans="1:8" ht="18" customHeight="1" x14ac:dyDescent="0.3">
      <c r="A271" s="508">
        <f>FE!$Q583</f>
        <v>260</v>
      </c>
      <c r="B271" s="509">
        <f>FE!$P583</f>
        <v>41</v>
      </c>
      <c r="C271" s="508" t="str">
        <f>FE!$A583</f>
        <v>1004092</v>
      </c>
      <c r="D271" s="510" t="str">
        <f>FE!$B583</f>
        <v>Ieliszejev Mihály</v>
      </c>
      <c r="E271" s="510" t="str">
        <f>FE!$C583</f>
        <v>Alfa TI</v>
      </c>
      <c r="F271" s="508">
        <f>FE!$N583</f>
        <v>41</v>
      </c>
      <c r="G271" s="508">
        <f>FE!$O583</f>
        <v>0</v>
      </c>
      <c r="H271" s="490"/>
    </row>
    <row r="272" spans="1:8" ht="18" customHeight="1" x14ac:dyDescent="0.3">
      <c r="A272" s="508">
        <f>FE!$Q469</f>
        <v>271</v>
      </c>
      <c r="B272" s="509">
        <f>FE!$P469</f>
        <v>40</v>
      </c>
      <c r="C272" s="508" t="str">
        <f>FE!$A469</f>
        <v>790305</v>
      </c>
      <c r="D272" s="510" t="str">
        <f>FE!$B469</f>
        <v>Gyugyucz István Péter</v>
      </c>
      <c r="E272" s="510" t="str">
        <f>FE!$C469</f>
        <v>FC Hatvan</v>
      </c>
      <c r="F272" s="508">
        <f>FE!$N469</f>
        <v>40</v>
      </c>
      <c r="G272" s="508">
        <f>FE!$O469</f>
        <v>0</v>
      </c>
      <c r="H272" s="490"/>
    </row>
    <row r="273" spans="1:8" ht="18" customHeight="1" x14ac:dyDescent="0.3">
      <c r="A273" s="508">
        <f>FE!$Q1294</f>
        <v>271</v>
      </c>
      <c r="B273" s="509">
        <f>FE!$P1294</f>
        <v>40</v>
      </c>
      <c r="C273" s="508" t="str">
        <f>FE!$A1294</f>
        <v>660821</v>
      </c>
      <c r="D273" s="510" t="str">
        <f>FE!$B1294</f>
        <v>Szabados Gábor</v>
      </c>
      <c r="E273" s="510" t="str">
        <f>FE!$C1294</f>
        <v>Kapos TC</v>
      </c>
      <c r="F273" s="508">
        <f>FE!$N1294</f>
        <v>40</v>
      </c>
      <c r="G273" s="508">
        <f>FE!$O1294</f>
        <v>0</v>
      </c>
      <c r="H273" s="490"/>
    </row>
    <row r="274" spans="1:8" ht="18" customHeight="1" x14ac:dyDescent="0.3">
      <c r="A274" s="508">
        <f>FE!$Q114</f>
        <v>271</v>
      </c>
      <c r="B274" s="509">
        <f>FE!$P114</f>
        <v>40</v>
      </c>
      <c r="C274" s="508" t="str">
        <f>FE!$A114</f>
        <v>080717</v>
      </c>
      <c r="D274" s="510" t="str">
        <f>FE!$B114</f>
        <v>Benkő András Gergő</v>
      </c>
      <c r="E274" s="510" t="str">
        <f>FE!$C114</f>
        <v>Future TT</v>
      </c>
      <c r="F274" s="508">
        <f>FE!$N114</f>
        <v>40</v>
      </c>
      <c r="G274" s="508">
        <f>FE!$O114</f>
        <v>0</v>
      </c>
      <c r="H274" s="490"/>
    </row>
    <row r="275" spans="1:8" ht="18" customHeight="1" x14ac:dyDescent="0.3">
      <c r="A275" s="508">
        <f>FE!$Q154</f>
        <v>271</v>
      </c>
      <c r="B275" s="509">
        <f>FE!$P154</f>
        <v>40</v>
      </c>
      <c r="C275" s="508">
        <f>FE!$A154</f>
        <v>9907140</v>
      </c>
      <c r="D275" s="510" t="str">
        <f>FE!$B154</f>
        <v>Bognár Gábor Béla</v>
      </c>
      <c r="E275" s="510" t="str">
        <f>FE!$C154</f>
        <v>Liget TE</v>
      </c>
      <c r="F275" s="508">
        <f>FE!$N154</f>
        <v>40</v>
      </c>
      <c r="G275" s="508">
        <f>FE!$O154</f>
        <v>0</v>
      </c>
      <c r="H275" s="490"/>
    </row>
    <row r="276" spans="1:8" ht="18" customHeight="1" x14ac:dyDescent="0.3">
      <c r="A276" s="508">
        <f>FE!$Q1035</f>
        <v>271</v>
      </c>
      <c r="B276" s="509">
        <f>FE!$P1035</f>
        <v>40</v>
      </c>
      <c r="C276" s="508" t="str">
        <f>FE!$A1035</f>
        <v>990413</v>
      </c>
      <c r="D276" s="510" t="str">
        <f>FE!$B1035</f>
        <v>Necz András</v>
      </c>
      <c r="E276" s="510" t="str">
        <f>FE!$C1035</f>
        <v>Kőszegi SE</v>
      </c>
      <c r="F276" s="508">
        <f>FE!$N1035</f>
        <v>40</v>
      </c>
      <c r="G276" s="508">
        <f>FE!$O1035</f>
        <v>0</v>
      </c>
      <c r="H276" s="490"/>
    </row>
    <row r="277" spans="1:8" ht="18" customHeight="1" x14ac:dyDescent="0.3">
      <c r="A277" s="508">
        <f>FE!$Q1272</f>
        <v>271</v>
      </c>
      <c r="B277" s="509">
        <f>FE!$P1272</f>
        <v>40</v>
      </c>
      <c r="C277" s="508" t="str">
        <f>FE!$A1272</f>
        <v>810627</v>
      </c>
      <c r="D277" s="510" t="str">
        <f>FE!$B1272</f>
        <v>Somogyi Zsolt</v>
      </c>
      <c r="E277" s="510" t="str">
        <f>FE!$C1272</f>
        <v>GYAC</v>
      </c>
      <c r="F277" s="508">
        <f>FE!$N1272</f>
        <v>40</v>
      </c>
      <c r="G277" s="508">
        <f>FE!$O1272</f>
        <v>0</v>
      </c>
      <c r="H277" s="490"/>
    </row>
    <row r="278" spans="1:8" ht="18" customHeight="1" x14ac:dyDescent="0.3">
      <c r="A278" s="508">
        <f>FE!$Q557</f>
        <v>271</v>
      </c>
      <c r="B278" s="509">
        <f>FE!$P557</f>
        <v>40</v>
      </c>
      <c r="C278" s="508" t="str">
        <f>FE!$A557</f>
        <v>070604</v>
      </c>
      <c r="D278" s="510" t="str">
        <f>FE!$B557</f>
        <v>Horváth Flórián</v>
      </c>
      <c r="E278" s="510" t="str">
        <f>FE!$C557</f>
        <v>Savaria</v>
      </c>
      <c r="F278" s="508">
        <f>FE!$N557</f>
        <v>40</v>
      </c>
      <c r="G278" s="508">
        <f>FE!$O557</f>
        <v>0</v>
      </c>
      <c r="H278" s="490"/>
    </row>
    <row r="279" spans="1:8" ht="18" customHeight="1" x14ac:dyDescent="0.3">
      <c r="A279" s="508">
        <f>FE!$Q574</f>
        <v>271</v>
      </c>
      <c r="B279" s="509">
        <f>FE!$P574</f>
        <v>40</v>
      </c>
      <c r="C279" s="508" t="str">
        <f>FE!$A574</f>
        <v>741117</v>
      </c>
      <c r="D279" s="510" t="str">
        <f>FE!$B574</f>
        <v>Horváth Tamás</v>
      </c>
      <c r="E279" s="510" t="str">
        <f>FE!$C574</f>
        <v>Bólyi SE</v>
      </c>
      <c r="F279" s="508">
        <f>FE!$N574</f>
        <v>40</v>
      </c>
      <c r="G279" s="508">
        <f>FE!$O574</f>
        <v>0</v>
      </c>
      <c r="H279" s="490"/>
    </row>
    <row r="280" spans="1:8" ht="18" customHeight="1" x14ac:dyDescent="0.3">
      <c r="A280" s="508">
        <f>FE!$Q39</f>
        <v>271</v>
      </c>
      <c r="B280" s="509">
        <f>FE!$P39</f>
        <v>40</v>
      </c>
      <c r="C280" s="508" t="str">
        <f>FE!$A39</f>
        <v>780922</v>
      </c>
      <c r="D280" s="510" t="str">
        <f>FE!$B39</f>
        <v>Bagdán Tamás</v>
      </c>
      <c r="E280" s="510" t="str">
        <f>FE!$C39</f>
        <v>Szarvasi TC</v>
      </c>
      <c r="F280" s="508">
        <f>FE!$N39</f>
        <v>40</v>
      </c>
      <c r="G280" s="508">
        <f>FE!$O39</f>
        <v>0</v>
      </c>
      <c r="H280" s="490"/>
    </row>
    <row r="281" spans="1:8" ht="18" customHeight="1" x14ac:dyDescent="0.3">
      <c r="A281" s="508">
        <f>FE!$Q1025</f>
        <v>271</v>
      </c>
      <c r="B281" s="509">
        <f>FE!$P1025</f>
        <v>40</v>
      </c>
      <c r="C281" s="508" t="str">
        <f>FE!$A1025</f>
        <v>940720</v>
      </c>
      <c r="D281" s="510" t="str">
        <f>FE!$B1025</f>
        <v>Nagy Péter</v>
      </c>
      <c r="E281" s="510" t="str">
        <f>FE!$C1025</f>
        <v>DSC</v>
      </c>
      <c r="F281" s="508">
        <f>FE!$N1025</f>
        <v>40</v>
      </c>
      <c r="G281" s="508">
        <f>FE!$O1025</f>
        <v>0</v>
      </c>
      <c r="H281" s="490"/>
    </row>
    <row r="282" spans="1:8" ht="18" customHeight="1" x14ac:dyDescent="0.3">
      <c r="A282" s="508">
        <f>FE!$Q320</f>
        <v>271</v>
      </c>
      <c r="B282" s="509">
        <f>FE!$P320</f>
        <v>40</v>
      </c>
      <c r="C282" s="508" t="str">
        <f>FE!$A320</f>
        <v>0903070</v>
      </c>
      <c r="D282" s="510" t="str">
        <f>FE!$B320</f>
        <v>Elekes Lőrinc Mihály</v>
      </c>
      <c r="E282" s="510" t="str">
        <f>FE!$C320</f>
        <v>Pécs VTC</v>
      </c>
      <c r="F282" s="508">
        <f>FE!$N320</f>
        <v>40</v>
      </c>
      <c r="G282" s="508">
        <f>FE!$O320</f>
        <v>0</v>
      </c>
      <c r="H282" s="490"/>
    </row>
    <row r="283" spans="1:8" ht="18" customHeight="1" x14ac:dyDescent="0.3">
      <c r="A283" s="508">
        <f>FE!$Q347</f>
        <v>271</v>
      </c>
      <c r="B283" s="509">
        <f>FE!$P347</f>
        <v>40</v>
      </c>
      <c r="C283" s="508" t="str">
        <f>FE!$A347</f>
        <v>941216</v>
      </c>
      <c r="D283" s="510" t="str">
        <f>FE!$B347</f>
        <v>Farkas Roland</v>
      </c>
      <c r="E283" s="510" t="str">
        <f>FE!$C347</f>
        <v>Ball City SE</v>
      </c>
      <c r="F283" s="508">
        <f>FE!$N347</f>
        <v>40</v>
      </c>
      <c r="G283" s="508">
        <f>FE!$O347</f>
        <v>0</v>
      </c>
      <c r="H283" s="490"/>
    </row>
    <row r="284" spans="1:8" ht="18" customHeight="1" x14ac:dyDescent="0.3">
      <c r="A284" s="508">
        <f>FE!$Q270</f>
        <v>271</v>
      </c>
      <c r="B284" s="509">
        <f>FE!$P270</f>
        <v>40</v>
      </c>
      <c r="C284" s="508" t="str">
        <f>FE!$A270</f>
        <v>091006</v>
      </c>
      <c r="D284" s="510" t="str">
        <f>FE!$B270</f>
        <v>Deli Vejke Álmos</v>
      </c>
      <c r="E284" s="510" t="str">
        <f>FE!$C270</f>
        <v>PG Tenisz</v>
      </c>
      <c r="F284" s="508">
        <f>FE!$N270</f>
        <v>40</v>
      </c>
      <c r="G284" s="508">
        <f>FE!$O270</f>
        <v>0</v>
      </c>
      <c r="H284" s="490"/>
    </row>
    <row r="285" spans="1:8" ht="18" customHeight="1" x14ac:dyDescent="0.3">
      <c r="A285" s="508">
        <f>FE!$Q1305</f>
        <v>271</v>
      </c>
      <c r="B285" s="509">
        <f>FE!$P1305</f>
        <v>40</v>
      </c>
      <c r="C285" s="508" t="str">
        <f>FE!$A1305</f>
        <v>080327</v>
      </c>
      <c r="D285" s="510" t="str">
        <f>FE!$B1305</f>
        <v>Szabó Csanád</v>
      </c>
      <c r="E285" s="510" t="str">
        <f>FE!$C1305</f>
        <v>SVSE</v>
      </c>
      <c r="F285" s="508">
        <f>FE!$N1305</f>
        <v>40</v>
      </c>
      <c r="G285" s="508">
        <f>FE!$O1305</f>
        <v>0</v>
      </c>
      <c r="H285" s="490"/>
    </row>
    <row r="286" spans="1:8" ht="18" customHeight="1" x14ac:dyDescent="0.3">
      <c r="A286" s="508">
        <f>FE!$Q1572</f>
        <v>285</v>
      </c>
      <c r="B286" s="509">
        <f>FE!$P1572</f>
        <v>39</v>
      </c>
      <c r="C286" s="508" t="str">
        <f>FE!$A1572</f>
        <v>670822</v>
      </c>
      <c r="D286" s="510" t="str">
        <f>FE!$B1572</f>
        <v>Varga László Levente</v>
      </c>
      <c r="E286" s="510" t="str">
        <f>FE!$C1572</f>
        <v>B.almádi</v>
      </c>
      <c r="F286" s="508">
        <f>FE!$N1572</f>
        <v>39</v>
      </c>
      <c r="G286" s="508">
        <f>FE!$O1572</f>
        <v>0</v>
      </c>
      <c r="H286" s="490"/>
    </row>
    <row r="287" spans="1:8" ht="18" customHeight="1" x14ac:dyDescent="0.3">
      <c r="A287" s="508">
        <f>FE!$Q948</f>
        <v>285</v>
      </c>
      <c r="B287" s="509">
        <f>FE!$P948</f>
        <v>39</v>
      </c>
      <c r="C287" s="508" t="str">
        <f>FE!$A948</f>
        <v>040820</v>
      </c>
      <c r="D287" s="510" t="str">
        <f>FE!$B948</f>
        <v>Mihály Levente István</v>
      </c>
      <c r="E287" s="510" t="str">
        <f>FE!$C948</f>
        <v>Békéscsabai Előre</v>
      </c>
      <c r="F287" s="508">
        <f>FE!$N948</f>
        <v>39</v>
      </c>
      <c r="G287" s="508">
        <f>FE!$O948</f>
        <v>0</v>
      </c>
      <c r="H287" s="490"/>
    </row>
    <row r="288" spans="1:8" ht="18" customHeight="1" x14ac:dyDescent="0.3">
      <c r="A288" s="508">
        <f>FE!$Q1006</f>
        <v>285</v>
      </c>
      <c r="B288" s="509">
        <f>FE!$P1006</f>
        <v>39</v>
      </c>
      <c r="C288" s="508" t="str">
        <f>FE!$A1006</f>
        <v>970417</v>
      </c>
      <c r="D288" s="510" t="str">
        <f>FE!$B1006</f>
        <v>Nádasy Bence</v>
      </c>
      <c r="E288" s="510" t="str">
        <f>FE!$C1006</f>
        <v>SZVUK SE</v>
      </c>
      <c r="F288" s="508">
        <f>FE!$N1006</f>
        <v>39</v>
      </c>
      <c r="G288" s="508">
        <f>FE!$O1006</f>
        <v>0</v>
      </c>
      <c r="H288" s="490"/>
    </row>
    <row r="289" spans="1:8" ht="18" customHeight="1" x14ac:dyDescent="0.3">
      <c r="A289" s="508">
        <f>FE!$Q512</f>
        <v>285</v>
      </c>
      <c r="B289" s="509">
        <f>FE!$P512</f>
        <v>39</v>
      </c>
      <c r="C289" s="508" t="str">
        <f>FE!$A512</f>
        <v>960723</v>
      </c>
      <c r="D289" s="510" t="str">
        <f>FE!$B512</f>
        <v>Hegyi Balázs</v>
      </c>
      <c r="E289" s="510" t="str">
        <f>FE!$C512</f>
        <v>Jászapáti</v>
      </c>
      <c r="F289" s="508">
        <f>FE!$N512</f>
        <v>39</v>
      </c>
      <c r="G289" s="508">
        <f>FE!$O512</f>
        <v>0</v>
      </c>
      <c r="H289" s="490"/>
    </row>
    <row r="290" spans="1:8" ht="18" customHeight="1" x14ac:dyDescent="0.3">
      <c r="A290" s="508">
        <f>FE!$Q1079</f>
        <v>285</v>
      </c>
      <c r="B290" s="509">
        <f>FE!$P1079</f>
        <v>39</v>
      </c>
      <c r="C290" s="508" t="str">
        <f>FE!$A1079</f>
        <v>040415</v>
      </c>
      <c r="D290" s="510" t="str">
        <f>FE!$B1079</f>
        <v>Pacsika Mátyás György</v>
      </c>
      <c r="E290" s="510" t="str">
        <f>FE!$C1079</f>
        <v>Viharsarok</v>
      </c>
      <c r="F290" s="508">
        <f>FE!$N1079</f>
        <v>39</v>
      </c>
      <c r="G290" s="508">
        <f>FE!$O1079</f>
        <v>0</v>
      </c>
      <c r="H290" s="490"/>
    </row>
    <row r="291" spans="1:8" ht="18" customHeight="1" x14ac:dyDescent="0.3">
      <c r="A291" s="508">
        <f>FE!$Q211</f>
        <v>285</v>
      </c>
      <c r="B291" s="509">
        <f>FE!$P211</f>
        <v>39</v>
      </c>
      <c r="C291" s="508" t="str">
        <f>FE!$A211</f>
        <v>980106</v>
      </c>
      <c r="D291" s="510" t="str">
        <f>FE!$B211</f>
        <v>Cseh Márk</v>
      </c>
      <c r="E291" s="510" t="str">
        <f>FE!$C211</f>
        <v>MEAFC</v>
      </c>
      <c r="F291" s="508">
        <f>FE!$N211</f>
        <v>39</v>
      </c>
      <c r="G291" s="508">
        <f>FE!$O211</f>
        <v>0</v>
      </c>
      <c r="H291" s="490"/>
    </row>
    <row r="292" spans="1:8" ht="18" customHeight="1" x14ac:dyDescent="0.3">
      <c r="A292" s="508">
        <f>FE!$Q468</f>
        <v>285</v>
      </c>
      <c r="B292" s="509">
        <f>FE!$P468</f>
        <v>39</v>
      </c>
      <c r="C292" s="508" t="str">
        <f>FE!$A468</f>
        <v>880807</v>
      </c>
      <c r="D292" s="510" t="str">
        <f>FE!$B468</f>
        <v>Győri Viktor</v>
      </c>
      <c r="E292" s="510" t="str">
        <f>FE!$C468</f>
        <v>B.almádi</v>
      </c>
      <c r="F292" s="508">
        <f>FE!$N468</f>
        <v>39</v>
      </c>
      <c r="G292" s="508">
        <f>FE!$O468</f>
        <v>0</v>
      </c>
      <c r="H292" s="490"/>
    </row>
    <row r="293" spans="1:8" ht="18" customHeight="1" x14ac:dyDescent="0.3">
      <c r="A293" s="508">
        <f>FE!$Q553</f>
        <v>285</v>
      </c>
      <c r="B293" s="509">
        <f>FE!$P553</f>
        <v>39</v>
      </c>
      <c r="C293" s="508" t="str">
        <f>FE!$A553</f>
        <v>720609</v>
      </c>
      <c r="D293" s="510" t="str">
        <f>FE!$B553</f>
        <v>Horváth András</v>
      </c>
      <c r="E293" s="510" t="str">
        <f>FE!$C553</f>
        <v>MEAFC</v>
      </c>
      <c r="F293" s="508">
        <f>FE!$N553</f>
        <v>39</v>
      </c>
      <c r="G293" s="508">
        <f>FE!$O553</f>
        <v>0</v>
      </c>
      <c r="H293" s="490"/>
    </row>
    <row r="294" spans="1:8" ht="18" customHeight="1" x14ac:dyDescent="0.3">
      <c r="A294" s="508">
        <f>FE!$Q193</f>
        <v>285</v>
      </c>
      <c r="B294" s="509">
        <f>FE!$P193</f>
        <v>39</v>
      </c>
      <c r="C294" s="508" t="str">
        <f>FE!$A193</f>
        <v>930526</v>
      </c>
      <c r="D294" s="510" t="str">
        <f>FE!$B193</f>
        <v>Büki Péter</v>
      </c>
      <c r="E294" s="510" t="str">
        <f>FE!$C193</f>
        <v>Pécsi El.</v>
      </c>
      <c r="F294" s="508">
        <f>FE!$N193</f>
        <v>39</v>
      </c>
      <c r="G294" s="508">
        <f>FE!$O193</f>
        <v>0</v>
      </c>
      <c r="H294" s="490"/>
    </row>
    <row r="295" spans="1:8" ht="18" customHeight="1" x14ac:dyDescent="0.3">
      <c r="A295" s="508">
        <f>FE!$Q925</f>
        <v>285</v>
      </c>
      <c r="B295" s="509">
        <f>FE!$P925</f>
        <v>39</v>
      </c>
      <c r="C295" s="508" t="str">
        <f>FE!$A925</f>
        <v>051201</v>
      </c>
      <c r="D295" s="510" t="str">
        <f>FE!$B925</f>
        <v>Mayer László</v>
      </c>
      <c r="E295" s="510" t="str">
        <f>FE!$C925</f>
        <v>Kőszegi SC</v>
      </c>
      <c r="F295" s="508">
        <f>FE!$N925</f>
        <v>39</v>
      </c>
      <c r="G295" s="508">
        <f>FE!$O925</f>
        <v>0</v>
      </c>
      <c r="H295" s="490"/>
    </row>
    <row r="296" spans="1:8" ht="18" customHeight="1" x14ac:dyDescent="0.3">
      <c r="A296" s="508">
        <f>FE!$Q368</f>
        <v>295</v>
      </c>
      <c r="B296" s="509">
        <f>FE!$P368</f>
        <v>38</v>
      </c>
      <c r="C296" s="508">
        <f>FE!$A368</f>
        <v>800927</v>
      </c>
      <c r="D296" s="510" t="str">
        <f>FE!$B368</f>
        <v>Fischer Ferenc</v>
      </c>
      <c r="E296" s="510" t="str">
        <f>FE!$C368</f>
        <v>Budaörs SC</v>
      </c>
      <c r="F296" s="508">
        <f>FE!$N368</f>
        <v>38</v>
      </c>
      <c r="G296" s="508">
        <f>FE!$O368</f>
        <v>0</v>
      </c>
      <c r="H296" s="490"/>
    </row>
    <row r="297" spans="1:8" ht="18" customHeight="1" x14ac:dyDescent="0.3">
      <c r="A297" s="508">
        <f>FE!$Q478</f>
        <v>295</v>
      </c>
      <c r="B297" s="509">
        <f>FE!$P478</f>
        <v>38</v>
      </c>
      <c r="C297" s="508" t="str">
        <f>FE!$A478</f>
        <v>790308</v>
      </c>
      <c r="D297" s="510" t="str">
        <f>FE!$B478</f>
        <v>Hajdú Krisztián</v>
      </c>
      <c r="E297" s="510" t="str">
        <f>FE!$C478</f>
        <v>Gödöllő</v>
      </c>
      <c r="F297" s="508">
        <f>FE!$N478</f>
        <v>38</v>
      </c>
      <c r="G297" s="508">
        <f>FE!$O478</f>
        <v>0</v>
      </c>
      <c r="H297" s="490"/>
    </row>
    <row r="298" spans="1:8" ht="18" customHeight="1" x14ac:dyDescent="0.3">
      <c r="A298" s="508">
        <f>FE!$Q594</f>
        <v>295</v>
      </c>
      <c r="B298" s="509">
        <f>FE!$P594</f>
        <v>38</v>
      </c>
      <c r="C298" s="508" t="str">
        <f>FE!$A594</f>
        <v>930812</v>
      </c>
      <c r="D298" s="510" t="str">
        <f>FE!$B594</f>
        <v>Jakab Norbert</v>
      </c>
      <c r="E298" s="510" t="str">
        <f>FE!$C594</f>
        <v>Gy.Lendül</v>
      </c>
      <c r="F298" s="508">
        <f>FE!$N594</f>
        <v>38</v>
      </c>
      <c r="G298" s="508">
        <f>FE!$O594</f>
        <v>0</v>
      </c>
      <c r="H298" s="490"/>
    </row>
    <row r="299" spans="1:8" ht="18" customHeight="1" x14ac:dyDescent="0.3">
      <c r="A299" s="508">
        <f>FE!$Q95</f>
        <v>298</v>
      </c>
      <c r="B299" s="509">
        <f>FE!$P95</f>
        <v>37</v>
      </c>
      <c r="C299" s="508" t="str">
        <f>FE!$A95</f>
        <v>070316</v>
      </c>
      <c r="D299" s="510" t="str">
        <f>FE!$B95</f>
        <v>Becser Péter</v>
      </c>
      <c r="E299" s="510" t="str">
        <f>FE!$C95</f>
        <v>Marso TC</v>
      </c>
      <c r="F299" s="508">
        <f>FE!$N95</f>
        <v>37</v>
      </c>
      <c r="G299" s="508">
        <f>FE!$O95</f>
        <v>0</v>
      </c>
      <c r="H299" s="490"/>
    </row>
    <row r="300" spans="1:8" ht="18" customHeight="1" x14ac:dyDescent="0.3">
      <c r="A300" s="508">
        <f>FE!$Q296</f>
        <v>298</v>
      </c>
      <c r="B300" s="509">
        <f>FE!$P296</f>
        <v>37</v>
      </c>
      <c r="C300" s="508" t="str">
        <f>FE!$A296</f>
        <v>871021</v>
      </c>
      <c r="D300" s="510" t="str">
        <f>FE!$B296</f>
        <v>Dorogi Csaba</v>
      </c>
      <c r="E300" s="510" t="str">
        <f>FE!$C296</f>
        <v>Ball City SE</v>
      </c>
      <c r="F300" s="508">
        <f>FE!$N296</f>
        <v>37</v>
      </c>
      <c r="G300" s="508">
        <f>FE!$O296</f>
        <v>0</v>
      </c>
      <c r="H300" s="490"/>
    </row>
    <row r="301" spans="1:8" ht="18" customHeight="1" x14ac:dyDescent="0.3">
      <c r="A301" s="508">
        <f>FE!$Q1293</f>
        <v>298</v>
      </c>
      <c r="B301" s="509">
        <f>FE!$P1293</f>
        <v>37</v>
      </c>
      <c r="C301" s="508" t="str">
        <f>FE!$A1293</f>
        <v>980330</v>
      </c>
      <c r="D301" s="510" t="str">
        <f>FE!$B1293</f>
        <v>Szabadhegy Dániel</v>
      </c>
      <c r="E301" s="510" t="str">
        <f>FE!$C1293</f>
        <v>Muschkétás TC</v>
      </c>
      <c r="F301" s="508">
        <f>FE!$N1293</f>
        <v>37</v>
      </c>
      <c r="G301" s="508">
        <f>FE!$O1293</f>
        <v>0</v>
      </c>
      <c r="H301" s="490"/>
    </row>
    <row r="302" spans="1:8" ht="18" customHeight="1" x14ac:dyDescent="0.3">
      <c r="A302" s="508">
        <f>FE!$Q1548</f>
        <v>298</v>
      </c>
      <c r="B302" s="509">
        <f>FE!$P1548</f>
        <v>37</v>
      </c>
      <c r="C302" s="508" t="str">
        <f>FE!$A1548</f>
        <v>090416</v>
      </c>
      <c r="D302" s="510" t="str">
        <f>FE!$B1548</f>
        <v>Valkusz Márk</v>
      </c>
      <c r="E302" s="510" t="str">
        <f>FE!$C1548</f>
        <v>Golden Ace</v>
      </c>
      <c r="F302" s="508">
        <f>FE!$N1548</f>
        <v>37</v>
      </c>
      <c r="G302" s="508">
        <f>FE!$O1548</f>
        <v>0</v>
      </c>
      <c r="H302" s="490"/>
    </row>
    <row r="303" spans="1:8" ht="18" customHeight="1" x14ac:dyDescent="0.3">
      <c r="A303" s="508">
        <f>FE!$Q1074</f>
        <v>302</v>
      </c>
      <c r="B303" s="509">
        <f>FE!$P1074</f>
        <v>36</v>
      </c>
      <c r="C303" s="508">
        <f>FE!$A1074</f>
        <v>780706</v>
      </c>
      <c r="D303" s="510" t="str">
        <f>FE!$B1074</f>
        <v>Ott Ákos</v>
      </c>
      <c r="E303" s="510" t="str">
        <f>FE!$C1074</f>
        <v>Pannon SC</v>
      </c>
      <c r="F303" s="508">
        <f>FE!$N1074</f>
        <v>36</v>
      </c>
      <c r="G303" s="508">
        <f>FE!$O1074</f>
        <v>0</v>
      </c>
      <c r="H303" s="490"/>
    </row>
    <row r="304" spans="1:8" ht="18" customHeight="1" x14ac:dyDescent="0.3">
      <c r="A304" s="508">
        <f>FE!$Q1644</f>
        <v>302</v>
      </c>
      <c r="B304" s="509">
        <f>FE!$P1644</f>
        <v>36</v>
      </c>
      <c r="C304" s="508" t="str">
        <f>FE!$A1644</f>
        <v>930601</v>
      </c>
      <c r="D304" s="510" t="str">
        <f>FE!$B1644</f>
        <v>Zádor Ákos</v>
      </c>
      <c r="E304" s="510" t="str">
        <f>FE!$C1644</f>
        <v>Vízügyi SC</v>
      </c>
      <c r="F304" s="508">
        <f>FE!$N1644</f>
        <v>36</v>
      </c>
      <c r="G304" s="508">
        <f>FE!$O1644</f>
        <v>0</v>
      </c>
      <c r="H304" s="490"/>
    </row>
    <row r="305" spans="1:8" ht="18" customHeight="1" x14ac:dyDescent="0.3">
      <c r="A305" s="508">
        <f>FE!$Q1463</f>
        <v>302</v>
      </c>
      <c r="B305" s="509">
        <f>FE!$P1463</f>
        <v>36</v>
      </c>
      <c r="C305" s="508" t="str">
        <f>FE!$A1463</f>
        <v>7704190</v>
      </c>
      <c r="D305" s="510" t="str">
        <f>FE!$B1463</f>
        <v>Tildi Balázs</v>
      </c>
      <c r="E305" s="510" t="str">
        <f>FE!$C1463</f>
        <v>Match P.</v>
      </c>
      <c r="F305" s="508">
        <f>FE!$N1463</f>
        <v>36</v>
      </c>
      <c r="G305" s="508">
        <f>FE!$O1463</f>
        <v>0</v>
      </c>
      <c r="H305" s="490"/>
    </row>
    <row r="306" spans="1:8" ht="18" customHeight="1" x14ac:dyDescent="0.3">
      <c r="A306" s="508">
        <f>FE!$Q736</f>
        <v>302</v>
      </c>
      <c r="B306" s="509">
        <f>FE!$P736</f>
        <v>36</v>
      </c>
      <c r="C306" s="508" t="str">
        <f>FE!$A736</f>
        <v>820306</v>
      </c>
      <c r="D306" s="510" t="str">
        <f>FE!$B736</f>
        <v>Koczka Gergely</v>
      </c>
      <c r="E306" s="510" t="str">
        <f>FE!$C736</f>
        <v>Match P.</v>
      </c>
      <c r="F306" s="508">
        <f>FE!$N736</f>
        <v>36</v>
      </c>
      <c r="G306" s="508">
        <f>FE!$O736</f>
        <v>0</v>
      </c>
      <c r="H306" s="490"/>
    </row>
    <row r="307" spans="1:8" ht="18" customHeight="1" x14ac:dyDescent="0.3">
      <c r="A307" s="508">
        <f>FE!$Q919</f>
        <v>302</v>
      </c>
      <c r="B307" s="509">
        <f>FE!$P919</f>
        <v>36</v>
      </c>
      <c r="C307" s="508" t="str">
        <f>FE!$A919</f>
        <v>0103131</v>
      </c>
      <c r="D307" s="510" t="str">
        <f>FE!$B919</f>
        <v>Mátés István</v>
      </c>
      <c r="E307" s="510" t="str">
        <f>FE!$C919</f>
        <v>Gy.Lendül</v>
      </c>
      <c r="F307" s="508">
        <f>FE!$N919</f>
        <v>36</v>
      </c>
      <c r="G307" s="508">
        <f>FE!$O919</f>
        <v>0</v>
      </c>
      <c r="H307" s="490"/>
    </row>
    <row r="308" spans="1:8" ht="18" customHeight="1" x14ac:dyDescent="0.3">
      <c r="A308" s="508">
        <f>FE!$Q1632</f>
        <v>302</v>
      </c>
      <c r="B308" s="509">
        <f>FE!$P1632</f>
        <v>36</v>
      </c>
      <c r="C308" s="508" t="str">
        <f>FE!$A1632</f>
        <v>980302</v>
      </c>
      <c r="D308" s="510" t="str">
        <f>FE!$B1632</f>
        <v>Vuckovic Milos</v>
      </c>
      <c r="E308" s="510" t="str">
        <f>FE!$C1632</f>
        <v>külf.</v>
      </c>
      <c r="F308" s="508">
        <f>FE!$N1632</f>
        <v>36</v>
      </c>
      <c r="G308" s="508">
        <f>FE!$O1632</f>
        <v>0</v>
      </c>
      <c r="H308" s="490"/>
    </row>
    <row r="309" spans="1:8" ht="18" customHeight="1" x14ac:dyDescent="0.3">
      <c r="A309" s="508">
        <f>FE!$Q510</f>
        <v>308</v>
      </c>
      <c r="B309" s="509">
        <f>FE!$P510</f>
        <v>35</v>
      </c>
      <c r="C309" s="508" t="str">
        <f>FE!$A510</f>
        <v>0608221</v>
      </c>
      <c r="D309" s="510" t="str">
        <f>FE!$B510</f>
        <v>Hegedűs-Kyster Benjámin</v>
      </c>
      <c r="E309" s="510" t="str">
        <f>FE!$C510</f>
        <v>Vasas SC</v>
      </c>
      <c r="F309" s="508">
        <f>FE!$N510</f>
        <v>35</v>
      </c>
      <c r="G309" s="508">
        <f>FE!$O510</f>
        <v>0</v>
      </c>
      <c r="H309" s="490"/>
    </row>
    <row r="310" spans="1:8" ht="18" customHeight="1" x14ac:dyDescent="0.3">
      <c r="A310" s="508">
        <f>FE!$Q484</f>
        <v>308</v>
      </c>
      <c r="B310" s="509">
        <f>FE!$P484</f>
        <v>35</v>
      </c>
      <c r="C310" s="508" t="str">
        <f>FE!$A484</f>
        <v>870113</v>
      </c>
      <c r="D310" s="510" t="str">
        <f>FE!$B484</f>
        <v>Halász Dávid József</v>
      </c>
      <c r="E310" s="510" t="str">
        <f>FE!$C484</f>
        <v>Kapos TC</v>
      </c>
      <c r="F310" s="508">
        <f>FE!$N484</f>
        <v>35</v>
      </c>
      <c r="G310" s="508">
        <f>FE!$O484</f>
        <v>0</v>
      </c>
      <c r="H310" s="490"/>
    </row>
    <row r="311" spans="1:8" ht="18" customHeight="1" x14ac:dyDescent="0.3">
      <c r="A311" s="508">
        <f>FE!$Q664</f>
        <v>308</v>
      </c>
      <c r="B311" s="509">
        <f>FE!$P664</f>
        <v>35</v>
      </c>
      <c r="C311" s="508" t="str">
        <f>FE!$A664</f>
        <v>000421</v>
      </c>
      <c r="D311" s="510" t="str">
        <f>FE!$B664</f>
        <v>Kéki Márk</v>
      </c>
      <c r="E311" s="510" t="str">
        <f>FE!$C664</f>
        <v>Kőszegi SE</v>
      </c>
      <c r="F311" s="508">
        <f>FE!$N664</f>
        <v>35</v>
      </c>
      <c r="G311" s="508">
        <f>FE!$O664</f>
        <v>0</v>
      </c>
      <c r="H311" s="490"/>
    </row>
    <row r="312" spans="1:8" ht="18" customHeight="1" x14ac:dyDescent="0.3">
      <c r="A312" s="508">
        <f>FE!$Q1179</f>
        <v>308</v>
      </c>
      <c r="B312" s="509">
        <f>FE!$P1179</f>
        <v>35</v>
      </c>
      <c r="C312" s="508">
        <f>FE!$A1179</f>
        <v>970112</v>
      </c>
      <c r="D312" s="510" t="str">
        <f>FE!$B1179</f>
        <v>Rácz József</v>
      </c>
      <c r="E312" s="510" t="str">
        <f>FE!$C1179</f>
        <v>Sólyomszem</v>
      </c>
      <c r="F312" s="508">
        <f>FE!$N1179</f>
        <v>35</v>
      </c>
      <c r="G312" s="508">
        <f>FE!$O1179</f>
        <v>0</v>
      </c>
      <c r="H312" s="490"/>
    </row>
    <row r="313" spans="1:8" ht="18" customHeight="1" x14ac:dyDescent="0.3">
      <c r="A313" s="508">
        <f>FE!$Q721</f>
        <v>308</v>
      </c>
      <c r="B313" s="509">
        <f>FE!$P721</f>
        <v>35</v>
      </c>
      <c r="C313" s="508" t="str">
        <f>FE!$A721</f>
        <v>770809</v>
      </c>
      <c r="D313" s="510" t="str">
        <f>FE!$B721</f>
        <v>Klein József</v>
      </c>
      <c r="E313" s="510" t="str">
        <f>FE!$C721</f>
        <v>Főv.Vízmű</v>
      </c>
      <c r="F313" s="508">
        <f>FE!$N721</f>
        <v>35</v>
      </c>
      <c r="G313" s="508">
        <f>FE!$O721</f>
        <v>0</v>
      </c>
      <c r="H313" s="490"/>
    </row>
    <row r="314" spans="1:8" ht="18" customHeight="1" x14ac:dyDescent="0.3">
      <c r="A314" s="508">
        <f>FE!$Q335</f>
        <v>308</v>
      </c>
      <c r="B314" s="509">
        <f>FE!$P335</f>
        <v>35</v>
      </c>
      <c r="C314" s="508" t="str">
        <f>FE!$A335</f>
        <v>910911</v>
      </c>
      <c r="D314" s="510" t="str">
        <f>FE!$B335</f>
        <v>Fábián Viktor</v>
      </c>
      <c r="E314" s="510" t="str">
        <f>FE!$C335</f>
        <v>Békéscsabai Előre</v>
      </c>
      <c r="F314" s="508">
        <f>FE!$N335</f>
        <v>35</v>
      </c>
      <c r="G314" s="508">
        <f>FE!$O335</f>
        <v>0</v>
      </c>
      <c r="H314" s="490"/>
    </row>
    <row r="315" spans="1:8" ht="18" customHeight="1" x14ac:dyDescent="0.3">
      <c r="A315" s="508">
        <f>FE!$Q183</f>
        <v>308</v>
      </c>
      <c r="B315" s="509">
        <f>FE!$P183</f>
        <v>35</v>
      </c>
      <c r="C315" s="508" t="str">
        <f>FE!$A183</f>
        <v>960711</v>
      </c>
      <c r="D315" s="510" t="str">
        <f>FE!$B183</f>
        <v>Bróda Richárd</v>
      </c>
      <c r="E315" s="510" t="str">
        <f>FE!$C183</f>
        <v>Ziccer TK</v>
      </c>
      <c r="F315" s="508">
        <f>FE!$N183</f>
        <v>35</v>
      </c>
      <c r="G315" s="508">
        <f>FE!$O183</f>
        <v>0</v>
      </c>
      <c r="H315" s="490"/>
    </row>
    <row r="316" spans="1:8" ht="18" customHeight="1" x14ac:dyDescent="0.3">
      <c r="A316" s="508">
        <f>FE!$Q1189</f>
        <v>315</v>
      </c>
      <c r="B316" s="509">
        <f>FE!$P1189</f>
        <v>34</v>
      </c>
      <c r="C316" s="508" t="str">
        <f>FE!$A1189</f>
        <v>860822</v>
      </c>
      <c r="D316" s="510" t="str">
        <f>FE!$B1189</f>
        <v>Reider Tamás</v>
      </c>
      <c r="E316" s="510" t="str">
        <f>FE!$C1189</f>
        <v>Gy.Lendül</v>
      </c>
      <c r="F316" s="508">
        <f>FE!$N1189</f>
        <v>34</v>
      </c>
      <c r="G316" s="508">
        <f>FE!$O1189</f>
        <v>0</v>
      </c>
      <c r="H316" s="490"/>
    </row>
    <row r="317" spans="1:8" ht="18" customHeight="1" x14ac:dyDescent="0.3">
      <c r="A317" s="508">
        <f>FE!$Q1587</f>
        <v>315</v>
      </c>
      <c r="B317" s="509">
        <f>FE!$P1587</f>
        <v>34</v>
      </c>
      <c r="C317" s="508" t="str">
        <f>FE!$A1587</f>
        <v>0104170</v>
      </c>
      <c r="D317" s="510" t="str">
        <f>FE!$B1587</f>
        <v>Varró Ákos</v>
      </c>
      <c r="E317" s="510" t="str">
        <f>FE!$C1587</f>
        <v>Dorogi AC</v>
      </c>
      <c r="F317" s="508">
        <f>FE!$N1587</f>
        <v>34</v>
      </c>
      <c r="G317" s="508">
        <f>FE!$O1587</f>
        <v>0</v>
      </c>
      <c r="H317" s="490"/>
    </row>
    <row r="318" spans="1:8" ht="18" customHeight="1" x14ac:dyDescent="0.3">
      <c r="A318" s="508">
        <f>FE!$Q1420</f>
        <v>315</v>
      </c>
      <c r="B318" s="509">
        <f>FE!$P1420</f>
        <v>34</v>
      </c>
      <c r="C318" s="508" t="str">
        <f>FE!$A1420</f>
        <v>8311240</v>
      </c>
      <c r="D318" s="510" t="str">
        <f>FE!$B1420</f>
        <v>Tabányi Ádám dr.</v>
      </c>
      <c r="E318" s="510" t="str">
        <f>FE!$C1420</f>
        <v>Pannon SC</v>
      </c>
      <c r="F318" s="508">
        <f>FE!$N1420</f>
        <v>34</v>
      </c>
      <c r="G318" s="508">
        <f>FE!$O1420</f>
        <v>0</v>
      </c>
      <c r="H318" s="490"/>
    </row>
    <row r="319" spans="1:8" ht="18" customHeight="1" x14ac:dyDescent="0.3">
      <c r="A319" s="508">
        <f>FE!$Q1296</f>
        <v>315</v>
      </c>
      <c r="B319" s="509">
        <f>FE!$P1296</f>
        <v>34</v>
      </c>
      <c r="C319" s="508" t="str">
        <f>FE!$A1296</f>
        <v>700607</v>
      </c>
      <c r="D319" s="510" t="str">
        <f>FE!$B1296</f>
        <v>Szabados Gyula</v>
      </c>
      <c r="E319" s="510" t="str">
        <f>FE!$C1296</f>
        <v>Manufakt.</v>
      </c>
      <c r="F319" s="508">
        <f>FE!$N1296</f>
        <v>34</v>
      </c>
      <c r="G319" s="508">
        <f>FE!$O1296</f>
        <v>0</v>
      </c>
      <c r="H319" s="490"/>
    </row>
    <row r="320" spans="1:8" ht="18" customHeight="1" x14ac:dyDescent="0.3">
      <c r="A320" s="508">
        <f>FE!$Q1355</f>
        <v>315</v>
      </c>
      <c r="B320" s="509">
        <f>FE!$P1355</f>
        <v>34</v>
      </c>
      <c r="C320" s="508" t="str">
        <f>FE!$A1355</f>
        <v>030313</v>
      </c>
      <c r="D320" s="510" t="str">
        <f>FE!$B1355</f>
        <v>Székács Kristóf</v>
      </c>
      <c r="E320" s="510" t="str">
        <f>FE!$C1355</f>
        <v>Tszk Gyula</v>
      </c>
      <c r="F320" s="508">
        <f>FE!$N1355</f>
        <v>34</v>
      </c>
      <c r="G320" s="508">
        <f>FE!$O1355</f>
        <v>0</v>
      </c>
      <c r="H320" s="490"/>
    </row>
    <row r="321" spans="1:8" ht="18" customHeight="1" x14ac:dyDescent="0.3">
      <c r="A321" s="508">
        <f>FE!$Q665</f>
        <v>315</v>
      </c>
      <c r="B321" s="509">
        <f>FE!$P665</f>
        <v>34</v>
      </c>
      <c r="C321" s="508" t="str">
        <f>FE!$A665</f>
        <v>961221</v>
      </c>
      <c r="D321" s="510" t="str">
        <f>FE!$B665</f>
        <v>Kelemen Gergő</v>
      </c>
      <c r="E321" s="510" t="str">
        <f>FE!$C665</f>
        <v>BMTE</v>
      </c>
      <c r="F321" s="508">
        <f>FE!$N665</f>
        <v>34</v>
      </c>
      <c r="G321" s="508">
        <f>FE!$O665</f>
        <v>0</v>
      </c>
      <c r="H321" s="490"/>
    </row>
    <row r="322" spans="1:8" ht="18" customHeight="1" x14ac:dyDescent="0.3">
      <c r="A322" s="508">
        <f>FE!$Q582</f>
        <v>315</v>
      </c>
      <c r="B322" s="509">
        <f>FE!$P582</f>
        <v>34</v>
      </c>
      <c r="C322" s="508" t="str">
        <f>FE!$A582</f>
        <v>9208070</v>
      </c>
      <c r="D322" s="510" t="str">
        <f>FE!$B582</f>
        <v>Iastrebov Nik</v>
      </c>
      <c r="E322" s="510" t="str">
        <f>FE!$C582</f>
        <v>Match P.</v>
      </c>
      <c r="F322" s="508">
        <f>FE!$N582</f>
        <v>34</v>
      </c>
      <c r="G322" s="508">
        <f>FE!$O582</f>
        <v>0</v>
      </c>
      <c r="H322" s="490"/>
    </row>
    <row r="323" spans="1:8" ht="18" customHeight="1" x14ac:dyDescent="0.3">
      <c r="A323" s="508">
        <f>FE!$Q961</f>
        <v>315</v>
      </c>
      <c r="B323" s="509">
        <f>FE!$P961</f>
        <v>34</v>
      </c>
      <c r="C323" s="508" t="str">
        <f>FE!$A961</f>
        <v>840207</v>
      </c>
      <c r="D323" s="510" t="str">
        <f>FE!$B961</f>
        <v>Misik Ján</v>
      </c>
      <c r="E323" s="510" t="str">
        <f>FE!$C961</f>
        <v>külf.</v>
      </c>
      <c r="F323" s="508">
        <f>FE!$N961</f>
        <v>34</v>
      </c>
      <c r="G323" s="508">
        <f>FE!$O961</f>
        <v>0</v>
      </c>
      <c r="H323" s="490"/>
    </row>
    <row r="324" spans="1:8" ht="18" customHeight="1" x14ac:dyDescent="0.3">
      <c r="A324" s="508">
        <f>FE!$Q772</f>
        <v>315</v>
      </c>
      <c r="B324" s="509">
        <f>FE!$P772</f>
        <v>34</v>
      </c>
      <c r="C324" s="508" t="str">
        <f>FE!$A772</f>
        <v>9503090</v>
      </c>
      <c r="D324" s="510" t="str">
        <f>FE!$B772</f>
        <v>Kotzé Zander</v>
      </c>
      <c r="E324" s="510" t="str">
        <f>FE!$C772</f>
        <v>külf.</v>
      </c>
      <c r="F324" s="508">
        <f>FE!$N772</f>
        <v>34</v>
      </c>
      <c r="G324" s="508">
        <f>FE!$O772</f>
        <v>0</v>
      </c>
      <c r="H324" s="490"/>
    </row>
    <row r="325" spans="1:8" ht="18" customHeight="1" x14ac:dyDescent="0.3">
      <c r="A325" s="508">
        <f>FE!$Q863</f>
        <v>324</v>
      </c>
      <c r="B325" s="509">
        <f>FE!$P863</f>
        <v>33</v>
      </c>
      <c r="C325" s="508" t="str">
        <f>FE!$A863</f>
        <v>771218</v>
      </c>
      <c r="D325" s="510" t="str">
        <f>FE!$B863</f>
        <v>Lőrinczi János</v>
      </c>
      <c r="E325" s="510" t="str">
        <f>FE!$C863</f>
        <v>Fgyarmat</v>
      </c>
      <c r="F325" s="508">
        <f>FE!$N863</f>
        <v>33</v>
      </c>
      <c r="G325" s="508">
        <f>FE!$O863</f>
        <v>0</v>
      </c>
      <c r="H325" s="490"/>
    </row>
    <row r="326" spans="1:8" ht="18" customHeight="1" x14ac:dyDescent="0.3">
      <c r="A326" s="508">
        <f>FE!$Q877</f>
        <v>324</v>
      </c>
      <c r="B326" s="509">
        <f>FE!$P877</f>
        <v>33</v>
      </c>
      <c r="C326" s="508">
        <f>FE!$A877</f>
        <v>911107</v>
      </c>
      <c r="D326" s="510" t="str">
        <f>FE!$B877</f>
        <v>Magyar Dávid</v>
      </c>
      <c r="E326" s="510" t="str">
        <f>FE!$C877</f>
        <v>MLTC</v>
      </c>
      <c r="F326" s="508">
        <f>FE!$N877</f>
        <v>33</v>
      </c>
      <c r="G326" s="508">
        <f>FE!$O877</f>
        <v>0</v>
      </c>
      <c r="H326" s="490"/>
    </row>
    <row r="327" spans="1:8" ht="18" customHeight="1" x14ac:dyDescent="0.3">
      <c r="A327" s="508">
        <f>FE!$Q495</f>
        <v>324</v>
      </c>
      <c r="B327" s="509">
        <f>FE!$P495</f>
        <v>33</v>
      </c>
      <c r="C327" s="508" t="str">
        <f>FE!$A495</f>
        <v>0502150</v>
      </c>
      <c r="D327" s="510" t="str">
        <f>FE!$B495</f>
        <v>Hankó Bence</v>
      </c>
      <c r="E327" s="510" t="str">
        <f>FE!$C495</f>
        <v>Viharsarok</v>
      </c>
      <c r="F327" s="508">
        <f>FE!$N495</f>
        <v>33</v>
      </c>
      <c r="G327" s="508">
        <f>FE!$O495</f>
        <v>0</v>
      </c>
      <c r="H327" s="490"/>
    </row>
    <row r="328" spans="1:8" ht="18" customHeight="1" x14ac:dyDescent="0.3">
      <c r="A328" s="508">
        <f>FE!$Q1062</f>
        <v>324</v>
      </c>
      <c r="B328" s="509">
        <f>FE!$P1062</f>
        <v>33</v>
      </c>
      <c r="C328" s="508">
        <f>FE!$A1062</f>
        <v>890517</v>
      </c>
      <c r="D328" s="510" t="str">
        <f>FE!$B1062</f>
        <v>Oláh Imre Szabolcs</v>
      </c>
      <c r="E328" s="510" t="str">
        <f>FE!$C1062</f>
        <v>Tszk Gyula</v>
      </c>
      <c r="F328" s="508">
        <f>FE!$N1062</f>
        <v>33</v>
      </c>
      <c r="G328" s="508">
        <f>FE!$O1062</f>
        <v>0</v>
      </c>
      <c r="H328" s="490"/>
    </row>
    <row r="329" spans="1:8" ht="18" customHeight="1" x14ac:dyDescent="0.3">
      <c r="A329" s="508">
        <f>FE!$Q1047</f>
        <v>324</v>
      </c>
      <c r="B329" s="509">
        <f>FE!$P1047</f>
        <v>33</v>
      </c>
      <c r="C329" s="508" t="str">
        <f>FE!$A1047</f>
        <v>8712170</v>
      </c>
      <c r="D329" s="510" t="str">
        <f>FE!$B1047</f>
        <v>Németh Péter János</v>
      </c>
      <c r="E329" s="510" t="str">
        <f>FE!$C1047</f>
        <v>Építők TK</v>
      </c>
      <c r="F329" s="508">
        <f>FE!$N1047</f>
        <v>33</v>
      </c>
      <c r="G329" s="508">
        <f>FE!$O1047</f>
        <v>0</v>
      </c>
      <c r="H329" s="490"/>
    </row>
    <row r="330" spans="1:8" ht="18" customHeight="1" x14ac:dyDescent="0.3">
      <c r="A330" s="508">
        <f>FE!$Q370</f>
        <v>324</v>
      </c>
      <c r="B330" s="509">
        <f>FE!$P370</f>
        <v>33</v>
      </c>
      <c r="C330" s="508">
        <f>FE!$A370</f>
        <v>881211</v>
      </c>
      <c r="D330" s="510" t="str">
        <f>FE!$B370</f>
        <v>Flórián Márk</v>
      </c>
      <c r="E330" s="510" t="str">
        <f>FE!$C370</f>
        <v>Dorogi AC</v>
      </c>
      <c r="F330" s="508">
        <f>FE!$N370</f>
        <v>33</v>
      </c>
      <c r="G330" s="508">
        <f>FE!$O370</f>
        <v>0</v>
      </c>
      <c r="H330" s="490"/>
    </row>
    <row r="331" spans="1:8" ht="18" customHeight="1" x14ac:dyDescent="0.3">
      <c r="A331" s="508">
        <f>FE!$Q1058</f>
        <v>324</v>
      </c>
      <c r="B331" s="509">
        <f>FE!$P1058</f>
        <v>33</v>
      </c>
      <c r="C331" s="508">
        <f>FE!$A1058</f>
        <v>7910040</v>
      </c>
      <c r="D331" s="510" t="str">
        <f>FE!$B1058</f>
        <v>Nyírő Balázs</v>
      </c>
      <c r="E331" s="510" t="str">
        <f>FE!$C1058</f>
        <v>Ász Veszprém</v>
      </c>
      <c r="F331" s="508">
        <f>FE!$N1058</f>
        <v>33</v>
      </c>
      <c r="G331" s="508">
        <f>FE!$O1058</f>
        <v>0</v>
      </c>
      <c r="H331" s="490"/>
    </row>
    <row r="332" spans="1:8" ht="18" customHeight="1" x14ac:dyDescent="0.3">
      <c r="A332" s="508">
        <f>FE!$Q523</f>
        <v>331</v>
      </c>
      <c r="B332" s="509">
        <f>FE!$P523</f>
        <v>32</v>
      </c>
      <c r="C332" s="508" t="str">
        <f>FE!$A523</f>
        <v>820207</v>
      </c>
      <c r="D332" s="510" t="str">
        <f>FE!$B523</f>
        <v>Herczeg Attila dr.</v>
      </c>
      <c r="E332" s="510" t="str">
        <f>FE!$C523</f>
        <v>B.almádi</v>
      </c>
      <c r="F332" s="508">
        <f>FE!$N523</f>
        <v>32</v>
      </c>
      <c r="G332" s="508">
        <f>FE!$O523</f>
        <v>0</v>
      </c>
      <c r="H332" s="490"/>
    </row>
    <row r="333" spans="1:8" ht="18" customHeight="1" x14ac:dyDescent="0.3">
      <c r="A333" s="508">
        <f>FE!$Q659</f>
        <v>331</v>
      </c>
      <c r="B333" s="509">
        <f>FE!$P659</f>
        <v>32</v>
      </c>
      <c r="C333" s="508" t="str">
        <f>FE!$A659</f>
        <v>970701</v>
      </c>
      <c r="D333" s="510" t="str">
        <f>FE!$B659</f>
        <v>Kecskés Andreász</v>
      </c>
      <c r="E333" s="510" t="str">
        <f>FE!$C659</f>
        <v>Pécs VTC</v>
      </c>
      <c r="F333" s="508">
        <f>FE!$N659</f>
        <v>32</v>
      </c>
      <c r="G333" s="508">
        <f>FE!$O659</f>
        <v>0</v>
      </c>
      <c r="H333" s="490"/>
    </row>
    <row r="334" spans="1:8" ht="18" customHeight="1" x14ac:dyDescent="0.3">
      <c r="A334" s="508">
        <f>FE!$Q1642</f>
        <v>331</v>
      </c>
      <c r="B334" s="509">
        <f>FE!$P1642</f>
        <v>32</v>
      </c>
      <c r="C334" s="508" t="str">
        <f>FE!$A1642</f>
        <v>780917</v>
      </c>
      <c r="D334" s="510" t="str">
        <f>FE!$B1642</f>
        <v>Weisz Gábor</v>
      </c>
      <c r="E334" s="510" t="str">
        <f>FE!$C1642</f>
        <v>Békéscsabai Előre</v>
      </c>
      <c r="F334" s="508">
        <f>FE!$N1642</f>
        <v>32</v>
      </c>
      <c r="G334" s="508">
        <f>FE!$O1642</f>
        <v>0</v>
      </c>
      <c r="H334" s="490"/>
    </row>
    <row r="335" spans="1:8" ht="18" customHeight="1" x14ac:dyDescent="0.3">
      <c r="A335" s="508">
        <f>FE!$Q1357</f>
        <v>331</v>
      </c>
      <c r="B335" s="509">
        <f>FE!$P1357</f>
        <v>32</v>
      </c>
      <c r="C335" s="508">
        <f>FE!$A1357</f>
        <v>590406</v>
      </c>
      <c r="D335" s="510" t="str">
        <f>FE!$B1357</f>
        <v>Szekrényes Zsolt</v>
      </c>
      <c r="E335" s="510" t="str">
        <f>FE!$C1357</f>
        <v>Gyöngy TE</v>
      </c>
      <c r="F335" s="508">
        <f>FE!$N1357</f>
        <v>32</v>
      </c>
      <c r="G335" s="508">
        <f>FE!$O1357</f>
        <v>0</v>
      </c>
      <c r="H335" s="490"/>
    </row>
    <row r="336" spans="1:8" ht="18" customHeight="1" x14ac:dyDescent="0.3">
      <c r="A336" s="508">
        <f>FE!$Q1530</f>
        <v>331</v>
      </c>
      <c r="B336" s="509">
        <f>FE!$P1530</f>
        <v>32</v>
      </c>
      <c r="C336" s="508" t="str">
        <f>FE!$A1530</f>
        <v>7803220</v>
      </c>
      <c r="D336" s="510" t="str">
        <f>FE!$B1530</f>
        <v>Ujházi Gergely</v>
      </c>
      <c r="E336" s="510" t="str">
        <f>FE!$C1530</f>
        <v>Okos Tenisz</v>
      </c>
      <c r="F336" s="508">
        <f>FE!$N1530</f>
        <v>32</v>
      </c>
      <c r="G336" s="508">
        <f>FE!$O1530</f>
        <v>0</v>
      </c>
      <c r="H336" s="490"/>
    </row>
    <row r="337" spans="1:8" ht="18" customHeight="1" x14ac:dyDescent="0.3">
      <c r="A337" s="508">
        <f>FE!$Q867</f>
        <v>331</v>
      </c>
      <c r="B337" s="509">
        <f>FE!$P867</f>
        <v>32</v>
      </c>
      <c r="C337" s="508">
        <f>FE!$A867</f>
        <v>751023</v>
      </c>
      <c r="D337" s="510" t="str">
        <f>FE!$B867</f>
        <v>Ludányi Zoltán</v>
      </c>
      <c r="E337" s="510" t="str">
        <f>FE!$C867</f>
        <v>Gyöngy TE</v>
      </c>
      <c r="F337" s="508">
        <f>FE!$N867</f>
        <v>32</v>
      </c>
      <c r="G337" s="508">
        <f>FE!$O867</f>
        <v>0</v>
      </c>
      <c r="H337" s="490"/>
    </row>
    <row r="338" spans="1:8" ht="18" customHeight="1" x14ac:dyDescent="0.3">
      <c r="A338" s="508">
        <f>FE!$Q1133</f>
        <v>331</v>
      </c>
      <c r="B338" s="509">
        <f>FE!$P1133</f>
        <v>32</v>
      </c>
      <c r="C338" s="508">
        <f>FE!$A1133</f>
        <v>780915</v>
      </c>
      <c r="D338" s="510" t="str">
        <f>FE!$B1133</f>
        <v>Péter Ákos</v>
      </c>
      <c r="E338" s="510" t="str">
        <f>FE!$C1133</f>
        <v>Ganz EKM</v>
      </c>
      <c r="F338" s="508">
        <f>FE!$N1133</f>
        <v>32</v>
      </c>
      <c r="G338" s="508">
        <f>FE!$O1133</f>
        <v>0</v>
      </c>
      <c r="H338" s="490"/>
    </row>
    <row r="339" spans="1:8" ht="18" customHeight="1" x14ac:dyDescent="0.3">
      <c r="A339" s="508">
        <f>FE!$Q97</f>
        <v>331</v>
      </c>
      <c r="B339" s="509">
        <f>FE!$P97</f>
        <v>32</v>
      </c>
      <c r="C339" s="508" t="str">
        <f>FE!$A97</f>
        <v>770729</v>
      </c>
      <c r="D339" s="510" t="str">
        <f>FE!$B97</f>
        <v>Becze Mózes</v>
      </c>
      <c r="E339" s="510" t="str">
        <f>FE!$C97</f>
        <v>Kiskút TK</v>
      </c>
      <c r="F339" s="508">
        <f>FE!$N97</f>
        <v>32</v>
      </c>
      <c r="G339" s="508">
        <f>FE!$O97</f>
        <v>0</v>
      </c>
      <c r="H339" s="490"/>
    </row>
    <row r="340" spans="1:8" ht="18" customHeight="1" x14ac:dyDescent="0.3">
      <c r="A340" s="508">
        <f>FE!$Q1376</f>
        <v>339</v>
      </c>
      <c r="B340" s="509">
        <f>FE!$P1376</f>
        <v>31</v>
      </c>
      <c r="C340" s="508" t="str">
        <f>FE!$A1376</f>
        <v>0001210</v>
      </c>
      <c r="D340" s="510" t="str">
        <f>FE!$B1376</f>
        <v>Szépvölgyi Dániel</v>
      </c>
      <c r="E340" s="510" t="str">
        <f>FE!$C1376</f>
        <v>B.almádi</v>
      </c>
      <c r="F340" s="508">
        <f>FE!$N1376</f>
        <v>31</v>
      </c>
      <c r="G340" s="508">
        <f>FE!$O1376</f>
        <v>0</v>
      </c>
      <c r="H340" s="490"/>
    </row>
    <row r="341" spans="1:8" ht="18" customHeight="1" x14ac:dyDescent="0.3">
      <c r="A341" s="508">
        <f>FE!$Q738</f>
        <v>339</v>
      </c>
      <c r="B341" s="509">
        <f>FE!$P738</f>
        <v>31</v>
      </c>
      <c r="C341" s="508">
        <f>FE!$A738</f>
        <v>691129</v>
      </c>
      <c r="D341" s="510" t="str">
        <f>FE!$B738</f>
        <v>Kőhalmi Péter</v>
      </c>
      <c r="E341" s="510" t="str">
        <f>FE!$C738</f>
        <v>D.keszi TK</v>
      </c>
      <c r="F341" s="508">
        <f>FE!$N738</f>
        <v>31</v>
      </c>
      <c r="G341" s="508">
        <f>FE!$O738</f>
        <v>0</v>
      </c>
      <c r="H341" s="490"/>
    </row>
    <row r="342" spans="1:8" ht="18" customHeight="1" x14ac:dyDescent="0.3">
      <c r="A342" s="508">
        <f>FE!$Q1234</f>
        <v>339</v>
      </c>
      <c r="B342" s="509">
        <f>FE!$P1234</f>
        <v>31</v>
      </c>
      <c r="C342" s="508" t="str">
        <f>FE!$A1234</f>
        <v>0802110</v>
      </c>
      <c r="D342" s="510" t="str">
        <f>FE!$B1234</f>
        <v>Schmidinger Dániel</v>
      </c>
      <c r="E342" s="510" t="str">
        <f>FE!$C1234</f>
        <v>Pasarét TK</v>
      </c>
      <c r="F342" s="508">
        <f>FE!$N1234</f>
        <v>31</v>
      </c>
      <c r="G342" s="508">
        <f>FE!$O1234</f>
        <v>0</v>
      </c>
      <c r="H342" s="490"/>
    </row>
    <row r="343" spans="1:8" ht="18" customHeight="1" x14ac:dyDescent="0.3">
      <c r="A343" s="508">
        <f>FE!$Q638</f>
        <v>342</v>
      </c>
      <c r="B343" s="509">
        <f>FE!$P638</f>
        <v>30</v>
      </c>
      <c r="C343" s="508" t="str">
        <f>FE!$A638</f>
        <v>981224</v>
      </c>
      <c r="D343" s="510" t="str">
        <f>FE!$B638</f>
        <v>Kápolnási Norbert</v>
      </c>
      <c r="E343" s="510" t="str">
        <f>FE!$C638</f>
        <v>Norka Team</v>
      </c>
      <c r="F343" s="508">
        <f>FE!$N638</f>
        <v>30</v>
      </c>
      <c r="G343" s="508">
        <f>FE!$O638</f>
        <v>0</v>
      </c>
      <c r="H343" s="490"/>
    </row>
    <row r="344" spans="1:8" ht="18" customHeight="1" x14ac:dyDescent="0.3">
      <c r="A344" s="508">
        <f>FE!$Q44</f>
        <v>342</v>
      </c>
      <c r="B344" s="509">
        <f>FE!$P44</f>
        <v>30</v>
      </c>
      <c r="C344" s="508" t="str">
        <f>FE!$A44</f>
        <v>880319</v>
      </c>
      <c r="D344" s="510" t="str">
        <f>FE!$B44</f>
        <v>Bagosi Zsolt</v>
      </c>
      <c r="E344" s="510" t="str">
        <f>FE!$C44</f>
        <v>Orosháza</v>
      </c>
      <c r="F344" s="508">
        <f>FE!$N44</f>
        <v>30</v>
      </c>
      <c r="G344" s="508">
        <f>FE!$O44</f>
        <v>0</v>
      </c>
      <c r="H344" s="490"/>
    </row>
    <row r="345" spans="1:8" ht="18" customHeight="1" x14ac:dyDescent="0.3">
      <c r="A345" s="508">
        <f>FE!$Q255</f>
        <v>342</v>
      </c>
      <c r="B345" s="509">
        <f>FE!$P255</f>
        <v>30</v>
      </c>
      <c r="C345" s="508" t="str">
        <f>FE!$A255</f>
        <v>800711</v>
      </c>
      <c r="D345" s="510" t="str">
        <f>FE!$B255</f>
        <v>Dán Gyula</v>
      </c>
      <c r="E345" s="510" t="str">
        <f>FE!$C255</f>
        <v>Hatvani TCSE</v>
      </c>
      <c r="F345" s="508">
        <f>FE!$N255</f>
        <v>30</v>
      </c>
      <c r="G345" s="508">
        <f>FE!$O255</f>
        <v>0</v>
      </c>
      <c r="H345" s="490"/>
    </row>
    <row r="346" spans="1:8" ht="18" customHeight="1" x14ac:dyDescent="0.3">
      <c r="A346" s="508">
        <f>FE!$Q773</f>
        <v>342</v>
      </c>
      <c r="B346" s="509">
        <f>FE!$P773</f>
        <v>30</v>
      </c>
      <c r="C346" s="508" t="str">
        <f>FE!$A773</f>
        <v>741202</v>
      </c>
      <c r="D346" s="510" t="str">
        <f>FE!$B773</f>
        <v>Kovács Ádám</v>
      </c>
      <c r="E346" s="510" t="str">
        <f>FE!$C773</f>
        <v>Pannon SC</v>
      </c>
      <c r="F346" s="508">
        <f>FE!$N773</f>
        <v>30</v>
      </c>
      <c r="G346" s="508">
        <f>FE!$O773</f>
        <v>0</v>
      </c>
      <c r="H346" s="490"/>
    </row>
    <row r="347" spans="1:8" ht="18" customHeight="1" x14ac:dyDescent="0.3">
      <c r="A347" s="508">
        <f>FE!$Q641</f>
        <v>342</v>
      </c>
      <c r="B347" s="509">
        <f>FE!$P641</f>
        <v>30</v>
      </c>
      <c r="C347" s="508" t="str">
        <f>FE!$A641</f>
        <v>840925</v>
      </c>
      <c r="D347" s="510" t="str">
        <f>FE!$B641</f>
        <v>Kardhordó Szilárd</v>
      </c>
      <c r="E347" s="510" t="str">
        <f>FE!$C641</f>
        <v>MESE</v>
      </c>
      <c r="F347" s="508">
        <f>FE!$N641</f>
        <v>30</v>
      </c>
      <c r="G347" s="508">
        <f>FE!$O641</f>
        <v>0</v>
      </c>
      <c r="H347" s="490"/>
    </row>
    <row r="348" spans="1:8" ht="18" customHeight="1" x14ac:dyDescent="0.3">
      <c r="A348" s="508">
        <f>FE!$Q112</f>
        <v>342</v>
      </c>
      <c r="B348" s="509">
        <f>FE!$P112</f>
        <v>30</v>
      </c>
      <c r="C348" s="508" t="str">
        <f>FE!$A112</f>
        <v>090803</v>
      </c>
      <c r="D348" s="510" t="str">
        <f>FE!$B112</f>
        <v>Benedek Zalán</v>
      </c>
      <c r="E348" s="510" t="str">
        <f>FE!$C112</f>
        <v>Sportmánia</v>
      </c>
      <c r="F348" s="508">
        <f>FE!$N112</f>
        <v>30</v>
      </c>
      <c r="G348" s="508">
        <f>FE!$O112</f>
        <v>0</v>
      </c>
      <c r="H348" s="490"/>
    </row>
    <row r="349" spans="1:8" ht="18" customHeight="1" x14ac:dyDescent="0.3">
      <c r="A349" s="508">
        <f>FE!$Q838</f>
        <v>342</v>
      </c>
      <c r="B349" s="509">
        <f>FE!$P838</f>
        <v>30</v>
      </c>
      <c r="C349" s="508" t="str">
        <f>FE!$A838</f>
        <v>880125</v>
      </c>
      <c r="D349" s="510" t="str">
        <f>FE!$B838</f>
        <v>Lászka Milán</v>
      </c>
      <c r="E349" s="510" t="str">
        <f>FE!$C838</f>
        <v>P.Solymok</v>
      </c>
      <c r="F349" s="508">
        <f>FE!$N838</f>
        <v>30</v>
      </c>
      <c r="G349" s="508">
        <f>FE!$O838</f>
        <v>0</v>
      </c>
      <c r="H349" s="490"/>
    </row>
    <row r="350" spans="1:8" ht="18" customHeight="1" x14ac:dyDescent="0.3">
      <c r="A350" s="508">
        <f>FE!$Q650</f>
        <v>342</v>
      </c>
      <c r="B350" s="509">
        <f>FE!$P650</f>
        <v>30</v>
      </c>
      <c r="C350" s="508" t="str">
        <f>FE!$A650</f>
        <v>800418</v>
      </c>
      <c r="D350" s="510" t="str">
        <f>FE!$B650</f>
        <v>Kasznár Milán</v>
      </c>
      <c r="E350" s="510" t="str">
        <f>FE!$C650</f>
        <v>Match P.</v>
      </c>
      <c r="F350" s="508">
        <f>FE!$N650</f>
        <v>30</v>
      </c>
      <c r="G350" s="508">
        <f>FE!$O650</f>
        <v>0</v>
      </c>
      <c r="H350" s="490"/>
    </row>
    <row r="351" spans="1:8" ht="18" customHeight="1" x14ac:dyDescent="0.3">
      <c r="A351" s="508">
        <f>FE!$Q1149</f>
        <v>342</v>
      </c>
      <c r="B351" s="509">
        <f>FE!$P1149</f>
        <v>30</v>
      </c>
      <c r="C351" s="508" t="str">
        <f>FE!$A1149</f>
        <v>9608300</v>
      </c>
      <c r="D351" s="510" t="str">
        <f>FE!$B1149</f>
        <v>Pintér Máté</v>
      </c>
      <c r="E351" s="510" t="str">
        <f>FE!$C1149</f>
        <v>Angyal J. TSE</v>
      </c>
      <c r="F351" s="508">
        <f>FE!$N1149</f>
        <v>30</v>
      </c>
      <c r="G351" s="508">
        <f>FE!$O1149</f>
        <v>0</v>
      </c>
      <c r="H351" s="490"/>
    </row>
    <row r="352" spans="1:8" ht="18" customHeight="1" x14ac:dyDescent="0.3">
      <c r="A352" s="508">
        <f>FE!$Q1504</f>
        <v>342</v>
      </c>
      <c r="B352" s="509">
        <f>FE!$P1504</f>
        <v>30</v>
      </c>
      <c r="C352" s="508" t="str">
        <f>FE!$A1504</f>
        <v>990512</v>
      </c>
      <c r="D352" s="510" t="str">
        <f>FE!$B1504</f>
        <v>Tóth Márton</v>
      </c>
      <c r="E352" s="510" t="str">
        <f>FE!$C1504</f>
        <v>Pápai TC</v>
      </c>
      <c r="F352" s="508">
        <f>FE!$N1504</f>
        <v>30</v>
      </c>
      <c r="G352" s="508">
        <f>FE!$O1504</f>
        <v>0</v>
      </c>
      <c r="H352" s="490"/>
    </row>
    <row r="353" spans="1:8" ht="18" customHeight="1" x14ac:dyDescent="0.3">
      <c r="A353" s="508">
        <f>FE!$Q528</f>
        <v>342</v>
      </c>
      <c r="B353" s="509">
        <f>FE!$P528</f>
        <v>30</v>
      </c>
      <c r="C353" s="508">
        <f>FE!$A528</f>
        <v>810712</v>
      </c>
      <c r="D353" s="510" t="str">
        <f>FE!$B528</f>
        <v>Hernádi Balázs</v>
      </c>
      <c r="E353" s="510" t="str">
        <f>FE!$C528</f>
        <v>Muschkétás TC</v>
      </c>
      <c r="F353" s="508">
        <f>FE!$N528</f>
        <v>30</v>
      </c>
      <c r="G353" s="508">
        <f>FE!$O528</f>
        <v>0</v>
      </c>
      <c r="H353" s="490"/>
    </row>
    <row r="354" spans="1:8" ht="18" customHeight="1" x14ac:dyDescent="0.3">
      <c r="A354" s="508">
        <f>FE!$Q281</f>
        <v>342</v>
      </c>
      <c r="B354" s="509">
        <f>FE!$P281</f>
        <v>30</v>
      </c>
      <c r="C354" s="508" t="str">
        <f>FE!$A281</f>
        <v>930112</v>
      </c>
      <c r="D354" s="510" t="str">
        <f>FE!$B281</f>
        <v>Dmitry Zarutskiy</v>
      </c>
      <c r="E354" s="510" t="str">
        <f>FE!$C281</f>
        <v>BVSC</v>
      </c>
      <c r="F354" s="508">
        <f>FE!$N281</f>
        <v>30</v>
      </c>
      <c r="G354" s="508">
        <f>FE!$O281</f>
        <v>0</v>
      </c>
      <c r="H354" s="490"/>
    </row>
    <row r="355" spans="1:8" ht="18" customHeight="1" x14ac:dyDescent="0.3">
      <c r="A355" s="508">
        <f>FE!$Q896</f>
        <v>342</v>
      </c>
      <c r="B355" s="509">
        <f>FE!$P896</f>
        <v>30</v>
      </c>
      <c r="C355" s="508" t="str">
        <f>FE!$A896</f>
        <v>9511030</v>
      </c>
      <c r="D355" s="510" t="str">
        <f>FE!$B896</f>
        <v>Marijic Nikola</v>
      </c>
      <c r="E355" s="510" t="str">
        <f>FE!$C896</f>
        <v>Ball City SE</v>
      </c>
      <c r="F355" s="508">
        <f>FE!$N896</f>
        <v>30</v>
      </c>
      <c r="G355" s="508">
        <f>FE!$O896</f>
        <v>0</v>
      </c>
      <c r="H355" s="490"/>
    </row>
    <row r="356" spans="1:8" ht="18" customHeight="1" x14ac:dyDescent="0.3">
      <c r="A356" s="508">
        <f>FE!$Q1564</f>
        <v>342</v>
      </c>
      <c r="B356" s="509">
        <f>FE!$P1564</f>
        <v>30</v>
      </c>
      <c r="C356" s="508" t="str">
        <f>FE!$A1564</f>
        <v>810724</v>
      </c>
      <c r="D356" s="510" t="str">
        <f>FE!$B1564</f>
        <v>Varga Gábor</v>
      </c>
      <c r="E356" s="510" t="str">
        <f>FE!$C1564</f>
        <v>Pécsi El.</v>
      </c>
      <c r="F356" s="508">
        <f>FE!$N1564</f>
        <v>30</v>
      </c>
      <c r="G356" s="508">
        <f>FE!$O1564</f>
        <v>0</v>
      </c>
      <c r="H356" s="490"/>
    </row>
    <row r="357" spans="1:8" ht="18" customHeight="1" x14ac:dyDescent="0.3">
      <c r="A357" s="508">
        <f>FE!$Q737</f>
        <v>342</v>
      </c>
      <c r="B357" s="509">
        <f>FE!$P737</f>
        <v>30</v>
      </c>
      <c r="C357" s="508" t="str">
        <f>FE!$A737</f>
        <v>0004071</v>
      </c>
      <c r="D357" s="510" t="str">
        <f>FE!$B737</f>
        <v>Koczka Patrik</v>
      </c>
      <c r="E357" s="510" t="str">
        <f>FE!$C737</f>
        <v>Hatvani TCSE</v>
      </c>
      <c r="F357" s="508">
        <f>FE!$N737</f>
        <v>30</v>
      </c>
      <c r="G357" s="508">
        <f>FE!$O737</f>
        <v>0</v>
      </c>
      <c r="H357" s="490"/>
    </row>
    <row r="358" spans="1:8" ht="18" customHeight="1" x14ac:dyDescent="0.3">
      <c r="A358" s="508">
        <f>FE!$Q471</f>
        <v>342</v>
      </c>
      <c r="B358" s="509">
        <f>FE!$P471</f>
        <v>30</v>
      </c>
      <c r="C358" s="508" t="str">
        <f>FE!$A471</f>
        <v>790912</v>
      </c>
      <c r="D358" s="510" t="str">
        <f>FE!$B471</f>
        <v>Gyuris Norbert</v>
      </c>
      <c r="E358" s="510" t="str">
        <f>FE!$C471</f>
        <v>Tiszaújv.</v>
      </c>
      <c r="F358" s="508">
        <f>FE!$N471</f>
        <v>30</v>
      </c>
      <c r="G358" s="508">
        <f>FE!$O471</f>
        <v>0</v>
      </c>
      <c r="H358" s="490"/>
    </row>
    <row r="359" spans="1:8" ht="18" customHeight="1" x14ac:dyDescent="0.3">
      <c r="A359" s="508">
        <f>FE!$Q1369</f>
        <v>342</v>
      </c>
      <c r="B359" s="509">
        <f>FE!$P1369</f>
        <v>30</v>
      </c>
      <c r="C359" s="508" t="str">
        <f>FE!$A1369</f>
        <v>080614</v>
      </c>
      <c r="D359" s="510" t="str">
        <f>FE!$B1369</f>
        <v>Szenes István Benedek</v>
      </c>
      <c r="E359" s="510" t="str">
        <f>FE!$C1369</f>
        <v>Pasarét TK</v>
      </c>
      <c r="F359" s="508">
        <f>FE!$N1369</f>
        <v>30</v>
      </c>
      <c r="G359" s="508">
        <f>FE!$O1369</f>
        <v>0</v>
      </c>
      <c r="H359" s="490"/>
    </row>
    <row r="360" spans="1:8" ht="18" customHeight="1" x14ac:dyDescent="0.3">
      <c r="A360" s="508">
        <f>FE!$Q760</f>
        <v>359</v>
      </c>
      <c r="B360" s="509">
        <f>FE!$P760</f>
        <v>29</v>
      </c>
      <c r="C360" s="508" t="str">
        <f>FE!$A760</f>
        <v>8001150</v>
      </c>
      <c r="D360" s="510" t="str">
        <f>FE!$B760</f>
        <v>Körmendi Gábor</v>
      </c>
      <c r="E360" s="510" t="str">
        <f>FE!$C760</f>
        <v>Diego SC</v>
      </c>
      <c r="F360" s="508">
        <f>FE!$N760</f>
        <v>29</v>
      </c>
      <c r="G360" s="508">
        <f>FE!$O760</f>
        <v>0</v>
      </c>
      <c r="H360" s="490"/>
    </row>
    <row r="361" spans="1:8" ht="18" customHeight="1" x14ac:dyDescent="0.3">
      <c r="A361" s="508">
        <f>FE!$Q1612</f>
        <v>359</v>
      </c>
      <c r="B361" s="509">
        <f>FE!$P1612</f>
        <v>29</v>
      </c>
      <c r="C361" s="508" t="str">
        <f>FE!$A1612</f>
        <v>010930</v>
      </c>
      <c r="D361" s="510" t="str">
        <f>FE!$B1612</f>
        <v>Vinnai Tamás</v>
      </c>
      <c r="E361" s="510" t="str">
        <f>FE!$C1612</f>
        <v>A Mozgó Cívisért</v>
      </c>
      <c r="F361" s="508">
        <f>FE!$N1612</f>
        <v>29</v>
      </c>
      <c r="G361" s="508">
        <f>FE!$O1612</f>
        <v>0</v>
      </c>
      <c r="H361" s="490"/>
    </row>
    <row r="362" spans="1:8" ht="18" customHeight="1" x14ac:dyDescent="0.3">
      <c r="A362" s="508">
        <f>FE!$Q1177</f>
        <v>359</v>
      </c>
      <c r="B362" s="509">
        <f>FE!$P1177</f>
        <v>29</v>
      </c>
      <c r="C362" s="508" t="str">
        <f>FE!$A1177</f>
        <v>780320</v>
      </c>
      <c r="D362" s="510" t="str">
        <f>FE!$B1177</f>
        <v>Rábai Attila</v>
      </c>
      <c r="E362" s="510" t="str">
        <f>FE!$C1177</f>
        <v>BUTEC</v>
      </c>
      <c r="F362" s="508">
        <f>FE!$N1177</f>
        <v>29</v>
      </c>
      <c r="G362" s="508">
        <f>FE!$O1177</f>
        <v>0</v>
      </c>
      <c r="H362" s="490"/>
    </row>
    <row r="363" spans="1:8" ht="18" customHeight="1" x14ac:dyDescent="0.3">
      <c r="A363" s="508">
        <f>FE!$Q1084</f>
        <v>359</v>
      </c>
      <c r="B363" s="509">
        <f>FE!$P1084</f>
        <v>29</v>
      </c>
      <c r="C363" s="508" t="str">
        <f>FE!$A1084</f>
        <v>000217</v>
      </c>
      <c r="D363" s="510" t="str">
        <f>FE!$B1084</f>
        <v>Palkovits Ákos</v>
      </c>
      <c r="E363" s="510" t="str">
        <f>FE!$C1084</f>
        <v>Monor SE</v>
      </c>
      <c r="F363" s="508">
        <f>FE!$N1084</f>
        <v>29</v>
      </c>
      <c r="G363" s="508">
        <f>FE!$O1084</f>
        <v>0</v>
      </c>
      <c r="H363" s="490"/>
    </row>
    <row r="364" spans="1:8" ht="18" customHeight="1" x14ac:dyDescent="0.3">
      <c r="A364" s="508">
        <f>FE!$Q603</f>
        <v>359</v>
      </c>
      <c r="B364" s="509">
        <f>FE!$P603</f>
        <v>29</v>
      </c>
      <c r="C364" s="508" t="str">
        <f>FE!$A603</f>
        <v>790812</v>
      </c>
      <c r="D364" s="510" t="str">
        <f>FE!$B603</f>
        <v>Jávor Márk Aurél</v>
      </c>
      <c r="E364" s="510" t="str">
        <f>FE!$C603</f>
        <v>Evopro SE</v>
      </c>
      <c r="F364" s="508">
        <f>FE!$N603</f>
        <v>29</v>
      </c>
      <c r="G364" s="508">
        <f>FE!$O603</f>
        <v>0</v>
      </c>
      <c r="H364" s="490"/>
    </row>
    <row r="365" spans="1:8" ht="18" customHeight="1" x14ac:dyDescent="0.3">
      <c r="A365" s="508">
        <f>FE!$Q279</f>
        <v>359</v>
      </c>
      <c r="B365" s="509">
        <f>FE!$P279</f>
        <v>29</v>
      </c>
      <c r="C365" s="508" t="str">
        <f>FE!$A279</f>
        <v>040907</v>
      </c>
      <c r="D365" s="510" t="str">
        <f>FE!$B279</f>
        <v>Dinya Ákos</v>
      </c>
      <c r="E365" s="510" t="str">
        <f>FE!$C279</f>
        <v>PG Tenisz</v>
      </c>
      <c r="F365" s="508">
        <f>FE!$N279</f>
        <v>29</v>
      </c>
      <c r="G365" s="508">
        <f>FE!$O279</f>
        <v>0</v>
      </c>
      <c r="H365" s="490"/>
    </row>
    <row r="366" spans="1:8" ht="18" customHeight="1" x14ac:dyDescent="0.3">
      <c r="A366" s="508">
        <f>FE!$Q1145</f>
        <v>359</v>
      </c>
      <c r="B366" s="509">
        <f>FE!$P1145</f>
        <v>29</v>
      </c>
      <c r="C366" s="508" t="str">
        <f>FE!$A1145</f>
        <v>900415</v>
      </c>
      <c r="D366" s="510" t="str">
        <f>FE!$B1145</f>
        <v>Pintér Gergő</v>
      </c>
      <c r="E366" s="510" t="str">
        <f>FE!$C1145</f>
        <v>Ball City SE</v>
      </c>
      <c r="F366" s="508">
        <f>FE!$N1145</f>
        <v>29</v>
      </c>
      <c r="G366" s="508">
        <f>FE!$O1145</f>
        <v>0</v>
      </c>
      <c r="H366" s="490"/>
    </row>
    <row r="367" spans="1:8" ht="18" customHeight="1" x14ac:dyDescent="0.3">
      <c r="A367" s="508">
        <f>FE!$Q1559</f>
        <v>359</v>
      </c>
      <c r="B367" s="509">
        <f>FE!$P1559</f>
        <v>29</v>
      </c>
      <c r="C367" s="508" t="str">
        <f>FE!$A1559</f>
        <v>100615</v>
      </c>
      <c r="D367" s="510" t="str">
        <f>FE!$B1559</f>
        <v>Varga Barna</v>
      </c>
      <c r="E367" s="510" t="str">
        <f>FE!$C1559</f>
        <v>Pécs VTC</v>
      </c>
      <c r="F367" s="508">
        <f>FE!$N1559</f>
        <v>29</v>
      </c>
      <c r="G367" s="508">
        <f>FE!$O1559</f>
        <v>0</v>
      </c>
      <c r="H367" s="490"/>
    </row>
    <row r="368" spans="1:8" ht="18" customHeight="1" x14ac:dyDescent="0.3">
      <c r="A368" s="508">
        <f>FE!$Q102</f>
        <v>367</v>
      </c>
      <c r="B368" s="509">
        <f>FE!$P102</f>
        <v>28</v>
      </c>
      <c r="C368" s="508" t="str">
        <f>FE!$A102</f>
        <v>910103</v>
      </c>
      <c r="D368" s="510" t="str">
        <f>FE!$B102</f>
        <v>Belanka Ádám</v>
      </c>
      <c r="E368" s="510" t="str">
        <f>FE!$C102</f>
        <v>TSZSK Gyula</v>
      </c>
      <c r="F368" s="508">
        <f>FE!$N102</f>
        <v>28</v>
      </c>
      <c r="G368" s="508">
        <f>FE!$O102</f>
        <v>0</v>
      </c>
      <c r="H368" s="490"/>
    </row>
    <row r="369" spans="1:8" ht="18" customHeight="1" x14ac:dyDescent="0.3">
      <c r="A369" s="508">
        <f>FE!$Q1372</f>
        <v>367</v>
      </c>
      <c r="B369" s="509">
        <f>FE!$P1372</f>
        <v>28</v>
      </c>
      <c r="C369" s="508" t="str">
        <f>FE!$A1372</f>
        <v>750824</v>
      </c>
      <c r="D369" s="510" t="str">
        <f>FE!$B1372</f>
        <v>Szentkirályi Péter dr.</v>
      </c>
      <c r="E369" s="510" t="str">
        <f>FE!$C1372</f>
        <v>DEAC</v>
      </c>
      <c r="F369" s="508">
        <f>FE!$N1372</f>
        <v>28</v>
      </c>
      <c r="G369" s="508">
        <f>FE!$O1372</f>
        <v>0</v>
      </c>
      <c r="H369" s="490"/>
    </row>
    <row r="370" spans="1:8" ht="18" customHeight="1" x14ac:dyDescent="0.3">
      <c r="A370" s="508">
        <f>FE!$Q1574</f>
        <v>367</v>
      </c>
      <c r="B370" s="509">
        <f>FE!$P1574</f>
        <v>28</v>
      </c>
      <c r="C370" s="508">
        <f>FE!$A1574</f>
        <v>920327</v>
      </c>
      <c r="D370" s="510" t="str">
        <f>FE!$B1574</f>
        <v>Varga Mátyás</v>
      </c>
      <c r="E370" s="510" t="str">
        <f>FE!$C1574</f>
        <v>Siófoki Sp</v>
      </c>
      <c r="F370" s="508">
        <f>FE!$N1574</f>
        <v>28</v>
      </c>
      <c r="G370" s="508">
        <f>FE!$O1574</f>
        <v>0</v>
      </c>
      <c r="H370" s="490"/>
    </row>
    <row r="371" spans="1:8" ht="18" customHeight="1" x14ac:dyDescent="0.3">
      <c r="A371" s="508">
        <f>FE!$Q1500</f>
        <v>367</v>
      </c>
      <c r="B371" s="509">
        <f>FE!$P1500</f>
        <v>28</v>
      </c>
      <c r="C371" s="508" t="str">
        <f>FE!$A1500</f>
        <v>960818</v>
      </c>
      <c r="D371" s="510" t="str">
        <f>FE!$B1500</f>
        <v>Tóth József</v>
      </c>
      <c r="E371" s="510" t="str">
        <f>FE!$C1500</f>
        <v>Sólyomszem</v>
      </c>
      <c r="F371" s="508">
        <f>FE!$N1500</f>
        <v>28</v>
      </c>
      <c r="G371" s="508">
        <f>FE!$O1500</f>
        <v>0</v>
      </c>
      <c r="H371" s="490"/>
    </row>
    <row r="372" spans="1:8" ht="18" customHeight="1" x14ac:dyDescent="0.3">
      <c r="A372" s="508">
        <f>FE!$Q858</f>
        <v>367</v>
      </c>
      <c r="B372" s="509">
        <f>FE!$P858</f>
        <v>28</v>
      </c>
      <c r="C372" s="508" t="str">
        <f>FE!$A858</f>
        <v>7603220</v>
      </c>
      <c r="D372" s="510" t="str">
        <f>FE!$B858</f>
        <v>Lipták Szabolcs</v>
      </c>
      <c r="E372" s="510" t="str">
        <f>FE!$C858</f>
        <v>Viharsarok</v>
      </c>
      <c r="F372" s="508">
        <f>FE!$N858</f>
        <v>28</v>
      </c>
      <c r="G372" s="508">
        <f>FE!$O858</f>
        <v>0</v>
      </c>
      <c r="H372" s="490"/>
    </row>
    <row r="373" spans="1:8" ht="18" customHeight="1" x14ac:dyDescent="0.3">
      <c r="A373" s="508">
        <f>FE!$Q1226</f>
        <v>367</v>
      </c>
      <c r="B373" s="509">
        <f>FE!$P1226</f>
        <v>28</v>
      </c>
      <c r="C373" s="508" t="str">
        <f>FE!$A1226</f>
        <v>760104</v>
      </c>
      <c r="D373" s="510" t="str">
        <f>FE!$B1226</f>
        <v>Sasvári István</v>
      </c>
      <c r="E373" s="510" t="str">
        <f>FE!$C1226</f>
        <v>MEAFC</v>
      </c>
      <c r="F373" s="508">
        <f>FE!$N1226</f>
        <v>28</v>
      </c>
      <c r="G373" s="508">
        <f>FE!$O1226</f>
        <v>0</v>
      </c>
      <c r="H373" s="490"/>
    </row>
    <row r="374" spans="1:8" ht="18" customHeight="1" x14ac:dyDescent="0.3">
      <c r="A374" s="508">
        <f>FE!$Q31</f>
        <v>367</v>
      </c>
      <c r="B374" s="509">
        <f>FE!$P31</f>
        <v>28</v>
      </c>
      <c r="C374" s="508" t="str">
        <f>FE!$A31</f>
        <v>9805090</v>
      </c>
      <c r="D374" s="510" t="str">
        <f>FE!$B31</f>
        <v>Árvay Dániel</v>
      </c>
      <c r="E374" s="510" t="str">
        <f>FE!$C31</f>
        <v>Óvár Építők</v>
      </c>
      <c r="F374" s="508">
        <f>FE!$N31</f>
        <v>28</v>
      </c>
      <c r="G374" s="508">
        <f>FE!$O31</f>
        <v>0</v>
      </c>
      <c r="H374" s="490"/>
    </row>
    <row r="375" spans="1:8" ht="18" customHeight="1" x14ac:dyDescent="0.3">
      <c r="A375" s="508">
        <f>FE!$Q792</f>
        <v>367</v>
      </c>
      <c r="B375" s="509">
        <f>FE!$P792</f>
        <v>28</v>
      </c>
      <c r="C375" s="508">
        <f>FE!$A792</f>
        <v>851228</v>
      </c>
      <c r="D375" s="510" t="str">
        <f>FE!$B792</f>
        <v>Kovács Péter</v>
      </c>
      <c r="E375" s="510" t="str">
        <f>FE!$C792</f>
        <v>Építők TK</v>
      </c>
      <c r="F375" s="508">
        <f>FE!$N792</f>
        <v>28</v>
      </c>
      <c r="G375" s="508">
        <f>FE!$O792</f>
        <v>0</v>
      </c>
      <c r="H375" s="490"/>
    </row>
    <row r="376" spans="1:8" ht="18" customHeight="1" x14ac:dyDescent="0.3">
      <c r="A376" s="508">
        <f>FE!$Q1138</f>
        <v>367</v>
      </c>
      <c r="B376" s="509">
        <f>FE!$P1138</f>
        <v>28</v>
      </c>
      <c r="C376" s="508" t="str">
        <f>FE!$A1138</f>
        <v>7903190</v>
      </c>
      <c r="D376" s="510" t="str">
        <f>FE!$B1138</f>
        <v>Pethes György</v>
      </c>
      <c r="E376" s="510" t="str">
        <f>FE!$C1138</f>
        <v>Főv.Vízmű</v>
      </c>
      <c r="F376" s="508">
        <f>FE!$N1138</f>
        <v>28</v>
      </c>
      <c r="G376" s="508">
        <f>FE!$O1138</f>
        <v>0</v>
      </c>
      <c r="H376" s="490"/>
    </row>
    <row r="377" spans="1:8" ht="18" customHeight="1" x14ac:dyDescent="0.3">
      <c r="A377" s="508">
        <f>FE!$Q673</f>
        <v>367</v>
      </c>
      <c r="B377" s="509">
        <f>FE!$P673</f>
        <v>28</v>
      </c>
      <c r="C377" s="508" t="str">
        <f>FE!$A673</f>
        <v>8001060</v>
      </c>
      <c r="D377" s="510" t="str">
        <f>FE!$B673</f>
        <v>Kerekes András</v>
      </c>
      <c r="E377" s="510" t="str">
        <f>FE!$C673</f>
        <v>B.almádi</v>
      </c>
      <c r="F377" s="508">
        <f>FE!$N673</f>
        <v>28</v>
      </c>
      <c r="G377" s="508">
        <f>FE!$O673</f>
        <v>0</v>
      </c>
      <c r="H377" s="490"/>
    </row>
    <row r="378" spans="1:8" ht="18" customHeight="1" x14ac:dyDescent="0.3">
      <c r="A378" s="508">
        <f>FE!$Q1170</f>
        <v>367</v>
      </c>
      <c r="B378" s="509">
        <f>FE!$P1170</f>
        <v>28</v>
      </c>
      <c r="C378" s="508">
        <f>FE!$A1170</f>
        <v>820810</v>
      </c>
      <c r="D378" s="510" t="str">
        <f>FE!$B1170</f>
        <v>Pós Gábor Tibor</v>
      </c>
      <c r="E378" s="510" t="str">
        <f>FE!$C1170</f>
        <v>Sólyomszem</v>
      </c>
      <c r="F378" s="508">
        <f>FE!$N1170</f>
        <v>28</v>
      </c>
      <c r="G378" s="508">
        <f>FE!$O1170</f>
        <v>0</v>
      </c>
      <c r="H378" s="490"/>
    </row>
    <row r="379" spans="1:8" ht="18" customHeight="1" x14ac:dyDescent="0.3">
      <c r="A379" s="508">
        <f>FE!$Q1410</f>
        <v>367</v>
      </c>
      <c r="B379" s="509">
        <f>FE!$P1410</f>
        <v>28</v>
      </c>
      <c r="C379" s="508">
        <f>FE!$A1410</f>
        <v>810426</v>
      </c>
      <c r="D379" s="510" t="str">
        <f>FE!$B1410</f>
        <v>Sztraka Tamás</v>
      </c>
      <c r="E379" s="510" t="str">
        <f>FE!$C1410</f>
        <v>Ász Veszprém</v>
      </c>
      <c r="F379" s="508">
        <f>FE!$N1410</f>
        <v>28</v>
      </c>
      <c r="G379" s="508">
        <f>FE!$O1410</f>
        <v>0</v>
      </c>
      <c r="H379" s="490"/>
    </row>
    <row r="380" spans="1:8" ht="18" customHeight="1" x14ac:dyDescent="0.3">
      <c r="A380" s="508">
        <f>FE!$Q1175</f>
        <v>367</v>
      </c>
      <c r="B380" s="509">
        <f>FE!$P1175</f>
        <v>28</v>
      </c>
      <c r="C380" s="508" t="str">
        <f>FE!$A1175</f>
        <v>771219</v>
      </c>
      <c r="D380" s="510" t="str">
        <f>FE!$B1175</f>
        <v>Pusztaszeri Tamás</v>
      </c>
      <c r="E380" s="510" t="str">
        <f>FE!$C1175</f>
        <v>Szegedi VTK</v>
      </c>
      <c r="F380" s="508">
        <f>FE!$N1175</f>
        <v>28</v>
      </c>
      <c r="G380" s="508">
        <f>FE!$O1175</f>
        <v>0</v>
      </c>
      <c r="H380" s="490"/>
    </row>
    <row r="381" spans="1:8" ht="18" customHeight="1" x14ac:dyDescent="0.3">
      <c r="A381" s="508">
        <f>FE!$Q901</f>
        <v>380</v>
      </c>
      <c r="B381" s="509">
        <f>FE!$P901</f>
        <v>27</v>
      </c>
      <c r="C381" s="508" t="str">
        <f>FE!$A901</f>
        <v>731216</v>
      </c>
      <c r="D381" s="510" t="str">
        <f>FE!$B901</f>
        <v>Markó Flórián Gábor</v>
      </c>
      <c r="E381" s="510" t="str">
        <f>FE!$C901</f>
        <v>B.gyarmat</v>
      </c>
      <c r="F381" s="508">
        <f>FE!$N901</f>
        <v>27</v>
      </c>
      <c r="G381" s="508">
        <f>FE!$O901</f>
        <v>0</v>
      </c>
      <c r="H381" s="490"/>
    </row>
    <row r="382" spans="1:8" ht="18" customHeight="1" x14ac:dyDescent="0.3">
      <c r="A382" s="508">
        <f>FE!$Q756</f>
        <v>380</v>
      </c>
      <c r="B382" s="509">
        <f>FE!$P756</f>
        <v>27</v>
      </c>
      <c r="C382" s="508" t="str">
        <f>FE!$A756</f>
        <v>800729</v>
      </c>
      <c r="D382" s="510" t="str">
        <f>FE!$B756</f>
        <v>Kopcsák Zoltán dr.</v>
      </c>
      <c r="E382" s="510" t="str">
        <f>FE!$C756</f>
        <v>Békéscsabai Előre</v>
      </c>
      <c r="F382" s="508">
        <f>FE!$N756</f>
        <v>27</v>
      </c>
      <c r="G382" s="508">
        <f>FE!$O756</f>
        <v>0</v>
      </c>
      <c r="H382" s="490"/>
    </row>
    <row r="383" spans="1:8" ht="18" customHeight="1" x14ac:dyDescent="0.3">
      <c r="A383" s="508">
        <f>FE!$Q150</f>
        <v>380</v>
      </c>
      <c r="B383" s="509">
        <f>FE!$P150</f>
        <v>27</v>
      </c>
      <c r="C383" s="508" t="str">
        <f>FE!$A150</f>
        <v>9403170</v>
      </c>
      <c r="D383" s="510" t="str">
        <f>FE!$B150</f>
        <v>Bogáromi Erik</v>
      </c>
      <c r="E383" s="510" t="str">
        <f>FE!$C150</f>
        <v>Győri Len.</v>
      </c>
      <c r="F383" s="508">
        <f>FE!$N150</f>
        <v>27</v>
      </c>
      <c r="G383" s="508">
        <f>FE!$O150</f>
        <v>0</v>
      </c>
      <c r="H383" s="490"/>
    </row>
    <row r="384" spans="1:8" ht="18" customHeight="1" x14ac:dyDescent="0.3">
      <c r="A384" s="508">
        <f>FE!$Q1309</f>
        <v>380</v>
      </c>
      <c r="B384" s="509">
        <f>FE!$P1309</f>
        <v>27</v>
      </c>
      <c r="C384" s="508" t="str">
        <f>FE!$A1309</f>
        <v>930322</v>
      </c>
      <c r="D384" s="510" t="str">
        <f>FE!$B1309</f>
        <v>Szabó Ferenc Máté</v>
      </c>
      <c r="E384" s="510" t="str">
        <f>FE!$C1309</f>
        <v>Kiskút TK</v>
      </c>
      <c r="F384" s="508">
        <f>FE!$N1309</f>
        <v>27</v>
      </c>
      <c r="G384" s="508">
        <f>FE!$O1309</f>
        <v>0</v>
      </c>
      <c r="H384" s="490"/>
    </row>
    <row r="385" spans="1:8" ht="18" customHeight="1" x14ac:dyDescent="0.3">
      <c r="A385" s="508">
        <f>FE!$Q562</f>
        <v>380</v>
      </c>
      <c r="B385" s="509">
        <f>FE!$P562</f>
        <v>27</v>
      </c>
      <c r="C385" s="508" t="str">
        <f>FE!$A562</f>
        <v>010419</v>
      </c>
      <c r="D385" s="510" t="str">
        <f>FE!$B562</f>
        <v>Horváth Gergő</v>
      </c>
      <c r="E385" s="510" t="str">
        <f>FE!$C562</f>
        <v>Viharsarok</v>
      </c>
      <c r="F385" s="508">
        <f>FE!$N562</f>
        <v>27</v>
      </c>
      <c r="G385" s="508">
        <f>FE!$O562</f>
        <v>0</v>
      </c>
      <c r="H385" s="490"/>
    </row>
    <row r="386" spans="1:8" ht="18" customHeight="1" x14ac:dyDescent="0.3">
      <c r="A386" s="508">
        <f>FE!$Q969</f>
        <v>380</v>
      </c>
      <c r="B386" s="509">
        <f>FE!$P969</f>
        <v>27</v>
      </c>
      <c r="C386" s="508" t="str">
        <f>FE!$A969</f>
        <v>780118</v>
      </c>
      <c r="D386" s="510" t="str">
        <f>FE!$B969</f>
        <v>Molnár András</v>
      </c>
      <c r="E386" s="510" t="str">
        <f>FE!$C969</f>
        <v>Vízügyi SC</v>
      </c>
      <c r="F386" s="508">
        <f>FE!$N969</f>
        <v>27</v>
      </c>
      <c r="G386" s="508">
        <f>FE!$O969</f>
        <v>0</v>
      </c>
      <c r="H386" s="490"/>
    </row>
    <row r="387" spans="1:8" ht="18" customHeight="1" x14ac:dyDescent="0.3">
      <c r="A387" s="508">
        <f>FE!$Q168</f>
        <v>380</v>
      </c>
      <c r="B387" s="509">
        <f>FE!$P168</f>
        <v>27</v>
      </c>
      <c r="C387" s="508" t="str">
        <f>FE!$A168</f>
        <v>050130</v>
      </c>
      <c r="D387" s="510" t="str">
        <f>FE!$B168</f>
        <v>Boros Botond</v>
      </c>
      <c r="E387" s="510" t="str">
        <f>FE!$C168</f>
        <v>Gy.Elektr.</v>
      </c>
      <c r="F387" s="508">
        <f>FE!$N168</f>
        <v>27</v>
      </c>
      <c r="G387" s="508">
        <f>FE!$O168</f>
        <v>0</v>
      </c>
      <c r="H387" s="490"/>
    </row>
    <row r="388" spans="1:8" ht="18" customHeight="1" x14ac:dyDescent="0.3">
      <c r="A388" s="508">
        <f>FE!$Q274</f>
        <v>380</v>
      </c>
      <c r="B388" s="509">
        <f>FE!$P274</f>
        <v>27</v>
      </c>
      <c r="C388" s="508" t="str">
        <f>FE!$A274</f>
        <v>081228</v>
      </c>
      <c r="D388" s="510" t="str">
        <f>FE!$B274</f>
        <v>Desch Cole</v>
      </c>
      <c r="E388" s="510" t="str">
        <f>FE!$C274</f>
        <v>külföldi</v>
      </c>
      <c r="F388" s="508">
        <f>FE!$N274</f>
        <v>27</v>
      </c>
      <c r="G388" s="508">
        <f>FE!$O274</f>
        <v>0</v>
      </c>
      <c r="H388" s="490"/>
    </row>
    <row r="389" spans="1:8" ht="18" customHeight="1" x14ac:dyDescent="0.3">
      <c r="A389" s="508">
        <f>FE!$Q1112</f>
        <v>388</v>
      </c>
      <c r="B389" s="509">
        <f>FE!$P1112</f>
        <v>26</v>
      </c>
      <c r="C389" s="508" t="str">
        <f>FE!$A1112</f>
        <v>061025</v>
      </c>
      <c r="D389" s="510" t="str">
        <f>FE!$B1112</f>
        <v>Patai Dominik</v>
      </c>
      <c r="E389" s="510" t="str">
        <f>FE!$C1112</f>
        <v>Vasas SC</v>
      </c>
      <c r="F389" s="508">
        <f>FE!$N1112</f>
        <v>26</v>
      </c>
      <c r="G389" s="508">
        <f>FE!$O1112</f>
        <v>0</v>
      </c>
      <c r="H389" s="490"/>
    </row>
    <row r="390" spans="1:8" ht="18" customHeight="1" x14ac:dyDescent="0.3">
      <c r="A390" s="508">
        <f>FE!$Q277</f>
        <v>388</v>
      </c>
      <c r="B390" s="509">
        <f>FE!$P277</f>
        <v>26</v>
      </c>
      <c r="C390" s="508" t="str">
        <f>FE!$A277</f>
        <v>990803</v>
      </c>
      <c r="D390" s="510" t="str">
        <f>FE!$B277</f>
        <v>Dienes Krisztián</v>
      </c>
      <c r="E390" s="510" t="str">
        <f>FE!$C277</f>
        <v>Főv.Vízmű</v>
      </c>
      <c r="F390" s="508">
        <f>FE!$N277</f>
        <v>26</v>
      </c>
      <c r="G390" s="508">
        <f>FE!$O277</f>
        <v>0</v>
      </c>
      <c r="H390" s="490"/>
    </row>
    <row r="391" spans="1:8" ht="18" customHeight="1" x14ac:dyDescent="0.3">
      <c r="A391" s="508">
        <f>FE!$Q1191</f>
        <v>388</v>
      </c>
      <c r="B391" s="509">
        <f>FE!$P1191</f>
        <v>26</v>
      </c>
      <c r="C391" s="508">
        <f>FE!$A1191</f>
        <v>750110</v>
      </c>
      <c r="D391" s="510" t="str">
        <f>FE!$B1191</f>
        <v>Rekedt-Nagy Zoltán Attila</v>
      </c>
      <c r="E391" s="510" t="str">
        <f>FE!$C1191</f>
        <v>KVTK</v>
      </c>
      <c r="F391" s="508">
        <f>FE!$N1191</f>
        <v>26</v>
      </c>
      <c r="G391" s="508">
        <f>FE!$O1191</f>
        <v>0</v>
      </c>
      <c r="H391" s="490"/>
    </row>
    <row r="392" spans="1:8" ht="18" customHeight="1" x14ac:dyDescent="0.3">
      <c r="A392" s="508">
        <f>FE!$Q1437</f>
        <v>388</v>
      </c>
      <c r="B392" s="509">
        <f>FE!$P1437</f>
        <v>26</v>
      </c>
      <c r="C392" s="508" t="str">
        <f>FE!$A1437</f>
        <v>881114</v>
      </c>
      <c r="D392" s="510" t="str">
        <f>FE!$B1437</f>
        <v>Tápi Viktor</v>
      </c>
      <c r="E392" s="510" t="str">
        <f>FE!$C1437</f>
        <v>Muschkétás TC</v>
      </c>
      <c r="F392" s="508">
        <f>FE!$N1437</f>
        <v>26</v>
      </c>
      <c r="G392" s="508">
        <f>FE!$O1437</f>
        <v>0</v>
      </c>
      <c r="H392" s="490"/>
    </row>
    <row r="393" spans="1:8" ht="18" customHeight="1" x14ac:dyDescent="0.3">
      <c r="A393" s="508">
        <f>FE!$Q472</f>
        <v>388</v>
      </c>
      <c r="B393" s="509">
        <f>FE!$P472</f>
        <v>26</v>
      </c>
      <c r="C393" s="508" t="str">
        <f>FE!$A472</f>
        <v>091212</v>
      </c>
      <c r="D393" s="510" t="str">
        <f>FE!$B472</f>
        <v>Haagen Huba</v>
      </c>
      <c r="E393" s="510" t="str">
        <f>FE!$C472</f>
        <v>Okos Tenisz</v>
      </c>
      <c r="F393" s="508">
        <f>FE!$N472</f>
        <v>26</v>
      </c>
      <c r="G393" s="508">
        <f>FE!$O472</f>
        <v>0</v>
      </c>
      <c r="H393" s="490"/>
    </row>
    <row r="394" spans="1:8" ht="18" customHeight="1" x14ac:dyDescent="0.3">
      <c r="A394" s="508">
        <f>FE!$Q104</f>
        <v>388</v>
      </c>
      <c r="B394" s="509">
        <f>FE!$P104</f>
        <v>26</v>
      </c>
      <c r="C394" s="508" t="str">
        <f>FE!$A104</f>
        <v>860820</v>
      </c>
      <c r="D394" s="510" t="str">
        <f>FE!$B104</f>
        <v>Bellér Gábor dr.</v>
      </c>
      <c r="E394" s="510" t="str">
        <f>FE!$C104</f>
        <v>DEAC</v>
      </c>
      <c r="F394" s="508">
        <f>FE!$N104</f>
        <v>26</v>
      </c>
      <c r="G394" s="508">
        <f>FE!$O104</f>
        <v>0</v>
      </c>
      <c r="H394" s="490"/>
    </row>
    <row r="395" spans="1:8" ht="18" customHeight="1" x14ac:dyDescent="0.3">
      <c r="A395" s="508">
        <f>FE!$Q1573</f>
        <v>388</v>
      </c>
      <c r="B395" s="509">
        <f>FE!$P1573</f>
        <v>26</v>
      </c>
      <c r="C395" s="508" t="str">
        <f>FE!$A1573</f>
        <v>8401051</v>
      </c>
      <c r="D395" s="510" t="str">
        <f>FE!$B1573</f>
        <v>Varga Márk dr.</v>
      </c>
      <c r="E395" s="510" t="str">
        <f>FE!$C1573</f>
        <v>Gy.Lendület</v>
      </c>
      <c r="F395" s="508">
        <f>FE!$N1573</f>
        <v>26</v>
      </c>
      <c r="G395" s="508">
        <f>FE!$O1573</f>
        <v>0</v>
      </c>
      <c r="H395" s="490"/>
    </row>
    <row r="396" spans="1:8" ht="18" customHeight="1" x14ac:dyDescent="0.3">
      <c r="A396" s="508">
        <f>FE!$Q829</f>
        <v>388</v>
      </c>
      <c r="B396" s="509">
        <f>FE!$P829</f>
        <v>26</v>
      </c>
      <c r="C396" s="508" t="str">
        <f>FE!$A829</f>
        <v>0801141</v>
      </c>
      <c r="D396" s="510" t="str">
        <f>FE!$B829</f>
        <v>Ladár Levente Lajos</v>
      </c>
      <c r="E396" s="510" t="str">
        <f>FE!$C829</f>
        <v>MTK</v>
      </c>
      <c r="F396" s="508">
        <f>FE!$N829</f>
        <v>26</v>
      </c>
      <c r="G396" s="508">
        <f>FE!$O829</f>
        <v>0</v>
      </c>
      <c r="H396" s="490"/>
    </row>
    <row r="397" spans="1:8" ht="18" customHeight="1" x14ac:dyDescent="0.3">
      <c r="A397" s="508">
        <f>FE!$Q857</f>
        <v>396</v>
      </c>
      <c r="B397" s="509">
        <f>FE!$P857</f>
        <v>25</v>
      </c>
      <c r="C397" s="508" t="str">
        <f>FE!$A857</f>
        <v>740608</v>
      </c>
      <c r="D397" s="510" t="str">
        <f>FE!$B857</f>
        <v>Lipták János</v>
      </c>
      <c r="E397" s="510" t="str">
        <f>FE!$C857</f>
        <v>Kőszegi SE</v>
      </c>
      <c r="F397" s="508">
        <f>FE!$N857</f>
        <v>25</v>
      </c>
      <c r="G397" s="508">
        <f>FE!$O857</f>
        <v>0</v>
      </c>
      <c r="H397" s="490"/>
    </row>
    <row r="398" spans="1:8" ht="18" customHeight="1" x14ac:dyDescent="0.3">
      <c r="A398" s="508">
        <f>FE!$Q406</f>
        <v>396</v>
      </c>
      <c r="B398" s="509">
        <f>FE!$P406</f>
        <v>25</v>
      </c>
      <c r="C398" s="508" t="str">
        <f>FE!$A406</f>
        <v>060707</v>
      </c>
      <c r="D398" s="510" t="str">
        <f>FE!$B406</f>
        <v>Garami József</v>
      </c>
      <c r="E398" s="510" t="str">
        <f>FE!$C406</f>
        <v>Pécs VTC</v>
      </c>
      <c r="F398" s="508">
        <f>FE!$N406</f>
        <v>25</v>
      </c>
      <c r="G398" s="508">
        <f>FE!$O406</f>
        <v>0</v>
      </c>
      <c r="H398" s="490"/>
    </row>
    <row r="399" spans="1:8" ht="18" customHeight="1" x14ac:dyDescent="0.3">
      <c r="A399" s="508">
        <f>FE!$Q1265</f>
        <v>396</v>
      </c>
      <c r="B399" s="509">
        <f>FE!$P1265</f>
        <v>25</v>
      </c>
      <c r="C399" s="508" t="str">
        <f>FE!$A1265</f>
        <v>0510130</v>
      </c>
      <c r="D399" s="510" t="str">
        <f>FE!$B1265</f>
        <v>Skribek Ádám</v>
      </c>
      <c r="E399" s="510" t="str">
        <f>FE!$C1265</f>
        <v>Gellért SE</v>
      </c>
      <c r="F399" s="508">
        <f>FE!$N1265</f>
        <v>25</v>
      </c>
      <c r="G399" s="508">
        <f>FE!$O1265</f>
        <v>0</v>
      </c>
      <c r="H399" s="490"/>
    </row>
    <row r="400" spans="1:8" ht="18" customHeight="1" x14ac:dyDescent="0.3">
      <c r="A400" s="508">
        <f>FE!$Q46</f>
        <v>396</v>
      </c>
      <c r="B400" s="509">
        <f>FE!$P46</f>
        <v>25</v>
      </c>
      <c r="C400" s="508" t="str">
        <f>FE!$A46</f>
        <v>0405270</v>
      </c>
      <c r="D400" s="510" t="str">
        <f>FE!$B46</f>
        <v>Bakó Bálint Gergő</v>
      </c>
      <c r="E400" s="510" t="str">
        <f>FE!$C46</f>
        <v>SVSE</v>
      </c>
      <c r="F400" s="508">
        <f>FE!$N46</f>
        <v>25</v>
      </c>
      <c r="G400" s="508">
        <f>FE!$O46</f>
        <v>0</v>
      </c>
      <c r="H400" s="490"/>
    </row>
    <row r="401" spans="1:8" ht="18" customHeight="1" x14ac:dyDescent="0.3">
      <c r="A401" s="508">
        <f>FE!$Q427</f>
        <v>396</v>
      </c>
      <c r="B401" s="509">
        <f>FE!$P427</f>
        <v>25</v>
      </c>
      <c r="C401" s="508" t="str">
        <f>FE!$A427</f>
        <v>030430</v>
      </c>
      <c r="D401" s="510" t="str">
        <f>FE!$B427</f>
        <v>Gombás Péter</v>
      </c>
      <c r="E401" s="510" t="str">
        <f>FE!$C427</f>
        <v>Kiskút TK</v>
      </c>
      <c r="F401" s="508">
        <f>FE!$N427</f>
        <v>25</v>
      </c>
      <c r="G401" s="508">
        <f>FE!$O427</f>
        <v>0</v>
      </c>
      <c r="H401" s="490"/>
    </row>
    <row r="402" spans="1:8" ht="18" customHeight="1" x14ac:dyDescent="0.3">
      <c r="A402" s="508">
        <f>FE!$Q585</f>
        <v>396</v>
      </c>
      <c r="B402" s="509">
        <f>FE!$P585</f>
        <v>25</v>
      </c>
      <c r="C402" s="508" t="str">
        <f>FE!$A585</f>
        <v>9911120</v>
      </c>
      <c r="D402" s="510" t="str">
        <f>FE!$B585</f>
        <v>Ifkovics Benedek</v>
      </c>
      <c r="E402" s="510" t="str">
        <f>FE!$C585</f>
        <v>CO-OP Star</v>
      </c>
      <c r="F402" s="508">
        <f>FE!$N585</f>
        <v>25</v>
      </c>
      <c r="G402" s="508">
        <f>FE!$O585</f>
        <v>0</v>
      </c>
      <c r="H402" s="490"/>
    </row>
    <row r="403" spans="1:8" ht="18" customHeight="1" x14ac:dyDescent="0.3">
      <c r="A403" s="508">
        <f>FE!$Q40</f>
        <v>396</v>
      </c>
      <c r="B403" s="509">
        <f>FE!$P40</f>
        <v>25</v>
      </c>
      <c r="C403" s="508" t="str">
        <f>FE!$A40</f>
        <v>801004</v>
      </c>
      <c r="D403" s="510" t="str">
        <f>FE!$B40</f>
        <v>Bagdi Árpád Gyula Dr.</v>
      </c>
      <c r="E403" s="510" t="str">
        <f>FE!$C40</f>
        <v>Tszk Gyula</v>
      </c>
      <c r="F403" s="508">
        <f>FE!$N40</f>
        <v>25</v>
      </c>
      <c r="G403" s="508">
        <f>FE!$O40</f>
        <v>0</v>
      </c>
      <c r="H403" s="490"/>
    </row>
    <row r="404" spans="1:8" ht="18" customHeight="1" x14ac:dyDescent="0.3">
      <c r="A404" s="508">
        <f>FE!$Q764</f>
        <v>396</v>
      </c>
      <c r="B404" s="509">
        <f>FE!$P764</f>
        <v>25</v>
      </c>
      <c r="C404" s="508" t="str">
        <f>FE!$A764</f>
        <v>0611240</v>
      </c>
      <c r="D404" s="510" t="str">
        <f>FE!$B764</f>
        <v>Körösladányi Bence</v>
      </c>
      <c r="E404" s="510" t="str">
        <f>FE!$C764</f>
        <v>Árpádföld</v>
      </c>
      <c r="F404" s="508">
        <f>FE!$N764</f>
        <v>25</v>
      </c>
      <c r="G404" s="508">
        <f>FE!$O764</f>
        <v>0</v>
      </c>
      <c r="H404" s="490"/>
    </row>
    <row r="405" spans="1:8" ht="18" customHeight="1" x14ac:dyDescent="0.3">
      <c r="A405" s="508">
        <f>FE!$Q504</f>
        <v>396</v>
      </c>
      <c r="B405" s="509">
        <f>FE!$P504</f>
        <v>25</v>
      </c>
      <c r="C405" s="508" t="str">
        <f>FE!$A504</f>
        <v>010710</v>
      </c>
      <c r="D405" s="510" t="str">
        <f>FE!$B504</f>
        <v>Haunold Máté</v>
      </c>
      <c r="E405" s="510" t="str">
        <f>FE!$C504</f>
        <v>MTK</v>
      </c>
      <c r="F405" s="508">
        <f>FE!$N504</f>
        <v>25</v>
      </c>
      <c r="G405" s="508">
        <f>FE!$O504</f>
        <v>0</v>
      </c>
      <c r="H405" s="490"/>
    </row>
    <row r="406" spans="1:8" ht="18" customHeight="1" x14ac:dyDescent="0.3">
      <c r="A406" s="508">
        <f>FE!$Q1654</f>
        <v>396</v>
      </c>
      <c r="B406" s="509">
        <f>FE!$P1654</f>
        <v>25</v>
      </c>
      <c r="C406" s="508" t="str">
        <f>FE!$A1654</f>
        <v>840514</v>
      </c>
      <c r="D406" s="510" t="str">
        <f>FE!$B1654</f>
        <v>Zimányi Róbert G. dr.</v>
      </c>
      <c r="E406" s="510" t="str">
        <f>FE!$C1654</f>
        <v>Evopro SE</v>
      </c>
      <c r="F406" s="508">
        <f>FE!$N1654</f>
        <v>25</v>
      </c>
      <c r="G406" s="508">
        <f>FE!$O1654</f>
        <v>0</v>
      </c>
      <c r="H406" s="490"/>
    </row>
    <row r="407" spans="1:8" ht="18" customHeight="1" x14ac:dyDescent="0.3">
      <c r="A407" s="508">
        <f>FE!$Q719</f>
        <v>396</v>
      </c>
      <c r="B407" s="509">
        <f>FE!$P719</f>
        <v>25</v>
      </c>
      <c r="C407" s="508" t="str">
        <f>FE!$A719</f>
        <v>0910310</v>
      </c>
      <c r="D407" s="510" t="str">
        <f>FE!$B719</f>
        <v>Kistamás Kornél</v>
      </c>
      <c r="E407" s="510" t="str">
        <f>FE!$C719</f>
        <v>SVSE</v>
      </c>
      <c r="F407" s="508">
        <f>FE!$N719</f>
        <v>25</v>
      </c>
      <c r="G407" s="508">
        <f>FE!$O719</f>
        <v>0</v>
      </c>
      <c r="H407" s="490"/>
    </row>
    <row r="408" spans="1:8" ht="18" customHeight="1" x14ac:dyDescent="0.3">
      <c r="A408" s="508">
        <f>FE!$Q485</f>
        <v>407</v>
      </c>
      <c r="B408" s="509">
        <f>FE!$P485</f>
        <v>24</v>
      </c>
      <c r="C408" s="508" t="str">
        <f>FE!$A485</f>
        <v>900803</v>
      </c>
      <c r="D408" s="510" t="str">
        <f>FE!$B485</f>
        <v>Halász László</v>
      </c>
      <c r="E408" s="510" t="str">
        <f>FE!$C485</f>
        <v>Szegedi VTK</v>
      </c>
      <c r="F408" s="508">
        <f>FE!$N485</f>
        <v>24</v>
      </c>
      <c r="G408" s="508">
        <f>FE!$O485</f>
        <v>0</v>
      </c>
      <c r="H408" s="490"/>
    </row>
    <row r="409" spans="1:8" ht="18" customHeight="1" x14ac:dyDescent="0.3">
      <c r="A409" s="508">
        <f>FE!$Q156</f>
        <v>407</v>
      </c>
      <c r="B409" s="509">
        <f>FE!$P156</f>
        <v>24</v>
      </c>
      <c r="C409" s="508" t="str">
        <f>FE!$A156</f>
        <v>610214</v>
      </c>
      <c r="D409" s="510" t="str">
        <f>FE!$B156</f>
        <v>Bolgár János</v>
      </c>
      <c r="E409" s="510" t="str">
        <f>FE!$C156</f>
        <v>Liget TE</v>
      </c>
      <c r="F409" s="508">
        <f>FE!$N156</f>
        <v>24</v>
      </c>
      <c r="G409" s="508">
        <f>FE!$O156</f>
        <v>0</v>
      </c>
      <c r="H409" s="490"/>
    </row>
    <row r="410" spans="1:8" ht="18" customHeight="1" x14ac:dyDescent="0.3">
      <c r="A410" s="508">
        <f>FE!$Q1159</f>
        <v>407</v>
      </c>
      <c r="B410" s="509">
        <f>FE!$P1159</f>
        <v>24</v>
      </c>
      <c r="C410" s="508">
        <f>FE!$A1159</f>
        <v>860501</v>
      </c>
      <c r="D410" s="510" t="str">
        <f>FE!$B1159</f>
        <v>Pohl Gábor</v>
      </c>
      <c r="E410" s="510" t="str">
        <f>FE!$C1159</f>
        <v>Bólyi SE</v>
      </c>
      <c r="F410" s="508">
        <f>FE!$N1159</f>
        <v>24</v>
      </c>
      <c r="G410" s="508">
        <f>FE!$O1159</f>
        <v>0</v>
      </c>
      <c r="H410" s="490"/>
    </row>
    <row r="411" spans="1:8" ht="18" customHeight="1" x14ac:dyDescent="0.3">
      <c r="A411" s="508">
        <f>FE!$Q1014</f>
        <v>407</v>
      </c>
      <c r="B411" s="509">
        <f>FE!$P1014</f>
        <v>24</v>
      </c>
      <c r="C411" s="508" t="str">
        <f>FE!$A1014</f>
        <v>0409110</v>
      </c>
      <c r="D411" s="510" t="str">
        <f>FE!$B1014</f>
        <v>Nagy Dániel László</v>
      </c>
      <c r="E411" s="510" t="str">
        <f>FE!$C1014</f>
        <v>Pápai TC</v>
      </c>
      <c r="F411" s="508">
        <f>FE!$N1014</f>
        <v>24</v>
      </c>
      <c r="G411" s="508">
        <f>FE!$O1014</f>
        <v>0</v>
      </c>
      <c r="H411" s="490"/>
    </row>
    <row r="412" spans="1:8" ht="18" customHeight="1" x14ac:dyDescent="0.3">
      <c r="A412" s="508">
        <f>FE!$Q881</f>
        <v>407</v>
      </c>
      <c r="B412" s="509">
        <f>FE!$P881</f>
        <v>24</v>
      </c>
      <c r="C412" s="508" t="str">
        <f>FE!$A881</f>
        <v>910119</v>
      </c>
      <c r="D412" s="510" t="str">
        <f>FE!$B881</f>
        <v>Major Ádám</v>
      </c>
      <c r="E412" s="510" t="str">
        <f>FE!$C881</f>
        <v>Kaposvári TC</v>
      </c>
      <c r="F412" s="508">
        <f>FE!$N881</f>
        <v>24</v>
      </c>
      <c r="G412" s="508">
        <f>FE!$O881</f>
        <v>0</v>
      </c>
      <c r="H412" s="490"/>
    </row>
    <row r="413" spans="1:8" ht="18" customHeight="1" x14ac:dyDescent="0.3">
      <c r="A413" s="508">
        <f>FE!$Q604</f>
        <v>407</v>
      </c>
      <c r="B413" s="509">
        <f>FE!$P604</f>
        <v>24</v>
      </c>
      <c r="C413" s="508" t="str">
        <f>FE!$A604</f>
        <v>0601223</v>
      </c>
      <c r="D413" s="510" t="str">
        <f>FE!$B604</f>
        <v>Jelencsics Bálint</v>
      </c>
      <c r="E413" s="510" t="str">
        <f>FE!$C604</f>
        <v>GM Tennis Club</v>
      </c>
      <c r="F413" s="508">
        <f>FE!$N604</f>
        <v>24</v>
      </c>
      <c r="G413" s="508">
        <f>FE!$O604</f>
        <v>0</v>
      </c>
      <c r="H413" s="490"/>
    </row>
    <row r="414" spans="1:8" ht="18" customHeight="1" x14ac:dyDescent="0.3">
      <c r="A414" s="508">
        <f>FE!$Q138</f>
        <v>407</v>
      </c>
      <c r="B414" s="509">
        <f>FE!$P138</f>
        <v>24</v>
      </c>
      <c r="C414" s="508">
        <f>FE!$A138</f>
        <v>850326</v>
      </c>
      <c r="D414" s="510" t="str">
        <f>FE!$B138</f>
        <v>Bíró Ádám</v>
      </c>
      <c r="E414" s="510" t="str">
        <f>FE!$C138</f>
        <v>Ász Veszprém</v>
      </c>
      <c r="F414" s="508">
        <f>FE!$N138</f>
        <v>24</v>
      </c>
      <c r="G414" s="508">
        <f>FE!$O138</f>
        <v>0</v>
      </c>
      <c r="H414" s="490"/>
    </row>
    <row r="415" spans="1:8" ht="18" customHeight="1" x14ac:dyDescent="0.3">
      <c r="A415" s="508">
        <f>FE!$Q1131</f>
        <v>407</v>
      </c>
      <c r="B415" s="509">
        <f>FE!$P1131</f>
        <v>24</v>
      </c>
      <c r="C415" s="508">
        <f>FE!$A1131</f>
        <v>750412</v>
      </c>
      <c r="D415" s="510" t="str">
        <f>FE!$B1131</f>
        <v>Pesztenlehrer Zsolt</v>
      </c>
      <c r="E415" s="510" t="str">
        <f>FE!$C1131</f>
        <v>Gy.Elektr.</v>
      </c>
      <c r="F415" s="508">
        <f>FE!$N1131</f>
        <v>24</v>
      </c>
      <c r="G415" s="508">
        <f>FE!$O1131</f>
        <v>0</v>
      </c>
      <c r="H415" s="490"/>
    </row>
    <row r="416" spans="1:8" ht="18" customHeight="1" x14ac:dyDescent="0.3">
      <c r="A416" s="508">
        <f>FE!$Q975</f>
        <v>407</v>
      </c>
      <c r="B416" s="509">
        <f>FE!$P975</f>
        <v>24</v>
      </c>
      <c r="C416" s="508" t="str">
        <f>FE!$A975</f>
        <v>051207</v>
      </c>
      <c r="D416" s="510" t="str">
        <f>FE!$B975</f>
        <v>Molnár Dávid</v>
      </c>
      <c r="E416" s="510" t="str">
        <f>FE!$C975</f>
        <v>Nemzedék SE</v>
      </c>
      <c r="F416" s="508">
        <f>FE!$N975</f>
        <v>24</v>
      </c>
      <c r="G416" s="508">
        <f>FE!$O975</f>
        <v>0</v>
      </c>
      <c r="H416" s="490"/>
    </row>
    <row r="417" spans="1:8" ht="18" customHeight="1" x14ac:dyDescent="0.3">
      <c r="A417" s="508">
        <f>FE!$Q1459</f>
        <v>407</v>
      </c>
      <c r="B417" s="509">
        <f>FE!$P1459</f>
        <v>24</v>
      </c>
      <c r="C417" s="508" t="str">
        <f>FE!$A1459</f>
        <v>8801141</v>
      </c>
      <c r="D417" s="510" t="str">
        <f>FE!$B1459</f>
        <v>Tiba Roland</v>
      </c>
      <c r="E417" s="510" t="str">
        <f>FE!$C1459</f>
        <v>BVSC</v>
      </c>
      <c r="F417" s="508">
        <f>FE!$N1459</f>
        <v>24</v>
      </c>
      <c r="G417" s="508">
        <f>FE!$O1459</f>
        <v>0</v>
      </c>
      <c r="H417" s="490"/>
    </row>
    <row r="418" spans="1:8" ht="18" customHeight="1" x14ac:dyDescent="0.3">
      <c r="A418" s="508">
        <f>FE!$Q266</f>
        <v>407</v>
      </c>
      <c r="B418" s="509">
        <f>FE!$P266</f>
        <v>24</v>
      </c>
      <c r="C418" s="508" t="str">
        <f>FE!$A266</f>
        <v>7803160</v>
      </c>
      <c r="D418" s="510" t="str">
        <f>FE!$B266</f>
        <v>Décsi Tibor</v>
      </c>
      <c r="E418" s="510" t="str">
        <f>FE!$C266</f>
        <v>Dorogi AC</v>
      </c>
      <c r="F418" s="508">
        <f>FE!$N266</f>
        <v>24</v>
      </c>
      <c r="G418" s="508">
        <f>FE!$O266</f>
        <v>0</v>
      </c>
      <c r="H418" s="490"/>
    </row>
    <row r="419" spans="1:8" ht="18" customHeight="1" x14ac:dyDescent="0.3">
      <c r="A419" s="508">
        <f>FE!$Q310</f>
        <v>407</v>
      </c>
      <c r="B419" s="509">
        <f>FE!$P310</f>
        <v>24</v>
      </c>
      <c r="C419" s="508" t="str">
        <f>FE!$A310</f>
        <v>950616</v>
      </c>
      <c r="D419" s="510" t="str">
        <f>FE!$B310</f>
        <v>Dumity Ádám</v>
      </c>
      <c r="E419" s="510" t="str">
        <f>FE!$C310</f>
        <v>TI Veszprém</v>
      </c>
      <c r="F419" s="508">
        <f>FE!$N310</f>
        <v>24</v>
      </c>
      <c r="G419" s="508">
        <f>FE!$O310</f>
        <v>0</v>
      </c>
      <c r="H419" s="490"/>
    </row>
    <row r="420" spans="1:8" ht="18" customHeight="1" x14ac:dyDescent="0.3">
      <c r="A420" s="508">
        <f>FE!$Q19</f>
        <v>407</v>
      </c>
      <c r="B420" s="509">
        <f>FE!$P19</f>
        <v>24</v>
      </c>
      <c r="C420" s="508" t="str">
        <f>FE!$A19</f>
        <v>590305</v>
      </c>
      <c r="D420" s="510" t="str">
        <f>FE!$B19</f>
        <v>Amberger Árpád</v>
      </c>
      <c r="E420" s="510" t="str">
        <f>FE!$C19</f>
        <v>Árpádföld</v>
      </c>
      <c r="F420" s="508">
        <f>FE!$N19</f>
        <v>24</v>
      </c>
      <c r="G420" s="508">
        <f>FE!$O19</f>
        <v>0</v>
      </c>
      <c r="H420" s="490"/>
    </row>
    <row r="421" spans="1:8" ht="18" customHeight="1" x14ac:dyDescent="0.3">
      <c r="A421" s="508">
        <f>FE!$Q1417</f>
        <v>407</v>
      </c>
      <c r="B421" s="509">
        <f>FE!$P1417</f>
        <v>24</v>
      </c>
      <c r="C421" s="508">
        <f>FE!$A1417</f>
        <v>800611</v>
      </c>
      <c r="D421" s="510" t="str">
        <f>FE!$B1417</f>
        <v>Szuper Levente</v>
      </c>
      <c r="E421" s="510" t="str">
        <f>FE!$C1417</f>
        <v>P.solymok</v>
      </c>
      <c r="F421" s="508">
        <f>FE!$N1417</f>
        <v>24</v>
      </c>
      <c r="G421" s="508">
        <f>FE!$O1417</f>
        <v>0</v>
      </c>
      <c r="H421" s="490"/>
    </row>
    <row r="422" spans="1:8" ht="18" customHeight="1" x14ac:dyDescent="0.3">
      <c r="A422" s="508">
        <f>FE!$Q1155</f>
        <v>407</v>
      </c>
      <c r="B422" s="509">
        <f>FE!$P1155</f>
        <v>24</v>
      </c>
      <c r="C422" s="508" t="str">
        <f>FE!$A1155</f>
        <v>0505311</v>
      </c>
      <c r="D422" s="510" t="str">
        <f>FE!$B1155</f>
        <v>Piskarev Alexandr</v>
      </c>
      <c r="E422" s="510" t="str">
        <f>FE!$C1155</f>
        <v>külf.</v>
      </c>
      <c r="F422" s="508">
        <f>FE!$N1155</f>
        <v>24</v>
      </c>
      <c r="G422" s="508">
        <f>FE!$O1155</f>
        <v>0</v>
      </c>
      <c r="H422" s="490"/>
    </row>
    <row r="423" spans="1:8" ht="18" customHeight="1" x14ac:dyDescent="0.3">
      <c r="A423" s="508">
        <f>FE!$Q707</f>
        <v>407</v>
      </c>
      <c r="B423" s="509">
        <f>FE!$P707</f>
        <v>24</v>
      </c>
      <c r="C423" s="508" t="str">
        <f>FE!$A707</f>
        <v>790602</v>
      </c>
      <c r="D423" s="510" t="str">
        <f>FE!$B707</f>
        <v>Kiss György</v>
      </c>
      <c r="E423" s="510" t="str">
        <f>FE!$C707</f>
        <v>Gellért SE</v>
      </c>
      <c r="F423" s="508">
        <f>FE!$N707</f>
        <v>24</v>
      </c>
      <c r="G423" s="508">
        <f>FE!$O707</f>
        <v>0</v>
      </c>
      <c r="H423" s="490"/>
    </row>
    <row r="424" spans="1:8" ht="18" customHeight="1" x14ac:dyDescent="0.3">
      <c r="A424" s="508">
        <f>FE!$Q745</f>
        <v>423</v>
      </c>
      <c r="B424" s="509">
        <f>FE!$P745</f>
        <v>23</v>
      </c>
      <c r="C424" s="508" t="str">
        <f>FE!$A745</f>
        <v>761214</v>
      </c>
      <c r="D424" s="510" t="str">
        <f>FE!$B745</f>
        <v>Kollár Lajos</v>
      </c>
      <c r="E424" s="510" t="str">
        <f>FE!$C745</f>
        <v>Dorogi AC</v>
      </c>
      <c r="F424" s="508">
        <f>FE!$N745</f>
        <v>23</v>
      </c>
      <c r="G424" s="508">
        <f>FE!$O745</f>
        <v>0</v>
      </c>
      <c r="H424" s="490"/>
    </row>
    <row r="425" spans="1:8" ht="18" customHeight="1" x14ac:dyDescent="0.3">
      <c r="A425" s="508">
        <f>FE!$Q1339</f>
        <v>423</v>
      </c>
      <c r="B425" s="509">
        <f>FE!$P1339</f>
        <v>23</v>
      </c>
      <c r="C425" s="508" t="str">
        <f>FE!$A1339</f>
        <v>740214</v>
      </c>
      <c r="D425" s="510" t="str">
        <f>FE!$B1339</f>
        <v>Szántó D. András</v>
      </c>
      <c r="E425" s="510" t="str">
        <f>FE!$C1339</f>
        <v>Ganz EKM</v>
      </c>
      <c r="F425" s="508">
        <f>FE!$N1339</f>
        <v>23</v>
      </c>
      <c r="G425" s="508">
        <f>FE!$O1339</f>
        <v>0</v>
      </c>
      <c r="H425" s="490"/>
    </row>
    <row r="426" spans="1:8" ht="18" customHeight="1" x14ac:dyDescent="0.3">
      <c r="A426" s="508">
        <f>FE!$Q324</f>
        <v>423</v>
      </c>
      <c r="B426" s="509">
        <f>FE!$P324</f>
        <v>23</v>
      </c>
      <c r="C426" s="508" t="str">
        <f>FE!$A324</f>
        <v>8202050</v>
      </c>
      <c r="D426" s="510" t="str">
        <f>FE!$B324</f>
        <v>Eöri Márk</v>
      </c>
      <c r="E426" s="510" t="str">
        <f>FE!$C324</f>
        <v>Építők TK</v>
      </c>
      <c r="F426" s="508">
        <f>FE!$N324</f>
        <v>23</v>
      </c>
      <c r="G426" s="508">
        <f>FE!$O324</f>
        <v>0</v>
      </c>
      <c r="H426" s="490"/>
    </row>
    <row r="427" spans="1:8" ht="18" customHeight="1" x14ac:dyDescent="0.3">
      <c r="A427" s="508">
        <f>FE!$Q981</f>
        <v>423</v>
      </c>
      <c r="B427" s="509">
        <f>FE!$P981</f>
        <v>23</v>
      </c>
      <c r="C427" s="508" t="str">
        <f>FE!$A981</f>
        <v>060912</v>
      </c>
      <c r="D427" s="510" t="str">
        <f>FE!$B981</f>
        <v>Molnár Milán</v>
      </c>
      <c r="E427" s="510" t="str">
        <f>FE!$C981</f>
        <v>Viharsarok</v>
      </c>
      <c r="F427" s="508">
        <f>FE!$N981</f>
        <v>23</v>
      </c>
      <c r="G427" s="508">
        <f>FE!$O981</f>
        <v>0</v>
      </c>
      <c r="H427" s="490"/>
    </row>
    <row r="428" spans="1:8" ht="18" customHeight="1" x14ac:dyDescent="0.3">
      <c r="A428" s="508">
        <f>FE!$Q634</f>
        <v>423</v>
      </c>
      <c r="B428" s="509">
        <f>FE!$P634</f>
        <v>23</v>
      </c>
      <c r="C428" s="508">
        <f>FE!$A634</f>
        <v>920101</v>
      </c>
      <c r="D428" s="510" t="str">
        <f>FE!$B634</f>
        <v>Kamarás Gergely</v>
      </c>
      <c r="E428" s="510" t="str">
        <f>FE!$C634</f>
        <v>Gyöngy TE</v>
      </c>
      <c r="F428" s="508">
        <f>FE!$N634</f>
        <v>23</v>
      </c>
      <c r="G428" s="508">
        <f>FE!$O634</f>
        <v>0</v>
      </c>
      <c r="H428" s="490"/>
    </row>
    <row r="429" spans="1:8" ht="18" customHeight="1" x14ac:dyDescent="0.3">
      <c r="A429" s="508">
        <f>FE!$Q988</f>
        <v>423</v>
      </c>
      <c r="B429" s="509">
        <f>FE!$P988</f>
        <v>23</v>
      </c>
      <c r="C429" s="508" t="str">
        <f>FE!$A988</f>
        <v>8005041</v>
      </c>
      <c r="D429" s="510" t="str">
        <f>FE!$B988</f>
        <v>Molnár Tamás</v>
      </c>
      <c r="E429" s="510" t="str">
        <f>FE!$C988</f>
        <v>Manufakt.</v>
      </c>
      <c r="F429" s="508">
        <f>FE!$N988</f>
        <v>23</v>
      </c>
      <c r="G429" s="508">
        <f>FE!$O988</f>
        <v>0</v>
      </c>
      <c r="H429" s="490"/>
    </row>
    <row r="430" spans="1:8" ht="18" customHeight="1" x14ac:dyDescent="0.3">
      <c r="A430" s="508">
        <f>FE!$Q149</f>
        <v>423</v>
      </c>
      <c r="B430" s="509">
        <f>FE!$P149</f>
        <v>23</v>
      </c>
      <c r="C430" s="508" t="str">
        <f>FE!$A149</f>
        <v>730724</v>
      </c>
      <c r="D430" s="510" t="str">
        <f>FE!$B149</f>
        <v>Bodnár Gábor</v>
      </c>
      <c r="E430" s="510" t="str">
        <f>FE!$C149</f>
        <v>Liget TE</v>
      </c>
      <c r="F430" s="508">
        <f>FE!$N149</f>
        <v>23</v>
      </c>
      <c r="G430" s="508">
        <f>FE!$O149</f>
        <v>0</v>
      </c>
      <c r="H430" s="490"/>
    </row>
    <row r="431" spans="1:8" ht="18" customHeight="1" x14ac:dyDescent="0.3">
      <c r="A431" s="508">
        <f>FE!$Q1144</f>
        <v>423</v>
      </c>
      <c r="B431" s="509">
        <f>FE!$P1144</f>
        <v>23</v>
      </c>
      <c r="C431" s="508" t="str">
        <f>FE!$A1144</f>
        <v>861111</v>
      </c>
      <c r="D431" s="510" t="str">
        <f>FE!$B1144</f>
        <v>Pintér Csaba András dr.</v>
      </c>
      <c r="E431" s="510" t="str">
        <f>FE!$C1144</f>
        <v>Gy.Elektr.</v>
      </c>
      <c r="F431" s="508">
        <f>FE!$N1144</f>
        <v>23</v>
      </c>
      <c r="G431" s="508">
        <f>FE!$O1144</f>
        <v>0</v>
      </c>
      <c r="H431" s="490"/>
    </row>
    <row r="432" spans="1:8" ht="18" customHeight="1" x14ac:dyDescent="0.3">
      <c r="A432" s="508">
        <f>FE!$Q1101</f>
        <v>423</v>
      </c>
      <c r="B432" s="509">
        <f>FE!$P1101</f>
        <v>23</v>
      </c>
      <c r="C432" s="508" t="str">
        <f>FE!$A1101</f>
        <v>9504010</v>
      </c>
      <c r="D432" s="510" t="str">
        <f>FE!$B1101</f>
        <v>Papp Márk</v>
      </c>
      <c r="E432" s="510" t="str">
        <f>FE!$C1101</f>
        <v>Fortuna SE</v>
      </c>
      <c r="F432" s="508">
        <f>FE!$N1101</f>
        <v>23</v>
      </c>
      <c r="G432" s="508">
        <f>FE!$O1101</f>
        <v>0</v>
      </c>
      <c r="H432" s="490"/>
    </row>
    <row r="433" spans="1:8" ht="18" customHeight="1" x14ac:dyDescent="0.3">
      <c r="A433" s="508">
        <f>FE!$Q1152</f>
        <v>423</v>
      </c>
      <c r="B433" s="509">
        <f>FE!$P1152</f>
        <v>23</v>
      </c>
      <c r="C433" s="508" t="str">
        <f>FE!$A1152</f>
        <v>0805060</v>
      </c>
      <c r="D433" s="510" t="str">
        <f>FE!$B1152</f>
        <v>Piros Máté</v>
      </c>
      <c r="E433" s="510" t="str">
        <f>FE!$C1152</f>
        <v>Marso TC</v>
      </c>
      <c r="F433" s="508">
        <f>FE!$N1152</f>
        <v>23</v>
      </c>
      <c r="G433" s="508">
        <f>FE!$O1152</f>
        <v>0</v>
      </c>
      <c r="H433" s="490"/>
    </row>
    <row r="434" spans="1:8" ht="18" customHeight="1" x14ac:dyDescent="0.3">
      <c r="A434" s="508">
        <f>FE!$Q401</f>
        <v>433</v>
      </c>
      <c r="B434" s="509">
        <f>FE!$P401</f>
        <v>22</v>
      </c>
      <c r="C434" s="508" t="str">
        <f>FE!$A401</f>
        <v>760222</v>
      </c>
      <c r="D434" s="510" t="str">
        <f>FE!$B401</f>
        <v>Galambos László</v>
      </c>
      <c r="E434" s="510" t="str">
        <f>FE!$C401</f>
        <v>Ball City SE</v>
      </c>
      <c r="F434" s="508">
        <f>FE!$N401</f>
        <v>22</v>
      </c>
      <c r="G434" s="508">
        <f>FE!$O401</f>
        <v>0</v>
      </c>
      <c r="H434" s="490"/>
    </row>
    <row r="435" spans="1:8" ht="18" customHeight="1" x14ac:dyDescent="0.3">
      <c r="A435" s="508">
        <f>FE!$Q1088</f>
        <v>433</v>
      </c>
      <c r="B435" s="509">
        <f>FE!$P1088</f>
        <v>22</v>
      </c>
      <c r="C435" s="508" t="str">
        <f>FE!$A1088</f>
        <v>720223</v>
      </c>
      <c r="D435" s="510" t="str">
        <f>FE!$B1088</f>
        <v>Pálmai Péter</v>
      </c>
      <c r="E435" s="510" t="str">
        <f>FE!$C1088</f>
        <v>Pécsi El.</v>
      </c>
      <c r="F435" s="508">
        <f>FE!$N1088</f>
        <v>22</v>
      </c>
      <c r="G435" s="508">
        <f>FE!$O1088</f>
        <v>0</v>
      </c>
      <c r="H435" s="490"/>
    </row>
    <row r="436" spans="1:8" ht="18" customHeight="1" x14ac:dyDescent="0.3">
      <c r="A436" s="508">
        <f>FE!$Q672</f>
        <v>433</v>
      </c>
      <c r="B436" s="509">
        <f>FE!$P672</f>
        <v>22</v>
      </c>
      <c r="C436" s="508" t="str">
        <f>FE!$A672</f>
        <v>090202</v>
      </c>
      <c r="D436" s="510" t="str">
        <f>FE!$B672</f>
        <v>Kerecsényi Gábor</v>
      </c>
      <c r="E436" s="510" t="str">
        <f>FE!$C672</f>
        <v>Haladás VSE</v>
      </c>
      <c r="F436" s="508">
        <f>FE!$N672</f>
        <v>22</v>
      </c>
      <c r="G436" s="508">
        <f>FE!$O672</f>
        <v>0</v>
      </c>
      <c r="H436" s="490"/>
    </row>
    <row r="437" spans="1:8" ht="18" customHeight="1" x14ac:dyDescent="0.3">
      <c r="A437" s="508">
        <f>FE!$Q391</f>
        <v>433</v>
      </c>
      <c r="B437" s="509">
        <f>FE!$P391</f>
        <v>22</v>
      </c>
      <c r="C437" s="508">
        <f>FE!$A391</f>
        <v>9409160</v>
      </c>
      <c r="D437" s="510" t="str">
        <f>FE!$B391</f>
        <v>Furus Noel</v>
      </c>
      <c r="E437" s="510" t="str">
        <f>FE!$C391</f>
        <v>Orosháza</v>
      </c>
      <c r="F437" s="508">
        <f>FE!$N391</f>
        <v>22</v>
      </c>
      <c r="G437" s="508">
        <f>FE!$O391</f>
        <v>0</v>
      </c>
      <c r="H437" s="490"/>
    </row>
    <row r="438" spans="1:8" ht="18" customHeight="1" x14ac:dyDescent="0.3">
      <c r="A438" s="508">
        <f>FE!$Q241</f>
        <v>433</v>
      </c>
      <c r="B438" s="509">
        <f>FE!$P241</f>
        <v>22</v>
      </c>
      <c r="C438" s="508" t="str">
        <f>FE!$A241</f>
        <v>830226</v>
      </c>
      <c r="D438" s="510" t="str">
        <f>FE!$B241</f>
        <v>Czabaj Gábor</v>
      </c>
      <c r="E438" s="510" t="str">
        <f>FE!$C241</f>
        <v>M.Telekom</v>
      </c>
      <c r="F438" s="508">
        <f>FE!$N241</f>
        <v>22</v>
      </c>
      <c r="G438" s="508">
        <f>FE!$O241</f>
        <v>0</v>
      </c>
      <c r="H438" s="490"/>
    </row>
    <row r="439" spans="1:8" ht="18" customHeight="1" x14ac:dyDescent="0.3">
      <c r="A439" s="508">
        <f>FE!$Q317</f>
        <v>433</v>
      </c>
      <c r="B439" s="509">
        <f>FE!$P317</f>
        <v>22</v>
      </c>
      <c r="C439" s="508" t="str">
        <f>FE!$A317</f>
        <v>831213</v>
      </c>
      <c r="D439" s="510" t="str">
        <f>FE!$B317</f>
        <v>Eiler Attila</v>
      </c>
      <c r="E439" s="510" t="str">
        <f>FE!$C317</f>
        <v>Kiskőrös</v>
      </c>
      <c r="F439" s="508">
        <f>FE!$N317</f>
        <v>22</v>
      </c>
      <c r="G439" s="508">
        <f>FE!$O317</f>
        <v>0</v>
      </c>
      <c r="H439" s="490"/>
    </row>
    <row r="440" spans="1:8" ht="18" customHeight="1" x14ac:dyDescent="0.3">
      <c r="A440" s="508">
        <f>FE!$Q578</f>
        <v>433</v>
      </c>
      <c r="B440" s="509">
        <f>FE!$P578</f>
        <v>22</v>
      </c>
      <c r="C440" s="508" t="str">
        <f>FE!$A578</f>
        <v>901106</v>
      </c>
      <c r="D440" s="510" t="str">
        <f>FE!$B578</f>
        <v>Horváthy Dániel</v>
      </c>
      <c r="E440" s="510" t="str">
        <f>FE!$C578</f>
        <v>Monor SE</v>
      </c>
      <c r="F440" s="508">
        <f>FE!$N578</f>
        <v>22</v>
      </c>
      <c r="G440" s="508">
        <f>FE!$O578</f>
        <v>0</v>
      </c>
      <c r="H440" s="490"/>
    </row>
    <row r="441" spans="1:8" ht="18" customHeight="1" x14ac:dyDescent="0.3">
      <c r="A441" s="508">
        <f>FE!$Q412</f>
        <v>433</v>
      </c>
      <c r="B441" s="509">
        <f>FE!$P412</f>
        <v>22</v>
      </c>
      <c r="C441" s="508" t="str">
        <f>FE!$A412</f>
        <v>7309160</v>
      </c>
      <c r="D441" s="510" t="str">
        <f>FE!$B412</f>
        <v>Gellén László</v>
      </c>
      <c r="E441" s="510" t="str">
        <f>FE!$C412</f>
        <v>B.almádi</v>
      </c>
      <c r="F441" s="508">
        <f>FE!$N412</f>
        <v>22</v>
      </c>
      <c r="G441" s="508">
        <f>FE!$O412</f>
        <v>0</v>
      </c>
      <c r="H441" s="490"/>
    </row>
    <row r="442" spans="1:8" ht="18" customHeight="1" x14ac:dyDescent="0.3">
      <c r="A442" s="508">
        <f>FE!$Q740</f>
        <v>433</v>
      </c>
      <c r="B442" s="509">
        <f>FE!$P740</f>
        <v>22</v>
      </c>
      <c r="C442" s="508" t="str">
        <f>FE!$A740</f>
        <v>790120</v>
      </c>
      <c r="D442" s="510" t="str">
        <f>FE!$B740</f>
        <v>Kohári Szilárd</v>
      </c>
      <c r="E442" s="510" t="str">
        <f>FE!$C740</f>
        <v>BVSC</v>
      </c>
      <c r="F442" s="508">
        <f>FE!$N740</f>
        <v>22</v>
      </c>
      <c r="G442" s="508">
        <f>FE!$O740</f>
        <v>0</v>
      </c>
      <c r="H442" s="490"/>
    </row>
    <row r="443" spans="1:8" ht="18" customHeight="1" x14ac:dyDescent="0.3">
      <c r="A443" s="508">
        <f>FE!$Q1100</f>
        <v>433</v>
      </c>
      <c r="B443" s="509">
        <f>FE!$P1100</f>
        <v>22</v>
      </c>
      <c r="C443" s="508" t="str">
        <f>FE!$A1100</f>
        <v>810223</v>
      </c>
      <c r="D443" s="510" t="str">
        <f>FE!$B1100</f>
        <v>Papp Jenő Dr.</v>
      </c>
      <c r="E443" s="510" t="str">
        <f>FE!$C1100</f>
        <v>PVTC</v>
      </c>
      <c r="F443" s="508">
        <f>FE!$N1100</f>
        <v>22</v>
      </c>
      <c r="G443" s="508">
        <f>FE!$O1100</f>
        <v>0</v>
      </c>
      <c r="H443" s="490"/>
    </row>
    <row r="444" spans="1:8" ht="18" customHeight="1" x14ac:dyDescent="0.3">
      <c r="A444" s="508">
        <f>FE!$Q1363</f>
        <v>433</v>
      </c>
      <c r="B444" s="509">
        <f>FE!$P1363</f>
        <v>22</v>
      </c>
      <c r="C444" s="508" t="str">
        <f>FE!$A1363</f>
        <v>900122</v>
      </c>
      <c r="D444" s="510" t="str">
        <f>FE!$B1363</f>
        <v>Szemes Bálint</v>
      </c>
      <c r="E444" s="510" t="str">
        <f>FE!$C1363</f>
        <v>Árpádföld</v>
      </c>
      <c r="F444" s="508">
        <f>FE!$N1363</f>
        <v>22</v>
      </c>
      <c r="G444" s="508">
        <f>FE!$O1363</f>
        <v>0</v>
      </c>
      <c r="H444" s="490"/>
    </row>
    <row r="445" spans="1:8" ht="18" customHeight="1" x14ac:dyDescent="0.3">
      <c r="A445" s="508">
        <f>FE!$Q1383</f>
        <v>433</v>
      </c>
      <c r="B445" s="509">
        <f>FE!$P1383</f>
        <v>22</v>
      </c>
      <c r="C445" s="508" t="str">
        <f>FE!$A1383</f>
        <v>8612050</v>
      </c>
      <c r="D445" s="510" t="str">
        <f>FE!$B1383</f>
        <v>Szikszai Péter</v>
      </c>
      <c r="E445" s="510" t="str">
        <f>FE!$C1383</f>
        <v>MLTC</v>
      </c>
      <c r="F445" s="508">
        <f>FE!$N1383</f>
        <v>22</v>
      </c>
      <c r="G445" s="508">
        <f>FE!$O1383</f>
        <v>0</v>
      </c>
      <c r="H445" s="490"/>
    </row>
    <row r="446" spans="1:8" ht="18" customHeight="1" x14ac:dyDescent="0.3">
      <c r="A446" s="508">
        <f>FE!$Q86</f>
        <v>433</v>
      </c>
      <c r="B446" s="509">
        <f>FE!$P86</f>
        <v>22</v>
      </c>
      <c r="C446" s="508" t="str">
        <f>FE!$A86</f>
        <v>900426</v>
      </c>
      <c r="D446" s="510" t="str">
        <f>FE!$B86</f>
        <v>Bártfai Bence dr.</v>
      </c>
      <c r="E446" s="510" t="str">
        <f>FE!$C86</f>
        <v>Kiskút TK</v>
      </c>
      <c r="F446" s="508">
        <f>FE!$N86</f>
        <v>22</v>
      </c>
      <c r="G446" s="508">
        <f>FE!$O86</f>
        <v>0</v>
      </c>
      <c r="H446" s="490"/>
    </row>
    <row r="447" spans="1:8" ht="18" customHeight="1" x14ac:dyDescent="0.3">
      <c r="A447" s="508">
        <f>FE!$Q195</f>
        <v>433</v>
      </c>
      <c r="B447" s="509">
        <f>FE!$P195</f>
        <v>22</v>
      </c>
      <c r="C447" s="508" t="str">
        <f>FE!$A195</f>
        <v>0609181</v>
      </c>
      <c r="D447" s="510" t="str">
        <f>FE!$B195</f>
        <v>Burcsi Bence</v>
      </c>
      <c r="E447" s="510" t="str">
        <f>FE!$C195</f>
        <v>W-Sport</v>
      </c>
      <c r="F447" s="508">
        <f>FE!$N195</f>
        <v>22</v>
      </c>
      <c r="G447" s="508">
        <f>FE!$O195</f>
        <v>0</v>
      </c>
      <c r="H447" s="490"/>
    </row>
    <row r="448" spans="1:8" ht="18" customHeight="1" x14ac:dyDescent="0.3">
      <c r="A448" s="508">
        <f>FE!$Q1057</f>
        <v>447</v>
      </c>
      <c r="B448" s="509">
        <f>FE!$P1057</f>
        <v>21</v>
      </c>
      <c r="C448" s="508" t="str">
        <f>FE!$A1057</f>
        <v>900918</v>
      </c>
      <c r="D448" s="510" t="str">
        <f>FE!$B1057</f>
        <v>Nyíri Tamás</v>
      </c>
      <c r="E448" s="510" t="str">
        <f>FE!$C1057</f>
        <v>DEAC</v>
      </c>
      <c r="F448" s="508">
        <f>FE!$N1057</f>
        <v>21</v>
      </c>
      <c r="G448" s="508">
        <f>FE!$O1057</f>
        <v>0</v>
      </c>
      <c r="H448" s="490"/>
    </row>
    <row r="449" spans="1:8" ht="18" customHeight="1" x14ac:dyDescent="0.3">
      <c r="A449" s="508">
        <f>FE!$Q1413</f>
        <v>447</v>
      </c>
      <c r="B449" s="509">
        <f>FE!$P1413</f>
        <v>21</v>
      </c>
      <c r="C449" s="508" t="str">
        <f>FE!$A1413</f>
        <v>821214</v>
      </c>
      <c r="D449" s="510" t="str">
        <f>FE!$B1413</f>
        <v>Szűcs Loránd</v>
      </c>
      <c r="E449" s="510" t="str">
        <f>FE!$C1413</f>
        <v>Építők TK</v>
      </c>
      <c r="F449" s="508">
        <f>FE!$N1413</f>
        <v>21</v>
      </c>
      <c r="G449" s="508">
        <f>FE!$O1413</f>
        <v>0</v>
      </c>
      <c r="H449" s="490"/>
    </row>
    <row r="450" spans="1:8" ht="18" customHeight="1" x14ac:dyDescent="0.3">
      <c r="A450" s="508">
        <f>FE!$Q1478</f>
        <v>447</v>
      </c>
      <c r="B450" s="509">
        <f>FE!$P1478</f>
        <v>21</v>
      </c>
      <c r="C450" s="508">
        <f>FE!$A1478</f>
        <v>831229</v>
      </c>
      <c r="D450" s="510" t="str">
        <f>FE!$B1478</f>
        <v>Török Balázs</v>
      </c>
      <c r="E450" s="510" t="str">
        <f>FE!$C1478</f>
        <v>Liget TE</v>
      </c>
      <c r="F450" s="508">
        <f>FE!$N1478</f>
        <v>21</v>
      </c>
      <c r="G450" s="508">
        <f>FE!$O1478</f>
        <v>0</v>
      </c>
      <c r="H450" s="490"/>
    </row>
    <row r="451" spans="1:8" ht="18" customHeight="1" x14ac:dyDescent="0.3">
      <c r="A451" s="508">
        <f>FE!$Q962</f>
        <v>447</v>
      </c>
      <c r="B451" s="509">
        <f>FE!$P962</f>
        <v>21</v>
      </c>
      <c r="C451" s="508" t="str">
        <f>FE!$A962</f>
        <v>030825</v>
      </c>
      <c r="D451" s="510" t="str">
        <f>FE!$B962</f>
        <v>Mislyenácz Martin</v>
      </c>
      <c r="E451" s="510" t="str">
        <f>FE!$C962</f>
        <v>Pécs VTC</v>
      </c>
      <c r="F451" s="508">
        <f>FE!$N962</f>
        <v>21</v>
      </c>
      <c r="G451" s="508">
        <f>FE!$O962</f>
        <v>0</v>
      </c>
      <c r="H451" s="490"/>
    </row>
    <row r="452" spans="1:8" ht="18" customHeight="1" x14ac:dyDescent="0.3">
      <c r="A452" s="508">
        <f>FE!$Q805</f>
        <v>447</v>
      </c>
      <c r="B452" s="509">
        <f>FE!$P805</f>
        <v>21</v>
      </c>
      <c r="C452" s="508" t="str">
        <f>FE!$A805</f>
        <v>0512013</v>
      </c>
      <c r="D452" s="510" t="str">
        <f>FE!$B805</f>
        <v>Kretz Boldizsár</v>
      </c>
      <c r="E452" s="510" t="str">
        <f>FE!$C805</f>
        <v>Top Sport</v>
      </c>
      <c r="F452" s="508">
        <f>FE!$N805</f>
        <v>21</v>
      </c>
      <c r="G452" s="508">
        <f>FE!$O805</f>
        <v>0</v>
      </c>
      <c r="H452" s="490"/>
    </row>
    <row r="453" spans="1:8" ht="18" customHeight="1" x14ac:dyDescent="0.3">
      <c r="A453" s="508">
        <f>FE!$Q821</f>
        <v>447</v>
      </c>
      <c r="B453" s="509">
        <f>FE!$P821</f>
        <v>21</v>
      </c>
      <c r="C453" s="508" t="str">
        <f>FE!$A821</f>
        <v>770509</v>
      </c>
      <c r="D453" s="510" t="str">
        <f>FE!$B821</f>
        <v>Kürthy Attila</v>
      </c>
      <c r="E453" s="510" t="str">
        <f>FE!$C821</f>
        <v>BUTEC</v>
      </c>
      <c r="F453" s="508">
        <f>FE!$N821</f>
        <v>21</v>
      </c>
      <c r="G453" s="508">
        <f>FE!$O821</f>
        <v>0</v>
      </c>
      <c r="H453" s="490"/>
    </row>
    <row r="454" spans="1:8" ht="18" customHeight="1" x14ac:dyDescent="0.3">
      <c r="A454" s="508">
        <f>FE!$Q1075</f>
        <v>447</v>
      </c>
      <c r="B454" s="509">
        <f>FE!$P1075</f>
        <v>21</v>
      </c>
      <c r="C454" s="508" t="str">
        <f>FE!$A1075</f>
        <v>940622</v>
      </c>
      <c r="D454" s="510" t="str">
        <f>FE!$B1075</f>
        <v>Paál Barnabás</v>
      </c>
      <c r="E454" s="510" t="str">
        <f>FE!$C1075</f>
        <v>Muschkétás TC</v>
      </c>
      <c r="F454" s="508">
        <f>FE!$N1075</f>
        <v>21</v>
      </c>
      <c r="G454" s="508">
        <f>FE!$O1075</f>
        <v>0</v>
      </c>
      <c r="H454" s="490"/>
    </row>
    <row r="455" spans="1:8" ht="18" customHeight="1" x14ac:dyDescent="0.3">
      <c r="A455" s="508">
        <f>FE!$Q1317</f>
        <v>447</v>
      </c>
      <c r="B455" s="509">
        <f>FE!$P1317</f>
        <v>21</v>
      </c>
      <c r="C455" s="508" t="str">
        <f>FE!$A1317</f>
        <v>921013</v>
      </c>
      <c r="D455" s="510" t="str">
        <f>FE!$B1317</f>
        <v>Szabó Péter</v>
      </c>
      <c r="E455" s="510" t="str">
        <f>FE!$C1317</f>
        <v>Savaria TC</v>
      </c>
      <c r="F455" s="508">
        <f>FE!$N1317</f>
        <v>21</v>
      </c>
      <c r="G455" s="508">
        <f>FE!$O1317</f>
        <v>0</v>
      </c>
      <c r="H455" s="490"/>
    </row>
    <row r="456" spans="1:8" ht="18" customHeight="1" x14ac:dyDescent="0.3">
      <c r="A456" s="508">
        <f>FE!$Q587</f>
        <v>447</v>
      </c>
      <c r="B456" s="509">
        <f>FE!$P587</f>
        <v>21</v>
      </c>
      <c r="C456" s="508" t="str">
        <f>FE!$A587</f>
        <v>850618</v>
      </c>
      <c r="D456" s="510" t="str">
        <f>FE!$B587</f>
        <v xml:space="preserve">Illyés Péter </v>
      </c>
      <c r="E456" s="510" t="str">
        <f>FE!$C587</f>
        <v>Gyöngy TE</v>
      </c>
      <c r="F456" s="508">
        <f>FE!$N587</f>
        <v>21</v>
      </c>
      <c r="G456" s="508">
        <f>FE!$O587</f>
        <v>0</v>
      </c>
      <c r="H456" s="490"/>
    </row>
    <row r="457" spans="1:8" ht="18" customHeight="1" x14ac:dyDescent="0.3">
      <c r="A457" s="508">
        <f>FE!$Q1258</f>
        <v>447</v>
      </c>
      <c r="B457" s="509">
        <f>FE!$P1258</f>
        <v>21</v>
      </c>
      <c r="C457" s="508" t="str">
        <f>FE!$A1258</f>
        <v>780808</v>
      </c>
      <c r="D457" s="510" t="str">
        <f>FE!$B1258</f>
        <v>Simon Zoltán</v>
      </c>
      <c r="E457" s="510" t="str">
        <f>FE!$C1258</f>
        <v>BVSC</v>
      </c>
      <c r="F457" s="508">
        <f>FE!$N1258</f>
        <v>21</v>
      </c>
      <c r="G457" s="508">
        <f>FE!$O1258</f>
        <v>0</v>
      </c>
      <c r="H457" s="490"/>
    </row>
    <row r="458" spans="1:8" ht="18" customHeight="1" x14ac:dyDescent="0.3">
      <c r="A458" s="508">
        <f>FE!$Q177</f>
        <v>447</v>
      </c>
      <c r="B458" s="509">
        <f>FE!$P177</f>
        <v>21</v>
      </c>
      <c r="C458" s="508" t="str">
        <f>FE!$A177</f>
        <v>851004</v>
      </c>
      <c r="D458" s="510" t="str">
        <f>FE!$B177</f>
        <v>Both József</v>
      </c>
      <c r="E458" s="510" t="str">
        <f>FE!$C177</f>
        <v>Kapos TC</v>
      </c>
      <c r="F458" s="508">
        <f>FE!$N177</f>
        <v>21</v>
      </c>
      <c r="G458" s="508">
        <f>FE!$O177</f>
        <v>0</v>
      </c>
      <c r="H458" s="490"/>
    </row>
    <row r="459" spans="1:8" ht="18" customHeight="1" x14ac:dyDescent="0.3">
      <c r="A459" s="508">
        <f>FE!$Q1300</f>
        <v>458</v>
      </c>
      <c r="B459" s="509">
        <f>FE!$P1300</f>
        <v>20</v>
      </c>
      <c r="C459" s="508" t="str">
        <f>FE!$A1300</f>
        <v>9904230</v>
      </c>
      <c r="D459" s="510" t="str">
        <f>FE!$B1300</f>
        <v>Szabó András</v>
      </c>
      <c r="E459" s="510" t="str">
        <f>FE!$C1300</f>
        <v>Savaria TC</v>
      </c>
      <c r="F459" s="508">
        <f>FE!$N1300</f>
        <v>20</v>
      </c>
      <c r="G459" s="508">
        <f>FE!$O1300</f>
        <v>0</v>
      </c>
      <c r="H459" s="490"/>
    </row>
    <row r="460" spans="1:8" ht="18" customHeight="1" x14ac:dyDescent="0.3">
      <c r="A460" s="508">
        <f>FE!$Q331</f>
        <v>458</v>
      </c>
      <c r="B460" s="509">
        <f>FE!$P331</f>
        <v>20</v>
      </c>
      <c r="C460" s="508" t="str">
        <f>FE!$A331</f>
        <v>820728</v>
      </c>
      <c r="D460" s="510" t="str">
        <f>FE!$B331</f>
        <v>Erdei Márton</v>
      </c>
      <c r="E460" s="510" t="str">
        <f>FE!$C331</f>
        <v>UNIK SE</v>
      </c>
      <c r="F460" s="508">
        <f>FE!$N331</f>
        <v>20</v>
      </c>
      <c r="G460" s="508">
        <f>FE!$O331</f>
        <v>0</v>
      </c>
      <c r="H460" s="490"/>
    </row>
    <row r="461" spans="1:8" ht="18" customHeight="1" x14ac:dyDescent="0.3">
      <c r="A461" s="508">
        <f>FE!$Q420</f>
        <v>458</v>
      </c>
      <c r="B461" s="509">
        <f>FE!$P420</f>
        <v>20</v>
      </c>
      <c r="C461" s="508" t="str">
        <f>FE!$A420</f>
        <v>870310</v>
      </c>
      <c r="D461" s="510" t="str">
        <f>FE!$B420</f>
        <v>Gergely István Dániel</v>
      </c>
      <c r="E461" s="510" t="str">
        <f>FE!$C420</f>
        <v>Szarvasi TC</v>
      </c>
      <c r="F461" s="508">
        <f>FE!$N420</f>
        <v>20</v>
      </c>
      <c r="G461" s="508">
        <f>FE!$O420</f>
        <v>0</v>
      </c>
      <c r="H461" s="490"/>
    </row>
    <row r="462" spans="1:8" ht="18" customHeight="1" x14ac:dyDescent="0.3">
      <c r="A462" s="508">
        <f>FE!$Q502</f>
        <v>458</v>
      </c>
      <c r="B462" s="509">
        <f>FE!$P502</f>
        <v>20</v>
      </c>
      <c r="C462" s="508" t="str">
        <f>FE!$A502</f>
        <v>931111</v>
      </c>
      <c r="D462" s="510" t="str">
        <f>FE!$B502</f>
        <v>Hatala Balázs</v>
      </c>
      <c r="E462" s="510" t="str">
        <f>FE!$C502</f>
        <v>B.gyarmat</v>
      </c>
      <c r="F462" s="508">
        <f>FE!$N502</f>
        <v>20</v>
      </c>
      <c r="G462" s="508">
        <f>FE!$O502</f>
        <v>0</v>
      </c>
      <c r="H462" s="490"/>
    </row>
    <row r="463" spans="1:8" ht="18" customHeight="1" x14ac:dyDescent="0.3">
      <c r="A463" s="508">
        <f>FE!$Q499</f>
        <v>458</v>
      </c>
      <c r="B463" s="509">
        <f>FE!$P499</f>
        <v>20</v>
      </c>
      <c r="C463" s="508" t="str">
        <f>FE!$A499</f>
        <v>910717</v>
      </c>
      <c r="D463" s="510" t="str">
        <f>FE!$B499</f>
        <v>Hargitai-Kiss Krisztián</v>
      </c>
      <c r="E463" s="510" t="str">
        <f>FE!$C499</f>
        <v>Bólyi SE</v>
      </c>
      <c r="F463" s="508">
        <f>FE!$N499</f>
        <v>20</v>
      </c>
      <c r="G463" s="508">
        <f>FE!$O499</f>
        <v>0</v>
      </c>
      <c r="H463" s="490"/>
    </row>
    <row r="464" spans="1:8" ht="18" customHeight="1" x14ac:dyDescent="0.3">
      <c r="A464" s="508">
        <f>FE!$Q242</f>
        <v>458</v>
      </c>
      <c r="B464" s="509">
        <f>FE!$P242</f>
        <v>20</v>
      </c>
      <c r="C464" s="508" t="str">
        <f>FE!$A242</f>
        <v>850810</v>
      </c>
      <c r="D464" s="510" t="str">
        <f>FE!$B242</f>
        <v>Czakó Péter</v>
      </c>
      <c r="E464" s="510" t="str">
        <f>FE!$C242</f>
        <v>BFSE</v>
      </c>
      <c r="F464" s="508">
        <f>FE!$N242</f>
        <v>20</v>
      </c>
      <c r="G464" s="508">
        <f>FE!$O242</f>
        <v>0</v>
      </c>
      <c r="H464" s="490"/>
    </row>
    <row r="465" spans="1:8" ht="18" customHeight="1" x14ac:dyDescent="0.3">
      <c r="A465" s="508">
        <f>FE!$Q1483</f>
        <v>458</v>
      </c>
      <c r="B465" s="509">
        <f>FE!$P1483</f>
        <v>20</v>
      </c>
      <c r="C465" s="508" t="str">
        <f>FE!$A1483</f>
        <v>7208010</v>
      </c>
      <c r="D465" s="510" t="str">
        <f>FE!$B1483</f>
        <v>Török Zoltán György Dr.</v>
      </c>
      <c r="E465" s="510" t="str">
        <f>FE!$C1483</f>
        <v>DMTK</v>
      </c>
      <c r="F465" s="508">
        <f>FE!$N1483</f>
        <v>20</v>
      </c>
      <c r="G465" s="508">
        <f>FE!$O1483</f>
        <v>0</v>
      </c>
      <c r="H465" s="490"/>
    </row>
    <row r="466" spans="1:8" ht="18" customHeight="1" x14ac:dyDescent="0.3">
      <c r="A466" s="508">
        <f>FE!$Q1338</f>
        <v>458</v>
      </c>
      <c r="B466" s="509">
        <f>FE!$P1338</f>
        <v>20</v>
      </c>
      <c r="C466" s="508">
        <f>FE!$A1338</f>
        <v>830506</v>
      </c>
      <c r="D466" s="510" t="str">
        <f>FE!$B1338</f>
        <v>Szántó András</v>
      </c>
      <c r="E466" s="510" t="str">
        <f>FE!$C1338</f>
        <v>Bregyó</v>
      </c>
      <c r="F466" s="508">
        <f>FE!$N1338</f>
        <v>20</v>
      </c>
      <c r="G466" s="508">
        <f>FE!$O1338</f>
        <v>0</v>
      </c>
      <c r="H466" s="490"/>
    </row>
    <row r="467" spans="1:8" ht="18" customHeight="1" x14ac:dyDescent="0.3">
      <c r="A467" s="508">
        <f>FE!$Q332</f>
        <v>458</v>
      </c>
      <c r="B467" s="509">
        <f>FE!$P332</f>
        <v>20</v>
      </c>
      <c r="C467" s="508">
        <f>FE!$A332</f>
        <v>9408140</v>
      </c>
      <c r="D467" s="510" t="str">
        <f>FE!$B332</f>
        <v>Erdélyi István</v>
      </c>
      <c r="E467" s="510" t="str">
        <f>FE!$C332</f>
        <v>Pápai TC</v>
      </c>
      <c r="F467" s="508">
        <f>FE!$N332</f>
        <v>20</v>
      </c>
      <c r="G467" s="508">
        <f>FE!$O332</f>
        <v>0</v>
      </c>
      <c r="H467" s="490"/>
    </row>
    <row r="468" spans="1:8" ht="18" customHeight="1" x14ac:dyDescent="0.3">
      <c r="A468" s="508">
        <f>FE!$Q1335</f>
        <v>458</v>
      </c>
      <c r="B468" s="509">
        <f>FE!$P1335</f>
        <v>20</v>
      </c>
      <c r="C468" s="508" t="str">
        <f>FE!$A1335</f>
        <v>960318</v>
      </c>
      <c r="D468" s="510" t="str">
        <f>FE!$B1335</f>
        <v>Szalmási Ádám</v>
      </c>
      <c r="E468" s="510" t="str">
        <f>FE!$C1335</f>
        <v>MESE</v>
      </c>
      <c r="F468" s="508">
        <f>FE!$N1335</f>
        <v>20</v>
      </c>
      <c r="G468" s="508">
        <f>FE!$O1335</f>
        <v>0</v>
      </c>
      <c r="H468" s="490"/>
    </row>
    <row r="469" spans="1:8" ht="18" customHeight="1" x14ac:dyDescent="0.3">
      <c r="A469" s="508">
        <f>FE!$Q946</f>
        <v>458</v>
      </c>
      <c r="B469" s="509">
        <f>FE!$P946</f>
        <v>20</v>
      </c>
      <c r="C469" s="508" t="str">
        <f>FE!$A946</f>
        <v>060825</v>
      </c>
      <c r="D469" s="510" t="str">
        <f>FE!$B946</f>
        <v>Mihály Dániel</v>
      </c>
      <c r="E469" s="510" t="str">
        <f>FE!$C946</f>
        <v>Békéscsabai Előre</v>
      </c>
      <c r="F469" s="508">
        <f>FE!$N946</f>
        <v>20</v>
      </c>
      <c r="G469" s="508">
        <f>FE!$O946</f>
        <v>0</v>
      </c>
      <c r="H469" s="490"/>
    </row>
    <row r="470" spans="1:8" ht="18" customHeight="1" x14ac:dyDescent="0.3">
      <c r="A470" s="508">
        <f>FE!$Q609</f>
        <v>458</v>
      </c>
      <c r="B470" s="509">
        <f>FE!$P609</f>
        <v>20</v>
      </c>
      <c r="C470" s="508" t="str">
        <f>FE!$A609</f>
        <v>750325</v>
      </c>
      <c r="D470" s="510" t="str">
        <f>FE!$B609</f>
        <v>Jóföldi Balázs</v>
      </c>
      <c r="E470" s="510" t="str">
        <f>FE!$C609</f>
        <v>Hahn TSE</v>
      </c>
      <c r="F470" s="508">
        <f>FE!$N609</f>
        <v>20</v>
      </c>
      <c r="G470" s="508">
        <f>FE!$O609</f>
        <v>0</v>
      </c>
      <c r="H470" s="490"/>
    </row>
    <row r="471" spans="1:8" ht="18" customHeight="1" x14ac:dyDescent="0.3">
      <c r="A471" s="508">
        <f>FE!$Q637</f>
        <v>458</v>
      </c>
      <c r="B471" s="509">
        <f>FE!$P637</f>
        <v>20</v>
      </c>
      <c r="C471" s="508" t="str">
        <f>FE!$A637</f>
        <v>820304</v>
      </c>
      <c r="D471" s="510" t="str">
        <f>FE!$B637</f>
        <v>Káplán Krisztián</v>
      </c>
      <c r="E471" s="510" t="str">
        <f>FE!$C637</f>
        <v>UNIK SE</v>
      </c>
      <c r="F471" s="508">
        <f>FE!$N637</f>
        <v>20</v>
      </c>
      <c r="G471" s="508">
        <f>FE!$O637</f>
        <v>0</v>
      </c>
      <c r="H471" s="490"/>
    </row>
    <row r="472" spans="1:8" ht="18" customHeight="1" x14ac:dyDescent="0.3">
      <c r="A472" s="508">
        <f>FE!$Q775</f>
        <v>458</v>
      </c>
      <c r="B472" s="509">
        <f>FE!$P775</f>
        <v>20</v>
      </c>
      <c r="C472" s="508" t="str">
        <f>FE!$A775</f>
        <v>750513</v>
      </c>
      <c r="D472" s="510" t="str">
        <f>FE!$B775</f>
        <v>Kovács Attila</v>
      </c>
      <c r="E472" s="510" t="str">
        <f>FE!$C775</f>
        <v>Ganz EKM</v>
      </c>
      <c r="F472" s="508">
        <f>FE!$N775</f>
        <v>20</v>
      </c>
      <c r="G472" s="508">
        <f>FE!$O775</f>
        <v>0</v>
      </c>
      <c r="H472" s="490"/>
    </row>
    <row r="473" spans="1:8" ht="18" customHeight="1" x14ac:dyDescent="0.3">
      <c r="A473" s="508">
        <f>FE!$Q995</f>
        <v>458</v>
      </c>
      <c r="B473" s="509">
        <f>FE!$P995</f>
        <v>20</v>
      </c>
      <c r="C473" s="508">
        <f>FE!$A995</f>
        <v>910130</v>
      </c>
      <c r="D473" s="510" t="str">
        <f>FE!$B995</f>
        <v>Montvai Gábor</v>
      </c>
      <c r="E473" s="510" t="str">
        <f>FE!$C995</f>
        <v xml:space="preserve">Budakalász Kézilabda Zrt </v>
      </c>
      <c r="F473" s="508">
        <f>FE!$N995</f>
        <v>20</v>
      </c>
      <c r="G473" s="508">
        <f>FE!$O995</f>
        <v>0</v>
      </c>
      <c r="H473" s="490"/>
    </row>
    <row r="474" spans="1:8" ht="18" customHeight="1" x14ac:dyDescent="0.3">
      <c r="A474" s="508">
        <f>FE!$Q1098</f>
        <v>458</v>
      </c>
      <c r="B474" s="509">
        <f>FE!$P1098</f>
        <v>20</v>
      </c>
      <c r="C474" s="508" t="str">
        <f>FE!$A1098</f>
        <v>9204060</v>
      </c>
      <c r="D474" s="510" t="str">
        <f>FE!$B1098</f>
        <v>Papos Gergő</v>
      </c>
      <c r="E474" s="510" t="str">
        <f>FE!$C1098</f>
        <v>Ball City SE</v>
      </c>
      <c r="F474" s="508">
        <f>FE!$N1098</f>
        <v>20</v>
      </c>
      <c r="G474" s="508">
        <f>FE!$O1098</f>
        <v>0</v>
      </c>
      <c r="H474" s="490"/>
    </row>
    <row r="475" spans="1:8" ht="18" customHeight="1" x14ac:dyDescent="0.3">
      <c r="A475" s="508">
        <f>FE!$Q727</f>
        <v>458</v>
      </c>
      <c r="B475" s="509">
        <f>FE!$P727</f>
        <v>20</v>
      </c>
      <c r="C475" s="508">
        <f>FE!$A727</f>
        <v>741114</v>
      </c>
      <c r="D475" s="510" t="str">
        <f>FE!$B727</f>
        <v>Koch András</v>
      </c>
      <c r="E475" s="510" t="str">
        <f>FE!$C727</f>
        <v>BBTC SE</v>
      </c>
      <c r="F475" s="508">
        <f>FE!$N727</f>
        <v>20</v>
      </c>
      <c r="G475" s="508">
        <f>FE!$O727</f>
        <v>0</v>
      </c>
      <c r="H475" s="490"/>
    </row>
    <row r="476" spans="1:8" ht="18" customHeight="1" x14ac:dyDescent="0.3">
      <c r="A476" s="508">
        <f>FE!$Q1186</f>
        <v>458</v>
      </c>
      <c r="B476" s="509">
        <f>FE!$P1186</f>
        <v>20</v>
      </c>
      <c r="C476" s="508">
        <f>FE!$A1186</f>
        <v>741022</v>
      </c>
      <c r="D476" s="510" t="str">
        <f>FE!$B1186</f>
        <v>Rapcsák Tamás</v>
      </c>
      <c r="E476" s="510" t="str">
        <f>FE!$C1186</f>
        <v>P.Solymok</v>
      </c>
      <c r="F476" s="508">
        <f>FE!$N1186</f>
        <v>20</v>
      </c>
      <c r="G476" s="508">
        <f>FE!$O1186</f>
        <v>0</v>
      </c>
      <c r="H476" s="490"/>
    </row>
    <row r="477" spans="1:8" ht="18" customHeight="1" x14ac:dyDescent="0.3">
      <c r="A477" s="508">
        <f>FE!$Q505</f>
        <v>458</v>
      </c>
      <c r="B477" s="509">
        <f>FE!$P505</f>
        <v>20</v>
      </c>
      <c r="C477" s="508" t="str">
        <f>FE!$A505</f>
        <v>080519</v>
      </c>
      <c r="D477" s="510" t="str">
        <f>FE!$B505</f>
        <v>Havas István</v>
      </c>
      <c r="E477" s="510" t="str">
        <f>FE!$C505</f>
        <v>Tszk Gyula</v>
      </c>
      <c r="F477" s="508">
        <f>FE!$N505</f>
        <v>20</v>
      </c>
      <c r="G477" s="508">
        <f>FE!$O505</f>
        <v>0</v>
      </c>
      <c r="H477" s="490"/>
    </row>
    <row r="478" spans="1:8" ht="18" customHeight="1" x14ac:dyDescent="0.3">
      <c r="A478" s="508">
        <f>FE!$Q854</f>
        <v>458</v>
      </c>
      <c r="B478" s="509">
        <f>FE!$P854</f>
        <v>20</v>
      </c>
      <c r="C478" s="508" t="str">
        <f>FE!$A854</f>
        <v>860329</v>
      </c>
      <c r="D478" s="510" t="str">
        <f>FE!$B854</f>
        <v>Lenhoffer Péter</v>
      </c>
      <c r="E478" s="510" t="str">
        <f>FE!$C854</f>
        <v>BBTC</v>
      </c>
      <c r="F478" s="508">
        <f>FE!$N854</f>
        <v>20</v>
      </c>
      <c r="G478" s="508">
        <f>FE!$O854</f>
        <v>0</v>
      </c>
      <c r="H478" s="490"/>
    </row>
    <row r="479" spans="1:8" ht="18" customHeight="1" x14ac:dyDescent="0.3">
      <c r="A479" s="508">
        <f>FE!$Q184</f>
        <v>458</v>
      </c>
      <c r="B479" s="509">
        <f>FE!$P184</f>
        <v>20</v>
      </c>
      <c r="C479" s="508" t="str">
        <f>FE!$A184</f>
        <v>971010</v>
      </c>
      <c r="D479" s="510" t="str">
        <f>FE!$B184</f>
        <v>Budai Erik Kristóf Dr.</v>
      </c>
      <c r="E479" s="510" t="str">
        <f>FE!$C184</f>
        <v>Budai Fitnesz SE</v>
      </c>
      <c r="F479" s="508">
        <f>FE!$N184</f>
        <v>20</v>
      </c>
      <c r="G479" s="508">
        <f>FE!$O184</f>
        <v>0</v>
      </c>
      <c r="H479" s="490"/>
    </row>
    <row r="480" spans="1:8" ht="18" customHeight="1" x14ac:dyDescent="0.3">
      <c r="A480" s="508">
        <f>FE!$Q926</f>
        <v>458</v>
      </c>
      <c r="B480" s="509">
        <f>FE!$P926</f>
        <v>20</v>
      </c>
      <c r="C480" s="508" t="str">
        <f>FE!$A926</f>
        <v>760702</v>
      </c>
      <c r="D480" s="510" t="str">
        <f>FE!$B926</f>
        <v>Megyeri Attila</v>
      </c>
      <c r="E480" s="510" t="str">
        <f>FE!$C926</f>
        <v>Budaörs SC</v>
      </c>
      <c r="F480" s="508">
        <f>FE!$N926</f>
        <v>20</v>
      </c>
      <c r="G480" s="508">
        <f>FE!$O926</f>
        <v>0</v>
      </c>
      <c r="H480" s="490"/>
    </row>
    <row r="481" spans="1:8" ht="18" customHeight="1" x14ac:dyDescent="0.3">
      <c r="A481" s="508">
        <f>FE!$Q708</f>
        <v>458</v>
      </c>
      <c r="B481" s="509">
        <f>FE!$P708</f>
        <v>20</v>
      </c>
      <c r="C481" s="508" t="str">
        <f>FE!$A708</f>
        <v>100702</v>
      </c>
      <c r="D481" s="510" t="str">
        <f>FE!$B708</f>
        <v>Kiss Kevin</v>
      </c>
      <c r="E481" s="510" t="str">
        <f>FE!$C708</f>
        <v>Tszk Gyula</v>
      </c>
      <c r="F481" s="508">
        <f>FE!$N708</f>
        <v>20</v>
      </c>
      <c r="G481" s="508">
        <f>FE!$O708</f>
        <v>0</v>
      </c>
      <c r="H481" s="490"/>
    </row>
    <row r="482" spans="1:8" ht="18" customHeight="1" x14ac:dyDescent="0.3">
      <c r="A482" s="508">
        <f>FE!$Q1340</f>
        <v>458</v>
      </c>
      <c r="B482" s="509">
        <f>FE!$P1340</f>
        <v>20</v>
      </c>
      <c r="C482" s="508" t="str">
        <f>FE!$A1340</f>
        <v>981203</v>
      </c>
      <c r="D482" s="510" t="str">
        <f>FE!$B1340</f>
        <v>Szappanos Márton Dr.</v>
      </c>
      <c r="E482" s="510" t="str">
        <f>FE!$C1340</f>
        <v>Kőszegi SE</v>
      </c>
      <c r="F482" s="508">
        <f>FE!$N1340</f>
        <v>20</v>
      </c>
      <c r="G482" s="508">
        <f>FE!$O1340</f>
        <v>0</v>
      </c>
      <c r="H482" s="490"/>
    </row>
    <row r="483" spans="1:8" ht="18" customHeight="1" x14ac:dyDescent="0.3">
      <c r="A483" s="508">
        <f>FE!$Q759</f>
        <v>458</v>
      </c>
      <c r="B483" s="509">
        <f>FE!$P759</f>
        <v>20</v>
      </c>
      <c r="C483" s="508" t="str">
        <f>FE!$A759</f>
        <v>820403</v>
      </c>
      <c r="D483" s="510" t="str">
        <f>FE!$B759</f>
        <v>Kórik László</v>
      </c>
      <c r="E483" s="510" t="str">
        <f>FE!$C759</f>
        <v>Tiszaújv.</v>
      </c>
      <c r="F483" s="508">
        <f>FE!$N759</f>
        <v>20</v>
      </c>
      <c r="G483" s="508">
        <f>FE!$O759</f>
        <v>0</v>
      </c>
      <c r="H483" s="490"/>
    </row>
    <row r="484" spans="1:8" ht="18" customHeight="1" x14ac:dyDescent="0.3">
      <c r="A484" s="508">
        <f>FE!$Q63</f>
        <v>458</v>
      </c>
      <c r="B484" s="509">
        <f>FE!$P63</f>
        <v>20</v>
      </c>
      <c r="C484" s="508" t="str">
        <f>FE!$A63</f>
        <v>930528</v>
      </c>
      <c r="D484" s="510" t="str">
        <f>FE!$B63</f>
        <v>Balla Péter</v>
      </c>
      <c r="E484" s="510" t="str">
        <f>FE!$C63</f>
        <v>MTK</v>
      </c>
      <c r="F484" s="508">
        <f>FE!$N63</f>
        <v>20</v>
      </c>
      <c r="G484" s="508">
        <f>FE!$O63</f>
        <v>0</v>
      </c>
      <c r="H484" s="490"/>
    </row>
    <row r="485" spans="1:8" ht="18" customHeight="1" x14ac:dyDescent="0.3">
      <c r="A485" s="508">
        <f>FE!$Q301</f>
        <v>484</v>
      </c>
      <c r="B485" s="509">
        <f>FE!$P301</f>
        <v>19</v>
      </c>
      <c r="C485" s="508" t="str">
        <f>FE!$A301</f>
        <v>910814</v>
      </c>
      <c r="D485" s="510" t="str">
        <f>FE!$B301</f>
        <v>Dragon Dániel</v>
      </c>
      <c r="E485" s="510" t="str">
        <f>FE!$C301</f>
        <v>KVTK</v>
      </c>
      <c r="F485" s="508">
        <f>FE!$N301</f>
        <v>19</v>
      </c>
      <c r="G485" s="508">
        <f>FE!$O301</f>
        <v>0</v>
      </c>
      <c r="H485" s="490"/>
    </row>
    <row r="486" spans="1:8" ht="18" customHeight="1" x14ac:dyDescent="0.3">
      <c r="A486" s="508">
        <f>FE!$Q353</f>
        <v>484</v>
      </c>
      <c r="B486" s="509">
        <f>FE!$P353</f>
        <v>19</v>
      </c>
      <c r="C486" s="508" t="str">
        <f>FE!$A353</f>
        <v>090412</v>
      </c>
      <c r="D486" s="510" t="str">
        <f>FE!$B353</f>
        <v>Fazekas Gábor</v>
      </c>
      <c r="E486" s="510" t="str">
        <f>FE!$C353</f>
        <v>Viharsarok TA</v>
      </c>
      <c r="F486" s="508">
        <f>FE!$N353</f>
        <v>19</v>
      </c>
      <c r="G486" s="508">
        <f>FE!$O353</f>
        <v>0</v>
      </c>
      <c r="H486" s="490"/>
    </row>
    <row r="487" spans="1:8" ht="18" customHeight="1" x14ac:dyDescent="0.3">
      <c r="A487" s="508">
        <f>FE!$Q991</f>
        <v>484</v>
      </c>
      <c r="B487" s="509">
        <f>FE!$P991</f>
        <v>19</v>
      </c>
      <c r="C487" s="508" t="str">
        <f>FE!$A991</f>
        <v>7602010</v>
      </c>
      <c r="D487" s="510" t="str">
        <f>FE!$B991</f>
        <v>Molnár Zsolt</v>
      </c>
      <c r="E487" s="510" t="str">
        <f>FE!$C991</f>
        <v>Nemzedék SE</v>
      </c>
      <c r="F487" s="508">
        <f>FE!$N991</f>
        <v>19</v>
      </c>
      <c r="G487" s="508">
        <f>FE!$O991</f>
        <v>0</v>
      </c>
      <c r="H487" s="490"/>
    </row>
    <row r="488" spans="1:8" ht="18" customHeight="1" x14ac:dyDescent="0.3">
      <c r="A488" s="508">
        <f>FE!$Q795</f>
        <v>484</v>
      </c>
      <c r="B488" s="509">
        <f>FE!$P795</f>
        <v>19</v>
      </c>
      <c r="C488" s="508" t="str">
        <f>FE!$A795</f>
        <v>9112220</v>
      </c>
      <c r="D488" s="510" t="str">
        <f>FE!$B795</f>
        <v>Kovács Tibor</v>
      </c>
      <c r="E488" s="510" t="str">
        <f>FE!$C795</f>
        <v>MLTC</v>
      </c>
      <c r="F488" s="508">
        <f>FE!$N795</f>
        <v>19</v>
      </c>
      <c r="G488" s="508">
        <f>FE!$O795</f>
        <v>0</v>
      </c>
      <c r="H488" s="490"/>
    </row>
    <row r="489" spans="1:8" ht="18" customHeight="1" x14ac:dyDescent="0.3">
      <c r="A489" s="508">
        <f>FE!$Q426</f>
        <v>484</v>
      </c>
      <c r="B489" s="509">
        <f>FE!$P426</f>
        <v>19</v>
      </c>
      <c r="C489" s="508" t="str">
        <f>FE!$A426</f>
        <v>040124</v>
      </c>
      <c r="D489" s="510" t="str">
        <f>FE!$B426</f>
        <v>Gödri István</v>
      </c>
      <c r="E489" s="510" t="str">
        <f>FE!$C426</f>
        <v>DEAC</v>
      </c>
      <c r="F489" s="508">
        <f>FE!$N426</f>
        <v>19</v>
      </c>
      <c r="G489" s="508">
        <f>FE!$O426</f>
        <v>0</v>
      </c>
      <c r="H489" s="490"/>
    </row>
    <row r="490" spans="1:8" ht="18" customHeight="1" x14ac:dyDescent="0.3">
      <c r="A490" s="508">
        <f>FE!$Q483</f>
        <v>484</v>
      </c>
      <c r="B490" s="509">
        <f>FE!$P483</f>
        <v>19</v>
      </c>
      <c r="C490" s="508" t="str">
        <f>FE!$A483</f>
        <v>011005</v>
      </c>
      <c r="D490" s="510" t="str">
        <f>FE!$B483</f>
        <v>Halápi Ákos</v>
      </c>
      <c r="E490" s="510" t="str">
        <f>FE!$C483</f>
        <v>Sólyomszem</v>
      </c>
      <c r="F490" s="508">
        <f>FE!$N483</f>
        <v>19</v>
      </c>
      <c r="G490" s="508">
        <f>FE!$O483</f>
        <v>0</v>
      </c>
      <c r="H490" s="490"/>
    </row>
    <row r="491" spans="1:8" ht="18" customHeight="1" x14ac:dyDescent="0.3">
      <c r="A491" s="508">
        <f>FE!$Q1288</f>
        <v>484</v>
      </c>
      <c r="B491" s="509">
        <f>FE!$P1288</f>
        <v>19</v>
      </c>
      <c r="C491" s="508" t="str">
        <f>FE!$A1288</f>
        <v>9704241</v>
      </c>
      <c r="D491" s="510" t="str">
        <f>FE!$B1288</f>
        <v>Sugár Tamás</v>
      </c>
      <c r="E491" s="510" t="str">
        <f>FE!$C1288</f>
        <v>Savaria TC</v>
      </c>
      <c r="F491" s="508">
        <f>FE!$N1288</f>
        <v>19</v>
      </c>
      <c r="G491" s="508">
        <f>FE!$O1288</f>
        <v>0</v>
      </c>
      <c r="H491" s="490"/>
    </row>
    <row r="492" spans="1:8" ht="18" customHeight="1" x14ac:dyDescent="0.3">
      <c r="A492" s="508">
        <f>FE!$Q880</f>
        <v>484</v>
      </c>
      <c r="B492" s="509">
        <f>FE!$P880</f>
        <v>19</v>
      </c>
      <c r="C492" s="508" t="str">
        <f>FE!$A880</f>
        <v>0012210</v>
      </c>
      <c r="D492" s="510" t="str">
        <f>FE!$B880</f>
        <v>Majerusz Ádám</v>
      </c>
      <c r="E492" s="510" t="str">
        <f>FE!$C880</f>
        <v>MEAFC</v>
      </c>
      <c r="F492" s="508">
        <f>FE!$N880</f>
        <v>19</v>
      </c>
      <c r="G492" s="508">
        <f>FE!$O880</f>
        <v>0</v>
      </c>
      <c r="H492" s="490"/>
    </row>
    <row r="493" spans="1:8" ht="18" customHeight="1" x14ac:dyDescent="0.3">
      <c r="A493" s="508">
        <f>FE!$Q1157</f>
        <v>484</v>
      </c>
      <c r="B493" s="509">
        <f>FE!$P1157</f>
        <v>19</v>
      </c>
      <c r="C493" s="508" t="str">
        <f>FE!$A1157</f>
        <v>970528</v>
      </c>
      <c r="D493" s="510" t="str">
        <f>FE!$B1157</f>
        <v>Pócsik Bence</v>
      </c>
      <c r="E493" s="510" t="str">
        <f>FE!$C1157</f>
        <v>Sólyomszem</v>
      </c>
      <c r="F493" s="508">
        <f>FE!$N1157</f>
        <v>19</v>
      </c>
      <c r="G493" s="508">
        <f>FE!$O1157</f>
        <v>0</v>
      </c>
      <c r="H493" s="490"/>
    </row>
    <row r="494" spans="1:8" ht="18" customHeight="1" x14ac:dyDescent="0.3">
      <c r="A494" s="508">
        <f>FE!$Q1064</f>
        <v>484</v>
      </c>
      <c r="B494" s="509">
        <f>FE!$P1064</f>
        <v>19</v>
      </c>
      <c r="C494" s="508" t="str">
        <f>FE!$A1064</f>
        <v>800930</v>
      </c>
      <c r="D494" s="510" t="str">
        <f>FE!$B1064</f>
        <v>Oliver Sovari</v>
      </c>
      <c r="E494" s="510" t="str">
        <f>FE!$C1064</f>
        <v>BVSC</v>
      </c>
      <c r="F494" s="508">
        <f>FE!$N1064</f>
        <v>19</v>
      </c>
      <c r="G494" s="508">
        <f>FE!$O1064</f>
        <v>0</v>
      </c>
      <c r="H494" s="490"/>
    </row>
    <row r="495" spans="1:8" ht="18" customHeight="1" x14ac:dyDescent="0.3">
      <c r="A495" s="508">
        <f>FE!$Q1633</f>
        <v>484</v>
      </c>
      <c r="B495" s="509">
        <f>FE!$P1633</f>
        <v>19</v>
      </c>
      <c r="C495" s="508">
        <f>FE!$A1633</f>
        <v>831021</v>
      </c>
      <c r="D495" s="510" t="str">
        <f>FE!$B1633</f>
        <v>Vuksitz Balázs</v>
      </c>
      <c r="E495" s="510" t="str">
        <f>FE!$C1633</f>
        <v>Budakalász</v>
      </c>
      <c r="F495" s="508">
        <f>FE!$N1633</f>
        <v>19</v>
      </c>
      <c r="G495" s="508">
        <f>FE!$O1633</f>
        <v>0</v>
      </c>
      <c r="H495" s="490"/>
    </row>
    <row r="496" spans="1:8" ht="18" customHeight="1" x14ac:dyDescent="0.3">
      <c r="A496" s="508">
        <f>FE!$Q35</f>
        <v>484</v>
      </c>
      <c r="B496" s="509">
        <f>FE!$P35</f>
        <v>19</v>
      </c>
      <c r="C496" s="508">
        <f>FE!$A35</f>
        <v>830116</v>
      </c>
      <c r="D496" s="510" t="str">
        <f>FE!$B35</f>
        <v>B.Nagy Ervin</v>
      </c>
      <c r="E496" s="510" t="str">
        <f>FE!$C35</f>
        <v>Evopro SE</v>
      </c>
      <c r="F496" s="508">
        <f>FE!$N35</f>
        <v>19</v>
      </c>
      <c r="G496" s="508">
        <f>FE!$O35</f>
        <v>0</v>
      </c>
      <c r="H496" s="490"/>
    </row>
    <row r="497" spans="1:8" ht="18" customHeight="1" x14ac:dyDescent="0.3">
      <c r="A497" s="508">
        <f>FE!$Q979</f>
        <v>484</v>
      </c>
      <c r="B497" s="509">
        <f>FE!$P979</f>
        <v>19</v>
      </c>
      <c r="C497" s="508" t="str">
        <f>FE!$A979</f>
        <v>0111151</v>
      </c>
      <c r="D497" s="510" t="str">
        <f>FE!$B979</f>
        <v>Molnár Máté</v>
      </c>
      <c r="E497" s="510" t="str">
        <f>FE!$C979</f>
        <v>A Mozgó Cívisért</v>
      </c>
      <c r="F497" s="508">
        <f>FE!$N979</f>
        <v>19</v>
      </c>
      <c r="G497" s="508">
        <f>FE!$O979</f>
        <v>0</v>
      </c>
      <c r="H497" s="490"/>
    </row>
    <row r="498" spans="1:8" ht="18" customHeight="1" x14ac:dyDescent="0.3">
      <c r="A498" s="508">
        <f>FE!$Q137</f>
        <v>484</v>
      </c>
      <c r="B498" s="509">
        <f>FE!$P137</f>
        <v>19</v>
      </c>
      <c r="C498" s="508" t="str">
        <f>FE!$A137</f>
        <v>100619</v>
      </c>
      <c r="D498" s="510" t="str">
        <f>FE!$B137</f>
        <v>Bilik Benjámin</v>
      </c>
      <c r="E498" s="510" t="str">
        <f>FE!$C137</f>
        <v>Okos Tenisz</v>
      </c>
      <c r="F498" s="508">
        <f>FE!$N137</f>
        <v>19</v>
      </c>
      <c r="G498" s="508">
        <f>FE!$O137</f>
        <v>0</v>
      </c>
      <c r="H498" s="490"/>
    </row>
    <row r="499" spans="1:8" ht="18" customHeight="1" x14ac:dyDescent="0.3">
      <c r="A499" s="508">
        <f>FE!$Q1454</f>
        <v>498</v>
      </c>
      <c r="B499" s="509">
        <f>FE!$P1454</f>
        <v>18</v>
      </c>
      <c r="C499" s="508" t="str">
        <f>FE!$A1454</f>
        <v>051015</v>
      </c>
      <c r="D499" s="510" t="str">
        <f>FE!$B1454</f>
        <v>Temesvári Balázs</v>
      </c>
      <c r="E499" s="510" t="str">
        <f>FE!$C1454</f>
        <v>Gellért SE</v>
      </c>
      <c r="F499" s="508">
        <f>FE!$N1454</f>
        <v>18</v>
      </c>
      <c r="G499" s="508">
        <f>FE!$O1454</f>
        <v>0</v>
      </c>
      <c r="H499" s="490"/>
    </row>
    <row r="500" spans="1:8" ht="18" customHeight="1" x14ac:dyDescent="0.3">
      <c r="A500" s="508">
        <f>FE!$Q215</f>
        <v>498</v>
      </c>
      <c r="B500" s="509">
        <f>FE!$P215</f>
        <v>18</v>
      </c>
      <c r="C500" s="508" t="str">
        <f>FE!$A215</f>
        <v>760812</v>
      </c>
      <c r="D500" s="510" t="str">
        <f>FE!$B215</f>
        <v>Csendes Miklós</v>
      </c>
      <c r="E500" s="510" t="str">
        <f>FE!$C215</f>
        <v>SZVUK SE</v>
      </c>
      <c r="F500" s="508">
        <f>FE!$N215</f>
        <v>18</v>
      </c>
      <c r="G500" s="508">
        <f>FE!$O215</f>
        <v>0</v>
      </c>
      <c r="H500" s="490"/>
    </row>
    <row r="501" spans="1:8" ht="18" customHeight="1" x14ac:dyDescent="0.3">
      <c r="A501" s="508">
        <f>FE!$Q351</f>
        <v>498</v>
      </c>
      <c r="B501" s="509">
        <f>FE!$P351</f>
        <v>18</v>
      </c>
      <c r="C501" s="508" t="str">
        <f>FE!$A351</f>
        <v>710711</v>
      </c>
      <c r="D501" s="510" t="str">
        <f>FE!$B351</f>
        <v>Fasang Márton</v>
      </c>
      <c r="E501" s="510" t="str">
        <f>FE!$C351</f>
        <v>Match P.</v>
      </c>
      <c r="F501" s="508">
        <f>FE!$N351</f>
        <v>18</v>
      </c>
      <c r="G501" s="508">
        <f>FE!$O351</f>
        <v>0</v>
      </c>
      <c r="H501" s="490"/>
    </row>
    <row r="502" spans="1:8" ht="18" customHeight="1" x14ac:dyDescent="0.3">
      <c r="A502" s="508">
        <f>FE!$Q237</f>
        <v>498</v>
      </c>
      <c r="B502" s="509">
        <f>FE!$P237</f>
        <v>18</v>
      </c>
      <c r="C502" s="508">
        <f>FE!$A237</f>
        <v>9204170</v>
      </c>
      <c r="D502" s="510" t="str">
        <f>FE!$B237</f>
        <v>Csonka Zsolt</v>
      </c>
      <c r="E502" s="510" t="str">
        <f>FE!$C237</f>
        <v>Ball City SE</v>
      </c>
      <c r="F502" s="508">
        <f>FE!$N237</f>
        <v>18</v>
      </c>
      <c r="G502" s="508">
        <f>FE!$O237</f>
        <v>0</v>
      </c>
      <c r="H502" s="490"/>
    </row>
    <row r="503" spans="1:8" ht="18" customHeight="1" x14ac:dyDescent="0.3">
      <c r="A503" s="508">
        <f>FE!$Q74</f>
        <v>498</v>
      </c>
      <c r="B503" s="509">
        <f>FE!$P74</f>
        <v>18</v>
      </c>
      <c r="C503" s="508" t="str">
        <f>FE!$A74</f>
        <v>840216</v>
      </c>
      <c r="D503" s="510" t="str">
        <f>FE!$B74</f>
        <v>Bannerth Csaba</v>
      </c>
      <c r="E503" s="510" t="str">
        <f>FE!$C74</f>
        <v>Okos Tenisz</v>
      </c>
      <c r="F503" s="508">
        <f>FE!$N74</f>
        <v>18</v>
      </c>
      <c r="G503" s="508">
        <f>FE!$O74</f>
        <v>0</v>
      </c>
      <c r="H503" s="490"/>
    </row>
    <row r="504" spans="1:8" ht="18" customHeight="1" x14ac:dyDescent="0.3">
      <c r="A504" s="508">
        <f>FE!$Q757</f>
        <v>498</v>
      </c>
      <c r="B504" s="509">
        <f>FE!$P757</f>
        <v>18</v>
      </c>
      <c r="C504" s="508" t="str">
        <f>FE!$A757</f>
        <v>910329</v>
      </c>
      <c r="D504" s="510" t="str">
        <f>FE!$B757</f>
        <v>Korda Dávid</v>
      </c>
      <c r="E504" s="510" t="str">
        <f>FE!$C757</f>
        <v>Evopro SE</v>
      </c>
      <c r="F504" s="508">
        <f>FE!$N757</f>
        <v>18</v>
      </c>
      <c r="G504" s="508">
        <f>FE!$O757</f>
        <v>0</v>
      </c>
      <c r="H504" s="490"/>
    </row>
    <row r="505" spans="1:8" ht="18" customHeight="1" x14ac:dyDescent="0.3">
      <c r="A505" s="508">
        <f>FE!$Q454</f>
        <v>498</v>
      </c>
      <c r="B505" s="509">
        <f>FE!$P454</f>
        <v>18</v>
      </c>
      <c r="C505" s="508" t="str">
        <f>FE!$A454</f>
        <v>940420</v>
      </c>
      <c r="D505" s="510" t="str">
        <f>FE!$B454</f>
        <v>Gyabronka Bence</v>
      </c>
      <c r="E505" s="510" t="str">
        <f>FE!$C454</f>
        <v>MTK</v>
      </c>
      <c r="F505" s="508">
        <f>FE!$N454</f>
        <v>18</v>
      </c>
      <c r="G505" s="508">
        <f>FE!$O454</f>
        <v>0</v>
      </c>
      <c r="H505" s="490"/>
    </row>
    <row r="506" spans="1:8" ht="18" customHeight="1" x14ac:dyDescent="0.3">
      <c r="A506" s="508">
        <f>FE!$Q1477</f>
        <v>498</v>
      </c>
      <c r="B506" s="509">
        <f>FE!$P1477</f>
        <v>18</v>
      </c>
      <c r="C506" s="508" t="str">
        <f>FE!$A1477</f>
        <v>880709</v>
      </c>
      <c r="D506" s="510" t="str">
        <f>FE!$B1477</f>
        <v>Török Ákos</v>
      </c>
      <c r="E506" s="510" t="str">
        <f>FE!$C1477</f>
        <v>MESE</v>
      </c>
      <c r="F506" s="508">
        <f>FE!$N1477</f>
        <v>18</v>
      </c>
      <c r="G506" s="508">
        <f>FE!$O1477</f>
        <v>0</v>
      </c>
      <c r="H506" s="490"/>
    </row>
    <row r="507" spans="1:8" ht="18" customHeight="1" x14ac:dyDescent="0.3">
      <c r="A507" s="508">
        <f>FE!$Q1199</f>
        <v>498</v>
      </c>
      <c r="B507" s="509">
        <f>FE!$P1199</f>
        <v>18</v>
      </c>
      <c r="C507" s="508" t="str">
        <f>FE!$A1199</f>
        <v>850323</v>
      </c>
      <c r="D507" s="510" t="str">
        <f>FE!$B1199</f>
        <v>Rizsov Szaniszlav</v>
      </c>
      <c r="E507" s="510" t="str">
        <f>FE!$C1199</f>
        <v>külf.</v>
      </c>
      <c r="F507" s="508">
        <f>FE!$N1199</f>
        <v>18</v>
      </c>
      <c r="G507" s="508">
        <f>FE!$O1199</f>
        <v>0</v>
      </c>
      <c r="H507" s="490"/>
    </row>
    <row r="508" spans="1:8" ht="18" customHeight="1" x14ac:dyDescent="0.3">
      <c r="A508" s="508">
        <f>FE!$Q1070</f>
        <v>498</v>
      </c>
      <c r="B508" s="509">
        <f>FE!$P1070</f>
        <v>18</v>
      </c>
      <c r="C508" s="508" t="str">
        <f>FE!$A1070</f>
        <v>0704190</v>
      </c>
      <c r="D508" s="510" t="str">
        <f>FE!$B1070</f>
        <v>Oroszi János</v>
      </c>
      <c r="E508" s="510" t="str">
        <f>FE!$C1070</f>
        <v>Kiskőrös</v>
      </c>
      <c r="F508" s="508">
        <f>FE!$N1070</f>
        <v>18</v>
      </c>
      <c r="G508" s="508">
        <f>FE!$O1070</f>
        <v>0</v>
      </c>
      <c r="H508" s="490"/>
    </row>
    <row r="509" spans="1:8" ht="18" customHeight="1" x14ac:dyDescent="0.3">
      <c r="A509" s="508">
        <f>FE!$Q1320</f>
        <v>498</v>
      </c>
      <c r="B509" s="509">
        <f>FE!$P1320</f>
        <v>18</v>
      </c>
      <c r="C509" s="508" t="str">
        <f>FE!$A1320</f>
        <v>070910</v>
      </c>
      <c r="D509" s="510" t="str">
        <f>FE!$B1320</f>
        <v>Szabó Zalán</v>
      </c>
      <c r="E509" s="510" t="str">
        <f>FE!$C1320</f>
        <v>KVTK</v>
      </c>
      <c r="F509" s="508">
        <f>FE!$N1320</f>
        <v>18</v>
      </c>
      <c r="G509" s="508">
        <f>FE!$O1320</f>
        <v>0</v>
      </c>
      <c r="H509" s="490"/>
    </row>
    <row r="510" spans="1:8" ht="18" customHeight="1" x14ac:dyDescent="0.3">
      <c r="A510" s="508">
        <f>FE!$Q1359</f>
        <v>498</v>
      </c>
      <c r="B510" s="509">
        <f>FE!$P1359</f>
        <v>18</v>
      </c>
      <c r="C510" s="508" t="str">
        <f>FE!$A1359</f>
        <v>100413</v>
      </c>
      <c r="D510" s="510" t="str">
        <f>FE!$B1359</f>
        <v>Szeles Bertalan</v>
      </c>
      <c r="E510" s="510" t="str">
        <f>FE!$C1359</f>
        <v>ZTE</v>
      </c>
      <c r="F510" s="508">
        <f>FE!$N1359</f>
        <v>18</v>
      </c>
      <c r="G510" s="508">
        <f>FE!$O1359</f>
        <v>0</v>
      </c>
      <c r="H510" s="490"/>
    </row>
    <row r="511" spans="1:8" ht="18" customHeight="1" x14ac:dyDescent="0.3">
      <c r="A511" s="508">
        <f>FE!$Q1027</f>
        <v>498</v>
      </c>
      <c r="B511" s="509">
        <f>FE!$P1027</f>
        <v>18</v>
      </c>
      <c r="C511" s="508" t="str">
        <f>FE!$A1027</f>
        <v>8101240</v>
      </c>
      <c r="D511" s="510" t="str">
        <f>FE!$B1027</f>
        <v>Nagy Roland</v>
      </c>
      <c r="E511" s="510" t="str">
        <f>FE!$C1027</f>
        <v>Hatvani TCSE</v>
      </c>
      <c r="F511" s="508">
        <f>FE!$N1027</f>
        <v>18</v>
      </c>
      <c r="G511" s="508">
        <f>FE!$O1027</f>
        <v>0</v>
      </c>
      <c r="H511" s="490"/>
    </row>
    <row r="512" spans="1:8" ht="18" customHeight="1" x14ac:dyDescent="0.3">
      <c r="A512" s="508">
        <f>FE!$Q1419</f>
        <v>498</v>
      </c>
      <c r="B512" s="509">
        <f>FE!$P1419</f>
        <v>18</v>
      </c>
      <c r="C512" s="508" t="str">
        <f>FE!$A1419</f>
        <v>110322</v>
      </c>
      <c r="D512" s="510" t="str">
        <f>FE!$B1419</f>
        <v>Ta Hoang Dung</v>
      </c>
      <c r="E512" s="510" t="str">
        <f>FE!$C1419</f>
        <v>Okos Tenisz SE</v>
      </c>
      <c r="F512" s="508">
        <f>FE!$N1419</f>
        <v>18</v>
      </c>
      <c r="G512" s="508">
        <f>FE!$O1419</f>
        <v>0</v>
      </c>
      <c r="H512" s="490"/>
    </row>
    <row r="513" spans="1:8" ht="18" customHeight="1" x14ac:dyDescent="0.3">
      <c r="A513" s="508">
        <f>FE!$Q402</f>
        <v>498</v>
      </c>
      <c r="B513" s="509">
        <f>FE!$P402</f>
        <v>18</v>
      </c>
      <c r="C513" s="508" t="str">
        <f>FE!$A402</f>
        <v>970816</v>
      </c>
      <c r="D513" s="510" t="str">
        <f>FE!$B402</f>
        <v>Galgóczy Ákos</v>
      </c>
      <c r="E513" s="510" t="str">
        <f>FE!$C402</f>
        <v>Bregyó TSE</v>
      </c>
      <c r="F513" s="508">
        <f>FE!$N402</f>
        <v>18</v>
      </c>
      <c r="G513" s="508">
        <f>FE!$O402</f>
        <v>0</v>
      </c>
      <c r="H513" s="490"/>
    </row>
    <row r="514" spans="1:8" ht="18" customHeight="1" x14ac:dyDescent="0.3">
      <c r="A514" s="508">
        <f>FE!$Q684</f>
        <v>498</v>
      </c>
      <c r="B514" s="509">
        <f>FE!$P684</f>
        <v>18</v>
      </c>
      <c r="C514" s="508" t="str">
        <f>FE!$A684</f>
        <v>740826</v>
      </c>
      <c r="D514" s="510" t="str">
        <f>FE!$B684</f>
        <v>Kincses Attila dr.</v>
      </c>
      <c r="E514" s="510" t="str">
        <f>FE!$C684</f>
        <v>Árpádföld</v>
      </c>
      <c r="F514" s="508">
        <f>FE!$N684</f>
        <v>18</v>
      </c>
      <c r="G514" s="508">
        <f>FE!$O684</f>
        <v>0</v>
      </c>
      <c r="H514" s="490"/>
    </row>
    <row r="515" spans="1:8" ht="18" customHeight="1" x14ac:dyDescent="0.3">
      <c r="A515" s="508">
        <f>FE!$Q1622</f>
        <v>498</v>
      </c>
      <c r="B515" s="509">
        <f>FE!$P1622</f>
        <v>18</v>
      </c>
      <c r="C515" s="508" t="str">
        <f>FE!$A1622</f>
        <v>670621</v>
      </c>
      <c r="D515" s="510" t="str">
        <f>FE!$B1622</f>
        <v>Vizkelety Attila</v>
      </c>
      <c r="E515" s="510" t="str">
        <f>FE!$C1622</f>
        <v>Ász Veszprém</v>
      </c>
      <c r="F515" s="508">
        <f>FE!$N1622</f>
        <v>18</v>
      </c>
      <c r="G515" s="508">
        <f>FE!$O1622</f>
        <v>0</v>
      </c>
      <c r="H515" s="490"/>
    </row>
    <row r="516" spans="1:8" ht="18" customHeight="1" x14ac:dyDescent="0.3">
      <c r="A516" s="508">
        <f>FE!$Q365</f>
        <v>498</v>
      </c>
      <c r="B516" s="509">
        <f>FE!$P365</f>
        <v>18</v>
      </c>
      <c r="C516" s="508" t="str">
        <f>FE!$A365</f>
        <v>9704030</v>
      </c>
      <c r="D516" s="510" t="str">
        <f>FE!$B365</f>
        <v>Fenyősi Zoltán Róbert</v>
      </c>
      <c r="E516" s="510" t="str">
        <f>FE!$C365</f>
        <v>Pasarét TK</v>
      </c>
      <c r="F516" s="508">
        <f>FE!$N365</f>
        <v>18</v>
      </c>
      <c r="G516" s="508">
        <f>FE!$O365</f>
        <v>0</v>
      </c>
      <c r="H516" s="490"/>
    </row>
    <row r="517" spans="1:8" ht="18" customHeight="1" x14ac:dyDescent="0.3">
      <c r="A517" s="508">
        <f>FE!$Q1181</f>
        <v>516</v>
      </c>
      <c r="B517" s="509">
        <f>FE!$P1181</f>
        <v>17</v>
      </c>
      <c r="C517" s="508" t="str">
        <f>FE!$A1181</f>
        <v>820628</v>
      </c>
      <c r="D517" s="510" t="str">
        <f>FE!$B1181</f>
        <v>Rádai Gábor</v>
      </c>
      <c r="E517" s="510" t="str">
        <f>FE!$C1181</f>
        <v>Okos Tenisz</v>
      </c>
      <c r="F517" s="508">
        <f>FE!$N1181</f>
        <v>17</v>
      </c>
      <c r="G517" s="508">
        <f>FE!$O1181</f>
        <v>0</v>
      </c>
      <c r="H517" s="490"/>
    </row>
    <row r="518" spans="1:8" ht="18" customHeight="1" x14ac:dyDescent="0.3">
      <c r="A518" s="508">
        <f>FE!$Q1326</f>
        <v>516</v>
      </c>
      <c r="B518" s="509">
        <f>FE!$P1326</f>
        <v>17</v>
      </c>
      <c r="C518" s="508" t="str">
        <f>FE!$A1326</f>
        <v>7903110</v>
      </c>
      <c r="D518" s="510" t="str">
        <f>FE!$B1326</f>
        <v>Szalai András dr.</v>
      </c>
      <c r="E518" s="510" t="str">
        <f>FE!$C1326</f>
        <v>SZVUK SE</v>
      </c>
      <c r="F518" s="508">
        <f>FE!$N1326</f>
        <v>17</v>
      </c>
      <c r="G518" s="508">
        <f>FE!$O1326</f>
        <v>0</v>
      </c>
      <c r="H518" s="490"/>
    </row>
    <row r="519" spans="1:8" ht="18" customHeight="1" x14ac:dyDescent="0.3">
      <c r="A519" s="508">
        <f>FE!$Q78</f>
        <v>516</v>
      </c>
      <c r="B519" s="509">
        <f>FE!$P78</f>
        <v>17</v>
      </c>
      <c r="C519" s="508" t="str">
        <f>FE!$A78</f>
        <v>980515</v>
      </c>
      <c r="D519" s="510" t="str">
        <f>FE!$B78</f>
        <v>Barabás Bence</v>
      </c>
      <c r="E519" s="510" t="str">
        <f>FE!$C78</f>
        <v>DEAC</v>
      </c>
      <c r="F519" s="508">
        <f>FE!$N78</f>
        <v>17</v>
      </c>
      <c r="G519" s="508">
        <f>FE!$O78</f>
        <v>0</v>
      </c>
      <c r="H519" s="490"/>
    </row>
    <row r="520" spans="1:8" ht="18" customHeight="1" x14ac:dyDescent="0.3">
      <c r="A520" s="508">
        <f>FE!$Q275</f>
        <v>516</v>
      </c>
      <c r="B520" s="509">
        <f>FE!$P275</f>
        <v>17</v>
      </c>
      <c r="C520" s="508" t="str">
        <f>FE!$A275</f>
        <v>650107</v>
      </c>
      <c r="D520" s="510" t="str">
        <f>FE!$B275</f>
        <v>Dessewffy Gábor</v>
      </c>
      <c r="E520" s="510" t="str">
        <f>FE!$C275</f>
        <v>BUTEC</v>
      </c>
      <c r="F520" s="508">
        <f>FE!$N275</f>
        <v>17</v>
      </c>
      <c r="G520" s="508">
        <f>FE!$O275</f>
        <v>0</v>
      </c>
      <c r="H520" s="490"/>
    </row>
    <row r="521" spans="1:8" ht="18" customHeight="1" x14ac:dyDescent="0.3">
      <c r="A521" s="508">
        <f>FE!$Q336</f>
        <v>516</v>
      </c>
      <c r="B521" s="509">
        <f>FE!$P336</f>
        <v>17</v>
      </c>
      <c r="C521" s="508" t="str">
        <f>FE!$A336</f>
        <v>8101210</v>
      </c>
      <c r="D521" s="510" t="str">
        <f>FE!$B336</f>
        <v>Fábik Zsolt</v>
      </c>
      <c r="E521" s="510" t="str">
        <f>FE!$C336</f>
        <v>M.Telekom</v>
      </c>
      <c r="F521" s="508">
        <f>FE!$N336</f>
        <v>17</v>
      </c>
      <c r="G521" s="508">
        <f>FE!$O336</f>
        <v>0</v>
      </c>
      <c r="H521" s="490"/>
    </row>
    <row r="522" spans="1:8" ht="18" customHeight="1" x14ac:dyDescent="0.3">
      <c r="A522" s="508">
        <f>FE!$Q635</f>
        <v>516</v>
      </c>
      <c r="B522" s="509">
        <f>FE!$P635</f>
        <v>17</v>
      </c>
      <c r="C522" s="508" t="str">
        <f>FE!$A635</f>
        <v>870331</v>
      </c>
      <c r="D522" s="510" t="str">
        <f>FE!$B635</f>
        <v>Kanász-Nagy Péter</v>
      </c>
      <c r="E522" s="510" t="str">
        <f>FE!$C635</f>
        <v>BUTEC</v>
      </c>
      <c r="F522" s="508">
        <f>FE!$N635</f>
        <v>17</v>
      </c>
      <c r="G522" s="508">
        <f>FE!$O635</f>
        <v>0</v>
      </c>
      <c r="H522" s="490"/>
    </row>
    <row r="523" spans="1:8" ht="18" customHeight="1" x14ac:dyDescent="0.3">
      <c r="A523" s="508">
        <f>FE!$Q599</f>
        <v>516</v>
      </c>
      <c r="B523" s="509">
        <f>FE!$P599</f>
        <v>17</v>
      </c>
      <c r="C523" s="508" t="str">
        <f>FE!$A599</f>
        <v>750401</v>
      </c>
      <c r="D523" s="510" t="str">
        <f>FE!$B599</f>
        <v>Jancsovics Sándor</v>
      </c>
      <c r="E523" s="510" t="str">
        <f>FE!$C599</f>
        <v>Kiskőrös</v>
      </c>
      <c r="F523" s="508">
        <f>FE!$N599</f>
        <v>17</v>
      </c>
      <c r="G523" s="508">
        <f>FE!$O599</f>
        <v>0</v>
      </c>
      <c r="H523" s="490"/>
    </row>
    <row r="524" spans="1:8" ht="18" customHeight="1" x14ac:dyDescent="0.3">
      <c r="A524" s="508">
        <f>FE!$Q730</f>
        <v>516</v>
      </c>
      <c r="B524" s="509">
        <f>FE!$P730</f>
        <v>17</v>
      </c>
      <c r="C524" s="508">
        <f>FE!$A730</f>
        <v>840331</v>
      </c>
      <c r="D524" s="510" t="str">
        <f>FE!$B730</f>
        <v>Kocsis Sándor</v>
      </c>
      <c r="E524" s="510" t="str">
        <f>FE!$C730</f>
        <v>Hatvani TCSE</v>
      </c>
      <c r="F524" s="508">
        <f>FE!$N730</f>
        <v>17</v>
      </c>
      <c r="G524" s="508">
        <f>FE!$O730</f>
        <v>0</v>
      </c>
      <c r="H524" s="490"/>
    </row>
    <row r="525" spans="1:8" ht="18" customHeight="1" x14ac:dyDescent="0.3">
      <c r="A525" s="508">
        <f>FE!$Q1489</f>
        <v>516</v>
      </c>
      <c r="B525" s="509">
        <f>FE!$P1489</f>
        <v>17</v>
      </c>
      <c r="C525" s="508" t="str">
        <f>FE!$A1489</f>
        <v>7604061</v>
      </c>
      <c r="D525" s="510" t="str">
        <f>FE!$B1489</f>
        <v>Tóth Balázs Mihály</v>
      </c>
      <c r="E525" s="510" t="str">
        <f>FE!$C1489</f>
        <v>MozGo SE</v>
      </c>
      <c r="F525" s="508">
        <f>FE!$N1489</f>
        <v>17</v>
      </c>
      <c r="G525" s="508">
        <f>FE!$O1489</f>
        <v>0</v>
      </c>
      <c r="H525" s="490"/>
    </row>
    <row r="526" spans="1:8" ht="18" customHeight="1" x14ac:dyDescent="0.3">
      <c r="A526" s="508">
        <f>FE!$Q182</f>
        <v>516</v>
      </c>
      <c r="B526" s="509">
        <f>FE!$P182</f>
        <v>17</v>
      </c>
      <c r="C526" s="508" t="str">
        <f>FE!$A182</f>
        <v>870513</v>
      </c>
      <c r="D526" s="510" t="str">
        <f>FE!$B182</f>
        <v>Bozsoki Szilveszter</v>
      </c>
      <c r="E526" s="510" t="str">
        <f>FE!$C182</f>
        <v>GYAC</v>
      </c>
      <c r="F526" s="508">
        <f>FE!$N182</f>
        <v>17</v>
      </c>
      <c r="G526" s="508">
        <f>FE!$O182</f>
        <v>0</v>
      </c>
      <c r="H526" s="490"/>
    </row>
    <row r="527" spans="1:8" ht="18" customHeight="1" x14ac:dyDescent="0.3">
      <c r="A527" s="508">
        <f>FE!$Q1090</f>
        <v>516</v>
      </c>
      <c r="B527" s="509">
        <f>FE!$P1090</f>
        <v>17</v>
      </c>
      <c r="C527" s="508" t="str">
        <f>FE!$A1090</f>
        <v>0710010</v>
      </c>
      <c r="D527" s="510" t="str">
        <f>FE!$B1090</f>
        <v>Palotay Gergely</v>
      </c>
      <c r="E527" s="510" t="str">
        <f>FE!$C1090</f>
        <v>GM Tennis Club</v>
      </c>
      <c r="F527" s="508">
        <f>FE!$N1090</f>
        <v>17</v>
      </c>
      <c r="G527" s="508">
        <f>FE!$O1090</f>
        <v>0</v>
      </c>
      <c r="H527" s="490"/>
    </row>
    <row r="528" spans="1:8" ht="18" customHeight="1" x14ac:dyDescent="0.3">
      <c r="A528" s="508">
        <f>FE!$Q1399</f>
        <v>516</v>
      </c>
      <c r="B528" s="509">
        <f>FE!$P1399</f>
        <v>17</v>
      </c>
      <c r="C528" s="508" t="str">
        <f>FE!$A1399</f>
        <v>0811183</v>
      </c>
      <c r="D528" s="510" t="str">
        <f>FE!$B1399</f>
        <v>Szlávik Dávid</v>
      </c>
      <c r="E528" s="510" t="str">
        <f>FE!$C1399</f>
        <v>Metró RSC</v>
      </c>
      <c r="F528" s="508">
        <f>FE!$N1399</f>
        <v>17</v>
      </c>
      <c r="G528" s="508">
        <f>FE!$O1399</f>
        <v>0</v>
      </c>
      <c r="H528" s="490"/>
    </row>
    <row r="529" spans="1:8" ht="18" customHeight="1" x14ac:dyDescent="0.3">
      <c r="A529" s="508">
        <f>FE!$Q819</f>
        <v>516</v>
      </c>
      <c r="B529" s="509">
        <f>FE!$P819</f>
        <v>17</v>
      </c>
      <c r="C529" s="508" t="str">
        <f>FE!$A819</f>
        <v>0806110</v>
      </c>
      <c r="D529" s="510" t="str">
        <f>FE!$B819</f>
        <v>Kunecz Kornél Ádám</v>
      </c>
      <c r="E529" s="510" t="str">
        <f>FE!$C819</f>
        <v>Kőszegi SE</v>
      </c>
      <c r="F529" s="508">
        <f>FE!$N819</f>
        <v>17</v>
      </c>
      <c r="G529" s="508">
        <f>FE!$O819</f>
        <v>0</v>
      </c>
      <c r="H529" s="490"/>
    </row>
    <row r="530" spans="1:8" ht="18" customHeight="1" x14ac:dyDescent="0.3">
      <c r="A530" s="508">
        <f>FE!$Q463</f>
        <v>516</v>
      </c>
      <c r="B530" s="509">
        <f>FE!$P463</f>
        <v>17</v>
      </c>
      <c r="C530" s="508" t="str">
        <f>FE!$A463</f>
        <v>0212111</v>
      </c>
      <c r="D530" s="510" t="str">
        <f>FE!$B463</f>
        <v>Győrfi Dániel</v>
      </c>
      <c r="E530" s="510" t="str">
        <f>FE!$C463</f>
        <v>Metro RSC</v>
      </c>
      <c r="F530" s="508">
        <f>FE!$N463</f>
        <v>17</v>
      </c>
      <c r="G530" s="508">
        <f>FE!$O463</f>
        <v>0</v>
      </c>
      <c r="H530" s="490"/>
    </row>
    <row r="531" spans="1:8" ht="18" customHeight="1" x14ac:dyDescent="0.3">
      <c r="A531" s="508">
        <f>FE!$Q1271</f>
        <v>530</v>
      </c>
      <c r="B531" s="509">
        <f>FE!$P1271</f>
        <v>16</v>
      </c>
      <c r="C531" s="508" t="str">
        <f>FE!$A1271</f>
        <v>090920</v>
      </c>
      <c r="D531" s="510" t="str">
        <f>FE!$B1271</f>
        <v>Somogyi Ábel</v>
      </c>
      <c r="E531" s="510" t="str">
        <f>FE!$C1271</f>
        <v>Pasarét TK</v>
      </c>
      <c r="F531" s="508">
        <f>FE!$N1271</f>
        <v>16</v>
      </c>
      <c r="G531" s="508">
        <f>FE!$O1271</f>
        <v>0</v>
      </c>
      <c r="H531" s="490"/>
    </row>
    <row r="532" spans="1:8" ht="18" customHeight="1" x14ac:dyDescent="0.3">
      <c r="A532" s="508">
        <f>FE!$Q45</f>
        <v>530</v>
      </c>
      <c r="B532" s="509">
        <f>FE!$P45</f>
        <v>16</v>
      </c>
      <c r="C532" s="508" t="str">
        <f>FE!$A45</f>
        <v>8608220</v>
      </c>
      <c r="D532" s="510" t="str">
        <f>FE!$B45</f>
        <v>Bagyó Dávid</v>
      </c>
      <c r="E532" s="510" t="str">
        <f>FE!$C45</f>
        <v>Vízügyi SC</v>
      </c>
      <c r="F532" s="508">
        <f>FE!$N45</f>
        <v>16</v>
      </c>
      <c r="G532" s="508">
        <f>FE!$O45</f>
        <v>0</v>
      </c>
      <c r="H532" s="490"/>
    </row>
    <row r="533" spans="1:8" ht="18" customHeight="1" x14ac:dyDescent="0.3">
      <c r="A533" s="508">
        <f>FE!$Q132</f>
        <v>530</v>
      </c>
      <c r="B533" s="509">
        <f>FE!$P132</f>
        <v>16</v>
      </c>
      <c r="C533" s="508" t="str">
        <f>FE!$A132</f>
        <v>770410</v>
      </c>
      <c r="D533" s="510" t="str">
        <f>FE!$B132</f>
        <v>Besszer Franz</v>
      </c>
      <c r="E533" s="510" t="str">
        <f>FE!$C132</f>
        <v>MLTC</v>
      </c>
      <c r="F533" s="508">
        <f>FE!$N132</f>
        <v>16</v>
      </c>
      <c r="G533" s="508">
        <f>FE!$O132</f>
        <v>0</v>
      </c>
      <c r="H533" s="490"/>
    </row>
    <row r="534" spans="1:8" ht="18" customHeight="1" x14ac:dyDescent="0.3">
      <c r="A534" s="508">
        <f>FE!$Q1091</f>
        <v>530</v>
      </c>
      <c r="B534" s="509">
        <f>FE!$P1091</f>
        <v>16</v>
      </c>
      <c r="C534" s="508" t="str">
        <f>FE!$A1091</f>
        <v>880608</v>
      </c>
      <c r="D534" s="510" t="str">
        <f>FE!$B1091</f>
        <v>Páncsics Bence</v>
      </c>
      <c r="E534" s="510" t="str">
        <f>FE!$C1091</f>
        <v>Match P.</v>
      </c>
      <c r="F534" s="508">
        <f>FE!$N1091</f>
        <v>16</v>
      </c>
      <c r="G534" s="508">
        <f>FE!$O1091</f>
        <v>0</v>
      </c>
      <c r="H534" s="490"/>
    </row>
    <row r="535" spans="1:8" ht="18" customHeight="1" x14ac:dyDescent="0.3">
      <c r="A535" s="508">
        <f>FE!$Q494</f>
        <v>530</v>
      </c>
      <c r="B535" s="509">
        <f>FE!$P494</f>
        <v>16</v>
      </c>
      <c r="C535" s="508" t="str">
        <f>FE!$A494</f>
        <v>740827</v>
      </c>
      <c r="D535" s="510" t="str">
        <f>FE!$B494</f>
        <v>Hankó Bálint</v>
      </c>
      <c r="E535" s="510" t="str">
        <f>FE!$C494</f>
        <v>Viharsarok</v>
      </c>
      <c r="F535" s="508">
        <f>FE!$N494</f>
        <v>16</v>
      </c>
      <c r="G535" s="508">
        <f>FE!$O494</f>
        <v>0</v>
      </c>
      <c r="H535" s="490"/>
    </row>
    <row r="536" spans="1:8" ht="18" customHeight="1" x14ac:dyDescent="0.3">
      <c r="A536" s="508">
        <f>FE!$Q1631</f>
        <v>530</v>
      </c>
      <c r="B536" s="509">
        <f>FE!$P1631</f>
        <v>16</v>
      </c>
      <c r="C536" s="508">
        <f>FE!$A1631</f>
        <v>960418</v>
      </c>
      <c r="D536" s="510" t="str">
        <f>FE!$B1631</f>
        <v>Vozár Botond</v>
      </c>
      <c r="E536" s="510" t="str">
        <f>FE!$C1631</f>
        <v>Szeged VTK</v>
      </c>
      <c r="F536" s="508">
        <f>FE!$N1631</f>
        <v>16</v>
      </c>
      <c r="G536" s="508">
        <f>FE!$O1631</f>
        <v>0</v>
      </c>
      <c r="H536" s="490"/>
    </row>
    <row r="537" spans="1:8" ht="18" customHeight="1" x14ac:dyDescent="0.3">
      <c r="A537" s="508">
        <f>FE!$Q447</f>
        <v>530</v>
      </c>
      <c r="B537" s="509">
        <f>FE!$P447</f>
        <v>16</v>
      </c>
      <c r="C537" s="508" t="str">
        <f>FE!$A447</f>
        <v>1009190</v>
      </c>
      <c r="D537" s="510" t="str">
        <f>FE!$B447</f>
        <v>Guitprecht Dávid</v>
      </c>
      <c r="E537" s="510" t="str">
        <f>FE!$C447</f>
        <v>ZTE</v>
      </c>
      <c r="F537" s="508">
        <f>FE!$N447</f>
        <v>16</v>
      </c>
      <c r="G537" s="508">
        <f>FE!$O447</f>
        <v>0</v>
      </c>
      <c r="H537" s="490"/>
    </row>
    <row r="538" spans="1:8" ht="18" customHeight="1" x14ac:dyDescent="0.3">
      <c r="A538" s="508">
        <f>FE!$Q809</f>
        <v>530</v>
      </c>
      <c r="B538" s="509">
        <f>FE!$P809</f>
        <v>16</v>
      </c>
      <c r="C538" s="508" t="str">
        <f>FE!$A809</f>
        <v>920313</v>
      </c>
      <c r="D538" s="510" t="str">
        <f>FE!$B809</f>
        <v>Krocskó József</v>
      </c>
      <c r="E538" s="510" t="str">
        <f>FE!$C809</f>
        <v>MTK</v>
      </c>
      <c r="F538" s="508">
        <f>FE!$N809</f>
        <v>16</v>
      </c>
      <c r="G538" s="508">
        <f>FE!$O809</f>
        <v>0</v>
      </c>
      <c r="H538" s="490"/>
    </row>
    <row r="539" spans="1:8" ht="18" customHeight="1" x14ac:dyDescent="0.3">
      <c r="A539" s="508">
        <f>FE!$Q151</f>
        <v>530</v>
      </c>
      <c r="B539" s="509">
        <f>FE!$P151</f>
        <v>16</v>
      </c>
      <c r="C539" s="508" t="str">
        <f>FE!$A151</f>
        <v>990216</v>
      </c>
      <c r="D539" s="510" t="str">
        <f>FE!$B151</f>
        <v>Bogdan Dennis</v>
      </c>
      <c r="E539" s="510" t="str">
        <f>FE!$C151</f>
        <v>külf.</v>
      </c>
      <c r="F539" s="508">
        <f>FE!$N151</f>
        <v>16</v>
      </c>
      <c r="G539" s="508">
        <f>FE!$O151</f>
        <v>0</v>
      </c>
      <c r="H539" s="490"/>
    </row>
    <row r="540" spans="1:8" ht="18" customHeight="1" x14ac:dyDescent="0.3">
      <c r="A540" s="508">
        <f>FE!$Q381</f>
        <v>530</v>
      </c>
      <c r="B540" s="509">
        <f>FE!$P381</f>
        <v>16</v>
      </c>
      <c r="C540" s="508" t="str">
        <f>FE!$A381</f>
        <v>790712</v>
      </c>
      <c r="D540" s="510" t="str">
        <f>FE!$B381</f>
        <v>Forgács Krisztián</v>
      </c>
      <c r="E540" s="510" t="str">
        <f>FE!$C381</f>
        <v>UNIK SE</v>
      </c>
      <c r="F540" s="508">
        <f>FE!$N381</f>
        <v>16</v>
      </c>
      <c r="G540" s="508">
        <f>FE!$O381</f>
        <v>0</v>
      </c>
      <c r="H540" s="490"/>
    </row>
    <row r="541" spans="1:8" ht="18" customHeight="1" x14ac:dyDescent="0.3">
      <c r="A541" s="508">
        <f>FE!$Q501</f>
        <v>530</v>
      </c>
      <c r="B541" s="509">
        <f>FE!$P501</f>
        <v>16</v>
      </c>
      <c r="C541" s="508" t="str">
        <f>FE!$A501</f>
        <v>7704020</v>
      </c>
      <c r="D541" s="510" t="str">
        <f>FE!$B501</f>
        <v>Hárs Gábor</v>
      </c>
      <c r="E541" s="510" t="str">
        <f>FE!$C501</f>
        <v>Tálentum</v>
      </c>
      <c r="F541" s="508">
        <f>FE!$N501</f>
        <v>16</v>
      </c>
      <c r="G541" s="508">
        <f>FE!$O501</f>
        <v>0</v>
      </c>
      <c r="H541" s="490"/>
    </row>
    <row r="542" spans="1:8" ht="18" customHeight="1" x14ac:dyDescent="0.3">
      <c r="A542" s="508">
        <f>FE!$Q724</f>
        <v>530</v>
      </c>
      <c r="B542" s="509">
        <f>FE!$P724</f>
        <v>16</v>
      </c>
      <c r="C542" s="508" t="str">
        <f>FE!$A724</f>
        <v>7801140</v>
      </c>
      <c r="D542" s="510" t="str">
        <f>FE!$B724</f>
        <v>Knipl Zoltán</v>
      </c>
      <c r="E542" s="510" t="str">
        <f>FE!$C724</f>
        <v>PVTC</v>
      </c>
      <c r="F542" s="508">
        <f>FE!$N724</f>
        <v>16</v>
      </c>
      <c r="G542" s="508">
        <f>FE!$O724</f>
        <v>0</v>
      </c>
      <c r="H542" s="490"/>
    </row>
    <row r="543" spans="1:8" ht="18" customHeight="1" x14ac:dyDescent="0.3">
      <c r="A543" s="508">
        <f>FE!$Q691</f>
        <v>530</v>
      </c>
      <c r="B543" s="509">
        <f>FE!$P691</f>
        <v>16</v>
      </c>
      <c r="C543" s="508" t="str">
        <f>FE!$A691</f>
        <v>020929</v>
      </c>
      <c r="D543" s="510" t="str">
        <f>FE!$B691</f>
        <v>Kis Barna</v>
      </c>
      <c r="E543" s="510" t="str">
        <f>FE!$C691</f>
        <v>Békéscsabai Előre</v>
      </c>
      <c r="F543" s="508">
        <f>FE!$N691</f>
        <v>16</v>
      </c>
      <c r="G543" s="508">
        <f>FE!$O691</f>
        <v>0</v>
      </c>
      <c r="H543" s="490"/>
    </row>
    <row r="544" spans="1:8" ht="18" customHeight="1" x14ac:dyDescent="0.3">
      <c r="A544" s="508">
        <f>FE!$Q106</f>
        <v>530</v>
      </c>
      <c r="B544" s="509">
        <f>FE!$P106</f>
        <v>16</v>
      </c>
      <c r="C544" s="508" t="str">
        <f>FE!$A106</f>
        <v>8004120</v>
      </c>
      <c r="D544" s="510" t="str">
        <f>FE!$B106</f>
        <v>Bencső László</v>
      </c>
      <c r="E544" s="510" t="str">
        <f>FE!$C106</f>
        <v>Rudabánya</v>
      </c>
      <c r="F544" s="508">
        <f>FE!$N106</f>
        <v>16</v>
      </c>
      <c r="G544" s="508">
        <f>FE!$O106</f>
        <v>0</v>
      </c>
      <c r="H544" s="490"/>
    </row>
    <row r="545" spans="1:8" ht="18" customHeight="1" x14ac:dyDescent="0.3">
      <c r="A545" s="508">
        <f>FE!$Q1192</f>
        <v>530</v>
      </c>
      <c r="B545" s="509">
        <f>FE!$P1192</f>
        <v>16</v>
      </c>
      <c r="C545" s="508" t="str">
        <f>FE!$A1192</f>
        <v>130122</v>
      </c>
      <c r="D545" s="510" t="str">
        <f>FE!$B1192</f>
        <v>Rekedt-Nagy Zoltán</v>
      </c>
      <c r="E545" s="510" t="str">
        <f>FE!$C1192</f>
        <v>D.keszi TK</v>
      </c>
      <c r="F545" s="508">
        <f>FE!$N1192</f>
        <v>16</v>
      </c>
      <c r="G545" s="508">
        <f>FE!$O1192</f>
        <v>0</v>
      </c>
      <c r="H545" s="490"/>
    </row>
    <row r="546" spans="1:8" ht="18" customHeight="1" x14ac:dyDescent="0.3">
      <c r="A546" s="508">
        <f>FE!$Q140</f>
        <v>530</v>
      </c>
      <c r="B546" s="509">
        <f>FE!$P140</f>
        <v>16</v>
      </c>
      <c r="C546" s="508" t="str">
        <f>FE!$A140</f>
        <v>951223</v>
      </c>
      <c r="D546" s="510" t="str">
        <f>FE!$B140</f>
        <v>Bíró Andrej Dr.</v>
      </c>
      <c r="E546" s="510" t="str">
        <f>FE!$C140</f>
        <v>Budaörs</v>
      </c>
      <c r="F546" s="508">
        <f>FE!$N140</f>
        <v>16</v>
      </c>
      <c r="G546" s="508">
        <f>FE!$O140</f>
        <v>0</v>
      </c>
      <c r="H546" s="490"/>
    </row>
    <row r="547" spans="1:8" ht="18" customHeight="1" x14ac:dyDescent="0.3">
      <c r="A547" s="508">
        <f>FE!$Q203</f>
        <v>530</v>
      </c>
      <c r="B547" s="509">
        <f>FE!$P203</f>
        <v>16</v>
      </c>
      <c r="C547" s="508">
        <f>FE!$A203</f>
        <v>690403</v>
      </c>
      <c r="D547" s="510" t="str">
        <f>FE!$B203</f>
        <v>Csák Levente dr.</v>
      </c>
      <c r="E547" s="510" t="str">
        <f>FE!$C203</f>
        <v>Molnár TA</v>
      </c>
      <c r="F547" s="508">
        <f>FE!$N203</f>
        <v>16</v>
      </c>
      <c r="G547" s="508">
        <f>FE!$O203</f>
        <v>0</v>
      </c>
      <c r="H547" s="490"/>
    </row>
    <row r="548" spans="1:8" ht="18" customHeight="1" x14ac:dyDescent="0.3">
      <c r="A548" s="508">
        <f>FE!$Q1245</f>
        <v>530</v>
      </c>
      <c r="B548" s="509">
        <f>FE!$P1245</f>
        <v>16</v>
      </c>
      <c r="C548" s="508" t="str">
        <f>FE!$A1245</f>
        <v>050307</v>
      </c>
      <c r="D548" s="510" t="str">
        <f>FE!$B1245</f>
        <v>Selymes Péter</v>
      </c>
      <c r="E548" s="510" t="str">
        <f>FE!$C1245</f>
        <v>Szentesi TK</v>
      </c>
      <c r="F548" s="508">
        <f>FE!$N1245</f>
        <v>16</v>
      </c>
      <c r="G548" s="508">
        <f>FE!$O1245</f>
        <v>0</v>
      </c>
      <c r="H548" s="490"/>
    </row>
    <row r="549" spans="1:8" ht="18" customHeight="1" x14ac:dyDescent="0.3">
      <c r="A549" s="508">
        <f>FE!$Q210</f>
        <v>530</v>
      </c>
      <c r="B549" s="509">
        <f>FE!$P210</f>
        <v>16</v>
      </c>
      <c r="C549" s="508" t="str">
        <f>FE!$A210</f>
        <v>020627</v>
      </c>
      <c r="D549" s="510" t="str">
        <f>FE!$B210</f>
        <v>Császár Csaba Dávid</v>
      </c>
      <c r="E549" s="510" t="str">
        <f>FE!$C210</f>
        <v>Veszprémi Egyetem</v>
      </c>
      <c r="F549" s="508">
        <f>FE!$N210</f>
        <v>16</v>
      </c>
      <c r="G549" s="508">
        <f>FE!$O210</f>
        <v>0</v>
      </c>
      <c r="H549" s="490"/>
    </row>
    <row r="550" spans="1:8" ht="18" customHeight="1" x14ac:dyDescent="0.3">
      <c r="A550" s="508">
        <f>FE!$Q1328</f>
        <v>530</v>
      </c>
      <c r="B550" s="509">
        <f>FE!$P1328</f>
        <v>16</v>
      </c>
      <c r="C550" s="508" t="str">
        <f>FE!$A1328</f>
        <v>730428</v>
      </c>
      <c r="D550" s="510" t="str">
        <f>FE!$B1328</f>
        <v>Szalai Péter</v>
      </c>
      <c r="E550" s="510" t="str">
        <f>FE!$C1328</f>
        <v>Vasas SC</v>
      </c>
      <c r="F550" s="508">
        <f>FE!$N1328</f>
        <v>16</v>
      </c>
      <c r="G550" s="508">
        <f>FE!$O1328</f>
        <v>0</v>
      </c>
      <c r="H550" s="490"/>
    </row>
    <row r="551" spans="1:8" ht="18" customHeight="1" x14ac:dyDescent="0.3">
      <c r="A551" s="508">
        <f>FE!$Q865</f>
        <v>550</v>
      </c>
      <c r="B551" s="509">
        <f>FE!$P865</f>
        <v>15</v>
      </c>
      <c r="C551" s="508" t="str">
        <f>FE!$A865</f>
        <v>820515</v>
      </c>
      <c r="D551" s="510" t="str">
        <f>FE!$B865</f>
        <v>Lovas Szilárd</v>
      </c>
      <c r="E551" s="510" t="str">
        <f>FE!$C865</f>
        <v>KATE</v>
      </c>
      <c r="F551" s="508">
        <f>FE!$N865</f>
        <v>15</v>
      </c>
      <c r="G551" s="508">
        <f>FE!$O865</f>
        <v>0</v>
      </c>
      <c r="H551" s="490"/>
    </row>
    <row r="552" spans="1:8" ht="18" customHeight="1" x14ac:dyDescent="0.3">
      <c r="A552" s="508">
        <f>FE!$Q1280</f>
        <v>550</v>
      </c>
      <c r="B552" s="509">
        <f>FE!$P1280</f>
        <v>15</v>
      </c>
      <c r="C552" s="508" t="str">
        <f>FE!$A1280</f>
        <v>0505181</v>
      </c>
      <c r="D552" s="510" t="str">
        <f>FE!$B1280</f>
        <v>Stanculov Denis</v>
      </c>
      <c r="E552" s="510" t="str">
        <f>FE!$C1280</f>
        <v>Tszk Gyula</v>
      </c>
      <c r="F552" s="508">
        <f>FE!$N1280</f>
        <v>15</v>
      </c>
      <c r="G552" s="508">
        <f>FE!$O1280</f>
        <v>0</v>
      </c>
      <c r="H552" s="490"/>
    </row>
    <row r="553" spans="1:8" ht="18" customHeight="1" x14ac:dyDescent="0.3">
      <c r="A553" s="508">
        <f>FE!$Q662</f>
        <v>550</v>
      </c>
      <c r="B553" s="509">
        <f>FE!$P662</f>
        <v>15</v>
      </c>
      <c r="C553" s="508">
        <f>FE!$A662</f>
        <v>820829</v>
      </c>
      <c r="D553" s="510" t="str">
        <f>FE!$B662</f>
        <v>Keil Bálint</v>
      </c>
      <c r="E553" s="510" t="str">
        <f>FE!$C662</f>
        <v>Liget TE</v>
      </c>
      <c r="F553" s="508">
        <f>FE!$N662</f>
        <v>15</v>
      </c>
      <c r="G553" s="508">
        <f>FE!$O662</f>
        <v>0</v>
      </c>
      <c r="H553" s="490"/>
    </row>
    <row r="554" spans="1:8" ht="18" customHeight="1" x14ac:dyDescent="0.3">
      <c r="A554" s="508">
        <f>FE!$Q1227</f>
        <v>550</v>
      </c>
      <c r="B554" s="509">
        <f>FE!$P1227</f>
        <v>15</v>
      </c>
      <c r="C554" s="508" t="str">
        <f>FE!$A1227</f>
        <v>771213</v>
      </c>
      <c r="D554" s="510" t="str">
        <f>FE!$B1227</f>
        <v>Sasváry Péter</v>
      </c>
      <c r="E554" s="510" t="str">
        <f>FE!$C1227</f>
        <v>Gyöngy TSC</v>
      </c>
      <c r="F554" s="508">
        <f>FE!$N1227</f>
        <v>15</v>
      </c>
      <c r="G554" s="508">
        <f>FE!$O1227</f>
        <v>0</v>
      </c>
      <c r="H554" s="490"/>
    </row>
    <row r="555" spans="1:8" ht="18" customHeight="1" x14ac:dyDescent="0.3">
      <c r="A555" s="508">
        <f>FE!$Q1286</f>
        <v>550</v>
      </c>
      <c r="B555" s="509">
        <f>FE!$P1286</f>
        <v>15</v>
      </c>
      <c r="C555" s="508" t="str">
        <f>FE!$A1286</f>
        <v>740718</v>
      </c>
      <c r="D555" s="510" t="str">
        <f>FE!$B1286</f>
        <v>Stokinger Balázs</v>
      </c>
      <c r="E555" s="510" t="str">
        <f>FE!$C1286</f>
        <v>Bregyo TSE</v>
      </c>
      <c r="F555" s="508">
        <f>FE!$N1286</f>
        <v>15</v>
      </c>
      <c r="G555" s="508">
        <f>FE!$O1286</f>
        <v>0</v>
      </c>
      <c r="H555" s="490"/>
    </row>
    <row r="556" spans="1:8" ht="18" customHeight="1" x14ac:dyDescent="0.3">
      <c r="A556" s="508">
        <f>FE!$Q1096</f>
        <v>550</v>
      </c>
      <c r="B556" s="509">
        <f>FE!$P1096</f>
        <v>15</v>
      </c>
      <c r="C556" s="508" t="str">
        <f>FE!$A1096</f>
        <v>771128</v>
      </c>
      <c r="D556" s="510" t="str">
        <f>FE!$B1096</f>
        <v>Pap Norbert</v>
      </c>
      <c r="E556" s="510" t="str">
        <f>FE!$C1096</f>
        <v>Molnár TA</v>
      </c>
      <c r="F556" s="508">
        <f>FE!$N1096</f>
        <v>15</v>
      </c>
      <c r="G556" s="508">
        <f>FE!$O1096</f>
        <v>0</v>
      </c>
      <c r="H556" s="490"/>
    </row>
    <row r="557" spans="1:8" ht="18" customHeight="1" x14ac:dyDescent="0.3">
      <c r="A557" s="508">
        <f>FE!$Q1255</f>
        <v>550</v>
      </c>
      <c r="B557" s="509">
        <f>FE!$P1255</f>
        <v>15</v>
      </c>
      <c r="C557" s="508" t="str">
        <f>FE!$A1255</f>
        <v>771205</v>
      </c>
      <c r="D557" s="510" t="str">
        <f>FE!$B1255</f>
        <v>Simon István</v>
      </c>
      <c r="E557" s="510" t="str">
        <f>FE!$C1255</f>
        <v>Pécs VTC</v>
      </c>
      <c r="F557" s="508">
        <f>FE!$N1255</f>
        <v>15</v>
      </c>
      <c r="G557" s="508">
        <f>FE!$O1255</f>
        <v>0</v>
      </c>
      <c r="H557" s="490"/>
    </row>
    <row r="558" spans="1:8" ht="18" customHeight="1" x14ac:dyDescent="0.3">
      <c r="A558" s="508">
        <f>FE!$Q99</f>
        <v>550</v>
      </c>
      <c r="B558" s="509">
        <f>FE!$P99</f>
        <v>15</v>
      </c>
      <c r="C558" s="508" t="str">
        <f>FE!$A99</f>
        <v>610420</v>
      </c>
      <c r="D558" s="510" t="str">
        <f>FE!$B99</f>
        <v>Békefi Imre</v>
      </c>
      <c r="E558" s="510" t="str">
        <f>FE!$C99</f>
        <v>Vízügyi SC</v>
      </c>
      <c r="F558" s="508">
        <f>FE!$N99</f>
        <v>15</v>
      </c>
      <c r="G558" s="508">
        <f>FE!$O99</f>
        <v>0</v>
      </c>
      <c r="H558" s="490"/>
    </row>
    <row r="559" spans="1:8" ht="18" customHeight="1" x14ac:dyDescent="0.3">
      <c r="A559" s="508">
        <f>FE!$Q982</f>
        <v>550</v>
      </c>
      <c r="B559" s="509">
        <f>FE!$P982</f>
        <v>15</v>
      </c>
      <c r="C559" s="508" t="str">
        <f>FE!$A982</f>
        <v>0610252</v>
      </c>
      <c r="D559" s="510" t="str">
        <f>FE!$B982</f>
        <v>Molnár Milán</v>
      </c>
      <c r="E559" s="510" t="str">
        <f>FE!$C982</f>
        <v>Kiskút TK</v>
      </c>
      <c r="F559" s="508">
        <f>FE!$N982</f>
        <v>15</v>
      </c>
      <c r="G559" s="508">
        <f>FE!$O982</f>
        <v>0</v>
      </c>
      <c r="H559" s="490"/>
    </row>
    <row r="560" spans="1:8" ht="18" customHeight="1" x14ac:dyDescent="0.3">
      <c r="A560" s="508">
        <f>FE!$Q1111</f>
        <v>550</v>
      </c>
      <c r="B560" s="509">
        <f>FE!$P1111</f>
        <v>15</v>
      </c>
      <c r="C560" s="508" t="str">
        <f>FE!$A1111</f>
        <v>760628</v>
      </c>
      <c r="D560" s="510" t="str">
        <f>FE!$B1111</f>
        <v>Pászti-Nagy András Dr.</v>
      </c>
      <c r="E560" s="510" t="str">
        <f>FE!$C1111</f>
        <v>Árpádföld</v>
      </c>
      <c r="F560" s="508">
        <f>FE!$N1111</f>
        <v>15</v>
      </c>
      <c r="G560" s="508">
        <f>FE!$O1111</f>
        <v>0</v>
      </c>
      <c r="H560" s="490"/>
    </row>
    <row r="561" spans="1:8" ht="18" customHeight="1" x14ac:dyDescent="0.3">
      <c r="A561" s="508">
        <f>FE!$Q1120</f>
        <v>550</v>
      </c>
      <c r="B561" s="509">
        <f>FE!$P1120</f>
        <v>15</v>
      </c>
      <c r="C561" s="508" t="str">
        <f>FE!$A1120</f>
        <v>9704210</v>
      </c>
      <c r="D561" s="510" t="str">
        <f>FE!$B1120</f>
        <v>Pázmány Miklós</v>
      </c>
      <c r="E561" s="510" t="str">
        <f>FE!$C1120</f>
        <v>Tenisziskola Veszprém</v>
      </c>
      <c r="F561" s="508">
        <f>FE!$N1120</f>
        <v>15</v>
      </c>
      <c r="G561" s="508">
        <f>FE!$O1120</f>
        <v>0</v>
      </c>
      <c r="H561" s="490"/>
    </row>
    <row r="562" spans="1:8" ht="18" customHeight="1" x14ac:dyDescent="0.3">
      <c r="A562" s="508">
        <f>FE!$Q1044</f>
        <v>550</v>
      </c>
      <c r="B562" s="509">
        <f>FE!$P1044</f>
        <v>15</v>
      </c>
      <c r="C562" s="508" t="str">
        <f>FE!$A1044</f>
        <v>7208150</v>
      </c>
      <c r="D562" s="510" t="str">
        <f>FE!$B1044</f>
        <v>Németh István</v>
      </c>
      <c r="E562" s="510" t="str">
        <f>FE!$C1044</f>
        <v>Orosháza</v>
      </c>
      <c r="F562" s="508">
        <f>FE!$N1044</f>
        <v>15</v>
      </c>
      <c r="G562" s="508">
        <f>FE!$O1044</f>
        <v>0</v>
      </c>
      <c r="H562" s="490"/>
    </row>
    <row r="563" spans="1:8" ht="18" customHeight="1" x14ac:dyDescent="0.3">
      <c r="A563" s="508">
        <f>FE!$Q1290</f>
        <v>550</v>
      </c>
      <c r="B563" s="509">
        <f>FE!$P1290</f>
        <v>15</v>
      </c>
      <c r="C563" s="508" t="str">
        <f>FE!$A1290</f>
        <v>0612124</v>
      </c>
      <c r="D563" s="510" t="str">
        <f>FE!$B1290</f>
        <v>Süle Zsolt</v>
      </c>
      <c r="E563" s="510" t="str">
        <f>FE!$C1290</f>
        <v>Monor SE</v>
      </c>
      <c r="F563" s="508">
        <f>FE!$N1290</f>
        <v>15</v>
      </c>
      <c r="G563" s="508">
        <f>FE!$O1290</f>
        <v>0</v>
      </c>
      <c r="H563" s="490"/>
    </row>
    <row r="564" spans="1:8" ht="18" customHeight="1" x14ac:dyDescent="0.3">
      <c r="A564" s="508">
        <f>FE!$Q1598</f>
        <v>550</v>
      </c>
      <c r="B564" s="509">
        <f>FE!$P1598</f>
        <v>15</v>
      </c>
      <c r="C564" s="508" t="str">
        <f>FE!$A1598</f>
        <v>770416</v>
      </c>
      <c r="D564" s="510" t="str">
        <f>FE!$B1598</f>
        <v>Végh Krisztián</v>
      </c>
      <c r="E564" s="510" t="str">
        <f>FE!$C1598</f>
        <v>DMTK</v>
      </c>
      <c r="F564" s="508">
        <f>FE!$N1598</f>
        <v>15</v>
      </c>
      <c r="G564" s="508">
        <f>FE!$O1598</f>
        <v>0</v>
      </c>
      <c r="H564" s="490"/>
    </row>
    <row r="565" spans="1:8" ht="18" customHeight="1" x14ac:dyDescent="0.3">
      <c r="A565" s="508">
        <f>FE!$Q754</f>
        <v>550</v>
      </c>
      <c r="B565" s="509">
        <f>FE!$P754</f>
        <v>15</v>
      </c>
      <c r="C565" s="508" t="str">
        <f>FE!$A754</f>
        <v>740705</v>
      </c>
      <c r="D565" s="510" t="str">
        <f>FE!$B754</f>
        <v>Kondek Tibor</v>
      </c>
      <c r="E565" s="510" t="str">
        <f>FE!$C754</f>
        <v>Liget TE</v>
      </c>
      <c r="F565" s="508">
        <f>FE!$N754</f>
        <v>15</v>
      </c>
      <c r="G565" s="508">
        <f>FE!$O754</f>
        <v>0</v>
      </c>
      <c r="H565" s="490"/>
    </row>
    <row r="566" spans="1:8" ht="18" customHeight="1" x14ac:dyDescent="0.3">
      <c r="A566" s="508">
        <f>FE!$Q811</f>
        <v>550</v>
      </c>
      <c r="B566" s="509">
        <f>FE!$P811</f>
        <v>15</v>
      </c>
      <c r="C566" s="508" t="str">
        <f>FE!$A811</f>
        <v>820506</v>
      </c>
      <c r="D566" s="510" t="str">
        <f>FE!$B811</f>
        <v>Kroer Barna</v>
      </c>
      <c r="E566" s="510" t="str">
        <f>FE!$C811</f>
        <v>EVOPRO</v>
      </c>
      <c r="F566" s="508">
        <f>FE!$N811</f>
        <v>15</v>
      </c>
      <c r="G566" s="508">
        <f>FE!$O811</f>
        <v>0</v>
      </c>
      <c r="H566" s="490"/>
    </row>
    <row r="567" spans="1:8" ht="18" customHeight="1" x14ac:dyDescent="0.3">
      <c r="A567" s="508">
        <f>FE!$Q1424</f>
        <v>550</v>
      </c>
      <c r="B567" s="509">
        <f>FE!$P1424</f>
        <v>15</v>
      </c>
      <c r="C567" s="508" t="str">
        <f>FE!$A1424</f>
        <v>810306</v>
      </c>
      <c r="D567" s="510" t="str">
        <f>FE!$B1424</f>
        <v>Takács Pál</v>
      </c>
      <c r="E567" s="510" t="str">
        <f>FE!$C1424</f>
        <v>Kapos TC</v>
      </c>
      <c r="F567" s="508">
        <f>FE!$N1424</f>
        <v>15</v>
      </c>
      <c r="G567" s="508">
        <f>FE!$O1424</f>
        <v>0</v>
      </c>
      <c r="H567" s="490"/>
    </row>
    <row r="568" spans="1:8" ht="18" customHeight="1" x14ac:dyDescent="0.3">
      <c r="A568" s="508">
        <f>FE!$Q1540</f>
        <v>550</v>
      </c>
      <c r="B568" s="509">
        <f>FE!$P1540</f>
        <v>15</v>
      </c>
      <c r="C568" s="508" t="str">
        <f>FE!$A1540</f>
        <v>730213</v>
      </c>
      <c r="D568" s="510" t="str">
        <f>FE!$B1540</f>
        <v>Vad Attila</v>
      </c>
      <c r="E568" s="510" t="str">
        <f>FE!$C1540</f>
        <v>Dél-alföld</v>
      </c>
      <c r="F568" s="508">
        <f>FE!$N1540</f>
        <v>15</v>
      </c>
      <c r="G568" s="508">
        <f>FE!$O1540</f>
        <v>0</v>
      </c>
      <c r="H568" s="490"/>
    </row>
    <row r="569" spans="1:8" ht="18" customHeight="1" x14ac:dyDescent="0.3">
      <c r="A569" s="508">
        <f>FE!$Q128</f>
        <v>550</v>
      </c>
      <c r="B569" s="509">
        <f>FE!$P128</f>
        <v>15</v>
      </c>
      <c r="C569" s="508" t="str">
        <f>FE!$A128</f>
        <v>940105</v>
      </c>
      <c r="D569" s="510" t="str">
        <f>FE!$B128</f>
        <v>Berezvai Kolos</v>
      </c>
      <c r="E569" s="510" t="str">
        <f>FE!$C128</f>
        <v>Bregyó TSE</v>
      </c>
      <c r="F569" s="508">
        <f>FE!$N128</f>
        <v>15</v>
      </c>
      <c r="G569" s="508">
        <f>FE!$O128</f>
        <v>0</v>
      </c>
      <c r="H569" s="490"/>
    </row>
    <row r="570" spans="1:8" ht="18" customHeight="1" x14ac:dyDescent="0.3">
      <c r="A570" s="508">
        <f>FE!$Q580</f>
        <v>550</v>
      </c>
      <c r="B570" s="509">
        <f>FE!$P580</f>
        <v>15</v>
      </c>
      <c r="C570" s="508" t="str">
        <f>FE!$A580</f>
        <v>881002</v>
      </c>
      <c r="D570" s="510" t="str">
        <f>FE!$B580</f>
        <v>Huszák Tamás</v>
      </c>
      <c r="E570" s="510" t="str">
        <f>FE!$C580</f>
        <v>DMTK</v>
      </c>
      <c r="F570" s="508">
        <f>FE!$N580</f>
        <v>15</v>
      </c>
      <c r="G570" s="508">
        <f>FE!$O580</f>
        <v>0</v>
      </c>
      <c r="H570" s="490"/>
    </row>
    <row r="571" spans="1:8" ht="18" customHeight="1" x14ac:dyDescent="0.3">
      <c r="A571" s="508">
        <f>FE!$Q1323</f>
        <v>550</v>
      </c>
      <c r="B571" s="509">
        <f>FE!$P1323</f>
        <v>15</v>
      </c>
      <c r="C571" s="508" t="str">
        <f>FE!$A1323</f>
        <v>790201</v>
      </c>
      <c r="D571" s="510" t="str">
        <f>FE!$B1323</f>
        <v>Szabolcsi Péter</v>
      </c>
      <c r="E571" s="510" t="str">
        <f>FE!$C1323</f>
        <v>Gyöngy TSC</v>
      </c>
      <c r="F571" s="508">
        <f>FE!$N1323</f>
        <v>15</v>
      </c>
      <c r="G571" s="508">
        <f>FE!$O1323</f>
        <v>0</v>
      </c>
      <c r="H571" s="490"/>
    </row>
    <row r="572" spans="1:8" ht="18" customHeight="1" x14ac:dyDescent="0.3">
      <c r="A572" s="508">
        <f>FE!$Q1406</f>
        <v>550</v>
      </c>
      <c r="B572" s="509">
        <f>FE!$P1406</f>
        <v>15</v>
      </c>
      <c r="C572" s="508">
        <f>FE!$A1406</f>
        <v>800823</v>
      </c>
      <c r="D572" s="510" t="str">
        <f>FE!$B1406</f>
        <v>Szombati Gábor</v>
      </c>
      <c r="E572" s="510" t="str">
        <f>FE!$C1406</f>
        <v>Tiszaújv.</v>
      </c>
      <c r="F572" s="508">
        <f>FE!$N1406</f>
        <v>15</v>
      </c>
      <c r="G572" s="508">
        <f>FE!$O1406</f>
        <v>0</v>
      </c>
      <c r="H572" s="490"/>
    </row>
    <row r="573" spans="1:8" ht="18" customHeight="1" x14ac:dyDescent="0.3">
      <c r="A573" s="508">
        <f>FE!$Q628</f>
        <v>572</v>
      </c>
      <c r="B573" s="509">
        <f>FE!$P628</f>
        <v>14</v>
      </c>
      <c r="C573" s="508" t="str">
        <f>FE!$A628</f>
        <v>910419</v>
      </c>
      <c r="D573" s="510" t="str">
        <f>FE!$B628</f>
        <v>Kálmán Imre</v>
      </c>
      <c r="E573" s="510" t="str">
        <f>FE!$C628</f>
        <v>Hahn TSE</v>
      </c>
      <c r="F573" s="508">
        <f>FE!$N628</f>
        <v>14</v>
      </c>
      <c r="G573" s="508">
        <f>FE!$O628</f>
        <v>0</v>
      </c>
      <c r="H573" s="490"/>
    </row>
    <row r="574" spans="1:8" ht="18" customHeight="1" x14ac:dyDescent="0.3">
      <c r="A574" s="508">
        <f>FE!$Q626</f>
        <v>572</v>
      </c>
      <c r="B574" s="509">
        <f>FE!$P626</f>
        <v>14</v>
      </c>
      <c r="C574" s="508" t="str">
        <f>FE!$A626</f>
        <v>911227</v>
      </c>
      <c r="D574" s="510" t="str">
        <f>FE!$B626</f>
        <v>Kalázdi Csaba</v>
      </c>
      <c r="E574" s="510" t="str">
        <f>FE!$C626</f>
        <v>P.Solymok</v>
      </c>
      <c r="F574" s="508">
        <f>FE!$N626</f>
        <v>14</v>
      </c>
      <c r="G574" s="508">
        <f>FE!$O626</f>
        <v>0</v>
      </c>
      <c r="H574" s="490"/>
    </row>
    <row r="575" spans="1:8" ht="18" customHeight="1" x14ac:dyDescent="0.3">
      <c r="A575" s="508">
        <f>FE!$Q67</f>
        <v>572</v>
      </c>
      <c r="B575" s="509">
        <f>FE!$P67</f>
        <v>14</v>
      </c>
      <c r="C575" s="508" t="str">
        <f>FE!$A67</f>
        <v>001126</v>
      </c>
      <c r="D575" s="510" t="str">
        <f>FE!$B67</f>
        <v>Balogh Gergő</v>
      </c>
      <c r="E575" s="510" t="str">
        <f>FE!$C67</f>
        <v>KVTK</v>
      </c>
      <c r="F575" s="508">
        <f>FE!$N67</f>
        <v>14</v>
      </c>
      <c r="G575" s="508">
        <f>FE!$O67</f>
        <v>0</v>
      </c>
      <c r="H575" s="490"/>
    </row>
    <row r="576" spans="1:8" ht="18" customHeight="1" x14ac:dyDescent="0.3">
      <c r="A576" s="508">
        <f>FE!$Q563</f>
        <v>572</v>
      </c>
      <c r="B576" s="509">
        <f>FE!$P563</f>
        <v>14</v>
      </c>
      <c r="C576" s="508" t="str">
        <f>FE!$A563</f>
        <v>900205</v>
      </c>
      <c r="D576" s="510" t="str">
        <f>FE!$B563</f>
        <v>Horváth Henrik</v>
      </c>
      <c r="E576" s="510" t="str">
        <f>FE!$C563</f>
        <v>Future TT</v>
      </c>
      <c r="F576" s="508">
        <f>FE!$N563</f>
        <v>14</v>
      </c>
      <c r="G576" s="508">
        <f>FE!$O563</f>
        <v>0</v>
      </c>
      <c r="H576" s="490"/>
    </row>
    <row r="577" spans="1:8" ht="18" customHeight="1" x14ac:dyDescent="0.3">
      <c r="A577" s="508">
        <f>FE!$Q953</f>
        <v>572</v>
      </c>
      <c r="B577" s="509">
        <f>FE!$P953</f>
        <v>14</v>
      </c>
      <c r="C577" s="508" t="str">
        <f>FE!$A953</f>
        <v>770511</v>
      </c>
      <c r="D577" s="510" t="str">
        <f>FE!$B953</f>
        <v>Mikuss András</v>
      </c>
      <c r="E577" s="510" t="str">
        <f>FE!$C953</f>
        <v>Evopro SE</v>
      </c>
      <c r="F577" s="508">
        <f>FE!$N953</f>
        <v>14</v>
      </c>
      <c r="G577" s="508">
        <f>FE!$O953</f>
        <v>0</v>
      </c>
      <c r="H577" s="490"/>
    </row>
    <row r="578" spans="1:8" ht="18" customHeight="1" x14ac:dyDescent="0.3">
      <c r="A578" s="508">
        <f>FE!$Q1139</f>
        <v>572</v>
      </c>
      <c r="B578" s="509">
        <f>FE!$P1139</f>
        <v>14</v>
      </c>
      <c r="C578" s="508" t="str">
        <f>FE!$A1139</f>
        <v>760209</v>
      </c>
      <c r="D578" s="510" t="str">
        <f>FE!$B1139</f>
        <v>Petőfi Márton</v>
      </c>
      <c r="E578" s="510" t="str">
        <f>FE!$C1139</f>
        <v>Diego SC</v>
      </c>
      <c r="F578" s="508">
        <f>FE!$N1139</f>
        <v>14</v>
      </c>
      <c r="G578" s="508">
        <f>FE!$O1139</f>
        <v>0</v>
      </c>
      <c r="H578" s="490"/>
    </row>
    <row r="579" spans="1:8" ht="18" customHeight="1" x14ac:dyDescent="0.3">
      <c r="A579" s="508">
        <f>FE!$Q88</f>
        <v>572</v>
      </c>
      <c r="B579" s="509">
        <f>FE!$P88</f>
        <v>14</v>
      </c>
      <c r="C579" s="508" t="str">
        <f>FE!$A88</f>
        <v>630207</v>
      </c>
      <c r="D579" s="510" t="str">
        <f>FE!$B88</f>
        <v>Bata Bálint</v>
      </c>
      <c r="E579" s="510" t="str">
        <f>FE!$C88</f>
        <v>BUTEC</v>
      </c>
      <c r="F579" s="508">
        <f>FE!$N88</f>
        <v>14</v>
      </c>
      <c r="G579" s="508">
        <f>FE!$O88</f>
        <v>0</v>
      </c>
      <c r="H579" s="490"/>
    </row>
    <row r="580" spans="1:8" ht="18" customHeight="1" x14ac:dyDescent="0.3">
      <c r="A580" s="508">
        <f>FE!$Q1193</f>
        <v>572</v>
      </c>
      <c r="B580" s="509">
        <f>FE!$P1193</f>
        <v>14</v>
      </c>
      <c r="C580" s="508">
        <f>FE!$A1193</f>
        <v>671102</v>
      </c>
      <c r="D580" s="510" t="str">
        <f>FE!$B1193</f>
        <v>Rem Zsolt</v>
      </c>
      <c r="E580" s="510" t="str">
        <f>FE!$C1193</f>
        <v>MIVAS</v>
      </c>
      <c r="F580" s="508">
        <f>FE!$N1193</f>
        <v>14</v>
      </c>
      <c r="G580" s="508">
        <f>FE!$O1193</f>
        <v>0</v>
      </c>
      <c r="H580" s="490"/>
    </row>
    <row r="581" spans="1:8" ht="18" customHeight="1" x14ac:dyDescent="0.3">
      <c r="A581" s="508">
        <f>FE!$Q493</f>
        <v>572</v>
      </c>
      <c r="B581" s="509">
        <f>FE!$P493</f>
        <v>14</v>
      </c>
      <c r="C581" s="508" t="str">
        <f>FE!$A493</f>
        <v>830823</v>
      </c>
      <c r="D581" s="510" t="str">
        <f>FE!$B493</f>
        <v>Hanek Gergely</v>
      </c>
      <c r="E581" s="510" t="str">
        <f>FE!$C493</f>
        <v>Budaörs SC</v>
      </c>
      <c r="F581" s="508">
        <f>FE!$N493</f>
        <v>14</v>
      </c>
      <c r="G581" s="508">
        <f>FE!$O493</f>
        <v>0</v>
      </c>
      <c r="H581" s="490"/>
    </row>
    <row r="582" spans="1:8" ht="18" customHeight="1" x14ac:dyDescent="0.3">
      <c r="A582" s="508">
        <f>FE!$Q1362</f>
        <v>572</v>
      </c>
      <c r="B582" s="509">
        <f>FE!$P1362</f>
        <v>14</v>
      </c>
      <c r="C582" s="508" t="str">
        <f>FE!$A1362</f>
        <v>751203</v>
      </c>
      <c r="D582" s="510" t="str">
        <f>FE!$B1362</f>
        <v>Szemerédi György</v>
      </c>
      <c r="E582" s="510" t="str">
        <f>FE!$C1362</f>
        <v>Evopro SE</v>
      </c>
      <c r="F582" s="508">
        <f>FE!$N1362</f>
        <v>14</v>
      </c>
      <c r="G582" s="508">
        <f>FE!$O1362</f>
        <v>0</v>
      </c>
      <c r="H582" s="490"/>
    </row>
    <row r="583" spans="1:8" ht="18" customHeight="1" x14ac:dyDescent="0.3">
      <c r="A583" s="508">
        <f>FE!$Q376</f>
        <v>572</v>
      </c>
      <c r="B583" s="509">
        <f>FE!$P376</f>
        <v>14</v>
      </c>
      <c r="C583" s="508" t="str">
        <f>FE!$A376</f>
        <v>9708121</v>
      </c>
      <c r="D583" s="510" t="str">
        <f>FE!$B376</f>
        <v>Földesi Máté</v>
      </c>
      <c r="E583" s="510" t="str">
        <f>FE!$C376</f>
        <v>MEAFC</v>
      </c>
      <c r="F583" s="508">
        <f>FE!$N376</f>
        <v>14</v>
      </c>
      <c r="G583" s="508">
        <f>FE!$O376</f>
        <v>0</v>
      </c>
      <c r="H583" s="490"/>
    </row>
    <row r="584" spans="1:8" ht="18" customHeight="1" x14ac:dyDescent="0.3">
      <c r="A584" s="508">
        <f>FE!$Q23</f>
        <v>572</v>
      </c>
      <c r="B584" s="509">
        <f>FE!$P23</f>
        <v>14</v>
      </c>
      <c r="C584" s="508" t="str">
        <f>FE!$A23</f>
        <v>681201</v>
      </c>
      <c r="D584" s="510" t="str">
        <f>FE!$B23</f>
        <v>Andor György Dr.</v>
      </c>
      <c r="E584" s="510" t="str">
        <f>FE!$C23</f>
        <v>Építők TK</v>
      </c>
      <c r="F584" s="508">
        <f>FE!$N23</f>
        <v>14</v>
      </c>
      <c r="G584" s="508">
        <f>FE!$O23</f>
        <v>0</v>
      </c>
      <c r="H584" s="490"/>
    </row>
    <row r="585" spans="1:8" ht="18" customHeight="1" x14ac:dyDescent="0.3">
      <c r="A585" s="508">
        <f>FE!$Q27</f>
        <v>572</v>
      </c>
      <c r="B585" s="509">
        <f>FE!$P27</f>
        <v>14</v>
      </c>
      <c r="C585" s="508">
        <f>FE!$A27</f>
        <v>760102</v>
      </c>
      <c r="D585" s="510" t="str">
        <f>FE!$B27</f>
        <v>Antal László Csaba</v>
      </c>
      <c r="E585" s="510" t="str">
        <f>FE!$C27</f>
        <v>Ganz EKM</v>
      </c>
      <c r="F585" s="508">
        <f>FE!$N27</f>
        <v>14</v>
      </c>
      <c r="G585" s="508">
        <f>FE!$O27</f>
        <v>0</v>
      </c>
      <c r="H585" s="490"/>
    </row>
    <row r="586" spans="1:8" ht="18" customHeight="1" x14ac:dyDescent="0.3">
      <c r="A586" s="508">
        <f>FE!$Q722</f>
        <v>572</v>
      </c>
      <c r="B586" s="509">
        <f>FE!$P722</f>
        <v>14</v>
      </c>
      <c r="C586" s="508" t="str">
        <f>FE!$A722</f>
        <v>740810</v>
      </c>
      <c r="D586" s="510" t="str">
        <f>FE!$B722</f>
        <v>Klikk Balázs</v>
      </c>
      <c r="E586" s="510" t="str">
        <f>FE!$C722</f>
        <v>BBTC</v>
      </c>
      <c r="F586" s="508">
        <f>FE!$N722</f>
        <v>14</v>
      </c>
      <c r="G586" s="508">
        <f>FE!$O722</f>
        <v>0</v>
      </c>
      <c r="H586" s="490"/>
    </row>
    <row r="587" spans="1:8" ht="18" customHeight="1" x14ac:dyDescent="0.3">
      <c r="A587" s="508">
        <f>FE!$Q1103</f>
        <v>572</v>
      </c>
      <c r="B587" s="509">
        <f>FE!$P1103</f>
        <v>14</v>
      </c>
      <c r="C587" s="508" t="str">
        <f>FE!$A1103</f>
        <v>7407160</v>
      </c>
      <c r="D587" s="510" t="str">
        <f>FE!$B1103</f>
        <v>Papp Norbert</v>
      </c>
      <c r="E587" s="510" t="str">
        <f>FE!$C1103</f>
        <v>Gyöngy TE</v>
      </c>
      <c r="F587" s="508">
        <f>FE!$N1103</f>
        <v>14</v>
      </c>
      <c r="G587" s="508">
        <f>FE!$O1103</f>
        <v>0</v>
      </c>
      <c r="H587" s="490"/>
    </row>
    <row r="588" spans="1:8" ht="18" customHeight="1" x14ac:dyDescent="0.3">
      <c r="A588" s="508">
        <f>FE!$Q455</f>
        <v>572</v>
      </c>
      <c r="B588" s="509">
        <f>FE!$P455</f>
        <v>14</v>
      </c>
      <c r="C588" s="508" t="str">
        <f>FE!$A455</f>
        <v>7809160</v>
      </c>
      <c r="D588" s="510" t="str">
        <f>FE!$B455</f>
        <v>Gyarmati Mátyás</v>
      </c>
      <c r="E588" s="510" t="str">
        <f>FE!$C455</f>
        <v>Magyar Telekom</v>
      </c>
      <c r="F588" s="508">
        <f>FE!$N455</f>
        <v>14</v>
      </c>
      <c r="G588" s="508">
        <f>FE!$O455</f>
        <v>0</v>
      </c>
      <c r="H588" s="490"/>
    </row>
    <row r="589" spans="1:8" ht="18" customHeight="1" x14ac:dyDescent="0.3">
      <c r="A589" s="508">
        <f>FE!$Q978</f>
        <v>572</v>
      </c>
      <c r="B589" s="509">
        <f>FE!$P978</f>
        <v>14</v>
      </c>
      <c r="C589" s="508" t="str">
        <f>FE!$A978</f>
        <v>800214</v>
      </c>
      <c r="D589" s="510" t="str">
        <f>FE!$B978</f>
        <v>Molnár Levente</v>
      </c>
      <c r="E589" s="510" t="str">
        <f>FE!$C978</f>
        <v>BBTC</v>
      </c>
      <c r="F589" s="508">
        <f>FE!$N978</f>
        <v>14</v>
      </c>
      <c r="G589" s="508">
        <f>FE!$O978</f>
        <v>0</v>
      </c>
      <c r="H589" s="490"/>
    </row>
    <row r="590" spans="1:8" ht="18" customHeight="1" x14ac:dyDescent="0.3">
      <c r="A590" s="508">
        <f>FE!$Q682</f>
        <v>572</v>
      </c>
      <c r="B590" s="509">
        <f>FE!$P682</f>
        <v>14</v>
      </c>
      <c r="C590" s="508" t="str">
        <f>FE!$A682</f>
        <v>04070</v>
      </c>
      <c r="D590" s="510" t="str">
        <f>FE!$B682</f>
        <v>Khin Dániel</v>
      </c>
      <c r="E590" s="510" t="str">
        <f>FE!$C682</f>
        <v>MTK</v>
      </c>
      <c r="F590" s="508">
        <f>FE!$N682</f>
        <v>14</v>
      </c>
      <c r="G590" s="508">
        <f>FE!$O682</f>
        <v>0</v>
      </c>
      <c r="H590" s="490"/>
    </row>
    <row r="591" spans="1:8" ht="18" customHeight="1" x14ac:dyDescent="0.3">
      <c r="A591" s="508">
        <f>FE!$Q159</f>
        <v>572</v>
      </c>
      <c r="B591" s="509">
        <f>FE!$P159</f>
        <v>14</v>
      </c>
      <c r="C591" s="508" t="str">
        <f>FE!$A159</f>
        <v>070226</v>
      </c>
      <c r="D591" s="510" t="str">
        <f>FE!$B159</f>
        <v>Borbíró Balázs Leopold</v>
      </c>
      <c r="E591" s="510" t="str">
        <f>FE!$C159</f>
        <v>W-Sport</v>
      </c>
      <c r="F591" s="508">
        <f>FE!$N159</f>
        <v>14</v>
      </c>
      <c r="G591" s="508">
        <f>FE!$O159</f>
        <v>0</v>
      </c>
      <c r="H591" s="490"/>
    </row>
    <row r="592" spans="1:8" ht="18" customHeight="1" x14ac:dyDescent="0.3">
      <c r="A592" s="508">
        <f>FE!$Q1076</f>
        <v>591</v>
      </c>
      <c r="B592" s="509">
        <f>FE!$P1076</f>
        <v>13</v>
      </c>
      <c r="C592" s="508" t="str">
        <f>FE!$A1076</f>
        <v>8502230</v>
      </c>
      <c r="D592" s="510" t="str">
        <f>FE!$B1076</f>
        <v>Paár Tamás</v>
      </c>
      <c r="E592" s="510" t="str">
        <f>FE!$C1076</f>
        <v>Fagyas T.</v>
      </c>
      <c r="F592" s="508">
        <f>FE!$N1076</f>
        <v>13</v>
      </c>
      <c r="G592" s="508">
        <f>FE!$O1076</f>
        <v>0</v>
      </c>
      <c r="H592" s="490"/>
    </row>
    <row r="593" spans="1:8" ht="18" customHeight="1" x14ac:dyDescent="0.3">
      <c r="A593" s="508">
        <f>FE!$Q354</f>
        <v>591</v>
      </c>
      <c r="B593" s="509">
        <f>FE!$P354</f>
        <v>13</v>
      </c>
      <c r="C593" s="508">
        <f>FE!$A354</f>
        <v>7503270</v>
      </c>
      <c r="D593" s="510" t="str">
        <f>FE!$B354</f>
        <v>Fazekas Péter Dr.</v>
      </c>
      <c r="E593" s="510" t="str">
        <f>FE!$C354</f>
        <v>Ász Veszprém</v>
      </c>
      <c r="F593" s="508">
        <f>FE!$N354</f>
        <v>13</v>
      </c>
      <c r="G593" s="508">
        <f>FE!$O354</f>
        <v>0</v>
      </c>
      <c r="H593" s="490"/>
    </row>
    <row r="594" spans="1:8" ht="18" customHeight="1" x14ac:dyDescent="0.3">
      <c r="A594" s="508">
        <f>FE!$Q728</f>
        <v>591</v>
      </c>
      <c r="B594" s="509">
        <f>FE!$P728</f>
        <v>13</v>
      </c>
      <c r="C594" s="508" t="str">
        <f>FE!$A728</f>
        <v>8507060</v>
      </c>
      <c r="D594" s="510" t="str">
        <f>FE!$B728</f>
        <v>Koch Róbert</v>
      </c>
      <c r="E594" s="510" t="str">
        <f>FE!$C728</f>
        <v>Pápai TC</v>
      </c>
      <c r="F594" s="508">
        <f>FE!$N728</f>
        <v>13</v>
      </c>
      <c r="G594" s="508">
        <f>FE!$O728</f>
        <v>0</v>
      </c>
      <c r="H594" s="490"/>
    </row>
    <row r="595" spans="1:8" ht="18" customHeight="1" x14ac:dyDescent="0.3">
      <c r="A595" s="508">
        <f>FE!$Q1124</f>
        <v>591</v>
      </c>
      <c r="B595" s="509">
        <f>FE!$P1124</f>
        <v>13</v>
      </c>
      <c r="C595" s="508">
        <f>FE!$A1124</f>
        <v>8504080</v>
      </c>
      <c r="D595" s="510" t="str">
        <f>FE!$B1124</f>
        <v>Pekli Marcell</v>
      </c>
      <c r="E595" s="510" t="str">
        <f>FE!$C1124</f>
        <v>Vízügyi SC</v>
      </c>
      <c r="F595" s="508">
        <f>FE!$N1124</f>
        <v>13</v>
      </c>
      <c r="G595" s="508">
        <f>FE!$O1124</f>
        <v>0</v>
      </c>
      <c r="H595" s="490"/>
    </row>
    <row r="596" spans="1:8" ht="18" customHeight="1" x14ac:dyDescent="0.3">
      <c r="A596" s="508">
        <f>FE!$Q1503</f>
        <v>591</v>
      </c>
      <c r="B596" s="509">
        <f>FE!$P1503</f>
        <v>13</v>
      </c>
      <c r="C596" s="508">
        <f>FE!$A1503</f>
        <v>671215</v>
      </c>
      <c r="D596" s="510" t="str">
        <f>FE!$B1503</f>
        <v>Tóth László</v>
      </c>
      <c r="E596" s="510" t="str">
        <f>FE!$C1503</f>
        <v>Ball City SE</v>
      </c>
      <c r="F596" s="508">
        <f>FE!$N1503</f>
        <v>13</v>
      </c>
      <c r="G596" s="508">
        <f>FE!$O1503</f>
        <v>0</v>
      </c>
      <c r="H596" s="490"/>
    </row>
    <row r="597" spans="1:8" ht="18" customHeight="1" x14ac:dyDescent="0.3">
      <c r="A597" s="508">
        <f>FE!$Q590</f>
        <v>591</v>
      </c>
      <c r="B597" s="509">
        <f>FE!$P590</f>
        <v>13</v>
      </c>
      <c r="C597" s="508">
        <f>FE!$A590</f>
        <v>8310210</v>
      </c>
      <c r="D597" s="510" t="str">
        <f>FE!$B590</f>
        <v>Jáger Viktor</v>
      </c>
      <c r="E597" s="510" t="str">
        <f>FE!$C590</f>
        <v>Dorogi AC</v>
      </c>
      <c r="F597" s="508">
        <f>FE!$N590</f>
        <v>13</v>
      </c>
      <c r="G597" s="508">
        <f>FE!$O590</f>
        <v>0</v>
      </c>
      <c r="H597" s="490"/>
    </row>
    <row r="598" spans="1:8" ht="18" customHeight="1" x14ac:dyDescent="0.3">
      <c r="A598" s="508">
        <f>FE!$Q1048</f>
        <v>591</v>
      </c>
      <c r="B598" s="509">
        <f>FE!$P1048</f>
        <v>13</v>
      </c>
      <c r="C598" s="508" t="str">
        <f>FE!$A1048</f>
        <v>730717</v>
      </c>
      <c r="D598" s="510" t="str">
        <f>FE!$B1048</f>
        <v>Németh Szabolcs</v>
      </c>
      <c r="E598" s="510" t="str">
        <f>FE!$C1048</f>
        <v>Savaria TC</v>
      </c>
      <c r="F598" s="508">
        <f>FE!$N1048</f>
        <v>13</v>
      </c>
      <c r="G598" s="508">
        <f>FE!$O1048</f>
        <v>0</v>
      </c>
      <c r="H598" s="490"/>
    </row>
    <row r="599" spans="1:8" ht="18" customHeight="1" x14ac:dyDescent="0.3">
      <c r="A599" s="508">
        <f>FE!$Q396</f>
        <v>591</v>
      </c>
      <c r="B599" s="509">
        <f>FE!$P396</f>
        <v>13</v>
      </c>
      <c r="C599" s="508" t="str">
        <f>FE!$A396</f>
        <v>900604</v>
      </c>
      <c r="D599" s="510" t="str">
        <f>FE!$B396</f>
        <v>Gál Balázs</v>
      </c>
      <c r="E599" s="510" t="str">
        <f>FE!$C396</f>
        <v>Hatvani TCSE</v>
      </c>
      <c r="F599" s="508">
        <f>FE!$N396</f>
        <v>13</v>
      </c>
      <c r="G599" s="508">
        <f>FE!$O396</f>
        <v>0</v>
      </c>
      <c r="H599" s="490"/>
    </row>
    <row r="600" spans="1:8" ht="18" customHeight="1" x14ac:dyDescent="0.3">
      <c r="A600" s="508">
        <f>FE!$Q695</f>
        <v>591</v>
      </c>
      <c r="B600" s="509">
        <f>FE!$P695</f>
        <v>13</v>
      </c>
      <c r="C600" s="508" t="str">
        <f>FE!$A695</f>
        <v>760311</v>
      </c>
      <c r="D600" s="510" t="str">
        <f>FE!$B695</f>
        <v>Kis Szilárd</v>
      </c>
      <c r="E600" s="510" t="str">
        <f>FE!$C695</f>
        <v>Molnár TA</v>
      </c>
      <c r="F600" s="508">
        <f>FE!$N695</f>
        <v>13</v>
      </c>
      <c r="G600" s="508">
        <f>FE!$O695</f>
        <v>0</v>
      </c>
      <c r="H600" s="490"/>
    </row>
    <row r="601" spans="1:8" ht="18" customHeight="1" x14ac:dyDescent="0.3">
      <c r="A601" s="508">
        <f>FE!$Q1465</f>
        <v>591</v>
      </c>
      <c r="B601" s="509">
        <f>FE!$P1465</f>
        <v>13</v>
      </c>
      <c r="C601" s="508">
        <f>FE!$A1465</f>
        <v>820919</v>
      </c>
      <c r="D601" s="510" t="str">
        <f>FE!$B1465</f>
        <v>Tisza János</v>
      </c>
      <c r="E601" s="510" t="str">
        <f>FE!$C1465</f>
        <v>Szeged VTK</v>
      </c>
      <c r="F601" s="508">
        <f>FE!$N1465</f>
        <v>13</v>
      </c>
      <c r="G601" s="508">
        <f>FE!$O1465</f>
        <v>0</v>
      </c>
      <c r="H601" s="490"/>
    </row>
    <row r="602" spans="1:8" ht="18" customHeight="1" x14ac:dyDescent="0.3">
      <c r="A602" s="508">
        <f>FE!$Q1342</f>
        <v>591</v>
      </c>
      <c r="B602" s="509">
        <f>FE!$P1342</f>
        <v>13</v>
      </c>
      <c r="C602" s="508" t="str">
        <f>FE!$A1342</f>
        <v>050504</v>
      </c>
      <c r="D602" s="510" t="str">
        <f>FE!$B1342</f>
        <v>Szász Martin</v>
      </c>
      <c r="E602" s="510" t="str">
        <f>FE!$C1342</f>
        <v>KVTK</v>
      </c>
      <c r="F602" s="508">
        <f>FE!$N1342</f>
        <v>13</v>
      </c>
      <c r="G602" s="508">
        <f>FE!$O1342</f>
        <v>0</v>
      </c>
      <c r="H602" s="490"/>
    </row>
    <row r="603" spans="1:8" ht="18" customHeight="1" x14ac:dyDescent="0.3">
      <c r="A603" s="508">
        <f>FE!$Q131</f>
        <v>591</v>
      </c>
      <c r="B603" s="509">
        <f>FE!$P131</f>
        <v>13</v>
      </c>
      <c r="C603" s="508" t="str">
        <f>FE!$A131</f>
        <v>810116</v>
      </c>
      <c r="D603" s="510" t="str">
        <f>FE!$B131</f>
        <v>Berta Péter</v>
      </c>
      <c r="E603" s="510" t="str">
        <f>FE!$C131</f>
        <v>ZTE</v>
      </c>
      <c r="F603" s="508">
        <f>FE!$N131</f>
        <v>13</v>
      </c>
      <c r="G603" s="508">
        <f>FE!$O131</f>
        <v>0</v>
      </c>
      <c r="H603" s="490"/>
    </row>
    <row r="604" spans="1:8" ht="18" customHeight="1" x14ac:dyDescent="0.3">
      <c r="A604" s="508">
        <f>FE!$Q1182</f>
        <v>591</v>
      </c>
      <c r="B604" s="509">
        <f>FE!$P1182</f>
        <v>13</v>
      </c>
      <c r="C604" s="508" t="str">
        <f>FE!$A1182</f>
        <v>950402</v>
      </c>
      <c r="D604" s="510" t="str">
        <f>FE!$B1182</f>
        <v>Rádics Benjámin</v>
      </c>
      <c r="E604" s="510" t="str">
        <f>FE!$C1182</f>
        <v>BBTC SE</v>
      </c>
      <c r="F604" s="508">
        <f>FE!$N1182</f>
        <v>13</v>
      </c>
      <c r="G604" s="508">
        <f>FE!$O1182</f>
        <v>0</v>
      </c>
      <c r="H604" s="490"/>
    </row>
    <row r="605" spans="1:8" ht="18" customHeight="1" x14ac:dyDescent="0.3">
      <c r="A605" s="508">
        <f>FE!$Q822</f>
        <v>604</v>
      </c>
      <c r="B605" s="509">
        <f>FE!$P822</f>
        <v>12</v>
      </c>
      <c r="C605" s="508" t="str">
        <f>FE!$A822</f>
        <v>0601260</v>
      </c>
      <c r="D605" s="510" t="str">
        <f>FE!$B822</f>
        <v>Kurucsai Dominik</v>
      </c>
      <c r="E605" s="510" t="str">
        <f>FE!$C822</f>
        <v>Csopak TK</v>
      </c>
      <c r="F605" s="508">
        <f>FE!$N822</f>
        <v>12</v>
      </c>
      <c r="G605" s="508">
        <f>FE!$O822</f>
        <v>0</v>
      </c>
      <c r="H605" s="490"/>
    </row>
    <row r="606" spans="1:8" ht="18" customHeight="1" x14ac:dyDescent="0.3">
      <c r="A606" s="508">
        <f>FE!$Q143</f>
        <v>604</v>
      </c>
      <c r="B606" s="509">
        <f>FE!$P143</f>
        <v>12</v>
      </c>
      <c r="C606" s="508" t="str">
        <f>FE!$A143</f>
        <v>050608</v>
      </c>
      <c r="D606" s="510" t="str">
        <f>FE!$B143</f>
        <v>Bíró Marcell</v>
      </c>
      <c r="E606" s="510" t="str">
        <f>FE!$C143</f>
        <v>Gellért SE</v>
      </c>
      <c r="F606" s="508">
        <f>FE!$N143</f>
        <v>12</v>
      </c>
      <c r="G606" s="508">
        <f>FE!$O143</f>
        <v>0</v>
      </c>
      <c r="H606" s="490"/>
    </row>
    <row r="607" spans="1:8" ht="18" customHeight="1" x14ac:dyDescent="0.3">
      <c r="A607" s="508">
        <f>FE!$Q1325</f>
        <v>604</v>
      </c>
      <c r="B607" s="509">
        <f>FE!$P1325</f>
        <v>12</v>
      </c>
      <c r="C607" s="508" t="str">
        <f>FE!$A1325</f>
        <v>021007</v>
      </c>
      <c r="D607" s="510" t="str">
        <f>FE!$B1325</f>
        <v>Szakács Olivér</v>
      </c>
      <c r="E607" s="510" t="str">
        <f>FE!$C1325</f>
        <v>Siófoki Sp.</v>
      </c>
      <c r="F607" s="508">
        <f>FE!$N1325</f>
        <v>12</v>
      </c>
      <c r="G607" s="508">
        <f>FE!$O1325</f>
        <v>0</v>
      </c>
      <c r="H607" s="490"/>
    </row>
    <row r="608" spans="1:8" ht="18" customHeight="1" x14ac:dyDescent="0.3">
      <c r="A608" s="508">
        <f>FE!$Q1611</f>
        <v>604</v>
      </c>
      <c r="B608" s="509">
        <f>FE!$P1611</f>
        <v>12</v>
      </c>
      <c r="C608" s="508" t="str">
        <f>FE!$A1611</f>
        <v>980719</v>
      </c>
      <c r="D608" s="510" t="str">
        <f>FE!$B1611</f>
        <v>Vinnai Gyula</v>
      </c>
      <c r="E608" s="510" t="str">
        <f>FE!$C1611</f>
        <v>DEAC</v>
      </c>
      <c r="F608" s="508">
        <f>FE!$N1611</f>
        <v>12</v>
      </c>
      <c r="G608" s="508">
        <f>FE!$O1611</f>
        <v>0</v>
      </c>
      <c r="H608" s="490"/>
    </row>
    <row r="609" spans="1:8" ht="18" customHeight="1" x14ac:dyDescent="0.3">
      <c r="A609" s="508">
        <f>FE!$Q1032</f>
        <v>604</v>
      </c>
      <c r="B609" s="509">
        <f>FE!$P1032</f>
        <v>12</v>
      </c>
      <c r="C609" s="508" t="str">
        <f>FE!$A1032</f>
        <v>860307</v>
      </c>
      <c r="D609" s="510" t="str">
        <f>FE!$B1032</f>
        <v>Nagyistók Bence</v>
      </c>
      <c r="E609" s="510" t="str">
        <f>FE!$C1032</f>
        <v>Match P.</v>
      </c>
      <c r="F609" s="508">
        <f>FE!$N1032</f>
        <v>12</v>
      </c>
      <c r="G609" s="508">
        <f>FE!$O1032</f>
        <v>0</v>
      </c>
      <c r="H609" s="490"/>
    </row>
    <row r="610" spans="1:8" ht="18" customHeight="1" x14ac:dyDescent="0.3">
      <c r="A610" s="508">
        <f>FE!$Q120</f>
        <v>604</v>
      </c>
      <c r="B610" s="509">
        <f>FE!$P120</f>
        <v>12</v>
      </c>
      <c r="C610" s="508" t="str">
        <f>FE!$A120</f>
        <v>850513</v>
      </c>
      <c r="D610" s="510" t="str">
        <f>FE!$B120</f>
        <v>Berecz Ádám</v>
      </c>
      <c r="E610" s="510" t="str">
        <f>FE!$C120</f>
        <v>Építők TK</v>
      </c>
      <c r="F610" s="508">
        <f>FE!$N120</f>
        <v>12</v>
      </c>
      <c r="G610" s="508">
        <f>FE!$O120</f>
        <v>0</v>
      </c>
      <c r="H610" s="490"/>
    </row>
    <row r="611" spans="1:8" ht="18" customHeight="1" x14ac:dyDescent="0.3">
      <c r="A611" s="508">
        <f>FE!$Q943</f>
        <v>604</v>
      </c>
      <c r="B611" s="509">
        <f>FE!$P943</f>
        <v>12</v>
      </c>
      <c r="C611" s="508" t="str">
        <f>FE!$A943</f>
        <v>821020</v>
      </c>
      <c r="D611" s="510" t="str">
        <f>FE!$B943</f>
        <v>Mezei Viktor</v>
      </c>
      <c r="E611" s="510" t="str">
        <f>FE!$C943</f>
        <v>Jászapáti</v>
      </c>
      <c r="F611" s="508">
        <f>FE!$N943</f>
        <v>12</v>
      </c>
      <c r="G611" s="508">
        <f>FE!$O943</f>
        <v>0</v>
      </c>
      <c r="H611" s="490"/>
    </row>
    <row r="612" spans="1:8" ht="18" customHeight="1" x14ac:dyDescent="0.3">
      <c r="A612" s="508">
        <f>FE!$Q1545</f>
        <v>604</v>
      </c>
      <c r="B612" s="509">
        <f>FE!$P1545</f>
        <v>12</v>
      </c>
      <c r="C612" s="508" t="str">
        <f>FE!$A1545</f>
        <v>010104</v>
      </c>
      <c r="D612" s="510" t="str">
        <f>FE!$B1545</f>
        <v>Vajda Bálint</v>
      </c>
      <c r="E612" s="510" t="str">
        <f>FE!$C1545</f>
        <v>DMTK</v>
      </c>
      <c r="F612" s="508">
        <f>FE!$N1545</f>
        <v>12</v>
      </c>
      <c r="G612" s="508">
        <f>FE!$O1545</f>
        <v>0</v>
      </c>
      <c r="H612" s="490"/>
    </row>
    <row r="613" spans="1:8" ht="18" customHeight="1" x14ac:dyDescent="0.3">
      <c r="A613" s="508">
        <f>FE!$Q1089</f>
        <v>604</v>
      </c>
      <c r="B613" s="509">
        <f>FE!$P1089</f>
        <v>12</v>
      </c>
      <c r="C613" s="508" t="str">
        <f>FE!$A1089</f>
        <v>8912191</v>
      </c>
      <c r="D613" s="510" t="str">
        <f>FE!$B1089</f>
        <v>Palotás Ferenc</v>
      </c>
      <c r="E613" s="510" t="str">
        <f>FE!$C1089</f>
        <v>GYAC</v>
      </c>
      <c r="F613" s="508">
        <f>FE!$N1089</f>
        <v>12</v>
      </c>
      <c r="G613" s="508">
        <f>FE!$O1089</f>
        <v>0</v>
      </c>
      <c r="H613" s="490"/>
    </row>
    <row r="614" spans="1:8" ht="18" customHeight="1" x14ac:dyDescent="0.3">
      <c r="A614" s="508">
        <f>FE!$Q1425</f>
        <v>604</v>
      </c>
      <c r="B614" s="509">
        <f>FE!$P1425</f>
        <v>12</v>
      </c>
      <c r="C614" s="508" t="str">
        <f>FE!$A1425</f>
        <v>931025</v>
      </c>
      <c r="D614" s="510" t="str">
        <f>FE!$B1425</f>
        <v>Takács Richárd</v>
      </c>
      <c r="E614" s="510" t="str">
        <f>FE!$C1425</f>
        <v>Győri Len.</v>
      </c>
      <c r="F614" s="508">
        <f>FE!$N1425</f>
        <v>12</v>
      </c>
      <c r="G614" s="508">
        <f>FE!$O1425</f>
        <v>0</v>
      </c>
      <c r="H614" s="490"/>
    </row>
    <row r="615" spans="1:8" ht="18" customHeight="1" x14ac:dyDescent="0.3">
      <c r="A615" s="508">
        <f>FE!$Q990</f>
        <v>604</v>
      </c>
      <c r="B615" s="509">
        <f>FE!$P990</f>
        <v>12</v>
      </c>
      <c r="C615" s="508" t="str">
        <f>FE!$A990</f>
        <v>750327</v>
      </c>
      <c r="D615" s="510" t="str">
        <f>FE!$B990</f>
        <v>Molnár Zoltán</v>
      </c>
      <c r="E615" s="510" t="str">
        <f>FE!$C990</f>
        <v>Kiskút TK</v>
      </c>
      <c r="F615" s="508">
        <f>FE!$N990</f>
        <v>12</v>
      </c>
      <c r="G615" s="508">
        <f>FE!$O990</f>
        <v>0</v>
      </c>
      <c r="H615" s="490"/>
    </row>
    <row r="616" spans="1:8" ht="18" customHeight="1" x14ac:dyDescent="0.3">
      <c r="A616" s="508">
        <f>FE!$Q188</f>
        <v>604</v>
      </c>
      <c r="B616" s="509">
        <f>FE!$P188</f>
        <v>12</v>
      </c>
      <c r="C616" s="508" t="str">
        <f>FE!$A188</f>
        <v>7805300</v>
      </c>
      <c r="D616" s="510" t="str">
        <f>FE!$B188</f>
        <v>Bugyi Ákos</v>
      </c>
      <c r="E616" s="510" t="str">
        <f>FE!$C188</f>
        <v>B.gyarmat</v>
      </c>
      <c r="F616" s="508">
        <f>FE!$N188</f>
        <v>12</v>
      </c>
      <c r="G616" s="508">
        <f>FE!$O188</f>
        <v>0</v>
      </c>
      <c r="H616" s="490"/>
    </row>
    <row r="617" spans="1:8" ht="18" customHeight="1" x14ac:dyDescent="0.3">
      <c r="A617" s="508">
        <f>FE!$Q629</f>
        <v>604</v>
      </c>
      <c r="B617" s="509">
        <f>FE!$P629</f>
        <v>12</v>
      </c>
      <c r="C617" s="508">
        <f>FE!$A629</f>
        <v>711029</v>
      </c>
      <c r="D617" s="510" t="str">
        <f>FE!$B629</f>
        <v>Kálmán Zoltán</v>
      </c>
      <c r="E617" s="510" t="str">
        <f>FE!$C629</f>
        <v>Bólyi SE</v>
      </c>
      <c r="F617" s="508">
        <f>FE!$N629</f>
        <v>12</v>
      </c>
      <c r="G617" s="508">
        <f>FE!$O629</f>
        <v>0</v>
      </c>
      <c r="H617" s="490"/>
    </row>
    <row r="618" spans="1:8" ht="18" customHeight="1" x14ac:dyDescent="0.3">
      <c r="A618" s="508">
        <f>FE!$Q753</f>
        <v>604</v>
      </c>
      <c r="B618" s="509">
        <f>FE!$P753</f>
        <v>12</v>
      </c>
      <c r="C618" s="508" t="str">
        <f>FE!$A753</f>
        <v>0312130</v>
      </c>
      <c r="D618" s="510" t="str">
        <f>FE!$B753</f>
        <v>Koncz Levente Zsombor</v>
      </c>
      <c r="E618" s="510" t="str">
        <f>FE!$C753</f>
        <v>Pécs 2000</v>
      </c>
      <c r="F618" s="508">
        <f>FE!$N753</f>
        <v>12</v>
      </c>
      <c r="G618" s="508">
        <f>FE!$O753</f>
        <v>0</v>
      </c>
      <c r="H618" s="490"/>
    </row>
    <row r="619" spans="1:8" ht="18" customHeight="1" x14ac:dyDescent="0.3">
      <c r="A619" s="508">
        <f>FE!$Q836</f>
        <v>604</v>
      </c>
      <c r="B619" s="509">
        <f>FE!$P836</f>
        <v>12</v>
      </c>
      <c r="C619" s="508" t="str">
        <f>FE!$A836</f>
        <v>691126</v>
      </c>
      <c r="D619" s="510" t="str">
        <f>FE!$B836</f>
        <v>Lányi András</v>
      </c>
      <c r="E619" s="510" t="str">
        <f>FE!$C836</f>
        <v>Match Point</v>
      </c>
      <c r="F619" s="508">
        <f>FE!$N836</f>
        <v>12</v>
      </c>
      <c r="G619" s="508">
        <f>FE!$O836</f>
        <v>0</v>
      </c>
      <c r="H619" s="490"/>
    </row>
    <row r="620" spans="1:8" ht="18" customHeight="1" x14ac:dyDescent="0.3">
      <c r="A620" s="508">
        <f>FE!$Q993</f>
        <v>604</v>
      </c>
      <c r="B620" s="509">
        <f>FE!$P993</f>
        <v>12</v>
      </c>
      <c r="C620" s="508" t="str">
        <f>FE!$A993</f>
        <v>7801180</v>
      </c>
      <c r="D620" s="510" t="str">
        <f>FE!$B993</f>
        <v>Monostori Tamás</v>
      </c>
      <c r="E620" s="510" t="str">
        <f>FE!$C993</f>
        <v>MLTC</v>
      </c>
      <c r="F620" s="508">
        <f>FE!$N993</f>
        <v>12</v>
      </c>
      <c r="G620" s="508">
        <f>FE!$O993</f>
        <v>0</v>
      </c>
      <c r="H620" s="490"/>
    </row>
    <row r="621" spans="1:8" ht="18" customHeight="1" x14ac:dyDescent="0.3">
      <c r="A621" s="508">
        <f>FE!$Q352</f>
        <v>604</v>
      </c>
      <c r="B621" s="509">
        <f>FE!$P352</f>
        <v>12</v>
      </c>
      <c r="C621" s="508" t="str">
        <f>FE!$A352</f>
        <v>910311</v>
      </c>
      <c r="D621" s="510" t="str">
        <f>FE!$B352</f>
        <v>Fazekas Dániel dr.</v>
      </c>
      <c r="E621" s="510" t="str">
        <f>FE!$C352</f>
        <v>Fgyarmat</v>
      </c>
      <c r="F621" s="508">
        <f>FE!$N352</f>
        <v>12</v>
      </c>
      <c r="G621" s="508">
        <f>FE!$O352</f>
        <v>0</v>
      </c>
      <c r="H621" s="490"/>
    </row>
    <row r="622" spans="1:8" ht="18" customHeight="1" x14ac:dyDescent="0.3">
      <c r="A622" s="508">
        <f>FE!$Q565</f>
        <v>604</v>
      </c>
      <c r="B622" s="509">
        <f>FE!$P565</f>
        <v>12</v>
      </c>
      <c r="C622" s="508" t="str">
        <f>FE!$A565</f>
        <v>700309</v>
      </c>
      <c r="D622" s="510" t="str">
        <f>FE!$B565</f>
        <v>Horváth István</v>
      </c>
      <c r="E622" s="510" t="str">
        <f>FE!$C565</f>
        <v>Építők TK</v>
      </c>
      <c r="F622" s="508">
        <f>FE!$N565</f>
        <v>12</v>
      </c>
      <c r="G622" s="508">
        <f>FE!$O565</f>
        <v>0</v>
      </c>
      <c r="H622" s="490"/>
    </row>
    <row r="623" spans="1:8" ht="18" customHeight="1" x14ac:dyDescent="0.3">
      <c r="A623" s="508">
        <f>FE!$Q568</f>
        <v>604</v>
      </c>
      <c r="B623" s="509">
        <f>FE!$P568</f>
        <v>12</v>
      </c>
      <c r="C623" s="508" t="str">
        <f>FE!$A568</f>
        <v>821213</v>
      </c>
      <c r="D623" s="510" t="str">
        <f>FE!$B568</f>
        <v>Horváth Márk</v>
      </c>
      <c r="E623" s="510" t="str">
        <f>FE!$C568</f>
        <v>Bregyó TSE</v>
      </c>
      <c r="F623" s="508">
        <f>FE!$N568</f>
        <v>12</v>
      </c>
      <c r="G623" s="508">
        <f>FE!$O568</f>
        <v>0</v>
      </c>
      <c r="H623" s="490"/>
    </row>
    <row r="624" spans="1:8" ht="18" customHeight="1" x14ac:dyDescent="0.3">
      <c r="A624" s="508">
        <f>FE!$Q660</f>
        <v>604</v>
      </c>
      <c r="B624" s="509">
        <f>FE!$P660</f>
        <v>12</v>
      </c>
      <c r="C624" s="508" t="str">
        <f>FE!$A660</f>
        <v>0602190</v>
      </c>
      <c r="D624" s="510" t="str">
        <f>FE!$B660</f>
        <v>Kecskés Oliver</v>
      </c>
      <c r="E624" s="510" t="str">
        <f>FE!$C660</f>
        <v>Külf.</v>
      </c>
      <c r="F624" s="508">
        <f>FE!$N660</f>
        <v>12</v>
      </c>
      <c r="G624" s="508">
        <f>FE!$O660</f>
        <v>0</v>
      </c>
      <c r="H624" s="490"/>
    </row>
    <row r="625" spans="1:8" ht="18" customHeight="1" x14ac:dyDescent="0.3">
      <c r="A625" s="508">
        <f>FE!$Q744</f>
        <v>604</v>
      </c>
      <c r="B625" s="509">
        <f>FE!$P744</f>
        <v>12</v>
      </c>
      <c r="C625" s="508" t="str">
        <f>FE!$A744</f>
        <v>800914</v>
      </c>
      <c r="D625" s="510" t="str">
        <f>FE!$B744</f>
        <v>Kollár Gábor dr.</v>
      </c>
      <c r="E625" s="510" t="str">
        <f>FE!$C744</f>
        <v>Kapos TC</v>
      </c>
      <c r="F625" s="508">
        <f>FE!$N744</f>
        <v>12</v>
      </c>
      <c r="G625" s="508">
        <f>FE!$O744</f>
        <v>0</v>
      </c>
      <c r="H625" s="490"/>
    </row>
    <row r="626" spans="1:8" ht="18" customHeight="1" x14ac:dyDescent="0.3">
      <c r="A626" s="508">
        <f>FE!$Q812</f>
        <v>604</v>
      </c>
      <c r="B626" s="509">
        <f>FE!$P812</f>
        <v>12</v>
      </c>
      <c r="C626" s="508" t="str">
        <f>FE!$A812</f>
        <v>7604200</v>
      </c>
      <c r="D626" s="510" t="str">
        <f>FE!$B812</f>
        <v>Kucsa Ervin</v>
      </c>
      <c r="E626" s="510" t="str">
        <f>FE!$C812</f>
        <v>Liget TE</v>
      </c>
      <c r="F626" s="508">
        <f>FE!$N812</f>
        <v>12</v>
      </c>
      <c r="G626" s="508">
        <f>FE!$O812</f>
        <v>0</v>
      </c>
      <c r="H626" s="490"/>
    </row>
    <row r="627" spans="1:8" ht="18" customHeight="1" x14ac:dyDescent="0.3">
      <c r="A627" s="508">
        <f>FE!$Q934</f>
        <v>604</v>
      </c>
      <c r="B627" s="509">
        <f>FE!$P934</f>
        <v>12</v>
      </c>
      <c r="C627" s="508" t="str">
        <f>FE!$A934</f>
        <v>680731</v>
      </c>
      <c r="D627" s="510" t="str">
        <f>FE!$B934</f>
        <v>Mészáros Gyula</v>
      </c>
      <c r="E627" s="510" t="str">
        <f>FE!$C934</f>
        <v>Árpádföld</v>
      </c>
      <c r="F627" s="508">
        <f>FE!$N934</f>
        <v>12</v>
      </c>
      <c r="G627" s="508">
        <f>FE!$O934</f>
        <v>0</v>
      </c>
      <c r="H627" s="490"/>
    </row>
    <row r="628" spans="1:8" ht="18" customHeight="1" x14ac:dyDescent="0.3">
      <c r="A628" s="508">
        <f>FE!$Q1073</f>
        <v>604</v>
      </c>
      <c r="B628" s="509">
        <f>FE!$P1073</f>
        <v>12</v>
      </c>
      <c r="C628" s="508" t="str">
        <f>FE!$A1073</f>
        <v>080312</v>
      </c>
      <c r="D628" s="510" t="str">
        <f>FE!$B1073</f>
        <v>Ősz Pál György</v>
      </c>
      <c r="E628" s="510" t="str">
        <f>FE!$C1073</f>
        <v>A Mozgó Cívisért</v>
      </c>
      <c r="F628" s="508">
        <f>FE!$N1073</f>
        <v>12</v>
      </c>
      <c r="G628" s="508">
        <f>FE!$O1073</f>
        <v>0</v>
      </c>
      <c r="H628" s="490"/>
    </row>
    <row r="629" spans="1:8" ht="18" customHeight="1" x14ac:dyDescent="0.3">
      <c r="A629" s="508">
        <f>FE!$Q1518</f>
        <v>604</v>
      </c>
      <c r="B629" s="509">
        <f>FE!$P1518</f>
        <v>12</v>
      </c>
      <c r="C629" s="508">
        <f>FE!$A1518</f>
        <v>941231</v>
      </c>
      <c r="D629" s="510" t="str">
        <f>FE!$B1518</f>
        <v>Tóth-Udvardy Tamás</v>
      </c>
      <c r="E629" s="510" t="str">
        <f>FE!$C1518</f>
        <v>Hahn TSE</v>
      </c>
      <c r="F629" s="508">
        <f>FE!$N1518</f>
        <v>12</v>
      </c>
      <c r="G629" s="508">
        <f>FE!$O1518</f>
        <v>0</v>
      </c>
      <c r="H629" s="490"/>
    </row>
    <row r="630" spans="1:8" ht="18" customHeight="1" x14ac:dyDescent="0.3">
      <c r="A630" s="508">
        <f>FE!$Q437</f>
        <v>604</v>
      </c>
      <c r="B630" s="509">
        <f>FE!$P437</f>
        <v>12</v>
      </c>
      <c r="C630" s="508" t="str">
        <f>FE!$A437</f>
        <v>7211281</v>
      </c>
      <c r="D630" s="510" t="str">
        <f>FE!$B437</f>
        <v>Grécs Attila</v>
      </c>
      <c r="E630" s="510" t="str">
        <f>FE!$C437</f>
        <v>Liget TE</v>
      </c>
      <c r="F630" s="508">
        <f>FE!$N437</f>
        <v>12</v>
      </c>
      <c r="G630" s="508">
        <f>FE!$O437</f>
        <v>0</v>
      </c>
      <c r="H630" s="490"/>
    </row>
    <row r="631" spans="1:8" ht="18" customHeight="1" x14ac:dyDescent="0.3">
      <c r="A631" s="508">
        <f>FE!$Q489</f>
        <v>604</v>
      </c>
      <c r="B631" s="509">
        <f>FE!$P489</f>
        <v>12</v>
      </c>
      <c r="C631" s="508" t="str">
        <f>FE!$A489</f>
        <v>840814</v>
      </c>
      <c r="D631" s="510" t="str">
        <f>FE!$B489</f>
        <v>Halmy Zsolt</v>
      </c>
      <c r="E631" s="510" t="str">
        <f>FE!$C489</f>
        <v>Evopro SE</v>
      </c>
      <c r="F631" s="508">
        <f>FE!$N489</f>
        <v>12</v>
      </c>
      <c r="G631" s="508">
        <f>FE!$O489</f>
        <v>0</v>
      </c>
      <c r="H631" s="490"/>
    </row>
    <row r="632" spans="1:8" ht="18" customHeight="1" x14ac:dyDescent="0.3">
      <c r="A632" s="508">
        <f>FE!$Q841</f>
        <v>604</v>
      </c>
      <c r="B632" s="509">
        <f>FE!$P841</f>
        <v>12</v>
      </c>
      <c r="C632" s="508" t="str">
        <f>FE!$A841</f>
        <v>790202</v>
      </c>
      <c r="D632" s="510" t="str">
        <f>FE!$B841</f>
        <v>László Gergely</v>
      </c>
      <c r="E632" s="510" t="str">
        <f>FE!$C841</f>
        <v>Manufakt.</v>
      </c>
      <c r="F632" s="508">
        <f>FE!$N841</f>
        <v>12</v>
      </c>
      <c r="G632" s="508">
        <f>FE!$O841</f>
        <v>0</v>
      </c>
      <c r="H632" s="490"/>
    </row>
    <row r="633" spans="1:8" ht="18" customHeight="1" x14ac:dyDescent="0.3">
      <c r="A633" s="508">
        <f>FE!$Q1302</f>
        <v>604</v>
      </c>
      <c r="B633" s="509">
        <f>FE!$P1302</f>
        <v>12</v>
      </c>
      <c r="C633" s="508" t="str">
        <f>FE!$A1302</f>
        <v>641003</v>
      </c>
      <c r="D633" s="510" t="str">
        <f>FE!$B1302</f>
        <v>Szabó Attila</v>
      </c>
      <c r="E633" s="510" t="str">
        <f>FE!$C1302</f>
        <v>Ganz EKM</v>
      </c>
      <c r="F633" s="508">
        <f>FE!$N1302</f>
        <v>12</v>
      </c>
      <c r="G633" s="508">
        <f>FE!$O1302</f>
        <v>0</v>
      </c>
      <c r="H633" s="490"/>
    </row>
    <row r="634" spans="1:8" ht="18" customHeight="1" x14ac:dyDescent="0.3">
      <c r="A634" s="508">
        <f>FE!$Q1313</f>
        <v>604</v>
      </c>
      <c r="B634" s="509">
        <f>FE!$P1313</f>
        <v>12</v>
      </c>
      <c r="C634" s="508" t="str">
        <f>FE!$A1313</f>
        <v>750904</v>
      </c>
      <c r="D634" s="510" t="str">
        <f>FE!$B1313</f>
        <v>Szabó Krisztián</v>
      </c>
      <c r="E634" s="510" t="str">
        <f>FE!$C1313</f>
        <v>KATE</v>
      </c>
      <c r="F634" s="508">
        <f>FE!$N1313</f>
        <v>12</v>
      </c>
      <c r="G634" s="508">
        <f>FE!$O1313</f>
        <v>0</v>
      </c>
      <c r="H634" s="490"/>
    </row>
    <row r="635" spans="1:8" ht="18" customHeight="1" x14ac:dyDescent="0.3">
      <c r="A635" s="508">
        <f>FE!$Q90</f>
        <v>604</v>
      </c>
      <c r="B635" s="509">
        <f>FE!$P90</f>
        <v>12</v>
      </c>
      <c r="C635" s="508" t="str">
        <f>FE!$A90</f>
        <v>7811283</v>
      </c>
      <c r="D635" s="510" t="str">
        <f>FE!$B90</f>
        <v>Baudermann Attila</v>
      </c>
      <c r="E635" s="510" t="str">
        <f>FE!$C90</f>
        <v>Orosháza</v>
      </c>
      <c r="F635" s="508">
        <f>FE!$N90</f>
        <v>12</v>
      </c>
      <c r="G635" s="508">
        <f>FE!$O90</f>
        <v>0</v>
      </c>
      <c r="H635" s="490"/>
    </row>
    <row r="636" spans="1:8" ht="18" customHeight="1" x14ac:dyDescent="0.3">
      <c r="A636" s="508">
        <f>FE!$Q1043</f>
        <v>604</v>
      </c>
      <c r="B636" s="509">
        <f>FE!$P1043</f>
        <v>12</v>
      </c>
      <c r="C636" s="508" t="str">
        <f>FE!$A1043</f>
        <v>651209</v>
      </c>
      <c r="D636" s="510" t="str">
        <f>FE!$B1043</f>
        <v>Németh István</v>
      </c>
      <c r="E636" s="510" t="str">
        <f>FE!$C1043</f>
        <v>Ball City SE</v>
      </c>
      <c r="F636" s="508">
        <f>FE!$N1043</f>
        <v>12</v>
      </c>
      <c r="G636" s="508">
        <f>FE!$O1043</f>
        <v>0</v>
      </c>
      <c r="H636" s="490"/>
    </row>
    <row r="637" spans="1:8" ht="18" customHeight="1" x14ac:dyDescent="0.3">
      <c r="A637" s="508">
        <f>FE!$Q1171</f>
        <v>604</v>
      </c>
      <c r="B637" s="509">
        <f>FE!$P1171</f>
        <v>12</v>
      </c>
      <c r="C637" s="508" t="str">
        <f>FE!$A1171</f>
        <v>891210</v>
      </c>
      <c r="D637" s="510" t="str">
        <f>FE!$B1171</f>
        <v>Pósfai Gergely</v>
      </c>
      <c r="E637" s="510" t="str">
        <f>FE!$C1171</f>
        <v>Ludovika SE</v>
      </c>
      <c r="F637" s="508">
        <f>FE!$N1171</f>
        <v>12</v>
      </c>
      <c r="G637" s="508">
        <f>FE!$O1171</f>
        <v>0</v>
      </c>
      <c r="H637" s="490"/>
    </row>
    <row r="638" spans="1:8" ht="18" customHeight="1" x14ac:dyDescent="0.3">
      <c r="A638" s="508">
        <f>FE!$Q508</f>
        <v>604</v>
      </c>
      <c r="B638" s="509">
        <f>FE!$P508</f>
        <v>12</v>
      </c>
      <c r="C638" s="508">
        <f>FE!$A508</f>
        <v>8610250</v>
      </c>
      <c r="D638" s="510" t="str">
        <f>FE!$B508</f>
        <v>Hebling Gábor</v>
      </c>
      <c r="E638" s="510" t="str">
        <f>FE!$C508</f>
        <v>Győri Len.</v>
      </c>
      <c r="F638" s="508">
        <f>FE!$N508</f>
        <v>12</v>
      </c>
      <c r="G638" s="508">
        <f>FE!$O508</f>
        <v>0</v>
      </c>
      <c r="H638" s="490"/>
    </row>
    <row r="639" spans="1:8" ht="18" customHeight="1" x14ac:dyDescent="0.3">
      <c r="A639" s="508">
        <f>FE!$Q1532</f>
        <v>604</v>
      </c>
      <c r="B639" s="509">
        <f>FE!$P1532</f>
        <v>12</v>
      </c>
      <c r="C639" s="508" t="str">
        <f>FE!$A1532</f>
        <v>620702</v>
      </c>
      <c r="D639" s="510" t="str">
        <f>FE!$B1532</f>
        <v>Ujhidy Zoltán</v>
      </c>
      <c r="E639" s="510" t="str">
        <f>FE!$C1532</f>
        <v>MozGo SE</v>
      </c>
      <c r="F639" s="508">
        <f>FE!$N1532</f>
        <v>12</v>
      </c>
      <c r="G639" s="508">
        <f>FE!$O1532</f>
        <v>0</v>
      </c>
      <c r="H639" s="490"/>
    </row>
    <row r="640" spans="1:8" ht="18" customHeight="1" x14ac:dyDescent="0.3">
      <c r="A640" s="508">
        <f>FE!$Q1389</f>
        <v>604</v>
      </c>
      <c r="B640" s="509">
        <f>FE!$P1389</f>
        <v>12</v>
      </c>
      <c r="C640" s="508" t="str">
        <f>FE!$A1389</f>
        <v>791222</v>
      </c>
      <c r="D640" s="510" t="str">
        <f>FE!$B1389</f>
        <v>Szilágyi Zoltán</v>
      </c>
      <c r="E640" s="510" t="str">
        <f>FE!$C1389</f>
        <v>Ball City SE</v>
      </c>
      <c r="F640" s="508">
        <f>FE!$N1389</f>
        <v>12</v>
      </c>
      <c r="G640" s="508">
        <f>FE!$O1389</f>
        <v>0</v>
      </c>
      <c r="H640" s="490"/>
    </row>
    <row r="641" spans="1:8" ht="18" customHeight="1" x14ac:dyDescent="0.3">
      <c r="A641" s="508">
        <f>FE!$Q1295</f>
        <v>604</v>
      </c>
      <c r="B641" s="509">
        <f>FE!$P1295</f>
        <v>12</v>
      </c>
      <c r="C641" s="508" t="str">
        <f>FE!$A1295</f>
        <v>110531</v>
      </c>
      <c r="D641" s="510" t="str">
        <f>FE!$B1295</f>
        <v>Szabados Gellért</v>
      </c>
      <c r="E641" s="510" t="str">
        <f>FE!$C1295</f>
        <v>GYAC</v>
      </c>
      <c r="F641" s="508">
        <f>FE!$N1295</f>
        <v>12</v>
      </c>
      <c r="G641" s="508">
        <f>FE!$O1295</f>
        <v>0</v>
      </c>
      <c r="H641" s="490"/>
    </row>
    <row r="642" spans="1:8" ht="18" customHeight="1" x14ac:dyDescent="0.3">
      <c r="A642" s="508">
        <f>FE!$Q280</f>
        <v>604</v>
      </c>
      <c r="B642" s="509">
        <f>FE!$P280</f>
        <v>12</v>
      </c>
      <c r="C642" s="508" t="str">
        <f>FE!$A280</f>
        <v>030415</v>
      </c>
      <c r="D642" s="510" t="str">
        <f>FE!$B280</f>
        <v>Dmitrii Andreev</v>
      </c>
      <c r="E642" s="510" t="str">
        <f>FE!$C280</f>
        <v>MAFC</v>
      </c>
      <c r="F642" s="508">
        <f>FE!$N280</f>
        <v>12</v>
      </c>
      <c r="G642" s="508">
        <f>FE!$O280</f>
        <v>0</v>
      </c>
      <c r="H642" s="490"/>
    </row>
    <row r="643" spans="1:8" ht="18" customHeight="1" x14ac:dyDescent="0.3">
      <c r="A643" s="508">
        <f>FE!$Q389</f>
        <v>604</v>
      </c>
      <c r="B643" s="509">
        <f>FE!$P389</f>
        <v>12</v>
      </c>
      <c r="C643" s="508" t="str">
        <f>FE!$A389</f>
        <v>0806291</v>
      </c>
      <c r="D643" s="510" t="str">
        <f>FE!$B389</f>
        <v>Fülöp Kolos</v>
      </c>
      <c r="E643" s="510" t="str">
        <f>FE!$C389</f>
        <v>Tiszaújv.</v>
      </c>
      <c r="F643" s="508">
        <f>FE!$N389</f>
        <v>12</v>
      </c>
      <c r="G643" s="508">
        <f>FE!$O389</f>
        <v>0</v>
      </c>
      <c r="H643" s="490"/>
    </row>
    <row r="644" spans="1:8" ht="18" customHeight="1" x14ac:dyDescent="0.3">
      <c r="A644" s="508">
        <f>FE!$Q768</f>
        <v>604</v>
      </c>
      <c r="B644" s="509">
        <f>FE!$P768</f>
        <v>12</v>
      </c>
      <c r="C644" s="508" t="str">
        <f>FE!$A768</f>
        <v>090826</v>
      </c>
      <c r="D644" s="510" t="str">
        <f>FE!$B768</f>
        <v>Kőszegi Zente Péter</v>
      </c>
      <c r="E644" s="510" t="str">
        <f>FE!$C768</f>
        <v>Dabasi TA</v>
      </c>
      <c r="F644" s="508">
        <f>FE!$N768</f>
        <v>12</v>
      </c>
      <c r="G644" s="508">
        <f>FE!$O768</f>
        <v>0</v>
      </c>
      <c r="H644" s="490"/>
    </row>
    <row r="645" spans="1:8" ht="18" customHeight="1" x14ac:dyDescent="0.3">
      <c r="A645" s="508">
        <f>FE!$Q732</f>
        <v>644</v>
      </c>
      <c r="B645" s="509">
        <f>FE!$P732</f>
        <v>11</v>
      </c>
      <c r="C645" s="508" t="str">
        <f>FE!$A732</f>
        <v>071210</v>
      </c>
      <c r="D645" s="510" t="str">
        <f>FE!$B732</f>
        <v>Köcski Roland</v>
      </c>
      <c r="E645" s="510" t="str">
        <f>FE!$C732</f>
        <v>MEAFC</v>
      </c>
      <c r="F645" s="508">
        <f>FE!$N732</f>
        <v>11</v>
      </c>
      <c r="G645" s="508">
        <f>FE!$O732</f>
        <v>0</v>
      </c>
      <c r="H645" s="490"/>
    </row>
    <row r="646" spans="1:8" ht="18" customHeight="1" x14ac:dyDescent="0.3">
      <c r="A646" s="508">
        <f>FE!$Q534</f>
        <v>644</v>
      </c>
      <c r="B646" s="509">
        <f>FE!$P534</f>
        <v>11</v>
      </c>
      <c r="C646" s="508" t="str">
        <f>FE!$A534</f>
        <v>0507280</v>
      </c>
      <c r="D646" s="510" t="str">
        <f>FE!$B534</f>
        <v>Hirczi Zoltán Pál</v>
      </c>
      <c r="E646" s="510" t="str">
        <f>FE!$C534</f>
        <v>Bebto Team</v>
      </c>
      <c r="F646" s="508">
        <f>FE!$N534</f>
        <v>11</v>
      </c>
      <c r="G646" s="508">
        <f>FE!$O534</f>
        <v>0</v>
      </c>
      <c r="H646" s="490"/>
    </row>
    <row r="647" spans="1:8" ht="18" customHeight="1" x14ac:dyDescent="0.3">
      <c r="A647" s="508">
        <f>FE!$Q1050</f>
        <v>644</v>
      </c>
      <c r="B647" s="509">
        <f>FE!$P1050</f>
        <v>11</v>
      </c>
      <c r="C647" s="508" t="str">
        <f>FE!$A1050</f>
        <v>7712160</v>
      </c>
      <c r="D647" s="510" t="str">
        <f>FE!$B1050</f>
        <v>Neumayer Márk</v>
      </c>
      <c r="E647" s="510" t="str">
        <f>FE!$C1050</f>
        <v>Pécsi El.</v>
      </c>
      <c r="F647" s="508">
        <f>FE!$N1050</f>
        <v>11</v>
      </c>
      <c r="G647" s="508">
        <f>FE!$O1050</f>
        <v>0</v>
      </c>
      <c r="H647" s="490"/>
    </row>
    <row r="648" spans="1:8" ht="18" customHeight="1" x14ac:dyDescent="0.3">
      <c r="A648" s="508">
        <f>FE!$Q110</f>
        <v>644</v>
      </c>
      <c r="B648" s="509">
        <f>FE!$P110</f>
        <v>11</v>
      </c>
      <c r="C648" s="508" t="str">
        <f>FE!$A110</f>
        <v>881226</v>
      </c>
      <c r="D648" s="510" t="str">
        <f>FE!$B110</f>
        <v>Bende Zsolt</v>
      </c>
      <c r="E648" s="510" t="str">
        <f>FE!$C110</f>
        <v>Jászapáti</v>
      </c>
      <c r="F648" s="508">
        <f>FE!$N110</f>
        <v>11</v>
      </c>
      <c r="G648" s="508">
        <f>FE!$O110</f>
        <v>0</v>
      </c>
      <c r="H648" s="490"/>
    </row>
    <row r="649" spans="1:8" ht="18" customHeight="1" x14ac:dyDescent="0.3">
      <c r="A649" s="508">
        <f>FE!$Q409</f>
        <v>644</v>
      </c>
      <c r="B649" s="509">
        <f>FE!$P409</f>
        <v>11</v>
      </c>
      <c r="C649" s="508" t="str">
        <f>FE!$A409</f>
        <v>031022</v>
      </c>
      <c r="D649" s="510" t="str">
        <f>FE!$B409</f>
        <v>Gáspár Benedek</v>
      </c>
      <c r="E649" s="510" t="str">
        <f>FE!$C409</f>
        <v>Építők TK</v>
      </c>
      <c r="F649" s="508">
        <f>FE!$N409</f>
        <v>11</v>
      </c>
      <c r="G649" s="508">
        <f>FE!$O409</f>
        <v>0</v>
      </c>
      <c r="H649" s="490"/>
    </row>
    <row r="650" spans="1:8" ht="18" customHeight="1" x14ac:dyDescent="0.3">
      <c r="A650" s="508">
        <f>FE!$Q837</f>
        <v>644</v>
      </c>
      <c r="B650" s="509">
        <f>FE!$P837</f>
        <v>11</v>
      </c>
      <c r="C650" s="508">
        <f>FE!$A837</f>
        <v>9407070</v>
      </c>
      <c r="D650" s="510" t="str">
        <f>FE!$B837</f>
        <v>Lassu Imre</v>
      </c>
      <c r="E650" s="510" t="str">
        <f>FE!$C837</f>
        <v>Dorogi AC</v>
      </c>
      <c r="F650" s="508">
        <f>FE!$N837</f>
        <v>11</v>
      </c>
      <c r="G650" s="508">
        <f>FE!$O837</f>
        <v>0</v>
      </c>
      <c r="H650" s="490"/>
    </row>
    <row r="651" spans="1:8" ht="18" customHeight="1" x14ac:dyDescent="0.3">
      <c r="A651" s="508">
        <f>FE!$Q298</f>
        <v>644</v>
      </c>
      <c r="B651" s="509">
        <f>FE!$P298</f>
        <v>11</v>
      </c>
      <c r="C651" s="508" t="str">
        <f>FE!$A298</f>
        <v>981103</v>
      </c>
      <c r="D651" s="510" t="str">
        <f>FE!$B298</f>
        <v>Dósa Dominik</v>
      </c>
      <c r="E651" s="510" t="str">
        <f>FE!$C298</f>
        <v>MESE</v>
      </c>
      <c r="F651" s="508">
        <f>FE!$N298</f>
        <v>11</v>
      </c>
      <c r="G651" s="508">
        <f>FE!$O298</f>
        <v>0</v>
      </c>
      <c r="H651" s="490"/>
    </row>
    <row r="652" spans="1:8" ht="18" customHeight="1" x14ac:dyDescent="0.3">
      <c r="A652" s="508">
        <f>FE!$Q1241</f>
        <v>644</v>
      </c>
      <c r="B652" s="509">
        <f>FE!$P1241</f>
        <v>11</v>
      </c>
      <c r="C652" s="508" t="str">
        <f>FE!$A1241</f>
        <v>9508090</v>
      </c>
      <c r="D652" s="510" t="str">
        <f>FE!$B1241</f>
        <v>Sebestyén Gyula</v>
      </c>
      <c r="E652" s="510" t="str">
        <f>FE!$C1241</f>
        <v>Pécs VTC</v>
      </c>
      <c r="F652" s="508">
        <f>FE!$N1241</f>
        <v>11</v>
      </c>
      <c r="G652" s="508">
        <f>FE!$O1241</f>
        <v>0</v>
      </c>
      <c r="H652" s="490"/>
    </row>
    <row r="653" spans="1:8" ht="18" customHeight="1" x14ac:dyDescent="0.3">
      <c r="A653" s="508">
        <f>FE!$Q1619</f>
        <v>644</v>
      </c>
      <c r="B653" s="509">
        <f>FE!$P1619</f>
        <v>11</v>
      </c>
      <c r="C653" s="508">
        <f>FE!$A1619</f>
        <v>6902250</v>
      </c>
      <c r="D653" s="510" t="str">
        <f>FE!$B1619</f>
        <v>Vitsek Iván</v>
      </c>
      <c r="E653" s="510" t="str">
        <f>FE!$C1619</f>
        <v>Match P.</v>
      </c>
      <c r="F653" s="508">
        <f>FE!$N1619</f>
        <v>11</v>
      </c>
      <c r="G653" s="508">
        <f>FE!$O1619</f>
        <v>0</v>
      </c>
      <c r="H653" s="490"/>
    </row>
    <row r="654" spans="1:8" ht="18" customHeight="1" x14ac:dyDescent="0.3">
      <c r="A654" s="508">
        <f>FE!$Q1499</f>
        <v>644</v>
      </c>
      <c r="B654" s="509">
        <f>FE!$P1499</f>
        <v>11</v>
      </c>
      <c r="C654" s="508" t="str">
        <f>FE!$A1499</f>
        <v>090717</v>
      </c>
      <c r="D654" s="510" t="str">
        <f>FE!$B1499</f>
        <v>Tóth Gergely Ágoston</v>
      </c>
      <c r="E654" s="510" t="str">
        <f>FE!$C1499</f>
        <v>Pasarét TK</v>
      </c>
      <c r="F654" s="508">
        <f>FE!$N1499</f>
        <v>11</v>
      </c>
      <c r="G654" s="508">
        <f>FE!$O1499</f>
        <v>0</v>
      </c>
      <c r="H654" s="490"/>
    </row>
    <row r="655" spans="1:8" ht="18" customHeight="1" x14ac:dyDescent="0.3">
      <c r="A655" s="508">
        <f>FE!$Q425</f>
        <v>644</v>
      </c>
      <c r="B655" s="509">
        <f>FE!$P425</f>
        <v>11</v>
      </c>
      <c r="C655" s="508" t="str">
        <f>FE!$A425</f>
        <v>810108</v>
      </c>
      <c r="D655" s="510" t="str">
        <f>FE!$B425</f>
        <v>Goda Szilárd</v>
      </c>
      <c r="E655" s="510" t="str">
        <f>FE!$C425</f>
        <v>M.Telekom</v>
      </c>
      <c r="F655" s="508">
        <f>FE!$N425</f>
        <v>11</v>
      </c>
      <c r="G655" s="508">
        <f>FE!$O425</f>
        <v>0</v>
      </c>
      <c r="H655" s="490"/>
    </row>
    <row r="656" spans="1:8" ht="18" customHeight="1" x14ac:dyDescent="0.3">
      <c r="A656" s="508">
        <f>FE!$Q560</f>
        <v>644</v>
      </c>
      <c r="B656" s="509">
        <f>FE!$P560</f>
        <v>11</v>
      </c>
      <c r="C656" s="508" t="str">
        <f>FE!$A560</f>
        <v>850528</v>
      </c>
      <c r="D656" s="510" t="str">
        <f>FE!$B560</f>
        <v>Horváth Gábor dr.</v>
      </c>
      <c r="E656" s="510" t="str">
        <f>FE!$C560</f>
        <v>GM Tennis Club</v>
      </c>
      <c r="F656" s="508">
        <f>FE!$N560</f>
        <v>11</v>
      </c>
      <c r="G656" s="508">
        <f>FE!$O560</f>
        <v>0</v>
      </c>
      <c r="H656" s="490"/>
    </row>
    <row r="657" spans="1:8" ht="18" customHeight="1" x14ac:dyDescent="0.3">
      <c r="A657" s="508">
        <f>FE!$Q1110</f>
        <v>644</v>
      </c>
      <c r="B657" s="509">
        <f>FE!$P1110</f>
        <v>11</v>
      </c>
      <c r="C657" s="508" t="str">
        <f>FE!$A1110</f>
        <v>750916</v>
      </c>
      <c r="D657" s="510" t="str">
        <f>FE!$B1110</f>
        <v>Párizs Szabolcs</v>
      </c>
      <c r="E657" s="510" t="str">
        <f>FE!$C1110</f>
        <v>Szarvas TC</v>
      </c>
      <c r="F657" s="508">
        <f>FE!$N1110</f>
        <v>11</v>
      </c>
      <c r="G657" s="508">
        <f>FE!$O1110</f>
        <v>0</v>
      </c>
      <c r="H657" s="490"/>
    </row>
    <row r="658" spans="1:8" ht="18" customHeight="1" x14ac:dyDescent="0.3">
      <c r="A658" s="508">
        <f>FE!$Q847</f>
        <v>644</v>
      </c>
      <c r="B658" s="509">
        <f>FE!$P847</f>
        <v>11</v>
      </c>
      <c r="C658" s="508" t="str">
        <f>FE!$A847</f>
        <v>020419</v>
      </c>
      <c r="D658" s="510" t="str">
        <f>FE!$B847</f>
        <v>Lázár Bence</v>
      </c>
      <c r="E658" s="510" t="str">
        <f>FE!$C847</f>
        <v>TVSE</v>
      </c>
      <c r="F658" s="508">
        <f>FE!$N847</f>
        <v>11</v>
      </c>
      <c r="G658" s="508">
        <f>FE!$O847</f>
        <v>0</v>
      </c>
      <c r="H658" s="490"/>
    </row>
    <row r="659" spans="1:8" ht="18" customHeight="1" x14ac:dyDescent="0.3">
      <c r="A659" s="508">
        <f>FE!$Q527</f>
        <v>644</v>
      </c>
      <c r="B659" s="509">
        <f>FE!$P527</f>
        <v>11</v>
      </c>
      <c r="C659" s="508" t="str">
        <f>FE!$A527</f>
        <v>930208</v>
      </c>
      <c r="D659" s="510" t="str">
        <f>FE!$B527</f>
        <v>Hermán Péter</v>
      </c>
      <c r="E659" s="510" t="str">
        <f>FE!$C527</f>
        <v>VESC</v>
      </c>
      <c r="F659" s="508">
        <f>FE!$N527</f>
        <v>11</v>
      </c>
      <c r="G659" s="508">
        <f>FE!$O527</f>
        <v>0</v>
      </c>
      <c r="H659" s="490"/>
    </row>
    <row r="660" spans="1:8" ht="18" customHeight="1" x14ac:dyDescent="0.3">
      <c r="A660" s="508">
        <f>FE!$Q497</f>
        <v>644</v>
      </c>
      <c r="B660" s="509">
        <f>FE!$P497</f>
        <v>11</v>
      </c>
      <c r="C660" s="508" t="str">
        <f>FE!$A497</f>
        <v>0903080</v>
      </c>
      <c r="D660" s="510" t="str">
        <f>FE!$B497</f>
        <v>Harari Ben Conor</v>
      </c>
      <c r="E660" s="510" t="str">
        <f>FE!$C497</f>
        <v>Muschkétás TC</v>
      </c>
      <c r="F660" s="508">
        <f>FE!$N497</f>
        <v>11</v>
      </c>
      <c r="G660" s="508">
        <f>FE!$O497</f>
        <v>0</v>
      </c>
      <c r="H660" s="490"/>
    </row>
    <row r="661" spans="1:8" ht="18" customHeight="1" x14ac:dyDescent="0.3">
      <c r="A661" s="508">
        <f>FE!$Q125</f>
        <v>644</v>
      </c>
      <c r="B661" s="509">
        <f>FE!$P125</f>
        <v>11</v>
      </c>
      <c r="C661" s="508" t="str">
        <f>FE!$A125</f>
        <v>070927</v>
      </c>
      <c r="D661" s="510" t="str">
        <f>FE!$B125</f>
        <v>Béres Máté Sámuel</v>
      </c>
      <c r="E661" s="510" t="str">
        <f>FE!$C125</f>
        <v>Next TA</v>
      </c>
      <c r="F661" s="508">
        <f>FE!$N125</f>
        <v>11</v>
      </c>
      <c r="G661" s="508">
        <f>FE!$O125</f>
        <v>0</v>
      </c>
      <c r="H661" s="490"/>
    </row>
    <row r="662" spans="1:8" ht="18" customHeight="1" x14ac:dyDescent="0.3">
      <c r="A662" s="508">
        <f>FE!$Q567</f>
        <v>661</v>
      </c>
      <c r="B662" s="509">
        <f>FE!$P567</f>
        <v>10</v>
      </c>
      <c r="C662" s="508" t="str">
        <f>FE!$A567</f>
        <v>080611</v>
      </c>
      <c r="D662" s="510" t="str">
        <f>FE!$B567</f>
        <v>Horváth Levente</v>
      </c>
      <c r="E662" s="510" t="str">
        <f>FE!$C567</f>
        <v>Baji KSE</v>
      </c>
      <c r="F662" s="508">
        <f>FE!$N567</f>
        <v>10</v>
      </c>
      <c r="G662" s="508">
        <f>FE!$O567</f>
        <v>0</v>
      </c>
      <c r="H662" s="490"/>
    </row>
    <row r="663" spans="1:8" ht="18" customHeight="1" x14ac:dyDescent="0.3">
      <c r="A663" s="508">
        <f>FE!$Q1560</f>
        <v>661</v>
      </c>
      <c r="B663" s="509">
        <f>FE!$P1560</f>
        <v>10</v>
      </c>
      <c r="C663" s="508" t="str">
        <f>FE!$A1560</f>
        <v>851115</v>
      </c>
      <c r="D663" s="510" t="str">
        <f>FE!$B1560</f>
        <v>Varga Dávid Dr.</v>
      </c>
      <c r="E663" s="510" t="str">
        <f>FE!$C1560</f>
        <v>Siófoki Sp.</v>
      </c>
      <c r="F663" s="508">
        <f>FE!$N1560</f>
        <v>10</v>
      </c>
      <c r="G663" s="508">
        <f>FE!$O1560</f>
        <v>0</v>
      </c>
      <c r="H663" s="490"/>
    </row>
    <row r="664" spans="1:8" ht="18" customHeight="1" x14ac:dyDescent="0.3">
      <c r="A664" s="508">
        <f>FE!$Q1310</f>
        <v>661</v>
      </c>
      <c r="B664" s="509">
        <f>FE!$P1310</f>
        <v>10</v>
      </c>
      <c r="C664" s="508" t="str">
        <f>FE!$A1310</f>
        <v>051016</v>
      </c>
      <c r="D664" s="510" t="str">
        <f>FE!$B1310</f>
        <v>Szabó Gábor</v>
      </c>
      <c r="E664" s="510" t="str">
        <f>FE!$C1310</f>
        <v>KVTK</v>
      </c>
      <c r="F664" s="508">
        <f>FE!$N1310</f>
        <v>10</v>
      </c>
      <c r="G664" s="508">
        <f>FE!$O1310</f>
        <v>0</v>
      </c>
      <c r="H664" s="490"/>
    </row>
    <row r="665" spans="1:8" ht="18" customHeight="1" x14ac:dyDescent="0.3">
      <c r="A665" s="508">
        <f>FE!$Q256</f>
        <v>661</v>
      </c>
      <c r="B665" s="509">
        <f>FE!$P256</f>
        <v>10</v>
      </c>
      <c r="C665" s="508">
        <f>FE!$A256</f>
        <v>960721</v>
      </c>
      <c r="D665" s="510" t="str">
        <f>FE!$B256</f>
        <v>Dán Zsolt Attila</v>
      </c>
      <c r="E665" s="510" t="str">
        <f>FE!$C256</f>
        <v>Orosháza</v>
      </c>
      <c r="F665" s="508">
        <f>FE!$N256</f>
        <v>10</v>
      </c>
      <c r="G665" s="508">
        <f>FE!$O256</f>
        <v>0</v>
      </c>
      <c r="H665" s="490"/>
    </row>
    <row r="666" spans="1:8" ht="18" customHeight="1" x14ac:dyDescent="0.3">
      <c r="A666" s="508">
        <f>FE!$Q450</f>
        <v>661</v>
      </c>
      <c r="B666" s="509">
        <f>FE!$P450</f>
        <v>10</v>
      </c>
      <c r="C666" s="508" t="str">
        <f>FE!$A450</f>
        <v>850624</v>
      </c>
      <c r="D666" s="510" t="str">
        <f>FE!$B450</f>
        <v>Gulyás Roland</v>
      </c>
      <c r="E666" s="510" t="str">
        <f>FE!$C450</f>
        <v>ZTE</v>
      </c>
      <c r="F666" s="508">
        <f>FE!$N450</f>
        <v>10</v>
      </c>
      <c r="G666" s="508">
        <f>FE!$O450</f>
        <v>0</v>
      </c>
      <c r="H666" s="490"/>
    </row>
    <row r="667" spans="1:8" ht="18" customHeight="1" x14ac:dyDescent="0.3">
      <c r="A667" s="508">
        <f>FE!$Q1158</f>
        <v>661</v>
      </c>
      <c r="B667" s="509">
        <f>FE!$P1158</f>
        <v>10</v>
      </c>
      <c r="C667" s="508" t="str">
        <f>FE!$A1158</f>
        <v>831114</v>
      </c>
      <c r="D667" s="510" t="str">
        <f>FE!$B1158</f>
        <v>Pohl Ákos dr.</v>
      </c>
      <c r="E667" s="510" t="str">
        <f>FE!$C1158</f>
        <v>Sólyomszem</v>
      </c>
      <c r="F667" s="508">
        <f>FE!$N1158</f>
        <v>10</v>
      </c>
      <c r="G667" s="508">
        <f>FE!$O1158</f>
        <v>0</v>
      </c>
      <c r="H667" s="490"/>
    </row>
    <row r="668" spans="1:8" ht="18" customHeight="1" x14ac:dyDescent="0.3">
      <c r="A668" s="508">
        <f>FE!$Q276</f>
        <v>661</v>
      </c>
      <c r="B668" s="509">
        <f>FE!$P276</f>
        <v>10</v>
      </c>
      <c r="C668" s="508" t="str">
        <f>FE!$A276</f>
        <v>680819</v>
      </c>
      <c r="D668" s="510" t="str">
        <f>FE!$B276</f>
        <v>Dienes Ákos</v>
      </c>
      <c r="E668" s="510" t="str">
        <f>FE!$C276</f>
        <v>Főv.Vízmű</v>
      </c>
      <c r="F668" s="508">
        <f>FE!$N276</f>
        <v>10</v>
      </c>
      <c r="G668" s="508">
        <f>FE!$O276</f>
        <v>0</v>
      </c>
      <c r="H668" s="490"/>
    </row>
    <row r="669" spans="1:8" ht="18" customHeight="1" x14ac:dyDescent="0.3">
      <c r="A669" s="508">
        <f>FE!$Q284</f>
        <v>661</v>
      </c>
      <c r="B669" s="509">
        <f>FE!$P284</f>
        <v>10</v>
      </c>
      <c r="C669" s="508" t="str">
        <f>FE!$A284</f>
        <v>010428</v>
      </c>
      <c r="D669" s="510" t="str">
        <f>FE!$B284</f>
        <v>Dobos Gergely Csanád</v>
      </c>
      <c r="E669" s="510" t="str">
        <f>FE!$C284</f>
        <v>Ász Veszprém</v>
      </c>
      <c r="F669" s="508">
        <f>FE!$N284</f>
        <v>10</v>
      </c>
      <c r="G669" s="508">
        <f>FE!$O284</f>
        <v>0</v>
      </c>
      <c r="H669" s="490"/>
    </row>
    <row r="670" spans="1:8" ht="18" customHeight="1" x14ac:dyDescent="0.3">
      <c r="A670" s="508">
        <f>FE!$Q349</f>
        <v>661</v>
      </c>
      <c r="B670" s="509">
        <f>FE!$P349</f>
        <v>10</v>
      </c>
      <c r="C670" s="508" t="str">
        <f>FE!$A349</f>
        <v>660923</v>
      </c>
      <c r="D670" s="510" t="str">
        <f>FE!$B349</f>
        <v>Farkas Tamás Béla dr.</v>
      </c>
      <c r="E670" s="510" t="str">
        <f>FE!$C349</f>
        <v>Rudabánya</v>
      </c>
      <c r="F670" s="508">
        <f>FE!$N349</f>
        <v>10</v>
      </c>
      <c r="G670" s="508">
        <f>FE!$O349</f>
        <v>0</v>
      </c>
      <c r="H670" s="490"/>
    </row>
    <row r="671" spans="1:8" ht="18" customHeight="1" x14ac:dyDescent="0.3">
      <c r="A671" s="508">
        <f>FE!$Q1374</f>
        <v>661</v>
      </c>
      <c r="B671" s="509">
        <f>FE!$P1374</f>
        <v>10</v>
      </c>
      <c r="C671" s="508" t="str">
        <f>FE!$A1374</f>
        <v>0602223</v>
      </c>
      <c r="D671" s="510" t="str">
        <f>FE!$B1374</f>
        <v>Szentpáli Marcell</v>
      </c>
      <c r="E671" s="510" t="str">
        <f>FE!$C1374</f>
        <v>Marso TC</v>
      </c>
      <c r="F671" s="508">
        <f>FE!$N1374</f>
        <v>10</v>
      </c>
      <c r="G671" s="508">
        <f>FE!$O1374</f>
        <v>0</v>
      </c>
      <c r="H671" s="490"/>
    </row>
    <row r="672" spans="1:8" ht="18" customHeight="1" x14ac:dyDescent="0.3">
      <c r="A672" s="508">
        <f>FE!$Q1324</f>
        <v>661</v>
      </c>
      <c r="B672" s="509">
        <f>FE!$P1324</f>
        <v>10</v>
      </c>
      <c r="C672" s="508" t="str">
        <f>FE!$A1324</f>
        <v>7501200</v>
      </c>
      <c r="D672" s="510" t="str">
        <f>FE!$B1324</f>
        <v>Szakács Attila</v>
      </c>
      <c r="E672" s="510" t="str">
        <f>FE!$C1324</f>
        <v>ZTE</v>
      </c>
      <c r="F672" s="508">
        <f>FE!$N1324</f>
        <v>10</v>
      </c>
      <c r="G672" s="508">
        <f>FE!$O1324</f>
        <v>0</v>
      </c>
      <c r="H672" s="490"/>
    </row>
    <row r="673" spans="1:8" ht="18" customHeight="1" x14ac:dyDescent="0.3">
      <c r="A673" s="508">
        <f>FE!$Q743</f>
        <v>661</v>
      </c>
      <c r="B673" s="509">
        <f>FE!$P743</f>
        <v>10</v>
      </c>
      <c r="C673" s="508" t="str">
        <f>FE!$A743</f>
        <v>100516</v>
      </c>
      <c r="D673" s="510" t="str">
        <f>FE!$B743</f>
        <v>Koleszár Regő</v>
      </c>
      <c r="E673" s="510" t="str">
        <f>FE!$C743</f>
        <v>MIVAS</v>
      </c>
      <c r="F673" s="508">
        <f>FE!$N743</f>
        <v>10</v>
      </c>
      <c r="G673" s="508">
        <f>FE!$O743</f>
        <v>0</v>
      </c>
      <c r="H673" s="490"/>
    </row>
    <row r="674" spans="1:8" ht="18" customHeight="1" x14ac:dyDescent="0.3">
      <c r="A674" s="508">
        <f>FE!$Q987</f>
        <v>661</v>
      </c>
      <c r="B674" s="509">
        <f>FE!$P987</f>
        <v>10</v>
      </c>
      <c r="C674" s="508" t="str">
        <f>FE!$A987</f>
        <v>660820</v>
      </c>
      <c r="D674" s="510" t="str">
        <f>FE!$B987</f>
        <v>Molnár Sándor</v>
      </c>
      <c r="E674" s="510" t="str">
        <f>FE!$C987</f>
        <v>Építők TK</v>
      </c>
      <c r="F674" s="508">
        <f>FE!$N987</f>
        <v>10</v>
      </c>
      <c r="G674" s="508">
        <f>FE!$O987</f>
        <v>0</v>
      </c>
      <c r="H674" s="490"/>
    </row>
    <row r="675" spans="1:8" ht="18" customHeight="1" x14ac:dyDescent="0.3">
      <c r="A675" s="508">
        <f>FE!$Q108</f>
        <v>661</v>
      </c>
      <c r="B675" s="509">
        <f>FE!$P108</f>
        <v>10</v>
      </c>
      <c r="C675" s="508" t="str">
        <f>FE!$A108</f>
        <v>780121</v>
      </c>
      <c r="D675" s="510" t="str">
        <f>FE!$B108</f>
        <v>Bencze Tamás dr.</v>
      </c>
      <c r="E675" s="510" t="str">
        <f>FE!$C108</f>
        <v>Szarvas TC</v>
      </c>
      <c r="F675" s="508">
        <f>FE!$N108</f>
        <v>10</v>
      </c>
      <c r="G675" s="508">
        <f>FE!$O108</f>
        <v>0</v>
      </c>
      <c r="H675" s="490"/>
    </row>
    <row r="676" spans="1:8" ht="18" customHeight="1" x14ac:dyDescent="0.3">
      <c r="A676" s="508">
        <f>FE!$Q547</f>
        <v>661</v>
      </c>
      <c r="B676" s="509">
        <f>FE!$P547</f>
        <v>10</v>
      </c>
      <c r="C676" s="508">
        <f>FE!$A547</f>
        <v>820926</v>
      </c>
      <c r="D676" s="510" t="str">
        <f>FE!$B547</f>
        <v>Hornung Péter</v>
      </c>
      <c r="E676" s="510" t="str">
        <f>FE!$C547</f>
        <v>Vasas SC</v>
      </c>
      <c r="F676" s="508">
        <f>FE!$N547</f>
        <v>10</v>
      </c>
      <c r="G676" s="508">
        <f>FE!$O547</f>
        <v>0</v>
      </c>
      <c r="H676" s="490"/>
    </row>
    <row r="677" spans="1:8" ht="18" customHeight="1" x14ac:dyDescent="0.3">
      <c r="A677" s="508">
        <f>FE!$Q506</f>
        <v>661</v>
      </c>
      <c r="B677" s="509">
        <f>FE!$P506</f>
        <v>10</v>
      </c>
      <c r="C677" s="508" t="str">
        <f>FE!$A506</f>
        <v>7904031</v>
      </c>
      <c r="D677" s="510" t="str">
        <f>FE!$B506</f>
        <v>Havas István</v>
      </c>
      <c r="E677" s="510" t="str">
        <f>FE!$C506</f>
        <v>Tszk Gyula</v>
      </c>
      <c r="F677" s="508">
        <f>FE!$N506</f>
        <v>10</v>
      </c>
      <c r="G677" s="508">
        <f>FE!$O506</f>
        <v>0</v>
      </c>
      <c r="H677" s="490"/>
    </row>
    <row r="678" spans="1:8" ht="18" customHeight="1" x14ac:dyDescent="0.3">
      <c r="A678" s="508">
        <f>FE!$Q129</f>
        <v>661</v>
      </c>
      <c r="B678" s="509">
        <f>FE!$P129</f>
        <v>10</v>
      </c>
      <c r="C678" s="508">
        <f>FE!$A129</f>
        <v>680726</v>
      </c>
      <c r="D678" s="510" t="str">
        <f>FE!$B129</f>
        <v>Bernáth Zsolt</v>
      </c>
      <c r="E678" s="510" t="str">
        <f>FE!$C129</f>
        <v>Gyöngy TE</v>
      </c>
      <c r="F678" s="508">
        <f>FE!$N129</f>
        <v>10</v>
      </c>
      <c r="G678" s="508">
        <f>FE!$O129</f>
        <v>0</v>
      </c>
      <c r="H678" s="490"/>
    </row>
    <row r="679" spans="1:8" ht="18" customHeight="1" x14ac:dyDescent="0.3">
      <c r="A679" s="508">
        <f>FE!$Q474</f>
        <v>661</v>
      </c>
      <c r="B679" s="509">
        <f>FE!$P474</f>
        <v>10</v>
      </c>
      <c r="C679" s="508" t="str">
        <f>FE!$A474</f>
        <v>090317</v>
      </c>
      <c r="D679" s="510" t="str">
        <f>FE!$B474</f>
        <v>Hajas Bálint</v>
      </c>
      <c r="E679" s="510" t="str">
        <f>FE!$C474</f>
        <v>Pasarét TK</v>
      </c>
      <c r="F679" s="508">
        <f>FE!$N474</f>
        <v>10</v>
      </c>
      <c r="G679" s="508">
        <f>FE!$O474</f>
        <v>0</v>
      </c>
      <c r="H679" s="490"/>
    </row>
    <row r="680" spans="1:8" ht="18" customHeight="1" x14ac:dyDescent="0.3">
      <c r="A680" s="508">
        <f>FE!$Q492</f>
        <v>661</v>
      </c>
      <c r="B680" s="509">
        <f>FE!$P492</f>
        <v>10</v>
      </c>
      <c r="C680" s="508" t="str">
        <f>FE!$A492</f>
        <v>701127</v>
      </c>
      <c r="D680" s="510" t="str">
        <f>FE!$B492</f>
        <v>Hamsik Gábor</v>
      </c>
      <c r="E680" s="510" t="str">
        <f>FE!$C492</f>
        <v>Open TV</v>
      </c>
      <c r="F680" s="508">
        <f>FE!$N492</f>
        <v>10</v>
      </c>
      <c r="G680" s="508">
        <f>FE!$O492</f>
        <v>0</v>
      </c>
      <c r="H680" s="490"/>
    </row>
    <row r="681" spans="1:8" ht="18" customHeight="1" x14ac:dyDescent="0.3">
      <c r="A681" s="508">
        <f>FE!$Q616</f>
        <v>661</v>
      </c>
      <c r="B681" s="509">
        <f>FE!$P616</f>
        <v>10</v>
      </c>
      <c r="C681" s="508" t="str">
        <f>FE!$A616</f>
        <v>540612</v>
      </c>
      <c r="D681" s="510" t="str">
        <f>FE!$B616</f>
        <v>Juhász Lajos</v>
      </c>
      <c r="E681" s="510" t="str">
        <f>FE!$C616</f>
        <v>Rudabánya</v>
      </c>
      <c r="F681" s="508">
        <f>FE!$N616</f>
        <v>10</v>
      </c>
      <c r="G681" s="508">
        <f>FE!$O616</f>
        <v>0</v>
      </c>
      <c r="H681" s="490"/>
    </row>
    <row r="682" spans="1:8" ht="18" customHeight="1" x14ac:dyDescent="0.3">
      <c r="A682" s="508">
        <f>FE!$Q714</f>
        <v>661</v>
      </c>
      <c r="B682" s="509">
        <f>FE!$P714</f>
        <v>10</v>
      </c>
      <c r="C682" s="508" t="str">
        <f>FE!$A714</f>
        <v>0608230</v>
      </c>
      <c r="D682" s="510" t="str">
        <f>FE!$B714</f>
        <v>Kiss Rafael</v>
      </c>
      <c r="E682" s="510" t="str">
        <f>FE!$C714</f>
        <v>külf.</v>
      </c>
      <c r="F682" s="508">
        <f>FE!$N714</f>
        <v>10</v>
      </c>
      <c r="G682" s="508">
        <f>FE!$O714</f>
        <v>0</v>
      </c>
      <c r="H682" s="490"/>
    </row>
    <row r="683" spans="1:8" ht="18" customHeight="1" x14ac:dyDescent="0.3">
      <c r="A683" s="508">
        <f>FE!$Q851</f>
        <v>661</v>
      </c>
      <c r="B683" s="509">
        <f>FE!$P851</f>
        <v>10</v>
      </c>
      <c r="C683" s="508" t="str">
        <f>FE!$A851</f>
        <v>851130</v>
      </c>
      <c r="D683" s="510" t="str">
        <f>FE!$B851</f>
        <v>Léka Péter dr.</v>
      </c>
      <c r="E683" s="510" t="str">
        <f>FE!$C851</f>
        <v>DEAC</v>
      </c>
      <c r="F683" s="508">
        <f>FE!$N851</f>
        <v>10</v>
      </c>
      <c r="G683" s="508">
        <f>FE!$O851</f>
        <v>0</v>
      </c>
      <c r="H683" s="490"/>
    </row>
    <row r="684" spans="1:8" ht="18" customHeight="1" x14ac:dyDescent="0.3">
      <c r="A684" s="508">
        <f>FE!$Q1053</f>
        <v>661</v>
      </c>
      <c r="B684" s="509">
        <f>FE!$P1053</f>
        <v>10</v>
      </c>
      <c r="C684" s="508" t="str">
        <f>FE!$A1053</f>
        <v>7203160</v>
      </c>
      <c r="D684" s="510" t="str">
        <f>FE!$B1053</f>
        <v>Noszály Sándor</v>
      </c>
      <c r="E684" s="510" t="str">
        <f>FE!$C1053</f>
        <v>MTK</v>
      </c>
      <c r="F684" s="508">
        <f>FE!$N1053</f>
        <v>10</v>
      </c>
      <c r="G684" s="508">
        <f>FE!$O1053</f>
        <v>0</v>
      </c>
      <c r="H684" s="490"/>
    </row>
    <row r="685" spans="1:8" ht="18" customHeight="1" x14ac:dyDescent="0.3">
      <c r="A685" s="508">
        <f>FE!$Q1108</f>
        <v>661</v>
      </c>
      <c r="B685" s="509">
        <f>FE!$P1108</f>
        <v>10</v>
      </c>
      <c r="C685" s="508">
        <f>FE!$A1108</f>
        <v>910927</v>
      </c>
      <c r="D685" s="510" t="str">
        <f>FE!$B1108</f>
        <v>Parczen Benedek</v>
      </c>
      <c r="E685" s="510" t="str">
        <f>FE!$C1108</f>
        <v>Szarvas TC</v>
      </c>
      <c r="F685" s="508">
        <f>FE!$N1108</f>
        <v>10</v>
      </c>
      <c r="G685" s="508">
        <f>FE!$O1108</f>
        <v>0</v>
      </c>
      <c r="H685" s="490"/>
    </row>
    <row r="686" spans="1:8" ht="18" customHeight="1" x14ac:dyDescent="0.3">
      <c r="A686" s="508">
        <f>FE!$Q1151</f>
        <v>661</v>
      </c>
      <c r="B686" s="509">
        <f>FE!$P1151</f>
        <v>10</v>
      </c>
      <c r="C686" s="508" t="str">
        <f>FE!$A1151</f>
        <v>760904</v>
      </c>
      <c r="D686" s="510" t="str">
        <f>FE!$B1151</f>
        <v>Pintér Tamás Dr.</v>
      </c>
      <c r="E686" s="510" t="str">
        <f>FE!$C1151</f>
        <v>Nemzedék SE</v>
      </c>
      <c r="F686" s="508">
        <f>FE!$N1151</f>
        <v>10</v>
      </c>
      <c r="G686" s="508">
        <f>FE!$O1151</f>
        <v>0</v>
      </c>
      <c r="H686" s="490"/>
    </row>
    <row r="687" spans="1:8" ht="18" customHeight="1" x14ac:dyDescent="0.3">
      <c r="A687" s="508">
        <f>FE!$Q1165</f>
        <v>661</v>
      </c>
      <c r="B687" s="509">
        <f>FE!$P1165</f>
        <v>10</v>
      </c>
      <c r="C687" s="508" t="str">
        <f>FE!$A1165</f>
        <v>670103</v>
      </c>
      <c r="D687" s="510" t="str">
        <f>FE!$B1165</f>
        <v>Pongrácz Kristóf dr.</v>
      </c>
      <c r="E687" s="510" t="str">
        <f>FE!$C1165</f>
        <v>Szinvai TM</v>
      </c>
      <c r="F687" s="508">
        <f>FE!$N1165</f>
        <v>10</v>
      </c>
      <c r="G687" s="508">
        <f>FE!$O1165</f>
        <v>0</v>
      </c>
      <c r="H687" s="490"/>
    </row>
    <row r="688" spans="1:8" ht="18" customHeight="1" x14ac:dyDescent="0.3">
      <c r="A688" s="508">
        <f>FE!$Q1276</f>
        <v>661</v>
      </c>
      <c r="B688" s="509">
        <f>FE!$P1276</f>
        <v>10</v>
      </c>
      <c r="C688" s="508">
        <f>FE!$A1276</f>
        <v>960203</v>
      </c>
      <c r="D688" s="510" t="str">
        <f>FE!$B1276</f>
        <v>Soós Ákos</v>
      </c>
      <c r="E688" s="510" t="str">
        <f>FE!$C1276</f>
        <v>GYAC</v>
      </c>
      <c r="F688" s="508">
        <f>FE!$N1276</f>
        <v>10</v>
      </c>
      <c r="G688" s="508">
        <f>FE!$O1276</f>
        <v>0</v>
      </c>
      <c r="H688" s="490"/>
    </row>
    <row r="689" spans="1:8" ht="18" customHeight="1" x14ac:dyDescent="0.3">
      <c r="A689" s="508">
        <f>FE!$Q1353</f>
        <v>661</v>
      </c>
      <c r="B689" s="509">
        <f>FE!$P1353</f>
        <v>10</v>
      </c>
      <c r="C689" s="508" t="str">
        <f>FE!$A1353</f>
        <v>920618</v>
      </c>
      <c r="D689" s="510" t="str">
        <f>FE!$B1353</f>
        <v>Szegedi Kristóf</v>
      </c>
      <c r="E689" s="510" t="str">
        <f>FE!$C1353</f>
        <v>BVSC</v>
      </c>
      <c r="F689" s="508">
        <f>FE!$N1353</f>
        <v>10</v>
      </c>
      <c r="G689" s="508">
        <f>FE!$O1353</f>
        <v>0</v>
      </c>
      <c r="H689" s="490"/>
    </row>
    <row r="690" spans="1:8" ht="18" customHeight="1" x14ac:dyDescent="0.3">
      <c r="A690" s="508">
        <f>FE!$Q1663</f>
        <v>661</v>
      </c>
      <c r="B690" s="509">
        <f>FE!$P1663</f>
        <v>10</v>
      </c>
      <c r="C690" s="508" t="str">
        <f>FE!$A1663</f>
        <v>020219</v>
      </c>
      <c r="D690" s="510" t="str">
        <f>FE!$B1663</f>
        <v>Zsurka Martin</v>
      </c>
      <c r="E690" s="510" t="str">
        <f>FE!$C1663</f>
        <v>Dél-alföld</v>
      </c>
      <c r="F690" s="508">
        <f>FE!$N1663</f>
        <v>10</v>
      </c>
      <c r="G690" s="508">
        <f>FE!$O1663</f>
        <v>0</v>
      </c>
      <c r="H690" s="490"/>
    </row>
    <row r="691" spans="1:8" ht="18" customHeight="1" x14ac:dyDescent="0.3">
      <c r="A691" s="508">
        <f>FE!$Q357</f>
        <v>661</v>
      </c>
      <c r="B691" s="509">
        <f>FE!$P357</f>
        <v>10</v>
      </c>
      <c r="C691" s="508" t="str">
        <f>FE!$A357</f>
        <v>850817</v>
      </c>
      <c r="D691" s="510" t="str">
        <f>FE!$B357</f>
        <v>Fehér Balázs</v>
      </c>
      <c r="E691" s="510" t="str">
        <f>FE!$C357</f>
        <v>Fenyves TP</v>
      </c>
      <c r="F691" s="508">
        <f>FE!$N357</f>
        <v>10</v>
      </c>
      <c r="G691" s="508">
        <f>FE!$O357</f>
        <v>0</v>
      </c>
      <c r="H691" s="490"/>
    </row>
    <row r="692" spans="1:8" ht="18" customHeight="1" x14ac:dyDescent="0.3">
      <c r="A692" s="508">
        <f>FE!$Q448</f>
        <v>661</v>
      </c>
      <c r="B692" s="509">
        <f>FE!$P448</f>
        <v>10</v>
      </c>
      <c r="C692" s="508" t="str">
        <f>FE!$A448</f>
        <v>700722</v>
      </c>
      <c r="D692" s="510" t="str">
        <f>FE!$B448</f>
        <v>Gulyás Balázs</v>
      </c>
      <c r="E692" s="510" t="str">
        <f>FE!$C448</f>
        <v>Pápai TC</v>
      </c>
      <c r="F692" s="508">
        <f>FE!$N448</f>
        <v>10</v>
      </c>
      <c r="G692" s="508">
        <f>FE!$O448</f>
        <v>0</v>
      </c>
      <c r="H692" s="490"/>
    </row>
    <row r="693" spans="1:8" ht="18" customHeight="1" x14ac:dyDescent="0.3">
      <c r="A693" s="508">
        <f>FE!$Q1331</f>
        <v>661</v>
      </c>
      <c r="B693" s="509">
        <f>FE!$P1331</f>
        <v>10</v>
      </c>
      <c r="C693" s="508" t="str">
        <f>FE!$A1331</f>
        <v>971108</v>
      </c>
      <c r="D693" s="510" t="str">
        <f>FE!$B1331</f>
        <v>Szalay Szabolcs</v>
      </c>
      <c r="E693" s="510" t="str">
        <f>FE!$C1331</f>
        <v>BBTC SE</v>
      </c>
      <c r="F693" s="508">
        <f>FE!$N1331</f>
        <v>10</v>
      </c>
      <c r="G693" s="508">
        <f>FE!$O1331</f>
        <v>0</v>
      </c>
      <c r="H693" s="490"/>
    </row>
    <row r="694" spans="1:8" ht="18" customHeight="1" x14ac:dyDescent="0.3">
      <c r="A694" s="508">
        <f>FE!$Q291</f>
        <v>661</v>
      </c>
      <c r="B694" s="509">
        <f>FE!$P291</f>
        <v>10</v>
      </c>
      <c r="C694" s="508" t="str">
        <f>FE!$A291</f>
        <v>030802</v>
      </c>
      <c r="D694" s="510" t="str">
        <f>FE!$B291</f>
        <v>Doma Patrik</v>
      </c>
      <c r="E694" s="510" t="str">
        <f>FE!$C291</f>
        <v>TI Veszprém</v>
      </c>
      <c r="F694" s="508">
        <f>FE!$N291</f>
        <v>10</v>
      </c>
      <c r="G694" s="508">
        <f>FE!$O291</f>
        <v>0</v>
      </c>
      <c r="H694" s="490"/>
    </row>
    <row r="695" spans="1:8" ht="18" customHeight="1" x14ac:dyDescent="0.3">
      <c r="A695" s="508">
        <f>FE!$Q311</f>
        <v>661</v>
      </c>
      <c r="B695" s="509">
        <f>FE!$P311</f>
        <v>10</v>
      </c>
      <c r="C695" s="508" t="str">
        <f>FE!$A311</f>
        <v>0408201</v>
      </c>
      <c r="D695" s="510" t="str">
        <f>FE!$B311</f>
        <v>Dundler Ferenc</v>
      </c>
      <c r="E695" s="510" t="str">
        <f>FE!$C311</f>
        <v>Építők TK</v>
      </c>
      <c r="F695" s="508">
        <f>FE!$N311</f>
        <v>10</v>
      </c>
      <c r="G695" s="508">
        <f>FE!$O311</f>
        <v>0</v>
      </c>
      <c r="H695" s="490"/>
    </row>
    <row r="696" spans="1:8" ht="18" customHeight="1" x14ac:dyDescent="0.3">
      <c r="A696" s="508">
        <f>FE!$Q79</f>
        <v>661</v>
      </c>
      <c r="B696" s="509">
        <f>FE!$P79</f>
        <v>10</v>
      </c>
      <c r="C696" s="508" t="str">
        <f>FE!$A79</f>
        <v>740511</v>
      </c>
      <c r="D696" s="510" t="str">
        <f>FE!$B79</f>
        <v>Baráth Ákos</v>
      </c>
      <c r="E696" s="510" t="str">
        <f>FE!$C79</f>
        <v>M.Telekom</v>
      </c>
      <c r="F696" s="508">
        <f>FE!$N79</f>
        <v>10</v>
      </c>
      <c r="G696" s="508">
        <f>FE!$O79</f>
        <v>0</v>
      </c>
      <c r="H696" s="490"/>
    </row>
    <row r="697" spans="1:8" ht="18" customHeight="1" x14ac:dyDescent="0.3">
      <c r="A697" s="508">
        <f>FE!$Q414</f>
        <v>661</v>
      </c>
      <c r="B697" s="509">
        <f>FE!$P414</f>
        <v>10</v>
      </c>
      <c r="C697" s="508" t="str">
        <f>FE!$A414</f>
        <v>0703300</v>
      </c>
      <c r="D697" s="510" t="str">
        <f>FE!$B414</f>
        <v>Gémes Áron</v>
      </c>
      <c r="E697" s="510" t="str">
        <f>FE!$C414</f>
        <v>Budaörs SC</v>
      </c>
      <c r="F697" s="508">
        <f>FE!$N414</f>
        <v>10</v>
      </c>
      <c r="G697" s="508">
        <f>FE!$O414</f>
        <v>0</v>
      </c>
      <c r="H697" s="490"/>
    </row>
    <row r="698" spans="1:8" ht="18" customHeight="1" x14ac:dyDescent="0.3">
      <c r="A698" s="508">
        <f>FE!$Q868</f>
        <v>661</v>
      </c>
      <c r="B698" s="509">
        <f>FE!$P868</f>
        <v>10</v>
      </c>
      <c r="C698" s="508" t="str">
        <f>FE!$A868</f>
        <v>801126</v>
      </c>
      <c r="D698" s="510" t="str">
        <f>FE!$B868</f>
        <v>Lugosi András</v>
      </c>
      <c r="E698" s="510" t="str">
        <f>FE!$C868</f>
        <v>BUTEC</v>
      </c>
      <c r="F698" s="508">
        <f>FE!$N868</f>
        <v>10</v>
      </c>
      <c r="G698" s="508">
        <f>FE!$O868</f>
        <v>0</v>
      </c>
      <c r="H698" s="490"/>
    </row>
    <row r="699" spans="1:8" ht="18" customHeight="1" x14ac:dyDescent="0.3">
      <c r="A699" s="508">
        <f>FE!$Q34</f>
        <v>661</v>
      </c>
      <c r="B699" s="509">
        <f>FE!$P34</f>
        <v>10</v>
      </c>
      <c r="C699" s="508" t="str">
        <f>FE!$A34</f>
        <v>830817</v>
      </c>
      <c r="D699" s="510" t="str">
        <f>FE!$B34</f>
        <v>Asztalos Máté</v>
      </c>
      <c r="E699" s="510" t="str">
        <f>FE!$C34</f>
        <v>Gyöngy TE</v>
      </c>
      <c r="F699" s="508">
        <f>FE!$N34</f>
        <v>10</v>
      </c>
      <c r="G699" s="508">
        <f>FE!$O34</f>
        <v>0</v>
      </c>
      <c r="H699" s="490"/>
    </row>
    <row r="700" spans="1:8" ht="18" customHeight="1" x14ac:dyDescent="0.3">
      <c r="A700" s="508">
        <f>FE!$Q271</f>
        <v>661</v>
      </c>
      <c r="B700" s="509">
        <f>FE!$P271</f>
        <v>10</v>
      </c>
      <c r="C700" s="508" t="str">
        <f>FE!$A271</f>
        <v>950429</v>
      </c>
      <c r="D700" s="510" t="str">
        <f>FE!$B271</f>
        <v>Dénes András</v>
      </c>
      <c r="E700" s="510" t="str">
        <f>FE!$C271</f>
        <v>Bregyó</v>
      </c>
      <c r="F700" s="508">
        <f>FE!$N271</f>
        <v>10</v>
      </c>
      <c r="G700" s="508">
        <f>FE!$O271</f>
        <v>0</v>
      </c>
      <c r="H700" s="490"/>
    </row>
    <row r="701" spans="1:8" ht="18" customHeight="1" x14ac:dyDescent="0.3">
      <c r="A701" s="508">
        <f>FE!$Q1378</f>
        <v>661</v>
      </c>
      <c r="B701" s="509">
        <f>FE!$P1378</f>
        <v>10</v>
      </c>
      <c r="C701" s="508" t="str">
        <f>FE!$A1378</f>
        <v>7202290</v>
      </c>
      <c r="D701" s="510" t="str">
        <f>FE!$B1378</f>
        <v>Szieber Zoltán</v>
      </c>
      <c r="E701" s="510" t="str">
        <f>FE!$C1378</f>
        <v>Liget TE</v>
      </c>
      <c r="F701" s="508">
        <f>FE!$N1378</f>
        <v>10</v>
      </c>
      <c r="G701" s="508">
        <f>FE!$O1378</f>
        <v>0</v>
      </c>
      <c r="H701" s="490"/>
    </row>
    <row r="702" spans="1:8" ht="18" customHeight="1" x14ac:dyDescent="0.3">
      <c r="A702" s="508">
        <f>FE!$Q1527</f>
        <v>661</v>
      </c>
      <c r="B702" s="509">
        <f>FE!$P1527</f>
        <v>10</v>
      </c>
      <c r="C702" s="508" t="str">
        <f>FE!$A1527</f>
        <v>100408</v>
      </c>
      <c r="D702" s="510" t="str">
        <f>FE!$B1527</f>
        <v>Túróczy Hunor</v>
      </c>
      <c r="E702" s="510" t="str">
        <f>FE!$C1527</f>
        <v>TSZk Gyula</v>
      </c>
      <c r="F702" s="508">
        <f>FE!$N1527</f>
        <v>10</v>
      </c>
      <c r="G702" s="508">
        <f>FE!$O1527</f>
        <v>0</v>
      </c>
      <c r="H702" s="490"/>
    </row>
    <row r="703" spans="1:8" ht="18" customHeight="1" x14ac:dyDescent="0.3">
      <c r="A703" s="508">
        <f>FE!$Q1037</f>
        <v>661</v>
      </c>
      <c r="B703" s="509">
        <f>FE!$P1037</f>
        <v>10</v>
      </c>
      <c r="C703" s="508" t="str">
        <f>FE!$A1037</f>
        <v>690905</v>
      </c>
      <c r="D703" s="510" t="str">
        <f>FE!$B1037</f>
        <v>Nemes Nándor</v>
      </c>
      <c r="E703" s="510" t="str">
        <f>FE!$C1037</f>
        <v>Tiszaújv.</v>
      </c>
      <c r="F703" s="508">
        <f>FE!$N1037</f>
        <v>10</v>
      </c>
      <c r="G703" s="508">
        <f>FE!$O1037</f>
        <v>0</v>
      </c>
      <c r="H703" s="490"/>
    </row>
    <row r="704" spans="1:8" ht="18" customHeight="1" x14ac:dyDescent="0.3">
      <c r="A704" s="508">
        <f>FE!$Q145</f>
        <v>661</v>
      </c>
      <c r="B704" s="509">
        <f>FE!$P145</f>
        <v>10</v>
      </c>
      <c r="C704" s="508" t="str">
        <f>FE!$A145</f>
        <v>080514</v>
      </c>
      <c r="D704" s="510" t="str">
        <f>FE!$B145</f>
        <v>Bíró Zalán</v>
      </c>
      <c r="E704" s="510" t="str">
        <f>FE!$C145</f>
        <v>Szegedi VTK</v>
      </c>
      <c r="F704" s="508">
        <f>FE!$N145</f>
        <v>10</v>
      </c>
      <c r="G704" s="508">
        <f>FE!$O145</f>
        <v>0</v>
      </c>
      <c r="H704" s="490"/>
    </row>
    <row r="705" spans="1:8" ht="18" customHeight="1" x14ac:dyDescent="0.3">
      <c r="A705" s="508">
        <f>FE!$Q453</f>
        <v>704</v>
      </c>
      <c r="B705" s="509">
        <f>FE!$P453</f>
        <v>9</v>
      </c>
      <c r="C705" s="508" t="str">
        <f>FE!$A453</f>
        <v>830610</v>
      </c>
      <c r="D705" s="510" t="str">
        <f>FE!$B453</f>
        <v>Gurzó György</v>
      </c>
      <c r="E705" s="510" t="str">
        <f>FE!$C453</f>
        <v>M.Telekom</v>
      </c>
      <c r="F705" s="508">
        <f>FE!$N453</f>
        <v>9</v>
      </c>
      <c r="G705" s="508">
        <f>FE!$O453</f>
        <v>0</v>
      </c>
      <c r="H705" s="490"/>
    </row>
    <row r="706" spans="1:8" ht="18" customHeight="1" x14ac:dyDescent="0.3">
      <c r="A706" s="508">
        <f>FE!$Q289</f>
        <v>704</v>
      </c>
      <c r="B706" s="509">
        <f>FE!$P289</f>
        <v>9</v>
      </c>
      <c r="C706" s="508" t="str">
        <f>FE!$A289</f>
        <v>0410040</v>
      </c>
      <c r="D706" s="510" t="str">
        <f>FE!$B289</f>
        <v>Dóka Dávid</v>
      </c>
      <c r="E706" s="510" t="str">
        <f>FE!$C289</f>
        <v>MIVAS</v>
      </c>
      <c r="F706" s="508">
        <f>FE!$N289</f>
        <v>9</v>
      </c>
      <c r="G706" s="508">
        <f>FE!$O289</f>
        <v>0</v>
      </c>
      <c r="H706" s="490"/>
    </row>
    <row r="707" spans="1:8" ht="18" customHeight="1" x14ac:dyDescent="0.3">
      <c r="A707" s="508">
        <f>FE!$Q888</f>
        <v>704</v>
      </c>
      <c r="B707" s="509">
        <f>FE!$P888</f>
        <v>9</v>
      </c>
      <c r="C707" s="508" t="str">
        <f>FE!$A888</f>
        <v>9806090</v>
      </c>
      <c r="D707" s="510" t="str">
        <f>FE!$B888</f>
        <v>Makrányi Dávid</v>
      </c>
      <c r="E707" s="510" t="str">
        <f>FE!$C888</f>
        <v>Tiszaújváros</v>
      </c>
      <c r="F707" s="508">
        <f>FE!$N888</f>
        <v>9</v>
      </c>
      <c r="G707" s="508">
        <f>FE!$O888</f>
        <v>0</v>
      </c>
      <c r="H707" s="490"/>
    </row>
    <row r="708" spans="1:8" ht="18" customHeight="1" x14ac:dyDescent="0.3">
      <c r="A708" s="508">
        <f>FE!$Q551</f>
        <v>704</v>
      </c>
      <c r="B708" s="509">
        <f>FE!$P551</f>
        <v>9</v>
      </c>
      <c r="C708" s="508" t="str">
        <f>FE!$A551</f>
        <v>7905070</v>
      </c>
      <c r="D708" s="510" t="str">
        <f>FE!$B551</f>
        <v>Horváth Ádám</v>
      </c>
      <c r="E708" s="510" t="str">
        <f>FE!$C551</f>
        <v>Szegedi VTK</v>
      </c>
      <c r="F708" s="508">
        <f>FE!$N551</f>
        <v>9</v>
      </c>
      <c r="G708" s="508">
        <f>FE!$O551</f>
        <v>0</v>
      </c>
      <c r="H708" s="490"/>
    </row>
    <row r="709" spans="1:8" ht="18" customHeight="1" x14ac:dyDescent="0.3">
      <c r="A709" s="508">
        <f>FE!$Q610</f>
        <v>704</v>
      </c>
      <c r="B709" s="509">
        <f>FE!$P610</f>
        <v>9</v>
      </c>
      <c r="C709" s="508" t="str">
        <f>FE!$A610</f>
        <v>700213</v>
      </c>
      <c r="D709" s="510" t="str">
        <f>FE!$B610</f>
        <v>Joó Zoltán</v>
      </c>
      <c r="E709" s="510" t="str">
        <f>FE!$C610</f>
        <v>Vízügyi SC</v>
      </c>
      <c r="F709" s="508">
        <f>FE!$N610</f>
        <v>9</v>
      </c>
      <c r="G709" s="508">
        <f>FE!$O610</f>
        <v>0</v>
      </c>
      <c r="H709" s="490"/>
    </row>
    <row r="710" spans="1:8" ht="18" customHeight="1" x14ac:dyDescent="0.3">
      <c r="A710" s="508">
        <f>FE!$Q130</f>
        <v>704</v>
      </c>
      <c r="B710" s="509">
        <f>FE!$P130</f>
        <v>9</v>
      </c>
      <c r="C710" s="508" t="str">
        <f>FE!$A130</f>
        <v>740825</v>
      </c>
      <c r="D710" s="510" t="str">
        <f>FE!$B130</f>
        <v>Berta Norbert</v>
      </c>
      <c r="E710" s="510" t="str">
        <f>FE!$C130</f>
        <v>Pápai TC</v>
      </c>
      <c r="F710" s="508">
        <f>FE!$N130</f>
        <v>9</v>
      </c>
      <c r="G710" s="508">
        <f>FE!$O130</f>
        <v>0</v>
      </c>
      <c r="H710" s="490"/>
    </row>
    <row r="711" spans="1:8" ht="18" customHeight="1" x14ac:dyDescent="0.3">
      <c r="A711" s="508">
        <f>FE!$Q814</f>
        <v>704</v>
      </c>
      <c r="B711" s="509">
        <f>FE!$P814</f>
        <v>9</v>
      </c>
      <c r="C711" s="508" t="str">
        <f>FE!$A814</f>
        <v>7711220</v>
      </c>
      <c r="D711" s="510" t="str">
        <f>FE!$B814</f>
        <v>Kulcsár Ádám</v>
      </c>
      <c r="E711" s="510" t="str">
        <f>FE!$C814</f>
        <v>Molnár TA</v>
      </c>
      <c r="F711" s="508">
        <f>FE!$N814</f>
        <v>9</v>
      </c>
      <c r="G711" s="508">
        <f>FE!$O814</f>
        <v>0</v>
      </c>
      <c r="H711" s="490"/>
    </row>
    <row r="712" spans="1:8" ht="18" customHeight="1" x14ac:dyDescent="0.3">
      <c r="A712" s="508">
        <f>FE!$Q221</f>
        <v>704</v>
      </c>
      <c r="B712" s="509">
        <f>FE!$P221</f>
        <v>9</v>
      </c>
      <c r="C712" s="508" t="str">
        <f>FE!$A221</f>
        <v>900220</v>
      </c>
      <c r="D712" s="510" t="str">
        <f>FE!$B221</f>
        <v>Cserkuti Bálint</v>
      </c>
      <c r="E712" s="510" t="str">
        <f>FE!$C221</f>
        <v>Hatvani TCSE</v>
      </c>
      <c r="F712" s="508">
        <f>FE!$N221</f>
        <v>9</v>
      </c>
      <c r="G712" s="508">
        <f>FE!$O221</f>
        <v>0</v>
      </c>
      <c r="H712" s="490"/>
    </row>
    <row r="713" spans="1:8" ht="18" customHeight="1" x14ac:dyDescent="0.3">
      <c r="A713" s="508">
        <f>FE!$Q958</f>
        <v>704</v>
      </c>
      <c r="B713" s="509">
        <f>FE!$P958</f>
        <v>9</v>
      </c>
      <c r="C713" s="508" t="str">
        <f>FE!$A958</f>
        <v>810808</v>
      </c>
      <c r="D713" s="510" t="str">
        <f>FE!$B958</f>
        <v>Ming Dániel</v>
      </c>
      <c r="E713" s="510" t="str">
        <f>FE!$C958</f>
        <v>Muschkétás TC</v>
      </c>
      <c r="F713" s="508">
        <f>FE!$N958</f>
        <v>9</v>
      </c>
      <c r="G713" s="508">
        <f>FE!$O958</f>
        <v>0</v>
      </c>
      <c r="H713" s="490"/>
    </row>
    <row r="714" spans="1:8" ht="18" customHeight="1" x14ac:dyDescent="0.3">
      <c r="A714" s="508">
        <f>FE!$Q1244</f>
        <v>704</v>
      </c>
      <c r="B714" s="509">
        <f>FE!$P1244</f>
        <v>9</v>
      </c>
      <c r="C714" s="508">
        <f>FE!$A1244</f>
        <v>951225</v>
      </c>
      <c r="D714" s="510" t="str">
        <f>FE!$B1244</f>
        <v>Selymes Martin</v>
      </c>
      <c r="E714" s="510" t="str">
        <f>FE!$C1244</f>
        <v>Szarvas TC</v>
      </c>
      <c r="F714" s="508">
        <f>FE!$N1244</f>
        <v>9</v>
      </c>
      <c r="G714" s="508">
        <f>FE!$O1244</f>
        <v>0</v>
      </c>
      <c r="H714" s="490"/>
    </row>
    <row r="715" spans="1:8" ht="18" customHeight="1" x14ac:dyDescent="0.3">
      <c r="A715" s="508">
        <f>FE!$Q264</f>
        <v>704</v>
      </c>
      <c r="B715" s="509">
        <f>FE!$P264</f>
        <v>9</v>
      </c>
      <c r="C715" s="508" t="str">
        <f>FE!$A264</f>
        <v>000531</v>
      </c>
      <c r="D715" s="510" t="str">
        <f>FE!$B264</f>
        <v>Dávid Roland</v>
      </c>
      <c r="E715" s="510" t="str">
        <f>FE!$C264</f>
        <v>SZVUK SE</v>
      </c>
      <c r="F715" s="508">
        <f>FE!$N264</f>
        <v>9</v>
      </c>
      <c r="G715" s="508">
        <f>FE!$O264</f>
        <v>0</v>
      </c>
      <c r="H715" s="490"/>
    </row>
    <row r="716" spans="1:8" ht="18" customHeight="1" x14ac:dyDescent="0.3">
      <c r="A716" s="508">
        <f>FE!$Q1617</f>
        <v>704</v>
      </c>
      <c r="B716" s="509">
        <f>FE!$P1617</f>
        <v>9</v>
      </c>
      <c r="C716" s="508">
        <f>FE!$A1617</f>
        <v>780524</v>
      </c>
      <c r="D716" s="510" t="str">
        <f>FE!$B1617</f>
        <v>Vitályos Iván Zsolt</v>
      </c>
      <c r="E716" s="510" t="str">
        <f>FE!$C1617</f>
        <v>Vasas SC</v>
      </c>
      <c r="F716" s="508">
        <f>FE!$N1617</f>
        <v>9</v>
      </c>
      <c r="G716" s="508">
        <f>FE!$O1617</f>
        <v>0</v>
      </c>
      <c r="H716" s="490"/>
    </row>
    <row r="717" spans="1:8" ht="18" customHeight="1" x14ac:dyDescent="0.3">
      <c r="A717" s="508">
        <f>FE!$Q1071</f>
        <v>704</v>
      </c>
      <c r="B717" s="509">
        <f>FE!$P1071</f>
        <v>9</v>
      </c>
      <c r="C717" s="508" t="str">
        <f>FE!$A1071</f>
        <v>740504</v>
      </c>
      <c r="D717" s="510" t="str">
        <f>FE!$B1071</f>
        <v>Oroszi János</v>
      </c>
      <c r="E717" s="510" t="str">
        <f>FE!$C1071</f>
        <v>Kiskőrös</v>
      </c>
      <c r="F717" s="508">
        <f>FE!$N1071</f>
        <v>9</v>
      </c>
      <c r="G717" s="508">
        <f>FE!$O1071</f>
        <v>0</v>
      </c>
      <c r="H717" s="490"/>
    </row>
    <row r="718" spans="1:8" ht="18" customHeight="1" x14ac:dyDescent="0.3">
      <c r="A718" s="508">
        <f>FE!$Q511</f>
        <v>704</v>
      </c>
      <c r="B718" s="509">
        <f>FE!$P511</f>
        <v>9</v>
      </c>
      <c r="C718" s="508" t="str">
        <f>FE!$A511</f>
        <v>771217</v>
      </c>
      <c r="D718" s="510" t="str">
        <f>FE!$B511</f>
        <v>Hegyi Attila</v>
      </c>
      <c r="E718" s="510" t="str">
        <f>FE!$C511</f>
        <v>Teniszport</v>
      </c>
      <c r="F718" s="508">
        <f>FE!$N511</f>
        <v>9</v>
      </c>
      <c r="G718" s="508">
        <f>FE!$O511</f>
        <v>0</v>
      </c>
      <c r="H718" s="490"/>
    </row>
    <row r="719" spans="1:8" ht="18" customHeight="1" x14ac:dyDescent="0.3">
      <c r="A719" s="508">
        <f>FE!$Q643</f>
        <v>704</v>
      </c>
      <c r="B719" s="509">
        <f>FE!$P643</f>
        <v>9</v>
      </c>
      <c r="C719" s="508" t="str">
        <f>FE!$A643</f>
        <v>780709</v>
      </c>
      <c r="D719" s="510" t="str">
        <f>FE!$B643</f>
        <v>Kardos Péter</v>
      </c>
      <c r="E719" s="510" t="str">
        <f>FE!$C643</f>
        <v>Muschkétás TC</v>
      </c>
      <c r="F719" s="508">
        <f>FE!$N643</f>
        <v>9</v>
      </c>
      <c r="G719" s="508">
        <f>FE!$O643</f>
        <v>0</v>
      </c>
      <c r="H719" s="490"/>
    </row>
    <row r="720" spans="1:8" ht="18" customHeight="1" x14ac:dyDescent="0.3">
      <c r="A720" s="508">
        <f>FE!$Q891</f>
        <v>704</v>
      </c>
      <c r="B720" s="509">
        <f>FE!$P891</f>
        <v>9</v>
      </c>
      <c r="C720" s="508" t="str">
        <f>FE!$A891</f>
        <v>850713</v>
      </c>
      <c r="D720" s="510" t="str">
        <f>FE!$B891</f>
        <v>Málnási Péter</v>
      </c>
      <c r="E720" s="510" t="str">
        <f>FE!$C891</f>
        <v>Labdás Sportok</v>
      </c>
      <c r="F720" s="508">
        <f>FE!$N891</f>
        <v>9</v>
      </c>
      <c r="G720" s="508">
        <f>FE!$O891</f>
        <v>0</v>
      </c>
      <c r="H720" s="490"/>
    </row>
    <row r="721" spans="1:8" ht="18" customHeight="1" x14ac:dyDescent="0.3">
      <c r="A721" s="508">
        <f>FE!$Q1160</f>
        <v>704</v>
      </c>
      <c r="B721" s="509">
        <f>FE!$P1160</f>
        <v>9</v>
      </c>
      <c r="C721" s="508" t="str">
        <f>FE!$A1160</f>
        <v>610427</v>
      </c>
      <c r="D721" s="510" t="str">
        <f>FE!$B1160</f>
        <v>Pohl Róbert</v>
      </c>
      <c r="E721" s="510" t="str">
        <f>FE!$C1160</f>
        <v>Bólyi SE</v>
      </c>
      <c r="F721" s="508">
        <f>FE!$N1160</f>
        <v>9</v>
      </c>
      <c r="G721" s="508">
        <f>FE!$O1160</f>
        <v>0</v>
      </c>
      <c r="H721" s="490"/>
    </row>
    <row r="722" spans="1:8" ht="18" customHeight="1" x14ac:dyDescent="0.3">
      <c r="A722" s="508">
        <f>FE!$Q1558</f>
        <v>704</v>
      </c>
      <c r="B722" s="509">
        <f>FE!$P1558</f>
        <v>9</v>
      </c>
      <c r="C722" s="508" t="str">
        <f>FE!$A1558</f>
        <v>760322</v>
      </c>
      <c r="D722" s="510" t="str">
        <f>FE!$B1558</f>
        <v>Varga Balázs</v>
      </c>
      <c r="E722" s="510" t="str">
        <f>FE!$C1558</f>
        <v>B.gyarmat</v>
      </c>
      <c r="F722" s="508">
        <f>FE!$N1558</f>
        <v>9</v>
      </c>
      <c r="G722" s="508">
        <f>FE!$O1558</f>
        <v>0</v>
      </c>
      <c r="H722" s="490"/>
    </row>
    <row r="723" spans="1:8" ht="18" customHeight="1" x14ac:dyDescent="0.3">
      <c r="A723" s="508">
        <f>FE!$Q251</f>
        <v>704</v>
      </c>
      <c r="B723" s="509">
        <f>FE!$P251</f>
        <v>9</v>
      </c>
      <c r="C723" s="508">
        <f>FE!$A251</f>
        <v>801201</v>
      </c>
      <c r="D723" s="510" t="str">
        <f>FE!$B251</f>
        <v>Czövek Balázs</v>
      </c>
      <c r="E723" s="510" t="str">
        <f>FE!$C251</f>
        <v>Bregyó</v>
      </c>
      <c r="F723" s="508">
        <f>FE!$N251</f>
        <v>9</v>
      </c>
      <c r="G723" s="508">
        <f>FE!$O251</f>
        <v>0</v>
      </c>
      <c r="H723" s="490"/>
    </row>
    <row r="724" spans="1:8" ht="18" customHeight="1" x14ac:dyDescent="0.3">
      <c r="A724" s="508">
        <f>FE!$Q674</f>
        <v>704</v>
      </c>
      <c r="B724" s="509">
        <f>FE!$P674</f>
        <v>9</v>
      </c>
      <c r="C724" s="508" t="str">
        <f>FE!$A674</f>
        <v>780811</v>
      </c>
      <c r="D724" s="510" t="str">
        <f>FE!$B674</f>
        <v>Kerekes Áron</v>
      </c>
      <c r="E724" s="510" t="str">
        <f>FE!$C674</f>
        <v>BFSE</v>
      </c>
      <c r="F724" s="508">
        <f>FE!$N674</f>
        <v>9</v>
      </c>
      <c r="G724" s="508">
        <f>FE!$O674</f>
        <v>0</v>
      </c>
      <c r="H724" s="490"/>
    </row>
    <row r="725" spans="1:8" ht="18" customHeight="1" x14ac:dyDescent="0.3">
      <c r="A725" s="508">
        <f>FE!$Q679</f>
        <v>704</v>
      </c>
      <c r="B725" s="509">
        <f>FE!$P679</f>
        <v>9</v>
      </c>
      <c r="C725" s="508" t="str">
        <f>FE!$A679</f>
        <v>750909</v>
      </c>
      <c r="D725" s="510" t="str">
        <f>FE!$B679</f>
        <v>Kertész Attila</v>
      </c>
      <c r="E725" s="510" t="str">
        <f>FE!$C679</f>
        <v>Ganz EKM</v>
      </c>
      <c r="F725" s="508">
        <f>FE!$N679</f>
        <v>9</v>
      </c>
      <c r="G725" s="508">
        <f>FE!$O679</f>
        <v>0</v>
      </c>
      <c r="H725" s="490"/>
    </row>
    <row r="726" spans="1:8" ht="18" customHeight="1" x14ac:dyDescent="0.3">
      <c r="A726" s="508">
        <f>FE!$Q726</f>
        <v>704</v>
      </c>
      <c r="B726" s="509">
        <f>FE!$P726</f>
        <v>9</v>
      </c>
      <c r="C726" s="508" t="str">
        <f>FE!$A726</f>
        <v>891012</v>
      </c>
      <c r="D726" s="510" t="str">
        <f>FE!$B726</f>
        <v>Köbli Ádám</v>
      </c>
      <c r="E726" s="510" t="str">
        <f>FE!$C726</f>
        <v>KPRO</v>
      </c>
      <c r="F726" s="508">
        <f>FE!$N726</f>
        <v>9</v>
      </c>
      <c r="G726" s="508">
        <f>FE!$O726</f>
        <v>0</v>
      </c>
      <c r="H726" s="490"/>
    </row>
    <row r="727" spans="1:8" ht="18" customHeight="1" x14ac:dyDescent="0.3">
      <c r="A727" s="508">
        <f>FE!$Q864</f>
        <v>704</v>
      </c>
      <c r="B727" s="509">
        <f>FE!$P864</f>
        <v>9</v>
      </c>
      <c r="C727" s="508" t="str">
        <f>FE!$A864</f>
        <v>060319</v>
      </c>
      <c r="D727" s="510" t="str">
        <f>FE!$B864</f>
        <v>Lovas Balázs</v>
      </c>
      <c r="E727" s="510" t="str">
        <f>FE!$C864</f>
        <v>Budaörs SC</v>
      </c>
      <c r="F727" s="508">
        <f>FE!$N864</f>
        <v>9</v>
      </c>
      <c r="G727" s="508">
        <f>FE!$O864</f>
        <v>0</v>
      </c>
      <c r="H727" s="490"/>
    </row>
    <row r="728" spans="1:8" ht="18" customHeight="1" x14ac:dyDescent="0.3">
      <c r="A728" s="508">
        <f>FE!$Q1041</f>
        <v>704</v>
      </c>
      <c r="B728" s="509">
        <f>FE!$P1041</f>
        <v>9</v>
      </c>
      <c r="C728" s="508" t="str">
        <f>FE!$A1041</f>
        <v>060621</v>
      </c>
      <c r="D728" s="510" t="str">
        <f>FE!$B1041</f>
        <v>Németh Csongor Gábor</v>
      </c>
      <c r="E728" s="510" t="str">
        <f>FE!$C1041</f>
        <v>ENERGIA</v>
      </c>
      <c r="F728" s="508">
        <f>FE!$N1041</f>
        <v>9</v>
      </c>
      <c r="G728" s="508">
        <f>FE!$O1041</f>
        <v>0</v>
      </c>
      <c r="H728" s="490"/>
    </row>
    <row r="729" spans="1:8" ht="18" customHeight="1" x14ac:dyDescent="0.3">
      <c r="A729" s="508">
        <f>FE!$Q1308</f>
        <v>704</v>
      </c>
      <c r="B729" s="509">
        <f>FE!$P1308</f>
        <v>9</v>
      </c>
      <c r="C729" s="508" t="str">
        <f>FE!$A1308</f>
        <v>641108</v>
      </c>
      <c r="D729" s="510" t="str">
        <f>FE!$B1308</f>
        <v>Szabó Ferenc</v>
      </c>
      <c r="E729" s="510" t="str">
        <f>FE!$C1308</f>
        <v>Építők TK</v>
      </c>
      <c r="F729" s="508">
        <f>FE!$N1308</f>
        <v>9</v>
      </c>
      <c r="G729" s="508">
        <f>FE!$O1308</f>
        <v>0</v>
      </c>
      <c r="H729" s="490"/>
    </row>
    <row r="730" spans="1:8" ht="18" customHeight="1" x14ac:dyDescent="0.3">
      <c r="A730" s="508">
        <f>FE!$Q1480</f>
        <v>704</v>
      </c>
      <c r="B730" s="509">
        <f>FE!$P1480</f>
        <v>9</v>
      </c>
      <c r="C730" s="508" t="str">
        <f>FE!$A1480</f>
        <v>110701</v>
      </c>
      <c r="D730" s="510" t="str">
        <f>FE!$B1480</f>
        <v>Török Dániel</v>
      </c>
      <c r="E730" s="510" t="str">
        <f>FE!$C1480</f>
        <v>Vasas SC</v>
      </c>
      <c r="F730" s="508">
        <f>FE!$N1480</f>
        <v>9</v>
      </c>
      <c r="G730" s="508">
        <f>FE!$O1480</f>
        <v>0</v>
      </c>
      <c r="H730" s="490"/>
    </row>
    <row r="731" spans="1:8" ht="18" customHeight="1" x14ac:dyDescent="0.3">
      <c r="A731" s="508">
        <f>FE!$Q741</f>
        <v>704</v>
      </c>
      <c r="B731" s="509">
        <f>FE!$P741</f>
        <v>9</v>
      </c>
      <c r="C731" s="508" t="str">
        <f>FE!$A741</f>
        <v>671011</v>
      </c>
      <c r="D731" s="510" t="str">
        <f>FE!$B741</f>
        <v>Kökény Balázs</v>
      </c>
      <c r="E731" s="510" t="str">
        <f>FE!$C741</f>
        <v>Építők TK</v>
      </c>
      <c r="F731" s="508">
        <f>FE!$N741</f>
        <v>9</v>
      </c>
      <c r="G731" s="508">
        <f>FE!$O741</f>
        <v>0</v>
      </c>
      <c r="H731" s="490"/>
    </row>
    <row r="732" spans="1:8" ht="18" customHeight="1" x14ac:dyDescent="0.3">
      <c r="A732" s="508">
        <f>FE!$Q783</f>
        <v>704</v>
      </c>
      <c r="B732" s="509">
        <f>FE!$P783</f>
        <v>9</v>
      </c>
      <c r="C732" s="508" t="str">
        <f>FE!$A783</f>
        <v>090221</v>
      </c>
      <c r="D732" s="510" t="str">
        <f>FE!$B783</f>
        <v>Kovács Huba</v>
      </c>
      <c r="E732" s="510" t="str">
        <f>FE!$C783</f>
        <v>Viharsarok</v>
      </c>
      <c r="F732" s="508">
        <f>FE!$N783</f>
        <v>9</v>
      </c>
      <c r="G732" s="508">
        <f>FE!$O783</f>
        <v>0</v>
      </c>
      <c r="H732" s="490"/>
    </row>
    <row r="733" spans="1:8" ht="18" customHeight="1" x14ac:dyDescent="0.3">
      <c r="A733" s="508">
        <f>FE!$Q1510</f>
        <v>704</v>
      </c>
      <c r="B733" s="509">
        <f>FE!$P1510</f>
        <v>9</v>
      </c>
      <c r="C733" s="508" t="str">
        <f>FE!$A1510</f>
        <v>760718</v>
      </c>
      <c r="D733" s="510" t="str">
        <f>FE!$B1510</f>
        <v>Tóth Tamás</v>
      </c>
      <c r="E733" s="510" t="str">
        <f>FE!$C1510</f>
        <v>Hegyvidék</v>
      </c>
      <c r="F733" s="508">
        <f>FE!$N1510</f>
        <v>9</v>
      </c>
      <c r="G733" s="508">
        <f>FE!$O1510</f>
        <v>0</v>
      </c>
      <c r="H733" s="490"/>
    </row>
    <row r="734" spans="1:8" ht="18" customHeight="1" x14ac:dyDescent="0.3">
      <c r="A734" s="508">
        <f>FE!$Q1433</f>
        <v>704</v>
      </c>
      <c r="B734" s="509">
        <f>FE!$P1433</f>
        <v>9</v>
      </c>
      <c r="C734" s="508" t="str">
        <f>FE!$A1433</f>
        <v>051004</v>
      </c>
      <c r="D734" s="510" t="str">
        <f>FE!$B1433</f>
        <v>Tamás Barnabás</v>
      </c>
      <c r="E734" s="510" t="str">
        <f>FE!$C1433</f>
        <v>TI Veszprém</v>
      </c>
      <c r="F734" s="508">
        <f>FE!$N1433</f>
        <v>9</v>
      </c>
      <c r="G734" s="508">
        <f>FE!$O1433</f>
        <v>0</v>
      </c>
      <c r="H734" s="490"/>
    </row>
    <row r="735" spans="1:8" ht="18" customHeight="1" x14ac:dyDescent="0.3">
      <c r="A735" s="508">
        <f>FE!$Q416</f>
        <v>704</v>
      </c>
      <c r="B735" s="509">
        <f>FE!$P416</f>
        <v>9</v>
      </c>
      <c r="C735" s="508" t="str">
        <f>FE!$A416</f>
        <v>9810170</v>
      </c>
      <c r="D735" s="510" t="str">
        <f>FE!$B416</f>
        <v>Geönczeöl Merse Máté</v>
      </c>
      <c r="E735" s="510" t="str">
        <f>FE!$C416</f>
        <v>MTK</v>
      </c>
      <c r="F735" s="508">
        <f>FE!$N416</f>
        <v>9</v>
      </c>
      <c r="G735" s="508">
        <f>FE!$O416</f>
        <v>0</v>
      </c>
      <c r="H735" s="490"/>
    </row>
    <row r="736" spans="1:8" ht="18" customHeight="1" x14ac:dyDescent="0.3">
      <c r="A736" s="508">
        <f>FE!$Q1411</f>
        <v>704</v>
      </c>
      <c r="B736" s="509">
        <f>FE!$P1411</f>
        <v>9</v>
      </c>
      <c r="C736" s="508" t="str">
        <f>FE!$A1411</f>
        <v>0602061</v>
      </c>
      <c r="D736" s="510" t="str">
        <f>FE!$B1411</f>
        <v>Sztrikinácz Ádám</v>
      </c>
      <c r="E736" s="510" t="str">
        <f>FE!$C1411</f>
        <v>Fortuna SE</v>
      </c>
      <c r="F736" s="508">
        <f>FE!$N1411</f>
        <v>9</v>
      </c>
      <c r="G736" s="508">
        <f>FE!$O1411</f>
        <v>0</v>
      </c>
      <c r="H736" s="490"/>
    </row>
    <row r="737" spans="1:8" ht="18" customHeight="1" x14ac:dyDescent="0.3">
      <c r="A737" s="508">
        <f>FE!$Q1569</f>
        <v>704</v>
      </c>
      <c r="B737" s="509">
        <f>FE!$P1569</f>
        <v>9</v>
      </c>
      <c r="C737" s="508" t="str">
        <f>FE!$A1569</f>
        <v>050717</v>
      </c>
      <c r="D737" s="510" t="str">
        <f>FE!$B1569</f>
        <v>Varga István Áron</v>
      </c>
      <c r="E737" s="510" t="str">
        <f>FE!$C1569</f>
        <v>FC Hatvan</v>
      </c>
      <c r="F737" s="508">
        <f>FE!$N1569</f>
        <v>9</v>
      </c>
      <c r="G737" s="508">
        <f>FE!$O1569</f>
        <v>0</v>
      </c>
      <c r="H737" s="490"/>
    </row>
    <row r="738" spans="1:8" ht="18" customHeight="1" x14ac:dyDescent="0.3">
      <c r="A738" s="508">
        <f>FE!$Q947</f>
        <v>737</v>
      </c>
      <c r="B738" s="509">
        <f>FE!$P947</f>
        <v>8</v>
      </c>
      <c r="C738" s="508">
        <f>FE!$A947</f>
        <v>750917</v>
      </c>
      <c r="D738" s="510" t="str">
        <f>FE!$B947</f>
        <v>Mihály István</v>
      </c>
      <c r="E738" s="510" t="str">
        <f>FE!$C947</f>
        <v>Békéscsabai Előre</v>
      </c>
      <c r="F738" s="508">
        <f>FE!$N947</f>
        <v>8</v>
      </c>
      <c r="G738" s="508">
        <f>FE!$O947</f>
        <v>0</v>
      </c>
      <c r="H738" s="490"/>
    </row>
    <row r="739" spans="1:8" ht="18" customHeight="1" x14ac:dyDescent="0.3">
      <c r="A739" s="508">
        <f>FE!$Q382</f>
        <v>737</v>
      </c>
      <c r="B739" s="509">
        <f>FE!$P382</f>
        <v>8</v>
      </c>
      <c r="C739" s="508" t="str">
        <f>FE!$A382</f>
        <v>6806010</v>
      </c>
      <c r="D739" s="510" t="str">
        <f>FE!$B382</f>
        <v>Forgó Róbert</v>
      </c>
      <c r="E739" s="510" t="str">
        <f>FE!$C382</f>
        <v>Szeged VTK</v>
      </c>
      <c r="F739" s="508">
        <f>FE!$N382</f>
        <v>8</v>
      </c>
      <c r="G739" s="508">
        <f>FE!$O382</f>
        <v>0</v>
      </c>
      <c r="H739" s="490"/>
    </row>
    <row r="740" spans="1:8" ht="18" customHeight="1" x14ac:dyDescent="0.3">
      <c r="A740" s="508">
        <f>FE!$Q384</f>
        <v>737</v>
      </c>
      <c r="B740" s="509">
        <f>FE!$P384</f>
        <v>8</v>
      </c>
      <c r="C740" s="508" t="str">
        <f>FE!$A384</f>
        <v>940725</v>
      </c>
      <c r="D740" s="510" t="str">
        <f>FE!$B384</f>
        <v>Fricska Martin</v>
      </c>
      <c r="E740" s="510" t="str">
        <f>FE!$C384</f>
        <v>KVTK</v>
      </c>
      <c r="F740" s="508">
        <f>FE!$N384</f>
        <v>8</v>
      </c>
      <c r="G740" s="508">
        <f>FE!$O384</f>
        <v>0</v>
      </c>
      <c r="H740" s="490"/>
    </row>
    <row r="741" spans="1:8" ht="18" customHeight="1" x14ac:dyDescent="0.3">
      <c r="A741" s="508">
        <f>FE!$Q1200</f>
        <v>737</v>
      </c>
      <c r="B741" s="509">
        <f>FE!$P1200</f>
        <v>8</v>
      </c>
      <c r="C741" s="508" t="str">
        <f>FE!$A1200</f>
        <v>680212</v>
      </c>
      <c r="D741" s="510" t="str">
        <f>FE!$B1200</f>
        <v>Rodolphe Rodet</v>
      </c>
      <c r="E741" s="510" t="str">
        <f>FE!$C1200</f>
        <v>Vasas SC</v>
      </c>
      <c r="F741" s="508">
        <f>FE!$N1200</f>
        <v>8</v>
      </c>
      <c r="G741" s="508">
        <f>FE!$O1200</f>
        <v>0</v>
      </c>
      <c r="H741" s="490"/>
    </row>
    <row r="742" spans="1:8" ht="18" customHeight="1" x14ac:dyDescent="0.3">
      <c r="A742" s="508">
        <f>FE!$Q1240</f>
        <v>737</v>
      </c>
      <c r="B742" s="509">
        <f>FE!$P1240</f>
        <v>8</v>
      </c>
      <c r="C742" s="508" t="str">
        <f>FE!$A1240</f>
        <v>990807</v>
      </c>
      <c r="D742" s="510" t="str">
        <f>FE!$B1240</f>
        <v>Sebesi Patrik</v>
      </c>
      <c r="E742" s="510" t="str">
        <f>FE!$C1240</f>
        <v>Kőszegi SE</v>
      </c>
      <c r="F742" s="508">
        <f>FE!$N1240</f>
        <v>8</v>
      </c>
      <c r="G742" s="508">
        <f>FE!$O1240</f>
        <v>0</v>
      </c>
      <c r="H742" s="490"/>
    </row>
    <row r="743" spans="1:8" ht="18" customHeight="1" x14ac:dyDescent="0.3">
      <c r="A743" s="508">
        <f>FE!$Q804</f>
        <v>737</v>
      </c>
      <c r="B743" s="509">
        <f>FE!$P804</f>
        <v>8</v>
      </c>
      <c r="C743" s="508">
        <f>FE!$A804</f>
        <v>770121</v>
      </c>
      <c r="D743" s="510" t="str">
        <f>FE!$B804</f>
        <v>Krémer Csaba</v>
      </c>
      <c r="E743" s="510" t="str">
        <f>FE!$C804</f>
        <v>Ball City SE</v>
      </c>
      <c r="F743" s="508">
        <f>FE!$N804</f>
        <v>8</v>
      </c>
      <c r="G743" s="508">
        <f>FE!$O804</f>
        <v>0</v>
      </c>
      <c r="H743" s="490"/>
    </row>
    <row r="744" spans="1:8" ht="18" customHeight="1" x14ac:dyDescent="0.3">
      <c r="A744" s="508">
        <f>FE!$Q509</f>
        <v>737</v>
      </c>
      <c r="B744" s="509">
        <f>FE!$P509</f>
        <v>8</v>
      </c>
      <c r="C744" s="508" t="str">
        <f>FE!$A509</f>
        <v>930327</v>
      </c>
      <c r="D744" s="510" t="str">
        <f>FE!$B509</f>
        <v>Hegedűs Ádám</v>
      </c>
      <c r="E744" s="510" t="str">
        <f>FE!$C509</f>
        <v>Ball City SE</v>
      </c>
      <c r="F744" s="508">
        <f>FE!$N509</f>
        <v>8</v>
      </c>
      <c r="G744" s="508">
        <f>FE!$O509</f>
        <v>0</v>
      </c>
      <c r="H744" s="490"/>
    </row>
    <row r="745" spans="1:8" ht="18" customHeight="1" x14ac:dyDescent="0.3">
      <c r="A745" s="508">
        <f>FE!$Q1215</f>
        <v>737</v>
      </c>
      <c r="B745" s="509">
        <f>FE!$P1215</f>
        <v>8</v>
      </c>
      <c r="C745" s="508" t="str">
        <f>FE!$A1215</f>
        <v>0006133</v>
      </c>
      <c r="D745" s="510" t="str">
        <f>FE!$B1215</f>
        <v>Sándor Zsombor</v>
      </c>
      <c r="E745" s="510" t="str">
        <f>FE!$C1215</f>
        <v>Bregyó TSE</v>
      </c>
      <c r="F745" s="508">
        <f>FE!$N1215</f>
        <v>8</v>
      </c>
      <c r="G745" s="508">
        <f>FE!$O1215</f>
        <v>0</v>
      </c>
      <c r="H745" s="490"/>
    </row>
    <row r="746" spans="1:8" ht="18" customHeight="1" x14ac:dyDescent="0.3">
      <c r="A746" s="508">
        <f>FE!$Q914</f>
        <v>745</v>
      </c>
      <c r="B746" s="509">
        <f>FE!$P914</f>
        <v>7</v>
      </c>
      <c r="C746" s="508" t="str">
        <f>FE!$A914</f>
        <v>750924</v>
      </c>
      <c r="D746" s="510" t="str">
        <f>FE!$B914</f>
        <v>Masa Tamás</v>
      </c>
      <c r="E746" s="510" t="str">
        <f>FE!$C914</f>
        <v>Sportmánia</v>
      </c>
      <c r="F746" s="508">
        <f>FE!$N914</f>
        <v>7</v>
      </c>
      <c r="G746" s="508">
        <f>FE!$O914</f>
        <v>0</v>
      </c>
      <c r="H746" s="490"/>
    </row>
    <row r="747" spans="1:8" ht="18" customHeight="1" x14ac:dyDescent="0.3">
      <c r="A747" s="508">
        <f>FE!$Q239</f>
        <v>745</v>
      </c>
      <c r="B747" s="509">
        <f>FE!$P239</f>
        <v>7</v>
      </c>
      <c r="C747" s="508" t="str">
        <f>FE!$A239</f>
        <v>840725</v>
      </c>
      <c r="D747" s="510" t="str">
        <f>FE!$B239</f>
        <v>Csutár Kornél</v>
      </c>
      <c r="E747" s="510" t="str">
        <f>FE!$C239</f>
        <v>Jászapáti</v>
      </c>
      <c r="F747" s="508">
        <f>FE!$N239</f>
        <v>7</v>
      </c>
      <c r="G747" s="508">
        <f>FE!$O239</f>
        <v>0</v>
      </c>
      <c r="H747" s="490"/>
    </row>
    <row r="748" spans="1:8" ht="18" customHeight="1" x14ac:dyDescent="0.3">
      <c r="A748" s="508">
        <f>FE!$Q939</f>
        <v>745</v>
      </c>
      <c r="B748" s="509">
        <f>FE!$P939</f>
        <v>7</v>
      </c>
      <c r="C748" s="508" t="str">
        <f>FE!$A939</f>
        <v>750609</v>
      </c>
      <c r="D748" s="510" t="str">
        <f>FE!$B939</f>
        <v>Mészáros Olivér</v>
      </c>
      <c r="E748" s="510" t="str">
        <f>FE!$C939</f>
        <v>B.gyarmat</v>
      </c>
      <c r="F748" s="508">
        <f>FE!$N939</f>
        <v>7</v>
      </c>
      <c r="G748" s="508">
        <f>FE!$O939</f>
        <v>0</v>
      </c>
      <c r="H748" s="490"/>
    </row>
    <row r="749" spans="1:8" ht="18" customHeight="1" x14ac:dyDescent="0.3">
      <c r="A749" s="508">
        <f>FE!$Q1416</f>
        <v>745</v>
      </c>
      <c r="B749" s="509">
        <f>FE!$P1416</f>
        <v>7</v>
      </c>
      <c r="C749" s="508" t="str">
        <f>FE!$A1416</f>
        <v>750627</v>
      </c>
      <c r="D749" s="510" t="str">
        <f>FE!$B1416</f>
        <v>Szula Attila dr.</v>
      </c>
      <c r="E749" s="510" t="str">
        <f>FE!$C1416</f>
        <v>Orosháza</v>
      </c>
      <c r="F749" s="508">
        <f>FE!$N1416</f>
        <v>7</v>
      </c>
      <c r="G749" s="508">
        <f>FE!$O1416</f>
        <v>0</v>
      </c>
      <c r="H749" s="490"/>
    </row>
    <row r="750" spans="1:8" ht="18" customHeight="1" x14ac:dyDescent="0.3">
      <c r="A750" s="508">
        <f>FE!$Q379</f>
        <v>745</v>
      </c>
      <c r="B750" s="509">
        <f>FE!$P379</f>
        <v>7</v>
      </c>
      <c r="C750" s="508">
        <f>FE!$A379</f>
        <v>760414</v>
      </c>
      <c r="D750" s="510" t="str">
        <f>FE!$B379</f>
        <v>Földvári Tamás</v>
      </c>
      <c r="E750" s="510" t="str">
        <f>FE!$C379</f>
        <v>Kiskút</v>
      </c>
      <c r="F750" s="508">
        <f>FE!$N379</f>
        <v>7</v>
      </c>
      <c r="G750" s="508">
        <f>FE!$O379</f>
        <v>0</v>
      </c>
      <c r="H750" s="490"/>
    </row>
    <row r="751" spans="1:8" ht="18" customHeight="1" x14ac:dyDescent="0.3">
      <c r="A751" s="508">
        <f>FE!$Q500</f>
        <v>745</v>
      </c>
      <c r="B751" s="509">
        <f>FE!$P500</f>
        <v>7</v>
      </c>
      <c r="C751" s="508" t="str">
        <f>FE!$A500</f>
        <v>660605</v>
      </c>
      <c r="D751" s="510" t="str">
        <f>FE!$B500</f>
        <v>Hári Péter</v>
      </c>
      <c r="E751" s="510" t="str">
        <f>FE!$C500</f>
        <v>Liget TE</v>
      </c>
      <c r="F751" s="508">
        <f>FE!$N500</f>
        <v>7</v>
      </c>
      <c r="G751" s="508">
        <f>FE!$O500</f>
        <v>0</v>
      </c>
      <c r="H751" s="490"/>
    </row>
    <row r="752" spans="1:8" ht="18" customHeight="1" x14ac:dyDescent="0.3">
      <c r="A752" s="508">
        <f>FE!$Q769</f>
        <v>745</v>
      </c>
      <c r="B752" s="509">
        <f>FE!$P769</f>
        <v>7</v>
      </c>
      <c r="C752" s="508" t="str">
        <f>FE!$A769</f>
        <v>641024</v>
      </c>
      <c r="D752" s="510" t="str">
        <f>FE!$B769</f>
        <v>Kószó István</v>
      </c>
      <c r="E752" s="510" t="str">
        <f>FE!$C769</f>
        <v>Építők TK</v>
      </c>
      <c r="F752" s="508">
        <f>FE!$N769</f>
        <v>7</v>
      </c>
      <c r="G752" s="508">
        <f>FE!$O769</f>
        <v>0</v>
      </c>
      <c r="H752" s="490"/>
    </row>
    <row r="753" spans="1:8" ht="18" customHeight="1" x14ac:dyDescent="0.3">
      <c r="A753" s="508">
        <f>FE!$Q894</f>
        <v>745</v>
      </c>
      <c r="B753" s="509">
        <f>FE!$P894</f>
        <v>7</v>
      </c>
      <c r="C753" s="508" t="str">
        <f>FE!$A894</f>
        <v>7609271</v>
      </c>
      <c r="D753" s="510" t="str">
        <f>FE!$B894</f>
        <v>Mari Péter</v>
      </c>
      <c r="E753" s="510" t="str">
        <f>FE!$C894</f>
        <v>Szeged VTK</v>
      </c>
      <c r="F753" s="508">
        <f>FE!$N894</f>
        <v>7</v>
      </c>
      <c r="G753" s="508">
        <f>FE!$O894</f>
        <v>0</v>
      </c>
      <c r="H753" s="490"/>
    </row>
    <row r="754" spans="1:8" ht="18" customHeight="1" x14ac:dyDescent="0.3">
      <c r="A754" s="508">
        <f>FE!$Q1020</f>
        <v>745</v>
      </c>
      <c r="B754" s="509">
        <f>FE!$P1020</f>
        <v>7</v>
      </c>
      <c r="C754" s="508" t="str">
        <f>FE!$A1020</f>
        <v>990118</v>
      </c>
      <c r="D754" s="510" t="str">
        <f>FE!$B1020</f>
        <v>Nagy Márton</v>
      </c>
      <c r="E754" s="510" t="str">
        <f>FE!$C1020</f>
        <v>Muschkétás TC</v>
      </c>
      <c r="F754" s="508">
        <f>FE!$N1020</f>
        <v>7</v>
      </c>
      <c r="G754" s="508">
        <f>FE!$O1020</f>
        <v>0</v>
      </c>
      <c r="H754" s="490"/>
    </row>
    <row r="755" spans="1:8" ht="18" customHeight="1" x14ac:dyDescent="0.3">
      <c r="A755" s="508">
        <f>FE!$Q1021</f>
        <v>745</v>
      </c>
      <c r="B755" s="509">
        <f>FE!$P1021</f>
        <v>7</v>
      </c>
      <c r="C755" s="508" t="str">
        <f>FE!$A1021</f>
        <v>960704</v>
      </c>
      <c r="D755" s="510" t="str">
        <f>FE!$B1021</f>
        <v>Nagy Máté</v>
      </c>
      <c r="E755" s="510" t="str">
        <f>FE!$C1021</f>
        <v>Sólyomszem</v>
      </c>
      <c r="F755" s="508">
        <f>FE!$N1021</f>
        <v>7</v>
      </c>
      <c r="G755" s="508">
        <f>FE!$O1021</f>
        <v>0</v>
      </c>
      <c r="H755" s="490"/>
    </row>
    <row r="756" spans="1:8" ht="18" customHeight="1" x14ac:dyDescent="0.3">
      <c r="A756" s="508">
        <f>FE!$Q1525</f>
        <v>745</v>
      </c>
      <c r="B756" s="509">
        <f>FE!$P1525</f>
        <v>7</v>
      </c>
      <c r="C756" s="508" t="str">
        <f>FE!$A1525</f>
        <v>861014</v>
      </c>
      <c r="D756" s="510" t="str">
        <f>FE!$B1525</f>
        <v>Turalitz Gergely</v>
      </c>
      <c r="E756" s="510" t="str">
        <f>FE!$C1525</f>
        <v>Bregyó TSE</v>
      </c>
      <c r="F756" s="508">
        <f>FE!$N1525</f>
        <v>7</v>
      </c>
      <c r="G756" s="508">
        <f>FE!$O1525</f>
        <v>0</v>
      </c>
      <c r="H756" s="490"/>
    </row>
    <row r="757" spans="1:8" ht="18" customHeight="1" x14ac:dyDescent="0.3">
      <c r="A757" s="508">
        <f>FE!$Q983</f>
        <v>745</v>
      </c>
      <c r="B757" s="509">
        <f>FE!$P983</f>
        <v>7</v>
      </c>
      <c r="C757" s="508" t="str">
        <f>FE!$A983</f>
        <v>0111131</v>
      </c>
      <c r="D757" s="510" t="str">
        <f>FE!$B983</f>
        <v>Molnár Péter</v>
      </c>
      <c r="E757" s="510" t="str">
        <f>FE!$C983</f>
        <v>Írottkő SE</v>
      </c>
      <c r="F757" s="508">
        <f>FE!$N983</f>
        <v>7</v>
      </c>
      <c r="G757" s="508">
        <f>FE!$O983</f>
        <v>0</v>
      </c>
      <c r="H757" s="490"/>
    </row>
    <row r="758" spans="1:8" ht="18" customHeight="1" x14ac:dyDescent="0.3">
      <c r="A758" s="508">
        <f>FE!$Q951</f>
        <v>745</v>
      </c>
      <c r="B758" s="509">
        <f>FE!$P951</f>
        <v>7</v>
      </c>
      <c r="C758" s="508" t="str">
        <f>FE!$A951</f>
        <v>7403270</v>
      </c>
      <c r="D758" s="510" t="str">
        <f>FE!$B951</f>
        <v>Miklós Gábor</v>
      </c>
      <c r="E758" s="510" t="str">
        <f>FE!$C951</f>
        <v>Ganz EKM</v>
      </c>
      <c r="F758" s="508">
        <f>FE!$N951</f>
        <v>7</v>
      </c>
      <c r="G758" s="508">
        <f>FE!$O951</f>
        <v>0</v>
      </c>
      <c r="H758" s="490"/>
    </row>
    <row r="759" spans="1:8" ht="18" customHeight="1" x14ac:dyDescent="0.3">
      <c r="A759" s="508">
        <f>FE!$Q1336</f>
        <v>745</v>
      </c>
      <c r="B759" s="509">
        <f>FE!$P1336</f>
        <v>7</v>
      </c>
      <c r="C759" s="508" t="str">
        <f>FE!$A1336</f>
        <v>740505</v>
      </c>
      <c r="D759" s="510" t="str">
        <f>FE!$B1336</f>
        <v>Szamkó István</v>
      </c>
      <c r="E759" s="510" t="str">
        <f>FE!$C1336</f>
        <v>Ganz EKM</v>
      </c>
      <c r="F759" s="508">
        <f>FE!$N1336</f>
        <v>7</v>
      </c>
      <c r="G759" s="508">
        <f>FE!$O1336</f>
        <v>0</v>
      </c>
      <c r="H759" s="490"/>
    </row>
    <row r="760" spans="1:8" ht="18" customHeight="1" x14ac:dyDescent="0.3">
      <c r="A760" s="508">
        <f>FE!$Q429</f>
        <v>745</v>
      </c>
      <c r="B760" s="509">
        <f>FE!$P429</f>
        <v>7</v>
      </c>
      <c r="C760" s="508" t="str">
        <f>FE!$A429</f>
        <v>100919</v>
      </c>
      <c r="D760" s="510" t="str">
        <f>FE!$B429</f>
        <v>Gömöry Ádám</v>
      </c>
      <c r="E760" s="510" t="str">
        <f>FE!$C429</f>
        <v>Pécs VTC</v>
      </c>
      <c r="F760" s="508">
        <f>FE!$N429</f>
        <v>7</v>
      </c>
      <c r="G760" s="508">
        <f>FE!$O429</f>
        <v>0</v>
      </c>
      <c r="H760" s="490"/>
    </row>
    <row r="761" spans="1:8" ht="18" customHeight="1" x14ac:dyDescent="0.3">
      <c r="A761" s="508">
        <f>FE!$Q762</f>
        <v>745</v>
      </c>
      <c r="B761" s="509">
        <f>FE!$P762</f>
        <v>7</v>
      </c>
      <c r="C761" s="508" t="str">
        <f>FE!$A762</f>
        <v>6806220</v>
      </c>
      <c r="D761" s="510" t="str">
        <f>FE!$B762</f>
        <v>Körmöczi Csaba</v>
      </c>
      <c r="E761" s="510" t="str">
        <f>FE!$C762</f>
        <v>Open TV</v>
      </c>
      <c r="F761" s="508">
        <f>FE!$N762</f>
        <v>7</v>
      </c>
      <c r="G761" s="508">
        <f>FE!$O762</f>
        <v>0</v>
      </c>
      <c r="H761" s="490"/>
    </row>
    <row r="762" spans="1:8" ht="18" customHeight="1" x14ac:dyDescent="0.3">
      <c r="A762" s="508">
        <f>FE!$Q1393</f>
        <v>745</v>
      </c>
      <c r="B762" s="509">
        <f>FE!$P1393</f>
        <v>7</v>
      </c>
      <c r="C762" s="508" t="str">
        <f>FE!$A1393</f>
        <v>0902171</v>
      </c>
      <c r="D762" s="510" t="str">
        <f>FE!$B1393</f>
        <v>Szincsák Norbert</v>
      </c>
      <c r="E762" s="510" t="str">
        <f>FE!$C1393</f>
        <v>Bregyó SE</v>
      </c>
      <c r="F762" s="508">
        <f>FE!$N1393</f>
        <v>7</v>
      </c>
      <c r="G762" s="508">
        <f>FE!$O1393</f>
        <v>0</v>
      </c>
      <c r="H762" s="490"/>
    </row>
    <row r="763" spans="1:8" ht="18" customHeight="1" x14ac:dyDescent="0.3">
      <c r="A763" s="508">
        <f>FE!$Q774</f>
        <v>745</v>
      </c>
      <c r="B763" s="509">
        <f>FE!$P774</f>
        <v>7</v>
      </c>
      <c r="C763" s="508" t="str">
        <f>FE!$A774</f>
        <v>0512060</v>
      </c>
      <c r="D763" s="510" t="str">
        <f>FE!$B774</f>
        <v>Kovács András</v>
      </c>
      <c r="E763" s="510" t="str">
        <f>FE!$C774</f>
        <v>Pécs VTC</v>
      </c>
      <c r="F763" s="508">
        <f>FE!$N774</f>
        <v>7</v>
      </c>
      <c r="G763" s="508">
        <f>FE!$O774</f>
        <v>0</v>
      </c>
      <c r="H763" s="490"/>
    </row>
    <row r="764" spans="1:8" ht="18" customHeight="1" x14ac:dyDescent="0.3">
      <c r="A764" s="508">
        <f>FE!$Q1121</f>
        <v>745</v>
      </c>
      <c r="B764" s="509">
        <f>FE!$P1121</f>
        <v>7</v>
      </c>
      <c r="C764" s="508" t="str">
        <f>FE!$A1121</f>
        <v>020828</v>
      </c>
      <c r="D764" s="510" t="str">
        <f>FE!$B1121</f>
        <v>Peiker Balázs</v>
      </c>
      <c r="E764" s="510" t="str">
        <f>FE!$C1121</f>
        <v>Rudabánya</v>
      </c>
      <c r="F764" s="508">
        <f>FE!$N1121</f>
        <v>7</v>
      </c>
      <c r="G764" s="508">
        <f>FE!$O1121</f>
        <v>0</v>
      </c>
      <c r="H764" s="490"/>
    </row>
    <row r="765" spans="1:8" ht="18" customHeight="1" x14ac:dyDescent="0.3">
      <c r="A765" s="508">
        <f>FE!$Q907</f>
        <v>745</v>
      </c>
      <c r="B765" s="509">
        <f>FE!$P907</f>
        <v>7</v>
      </c>
      <c r="C765" s="508" t="str">
        <f>FE!$A907</f>
        <v>080328</v>
      </c>
      <c r="D765" s="510" t="str">
        <f>FE!$B907</f>
        <v>Marosvölgyi Dániel</v>
      </c>
      <c r="E765" s="510" t="str">
        <f>FE!$C907</f>
        <v>D.keszi TK</v>
      </c>
      <c r="F765" s="508">
        <f>FE!$N907</f>
        <v>7</v>
      </c>
      <c r="G765" s="508">
        <f>FE!$O907</f>
        <v>0</v>
      </c>
      <c r="H765" s="490"/>
    </row>
    <row r="766" spans="1:8" ht="18" customHeight="1" x14ac:dyDescent="0.3">
      <c r="A766" s="508">
        <f>FE!$Q25</f>
        <v>745</v>
      </c>
      <c r="B766" s="509">
        <f>FE!$P25</f>
        <v>7</v>
      </c>
      <c r="C766" s="508" t="str">
        <f>FE!$A25</f>
        <v>0002201</v>
      </c>
      <c r="D766" s="510" t="str">
        <f>FE!$B25</f>
        <v>Andrekó Tamás Dániel</v>
      </c>
      <c r="E766" s="510" t="str">
        <f>FE!$C25</f>
        <v>Barcika TC</v>
      </c>
      <c r="F766" s="508">
        <f>FE!$N25</f>
        <v>7</v>
      </c>
      <c r="G766" s="508">
        <f>FE!$O25</f>
        <v>0</v>
      </c>
      <c r="H766" s="490"/>
    </row>
    <row r="767" spans="1:8" ht="18" customHeight="1" x14ac:dyDescent="0.3">
      <c r="A767" s="508">
        <f>FE!$Q388</f>
        <v>745</v>
      </c>
      <c r="B767" s="509">
        <f>FE!$P388</f>
        <v>7</v>
      </c>
      <c r="C767" s="508" t="str">
        <f>FE!$A388</f>
        <v>0508051</v>
      </c>
      <c r="D767" s="510" t="str">
        <f>FE!$B388</f>
        <v>Fülöp Kende</v>
      </c>
      <c r="E767" s="510" t="str">
        <f>FE!$C388</f>
        <v>Tiszaújv.</v>
      </c>
      <c r="F767" s="508">
        <f>FE!$N388</f>
        <v>7</v>
      </c>
      <c r="G767" s="508">
        <f>FE!$O388</f>
        <v>0</v>
      </c>
      <c r="H767" s="490"/>
    </row>
    <row r="768" spans="1:8" ht="18" customHeight="1" x14ac:dyDescent="0.3">
      <c r="A768" s="508">
        <f>FE!$Q1542</f>
        <v>745</v>
      </c>
      <c r="B768" s="509">
        <f>FE!$P1542</f>
        <v>7</v>
      </c>
      <c r="C768" s="508" t="str">
        <f>FE!$A1542</f>
        <v>021112</v>
      </c>
      <c r="D768" s="510" t="str">
        <f>FE!$B1542</f>
        <v>Vadászi Tamás</v>
      </c>
      <c r="E768" s="510" t="str">
        <f>FE!$C1542</f>
        <v>Metró RSC</v>
      </c>
      <c r="F768" s="508">
        <f>FE!$N1542</f>
        <v>7</v>
      </c>
      <c r="G768" s="508">
        <f>FE!$O1542</f>
        <v>0</v>
      </c>
      <c r="H768" s="490"/>
    </row>
    <row r="769" spans="1:8" ht="18" customHeight="1" x14ac:dyDescent="0.3">
      <c r="A769" s="508">
        <f>FE!$Q482</f>
        <v>768</v>
      </c>
      <c r="B769" s="509">
        <f>FE!$P482</f>
        <v>6</v>
      </c>
      <c r="C769" s="508" t="str">
        <f>FE!$A482</f>
        <v>670219</v>
      </c>
      <c r="D769" s="510" t="str">
        <f>FE!$B482</f>
        <v>Hajós Attila</v>
      </c>
      <c r="E769" s="510" t="str">
        <f>FE!$C482</f>
        <v>M.Telekom DSC</v>
      </c>
      <c r="F769" s="508">
        <f>FE!$N482</f>
        <v>6</v>
      </c>
      <c r="G769" s="508">
        <f>FE!$O482</f>
        <v>0</v>
      </c>
      <c r="H769" s="490"/>
    </row>
    <row r="770" spans="1:8" ht="18" customHeight="1" x14ac:dyDescent="0.3">
      <c r="A770" s="508">
        <f>FE!$Q1148</f>
        <v>768</v>
      </c>
      <c r="B770" s="509">
        <f>FE!$P1148</f>
        <v>6</v>
      </c>
      <c r="C770" s="508" t="str">
        <f>FE!$A1148</f>
        <v>960830</v>
      </c>
      <c r="D770" s="510" t="str">
        <f>FE!$B1148</f>
        <v>Pintér László</v>
      </c>
      <c r="E770" s="510" t="str">
        <f>FE!$C1148</f>
        <v>Medikus SE</v>
      </c>
      <c r="F770" s="508">
        <f>FE!$N1148</f>
        <v>6</v>
      </c>
      <c r="G770" s="508">
        <f>FE!$O1148</f>
        <v>0</v>
      </c>
      <c r="H770" s="490"/>
    </row>
    <row r="771" spans="1:8" ht="18" customHeight="1" x14ac:dyDescent="0.3">
      <c r="A771" s="508">
        <f>FE!$Q1316</f>
        <v>768</v>
      </c>
      <c r="B771" s="509">
        <f>FE!$P1316</f>
        <v>6</v>
      </c>
      <c r="C771" s="508" t="str">
        <f>FE!$A1316</f>
        <v>820106</v>
      </c>
      <c r="D771" s="510" t="str">
        <f>FE!$B1316</f>
        <v>Szabó Péter</v>
      </c>
      <c r="E771" s="510" t="str">
        <f>FE!$C1316</f>
        <v>P.Solymok</v>
      </c>
      <c r="F771" s="508">
        <f>FE!$N1316</f>
        <v>6</v>
      </c>
      <c r="G771" s="508">
        <f>FE!$O1316</f>
        <v>0</v>
      </c>
      <c r="H771" s="490"/>
    </row>
    <row r="772" spans="1:8" ht="18" customHeight="1" x14ac:dyDescent="0.3">
      <c r="A772" s="508">
        <f>FE!$Q799</f>
        <v>768</v>
      </c>
      <c r="B772" s="509">
        <f>FE!$P799</f>
        <v>6</v>
      </c>
      <c r="C772" s="508">
        <f>FE!$A799</f>
        <v>871014</v>
      </c>
      <c r="D772" s="510" t="str">
        <f>FE!$B799</f>
        <v>Kovács Zoltán</v>
      </c>
      <c r="E772" s="510" t="str">
        <f>FE!$C799</f>
        <v>Gyöngy TE</v>
      </c>
      <c r="F772" s="508">
        <f>FE!$N799</f>
        <v>6</v>
      </c>
      <c r="G772" s="508">
        <f>FE!$O799</f>
        <v>0</v>
      </c>
      <c r="H772" s="490"/>
    </row>
    <row r="773" spans="1:8" ht="18" customHeight="1" x14ac:dyDescent="0.3">
      <c r="A773" s="508">
        <f>FE!$Q1565</f>
        <v>768</v>
      </c>
      <c r="B773" s="509">
        <f>FE!$P1565</f>
        <v>6</v>
      </c>
      <c r="C773" s="508" t="str">
        <f>FE!$A1565</f>
        <v>071214</v>
      </c>
      <c r="D773" s="510" t="str">
        <f>FE!$B1565</f>
        <v>Varga Gábor</v>
      </c>
      <c r="E773" s="510" t="str">
        <f>FE!$C1565</f>
        <v>Pécs VTC</v>
      </c>
      <c r="F773" s="508">
        <f>FE!$N1565</f>
        <v>6</v>
      </c>
      <c r="G773" s="508">
        <f>FE!$O1565</f>
        <v>0</v>
      </c>
      <c r="H773" s="490"/>
    </row>
    <row r="774" spans="1:8" ht="18" customHeight="1" x14ac:dyDescent="0.3">
      <c r="A774" s="508">
        <f>FE!$Q1604</f>
        <v>768</v>
      </c>
      <c r="B774" s="509">
        <f>FE!$P1604</f>
        <v>6</v>
      </c>
      <c r="C774" s="508" t="str">
        <f>FE!$A1604</f>
        <v>740622</v>
      </c>
      <c r="D774" s="510" t="str">
        <f>FE!$B1604</f>
        <v>Veres István Zsolt</v>
      </c>
      <c r="E774" s="510" t="str">
        <f>FE!$C1604</f>
        <v>Hahn TSE</v>
      </c>
      <c r="F774" s="508">
        <f>FE!$N1604</f>
        <v>6</v>
      </c>
      <c r="G774" s="508">
        <f>FE!$O1604</f>
        <v>0</v>
      </c>
      <c r="H774" s="490"/>
    </row>
    <row r="775" spans="1:8" ht="18" customHeight="1" x14ac:dyDescent="0.3">
      <c r="A775" s="508">
        <f>FE!$Q1056</f>
        <v>768</v>
      </c>
      <c r="B775" s="509">
        <f>FE!$P1056</f>
        <v>6</v>
      </c>
      <c r="C775" s="508" t="str">
        <f>FE!$A1056</f>
        <v>811115</v>
      </c>
      <c r="D775" s="510" t="str">
        <f>FE!$B1056</f>
        <v>Nyéki Tamás dr.</v>
      </c>
      <c r="E775" s="510" t="str">
        <f>FE!$C1056</f>
        <v>P.Solymok</v>
      </c>
      <c r="F775" s="508">
        <f>FE!$N1056</f>
        <v>6</v>
      </c>
      <c r="G775" s="508">
        <f>FE!$O1056</f>
        <v>0</v>
      </c>
      <c r="H775" s="490"/>
    </row>
    <row r="776" spans="1:8" ht="18" customHeight="1" x14ac:dyDescent="0.3">
      <c r="A776" s="508">
        <f>FE!$Q533</f>
        <v>768</v>
      </c>
      <c r="B776" s="509">
        <f>FE!$P533</f>
        <v>6</v>
      </c>
      <c r="C776" s="508">
        <f>FE!$A533</f>
        <v>8904200</v>
      </c>
      <c r="D776" s="510" t="str">
        <f>FE!$B533</f>
        <v>Hideghy-Molnár Dániel Attila dr.</v>
      </c>
      <c r="E776" s="510" t="str">
        <f>FE!$C533</f>
        <v>Gyöngy TE</v>
      </c>
      <c r="F776" s="508">
        <f>FE!$N533</f>
        <v>6</v>
      </c>
      <c r="G776" s="508">
        <f>FE!$O533</f>
        <v>0</v>
      </c>
      <c r="H776" s="490"/>
    </row>
    <row r="777" spans="1:8" ht="18" customHeight="1" x14ac:dyDescent="0.3">
      <c r="A777" s="508">
        <f>FE!$Q243</f>
        <v>768</v>
      </c>
      <c r="B777" s="509">
        <f>FE!$P243</f>
        <v>6</v>
      </c>
      <c r="C777" s="508" t="str">
        <f>FE!$A243</f>
        <v>590523</v>
      </c>
      <c r="D777" s="510" t="str">
        <f>FE!$B243</f>
        <v>Czecz Zoltán dr.</v>
      </c>
      <c r="E777" s="510" t="str">
        <f>FE!$C243</f>
        <v>Rudabánya</v>
      </c>
      <c r="F777" s="508">
        <f>FE!$N243</f>
        <v>6</v>
      </c>
      <c r="G777" s="508">
        <f>FE!$O243</f>
        <v>0</v>
      </c>
      <c r="H777" s="490"/>
    </row>
    <row r="778" spans="1:8" ht="18" customHeight="1" x14ac:dyDescent="0.3">
      <c r="A778" s="508">
        <f>FE!$Q1132</f>
        <v>768</v>
      </c>
      <c r="B778" s="509">
        <f>FE!$P1132</f>
        <v>6</v>
      </c>
      <c r="C778" s="508" t="str">
        <f>FE!$A1132</f>
        <v>860323</v>
      </c>
      <c r="D778" s="510" t="str">
        <f>FE!$B1132</f>
        <v>Péter Ádám</v>
      </c>
      <c r="E778" s="510" t="str">
        <f>FE!$C1132</f>
        <v>MEAFC</v>
      </c>
      <c r="F778" s="508">
        <f>FE!$N1132</f>
        <v>6</v>
      </c>
      <c r="G778" s="508">
        <f>FE!$O1132</f>
        <v>0</v>
      </c>
      <c r="H778" s="490"/>
    </row>
    <row r="779" spans="1:8" ht="18" customHeight="1" x14ac:dyDescent="0.3">
      <c r="A779" s="508">
        <f>FE!$Q1019</f>
        <v>768</v>
      </c>
      <c r="B779" s="509">
        <f>FE!$P1019</f>
        <v>6</v>
      </c>
      <c r="C779" s="508">
        <f>FE!$A1019</f>
        <v>760119</v>
      </c>
      <c r="D779" s="510" t="str">
        <f>FE!$B1019</f>
        <v>Nagy László</v>
      </c>
      <c r="E779" s="510" t="str">
        <f>FE!$C1019</f>
        <v>ZTE</v>
      </c>
      <c r="F779" s="508">
        <f>FE!$N1019</f>
        <v>6</v>
      </c>
      <c r="G779" s="508">
        <f>FE!$O1019</f>
        <v>0</v>
      </c>
      <c r="H779" s="490"/>
    </row>
    <row r="780" spans="1:8" ht="18" customHeight="1" x14ac:dyDescent="0.3">
      <c r="A780" s="508">
        <f>FE!$Q411</f>
        <v>768</v>
      </c>
      <c r="B780" s="509">
        <f>FE!$P411</f>
        <v>6</v>
      </c>
      <c r="C780" s="508" t="str">
        <f>FE!$A411</f>
        <v>810602</v>
      </c>
      <c r="D780" s="510" t="str">
        <f>FE!$B411</f>
        <v>Géczy Gábor</v>
      </c>
      <c r="E780" s="510" t="str">
        <f>FE!$C411</f>
        <v>DEAC</v>
      </c>
      <c r="F780" s="508">
        <f>FE!$N411</f>
        <v>6</v>
      </c>
      <c r="G780" s="508">
        <f>FE!$O411</f>
        <v>0</v>
      </c>
      <c r="H780" s="490"/>
    </row>
    <row r="781" spans="1:8" ht="18" customHeight="1" x14ac:dyDescent="0.3">
      <c r="A781" s="508">
        <f>FE!$Q835</f>
        <v>768</v>
      </c>
      <c r="B781" s="509">
        <f>FE!$P835</f>
        <v>6</v>
      </c>
      <c r="C781" s="508" t="str">
        <f>FE!$A835</f>
        <v>700517</v>
      </c>
      <c r="D781" s="510" t="str">
        <f>FE!$B835</f>
        <v>Láng Péter</v>
      </c>
      <c r="E781" s="510" t="str">
        <f>FE!$C835</f>
        <v>BUTEC</v>
      </c>
      <c r="F781" s="508">
        <f>FE!$N835</f>
        <v>6</v>
      </c>
      <c r="G781" s="508">
        <f>FE!$O835</f>
        <v>0</v>
      </c>
      <c r="H781" s="490"/>
    </row>
    <row r="782" spans="1:8" ht="18" customHeight="1" x14ac:dyDescent="0.3">
      <c r="A782" s="508">
        <f>FE!$Q970</f>
        <v>768</v>
      </c>
      <c r="B782" s="509">
        <f>FE!$P970</f>
        <v>6</v>
      </c>
      <c r="C782" s="508" t="str">
        <f>FE!$A970</f>
        <v>840709</v>
      </c>
      <c r="D782" s="510" t="str">
        <f>FE!$B970</f>
        <v>Molnár Attila</v>
      </c>
      <c r="E782" s="510" t="str">
        <f>FE!$C970</f>
        <v>Bólyi SE</v>
      </c>
      <c r="F782" s="508">
        <f>FE!$N970</f>
        <v>6</v>
      </c>
      <c r="G782" s="508">
        <f>FE!$O970</f>
        <v>0</v>
      </c>
      <c r="H782" s="490"/>
    </row>
    <row r="783" spans="1:8" ht="18" customHeight="1" x14ac:dyDescent="0.3">
      <c r="A783" s="508">
        <f>FE!$Q56</f>
        <v>768</v>
      </c>
      <c r="B783" s="509">
        <f>FE!$P56</f>
        <v>6</v>
      </c>
      <c r="C783" s="508" t="str">
        <f>FE!$A56</f>
        <v>960913</v>
      </c>
      <c r="D783" s="510" t="str">
        <f>FE!$B56</f>
        <v>Balázs Dániel</v>
      </c>
      <c r="E783" s="510" t="str">
        <f>FE!$C56</f>
        <v>BVSC</v>
      </c>
      <c r="F783" s="508">
        <f>FE!$N56</f>
        <v>6</v>
      </c>
      <c r="G783" s="508">
        <f>FE!$O56</f>
        <v>0</v>
      </c>
      <c r="H783" s="490"/>
    </row>
    <row r="784" spans="1:8" ht="18" customHeight="1" x14ac:dyDescent="0.3">
      <c r="A784" s="508">
        <f>FE!$Q415</f>
        <v>768</v>
      </c>
      <c r="B784" s="509">
        <f>FE!$P415</f>
        <v>6</v>
      </c>
      <c r="C784" s="508" t="str">
        <f>FE!$A415</f>
        <v>0801100</v>
      </c>
      <c r="D784" s="510" t="str">
        <f>FE!$B415</f>
        <v>Gémes Balázs</v>
      </c>
      <c r="E784" s="510" t="str">
        <f>FE!$C415</f>
        <v>Vasas SC</v>
      </c>
      <c r="F784" s="508">
        <f>FE!$N415</f>
        <v>6</v>
      </c>
      <c r="G784" s="508">
        <f>FE!$O415</f>
        <v>0</v>
      </c>
      <c r="H784" s="490"/>
    </row>
    <row r="785" spans="1:8" ht="18" customHeight="1" x14ac:dyDescent="0.3">
      <c r="A785" s="508">
        <f>FE!$Q752</f>
        <v>768</v>
      </c>
      <c r="B785" s="509">
        <f>FE!$P752</f>
        <v>6</v>
      </c>
      <c r="C785" s="508" t="str">
        <f>FE!$A752</f>
        <v>730809</v>
      </c>
      <c r="D785" s="510" t="str">
        <f>FE!$B752</f>
        <v>Komlósi Csaba</v>
      </c>
      <c r="E785" s="510" t="str">
        <f>FE!$C752</f>
        <v>SZVUK SE</v>
      </c>
      <c r="F785" s="508">
        <f>FE!$N752</f>
        <v>6</v>
      </c>
      <c r="G785" s="508">
        <f>FE!$O752</f>
        <v>0</v>
      </c>
      <c r="H785" s="490"/>
    </row>
    <row r="786" spans="1:8" ht="18" customHeight="1" x14ac:dyDescent="0.3">
      <c r="A786" s="508">
        <f>FE!$Q1278</f>
        <v>768</v>
      </c>
      <c r="B786" s="509">
        <f>FE!$P1278</f>
        <v>6</v>
      </c>
      <c r="C786" s="508" t="str">
        <f>FE!$A1278</f>
        <v>730824</v>
      </c>
      <c r="D786" s="510" t="str">
        <f>FE!$B1278</f>
        <v>Sörös Gábor</v>
      </c>
      <c r="E786" s="510" t="str">
        <f>FE!$C1278</f>
        <v>KATE</v>
      </c>
      <c r="F786" s="508">
        <f>FE!$N1278</f>
        <v>6</v>
      </c>
      <c r="G786" s="508">
        <f>FE!$O1278</f>
        <v>0</v>
      </c>
      <c r="H786" s="490"/>
    </row>
    <row r="787" spans="1:8" ht="18" customHeight="1" x14ac:dyDescent="0.3">
      <c r="A787" s="508">
        <f>FE!$Q1364</f>
        <v>768</v>
      </c>
      <c r="B787" s="509">
        <f>FE!$P1364</f>
        <v>6</v>
      </c>
      <c r="C787" s="508" t="str">
        <f>FE!$A1364</f>
        <v>7612070</v>
      </c>
      <c r="D787" s="510" t="str">
        <f>FE!$B1364</f>
        <v>Szemeti Gábor</v>
      </c>
      <c r="E787" s="510" t="str">
        <f>FE!$C1364</f>
        <v>Építők TK</v>
      </c>
      <c r="F787" s="508">
        <f>FE!$N1364</f>
        <v>6</v>
      </c>
      <c r="G787" s="508">
        <f>FE!$O1364</f>
        <v>0</v>
      </c>
      <c r="H787" s="490"/>
    </row>
    <row r="788" spans="1:8" ht="18" customHeight="1" x14ac:dyDescent="0.3">
      <c r="A788" s="508">
        <f>FE!$Q1400</f>
        <v>768</v>
      </c>
      <c r="B788" s="509">
        <f>FE!$P1400</f>
        <v>6</v>
      </c>
      <c r="C788" s="508" t="str">
        <f>FE!$A1400</f>
        <v>9612231</v>
      </c>
      <c r="D788" s="510" t="str">
        <f>FE!$B1400</f>
        <v>Szmola Dániel Ottó</v>
      </c>
      <c r="E788" s="510" t="str">
        <f>FE!$C1400</f>
        <v>DMTK</v>
      </c>
      <c r="F788" s="508">
        <f>FE!$N1400</f>
        <v>6</v>
      </c>
      <c r="G788" s="508">
        <f>FE!$O1400</f>
        <v>0</v>
      </c>
      <c r="H788" s="490"/>
    </row>
    <row r="789" spans="1:8" ht="18" customHeight="1" x14ac:dyDescent="0.3">
      <c r="A789" s="508">
        <f>FE!$Q1435</f>
        <v>768</v>
      </c>
      <c r="B789" s="509">
        <f>FE!$P1435</f>
        <v>6</v>
      </c>
      <c r="C789" s="508">
        <f>FE!$A1435</f>
        <v>790311</v>
      </c>
      <c r="D789" s="510" t="str">
        <f>FE!$B1435</f>
        <v>Tamás Péter</v>
      </c>
      <c r="E789" s="510" t="str">
        <f>FE!$C1435</f>
        <v>Szeged VTK</v>
      </c>
      <c r="F789" s="508">
        <f>FE!$N1435</f>
        <v>6</v>
      </c>
      <c r="G789" s="508">
        <f>FE!$O1435</f>
        <v>0</v>
      </c>
      <c r="H789" s="490"/>
    </row>
    <row r="790" spans="1:8" ht="18" customHeight="1" x14ac:dyDescent="0.3">
      <c r="A790" s="508">
        <f>FE!$Q1446</f>
        <v>768</v>
      </c>
      <c r="B790" s="509">
        <f>FE!$P1446</f>
        <v>6</v>
      </c>
      <c r="C790" s="508" t="str">
        <f>FE!$A1446</f>
        <v>691026</v>
      </c>
      <c r="D790" s="510" t="str">
        <f>FE!$B1446</f>
        <v>Tatár Dénes</v>
      </c>
      <c r="E790" s="510" t="str">
        <f>FE!$C1446</f>
        <v>Vízügyi SC</v>
      </c>
      <c r="F790" s="508">
        <f>FE!$N1446</f>
        <v>6</v>
      </c>
      <c r="G790" s="508">
        <f>FE!$O1446</f>
        <v>0</v>
      </c>
      <c r="H790" s="490"/>
    </row>
    <row r="791" spans="1:8" ht="18" customHeight="1" x14ac:dyDescent="0.3">
      <c r="A791" s="508">
        <f>FE!$Q1520</f>
        <v>768</v>
      </c>
      <c r="B791" s="509">
        <f>FE!$P1520</f>
        <v>6</v>
      </c>
      <c r="C791" s="508" t="str">
        <f>FE!$A1520</f>
        <v>681030</v>
      </c>
      <c r="D791" s="510" t="str">
        <f>FE!$B1520</f>
        <v>Trizna János</v>
      </c>
      <c r="E791" s="510" t="str">
        <f>FE!$C1520</f>
        <v>Sólyomszem</v>
      </c>
      <c r="F791" s="508">
        <f>FE!$N1520</f>
        <v>6</v>
      </c>
      <c r="G791" s="508">
        <f>FE!$O1520</f>
        <v>0</v>
      </c>
      <c r="H791" s="490"/>
    </row>
    <row r="792" spans="1:8" ht="18" customHeight="1" x14ac:dyDescent="0.3">
      <c r="A792" s="508">
        <f>FE!$Q1390</f>
        <v>768</v>
      </c>
      <c r="B792" s="509">
        <f>FE!$P1390</f>
        <v>6</v>
      </c>
      <c r="C792" s="508" t="str">
        <f>FE!$A1390</f>
        <v>8009120</v>
      </c>
      <c r="D792" s="510" t="str">
        <f>FE!$B1390</f>
        <v>Szilárdi Csaba</v>
      </c>
      <c r="E792" s="510" t="str">
        <f>FE!$C1390</f>
        <v>Open TV</v>
      </c>
      <c r="F792" s="508">
        <f>FE!$N1390</f>
        <v>6</v>
      </c>
      <c r="G792" s="508">
        <f>FE!$O1390</f>
        <v>0</v>
      </c>
      <c r="H792" s="490"/>
    </row>
    <row r="793" spans="1:8" ht="18" customHeight="1" x14ac:dyDescent="0.3">
      <c r="A793" s="508">
        <f>FE!$Q116</f>
        <v>768</v>
      </c>
      <c r="B793" s="509">
        <f>FE!$P116</f>
        <v>6</v>
      </c>
      <c r="C793" s="508" t="str">
        <f>FE!$A116</f>
        <v>7501180</v>
      </c>
      <c r="D793" s="510" t="str">
        <f>FE!$B116</f>
        <v>Benkó Tamás</v>
      </c>
      <c r="E793" s="510" t="str">
        <f>FE!$C116</f>
        <v>B.gyarmat</v>
      </c>
      <c r="F793" s="508">
        <f>FE!$N116</f>
        <v>6</v>
      </c>
      <c r="G793" s="508">
        <f>FE!$O116</f>
        <v>0</v>
      </c>
      <c r="H793" s="490"/>
    </row>
    <row r="794" spans="1:8" ht="18" customHeight="1" x14ac:dyDescent="0.3">
      <c r="A794" s="508">
        <f>FE!$Q292</f>
        <v>768</v>
      </c>
      <c r="B794" s="509">
        <f>FE!$P292</f>
        <v>6</v>
      </c>
      <c r="C794" s="508" t="str">
        <f>FE!$A292</f>
        <v>880313</v>
      </c>
      <c r="D794" s="510" t="str">
        <f>FE!$B292</f>
        <v>Domokos Dávid</v>
      </c>
      <c r="E794" s="510" t="str">
        <f>FE!$C292</f>
        <v>Gy.Elektr.</v>
      </c>
      <c r="F794" s="508">
        <f>FE!$N292</f>
        <v>6</v>
      </c>
      <c r="G794" s="508">
        <f>FE!$O292</f>
        <v>0</v>
      </c>
      <c r="H794" s="490"/>
    </row>
    <row r="795" spans="1:8" ht="18" customHeight="1" x14ac:dyDescent="0.3">
      <c r="A795" s="508">
        <f>FE!$Q387</f>
        <v>768</v>
      </c>
      <c r="B795" s="509">
        <f>FE!$P387</f>
        <v>6</v>
      </c>
      <c r="C795" s="508" t="str">
        <f>FE!$A387</f>
        <v>7501290</v>
      </c>
      <c r="D795" s="510" t="str">
        <f>FE!$B387</f>
        <v>Fülöp György dr.</v>
      </c>
      <c r="E795" s="510" t="str">
        <f>FE!$C387</f>
        <v>Tiszaújv.</v>
      </c>
      <c r="F795" s="508">
        <f>FE!$N387</f>
        <v>6</v>
      </c>
      <c r="G795" s="508">
        <f>FE!$O387</f>
        <v>0</v>
      </c>
      <c r="H795" s="490"/>
    </row>
    <row r="796" spans="1:8" ht="18" customHeight="1" x14ac:dyDescent="0.3">
      <c r="A796" s="508">
        <f>FE!$Q531</f>
        <v>768</v>
      </c>
      <c r="B796" s="509">
        <f>FE!$P531</f>
        <v>6</v>
      </c>
      <c r="C796" s="508" t="str">
        <f>FE!$A531</f>
        <v>911125</v>
      </c>
      <c r="D796" s="510" t="str">
        <f>FE!$B531</f>
        <v>Herter Bálint</v>
      </c>
      <c r="E796" s="510" t="str">
        <f>FE!$C531</f>
        <v>MozGo SE</v>
      </c>
      <c r="F796" s="508">
        <f>FE!$N531</f>
        <v>6</v>
      </c>
      <c r="G796" s="508">
        <f>FE!$O531</f>
        <v>0</v>
      </c>
      <c r="H796" s="490"/>
    </row>
    <row r="797" spans="1:8" ht="18" customHeight="1" x14ac:dyDescent="0.3">
      <c r="A797" s="508">
        <f>FE!$Q575</f>
        <v>768</v>
      </c>
      <c r="B797" s="509">
        <f>FE!$P575</f>
        <v>6</v>
      </c>
      <c r="C797" s="508" t="str">
        <f>FE!$A575</f>
        <v>860806</v>
      </c>
      <c r="D797" s="510" t="str">
        <f>FE!$B575</f>
        <v>Horváth Tibor</v>
      </c>
      <c r="E797" s="510" t="str">
        <f>FE!$C575</f>
        <v>KVTK</v>
      </c>
      <c r="F797" s="508">
        <f>FE!$N575</f>
        <v>6</v>
      </c>
      <c r="G797" s="508">
        <f>FE!$O575</f>
        <v>0</v>
      </c>
      <c r="H797" s="490"/>
    </row>
    <row r="798" spans="1:8" ht="18" customHeight="1" x14ac:dyDescent="0.3">
      <c r="A798" s="508">
        <f>FE!$Q602</f>
        <v>768</v>
      </c>
      <c r="B798" s="509">
        <f>FE!$P602</f>
        <v>6</v>
      </c>
      <c r="C798" s="508" t="str">
        <f>FE!$A602</f>
        <v>090508</v>
      </c>
      <c r="D798" s="510" t="str">
        <f>FE!$B602</f>
        <v>Jászberényi Ádám</v>
      </c>
      <c r="E798" s="510" t="str">
        <f>FE!$C602</f>
        <v>Savaria TC</v>
      </c>
      <c r="F798" s="508">
        <f>FE!$N602</f>
        <v>6</v>
      </c>
      <c r="G798" s="508">
        <f>FE!$O602</f>
        <v>0</v>
      </c>
      <c r="H798" s="490"/>
    </row>
    <row r="799" spans="1:8" ht="18" customHeight="1" x14ac:dyDescent="0.3">
      <c r="A799" s="508">
        <f>FE!$Q704</f>
        <v>768</v>
      </c>
      <c r="B799" s="509">
        <f>FE!$P704</f>
        <v>6</v>
      </c>
      <c r="C799" s="508">
        <f>FE!$A704</f>
        <v>810822</v>
      </c>
      <c r="D799" s="510" t="str">
        <f>FE!$B704</f>
        <v>Kiss Dániel Bálint dr.</v>
      </c>
      <c r="E799" s="510" t="str">
        <f>FE!$C704</f>
        <v>BFSE</v>
      </c>
      <c r="F799" s="508">
        <f>FE!$N704</f>
        <v>6</v>
      </c>
      <c r="G799" s="508">
        <f>FE!$O704</f>
        <v>0</v>
      </c>
      <c r="H799" s="490"/>
    </row>
    <row r="800" spans="1:8" ht="18" customHeight="1" x14ac:dyDescent="0.3">
      <c r="A800" s="508">
        <f>FE!$Q705</f>
        <v>768</v>
      </c>
      <c r="B800" s="509">
        <f>FE!$P705</f>
        <v>6</v>
      </c>
      <c r="C800" s="508" t="str">
        <f>FE!$A705</f>
        <v>7705260</v>
      </c>
      <c r="D800" s="510" t="str">
        <f>FE!$B705</f>
        <v>Kiss Gergely</v>
      </c>
      <c r="E800" s="510" t="str">
        <f>FE!$C705</f>
        <v>BVSC</v>
      </c>
      <c r="F800" s="508">
        <f>FE!$N705</f>
        <v>6</v>
      </c>
      <c r="G800" s="508">
        <f>FE!$O705</f>
        <v>0</v>
      </c>
      <c r="H800" s="490"/>
    </row>
    <row r="801" spans="1:8" ht="18" customHeight="1" x14ac:dyDescent="0.3">
      <c r="A801" s="508">
        <f>FE!$Q793</f>
        <v>768</v>
      </c>
      <c r="B801" s="509">
        <f>FE!$P793</f>
        <v>6</v>
      </c>
      <c r="C801" s="508" t="str">
        <f>FE!$A793</f>
        <v>621205</v>
      </c>
      <c r="D801" s="510" t="str">
        <f>FE!$B793</f>
        <v>Kovács Péter dr.</v>
      </c>
      <c r="E801" s="510" t="str">
        <f>FE!$C793</f>
        <v>Liget TE</v>
      </c>
      <c r="F801" s="508">
        <f>FE!$N793</f>
        <v>6</v>
      </c>
      <c r="G801" s="508">
        <f>FE!$O793</f>
        <v>0</v>
      </c>
      <c r="H801" s="490"/>
    </row>
    <row r="802" spans="1:8" ht="18" customHeight="1" x14ac:dyDescent="0.3">
      <c r="A802" s="508">
        <f>FE!$Q1154</f>
        <v>768</v>
      </c>
      <c r="B802" s="509">
        <f>FE!$P1154</f>
        <v>6</v>
      </c>
      <c r="C802" s="508" t="str">
        <f>FE!$A1154</f>
        <v>720117</v>
      </c>
      <c r="D802" s="510" t="str">
        <f>FE!$B1154</f>
        <v>Piroska Péter</v>
      </c>
      <c r="E802" s="510" t="str">
        <f>FE!$C1154</f>
        <v>Vasas SC</v>
      </c>
      <c r="F802" s="508">
        <f>FE!$N1154</f>
        <v>6</v>
      </c>
      <c r="G802" s="508">
        <f>FE!$O1154</f>
        <v>0</v>
      </c>
      <c r="H802" s="490"/>
    </row>
    <row r="803" spans="1:8" ht="18" customHeight="1" x14ac:dyDescent="0.3">
      <c r="A803" s="508">
        <f>FE!$Q1217</f>
        <v>768</v>
      </c>
      <c r="B803" s="509">
        <f>FE!$P1217</f>
        <v>6</v>
      </c>
      <c r="C803" s="508" t="str">
        <f>FE!$A1217</f>
        <v>690624</v>
      </c>
      <c r="D803" s="510" t="str">
        <f>FE!$B1217</f>
        <v>Sánta László</v>
      </c>
      <c r="E803" s="510" t="str">
        <f>FE!$C1217</f>
        <v>Ball City SE</v>
      </c>
      <c r="F803" s="508">
        <f>FE!$N1217</f>
        <v>6</v>
      </c>
      <c r="G803" s="508">
        <f>FE!$O1217</f>
        <v>0</v>
      </c>
      <c r="H803" s="490"/>
    </row>
    <row r="804" spans="1:8" ht="18" customHeight="1" x14ac:dyDescent="0.3">
      <c r="A804" s="508">
        <f>FE!$Q1439</f>
        <v>768</v>
      </c>
      <c r="B804" s="509">
        <f>FE!$P1439</f>
        <v>6</v>
      </c>
      <c r="C804" s="508" t="str">
        <f>FE!$A1439</f>
        <v>8606070</v>
      </c>
      <c r="D804" s="510" t="str">
        <f>FE!$B1439</f>
        <v>Tarkó Ákos István</v>
      </c>
      <c r="E804" s="510" t="str">
        <f>FE!$C1439</f>
        <v>Békéscsaba Előre</v>
      </c>
      <c r="F804" s="508">
        <f>FE!$N1439</f>
        <v>6</v>
      </c>
      <c r="G804" s="508">
        <f>FE!$O1439</f>
        <v>0</v>
      </c>
      <c r="H804" s="490"/>
    </row>
    <row r="805" spans="1:8" ht="18" customHeight="1" x14ac:dyDescent="0.3">
      <c r="A805" s="508">
        <f>FE!$Q1451</f>
        <v>768</v>
      </c>
      <c r="B805" s="509">
        <f>FE!$P1451</f>
        <v>6</v>
      </c>
      <c r="C805" s="508" t="str">
        <f>FE!$A1451</f>
        <v>750719</v>
      </c>
      <c r="D805" s="510" t="str">
        <f>FE!$B1451</f>
        <v>Teleki Szabolcs</v>
      </c>
      <c r="E805" s="510" t="str">
        <f>FE!$C1451</f>
        <v>Dorogi AC</v>
      </c>
      <c r="F805" s="508">
        <f>FE!$N1451</f>
        <v>6</v>
      </c>
      <c r="G805" s="508">
        <f>FE!$O1451</f>
        <v>0</v>
      </c>
      <c r="H805" s="490"/>
    </row>
    <row r="806" spans="1:8" ht="18" customHeight="1" x14ac:dyDescent="0.3">
      <c r="A806" s="508">
        <f>FE!$Q1544</f>
        <v>768</v>
      </c>
      <c r="B806" s="509">
        <f>FE!$P1544</f>
        <v>6</v>
      </c>
      <c r="C806" s="508" t="str">
        <f>FE!$A1544</f>
        <v>9010030</v>
      </c>
      <c r="D806" s="510" t="str">
        <f>FE!$B1544</f>
        <v>Vágvölgyi Szabolcs</v>
      </c>
      <c r="E806" s="510" t="str">
        <f>FE!$C1544</f>
        <v>Bregyó TSE</v>
      </c>
      <c r="F806" s="508">
        <f>FE!$N1544</f>
        <v>6</v>
      </c>
      <c r="G806" s="508">
        <f>FE!$O1544</f>
        <v>0</v>
      </c>
      <c r="H806" s="490"/>
    </row>
    <row r="807" spans="1:8" ht="18" customHeight="1" x14ac:dyDescent="0.3">
      <c r="A807" s="508">
        <f>FE!$Q377</f>
        <v>768</v>
      </c>
      <c r="B807" s="509">
        <f>FE!$P377</f>
        <v>6</v>
      </c>
      <c r="C807" s="508" t="str">
        <f>FE!$A377</f>
        <v>701025</v>
      </c>
      <c r="D807" s="510" t="str">
        <f>FE!$B377</f>
        <v>Földesi Tamás</v>
      </c>
      <c r="E807" s="510" t="str">
        <f>FE!$C377</f>
        <v>MEAFC</v>
      </c>
      <c r="F807" s="508">
        <f>FE!$N377</f>
        <v>6</v>
      </c>
      <c r="G807" s="508">
        <f>FE!$O377</f>
        <v>0</v>
      </c>
      <c r="H807" s="490"/>
    </row>
    <row r="808" spans="1:8" ht="18" customHeight="1" x14ac:dyDescent="0.3">
      <c r="A808" s="508">
        <f>FE!$Q806</f>
        <v>768</v>
      </c>
      <c r="B808" s="509">
        <f>FE!$P806</f>
        <v>6</v>
      </c>
      <c r="C808" s="508" t="str">
        <f>FE!$A806</f>
        <v>760413</v>
      </c>
      <c r="D808" s="510" t="str">
        <f>FE!$B806</f>
        <v>Krisch Imre Dr.</v>
      </c>
      <c r="E808" s="510" t="str">
        <f>FE!$C806</f>
        <v>Gy.Elekt</v>
      </c>
      <c r="F808" s="508">
        <f>FE!$N806</f>
        <v>6</v>
      </c>
      <c r="G808" s="508">
        <f>FE!$O806</f>
        <v>0</v>
      </c>
      <c r="H808" s="490"/>
    </row>
    <row r="809" spans="1:8" ht="18" customHeight="1" x14ac:dyDescent="0.3">
      <c r="A809" s="508">
        <f>FE!$Q1348</f>
        <v>768</v>
      </c>
      <c r="B809" s="509">
        <f>FE!$P1348</f>
        <v>6</v>
      </c>
      <c r="C809" s="508" t="str">
        <f>FE!$A1348</f>
        <v>870126</v>
      </c>
      <c r="D809" s="510" t="str">
        <f>FE!$B1348</f>
        <v>Szávay Levente</v>
      </c>
      <c r="E809" s="510" t="str">
        <f>FE!$C1348</f>
        <v>Kiskőrösi TK</v>
      </c>
      <c r="F809" s="508">
        <f>FE!$N1348</f>
        <v>6</v>
      </c>
      <c r="G809" s="508">
        <f>FE!$O1348</f>
        <v>0</v>
      </c>
      <c r="H809" s="490"/>
    </row>
    <row r="810" spans="1:8" ht="18" customHeight="1" x14ac:dyDescent="0.3">
      <c r="A810" s="508">
        <f>FE!$Q538</f>
        <v>768</v>
      </c>
      <c r="B810" s="509">
        <f>FE!$P538</f>
        <v>6</v>
      </c>
      <c r="C810" s="508" t="str">
        <f>FE!$A538</f>
        <v>0206110</v>
      </c>
      <c r="D810" s="510" t="str">
        <f>FE!$B538</f>
        <v>Hodoniczki Ákos</v>
      </c>
      <c r="E810" s="510" t="str">
        <f>FE!$C538</f>
        <v>Sportmánia</v>
      </c>
      <c r="F810" s="508">
        <f>FE!$N538</f>
        <v>6</v>
      </c>
      <c r="G810" s="508">
        <f>FE!$O538</f>
        <v>0</v>
      </c>
      <c r="H810" s="490"/>
    </row>
    <row r="811" spans="1:8" ht="18" customHeight="1" x14ac:dyDescent="0.3">
      <c r="A811" s="508">
        <f>FE!$Q1287</f>
        <v>768</v>
      </c>
      <c r="B811" s="509">
        <f>FE!$P1287</f>
        <v>6</v>
      </c>
      <c r="C811" s="508" t="str">
        <f>FE!$A1287</f>
        <v>720607</v>
      </c>
      <c r="D811" s="510" t="str">
        <f>FE!$B1287</f>
        <v>Stokinger Tamás</v>
      </c>
      <c r="E811" s="510" t="str">
        <f>FE!$C1287</f>
        <v>Bregyo TSE</v>
      </c>
      <c r="F811" s="508">
        <f>FE!$N1287</f>
        <v>6</v>
      </c>
      <c r="G811" s="508">
        <f>FE!$O1287</f>
        <v>0</v>
      </c>
      <c r="H811" s="490"/>
    </row>
    <row r="812" spans="1:8" ht="18" customHeight="1" x14ac:dyDescent="0.3">
      <c r="A812" s="508">
        <f>FE!$Q1023</f>
        <v>768</v>
      </c>
      <c r="B812" s="509">
        <f>FE!$P1023</f>
        <v>6</v>
      </c>
      <c r="C812" s="508" t="str">
        <f>FE!$A1023</f>
        <v>9211280</v>
      </c>
      <c r="D812" s="510" t="str">
        <f>FE!$B1023</f>
        <v>Nagy Nándor Ákos</v>
      </c>
      <c r="E812" s="510" t="str">
        <f>FE!$C1023</f>
        <v>GM Tennis Club</v>
      </c>
      <c r="F812" s="508">
        <f>FE!$N1023</f>
        <v>6</v>
      </c>
      <c r="G812" s="508">
        <f>FE!$O1023</f>
        <v>0</v>
      </c>
      <c r="H812" s="490"/>
    </row>
    <row r="813" spans="1:8" ht="18" customHeight="1" x14ac:dyDescent="0.3">
      <c r="A813" s="508">
        <f>FE!$Q1453</f>
        <v>768</v>
      </c>
      <c r="B813" s="509">
        <f>FE!$P1453</f>
        <v>6</v>
      </c>
      <c r="C813" s="508" t="str">
        <f>FE!$A1453</f>
        <v>1108190</v>
      </c>
      <c r="D813" s="510" t="str">
        <f>FE!$B1453</f>
        <v>Tell Bálint Bendegúz</v>
      </c>
      <c r="E813" s="510" t="str">
        <f>FE!$C1453</f>
        <v>Future TT</v>
      </c>
      <c r="F813" s="508">
        <f>FE!$N1453</f>
        <v>6</v>
      </c>
      <c r="G813" s="508">
        <f>FE!$O1453</f>
        <v>0</v>
      </c>
      <c r="H813" s="490"/>
    </row>
    <row r="814" spans="1:8" ht="18" customHeight="1" x14ac:dyDescent="0.3">
      <c r="A814" s="508">
        <f>FE!$Q906</f>
        <v>768</v>
      </c>
      <c r="B814" s="509">
        <f>FE!$P906</f>
        <v>6</v>
      </c>
      <c r="C814" s="508" t="str">
        <f>FE!$A906</f>
        <v>0909240</v>
      </c>
      <c r="D814" s="510" t="str">
        <f>FE!$B906</f>
        <v>Marosvölgyi Barnabás</v>
      </c>
      <c r="E814" s="510" t="str">
        <f>FE!$C906</f>
        <v>Dkeszi TK</v>
      </c>
      <c r="F814" s="508">
        <f>FE!$N906</f>
        <v>6</v>
      </c>
      <c r="G814" s="508">
        <f>FE!$O906</f>
        <v>0</v>
      </c>
      <c r="H814" s="490"/>
    </row>
    <row r="815" spans="1:8" ht="18" customHeight="1" x14ac:dyDescent="0.3">
      <c r="A815" s="508">
        <f>FE!$Q862</f>
        <v>814</v>
      </c>
      <c r="B815" s="509">
        <f>FE!$P862</f>
        <v>5</v>
      </c>
      <c r="C815" s="508" t="str">
        <f>FE!$A862</f>
        <v>080219</v>
      </c>
      <c r="D815" s="510" t="str">
        <f>FE!$B862</f>
        <v>Lizsicsár Csanád</v>
      </c>
      <c r="E815" s="510" t="str">
        <f>FE!$C862</f>
        <v>Csopak TK</v>
      </c>
      <c r="F815" s="508">
        <f>FE!$N862</f>
        <v>5</v>
      </c>
      <c r="G815" s="508">
        <f>FE!$O862</f>
        <v>0</v>
      </c>
      <c r="H815" s="490"/>
    </row>
    <row r="816" spans="1:8" ht="18" customHeight="1" x14ac:dyDescent="0.3">
      <c r="A816" s="508">
        <f>FE!$Q905</f>
        <v>814</v>
      </c>
      <c r="B816" s="509">
        <f>FE!$P905</f>
        <v>5</v>
      </c>
      <c r="C816" s="508" t="str">
        <f>FE!$A905</f>
        <v>7106210</v>
      </c>
      <c r="D816" s="510" t="str">
        <f>FE!$B905</f>
        <v>Marosi Zsolt</v>
      </c>
      <c r="E816" s="510" t="str">
        <f>FE!$C905</f>
        <v>PG Tenisz</v>
      </c>
      <c r="F816" s="508">
        <f>FE!$N905</f>
        <v>5</v>
      </c>
      <c r="G816" s="508">
        <f>FE!$O905</f>
        <v>0</v>
      </c>
      <c r="H816" s="490"/>
    </row>
    <row r="817" spans="1:8" ht="18" customHeight="1" x14ac:dyDescent="0.3">
      <c r="A817" s="508">
        <f>FE!$Q1344</f>
        <v>814</v>
      </c>
      <c r="B817" s="509">
        <f>FE!$P1344</f>
        <v>5</v>
      </c>
      <c r="C817" s="508" t="str">
        <f>FE!$A1344</f>
        <v>0012140</v>
      </c>
      <c r="D817" s="510" t="str">
        <f>FE!$B1344</f>
        <v>Szaszkó Péter</v>
      </c>
      <c r="E817" s="510" t="str">
        <f>FE!$C1344</f>
        <v>MEAFC</v>
      </c>
      <c r="F817" s="508">
        <f>FE!$N1344</f>
        <v>5</v>
      </c>
      <c r="G817" s="508">
        <f>FE!$O1344</f>
        <v>0</v>
      </c>
      <c r="H817" s="490"/>
    </row>
    <row r="818" spans="1:8" ht="18" customHeight="1" x14ac:dyDescent="0.3">
      <c r="A818" s="508">
        <f>FE!$Q936</f>
        <v>814</v>
      </c>
      <c r="B818" s="509">
        <f>FE!$P936</f>
        <v>5</v>
      </c>
      <c r="C818" s="508" t="str">
        <f>FE!$A936</f>
        <v>900223</v>
      </c>
      <c r="D818" s="510" t="str">
        <f>FE!$B936</f>
        <v>Mészáros Márk</v>
      </c>
      <c r="E818" s="510" t="str">
        <f>FE!$C936</f>
        <v>TI Veszprém</v>
      </c>
      <c r="F818" s="508">
        <f>FE!$N936</f>
        <v>5</v>
      </c>
      <c r="G818" s="508">
        <f>FE!$O936</f>
        <v>0</v>
      </c>
      <c r="H818" s="490"/>
    </row>
    <row r="819" spans="1:8" ht="18" customHeight="1" x14ac:dyDescent="0.3">
      <c r="A819" s="508">
        <f>FE!$Q11</f>
        <v>814</v>
      </c>
      <c r="B819" s="509">
        <f>FE!$P11</f>
        <v>5</v>
      </c>
      <c r="C819" s="508" t="str">
        <f>FE!$A11</f>
        <v>060520</v>
      </c>
      <c r="D819" s="510" t="str">
        <f>FE!$B11</f>
        <v>Albert Máté</v>
      </c>
      <c r="E819" s="510" t="str">
        <f>FE!$C11</f>
        <v>Tszk Gyula</v>
      </c>
      <c r="F819" s="508">
        <f>FE!$N11</f>
        <v>5</v>
      </c>
      <c r="G819" s="508">
        <f>FE!$O11</f>
        <v>0</v>
      </c>
      <c r="H819" s="490"/>
    </row>
    <row r="820" spans="1:8" ht="18" customHeight="1" x14ac:dyDescent="0.3">
      <c r="A820" s="508">
        <f>FE!$Q1407</f>
        <v>814</v>
      </c>
      <c r="B820" s="509">
        <f>FE!$P1407</f>
        <v>5</v>
      </c>
      <c r="C820" s="508" t="str">
        <f>FE!$A1407</f>
        <v>8201140</v>
      </c>
      <c r="D820" s="510" t="str">
        <f>FE!$B1407</f>
        <v>Szorcsik Péter</v>
      </c>
      <c r="E820" s="510" t="str">
        <f>FE!$C1407</f>
        <v>Szeged VTK</v>
      </c>
      <c r="F820" s="508">
        <f>FE!$N1407</f>
        <v>5</v>
      </c>
      <c r="G820" s="508">
        <f>FE!$O1407</f>
        <v>0</v>
      </c>
      <c r="H820" s="490"/>
    </row>
    <row r="821" spans="1:8" ht="18" customHeight="1" x14ac:dyDescent="0.3">
      <c r="A821" s="508">
        <f>FE!$Q701</f>
        <v>814</v>
      </c>
      <c r="B821" s="509">
        <f>FE!$P701</f>
        <v>5</v>
      </c>
      <c r="C821" s="508" t="str">
        <f>FE!$A701</f>
        <v>811031</v>
      </c>
      <c r="D821" s="510" t="str">
        <f>FE!$B701</f>
        <v>Kiss Ádám</v>
      </c>
      <c r="E821" s="510" t="str">
        <f>FE!$C701</f>
        <v>BFSE</v>
      </c>
      <c r="F821" s="508">
        <f>FE!$N701</f>
        <v>5</v>
      </c>
      <c r="G821" s="508">
        <f>FE!$O701</f>
        <v>0</v>
      </c>
      <c r="H821" s="490"/>
    </row>
    <row r="822" spans="1:8" ht="18" customHeight="1" x14ac:dyDescent="0.3">
      <c r="A822" s="508">
        <f>FE!$Q383</f>
        <v>814</v>
      </c>
      <c r="B822" s="509">
        <f>FE!$P383</f>
        <v>5</v>
      </c>
      <c r="C822" s="508" t="str">
        <f>FE!$A383</f>
        <v>741112</v>
      </c>
      <c r="D822" s="510" t="str">
        <f>FE!$B383</f>
        <v>Francia Balázs dr.</v>
      </c>
      <c r="E822" s="510" t="str">
        <f>FE!$C383</f>
        <v>M.Telekom</v>
      </c>
      <c r="F822" s="508">
        <f>FE!$N383</f>
        <v>5</v>
      </c>
      <c r="G822" s="508">
        <f>FE!$O383</f>
        <v>0</v>
      </c>
      <c r="H822" s="490"/>
    </row>
    <row r="823" spans="1:8" ht="18" customHeight="1" x14ac:dyDescent="0.3">
      <c r="A823" s="508">
        <f>FE!$Q513</f>
        <v>814</v>
      </c>
      <c r="B823" s="509">
        <f>FE!$P513</f>
        <v>5</v>
      </c>
      <c r="C823" s="508" t="str">
        <f>FE!$A513</f>
        <v>810418</v>
      </c>
      <c r="D823" s="510" t="str">
        <f>FE!$B513</f>
        <v>Hegyi József</v>
      </c>
      <c r="E823" s="510" t="str">
        <f>FE!$C513</f>
        <v>P. Solymok</v>
      </c>
      <c r="F823" s="508">
        <f>FE!$N513</f>
        <v>5</v>
      </c>
      <c r="G823" s="508">
        <f>FE!$O513</f>
        <v>0</v>
      </c>
      <c r="H823" s="490"/>
    </row>
    <row r="824" spans="1:8" ht="18" customHeight="1" x14ac:dyDescent="0.3">
      <c r="A824" s="508">
        <f>FE!$Q191</f>
        <v>814</v>
      </c>
      <c r="B824" s="509">
        <f>FE!$P191</f>
        <v>5</v>
      </c>
      <c r="C824" s="508" t="str">
        <f>FE!$A191</f>
        <v>9507230</v>
      </c>
      <c r="D824" s="510" t="str">
        <f>FE!$B191</f>
        <v>Bujdosó Péter</v>
      </c>
      <c r="E824" s="510" t="str">
        <f>FE!$C191</f>
        <v>TK Lövő</v>
      </c>
      <c r="F824" s="508">
        <f>FE!$N191</f>
        <v>5</v>
      </c>
      <c r="G824" s="508">
        <f>FE!$O191</f>
        <v>0</v>
      </c>
      <c r="H824" s="490"/>
    </row>
    <row r="825" spans="1:8" ht="18" customHeight="1" x14ac:dyDescent="0.3">
      <c r="A825" s="508">
        <f>FE!$Q1605</f>
        <v>814</v>
      </c>
      <c r="B825" s="509">
        <f>FE!$P1605</f>
        <v>5</v>
      </c>
      <c r="C825" s="508" t="str">
        <f>FE!$A1605</f>
        <v>0012041</v>
      </c>
      <c r="D825" s="510" t="str">
        <f>FE!$B1605</f>
        <v>Veres Tamás</v>
      </c>
      <c r="E825" s="510" t="str">
        <f>FE!$C1605</f>
        <v>MIVAS</v>
      </c>
      <c r="F825" s="508">
        <f>FE!$N1605</f>
        <v>5</v>
      </c>
      <c r="G825" s="508">
        <f>FE!$O1605</f>
        <v>0</v>
      </c>
      <c r="H825" s="490"/>
    </row>
    <row r="826" spans="1:8" ht="18" customHeight="1" x14ac:dyDescent="0.3">
      <c r="A826" s="508">
        <f>FE!$Q66</f>
        <v>814</v>
      </c>
      <c r="B826" s="509">
        <f>FE!$P66</f>
        <v>5</v>
      </c>
      <c r="C826" s="508" t="str">
        <f>FE!$A66</f>
        <v>730121</v>
      </c>
      <c r="D826" s="510" t="str">
        <f>FE!$B66</f>
        <v>Balogh Csaba</v>
      </c>
      <c r="E826" s="510" t="str">
        <f>FE!$C66</f>
        <v>KATE</v>
      </c>
      <c r="F826" s="508">
        <f>FE!$N66</f>
        <v>5</v>
      </c>
      <c r="G826" s="508">
        <f>FE!$O66</f>
        <v>0</v>
      </c>
      <c r="H826" s="490"/>
    </row>
    <row r="827" spans="1:8" ht="18" customHeight="1" x14ac:dyDescent="0.3">
      <c r="A827" s="508">
        <f>FE!$Q71</f>
        <v>814</v>
      </c>
      <c r="B827" s="509">
        <f>FE!$P71</f>
        <v>5</v>
      </c>
      <c r="C827" s="508" t="str">
        <f>FE!$A71</f>
        <v>9301071</v>
      </c>
      <c r="D827" s="510" t="str">
        <f>FE!$B71</f>
        <v>Balogh Viktor</v>
      </c>
      <c r="E827" s="510" t="str">
        <f>FE!$C71</f>
        <v>Diego SC</v>
      </c>
      <c r="F827" s="508">
        <f>FE!$N71</f>
        <v>5</v>
      </c>
      <c r="G827" s="508">
        <f>FE!$O71</f>
        <v>0</v>
      </c>
      <c r="H827" s="490"/>
    </row>
    <row r="828" spans="1:8" ht="18" customHeight="1" x14ac:dyDescent="0.3">
      <c r="A828" s="508">
        <f>FE!$Q260</f>
        <v>814</v>
      </c>
      <c r="B828" s="509">
        <f>FE!$P260</f>
        <v>5</v>
      </c>
      <c r="C828" s="508" t="str">
        <f>FE!$A260</f>
        <v>110201</v>
      </c>
      <c r="D828" s="510" t="str">
        <f>FE!$B260</f>
        <v>Danis Július</v>
      </c>
      <c r="E828" s="510" t="str">
        <f>FE!$C260</f>
        <v>D.keszi TK</v>
      </c>
      <c r="F828" s="508">
        <f>FE!$N260</f>
        <v>5</v>
      </c>
      <c r="G828" s="508">
        <f>FE!$O260</f>
        <v>0</v>
      </c>
      <c r="H828" s="490"/>
    </row>
    <row r="829" spans="1:8" ht="18" customHeight="1" x14ac:dyDescent="0.3">
      <c r="A829" s="508">
        <f>FE!$Q265</f>
        <v>814</v>
      </c>
      <c r="B829" s="509">
        <f>FE!$P265</f>
        <v>5</v>
      </c>
      <c r="C829" s="508" t="str">
        <f>FE!$A265</f>
        <v>760116</v>
      </c>
      <c r="D829" s="510" t="str">
        <f>FE!$B265</f>
        <v>Deák Sándor</v>
      </c>
      <c r="E829" s="510" t="str">
        <f>FE!$C265</f>
        <v>Gellért SE</v>
      </c>
      <c r="F829" s="508">
        <f>FE!$N265</f>
        <v>5</v>
      </c>
      <c r="G829" s="508">
        <f>FE!$O265</f>
        <v>0</v>
      </c>
      <c r="H829" s="490"/>
    </row>
    <row r="830" spans="1:8" ht="18" customHeight="1" x14ac:dyDescent="0.3">
      <c r="A830" s="508">
        <f>FE!$Q612</f>
        <v>814</v>
      </c>
      <c r="B830" s="509">
        <f>FE!$P612</f>
        <v>5</v>
      </c>
      <c r="C830" s="508">
        <f>FE!$A612</f>
        <v>840105</v>
      </c>
      <c r="D830" s="510" t="str">
        <f>FE!$B612</f>
        <v>Joós Péter</v>
      </c>
      <c r="E830" s="510" t="str">
        <f>FE!$C612</f>
        <v>Építők TK</v>
      </c>
      <c r="F830" s="508">
        <f>FE!$N612</f>
        <v>5</v>
      </c>
      <c r="G830" s="508">
        <f>FE!$O612</f>
        <v>0</v>
      </c>
      <c r="H830" s="490"/>
    </row>
    <row r="831" spans="1:8" ht="18" customHeight="1" x14ac:dyDescent="0.3">
      <c r="A831" s="508">
        <f>FE!$Q716</f>
        <v>814</v>
      </c>
      <c r="B831" s="509">
        <f>FE!$P716</f>
        <v>5</v>
      </c>
      <c r="C831" s="508">
        <f>FE!$A716</f>
        <v>840918</v>
      </c>
      <c r="D831" s="510" t="str">
        <f>FE!$B716</f>
        <v>Kiss Tibor</v>
      </c>
      <c r="E831" s="510" t="str">
        <f>FE!$C716</f>
        <v>B.almádi</v>
      </c>
      <c r="F831" s="508">
        <f>FE!$N716</f>
        <v>5</v>
      </c>
      <c r="G831" s="508">
        <f>FE!$O716</f>
        <v>0</v>
      </c>
      <c r="H831" s="490"/>
    </row>
    <row r="832" spans="1:8" ht="18" customHeight="1" x14ac:dyDescent="0.3">
      <c r="A832" s="508">
        <f>FE!$Q800</f>
        <v>814</v>
      </c>
      <c r="B832" s="509">
        <f>FE!$P800</f>
        <v>5</v>
      </c>
      <c r="C832" s="508" t="str">
        <f>FE!$A800</f>
        <v>661122</v>
      </c>
      <c r="D832" s="510" t="str">
        <f>FE!$B800</f>
        <v>Kováts Zsolt</v>
      </c>
      <c r="E832" s="510" t="str">
        <f>FE!$C800</f>
        <v>Jászapáti</v>
      </c>
      <c r="F832" s="508">
        <f>FE!$N800</f>
        <v>5</v>
      </c>
      <c r="G832" s="508">
        <f>FE!$O800</f>
        <v>0</v>
      </c>
      <c r="H832" s="490"/>
    </row>
    <row r="833" spans="1:8" ht="18" customHeight="1" x14ac:dyDescent="0.3">
      <c r="A833" s="508">
        <f>FE!$Q852</f>
        <v>814</v>
      </c>
      <c r="B833" s="509">
        <f>FE!$P852</f>
        <v>5</v>
      </c>
      <c r="C833" s="508">
        <f>FE!$A852</f>
        <v>740913</v>
      </c>
      <c r="D833" s="510" t="str">
        <f>FE!$B852</f>
        <v>Lencz Balázs</v>
      </c>
      <c r="E833" s="510" t="str">
        <f>FE!$C852</f>
        <v>Hahn TSE</v>
      </c>
      <c r="F833" s="508">
        <f>FE!$N852</f>
        <v>5</v>
      </c>
      <c r="G833" s="508">
        <f>FE!$O852</f>
        <v>0</v>
      </c>
      <c r="H833" s="490"/>
    </row>
    <row r="834" spans="1:8" ht="18" customHeight="1" x14ac:dyDescent="0.3">
      <c r="A834" s="508">
        <f>FE!$Q856</f>
        <v>814</v>
      </c>
      <c r="B834" s="509">
        <f>FE!$P856</f>
        <v>5</v>
      </c>
      <c r="C834" s="508" t="str">
        <f>FE!$A856</f>
        <v>881122</v>
      </c>
      <c r="D834" s="510" t="str">
        <f>FE!$B856</f>
        <v>Lippai Zoltán Gábor</v>
      </c>
      <c r="E834" s="510" t="str">
        <f>FE!$C856</f>
        <v>F.gyarmat</v>
      </c>
      <c r="F834" s="508">
        <f>FE!$N856</f>
        <v>5</v>
      </c>
      <c r="G834" s="508">
        <f>FE!$O856</f>
        <v>0</v>
      </c>
      <c r="H834" s="490"/>
    </row>
    <row r="835" spans="1:8" ht="18" customHeight="1" x14ac:dyDescent="0.3">
      <c r="A835" s="508">
        <f>FE!$Q1007</f>
        <v>814</v>
      </c>
      <c r="B835" s="509">
        <f>FE!$P1007</f>
        <v>5</v>
      </c>
      <c r="C835" s="508" t="str">
        <f>FE!$A1007</f>
        <v>700107</v>
      </c>
      <c r="D835" s="510" t="str">
        <f>FE!$B1007</f>
        <v>Nádasy Gergely</v>
      </c>
      <c r="E835" s="510" t="str">
        <f>FE!$C1007</f>
        <v>SZVUK SE</v>
      </c>
      <c r="F835" s="508">
        <f>FE!$N1007</f>
        <v>5</v>
      </c>
      <c r="G835" s="508">
        <f>FE!$O1007</f>
        <v>0</v>
      </c>
      <c r="H835" s="490"/>
    </row>
    <row r="836" spans="1:8" ht="18" customHeight="1" x14ac:dyDescent="0.3">
      <c r="A836" s="508">
        <f>FE!$Q1051</f>
        <v>814</v>
      </c>
      <c r="B836" s="509">
        <f>FE!$P1051</f>
        <v>5</v>
      </c>
      <c r="C836" s="508" t="str">
        <f>FE!$A1051</f>
        <v>7909110</v>
      </c>
      <c r="D836" s="510" t="str">
        <f>FE!$B1051</f>
        <v>Nino Nieves Joel Alexander</v>
      </c>
      <c r="E836" s="510" t="str">
        <f>FE!$C1051</f>
        <v>KATE</v>
      </c>
      <c r="F836" s="508">
        <f>FE!$N1051</f>
        <v>5</v>
      </c>
      <c r="G836" s="508">
        <f>FE!$O1051</f>
        <v>0</v>
      </c>
      <c r="H836" s="490"/>
    </row>
    <row r="837" spans="1:8" ht="18" customHeight="1" x14ac:dyDescent="0.3">
      <c r="A837" s="508">
        <f>FE!$Q1458</f>
        <v>814</v>
      </c>
      <c r="B837" s="509">
        <f>FE!$P1458</f>
        <v>5</v>
      </c>
      <c r="C837" s="508" t="str">
        <f>FE!$A1458</f>
        <v>8105251</v>
      </c>
      <c r="D837" s="510" t="str">
        <f>FE!$B1458</f>
        <v>Thuróczy Mátyás</v>
      </c>
      <c r="E837" s="510" t="str">
        <f>FE!$C1458</f>
        <v>MAFC</v>
      </c>
      <c r="F837" s="508">
        <f>FE!$N1458</f>
        <v>5</v>
      </c>
      <c r="G837" s="508">
        <f>FE!$O1458</f>
        <v>0</v>
      </c>
      <c r="H837" s="490"/>
    </row>
    <row r="838" spans="1:8" ht="18" customHeight="1" x14ac:dyDescent="0.3">
      <c r="A838" s="508">
        <f>FE!$Q1493</f>
        <v>814</v>
      </c>
      <c r="B838" s="509">
        <f>FE!$P1493</f>
        <v>5</v>
      </c>
      <c r="C838" s="508" t="str">
        <f>FE!$A1493</f>
        <v>0705140</v>
      </c>
      <c r="D838" s="510" t="str">
        <f>FE!$B1493</f>
        <v>Tóth Bence Krisztián</v>
      </c>
      <c r="E838" s="510" t="str">
        <f>FE!$C1493</f>
        <v>Pasarét TK</v>
      </c>
      <c r="F838" s="508">
        <f>FE!$N1493</f>
        <v>5</v>
      </c>
      <c r="G838" s="508">
        <f>FE!$O1493</f>
        <v>0</v>
      </c>
      <c r="H838" s="490"/>
    </row>
    <row r="839" spans="1:8" ht="18" customHeight="1" x14ac:dyDescent="0.3">
      <c r="A839" s="508">
        <f>FE!$Q1299</f>
        <v>814</v>
      </c>
      <c r="B839" s="509">
        <f>FE!$P1299</f>
        <v>5</v>
      </c>
      <c r="C839" s="508" t="str">
        <f>FE!$A1299</f>
        <v>090914</v>
      </c>
      <c r="D839" s="510" t="str">
        <f>FE!$B1299</f>
        <v>Szabó Ákos</v>
      </c>
      <c r="E839" s="510" t="str">
        <f>FE!$C1299</f>
        <v>Tszk Gyula</v>
      </c>
      <c r="F839" s="508">
        <f>FE!$N1299</f>
        <v>5</v>
      </c>
      <c r="G839" s="508">
        <f>FE!$O1299</f>
        <v>0</v>
      </c>
      <c r="H839" s="490"/>
    </row>
    <row r="840" spans="1:8" ht="18" customHeight="1" x14ac:dyDescent="0.3">
      <c r="A840" s="508">
        <f>FE!$Q1318</f>
        <v>814</v>
      </c>
      <c r="B840" s="509">
        <f>FE!$P1318</f>
        <v>5</v>
      </c>
      <c r="C840" s="508" t="str">
        <f>FE!$A1318</f>
        <v>731002</v>
      </c>
      <c r="D840" s="510" t="str">
        <f>FE!$B1318</f>
        <v>Szabó Péter</v>
      </c>
      <c r="E840" s="510" t="str">
        <f>FE!$C1318</f>
        <v>B.almádi</v>
      </c>
      <c r="F840" s="508">
        <f>FE!$N1318</f>
        <v>5</v>
      </c>
      <c r="G840" s="508">
        <f>FE!$O1318</f>
        <v>0</v>
      </c>
      <c r="H840" s="490"/>
    </row>
    <row r="841" spans="1:8" ht="18" customHeight="1" x14ac:dyDescent="0.3">
      <c r="A841" s="508">
        <f>FE!$Q944</f>
        <v>814</v>
      </c>
      <c r="B841" s="509">
        <f>FE!$P944</f>
        <v>5</v>
      </c>
      <c r="C841" s="508" t="str">
        <f>FE!$A944</f>
        <v>070517</v>
      </c>
      <c r="D841" s="510" t="str">
        <f>FE!$B944</f>
        <v>Mező Marcell Gyula</v>
      </c>
      <c r="E841" s="510" t="str">
        <f>FE!$C944</f>
        <v>MTK</v>
      </c>
      <c r="F841" s="508">
        <f>FE!$N944</f>
        <v>5</v>
      </c>
      <c r="G841" s="508">
        <f>FE!$O944</f>
        <v>0</v>
      </c>
      <c r="H841" s="490"/>
    </row>
    <row r="842" spans="1:8" ht="18" customHeight="1" x14ac:dyDescent="0.3">
      <c r="A842" s="508">
        <f>FE!$Q423</f>
        <v>814</v>
      </c>
      <c r="B842" s="509">
        <f>FE!$P423</f>
        <v>5</v>
      </c>
      <c r="C842" s="508" t="str">
        <f>FE!$A423</f>
        <v>1012310</v>
      </c>
      <c r="D842" s="510" t="str">
        <f>FE!$B423</f>
        <v>Giovantsis Noel</v>
      </c>
      <c r="E842" s="510" t="str">
        <f>FE!$C423</f>
        <v>Vasas SC</v>
      </c>
      <c r="F842" s="508">
        <f>FE!$N423</f>
        <v>5</v>
      </c>
      <c r="G842" s="508">
        <f>FE!$O423</f>
        <v>0</v>
      </c>
      <c r="H842" s="490"/>
    </row>
    <row r="843" spans="1:8" ht="18" customHeight="1" x14ac:dyDescent="0.3">
      <c r="A843" s="508">
        <f>FE!$Q1162</f>
        <v>814</v>
      </c>
      <c r="B843" s="509">
        <f>FE!$P1162</f>
        <v>5</v>
      </c>
      <c r="C843" s="508" t="str">
        <f>FE!$A1162</f>
        <v>090518</v>
      </c>
      <c r="D843" s="510" t="str">
        <f>FE!$B1162</f>
        <v>Polgárdy Tamás</v>
      </c>
      <c r="E843" s="510" t="str">
        <f>FE!$C1162</f>
        <v>SVSE</v>
      </c>
      <c r="F843" s="508">
        <f>FE!$N1162</f>
        <v>5</v>
      </c>
      <c r="G843" s="508">
        <f>FE!$O1162</f>
        <v>0</v>
      </c>
      <c r="H843" s="490"/>
    </row>
    <row r="844" spans="1:8" ht="18" customHeight="1" x14ac:dyDescent="0.3">
      <c r="A844" s="508">
        <f>FE!$Q1450</f>
        <v>843</v>
      </c>
      <c r="B844" s="509">
        <f>FE!$P1450</f>
        <v>4</v>
      </c>
      <c r="C844" s="508" t="str">
        <f>FE!$A1450</f>
        <v>0311271</v>
      </c>
      <c r="D844" s="510" t="str">
        <f>FE!$B1450</f>
        <v>Téglás Dávid</v>
      </c>
      <c r="E844" s="510" t="str">
        <f>FE!$C1450</f>
        <v>B.almádi TK</v>
      </c>
      <c r="F844" s="508">
        <f>FE!$N1450</f>
        <v>4</v>
      </c>
      <c r="G844" s="508">
        <f>FE!$O1450</f>
        <v>0</v>
      </c>
      <c r="H844" s="490"/>
    </row>
    <row r="845" spans="1:8" ht="18" customHeight="1" x14ac:dyDescent="0.3">
      <c r="A845" s="508">
        <f>FE!$Q627</f>
        <v>843</v>
      </c>
      <c r="B845" s="509">
        <f>FE!$P627</f>
        <v>4</v>
      </c>
      <c r="C845" s="508" t="str">
        <f>FE!$A627</f>
        <v>680117</v>
      </c>
      <c r="D845" s="510" t="str">
        <f>FE!$B627</f>
        <v>Kaliszky András</v>
      </c>
      <c r="E845" s="510" t="str">
        <f>FE!$C627</f>
        <v>Építők TK</v>
      </c>
      <c r="F845" s="508">
        <f>FE!$N627</f>
        <v>4</v>
      </c>
      <c r="G845" s="508">
        <f>FE!$O627</f>
        <v>0</v>
      </c>
      <c r="H845" s="490"/>
    </row>
    <row r="846" spans="1:8" ht="18" customHeight="1" x14ac:dyDescent="0.3">
      <c r="A846" s="508">
        <f>FE!$Q362</f>
        <v>843</v>
      </c>
      <c r="B846" s="509">
        <f>FE!$P362</f>
        <v>4</v>
      </c>
      <c r="C846" s="508" t="str">
        <f>FE!$A362</f>
        <v>830313</v>
      </c>
      <c r="D846" s="510" t="str">
        <f>FE!$B362</f>
        <v>Fejes Ambrus</v>
      </c>
      <c r="E846" s="510" t="str">
        <f>FE!$C362</f>
        <v>Építők TK</v>
      </c>
      <c r="F846" s="508">
        <f>FE!$N362</f>
        <v>4</v>
      </c>
      <c r="G846" s="508">
        <f>FE!$O362</f>
        <v>0</v>
      </c>
      <c r="H846" s="490"/>
    </row>
    <row r="847" spans="1:8" ht="18" customHeight="1" x14ac:dyDescent="0.3">
      <c r="A847" s="508">
        <f>FE!$Q1449</f>
        <v>843</v>
      </c>
      <c r="B847" s="509">
        <f>FE!$P1449</f>
        <v>4</v>
      </c>
      <c r="C847" s="508" t="str">
        <f>FE!$A1449</f>
        <v>740406</v>
      </c>
      <c r="D847" s="510" t="str">
        <f>FE!$B1449</f>
        <v>Tég Gábor</v>
      </c>
      <c r="E847" s="510" t="str">
        <f>FE!$C1449</f>
        <v>BMTE</v>
      </c>
      <c r="F847" s="508">
        <f>FE!$N1449</f>
        <v>4</v>
      </c>
      <c r="G847" s="508">
        <f>FE!$O1449</f>
        <v>0</v>
      </c>
      <c r="H847" s="490"/>
    </row>
    <row r="848" spans="1:8" ht="18" customHeight="1" x14ac:dyDescent="0.3">
      <c r="A848" s="508">
        <f>FE!$Q624</f>
        <v>843</v>
      </c>
      <c r="B848" s="509">
        <f>FE!$P624</f>
        <v>4</v>
      </c>
      <c r="C848" s="508" t="str">
        <f>FE!$A624</f>
        <v>0409141</v>
      </c>
      <c r="D848" s="510" t="str">
        <f>FE!$B624</f>
        <v>Kákóczki Áron</v>
      </c>
      <c r="E848" s="510" t="str">
        <f>FE!$C624</f>
        <v>MIVAS</v>
      </c>
      <c r="F848" s="508">
        <f>FE!$N624</f>
        <v>4</v>
      </c>
      <c r="G848" s="508">
        <f>FE!$O624</f>
        <v>0</v>
      </c>
      <c r="H848" s="490"/>
    </row>
    <row r="849" spans="1:8" ht="18" customHeight="1" x14ac:dyDescent="0.3">
      <c r="A849" s="508">
        <f>FE!$Q780</f>
        <v>843</v>
      </c>
      <c r="B849" s="509">
        <f>FE!$P780</f>
        <v>4</v>
      </c>
      <c r="C849" s="508" t="str">
        <f>FE!$A780</f>
        <v>070730</v>
      </c>
      <c r="D849" s="510" t="str">
        <f>FE!$B780</f>
        <v>Kovács Dániel</v>
      </c>
      <c r="E849" s="510" t="str">
        <f>FE!$C780</f>
        <v>Viharsarok</v>
      </c>
      <c r="F849" s="508">
        <f>FE!$N780</f>
        <v>4</v>
      </c>
      <c r="G849" s="508">
        <f>FE!$O780</f>
        <v>0</v>
      </c>
      <c r="H849" s="490"/>
    </row>
    <row r="850" spans="1:8" ht="18" customHeight="1" x14ac:dyDescent="0.3">
      <c r="A850" s="508">
        <f>FE!$Q57</f>
        <v>843</v>
      </c>
      <c r="B850" s="509">
        <f>FE!$P57</f>
        <v>4</v>
      </c>
      <c r="C850" s="508" t="str">
        <f>FE!$A57</f>
        <v>770918</v>
      </c>
      <c r="D850" s="510" t="str">
        <f>FE!$B57</f>
        <v>Balázs Gábor</v>
      </c>
      <c r="E850" s="510" t="str">
        <f>FE!$C57</f>
        <v>Bregyó</v>
      </c>
      <c r="F850" s="508">
        <f>FE!$N57</f>
        <v>4</v>
      </c>
      <c r="G850" s="508">
        <f>FE!$O57</f>
        <v>0</v>
      </c>
      <c r="H850" s="490"/>
    </row>
    <row r="851" spans="1:8" ht="18" customHeight="1" x14ac:dyDescent="0.3">
      <c r="A851" s="508">
        <f>FE!$Q124</f>
        <v>843</v>
      </c>
      <c r="B851" s="509">
        <f>FE!$P124</f>
        <v>4</v>
      </c>
      <c r="C851" s="508" t="str">
        <f>FE!$A124</f>
        <v>680728</v>
      </c>
      <c r="D851" s="510" t="str">
        <f>FE!$B124</f>
        <v>Berényi Péter</v>
      </c>
      <c r="E851" s="510" t="str">
        <f>FE!$C124</f>
        <v>Tszk Gyula</v>
      </c>
      <c r="F851" s="508">
        <f>FE!$N124</f>
        <v>4</v>
      </c>
      <c r="G851" s="508">
        <f>FE!$O124</f>
        <v>0</v>
      </c>
      <c r="H851" s="490"/>
    </row>
    <row r="852" spans="1:8" ht="18" customHeight="1" x14ac:dyDescent="0.3">
      <c r="A852" s="508">
        <f>FE!$Q200</f>
        <v>843</v>
      </c>
      <c r="B852" s="509">
        <f>FE!$P200</f>
        <v>4</v>
      </c>
      <c r="C852" s="508" t="str">
        <f>FE!$A200</f>
        <v>930808</v>
      </c>
      <c r="D852" s="510" t="str">
        <f>FE!$B200</f>
        <v>Ciric Aleksandar</v>
      </c>
      <c r="E852" s="510" t="str">
        <f>FE!$C200</f>
        <v>Dél-alföldi TE</v>
      </c>
      <c r="F852" s="508">
        <f>FE!$N200</f>
        <v>4</v>
      </c>
      <c r="G852" s="508">
        <f>FE!$O200</f>
        <v>0</v>
      </c>
      <c r="H852" s="490"/>
    </row>
    <row r="853" spans="1:8" ht="18" customHeight="1" x14ac:dyDescent="0.3">
      <c r="A853" s="508">
        <f>FE!$Q507</f>
        <v>843</v>
      </c>
      <c r="B853" s="509">
        <f>FE!$P507</f>
        <v>4</v>
      </c>
      <c r="C853" s="508" t="str">
        <f>FE!$A507</f>
        <v>970625</v>
      </c>
      <c r="D853" s="510" t="str">
        <f>FE!$B507</f>
        <v>Havasi Róbert</v>
      </c>
      <c r="E853" s="510" t="str">
        <f>FE!$C507</f>
        <v>Tszk Gyula</v>
      </c>
      <c r="F853" s="508">
        <f>FE!$N507</f>
        <v>4</v>
      </c>
      <c r="G853" s="508">
        <f>FE!$O507</f>
        <v>0</v>
      </c>
      <c r="H853" s="490"/>
    </row>
    <row r="854" spans="1:8" ht="18" customHeight="1" x14ac:dyDescent="0.3">
      <c r="A854" s="508">
        <f>FE!$Q623</f>
        <v>843</v>
      </c>
      <c r="B854" s="509">
        <f>FE!$P623</f>
        <v>4</v>
      </c>
      <c r="C854" s="508" t="str">
        <f>FE!$A623</f>
        <v>020211</v>
      </c>
      <c r="D854" s="510" t="str">
        <f>FE!$B623</f>
        <v>Kaibás Benedek Kornél</v>
      </c>
      <c r="E854" s="510" t="str">
        <f>FE!$C623</f>
        <v>Hatvani TCSE</v>
      </c>
      <c r="F854" s="508">
        <f>FE!$N623</f>
        <v>4</v>
      </c>
      <c r="G854" s="508">
        <f>FE!$O623</f>
        <v>0</v>
      </c>
      <c r="H854" s="490"/>
    </row>
    <row r="855" spans="1:8" ht="18" customHeight="1" x14ac:dyDescent="0.3">
      <c r="A855" s="508">
        <f>FE!$Q654</f>
        <v>843</v>
      </c>
      <c r="B855" s="509">
        <f>FE!$P654</f>
        <v>4</v>
      </c>
      <c r="C855" s="508" t="str">
        <f>FE!$A654</f>
        <v>0711150</v>
      </c>
      <c r="D855" s="510" t="str">
        <f>FE!$B654</f>
        <v>Kátay Soma</v>
      </c>
      <c r="E855" s="510" t="str">
        <f>FE!$C654</f>
        <v>Viharsarok</v>
      </c>
      <c r="F855" s="508">
        <f>FE!$N654</f>
        <v>4</v>
      </c>
      <c r="G855" s="508">
        <f>FE!$O654</f>
        <v>0</v>
      </c>
      <c r="H855" s="490"/>
    </row>
    <row r="856" spans="1:8" ht="18" customHeight="1" x14ac:dyDescent="0.3">
      <c r="A856" s="508">
        <f>FE!$Q1252</f>
        <v>843</v>
      </c>
      <c r="B856" s="509">
        <f>FE!$P1252</f>
        <v>4</v>
      </c>
      <c r="C856" s="508" t="str">
        <f>FE!$A1252</f>
        <v>790526</v>
      </c>
      <c r="D856" s="510" t="str">
        <f>FE!$B1252</f>
        <v>Sikos Péter</v>
      </c>
      <c r="E856" s="510" t="str">
        <f>FE!$C1252</f>
        <v>GM Tennis Club</v>
      </c>
      <c r="F856" s="508">
        <f>FE!$N1252</f>
        <v>4</v>
      </c>
      <c r="G856" s="508">
        <f>FE!$O1252</f>
        <v>0</v>
      </c>
      <c r="H856" s="490"/>
    </row>
    <row r="857" spans="1:8" ht="18" customHeight="1" x14ac:dyDescent="0.3">
      <c r="A857" s="508">
        <f>FE!$Q1460</f>
        <v>843</v>
      </c>
      <c r="B857" s="509">
        <f>FE!$P1460</f>
        <v>4</v>
      </c>
      <c r="C857" s="508" t="str">
        <f>FE!$A1460</f>
        <v>710716</v>
      </c>
      <c r="D857" s="510" t="str">
        <f>FE!$B1460</f>
        <v>Tigyi József</v>
      </c>
      <c r="E857" s="510" t="str">
        <f>FE!$C1460</f>
        <v>MEAFC</v>
      </c>
      <c r="F857" s="508">
        <f>FE!$N1460</f>
        <v>4</v>
      </c>
      <c r="G857" s="508">
        <f>FE!$O1460</f>
        <v>0</v>
      </c>
      <c r="H857" s="490"/>
    </row>
    <row r="858" spans="1:8" ht="18" customHeight="1" x14ac:dyDescent="0.3">
      <c r="A858" s="508">
        <f>FE!$Q1554</f>
        <v>843</v>
      </c>
      <c r="B858" s="509">
        <f>FE!$P1554</f>
        <v>4</v>
      </c>
      <c r="C858" s="508" t="str">
        <f>FE!$A1554</f>
        <v>760426</v>
      </c>
      <c r="D858" s="510" t="str">
        <f>FE!$B1554</f>
        <v>Varga Ákos</v>
      </c>
      <c r="E858" s="510" t="str">
        <f>FE!$C1554</f>
        <v>DEAC</v>
      </c>
      <c r="F858" s="508">
        <f>FE!$N1554</f>
        <v>4</v>
      </c>
      <c r="G858" s="508">
        <f>FE!$O1554</f>
        <v>0</v>
      </c>
      <c r="H858" s="490"/>
    </row>
    <row r="859" spans="1:8" ht="18" customHeight="1" x14ac:dyDescent="0.3">
      <c r="A859" s="508">
        <f>FE!$Q1664</f>
        <v>843</v>
      </c>
      <c r="B859" s="509">
        <f>FE!$P1664</f>
        <v>4</v>
      </c>
      <c r="C859" s="508" t="str">
        <f>FE!$A1664</f>
        <v>630223</v>
      </c>
      <c r="D859" s="510" t="str">
        <f>FE!$B1664</f>
        <v>Zsurzsa József dr.</v>
      </c>
      <c r="E859" s="510" t="str">
        <f>FE!$C1664</f>
        <v>Hód TC</v>
      </c>
      <c r="F859" s="508">
        <f>FE!$N1664</f>
        <v>4</v>
      </c>
      <c r="G859" s="508">
        <f>FE!$O1664</f>
        <v>0</v>
      </c>
      <c r="H859" s="490"/>
    </row>
    <row r="860" spans="1:8" ht="18" customHeight="1" x14ac:dyDescent="0.3">
      <c r="A860" s="508">
        <f>FE!$Q1485</f>
        <v>843</v>
      </c>
      <c r="B860" s="509">
        <f>FE!$P1485</f>
        <v>4</v>
      </c>
      <c r="C860" s="508" t="str">
        <f>FE!$A1485</f>
        <v>910713</v>
      </c>
      <c r="D860" s="510" t="str">
        <f>FE!$B1485</f>
        <v>Tóth Ádám</v>
      </c>
      <c r="E860" s="510" t="str">
        <f>FE!$C1485</f>
        <v>SZVTK</v>
      </c>
      <c r="F860" s="508">
        <f>FE!$N1485</f>
        <v>4</v>
      </c>
      <c r="G860" s="508">
        <f>FE!$O1485</f>
        <v>0</v>
      </c>
      <c r="H860" s="490"/>
    </row>
    <row r="861" spans="1:8" ht="18" customHeight="1" x14ac:dyDescent="0.3">
      <c r="A861" s="508">
        <f>FE!$Q887</f>
        <v>843</v>
      </c>
      <c r="B861" s="509">
        <f>FE!$P887</f>
        <v>4</v>
      </c>
      <c r="C861" s="508" t="str">
        <f>FE!$A887</f>
        <v>620622</v>
      </c>
      <c r="D861" s="510" t="str">
        <f>FE!$B887</f>
        <v>Makkai Zsolt</v>
      </c>
      <c r="E861" s="510" t="str">
        <f>FE!$C887</f>
        <v>Barcika TC</v>
      </c>
      <c r="F861" s="508">
        <f>FE!$N887</f>
        <v>4</v>
      </c>
      <c r="G861" s="508">
        <f>FE!$O887</f>
        <v>0</v>
      </c>
      <c r="H861" s="490"/>
    </row>
    <row r="862" spans="1:8" ht="18" customHeight="1" x14ac:dyDescent="0.3">
      <c r="A862" s="508">
        <f>FE!$Q41</f>
        <v>843</v>
      </c>
      <c r="B862" s="509">
        <f>FE!$P41</f>
        <v>4</v>
      </c>
      <c r="C862" s="508" t="str">
        <f>FE!$A41</f>
        <v>9509060</v>
      </c>
      <c r="D862" s="510" t="str">
        <f>FE!$B41</f>
        <v>Bagi Bernát</v>
      </c>
      <c r="E862" s="510" t="str">
        <f>FE!$C41</f>
        <v>Siófoki  Sp.</v>
      </c>
      <c r="F862" s="508">
        <f>FE!$N41</f>
        <v>4</v>
      </c>
      <c r="G862" s="508">
        <f>FE!$O41</f>
        <v>0</v>
      </c>
      <c r="H862" s="490"/>
    </row>
    <row r="863" spans="1:8" ht="18" customHeight="1" x14ac:dyDescent="0.3">
      <c r="A863" s="508">
        <f>FE!$Q739</f>
        <v>862</v>
      </c>
      <c r="B863" s="509">
        <f>FE!$P739</f>
        <v>3</v>
      </c>
      <c r="C863" s="508">
        <f>FE!$A739</f>
        <v>681202</v>
      </c>
      <c r="D863" s="510" t="str">
        <f>FE!$B739</f>
        <v>Kohányi Ferenc</v>
      </c>
      <c r="E863" s="510" t="str">
        <f>FE!$C739</f>
        <v>MIVAS</v>
      </c>
      <c r="F863" s="508">
        <f>FE!$N739</f>
        <v>3</v>
      </c>
      <c r="G863" s="508">
        <f>FE!$O739</f>
        <v>0</v>
      </c>
      <c r="H863" s="490"/>
    </row>
    <row r="864" spans="1:8" ht="18" customHeight="1" x14ac:dyDescent="0.3">
      <c r="A864" s="508">
        <f>FE!$Q395</f>
        <v>862</v>
      </c>
      <c r="B864" s="509">
        <f>FE!$P395</f>
        <v>3</v>
      </c>
      <c r="C864" s="508" t="str">
        <f>FE!$A395</f>
        <v>820625</v>
      </c>
      <c r="D864" s="510" t="str">
        <f>FE!$B395</f>
        <v>Gajárszki Henrik</v>
      </c>
      <c r="E864" s="510" t="str">
        <f>FE!$C395</f>
        <v>M.Telekom</v>
      </c>
      <c r="F864" s="508">
        <f>FE!$N395</f>
        <v>3</v>
      </c>
      <c r="G864" s="508">
        <f>FE!$O395</f>
        <v>0</v>
      </c>
      <c r="H864" s="490"/>
    </row>
    <row r="865" spans="1:8" ht="18" customHeight="1" x14ac:dyDescent="0.3">
      <c r="A865" s="508">
        <f>FE!$Q263</f>
        <v>862</v>
      </c>
      <c r="B865" s="509">
        <f>FE!$P263</f>
        <v>3</v>
      </c>
      <c r="C865" s="508" t="str">
        <f>FE!$A263</f>
        <v>740520</v>
      </c>
      <c r="D865" s="510" t="str">
        <f>FE!$B263</f>
        <v>Dávid Attila</v>
      </c>
      <c r="E865" s="510" t="str">
        <f>FE!$C263</f>
        <v>Hatvani TC</v>
      </c>
      <c r="F865" s="508">
        <f>FE!$N263</f>
        <v>3</v>
      </c>
      <c r="G865" s="508">
        <f>FE!$O263</f>
        <v>0</v>
      </c>
      <c r="H865" s="490"/>
    </row>
    <row r="866" spans="1:8" ht="18" customHeight="1" x14ac:dyDescent="0.3">
      <c r="A866" s="508">
        <f>FE!$Q540</f>
        <v>862</v>
      </c>
      <c r="B866" s="509">
        <f>FE!$P540</f>
        <v>3</v>
      </c>
      <c r="C866" s="508">
        <f>FE!$A540</f>
        <v>7604080</v>
      </c>
      <c r="D866" s="510" t="str">
        <f>FE!$B540</f>
        <v>Hollósi Frigyes</v>
      </c>
      <c r="E866" s="510" t="str">
        <f>FE!$C540</f>
        <v>Pannon SC</v>
      </c>
      <c r="F866" s="508">
        <f>FE!$N540</f>
        <v>3</v>
      </c>
      <c r="G866" s="508">
        <f>FE!$O540</f>
        <v>0</v>
      </c>
      <c r="H866" s="490"/>
    </row>
    <row r="867" spans="1:8" ht="18" customHeight="1" x14ac:dyDescent="0.3">
      <c r="A867" s="508">
        <f>FE!$Q584</f>
        <v>862</v>
      </c>
      <c r="B867" s="509">
        <f>FE!$P584</f>
        <v>3</v>
      </c>
      <c r="C867" s="508" t="str">
        <f>FE!$A584</f>
        <v>0706203</v>
      </c>
      <c r="D867" s="510" t="str">
        <f>FE!$B584</f>
        <v>ifj. Bíró Ádám</v>
      </c>
      <c r="E867" s="510" t="str">
        <f>FE!$C584</f>
        <v>Ász Veszprém</v>
      </c>
      <c r="F867" s="508">
        <f>FE!$N584</f>
        <v>3</v>
      </c>
      <c r="G867" s="508">
        <f>FE!$O584</f>
        <v>0</v>
      </c>
      <c r="H867" s="490"/>
    </row>
    <row r="868" spans="1:8" ht="18" customHeight="1" x14ac:dyDescent="0.3">
      <c r="A868" s="508">
        <f>FE!$Q711</f>
        <v>862</v>
      </c>
      <c r="B868" s="509">
        <f>FE!$P711</f>
        <v>3</v>
      </c>
      <c r="C868" s="508" t="str">
        <f>FE!$A711</f>
        <v>0301310</v>
      </c>
      <c r="D868" s="510" t="str">
        <f>FE!$B711</f>
        <v>Kiss Levente</v>
      </c>
      <c r="E868" s="510" t="str">
        <f>FE!$C711</f>
        <v>Monor SE</v>
      </c>
      <c r="F868" s="508">
        <f>FE!$N711</f>
        <v>3</v>
      </c>
      <c r="G868" s="508">
        <f>FE!$O711</f>
        <v>0</v>
      </c>
      <c r="H868" s="490"/>
    </row>
    <row r="869" spans="1:8" ht="18" customHeight="1" x14ac:dyDescent="0.3">
      <c r="A869" s="508">
        <f>FE!$Q929</f>
        <v>862</v>
      </c>
      <c r="B869" s="509">
        <f>FE!$P929</f>
        <v>3</v>
      </c>
      <c r="C869" s="508" t="str">
        <f>FE!$A929</f>
        <v>680918</v>
      </c>
      <c r="D869" s="510" t="str">
        <f>FE!$B929</f>
        <v>Menyhárt Tibor</v>
      </c>
      <c r="E869" s="510" t="str">
        <f>FE!$C929</f>
        <v>TK Lövő</v>
      </c>
      <c r="F869" s="508">
        <f>FE!$N929</f>
        <v>3</v>
      </c>
      <c r="G869" s="508">
        <f>FE!$O929</f>
        <v>0</v>
      </c>
      <c r="H869" s="490"/>
    </row>
    <row r="870" spans="1:8" ht="18" customHeight="1" x14ac:dyDescent="0.3">
      <c r="A870" s="508">
        <f>FE!$Q1102</f>
        <v>862</v>
      </c>
      <c r="B870" s="509">
        <f>FE!$P1102</f>
        <v>3</v>
      </c>
      <c r="C870" s="508" t="str">
        <f>FE!$A1102</f>
        <v>110101</v>
      </c>
      <c r="D870" s="510" t="str">
        <f>FE!$B1102</f>
        <v>Papp Márton</v>
      </c>
      <c r="E870" s="510" t="str">
        <f>FE!$C1102</f>
        <v>Sólyomszem</v>
      </c>
      <c r="F870" s="508">
        <f>FE!$N1102</f>
        <v>3</v>
      </c>
      <c r="G870" s="508">
        <f>FE!$O1102</f>
        <v>0</v>
      </c>
      <c r="H870" s="490"/>
    </row>
    <row r="871" spans="1:8" ht="18" customHeight="1" x14ac:dyDescent="0.3">
      <c r="A871" s="508">
        <f>FE!$Q1237</f>
        <v>862</v>
      </c>
      <c r="B871" s="509">
        <f>FE!$P1237</f>
        <v>3</v>
      </c>
      <c r="C871" s="508" t="str">
        <f>FE!$A1237</f>
        <v>800802</v>
      </c>
      <c r="D871" s="510" t="str">
        <f>FE!$B1237</f>
        <v>Schuszter Gergely</v>
      </c>
      <c r="E871" s="510" t="str">
        <f>FE!$C1237</f>
        <v>BUTEC</v>
      </c>
      <c r="F871" s="508">
        <f>FE!$N1237</f>
        <v>3</v>
      </c>
      <c r="G871" s="508">
        <f>FE!$O1237</f>
        <v>0</v>
      </c>
      <c r="H871" s="490"/>
    </row>
    <row r="872" spans="1:8" ht="18" customHeight="1" x14ac:dyDescent="0.3">
      <c r="A872" s="508">
        <f>FE!$Q1578</f>
        <v>862</v>
      </c>
      <c r="B872" s="509">
        <f>FE!$P1578</f>
        <v>3</v>
      </c>
      <c r="C872" s="508">
        <f>FE!$A1578</f>
        <v>510823</v>
      </c>
      <c r="D872" s="510" t="str">
        <f>FE!$B1578</f>
        <v>Varga Tamás</v>
      </c>
      <c r="E872" s="510" t="str">
        <f>FE!$C1578</f>
        <v>Bólyi SE</v>
      </c>
      <c r="F872" s="508">
        <f>FE!$N1578</f>
        <v>3</v>
      </c>
      <c r="G872" s="508">
        <f>FE!$O1578</f>
        <v>0</v>
      </c>
      <c r="H872" s="490"/>
    </row>
    <row r="873" spans="1:8" ht="18" customHeight="1" x14ac:dyDescent="0.3">
      <c r="A873" s="508">
        <f>FE!$Q1429</f>
        <v>862</v>
      </c>
      <c r="B873" s="509">
        <f>FE!$P1429</f>
        <v>3</v>
      </c>
      <c r="C873" s="508">
        <f>FE!$A1429</f>
        <v>720321</v>
      </c>
      <c r="D873" s="510" t="str">
        <f>FE!$B1429</f>
        <v>Takács Vilmos</v>
      </c>
      <c r="E873" s="510" t="str">
        <f>FE!$C1429</f>
        <v>TK. Lövő</v>
      </c>
      <c r="F873" s="508">
        <f>FE!$N1429</f>
        <v>3</v>
      </c>
      <c r="G873" s="508">
        <f>FE!$O1429</f>
        <v>0</v>
      </c>
      <c r="H873" s="490"/>
    </row>
    <row r="874" spans="1:8" ht="18" customHeight="1" x14ac:dyDescent="0.3">
      <c r="A874" s="508">
        <f>FE!$Q1620</f>
        <v>862</v>
      </c>
      <c r="B874" s="509">
        <f>FE!$P1620</f>
        <v>3</v>
      </c>
      <c r="C874" s="508" t="str">
        <f>FE!$A1620</f>
        <v>560907</v>
      </c>
      <c r="D874" s="510" t="str">
        <f>FE!$B1620</f>
        <v>Vizi Ferenc</v>
      </c>
      <c r="E874" s="510" t="str">
        <f>FE!$C1620</f>
        <v>Kiskőrös</v>
      </c>
      <c r="F874" s="508">
        <f>FE!$N1620</f>
        <v>3</v>
      </c>
      <c r="G874" s="508">
        <f>FE!$O1620</f>
        <v>0</v>
      </c>
      <c r="H874" s="490"/>
    </row>
    <row r="875" spans="1:8" ht="18" customHeight="1" x14ac:dyDescent="0.3">
      <c r="A875" s="508">
        <f>FE!$Q479</f>
        <v>862</v>
      </c>
      <c r="B875" s="509">
        <f>FE!$P479</f>
        <v>3</v>
      </c>
      <c r="C875" s="508" t="str">
        <f>FE!$A479</f>
        <v>631013</v>
      </c>
      <c r="D875" s="510" t="str">
        <f>FE!$B479</f>
        <v>Hajdu László dr.</v>
      </c>
      <c r="E875" s="510" t="str">
        <f>FE!$C479</f>
        <v>Tszk Gyula</v>
      </c>
      <c r="F875" s="508">
        <f>FE!$N479</f>
        <v>3</v>
      </c>
      <c r="G875" s="508">
        <f>FE!$O479</f>
        <v>0</v>
      </c>
      <c r="H875" s="490"/>
    </row>
    <row r="876" spans="1:8" ht="18" customHeight="1" x14ac:dyDescent="0.3">
      <c r="A876" s="508">
        <f>FE!$Q999</f>
        <v>862</v>
      </c>
      <c r="B876" s="509">
        <f>FE!$P999</f>
        <v>3</v>
      </c>
      <c r="C876" s="508" t="str">
        <f>FE!$A999</f>
        <v>691222</v>
      </c>
      <c r="D876" s="510" t="str">
        <f>FE!$B999</f>
        <v>Mrsan György</v>
      </c>
      <c r="E876" s="510" t="str">
        <f>FE!$C999</f>
        <v>Szarvasi TC</v>
      </c>
      <c r="F876" s="508">
        <f>FE!$N999</f>
        <v>3</v>
      </c>
      <c r="G876" s="508">
        <f>FE!$O999</f>
        <v>0</v>
      </c>
      <c r="H876" s="490"/>
    </row>
    <row r="877" spans="1:8" ht="18" customHeight="1" x14ac:dyDescent="0.3">
      <c r="A877" s="508">
        <f>FE!$Q1122</f>
        <v>862</v>
      </c>
      <c r="B877" s="509">
        <f>FE!$P1122</f>
        <v>3</v>
      </c>
      <c r="C877" s="508" t="str">
        <f>FE!$A1122</f>
        <v>630930</v>
      </c>
      <c r="D877" s="510" t="str">
        <f>FE!$B1122</f>
        <v>Peiker Tamás</v>
      </c>
      <c r="E877" s="510" t="str">
        <f>FE!$C1122</f>
        <v>Rudabánya</v>
      </c>
      <c r="F877" s="508">
        <f>FE!$N1122</f>
        <v>3</v>
      </c>
      <c r="G877" s="508">
        <f>FE!$O1122</f>
        <v>0</v>
      </c>
      <c r="H877" s="490"/>
    </row>
    <row r="878" spans="1:8" ht="18" customHeight="1" x14ac:dyDescent="0.3">
      <c r="A878" s="508">
        <f>FE!$Q43</f>
        <v>862</v>
      </c>
      <c r="B878" s="509">
        <f>FE!$P43</f>
        <v>3</v>
      </c>
      <c r="C878" s="508" t="str">
        <f>FE!$A43</f>
        <v>950112</v>
      </c>
      <c r="D878" s="510" t="str">
        <f>FE!$B43</f>
        <v>Bagoly Péter</v>
      </c>
      <c r="E878" s="510" t="str">
        <f>FE!$C43</f>
        <v>Rudabánya</v>
      </c>
      <c r="F878" s="508">
        <f>FE!$N43</f>
        <v>3</v>
      </c>
      <c r="G878" s="508">
        <f>FE!$O43</f>
        <v>0</v>
      </c>
      <c r="H878" s="490"/>
    </row>
    <row r="879" spans="1:8" ht="18" customHeight="1" x14ac:dyDescent="0.3">
      <c r="A879" s="508">
        <f>FE!$Q68</f>
        <v>862</v>
      </c>
      <c r="B879" s="509">
        <f>FE!$P68</f>
        <v>3</v>
      </c>
      <c r="C879" s="508" t="str">
        <f>FE!$A68</f>
        <v>820812</v>
      </c>
      <c r="D879" s="510" t="str">
        <f>FE!$B68</f>
        <v>Balogh Máté</v>
      </c>
      <c r="E879" s="510" t="str">
        <f>FE!$C68</f>
        <v>Muschkétás TC</v>
      </c>
      <c r="F879" s="508">
        <f>FE!$N68</f>
        <v>3</v>
      </c>
      <c r="G879" s="508">
        <f>FE!$O68</f>
        <v>0</v>
      </c>
      <c r="H879" s="490"/>
    </row>
    <row r="880" spans="1:8" ht="18" customHeight="1" x14ac:dyDescent="0.3">
      <c r="A880" s="508">
        <f>FE!$Q306</f>
        <v>862</v>
      </c>
      <c r="B880" s="509">
        <f>FE!$P306</f>
        <v>3</v>
      </c>
      <c r="C880" s="508" t="str">
        <f>FE!$A306</f>
        <v>950203</v>
      </c>
      <c r="D880" s="510" t="str">
        <f>FE!$B306</f>
        <v>Dudás Márton</v>
      </c>
      <c r="E880" s="510" t="str">
        <f>FE!$C306</f>
        <v>Balassagyarmat</v>
      </c>
      <c r="F880" s="508">
        <f>FE!$N306</f>
        <v>3</v>
      </c>
      <c r="G880" s="508">
        <f>FE!$O306</f>
        <v>0</v>
      </c>
      <c r="H880" s="490"/>
    </row>
    <row r="881" spans="1:8" ht="18" customHeight="1" x14ac:dyDescent="0.3">
      <c r="A881" s="508">
        <f>FE!$Q369</f>
        <v>862</v>
      </c>
      <c r="B881" s="509">
        <f>FE!$P369</f>
        <v>3</v>
      </c>
      <c r="C881" s="508" t="str">
        <f>FE!$A369</f>
        <v>080816</v>
      </c>
      <c r="D881" s="510" t="str">
        <f>FE!$B369</f>
        <v>Fischer Zalán Ferenc</v>
      </c>
      <c r="E881" s="510" t="str">
        <f>FE!$C369</f>
        <v>Budaörs SC</v>
      </c>
      <c r="F881" s="508">
        <f>FE!$N369</f>
        <v>3</v>
      </c>
      <c r="G881" s="508">
        <f>FE!$O369</f>
        <v>0</v>
      </c>
      <c r="H881" s="490"/>
    </row>
    <row r="882" spans="1:8" ht="18" customHeight="1" x14ac:dyDescent="0.3">
      <c r="A882" s="508">
        <f>FE!$Q373</f>
        <v>862</v>
      </c>
      <c r="B882" s="509">
        <f>FE!$P373</f>
        <v>3</v>
      </c>
      <c r="C882" s="508" t="str">
        <f>FE!$A373</f>
        <v>910626</v>
      </c>
      <c r="D882" s="510" t="str">
        <f>FE!$B373</f>
        <v>Fodor Tamás</v>
      </c>
      <c r="E882" s="510" t="str">
        <f>FE!$C373</f>
        <v>GM TC</v>
      </c>
      <c r="F882" s="508">
        <f>FE!$N373</f>
        <v>3</v>
      </c>
      <c r="G882" s="508">
        <f>FE!$O373</f>
        <v>0</v>
      </c>
      <c r="H882" s="490"/>
    </row>
    <row r="883" spans="1:8" ht="18" customHeight="1" x14ac:dyDescent="0.3">
      <c r="A883" s="508">
        <f>FE!$Q393</f>
        <v>862</v>
      </c>
      <c r="B883" s="509">
        <f>FE!$P393</f>
        <v>3</v>
      </c>
      <c r="C883" s="508" t="str">
        <f>FE!$A393</f>
        <v>9910011</v>
      </c>
      <c r="D883" s="510" t="str">
        <f>FE!$B393</f>
        <v>Gábor Lénárd</v>
      </c>
      <c r="E883" s="510" t="str">
        <f>FE!$C393</f>
        <v>GM TC</v>
      </c>
      <c r="F883" s="508">
        <f>FE!$N393</f>
        <v>3</v>
      </c>
      <c r="G883" s="508">
        <f>FE!$O393</f>
        <v>0</v>
      </c>
      <c r="H883" s="490"/>
    </row>
    <row r="884" spans="1:8" ht="18" customHeight="1" x14ac:dyDescent="0.3">
      <c r="A884" s="508">
        <f>FE!$Q421</f>
        <v>862</v>
      </c>
      <c r="B884" s="509">
        <f>FE!$P421</f>
        <v>3</v>
      </c>
      <c r="C884" s="508" t="str">
        <f>FE!$A421</f>
        <v>040428</v>
      </c>
      <c r="D884" s="510" t="str">
        <f>FE!$B421</f>
        <v>Ghidán Boldizsár</v>
      </c>
      <c r="E884" s="510" t="str">
        <f>FE!$C421</f>
        <v>Ludovika SE</v>
      </c>
      <c r="F884" s="508">
        <f>FE!$N421</f>
        <v>3</v>
      </c>
      <c r="G884" s="508">
        <f>FE!$O421</f>
        <v>0</v>
      </c>
      <c r="H884" s="490"/>
    </row>
    <row r="885" spans="1:8" ht="18" customHeight="1" x14ac:dyDescent="0.3">
      <c r="A885" s="508">
        <f>FE!$Q496</f>
        <v>862</v>
      </c>
      <c r="B885" s="509">
        <f>FE!$P496</f>
        <v>3</v>
      </c>
      <c r="C885" s="508" t="str">
        <f>FE!$A496</f>
        <v>9903191</v>
      </c>
      <c r="D885" s="510" t="str">
        <f>FE!$B496</f>
        <v>Hanzély Mark</v>
      </c>
      <c r="E885" s="510" t="str">
        <f>FE!$C496</f>
        <v>Molnár TA</v>
      </c>
      <c r="F885" s="508">
        <f>FE!$N496</f>
        <v>3</v>
      </c>
      <c r="G885" s="508">
        <f>FE!$O496</f>
        <v>0</v>
      </c>
      <c r="H885" s="490"/>
    </row>
    <row r="886" spans="1:8" ht="18" customHeight="1" x14ac:dyDescent="0.3">
      <c r="A886" s="508">
        <f>FE!$Q520</f>
        <v>862</v>
      </c>
      <c r="B886" s="509">
        <f>FE!$P520</f>
        <v>3</v>
      </c>
      <c r="C886" s="508">
        <f>FE!$A520</f>
        <v>7507251</v>
      </c>
      <c r="D886" s="510" t="str">
        <f>FE!$B520</f>
        <v>Herbai Máté</v>
      </c>
      <c r="E886" s="510" t="str">
        <f>FE!$C520</f>
        <v>Manufaktúra</v>
      </c>
      <c r="F886" s="508">
        <f>FE!$N520</f>
        <v>3</v>
      </c>
      <c r="G886" s="508">
        <f>FE!$O520</f>
        <v>0</v>
      </c>
      <c r="H886" s="490"/>
    </row>
    <row r="887" spans="1:8" ht="18" customHeight="1" x14ac:dyDescent="0.3">
      <c r="A887" s="508">
        <f>FE!$Q548</f>
        <v>862</v>
      </c>
      <c r="B887" s="509">
        <f>FE!$P548</f>
        <v>3</v>
      </c>
      <c r="C887" s="508">
        <f>FE!$A548</f>
        <v>780129</v>
      </c>
      <c r="D887" s="510" t="str">
        <f>FE!$B548</f>
        <v>Hortyi Balázs</v>
      </c>
      <c r="E887" s="510" t="str">
        <f>FE!$C548</f>
        <v>Kiskút</v>
      </c>
      <c r="F887" s="508">
        <f>FE!$N548</f>
        <v>3</v>
      </c>
      <c r="G887" s="508">
        <f>FE!$O548</f>
        <v>0</v>
      </c>
      <c r="H887" s="490"/>
    </row>
    <row r="888" spans="1:8" ht="18" customHeight="1" x14ac:dyDescent="0.3">
      <c r="A888" s="508">
        <f>FE!$Q658</f>
        <v>862</v>
      </c>
      <c r="B888" s="509">
        <f>FE!$P658</f>
        <v>3</v>
      </c>
      <c r="C888" s="508" t="str">
        <f>FE!$A658</f>
        <v>770928</v>
      </c>
      <c r="D888" s="510" t="str">
        <f>FE!$B658</f>
        <v>Kecskeméti Zoltán</v>
      </c>
      <c r="E888" s="510" t="str">
        <f>FE!$C658</f>
        <v>KATE</v>
      </c>
      <c r="F888" s="508">
        <f>FE!$N658</f>
        <v>3</v>
      </c>
      <c r="G888" s="508">
        <f>FE!$O658</f>
        <v>0</v>
      </c>
      <c r="H888" s="490"/>
    </row>
    <row r="889" spans="1:8" ht="18" customHeight="1" x14ac:dyDescent="0.3">
      <c r="A889" s="508">
        <f>FE!$Q706</f>
        <v>862</v>
      </c>
      <c r="B889" s="509">
        <f>FE!$P706</f>
        <v>3</v>
      </c>
      <c r="C889" s="508" t="str">
        <f>FE!$A706</f>
        <v>8708140</v>
      </c>
      <c r="D889" s="510" t="str">
        <f>FE!$B706</f>
        <v>Kiss Gergely</v>
      </c>
      <c r="E889" s="510" t="str">
        <f>FE!$C706</f>
        <v>VESC</v>
      </c>
      <c r="F889" s="508">
        <f>FE!$N706</f>
        <v>3</v>
      </c>
      <c r="G889" s="508">
        <f>FE!$O706</f>
        <v>0</v>
      </c>
      <c r="H889" s="490"/>
    </row>
    <row r="890" spans="1:8" ht="18" customHeight="1" x14ac:dyDescent="0.3">
      <c r="A890" s="508">
        <f>FE!$Q709</f>
        <v>862</v>
      </c>
      <c r="B890" s="509">
        <f>FE!$P709</f>
        <v>3</v>
      </c>
      <c r="C890" s="508" t="str">
        <f>FE!$A709</f>
        <v>780916</v>
      </c>
      <c r="D890" s="510" t="str">
        <f>FE!$B709</f>
        <v>Kiss Konrád</v>
      </c>
      <c r="E890" s="510" t="str">
        <f>FE!$C709</f>
        <v>PTC</v>
      </c>
      <c r="F890" s="508">
        <f>FE!$N709</f>
        <v>3</v>
      </c>
      <c r="G890" s="508">
        <f>FE!$O709</f>
        <v>0</v>
      </c>
      <c r="H890" s="490"/>
    </row>
    <row r="891" spans="1:8" ht="18" customHeight="1" x14ac:dyDescent="0.3">
      <c r="A891" s="508">
        <f>FE!$Q777</f>
        <v>862</v>
      </c>
      <c r="B891" s="509">
        <f>FE!$P777</f>
        <v>3</v>
      </c>
      <c r="C891" s="508" t="str">
        <f>FE!$A777</f>
        <v>790315</v>
      </c>
      <c r="D891" s="510" t="str">
        <f>FE!$B777</f>
        <v>Kovács Barnabás</v>
      </c>
      <c r="E891" s="510" t="str">
        <f>FE!$C777</f>
        <v>Okos Tenisz</v>
      </c>
      <c r="F891" s="508">
        <f>FE!$N777</f>
        <v>3</v>
      </c>
      <c r="G891" s="508">
        <f>FE!$O777</f>
        <v>0</v>
      </c>
      <c r="H891" s="490"/>
    </row>
    <row r="892" spans="1:8" ht="18" customHeight="1" x14ac:dyDescent="0.3">
      <c r="A892" s="508">
        <f>FE!$Q1184</f>
        <v>862</v>
      </c>
      <c r="B892" s="509">
        <f>FE!$P1184</f>
        <v>3</v>
      </c>
      <c r="C892" s="508" t="str">
        <f>FE!$A1184</f>
        <v>660415</v>
      </c>
      <c r="D892" s="510" t="str">
        <f>FE!$B1184</f>
        <v>Rák Péter dr.</v>
      </c>
      <c r="E892" s="510" t="str">
        <f>FE!$C1184</f>
        <v>Szinvai TM</v>
      </c>
      <c r="F892" s="508">
        <f>FE!$N1184</f>
        <v>3</v>
      </c>
      <c r="G892" s="508">
        <f>FE!$O1184</f>
        <v>0</v>
      </c>
      <c r="H892" s="490"/>
    </row>
    <row r="893" spans="1:8" ht="18" customHeight="1" x14ac:dyDescent="0.3">
      <c r="A893" s="508">
        <f>FE!$Q1289</f>
        <v>862</v>
      </c>
      <c r="B893" s="509">
        <f>FE!$P1289</f>
        <v>3</v>
      </c>
      <c r="C893" s="508" t="str">
        <f>FE!$A1289</f>
        <v>751006</v>
      </c>
      <c r="D893" s="510" t="str">
        <f>FE!$B1289</f>
        <v>Süle Ervin</v>
      </c>
      <c r="E893" s="510" t="str">
        <f>FE!$C1289</f>
        <v>Pápai TC</v>
      </c>
      <c r="F893" s="508">
        <f>FE!$N1289</f>
        <v>3</v>
      </c>
      <c r="G893" s="508">
        <f>FE!$O1289</f>
        <v>0</v>
      </c>
      <c r="H893" s="490"/>
    </row>
    <row r="894" spans="1:8" ht="18" customHeight="1" x14ac:dyDescent="0.3">
      <c r="A894" s="508">
        <f>FE!$Q1492</f>
        <v>862</v>
      </c>
      <c r="B894" s="509">
        <f>FE!$P1492</f>
        <v>3</v>
      </c>
      <c r="C894" s="508" t="str">
        <f>FE!$A1492</f>
        <v>641205</v>
      </c>
      <c r="D894" s="510" t="str">
        <f>FE!$B1492</f>
        <v>Tóth Béla</v>
      </c>
      <c r="E894" s="510" t="str">
        <f>FE!$C1492</f>
        <v>Dél-alföld</v>
      </c>
      <c r="F894" s="508">
        <f>FE!$N1492</f>
        <v>3</v>
      </c>
      <c r="G894" s="508">
        <f>FE!$O1492</f>
        <v>0</v>
      </c>
      <c r="H894" s="490"/>
    </row>
    <row r="895" spans="1:8" ht="18" customHeight="1" x14ac:dyDescent="0.3">
      <c r="A895" s="508">
        <f>FE!$Q1501</f>
        <v>862</v>
      </c>
      <c r="B895" s="509">
        <f>FE!$P1501</f>
        <v>3</v>
      </c>
      <c r="C895" s="508" t="str">
        <f>FE!$A1501</f>
        <v>540404</v>
      </c>
      <c r="D895" s="510" t="str">
        <f>FE!$B1501</f>
        <v>Tóth József</v>
      </c>
      <c r="E895" s="510" t="str">
        <f>FE!$C1501</f>
        <v>TK Lövő</v>
      </c>
      <c r="F895" s="508">
        <f>FE!$N1501</f>
        <v>3</v>
      </c>
      <c r="G895" s="508">
        <f>FE!$O1501</f>
        <v>0</v>
      </c>
      <c r="H895" s="490"/>
    </row>
    <row r="896" spans="1:8" ht="18" customHeight="1" x14ac:dyDescent="0.3">
      <c r="A896" s="508">
        <f>FE!$Q1514</f>
        <v>862</v>
      </c>
      <c r="B896" s="509">
        <f>FE!$P1514</f>
        <v>3</v>
      </c>
      <c r="C896" s="508" t="str">
        <f>FE!$A1514</f>
        <v>110123</v>
      </c>
      <c r="D896" s="510" t="str">
        <f>FE!$B1514</f>
        <v>Tóth Vid</v>
      </c>
      <c r="E896" s="510" t="str">
        <f>FE!$C1514</f>
        <v>Viharsarok</v>
      </c>
      <c r="F896" s="508">
        <f>FE!$N1514</f>
        <v>3</v>
      </c>
      <c r="G896" s="508">
        <f>FE!$O1514</f>
        <v>0</v>
      </c>
      <c r="H896" s="490"/>
    </row>
    <row r="897" spans="1:8" ht="18" customHeight="1" x14ac:dyDescent="0.3">
      <c r="A897" s="508">
        <f>FE!$Q1597</f>
        <v>862</v>
      </c>
      <c r="B897" s="509">
        <f>FE!$P1597</f>
        <v>3</v>
      </c>
      <c r="C897" s="508" t="str">
        <f>FE!$A1597</f>
        <v>750808</v>
      </c>
      <c r="D897" s="510" t="str">
        <f>FE!$B1597</f>
        <v>Veczán Krisztián</v>
      </c>
      <c r="E897" s="510" t="str">
        <f>FE!$C1597</f>
        <v>MEAFC</v>
      </c>
      <c r="F897" s="508">
        <f>FE!$N1597</f>
        <v>3</v>
      </c>
      <c r="G897" s="508">
        <f>FE!$O1597</f>
        <v>0</v>
      </c>
      <c r="H897" s="490"/>
    </row>
    <row r="898" spans="1:8" ht="18" customHeight="1" x14ac:dyDescent="0.3">
      <c r="A898" s="508">
        <f>FE!$Q1653</f>
        <v>862</v>
      </c>
      <c r="B898" s="509">
        <f>FE!$P1653</f>
        <v>3</v>
      </c>
      <c r="C898" s="508" t="str">
        <f>FE!$A1653</f>
        <v>0902100</v>
      </c>
      <c r="D898" s="510" t="str">
        <f>FE!$B1653</f>
        <v>Zérczi Regő</v>
      </c>
      <c r="E898" s="510" t="str">
        <f>FE!$C1653</f>
        <v>B.gyarmat</v>
      </c>
      <c r="F898" s="508">
        <f>FE!$N1653</f>
        <v>3</v>
      </c>
      <c r="G898" s="508">
        <f>FE!$O1653</f>
        <v>0</v>
      </c>
      <c r="H898" s="490"/>
    </row>
    <row r="899" spans="1:8" ht="18" customHeight="1" x14ac:dyDescent="0.3">
      <c r="A899" s="508">
        <f>FE!$Q1655</f>
        <v>862</v>
      </c>
      <c r="B899" s="509">
        <f>FE!$P1655</f>
        <v>3</v>
      </c>
      <c r="C899" s="508" t="str">
        <f>FE!$A1655</f>
        <v>9906030</v>
      </c>
      <c r="D899" s="510" t="str">
        <f>FE!$B1655</f>
        <v>Zimmermann Ádám</v>
      </c>
      <c r="E899" s="510" t="str">
        <f>FE!$C1655</f>
        <v>Bregyó TSE</v>
      </c>
      <c r="F899" s="508">
        <f>FE!$N1655</f>
        <v>3</v>
      </c>
      <c r="G899" s="508">
        <f>FE!$O1655</f>
        <v>0</v>
      </c>
      <c r="H899" s="490"/>
    </row>
    <row r="900" spans="1:8" ht="18" customHeight="1" x14ac:dyDescent="0.3">
      <c r="A900" s="508">
        <f>FE!$Q442</f>
        <v>862</v>
      </c>
      <c r="B900" s="509">
        <f>FE!$P442</f>
        <v>3</v>
      </c>
      <c r="C900" s="508" t="str">
        <f>FE!$A442</f>
        <v>770627</v>
      </c>
      <c r="D900" s="510" t="str">
        <f>FE!$B442</f>
        <v>Grósz Ferenc</v>
      </c>
      <c r="E900" s="510" t="str">
        <f>FE!$C442</f>
        <v>Szalai Barna TC</v>
      </c>
      <c r="F900" s="508">
        <f>FE!$N442</f>
        <v>3</v>
      </c>
      <c r="G900" s="508">
        <f>FE!$O442</f>
        <v>0</v>
      </c>
      <c r="H900" s="490"/>
    </row>
    <row r="901" spans="1:8" ht="18" customHeight="1" x14ac:dyDescent="0.3">
      <c r="A901" s="508">
        <f>FE!$Q55</f>
        <v>862</v>
      </c>
      <c r="B901" s="509">
        <f>FE!$P55</f>
        <v>3</v>
      </c>
      <c r="C901" s="508" t="str">
        <f>FE!$A55</f>
        <v>990204</v>
      </c>
      <c r="D901" s="510" t="str">
        <f>FE!$B55</f>
        <v>Balázs Bence Ferenc</v>
      </c>
      <c r="E901" s="510" t="str">
        <f>FE!$C55</f>
        <v>ZTE</v>
      </c>
      <c r="F901" s="508">
        <f>FE!$N55</f>
        <v>3</v>
      </c>
      <c r="G901" s="508">
        <f>FE!$O55</f>
        <v>0</v>
      </c>
      <c r="H901" s="490"/>
    </row>
    <row r="902" spans="1:8" ht="18" customHeight="1" x14ac:dyDescent="0.3">
      <c r="A902" s="508">
        <f>FE!$Q866</f>
        <v>862</v>
      </c>
      <c r="B902" s="509">
        <f>FE!$P866</f>
        <v>3</v>
      </c>
      <c r="C902" s="508" t="str">
        <f>FE!$A866</f>
        <v>790718</v>
      </c>
      <c r="D902" s="510" t="str">
        <f>FE!$B866</f>
        <v>Lovász Attila</v>
      </c>
      <c r="E902" s="510" t="str">
        <f>FE!$C866</f>
        <v>KATE</v>
      </c>
      <c r="F902" s="508">
        <f>FE!$N866</f>
        <v>3</v>
      </c>
      <c r="G902" s="508">
        <f>FE!$O866</f>
        <v>0</v>
      </c>
      <c r="H902" s="490"/>
    </row>
    <row r="903" spans="1:8" ht="18" customHeight="1" x14ac:dyDescent="0.3">
      <c r="A903" s="508">
        <f>FE!$Q330</f>
        <v>862</v>
      </c>
      <c r="B903" s="509">
        <f>FE!$P330</f>
        <v>3</v>
      </c>
      <c r="C903" s="508">
        <f>FE!$A330</f>
        <v>780401</v>
      </c>
      <c r="D903" s="510" t="str">
        <f>FE!$B330</f>
        <v>Erdei Krisztián Zoltán</v>
      </c>
      <c r="E903" s="510" t="str">
        <f>FE!$C330</f>
        <v>Bregyó TSE</v>
      </c>
      <c r="F903" s="508">
        <f>FE!$N330</f>
        <v>3</v>
      </c>
      <c r="G903" s="508">
        <f>FE!$O330</f>
        <v>0</v>
      </c>
      <c r="H903" s="490"/>
    </row>
    <row r="904" spans="1:8" ht="18" customHeight="1" x14ac:dyDescent="0.3">
      <c r="A904" s="508">
        <f>FE!$Q445</f>
        <v>862</v>
      </c>
      <c r="B904" s="509">
        <f>FE!$P445</f>
        <v>3</v>
      </c>
      <c r="C904" s="508" t="str">
        <f>FE!$A445</f>
        <v>600624</v>
      </c>
      <c r="D904" s="510" t="str">
        <f>FE!$B445</f>
        <v>Gruner Zoltán</v>
      </c>
      <c r="E904" s="510" t="str">
        <f>FE!$C445</f>
        <v>Szarvasi TC</v>
      </c>
      <c r="F904" s="508">
        <f>FE!$N445</f>
        <v>3</v>
      </c>
      <c r="G904" s="508">
        <f>FE!$O445</f>
        <v>0</v>
      </c>
      <c r="H904" s="490"/>
    </row>
    <row r="905" spans="1:8" ht="18" customHeight="1" x14ac:dyDescent="0.3">
      <c r="A905" s="508">
        <f>FE!$Q477</f>
        <v>862</v>
      </c>
      <c r="B905" s="509">
        <f>FE!$P477</f>
        <v>3</v>
      </c>
      <c r="C905" s="508" t="str">
        <f>FE!$A477</f>
        <v>610201</v>
      </c>
      <c r="D905" s="510" t="str">
        <f>FE!$B477</f>
        <v>Hajdú József</v>
      </c>
      <c r="E905" s="510" t="str">
        <f>FE!$C477</f>
        <v>Szegedi VTK</v>
      </c>
      <c r="F905" s="508">
        <f>FE!$N477</f>
        <v>3</v>
      </c>
      <c r="G905" s="508">
        <f>FE!$O477</f>
        <v>0</v>
      </c>
      <c r="H905" s="490"/>
    </row>
    <row r="906" spans="1:8" ht="18" customHeight="1" x14ac:dyDescent="0.3">
      <c r="A906" s="508">
        <f>FE!$Q618</f>
        <v>862</v>
      </c>
      <c r="B906" s="509">
        <f>FE!$P618</f>
        <v>3</v>
      </c>
      <c r="C906" s="508" t="str">
        <f>FE!$A618</f>
        <v>850922</v>
      </c>
      <c r="D906" s="510" t="str">
        <f>FE!$B618</f>
        <v>Juhász Tamás</v>
      </c>
      <c r="E906" s="510" t="str">
        <f>FE!$C618</f>
        <v>KVTK</v>
      </c>
      <c r="F906" s="508">
        <f>FE!$N618</f>
        <v>3</v>
      </c>
      <c r="G906" s="508">
        <f>FE!$O618</f>
        <v>0</v>
      </c>
      <c r="H906" s="490"/>
    </row>
    <row r="907" spans="1:8" ht="18" customHeight="1" x14ac:dyDescent="0.3">
      <c r="A907" s="508">
        <f>FE!$Q964</f>
        <v>862</v>
      </c>
      <c r="B907" s="509">
        <f>FE!$P964</f>
        <v>3</v>
      </c>
      <c r="C907" s="508">
        <f>FE!$A964</f>
        <v>830619</v>
      </c>
      <c r="D907" s="510" t="str">
        <f>FE!$B964</f>
        <v>Mocsai Zoltán dr.</v>
      </c>
      <c r="E907" s="510" t="str">
        <f>FE!$C964</f>
        <v>KATE</v>
      </c>
      <c r="F907" s="508">
        <f>FE!$N964</f>
        <v>3</v>
      </c>
      <c r="G907" s="508">
        <f>FE!$O964</f>
        <v>0</v>
      </c>
      <c r="H907" s="490"/>
    </row>
    <row r="908" spans="1:8" ht="18" customHeight="1" x14ac:dyDescent="0.3">
      <c r="A908" s="508">
        <f>FE!$Q1061</f>
        <v>862</v>
      </c>
      <c r="B908" s="509">
        <f>FE!$P1061</f>
        <v>3</v>
      </c>
      <c r="C908" s="508" t="str">
        <f>FE!$A1061</f>
        <v>790418</v>
      </c>
      <c r="D908" s="510" t="str">
        <f>FE!$B1061</f>
        <v>Nyúl Szabolcs</v>
      </c>
      <c r="E908" s="510" t="str">
        <f>FE!$C1061</f>
        <v>Pécs VTC</v>
      </c>
      <c r="F908" s="508">
        <f>FE!$N1061</f>
        <v>3</v>
      </c>
      <c r="G908" s="508">
        <f>FE!$O1061</f>
        <v>0</v>
      </c>
      <c r="H908" s="490"/>
    </row>
    <row r="909" spans="1:8" ht="18" customHeight="1" x14ac:dyDescent="0.3">
      <c r="A909" s="508">
        <f>FE!$Q1147</f>
        <v>862</v>
      </c>
      <c r="B909" s="509">
        <f>FE!$P1147</f>
        <v>3</v>
      </c>
      <c r="C909" s="508">
        <f>FE!$A1147</f>
        <v>660809</v>
      </c>
      <c r="D909" s="510" t="str">
        <f>FE!$B1147</f>
        <v>Pintér Jenő</v>
      </c>
      <c r="E909" s="510" t="str">
        <f>FE!$C1147</f>
        <v>Ball City SE</v>
      </c>
      <c r="F909" s="508">
        <f>FE!$N1147</f>
        <v>3</v>
      </c>
      <c r="G909" s="508">
        <f>FE!$O1147</f>
        <v>0</v>
      </c>
      <c r="H909" s="490"/>
    </row>
    <row r="910" spans="1:8" ht="18" customHeight="1" x14ac:dyDescent="0.3">
      <c r="A910" s="508">
        <f>FE!$Q1194</f>
        <v>862</v>
      </c>
      <c r="B910" s="509">
        <f>FE!$P1194</f>
        <v>3</v>
      </c>
      <c r="C910" s="508" t="str">
        <f>FE!$A1194</f>
        <v>080419</v>
      </c>
      <c r="D910" s="510" t="str">
        <f>FE!$B1194</f>
        <v>Rem Zsolt</v>
      </c>
      <c r="E910" s="510" t="str">
        <f>FE!$C1194</f>
        <v>MIVAS</v>
      </c>
      <c r="F910" s="508">
        <f>FE!$N1194</f>
        <v>3</v>
      </c>
      <c r="G910" s="508">
        <f>FE!$O1194</f>
        <v>0</v>
      </c>
      <c r="H910" s="490"/>
    </row>
    <row r="911" spans="1:8" ht="18" customHeight="1" x14ac:dyDescent="0.3">
      <c r="A911" s="508">
        <f>FE!$Q1360</f>
        <v>862</v>
      </c>
      <c r="B911" s="509">
        <f>FE!$P1360</f>
        <v>3</v>
      </c>
      <c r="C911" s="508" t="str">
        <f>FE!$A1360</f>
        <v>6610250</v>
      </c>
      <c r="D911" s="510" t="str">
        <f>FE!$B1360</f>
        <v>Szelezsán Róbert dr.</v>
      </c>
      <c r="E911" s="510" t="str">
        <f>FE!$C1360</f>
        <v>Tszk Gyula</v>
      </c>
      <c r="F911" s="508">
        <f>FE!$N1360</f>
        <v>3</v>
      </c>
      <c r="G911" s="508">
        <f>FE!$O1360</f>
        <v>0</v>
      </c>
      <c r="H911" s="490"/>
    </row>
    <row r="912" spans="1:8" ht="18" customHeight="1" x14ac:dyDescent="0.3">
      <c r="A912" s="508">
        <f>FE!$Q5</f>
        <v>862</v>
      </c>
      <c r="B912" s="509">
        <f>FE!$P5</f>
        <v>3</v>
      </c>
      <c r="C912" s="508" t="str">
        <f>FE!$A5</f>
        <v>030809</v>
      </c>
      <c r="D912" s="510" t="str">
        <f>FE!$B5</f>
        <v>Ács Levente</v>
      </c>
      <c r="E912" s="510" t="str">
        <f>FE!$C5</f>
        <v>Szegedi VTK</v>
      </c>
      <c r="F912" s="508">
        <f>FE!$N5</f>
        <v>3</v>
      </c>
      <c r="G912" s="508">
        <f>FE!$O5</f>
        <v>0</v>
      </c>
      <c r="H912" s="490"/>
    </row>
    <row r="913" spans="1:8" ht="18" customHeight="1" x14ac:dyDescent="0.3">
      <c r="A913" s="508">
        <f>FE!$Q305</f>
        <v>862</v>
      </c>
      <c r="B913" s="509">
        <f>FE!$P305</f>
        <v>3</v>
      </c>
      <c r="C913" s="508" t="str">
        <f>FE!$A305</f>
        <v>630919</v>
      </c>
      <c r="D913" s="510" t="str">
        <f>FE!$B305</f>
        <v>Dubai Miklós</v>
      </c>
      <c r="E913" s="510" t="str">
        <f>FE!$C305</f>
        <v>DMTK</v>
      </c>
      <c r="F913" s="508">
        <f>FE!$N305</f>
        <v>3</v>
      </c>
      <c r="G913" s="508">
        <f>FE!$O305</f>
        <v>0</v>
      </c>
      <c r="H913" s="490"/>
    </row>
    <row r="914" spans="1:8" ht="18" customHeight="1" x14ac:dyDescent="0.3">
      <c r="A914" s="508">
        <f>FE!$Q390</f>
        <v>862</v>
      </c>
      <c r="B914" s="509">
        <f>FE!$P390</f>
        <v>3</v>
      </c>
      <c r="C914" s="508" t="str">
        <f>FE!$A390</f>
        <v>8306200</v>
      </c>
      <c r="D914" s="510" t="str">
        <f>FE!$B390</f>
        <v>Fülöp László</v>
      </c>
      <c r="E914" s="510" t="str">
        <f>FE!$C390</f>
        <v>Pápai TC</v>
      </c>
      <c r="F914" s="508">
        <f>FE!$N390</f>
        <v>3</v>
      </c>
      <c r="G914" s="508">
        <f>FE!$O390</f>
        <v>0</v>
      </c>
      <c r="H914" s="490"/>
    </row>
    <row r="915" spans="1:8" ht="18" customHeight="1" x14ac:dyDescent="0.3">
      <c r="A915" s="508">
        <f>FE!$Q537</f>
        <v>862</v>
      </c>
      <c r="B915" s="509">
        <f>FE!$P537</f>
        <v>3</v>
      </c>
      <c r="C915" s="508" t="str">
        <f>FE!$A537</f>
        <v>980617</v>
      </c>
      <c r="D915" s="510" t="str">
        <f>FE!$B537</f>
        <v>Hodoniczki Ádám</v>
      </c>
      <c r="E915" s="510" t="str">
        <f>FE!$C537</f>
        <v>Szegedi VTK</v>
      </c>
      <c r="F915" s="508">
        <f>FE!$N537</f>
        <v>3</v>
      </c>
      <c r="G915" s="508">
        <f>FE!$O537</f>
        <v>0</v>
      </c>
      <c r="H915" s="490"/>
    </row>
    <row r="916" spans="1:8" ht="18" customHeight="1" x14ac:dyDescent="0.3">
      <c r="A916" s="508">
        <f>FE!$Q690</f>
        <v>862</v>
      </c>
      <c r="B916" s="509">
        <f>FE!$P690</f>
        <v>3</v>
      </c>
      <c r="C916" s="508" t="str">
        <f>FE!$A690</f>
        <v>7207080</v>
      </c>
      <c r="D916" s="510" t="str">
        <f>FE!$B690</f>
        <v>Király Zsolt</v>
      </c>
      <c r="E916" s="510" t="str">
        <f>FE!$C690</f>
        <v>GM Tennis Club</v>
      </c>
      <c r="F916" s="508">
        <f>FE!$N690</f>
        <v>3</v>
      </c>
      <c r="G916" s="508">
        <f>FE!$O690</f>
        <v>0</v>
      </c>
      <c r="H916" s="490"/>
    </row>
    <row r="917" spans="1:8" ht="18" customHeight="1" x14ac:dyDescent="0.3">
      <c r="A917" s="508">
        <f>FE!$Q801</f>
        <v>862</v>
      </c>
      <c r="B917" s="509">
        <f>FE!$P801</f>
        <v>3</v>
      </c>
      <c r="C917" s="508" t="str">
        <f>FE!$A801</f>
        <v>0906012</v>
      </c>
      <c r="D917" s="510" t="str">
        <f>FE!$B801</f>
        <v>Kövér Márk</v>
      </c>
      <c r="E917" s="510" t="str">
        <f>FE!$C801</f>
        <v>Molnár TA</v>
      </c>
      <c r="F917" s="508">
        <f>FE!$N801</f>
        <v>3</v>
      </c>
      <c r="G917" s="508">
        <f>FE!$O801</f>
        <v>0</v>
      </c>
      <c r="H917" s="490"/>
    </row>
    <row r="918" spans="1:8" ht="18" customHeight="1" x14ac:dyDescent="0.3">
      <c r="A918" s="508">
        <f>FE!$Q849</f>
        <v>862</v>
      </c>
      <c r="B918" s="509">
        <f>FE!$P849</f>
        <v>3</v>
      </c>
      <c r="C918" s="508" t="str">
        <f>FE!$A849</f>
        <v>771211</v>
      </c>
      <c r="D918" s="510" t="str">
        <f>FE!$B849</f>
        <v>Lebek László</v>
      </c>
      <c r="E918" s="510" t="str">
        <f>FE!$C849</f>
        <v>Open TV</v>
      </c>
      <c r="F918" s="508">
        <f>FE!$N849</f>
        <v>3</v>
      </c>
      <c r="G918" s="508">
        <f>FE!$O849</f>
        <v>0</v>
      </c>
      <c r="H918" s="490"/>
    </row>
    <row r="919" spans="1:8" ht="18" customHeight="1" x14ac:dyDescent="0.3">
      <c r="A919" s="508">
        <f>FE!$Q1214</f>
        <v>862</v>
      </c>
      <c r="B919" s="509">
        <f>FE!$P1214</f>
        <v>3</v>
      </c>
      <c r="C919" s="508" t="str">
        <f>FE!$A1214</f>
        <v>680901</v>
      </c>
      <c r="D919" s="510" t="str">
        <f>FE!$B1214</f>
        <v>Sándor Norbert</v>
      </c>
      <c r="E919" s="510" t="str">
        <f>FE!$C1214</f>
        <v>Bregyó TSE</v>
      </c>
      <c r="F919" s="508">
        <f>FE!$N1214</f>
        <v>3</v>
      </c>
      <c r="G919" s="508">
        <f>FE!$O1214</f>
        <v>0</v>
      </c>
      <c r="H919" s="490"/>
    </row>
    <row r="920" spans="1:8" ht="18" customHeight="1" x14ac:dyDescent="0.3">
      <c r="A920" s="508">
        <f>FE!$Q1077</f>
        <v>862</v>
      </c>
      <c r="B920" s="509">
        <f>FE!$P1077</f>
        <v>3</v>
      </c>
      <c r="C920" s="508" t="str">
        <f>FE!$A1077</f>
        <v>8211090</v>
      </c>
      <c r="D920" s="510" t="str">
        <f>FE!$B1077</f>
        <v>Packosz Nikiforosz Róbert dr.</v>
      </c>
      <c r="E920" s="510" t="str">
        <f>FE!$C1077</f>
        <v>Evopro</v>
      </c>
      <c r="F920" s="508">
        <f>FE!$N1077</f>
        <v>3</v>
      </c>
      <c r="G920" s="508">
        <f>FE!$O1077</f>
        <v>0</v>
      </c>
      <c r="H920" s="490"/>
    </row>
    <row r="921" spans="1:8" ht="18" customHeight="1" x14ac:dyDescent="0.3">
      <c r="A921" s="508">
        <f>FE!$Q1594</f>
        <v>862</v>
      </c>
      <c r="B921" s="509">
        <f>FE!$P1594</f>
        <v>3</v>
      </c>
      <c r="C921" s="508" t="str">
        <f>FE!$A1594</f>
        <v>850830</v>
      </c>
      <c r="D921" s="510" t="str">
        <f>FE!$B1594</f>
        <v>Vass Péter</v>
      </c>
      <c r="E921" s="510" t="str">
        <f>FE!$C1594</f>
        <v>Kiskőrös</v>
      </c>
      <c r="F921" s="508">
        <f>FE!$N1594</f>
        <v>3</v>
      </c>
      <c r="G921" s="508">
        <f>FE!$O1594</f>
        <v>0</v>
      </c>
      <c r="H921" s="490"/>
    </row>
    <row r="922" spans="1:8" ht="18" customHeight="1" x14ac:dyDescent="0.3">
      <c r="A922" s="508">
        <f>FE!$Q6</f>
        <v>862</v>
      </c>
      <c r="B922" s="509">
        <f>FE!$P6</f>
        <v>3</v>
      </c>
      <c r="C922" s="508" t="str">
        <f>FE!$A6</f>
        <v>0703070</v>
      </c>
      <c r="D922" s="510" t="str">
        <f>FE!$B6</f>
        <v>Ádány Lóránt</v>
      </c>
      <c r="E922" s="510" t="str">
        <f>FE!$C6</f>
        <v>Városmajor</v>
      </c>
      <c r="F922" s="508">
        <f>FE!$N6</f>
        <v>3</v>
      </c>
      <c r="G922" s="508">
        <f>FE!$O6</f>
        <v>0</v>
      </c>
      <c r="H922" s="490"/>
    </row>
    <row r="923" spans="1:8" ht="18" customHeight="1" x14ac:dyDescent="0.3">
      <c r="A923" s="508">
        <f>FE!$Q69</f>
        <v>862</v>
      </c>
      <c r="B923" s="509">
        <f>FE!$P69</f>
        <v>3</v>
      </c>
      <c r="C923" s="508" t="str">
        <f>FE!$A69</f>
        <v>700109</v>
      </c>
      <c r="D923" s="510" t="str">
        <f>FE!$B69</f>
        <v>Balogh Mihály</v>
      </c>
      <c r="E923" s="510" t="str">
        <f>FE!$C69</f>
        <v>Ball City SE</v>
      </c>
      <c r="F923" s="508">
        <f>FE!$N69</f>
        <v>3</v>
      </c>
      <c r="G923" s="508">
        <f>FE!$O69</f>
        <v>0</v>
      </c>
      <c r="H923" s="490"/>
    </row>
    <row r="924" spans="1:8" ht="18" customHeight="1" x14ac:dyDescent="0.3">
      <c r="A924" s="508">
        <f>FE!$Q746</f>
        <v>862</v>
      </c>
      <c r="B924" s="509">
        <f>FE!$P746</f>
        <v>3</v>
      </c>
      <c r="C924" s="508" t="str">
        <f>FE!$A746</f>
        <v>850505</v>
      </c>
      <c r="D924" s="510" t="str">
        <f>FE!$B746</f>
        <v>Kollár László</v>
      </c>
      <c r="E924" s="510" t="str">
        <f>FE!$C746</f>
        <v>AMC</v>
      </c>
      <c r="F924" s="508">
        <f>FE!$N746</f>
        <v>3</v>
      </c>
      <c r="G924" s="508">
        <f>FE!$O746</f>
        <v>0</v>
      </c>
      <c r="H924" s="490"/>
    </row>
    <row r="925" spans="1:8" ht="18" customHeight="1" x14ac:dyDescent="0.3">
      <c r="A925" s="508">
        <f>FE!$Q872</f>
        <v>862</v>
      </c>
      <c r="B925" s="509">
        <f>FE!$P872</f>
        <v>3</v>
      </c>
      <c r="C925" s="508" t="str">
        <f>FE!$A872</f>
        <v>9808160</v>
      </c>
      <c r="D925" s="510" t="str">
        <f>FE!$B872</f>
        <v>Maczy-Kő Benedek</v>
      </c>
      <c r="E925" s="510" t="str">
        <f>FE!$C872</f>
        <v>Ludovika SE</v>
      </c>
      <c r="F925" s="508">
        <f>FE!$N872</f>
        <v>3</v>
      </c>
      <c r="G925" s="508">
        <f>FE!$O872</f>
        <v>0</v>
      </c>
      <c r="H925" s="490"/>
    </row>
    <row r="926" spans="1:8" ht="18" customHeight="1" x14ac:dyDescent="0.3">
      <c r="A926" s="508">
        <f>FE!$Q985</f>
        <v>862</v>
      </c>
      <c r="B926" s="509">
        <f>FE!$P985</f>
        <v>3</v>
      </c>
      <c r="C926" s="508" t="str">
        <f>FE!$A985</f>
        <v>870401</v>
      </c>
      <c r="D926" s="510" t="str">
        <f>FE!$B985</f>
        <v>Molnár Róbert Dr.</v>
      </c>
      <c r="E926" s="510" t="str">
        <f>FE!$C985</f>
        <v>A Mozgó Cívisért</v>
      </c>
      <c r="F926" s="508">
        <f>FE!$N985</f>
        <v>3</v>
      </c>
      <c r="G926" s="508">
        <f>FE!$O985</f>
        <v>0</v>
      </c>
      <c r="H926" s="490"/>
    </row>
    <row r="927" spans="1:8" ht="18" customHeight="1" x14ac:dyDescent="0.3">
      <c r="A927" s="508">
        <f>FE!$Q912</f>
        <v>862</v>
      </c>
      <c r="B927" s="509">
        <f>FE!$P912</f>
        <v>3</v>
      </c>
      <c r="C927" s="508" t="str">
        <f>FE!$A912</f>
        <v>660217</v>
      </c>
      <c r="D927" s="510" t="str">
        <f>FE!$B912</f>
        <v>Martonosi András</v>
      </c>
      <c r="E927" s="510" t="str">
        <f>FE!$C912</f>
        <v>Ball City SE</v>
      </c>
      <c r="F927" s="508">
        <f>FE!$N912</f>
        <v>3</v>
      </c>
      <c r="G927" s="508">
        <f>FE!$O912</f>
        <v>0</v>
      </c>
      <c r="H927" s="490"/>
    </row>
    <row r="928" spans="1:8" ht="18" customHeight="1" x14ac:dyDescent="0.3">
      <c r="A928" s="508">
        <f>FE!$Q930</f>
        <v>862</v>
      </c>
      <c r="B928" s="509">
        <f>FE!$P930</f>
        <v>3</v>
      </c>
      <c r="C928" s="508" t="str">
        <f>FE!$A930</f>
        <v>110818</v>
      </c>
      <c r="D928" s="510" t="str">
        <f>FE!$B930</f>
        <v>Mészáros Barna</v>
      </c>
      <c r="E928" s="510" t="str">
        <f>FE!$C930</f>
        <v>Okos Tenisz</v>
      </c>
      <c r="F928" s="508">
        <f>FE!$N930</f>
        <v>3</v>
      </c>
      <c r="G928" s="508">
        <f>FE!$O930</f>
        <v>0</v>
      </c>
      <c r="H928" s="490"/>
    </row>
    <row r="929" spans="1:8" ht="18" customHeight="1" x14ac:dyDescent="0.3">
      <c r="A929" s="508">
        <f>FE!$Q702</f>
        <v>862</v>
      </c>
      <c r="B929" s="509">
        <f>FE!$P702</f>
        <v>3</v>
      </c>
      <c r="C929" s="508" t="str">
        <f>FE!$A702</f>
        <v>920202</v>
      </c>
      <c r="D929" s="510" t="str">
        <f>FE!$B702</f>
        <v>Kiss Ákos</v>
      </c>
      <c r="E929" s="510" t="str">
        <f>FE!$C702</f>
        <v>AMC</v>
      </c>
      <c r="F929" s="508">
        <f>FE!$N702</f>
        <v>3</v>
      </c>
      <c r="G929" s="508">
        <f>FE!$O702</f>
        <v>0</v>
      </c>
      <c r="H929" s="490"/>
    </row>
    <row r="930" spans="1:8" ht="18" customHeight="1" x14ac:dyDescent="0.3">
      <c r="A930" s="508">
        <f>FE!$Q1220</f>
        <v>862</v>
      </c>
      <c r="B930" s="509">
        <f>FE!$P1220</f>
        <v>3</v>
      </c>
      <c r="C930" s="508" t="str">
        <f>FE!$A1220</f>
        <v>0812270</v>
      </c>
      <c r="D930" s="510" t="str">
        <f>FE!$B1220</f>
        <v>Sárkány Ákos</v>
      </c>
      <c r="E930" s="510" t="str">
        <f>FE!$C1220</f>
        <v>SZVUK</v>
      </c>
      <c r="F930" s="508">
        <f>FE!$N1220</f>
        <v>3</v>
      </c>
      <c r="G930" s="508">
        <f>FE!$O1220</f>
        <v>0</v>
      </c>
      <c r="H930" s="490"/>
    </row>
    <row r="931" spans="1:8" ht="18" customHeight="1" x14ac:dyDescent="0.3">
      <c r="A931" s="508">
        <f>FE!$Q1219</f>
        <v>930</v>
      </c>
      <c r="B931" s="509">
        <f>FE!$P1219</f>
        <v>2</v>
      </c>
      <c r="C931" s="508" t="str">
        <f>FE!$A1219</f>
        <v>8712130</v>
      </c>
      <c r="D931" s="510" t="str">
        <f>FE!$B1219</f>
        <v xml:space="preserve">Sári Dániel </v>
      </c>
      <c r="E931" s="510" t="str">
        <f>FE!$C1219</f>
        <v>Ludovika SE</v>
      </c>
      <c r="F931" s="508">
        <f>FE!$N1219</f>
        <v>2</v>
      </c>
      <c r="G931" s="508">
        <f>FE!$O1219</f>
        <v>0</v>
      </c>
      <c r="H931" s="490"/>
    </row>
    <row r="932" spans="1:8" ht="18" customHeight="1" x14ac:dyDescent="0.3">
      <c r="A932" s="508">
        <f>FE!$Q632</f>
        <v>930</v>
      </c>
      <c r="B932" s="509">
        <f>FE!$P632</f>
        <v>2</v>
      </c>
      <c r="C932" s="508" t="str">
        <f>FE!$A632</f>
        <v>000910</v>
      </c>
      <c r="D932" s="510" t="str">
        <f>FE!$B632</f>
        <v>Kalocsa Zoltán Mihály</v>
      </c>
      <c r="E932" s="510" t="str">
        <f>FE!$C632</f>
        <v>MozGo SE</v>
      </c>
      <c r="F932" s="508">
        <f>FE!$N632</f>
        <v>2</v>
      </c>
      <c r="G932" s="508">
        <f>FE!$O632</f>
        <v>0</v>
      </c>
      <c r="H932" s="490"/>
    </row>
    <row r="933" spans="1:8" ht="18" customHeight="1" x14ac:dyDescent="0.3">
      <c r="A933" s="508">
        <f>FE!$Q617</f>
        <v>930</v>
      </c>
      <c r="B933" s="509">
        <f>FE!$P617</f>
        <v>2</v>
      </c>
      <c r="C933" s="508" t="str">
        <f>FE!$A617</f>
        <v>1009171</v>
      </c>
      <c r="D933" s="510" t="str">
        <f>FE!$B617</f>
        <v>Juhász Márton</v>
      </c>
      <c r="E933" s="510" t="str">
        <f>FE!$C617</f>
        <v>Bíbic</v>
      </c>
      <c r="F933" s="508">
        <f>FE!$N617</f>
        <v>2</v>
      </c>
      <c r="G933" s="508">
        <f>FE!$O617</f>
        <v>0</v>
      </c>
      <c r="H933" s="490"/>
    </row>
    <row r="934" spans="1:8" ht="18" customHeight="1" x14ac:dyDescent="0.3">
      <c r="A934" s="508">
        <f>FE!$Q1248</f>
        <v>933</v>
      </c>
      <c r="B934" s="509">
        <f>FE!$P1248</f>
        <v>1</v>
      </c>
      <c r="C934" s="508" t="str">
        <f>FE!$A1248</f>
        <v>9903300</v>
      </c>
      <c r="D934" s="510" t="str">
        <f>FE!$B1248</f>
        <v>Seres Bence Géza</v>
      </c>
      <c r="E934" s="510" t="str">
        <f>FE!$C1248</f>
        <v>Top Sport</v>
      </c>
      <c r="F934" s="508">
        <f>FE!$N1248</f>
        <v>1</v>
      </c>
      <c r="G934" s="508">
        <f>FE!$O1248</f>
        <v>0</v>
      </c>
      <c r="H934" s="490"/>
    </row>
    <row r="935" spans="1:8" ht="18" customHeight="1" x14ac:dyDescent="0.3">
      <c r="A935" s="508">
        <f>FE!$Q1556</f>
        <v>933</v>
      </c>
      <c r="B935" s="509">
        <f>FE!$P1556</f>
        <v>1</v>
      </c>
      <c r="C935" s="508">
        <f>FE!$A1556</f>
        <v>751122</v>
      </c>
      <c r="D935" s="510" t="str">
        <f>FE!$B1556</f>
        <v>Varga Ákos Ciprián</v>
      </c>
      <c r="E935" s="510" t="str">
        <f>FE!$C1556</f>
        <v>PVTC</v>
      </c>
      <c r="F935" s="508">
        <f>FE!$N1556</f>
        <v>1</v>
      </c>
      <c r="G935" s="508">
        <f>FE!$O1556</f>
        <v>0</v>
      </c>
      <c r="H935" s="490"/>
    </row>
    <row r="936" spans="1:8" ht="18" customHeight="1" x14ac:dyDescent="0.3">
      <c r="A936" s="508">
        <f>FE!$Q1608</f>
        <v>933</v>
      </c>
      <c r="B936" s="509">
        <f>FE!$P1608</f>
        <v>1</v>
      </c>
      <c r="C936" s="508" t="str">
        <f>FE!$A1608</f>
        <v>0211260</v>
      </c>
      <c r="D936" s="510" t="str">
        <f>FE!$B1608</f>
        <v>Vidéki Marcell</v>
      </c>
      <c r="E936" s="510" t="str">
        <f>FE!$C1608</f>
        <v>KVTK</v>
      </c>
      <c r="F936" s="508">
        <f>FE!$N1608</f>
        <v>1</v>
      </c>
      <c r="G936" s="508">
        <f>FE!$O1608</f>
        <v>0</v>
      </c>
      <c r="H936" s="490"/>
    </row>
    <row r="937" spans="1:8" ht="18" customHeight="1" x14ac:dyDescent="0.3">
      <c r="A937" s="508">
        <f>FE!$Q1505</f>
        <v>933</v>
      </c>
      <c r="B937" s="509">
        <f>FE!$P1505</f>
        <v>1</v>
      </c>
      <c r="C937" s="508" t="str">
        <f>FE!$A1505</f>
        <v>050303</v>
      </c>
      <c r="D937" s="510" t="str">
        <f>FE!$B1505</f>
        <v>Tóth Márton</v>
      </c>
      <c r="E937" s="510" t="str">
        <f>FE!$C1505</f>
        <v>Ludovika SE</v>
      </c>
      <c r="F937" s="508">
        <f>FE!$N1505</f>
        <v>1</v>
      </c>
      <c r="G937" s="508">
        <f>FE!$O1505</f>
        <v>0</v>
      </c>
      <c r="H937" s="490"/>
    </row>
    <row r="938" spans="1:8" ht="18" customHeight="1" x14ac:dyDescent="0.3">
      <c r="A938" s="508">
        <f>FE!$Q915</f>
        <v>933</v>
      </c>
      <c r="B938" s="509">
        <f>FE!$P915</f>
        <v>1</v>
      </c>
      <c r="C938" s="508" t="str">
        <f>FE!$A915</f>
        <v>011205</v>
      </c>
      <c r="D938" s="510" t="str">
        <f>FE!$B915</f>
        <v>Máté Dominik</v>
      </c>
      <c r="E938" s="510" t="str">
        <f>FE!$C915</f>
        <v>DEAC</v>
      </c>
      <c r="F938" s="508">
        <f>FE!$N915</f>
        <v>1</v>
      </c>
      <c r="G938" s="508">
        <f>FE!$O915</f>
        <v>0</v>
      </c>
      <c r="H938" s="490"/>
    </row>
    <row r="939" spans="1:8" ht="18" customHeight="1" x14ac:dyDescent="0.3">
      <c r="A939" s="508">
        <f>FE!$Q923</f>
        <v>933</v>
      </c>
      <c r="B939" s="509">
        <f>FE!$P923</f>
        <v>1</v>
      </c>
      <c r="C939" s="508">
        <f>FE!$A923</f>
        <v>940409</v>
      </c>
      <c r="D939" s="510" t="str">
        <f>FE!$B923</f>
        <v>Matkó Zoltán</v>
      </c>
      <c r="E939" s="510" t="str">
        <f>FE!$C923</f>
        <v>DEAC</v>
      </c>
      <c r="F939" s="508">
        <f>FE!$N923</f>
        <v>1</v>
      </c>
      <c r="G939" s="508">
        <f>FE!$O923</f>
        <v>0</v>
      </c>
      <c r="H939" s="490"/>
    </row>
    <row r="940" spans="1:8" ht="18" customHeight="1" x14ac:dyDescent="0.3">
      <c r="A940" s="508">
        <f>FE!$Q18</f>
        <v>933</v>
      </c>
      <c r="B940" s="509">
        <f>FE!$P18</f>
        <v>1</v>
      </c>
      <c r="C940" s="508" t="str">
        <f>FE!$A18</f>
        <v>080903</v>
      </c>
      <c r="D940" s="510" t="str">
        <f>FE!$B18</f>
        <v>Alt Ádám</v>
      </c>
      <c r="E940" s="510" t="str">
        <f>FE!$C18</f>
        <v>TSZSK Gyula</v>
      </c>
      <c r="F940" s="508">
        <f>FE!$N18</f>
        <v>1</v>
      </c>
      <c r="G940" s="508">
        <f>FE!$O18</f>
        <v>0</v>
      </c>
      <c r="H940" s="490"/>
    </row>
    <row r="941" spans="1:8" ht="18" customHeight="1" x14ac:dyDescent="0.3">
      <c r="A941" s="508">
        <f>FE!$Q29</f>
        <v>933</v>
      </c>
      <c r="B941" s="509">
        <f>FE!$P29</f>
        <v>1</v>
      </c>
      <c r="C941" s="508" t="str">
        <f>FE!$A29</f>
        <v>000924</v>
      </c>
      <c r="D941" s="510" t="str">
        <f>FE!$B29</f>
        <v>Antalfi Bence</v>
      </c>
      <c r="E941" s="510" t="str">
        <f>FE!$C29</f>
        <v>Szentes TK</v>
      </c>
      <c r="F941" s="508">
        <f>FE!$N29</f>
        <v>1</v>
      </c>
      <c r="G941" s="508">
        <f>FE!$O29</f>
        <v>0</v>
      </c>
      <c r="H941" s="490"/>
    </row>
    <row r="942" spans="1:8" ht="18" customHeight="1" x14ac:dyDescent="0.3">
      <c r="A942" s="508">
        <f>FE!$Q873</f>
        <v>933</v>
      </c>
      <c r="B942" s="509">
        <f>FE!$P873</f>
        <v>1</v>
      </c>
      <c r="C942" s="508" t="str">
        <f>FE!$A873</f>
        <v>0810020</v>
      </c>
      <c r="D942" s="510" t="str">
        <f>FE!$B873</f>
        <v>Madar Vince</v>
      </c>
      <c r="E942" s="510" t="str">
        <f>FE!$C873</f>
        <v>Pasarét TK</v>
      </c>
      <c r="F942" s="508">
        <f>FE!$N873</f>
        <v>1</v>
      </c>
      <c r="G942" s="508">
        <f>FE!$O873</f>
        <v>0</v>
      </c>
      <c r="H942" s="490"/>
    </row>
    <row r="943" spans="1:8" ht="18" customHeight="1" x14ac:dyDescent="0.3">
      <c r="A943" s="508">
        <f>FE!$Q1515</f>
        <v>933</v>
      </c>
      <c r="B943" s="509">
        <f>FE!$P1515</f>
        <v>1</v>
      </c>
      <c r="C943" s="508" t="str">
        <f>FE!$A1515</f>
        <v>110212</v>
      </c>
      <c r="D943" s="510" t="str">
        <f>FE!$B1515</f>
        <v>Tóth Vilmos Péter</v>
      </c>
      <c r="E943" s="510" t="str">
        <f>FE!$C1515</f>
        <v>Alfa TI</v>
      </c>
      <c r="F943" s="508">
        <f>FE!$N1515</f>
        <v>1</v>
      </c>
      <c r="G943" s="508">
        <f>FE!$O1515</f>
        <v>0</v>
      </c>
      <c r="H943" s="490"/>
    </row>
    <row r="944" spans="1:8" ht="18" customHeight="1" x14ac:dyDescent="0.3">
      <c r="A944" s="508">
        <f>FE!$Q1601</f>
        <v>933</v>
      </c>
      <c r="B944" s="509">
        <f>FE!$P1601</f>
        <v>1</v>
      </c>
      <c r="C944" s="508" t="str">
        <f>FE!$A1601</f>
        <v>921023</v>
      </c>
      <c r="D944" s="510" t="str">
        <f>FE!$B1601</f>
        <v>Velkey Ambrus</v>
      </c>
      <c r="E944" s="510" t="str">
        <f>FE!$C1601</f>
        <v>AMC</v>
      </c>
      <c r="F944" s="508">
        <f>FE!$N1601</f>
        <v>1</v>
      </c>
      <c r="G944" s="508">
        <f>FE!$O1601</f>
        <v>0</v>
      </c>
      <c r="H944" s="490"/>
    </row>
    <row r="945" spans="1:8" ht="18" customHeight="1" x14ac:dyDescent="0.3">
      <c r="A945" s="508">
        <f>FE!$Q1126</f>
        <v>933</v>
      </c>
      <c r="B945" s="509">
        <f>FE!$P1126</f>
        <v>1</v>
      </c>
      <c r="C945" s="508" t="str">
        <f>FE!$A1126</f>
        <v>071204</v>
      </c>
      <c r="D945" s="510" t="str">
        <f>FE!$B1126</f>
        <v>Perjési András</v>
      </c>
      <c r="E945" s="510" t="str">
        <f>FE!$C1126</f>
        <v>Ten.Műhely</v>
      </c>
      <c r="F945" s="508">
        <f>FE!$N1126</f>
        <v>1</v>
      </c>
      <c r="G945" s="508">
        <f>FE!$O1126</f>
        <v>0</v>
      </c>
      <c r="H945" s="490"/>
    </row>
    <row r="946" spans="1:8" ht="18" customHeight="1" x14ac:dyDescent="0.3">
      <c r="A946" s="508">
        <f>FE!$Q91</f>
        <v>933</v>
      </c>
      <c r="B946" s="509">
        <f>FE!$P91</f>
        <v>1</v>
      </c>
      <c r="C946" s="508" t="str">
        <f>FE!$A91</f>
        <v>7706260</v>
      </c>
      <c r="D946" s="510" t="str">
        <f>FE!$B91</f>
        <v>Bauge Sylvain</v>
      </c>
      <c r="E946" s="510" t="str">
        <f>FE!$C91</f>
        <v>FC Hatvan</v>
      </c>
      <c r="F946" s="508">
        <f>FE!$N91</f>
        <v>1</v>
      </c>
      <c r="G946" s="508">
        <f>FE!$O91</f>
        <v>0</v>
      </c>
      <c r="H946" s="490"/>
    </row>
    <row r="947" spans="1:8" ht="18" customHeight="1" x14ac:dyDescent="0.3">
      <c r="A947" s="508">
        <f>FE!$Q1087</f>
        <v>933</v>
      </c>
      <c r="B947" s="509">
        <f>FE!$P1087</f>
        <v>1</v>
      </c>
      <c r="C947" s="508" t="str">
        <f>FE!$A1087</f>
        <v>0907011</v>
      </c>
      <c r="D947" s="510" t="str">
        <f>FE!$B1087</f>
        <v>Pallós Benedek</v>
      </c>
      <c r="E947" s="510" t="str">
        <f>FE!$C1087</f>
        <v>Molnár TA</v>
      </c>
      <c r="F947" s="508">
        <f>FE!$N1087</f>
        <v>1</v>
      </c>
      <c r="G947" s="508">
        <f>FE!$O1087</f>
        <v>0</v>
      </c>
      <c r="H947" s="490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2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491" t="s">
        <v>21</v>
      </c>
      <c r="B1" s="511" t="s">
        <v>20</v>
      </c>
      <c r="C1" s="491" t="s">
        <v>6075</v>
      </c>
      <c r="D1" s="491" t="s">
        <v>6076</v>
      </c>
      <c r="E1" s="491" t="s">
        <v>6070</v>
      </c>
      <c r="F1" s="511" t="s">
        <v>20</v>
      </c>
      <c r="G1" s="511" t="s">
        <v>1412</v>
      </c>
    </row>
    <row r="2" spans="1:7" ht="18" customHeight="1" x14ac:dyDescent="0.3">
      <c r="A2" s="494">
        <f>FP!Q666</f>
        <v>1</v>
      </c>
      <c r="B2" s="504">
        <f>FP!P666</f>
        <v>3865</v>
      </c>
      <c r="C2" s="502" t="str">
        <f>FP!A666</f>
        <v>050831</v>
      </c>
      <c r="D2" s="512" t="str">
        <f>FP!B666</f>
        <v>Kisantal Botond</v>
      </c>
      <c r="E2" s="512" t="str">
        <f>FP!C666</f>
        <v>Vasas SC</v>
      </c>
      <c r="F2" s="504">
        <f>FP!N666</f>
        <v>1265</v>
      </c>
      <c r="G2" s="504">
        <f>FP!O666</f>
        <v>26</v>
      </c>
    </row>
    <row r="3" spans="1:7" ht="18" customHeight="1" x14ac:dyDescent="0.3">
      <c r="A3" s="494">
        <f>FP!Q1100</f>
        <v>2</v>
      </c>
      <c r="B3" s="504">
        <f>FP!P1100</f>
        <v>3645</v>
      </c>
      <c r="C3" s="502" t="str">
        <f>FP!A1100</f>
        <v>991013</v>
      </c>
      <c r="D3" s="512" t="str">
        <f>FP!B1100</f>
        <v>Piros Zsombor</v>
      </c>
      <c r="E3" s="512" t="str">
        <f>FP!C1100</f>
        <v>Ludovika SE</v>
      </c>
      <c r="F3" s="504">
        <f>FP!N1100</f>
        <v>645</v>
      </c>
      <c r="G3" s="504">
        <f>FP!O1100</f>
        <v>30</v>
      </c>
    </row>
    <row r="4" spans="1:7" ht="18" customHeight="1" x14ac:dyDescent="0.3">
      <c r="A4" s="494">
        <f>FP!Q588</f>
        <v>3</v>
      </c>
      <c r="B4" s="504">
        <f>FP!P588</f>
        <v>3390</v>
      </c>
      <c r="C4" s="502" t="str">
        <f>FP!A588</f>
        <v>0612120</v>
      </c>
      <c r="D4" s="512" t="str">
        <f>FP!B588</f>
        <v>Jilly Ádám</v>
      </c>
      <c r="E4" s="512" t="str">
        <f>FP!C588</f>
        <v>Alfa TI</v>
      </c>
      <c r="F4" s="504">
        <f>FP!N588</f>
        <v>690</v>
      </c>
      <c r="G4" s="504">
        <f>FP!O588</f>
        <v>27</v>
      </c>
    </row>
    <row r="5" spans="1:7" ht="18" customHeight="1" x14ac:dyDescent="0.3">
      <c r="A5" s="494">
        <f>FP!Q160</f>
        <v>4</v>
      </c>
      <c r="B5" s="504">
        <f>FP!P160</f>
        <v>3235</v>
      </c>
      <c r="C5" s="502" t="str">
        <f>FP!A160</f>
        <v>031222</v>
      </c>
      <c r="D5" s="512" t="str">
        <f>FP!B160</f>
        <v>Boros Attila</v>
      </c>
      <c r="E5" s="512" t="str">
        <f>FP!C160</f>
        <v>Vasas SC</v>
      </c>
      <c r="F5" s="504">
        <f>FP!N160</f>
        <v>435</v>
      </c>
      <c r="G5" s="504">
        <f>FP!O160</f>
        <v>28</v>
      </c>
    </row>
    <row r="6" spans="1:7" ht="18" customHeight="1" x14ac:dyDescent="0.3">
      <c r="A6" s="494">
        <f>FP!Q1158</f>
        <v>5</v>
      </c>
      <c r="B6" s="504">
        <f>FP!P1158</f>
        <v>2930</v>
      </c>
      <c r="C6" s="502" t="str">
        <f>FP!A1158</f>
        <v>010109</v>
      </c>
      <c r="D6" s="512" t="str">
        <f>FP!B1158</f>
        <v>Sallay Péter</v>
      </c>
      <c r="E6" s="512" t="str">
        <f>FP!C1158</f>
        <v>Bregyó TSE</v>
      </c>
      <c r="F6" s="504">
        <f>FP!N1158</f>
        <v>830</v>
      </c>
      <c r="G6" s="504">
        <f>FP!O1158</f>
        <v>21</v>
      </c>
    </row>
    <row r="7" spans="1:7" ht="18" customHeight="1" x14ac:dyDescent="0.3">
      <c r="A7" s="494">
        <f>FP!Q530</f>
        <v>6</v>
      </c>
      <c r="B7" s="504">
        <f>FP!P530</f>
        <v>2745</v>
      </c>
      <c r="C7" s="502" t="str">
        <f>FP!A530</f>
        <v>0505090</v>
      </c>
      <c r="D7" s="512" t="str">
        <f>FP!B530</f>
        <v>Hornung Gábor</v>
      </c>
      <c r="E7" s="512" t="str">
        <f>FP!C530</f>
        <v>MTK</v>
      </c>
      <c r="F7" s="504">
        <f>FP!N530</f>
        <v>45</v>
      </c>
      <c r="G7" s="504">
        <f>FP!O530</f>
        <v>27</v>
      </c>
    </row>
    <row r="8" spans="1:7" ht="18" customHeight="1" x14ac:dyDescent="0.3">
      <c r="A8" s="494">
        <f>FP!Q834</f>
        <v>7</v>
      </c>
      <c r="B8" s="504">
        <f>FP!P834</f>
        <v>2200</v>
      </c>
      <c r="C8" s="502" t="str">
        <f>FP!A834</f>
        <v>941001</v>
      </c>
      <c r="D8" s="512" t="str">
        <f>FP!B834</f>
        <v>Madarász Gergely</v>
      </c>
      <c r="E8" s="512" t="str">
        <f>FP!C834</f>
        <v>GYAC</v>
      </c>
      <c r="F8" s="504">
        <f>FP!N834</f>
        <v>1000</v>
      </c>
      <c r="G8" s="504">
        <f>FP!O834</f>
        <v>12</v>
      </c>
    </row>
    <row r="9" spans="1:7" ht="18" customHeight="1" x14ac:dyDescent="0.3">
      <c r="A9" s="494">
        <f>FP!Q46</f>
        <v>8</v>
      </c>
      <c r="B9" s="504">
        <f>FP!P46</f>
        <v>1961</v>
      </c>
      <c r="C9" s="502" t="str">
        <f>FP!A46</f>
        <v>0607310</v>
      </c>
      <c r="D9" s="512" t="str">
        <f>FP!B46</f>
        <v>Bakonyi Dávid</v>
      </c>
      <c r="E9" s="512" t="str">
        <f>FP!C46</f>
        <v>Pasarét TK</v>
      </c>
      <c r="F9" s="504">
        <f>FP!N46</f>
        <v>761</v>
      </c>
      <c r="G9" s="504">
        <f>FP!O46</f>
        <v>12</v>
      </c>
    </row>
    <row r="10" spans="1:7" ht="18" customHeight="1" x14ac:dyDescent="0.3">
      <c r="A10" s="494">
        <f>FP!Q381</f>
        <v>9</v>
      </c>
      <c r="B10" s="504">
        <f>FP!P381</f>
        <v>1400</v>
      </c>
      <c r="C10" s="502" t="str">
        <f>FP!A381</f>
        <v>981222</v>
      </c>
      <c r="D10" s="512" t="str">
        <f>FP!B381</f>
        <v>Füle Mátyás Lajos</v>
      </c>
      <c r="E10" s="512" t="str">
        <f>FP!C381</f>
        <v>Ludovika SE</v>
      </c>
      <c r="F10" s="504">
        <f>FP!N381</f>
        <v>1000</v>
      </c>
      <c r="G10" s="504">
        <f>FP!O381</f>
        <v>4</v>
      </c>
    </row>
    <row r="11" spans="1:7" ht="18" customHeight="1" x14ac:dyDescent="0.3">
      <c r="A11" s="494">
        <f>FP!Q1177</f>
        <v>9</v>
      </c>
      <c r="B11" s="504">
        <f>FP!P1177</f>
        <v>1400</v>
      </c>
      <c r="C11" s="502" t="str">
        <f>FP!A1177</f>
        <v>050614</v>
      </c>
      <c r="D11" s="512" t="str">
        <f>FP!B1177</f>
        <v>Sávay Zalán Sándor</v>
      </c>
      <c r="E11" s="512" t="str">
        <f>FP!C1177</f>
        <v>GYAC</v>
      </c>
      <c r="F11" s="504">
        <f>FP!N1177</f>
        <v>800</v>
      </c>
      <c r="G11" s="504">
        <f>FP!O1177</f>
        <v>6</v>
      </c>
    </row>
    <row r="12" spans="1:7" ht="18" customHeight="1" x14ac:dyDescent="0.3">
      <c r="A12" s="494">
        <f>FP!Q480</f>
        <v>11</v>
      </c>
      <c r="B12" s="504">
        <f>FP!P480</f>
        <v>1130</v>
      </c>
      <c r="C12" s="502" t="str">
        <f>FP!A480</f>
        <v>060308</v>
      </c>
      <c r="D12" s="512" t="str">
        <f>FP!B480</f>
        <v>Halmos Kornél Andor</v>
      </c>
      <c r="E12" s="512" t="str">
        <f>FP!C480</f>
        <v>Vasas SC</v>
      </c>
      <c r="F12" s="504">
        <f>FP!N480</f>
        <v>130</v>
      </c>
      <c r="G12" s="504">
        <f>FP!O480</f>
        <v>10</v>
      </c>
    </row>
    <row r="13" spans="1:7" ht="18" customHeight="1" x14ac:dyDescent="0.3">
      <c r="A13" s="494">
        <f>FP!Q1340</f>
        <v>12</v>
      </c>
      <c r="B13" s="504">
        <f>FP!P1340</f>
        <v>1080</v>
      </c>
      <c r="C13" s="502" t="str">
        <f>FP!A1340</f>
        <v>040414</v>
      </c>
      <c r="D13" s="512" t="str">
        <f>FP!B1340</f>
        <v>Szőke Ádám Gábor</v>
      </c>
      <c r="E13" s="512" t="str">
        <f>FP!C1340</f>
        <v>Vasas SC</v>
      </c>
      <c r="F13" s="504">
        <f>FP!N1340</f>
        <v>480</v>
      </c>
      <c r="G13" s="504">
        <f>FP!O1340</f>
        <v>6</v>
      </c>
    </row>
    <row r="14" spans="1:7" ht="18" customHeight="1" x14ac:dyDescent="0.3">
      <c r="A14" s="494">
        <f>FP!Q95</f>
        <v>13</v>
      </c>
      <c r="B14" s="504">
        <f>FP!P95</f>
        <v>1041</v>
      </c>
      <c r="C14" s="502" t="str">
        <f>FP!A95</f>
        <v>0307021</v>
      </c>
      <c r="D14" s="512" t="str">
        <f>FP!B95</f>
        <v>Bélafalvi-Bálint Tamás</v>
      </c>
      <c r="E14" s="512" t="str">
        <f>FP!C95</f>
        <v>MTK</v>
      </c>
      <c r="F14" s="504">
        <f>FP!N95</f>
        <v>641</v>
      </c>
      <c r="G14" s="504">
        <f>FP!O95</f>
        <v>4</v>
      </c>
    </row>
    <row r="15" spans="1:7" ht="18" customHeight="1" x14ac:dyDescent="0.3">
      <c r="A15" s="494">
        <f>FP!Q1289</f>
        <v>14</v>
      </c>
      <c r="B15" s="504">
        <f>FP!P1289</f>
        <v>760</v>
      </c>
      <c r="C15" s="502" t="str">
        <f>FP!A1289</f>
        <v>850427</v>
      </c>
      <c r="D15" s="512" t="str">
        <f>FP!B1289</f>
        <v>Szatmáry Adrián</v>
      </c>
      <c r="E15" s="512" t="str">
        <f>FP!C1289</f>
        <v>Bebto Team</v>
      </c>
      <c r="F15" s="504">
        <f>FP!N1289</f>
        <v>760</v>
      </c>
      <c r="G15" s="504">
        <f>FP!O1289</f>
        <v>0</v>
      </c>
    </row>
    <row r="16" spans="1:7" ht="18" customHeight="1" x14ac:dyDescent="0.3">
      <c r="A16" s="494">
        <f>FP!Q1528</f>
        <v>15</v>
      </c>
      <c r="B16" s="504">
        <f>FP!P1528</f>
        <v>665</v>
      </c>
      <c r="C16" s="502" t="str">
        <f>FP!A1528</f>
        <v>021116</v>
      </c>
      <c r="D16" s="512" t="str">
        <f>FP!B1528</f>
        <v>Velcz Zsombor</v>
      </c>
      <c r="E16" s="512" t="str">
        <f>FP!C1528</f>
        <v>GYAC</v>
      </c>
      <c r="F16" s="504">
        <f>FP!N1528</f>
        <v>65</v>
      </c>
      <c r="G16" s="504">
        <f>FP!O1528</f>
        <v>6</v>
      </c>
    </row>
    <row r="17" spans="1:8" ht="18" customHeight="1" x14ac:dyDescent="0.3">
      <c r="A17" s="494">
        <f>FP!Q787</f>
        <v>16</v>
      </c>
      <c r="B17" s="504">
        <f>FP!P787</f>
        <v>580</v>
      </c>
      <c r="C17" s="502" t="str">
        <f>FP!A787</f>
        <v>0511240</v>
      </c>
      <c r="D17" s="512" t="str">
        <f>FP!B787</f>
        <v>Kutasi Bence</v>
      </c>
      <c r="E17" s="512" t="str">
        <f>FP!C787</f>
        <v>Vasas SC</v>
      </c>
      <c r="F17" s="504">
        <f>FP!N787</f>
        <v>580</v>
      </c>
      <c r="G17" s="504">
        <f>FP!O787</f>
        <v>0</v>
      </c>
      <c r="H17" s="215"/>
    </row>
    <row r="18" spans="1:8" ht="18" customHeight="1" x14ac:dyDescent="0.3">
      <c r="A18" s="494">
        <f>FP!Q758</f>
        <v>17</v>
      </c>
      <c r="B18" s="504">
        <f>FP!P758</f>
        <v>575</v>
      </c>
      <c r="C18" s="502" t="str">
        <f>FP!A758</f>
        <v>050822</v>
      </c>
      <c r="D18" s="512" t="str">
        <f>FP!B758</f>
        <v>Kovács Vilmos Krisztián</v>
      </c>
      <c r="E18" s="512" t="str">
        <f>FP!C758</f>
        <v>Siófoki Sp</v>
      </c>
      <c r="F18" s="504">
        <f>FP!N758</f>
        <v>575</v>
      </c>
      <c r="G18" s="504">
        <f>FP!O758</f>
        <v>0</v>
      </c>
    </row>
    <row r="19" spans="1:8" ht="18" customHeight="1" x14ac:dyDescent="0.3">
      <c r="A19" s="494">
        <f>FP!Q841</f>
        <v>18</v>
      </c>
      <c r="B19" s="504">
        <f>FP!P841</f>
        <v>550</v>
      </c>
      <c r="C19" s="502" t="str">
        <f>FP!A841</f>
        <v>070123</v>
      </c>
      <c r="D19" s="512" t="str">
        <f>FP!B841</f>
        <v>Major Áron János</v>
      </c>
      <c r="E19" s="512" t="str">
        <f>FP!C841</f>
        <v>Vasas SC</v>
      </c>
      <c r="F19" s="504">
        <f>FP!N841</f>
        <v>550</v>
      </c>
      <c r="G19" s="504">
        <f>FP!O841</f>
        <v>0</v>
      </c>
    </row>
    <row r="20" spans="1:8" ht="18" customHeight="1" x14ac:dyDescent="0.3">
      <c r="A20" s="494">
        <f>FP!Q753</f>
        <v>19</v>
      </c>
      <c r="B20" s="504">
        <f>FP!P753</f>
        <v>525</v>
      </c>
      <c r="C20" s="502" t="str">
        <f>FP!A753</f>
        <v>940504</v>
      </c>
      <c r="D20" s="512" t="str">
        <f>FP!B753</f>
        <v>Kovács Márk Péter</v>
      </c>
      <c r="E20" s="512" t="str">
        <f>FP!C753</f>
        <v>Vasas SC</v>
      </c>
      <c r="F20" s="504">
        <f>FP!N753</f>
        <v>525</v>
      </c>
      <c r="G20" s="504">
        <f>FP!O753</f>
        <v>0</v>
      </c>
    </row>
    <row r="21" spans="1:8" ht="18" customHeight="1" x14ac:dyDescent="0.3">
      <c r="A21" s="494">
        <f>FP!Q751</f>
        <v>20</v>
      </c>
      <c r="B21" s="504">
        <f>FP!P751</f>
        <v>480</v>
      </c>
      <c r="C21" s="502" t="str">
        <f>FP!A751</f>
        <v>080428</v>
      </c>
      <c r="D21" s="512" t="str">
        <f>FP!B751</f>
        <v>Kovács Marcell</v>
      </c>
      <c r="E21" s="512" t="str">
        <f>FP!C751</f>
        <v>Vasas SC</v>
      </c>
      <c r="F21" s="504">
        <f>FP!N751</f>
        <v>480</v>
      </c>
      <c r="G21" s="504">
        <f>FP!O751</f>
        <v>0</v>
      </c>
    </row>
    <row r="22" spans="1:8" ht="18" customHeight="1" x14ac:dyDescent="0.3">
      <c r="A22" s="494">
        <f>FP!Q336</f>
        <v>21</v>
      </c>
      <c r="B22" s="504">
        <f>FP!P336</f>
        <v>445</v>
      </c>
      <c r="C22" s="502" t="str">
        <f>FP!A336</f>
        <v>020523</v>
      </c>
      <c r="D22" s="512" t="str">
        <f>FP!B336</f>
        <v>Fajta Péter</v>
      </c>
      <c r="E22" s="512" t="str">
        <f>FP!C336</f>
        <v>H.szoboszlói SE</v>
      </c>
      <c r="F22" s="504">
        <f>FP!N336</f>
        <v>45</v>
      </c>
      <c r="G22" s="504">
        <f>FP!O336</f>
        <v>4</v>
      </c>
    </row>
    <row r="23" spans="1:8" ht="18" customHeight="1" x14ac:dyDescent="0.3">
      <c r="A23" s="494">
        <f>FP!Q1575</f>
        <v>22</v>
      </c>
      <c r="B23" s="504">
        <f>FP!P1575</f>
        <v>381</v>
      </c>
      <c r="C23" s="502" t="str">
        <f>FP!A1575</f>
        <v>080103</v>
      </c>
      <c r="D23" s="512" t="str">
        <f>FP!B1575</f>
        <v>Závaczki Milán</v>
      </c>
      <c r="E23" s="512" t="str">
        <f>FP!C1575</f>
        <v>Marso TC</v>
      </c>
      <c r="F23" s="504">
        <f>FP!N1575</f>
        <v>381</v>
      </c>
      <c r="G23" s="504">
        <f>FP!O1575</f>
        <v>0</v>
      </c>
    </row>
    <row r="24" spans="1:8" ht="18" customHeight="1" x14ac:dyDescent="0.3">
      <c r="A24" s="494">
        <f>FP!Q1453</f>
        <v>23</v>
      </c>
      <c r="B24" s="504">
        <f>FP!P1453</f>
        <v>380</v>
      </c>
      <c r="C24" s="502" t="str">
        <f>FP!A1453</f>
        <v>991225</v>
      </c>
      <c r="D24" s="512" t="str">
        <f>FP!B1453</f>
        <v>Trapli Szabolcs</v>
      </c>
      <c r="E24" s="512" t="str">
        <f>FP!C1453</f>
        <v>GYAC</v>
      </c>
      <c r="F24" s="504">
        <f>FP!N1453</f>
        <v>380</v>
      </c>
      <c r="G24" s="504">
        <f>FP!O1453</f>
        <v>0</v>
      </c>
    </row>
    <row r="25" spans="1:8" ht="18" customHeight="1" x14ac:dyDescent="0.3">
      <c r="A25" s="494">
        <f>FP!Q1574</f>
        <v>24</v>
      </c>
      <c r="B25" s="504">
        <f>FP!P1574</f>
        <v>378</v>
      </c>
      <c r="C25" s="502" t="str">
        <f>FP!A1574</f>
        <v>000819</v>
      </c>
      <c r="D25" s="512" t="str">
        <f>FP!B1574</f>
        <v>Závaczki Martin</v>
      </c>
      <c r="E25" s="512" t="str">
        <f>FP!C1574</f>
        <v>Marso TC</v>
      </c>
      <c r="F25" s="504">
        <f>FP!N1574</f>
        <v>378</v>
      </c>
      <c r="G25" s="504">
        <f>FP!O1574</f>
        <v>0</v>
      </c>
    </row>
    <row r="26" spans="1:8" ht="18" customHeight="1" x14ac:dyDescent="0.3">
      <c r="A26" s="494">
        <f>FP!Q972</f>
        <v>25</v>
      </c>
      <c r="B26" s="504">
        <f>FP!P972</f>
        <v>359</v>
      </c>
      <c r="C26" s="502" t="str">
        <f>FP!A972</f>
        <v>0612110</v>
      </c>
      <c r="D26" s="512" t="str">
        <f>FP!B972</f>
        <v>Nagy Kende</v>
      </c>
      <c r="E26" s="512" t="str">
        <f>FP!C972</f>
        <v>Bebto Team</v>
      </c>
      <c r="F26" s="504">
        <f>FP!N972</f>
        <v>359</v>
      </c>
      <c r="G26" s="504">
        <f>FP!O972</f>
        <v>0</v>
      </c>
    </row>
    <row r="27" spans="1:8" ht="18" customHeight="1" x14ac:dyDescent="0.3">
      <c r="A27" s="494">
        <f>FP!Q1550</f>
        <v>26</v>
      </c>
      <c r="B27" s="504">
        <f>FP!P1550</f>
        <v>356</v>
      </c>
      <c r="C27" s="502" t="str">
        <f>FP!A1550</f>
        <v>0610272</v>
      </c>
      <c r="D27" s="512" t="str">
        <f>FP!B1550</f>
        <v>Vizy Dávid</v>
      </c>
      <c r="E27" s="512" t="str">
        <f>FP!C1550</f>
        <v>GYAC</v>
      </c>
      <c r="F27" s="504">
        <f>FP!N1550</f>
        <v>356</v>
      </c>
      <c r="G27" s="504">
        <f>FP!O1550</f>
        <v>0</v>
      </c>
    </row>
    <row r="28" spans="1:8" ht="18" customHeight="1" x14ac:dyDescent="0.3">
      <c r="A28" s="494">
        <f>FP!Q667</f>
        <v>27</v>
      </c>
      <c r="B28" s="504">
        <f>FP!P667</f>
        <v>352</v>
      </c>
      <c r="C28" s="502" t="str">
        <f>FP!A667</f>
        <v>000301</v>
      </c>
      <c r="D28" s="512" t="str">
        <f>FP!B667</f>
        <v>Kisantal Dominik</v>
      </c>
      <c r="E28" s="512" t="str">
        <f>FP!C667</f>
        <v>Vasas SC</v>
      </c>
      <c r="F28" s="504">
        <f>FP!N667</f>
        <v>152</v>
      </c>
      <c r="G28" s="504">
        <f>FP!O667</f>
        <v>2</v>
      </c>
    </row>
    <row r="29" spans="1:8" ht="18" customHeight="1" x14ac:dyDescent="0.3">
      <c r="A29" s="494">
        <f>FP!Q488</f>
        <v>28</v>
      </c>
      <c r="B29" s="504">
        <f>FP!P488</f>
        <v>346</v>
      </c>
      <c r="C29" s="502" t="str">
        <f>FP!A488</f>
        <v>060920</v>
      </c>
      <c r="D29" s="512" t="str">
        <f>FP!B488</f>
        <v>Hargitai Csaba</v>
      </c>
      <c r="E29" s="512" t="str">
        <f>FP!C488</f>
        <v>Bebto Team</v>
      </c>
      <c r="F29" s="504">
        <f>FP!N488</f>
        <v>346</v>
      </c>
      <c r="G29" s="504">
        <f>FP!O488</f>
        <v>0</v>
      </c>
    </row>
    <row r="30" spans="1:8" ht="18" customHeight="1" x14ac:dyDescent="0.3">
      <c r="A30" s="494">
        <f>FP!Q162</f>
        <v>29</v>
      </c>
      <c r="B30" s="504">
        <f>FP!P162</f>
        <v>345</v>
      </c>
      <c r="C30" s="502" t="str">
        <f>FP!A162</f>
        <v>070428</v>
      </c>
      <c r="D30" s="512" t="str">
        <f>FP!B162</f>
        <v>Boros Bence</v>
      </c>
      <c r="E30" s="512" t="str">
        <f>FP!C162</f>
        <v>Vasas SC</v>
      </c>
      <c r="F30" s="504">
        <f>FP!N162</f>
        <v>345</v>
      </c>
      <c r="G30" s="504">
        <f>FP!O162</f>
        <v>0</v>
      </c>
    </row>
    <row r="31" spans="1:8" ht="18" customHeight="1" x14ac:dyDescent="0.3">
      <c r="A31" s="494">
        <f>FP!Q603</f>
        <v>30</v>
      </c>
      <c r="B31" s="504">
        <f>FP!P603</f>
        <v>278</v>
      </c>
      <c r="C31" s="502" t="str">
        <f>FP!A603</f>
        <v>010616</v>
      </c>
      <c r="D31" s="512" t="str">
        <f>FP!B603</f>
        <v>Juhos Tibor</v>
      </c>
      <c r="E31" s="512" t="str">
        <f>FP!C603</f>
        <v>Sportmánia</v>
      </c>
      <c r="F31" s="504">
        <f>FP!N603</f>
        <v>278</v>
      </c>
      <c r="G31" s="504">
        <f>FP!O603</f>
        <v>0</v>
      </c>
    </row>
    <row r="32" spans="1:8" ht="18" customHeight="1" x14ac:dyDescent="0.3">
      <c r="A32" s="494">
        <f>FP!Q1036</f>
        <v>31</v>
      </c>
      <c r="B32" s="504">
        <f>FP!P1036</f>
        <v>267</v>
      </c>
      <c r="C32" s="502" t="str">
        <f>FP!A1036</f>
        <v>040211</v>
      </c>
      <c r="D32" s="512" t="str">
        <f>FP!B1036</f>
        <v>Páll Noel</v>
      </c>
      <c r="E32" s="512" t="str">
        <f>FP!C1036</f>
        <v>DEAC</v>
      </c>
      <c r="F32" s="504">
        <f>FP!N1036</f>
        <v>67</v>
      </c>
      <c r="G32" s="504">
        <f>FP!O1036</f>
        <v>2</v>
      </c>
    </row>
    <row r="33" spans="1:8" ht="18" customHeight="1" x14ac:dyDescent="0.3">
      <c r="A33" s="494">
        <f>FP!Q170</f>
        <v>32</v>
      </c>
      <c r="B33" s="504">
        <f>FP!P170</f>
        <v>265</v>
      </c>
      <c r="C33" s="502" t="str">
        <f>FP!A170</f>
        <v>910630</v>
      </c>
      <c r="D33" s="512" t="str">
        <f>FP!B170</f>
        <v>Borsos Gábor</v>
      </c>
      <c r="E33" s="512" t="str">
        <f>FP!C170</f>
        <v>Siófoki Sp</v>
      </c>
      <c r="F33" s="504">
        <f>FP!N170</f>
        <v>265</v>
      </c>
      <c r="G33" s="504">
        <f>FP!O170</f>
        <v>0</v>
      </c>
    </row>
    <row r="34" spans="1:8" ht="18" customHeight="1" x14ac:dyDescent="0.3">
      <c r="A34" s="494">
        <f>FP!Q1548</f>
        <v>33</v>
      </c>
      <c r="B34" s="504">
        <f>FP!P1548</f>
        <v>204</v>
      </c>
      <c r="C34" s="502" t="str">
        <f>FP!A1548</f>
        <v>000822</v>
      </c>
      <c r="D34" s="512" t="str">
        <f>FP!B1548</f>
        <v>Vizi Zsombor Zoárd</v>
      </c>
      <c r="E34" s="512" t="str">
        <f>FP!C1548</f>
        <v>Halasi TC</v>
      </c>
      <c r="F34" s="504">
        <f>FP!N1548</f>
        <v>204</v>
      </c>
      <c r="G34" s="504">
        <f>FP!O1548</f>
        <v>0</v>
      </c>
    </row>
    <row r="35" spans="1:8" ht="18" customHeight="1" x14ac:dyDescent="0.3">
      <c r="A35" s="494">
        <f>FP!Q373</f>
        <v>34</v>
      </c>
      <c r="B35" s="504">
        <f>FP!P373</f>
        <v>200</v>
      </c>
      <c r="C35" s="502" t="str">
        <f>FP!A373</f>
        <v>030708</v>
      </c>
      <c r="D35" s="512" t="str">
        <f>FP!B373</f>
        <v>Földi Tamás</v>
      </c>
      <c r="E35" s="512" t="str">
        <f>FP!C373</f>
        <v>Vasas SC</v>
      </c>
      <c r="F35" s="504">
        <f>FP!N373</f>
        <v>0</v>
      </c>
      <c r="G35" s="504">
        <f>FP!O373</f>
        <v>2</v>
      </c>
    </row>
    <row r="36" spans="1:8" ht="18" customHeight="1" x14ac:dyDescent="0.3">
      <c r="A36" s="494">
        <f>FP!Q1557</f>
        <v>35</v>
      </c>
      <c r="B36" s="504">
        <f>FP!P1557</f>
        <v>195</v>
      </c>
      <c r="C36" s="502" t="str">
        <f>FP!A1557</f>
        <v>000306</v>
      </c>
      <c r="D36" s="512" t="str">
        <f>FP!B1557</f>
        <v>Vörös Máté</v>
      </c>
      <c r="E36" s="512" t="str">
        <f>FP!C1557</f>
        <v>Kőszegi SE</v>
      </c>
      <c r="F36" s="504">
        <f>FP!N1557</f>
        <v>195</v>
      </c>
      <c r="G36" s="504">
        <f>FP!O1557</f>
        <v>0</v>
      </c>
    </row>
    <row r="37" spans="1:8" ht="18" customHeight="1" x14ac:dyDescent="0.3">
      <c r="A37" s="494">
        <f>FP!Q641</f>
        <v>35</v>
      </c>
      <c r="B37" s="504">
        <f>FP!P641</f>
        <v>195</v>
      </c>
      <c r="C37" s="502" t="str">
        <f>FP!A641</f>
        <v>000421</v>
      </c>
      <c r="D37" s="512" t="str">
        <f>FP!B641</f>
        <v>Kéki Márk</v>
      </c>
      <c r="E37" s="512" t="str">
        <f>FP!C641</f>
        <v>Kőszegi SE</v>
      </c>
      <c r="F37" s="504">
        <f>FP!N641</f>
        <v>195</v>
      </c>
      <c r="G37" s="504">
        <f>FP!O641</f>
        <v>0</v>
      </c>
    </row>
    <row r="38" spans="1:8" ht="18" customHeight="1" x14ac:dyDescent="0.3">
      <c r="A38" s="494">
        <f>FP!Q976</f>
        <v>37</v>
      </c>
      <c r="B38" s="504">
        <f>FP!P976</f>
        <v>190</v>
      </c>
      <c r="C38" s="502" t="str">
        <f>FP!A976</f>
        <v>920317</v>
      </c>
      <c r="D38" s="512" t="str">
        <f>FP!B976</f>
        <v>Nagy Péter</v>
      </c>
      <c r="E38" s="512" t="str">
        <f>FP!C976</f>
        <v>PG Tenisz</v>
      </c>
      <c r="F38" s="504">
        <f>FP!N976</f>
        <v>190</v>
      </c>
      <c r="G38" s="504">
        <f>FP!O976</f>
        <v>0</v>
      </c>
    </row>
    <row r="39" spans="1:8" ht="18" customHeight="1" x14ac:dyDescent="0.3">
      <c r="A39" s="494">
        <f>FP!Q1372</f>
        <v>38</v>
      </c>
      <c r="B39" s="504">
        <f>FP!P1372</f>
        <v>183</v>
      </c>
      <c r="C39" s="502" t="str">
        <f>FP!A1372</f>
        <v>990320</v>
      </c>
      <c r="D39" s="512" t="str">
        <f>FP!B1372</f>
        <v>Tamás Bence</v>
      </c>
      <c r="E39" s="512" t="str">
        <f>FP!C1372</f>
        <v>Sportmánia</v>
      </c>
      <c r="F39" s="504">
        <f>FP!N1372</f>
        <v>183</v>
      </c>
      <c r="G39" s="504">
        <f>FP!O1372</f>
        <v>0</v>
      </c>
    </row>
    <row r="40" spans="1:8" ht="18" customHeight="1" x14ac:dyDescent="0.3">
      <c r="A40" s="494">
        <f>FP!Q1308</f>
        <v>39</v>
      </c>
      <c r="B40" s="504">
        <f>FP!P1308</f>
        <v>174</v>
      </c>
      <c r="C40" s="502" t="str">
        <f>FP!A1308</f>
        <v>9203260</v>
      </c>
      <c r="D40" s="512" t="str">
        <f>FP!B1308</f>
        <v>Szendrői László Dr.</v>
      </c>
      <c r="E40" s="512" t="str">
        <f>FP!C1308</f>
        <v>Budaörs SC</v>
      </c>
      <c r="F40" s="504">
        <f>FP!N1308</f>
        <v>174</v>
      </c>
      <c r="G40" s="504">
        <f>FP!O1308</f>
        <v>0</v>
      </c>
    </row>
    <row r="41" spans="1:8" ht="18" customHeight="1" x14ac:dyDescent="0.3">
      <c r="A41" s="494">
        <f>FP!Q1359</f>
        <v>40</v>
      </c>
      <c r="B41" s="504">
        <f>FP!P1359</f>
        <v>170</v>
      </c>
      <c r="C41" s="502" t="str">
        <f>FP!A1359</f>
        <v>0201220</v>
      </c>
      <c r="D41" s="512" t="str">
        <f>FP!B1359</f>
        <v>Tájmel Kristóf</v>
      </c>
      <c r="E41" s="512" t="str">
        <f>FP!C1359</f>
        <v>Kőszegi SE</v>
      </c>
      <c r="F41" s="504">
        <f>FP!N1359</f>
        <v>170</v>
      </c>
      <c r="G41" s="504">
        <f>FP!O1359</f>
        <v>0</v>
      </c>
      <c r="H41" s="215"/>
    </row>
    <row r="42" spans="1:8" ht="18" customHeight="1" x14ac:dyDescent="0.3">
      <c r="A42" s="494">
        <f>FP!Q304</f>
        <v>41</v>
      </c>
      <c r="B42" s="504">
        <f>FP!P304</f>
        <v>165</v>
      </c>
      <c r="C42" s="502" t="str">
        <f>FP!A304</f>
        <v>020406</v>
      </c>
      <c r="D42" s="512" t="str">
        <f>FP!B304</f>
        <v>Dulganov Richárd</v>
      </c>
      <c r="E42" s="512" t="str">
        <f>FP!C304</f>
        <v>Sportmánia</v>
      </c>
      <c r="F42" s="504">
        <f>FP!N304</f>
        <v>165</v>
      </c>
      <c r="G42" s="504">
        <f>FP!O304</f>
        <v>0</v>
      </c>
    </row>
    <row r="43" spans="1:8" ht="18" customHeight="1" x14ac:dyDescent="0.3">
      <c r="A43" s="494">
        <f>FP!Q1421</f>
        <v>42</v>
      </c>
      <c r="B43" s="504">
        <f>FP!P1421</f>
        <v>152</v>
      </c>
      <c r="C43" s="502" t="str">
        <f>FP!A1421</f>
        <v>0801020</v>
      </c>
      <c r="D43" s="512" t="str">
        <f>FP!B1421</f>
        <v>Tóth Ákos János</v>
      </c>
      <c r="E43" s="512" t="str">
        <f>FP!C1421</f>
        <v>PG Tenisz</v>
      </c>
      <c r="F43" s="504">
        <f>FP!N1421</f>
        <v>152</v>
      </c>
      <c r="G43" s="504">
        <f>FP!O1421</f>
        <v>0</v>
      </c>
    </row>
    <row r="44" spans="1:8" ht="18" customHeight="1" x14ac:dyDescent="0.3">
      <c r="A44" s="494">
        <f>FP!Q1151</f>
        <v>43</v>
      </c>
      <c r="B44" s="504">
        <f>FP!P1151</f>
        <v>144</v>
      </c>
      <c r="C44" s="502" t="str">
        <f>FP!A1151</f>
        <v>791206</v>
      </c>
      <c r="D44" s="512" t="str">
        <f>FP!B1151</f>
        <v>Rózsa Gábor</v>
      </c>
      <c r="E44" s="512" t="str">
        <f>FP!C1151</f>
        <v>GYAC</v>
      </c>
      <c r="F44" s="504">
        <f>FP!N1151</f>
        <v>144</v>
      </c>
      <c r="G44" s="504">
        <f>FP!O1151</f>
        <v>0</v>
      </c>
    </row>
    <row r="45" spans="1:8" ht="18" customHeight="1" x14ac:dyDescent="0.3">
      <c r="A45" s="494">
        <f>FP!Q59</f>
        <v>44</v>
      </c>
      <c r="B45" s="504">
        <f>FP!P59</f>
        <v>140</v>
      </c>
      <c r="C45" s="502" t="str">
        <f>FP!A59</f>
        <v>860517</v>
      </c>
      <c r="D45" s="512" t="str">
        <f>FP!B59</f>
        <v>Balogh Attila</v>
      </c>
      <c r="E45" s="512" t="str">
        <f>FP!C59</f>
        <v>Siófoki Sp</v>
      </c>
      <c r="F45" s="504">
        <f>FP!N59</f>
        <v>140</v>
      </c>
      <c r="G45" s="504">
        <f>FP!O59</f>
        <v>0</v>
      </c>
    </row>
    <row r="46" spans="1:8" ht="18" customHeight="1" x14ac:dyDescent="0.3">
      <c r="A46" s="494">
        <f>FP!Q800</f>
        <v>44</v>
      </c>
      <c r="B46" s="504">
        <f>FP!P800</f>
        <v>140</v>
      </c>
      <c r="C46" s="502" t="str">
        <f>FP!A800</f>
        <v>0408110</v>
      </c>
      <c r="D46" s="512" t="str">
        <f>FP!B800</f>
        <v>László Bence Tamás</v>
      </c>
      <c r="E46" s="512" t="str">
        <f>FP!C800</f>
        <v>DEAC</v>
      </c>
      <c r="F46" s="504">
        <f>FP!N800</f>
        <v>140</v>
      </c>
      <c r="G46" s="504">
        <f>FP!O800</f>
        <v>0</v>
      </c>
    </row>
    <row r="47" spans="1:8" ht="18" customHeight="1" x14ac:dyDescent="0.3">
      <c r="A47" s="494">
        <f>FP!Q357</f>
        <v>46</v>
      </c>
      <c r="B47" s="504">
        <f>FP!P357</f>
        <v>137</v>
      </c>
      <c r="C47" s="502" t="str">
        <f>FP!A357</f>
        <v>060715</v>
      </c>
      <c r="D47" s="512" t="str">
        <f>FP!B357</f>
        <v>Fejes Ádám</v>
      </c>
      <c r="E47" s="512" t="str">
        <f>FP!C357</f>
        <v>Orosháza</v>
      </c>
      <c r="F47" s="504">
        <f>FP!N357</f>
        <v>137</v>
      </c>
      <c r="G47" s="504">
        <f>FP!O357</f>
        <v>0</v>
      </c>
    </row>
    <row r="48" spans="1:8" ht="18" customHeight="1" x14ac:dyDescent="0.3">
      <c r="A48" s="494">
        <f>FP!Q55</f>
        <v>46</v>
      </c>
      <c r="B48" s="504">
        <f>FP!P55</f>
        <v>137</v>
      </c>
      <c r="C48" s="502" t="str">
        <f>FP!A55</f>
        <v>070129</v>
      </c>
      <c r="D48" s="512" t="str">
        <f>FP!B55</f>
        <v>Baleja Konor</v>
      </c>
      <c r="E48" s="512" t="str">
        <f>FP!C55</f>
        <v>Alfa TI</v>
      </c>
      <c r="F48" s="504">
        <f>FP!N55</f>
        <v>137</v>
      </c>
      <c r="G48" s="504">
        <f>FP!O55</f>
        <v>0</v>
      </c>
      <c r="H48" s="215"/>
    </row>
    <row r="49" spans="1:8" ht="18" customHeight="1" x14ac:dyDescent="0.3">
      <c r="A49" s="494">
        <f>FP!Q96</f>
        <v>48</v>
      </c>
      <c r="B49" s="504">
        <f>FP!P96</f>
        <v>136</v>
      </c>
      <c r="C49" s="502" t="str">
        <f>FP!A96</f>
        <v>910103</v>
      </c>
      <c r="D49" s="512" t="str">
        <f>FP!B96</f>
        <v>Belanka Ádám</v>
      </c>
      <c r="E49" s="512" t="str">
        <f>FP!C96</f>
        <v>TSZk Gyula</v>
      </c>
      <c r="F49" s="504">
        <f>FP!N96</f>
        <v>136</v>
      </c>
      <c r="G49" s="504">
        <f>FP!O96</f>
        <v>0</v>
      </c>
    </row>
    <row r="50" spans="1:8" ht="18" customHeight="1" x14ac:dyDescent="0.3">
      <c r="A50" s="494">
        <f>FP!Q668</f>
        <v>49</v>
      </c>
      <c r="B50" s="504">
        <f>FP!P668</f>
        <v>135</v>
      </c>
      <c r="C50" s="502" t="str">
        <f>FP!A668</f>
        <v>010913</v>
      </c>
      <c r="D50" s="512" t="str">
        <f>FP!B668</f>
        <v>Kis-Balázs Rafael</v>
      </c>
      <c r="E50" s="512" t="str">
        <f>FP!C668</f>
        <v>BBTC SE</v>
      </c>
      <c r="F50" s="504">
        <f>FP!N668</f>
        <v>135</v>
      </c>
      <c r="G50" s="504">
        <f>FP!O668</f>
        <v>0</v>
      </c>
    </row>
    <row r="51" spans="1:8" ht="18" customHeight="1" x14ac:dyDescent="0.3">
      <c r="A51" s="494">
        <f>FP!Q449</f>
        <v>50</v>
      </c>
      <c r="B51" s="504">
        <f>FP!P449</f>
        <v>131</v>
      </c>
      <c r="C51" s="502" t="str">
        <f>FP!A449</f>
        <v>940420</v>
      </c>
      <c r="D51" s="512" t="str">
        <f>FP!B449</f>
        <v>Gyabronka Bence</v>
      </c>
      <c r="E51" s="512" t="str">
        <f>FP!C449</f>
        <v>MTK</v>
      </c>
      <c r="F51" s="504">
        <f>FP!N449</f>
        <v>131</v>
      </c>
      <c r="G51" s="504">
        <f>FP!O449</f>
        <v>0</v>
      </c>
    </row>
    <row r="52" spans="1:8" ht="18" customHeight="1" x14ac:dyDescent="0.3">
      <c r="A52" s="494">
        <f>FP!Q768</f>
        <v>50</v>
      </c>
      <c r="B52" s="504">
        <f>FP!P768</f>
        <v>131</v>
      </c>
      <c r="C52" s="502" t="str">
        <f>FP!A768</f>
        <v>0712230</v>
      </c>
      <c r="D52" s="512" t="str">
        <f>FP!B768</f>
        <v>Kristyán István</v>
      </c>
      <c r="E52" s="512" t="str">
        <f>FP!C768</f>
        <v>Pasarét TK</v>
      </c>
      <c r="F52" s="504">
        <f>FP!N768</f>
        <v>131</v>
      </c>
      <c r="G52" s="504">
        <f>FP!O768</f>
        <v>0</v>
      </c>
    </row>
    <row r="53" spans="1:8" ht="18" customHeight="1" x14ac:dyDescent="0.3">
      <c r="A53" s="494">
        <f>FP!Q598</f>
        <v>52</v>
      </c>
      <c r="B53" s="504">
        <f>FP!P598</f>
        <v>130</v>
      </c>
      <c r="C53" s="502" t="str">
        <f>FP!A598</f>
        <v>0107040</v>
      </c>
      <c r="D53" s="512" t="str">
        <f>FP!B598</f>
        <v>Juhász Krisztián</v>
      </c>
      <c r="E53" s="512" t="str">
        <f>FP!C598</f>
        <v>külf.</v>
      </c>
      <c r="F53" s="504">
        <f>FP!N598</f>
        <v>130</v>
      </c>
      <c r="G53" s="504">
        <f>FP!O598</f>
        <v>0</v>
      </c>
    </row>
    <row r="54" spans="1:8" ht="18" customHeight="1" x14ac:dyDescent="0.3">
      <c r="A54" s="494">
        <f>FP!Q896</f>
        <v>52</v>
      </c>
      <c r="B54" s="504">
        <f>FP!P896</f>
        <v>130</v>
      </c>
      <c r="C54" s="502" t="str">
        <f>FP!A896</f>
        <v>050920</v>
      </c>
      <c r="D54" s="512" t="str">
        <f>FP!B896</f>
        <v>Mészáros Patrik</v>
      </c>
      <c r="E54" s="512" t="str">
        <f>FP!C896</f>
        <v>Bregyó TSE</v>
      </c>
      <c r="F54" s="504">
        <f>FP!N896</f>
        <v>130</v>
      </c>
      <c r="G54" s="504">
        <f>FP!O896</f>
        <v>0</v>
      </c>
    </row>
    <row r="55" spans="1:8" ht="18" customHeight="1" x14ac:dyDescent="0.3">
      <c r="A55" s="494">
        <f>FP!Q1513</f>
        <v>52</v>
      </c>
      <c r="B55" s="504">
        <f>FP!P1513</f>
        <v>130</v>
      </c>
      <c r="C55" s="502" t="str">
        <f>FP!A1513</f>
        <v>0812192</v>
      </c>
      <c r="D55" s="512" t="str">
        <f>FP!B1513</f>
        <v>Várkony Simon</v>
      </c>
      <c r="E55" s="512" t="str">
        <f>FP!C1513</f>
        <v>Kőszegi SE</v>
      </c>
      <c r="F55" s="504">
        <f>FP!N1513</f>
        <v>130</v>
      </c>
      <c r="G55" s="504">
        <f>FP!O1513</f>
        <v>0</v>
      </c>
      <c r="H55" s="215"/>
    </row>
    <row r="56" spans="1:8" ht="18" customHeight="1" x14ac:dyDescent="0.3">
      <c r="A56" s="494">
        <f>FP!Q1291</f>
        <v>55</v>
      </c>
      <c r="B56" s="504">
        <f>FP!P1291</f>
        <v>129</v>
      </c>
      <c r="C56" s="502" t="str">
        <f>FP!A1291</f>
        <v>970911</v>
      </c>
      <c r="D56" s="512" t="str">
        <f>FP!B1291</f>
        <v>Szebeni Dániel</v>
      </c>
      <c r="E56" s="512" t="str">
        <f>FP!C1291</f>
        <v>Okos Tenisz SE</v>
      </c>
      <c r="F56" s="504">
        <f>FP!N1291</f>
        <v>129</v>
      </c>
      <c r="G56" s="504">
        <f>FP!O1291</f>
        <v>0</v>
      </c>
    </row>
    <row r="57" spans="1:8" ht="18" customHeight="1" x14ac:dyDescent="0.3">
      <c r="A57" s="494">
        <f>FP!Q658</f>
        <v>56</v>
      </c>
      <c r="B57" s="504">
        <f>FP!P658</f>
        <v>122</v>
      </c>
      <c r="C57" s="502" t="str">
        <f>FP!A658</f>
        <v>000108</v>
      </c>
      <c r="D57" s="512" t="str">
        <f>FP!B658</f>
        <v>Kincses Bence</v>
      </c>
      <c r="E57" s="512" t="str">
        <f>FP!C658</f>
        <v>Tszk Gyula</v>
      </c>
      <c r="F57" s="504">
        <f>FP!N658</f>
        <v>122</v>
      </c>
      <c r="G57" s="504">
        <f>FP!O658</f>
        <v>0</v>
      </c>
    </row>
    <row r="58" spans="1:8" ht="18" customHeight="1" x14ac:dyDescent="0.3">
      <c r="A58" s="494">
        <f>FP!Q1582</f>
        <v>56</v>
      </c>
      <c r="B58" s="504">
        <f>FP!P1582</f>
        <v>122</v>
      </c>
      <c r="C58" s="502" t="str">
        <f>FP!A1582</f>
        <v>060824</v>
      </c>
      <c r="D58" s="512" t="str">
        <f>FP!B1582</f>
        <v>Zsembery András Nándor</v>
      </c>
      <c r="E58" s="512" t="str">
        <f>FP!C1582</f>
        <v>UNIK SE</v>
      </c>
      <c r="F58" s="504">
        <f>FP!N1582</f>
        <v>122</v>
      </c>
      <c r="G58" s="504">
        <f>FP!O1582</f>
        <v>0</v>
      </c>
    </row>
    <row r="59" spans="1:8" ht="18" customHeight="1" x14ac:dyDescent="0.3">
      <c r="A59" s="494">
        <f>FP!Q402</f>
        <v>58</v>
      </c>
      <c r="B59" s="504">
        <f>FP!P402</f>
        <v>121</v>
      </c>
      <c r="C59" s="502" t="str">
        <f>FP!A402</f>
        <v>031019</v>
      </c>
      <c r="D59" s="512" t="str">
        <f>FP!B402</f>
        <v>Gáncs Botond</v>
      </c>
      <c r="E59" s="512" t="str">
        <f>FP!C402</f>
        <v>Monor SE</v>
      </c>
      <c r="F59" s="504">
        <f>FP!N402</f>
        <v>121</v>
      </c>
      <c r="G59" s="504">
        <f>FP!O402</f>
        <v>0</v>
      </c>
    </row>
    <row r="60" spans="1:8" ht="18" customHeight="1" x14ac:dyDescent="0.3">
      <c r="A60" s="494">
        <f>FP!Q1056</f>
        <v>59</v>
      </c>
      <c r="B60" s="504">
        <f>FP!P1056</f>
        <v>119</v>
      </c>
      <c r="C60" s="502" t="str">
        <f>FP!A1056</f>
        <v>0605301</v>
      </c>
      <c r="D60" s="512" t="str">
        <f>FP!B1056</f>
        <v>Paragi Zétény</v>
      </c>
      <c r="E60" s="512" t="str">
        <f>FP!C1056</f>
        <v>Pasarét TK</v>
      </c>
      <c r="F60" s="504">
        <f>FP!N1056</f>
        <v>119</v>
      </c>
      <c r="G60" s="504">
        <f>FP!O1056</f>
        <v>0</v>
      </c>
    </row>
    <row r="61" spans="1:8" ht="18" customHeight="1" x14ac:dyDescent="0.3">
      <c r="A61" s="494">
        <f>FP!Q294</f>
        <v>60</v>
      </c>
      <c r="B61" s="504">
        <f>FP!P294</f>
        <v>117</v>
      </c>
      <c r="C61" s="502" t="str">
        <f>FP!A294</f>
        <v>980722</v>
      </c>
      <c r="D61" s="512" t="str">
        <f>FP!B294</f>
        <v>Dr. Lovász Zoltán</v>
      </c>
      <c r="E61" s="512" t="str">
        <f>FP!C294</f>
        <v>Tszk Gyula</v>
      </c>
      <c r="F61" s="504">
        <f>FP!N294</f>
        <v>117</v>
      </c>
      <c r="G61" s="504">
        <f>FP!O294</f>
        <v>0</v>
      </c>
    </row>
    <row r="62" spans="1:8" ht="18" customHeight="1" x14ac:dyDescent="0.3">
      <c r="A62" s="494">
        <f>FP!Q234</f>
        <v>60</v>
      </c>
      <c r="B62" s="504">
        <f>FP!P234</f>
        <v>117</v>
      </c>
      <c r="C62" s="502" t="str">
        <f>FP!A234</f>
        <v>930818</v>
      </c>
      <c r="D62" s="512" t="str">
        <f>FP!B234</f>
        <v>Csonka Gábor</v>
      </c>
      <c r="E62" s="512" t="str">
        <f>FP!C234</f>
        <v>Bíbic TC</v>
      </c>
      <c r="F62" s="504">
        <f>FP!N234</f>
        <v>117</v>
      </c>
      <c r="G62" s="504">
        <f>FP!O234</f>
        <v>0</v>
      </c>
    </row>
    <row r="63" spans="1:8" ht="18" customHeight="1" x14ac:dyDescent="0.3">
      <c r="A63" s="494">
        <f>FP!Q750</f>
        <v>62</v>
      </c>
      <c r="B63" s="504">
        <f>FP!P750</f>
        <v>115</v>
      </c>
      <c r="C63" s="502" t="str">
        <f>FP!A750</f>
        <v>020625</v>
      </c>
      <c r="D63" s="512" t="str">
        <f>FP!B750</f>
        <v>Kovács Marcell</v>
      </c>
      <c r="E63" s="512" t="str">
        <f>FP!C750</f>
        <v>Sportmánia</v>
      </c>
      <c r="F63" s="504">
        <f>FP!N750</f>
        <v>115</v>
      </c>
      <c r="G63" s="504">
        <f>FP!O750</f>
        <v>0</v>
      </c>
    </row>
    <row r="64" spans="1:8" ht="18" customHeight="1" x14ac:dyDescent="0.3">
      <c r="A64" s="494">
        <f>FP!Q532</f>
        <v>62</v>
      </c>
      <c r="B64" s="504">
        <f>FP!P532</f>
        <v>115</v>
      </c>
      <c r="C64" s="502" t="str">
        <f>FP!A532</f>
        <v>020807</v>
      </c>
      <c r="D64" s="512" t="str">
        <f>FP!B532</f>
        <v>Hornung Iván Noel</v>
      </c>
      <c r="E64" s="512" t="str">
        <f>FP!C532</f>
        <v>Budaörs SC</v>
      </c>
      <c r="F64" s="504">
        <f>FP!N532</f>
        <v>115</v>
      </c>
      <c r="G64" s="504">
        <f>FP!O532</f>
        <v>0</v>
      </c>
    </row>
    <row r="65" spans="1:8" ht="18" customHeight="1" x14ac:dyDescent="0.3">
      <c r="A65" s="494">
        <f>FP!Q1485</f>
        <v>64</v>
      </c>
      <c r="B65" s="504">
        <f>FP!P1485</f>
        <v>113</v>
      </c>
      <c r="C65" s="502" t="str">
        <f>FP!A1485</f>
        <v>060109</v>
      </c>
      <c r="D65" s="512" t="str">
        <f>FP!B1485</f>
        <v>Varga Ákos</v>
      </c>
      <c r="E65" s="512" t="str">
        <f>FP!C1485</f>
        <v>DEAC</v>
      </c>
      <c r="F65" s="504">
        <f>FP!N1485</f>
        <v>113</v>
      </c>
      <c r="G65" s="504">
        <f>FP!O1485</f>
        <v>0</v>
      </c>
    </row>
    <row r="66" spans="1:8" ht="18" customHeight="1" x14ac:dyDescent="0.3">
      <c r="A66" s="494">
        <f>FP!Q216</f>
        <v>65</v>
      </c>
      <c r="B66" s="504">
        <f>FP!P216</f>
        <v>110</v>
      </c>
      <c r="C66" s="502" t="str">
        <f>FP!A216</f>
        <v>010307</v>
      </c>
      <c r="D66" s="512" t="str">
        <f>FP!B216</f>
        <v>Cseresznyés Máté</v>
      </c>
      <c r="E66" s="512" t="str">
        <f>FP!C216</f>
        <v>Okos Tenisz</v>
      </c>
      <c r="F66" s="504">
        <f>FP!N216</f>
        <v>110</v>
      </c>
      <c r="G66" s="504">
        <f>FP!O216</f>
        <v>0</v>
      </c>
    </row>
    <row r="67" spans="1:8" ht="18" customHeight="1" x14ac:dyDescent="0.3">
      <c r="A67" s="494">
        <f>FP!Q1155</f>
        <v>66</v>
      </c>
      <c r="B67" s="504">
        <f>FP!P1155</f>
        <v>109</v>
      </c>
      <c r="C67" s="502" t="str">
        <f>FP!A1155</f>
        <v>080113</v>
      </c>
      <c r="D67" s="512" t="str">
        <f>FP!B1155</f>
        <v>Sághy Bálint</v>
      </c>
      <c r="E67" s="512" t="str">
        <f>FP!C1155</f>
        <v>Pasarét TK</v>
      </c>
      <c r="F67" s="504">
        <f>FP!N1155</f>
        <v>109</v>
      </c>
      <c r="G67" s="504">
        <f>FP!O1155</f>
        <v>0</v>
      </c>
    </row>
    <row r="68" spans="1:8" ht="18" customHeight="1" x14ac:dyDescent="0.3">
      <c r="A68" s="494">
        <f>FP!Q1379</f>
        <v>67</v>
      </c>
      <c r="B68" s="504">
        <f>FP!P1379</f>
        <v>105</v>
      </c>
      <c r="C68" s="502" t="str">
        <f>FP!A1379</f>
        <v>971231</v>
      </c>
      <c r="D68" s="512" t="str">
        <f>FP!B1379</f>
        <v>Taskovics Gellért</v>
      </c>
      <c r="E68" s="512" t="str">
        <f>FP!C1379</f>
        <v>Halasi TC</v>
      </c>
      <c r="F68" s="504">
        <f>FP!N1379</f>
        <v>105</v>
      </c>
      <c r="G68" s="504">
        <f>FP!O1379</f>
        <v>0</v>
      </c>
    </row>
    <row r="69" spans="1:8" ht="18" customHeight="1" x14ac:dyDescent="0.3">
      <c r="A69" s="494">
        <f>FP!Q1380</f>
        <v>67</v>
      </c>
      <c r="B69" s="504">
        <f>FP!P1380</f>
        <v>105</v>
      </c>
      <c r="C69" s="502" t="str">
        <f>FP!A1380</f>
        <v>9712310</v>
      </c>
      <c r="D69" s="512" t="str">
        <f>FP!B1380</f>
        <v>Taskovics Teodor</v>
      </c>
      <c r="E69" s="512" t="str">
        <f>FP!C1380</f>
        <v>Halasi TC</v>
      </c>
      <c r="F69" s="504">
        <f>FP!N1380</f>
        <v>105</v>
      </c>
      <c r="G69" s="504">
        <f>FP!O1380</f>
        <v>0</v>
      </c>
    </row>
    <row r="70" spans="1:8" ht="18" customHeight="1" x14ac:dyDescent="0.3">
      <c r="A70" s="494">
        <f>FP!Q278</f>
        <v>69</v>
      </c>
      <c r="B70" s="504">
        <f>FP!P278</f>
        <v>102</v>
      </c>
      <c r="C70" s="502" t="str">
        <f>FP!A278</f>
        <v>020402</v>
      </c>
      <c r="D70" s="512" t="str">
        <f>FP!B278</f>
        <v>Dobák Bálint</v>
      </c>
      <c r="E70" s="512" t="str">
        <f>FP!C278</f>
        <v>UNIK SE</v>
      </c>
      <c r="F70" s="504">
        <f>FP!N278</f>
        <v>102</v>
      </c>
      <c r="G70" s="504">
        <f>FP!O278</f>
        <v>0</v>
      </c>
    </row>
    <row r="71" spans="1:8" ht="18" customHeight="1" x14ac:dyDescent="0.3">
      <c r="A71" s="494">
        <f>FP!Q881</f>
        <v>69</v>
      </c>
      <c r="B71" s="504">
        <f>FP!P881</f>
        <v>102</v>
      </c>
      <c r="C71" s="502" t="str">
        <f>FP!A881</f>
        <v>051201</v>
      </c>
      <c r="D71" s="512" t="str">
        <f>FP!B881</f>
        <v>Mayer László</v>
      </c>
      <c r="E71" s="512" t="str">
        <f>FP!C881</f>
        <v>Kőszegi SE</v>
      </c>
      <c r="F71" s="504">
        <f>FP!N881</f>
        <v>102</v>
      </c>
      <c r="G71" s="504">
        <f>FP!O881</f>
        <v>0</v>
      </c>
      <c r="H71" s="215"/>
    </row>
    <row r="72" spans="1:8" ht="18" customHeight="1" x14ac:dyDescent="0.3">
      <c r="A72" s="494">
        <f>FP!Q97</f>
        <v>71</v>
      </c>
      <c r="B72" s="504">
        <f>FP!P97</f>
        <v>100</v>
      </c>
      <c r="C72" s="502" t="str">
        <f>FP!A97</f>
        <v>0311270</v>
      </c>
      <c r="D72" s="512" t="str">
        <f>FP!B97</f>
        <v>Belkovics Achilles</v>
      </c>
      <c r="E72" s="512" t="str">
        <f>FP!C97</f>
        <v>PG Tenisz</v>
      </c>
      <c r="F72" s="504">
        <f>FP!N97</f>
        <v>100</v>
      </c>
      <c r="G72" s="504">
        <f>FP!O97</f>
        <v>0</v>
      </c>
    </row>
    <row r="73" spans="1:8" ht="18" customHeight="1" x14ac:dyDescent="0.3">
      <c r="A73" s="494">
        <f>FP!Q862</f>
        <v>71</v>
      </c>
      <c r="B73" s="504">
        <f>FP!P862</f>
        <v>100</v>
      </c>
      <c r="C73" s="502" t="str">
        <f>FP!A862</f>
        <v>061214</v>
      </c>
      <c r="D73" s="512" t="str">
        <f>FP!B862</f>
        <v>Markovits Móric</v>
      </c>
      <c r="E73" s="512" t="str">
        <f>FP!C862</f>
        <v>Kőszegi SE</v>
      </c>
      <c r="F73" s="504">
        <f>FP!N862</f>
        <v>100</v>
      </c>
      <c r="G73" s="504">
        <f>FP!O862</f>
        <v>0</v>
      </c>
      <c r="H73" s="215"/>
    </row>
    <row r="74" spans="1:8" ht="18" customHeight="1" x14ac:dyDescent="0.3">
      <c r="A74" s="494">
        <f>FP!Q659</f>
        <v>73</v>
      </c>
      <c r="B74" s="504">
        <f>FP!P659</f>
        <v>99</v>
      </c>
      <c r="C74" s="502" t="str">
        <f>FP!A659</f>
        <v>070214</v>
      </c>
      <c r="D74" s="512" t="str">
        <f>FP!B659</f>
        <v>Kincses Kolos</v>
      </c>
      <c r="E74" s="512" t="str">
        <f>FP!C659</f>
        <v>MTK</v>
      </c>
      <c r="F74" s="504">
        <f>FP!N659</f>
        <v>99</v>
      </c>
      <c r="G74" s="504">
        <f>FP!O659</f>
        <v>0</v>
      </c>
    </row>
    <row r="75" spans="1:8" ht="18" customHeight="1" x14ac:dyDescent="0.3">
      <c r="A75" s="494">
        <f>FP!Q440</f>
        <v>73</v>
      </c>
      <c r="B75" s="504">
        <f>FP!P440</f>
        <v>99</v>
      </c>
      <c r="C75" s="502" t="str">
        <f>FP!A440</f>
        <v>050605</v>
      </c>
      <c r="D75" s="512" t="str">
        <f>FP!B440</f>
        <v>Gubi Trisztán</v>
      </c>
      <c r="E75" s="512" t="str">
        <f>FP!C440</f>
        <v>PG Tenisz</v>
      </c>
      <c r="F75" s="504">
        <f>FP!N440</f>
        <v>99</v>
      </c>
      <c r="G75" s="504">
        <f>FP!O440</f>
        <v>0</v>
      </c>
    </row>
    <row r="76" spans="1:8" ht="18" customHeight="1" x14ac:dyDescent="0.3">
      <c r="A76" s="494">
        <f>FP!Q15</f>
        <v>75</v>
      </c>
      <c r="B76" s="504">
        <f>FP!P15</f>
        <v>98</v>
      </c>
      <c r="C76" s="502" t="str">
        <f>FP!A15</f>
        <v>0706250</v>
      </c>
      <c r="D76" s="512" t="str">
        <f>FP!B15</f>
        <v>Almádi Attila</v>
      </c>
      <c r="E76" s="512" t="str">
        <f>FP!C15</f>
        <v>MTK</v>
      </c>
      <c r="F76" s="504">
        <f>FP!N15</f>
        <v>98</v>
      </c>
      <c r="G76" s="504">
        <f>FP!O15</f>
        <v>0</v>
      </c>
    </row>
    <row r="77" spans="1:8" ht="18" customHeight="1" x14ac:dyDescent="0.3">
      <c r="A77" s="494">
        <f>FP!Q1292</f>
        <v>75</v>
      </c>
      <c r="B77" s="504">
        <f>FP!P1292</f>
        <v>98</v>
      </c>
      <c r="C77" s="502" t="str">
        <f>FP!A1292</f>
        <v>100302</v>
      </c>
      <c r="D77" s="512" t="str">
        <f>FP!B1292</f>
        <v>Szebeni Miklós</v>
      </c>
      <c r="E77" s="512" t="str">
        <f>FP!C1292</f>
        <v>Okos Tenisz SE</v>
      </c>
      <c r="F77" s="504">
        <f>FP!N1292</f>
        <v>98</v>
      </c>
      <c r="G77" s="504">
        <f>FP!O1292</f>
        <v>0</v>
      </c>
    </row>
    <row r="78" spans="1:8" ht="18" customHeight="1" x14ac:dyDescent="0.3">
      <c r="A78" s="494">
        <f>FP!Q98</f>
        <v>75</v>
      </c>
      <c r="B78" s="504">
        <f>FP!P98</f>
        <v>98</v>
      </c>
      <c r="C78" s="502" t="str">
        <f>FP!A98</f>
        <v>860820</v>
      </c>
      <c r="D78" s="512" t="str">
        <f>FP!B98</f>
        <v>Bellér Gábor dr.</v>
      </c>
      <c r="E78" s="512" t="str">
        <f>FP!C98</f>
        <v>DEAC</v>
      </c>
      <c r="F78" s="504">
        <f>FP!N98</f>
        <v>98</v>
      </c>
      <c r="G78" s="504">
        <f>FP!O98</f>
        <v>0</v>
      </c>
    </row>
    <row r="79" spans="1:8" ht="18" customHeight="1" x14ac:dyDescent="0.3">
      <c r="A79" s="494">
        <f>FP!Q1403</f>
        <v>75</v>
      </c>
      <c r="B79" s="504">
        <f>FP!P1403</f>
        <v>98</v>
      </c>
      <c r="C79" s="502" t="str">
        <f>FP!A1403</f>
        <v>060411</v>
      </c>
      <c r="D79" s="512" t="str">
        <f>FP!B1403</f>
        <v>Tóbiás Balázs</v>
      </c>
      <c r="E79" s="512" t="str">
        <f>FP!C1403</f>
        <v>MIVAS SE</v>
      </c>
      <c r="F79" s="504">
        <f>FP!N1403</f>
        <v>98</v>
      </c>
      <c r="G79" s="504">
        <f>FP!O1403</f>
        <v>0</v>
      </c>
    </row>
    <row r="80" spans="1:8" ht="18" customHeight="1" x14ac:dyDescent="0.3">
      <c r="A80" s="494">
        <f>FP!Q512</f>
        <v>79</v>
      </c>
      <c r="B80" s="504">
        <f>FP!P512</f>
        <v>97</v>
      </c>
      <c r="C80" s="502" t="str">
        <f>FP!A512</f>
        <v>000514</v>
      </c>
      <c r="D80" s="512" t="str">
        <f>FP!B512</f>
        <v>Herczeg Domonkos</v>
      </c>
      <c r="E80" s="512" t="str">
        <f>FP!C512</f>
        <v>FC Hatvan</v>
      </c>
      <c r="F80" s="504">
        <f>FP!N512</f>
        <v>97</v>
      </c>
      <c r="G80" s="504">
        <f>FP!O512</f>
        <v>0</v>
      </c>
    </row>
    <row r="81" spans="1:8" ht="18" customHeight="1" x14ac:dyDescent="0.3">
      <c r="A81" s="494">
        <f>FP!Q1540</f>
        <v>80</v>
      </c>
      <c r="B81" s="504">
        <f>FP!P1540</f>
        <v>96</v>
      </c>
      <c r="C81" s="502" t="str">
        <f>FP!A1540</f>
        <v>0703190</v>
      </c>
      <c r="D81" s="512" t="str">
        <f>FP!B1540</f>
        <v>Virághalmi Viktor</v>
      </c>
      <c r="E81" s="512" t="str">
        <f>FP!C1540</f>
        <v>Sportmánia</v>
      </c>
      <c r="F81" s="504">
        <f>FP!N1540</f>
        <v>96</v>
      </c>
      <c r="G81" s="504">
        <f>FP!O1540</f>
        <v>0</v>
      </c>
    </row>
    <row r="82" spans="1:8" ht="18" customHeight="1" x14ac:dyDescent="0.3">
      <c r="A82" s="494">
        <f>FP!Q102</f>
        <v>81</v>
      </c>
      <c r="B82" s="504">
        <f>FP!P102</f>
        <v>94</v>
      </c>
      <c r="C82" s="502" t="str">
        <f>FP!A102</f>
        <v>041029</v>
      </c>
      <c r="D82" s="512" t="str">
        <f>FP!B102</f>
        <v>Bencző Balázs</v>
      </c>
      <c r="E82" s="512" t="str">
        <f>FP!C102</f>
        <v>DEAC</v>
      </c>
      <c r="F82" s="504">
        <f>FP!N102</f>
        <v>94</v>
      </c>
      <c r="G82" s="504">
        <f>FP!O102</f>
        <v>0</v>
      </c>
    </row>
    <row r="83" spans="1:8" ht="18" customHeight="1" x14ac:dyDescent="0.3">
      <c r="A83" s="494">
        <f>FP!Q838</f>
        <v>81</v>
      </c>
      <c r="B83" s="504">
        <f>FP!P838</f>
        <v>94</v>
      </c>
      <c r="C83" s="502" t="str">
        <f>FP!A838</f>
        <v>061011</v>
      </c>
      <c r="D83" s="512" t="str">
        <f>FP!B838</f>
        <v>Magyar Krisztián</v>
      </c>
      <c r="E83" s="512" t="str">
        <f>FP!C838</f>
        <v>AMC</v>
      </c>
      <c r="F83" s="504">
        <f>FP!N838</f>
        <v>94</v>
      </c>
      <c r="G83" s="504">
        <f>FP!O838</f>
        <v>0</v>
      </c>
    </row>
    <row r="84" spans="1:8" ht="18" customHeight="1" x14ac:dyDescent="0.3">
      <c r="A84" s="494">
        <f>FP!Q1251</f>
        <v>83</v>
      </c>
      <c r="B84" s="504">
        <f>FP!P1251</f>
        <v>93</v>
      </c>
      <c r="C84" s="502" t="str">
        <f>FP!A1251</f>
        <v>930322</v>
      </c>
      <c r="D84" s="512" t="str">
        <f>FP!B1251</f>
        <v>Szabó Ferenc Máté</v>
      </c>
      <c r="E84" s="512" t="str">
        <f>FP!C1251</f>
        <v>Kiskút TK</v>
      </c>
      <c r="F84" s="504">
        <f>FP!N1251</f>
        <v>93</v>
      </c>
      <c r="G84" s="504">
        <f>FP!O1251</f>
        <v>0</v>
      </c>
    </row>
    <row r="85" spans="1:8" ht="18" customHeight="1" x14ac:dyDescent="0.3">
      <c r="A85" s="494">
        <f>FP!Q965</f>
        <v>84</v>
      </c>
      <c r="B85" s="504">
        <f>FP!P965</f>
        <v>92</v>
      </c>
      <c r="C85" s="502" t="str">
        <f>FP!A965</f>
        <v>8010140</v>
      </c>
      <c r="D85" s="512" t="str">
        <f>FP!B965</f>
        <v>Nagy Attila</v>
      </c>
      <c r="E85" s="512" t="str">
        <f>FP!C965</f>
        <v>Gyöngy TSC</v>
      </c>
      <c r="F85" s="504">
        <f>FP!N965</f>
        <v>92</v>
      </c>
      <c r="G85" s="504">
        <f>FP!O965</f>
        <v>0</v>
      </c>
    </row>
    <row r="86" spans="1:8" ht="18" customHeight="1" x14ac:dyDescent="0.3">
      <c r="A86" s="494">
        <f>FP!Q1576</f>
        <v>85</v>
      </c>
      <c r="B86" s="504">
        <f>FP!P1576</f>
        <v>90</v>
      </c>
      <c r="C86" s="502" t="str">
        <f>FP!A1576</f>
        <v>980212</v>
      </c>
      <c r="D86" s="512" t="str">
        <f>FP!B1576</f>
        <v>Zeljenka Martin</v>
      </c>
      <c r="E86" s="512" t="str">
        <f>FP!C1576</f>
        <v>Kőszegi SE</v>
      </c>
      <c r="F86" s="504">
        <f>FP!N1576</f>
        <v>90</v>
      </c>
      <c r="G86" s="504">
        <f>FP!O1576</f>
        <v>0</v>
      </c>
    </row>
    <row r="87" spans="1:8" ht="18" customHeight="1" x14ac:dyDescent="0.3">
      <c r="A87" s="494">
        <f>FP!Q1510</f>
        <v>86</v>
      </c>
      <c r="B87" s="504">
        <f>FP!P1510</f>
        <v>89</v>
      </c>
      <c r="C87" s="502" t="str">
        <f>FP!A1510</f>
        <v>0710020</v>
      </c>
      <c r="D87" s="512" t="str">
        <f>FP!B1510</f>
        <v>Varga Zsombor Attila</v>
      </c>
      <c r="E87" s="512" t="str">
        <f>FP!C1510</f>
        <v>Budaörs SC</v>
      </c>
      <c r="F87" s="504">
        <f>FP!N1510</f>
        <v>89</v>
      </c>
      <c r="G87" s="504">
        <f>FP!O1510</f>
        <v>0</v>
      </c>
    </row>
    <row r="88" spans="1:8" ht="18" customHeight="1" x14ac:dyDescent="0.3">
      <c r="A88" s="494">
        <f>FP!Q434</f>
        <v>87</v>
      </c>
      <c r="B88" s="504">
        <f>FP!P434</f>
        <v>86</v>
      </c>
      <c r="C88" s="502" t="str">
        <f>FP!A434</f>
        <v>011126</v>
      </c>
      <c r="D88" s="512" t="str">
        <f>FP!B434</f>
        <v>Grossmann Benjamin</v>
      </c>
      <c r="E88" s="512" t="str">
        <f>FP!C434</f>
        <v>Pasarét TK</v>
      </c>
      <c r="F88" s="504">
        <f>FP!N434</f>
        <v>86</v>
      </c>
      <c r="G88" s="504">
        <f>FP!O434</f>
        <v>0</v>
      </c>
    </row>
    <row r="89" spans="1:8" ht="18" customHeight="1" x14ac:dyDescent="0.3">
      <c r="A89" s="494">
        <f>FP!Q1511</f>
        <v>88</v>
      </c>
      <c r="B89" s="504">
        <f>FP!P1511</f>
        <v>85</v>
      </c>
      <c r="C89" s="502" t="str">
        <f>FP!A1511</f>
        <v>980916</v>
      </c>
      <c r="D89" s="512" t="str">
        <f>FP!B1511</f>
        <v>Varga-Tóth Olivér</v>
      </c>
      <c r="E89" s="512" t="str">
        <f>FP!C1511</f>
        <v>Budaörs SC</v>
      </c>
      <c r="F89" s="504">
        <f>FP!N1511</f>
        <v>85</v>
      </c>
      <c r="G89" s="504">
        <f>FP!O1511</f>
        <v>0</v>
      </c>
      <c r="H89" s="215"/>
    </row>
    <row r="90" spans="1:8" ht="18" customHeight="1" x14ac:dyDescent="0.3">
      <c r="A90" s="494">
        <f>FP!Q365</f>
        <v>88</v>
      </c>
      <c r="B90" s="504">
        <f>FP!P365</f>
        <v>85</v>
      </c>
      <c r="C90" s="502" t="str">
        <f>FP!A365</f>
        <v>881211</v>
      </c>
      <c r="D90" s="512" t="str">
        <f>FP!B365</f>
        <v>Flórián Márk</v>
      </c>
      <c r="E90" s="512" t="str">
        <f>FP!C365</f>
        <v>Dorogi AC</v>
      </c>
      <c r="F90" s="504">
        <f>FP!N365</f>
        <v>85</v>
      </c>
      <c r="G90" s="504">
        <f>FP!O365</f>
        <v>0</v>
      </c>
    </row>
    <row r="91" spans="1:8" ht="18" customHeight="1" x14ac:dyDescent="0.3">
      <c r="A91" s="494">
        <f>FP!Q770</f>
        <v>90</v>
      </c>
      <c r="B91" s="504">
        <f>FP!P770</f>
        <v>84</v>
      </c>
      <c r="C91" s="502" t="str">
        <f>FP!A770</f>
        <v>920313</v>
      </c>
      <c r="D91" s="512" t="str">
        <f>FP!B770</f>
        <v>Krocskó József</v>
      </c>
      <c r="E91" s="512" t="str">
        <f>FP!C770</f>
        <v>MTK</v>
      </c>
      <c r="F91" s="504">
        <f>FP!N770</f>
        <v>84</v>
      </c>
      <c r="G91" s="504">
        <f>FP!O770</f>
        <v>0</v>
      </c>
    </row>
    <row r="92" spans="1:8" ht="18" customHeight="1" x14ac:dyDescent="0.3">
      <c r="A92" s="494">
        <f>FP!Q1089</f>
        <v>91</v>
      </c>
      <c r="B92" s="504">
        <f>FP!P1089</f>
        <v>81</v>
      </c>
      <c r="C92" s="502" t="str">
        <f>FP!A1089</f>
        <v>880309</v>
      </c>
      <c r="D92" s="512" t="str">
        <f>FP!B1089</f>
        <v>Petrás Péter</v>
      </c>
      <c r="E92" s="512" t="str">
        <f>FP!C1089</f>
        <v>Szarvas TC</v>
      </c>
      <c r="F92" s="504">
        <f>FP!N1089</f>
        <v>81</v>
      </c>
      <c r="G92" s="504">
        <f>FP!O1089</f>
        <v>0</v>
      </c>
    </row>
    <row r="93" spans="1:8" ht="18" customHeight="1" x14ac:dyDescent="0.3">
      <c r="A93" s="494">
        <f>FP!Q547</f>
        <v>92</v>
      </c>
      <c r="B93" s="504">
        <f>FP!P547</f>
        <v>80</v>
      </c>
      <c r="C93" s="502" t="str">
        <f>FP!A547</f>
        <v>010419</v>
      </c>
      <c r="D93" s="512" t="str">
        <f>FP!B547</f>
        <v>Horváth Gergő</v>
      </c>
      <c r="E93" s="512" t="str">
        <f>FP!C547</f>
        <v>Viharsarok</v>
      </c>
      <c r="F93" s="504">
        <f>FP!N547</f>
        <v>80</v>
      </c>
      <c r="G93" s="504">
        <f>FP!O547</f>
        <v>0</v>
      </c>
    </row>
    <row r="94" spans="1:8" ht="18" customHeight="1" x14ac:dyDescent="0.3">
      <c r="A94" s="494">
        <f>FP!Q1146</f>
        <v>93</v>
      </c>
      <c r="B94" s="504">
        <f>FP!P1146</f>
        <v>79</v>
      </c>
      <c r="C94" s="502" t="str">
        <f>FP!A1146</f>
        <v>850323</v>
      </c>
      <c r="D94" s="512" t="str">
        <f>FP!B1146</f>
        <v>Rizsov Sztaniszlav</v>
      </c>
      <c r="E94" s="512" t="str">
        <f>FP!C1146</f>
        <v>külf.</v>
      </c>
      <c r="F94" s="504">
        <f>FP!N1146</f>
        <v>79</v>
      </c>
      <c r="G94" s="504">
        <f>FP!O1146</f>
        <v>0</v>
      </c>
      <c r="H94" s="215"/>
    </row>
    <row r="95" spans="1:8" ht="18" customHeight="1" x14ac:dyDescent="0.3">
      <c r="A95" s="494">
        <f>FP!Q647</f>
        <v>93</v>
      </c>
      <c r="B95" s="504">
        <f>FP!P647</f>
        <v>79</v>
      </c>
      <c r="C95" s="502" t="str">
        <f>FP!A647</f>
        <v>780728</v>
      </c>
      <c r="D95" s="512" t="str">
        <f>FP!B647</f>
        <v>Kerecsényi Gábor</v>
      </c>
      <c r="E95" s="512" t="str">
        <f>FP!C647</f>
        <v>TK Lövő</v>
      </c>
      <c r="F95" s="504">
        <f>FP!N647</f>
        <v>79</v>
      </c>
      <c r="G95" s="504">
        <f>FP!O647</f>
        <v>0</v>
      </c>
    </row>
    <row r="96" spans="1:8" ht="18" customHeight="1" x14ac:dyDescent="0.3">
      <c r="A96" s="494">
        <f>FP!Q1381</f>
        <v>95</v>
      </c>
      <c r="B96" s="504">
        <f>FP!P1381</f>
        <v>78</v>
      </c>
      <c r="C96" s="502" t="str">
        <f>FP!A1381</f>
        <v>060611</v>
      </c>
      <c r="D96" s="512" t="str">
        <f>FP!B1381</f>
        <v>Taskovics Viktor</v>
      </c>
      <c r="E96" s="512" t="str">
        <f>FP!C1381</f>
        <v>Halasi TC</v>
      </c>
      <c r="F96" s="504">
        <f>FP!N1381</f>
        <v>78</v>
      </c>
      <c r="G96" s="504">
        <f>FP!O1381</f>
        <v>0</v>
      </c>
    </row>
    <row r="97" spans="1:7" ht="18" customHeight="1" x14ac:dyDescent="0.3">
      <c r="A97" s="494">
        <f>FP!Q418</f>
        <v>96</v>
      </c>
      <c r="B97" s="504">
        <f>FP!P418</f>
        <v>77</v>
      </c>
      <c r="C97" s="502" t="str">
        <f>FP!A418</f>
        <v>060413</v>
      </c>
      <c r="D97" s="512" t="str">
        <f>FP!B418</f>
        <v>Góczi Erik</v>
      </c>
      <c r="E97" s="512" t="str">
        <f>FP!C418</f>
        <v>Alfa TI</v>
      </c>
      <c r="F97" s="504">
        <f>FP!N418</f>
        <v>77</v>
      </c>
      <c r="G97" s="504">
        <f>FP!O418</f>
        <v>0</v>
      </c>
    </row>
    <row r="98" spans="1:7" ht="18" customHeight="1" x14ac:dyDescent="0.3">
      <c r="A98" s="494">
        <f>FP!Q1296</f>
        <v>97</v>
      </c>
      <c r="B98" s="504">
        <f>FP!P1296</f>
        <v>75</v>
      </c>
      <c r="C98" s="502" t="str">
        <f>FP!A1296</f>
        <v>030313</v>
      </c>
      <c r="D98" s="512" t="str">
        <f>FP!B1296</f>
        <v>Székács Kristóf</v>
      </c>
      <c r="E98" s="512" t="str">
        <f>FP!C1296</f>
        <v>Tszk Gyula</v>
      </c>
      <c r="F98" s="504">
        <f>FP!N1296</f>
        <v>75</v>
      </c>
      <c r="G98" s="504">
        <f>FP!O1296</f>
        <v>0</v>
      </c>
    </row>
    <row r="99" spans="1:7" ht="18" customHeight="1" x14ac:dyDescent="0.3">
      <c r="A99" s="494">
        <f>FP!Q648</f>
        <v>98</v>
      </c>
      <c r="B99" s="504">
        <f>FP!P648</f>
        <v>73</v>
      </c>
      <c r="C99" s="502" t="str">
        <f>FP!A648</f>
        <v>090202</v>
      </c>
      <c r="D99" s="512" t="str">
        <f>FP!B648</f>
        <v>Kerecsényi Gábor</v>
      </c>
      <c r="E99" s="512" t="str">
        <f>FP!C648</f>
        <v>Haladás VSE</v>
      </c>
      <c r="F99" s="504">
        <f>FP!N648</f>
        <v>73</v>
      </c>
      <c r="G99" s="504">
        <f>FP!O648</f>
        <v>0</v>
      </c>
    </row>
    <row r="100" spans="1:7" ht="18" customHeight="1" x14ac:dyDescent="0.3">
      <c r="A100" s="494">
        <f>FP!Q1197</f>
        <v>98</v>
      </c>
      <c r="B100" s="504">
        <f>FP!P1197</f>
        <v>73</v>
      </c>
      <c r="C100" s="502" t="str">
        <f>FP!A1197</f>
        <v>830930</v>
      </c>
      <c r="D100" s="512" t="str">
        <f>FP!B1197</f>
        <v>Serkédi Erik</v>
      </c>
      <c r="E100" s="512" t="str">
        <f>FP!C1197</f>
        <v>B.almádi TK</v>
      </c>
      <c r="F100" s="504">
        <f>FP!N1197</f>
        <v>73</v>
      </c>
      <c r="G100" s="504">
        <f>FP!O1197</f>
        <v>0</v>
      </c>
    </row>
    <row r="101" spans="1:7" ht="18" customHeight="1" x14ac:dyDescent="0.3">
      <c r="A101" s="494">
        <f>FP!Q903</f>
        <v>100</v>
      </c>
      <c r="B101" s="504">
        <f>FP!P903</f>
        <v>72</v>
      </c>
      <c r="C101" s="502" t="str">
        <f>FP!A903</f>
        <v>040820</v>
      </c>
      <c r="D101" s="512" t="str">
        <f>FP!B903</f>
        <v>Mihály Levente István</v>
      </c>
      <c r="E101" s="512" t="str">
        <f>FP!C903</f>
        <v>Békéscsabai Előre</v>
      </c>
      <c r="F101" s="504">
        <f>FP!N903</f>
        <v>72</v>
      </c>
      <c r="G101" s="504">
        <f>FP!O903</f>
        <v>0</v>
      </c>
    </row>
    <row r="102" spans="1:7" ht="18" customHeight="1" x14ac:dyDescent="0.3">
      <c r="A102" s="494">
        <f>FP!Q256</f>
        <v>100</v>
      </c>
      <c r="B102" s="504">
        <f>FP!P256</f>
        <v>72</v>
      </c>
      <c r="C102" s="502" t="str">
        <f>FP!A256</f>
        <v>040916</v>
      </c>
      <c r="D102" s="512" t="str">
        <f>FP!B256</f>
        <v>Dancsák Márton</v>
      </c>
      <c r="E102" s="512" t="str">
        <f>FP!C256</f>
        <v>PG Tenisz</v>
      </c>
      <c r="F102" s="504">
        <f>FP!N256</f>
        <v>72</v>
      </c>
      <c r="G102" s="504">
        <f>FP!O256</f>
        <v>0</v>
      </c>
    </row>
    <row r="103" spans="1:7" ht="18" customHeight="1" x14ac:dyDescent="0.3">
      <c r="A103" s="494">
        <f>FP!Q713</f>
        <v>102</v>
      </c>
      <c r="B103" s="504">
        <f>FP!P713</f>
        <v>70</v>
      </c>
      <c r="C103" s="502" t="str">
        <f>FP!A713</f>
        <v>8805270</v>
      </c>
      <c r="D103" s="512" t="str">
        <f>FP!B713</f>
        <v>Kollár Péter</v>
      </c>
      <c r="E103" s="512" t="str">
        <f>FP!C713</f>
        <v>AMC</v>
      </c>
      <c r="F103" s="504">
        <f>FP!N713</f>
        <v>70</v>
      </c>
      <c r="G103" s="504">
        <f>FP!O713</f>
        <v>0</v>
      </c>
    </row>
    <row r="104" spans="1:7" ht="18" customHeight="1" x14ac:dyDescent="0.3">
      <c r="A104" s="494">
        <f>FP!Q313</f>
        <v>103</v>
      </c>
      <c r="B104" s="504">
        <f>FP!P313</f>
        <v>69</v>
      </c>
      <c r="C104" s="502" t="str">
        <f>FP!A313</f>
        <v>051215</v>
      </c>
      <c r="D104" s="512" t="str">
        <f>FP!B313</f>
        <v>Eisenkolb Máté Tamás</v>
      </c>
      <c r="E104" s="512" t="str">
        <f>FP!C313</f>
        <v>GYAC</v>
      </c>
      <c r="F104" s="504">
        <f>FP!N313</f>
        <v>69</v>
      </c>
      <c r="G104" s="504">
        <f>FP!O313</f>
        <v>0</v>
      </c>
    </row>
    <row r="105" spans="1:7" ht="18" customHeight="1" x14ac:dyDescent="0.3">
      <c r="A105" s="494">
        <f>FP!Q366</f>
        <v>104</v>
      </c>
      <c r="B105" s="504">
        <f>FP!P366</f>
        <v>68</v>
      </c>
      <c r="C105" s="502" t="str">
        <f>FP!A366</f>
        <v>0508203</v>
      </c>
      <c r="D105" s="512" t="str">
        <f>FP!B366</f>
        <v>Fodor Kornél</v>
      </c>
      <c r="E105" s="512" t="str">
        <f>FP!C366</f>
        <v>Baji KSE</v>
      </c>
      <c r="F105" s="504">
        <f>FP!N366</f>
        <v>68</v>
      </c>
      <c r="G105" s="504">
        <f>FP!O366</f>
        <v>0</v>
      </c>
    </row>
    <row r="106" spans="1:7" ht="18" customHeight="1" x14ac:dyDescent="0.3">
      <c r="A106" s="494">
        <f>FP!Q912</f>
        <v>105</v>
      </c>
      <c r="B106" s="504">
        <f>FP!P912</f>
        <v>65</v>
      </c>
      <c r="C106" s="502" t="str">
        <f>FP!A912</f>
        <v>0305050</v>
      </c>
      <c r="D106" s="512" t="str">
        <f>FP!B912</f>
        <v>Miljanic Markó</v>
      </c>
      <c r="E106" s="512" t="str">
        <f>FP!C912</f>
        <v>PG Tenisz</v>
      </c>
      <c r="F106" s="504">
        <f>FP!N912</f>
        <v>65</v>
      </c>
      <c r="G106" s="504">
        <f>FP!O912</f>
        <v>0</v>
      </c>
    </row>
    <row r="107" spans="1:7" ht="18" customHeight="1" x14ac:dyDescent="0.3">
      <c r="A107" s="494">
        <f>FP!Q80</f>
        <v>105</v>
      </c>
      <c r="B107" s="504">
        <f>FP!P80</f>
        <v>65</v>
      </c>
      <c r="C107" s="502" t="str">
        <f>FP!A80</f>
        <v>971019</v>
      </c>
      <c r="D107" s="512" t="str">
        <f>FP!B80</f>
        <v>Bartakovics Marcell</v>
      </c>
      <c r="E107" s="512" t="str">
        <f>FP!C80</f>
        <v>Kőszegi SE</v>
      </c>
      <c r="F107" s="504">
        <f>FP!N80</f>
        <v>65</v>
      </c>
      <c r="G107" s="504">
        <f>FP!O80</f>
        <v>0</v>
      </c>
    </row>
    <row r="108" spans="1:7" ht="18" customHeight="1" x14ac:dyDescent="0.3">
      <c r="A108" s="494">
        <f>FP!Q844</f>
        <v>105</v>
      </c>
      <c r="B108" s="504">
        <f>FP!P844</f>
        <v>65</v>
      </c>
      <c r="C108" s="502" t="str">
        <f>FP!A844</f>
        <v>011020</v>
      </c>
      <c r="D108" s="512" t="str">
        <f>FP!B844</f>
        <v>Makk Péter</v>
      </c>
      <c r="E108" s="512" t="str">
        <f>FP!C844</f>
        <v>GYAC</v>
      </c>
      <c r="F108" s="504">
        <f>FP!N844</f>
        <v>65</v>
      </c>
      <c r="G108" s="504">
        <f>FP!O844</f>
        <v>0</v>
      </c>
    </row>
    <row r="109" spans="1:7" ht="18" customHeight="1" x14ac:dyDescent="0.3">
      <c r="A109" s="494">
        <f>FP!Q132</f>
        <v>105</v>
      </c>
      <c r="B109" s="504">
        <f>FP!P132</f>
        <v>65</v>
      </c>
      <c r="C109" s="502" t="str">
        <f>FP!A132</f>
        <v>960229</v>
      </c>
      <c r="D109" s="512" t="str">
        <f>FP!B132</f>
        <v>Bíró André</v>
      </c>
      <c r="E109" s="512" t="str">
        <f>FP!C132</f>
        <v>GYAC</v>
      </c>
      <c r="F109" s="504">
        <f>FP!N132</f>
        <v>65</v>
      </c>
      <c r="G109" s="504">
        <f>FP!O132</f>
        <v>0</v>
      </c>
    </row>
    <row r="110" spans="1:7" ht="18" customHeight="1" x14ac:dyDescent="0.3">
      <c r="A110" s="494">
        <f>FP!Q1282</f>
        <v>105</v>
      </c>
      <c r="B110" s="504">
        <f>FP!P1282</f>
        <v>65</v>
      </c>
      <c r="C110" s="502" t="str">
        <f>FP!A1282</f>
        <v>981203</v>
      </c>
      <c r="D110" s="512" t="str">
        <f>FP!B1282</f>
        <v>Szappanos Márton</v>
      </c>
      <c r="E110" s="512" t="str">
        <f>FP!C1282</f>
        <v>Kőszegi SE</v>
      </c>
      <c r="F110" s="504">
        <f>FP!N1282</f>
        <v>65</v>
      </c>
      <c r="G110" s="504">
        <f>FP!O1282</f>
        <v>0</v>
      </c>
    </row>
    <row r="111" spans="1:7" ht="18" customHeight="1" x14ac:dyDescent="0.3">
      <c r="A111" s="494">
        <f>FP!Q17</f>
        <v>105</v>
      </c>
      <c r="B111" s="504">
        <f>FP!P17</f>
        <v>65</v>
      </c>
      <c r="C111" s="502" t="str">
        <f>FP!A17</f>
        <v>800106</v>
      </c>
      <c r="D111" s="512" t="str">
        <f>FP!B17</f>
        <v>Almási Zoltán</v>
      </c>
      <c r="E111" s="512" t="str">
        <f>FP!C17</f>
        <v>DMTK</v>
      </c>
      <c r="F111" s="504">
        <f>FP!N17</f>
        <v>65</v>
      </c>
      <c r="G111" s="504">
        <f>FP!O17</f>
        <v>0</v>
      </c>
    </row>
    <row r="112" spans="1:7" ht="18" customHeight="1" x14ac:dyDescent="0.3">
      <c r="A112" s="494">
        <f>FP!Q596</f>
        <v>105</v>
      </c>
      <c r="B112" s="504">
        <f>FP!P596</f>
        <v>65</v>
      </c>
      <c r="C112" s="502" t="str">
        <f>FP!A596</f>
        <v>061121</v>
      </c>
      <c r="D112" s="512" t="str">
        <f>FP!B596</f>
        <v>Juhász Bence</v>
      </c>
      <c r="E112" s="512" t="str">
        <f>FP!C596</f>
        <v>F.gyarmat</v>
      </c>
      <c r="F112" s="504">
        <f>FP!N596</f>
        <v>65</v>
      </c>
      <c r="G112" s="504">
        <f>FP!O596</f>
        <v>0</v>
      </c>
    </row>
    <row r="113" spans="1:8" ht="18" customHeight="1" x14ac:dyDescent="0.3">
      <c r="A113" s="494">
        <f>FP!Q877</f>
        <v>112</v>
      </c>
      <c r="B113" s="504">
        <f>FP!P877</f>
        <v>64</v>
      </c>
      <c r="C113" s="502" t="str">
        <f>FP!A877</f>
        <v>8507020</v>
      </c>
      <c r="D113" s="512" t="str">
        <f>FP!B877</f>
        <v>Máthé Gábor</v>
      </c>
      <c r="E113" s="512" t="str">
        <f>FP!C877</f>
        <v>MTK</v>
      </c>
      <c r="F113" s="504">
        <f>FP!N877</f>
        <v>64</v>
      </c>
      <c r="G113" s="504">
        <f>FP!O877</f>
        <v>0</v>
      </c>
    </row>
    <row r="114" spans="1:8" ht="18" customHeight="1" x14ac:dyDescent="0.3">
      <c r="A114" s="494">
        <f>FP!Q473</f>
        <v>112</v>
      </c>
      <c r="B114" s="504">
        <f>FP!P473</f>
        <v>64</v>
      </c>
      <c r="C114" s="502" t="str">
        <f>FP!A473</f>
        <v>760822</v>
      </c>
      <c r="D114" s="512" t="str">
        <f>FP!B473</f>
        <v>Hajnal István</v>
      </c>
      <c r="E114" s="512" t="str">
        <f>FP!C473</f>
        <v>Sportmánia</v>
      </c>
      <c r="F114" s="504">
        <f>FP!N473</f>
        <v>64</v>
      </c>
      <c r="G114" s="504">
        <f>FP!O473</f>
        <v>0</v>
      </c>
    </row>
    <row r="115" spans="1:8" ht="18" customHeight="1" x14ac:dyDescent="0.3">
      <c r="A115" s="494">
        <f>FP!Q1229</f>
        <v>112</v>
      </c>
      <c r="B115" s="504">
        <f>FP!P1229</f>
        <v>64</v>
      </c>
      <c r="C115" s="502" t="str">
        <f>FP!A1229</f>
        <v>900402</v>
      </c>
      <c r="D115" s="512" t="str">
        <f>FP!B1229</f>
        <v>Stein Ottó</v>
      </c>
      <c r="E115" s="512" t="str">
        <f>FP!C1229</f>
        <v>D.keszi TK</v>
      </c>
      <c r="F115" s="504">
        <f>FP!N1229</f>
        <v>64</v>
      </c>
      <c r="G115" s="504">
        <f>FP!O1229</f>
        <v>0</v>
      </c>
    </row>
    <row r="116" spans="1:8" ht="18" customHeight="1" x14ac:dyDescent="0.3">
      <c r="A116" s="494">
        <f>FP!Q1265</f>
        <v>115</v>
      </c>
      <c r="B116" s="504">
        <f>FP!P1265</f>
        <v>62</v>
      </c>
      <c r="C116" s="502" t="str">
        <f>FP!A1265</f>
        <v>890305</v>
      </c>
      <c r="D116" s="512" t="str">
        <f>FP!B1265</f>
        <v>Szabolcsi Gábor</v>
      </c>
      <c r="E116" s="512" t="str">
        <f>FP!C1265</f>
        <v>D.keszi TK</v>
      </c>
      <c r="F116" s="504">
        <f>FP!N1265</f>
        <v>62</v>
      </c>
      <c r="G116" s="504">
        <f>FP!O1265</f>
        <v>0</v>
      </c>
    </row>
    <row r="117" spans="1:8" ht="18" customHeight="1" x14ac:dyDescent="0.3">
      <c r="A117" s="494">
        <f>FP!Q1149</f>
        <v>115</v>
      </c>
      <c r="B117" s="504">
        <f>FP!P1149</f>
        <v>62</v>
      </c>
      <c r="C117" s="502" t="str">
        <f>FP!A1149</f>
        <v>7105141</v>
      </c>
      <c r="D117" s="512" t="str">
        <f>FP!B1149</f>
        <v>Rosztocsil Róbert</v>
      </c>
      <c r="E117" s="512" t="str">
        <f>FP!C1149</f>
        <v>Molnár TA</v>
      </c>
      <c r="F117" s="504">
        <f>FP!N1149</f>
        <v>62</v>
      </c>
      <c r="G117" s="504">
        <f>FP!O1149</f>
        <v>0</v>
      </c>
    </row>
    <row r="118" spans="1:8" ht="18" customHeight="1" x14ac:dyDescent="0.3">
      <c r="A118" s="494">
        <f>FP!Q79</f>
        <v>117</v>
      </c>
      <c r="B118" s="504">
        <f>FP!P79</f>
        <v>61</v>
      </c>
      <c r="C118" s="502" t="str">
        <f>FP!A79</f>
        <v>931209</v>
      </c>
      <c r="D118" s="512" t="str">
        <f>FP!B79</f>
        <v>Barta Balázs Ödön</v>
      </c>
      <c r="E118" s="512" t="str">
        <f>FP!C79</f>
        <v>Tszk Gyula</v>
      </c>
      <c r="F118" s="504">
        <f>FP!N79</f>
        <v>61</v>
      </c>
      <c r="G118" s="504">
        <f>FP!O79</f>
        <v>0</v>
      </c>
    </row>
    <row r="119" spans="1:8" ht="18" customHeight="1" x14ac:dyDescent="0.3">
      <c r="A119" s="494">
        <f>FP!Q1399</f>
        <v>117</v>
      </c>
      <c r="B119" s="504">
        <f>FP!P1399</f>
        <v>61</v>
      </c>
      <c r="C119" s="502" t="str">
        <f>FP!A1399</f>
        <v>7704190</v>
      </c>
      <c r="D119" s="512" t="str">
        <f>FP!B1399</f>
        <v>Tildi Balázs</v>
      </c>
      <c r="E119" s="512" t="str">
        <f>FP!C1399</f>
        <v>Match P.</v>
      </c>
      <c r="F119" s="504">
        <f>FP!N1399</f>
        <v>61</v>
      </c>
      <c r="G119" s="504">
        <f>FP!O1399</f>
        <v>0</v>
      </c>
    </row>
    <row r="120" spans="1:8" ht="18" customHeight="1" x14ac:dyDescent="0.3">
      <c r="A120" s="494">
        <f>FP!Q1514</f>
        <v>119</v>
      </c>
      <c r="B120" s="504">
        <f>FP!P1514</f>
        <v>60</v>
      </c>
      <c r="C120" s="502" t="str">
        <f>FP!A1514</f>
        <v>980310</v>
      </c>
      <c r="D120" s="512" t="str">
        <f>FP!B1514</f>
        <v>Városi Ferenc</v>
      </c>
      <c r="E120" s="512" t="str">
        <f>FP!C1514</f>
        <v>Dabasi TA</v>
      </c>
      <c r="F120" s="504">
        <f>FP!N1514</f>
        <v>60</v>
      </c>
      <c r="G120" s="504">
        <f>FP!O1514</f>
        <v>0</v>
      </c>
    </row>
    <row r="121" spans="1:8" ht="18" customHeight="1" x14ac:dyDescent="0.3">
      <c r="A121" s="494">
        <f>FP!Q1136</f>
        <v>119</v>
      </c>
      <c r="B121" s="504">
        <f>FP!P1136</f>
        <v>60</v>
      </c>
      <c r="C121" s="502" t="str">
        <f>FP!A1136</f>
        <v>860822</v>
      </c>
      <c r="D121" s="512" t="str">
        <f>FP!B1136</f>
        <v>Reider Tamás</v>
      </c>
      <c r="E121" s="512" t="str">
        <f>FP!C1136</f>
        <v>Gy.Lendül</v>
      </c>
      <c r="F121" s="504">
        <f>FP!N1136</f>
        <v>60</v>
      </c>
      <c r="G121" s="504">
        <f>FP!O1136</f>
        <v>0</v>
      </c>
    </row>
    <row r="122" spans="1:8" ht="18" customHeight="1" x14ac:dyDescent="0.3">
      <c r="A122" s="494">
        <f>FP!Q1193</f>
        <v>119</v>
      </c>
      <c r="B122" s="504">
        <f>FP!P1193</f>
        <v>60</v>
      </c>
      <c r="C122" s="502" t="str">
        <f>FP!A1193</f>
        <v>950119</v>
      </c>
      <c r="D122" s="512" t="str">
        <f>FP!B1193</f>
        <v>Serák Péter</v>
      </c>
      <c r="E122" s="512" t="str">
        <f>FP!C1193</f>
        <v>Kiskút TK</v>
      </c>
      <c r="F122" s="504">
        <f>FP!N1193</f>
        <v>60</v>
      </c>
      <c r="G122" s="504">
        <f>FP!O1193</f>
        <v>0</v>
      </c>
      <c r="H122" s="215"/>
    </row>
    <row r="123" spans="1:8" ht="18" customHeight="1" x14ac:dyDescent="0.3">
      <c r="A123" s="494">
        <f>FP!Q1330</f>
        <v>119</v>
      </c>
      <c r="B123" s="504">
        <f>FP!P1330</f>
        <v>60</v>
      </c>
      <c r="C123" s="502" t="str">
        <f>FP!A1330</f>
        <v>1007072</v>
      </c>
      <c r="D123" s="512" t="str">
        <f>FP!B1330</f>
        <v>Szilasi Dávid</v>
      </c>
      <c r="E123" s="512" t="str">
        <f>FP!C1330</f>
        <v>Orosháza</v>
      </c>
      <c r="F123" s="504">
        <f>FP!N1330</f>
        <v>60</v>
      </c>
      <c r="G123" s="504">
        <f>FP!O1330</f>
        <v>0</v>
      </c>
    </row>
    <row r="124" spans="1:8" ht="18" customHeight="1" x14ac:dyDescent="0.3">
      <c r="A124" s="494">
        <f>FP!Q1297</f>
        <v>119</v>
      </c>
      <c r="B124" s="504">
        <f>FP!P1297</f>
        <v>60</v>
      </c>
      <c r="C124" s="502" t="str">
        <f>FP!A1297</f>
        <v>0303130</v>
      </c>
      <c r="D124" s="512" t="str">
        <f>FP!B1297</f>
        <v>Székács Márk</v>
      </c>
      <c r="E124" s="512" t="str">
        <f>FP!C1297</f>
        <v>Tszk Gyula</v>
      </c>
      <c r="F124" s="504">
        <f>FP!N1297</f>
        <v>60</v>
      </c>
      <c r="G124" s="504">
        <f>FP!O1297</f>
        <v>0</v>
      </c>
    </row>
    <row r="125" spans="1:8" ht="18" customHeight="1" x14ac:dyDescent="0.3">
      <c r="A125" s="494">
        <f>FP!Q541</f>
        <v>124</v>
      </c>
      <c r="B125" s="504">
        <f>FP!P541</f>
        <v>59</v>
      </c>
      <c r="C125" s="502" t="str">
        <f>FP!A541</f>
        <v>090213</v>
      </c>
      <c r="D125" s="512" t="str">
        <f>FP!B541</f>
        <v>Horváth Döme</v>
      </c>
      <c r="E125" s="512" t="str">
        <f>FP!C541</f>
        <v>KVTK</v>
      </c>
      <c r="F125" s="504">
        <f>FP!N541</f>
        <v>59</v>
      </c>
      <c r="G125" s="504">
        <f>FP!O541</f>
        <v>0</v>
      </c>
    </row>
    <row r="126" spans="1:8" ht="18" customHeight="1" x14ac:dyDescent="0.3">
      <c r="A126" s="494">
        <f>FP!Q531</f>
        <v>124</v>
      </c>
      <c r="B126" s="504">
        <f>FP!P531</f>
        <v>59</v>
      </c>
      <c r="C126" s="502" t="str">
        <f>FP!A531</f>
        <v>050509</v>
      </c>
      <c r="D126" s="512" t="str">
        <f>FP!B531</f>
        <v>Hornung Igor</v>
      </c>
      <c r="E126" s="512" t="str">
        <f>FP!C531</f>
        <v>Csopak TK</v>
      </c>
      <c r="F126" s="504">
        <f>FP!N531</f>
        <v>59</v>
      </c>
      <c r="G126" s="504">
        <f>FP!O531</f>
        <v>0</v>
      </c>
    </row>
    <row r="127" spans="1:8" ht="18" customHeight="1" x14ac:dyDescent="0.3">
      <c r="A127" s="494">
        <f>FP!Q1238</f>
        <v>126</v>
      </c>
      <c r="B127" s="504">
        <f>FP!P1238</f>
        <v>58</v>
      </c>
      <c r="C127" s="502" t="str">
        <f>FP!A1238</f>
        <v>660821</v>
      </c>
      <c r="D127" s="512" t="str">
        <f>FP!B1238</f>
        <v>Szabados Gábor</v>
      </c>
      <c r="E127" s="512" t="str">
        <f>FP!C1238</f>
        <v>Kapos TC</v>
      </c>
      <c r="F127" s="504">
        <f>FP!N1238</f>
        <v>58</v>
      </c>
      <c r="G127" s="504">
        <f>FP!O1238</f>
        <v>0</v>
      </c>
    </row>
    <row r="128" spans="1:8" ht="18" customHeight="1" x14ac:dyDescent="0.3">
      <c r="A128" s="494">
        <f>FP!Q417</f>
        <v>126</v>
      </c>
      <c r="B128" s="504">
        <f>FP!P417</f>
        <v>58</v>
      </c>
      <c r="C128" s="502" t="str">
        <f>FP!A417</f>
        <v>980130</v>
      </c>
      <c r="D128" s="512" t="str">
        <f>FP!B417</f>
        <v>Gilly Zsombor</v>
      </c>
      <c r="E128" s="512" t="str">
        <f>FP!C417</f>
        <v>Fgyarmat</v>
      </c>
      <c r="F128" s="504">
        <f>FP!N417</f>
        <v>58</v>
      </c>
      <c r="G128" s="504">
        <f>FP!O417</f>
        <v>0</v>
      </c>
    </row>
    <row r="129" spans="1:8" ht="18" customHeight="1" x14ac:dyDescent="0.3">
      <c r="A129" s="494">
        <f>FP!Q646</f>
        <v>126</v>
      </c>
      <c r="B129" s="504">
        <f>FP!P646</f>
        <v>58</v>
      </c>
      <c r="C129" s="502" t="str">
        <f>FP!A646</f>
        <v>971216</v>
      </c>
      <c r="D129" s="512" t="str">
        <f>FP!B646</f>
        <v>Kenyeres Ádám</v>
      </c>
      <c r="E129" s="512" t="str">
        <f>FP!C646</f>
        <v>MESE</v>
      </c>
      <c r="F129" s="504">
        <f>FP!N646</f>
        <v>58</v>
      </c>
      <c r="G129" s="504">
        <f>FP!O646</f>
        <v>0</v>
      </c>
    </row>
    <row r="130" spans="1:8" ht="18" customHeight="1" x14ac:dyDescent="0.3">
      <c r="A130" s="494">
        <f>FP!Q1240</f>
        <v>126</v>
      </c>
      <c r="B130" s="504">
        <f>FP!P1240</f>
        <v>58</v>
      </c>
      <c r="C130" s="502" t="str">
        <f>FP!A1240</f>
        <v>700607</v>
      </c>
      <c r="D130" s="512" t="str">
        <f>FP!B1240</f>
        <v>Szabados Gyula</v>
      </c>
      <c r="E130" s="512" t="str">
        <f>FP!C1240</f>
        <v>Manufakt.</v>
      </c>
      <c r="F130" s="504">
        <f>FP!N1240</f>
        <v>58</v>
      </c>
      <c r="G130" s="504">
        <f>FP!O1240</f>
        <v>0</v>
      </c>
    </row>
    <row r="131" spans="1:8" ht="18" customHeight="1" x14ac:dyDescent="0.3">
      <c r="A131" s="494">
        <f>FP!Q68</f>
        <v>126</v>
      </c>
      <c r="B131" s="504">
        <f>FP!P68</f>
        <v>58</v>
      </c>
      <c r="C131" s="502" t="str">
        <f>FP!A68</f>
        <v>850828</v>
      </c>
      <c r="D131" s="512" t="str">
        <f>FP!B68</f>
        <v>Bana Ádám dr.</v>
      </c>
      <c r="E131" s="512" t="str">
        <f>FP!C68</f>
        <v>Töröksz.</v>
      </c>
      <c r="F131" s="504">
        <f>FP!N68</f>
        <v>58</v>
      </c>
      <c r="G131" s="504">
        <f>FP!O68</f>
        <v>0</v>
      </c>
    </row>
    <row r="132" spans="1:8" ht="18" customHeight="1" x14ac:dyDescent="0.3">
      <c r="A132" s="494">
        <f>FP!Q522</f>
        <v>126</v>
      </c>
      <c r="B132" s="504">
        <f>FP!P522</f>
        <v>58</v>
      </c>
      <c r="C132" s="502" t="str">
        <f>FP!A522</f>
        <v>770207</v>
      </c>
      <c r="D132" s="512" t="str">
        <f>FP!B522</f>
        <v>Hitter Csaba</v>
      </c>
      <c r="E132" s="512" t="str">
        <f>FP!C522</f>
        <v>B.almádi</v>
      </c>
      <c r="F132" s="504">
        <f>FP!N522</f>
        <v>58</v>
      </c>
      <c r="G132" s="504">
        <f>FP!O522</f>
        <v>0</v>
      </c>
    </row>
    <row r="133" spans="1:8" ht="18" customHeight="1" x14ac:dyDescent="0.3">
      <c r="A133" s="494">
        <f>FP!Q1078</f>
        <v>132</v>
      </c>
      <c r="B133" s="504">
        <f>FP!P1078</f>
        <v>57</v>
      </c>
      <c r="C133" s="502" t="str">
        <f>FP!A1078</f>
        <v>041120</v>
      </c>
      <c r="D133" s="512" t="str">
        <f>FP!B1078</f>
        <v>Pesti Balázs</v>
      </c>
      <c r="E133" s="512" t="str">
        <f>FP!C1078</f>
        <v>Budaörs SC</v>
      </c>
      <c r="F133" s="504">
        <f>FP!N1078</f>
        <v>57</v>
      </c>
      <c r="G133" s="504">
        <f>FP!O1078</f>
        <v>0</v>
      </c>
      <c r="H133" s="215"/>
    </row>
    <row r="134" spans="1:8" ht="18" customHeight="1" x14ac:dyDescent="0.3">
      <c r="A134" s="494">
        <f>FP!Q1349</f>
        <v>132</v>
      </c>
      <c r="B134" s="504">
        <f>FP!P1349</f>
        <v>57</v>
      </c>
      <c r="C134" s="502" t="str">
        <f>FP!A1349</f>
        <v>821214</v>
      </c>
      <c r="D134" s="512" t="str">
        <f>FP!B1349</f>
        <v>Szűcs Loránd</v>
      </c>
      <c r="E134" s="512" t="str">
        <f>FP!C1349</f>
        <v>Építők TK</v>
      </c>
      <c r="F134" s="504">
        <f>FP!N1349</f>
        <v>57</v>
      </c>
      <c r="G134" s="504">
        <f>FP!O1349</f>
        <v>0</v>
      </c>
      <c r="H134" s="215"/>
    </row>
    <row r="135" spans="1:8" ht="18" customHeight="1" x14ac:dyDescent="0.3">
      <c r="A135" s="494">
        <f>FP!Q959</f>
        <v>134</v>
      </c>
      <c r="B135" s="504">
        <f>FP!P959</f>
        <v>56</v>
      </c>
      <c r="C135" s="502" t="str">
        <f>FP!A959</f>
        <v>970417</v>
      </c>
      <c r="D135" s="512" t="str">
        <f>FP!B959</f>
        <v>Nádasy Bence</v>
      </c>
      <c r="E135" s="512" t="str">
        <f>FP!C959</f>
        <v>SZVUK SE</v>
      </c>
      <c r="F135" s="504">
        <f>FP!N959</f>
        <v>56</v>
      </c>
      <c r="G135" s="504">
        <f>FP!O959</f>
        <v>0</v>
      </c>
    </row>
    <row r="136" spans="1:8" ht="18" customHeight="1" x14ac:dyDescent="0.3">
      <c r="A136" s="494">
        <f>FP!Q551</f>
        <v>134</v>
      </c>
      <c r="B136" s="504">
        <f>FP!P551</f>
        <v>56</v>
      </c>
      <c r="C136" s="502" t="str">
        <f>FP!A551</f>
        <v>880614</v>
      </c>
      <c r="D136" s="512" t="str">
        <f>FP!B551</f>
        <v>Horváth István</v>
      </c>
      <c r="E136" s="512" t="str">
        <f>FP!C551</f>
        <v>KVTK</v>
      </c>
      <c r="F136" s="504">
        <f>FP!N551</f>
        <v>56</v>
      </c>
      <c r="G136" s="504">
        <f>FP!O551</f>
        <v>0</v>
      </c>
    </row>
    <row r="137" spans="1:8" ht="18" customHeight="1" x14ac:dyDescent="0.3">
      <c r="A137" s="494">
        <f>FP!Q1545</f>
        <v>134</v>
      </c>
      <c r="B137" s="504">
        <f>FP!P1545</f>
        <v>56</v>
      </c>
      <c r="C137" s="502" t="str">
        <f>FP!A1545</f>
        <v>0811020</v>
      </c>
      <c r="D137" s="512" t="str">
        <f>FP!B1545</f>
        <v>Vitéz Csongor</v>
      </c>
      <c r="E137" s="512" t="str">
        <f>FP!C1545</f>
        <v>F.gyarmat</v>
      </c>
      <c r="F137" s="504">
        <f>FP!N1545</f>
        <v>56</v>
      </c>
      <c r="G137" s="504">
        <f>FP!O1545</f>
        <v>0</v>
      </c>
    </row>
    <row r="138" spans="1:8" ht="18" customHeight="1" x14ac:dyDescent="0.3">
      <c r="A138" s="494">
        <f>FP!Q519</f>
        <v>134</v>
      </c>
      <c r="B138" s="504">
        <f>FP!P519</f>
        <v>56</v>
      </c>
      <c r="C138" s="502" t="str">
        <f>FP!A519</f>
        <v>700715</v>
      </c>
      <c r="D138" s="512" t="str">
        <f>FP!B519</f>
        <v>Hidas Péter</v>
      </c>
      <c r="E138" s="512" t="str">
        <f>FP!C519</f>
        <v>BMTE</v>
      </c>
      <c r="F138" s="504">
        <f>FP!N519</f>
        <v>56</v>
      </c>
      <c r="G138" s="504">
        <f>FP!O519</f>
        <v>0</v>
      </c>
    </row>
    <row r="139" spans="1:8" ht="18" customHeight="1" x14ac:dyDescent="0.3">
      <c r="A139" s="494">
        <f>FP!Q1390</f>
        <v>134</v>
      </c>
      <c r="B139" s="504">
        <f>FP!P1390</f>
        <v>56</v>
      </c>
      <c r="C139" s="502" t="str">
        <f>FP!A1390</f>
        <v>950524</v>
      </c>
      <c r="D139" s="512" t="str">
        <f>FP!B1390</f>
        <v>Tésik Csaba</v>
      </c>
      <c r="E139" s="512" t="str">
        <f>FP!C1390</f>
        <v>Ball City SE</v>
      </c>
      <c r="F139" s="504">
        <f>FP!N1390</f>
        <v>56</v>
      </c>
      <c r="G139" s="504">
        <f>FP!O1390</f>
        <v>0</v>
      </c>
    </row>
    <row r="140" spans="1:8" ht="18" customHeight="1" x14ac:dyDescent="0.3">
      <c r="A140" s="494">
        <f>FP!Q565</f>
        <v>134</v>
      </c>
      <c r="B140" s="504">
        <f>FP!P565</f>
        <v>56</v>
      </c>
      <c r="C140" s="502" t="str">
        <f>FP!A565</f>
        <v>9208070</v>
      </c>
      <c r="D140" s="512" t="str">
        <f>FP!B565</f>
        <v>Iastrebov Nik</v>
      </c>
      <c r="E140" s="512" t="str">
        <f>FP!C565</f>
        <v>Match P.</v>
      </c>
      <c r="F140" s="504">
        <f>FP!N565</f>
        <v>56</v>
      </c>
      <c r="G140" s="504">
        <f>FP!O565</f>
        <v>0</v>
      </c>
    </row>
    <row r="141" spans="1:8" ht="18" customHeight="1" x14ac:dyDescent="0.3">
      <c r="A141" s="494">
        <f>FP!Q1428</f>
        <v>140</v>
      </c>
      <c r="B141" s="504">
        <f>FP!P1428</f>
        <v>55</v>
      </c>
      <c r="C141" s="502" t="str">
        <f>FP!A1428</f>
        <v>0705140</v>
      </c>
      <c r="D141" s="512" t="str">
        <f>FP!B1428</f>
        <v>Tóth Bence Krisztián</v>
      </c>
      <c r="E141" s="512" t="str">
        <f>FP!C1428</f>
        <v>Pasarét TK</v>
      </c>
      <c r="F141" s="504">
        <f>FP!N1428</f>
        <v>55</v>
      </c>
      <c r="G141" s="504">
        <f>FP!O1428</f>
        <v>0</v>
      </c>
    </row>
    <row r="142" spans="1:8" ht="18" customHeight="1" x14ac:dyDescent="0.3">
      <c r="A142" s="494">
        <f>FP!Q1309</f>
        <v>140</v>
      </c>
      <c r="B142" s="504">
        <f>FP!P1309</f>
        <v>55</v>
      </c>
      <c r="C142" s="502" t="str">
        <f>FP!A1309</f>
        <v>080614</v>
      </c>
      <c r="D142" s="512" t="str">
        <f>FP!B1309</f>
        <v>Szenes István Benedek</v>
      </c>
      <c r="E142" s="512" t="str">
        <f>FP!C1309</f>
        <v>Pasarét TK</v>
      </c>
      <c r="F142" s="504">
        <f>FP!N1309</f>
        <v>55</v>
      </c>
      <c r="G142" s="504">
        <f>FP!O1309</f>
        <v>0</v>
      </c>
    </row>
    <row r="143" spans="1:8" ht="18" customHeight="1" x14ac:dyDescent="0.3">
      <c r="A143" s="494">
        <f>FP!Q953</f>
        <v>140</v>
      </c>
      <c r="B143" s="504">
        <f>FP!P953</f>
        <v>55</v>
      </c>
      <c r="C143" s="502" t="str">
        <f>FP!A953</f>
        <v>700721</v>
      </c>
      <c r="D143" s="512" t="str">
        <f>FP!B953</f>
        <v>Muharos Péter</v>
      </c>
      <c r="E143" s="512" t="str">
        <f>FP!C953</f>
        <v>Kaposvári TC</v>
      </c>
      <c r="F143" s="504">
        <f>FP!N953</f>
        <v>55</v>
      </c>
      <c r="G143" s="504">
        <f>FP!O953</f>
        <v>0</v>
      </c>
    </row>
    <row r="144" spans="1:8" ht="18" customHeight="1" x14ac:dyDescent="0.3">
      <c r="A144" s="494">
        <f>FP!Q374</f>
        <v>140</v>
      </c>
      <c r="B144" s="504">
        <f>FP!P374</f>
        <v>55</v>
      </c>
      <c r="C144" s="502" t="str">
        <f>FP!A374</f>
        <v>760414</v>
      </c>
      <c r="D144" s="512" t="str">
        <f>FP!B374</f>
        <v>Földvári Tamás</v>
      </c>
      <c r="E144" s="512" t="str">
        <f>FP!C374</f>
        <v>Kiskút TK</v>
      </c>
      <c r="F144" s="504">
        <f>FP!N374</f>
        <v>55</v>
      </c>
      <c r="G144" s="504">
        <f>FP!O374</f>
        <v>0</v>
      </c>
    </row>
    <row r="145" spans="1:7" ht="18" customHeight="1" x14ac:dyDescent="0.3">
      <c r="A145" s="494">
        <f>FP!Q960</f>
        <v>144</v>
      </c>
      <c r="B145" s="504">
        <f>FP!P960</f>
        <v>54</v>
      </c>
      <c r="C145" s="502" t="str">
        <f>FP!A960</f>
        <v>031120</v>
      </c>
      <c r="D145" s="512" t="str">
        <f>FP!B960</f>
        <v>Nádasy Gergely</v>
      </c>
      <c r="E145" s="512" t="str">
        <f>FP!C960</f>
        <v>SZVUK SE</v>
      </c>
      <c r="F145" s="504">
        <f>FP!N960</f>
        <v>54</v>
      </c>
      <c r="G145" s="504">
        <f>FP!O960</f>
        <v>0</v>
      </c>
    </row>
    <row r="146" spans="1:7" ht="18" customHeight="1" x14ac:dyDescent="0.3">
      <c r="A146" s="494">
        <f>FP!Q820</f>
        <v>144</v>
      </c>
      <c r="B146" s="504">
        <f>FP!P820</f>
        <v>54</v>
      </c>
      <c r="C146" s="502" t="str">
        <f>FP!A820</f>
        <v>0510190</v>
      </c>
      <c r="D146" s="512" t="str">
        <f>FP!B820</f>
        <v>Liszka Márton</v>
      </c>
      <c r="E146" s="512" t="str">
        <f>FP!C820</f>
        <v>Ludovika SE</v>
      </c>
      <c r="F146" s="504">
        <f>FP!N820</f>
        <v>54</v>
      </c>
      <c r="G146" s="504">
        <f>FP!O820</f>
        <v>0</v>
      </c>
    </row>
    <row r="147" spans="1:7" ht="18" customHeight="1" x14ac:dyDescent="0.3">
      <c r="A147" s="494">
        <f>FP!Q1030</f>
        <v>144</v>
      </c>
      <c r="B147" s="504">
        <f>FP!P1030</f>
        <v>54</v>
      </c>
      <c r="C147" s="502" t="str">
        <f>FP!A1030</f>
        <v>040415</v>
      </c>
      <c r="D147" s="512" t="str">
        <f>FP!B1030</f>
        <v>Pacsika Mátyás György</v>
      </c>
      <c r="E147" s="512" t="str">
        <f>FP!C1030</f>
        <v>Viharsarok</v>
      </c>
      <c r="F147" s="504">
        <f>FP!N1030</f>
        <v>54</v>
      </c>
      <c r="G147" s="504">
        <f>FP!O1030</f>
        <v>0</v>
      </c>
    </row>
    <row r="148" spans="1:7" ht="18" customHeight="1" x14ac:dyDescent="0.3">
      <c r="A148" s="494">
        <f>FP!Q72</f>
        <v>144</v>
      </c>
      <c r="B148" s="504">
        <f>FP!P72</f>
        <v>54</v>
      </c>
      <c r="C148" s="502" t="str">
        <f>FP!A72</f>
        <v>090723</v>
      </c>
      <c r="D148" s="512" t="str">
        <f>FP!B72</f>
        <v>Bányai Zalán</v>
      </c>
      <c r="E148" s="512" t="str">
        <f>FP!C72</f>
        <v>PVTC</v>
      </c>
      <c r="F148" s="504">
        <f>FP!N72</f>
        <v>54</v>
      </c>
      <c r="G148" s="504">
        <f>FP!O72</f>
        <v>0</v>
      </c>
    </row>
    <row r="149" spans="1:7" ht="18" customHeight="1" x14ac:dyDescent="0.3">
      <c r="A149" s="494">
        <f>FP!Q925</f>
        <v>148</v>
      </c>
      <c r="B149" s="504">
        <f>FP!P925</f>
        <v>53</v>
      </c>
      <c r="C149" s="502" t="str">
        <f>FP!A925</f>
        <v>830322</v>
      </c>
      <c r="D149" s="512" t="str">
        <f>FP!B925</f>
        <v>Molnár Balázs</v>
      </c>
      <c r="E149" s="512" t="str">
        <f>FP!C925</f>
        <v>Molnár TA</v>
      </c>
      <c r="F149" s="504">
        <f>FP!N925</f>
        <v>53</v>
      </c>
      <c r="G149" s="504">
        <f>FP!O925</f>
        <v>0</v>
      </c>
    </row>
    <row r="150" spans="1:7" ht="18" customHeight="1" x14ac:dyDescent="0.3">
      <c r="A150" s="494">
        <f>FP!Q282</f>
        <v>148</v>
      </c>
      <c r="B150" s="504">
        <f>FP!P282</f>
        <v>53</v>
      </c>
      <c r="C150" s="502" t="str">
        <f>FP!A282</f>
        <v>850221</v>
      </c>
      <c r="D150" s="512" t="str">
        <f>FP!B282</f>
        <v>Dobribán András</v>
      </c>
      <c r="E150" s="512" t="str">
        <f>FP!C282</f>
        <v>Manufakt.</v>
      </c>
      <c r="F150" s="504">
        <f>FP!N282</f>
        <v>53</v>
      </c>
      <c r="G150" s="504">
        <f>FP!O282</f>
        <v>0</v>
      </c>
    </row>
    <row r="151" spans="1:7" ht="18" customHeight="1" x14ac:dyDescent="0.3">
      <c r="A151" s="494">
        <f>FP!Q735</f>
        <v>148</v>
      </c>
      <c r="B151" s="504">
        <f>FP!P735</f>
        <v>53</v>
      </c>
      <c r="C151" s="502" t="str">
        <f>FP!A735</f>
        <v>980320</v>
      </c>
      <c r="D151" s="512" t="str">
        <f>FP!B735</f>
        <v>Kotormán Ákos</v>
      </c>
      <c r="E151" s="512" t="str">
        <f>FP!C735</f>
        <v>MTK</v>
      </c>
      <c r="F151" s="504">
        <f>FP!N735</f>
        <v>53</v>
      </c>
      <c r="G151" s="504">
        <f>FP!O735</f>
        <v>0</v>
      </c>
    </row>
    <row r="152" spans="1:7" ht="18" customHeight="1" x14ac:dyDescent="0.3">
      <c r="A152" s="494">
        <f>FP!Q875</f>
        <v>148</v>
      </c>
      <c r="B152" s="504">
        <f>FP!P875</f>
        <v>53</v>
      </c>
      <c r="C152" s="502" t="str">
        <f>FP!A875</f>
        <v>050318</v>
      </c>
      <c r="D152" s="512" t="str">
        <f>FP!B875</f>
        <v>Mateja Gojkovic</v>
      </c>
      <c r="E152" s="512" t="str">
        <f>FP!C875</f>
        <v>TSzk Gyula</v>
      </c>
      <c r="F152" s="504">
        <f>FP!N875</f>
        <v>53</v>
      </c>
      <c r="G152" s="504">
        <f>FP!O875</f>
        <v>0</v>
      </c>
    </row>
    <row r="153" spans="1:7" ht="18" customHeight="1" x14ac:dyDescent="0.3">
      <c r="A153" s="494">
        <f>FP!Q1409</f>
        <v>152</v>
      </c>
      <c r="B153" s="504">
        <f>FP!P1409</f>
        <v>52</v>
      </c>
      <c r="C153" s="502" t="str">
        <f>FP!A1409</f>
        <v>030711</v>
      </c>
      <c r="D153" s="512" t="str">
        <f>FP!B1409</f>
        <v>Tomori Benedek</v>
      </c>
      <c r="E153" s="512" t="str">
        <f>FP!C1409</f>
        <v>PG Tenisz</v>
      </c>
      <c r="F153" s="504">
        <f>FP!N1409</f>
        <v>52</v>
      </c>
      <c r="G153" s="504">
        <f>FP!O1409</f>
        <v>0</v>
      </c>
    </row>
    <row r="154" spans="1:7" ht="18" customHeight="1" x14ac:dyDescent="0.3">
      <c r="A154" s="494">
        <f>FP!Q1416</f>
        <v>152</v>
      </c>
      <c r="B154" s="504">
        <f>FP!P1416</f>
        <v>52</v>
      </c>
      <c r="C154" s="502" t="str">
        <f>FP!A1416</f>
        <v>780528</v>
      </c>
      <c r="D154" s="512" t="str">
        <f>FP!B1416</f>
        <v>Török Péter</v>
      </c>
      <c r="E154" s="512" t="str">
        <f>FP!C1416</f>
        <v>Manufakt.</v>
      </c>
      <c r="F154" s="504">
        <f>FP!N1416</f>
        <v>52</v>
      </c>
      <c r="G154" s="504">
        <f>FP!O1416</f>
        <v>0</v>
      </c>
    </row>
    <row r="155" spans="1:7" ht="18" customHeight="1" x14ac:dyDescent="0.3">
      <c r="A155" s="494">
        <f>FP!Q1364</f>
        <v>152</v>
      </c>
      <c r="B155" s="504">
        <f>FP!P1364</f>
        <v>52</v>
      </c>
      <c r="C155" s="502" t="str">
        <f>FP!A1364</f>
        <v>680505</v>
      </c>
      <c r="D155" s="512" t="str">
        <f>FP!B1364</f>
        <v>Takács Sándor</v>
      </c>
      <c r="E155" s="512" t="str">
        <f>FP!C1364</f>
        <v>Monor SE</v>
      </c>
      <c r="F155" s="504">
        <f>FP!N1364</f>
        <v>52</v>
      </c>
      <c r="G155" s="504">
        <f>FP!O1364</f>
        <v>0</v>
      </c>
    </row>
    <row r="156" spans="1:7" ht="18" customHeight="1" x14ac:dyDescent="0.3">
      <c r="A156" s="494">
        <f>FP!Q538</f>
        <v>155</v>
      </c>
      <c r="B156" s="504">
        <f>FP!P538</f>
        <v>51</v>
      </c>
      <c r="C156" s="502" t="str">
        <f>FP!A538</f>
        <v>8311110</v>
      </c>
      <c r="D156" s="512" t="str">
        <f>FP!B538</f>
        <v>Horváth Ádám</v>
      </c>
      <c r="E156" s="512" t="str">
        <f>FP!C538</f>
        <v>Ász Veszprém</v>
      </c>
      <c r="F156" s="504">
        <f>FP!N538</f>
        <v>51</v>
      </c>
      <c r="G156" s="504">
        <f>FP!O538</f>
        <v>0</v>
      </c>
    </row>
    <row r="157" spans="1:7" ht="18" customHeight="1" x14ac:dyDescent="0.3">
      <c r="A157" s="494">
        <f>FP!Q736</f>
        <v>155</v>
      </c>
      <c r="B157" s="504">
        <f>FP!P736</f>
        <v>51</v>
      </c>
      <c r="C157" s="502" t="str">
        <f>FP!A736</f>
        <v>9503090</v>
      </c>
      <c r="D157" s="512" t="str">
        <f>FP!B736</f>
        <v>Kotzé Zander</v>
      </c>
      <c r="E157" s="512" t="str">
        <f>FP!C736</f>
        <v>külf.</v>
      </c>
      <c r="F157" s="504">
        <f>FP!N736</f>
        <v>51</v>
      </c>
      <c r="G157" s="504">
        <f>FP!O736</f>
        <v>0</v>
      </c>
    </row>
    <row r="158" spans="1:7" ht="18" customHeight="1" x14ac:dyDescent="0.3">
      <c r="A158" s="494">
        <f>FP!Q1269</f>
        <v>157</v>
      </c>
      <c r="B158" s="504">
        <f>FP!P1269</f>
        <v>50</v>
      </c>
      <c r="C158" s="502" t="str">
        <f>FP!A1269</f>
        <v>7903110</v>
      </c>
      <c r="D158" s="512" t="str">
        <f>FP!B1269</f>
        <v>Szalai András dr.</v>
      </c>
      <c r="E158" s="512" t="str">
        <f>FP!C1269</f>
        <v>SZVUK SE</v>
      </c>
      <c r="F158" s="504">
        <f>FP!N1269</f>
        <v>50</v>
      </c>
      <c r="G158" s="504">
        <f>FP!O1269</f>
        <v>0</v>
      </c>
    </row>
    <row r="159" spans="1:7" ht="18" customHeight="1" x14ac:dyDescent="0.3">
      <c r="A159" s="494">
        <f>FP!Q229</f>
        <v>157</v>
      </c>
      <c r="B159" s="504">
        <f>FP!P229</f>
        <v>50</v>
      </c>
      <c r="C159" s="502" t="str">
        <f>FP!A229</f>
        <v>950413</v>
      </c>
      <c r="D159" s="512" t="str">
        <f>FP!B229</f>
        <v>Csőgör Ramon</v>
      </c>
      <c r="E159" s="512" t="str">
        <f>FP!C229</f>
        <v>DMTK</v>
      </c>
      <c r="F159" s="504">
        <f>FP!N229</f>
        <v>50</v>
      </c>
      <c r="G159" s="504">
        <f>FP!O229</f>
        <v>0</v>
      </c>
    </row>
    <row r="160" spans="1:7" ht="18" customHeight="1" x14ac:dyDescent="0.3">
      <c r="A160" s="494">
        <f>FP!Q1529</f>
        <v>157</v>
      </c>
      <c r="B160" s="504">
        <f>FP!P1529</f>
        <v>50</v>
      </c>
      <c r="C160" s="502" t="str">
        <f>FP!A1529</f>
        <v>090718</v>
      </c>
      <c r="D160" s="512" t="str">
        <f>FP!B1529</f>
        <v>Velican Bendegúz</v>
      </c>
      <c r="E160" s="512" t="str">
        <f>FP!C1529</f>
        <v>SVSE</v>
      </c>
      <c r="F160" s="504">
        <f>FP!N1529</f>
        <v>50</v>
      </c>
      <c r="G160" s="504">
        <f>FP!O1529</f>
        <v>0</v>
      </c>
    </row>
    <row r="161" spans="1:7" ht="18" customHeight="1" x14ac:dyDescent="0.3">
      <c r="A161" s="494">
        <f>FP!Q66</f>
        <v>157</v>
      </c>
      <c r="B161" s="504">
        <f>FP!P66</f>
        <v>50</v>
      </c>
      <c r="C161" s="502" t="str">
        <f>FP!A66</f>
        <v>921017</v>
      </c>
      <c r="D161" s="512" t="str">
        <f>FP!B66</f>
        <v>Balogh Patrik</v>
      </c>
      <c r="E161" s="512" t="str">
        <f>FP!C66</f>
        <v>Ball City SE</v>
      </c>
      <c r="F161" s="504">
        <f>FP!N66</f>
        <v>50</v>
      </c>
      <c r="G161" s="504">
        <f>FP!O66</f>
        <v>0</v>
      </c>
    </row>
    <row r="162" spans="1:7" ht="18" customHeight="1" x14ac:dyDescent="0.3">
      <c r="A162" s="494">
        <f>FP!Q1284</f>
        <v>157</v>
      </c>
      <c r="B162" s="504">
        <f>FP!P1284</f>
        <v>50</v>
      </c>
      <c r="C162" s="502" t="str">
        <f>FP!A1284</f>
        <v>050504</v>
      </c>
      <c r="D162" s="512" t="str">
        <f>FP!B1284</f>
        <v>Szász Martin</v>
      </c>
      <c r="E162" s="512" t="str">
        <f>FP!C1284</f>
        <v>KVTK</v>
      </c>
      <c r="F162" s="504">
        <f>FP!N1284</f>
        <v>50</v>
      </c>
      <c r="G162" s="504">
        <f>FP!O1284</f>
        <v>0</v>
      </c>
    </row>
    <row r="163" spans="1:7" ht="18" customHeight="1" x14ac:dyDescent="0.3">
      <c r="A163" s="494">
        <f>FP!Q28</f>
        <v>157</v>
      </c>
      <c r="B163" s="504">
        <f>FP!P28</f>
        <v>50</v>
      </c>
      <c r="C163" s="502" t="str">
        <f>FP!A28</f>
        <v>080414</v>
      </c>
      <c r="D163" s="512" t="str">
        <f>FP!B28</f>
        <v>Árvay Kristóf</v>
      </c>
      <c r="E163" s="512" t="str">
        <f>FP!C28</f>
        <v>Óvár Építők</v>
      </c>
      <c r="F163" s="504">
        <f>FP!N28</f>
        <v>50</v>
      </c>
      <c r="G163" s="504">
        <f>FP!O28</f>
        <v>0</v>
      </c>
    </row>
    <row r="164" spans="1:7" ht="18" customHeight="1" x14ac:dyDescent="0.3">
      <c r="A164" s="494">
        <f>FP!Q913</f>
        <v>157</v>
      </c>
      <c r="B164" s="504">
        <f>FP!P913</f>
        <v>50</v>
      </c>
      <c r="C164" s="502" t="str">
        <f>FP!A913</f>
        <v>810808</v>
      </c>
      <c r="D164" s="512" t="str">
        <f>FP!B913</f>
        <v>Ming Dániel</v>
      </c>
      <c r="E164" s="512" t="str">
        <f>FP!C913</f>
        <v>Muschkétás TC</v>
      </c>
      <c r="F164" s="504">
        <f>FP!N913</f>
        <v>50</v>
      </c>
      <c r="G164" s="504">
        <f>FP!O913</f>
        <v>0</v>
      </c>
    </row>
    <row r="165" spans="1:7" ht="18" customHeight="1" x14ac:dyDescent="0.3">
      <c r="A165" s="494">
        <f>FP!Q60</f>
        <v>157</v>
      </c>
      <c r="B165" s="504">
        <f>FP!P60</f>
        <v>50</v>
      </c>
      <c r="C165" s="502" t="str">
        <f>FP!A60</f>
        <v>020610</v>
      </c>
      <c r="D165" s="512" t="str">
        <f>FP!B60</f>
        <v>Balogh Bálint</v>
      </c>
      <c r="E165" s="512" t="str">
        <f>FP!C60</f>
        <v>Siófoki Sp</v>
      </c>
      <c r="F165" s="504">
        <f>FP!N60</f>
        <v>50</v>
      </c>
      <c r="G165" s="504">
        <f>FP!O60</f>
        <v>0</v>
      </c>
    </row>
    <row r="166" spans="1:7" ht="18" customHeight="1" x14ac:dyDescent="0.3">
      <c r="A166" s="494">
        <f>FP!Q438</f>
        <v>165</v>
      </c>
      <c r="B166" s="504">
        <f>FP!P438</f>
        <v>49</v>
      </c>
      <c r="C166" s="502" t="str">
        <f>FP!A438</f>
        <v>000915</v>
      </c>
      <c r="D166" s="512" t="str">
        <f>FP!B438</f>
        <v>Gruner Benedek</v>
      </c>
      <c r="E166" s="512" t="str">
        <f>FP!C438</f>
        <v>Halasi TC</v>
      </c>
      <c r="F166" s="504">
        <f>FP!N438</f>
        <v>49</v>
      </c>
      <c r="G166" s="504">
        <f>FP!O438</f>
        <v>0</v>
      </c>
    </row>
    <row r="167" spans="1:7" ht="18" customHeight="1" x14ac:dyDescent="0.3">
      <c r="A167" s="494">
        <f>FP!Q45</f>
        <v>165</v>
      </c>
      <c r="B167" s="504">
        <f>FP!P45</f>
        <v>49</v>
      </c>
      <c r="C167" s="502" t="str">
        <f>FP!A45</f>
        <v>081013</v>
      </c>
      <c r="D167" s="512" t="str">
        <f>FP!B45</f>
        <v>Bakonyi Dániel</v>
      </c>
      <c r="E167" s="512" t="str">
        <f>FP!C45</f>
        <v>Next TA</v>
      </c>
      <c r="F167" s="504">
        <f>FP!N45</f>
        <v>49</v>
      </c>
      <c r="G167" s="504">
        <f>FP!O45</f>
        <v>0</v>
      </c>
    </row>
    <row r="168" spans="1:7" ht="18" customHeight="1" x14ac:dyDescent="0.3">
      <c r="A168" s="494">
        <f>FP!Q1539</f>
        <v>165</v>
      </c>
      <c r="B168" s="504">
        <f>FP!P1539</f>
        <v>49</v>
      </c>
      <c r="C168" s="502" t="str">
        <f>FP!A1539</f>
        <v>010930</v>
      </c>
      <c r="D168" s="512" t="str">
        <f>FP!B1539</f>
        <v>Vinnai Tamás</v>
      </c>
      <c r="E168" s="512" t="str">
        <f>FP!C1539</f>
        <v>A Mozgó Civisért</v>
      </c>
      <c r="F168" s="504">
        <f>FP!N1539</f>
        <v>49</v>
      </c>
      <c r="G168" s="504">
        <f>FP!O1539</f>
        <v>0</v>
      </c>
    </row>
    <row r="169" spans="1:7" ht="18" customHeight="1" x14ac:dyDescent="0.3">
      <c r="A169" s="494">
        <f>FP!Q1476</f>
        <v>165</v>
      </c>
      <c r="B169" s="504">
        <f>FP!P1476</f>
        <v>49</v>
      </c>
      <c r="C169" s="502" t="str">
        <f>FP!A1476</f>
        <v>0812140</v>
      </c>
      <c r="D169" s="512" t="str">
        <f>FP!B1476</f>
        <v>Vajda Kristóf</v>
      </c>
      <c r="E169" s="512" t="str">
        <f>FP!C1476</f>
        <v>PG Tenisz</v>
      </c>
      <c r="F169" s="504">
        <f>FP!N1476</f>
        <v>49</v>
      </c>
      <c r="G169" s="504">
        <f>FP!O1476</f>
        <v>0</v>
      </c>
    </row>
    <row r="170" spans="1:7" ht="18" customHeight="1" x14ac:dyDescent="0.3">
      <c r="A170" s="494">
        <f>FP!Q1473</f>
        <v>169</v>
      </c>
      <c r="B170" s="504">
        <f>FP!P1473</f>
        <v>48</v>
      </c>
      <c r="C170" s="502" t="str">
        <f>FP!A1473</f>
        <v>0801300</v>
      </c>
      <c r="D170" s="512" t="str">
        <f>FP!B1473</f>
        <v>Vadász Oszkár Koppány</v>
      </c>
      <c r="E170" s="512" t="str">
        <f>FP!C1473</f>
        <v>Csopak TK</v>
      </c>
      <c r="F170" s="504">
        <f>FP!N1473</f>
        <v>48</v>
      </c>
      <c r="G170" s="504">
        <f>FP!O1473</f>
        <v>0</v>
      </c>
    </row>
    <row r="171" spans="1:7" ht="18" customHeight="1" x14ac:dyDescent="0.3">
      <c r="A171" s="494">
        <f>FP!Q923</f>
        <v>169</v>
      </c>
      <c r="B171" s="504">
        <f>FP!P923</f>
        <v>48</v>
      </c>
      <c r="C171" s="502" t="str">
        <f>FP!A923</f>
        <v>780118</v>
      </c>
      <c r="D171" s="512" t="str">
        <f>FP!B923</f>
        <v>Molnár András</v>
      </c>
      <c r="E171" s="512" t="str">
        <f>FP!C923</f>
        <v>Vízügyi SC</v>
      </c>
      <c r="F171" s="504">
        <f>FP!N923</f>
        <v>48</v>
      </c>
      <c r="G171" s="504">
        <f>FP!O923</f>
        <v>0</v>
      </c>
    </row>
    <row r="172" spans="1:7" ht="18" customHeight="1" x14ac:dyDescent="0.3">
      <c r="A172" s="494">
        <f>FP!Q1075</f>
        <v>169</v>
      </c>
      <c r="B172" s="504">
        <f>FP!P1075</f>
        <v>48</v>
      </c>
      <c r="C172" s="502" t="str">
        <f>FP!A1075</f>
        <v>000201</v>
      </c>
      <c r="D172" s="512" t="str">
        <f>FP!B1075</f>
        <v>Péntek Ábel</v>
      </c>
      <c r="E172" s="512" t="str">
        <f>FP!C1075</f>
        <v>Kaposvári TC</v>
      </c>
      <c r="F172" s="504">
        <f>FP!N1075</f>
        <v>48</v>
      </c>
      <c r="G172" s="504">
        <f>FP!O1075</f>
        <v>0</v>
      </c>
    </row>
    <row r="173" spans="1:7" ht="18" customHeight="1" x14ac:dyDescent="0.3">
      <c r="A173" s="494">
        <f>FP!Q1207</f>
        <v>172</v>
      </c>
      <c r="B173" s="504">
        <f>FP!P1207</f>
        <v>47</v>
      </c>
      <c r="C173" s="502" t="str">
        <f>FP!A1207</f>
        <v>060731</v>
      </c>
      <c r="D173" s="512" t="str">
        <f>FP!B1207</f>
        <v>Sinkalovics Patrik Alex</v>
      </c>
      <c r="E173" s="512" t="str">
        <f>FP!C1207</f>
        <v>Budaörs SC</v>
      </c>
      <c r="F173" s="504">
        <f>FP!N1207</f>
        <v>47</v>
      </c>
      <c r="G173" s="504">
        <f>FP!O1207</f>
        <v>0</v>
      </c>
    </row>
    <row r="174" spans="1:7" ht="18" customHeight="1" x14ac:dyDescent="0.3">
      <c r="A174" s="494">
        <f>FP!Q405</f>
        <v>172</v>
      </c>
      <c r="B174" s="504">
        <f>FP!P405</f>
        <v>47</v>
      </c>
      <c r="C174" s="502" t="str">
        <f>FP!A405</f>
        <v>8309220</v>
      </c>
      <c r="D174" s="512" t="str">
        <f>FP!B405</f>
        <v>Gárdosi Péter</v>
      </c>
      <c r="E174" s="512" t="str">
        <f>FP!C405</f>
        <v>Muschkétás TC</v>
      </c>
      <c r="F174" s="504">
        <f>FP!N405</f>
        <v>47</v>
      </c>
      <c r="G174" s="504">
        <f>FP!O405</f>
        <v>0</v>
      </c>
    </row>
    <row r="175" spans="1:7" ht="18" customHeight="1" x14ac:dyDescent="0.3">
      <c r="A175" s="494">
        <f>FP!Q430</f>
        <v>172</v>
      </c>
      <c r="B175" s="504">
        <f>FP!P430</f>
        <v>47</v>
      </c>
      <c r="C175" s="502" t="str">
        <f>FP!A430</f>
        <v>050228</v>
      </c>
      <c r="D175" s="512" t="str">
        <f>FP!B430</f>
        <v>Gráf Bence Mátyás</v>
      </c>
      <c r="E175" s="512" t="str">
        <f>FP!C430</f>
        <v>PG Tenisz</v>
      </c>
      <c r="F175" s="504">
        <f>FP!N430</f>
        <v>47</v>
      </c>
      <c r="G175" s="504">
        <f>FP!O430</f>
        <v>0</v>
      </c>
    </row>
    <row r="176" spans="1:7" ht="18" customHeight="1" x14ac:dyDescent="0.3">
      <c r="A176" s="494">
        <f>FP!Q283</f>
        <v>172</v>
      </c>
      <c r="B176" s="504">
        <f>FP!P283</f>
        <v>47</v>
      </c>
      <c r="C176" s="502" t="str">
        <f>FP!A283</f>
        <v>880406</v>
      </c>
      <c r="D176" s="512" t="str">
        <f>FP!B283</f>
        <v>Dobrotka Tamás</v>
      </c>
      <c r="E176" s="512" t="str">
        <f>FP!C283</f>
        <v>Open TV</v>
      </c>
      <c r="F176" s="504">
        <f>FP!N283</f>
        <v>47</v>
      </c>
      <c r="G176" s="504">
        <f>FP!O283</f>
        <v>0</v>
      </c>
    </row>
    <row r="177" spans="1:8" ht="18" customHeight="1" x14ac:dyDescent="0.3">
      <c r="A177" s="494">
        <f>FP!Q1204</f>
        <v>172</v>
      </c>
      <c r="B177" s="504">
        <f>FP!P1204</f>
        <v>47</v>
      </c>
      <c r="C177" s="502" t="str">
        <f>FP!A1204</f>
        <v>1004190</v>
      </c>
      <c r="D177" s="512" t="str">
        <f>FP!B1204</f>
        <v>Simon Péter</v>
      </c>
      <c r="E177" s="512" t="str">
        <f>FP!C1204</f>
        <v>PVTC</v>
      </c>
      <c r="F177" s="504">
        <f>FP!N1204</f>
        <v>47</v>
      </c>
      <c r="G177" s="504">
        <f>FP!O1204</f>
        <v>0</v>
      </c>
    </row>
    <row r="178" spans="1:8" ht="18" customHeight="1" x14ac:dyDescent="0.3">
      <c r="A178" s="494">
        <f>FP!Q1050</f>
        <v>172</v>
      </c>
      <c r="B178" s="504">
        <f>FP!P1050</f>
        <v>47</v>
      </c>
      <c r="C178" s="502" t="str">
        <f>FP!A1050</f>
        <v>810223</v>
      </c>
      <c r="D178" s="512" t="str">
        <f>FP!B1050</f>
        <v>Papp Jenő dr.</v>
      </c>
      <c r="E178" s="512" t="str">
        <f>FP!C1050</f>
        <v>PVTC</v>
      </c>
      <c r="F178" s="504">
        <f>FP!N1050</f>
        <v>47</v>
      </c>
      <c r="G178" s="504">
        <f>FP!O1050</f>
        <v>0</v>
      </c>
    </row>
    <row r="179" spans="1:8" ht="18" customHeight="1" x14ac:dyDescent="0.3">
      <c r="A179" s="494">
        <f>FP!Q274</f>
        <v>178</v>
      </c>
      <c r="B179" s="504">
        <f>FP!P274</f>
        <v>46</v>
      </c>
      <c r="C179" s="502" t="str">
        <f>FP!A274</f>
        <v>990803</v>
      </c>
      <c r="D179" s="512" t="str">
        <f>FP!B274</f>
        <v>Dienes Krisztián</v>
      </c>
      <c r="E179" s="512" t="str">
        <f>FP!C274</f>
        <v>Főv.Vízmű</v>
      </c>
      <c r="F179" s="504">
        <f>FP!N274</f>
        <v>46</v>
      </c>
      <c r="G179" s="504">
        <f>FP!O274</f>
        <v>0</v>
      </c>
    </row>
    <row r="180" spans="1:8" ht="18" customHeight="1" x14ac:dyDescent="0.3">
      <c r="A180" s="494">
        <f>FP!Q578</f>
        <v>178</v>
      </c>
      <c r="B180" s="504">
        <f>FP!P578</f>
        <v>46</v>
      </c>
      <c r="C180" s="502" t="str">
        <f>FP!A578</f>
        <v>911113</v>
      </c>
      <c r="D180" s="512" t="str">
        <f>FP!B578</f>
        <v>Jakucska István</v>
      </c>
      <c r="E180" s="512" t="str">
        <f>FP!C578</f>
        <v>Marso TC</v>
      </c>
      <c r="F180" s="504">
        <f>FP!N578</f>
        <v>46</v>
      </c>
      <c r="G180" s="504">
        <f>FP!O578</f>
        <v>0</v>
      </c>
    </row>
    <row r="181" spans="1:8" ht="18" customHeight="1" x14ac:dyDescent="0.3">
      <c r="A181" s="494">
        <f>FP!Q784</f>
        <v>178</v>
      </c>
      <c r="B181" s="504">
        <f>FP!P784</f>
        <v>46</v>
      </c>
      <c r="C181" s="502" t="str">
        <f>FP!A784</f>
        <v>951226</v>
      </c>
      <c r="D181" s="512" t="str">
        <f>FP!B784</f>
        <v>Kurucsai Ronaldo</v>
      </c>
      <c r="E181" s="512" t="str">
        <f>FP!C784</f>
        <v>KVTK</v>
      </c>
      <c r="F181" s="504">
        <f>FP!N784</f>
        <v>46</v>
      </c>
      <c r="G181" s="504">
        <f>FP!O784</f>
        <v>0</v>
      </c>
    </row>
    <row r="182" spans="1:8" ht="18" customHeight="1" x14ac:dyDescent="0.3">
      <c r="A182" s="494">
        <f>FP!Q88</f>
        <v>178</v>
      </c>
      <c r="B182" s="504">
        <f>FP!P88</f>
        <v>46</v>
      </c>
      <c r="C182" s="502" t="str">
        <f>FP!A88</f>
        <v>010514</v>
      </c>
      <c r="D182" s="512" t="str">
        <f>FP!B88</f>
        <v>Becser Dominik</v>
      </c>
      <c r="E182" s="512" t="str">
        <f>FP!C88</f>
        <v>Marso TC</v>
      </c>
      <c r="F182" s="504">
        <f>FP!N88</f>
        <v>46</v>
      </c>
      <c r="G182" s="504">
        <f>FP!O88</f>
        <v>0</v>
      </c>
    </row>
    <row r="183" spans="1:8" ht="18" customHeight="1" x14ac:dyDescent="0.3">
      <c r="A183" s="494">
        <f>FP!Q451</f>
        <v>178</v>
      </c>
      <c r="B183" s="504">
        <f>FP!P451</f>
        <v>46</v>
      </c>
      <c r="C183" s="502" t="str">
        <f>FP!A451</f>
        <v>800504</v>
      </c>
      <c r="D183" s="512" t="str">
        <f>FP!B451</f>
        <v>Gyenis Máté</v>
      </c>
      <c r="E183" s="512" t="str">
        <f>FP!C451</f>
        <v>Pécsi El.</v>
      </c>
      <c r="F183" s="504">
        <f>FP!N451</f>
        <v>46</v>
      </c>
      <c r="G183" s="504">
        <f>FP!O451</f>
        <v>0</v>
      </c>
    </row>
    <row r="184" spans="1:8" ht="18" customHeight="1" x14ac:dyDescent="0.3">
      <c r="A184" s="494">
        <f>FP!Q1274</f>
        <v>178</v>
      </c>
      <c r="B184" s="504">
        <f>FP!P1274</f>
        <v>46</v>
      </c>
      <c r="C184" s="502" t="str">
        <f>FP!A1274</f>
        <v>040512</v>
      </c>
      <c r="D184" s="512" t="str">
        <f>FP!B1274</f>
        <v>Szalay Tamás</v>
      </c>
      <c r="E184" s="512" t="str">
        <f>FP!C1274</f>
        <v>Gy.Elektr.</v>
      </c>
      <c r="F184" s="504">
        <f>FP!N1274</f>
        <v>46</v>
      </c>
      <c r="G184" s="504">
        <f>FP!O1274</f>
        <v>0</v>
      </c>
    </row>
    <row r="185" spans="1:8" ht="18" customHeight="1" x14ac:dyDescent="0.3">
      <c r="A185" s="494">
        <f>FP!Q1137</f>
        <v>184</v>
      </c>
      <c r="B185" s="504">
        <f>FP!P1137</f>
        <v>45</v>
      </c>
      <c r="C185" s="502" t="str">
        <f>FP!A1137</f>
        <v>010425</v>
      </c>
      <c r="D185" s="512" t="str">
        <f>FP!B1137</f>
        <v>Reitmann Marcell</v>
      </c>
      <c r="E185" s="512" t="str">
        <f>FP!C1137</f>
        <v>DEAC</v>
      </c>
      <c r="F185" s="504">
        <f>FP!N1137</f>
        <v>45</v>
      </c>
      <c r="G185" s="504">
        <f>FP!O1137</f>
        <v>0</v>
      </c>
    </row>
    <row r="186" spans="1:8" ht="18" customHeight="1" x14ac:dyDescent="0.3">
      <c r="A186" s="494">
        <f>FP!Q901</f>
        <v>184</v>
      </c>
      <c r="B186" s="504">
        <f>FP!P901</f>
        <v>45</v>
      </c>
      <c r="C186" s="502" t="str">
        <f>FP!A901</f>
        <v>060825</v>
      </c>
      <c r="D186" s="512" t="str">
        <f>FP!B901</f>
        <v>Mihály Dániel</v>
      </c>
      <c r="E186" s="512" t="str">
        <f>FP!C901</f>
        <v>Békéscsabai Előre</v>
      </c>
      <c r="F186" s="504">
        <f>FP!N901</f>
        <v>45</v>
      </c>
      <c r="G186" s="504">
        <f>FP!O901</f>
        <v>0</v>
      </c>
    </row>
    <row r="187" spans="1:8" ht="18" customHeight="1" x14ac:dyDescent="0.3">
      <c r="A187" s="494">
        <f>FP!Q1531</f>
        <v>184</v>
      </c>
      <c r="B187" s="504">
        <f>FP!P1531</f>
        <v>45</v>
      </c>
      <c r="C187" s="502" t="str">
        <f>FP!A1531</f>
        <v>020918</v>
      </c>
      <c r="D187" s="512" t="str">
        <f>FP!B1531</f>
        <v>Veres Donát</v>
      </c>
      <c r="E187" s="512" t="str">
        <f>FP!C1531</f>
        <v>Hahn TSE</v>
      </c>
      <c r="F187" s="504">
        <f>FP!N1531</f>
        <v>45</v>
      </c>
      <c r="G187" s="504">
        <f>FP!O1531</f>
        <v>0</v>
      </c>
    </row>
    <row r="188" spans="1:8" ht="18" customHeight="1" x14ac:dyDescent="0.3">
      <c r="A188" s="494">
        <f>FP!Q266</f>
        <v>184</v>
      </c>
      <c r="B188" s="504">
        <f>FP!P266</f>
        <v>45</v>
      </c>
      <c r="C188" s="502" t="str">
        <f>FP!A266</f>
        <v>040116</v>
      </c>
      <c r="D188" s="512" t="str">
        <f>FP!B266</f>
        <v>Deli Merse Milán</v>
      </c>
      <c r="E188" s="512" t="str">
        <f>FP!C266</f>
        <v>PG Tenisz</v>
      </c>
      <c r="F188" s="504">
        <f>FP!N266</f>
        <v>45</v>
      </c>
      <c r="G188" s="504">
        <f>FP!O266</f>
        <v>0</v>
      </c>
    </row>
    <row r="189" spans="1:8" ht="18" customHeight="1" x14ac:dyDescent="0.3">
      <c r="A189" s="494">
        <f>FP!Q1220</f>
        <v>184</v>
      </c>
      <c r="B189" s="504">
        <f>FP!P1220</f>
        <v>45</v>
      </c>
      <c r="C189" s="502" t="str">
        <f>FP!A1220</f>
        <v>810627</v>
      </c>
      <c r="D189" s="512" t="str">
        <f>FP!B1220</f>
        <v>Somogyi Zsolt</v>
      </c>
      <c r="E189" s="512" t="str">
        <f>FP!C1220</f>
        <v>GYAC</v>
      </c>
      <c r="F189" s="504">
        <f>FP!N1220</f>
        <v>45</v>
      </c>
      <c r="G189" s="504">
        <f>FP!O1220</f>
        <v>0</v>
      </c>
    </row>
    <row r="190" spans="1:8" ht="18" customHeight="1" x14ac:dyDescent="0.3">
      <c r="A190" s="494">
        <f>FP!Q615</f>
        <v>184</v>
      </c>
      <c r="B190" s="504">
        <f>FP!P615</f>
        <v>45</v>
      </c>
      <c r="C190" s="502" t="str">
        <f>FP!A615</f>
        <v>030323</v>
      </c>
      <c r="D190" s="512" t="str">
        <f>FP!B615</f>
        <v>Kalocsai Péter</v>
      </c>
      <c r="E190" s="512" t="str">
        <f>FP!C615</f>
        <v>PG Tenisz</v>
      </c>
      <c r="F190" s="504">
        <f>FP!N615</f>
        <v>45</v>
      </c>
      <c r="G190" s="504">
        <f>FP!O615</f>
        <v>0</v>
      </c>
      <c r="H190" s="215"/>
    </row>
    <row r="191" spans="1:8" ht="18" customHeight="1" x14ac:dyDescent="0.3">
      <c r="A191" s="494">
        <f>FP!Q987</f>
        <v>184</v>
      </c>
      <c r="B191" s="504">
        <f>FP!P987</f>
        <v>45</v>
      </c>
      <c r="C191" s="502" t="str">
        <f>FP!A987</f>
        <v>990413</v>
      </c>
      <c r="D191" s="512" t="str">
        <f>FP!B987</f>
        <v>Necz András</v>
      </c>
      <c r="E191" s="512" t="str">
        <f>FP!C987</f>
        <v>Kőszegi SE</v>
      </c>
      <c r="F191" s="504">
        <f>FP!N987</f>
        <v>45</v>
      </c>
      <c r="G191" s="504">
        <f>FP!O987</f>
        <v>0</v>
      </c>
    </row>
    <row r="192" spans="1:8" ht="18" customHeight="1" x14ac:dyDescent="0.3">
      <c r="A192" s="494">
        <f>FP!Q1188</f>
        <v>184</v>
      </c>
      <c r="B192" s="504">
        <f>FP!P1188</f>
        <v>45</v>
      </c>
      <c r="C192" s="502" t="str">
        <f>FP!A1188</f>
        <v>971215</v>
      </c>
      <c r="D192" s="512" t="str">
        <f>FP!B1188</f>
        <v>Selecky Michal</v>
      </c>
      <c r="E192" s="512" t="str">
        <f>FP!C1188</f>
        <v>külf.</v>
      </c>
      <c r="F192" s="504">
        <f>FP!N1188</f>
        <v>45</v>
      </c>
      <c r="G192" s="504">
        <f>FP!O1188</f>
        <v>0</v>
      </c>
      <c r="H192" s="215"/>
    </row>
    <row r="193" spans="1:7" ht="18" customHeight="1" x14ac:dyDescent="0.3">
      <c r="A193" s="494">
        <f>FP!Q1479</f>
        <v>184</v>
      </c>
      <c r="B193" s="504">
        <f>FP!P1479</f>
        <v>45</v>
      </c>
      <c r="C193" s="502" t="str">
        <f>FP!A1479</f>
        <v>980813</v>
      </c>
      <c r="D193" s="512" t="str">
        <f>FP!B1479</f>
        <v>Valkusz Máté</v>
      </c>
      <c r="E193" s="512" t="str">
        <f>FP!C1479</f>
        <v>GYAC</v>
      </c>
      <c r="F193" s="504">
        <f>FP!N1479</f>
        <v>45</v>
      </c>
      <c r="G193" s="504">
        <f>FP!O1479</f>
        <v>0</v>
      </c>
    </row>
    <row r="194" spans="1:7" ht="18" customHeight="1" x14ac:dyDescent="0.3">
      <c r="A194" s="494">
        <f>FP!Q27</f>
        <v>184</v>
      </c>
      <c r="B194" s="504">
        <f>FP!P27</f>
        <v>45</v>
      </c>
      <c r="C194" s="502" t="str">
        <f>FP!A27</f>
        <v>9805090</v>
      </c>
      <c r="D194" s="512" t="str">
        <f>FP!B27</f>
        <v>Árvay Dániel</v>
      </c>
      <c r="E194" s="512" t="str">
        <f>FP!C27</f>
        <v>Óvár Építők</v>
      </c>
      <c r="F194" s="504">
        <f>FP!N27</f>
        <v>45</v>
      </c>
      <c r="G194" s="504">
        <f>FP!O27</f>
        <v>0</v>
      </c>
    </row>
    <row r="195" spans="1:7" ht="18" customHeight="1" x14ac:dyDescent="0.3">
      <c r="A195" s="494">
        <f>FP!Q1579</f>
        <v>184</v>
      </c>
      <c r="B195" s="504">
        <f>FP!P1579</f>
        <v>45</v>
      </c>
      <c r="C195" s="502" t="str">
        <f>FP!A1579</f>
        <v>750307</v>
      </c>
      <c r="D195" s="512" t="str">
        <f>FP!B1579</f>
        <v>Zérczy Miklós</v>
      </c>
      <c r="E195" s="512" t="str">
        <f>FP!C1579</f>
        <v>B.gyarmat</v>
      </c>
      <c r="F195" s="504">
        <f>FP!N1579</f>
        <v>45</v>
      </c>
      <c r="G195" s="504">
        <f>FP!O1579</f>
        <v>0</v>
      </c>
    </row>
    <row r="196" spans="1:7" ht="18" customHeight="1" x14ac:dyDescent="0.3">
      <c r="A196" s="494">
        <f>FP!Q271</f>
        <v>184</v>
      </c>
      <c r="B196" s="504">
        <f>FP!P271</f>
        <v>45</v>
      </c>
      <c r="C196" s="502" t="str">
        <f>FP!A271</f>
        <v>761003</v>
      </c>
      <c r="D196" s="512" t="str">
        <f>FP!B271</f>
        <v>Denys Christophe</v>
      </c>
      <c r="E196" s="512" t="str">
        <f>FP!C271</f>
        <v>Manufakt.</v>
      </c>
      <c r="F196" s="504">
        <f>FP!N271</f>
        <v>45</v>
      </c>
      <c r="G196" s="504">
        <f>FP!O271</f>
        <v>0</v>
      </c>
    </row>
    <row r="197" spans="1:7" ht="18" customHeight="1" x14ac:dyDescent="0.3">
      <c r="A197" s="494">
        <f>FP!Q1287</f>
        <v>184</v>
      </c>
      <c r="B197" s="504">
        <f>FP!P1287</f>
        <v>45</v>
      </c>
      <c r="C197" s="502" t="str">
        <f>FP!A1287</f>
        <v>820405</v>
      </c>
      <c r="D197" s="512" t="str">
        <f>FP!B1287</f>
        <v>Szathmáry Tibor</v>
      </c>
      <c r="E197" s="512" t="str">
        <f>FP!C1287</f>
        <v>Fitt SE</v>
      </c>
      <c r="F197" s="504">
        <f>FP!N1287</f>
        <v>45</v>
      </c>
      <c r="G197" s="504">
        <f>FP!O1287</f>
        <v>0</v>
      </c>
    </row>
    <row r="198" spans="1:7" ht="18" customHeight="1" x14ac:dyDescent="0.3">
      <c r="A198" s="494">
        <f>FP!Q908</f>
        <v>197</v>
      </c>
      <c r="B198" s="504">
        <f>FP!P908</f>
        <v>44</v>
      </c>
      <c r="C198" s="502" t="str">
        <f>FP!A908</f>
        <v>770511</v>
      </c>
      <c r="D198" s="512" t="str">
        <f>FP!B908</f>
        <v>Mikuss András</v>
      </c>
      <c r="E198" s="512" t="str">
        <f>FP!C908</f>
        <v>Evopro SE</v>
      </c>
      <c r="F198" s="504">
        <f>FP!N908</f>
        <v>44</v>
      </c>
      <c r="G198" s="504">
        <f>FP!O908</f>
        <v>0</v>
      </c>
    </row>
    <row r="199" spans="1:7" ht="18" customHeight="1" x14ac:dyDescent="0.3">
      <c r="A199" s="494">
        <f>FP!Q916</f>
        <v>197</v>
      </c>
      <c r="B199" s="504">
        <f>FP!P916</f>
        <v>44</v>
      </c>
      <c r="C199" s="502" t="str">
        <f>FP!A916</f>
        <v>840207</v>
      </c>
      <c r="D199" s="512" t="str">
        <f>FP!B916</f>
        <v>Misik Ján</v>
      </c>
      <c r="E199" s="512" t="str">
        <f>FP!C916</f>
        <v>külf.</v>
      </c>
      <c r="F199" s="504">
        <f>FP!N916</f>
        <v>44</v>
      </c>
      <c r="G199" s="504">
        <f>FP!O916</f>
        <v>0</v>
      </c>
    </row>
    <row r="200" spans="1:7" ht="18" customHeight="1" x14ac:dyDescent="0.3">
      <c r="A200" s="494">
        <f>FP!Q819</f>
        <v>199</v>
      </c>
      <c r="B200" s="504">
        <f>FP!P819</f>
        <v>43</v>
      </c>
      <c r="C200" s="502" t="str">
        <f>FP!A819</f>
        <v>7603220</v>
      </c>
      <c r="D200" s="512" t="str">
        <f>FP!B819</f>
        <v>Lipták Szabolcs</v>
      </c>
      <c r="E200" s="512" t="str">
        <f>FP!C819</f>
        <v>Viharsarok</v>
      </c>
      <c r="F200" s="504">
        <f>FP!N819</f>
        <v>43</v>
      </c>
      <c r="G200" s="504">
        <f>FP!O819</f>
        <v>0</v>
      </c>
    </row>
    <row r="201" spans="1:7" ht="18" customHeight="1" x14ac:dyDescent="0.3">
      <c r="A201" s="494">
        <f>FP!Q345</f>
        <v>199</v>
      </c>
      <c r="B201" s="504">
        <f>FP!P345</f>
        <v>43</v>
      </c>
      <c r="C201" s="502" t="str">
        <f>FP!A345</f>
        <v>040524</v>
      </c>
      <c r="D201" s="512" t="str">
        <f>FP!B345</f>
        <v>Farkas Tamás</v>
      </c>
      <c r="E201" s="512" t="str">
        <f>FP!C345</f>
        <v>Savaria TC</v>
      </c>
      <c r="F201" s="504">
        <f>FP!N345</f>
        <v>43</v>
      </c>
      <c r="G201" s="504">
        <f>FP!O345</f>
        <v>0</v>
      </c>
    </row>
    <row r="202" spans="1:7" ht="18" customHeight="1" x14ac:dyDescent="0.3">
      <c r="A202" s="494">
        <f>FP!Q476</f>
        <v>199</v>
      </c>
      <c r="B202" s="504">
        <f>FP!P476</f>
        <v>43</v>
      </c>
      <c r="C202" s="502" t="str">
        <f>FP!A476</f>
        <v>870113</v>
      </c>
      <c r="D202" s="512" t="str">
        <f>FP!B476</f>
        <v>Halász Dávid József</v>
      </c>
      <c r="E202" s="512" t="str">
        <f>FP!C476</f>
        <v>Kapos TC</v>
      </c>
      <c r="F202" s="504">
        <f>FP!N476</f>
        <v>43</v>
      </c>
      <c r="G202" s="504">
        <f>FP!O476</f>
        <v>0</v>
      </c>
    </row>
    <row r="203" spans="1:7" ht="18" customHeight="1" x14ac:dyDescent="0.3">
      <c r="A203" s="494">
        <f>FP!Q341</f>
        <v>199</v>
      </c>
      <c r="B203" s="504">
        <f>FP!P341</f>
        <v>43</v>
      </c>
      <c r="C203" s="502" t="str">
        <f>FP!A341</f>
        <v>061207</v>
      </c>
      <c r="D203" s="512" t="str">
        <f>FP!B341</f>
        <v>Farkas Martin</v>
      </c>
      <c r="E203" s="512" t="str">
        <f>FP!C341</f>
        <v>Orosháza</v>
      </c>
      <c r="F203" s="504">
        <f>FP!N341</f>
        <v>43</v>
      </c>
      <c r="G203" s="504">
        <f>FP!O341</f>
        <v>0</v>
      </c>
    </row>
    <row r="204" spans="1:7" ht="18" customHeight="1" x14ac:dyDescent="0.3">
      <c r="A204" s="494">
        <f>FP!Q906</f>
        <v>199</v>
      </c>
      <c r="B204" s="504">
        <f>FP!P906</f>
        <v>43</v>
      </c>
      <c r="C204" s="502" t="str">
        <f>FP!A906</f>
        <v>7403270</v>
      </c>
      <c r="D204" s="512" t="str">
        <f>FP!B906</f>
        <v>Miklós Gábor</v>
      </c>
      <c r="E204" s="512" t="str">
        <f>FP!C906</f>
        <v>Ganz EKM</v>
      </c>
      <c r="F204" s="504">
        <f>FP!N906</f>
        <v>43</v>
      </c>
      <c r="G204" s="504">
        <f>FP!O906</f>
        <v>0</v>
      </c>
    </row>
    <row r="205" spans="1:7" ht="18" customHeight="1" x14ac:dyDescent="0.3">
      <c r="A205" s="494">
        <f>FP!Q245</f>
        <v>199</v>
      </c>
      <c r="B205" s="504">
        <f>FP!P245</f>
        <v>43</v>
      </c>
      <c r="C205" s="502" t="str">
        <f>FP!A245</f>
        <v>010304</v>
      </c>
      <c r="D205" s="512" t="str">
        <f>FP!B245</f>
        <v>Czigler Bálint</v>
      </c>
      <c r="E205" s="512" t="str">
        <f>FP!C245</f>
        <v>Bebto Team</v>
      </c>
      <c r="F205" s="504">
        <f>FP!N245</f>
        <v>43</v>
      </c>
      <c r="G205" s="504">
        <f>FP!O245</f>
        <v>0</v>
      </c>
    </row>
    <row r="206" spans="1:7" ht="18" customHeight="1" x14ac:dyDescent="0.3">
      <c r="A206" s="494">
        <f>FP!Q1363</f>
        <v>199</v>
      </c>
      <c r="B206" s="504">
        <f>FP!P1363</f>
        <v>43</v>
      </c>
      <c r="C206" s="502" t="str">
        <f>FP!A1363</f>
        <v>931025</v>
      </c>
      <c r="D206" s="512" t="str">
        <f>FP!B1363</f>
        <v>Takács Richárd</v>
      </c>
      <c r="E206" s="512" t="str">
        <f>FP!C1363</f>
        <v>Győri Len.</v>
      </c>
      <c r="F206" s="504">
        <f>FP!N1363</f>
        <v>43</v>
      </c>
      <c r="G206" s="504">
        <f>FP!O1363</f>
        <v>0</v>
      </c>
    </row>
    <row r="207" spans="1:7" ht="18" customHeight="1" x14ac:dyDescent="0.3">
      <c r="A207" s="494">
        <f>FP!Q1462</f>
        <v>199</v>
      </c>
      <c r="B207" s="504">
        <f>FP!P1462</f>
        <v>43</v>
      </c>
      <c r="C207" s="502" t="str">
        <f>FP!A1462</f>
        <v>110105</v>
      </c>
      <c r="D207" s="512" t="str">
        <f>FP!B1462</f>
        <v>Ujházi Bence</v>
      </c>
      <c r="E207" s="512" t="str">
        <f>FP!C1462</f>
        <v>Okos Tenisz SE</v>
      </c>
      <c r="F207" s="504">
        <f>FP!N1462</f>
        <v>43</v>
      </c>
      <c r="G207" s="504">
        <f>FP!O1462</f>
        <v>0</v>
      </c>
    </row>
    <row r="208" spans="1:7" ht="18" customHeight="1" x14ac:dyDescent="0.3">
      <c r="A208" s="494">
        <f>FP!Q688</f>
        <v>207</v>
      </c>
      <c r="B208" s="504">
        <f>FP!P688</f>
        <v>42</v>
      </c>
      <c r="C208" s="502" t="str">
        <f>FP!A688</f>
        <v>740810</v>
      </c>
      <c r="D208" s="512" t="str">
        <f>FP!B688</f>
        <v>Klikk Balázs</v>
      </c>
      <c r="E208" s="512" t="str">
        <f>FP!C688</f>
        <v>BBTC SE</v>
      </c>
      <c r="F208" s="504">
        <f>FP!N688</f>
        <v>42</v>
      </c>
      <c r="G208" s="504">
        <f>FP!O688</f>
        <v>0</v>
      </c>
    </row>
    <row r="209" spans="1:8" ht="18" customHeight="1" x14ac:dyDescent="0.3">
      <c r="A209" s="494">
        <f>FP!Q860</f>
        <v>207</v>
      </c>
      <c r="B209" s="504">
        <f>FP!P860</f>
        <v>42</v>
      </c>
      <c r="C209" s="502" t="str">
        <f>FP!A860</f>
        <v>731216</v>
      </c>
      <c r="D209" s="512" t="str">
        <f>FP!B860</f>
        <v>Markó Flórián Gábor</v>
      </c>
      <c r="E209" s="512" t="str">
        <f>FP!C860</f>
        <v>B.gyarmat</v>
      </c>
      <c r="F209" s="504">
        <f>FP!N860</f>
        <v>42</v>
      </c>
      <c r="G209" s="504">
        <f>FP!O860</f>
        <v>0</v>
      </c>
      <c r="H209" s="215"/>
    </row>
    <row r="210" spans="1:8" ht="18" customHeight="1" x14ac:dyDescent="0.3">
      <c r="A210" s="494">
        <f>FP!Q1552</f>
        <v>207</v>
      </c>
      <c r="B210" s="504">
        <f>FP!P1552</f>
        <v>42</v>
      </c>
      <c r="C210" s="502" t="str">
        <f>FP!A1552</f>
        <v>950317</v>
      </c>
      <c r="D210" s="512" t="str">
        <f>FP!B1552</f>
        <v>Vojnic-Zelic Dániel</v>
      </c>
      <c r="E210" s="512" t="str">
        <f>FP!C1552</f>
        <v>Budaörs SC</v>
      </c>
      <c r="F210" s="504">
        <f>FP!N1552</f>
        <v>42</v>
      </c>
      <c r="G210" s="504">
        <f>FP!O1552</f>
        <v>0</v>
      </c>
    </row>
    <row r="211" spans="1:8" ht="18" customHeight="1" x14ac:dyDescent="0.3">
      <c r="A211" s="494">
        <f>FP!Q1549</f>
        <v>207</v>
      </c>
      <c r="B211" s="504">
        <f>FP!P1549</f>
        <v>42</v>
      </c>
      <c r="C211" s="502" t="str">
        <f>FP!A1549</f>
        <v>670621</v>
      </c>
      <c r="D211" s="512" t="str">
        <f>FP!B1549</f>
        <v>Vizkelety Attila</v>
      </c>
      <c r="E211" s="512" t="str">
        <f>FP!C1549</f>
        <v>Ász Veszprém</v>
      </c>
      <c r="F211" s="504">
        <f>FP!N1549</f>
        <v>42</v>
      </c>
      <c r="G211" s="504">
        <f>FP!O1549</f>
        <v>0</v>
      </c>
    </row>
    <row r="212" spans="1:8" ht="18" customHeight="1" x14ac:dyDescent="0.3">
      <c r="A212" s="494">
        <f>FP!Q344</f>
        <v>207</v>
      </c>
      <c r="B212" s="504">
        <f>FP!P344</f>
        <v>42</v>
      </c>
      <c r="C212" s="502" t="str">
        <f>FP!A344</f>
        <v>941216</v>
      </c>
      <c r="D212" s="512" t="str">
        <f>FP!B344</f>
        <v>Farkas Roland</v>
      </c>
      <c r="E212" s="512" t="str">
        <f>FP!C344</f>
        <v>Ball City SE</v>
      </c>
      <c r="F212" s="504">
        <f>FP!N344</f>
        <v>42</v>
      </c>
      <c r="G212" s="504">
        <f>FP!O344</f>
        <v>0</v>
      </c>
    </row>
    <row r="213" spans="1:8" ht="18" customHeight="1" x14ac:dyDescent="0.3">
      <c r="A213" s="494">
        <f>FP!Q1393</f>
        <v>207</v>
      </c>
      <c r="B213" s="504">
        <f>FP!P1393</f>
        <v>42</v>
      </c>
      <c r="C213" s="502" t="str">
        <f>FP!A1393</f>
        <v>020311</v>
      </c>
      <c r="D213" s="512" t="str">
        <f>FP!B1393</f>
        <v>Thuri Nagy Dominik</v>
      </c>
      <c r="E213" s="512" t="str">
        <f>FP!C1393</f>
        <v>D.keszi TK</v>
      </c>
      <c r="F213" s="504">
        <f>FP!N1393</f>
        <v>42</v>
      </c>
      <c r="G213" s="504">
        <f>FP!O1393</f>
        <v>0</v>
      </c>
    </row>
    <row r="214" spans="1:8" ht="18" customHeight="1" x14ac:dyDescent="0.3">
      <c r="A214" s="494">
        <f>FP!Q687</f>
        <v>213</v>
      </c>
      <c r="B214" s="504">
        <f>FP!P687</f>
        <v>41</v>
      </c>
      <c r="C214" s="502" t="str">
        <f>FP!A687</f>
        <v>770809</v>
      </c>
      <c r="D214" s="512" t="str">
        <f>FP!B687</f>
        <v>Klein József</v>
      </c>
      <c r="E214" s="512" t="str">
        <f>FP!C687</f>
        <v>Főv.Vízmű</v>
      </c>
      <c r="F214" s="504">
        <f>FP!N687</f>
        <v>41</v>
      </c>
      <c r="G214" s="504">
        <f>FP!O687</f>
        <v>0</v>
      </c>
    </row>
    <row r="215" spans="1:8" ht="18" customHeight="1" x14ac:dyDescent="0.3">
      <c r="A215" s="494">
        <f>FP!Q721</f>
        <v>213</v>
      </c>
      <c r="B215" s="504">
        <f>FP!P721</f>
        <v>41</v>
      </c>
      <c r="C215" s="502" t="str">
        <f>FP!A721</f>
        <v>800729</v>
      </c>
      <c r="D215" s="512" t="str">
        <f>FP!B721</f>
        <v>Kopcsák Zoltán dr.</v>
      </c>
      <c r="E215" s="512" t="str">
        <f>FP!C721</f>
        <v>Békéscsabai Előre</v>
      </c>
      <c r="F215" s="504">
        <f>FP!N721</f>
        <v>41</v>
      </c>
      <c r="G215" s="504">
        <f>FP!O721</f>
        <v>0</v>
      </c>
    </row>
    <row r="216" spans="1:8" ht="18" customHeight="1" x14ac:dyDescent="0.3">
      <c r="A216" s="494">
        <f>FP!Q1318</f>
        <v>213</v>
      </c>
      <c r="B216" s="504">
        <f>FP!P1318</f>
        <v>41</v>
      </c>
      <c r="C216" s="502" t="str">
        <f>FP!A1318</f>
        <v>7202290</v>
      </c>
      <c r="D216" s="512" t="str">
        <f>FP!B1318</f>
        <v>Szieber Zoltán</v>
      </c>
      <c r="E216" s="512" t="str">
        <f>FP!C1318</f>
        <v>Liget TE</v>
      </c>
      <c r="F216" s="504">
        <f>FP!N1318</f>
        <v>41</v>
      </c>
      <c r="G216" s="504">
        <f>FP!O1318</f>
        <v>0</v>
      </c>
    </row>
    <row r="217" spans="1:8" ht="18" customHeight="1" x14ac:dyDescent="0.3">
      <c r="A217" s="494">
        <f>FP!Q421</f>
        <v>213</v>
      </c>
      <c r="B217" s="504">
        <f>FP!P421</f>
        <v>41</v>
      </c>
      <c r="C217" s="502" t="str">
        <f>FP!A421</f>
        <v>030430</v>
      </c>
      <c r="D217" s="512" t="str">
        <f>FP!B421</f>
        <v>Gombás Péter</v>
      </c>
      <c r="E217" s="512" t="str">
        <f>FP!C421</f>
        <v>Kiskút TK</v>
      </c>
      <c r="F217" s="504">
        <f>FP!N421</f>
        <v>41</v>
      </c>
      <c r="G217" s="504">
        <f>FP!O421</f>
        <v>0</v>
      </c>
    </row>
    <row r="218" spans="1:8" ht="18" customHeight="1" x14ac:dyDescent="0.3">
      <c r="A218" s="494">
        <f>FP!Q181</f>
        <v>213</v>
      </c>
      <c r="B218" s="504">
        <f>FP!P181</f>
        <v>41</v>
      </c>
      <c r="C218" s="502" t="str">
        <f>FP!A181</f>
        <v>051012</v>
      </c>
      <c r="D218" s="512" t="str">
        <f>FP!B181</f>
        <v>Budai Zoltán András</v>
      </c>
      <c r="E218" s="512" t="str">
        <f>FP!C181</f>
        <v>Kiskút TK</v>
      </c>
      <c r="F218" s="504">
        <f>FP!N181</f>
        <v>41</v>
      </c>
      <c r="G218" s="504">
        <f>FP!O181</f>
        <v>0</v>
      </c>
    </row>
    <row r="219" spans="1:8" ht="18" customHeight="1" x14ac:dyDescent="0.3">
      <c r="A219" s="494">
        <f>FP!Q277</f>
        <v>213</v>
      </c>
      <c r="B219" s="504">
        <f>FP!P277</f>
        <v>41</v>
      </c>
      <c r="C219" s="502" t="str">
        <f>FP!A277</f>
        <v>930112</v>
      </c>
      <c r="D219" s="512" t="str">
        <f>FP!B277</f>
        <v>Dmitry Zarutskiy</v>
      </c>
      <c r="E219" s="512" t="str">
        <f>FP!C277</f>
        <v>BVSC</v>
      </c>
      <c r="F219" s="504">
        <f>FP!N277</f>
        <v>41</v>
      </c>
      <c r="G219" s="504">
        <f>FP!O277</f>
        <v>0</v>
      </c>
    </row>
    <row r="220" spans="1:8" ht="18" customHeight="1" x14ac:dyDescent="0.3">
      <c r="A220" s="494">
        <f>FP!Q361</f>
        <v>219</v>
      </c>
      <c r="B220" s="504">
        <f>FP!P361</f>
        <v>40</v>
      </c>
      <c r="C220" s="502" t="str">
        <f>FP!A361</f>
        <v>830215</v>
      </c>
      <c r="D220" s="512" t="str">
        <f>FP!B361</f>
        <v>Fenyvesi Tibor</v>
      </c>
      <c r="E220" s="512" t="str">
        <f>FP!C361</f>
        <v>MESE</v>
      </c>
      <c r="F220" s="504">
        <f>FP!N361</f>
        <v>40</v>
      </c>
      <c r="G220" s="504">
        <f>FP!O361</f>
        <v>0</v>
      </c>
    </row>
    <row r="221" spans="1:8" ht="18" customHeight="1" x14ac:dyDescent="0.3">
      <c r="A221" s="494">
        <f>FP!Q396</f>
        <v>219</v>
      </c>
      <c r="B221" s="504">
        <f>FP!P396</f>
        <v>40</v>
      </c>
      <c r="C221" s="502" t="str">
        <f>FP!A396</f>
        <v>760222</v>
      </c>
      <c r="D221" s="512" t="str">
        <f>FP!B396</f>
        <v>Galambos László</v>
      </c>
      <c r="E221" s="512" t="str">
        <f>FP!C396</f>
        <v>Ball City SE</v>
      </c>
      <c r="F221" s="504">
        <f>FP!N396</f>
        <v>40</v>
      </c>
      <c r="G221" s="504">
        <f>FP!O396</f>
        <v>0</v>
      </c>
    </row>
    <row r="222" spans="1:8" ht="18" customHeight="1" x14ac:dyDescent="0.3">
      <c r="A222" s="494">
        <f>FP!Q967</f>
        <v>219</v>
      </c>
      <c r="B222" s="504">
        <f>FP!P967</f>
        <v>40</v>
      </c>
      <c r="C222" s="502" t="str">
        <f>FP!A967</f>
        <v>0409110</v>
      </c>
      <c r="D222" s="512" t="str">
        <f>FP!B967</f>
        <v>Nagy Dániel László</v>
      </c>
      <c r="E222" s="512" t="str">
        <f>FP!C967</f>
        <v>Pápai TC</v>
      </c>
      <c r="F222" s="504">
        <f>FP!N967</f>
        <v>40</v>
      </c>
      <c r="G222" s="504">
        <f>FP!O967</f>
        <v>0</v>
      </c>
    </row>
    <row r="223" spans="1:8" ht="18" customHeight="1" x14ac:dyDescent="0.3">
      <c r="A223" s="494">
        <f>FP!Q1186</f>
        <v>219</v>
      </c>
      <c r="B223" s="504">
        <f>FP!P1186</f>
        <v>40</v>
      </c>
      <c r="C223" s="502" t="str">
        <f>FP!A1186</f>
        <v>990807</v>
      </c>
      <c r="D223" s="512" t="str">
        <f>FP!B1186</f>
        <v>Sebesi Patrik</v>
      </c>
      <c r="E223" s="512" t="str">
        <f>FP!C1186</f>
        <v>Kőszegi SE</v>
      </c>
      <c r="F223" s="504">
        <f>FP!N1186</f>
        <v>40</v>
      </c>
      <c r="G223" s="504">
        <f>FP!O1186</f>
        <v>0</v>
      </c>
    </row>
    <row r="224" spans="1:8" ht="18" customHeight="1" x14ac:dyDescent="0.3">
      <c r="A224" s="494">
        <f>FP!Q1080</f>
        <v>219</v>
      </c>
      <c r="B224" s="504">
        <f>FP!P1080</f>
        <v>40</v>
      </c>
      <c r="C224" s="502" t="str">
        <f>FP!A1080</f>
        <v>750412</v>
      </c>
      <c r="D224" s="512" t="str">
        <f>FP!B1080</f>
        <v>Pesztenlehrer Zsolt</v>
      </c>
      <c r="E224" s="512" t="str">
        <f>FP!C1080</f>
        <v>Gy.Elektr.</v>
      </c>
      <c r="F224" s="504">
        <f>FP!N1080</f>
        <v>40</v>
      </c>
      <c r="G224" s="504">
        <f>FP!O1080</f>
        <v>0</v>
      </c>
    </row>
    <row r="225" spans="1:8" ht="18" customHeight="1" x14ac:dyDescent="0.3">
      <c r="A225" s="494">
        <f>FP!Q807</f>
        <v>219</v>
      </c>
      <c r="B225" s="504">
        <f>FP!P807</f>
        <v>40</v>
      </c>
      <c r="C225" s="502" t="str">
        <f>FP!A807</f>
        <v>081107</v>
      </c>
      <c r="D225" s="512" t="str">
        <f>FP!B807</f>
        <v>Lázár Tamás Krisztián</v>
      </c>
      <c r="E225" s="512" t="str">
        <f>FP!C807</f>
        <v>Csopak TK</v>
      </c>
      <c r="F225" s="504">
        <f>FP!N807</f>
        <v>40</v>
      </c>
      <c r="G225" s="504">
        <f>FP!O807</f>
        <v>0</v>
      </c>
    </row>
    <row r="226" spans="1:8" ht="18" customHeight="1" x14ac:dyDescent="0.3">
      <c r="A226" s="494">
        <f>FP!Q1144</f>
        <v>225</v>
      </c>
      <c r="B226" s="504">
        <f>FP!P1144</f>
        <v>39</v>
      </c>
      <c r="C226" s="502" t="str">
        <f>FP!A1144</f>
        <v>030412</v>
      </c>
      <c r="D226" s="512" t="str">
        <f>FP!B1144</f>
        <v>Riskó Roland</v>
      </c>
      <c r="E226" s="512" t="str">
        <f>FP!C1144</f>
        <v>Bíbic TC</v>
      </c>
      <c r="F226" s="504">
        <f>FP!N1144</f>
        <v>39</v>
      </c>
      <c r="G226" s="504">
        <f>FP!O1144</f>
        <v>0</v>
      </c>
      <c r="H226" s="215"/>
    </row>
    <row r="227" spans="1:8" ht="18" customHeight="1" x14ac:dyDescent="0.3">
      <c r="A227" s="494">
        <f>FP!Q837</f>
        <v>225</v>
      </c>
      <c r="B227" s="504">
        <f>FP!P837</f>
        <v>39</v>
      </c>
      <c r="C227" s="502" t="str">
        <f>FP!A837</f>
        <v>911107</v>
      </c>
      <c r="D227" s="512" t="str">
        <f>FP!B837</f>
        <v>Magyar Dávid</v>
      </c>
      <c r="E227" s="512" t="str">
        <f>FP!C837</f>
        <v>MLTC</v>
      </c>
      <c r="F227" s="504">
        <f>FP!N837</f>
        <v>39</v>
      </c>
      <c r="G227" s="504">
        <f>FP!O837</f>
        <v>0</v>
      </c>
    </row>
    <row r="228" spans="1:8" ht="18" customHeight="1" x14ac:dyDescent="0.3">
      <c r="A228" s="494">
        <f>FP!Q613</f>
        <v>225</v>
      </c>
      <c r="B228" s="504">
        <f>FP!P613</f>
        <v>39</v>
      </c>
      <c r="C228" s="502" t="str">
        <f>FP!A613</f>
        <v>960109</v>
      </c>
      <c r="D228" s="512" t="str">
        <f>FP!B613</f>
        <v>Kalocsa Bence</v>
      </c>
      <c r="E228" s="512" t="str">
        <f>FP!C613</f>
        <v>MozGo SE</v>
      </c>
      <c r="F228" s="504">
        <f>FP!N613</f>
        <v>39</v>
      </c>
      <c r="G228" s="504">
        <f>FP!O613</f>
        <v>0</v>
      </c>
    </row>
    <row r="229" spans="1:8" ht="18" customHeight="1" x14ac:dyDescent="0.3">
      <c r="A229" s="494">
        <f>FP!Q918</f>
        <v>225</v>
      </c>
      <c r="B229" s="504">
        <f>FP!P918</f>
        <v>39</v>
      </c>
      <c r="C229" s="502" t="str">
        <f>FP!A918</f>
        <v>080920</v>
      </c>
      <c r="D229" s="512" t="str">
        <f>FP!B918</f>
        <v>Mlinárik Bálint</v>
      </c>
      <c r="E229" s="512" t="str">
        <f>FP!C918</f>
        <v>Vasas SC</v>
      </c>
      <c r="F229" s="504">
        <f>FP!N918</f>
        <v>39</v>
      </c>
      <c r="G229" s="504">
        <f>FP!O918</f>
        <v>0</v>
      </c>
      <c r="H229" s="215"/>
    </row>
    <row r="230" spans="1:8" ht="18" customHeight="1" x14ac:dyDescent="0.3">
      <c r="A230" s="494">
        <f>FP!Q237</f>
        <v>225</v>
      </c>
      <c r="B230" s="504">
        <f>FP!P237</f>
        <v>39</v>
      </c>
      <c r="C230" s="502" t="str">
        <f>FP!A237</f>
        <v>7803070</v>
      </c>
      <c r="D230" s="512" t="str">
        <f>FP!B237</f>
        <v>Csukovics Gábor</v>
      </c>
      <c r="E230" s="512" t="str">
        <f>FP!C237</f>
        <v>Kiskút TK</v>
      </c>
      <c r="F230" s="504">
        <f>FP!N237</f>
        <v>39</v>
      </c>
      <c r="G230" s="504">
        <f>FP!O237</f>
        <v>0</v>
      </c>
    </row>
    <row r="231" spans="1:8" ht="18" customHeight="1" x14ac:dyDescent="0.3">
      <c r="A231" s="494">
        <f>FP!Q34</f>
        <v>225</v>
      </c>
      <c r="B231" s="504">
        <f>FP!P34</f>
        <v>39</v>
      </c>
      <c r="C231" s="502" t="str">
        <f>FP!A34</f>
        <v>780922</v>
      </c>
      <c r="D231" s="512" t="str">
        <f>FP!B34</f>
        <v>Bagdán Tamás</v>
      </c>
      <c r="E231" s="512" t="str">
        <f>FP!C34</f>
        <v>Szarvasi TC</v>
      </c>
      <c r="F231" s="504">
        <f>FP!N34</f>
        <v>39</v>
      </c>
      <c r="G231" s="504">
        <f>FP!O34</f>
        <v>0</v>
      </c>
    </row>
    <row r="232" spans="1:8" ht="18" customHeight="1" x14ac:dyDescent="0.3">
      <c r="A232" s="494">
        <f>FP!Q934</f>
        <v>225</v>
      </c>
      <c r="B232" s="504">
        <f>FP!P934</f>
        <v>39</v>
      </c>
      <c r="C232" s="502" t="str">
        <f>FP!A934</f>
        <v>060912</v>
      </c>
      <c r="D232" s="512" t="str">
        <f>FP!B934</f>
        <v>Molnár Milán</v>
      </c>
      <c r="E232" s="512" t="str">
        <f>FP!C934</f>
        <v>Viharsarok</v>
      </c>
      <c r="F232" s="504">
        <f>FP!N934</f>
        <v>39</v>
      </c>
      <c r="G232" s="504">
        <f>FP!O934</f>
        <v>0</v>
      </c>
    </row>
    <row r="233" spans="1:8" ht="18" customHeight="1" x14ac:dyDescent="0.3">
      <c r="A233" s="494">
        <f>FP!Q1523</f>
        <v>232</v>
      </c>
      <c r="B233" s="504">
        <f>FP!P1523</f>
        <v>38</v>
      </c>
      <c r="C233" s="502" t="str">
        <f>FP!A1523</f>
        <v>8110010</v>
      </c>
      <c r="D233" s="512" t="str">
        <f>FP!B1523</f>
        <v>Vécsey Barna Bence</v>
      </c>
      <c r="E233" s="512" t="str">
        <f>FP!C1523</f>
        <v>Dorogi AC</v>
      </c>
      <c r="F233" s="504">
        <f>FP!N1523</f>
        <v>38</v>
      </c>
      <c r="G233" s="504">
        <f>FP!O1523</f>
        <v>0</v>
      </c>
    </row>
    <row r="234" spans="1:8" ht="18" customHeight="1" x14ac:dyDescent="0.3">
      <c r="A234" s="494">
        <f>FP!Q614</f>
        <v>232</v>
      </c>
      <c r="B234" s="504">
        <f>FP!P614</f>
        <v>38</v>
      </c>
      <c r="C234" s="502" t="str">
        <f>FP!A614</f>
        <v>000910</v>
      </c>
      <c r="D234" s="512" t="str">
        <f>FP!B614</f>
        <v>Kalocsa Zoltán Mihály</v>
      </c>
      <c r="E234" s="512" t="str">
        <f>FP!C614</f>
        <v>MozGo SE</v>
      </c>
      <c r="F234" s="504">
        <f>FP!N614</f>
        <v>38</v>
      </c>
      <c r="G234" s="504">
        <f>FP!O614</f>
        <v>0</v>
      </c>
    </row>
    <row r="235" spans="1:8" ht="18" customHeight="1" x14ac:dyDescent="0.3">
      <c r="A235" s="494">
        <f>FP!Q1316</f>
        <v>232</v>
      </c>
      <c r="B235" s="504">
        <f>FP!P1316</f>
        <v>38</v>
      </c>
      <c r="C235" s="502" t="str">
        <f>FP!A1316</f>
        <v>0001210</v>
      </c>
      <c r="D235" s="512" t="str">
        <f>FP!B1316</f>
        <v>Szépvölgyi Dániel</v>
      </c>
      <c r="E235" s="512" t="str">
        <f>FP!C1316</f>
        <v>B.almádi TK</v>
      </c>
      <c r="F235" s="504">
        <f>FP!N1316</f>
        <v>38</v>
      </c>
      <c r="G235" s="504">
        <f>FP!O1316</f>
        <v>0</v>
      </c>
    </row>
    <row r="236" spans="1:8" ht="18" customHeight="1" x14ac:dyDescent="0.3">
      <c r="A236" s="494">
        <f>FP!Q999</f>
        <v>232</v>
      </c>
      <c r="B236" s="504">
        <f>FP!P999</f>
        <v>38</v>
      </c>
      <c r="C236" s="502" t="str">
        <f>FP!A999</f>
        <v>021009</v>
      </c>
      <c r="D236" s="512" t="str">
        <f>FP!B999</f>
        <v>Németh Máté Ervin</v>
      </c>
      <c r="E236" s="512" t="str">
        <f>FP!C999</f>
        <v>Savaria TC</v>
      </c>
      <c r="F236" s="504">
        <f>FP!N999</f>
        <v>38</v>
      </c>
      <c r="G236" s="504">
        <f>FP!O999</f>
        <v>0</v>
      </c>
    </row>
    <row r="237" spans="1:8" ht="18" customHeight="1" x14ac:dyDescent="0.3">
      <c r="A237" s="494">
        <f>FP!Q1176</f>
        <v>232</v>
      </c>
      <c r="B237" s="504">
        <f>FP!P1176</f>
        <v>38</v>
      </c>
      <c r="C237" s="502" t="str">
        <f>FP!A1176</f>
        <v>851026</v>
      </c>
      <c r="D237" s="512" t="str">
        <f>FP!B1176</f>
        <v>Sauska Péter</v>
      </c>
      <c r="E237" s="512" t="str">
        <f>FP!C1176</f>
        <v>MTK</v>
      </c>
      <c r="F237" s="504">
        <f>FP!N1176</f>
        <v>38</v>
      </c>
      <c r="G237" s="504">
        <f>FP!O1176</f>
        <v>0</v>
      </c>
    </row>
    <row r="238" spans="1:8" ht="18" customHeight="1" x14ac:dyDescent="0.3">
      <c r="A238" s="494">
        <f>FP!Q1411</f>
        <v>232</v>
      </c>
      <c r="B238" s="504">
        <f>FP!P1411</f>
        <v>38</v>
      </c>
      <c r="C238" s="502" t="str">
        <f>FP!A1411</f>
        <v>880709</v>
      </c>
      <c r="D238" s="512" t="str">
        <f>FP!B1411</f>
        <v>Török Ákos</v>
      </c>
      <c r="E238" s="512" t="str">
        <f>FP!C1411</f>
        <v>MESE</v>
      </c>
      <c r="F238" s="504">
        <f>FP!N1411</f>
        <v>38</v>
      </c>
      <c r="G238" s="504">
        <f>FP!O1411</f>
        <v>0</v>
      </c>
      <c r="H238" s="215"/>
    </row>
    <row r="239" spans="1:8" ht="18" customHeight="1" x14ac:dyDescent="0.3">
      <c r="A239" s="494">
        <f>FP!Q1386</f>
        <v>232</v>
      </c>
      <c r="B239" s="504">
        <f>FP!P1386</f>
        <v>38</v>
      </c>
      <c r="C239" s="502" t="str">
        <f>FP!A1386</f>
        <v>740406</v>
      </c>
      <c r="D239" s="512" t="str">
        <f>FP!B1386</f>
        <v>Tég Gábor</v>
      </c>
      <c r="E239" s="512" t="str">
        <f>FP!C1386</f>
        <v>BMTE</v>
      </c>
      <c r="F239" s="504">
        <f>FP!N1386</f>
        <v>38</v>
      </c>
      <c r="G239" s="504">
        <f>FP!O1386</f>
        <v>0</v>
      </c>
      <c r="H239" s="215"/>
    </row>
    <row r="240" spans="1:8" ht="18" customHeight="1" x14ac:dyDescent="0.3">
      <c r="A240" s="494">
        <f>FP!Q1072</f>
        <v>232</v>
      </c>
      <c r="B240" s="504">
        <f>FP!P1072</f>
        <v>38</v>
      </c>
      <c r="C240" s="502" t="str">
        <f>FP!A1072</f>
        <v>8504081</v>
      </c>
      <c r="D240" s="512" t="str">
        <f>FP!B1072</f>
        <v>Pekli Damján dr.</v>
      </c>
      <c r="E240" s="512" t="str">
        <f>FP!C1072</f>
        <v>Vízügyi SC</v>
      </c>
      <c r="F240" s="504">
        <f>FP!N1072</f>
        <v>38</v>
      </c>
      <c r="G240" s="504">
        <f>FP!O1072</f>
        <v>0</v>
      </c>
    </row>
    <row r="241" spans="1:8" ht="18" customHeight="1" x14ac:dyDescent="0.3">
      <c r="A241" s="494">
        <f>FP!Q729</f>
        <v>232</v>
      </c>
      <c r="B241" s="504">
        <f>FP!P729</f>
        <v>38</v>
      </c>
      <c r="C241" s="502" t="str">
        <f>FP!A729</f>
        <v>0511170</v>
      </c>
      <c r="D241" s="512" t="str">
        <f>FP!B729</f>
        <v>Kosara Csaba Félix</v>
      </c>
      <c r="E241" s="512" t="str">
        <f>FP!C729</f>
        <v>Molnár TA</v>
      </c>
      <c r="F241" s="504">
        <f>FP!N729</f>
        <v>38</v>
      </c>
      <c r="G241" s="504">
        <f>FP!O729</f>
        <v>0</v>
      </c>
    </row>
    <row r="242" spans="1:8" ht="18" customHeight="1" x14ac:dyDescent="0.3">
      <c r="A242" s="494">
        <f>FP!Q470</f>
        <v>232</v>
      </c>
      <c r="B242" s="504">
        <f>FP!P470</f>
        <v>38</v>
      </c>
      <c r="C242" s="502" t="str">
        <f>FP!A470</f>
        <v>790308</v>
      </c>
      <c r="D242" s="512" t="str">
        <f>FP!B470</f>
        <v>Hajdú Krisztián</v>
      </c>
      <c r="E242" s="512" t="str">
        <f>FP!C470</f>
        <v>Gödöllő</v>
      </c>
      <c r="F242" s="504">
        <f>FP!N470</f>
        <v>38</v>
      </c>
      <c r="G242" s="504">
        <f>FP!O470</f>
        <v>0</v>
      </c>
    </row>
    <row r="243" spans="1:8" ht="18" customHeight="1" x14ac:dyDescent="0.3">
      <c r="A243" s="494">
        <f>FP!Q330</f>
        <v>242</v>
      </c>
      <c r="B243" s="504">
        <f>FP!P330</f>
        <v>37</v>
      </c>
      <c r="C243" s="502" t="str">
        <f>FP!A330</f>
        <v>861106</v>
      </c>
      <c r="D243" s="512" t="str">
        <f>FP!B330</f>
        <v>Fábián Ákos</v>
      </c>
      <c r="E243" s="512" t="str">
        <f>FP!C330</f>
        <v>MLTC</v>
      </c>
      <c r="F243" s="504">
        <f>FP!N330</f>
        <v>37</v>
      </c>
      <c r="G243" s="504">
        <f>FP!O330</f>
        <v>0</v>
      </c>
    </row>
    <row r="244" spans="1:8" ht="18" customHeight="1" x14ac:dyDescent="0.3">
      <c r="A244" s="494">
        <f>FP!Q686</f>
        <v>242</v>
      </c>
      <c r="B244" s="504">
        <f>FP!P686</f>
        <v>37</v>
      </c>
      <c r="C244" s="502" t="str">
        <f>FP!A686</f>
        <v>861105</v>
      </c>
      <c r="D244" s="512" t="str">
        <f>FP!B686</f>
        <v>Kláben Dániel</v>
      </c>
      <c r="E244" s="512" t="str">
        <f>FP!C686</f>
        <v>Gyöngy TSC</v>
      </c>
      <c r="F244" s="504">
        <f>FP!N686</f>
        <v>37</v>
      </c>
      <c r="G244" s="504">
        <f>FP!O686</f>
        <v>0</v>
      </c>
    </row>
    <row r="245" spans="1:8" ht="18" customHeight="1" x14ac:dyDescent="0.3">
      <c r="A245" s="494">
        <f>FP!Q487</f>
        <v>242</v>
      </c>
      <c r="B245" s="504">
        <f>FP!P487</f>
        <v>37</v>
      </c>
      <c r="C245" s="502" t="str">
        <f>FP!A487</f>
        <v>0502150</v>
      </c>
      <c r="D245" s="512" t="str">
        <f>FP!B487</f>
        <v>Hankó Bence</v>
      </c>
      <c r="E245" s="512" t="str">
        <f>FP!C487</f>
        <v>Viharsarok</v>
      </c>
      <c r="F245" s="504">
        <f>FP!N487</f>
        <v>37</v>
      </c>
      <c r="G245" s="504">
        <f>FP!O487</f>
        <v>0</v>
      </c>
    </row>
    <row r="246" spans="1:8" ht="18" customHeight="1" x14ac:dyDescent="0.3">
      <c r="A246" s="494">
        <f>FP!Q1285</f>
        <v>242</v>
      </c>
      <c r="B246" s="504">
        <f>FP!P1285</f>
        <v>37</v>
      </c>
      <c r="C246" s="502" t="str">
        <f>FP!A1285</f>
        <v>080222</v>
      </c>
      <c r="D246" s="512" t="str">
        <f>FP!B1285</f>
        <v>Szász Mihály</v>
      </c>
      <c r="E246" s="512" t="str">
        <f>FP!C1285</f>
        <v>Vasas SC</v>
      </c>
      <c r="F246" s="504">
        <f>FP!N1285</f>
        <v>37</v>
      </c>
      <c r="G246" s="504">
        <f>FP!O1285</f>
        <v>0</v>
      </c>
    </row>
    <row r="247" spans="1:8" ht="18" customHeight="1" x14ac:dyDescent="0.3">
      <c r="A247" s="494">
        <f>FP!Q187</f>
        <v>242</v>
      </c>
      <c r="B247" s="504">
        <f>FP!P187</f>
        <v>37</v>
      </c>
      <c r="C247" s="502" t="str">
        <f>FP!A187</f>
        <v>920923</v>
      </c>
      <c r="D247" s="512" t="str">
        <f>FP!B187</f>
        <v>Bujtor Bence</v>
      </c>
      <c r="E247" s="512" t="str">
        <f>FP!C187</f>
        <v>Muschkétás TC</v>
      </c>
      <c r="F247" s="504">
        <f>FP!N187</f>
        <v>37</v>
      </c>
      <c r="G247" s="504">
        <f>FP!O187</f>
        <v>0</v>
      </c>
    </row>
    <row r="248" spans="1:8" ht="18" customHeight="1" x14ac:dyDescent="0.3">
      <c r="A248" s="494">
        <f>FP!Q1281</f>
        <v>242</v>
      </c>
      <c r="B248" s="504">
        <f>FP!P1281</f>
        <v>37</v>
      </c>
      <c r="C248" s="502" t="str">
        <f>FP!A1281</f>
        <v>740214</v>
      </c>
      <c r="D248" s="512" t="str">
        <f>FP!B1281</f>
        <v>Szántó D. András</v>
      </c>
      <c r="E248" s="512" t="str">
        <f>FP!C1281</f>
        <v>Ganz EKM</v>
      </c>
      <c r="F248" s="504">
        <f>FP!N1281</f>
        <v>37</v>
      </c>
      <c r="G248" s="504">
        <f>FP!O1281</f>
        <v>0</v>
      </c>
    </row>
    <row r="249" spans="1:8" ht="18" customHeight="1" x14ac:dyDescent="0.3">
      <c r="A249" s="494">
        <f>FP!Q542</f>
        <v>242</v>
      </c>
      <c r="B249" s="504">
        <f>FP!P542</f>
        <v>37</v>
      </c>
      <c r="C249" s="502" t="str">
        <f>FP!A542</f>
        <v>070604</v>
      </c>
      <c r="D249" s="512" t="str">
        <f>FP!B542</f>
        <v>Horváth Flórián</v>
      </c>
      <c r="E249" s="512" t="str">
        <f>FP!C542</f>
        <v>Savaria TC</v>
      </c>
      <c r="F249" s="504">
        <f>FP!N542</f>
        <v>37</v>
      </c>
      <c r="G249" s="504">
        <f>FP!O542</f>
        <v>0</v>
      </c>
    </row>
    <row r="250" spans="1:8" ht="18" customHeight="1" x14ac:dyDescent="0.3">
      <c r="A250" s="494">
        <f>FP!Q1515</f>
        <v>242</v>
      </c>
      <c r="B250" s="504">
        <f>FP!P1515</f>
        <v>37</v>
      </c>
      <c r="C250" s="502" t="str">
        <f>FP!A1515</f>
        <v>0104170</v>
      </c>
      <c r="D250" s="512" t="str">
        <f>FP!B1515</f>
        <v>Varró Ákos</v>
      </c>
      <c r="E250" s="512" t="str">
        <f>FP!C1515</f>
        <v>Dorogi AC</v>
      </c>
      <c r="F250" s="504">
        <f>FP!N1515</f>
        <v>37</v>
      </c>
      <c r="G250" s="504">
        <f>FP!O1515</f>
        <v>0</v>
      </c>
    </row>
    <row r="251" spans="1:8" ht="18" customHeight="1" x14ac:dyDescent="0.3">
      <c r="A251" s="494">
        <f>FP!Q684</f>
        <v>242</v>
      </c>
      <c r="B251" s="504">
        <f>FP!P684</f>
        <v>37</v>
      </c>
      <c r="C251" s="502" t="str">
        <f>FP!A684</f>
        <v>780531</v>
      </c>
      <c r="D251" s="512" t="str">
        <f>FP!B684</f>
        <v>Kisszöllősi Sz.Krisztián</v>
      </c>
      <c r="E251" s="512" t="str">
        <f>FP!C684</f>
        <v>Pannon SC</v>
      </c>
      <c r="F251" s="504">
        <f>FP!N684</f>
        <v>37</v>
      </c>
      <c r="G251" s="504">
        <f>FP!O684</f>
        <v>0</v>
      </c>
    </row>
    <row r="252" spans="1:8" ht="18" customHeight="1" x14ac:dyDescent="0.3">
      <c r="A252" s="494">
        <f>FP!Q456</f>
        <v>242</v>
      </c>
      <c r="B252" s="504">
        <f>FP!P456</f>
        <v>37</v>
      </c>
      <c r="C252" s="502" t="str">
        <f>FP!A456</f>
        <v>750430</v>
      </c>
      <c r="D252" s="512" t="str">
        <f>FP!B456</f>
        <v>Györbiró-Szabó Dániel</v>
      </c>
      <c r="E252" s="512" t="str">
        <f>FP!C456</f>
        <v>Diego SC</v>
      </c>
      <c r="F252" s="504">
        <f>FP!N456</f>
        <v>37</v>
      </c>
      <c r="G252" s="504">
        <f>FP!O456</f>
        <v>0</v>
      </c>
    </row>
    <row r="253" spans="1:8" ht="18" customHeight="1" x14ac:dyDescent="0.3">
      <c r="A253" s="494">
        <f>FP!Q1150</f>
        <v>242</v>
      </c>
      <c r="B253" s="504">
        <f>FP!P1150</f>
        <v>37</v>
      </c>
      <c r="C253" s="502" t="str">
        <f>FP!A1150</f>
        <v>771122</v>
      </c>
      <c r="D253" s="512" t="str">
        <f>FP!B1150</f>
        <v>Rózsa Gábor</v>
      </c>
      <c r="E253" s="512" t="str">
        <f>FP!C1150</f>
        <v>Kiskút TK</v>
      </c>
      <c r="F253" s="504">
        <f>FP!N1150</f>
        <v>37</v>
      </c>
      <c r="G253" s="504">
        <f>FP!O1150</f>
        <v>0</v>
      </c>
      <c r="H253" s="215"/>
    </row>
    <row r="254" spans="1:8" ht="18" customHeight="1" x14ac:dyDescent="0.3">
      <c r="A254" s="494">
        <f>FP!Q695</f>
        <v>242</v>
      </c>
      <c r="B254" s="504">
        <f>FP!P695</f>
        <v>37</v>
      </c>
      <c r="C254" s="502" t="str">
        <f>FP!A695</f>
        <v>840331</v>
      </c>
      <c r="D254" s="512" t="str">
        <f>FP!B695</f>
        <v>Kocsis Sándor</v>
      </c>
      <c r="E254" s="512" t="str">
        <f>FP!C695</f>
        <v>Hatvani TCSE</v>
      </c>
      <c r="F254" s="504">
        <f>FP!N695</f>
        <v>37</v>
      </c>
      <c r="G254" s="504">
        <f>FP!O695</f>
        <v>0</v>
      </c>
    </row>
    <row r="255" spans="1:8" ht="18" customHeight="1" x14ac:dyDescent="0.3">
      <c r="A255" s="494">
        <f>FP!Q703</f>
        <v>242</v>
      </c>
      <c r="B255" s="504">
        <f>FP!P703</f>
        <v>37</v>
      </c>
      <c r="C255" s="502" t="str">
        <f>FP!A703</f>
        <v>691129</v>
      </c>
      <c r="D255" s="512" t="str">
        <f>FP!B703</f>
        <v>Kőhalmi Péter</v>
      </c>
      <c r="E255" s="512" t="str">
        <f>FP!C703</f>
        <v>D.keszi TK</v>
      </c>
      <c r="F255" s="504">
        <f>FP!N703</f>
        <v>37</v>
      </c>
      <c r="G255" s="504">
        <f>FP!O703</f>
        <v>0</v>
      </c>
    </row>
    <row r="256" spans="1:8" ht="18" customHeight="1" x14ac:dyDescent="0.3">
      <c r="A256" s="494">
        <f>FP!Q1166</f>
        <v>242</v>
      </c>
      <c r="B256" s="504">
        <f>FP!P1166</f>
        <v>37</v>
      </c>
      <c r="C256" s="502" t="str">
        <f>FP!A1166</f>
        <v>940604</v>
      </c>
      <c r="D256" s="512" t="str">
        <f>FP!B1166</f>
        <v>Sári Botond</v>
      </c>
      <c r="E256" s="512" t="str">
        <f>FP!C1166</f>
        <v>Budakalász</v>
      </c>
      <c r="F256" s="504">
        <f>FP!N1166</f>
        <v>37</v>
      </c>
      <c r="G256" s="504">
        <f>FP!O1166</f>
        <v>0</v>
      </c>
    </row>
    <row r="257" spans="1:8" ht="18" customHeight="1" x14ac:dyDescent="0.3">
      <c r="A257" s="494">
        <f>FP!Q990</f>
        <v>242</v>
      </c>
      <c r="B257" s="504">
        <f>FP!P990</f>
        <v>37</v>
      </c>
      <c r="C257" s="502" t="str">
        <f>FP!A990</f>
        <v>690905</v>
      </c>
      <c r="D257" s="512" t="str">
        <f>FP!B990</f>
        <v>Nemes Nándor</v>
      </c>
      <c r="E257" s="512" t="str">
        <f>FP!C990</f>
        <v>Tiszaújv.</v>
      </c>
      <c r="F257" s="504">
        <f>FP!N990</f>
        <v>37</v>
      </c>
      <c r="G257" s="504">
        <f>FP!O990</f>
        <v>0</v>
      </c>
      <c r="H257" s="215"/>
    </row>
    <row r="258" spans="1:8" ht="18" customHeight="1" x14ac:dyDescent="0.3">
      <c r="A258" s="494">
        <f>FP!Q254</f>
        <v>257</v>
      </c>
      <c r="B258" s="504">
        <f>FP!P254</f>
        <v>36</v>
      </c>
      <c r="C258" s="502" t="str">
        <f>FP!A254</f>
        <v>800711</v>
      </c>
      <c r="D258" s="512" t="str">
        <f>FP!B254</f>
        <v>Dán Gyula</v>
      </c>
      <c r="E258" s="512" t="str">
        <f>FP!C254</f>
        <v>Hatvani TCSE</v>
      </c>
      <c r="F258" s="504">
        <f>FP!N254</f>
        <v>36</v>
      </c>
      <c r="G258" s="504">
        <f>FP!O254</f>
        <v>0</v>
      </c>
    </row>
    <row r="259" spans="1:8" ht="18" customHeight="1" x14ac:dyDescent="0.3">
      <c r="A259" s="494">
        <f>FP!Q1053</f>
        <v>257</v>
      </c>
      <c r="B259" s="504">
        <f>FP!P1053</f>
        <v>36</v>
      </c>
      <c r="C259" s="502" t="str">
        <f>FP!A1053</f>
        <v>7407160</v>
      </c>
      <c r="D259" s="512" t="str">
        <f>FP!B1053</f>
        <v>Papp Norbert</v>
      </c>
      <c r="E259" s="512" t="str">
        <f>FP!C1053</f>
        <v>Gyöngy TSC</v>
      </c>
      <c r="F259" s="504">
        <f>FP!N1053</f>
        <v>36</v>
      </c>
      <c r="G259" s="504">
        <f>FP!O1053</f>
        <v>0</v>
      </c>
    </row>
    <row r="260" spans="1:8" ht="18" customHeight="1" x14ac:dyDescent="0.3">
      <c r="A260" s="494">
        <f>FP!Q902</f>
        <v>257</v>
      </c>
      <c r="B260" s="504">
        <f>FP!P902</f>
        <v>36</v>
      </c>
      <c r="C260" s="502" t="str">
        <f>FP!A902</f>
        <v>750917</v>
      </c>
      <c r="D260" s="512" t="str">
        <f>FP!B902</f>
        <v>Mihály István</v>
      </c>
      <c r="E260" s="512" t="str">
        <f>FP!C902</f>
        <v>Békéscsabai Előre</v>
      </c>
      <c r="F260" s="504">
        <f>FP!N902</f>
        <v>36</v>
      </c>
      <c r="G260" s="504">
        <f>FP!O902</f>
        <v>0</v>
      </c>
    </row>
    <row r="261" spans="1:8" ht="18" customHeight="1" x14ac:dyDescent="0.3">
      <c r="A261" s="494">
        <f>FP!Q39</f>
        <v>257</v>
      </c>
      <c r="B261" s="504">
        <f>FP!P39</f>
        <v>36</v>
      </c>
      <c r="C261" s="502" t="str">
        <f>FP!A39</f>
        <v>880319</v>
      </c>
      <c r="D261" s="512" t="str">
        <f>FP!B39</f>
        <v>Bagosi Zsolt</v>
      </c>
      <c r="E261" s="512" t="str">
        <f>FP!C39</f>
        <v>Orosháza</v>
      </c>
      <c r="F261" s="504">
        <f>FP!N39</f>
        <v>36</v>
      </c>
      <c r="G261" s="504">
        <f>FP!O39</f>
        <v>0</v>
      </c>
    </row>
    <row r="262" spans="1:8" ht="18" customHeight="1" x14ac:dyDescent="0.3">
      <c r="A262" s="494">
        <f>FP!Q1112</f>
        <v>257</v>
      </c>
      <c r="B262" s="504">
        <f>FP!P1112</f>
        <v>36</v>
      </c>
      <c r="C262" s="502" t="str">
        <f>FP!A1112</f>
        <v>690509</v>
      </c>
      <c r="D262" s="512" t="str">
        <f>FP!B1112</f>
        <v>Pór Péter</v>
      </c>
      <c r="E262" s="512" t="str">
        <f>FP!C1112</f>
        <v>BBTC SE</v>
      </c>
      <c r="F262" s="504">
        <f>FP!N1112</f>
        <v>36</v>
      </c>
      <c r="G262" s="504">
        <f>FP!O1112</f>
        <v>0</v>
      </c>
    </row>
    <row r="263" spans="1:8" ht="18" customHeight="1" x14ac:dyDescent="0.3">
      <c r="A263" s="494">
        <f>FP!Q1046</f>
        <v>257</v>
      </c>
      <c r="B263" s="504">
        <f>FP!P1046</f>
        <v>36</v>
      </c>
      <c r="C263" s="502" t="str">
        <f>FP!A1046</f>
        <v>771128</v>
      </c>
      <c r="D263" s="512" t="str">
        <f>FP!B1046</f>
        <v>Pap Norbert</v>
      </c>
      <c r="E263" s="512" t="str">
        <f>FP!C1046</f>
        <v>Molnár TA</v>
      </c>
      <c r="F263" s="504">
        <f>FP!N1046</f>
        <v>36</v>
      </c>
      <c r="G263" s="504">
        <f>FP!O1046</f>
        <v>0</v>
      </c>
      <c r="H263" s="215"/>
    </row>
    <row r="264" spans="1:8" ht="18" customHeight="1" x14ac:dyDescent="0.3">
      <c r="A264" s="494">
        <f>FP!Q1568</f>
        <v>257</v>
      </c>
      <c r="B264" s="504">
        <f>FP!P1568</f>
        <v>36</v>
      </c>
      <c r="C264" s="502" t="str">
        <f>FP!A1568</f>
        <v>780917</v>
      </c>
      <c r="D264" s="512" t="str">
        <f>FP!B1568</f>
        <v>Weisz Gábor</v>
      </c>
      <c r="E264" s="512" t="str">
        <f>FP!C1568</f>
        <v>Békéscsaba Előre</v>
      </c>
      <c r="F264" s="504">
        <f>FP!N1568</f>
        <v>36</v>
      </c>
      <c r="G264" s="504">
        <f>FP!O1568</f>
        <v>0</v>
      </c>
    </row>
    <row r="265" spans="1:8" ht="18" customHeight="1" x14ac:dyDescent="0.3">
      <c r="A265" s="494">
        <f>FP!Q752</f>
        <v>257</v>
      </c>
      <c r="B265" s="504">
        <f>FP!P752</f>
        <v>36</v>
      </c>
      <c r="C265" s="502" t="str">
        <f>FP!A752</f>
        <v>900806</v>
      </c>
      <c r="D265" s="512" t="str">
        <f>FP!B752</f>
        <v>Kovács Márk</v>
      </c>
      <c r="E265" s="512" t="str">
        <f>FP!C752</f>
        <v>MTK</v>
      </c>
      <c r="F265" s="504">
        <f>FP!N752</f>
        <v>36</v>
      </c>
      <c r="G265" s="504">
        <f>FP!O752</f>
        <v>0</v>
      </c>
    </row>
    <row r="266" spans="1:8" ht="18" customHeight="1" x14ac:dyDescent="0.3">
      <c r="A266" s="494">
        <f>FP!Q539</f>
        <v>257</v>
      </c>
      <c r="B266" s="504">
        <f>FP!P539</f>
        <v>36</v>
      </c>
      <c r="C266" s="502" t="str">
        <f>FP!A539</f>
        <v>720609</v>
      </c>
      <c r="D266" s="512" t="str">
        <f>FP!B539</f>
        <v>Horváth András</v>
      </c>
      <c r="E266" s="512" t="str">
        <f>FP!C539</f>
        <v>MEAFC</v>
      </c>
      <c r="F266" s="504">
        <f>FP!N539</f>
        <v>36</v>
      </c>
      <c r="G266" s="504">
        <f>FP!O539</f>
        <v>0</v>
      </c>
    </row>
    <row r="267" spans="1:8" ht="18" customHeight="1" x14ac:dyDescent="0.3">
      <c r="A267" s="494">
        <f>FP!Q165</f>
        <v>257</v>
      </c>
      <c r="B267" s="504">
        <f>FP!P165</f>
        <v>36</v>
      </c>
      <c r="C267" s="502" t="str">
        <f>FP!A165</f>
        <v>060522</v>
      </c>
      <c r="D267" s="512" t="str">
        <f>FP!B165</f>
        <v>Boros Márk</v>
      </c>
      <c r="E267" s="512" t="str">
        <f>FP!C165</f>
        <v>Budaörs SC</v>
      </c>
      <c r="F267" s="504">
        <f>FP!N165</f>
        <v>36</v>
      </c>
      <c r="G267" s="504">
        <f>FP!O165</f>
        <v>0</v>
      </c>
    </row>
    <row r="268" spans="1:8" ht="18" customHeight="1" x14ac:dyDescent="0.3">
      <c r="A268" s="494">
        <f>FP!Q1431</f>
        <v>257</v>
      </c>
      <c r="B268" s="504">
        <f>FP!P1431</f>
        <v>36</v>
      </c>
      <c r="C268" s="502" t="str">
        <f>FP!A1431</f>
        <v>941031</v>
      </c>
      <c r="D268" s="512" t="str">
        <f>FP!B1431</f>
        <v>Tóth Csongor</v>
      </c>
      <c r="E268" s="512" t="str">
        <f>FP!C1431</f>
        <v>MTK</v>
      </c>
      <c r="F268" s="504">
        <f>FP!N1431</f>
        <v>36</v>
      </c>
      <c r="G268" s="504">
        <f>FP!O1431</f>
        <v>0</v>
      </c>
    </row>
    <row r="269" spans="1:8" ht="18" customHeight="1" x14ac:dyDescent="0.3">
      <c r="A269" s="494">
        <f>FP!Q1559</f>
        <v>257</v>
      </c>
      <c r="B269" s="504">
        <f>FP!P1559</f>
        <v>36</v>
      </c>
      <c r="C269" s="502" t="str">
        <f>FP!A1559</f>
        <v>980302</v>
      </c>
      <c r="D269" s="512" t="str">
        <f>FP!B1559</f>
        <v>Vuckovic Milos</v>
      </c>
      <c r="E269" s="512" t="str">
        <f>FP!C1559</f>
        <v>külf.</v>
      </c>
      <c r="F269" s="504">
        <f>FP!N1559</f>
        <v>36</v>
      </c>
      <c r="G269" s="504">
        <f>FP!O1559</f>
        <v>0</v>
      </c>
    </row>
    <row r="270" spans="1:8" ht="18" customHeight="1" x14ac:dyDescent="0.3">
      <c r="A270" s="494">
        <f>FP!Q701</f>
        <v>269</v>
      </c>
      <c r="B270" s="504">
        <f>FP!P701</f>
        <v>35</v>
      </c>
      <c r="C270" s="502" t="str">
        <f>FP!A701</f>
        <v>820306</v>
      </c>
      <c r="D270" s="512" t="str">
        <f>FP!B701</f>
        <v>Koczka Gergely</v>
      </c>
      <c r="E270" s="512" t="str">
        <f>FP!C701</f>
        <v>Match P.</v>
      </c>
      <c r="F270" s="504">
        <f>FP!N701</f>
        <v>35</v>
      </c>
      <c r="G270" s="504">
        <f>FP!O701</f>
        <v>0</v>
      </c>
    </row>
    <row r="271" spans="1:8" ht="18" customHeight="1" x14ac:dyDescent="0.3">
      <c r="A271" s="494">
        <f>FP!Q479</f>
        <v>269</v>
      </c>
      <c r="B271" s="504">
        <f>FP!P479</f>
        <v>35</v>
      </c>
      <c r="C271" s="502" t="str">
        <f>FP!A479</f>
        <v>760204</v>
      </c>
      <c r="D271" s="512" t="str">
        <f>FP!B479</f>
        <v>Halászy Tamás</v>
      </c>
      <c r="E271" s="512" t="str">
        <f>FP!C479</f>
        <v>Ganz EKM</v>
      </c>
      <c r="F271" s="504">
        <f>FP!N479</f>
        <v>35</v>
      </c>
      <c r="G271" s="504">
        <f>FP!O479</f>
        <v>0</v>
      </c>
    </row>
    <row r="272" spans="1:8" ht="18" customHeight="1" x14ac:dyDescent="0.3">
      <c r="A272" s="494">
        <f>FP!Q628</f>
        <v>269</v>
      </c>
      <c r="B272" s="504">
        <f>FP!P628</f>
        <v>35</v>
      </c>
      <c r="C272" s="502" t="str">
        <f>FP!A628</f>
        <v>800418</v>
      </c>
      <c r="D272" s="512" t="str">
        <f>FP!B628</f>
        <v>Kasznár Milán</v>
      </c>
      <c r="E272" s="512" t="str">
        <f>FP!C628</f>
        <v>Match P.</v>
      </c>
      <c r="F272" s="504">
        <f>FP!N628</f>
        <v>35</v>
      </c>
      <c r="G272" s="504">
        <f>FP!O628</f>
        <v>0</v>
      </c>
    </row>
    <row r="273" spans="1:8" ht="18" customHeight="1" x14ac:dyDescent="0.3">
      <c r="A273" s="494">
        <f>FP!Q1412</f>
        <v>269</v>
      </c>
      <c r="B273" s="504">
        <f>FP!P1412</f>
        <v>35</v>
      </c>
      <c r="C273" s="502" t="str">
        <f>FP!A1412</f>
        <v>831229</v>
      </c>
      <c r="D273" s="512" t="str">
        <f>FP!B1412</f>
        <v>Török Balázs</v>
      </c>
      <c r="E273" s="512" t="str">
        <f>FP!C1412</f>
        <v>Liget TE</v>
      </c>
      <c r="F273" s="504">
        <f>FP!N1412</f>
        <v>35</v>
      </c>
      <c r="G273" s="504">
        <f>FP!O1412</f>
        <v>0</v>
      </c>
    </row>
    <row r="274" spans="1:8" ht="18" customHeight="1" x14ac:dyDescent="0.3">
      <c r="A274" s="494">
        <f>FP!Q74</f>
        <v>269</v>
      </c>
      <c r="B274" s="504">
        <f>FP!P74</f>
        <v>35</v>
      </c>
      <c r="C274" s="502" t="str">
        <f>FP!A74</f>
        <v>740511</v>
      </c>
      <c r="D274" s="512" t="str">
        <f>FP!B74</f>
        <v>Baráth Ákos</v>
      </c>
      <c r="E274" s="512" t="str">
        <f>FP!C74</f>
        <v>M.Telekom</v>
      </c>
      <c r="F274" s="504">
        <f>FP!N74</f>
        <v>35</v>
      </c>
      <c r="G274" s="504">
        <f>FP!O74</f>
        <v>0</v>
      </c>
    </row>
    <row r="275" spans="1:8" ht="18" customHeight="1" x14ac:dyDescent="0.3">
      <c r="A275" s="494">
        <f>FP!Q802</f>
        <v>269</v>
      </c>
      <c r="B275" s="504">
        <f>FP!P802</f>
        <v>35</v>
      </c>
      <c r="C275" s="502" t="str">
        <f>FP!A802</f>
        <v>790202</v>
      </c>
      <c r="D275" s="512" t="str">
        <f>FP!B802</f>
        <v>László Gergely</v>
      </c>
      <c r="E275" s="512" t="str">
        <f>FP!C802</f>
        <v>Manufakt.</v>
      </c>
      <c r="F275" s="504">
        <f>FP!N802</f>
        <v>35</v>
      </c>
      <c r="G275" s="504">
        <f>FP!O802</f>
        <v>0</v>
      </c>
    </row>
    <row r="276" spans="1:8" ht="18" customHeight="1" x14ac:dyDescent="0.3">
      <c r="A276" s="494">
        <f>FP!Q891</f>
        <v>269</v>
      </c>
      <c r="B276" s="504">
        <f>FP!P891</f>
        <v>35</v>
      </c>
      <c r="C276" s="502" t="str">
        <f>FP!A891</f>
        <v>990917</v>
      </c>
      <c r="D276" s="512" t="str">
        <f>FP!B891</f>
        <v>Mészáros Marcell</v>
      </c>
      <c r="E276" s="512" t="str">
        <f>FP!C891</f>
        <v>Monor SE</v>
      </c>
      <c r="F276" s="504">
        <f>FP!N891</f>
        <v>35</v>
      </c>
      <c r="G276" s="504">
        <f>FP!O891</f>
        <v>0</v>
      </c>
    </row>
    <row r="277" spans="1:8" ht="18" customHeight="1" x14ac:dyDescent="0.3">
      <c r="A277" s="494">
        <f>FP!Q264</f>
        <v>269</v>
      </c>
      <c r="B277" s="504">
        <f>FP!P264</f>
        <v>35</v>
      </c>
      <c r="C277" s="502" t="str">
        <f>FP!A264</f>
        <v>7803160</v>
      </c>
      <c r="D277" s="512" t="str">
        <f>FP!B264</f>
        <v>Décsi Tibor</v>
      </c>
      <c r="E277" s="512" t="str">
        <f>FP!C264</f>
        <v>Dorogi AC</v>
      </c>
      <c r="F277" s="504">
        <f>FP!N264</f>
        <v>35</v>
      </c>
      <c r="G277" s="504">
        <f>FP!O264</f>
        <v>0</v>
      </c>
    </row>
    <row r="278" spans="1:8" ht="18" customHeight="1" x14ac:dyDescent="0.3">
      <c r="A278" s="494">
        <f>FP!Q1345</f>
        <v>269</v>
      </c>
      <c r="B278" s="504">
        <f>FP!P1345</f>
        <v>35</v>
      </c>
      <c r="C278" s="502" t="str">
        <f>FP!A1345</f>
        <v>860427</v>
      </c>
      <c r="D278" s="512" t="str">
        <f>FP!B1345</f>
        <v>Szőts Patrik</v>
      </c>
      <c r="E278" s="512" t="str">
        <f>FP!C1345</f>
        <v>PVTC</v>
      </c>
      <c r="F278" s="504">
        <f>FP!N1345</f>
        <v>35</v>
      </c>
      <c r="G278" s="504">
        <f>FP!O1345</f>
        <v>0</v>
      </c>
    </row>
    <row r="279" spans="1:8" ht="18" customHeight="1" x14ac:dyDescent="0.3">
      <c r="A279" s="494">
        <f>FP!Q464</f>
        <v>269</v>
      </c>
      <c r="B279" s="504">
        <f>FP!P464</f>
        <v>35</v>
      </c>
      <c r="C279" s="502" t="str">
        <f>FP!A464</f>
        <v>790912</v>
      </c>
      <c r="D279" s="512" t="str">
        <f>FP!B464</f>
        <v>Gyuris Norbert</v>
      </c>
      <c r="E279" s="512" t="str">
        <f>FP!C464</f>
        <v>Tiszaújv.</v>
      </c>
      <c r="F279" s="504">
        <f>FP!N464</f>
        <v>35</v>
      </c>
      <c r="G279" s="504">
        <f>FP!O464</f>
        <v>0</v>
      </c>
    </row>
    <row r="280" spans="1:8" ht="18" customHeight="1" x14ac:dyDescent="0.3">
      <c r="A280" s="494">
        <f>FP!Q506</f>
        <v>279</v>
      </c>
      <c r="B280" s="504">
        <f>FP!P506</f>
        <v>34</v>
      </c>
      <c r="C280" s="502" t="str">
        <f>FP!A506</f>
        <v>010925</v>
      </c>
      <c r="D280" s="512" t="str">
        <f>FP!B506</f>
        <v>Héjjas Csongor</v>
      </c>
      <c r="E280" s="512" t="str">
        <f>FP!C506</f>
        <v>Dorogi AC</v>
      </c>
      <c r="F280" s="504">
        <f>FP!N506</f>
        <v>34</v>
      </c>
      <c r="G280" s="504">
        <f>FP!O506</f>
        <v>0</v>
      </c>
    </row>
    <row r="281" spans="1:8" ht="18" customHeight="1" x14ac:dyDescent="0.3">
      <c r="A281" s="494">
        <f>FP!Q1048</f>
        <v>279</v>
      </c>
      <c r="B281" s="504">
        <f>FP!P1048</f>
        <v>34</v>
      </c>
      <c r="C281" s="502" t="str">
        <f>FP!A1048</f>
        <v>9204060</v>
      </c>
      <c r="D281" s="512" t="str">
        <f>FP!B1048</f>
        <v>Papos Gergő</v>
      </c>
      <c r="E281" s="512" t="str">
        <f>FP!C1048</f>
        <v>Ball City SE</v>
      </c>
      <c r="F281" s="504">
        <f>FP!N1048</f>
        <v>34</v>
      </c>
      <c r="G281" s="504">
        <f>FP!O1048</f>
        <v>0</v>
      </c>
    </row>
    <row r="282" spans="1:8" ht="18" customHeight="1" x14ac:dyDescent="0.3">
      <c r="A282" s="494">
        <f>FP!Q1395</f>
        <v>279</v>
      </c>
      <c r="B282" s="504">
        <f>FP!P1395</f>
        <v>34</v>
      </c>
      <c r="C282" s="502" t="str">
        <f>FP!A1395</f>
        <v>8801141</v>
      </c>
      <c r="D282" s="512" t="str">
        <f>FP!B1395</f>
        <v>Tiba Roland</v>
      </c>
      <c r="E282" s="512" t="str">
        <f>FP!C1395</f>
        <v>BVSC</v>
      </c>
      <c r="F282" s="504">
        <f>FP!N1395</f>
        <v>34</v>
      </c>
      <c r="G282" s="504">
        <f>FP!O1395</f>
        <v>0</v>
      </c>
    </row>
    <row r="283" spans="1:8" ht="18" customHeight="1" x14ac:dyDescent="0.3">
      <c r="A283" s="494">
        <f>FP!Q1580</f>
        <v>279</v>
      </c>
      <c r="B283" s="504">
        <f>FP!P1580</f>
        <v>34</v>
      </c>
      <c r="C283" s="502" t="str">
        <f>FP!A1580</f>
        <v>840514</v>
      </c>
      <c r="D283" s="512" t="str">
        <f>FP!B1580</f>
        <v>Zimányi Róbert G. Dr.</v>
      </c>
      <c r="E283" s="512" t="str">
        <f>FP!C1580</f>
        <v>Evopro SE</v>
      </c>
      <c r="F283" s="504">
        <f>FP!N1580</f>
        <v>34</v>
      </c>
      <c r="G283" s="504">
        <f>FP!O1580</f>
        <v>0</v>
      </c>
      <c r="H283" s="215"/>
    </row>
    <row r="284" spans="1:8" ht="18" customHeight="1" x14ac:dyDescent="0.3">
      <c r="A284" s="494">
        <f>FP!Q89</f>
        <v>279</v>
      </c>
      <c r="B284" s="504">
        <f>FP!P89</f>
        <v>34</v>
      </c>
      <c r="C284" s="502" t="str">
        <f>FP!A89</f>
        <v>070316</v>
      </c>
      <c r="D284" s="512" t="str">
        <f>FP!B89</f>
        <v>Becser Péter</v>
      </c>
      <c r="E284" s="512" t="str">
        <f>FP!C89</f>
        <v>Marso TC</v>
      </c>
      <c r="F284" s="504">
        <f>FP!N89</f>
        <v>34</v>
      </c>
      <c r="G284" s="504">
        <f>FP!O89</f>
        <v>0</v>
      </c>
    </row>
    <row r="285" spans="1:8" ht="18" customHeight="1" x14ac:dyDescent="0.3">
      <c r="A285" s="494">
        <f>FP!Q675</f>
        <v>279</v>
      </c>
      <c r="B285" s="504">
        <f>FP!P675</f>
        <v>34</v>
      </c>
      <c r="C285" s="502" t="str">
        <f>FP!A675</f>
        <v>790602</v>
      </c>
      <c r="D285" s="512" t="str">
        <f>FP!B675</f>
        <v>Kiss György</v>
      </c>
      <c r="E285" s="512" t="str">
        <f>FP!C675</f>
        <v>Gellért SE</v>
      </c>
      <c r="F285" s="504">
        <f>FP!N675</f>
        <v>34</v>
      </c>
      <c r="G285" s="504">
        <f>FP!O675</f>
        <v>0</v>
      </c>
    </row>
    <row r="286" spans="1:8" ht="18" customHeight="1" x14ac:dyDescent="0.3">
      <c r="A286" s="494">
        <f>FP!Q710</f>
        <v>285</v>
      </c>
      <c r="B286" s="504">
        <f>FP!P710</f>
        <v>33</v>
      </c>
      <c r="C286" s="502" t="str">
        <f>FP!A710</f>
        <v>761214</v>
      </c>
      <c r="D286" s="512" t="str">
        <f>FP!B710</f>
        <v>Kollár Lajos</v>
      </c>
      <c r="E286" s="512" t="str">
        <f>FP!C710</f>
        <v>Dorogi AC</v>
      </c>
      <c r="F286" s="504">
        <f>FP!N710</f>
        <v>33</v>
      </c>
      <c r="G286" s="504">
        <f>FP!O710</f>
        <v>0</v>
      </c>
    </row>
    <row r="287" spans="1:8" ht="18" customHeight="1" x14ac:dyDescent="0.3">
      <c r="A287" s="494">
        <f>FP!Q775</f>
        <v>285</v>
      </c>
      <c r="B287" s="504">
        <f>FP!P775</f>
        <v>33</v>
      </c>
      <c r="C287" s="502" t="str">
        <f>FP!A775</f>
        <v>7711220</v>
      </c>
      <c r="D287" s="512" t="str">
        <f>FP!B775</f>
        <v>Kulcsár Ádám</v>
      </c>
      <c r="E287" s="512" t="str">
        <f>FP!C775</f>
        <v>Molnár TA</v>
      </c>
      <c r="F287" s="504">
        <f>FP!N775</f>
        <v>33</v>
      </c>
      <c r="G287" s="504">
        <f>FP!O775</f>
        <v>0</v>
      </c>
      <c r="H287" s="215"/>
    </row>
    <row r="288" spans="1:8" ht="18" customHeight="1" x14ac:dyDescent="0.3">
      <c r="A288" s="494">
        <f>FP!Q1025</f>
        <v>285</v>
      </c>
      <c r="B288" s="504">
        <f>FP!P1025</f>
        <v>33</v>
      </c>
      <c r="C288" s="502" t="str">
        <f>FP!A1025</f>
        <v>780706</v>
      </c>
      <c r="D288" s="512" t="str">
        <f>FP!B1025</f>
        <v>Ott Ákos</v>
      </c>
      <c r="E288" s="512" t="str">
        <f>FP!C1025</f>
        <v>Pannon SC</v>
      </c>
      <c r="F288" s="504">
        <f>FP!N1025</f>
        <v>33</v>
      </c>
      <c r="G288" s="504">
        <f>FP!O1025</f>
        <v>0</v>
      </c>
    </row>
    <row r="289" spans="1:8" ht="18" customHeight="1" x14ac:dyDescent="0.3">
      <c r="A289" s="494">
        <f>FP!Q761</f>
        <v>285</v>
      </c>
      <c r="B289" s="504">
        <f>FP!P761</f>
        <v>33</v>
      </c>
      <c r="C289" s="502" t="str">
        <f>FP!A761</f>
        <v>871014</v>
      </c>
      <c r="D289" s="512" t="str">
        <f>FP!B761</f>
        <v>Kovács Zoltán</v>
      </c>
      <c r="E289" s="512" t="str">
        <f>FP!C761</f>
        <v>Gyöngy TSC</v>
      </c>
      <c r="F289" s="504">
        <f>FP!N761</f>
        <v>33</v>
      </c>
      <c r="G289" s="504">
        <f>FP!O761</f>
        <v>0</v>
      </c>
    </row>
    <row r="290" spans="1:8" ht="18" customHeight="1" x14ac:dyDescent="0.3">
      <c r="A290" s="494">
        <f>FP!Q363</f>
        <v>285</v>
      </c>
      <c r="B290" s="504">
        <f>FP!P363</f>
        <v>33</v>
      </c>
      <c r="C290" s="502" t="str">
        <f>FP!A363</f>
        <v>800927</v>
      </c>
      <c r="D290" s="512" t="str">
        <f>FP!B363</f>
        <v>Fischer Ferenc</v>
      </c>
      <c r="E290" s="512" t="str">
        <f>FP!C363</f>
        <v>Budaörs SC</v>
      </c>
      <c r="F290" s="504">
        <f>FP!N363</f>
        <v>33</v>
      </c>
      <c r="G290" s="504">
        <f>FP!O363</f>
        <v>0</v>
      </c>
    </row>
    <row r="291" spans="1:8" ht="18" customHeight="1" x14ac:dyDescent="0.3">
      <c r="A291" s="494">
        <f>FP!Q709</f>
        <v>285</v>
      </c>
      <c r="B291" s="504">
        <f>FP!P709</f>
        <v>33</v>
      </c>
      <c r="C291" s="502" t="str">
        <f>FP!A709</f>
        <v>800914</v>
      </c>
      <c r="D291" s="512" t="str">
        <f>FP!B709</f>
        <v>Kollár Gábor dr.</v>
      </c>
      <c r="E291" s="512" t="str">
        <f>FP!C709</f>
        <v>Kapos TC</v>
      </c>
      <c r="F291" s="504">
        <f>FP!N709</f>
        <v>33</v>
      </c>
      <c r="G291" s="504">
        <f>FP!O709</f>
        <v>0</v>
      </c>
    </row>
    <row r="292" spans="1:8" ht="18" customHeight="1" x14ac:dyDescent="0.3">
      <c r="A292" s="494">
        <f>FP!Q536</f>
        <v>285</v>
      </c>
      <c r="B292" s="504">
        <f>FP!P536</f>
        <v>33</v>
      </c>
      <c r="C292" s="502" t="str">
        <f>FP!A536</f>
        <v>980217</v>
      </c>
      <c r="D292" s="512" t="str">
        <f>FP!B536</f>
        <v>Horváth Ábel Benjamin</v>
      </c>
      <c r="E292" s="512" t="str">
        <f>FP!C536</f>
        <v>KVTK</v>
      </c>
      <c r="F292" s="504">
        <f>FP!N536</f>
        <v>33</v>
      </c>
      <c r="G292" s="504">
        <f>FP!O536</f>
        <v>0</v>
      </c>
    </row>
    <row r="293" spans="1:8" ht="18" customHeight="1" x14ac:dyDescent="0.3">
      <c r="A293" s="494">
        <f>FP!Q1087</f>
        <v>285</v>
      </c>
      <c r="B293" s="504">
        <f>FP!P1087</f>
        <v>33</v>
      </c>
      <c r="C293" s="502" t="str">
        <f>FP!A1087</f>
        <v>7903190</v>
      </c>
      <c r="D293" s="512" t="str">
        <f>FP!B1087</f>
        <v>Pethes György</v>
      </c>
      <c r="E293" s="512" t="str">
        <f>FP!C1087</f>
        <v>Főv.Vízmű</v>
      </c>
      <c r="F293" s="504">
        <f>FP!N1087</f>
        <v>33</v>
      </c>
      <c r="G293" s="504">
        <f>FP!O1087</f>
        <v>0</v>
      </c>
    </row>
    <row r="294" spans="1:8" ht="18" customHeight="1" x14ac:dyDescent="0.3">
      <c r="A294" s="494">
        <f>FP!Q589</f>
        <v>285</v>
      </c>
      <c r="B294" s="504">
        <f>FP!P589</f>
        <v>33</v>
      </c>
      <c r="C294" s="502" t="str">
        <f>FP!A589</f>
        <v>750325</v>
      </c>
      <c r="D294" s="512" t="str">
        <f>FP!B589</f>
        <v>Jóföldi Balázs</v>
      </c>
      <c r="E294" s="512" t="str">
        <f>FP!C589</f>
        <v>Hahn TSE</v>
      </c>
      <c r="F294" s="504">
        <f>FP!N589</f>
        <v>33</v>
      </c>
      <c r="G294" s="504">
        <f>FP!O589</f>
        <v>0</v>
      </c>
    </row>
    <row r="295" spans="1:8" ht="18" customHeight="1" x14ac:dyDescent="0.3">
      <c r="A295" s="494">
        <f>FP!Q854</f>
        <v>285</v>
      </c>
      <c r="B295" s="504">
        <f>FP!P854</f>
        <v>33</v>
      </c>
      <c r="C295" s="502" t="str">
        <f>FP!A854</f>
        <v>9511030</v>
      </c>
      <c r="D295" s="512" t="str">
        <f>FP!B854</f>
        <v>Marijic Nikola</v>
      </c>
      <c r="E295" s="512" t="str">
        <f>FP!C854</f>
        <v>Ball City SE</v>
      </c>
      <c r="F295" s="504">
        <f>FP!N854</f>
        <v>33</v>
      </c>
      <c r="G295" s="504">
        <f>FP!O854</f>
        <v>0</v>
      </c>
    </row>
    <row r="296" spans="1:8" ht="18" customHeight="1" x14ac:dyDescent="0.3">
      <c r="A296" s="494">
        <f>FP!Q1139</f>
        <v>285</v>
      </c>
      <c r="B296" s="504">
        <f>FP!P1139</f>
        <v>33</v>
      </c>
      <c r="C296" s="502" t="str">
        <f>FP!A1139</f>
        <v>130122</v>
      </c>
      <c r="D296" s="512" t="str">
        <f>FP!B1139</f>
        <v>Rekedt-Nagy Zoltán</v>
      </c>
      <c r="E296" s="512" t="str">
        <f>FP!C1139</f>
        <v>D.keszi TK</v>
      </c>
      <c r="F296" s="504">
        <f>FP!N1139</f>
        <v>33</v>
      </c>
      <c r="G296" s="504">
        <f>FP!O1139</f>
        <v>0</v>
      </c>
    </row>
    <row r="297" spans="1:8" ht="18" customHeight="1" x14ac:dyDescent="0.3">
      <c r="A297" s="494">
        <f>FP!Q1504</f>
        <v>296</v>
      </c>
      <c r="B297" s="504">
        <f>FP!P1504</f>
        <v>32</v>
      </c>
      <c r="C297" s="502" t="str">
        <f>FP!A1504</f>
        <v>920327</v>
      </c>
      <c r="D297" s="512" t="str">
        <f>FP!B1504</f>
        <v>Varga Mátyás</v>
      </c>
      <c r="E297" s="512" t="str">
        <f>FP!C1504</f>
        <v>Siófoki Sp</v>
      </c>
      <c r="F297" s="504">
        <f>FP!N1504</f>
        <v>32</v>
      </c>
      <c r="G297" s="504">
        <f>FP!O1504</f>
        <v>0</v>
      </c>
    </row>
    <row r="298" spans="1:8" ht="18" customHeight="1" x14ac:dyDescent="0.3">
      <c r="A298" s="494">
        <f>FP!Q137</f>
        <v>296</v>
      </c>
      <c r="B298" s="504">
        <f>FP!P137</f>
        <v>32</v>
      </c>
      <c r="C298" s="502" t="str">
        <f>FP!A137</f>
        <v>050608</v>
      </c>
      <c r="D298" s="512" t="str">
        <f>FP!B137</f>
        <v>Bíró Marcell</v>
      </c>
      <c r="E298" s="512" t="str">
        <f>FP!C137</f>
        <v>Gellért SE</v>
      </c>
      <c r="F298" s="504">
        <f>FP!N137</f>
        <v>32</v>
      </c>
      <c r="G298" s="504">
        <f>FP!O137</f>
        <v>0</v>
      </c>
    </row>
    <row r="299" spans="1:8" ht="18" customHeight="1" x14ac:dyDescent="0.3">
      <c r="A299" s="494">
        <f>FP!Q741</f>
        <v>296</v>
      </c>
      <c r="B299" s="504">
        <f>FP!P741</f>
        <v>32</v>
      </c>
      <c r="C299" s="502" t="str">
        <f>FP!A741</f>
        <v>080909</v>
      </c>
      <c r="D299" s="512" t="str">
        <f>FP!B741</f>
        <v>Kovács Barnabás</v>
      </c>
      <c r="E299" s="512" t="str">
        <f>FP!C741</f>
        <v>Sportmánia</v>
      </c>
      <c r="F299" s="504">
        <f>FP!N741</f>
        <v>32</v>
      </c>
      <c r="G299" s="504">
        <f>FP!O741</f>
        <v>0</v>
      </c>
    </row>
    <row r="300" spans="1:8" ht="18" customHeight="1" x14ac:dyDescent="0.3">
      <c r="A300" s="494">
        <f>FP!Q211</f>
        <v>296</v>
      </c>
      <c r="B300" s="504">
        <f>FP!P211</f>
        <v>32</v>
      </c>
      <c r="C300" s="502" t="str">
        <f>FP!A211</f>
        <v>010706</v>
      </c>
      <c r="D300" s="512" t="str">
        <f>FP!B211</f>
        <v>Cseh Tamás Krisztofer</v>
      </c>
      <c r="E300" s="512" t="str">
        <f>FP!C211</f>
        <v>MozGo SE</v>
      </c>
      <c r="F300" s="504">
        <f>FP!N211</f>
        <v>32</v>
      </c>
      <c r="G300" s="504">
        <f>FP!O211</f>
        <v>0</v>
      </c>
    </row>
    <row r="301" spans="1:8" ht="18" customHeight="1" x14ac:dyDescent="0.3">
      <c r="A301" s="494">
        <f>FP!Q91</f>
        <v>296</v>
      </c>
      <c r="B301" s="504">
        <f>FP!P91</f>
        <v>32</v>
      </c>
      <c r="C301" s="502" t="str">
        <f>FP!A91</f>
        <v>770729</v>
      </c>
      <c r="D301" s="512" t="str">
        <f>FP!B91</f>
        <v>Becze Mózes</v>
      </c>
      <c r="E301" s="512" t="str">
        <f>FP!C91</f>
        <v>Kiskút TK</v>
      </c>
      <c r="F301" s="504">
        <f>FP!N91</f>
        <v>32</v>
      </c>
      <c r="G301" s="504">
        <f>FP!O91</f>
        <v>0</v>
      </c>
      <c r="H301" s="215"/>
    </row>
    <row r="302" spans="1:8" ht="18" customHeight="1" x14ac:dyDescent="0.3">
      <c r="A302" s="494">
        <f>FP!Q828</f>
        <v>296</v>
      </c>
      <c r="B302" s="504">
        <f>FP!P828</f>
        <v>32</v>
      </c>
      <c r="C302" s="502" t="str">
        <f>FP!A828</f>
        <v>751023</v>
      </c>
      <c r="D302" s="512" t="str">
        <f>FP!B828</f>
        <v>Ludányi Zoltán</v>
      </c>
      <c r="E302" s="512" t="str">
        <f>FP!C828</f>
        <v>Gyöngy TSC</v>
      </c>
      <c r="F302" s="504">
        <f>FP!N828</f>
        <v>32</v>
      </c>
      <c r="G302" s="504">
        <f>FP!O828</f>
        <v>0</v>
      </c>
      <c r="H302" s="215"/>
    </row>
    <row r="303" spans="1:8" ht="18" customHeight="1" x14ac:dyDescent="0.3">
      <c r="A303" s="494">
        <f>FP!Q1198</f>
        <v>296</v>
      </c>
      <c r="B303" s="504">
        <f>FP!P1198</f>
        <v>32</v>
      </c>
      <c r="C303" s="502" t="str">
        <f>FP!A1198</f>
        <v>060711</v>
      </c>
      <c r="D303" s="512" t="str">
        <f>FP!B1198</f>
        <v>Sift Barnabás</v>
      </c>
      <c r="E303" s="512" t="str">
        <f>FP!C1198</f>
        <v>SVSE</v>
      </c>
      <c r="F303" s="504">
        <f>FP!N1198</f>
        <v>32</v>
      </c>
      <c r="G303" s="504">
        <f>FP!O1198</f>
        <v>0</v>
      </c>
    </row>
    <row r="304" spans="1:8" ht="18" customHeight="1" x14ac:dyDescent="0.3">
      <c r="A304" s="494">
        <f>FP!Q904</f>
        <v>296</v>
      </c>
      <c r="B304" s="504">
        <f>FP!P904</f>
        <v>32</v>
      </c>
      <c r="C304" s="502" t="str">
        <f>FP!A904</f>
        <v>060222</v>
      </c>
      <c r="D304" s="512" t="str">
        <f>FP!B904</f>
        <v>Mihály Márk Sámuel</v>
      </c>
      <c r="E304" s="512" t="str">
        <f>FP!C904</f>
        <v>MTK</v>
      </c>
      <c r="F304" s="504">
        <f>FP!N904</f>
        <v>32</v>
      </c>
      <c r="G304" s="504">
        <f>FP!O904</f>
        <v>0</v>
      </c>
    </row>
    <row r="305" spans="1:8" ht="18" customHeight="1" x14ac:dyDescent="0.3">
      <c r="A305" s="494">
        <f>FP!Q702</f>
        <v>296</v>
      </c>
      <c r="B305" s="504">
        <f>FP!P702</f>
        <v>32</v>
      </c>
      <c r="C305" s="502" t="str">
        <f>FP!A702</f>
        <v>0004071</v>
      </c>
      <c r="D305" s="512" t="str">
        <f>FP!B702</f>
        <v>Koczka Patrik</v>
      </c>
      <c r="E305" s="512" t="str">
        <f>FP!C702</f>
        <v>Hatvani TCSE</v>
      </c>
      <c r="F305" s="504">
        <f>FP!N702</f>
        <v>32</v>
      </c>
      <c r="G305" s="504">
        <f>FP!O702</f>
        <v>0</v>
      </c>
    </row>
    <row r="306" spans="1:8" ht="18" customHeight="1" x14ac:dyDescent="0.3">
      <c r="A306" s="494">
        <f>FP!Q619</f>
        <v>296</v>
      </c>
      <c r="B306" s="504">
        <f>FP!P619</f>
        <v>32</v>
      </c>
      <c r="C306" s="502" t="str">
        <f>FP!A619</f>
        <v>820304</v>
      </c>
      <c r="D306" s="512" t="str">
        <f>FP!B619</f>
        <v>Káplán Krisztián</v>
      </c>
      <c r="E306" s="512" t="str">
        <f>FP!C619</f>
        <v>UNIK SE</v>
      </c>
      <c r="F306" s="504">
        <f>FP!N619</f>
        <v>32</v>
      </c>
      <c r="G306" s="504">
        <f>FP!O619</f>
        <v>0</v>
      </c>
    </row>
    <row r="307" spans="1:8" ht="18" customHeight="1" x14ac:dyDescent="0.3">
      <c r="A307" s="494">
        <f>FP!Q851</f>
        <v>296</v>
      </c>
      <c r="B307" s="504">
        <f>FP!P851</f>
        <v>32</v>
      </c>
      <c r="C307" s="502" t="str">
        <f>FP!A851</f>
        <v>940915</v>
      </c>
      <c r="D307" s="512" t="str">
        <f>FP!B851</f>
        <v>Margitfalvi Róbert</v>
      </c>
      <c r="E307" s="512" t="str">
        <f>FP!C851</f>
        <v>Tálentum</v>
      </c>
      <c r="F307" s="504">
        <f>FP!N851</f>
        <v>32</v>
      </c>
      <c r="G307" s="504">
        <f>FP!O851</f>
        <v>0</v>
      </c>
    </row>
    <row r="308" spans="1:8" ht="18" customHeight="1" x14ac:dyDescent="0.3">
      <c r="A308" s="494">
        <f>FP!Q386</f>
        <v>296</v>
      </c>
      <c r="B308" s="504">
        <f>FP!P386</f>
        <v>32</v>
      </c>
      <c r="C308" s="502" t="str">
        <f>FP!A386</f>
        <v>9409160</v>
      </c>
      <c r="D308" s="512" t="str">
        <f>FP!B386</f>
        <v>Furus Noel</v>
      </c>
      <c r="E308" s="512" t="str">
        <f>FP!C386</f>
        <v>Orosháza</v>
      </c>
      <c r="F308" s="504">
        <f>FP!N386</f>
        <v>32</v>
      </c>
      <c r="G308" s="504">
        <f>FP!O386</f>
        <v>0</v>
      </c>
    </row>
    <row r="309" spans="1:8" ht="18" customHeight="1" x14ac:dyDescent="0.3">
      <c r="A309" s="494">
        <f>FP!Q789</f>
        <v>296</v>
      </c>
      <c r="B309" s="504">
        <f>FP!P789</f>
        <v>32</v>
      </c>
      <c r="C309" s="502" t="str">
        <f>FP!A789</f>
        <v>080708</v>
      </c>
      <c r="D309" s="512" t="str">
        <f>FP!B789</f>
        <v>Laczkovich Zoltán</v>
      </c>
      <c r="E309" s="512" t="str">
        <f>FP!C789</f>
        <v>Gyöngy TSC</v>
      </c>
      <c r="F309" s="504">
        <f>FP!N789</f>
        <v>32</v>
      </c>
      <c r="G309" s="504">
        <f>FP!O789</f>
        <v>0</v>
      </c>
    </row>
    <row r="310" spans="1:8" ht="18" customHeight="1" x14ac:dyDescent="0.3">
      <c r="A310" s="494">
        <f>FP!Q616</f>
        <v>296</v>
      </c>
      <c r="B310" s="504">
        <f>FP!P616</f>
        <v>32</v>
      </c>
      <c r="C310" s="502" t="str">
        <f>FP!A616</f>
        <v>920101</v>
      </c>
      <c r="D310" s="512" t="str">
        <f>FP!B616</f>
        <v>Kamarás Gergely</v>
      </c>
      <c r="E310" s="512" t="str">
        <f>FP!C616</f>
        <v>Gyöngy TSC</v>
      </c>
      <c r="F310" s="504">
        <f>FP!N616</f>
        <v>32</v>
      </c>
      <c r="G310" s="504">
        <f>FP!O616</f>
        <v>0</v>
      </c>
    </row>
    <row r="311" spans="1:8" ht="18" customHeight="1" x14ac:dyDescent="0.3">
      <c r="A311" s="494">
        <f>FP!Q1500</f>
        <v>296</v>
      </c>
      <c r="B311" s="504">
        <f>FP!P1500</f>
        <v>32</v>
      </c>
      <c r="C311" s="502" t="str">
        <f>FP!A1500</f>
        <v>790501</v>
      </c>
      <c r="D311" s="512" t="str">
        <f>FP!B1500</f>
        <v>Varga Krisztián</v>
      </c>
      <c r="E311" s="512" t="str">
        <f>FP!C1500</f>
        <v>Bólyi SE</v>
      </c>
      <c r="F311" s="504">
        <f>FP!N1500</f>
        <v>32</v>
      </c>
      <c r="G311" s="504">
        <f>FP!O1500</f>
        <v>0</v>
      </c>
    </row>
    <row r="312" spans="1:8" ht="18" customHeight="1" x14ac:dyDescent="0.3">
      <c r="A312" s="494">
        <f>FP!Q8</f>
        <v>296</v>
      </c>
      <c r="B312" s="504">
        <f>FP!P8</f>
        <v>32</v>
      </c>
      <c r="C312" s="502" t="str">
        <f>FP!A8</f>
        <v>751124</v>
      </c>
      <c r="D312" s="512" t="str">
        <f>FP!B8</f>
        <v>Adány Tamás</v>
      </c>
      <c r="E312" s="512" t="str">
        <f>FP!C8</f>
        <v>Molnár TA</v>
      </c>
      <c r="F312" s="504">
        <f>FP!N8</f>
        <v>32</v>
      </c>
      <c r="G312" s="504">
        <f>FP!O8</f>
        <v>0</v>
      </c>
    </row>
    <row r="313" spans="1:8" ht="18" customHeight="1" x14ac:dyDescent="0.3">
      <c r="A313" s="494">
        <f>FP!Q728</f>
        <v>296</v>
      </c>
      <c r="B313" s="504">
        <f>FP!P728</f>
        <v>32</v>
      </c>
      <c r="C313" s="502" t="str">
        <f>FP!A728</f>
        <v>0611240</v>
      </c>
      <c r="D313" s="512" t="str">
        <f>FP!B728</f>
        <v>Körösladányi Bence</v>
      </c>
      <c r="E313" s="512" t="str">
        <f>FP!C728</f>
        <v>Árpádföld</v>
      </c>
      <c r="F313" s="504">
        <f>FP!N728</f>
        <v>32</v>
      </c>
      <c r="G313" s="504">
        <f>FP!O728</f>
        <v>0</v>
      </c>
    </row>
    <row r="314" spans="1:8" ht="18" customHeight="1" x14ac:dyDescent="0.3">
      <c r="A314" s="494">
        <f>FP!Q1275</f>
        <v>296</v>
      </c>
      <c r="B314" s="504">
        <f>FP!P1275</f>
        <v>32</v>
      </c>
      <c r="C314" s="502" t="str">
        <f>FP!A1275</f>
        <v>701119</v>
      </c>
      <c r="D314" s="512" t="str">
        <f>FP!B1275</f>
        <v>Szalay Zsolt</v>
      </c>
      <c r="E314" s="512" t="str">
        <f>FP!C1275</f>
        <v>Gy.Elektr.</v>
      </c>
      <c r="F314" s="504">
        <f>FP!N1275</f>
        <v>32</v>
      </c>
      <c r="G314" s="504">
        <f>FP!O1275</f>
        <v>0</v>
      </c>
      <c r="H314" s="215"/>
    </row>
    <row r="315" spans="1:8" ht="18" customHeight="1" x14ac:dyDescent="0.3">
      <c r="A315" s="494">
        <f>FP!Q611</f>
        <v>314</v>
      </c>
      <c r="B315" s="504">
        <f>FP!P611</f>
        <v>31</v>
      </c>
      <c r="C315" s="502" t="str">
        <f>FP!A611</f>
        <v>711029</v>
      </c>
      <c r="D315" s="512" t="str">
        <f>FP!B611</f>
        <v>Kálmán Zoltán</v>
      </c>
      <c r="E315" s="512" t="str">
        <f>FP!C611</f>
        <v>Bólyi SE</v>
      </c>
      <c r="F315" s="504">
        <f>FP!N611</f>
        <v>31</v>
      </c>
      <c r="G315" s="504">
        <f>FP!O611</f>
        <v>0</v>
      </c>
    </row>
    <row r="316" spans="1:8" ht="18" customHeight="1" x14ac:dyDescent="0.3">
      <c r="A316" s="494">
        <f>FP!Q917</f>
        <v>314</v>
      </c>
      <c r="B316" s="504">
        <f>FP!P917</f>
        <v>31</v>
      </c>
      <c r="C316" s="502" t="str">
        <f>FP!A917</f>
        <v>030825</v>
      </c>
      <c r="D316" s="512" t="str">
        <f>FP!B917</f>
        <v>Mislyenácz Martin</v>
      </c>
      <c r="E316" s="512" t="str">
        <f>FP!C917</f>
        <v>Pécs VTC</v>
      </c>
      <c r="F316" s="504">
        <f>FP!N917</f>
        <v>31</v>
      </c>
      <c r="G316" s="504">
        <f>FP!O917</f>
        <v>0</v>
      </c>
    </row>
    <row r="317" spans="1:8" ht="18" customHeight="1" x14ac:dyDescent="0.3">
      <c r="A317" s="494">
        <f>FP!Q1356</f>
        <v>314</v>
      </c>
      <c r="B317" s="504">
        <f>FP!P1356</f>
        <v>31</v>
      </c>
      <c r="C317" s="502" t="str">
        <f>FP!A1356</f>
        <v>110322</v>
      </c>
      <c r="D317" s="512" t="str">
        <f>FP!B1356</f>
        <v>Ta Hoang Dung</v>
      </c>
      <c r="E317" s="512" t="str">
        <f>FP!C1356</f>
        <v>Okos Tenisz SE</v>
      </c>
      <c r="F317" s="504">
        <f>FP!N1356</f>
        <v>31</v>
      </c>
      <c r="G317" s="504">
        <f>FP!O1356</f>
        <v>0</v>
      </c>
    </row>
    <row r="318" spans="1:8" ht="18" customHeight="1" x14ac:dyDescent="0.3">
      <c r="A318" s="494">
        <f>FP!Q979</f>
        <v>314</v>
      </c>
      <c r="B318" s="504">
        <f>FP!P979</f>
        <v>31</v>
      </c>
      <c r="C318" s="502" t="str">
        <f>FP!A979</f>
        <v>8101240</v>
      </c>
      <c r="D318" s="512" t="str">
        <f>FP!B979</f>
        <v>Nagy Roland</v>
      </c>
      <c r="E318" s="512" t="str">
        <f>FP!C979</f>
        <v>Hatvani TCSE</v>
      </c>
      <c r="F318" s="504">
        <f>FP!N979</f>
        <v>31</v>
      </c>
      <c r="G318" s="504">
        <f>FP!O979</f>
        <v>0</v>
      </c>
      <c r="H318" s="215"/>
    </row>
    <row r="319" spans="1:8" ht="18" customHeight="1" x14ac:dyDescent="0.3">
      <c r="A319" s="494">
        <f>FP!Q576</f>
        <v>314</v>
      </c>
      <c r="B319" s="504">
        <f>FP!P576</f>
        <v>31</v>
      </c>
      <c r="C319" s="502" t="str">
        <f>FP!A576</f>
        <v>930812</v>
      </c>
      <c r="D319" s="512" t="str">
        <f>FP!B576</f>
        <v>Jakab Norbert</v>
      </c>
      <c r="E319" s="512" t="str">
        <f>FP!C576</f>
        <v>Gy.Lendül</v>
      </c>
      <c r="F319" s="504">
        <f>FP!N576</f>
        <v>31</v>
      </c>
      <c r="G319" s="504">
        <f>FP!O576</f>
        <v>0</v>
      </c>
    </row>
    <row r="320" spans="1:8" ht="18" customHeight="1" x14ac:dyDescent="0.3">
      <c r="A320" s="494">
        <f>FP!Q178</f>
        <v>314</v>
      </c>
      <c r="B320" s="504">
        <f>FP!P178</f>
        <v>31</v>
      </c>
      <c r="C320" s="502" t="str">
        <f>FP!A178</f>
        <v>960711</v>
      </c>
      <c r="D320" s="512" t="str">
        <f>FP!B178</f>
        <v>Bróda Richárd</v>
      </c>
      <c r="E320" s="512" t="str">
        <f>FP!C178</f>
        <v>Ziccer TK</v>
      </c>
      <c r="F320" s="504">
        <f>FP!N178</f>
        <v>31</v>
      </c>
      <c r="G320" s="504">
        <f>FP!O178</f>
        <v>0</v>
      </c>
    </row>
    <row r="321" spans="1:8" ht="18" customHeight="1" x14ac:dyDescent="0.3">
      <c r="A321" s="494">
        <f>FP!Q909</f>
        <v>320</v>
      </c>
      <c r="B321" s="504">
        <f>FP!P909</f>
        <v>30</v>
      </c>
      <c r="C321" s="502" t="str">
        <f>FP!A909</f>
        <v>821004</v>
      </c>
      <c r="D321" s="512" t="str">
        <f>FP!B909</f>
        <v>Milanovich Márk</v>
      </c>
      <c r="E321" s="512" t="str">
        <f>FP!C909</f>
        <v>Gy.Lendül</v>
      </c>
      <c r="F321" s="504">
        <f>FP!N909</f>
        <v>30</v>
      </c>
      <c r="G321" s="504">
        <f>FP!O909</f>
        <v>0</v>
      </c>
    </row>
    <row r="322" spans="1:8" ht="18" customHeight="1" x14ac:dyDescent="0.3">
      <c r="A322" s="494">
        <f>FP!Q93</f>
        <v>320</v>
      </c>
      <c r="B322" s="504">
        <f>FP!P93</f>
        <v>30</v>
      </c>
      <c r="C322" s="502" t="str">
        <f>FP!A93</f>
        <v>610420</v>
      </c>
      <c r="D322" s="512" t="str">
        <f>FP!B93</f>
        <v>Békefi Imre</v>
      </c>
      <c r="E322" s="512" t="str">
        <f>FP!C93</f>
        <v>Vízügyi SC</v>
      </c>
      <c r="F322" s="504">
        <f>FP!N93</f>
        <v>30</v>
      </c>
      <c r="G322" s="504">
        <f>FP!O93</f>
        <v>0</v>
      </c>
    </row>
    <row r="323" spans="1:8" ht="18" customHeight="1" x14ac:dyDescent="0.3">
      <c r="A323" s="494">
        <f>FP!Q1245</f>
        <v>320</v>
      </c>
      <c r="B323" s="504">
        <f>FP!P1245</f>
        <v>30</v>
      </c>
      <c r="C323" s="502" t="str">
        <f>FP!A1245</f>
        <v>641003</v>
      </c>
      <c r="D323" s="512" t="str">
        <f>FP!B1245</f>
        <v>Szabó Attila</v>
      </c>
      <c r="E323" s="512" t="str">
        <f>FP!C1245</f>
        <v>Ganz EKM</v>
      </c>
      <c r="F323" s="504">
        <f>FP!N1245</f>
        <v>30</v>
      </c>
      <c r="G323" s="504">
        <f>FP!O1245</f>
        <v>0</v>
      </c>
    </row>
    <row r="324" spans="1:8" ht="18" customHeight="1" x14ac:dyDescent="0.3">
      <c r="A324" s="494">
        <f>FP!Q1347</f>
        <v>320</v>
      </c>
      <c r="B324" s="504">
        <f>FP!P1347</f>
        <v>30</v>
      </c>
      <c r="C324" s="502" t="str">
        <f>FP!A1347</f>
        <v>810426</v>
      </c>
      <c r="D324" s="512" t="str">
        <f>FP!B1347</f>
        <v>Sztraka Tamás</v>
      </c>
      <c r="E324" s="512" t="str">
        <f>FP!C1347</f>
        <v>Ász Veszprém</v>
      </c>
      <c r="F324" s="504">
        <f>FP!N1347</f>
        <v>30</v>
      </c>
      <c r="G324" s="504">
        <f>FP!O1347</f>
        <v>0</v>
      </c>
      <c r="H324" s="215"/>
    </row>
    <row r="325" spans="1:8" ht="18" customHeight="1" x14ac:dyDescent="0.3">
      <c r="A325" s="494">
        <f>FP!Q1011</f>
        <v>320</v>
      </c>
      <c r="B325" s="504">
        <f>FP!P1011</f>
        <v>30</v>
      </c>
      <c r="C325" s="502" t="str">
        <f>FP!A1011</f>
        <v>7910040</v>
      </c>
      <c r="D325" s="512" t="str">
        <f>FP!B1011</f>
        <v>Nyírő Balázs</v>
      </c>
      <c r="E325" s="512" t="str">
        <f>FP!C1011</f>
        <v>Ász Veszprém</v>
      </c>
      <c r="F325" s="504">
        <f>FP!N1011</f>
        <v>30</v>
      </c>
      <c r="G325" s="504">
        <f>FP!O1011</f>
        <v>0</v>
      </c>
      <c r="H325" s="215"/>
    </row>
    <row r="326" spans="1:8" ht="18" customHeight="1" x14ac:dyDescent="0.3">
      <c r="A326" s="494">
        <f>FP!Q331</f>
        <v>320</v>
      </c>
      <c r="B326" s="504">
        <f>FP!P331</f>
        <v>30</v>
      </c>
      <c r="C326" s="502" t="str">
        <f>FP!A331</f>
        <v>910911</v>
      </c>
      <c r="D326" s="512" t="str">
        <f>FP!B331</f>
        <v>Fábián Viktor</v>
      </c>
      <c r="E326" s="512" t="str">
        <f>FP!C331</f>
        <v>Békéscsabai Előre</v>
      </c>
      <c r="F326" s="504">
        <f>FP!N331</f>
        <v>30</v>
      </c>
      <c r="G326" s="504">
        <f>FP!O331</f>
        <v>0</v>
      </c>
    </row>
    <row r="327" spans="1:8" ht="18" customHeight="1" x14ac:dyDescent="0.3">
      <c r="A327" s="494">
        <f>FP!Q657</f>
        <v>320</v>
      </c>
      <c r="B327" s="504">
        <f>FP!P657</f>
        <v>30</v>
      </c>
      <c r="C327" s="502" t="str">
        <f>FP!A657</f>
        <v>740826</v>
      </c>
      <c r="D327" s="512" t="str">
        <f>FP!B657</f>
        <v>Kincses Attila dr.</v>
      </c>
      <c r="E327" s="512" t="str">
        <f>FP!C657</f>
        <v>Árpádföld</v>
      </c>
      <c r="F327" s="504">
        <f>FP!N657</f>
        <v>30</v>
      </c>
      <c r="G327" s="504">
        <f>FP!O657</f>
        <v>0</v>
      </c>
    </row>
    <row r="328" spans="1:8" ht="18" customHeight="1" x14ac:dyDescent="0.3">
      <c r="A328" s="494">
        <f>FP!Q19</f>
        <v>320</v>
      </c>
      <c r="B328" s="504">
        <f>FP!P19</f>
        <v>30</v>
      </c>
      <c r="C328" s="502" t="str">
        <f>FP!A19</f>
        <v>590305</v>
      </c>
      <c r="D328" s="512" t="str">
        <f>FP!B19</f>
        <v>Amberger Árpád</v>
      </c>
      <c r="E328" s="512" t="str">
        <f>FP!C19</f>
        <v>Árpádföld</v>
      </c>
      <c r="F328" s="504">
        <f>FP!N19</f>
        <v>30</v>
      </c>
      <c r="G328" s="504">
        <f>FP!O19</f>
        <v>0</v>
      </c>
    </row>
    <row r="329" spans="1:8" ht="18" customHeight="1" x14ac:dyDescent="0.3">
      <c r="A329" s="494">
        <f>FP!Q1389</f>
        <v>328</v>
      </c>
      <c r="B329" s="504">
        <f>FP!P1389</f>
        <v>29</v>
      </c>
      <c r="C329" s="502" t="str">
        <f>FP!A1389</f>
        <v>051015</v>
      </c>
      <c r="D329" s="512" t="str">
        <f>FP!B1389</f>
        <v>Temesvári Balázs</v>
      </c>
      <c r="E329" s="512" t="str">
        <f>FP!C1389</f>
        <v>Gellért SE</v>
      </c>
      <c r="F329" s="504">
        <f>FP!N1389</f>
        <v>29</v>
      </c>
      <c r="G329" s="504">
        <f>FP!O1389</f>
        <v>0</v>
      </c>
    </row>
    <row r="330" spans="1:8" ht="18" customHeight="1" x14ac:dyDescent="0.3">
      <c r="A330" s="494">
        <f>FP!Q1314</f>
        <v>328</v>
      </c>
      <c r="B330" s="504">
        <f>FP!P1314</f>
        <v>29</v>
      </c>
      <c r="C330" s="502" t="str">
        <f>FP!A1314</f>
        <v>0602223</v>
      </c>
      <c r="D330" s="512" t="str">
        <f>FP!B1314</f>
        <v>Szentpáli Marcell</v>
      </c>
      <c r="E330" s="512" t="str">
        <f>FP!C1314</f>
        <v>Marso TC</v>
      </c>
      <c r="F330" s="504">
        <f>FP!N1314</f>
        <v>29</v>
      </c>
      <c r="G330" s="504">
        <f>FP!O1314</f>
        <v>0</v>
      </c>
      <c r="H330" s="215"/>
    </row>
    <row r="331" spans="1:8" ht="18" customHeight="1" x14ac:dyDescent="0.3">
      <c r="A331" s="494">
        <f>FP!Q73</f>
        <v>328</v>
      </c>
      <c r="B331" s="504">
        <f>FP!P73</f>
        <v>29</v>
      </c>
      <c r="C331" s="502" t="str">
        <f>FP!A73</f>
        <v>980515</v>
      </c>
      <c r="D331" s="512" t="str">
        <f>FP!B73</f>
        <v>Barabás Bence</v>
      </c>
      <c r="E331" s="512" t="str">
        <f>FP!C73</f>
        <v>DEAC</v>
      </c>
      <c r="F331" s="504">
        <f>FP!N73</f>
        <v>29</v>
      </c>
      <c r="G331" s="504">
        <f>FP!O73</f>
        <v>0</v>
      </c>
    </row>
    <row r="332" spans="1:8" ht="18" customHeight="1" x14ac:dyDescent="0.3">
      <c r="A332" s="494">
        <f>FP!Q924</f>
        <v>328</v>
      </c>
      <c r="B332" s="504">
        <f>FP!P924</f>
        <v>29</v>
      </c>
      <c r="C332" s="502" t="str">
        <f>FP!A924</f>
        <v>840709</v>
      </c>
      <c r="D332" s="512" t="str">
        <f>FP!B924</f>
        <v>Molnár Attila</v>
      </c>
      <c r="E332" s="512" t="str">
        <f>FP!C924</f>
        <v>Bólyi SE</v>
      </c>
      <c r="F332" s="504">
        <f>FP!N924</f>
        <v>29</v>
      </c>
      <c r="G332" s="504">
        <f>FP!O924</f>
        <v>0</v>
      </c>
    </row>
    <row r="333" spans="1:8" ht="18" customHeight="1" x14ac:dyDescent="0.3">
      <c r="A333" s="494">
        <f>FP!Q206</f>
        <v>328</v>
      </c>
      <c r="B333" s="504">
        <f>FP!P206</f>
        <v>29</v>
      </c>
      <c r="C333" s="502" t="str">
        <f>FP!A206</f>
        <v>810706</v>
      </c>
      <c r="D333" s="512" t="str">
        <f>FP!B206</f>
        <v>Csányi Szabolcs</v>
      </c>
      <c r="E333" s="512" t="str">
        <f>FP!C206</f>
        <v>Kiskőrös</v>
      </c>
      <c r="F333" s="504">
        <f>FP!N206</f>
        <v>29</v>
      </c>
      <c r="G333" s="504">
        <f>FP!O206</f>
        <v>0</v>
      </c>
    </row>
    <row r="334" spans="1:8" ht="18" customHeight="1" x14ac:dyDescent="0.3">
      <c r="A334" s="494">
        <f>FP!Q1450</f>
        <v>328</v>
      </c>
      <c r="B334" s="504">
        <f>FP!P1450</f>
        <v>29</v>
      </c>
      <c r="C334" s="502" t="str">
        <f>FP!A1450</f>
        <v>831103</v>
      </c>
      <c r="D334" s="512" t="str">
        <f>FP!B1450</f>
        <v>Tóth Zoltán</v>
      </c>
      <c r="E334" s="512" t="str">
        <f>FP!C1450</f>
        <v>Pannon SC</v>
      </c>
      <c r="F334" s="504">
        <f>FP!N1450</f>
        <v>29</v>
      </c>
      <c r="G334" s="504">
        <f>FP!O1450</f>
        <v>0</v>
      </c>
    </row>
    <row r="335" spans="1:8" ht="18" customHeight="1" x14ac:dyDescent="0.3">
      <c r="A335" s="494">
        <f>FP!Q1560</f>
        <v>328</v>
      </c>
      <c r="B335" s="504">
        <f>FP!P1560</f>
        <v>29</v>
      </c>
      <c r="C335" s="502" t="str">
        <f>FP!A1560</f>
        <v>831021</v>
      </c>
      <c r="D335" s="512" t="str">
        <f>FP!B1560</f>
        <v>Vuksitz Balázs</v>
      </c>
      <c r="E335" s="512" t="str">
        <f>FP!C1560</f>
        <v>Budakalász</v>
      </c>
      <c r="F335" s="504">
        <f>FP!N1560</f>
        <v>29</v>
      </c>
      <c r="G335" s="504">
        <f>FP!O1560</f>
        <v>0</v>
      </c>
    </row>
    <row r="336" spans="1:8" ht="18" customHeight="1" x14ac:dyDescent="0.3">
      <c r="A336" s="494">
        <f>FP!Q840</f>
        <v>328</v>
      </c>
      <c r="B336" s="504">
        <f>FP!P840</f>
        <v>29</v>
      </c>
      <c r="C336" s="502" t="str">
        <f>FP!A840</f>
        <v>910119</v>
      </c>
      <c r="D336" s="512" t="str">
        <f>FP!B840</f>
        <v>Major Ádám</v>
      </c>
      <c r="E336" s="512" t="str">
        <f>FP!C840</f>
        <v>Kapovári TC</v>
      </c>
      <c r="F336" s="504">
        <f>FP!N840</f>
        <v>29</v>
      </c>
      <c r="G336" s="504">
        <f>FP!O840</f>
        <v>0</v>
      </c>
    </row>
    <row r="337" spans="1:8" ht="18" customHeight="1" x14ac:dyDescent="0.3">
      <c r="A337" s="494">
        <f>FP!Q946</f>
        <v>328</v>
      </c>
      <c r="B337" s="504">
        <f>FP!P946</f>
        <v>29</v>
      </c>
      <c r="C337" s="502" t="str">
        <f>FP!A946</f>
        <v>7801180</v>
      </c>
      <c r="D337" s="512" t="str">
        <f>FP!B946</f>
        <v>Monostori Tamás</v>
      </c>
      <c r="E337" s="512" t="str">
        <f>FP!C946</f>
        <v>MLTC</v>
      </c>
      <c r="F337" s="504">
        <f>FP!N946</f>
        <v>29</v>
      </c>
      <c r="G337" s="504">
        <f>FP!O946</f>
        <v>0</v>
      </c>
    </row>
    <row r="338" spans="1:8" ht="18" customHeight="1" x14ac:dyDescent="0.3">
      <c r="A338" s="494">
        <f>FP!Q1253</f>
        <v>328</v>
      </c>
      <c r="B338" s="504">
        <f>FP!P1253</f>
        <v>29</v>
      </c>
      <c r="C338" s="502" t="str">
        <f>FP!A1253</f>
        <v>811208</v>
      </c>
      <c r="D338" s="512" t="str">
        <f>FP!B1253</f>
        <v>Szabó György</v>
      </c>
      <c r="E338" s="512" t="str">
        <f>FP!C1253</f>
        <v>Budaörs SC</v>
      </c>
      <c r="F338" s="504">
        <f>FP!N1253</f>
        <v>29</v>
      </c>
      <c r="G338" s="504">
        <f>FP!O1253</f>
        <v>0</v>
      </c>
    </row>
    <row r="339" spans="1:8" ht="18" customHeight="1" x14ac:dyDescent="0.3">
      <c r="A339" s="494">
        <f>FP!Q1298</f>
        <v>328</v>
      </c>
      <c r="B339" s="504">
        <f>FP!P1298</f>
        <v>29</v>
      </c>
      <c r="C339" s="502" t="str">
        <f>FP!A1298</f>
        <v>590406</v>
      </c>
      <c r="D339" s="512" t="str">
        <f>FP!B1298</f>
        <v>Szekrényes Zsolt</v>
      </c>
      <c r="E339" s="512" t="str">
        <f>FP!C1298</f>
        <v>Gyöngy TSC</v>
      </c>
      <c r="F339" s="504">
        <f>FP!N1298</f>
        <v>29</v>
      </c>
      <c r="G339" s="504">
        <f>FP!O1298</f>
        <v>0</v>
      </c>
    </row>
    <row r="340" spans="1:8" ht="18" customHeight="1" x14ac:dyDescent="0.3">
      <c r="A340" s="494">
        <f>FP!Q426</f>
        <v>328</v>
      </c>
      <c r="B340" s="504">
        <f>FP!P426</f>
        <v>29</v>
      </c>
      <c r="C340" s="502" t="str">
        <f>FP!A426</f>
        <v>930929</v>
      </c>
      <c r="D340" s="512" t="str">
        <f>FP!B426</f>
        <v>Gönczöl Máté</v>
      </c>
      <c r="E340" s="512" t="str">
        <f>FP!C426</f>
        <v>GM TC</v>
      </c>
      <c r="F340" s="504">
        <f>FP!N426</f>
        <v>29</v>
      </c>
      <c r="G340" s="504">
        <f>FP!O426</f>
        <v>0</v>
      </c>
    </row>
    <row r="341" spans="1:8" ht="18" customHeight="1" x14ac:dyDescent="0.3">
      <c r="A341" s="494">
        <f>FP!Q1290</f>
        <v>328</v>
      </c>
      <c r="B341" s="504">
        <f>FP!P1290</f>
        <v>29</v>
      </c>
      <c r="C341" s="502" t="str">
        <f>FP!A1290</f>
        <v>870126</v>
      </c>
      <c r="D341" s="512" t="str">
        <f>FP!B1290</f>
        <v>Szávay Levente</v>
      </c>
      <c r="E341" s="512" t="str">
        <f>FP!C1290</f>
        <v>Kiskőrösi TKE</v>
      </c>
      <c r="F341" s="504">
        <f>FP!N1290</f>
        <v>29</v>
      </c>
      <c r="G341" s="504">
        <f>FP!O1290</f>
        <v>0</v>
      </c>
    </row>
    <row r="342" spans="1:8" ht="18" customHeight="1" x14ac:dyDescent="0.3">
      <c r="A342" s="494">
        <f>FP!Q450</f>
        <v>328</v>
      </c>
      <c r="B342" s="504">
        <f>FP!P450</f>
        <v>29</v>
      </c>
      <c r="C342" s="502" t="str">
        <f>FP!A450</f>
        <v>780916</v>
      </c>
      <c r="D342" s="512" t="str">
        <f>FP!B450</f>
        <v>Gyarmati Mátyás</v>
      </c>
      <c r="E342" s="512" t="str">
        <f>FP!C450</f>
        <v>M.Telekom</v>
      </c>
      <c r="F342" s="504">
        <f>FP!N450</f>
        <v>29</v>
      </c>
      <c r="G342" s="504">
        <f>FP!O450</f>
        <v>0</v>
      </c>
    </row>
    <row r="343" spans="1:8" ht="18" customHeight="1" x14ac:dyDescent="0.3">
      <c r="A343" s="494">
        <f>FP!Q1354</f>
        <v>328</v>
      </c>
      <c r="B343" s="504">
        <f>FP!P1354</f>
        <v>29</v>
      </c>
      <c r="C343" s="502" t="str">
        <f>FP!A1354</f>
        <v>800611</v>
      </c>
      <c r="D343" s="512" t="str">
        <f>FP!B1354</f>
        <v>Szuper Levente</v>
      </c>
      <c r="E343" s="512" t="str">
        <f>FP!C1354</f>
        <v>P.Solymok</v>
      </c>
      <c r="F343" s="504">
        <f>FP!N1354</f>
        <v>29</v>
      </c>
      <c r="G343" s="504">
        <f>FP!O1354</f>
        <v>0</v>
      </c>
    </row>
    <row r="344" spans="1:8" ht="18" customHeight="1" x14ac:dyDescent="0.3">
      <c r="A344" s="494">
        <f>FP!Q1323</f>
        <v>328</v>
      </c>
      <c r="B344" s="504">
        <f>FP!P1323</f>
        <v>29</v>
      </c>
      <c r="C344" s="502" t="str">
        <f>FP!A1323</f>
        <v>8612050</v>
      </c>
      <c r="D344" s="512" t="str">
        <f>FP!B1323</f>
        <v>Szikszai Péter</v>
      </c>
      <c r="E344" s="512" t="str">
        <f>FP!C1323</f>
        <v>MLTC</v>
      </c>
      <c r="F344" s="504">
        <f>FP!N1323</f>
        <v>29</v>
      </c>
      <c r="G344" s="504">
        <f>FP!O1323</f>
        <v>0</v>
      </c>
    </row>
    <row r="345" spans="1:8" ht="18" customHeight="1" x14ac:dyDescent="0.3">
      <c r="A345" s="494">
        <f>FP!Q1512</f>
        <v>328</v>
      </c>
      <c r="B345" s="504">
        <f>FP!P1512</f>
        <v>29</v>
      </c>
      <c r="C345" s="502" t="str">
        <f>FP!A1512</f>
        <v>881109</v>
      </c>
      <c r="D345" s="512" t="str">
        <f>FP!B1512</f>
        <v>Vári Thomas</v>
      </c>
      <c r="E345" s="512" t="str">
        <f>FP!C1512</f>
        <v>Árpádföld</v>
      </c>
      <c r="F345" s="504">
        <f>FP!N1512</f>
        <v>29</v>
      </c>
      <c r="G345" s="504">
        <f>FP!O1512</f>
        <v>0</v>
      </c>
    </row>
    <row r="346" spans="1:8" ht="18" customHeight="1" x14ac:dyDescent="0.3">
      <c r="A346" s="494">
        <f>FP!Q1095</f>
        <v>345</v>
      </c>
      <c r="B346" s="504">
        <f>FP!P1095</f>
        <v>28</v>
      </c>
      <c r="C346" s="502" t="str">
        <f>FP!A1095</f>
        <v>961209</v>
      </c>
      <c r="D346" s="512" t="str">
        <f>FP!B1095</f>
        <v>Pintér Gyula</v>
      </c>
      <c r="E346" s="512" t="str">
        <f>FP!C1095</f>
        <v>Dorogi AC</v>
      </c>
      <c r="F346" s="504">
        <f>FP!N1095</f>
        <v>28</v>
      </c>
      <c r="G346" s="504">
        <f>FP!O1095</f>
        <v>0</v>
      </c>
    </row>
    <row r="347" spans="1:8" ht="18" customHeight="1" x14ac:dyDescent="0.3">
      <c r="A347" s="494">
        <f>FP!Q85</f>
        <v>345</v>
      </c>
      <c r="B347" s="504">
        <f>FP!P85</f>
        <v>28</v>
      </c>
      <c r="C347" s="502" t="str">
        <f>FP!A85</f>
        <v>7811283</v>
      </c>
      <c r="D347" s="512" t="str">
        <f>FP!B85</f>
        <v>Baudermann Attila</v>
      </c>
      <c r="E347" s="512" t="str">
        <f>FP!C85</f>
        <v>Orosháza</v>
      </c>
      <c r="F347" s="504">
        <f>FP!N85</f>
        <v>28</v>
      </c>
      <c r="G347" s="504">
        <f>FP!O85</f>
        <v>0</v>
      </c>
    </row>
    <row r="348" spans="1:8" ht="18" customHeight="1" x14ac:dyDescent="0.3">
      <c r="A348" s="494">
        <f>FP!Q737</f>
        <v>345</v>
      </c>
      <c r="B348" s="504">
        <f>FP!P737</f>
        <v>28</v>
      </c>
      <c r="C348" s="502" t="str">
        <f>FP!A737</f>
        <v>741202</v>
      </c>
      <c r="D348" s="512" t="str">
        <f>FP!B737</f>
        <v>Kovács Ádám</v>
      </c>
      <c r="E348" s="512" t="str">
        <f>FP!C737</f>
        <v>Pannon SC</v>
      </c>
      <c r="F348" s="504">
        <f>FP!N737</f>
        <v>28</v>
      </c>
      <c r="G348" s="504">
        <f>FP!O737</f>
        <v>0</v>
      </c>
    </row>
    <row r="349" spans="1:8" ht="18" customHeight="1" x14ac:dyDescent="0.3">
      <c r="A349" s="494">
        <f>FP!Q776</f>
        <v>345</v>
      </c>
      <c r="B349" s="504">
        <f>FP!P776</f>
        <v>28</v>
      </c>
      <c r="C349" s="502" t="str">
        <f>FP!A776</f>
        <v>080105</v>
      </c>
      <c r="D349" s="512" t="str">
        <f>FP!B776</f>
        <v>Kulcsár Kristóf</v>
      </c>
      <c r="E349" s="512" t="str">
        <f>FP!C776</f>
        <v>ZTE</v>
      </c>
      <c r="F349" s="504">
        <f>FP!N776</f>
        <v>28</v>
      </c>
      <c r="G349" s="504">
        <f>FP!O776</f>
        <v>0</v>
      </c>
    </row>
    <row r="350" spans="1:8" ht="18" customHeight="1" x14ac:dyDescent="0.3">
      <c r="A350" s="494">
        <f>FP!Q273</f>
        <v>345</v>
      </c>
      <c r="B350" s="504">
        <f>FP!P273</f>
        <v>28</v>
      </c>
      <c r="C350" s="502" t="str">
        <f>FP!A273</f>
        <v>680819</v>
      </c>
      <c r="D350" s="512" t="str">
        <f>FP!B273</f>
        <v>Dienes Ákos</v>
      </c>
      <c r="E350" s="512" t="str">
        <f>FP!C273</f>
        <v>Főv.Vízmű</v>
      </c>
      <c r="F350" s="504">
        <f>FP!N273</f>
        <v>28</v>
      </c>
      <c r="G350" s="504">
        <f>FP!O273</f>
        <v>0</v>
      </c>
    </row>
    <row r="351" spans="1:8" ht="18" customHeight="1" x14ac:dyDescent="0.3">
      <c r="A351" s="494">
        <f>FP!Q409</f>
        <v>345</v>
      </c>
      <c r="B351" s="504">
        <f>FP!P409</f>
        <v>28</v>
      </c>
      <c r="C351" s="502" t="str">
        <f>FP!A409</f>
        <v>7309160</v>
      </c>
      <c r="D351" s="512" t="str">
        <f>FP!B409</f>
        <v>Gellén László</v>
      </c>
      <c r="E351" s="512" t="str">
        <f>FP!C409</f>
        <v>B.almádi</v>
      </c>
      <c r="F351" s="504">
        <f>FP!N409</f>
        <v>28</v>
      </c>
      <c r="G351" s="504">
        <f>FP!O409</f>
        <v>0</v>
      </c>
    </row>
    <row r="352" spans="1:8" ht="18" customHeight="1" x14ac:dyDescent="0.3">
      <c r="A352" s="494">
        <f>FP!Q1015</f>
        <v>345</v>
      </c>
      <c r="B352" s="504">
        <f>FP!P1015</f>
        <v>28</v>
      </c>
      <c r="C352" s="502" t="str">
        <f>FP!A1015</f>
        <v>890517</v>
      </c>
      <c r="D352" s="512" t="str">
        <f>FP!B1015</f>
        <v>Oláh Imre Szabolcs</v>
      </c>
      <c r="E352" s="512" t="str">
        <f>FP!C1015</f>
        <v>Tszk Gyula</v>
      </c>
      <c r="F352" s="504">
        <f>FP!N1015</f>
        <v>28</v>
      </c>
      <c r="G352" s="504">
        <f>FP!O1015</f>
        <v>0</v>
      </c>
      <c r="H352" s="215"/>
    </row>
    <row r="353" spans="1:8" ht="18" customHeight="1" x14ac:dyDescent="0.3">
      <c r="A353" s="494">
        <f>FP!Q1103</f>
        <v>345</v>
      </c>
      <c r="B353" s="504">
        <f>FP!P1103</f>
        <v>28</v>
      </c>
      <c r="C353" s="502" t="str">
        <f>FP!A1103</f>
        <v>970528</v>
      </c>
      <c r="D353" s="512" t="str">
        <f>FP!B1103</f>
        <v>Pócsik Bence</v>
      </c>
      <c r="E353" s="512" t="str">
        <f>FP!C1103</f>
        <v>Sólyomszem</v>
      </c>
      <c r="F353" s="504">
        <f>FP!N1103</f>
        <v>28</v>
      </c>
      <c r="G353" s="504">
        <f>FP!O1103</f>
        <v>0</v>
      </c>
    </row>
    <row r="354" spans="1:8" ht="18" customHeight="1" x14ac:dyDescent="0.3">
      <c r="A354" s="494">
        <f>FP!Q1022</f>
        <v>345</v>
      </c>
      <c r="B354" s="504">
        <f>FP!P1022</f>
        <v>28</v>
      </c>
      <c r="C354" s="502" t="str">
        <f>FP!A1022</f>
        <v>740504</v>
      </c>
      <c r="D354" s="512" t="str">
        <f>FP!B1022</f>
        <v>Oroszi János</v>
      </c>
      <c r="E354" s="512" t="str">
        <f>FP!C1022</f>
        <v>Kiskőrös</v>
      </c>
      <c r="F354" s="504">
        <f>FP!N1022</f>
        <v>28</v>
      </c>
      <c r="G354" s="504">
        <f>FP!O1022</f>
        <v>0</v>
      </c>
    </row>
    <row r="355" spans="1:8" ht="18" customHeight="1" x14ac:dyDescent="0.3">
      <c r="A355" s="494">
        <f>FP!Q1320</f>
        <v>345</v>
      </c>
      <c r="B355" s="504">
        <f>FP!P1320</f>
        <v>28</v>
      </c>
      <c r="C355" s="502" t="str">
        <f>FP!A1320</f>
        <v>720215</v>
      </c>
      <c r="D355" s="512" t="str">
        <f>FP!B1320</f>
        <v>Szijjártó András</v>
      </c>
      <c r="E355" s="512" t="str">
        <f>FP!C1320</f>
        <v>BFSE</v>
      </c>
      <c r="F355" s="504">
        <f>FP!N1320</f>
        <v>28</v>
      </c>
      <c r="G355" s="504">
        <f>FP!O1320</f>
        <v>0</v>
      </c>
    </row>
    <row r="356" spans="1:8" ht="18" customHeight="1" x14ac:dyDescent="0.3">
      <c r="A356" s="494">
        <f>FP!Q1152</f>
        <v>345</v>
      </c>
      <c r="B356" s="504">
        <f>FP!P1152</f>
        <v>28</v>
      </c>
      <c r="C356" s="502" t="str">
        <f>FP!A1152</f>
        <v>890508</v>
      </c>
      <c r="D356" s="512" t="str">
        <f>FP!B1152</f>
        <v>Rózsa Péter</v>
      </c>
      <c r="E356" s="512" t="str">
        <f>FP!C1152</f>
        <v>MTK</v>
      </c>
      <c r="F356" s="504">
        <f>FP!N1152</f>
        <v>28</v>
      </c>
      <c r="G356" s="504">
        <f>FP!O1152</f>
        <v>0</v>
      </c>
    </row>
    <row r="357" spans="1:8" ht="18" customHeight="1" x14ac:dyDescent="0.3">
      <c r="A357" s="494">
        <f>FP!Q1425</f>
        <v>345</v>
      </c>
      <c r="B357" s="504">
        <f>FP!P1425</f>
        <v>28</v>
      </c>
      <c r="C357" s="502" t="str">
        <f>FP!A1425</f>
        <v>900507</v>
      </c>
      <c r="D357" s="512" t="str">
        <f>FP!B1425</f>
        <v>Tóth Barnabás</v>
      </c>
      <c r="E357" s="512" t="str">
        <f>FP!C1425</f>
        <v>Budakalász</v>
      </c>
      <c r="F357" s="504">
        <f>FP!N1425</f>
        <v>28</v>
      </c>
      <c r="G357" s="504">
        <f>FP!O1425</f>
        <v>0</v>
      </c>
    </row>
    <row r="358" spans="1:8" ht="18" customHeight="1" x14ac:dyDescent="0.3">
      <c r="A358" s="494">
        <f>FP!Q358</f>
        <v>345</v>
      </c>
      <c r="B358" s="504">
        <f>FP!P358</f>
        <v>28</v>
      </c>
      <c r="C358" s="502" t="str">
        <f>FP!A358</f>
        <v>830313</v>
      </c>
      <c r="D358" s="512" t="str">
        <f>FP!B358</f>
        <v>Fejes Ambrus</v>
      </c>
      <c r="E358" s="512" t="str">
        <f>FP!C358</f>
        <v>Építők TK</v>
      </c>
      <c r="F358" s="504">
        <f>FP!N358</f>
        <v>28</v>
      </c>
      <c r="G358" s="504">
        <f>FP!O358</f>
        <v>0</v>
      </c>
      <c r="H358" s="215"/>
    </row>
    <row r="359" spans="1:8" ht="18" customHeight="1" x14ac:dyDescent="0.3">
      <c r="A359" s="494">
        <f>FP!Q360</f>
        <v>345</v>
      </c>
      <c r="B359" s="504">
        <f>FP!P360</f>
        <v>28</v>
      </c>
      <c r="C359" s="502" t="str">
        <f>FP!A360</f>
        <v>9704030</v>
      </c>
      <c r="D359" s="512" t="str">
        <f>FP!B360</f>
        <v>Fenyősi Zoltán Róbert</v>
      </c>
      <c r="E359" s="512" t="str">
        <f>FP!C360</f>
        <v>Pasarét TK</v>
      </c>
      <c r="F359" s="504">
        <f>FP!N360</f>
        <v>28</v>
      </c>
      <c r="G359" s="504">
        <f>FP!O360</f>
        <v>0</v>
      </c>
    </row>
    <row r="360" spans="1:8" ht="18" customHeight="1" x14ac:dyDescent="0.3">
      <c r="A360" s="494">
        <f>FP!Q637</f>
        <v>345</v>
      </c>
      <c r="B360" s="504">
        <f>FP!P637</f>
        <v>28</v>
      </c>
      <c r="C360" s="502" t="str">
        <f>FP!A637</f>
        <v>0602190</v>
      </c>
      <c r="D360" s="512" t="str">
        <f>FP!B637</f>
        <v>Kecskés Oliver</v>
      </c>
      <c r="E360" s="512" t="str">
        <f>FP!C637</f>
        <v>külf.</v>
      </c>
      <c r="F360" s="504">
        <f>FP!N637</f>
        <v>28</v>
      </c>
      <c r="G360" s="504">
        <f>FP!O637</f>
        <v>0</v>
      </c>
    </row>
    <row r="361" spans="1:8" ht="18" customHeight="1" x14ac:dyDescent="0.3">
      <c r="A361" s="494">
        <f>FP!Q1440</f>
        <v>360</v>
      </c>
      <c r="B361" s="504">
        <f>FP!P1440</f>
        <v>27</v>
      </c>
      <c r="C361" s="502" t="str">
        <f>FP!A1440</f>
        <v>990512</v>
      </c>
      <c r="D361" s="512" t="str">
        <f>FP!B1440</f>
        <v>Tóth Márton</v>
      </c>
      <c r="E361" s="512" t="str">
        <f>FP!C1440</f>
        <v>Pápai TC</v>
      </c>
      <c r="F361" s="504">
        <f>FP!N1440</f>
        <v>27</v>
      </c>
      <c r="G361" s="504">
        <f>FP!O1440</f>
        <v>0</v>
      </c>
    </row>
    <row r="362" spans="1:8" ht="18" customHeight="1" x14ac:dyDescent="0.3">
      <c r="A362" s="494">
        <f>FP!Q1258</f>
        <v>360</v>
      </c>
      <c r="B362" s="504">
        <f>FP!P1258</f>
        <v>27</v>
      </c>
      <c r="C362" s="502" t="str">
        <f>FP!A1258</f>
        <v>820106</v>
      </c>
      <c r="D362" s="512" t="str">
        <f>FP!B1258</f>
        <v>Szabó Péter</v>
      </c>
      <c r="E362" s="512" t="str">
        <f>FP!C1258</f>
        <v>P.Solymok</v>
      </c>
      <c r="F362" s="504">
        <f>FP!N1258</f>
        <v>27</v>
      </c>
      <c r="G362" s="504">
        <f>FP!O1258</f>
        <v>0</v>
      </c>
    </row>
    <row r="363" spans="1:8" ht="18" customHeight="1" x14ac:dyDescent="0.3">
      <c r="A363" s="494">
        <f>FP!Q739</f>
        <v>360</v>
      </c>
      <c r="B363" s="504">
        <f>FP!P739</f>
        <v>27</v>
      </c>
      <c r="C363" s="502" t="str">
        <f>FP!A739</f>
        <v>750513</v>
      </c>
      <c r="D363" s="512" t="str">
        <f>FP!B739</f>
        <v>Kovács Attila</v>
      </c>
      <c r="E363" s="512" t="str">
        <f>FP!C739</f>
        <v>Ganz EKM</v>
      </c>
      <c r="F363" s="504">
        <f>FP!N739</f>
        <v>27</v>
      </c>
      <c r="G363" s="504">
        <f>FP!O739</f>
        <v>0</v>
      </c>
    </row>
    <row r="364" spans="1:8" ht="18" customHeight="1" x14ac:dyDescent="0.3">
      <c r="A364" s="494">
        <f>FP!Q898</f>
        <v>360</v>
      </c>
      <c r="B364" s="504">
        <f>FP!P898</f>
        <v>27</v>
      </c>
      <c r="C364" s="502" t="str">
        <f>FP!A898</f>
        <v>990823</v>
      </c>
      <c r="D364" s="512" t="str">
        <f>FP!B898</f>
        <v>Metykó Mátyás</v>
      </c>
      <c r="E364" s="512" t="str">
        <f>FP!C898</f>
        <v>Bebto Team</v>
      </c>
      <c r="F364" s="504">
        <f>FP!N898</f>
        <v>27</v>
      </c>
      <c r="G364" s="504">
        <f>FP!O898</f>
        <v>0</v>
      </c>
    </row>
    <row r="365" spans="1:8" ht="18" customHeight="1" x14ac:dyDescent="0.3">
      <c r="A365" s="494">
        <f>FP!Q40</f>
        <v>360</v>
      </c>
      <c r="B365" s="504">
        <f>FP!P40</f>
        <v>27</v>
      </c>
      <c r="C365" s="502" t="str">
        <f>FP!A40</f>
        <v>8608220</v>
      </c>
      <c r="D365" s="512" t="str">
        <f>FP!B40</f>
        <v>Bagyó Dávid Tamás</v>
      </c>
      <c r="E365" s="512" t="str">
        <f>FP!C40</f>
        <v>Vízügyi SC</v>
      </c>
      <c r="F365" s="504">
        <f>FP!N40</f>
        <v>27</v>
      </c>
      <c r="G365" s="504">
        <f>FP!O40</f>
        <v>0</v>
      </c>
    </row>
    <row r="366" spans="1:8" ht="18" customHeight="1" x14ac:dyDescent="0.3">
      <c r="A366" s="494">
        <f>FP!Q495</f>
        <v>360</v>
      </c>
      <c r="B366" s="504">
        <f>FP!P495</f>
        <v>27</v>
      </c>
      <c r="C366" s="502" t="str">
        <f>FP!A495</f>
        <v>080519</v>
      </c>
      <c r="D366" s="512" t="str">
        <f>FP!B495</f>
        <v>Havas István</v>
      </c>
      <c r="E366" s="512" t="str">
        <f>FP!C495</f>
        <v>Tszk Gyula</v>
      </c>
      <c r="F366" s="504">
        <f>FP!N495</f>
        <v>27</v>
      </c>
      <c r="G366" s="504">
        <f>FP!O495</f>
        <v>0</v>
      </c>
    </row>
    <row r="367" spans="1:8" ht="18" customHeight="1" x14ac:dyDescent="0.3">
      <c r="A367" s="494">
        <f>FP!Q1283</f>
        <v>360</v>
      </c>
      <c r="B367" s="504">
        <f>FP!P1283</f>
        <v>27</v>
      </c>
      <c r="C367" s="502" t="str">
        <f>FP!A1283</f>
        <v>091115</v>
      </c>
      <c r="D367" s="512" t="str">
        <f>FP!B1283</f>
        <v>Szász Levente</v>
      </c>
      <c r="E367" s="512" t="str">
        <f>FP!C1283</f>
        <v>Vasas SC</v>
      </c>
      <c r="F367" s="504">
        <f>FP!N1283</f>
        <v>27</v>
      </c>
      <c r="G367" s="504">
        <f>FP!O1283</f>
        <v>0</v>
      </c>
    </row>
    <row r="368" spans="1:8" ht="18" customHeight="1" x14ac:dyDescent="0.3">
      <c r="A368" s="494">
        <f>FP!Q200</f>
        <v>360</v>
      </c>
      <c r="B368" s="504">
        <f>FP!P200</f>
        <v>27</v>
      </c>
      <c r="C368" s="502" t="str">
        <f>FP!A200</f>
        <v>690403</v>
      </c>
      <c r="D368" s="512" t="str">
        <f>FP!B200</f>
        <v>Csák Levente dr.</v>
      </c>
      <c r="E368" s="512" t="str">
        <f>FP!C200</f>
        <v>Molnár TA</v>
      </c>
      <c r="F368" s="504">
        <f>FP!N200</f>
        <v>27</v>
      </c>
      <c r="G368" s="504">
        <f>FP!O200</f>
        <v>0</v>
      </c>
    </row>
    <row r="369" spans="1:7" ht="18" customHeight="1" x14ac:dyDescent="0.3">
      <c r="A369" s="494">
        <f>FP!Q1068</f>
        <v>360</v>
      </c>
      <c r="B369" s="504">
        <f>FP!P1068</f>
        <v>27</v>
      </c>
      <c r="C369" s="502" t="str">
        <f>FP!A1068</f>
        <v>700103</v>
      </c>
      <c r="D369" s="512" t="str">
        <f>FP!B1068</f>
        <v>Paulik György dr.</v>
      </c>
      <c r="E369" s="512" t="str">
        <f>FP!C1068</f>
        <v>Liget TE</v>
      </c>
      <c r="F369" s="504">
        <f>FP!N1068</f>
        <v>27</v>
      </c>
      <c r="G369" s="504">
        <f>FP!O1068</f>
        <v>0</v>
      </c>
    </row>
    <row r="370" spans="1:7" ht="18" customHeight="1" x14ac:dyDescent="0.3">
      <c r="A370" s="494">
        <f>FP!Q118</f>
        <v>360</v>
      </c>
      <c r="B370" s="504">
        <f>FP!P118</f>
        <v>27</v>
      </c>
      <c r="C370" s="502" t="str">
        <f>FP!A118</f>
        <v>091020</v>
      </c>
      <c r="D370" s="512" t="str">
        <f>FP!B118</f>
        <v>Béres Olivér</v>
      </c>
      <c r="E370" s="512" t="str">
        <f>FP!C118</f>
        <v>ZTE</v>
      </c>
      <c r="F370" s="504">
        <f>FP!N118</f>
        <v>27</v>
      </c>
      <c r="G370" s="504">
        <f>FP!O118</f>
        <v>0</v>
      </c>
    </row>
    <row r="371" spans="1:7" ht="18" customHeight="1" x14ac:dyDescent="0.3">
      <c r="A371" s="494">
        <f>FP!Q1041</f>
        <v>360</v>
      </c>
      <c r="B371" s="504">
        <f>FP!P1041</f>
        <v>27</v>
      </c>
      <c r="C371" s="502" t="str">
        <f>FP!A1041</f>
        <v>880608</v>
      </c>
      <c r="D371" s="512" t="str">
        <f>FP!B1041</f>
        <v>Páncsics Bence</v>
      </c>
      <c r="E371" s="512" t="str">
        <f>FP!C1041</f>
        <v>Match P.</v>
      </c>
      <c r="F371" s="504">
        <f>FP!N1041</f>
        <v>27</v>
      </c>
      <c r="G371" s="504">
        <f>FP!O1041</f>
        <v>0</v>
      </c>
    </row>
    <row r="372" spans="1:7" ht="18" customHeight="1" x14ac:dyDescent="0.3">
      <c r="A372" s="494">
        <f>FP!Q649</f>
        <v>360</v>
      </c>
      <c r="B372" s="504">
        <f>FP!P649</f>
        <v>27</v>
      </c>
      <c r="C372" s="502" t="str">
        <f>FP!A649</f>
        <v>8001060</v>
      </c>
      <c r="D372" s="512" t="str">
        <f>FP!B649</f>
        <v>Kerekes András</v>
      </c>
      <c r="E372" s="512" t="str">
        <f>FP!C649</f>
        <v>B.almádi</v>
      </c>
      <c r="F372" s="504">
        <f>FP!N649</f>
        <v>27</v>
      </c>
      <c r="G372" s="504">
        <f>FP!O649</f>
        <v>0</v>
      </c>
    </row>
    <row r="373" spans="1:7" ht="18" customHeight="1" x14ac:dyDescent="0.3">
      <c r="A373" s="494">
        <f>FP!Q465</f>
        <v>360</v>
      </c>
      <c r="B373" s="504">
        <f>FP!P465</f>
        <v>27</v>
      </c>
      <c r="C373" s="502" t="str">
        <f>FP!A465</f>
        <v>091212</v>
      </c>
      <c r="D373" s="512" t="str">
        <f>FP!B465</f>
        <v>Haagen Huba</v>
      </c>
      <c r="E373" s="512" t="str">
        <f>FP!C465</f>
        <v>Okos Tenisz</v>
      </c>
      <c r="F373" s="504">
        <f>FP!N465</f>
        <v>27</v>
      </c>
      <c r="G373" s="504">
        <f>FP!O465</f>
        <v>0</v>
      </c>
    </row>
    <row r="374" spans="1:7" ht="18" customHeight="1" x14ac:dyDescent="0.3">
      <c r="A374" s="494">
        <f>FP!Q1263</f>
        <v>360</v>
      </c>
      <c r="B374" s="504">
        <f>FP!P1263</f>
        <v>27</v>
      </c>
      <c r="C374" s="502" t="str">
        <f>FP!A1263</f>
        <v>070910</v>
      </c>
      <c r="D374" s="512" t="str">
        <f>FP!B1263</f>
        <v>Szabó Zalán</v>
      </c>
      <c r="E374" s="512" t="str">
        <f>FP!C1263</f>
        <v>KVTK</v>
      </c>
      <c r="F374" s="504">
        <f>FP!N1263</f>
        <v>27</v>
      </c>
      <c r="G374" s="504">
        <f>FP!O1263</f>
        <v>0</v>
      </c>
    </row>
    <row r="375" spans="1:7" ht="18" customHeight="1" x14ac:dyDescent="0.3">
      <c r="A375" s="494">
        <f>FP!Q1304</f>
        <v>360</v>
      </c>
      <c r="B375" s="504">
        <f>FP!P1304</f>
        <v>27</v>
      </c>
      <c r="C375" s="502" t="str">
        <f>FP!A1304</f>
        <v>900122</v>
      </c>
      <c r="D375" s="512" t="str">
        <f>FP!B1304</f>
        <v>Szemes Bálint</v>
      </c>
      <c r="E375" s="512" t="str">
        <f>FP!C1304</f>
        <v>Árpádföld</v>
      </c>
      <c r="F375" s="504">
        <f>FP!N1304</f>
        <v>27</v>
      </c>
      <c r="G375" s="504">
        <f>FP!O1304</f>
        <v>0</v>
      </c>
    </row>
    <row r="376" spans="1:7" ht="18" customHeight="1" x14ac:dyDescent="0.3">
      <c r="A376" s="494">
        <f>FP!Q1260</f>
        <v>360</v>
      </c>
      <c r="B376" s="504">
        <f>FP!P1260</f>
        <v>27</v>
      </c>
      <c r="C376" s="502" t="str">
        <f>FP!A1260</f>
        <v>731002</v>
      </c>
      <c r="D376" s="512" t="str">
        <f>FP!B1260</f>
        <v>Szabó Péter</v>
      </c>
      <c r="E376" s="512" t="str">
        <f>FP!C1260</f>
        <v>B.almádi</v>
      </c>
      <c r="F376" s="504">
        <f>FP!N1260</f>
        <v>27</v>
      </c>
      <c r="G376" s="504">
        <f>FP!O1260</f>
        <v>0</v>
      </c>
    </row>
    <row r="377" spans="1:7" ht="18" customHeight="1" x14ac:dyDescent="0.3">
      <c r="A377" s="494">
        <f>FP!Q1343</f>
        <v>360</v>
      </c>
      <c r="B377" s="504">
        <f>FP!P1343</f>
        <v>27</v>
      </c>
      <c r="C377" s="502" t="str">
        <f>FP!A1343</f>
        <v>800823</v>
      </c>
      <c r="D377" s="512" t="str">
        <f>FP!B1343</f>
        <v>Szombati Gábor</v>
      </c>
      <c r="E377" s="512" t="str">
        <f>FP!C1343</f>
        <v>Tiszaújv.</v>
      </c>
      <c r="F377" s="504">
        <f>FP!N1343</f>
        <v>27</v>
      </c>
      <c r="G377" s="504">
        <f>FP!O1343</f>
        <v>0</v>
      </c>
    </row>
    <row r="378" spans="1:7" ht="18" customHeight="1" x14ac:dyDescent="0.3">
      <c r="A378" s="494">
        <f>FP!Q679</f>
        <v>377</v>
      </c>
      <c r="B378" s="504">
        <f>FP!P679</f>
        <v>26</v>
      </c>
      <c r="C378" s="502" t="str">
        <f>FP!A679</f>
        <v>771125</v>
      </c>
      <c r="D378" s="512" t="str">
        <f>FP!B679</f>
        <v>Kiss Márk</v>
      </c>
      <c r="E378" s="512" t="str">
        <f>FP!C679</f>
        <v>BUTEC</v>
      </c>
      <c r="F378" s="504">
        <f>FP!N679</f>
        <v>26</v>
      </c>
      <c r="G378" s="504">
        <f>FP!O679</f>
        <v>0</v>
      </c>
    </row>
    <row r="379" spans="1:7" ht="18" customHeight="1" x14ac:dyDescent="0.3">
      <c r="A379" s="494">
        <f>FP!Q608</f>
        <v>377</v>
      </c>
      <c r="B379" s="504">
        <f>FP!P608</f>
        <v>26</v>
      </c>
      <c r="C379" s="502" t="str">
        <f>FP!A608</f>
        <v>911227</v>
      </c>
      <c r="D379" s="512" t="str">
        <f>FP!B608</f>
        <v>Kalázdi Csaba</v>
      </c>
      <c r="E379" s="512" t="str">
        <f>FP!C608</f>
        <v>P. Solymok</v>
      </c>
      <c r="F379" s="504">
        <f>FP!N608</f>
        <v>26</v>
      </c>
      <c r="G379" s="504">
        <f>FP!O608</f>
        <v>0</v>
      </c>
    </row>
    <row r="380" spans="1:7" ht="18" customHeight="1" x14ac:dyDescent="0.3">
      <c r="A380" s="494">
        <f>FP!Q1555</f>
        <v>377</v>
      </c>
      <c r="B380" s="504">
        <f>FP!P1555</f>
        <v>26</v>
      </c>
      <c r="C380" s="502" t="str">
        <f>FP!A1555</f>
        <v>960410</v>
      </c>
      <c r="D380" s="512" t="str">
        <f>FP!B1555</f>
        <v>Vörös György</v>
      </c>
      <c r="E380" s="512" t="str">
        <f>FP!C1555</f>
        <v>Medikus SE</v>
      </c>
      <c r="F380" s="504">
        <f>FP!N1555</f>
        <v>26</v>
      </c>
      <c r="G380" s="504">
        <f>FP!O1555</f>
        <v>0</v>
      </c>
    </row>
    <row r="381" spans="1:7" ht="18" customHeight="1" x14ac:dyDescent="0.3">
      <c r="A381" s="494">
        <f>FP!Q328</f>
        <v>377</v>
      </c>
      <c r="B381" s="504">
        <f>FP!P328</f>
        <v>26</v>
      </c>
      <c r="C381" s="502" t="str">
        <f>FP!A328</f>
        <v>9408140</v>
      </c>
      <c r="D381" s="512" t="str">
        <f>FP!B328</f>
        <v>Erdélyi István</v>
      </c>
      <c r="E381" s="512" t="str">
        <f>FP!C328</f>
        <v>Pápai TC</v>
      </c>
      <c r="F381" s="504">
        <f>FP!N328</f>
        <v>26</v>
      </c>
      <c r="G381" s="504">
        <f>FP!O328</f>
        <v>0</v>
      </c>
    </row>
    <row r="382" spans="1:7" ht="18" customHeight="1" x14ac:dyDescent="0.3">
      <c r="A382" s="494">
        <f>FP!Q275</f>
        <v>377</v>
      </c>
      <c r="B382" s="504">
        <f>FP!P275</f>
        <v>26</v>
      </c>
      <c r="C382" s="502" t="str">
        <f>FP!A275</f>
        <v>910508</v>
      </c>
      <c r="D382" s="512" t="str">
        <f>FP!B275</f>
        <v>Dienes Márk</v>
      </c>
      <c r="E382" s="512" t="str">
        <f>FP!C275</f>
        <v>Főv.Vízmű</v>
      </c>
      <c r="F382" s="504">
        <f>FP!N275</f>
        <v>26</v>
      </c>
      <c r="G382" s="504">
        <f>FP!O275</f>
        <v>0</v>
      </c>
    </row>
    <row r="383" spans="1:7" ht="18" customHeight="1" x14ac:dyDescent="0.3">
      <c r="A383" s="494">
        <f>FP!Q1202</f>
        <v>377</v>
      </c>
      <c r="B383" s="504">
        <f>FP!P1202</f>
        <v>26</v>
      </c>
      <c r="C383" s="502" t="str">
        <f>FP!A1202</f>
        <v>771205</v>
      </c>
      <c r="D383" s="512" t="str">
        <f>FP!B1202</f>
        <v>Simon István</v>
      </c>
      <c r="E383" s="512" t="str">
        <f>FP!C1202</f>
        <v>Pécs VTC</v>
      </c>
      <c r="F383" s="504">
        <f>FP!N1202</f>
        <v>26</v>
      </c>
      <c r="G383" s="504">
        <f>FP!O1202</f>
        <v>0</v>
      </c>
    </row>
    <row r="384" spans="1:7" ht="18" customHeight="1" x14ac:dyDescent="0.3">
      <c r="A384" s="494">
        <f>FP!Q1426</f>
        <v>377</v>
      </c>
      <c r="B384" s="504">
        <f>FP!P1426</f>
        <v>26</v>
      </c>
      <c r="C384" s="502" t="str">
        <f>FP!A1426</f>
        <v>110627</v>
      </c>
      <c r="D384" s="512" t="str">
        <f>FP!B1426</f>
        <v>Tóth Barnabás László</v>
      </c>
      <c r="E384" s="512" t="str">
        <f>FP!C1426</f>
        <v>MTK</v>
      </c>
      <c r="F384" s="504">
        <f>FP!N1426</f>
        <v>26</v>
      </c>
      <c r="G384" s="504">
        <f>FP!O1426</f>
        <v>0</v>
      </c>
    </row>
    <row r="385" spans="1:8" ht="18" customHeight="1" x14ac:dyDescent="0.3">
      <c r="A385" s="494">
        <f>FP!Q1325</f>
        <v>377</v>
      </c>
      <c r="B385" s="504">
        <f>FP!P1325</f>
        <v>26</v>
      </c>
      <c r="C385" s="502" t="str">
        <f>FP!A1325</f>
        <v>070621</v>
      </c>
      <c r="D385" s="512" t="str">
        <f>FP!B1325</f>
        <v>Szilágyi Balázs</v>
      </c>
      <c r="E385" s="512" t="str">
        <f>FP!C1325</f>
        <v>PG Tenisz</v>
      </c>
      <c r="F385" s="504">
        <f>FP!N1325</f>
        <v>26</v>
      </c>
      <c r="G385" s="504">
        <f>FP!O1325</f>
        <v>0</v>
      </c>
    </row>
    <row r="386" spans="1:8" ht="18" customHeight="1" x14ac:dyDescent="0.3">
      <c r="A386" s="494">
        <f>FP!Q569</f>
        <v>377</v>
      </c>
      <c r="B386" s="504">
        <f>FP!P569</f>
        <v>26</v>
      </c>
      <c r="C386" s="502" t="str">
        <f>FP!A569</f>
        <v>850618</v>
      </c>
      <c r="D386" s="512" t="str">
        <f>FP!B569</f>
        <v>Illyés Péter</v>
      </c>
      <c r="E386" s="512" t="str">
        <f>FP!C569</f>
        <v>Gyöngy TSC</v>
      </c>
      <c r="F386" s="504">
        <f>FP!N569</f>
        <v>26</v>
      </c>
      <c r="G386" s="504">
        <f>FP!O569</f>
        <v>0</v>
      </c>
    </row>
    <row r="387" spans="1:8" ht="18" customHeight="1" x14ac:dyDescent="0.3">
      <c r="A387" s="494">
        <f>FP!Q1061</f>
        <v>377</v>
      </c>
      <c r="B387" s="504">
        <f>FP!P1061</f>
        <v>26</v>
      </c>
      <c r="C387" s="502" t="str">
        <f>FP!A1061</f>
        <v>760628</v>
      </c>
      <c r="D387" s="512" t="str">
        <f>FP!B1061</f>
        <v>Pászti-Nagy András Dr.</v>
      </c>
      <c r="E387" s="512" t="str">
        <f>FP!C1061</f>
        <v>Árpádföld</v>
      </c>
      <c r="F387" s="504">
        <f>FP!N1061</f>
        <v>26</v>
      </c>
      <c r="G387" s="504">
        <f>FP!O1061</f>
        <v>0</v>
      </c>
    </row>
    <row r="388" spans="1:8" ht="18" customHeight="1" x14ac:dyDescent="0.3">
      <c r="A388" s="494">
        <f>FP!Q1098</f>
        <v>377</v>
      </c>
      <c r="B388" s="504">
        <f>FP!P1098</f>
        <v>26</v>
      </c>
      <c r="C388" s="502" t="str">
        <f>FP!A1098</f>
        <v>9608300</v>
      </c>
      <c r="D388" s="512" t="str">
        <f>FP!B1098</f>
        <v>Pintér Máté</v>
      </c>
      <c r="E388" s="512" t="str">
        <f>FP!C1098</f>
        <v>Angyal J. TSE</v>
      </c>
      <c r="F388" s="504">
        <f>FP!N1098</f>
        <v>26</v>
      </c>
      <c r="G388" s="504">
        <f>FP!O1098</f>
        <v>0</v>
      </c>
    </row>
    <row r="389" spans="1:8" ht="18" customHeight="1" x14ac:dyDescent="0.3">
      <c r="A389" s="494">
        <f>FP!Q81</f>
        <v>377</v>
      </c>
      <c r="B389" s="504">
        <f>FP!P81</f>
        <v>26</v>
      </c>
      <c r="C389" s="502" t="str">
        <f>FP!A81</f>
        <v>900426</v>
      </c>
      <c r="D389" s="512" t="str">
        <f>FP!B81</f>
        <v>Bártfai Bence dr.</v>
      </c>
      <c r="E389" s="512" t="str">
        <f>FP!C81</f>
        <v>Kiskút TK</v>
      </c>
      <c r="F389" s="504">
        <f>FP!N81</f>
        <v>26</v>
      </c>
      <c r="G389" s="504">
        <f>FP!O81</f>
        <v>0</v>
      </c>
    </row>
    <row r="390" spans="1:8" ht="18" customHeight="1" x14ac:dyDescent="0.3">
      <c r="A390" s="494">
        <f>FP!Q1073</f>
        <v>377</v>
      </c>
      <c r="B390" s="504">
        <f>FP!P1073</f>
        <v>26</v>
      </c>
      <c r="C390" s="502" t="str">
        <f>FP!A1073</f>
        <v>8504080</v>
      </c>
      <c r="D390" s="512" t="str">
        <f>FP!B1073</f>
        <v>Pekli Marcell</v>
      </c>
      <c r="E390" s="512" t="str">
        <f>FP!C1073</f>
        <v>Vízügyi SC</v>
      </c>
      <c r="F390" s="504">
        <f>FP!N1073</f>
        <v>26</v>
      </c>
      <c r="G390" s="504">
        <f>FP!O1073</f>
        <v>0</v>
      </c>
      <c r="H390" s="215"/>
    </row>
    <row r="391" spans="1:8" ht="18" customHeight="1" x14ac:dyDescent="0.3">
      <c r="A391" s="494">
        <f>FP!Q148</f>
        <v>377</v>
      </c>
      <c r="B391" s="504">
        <f>FP!P148</f>
        <v>26</v>
      </c>
      <c r="C391" s="502" t="str">
        <f>FP!A148</f>
        <v>9907140</v>
      </c>
      <c r="D391" s="512" t="str">
        <f>FP!B148</f>
        <v>Bognár Gábor Béla</v>
      </c>
      <c r="E391" s="512" t="str">
        <f>FP!C148</f>
        <v>Liget TE</v>
      </c>
      <c r="F391" s="504">
        <f>FP!N148</f>
        <v>26</v>
      </c>
      <c r="G391" s="504">
        <f>FP!O148</f>
        <v>0</v>
      </c>
    </row>
    <row r="392" spans="1:8" ht="18" customHeight="1" x14ac:dyDescent="0.3">
      <c r="A392" s="494">
        <f>FP!Q502</f>
        <v>377</v>
      </c>
      <c r="B392" s="504">
        <f>FP!P502</f>
        <v>26</v>
      </c>
      <c r="C392" s="502" t="str">
        <f>FP!A502</f>
        <v>960723</v>
      </c>
      <c r="D392" s="512" t="str">
        <f>FP!B502</f>
        <v>Hegyi Balázs</v>
      </c>
      <c r="E392" s="512" t="str">
        <f>FP!C502</f>
        <v>Gödöllő</v>
      </c>
      <c r="F392" s="504">
        <f>FP!N502</f>
        <v>26</v>
      </c>
      <c r="G392" s="504">
        <f>FP!O502</f>
        <v>0</v>
      </c>
    </row>
    <row r="393" spans="1:8" ht="18" customHeight="1" x14ac:dyDescent="0.3">
      <c r="A393" s="494">
        <f>FP!Q1492</f>
        <v>377</v>
      </c>
      <c r="B393" s="504">
        <f>FP!P1492</f>
        <v>26</v>
      </c>
      <c r="C393" s="502" t="str">
        <f>FP!A1492</f>
        <v>810724</v>
      </c>
      <c r="D393" s="512" t="str">
        <f>FP!B1492</f>
        <v>Varga Gábor</v>
      </c>
      <c r="E393" s="512" t="str">
        <f>FP!C1492</f>
        <v>Pécsi El.</v>
      </c>
      <c r="F393" s="504">
        <f>FP!N1492</f>
        <v>26</v>
      </c>
      <c r="G393" s="504">
        <f>FP!O1492</f>
        <v>0</v>
      </c>
    </row>
    <row r="394" spans="1:8" ht="18" customHeight="1" x14ac:dyDescent="0.3">
      <c r="A394" s="494">
        <f>FP!Q315</f>
        <v>377</v>
      </c>
      <c r="B394" s="504">
        <f>FP!P315</f>
        <v>26</v>
      </c>
      <c r="C394" s="502" t="str">
        <f>FP!A315</f>
        <v>0903070</v>
      </c>
      <c r="D394" s="512" t="str">
        <f>FP!B315</f>
        <v>Elekes Lőrinc Mihály</v>
      </c>
      <c r="E394" s="512" t="str">
        <f>FP!C315</f>
        <v>PVTC</v>
      </c>
      <c r="F394" s="504">
        <f>FP!N315</f>
        <v>26</v>
      </c>
      <c r="G394" s="504">
        <f>FP!O315</f>
        <v>0</v>
      </c>
    </row>
    <row r="395" spans="1:8" ht="18" customHeight="1" x14ac:dyDescent="0.3">
      <c r="A395" s="494">
        <f>FP!Q1205</f>
        <v>377</v>
      </c>
      <c r="B395" s="504">
        <f>FP!P1205</f>
        <v>26</v>
      </c>
      <c r="C395" s="502" t="str">
        <f>FP!A1205</f>
        <v>780808</v>
      </c>
      <c r="D395" s="512" t="str">
        <f>FP!B1205</f>
        <v>Simon Zoltán</v>
      </c>
      <c r="E395" s="512" t="str">
        <f>FP!C1205</f>
        <v>BVSC</v>
      </c>
      <c r="F395" s="504">
        <f>FP!N1205</f>
        <v>26</v>
      </c>
      <c r="G395" s="504">
        <f>FP!O1205</f>
        <v>0</v>
      </c>
    </row>
    <row r="396" spans="1:8" ht="18" customHeight="1" x14ac:dyDescent="0.3">
      <c r="A396" s="494">
        <f>FP!Q876</f>
        <v>377</v>
      </c>
      <c r="B396" s="504">
        <f>FP!P876</f>
        <v>26</v>
      </c>
      <c r="C396" s="502" t="str">
        <f>FP!A876</f>
        <v>0103131</v>
      </c>
      <c r="D396" s="512" t="str">
        <f>FP!B876</f>
        <v>Mátés István</v>
      </c>
      <c r="E396" s="512" t="str">
        <f>FP!C876</f>
        <v>Gy.Lendül</v>
      </c>
      <c r="F396" s="504">
        <f>FP!N876</f>
        <v>26</v>
      </c>
      <c r="G396" s="504">
        <f>FP!O876</f>
        <v>0</v>
      </c>
      <c r="H396" s="215"/>
    </row>
    <row r="397" spans="1:8" ht="18" customHeight="1" x14ac:dyDescent="0.3">
      <c r="A397" s="494">
        <f>FP!Q1102</f>
        <v>377</v>
      </c>
      <c r="B397" s="504">
        <f>FP!P1102</f>
        <v>26</v>
      </c>
      <c r="C397" s="502" t="str">
        <f>FP!A1102</f>
        <v>0505311</v>
      </c>
      <c r="D397" s="512" t="str">
        <f>FP!B1102</f>
        <v>Piskarev Alexandr</v>
      </c>
      <c r="E397" s="512" t="str">
        <f>FP!C1102</f>
        <v>külf.</v>
      </c>
      <c r="F397" s="504">
        <f>FP!N1102</f>
        <v>26</v>
      </c>
      <c r="G397" s="504">
        <f>FP!O1102</f>
        <v>0</v>
      </c>
    </row>
    <row r="398" spans="1:8" ht="18" customHeight="1" x14ac:dyDescent="0.3">
      <c r="A398" s="494">
        <f>FP!Q462</f>
        <v>397</v>
      </c>
      <c r="B398" s="504">
        <f>FP!P462</f>
        <v>25</v>
      </c>
      <c r="C398" s="502" t="str">
        <f>FP!A462</f>
        <v>790305</v>
      </c>
      <c r="D398" s="512" t="str">
        <f>FP!B462</f>
        <v>Gyugyucz István Péter</v>
      </c>
      <c r="E398" s="512" t="str">
        <f>FP!C462</f>
        <v>FC Hatvan</v>
      </c>
      <c r="F398" s="504">
        <f>FP!N462</f>
        <v>25</v>
      </c>
      <c r="G398" s="504">
        <f>FP!O462</f>
        <v>0</v>
      </c>
    </row>
    <row r="399" spans="1:8" ht="18" customHeight="1" x14ac:dyDescent="0.3">
      <c r="A399" s="494">
        <f>FP!Q322</f>
        <v>397</v>
      </c>
      <c r="B399" s="504">
        <f>FP!P322</f>
        <v>25</v>
      </c>
      <c r="C399" s="502" t="str">
        <f>FP!A322</f>
        <v>830114</v>
      </c>
      <c r="D399" s="512" t="str">
        <f>FP!B322</f>
        <v>Erdei András</v>
      </c>
      <c r="E399" s="512" t="str">
        <f>FP!C322</f>
        <v>PG Tenisz</v>
      </c>
      <c r="F399" s="504">
        <f>FP!N322</f>
        <v>25</v>
      </c>
      <c r="G399" s="504">
        <f>FP!O322</f>
        <v>0</v>
      </c>
    </row>
    <row r="400" spans="1:8" ht="18" customHeight="1" x14ac:dyDescent="0.3">
      <c r="A400" s="494">
        <f>FP!Q580</f>
        <v>397</v>
      </c>
      <c r="B400" s="504">
        <f>FP!P580</f>
        <v>25</v>
      </c>
      <c r="C400" s="502" t="str">
        <f>FP!A580</f>
        <v>750401</v>
      </c>
      <c r="D400" s="512" t="str">
        <f>FP!B580</f>
        <v>Jancsovics Sándor</v>
      </c>
      <c r="E400" s="512" t="str">
        <f>FP!C580</f>
        <v>Kiskőrös</v>
      </c>
      <c r="F400" s="504">
        <f>FP!N580</f>
        <v>25</v>
      </c>
      <c r="G400" s="504">
        <f>FP!O580</f>
        <v>0</v>
      </c>
    </row>
    <row r="401" spans="1:8" ht="18" customHeight="1" x14ac:dyDescent="0.3">
      <c r="A401" s="494">
        <f>FP!Q444</f>
        <v>397</v>
      </c>
      <c r="B401" s="504">
        <f>FP!P444</f>
        <v>25</v>
      </c>
      <c r="C401" s="502" t="str">
        <f>FP!A444</f>
        <v>850624</v>
      </c>
      <c r="D401" s="512" t="str">
        <f>FP!B444</f>
        <v>Gulyás Roland</v>
      </c>
      <c r="E401" s="512" t="str">
        <f>FP!C444</f>
        <v>ZTE</v>
      </c>
      <c r="F401" s="504">
        <f>FP!N444</f>
        <v>25</v>
      </c>
      <c r="G401" s="504">
        <f>FP!O444</f>
        <v>0</v>
      </c>
    </row>
    <row r="402" spans="1:8" ht="18" customHeight="1" x14ac:dyDescent="0.3">
      <c r="A402" s="494">
        <f>FP!Q1234</f>
        <v>397</v>
      </c>
      <c r="B402" s="504">
        <f>FP!P1234</f>
        <v>25</v>
      </c>
      <c r="C402" s="502" t="str">
        <f>FP!A1234</f>
        <v>9704241</v>
      </c>
      <c r="D402" s="512" t="str">
        <f>FP!B1234</f>
        <v>Sugár Tamás</v>
      </c>
      <c r="E402" s="512" t="str">
        <f>FP!C1234</f>
        <v>Savaria TC</v>
      </c>
      <c r="F402" s="504">
        <f>FP!N1234</f>
        <v>25</v>
      </c>
      <c r="G402" s="504">
        <f>FP!O1234</f>
        <v>0</v>
      </c>
    </row>
    <row r="403" spans="1:8" ht="18" customHeight="1" x14ac:dyDescent="0.3">
      <c r="A403" s="494">
        <f>FP!Q209</f>
        <v>397</v>
      </c>
      <c r="B403" s="504">
        <f>FP!P209</f>
        <v>25</v>
      </c>
      <c r="C403" s="502" t="str">
        <f>FP!A209</f>
        <v>980106</v>
      </c>
      <c r="D403" s="512" t="str">
        <f>FP!B209</f>
        <v>Cseh Márk</v>
      </c>
      <c r="E403" s="512" t="str">
        <f>FP!C209</f>
        <v>MEAFC</v>
      </c>
      <c r="F403" s="504">
        <f>FP!N209</f>
        <v>25</v>
      </c>
      <c r="G403" s="504">
        <f>FP!O209</f>
        <v>0</v>
      </c>
      <c r="H403" s="215"/>
    </row>
    <row r="404" spans="1:8" ht="18" customHeight="1" x14ac:dyDescent="0.3">
      <c r="A404" s="494">
        <f>FP!Q501</f>
        <v>397</v>
      </c>
      <c r="B404" s="504">
        <f>FP!P501</f>
        <v>25</v>
      </c>
      <c r="C404" s="502" t="str">
        <f>FP!A501</f>
        <v>771217</v>
      </c>
      <c r="D404" s="512" t="str">
        <f>FP!B501</f>
        <v>Hegyi Attila</v>
      </c>
      <c r="E404" s="512" t="str">
        <f>FP!C501</f>
        <v>Teniszport</v>
      </c>
      <c r="F404" s="504">
        <f>FP!N501</f>
        <v>25</v>
      </c>
      <c r="G404" s="504">
        <f>FP!O501</f>
        <v>0</v>
      </c>
    </row>
    <row r="405" spans="1:8" ht="18" customHeight="1" x14ac:dyDescent="0.3">
      <c r="A405" s="494">
        <f>FP!Q372</f>
        <v>397</v>
      </c>
      <c r="B405" s="504">
        <f>FP!P372</f>
        <v>25</v>
      </c>
      <c r="C405" s="502" t="str">
        <f>FP!A372</f>
        <v>701025</v>
      </c>
      <c r="D405" s="512" t="str">
        <f>FP!B372</f>
        <v>Földesi Tamás</v>
      </c>
      <c r="E405" s="512" t="str">
        <f>FP!C372</f>
        <v>MEAFC</v>
      </c>
      <c r="F405" s="504">
        <f>FP!N372</f>
        <v>25</v>
      </c>
      <c r="G405" s="504">
        <f>FP!O372</f>
        <v>0</v>
      </c>
    </row>
    <row r="406" spans="1:8" ht="18" customHeight="1" x14ac:dyDescent="0.3">
      <c r="A406" s="494">
        <f>FP!Q1250</f>
        <v>397</v>
      </c>
      <c r="B406" s="504">
        <f>FP!P1250</f>
        <v>25</v>
      </c>
      <c r="C406" s="502" t="str">
        <f>FP!A1250</f>
        <v>641108</v>
      </c>
      <c r="D406" s="512" t="str">
        <f>FP!B1250</f>
        <v xml:space="preserve">Szabó Ferenc  </v>
      </c>
      <c r="E406" s="512" t="str">
        <f>FP!C1250</f>
        <v>Építők TK</v>
      </c>
      <c r="F406" s="504">
        <f>FP!N1250</f>
        <v>25</v>
      </c>
      <c r="G406" s="504">
        <f>FP!O1250</f>
        <v>0</v>
      </c>
    </row>
    <row r="407" spans="1:8" ht="18" customHeight="1" x14ac:dyDescent="0.3">
      <c r="A407" s="494">
        <f>FP!Q133</f>
        <v>397</v>
      </c>
      <c r="B407" s="504">
        <f>FP!P133</f>
        <v>25</v>
      </c>
      <c r="C407" s="502" t="str">
        <f>FP!A133</f>
        <v>951223</v>
      </c>
      <c r="D407" s="512" t="str">
        <f>FP!B133</f>
        <v>Bíró Andrej Dr.</v>
      </c>
      <c r="E407" s="512" t="str">
        <f>FP!C133</f>
        <v>Budaörs SC</v>
      </c>
      <c r="F407" s="504">
        <f>FP!N133</f>
        <v>25</v>
      </c>
      <c r="G407" s="504">
        <f>FP!O133</f>
        <v>0</v>
      </c>
    </row>
    <row r="408" spans="1:8" ht="18" customHeight="1" x14ac:dyDescent="0.3">
      <c r="A408" s="494">
        <f>FP!Q1055</f>
        <v>397</v>
      </c>
      <c r="B408" s="504">
        <f>FP!P1055</f>
        <v>25</v>
      </c>
      <c r="C408" s="502" t="str">
        <f>FP!A1055</f>
        <v>661226</v>
      </c>
      <c r="D408" s="512" t="str">
        <f>FP!B1055</f>
        <v>Papp Zsombor Attila</v>
      </c>
      <c r="E408" s="512" t="str">
        <f>FP!C1055</f>
        <v>Monor SE</v>
      </c>
      <c r="F408" s="504">
        <f>FP!N1055</f>
        <v>25</v>
      </c>
      <c r="G408" s="504">
        <f>FP!O1055</f>
        <v>0</v>
      </c>
    </row>
    <row r="409" spans="1:8" ht="18" customHeight="1" x14ac:dyDescent="0.3">
      <c r="A409" s="494">
        <f>FP!Q172</f>
        <v>397</v>
      </c>
      <c r="B409" s="504">
        <f>FP!P172</f>
        <v>25</v>
      </c>
      <c r="C409" s="502" t="str">
        <f>FP!A172</f>
        <v>851004</v>
      </c>
      <c r="D409" s="512" t="str">
        <f>FP!B172</f>
        <v>Both József</v>
      </c>
      <c r="E409" s="512" t="str">
        <f>FP!C172</f>
        <v>Kapos TC</v>
      </c>
      <c r="F409" s="504">
        <f>FP!N172</f>
        <v>25</v>
      </c>
      <c r="G409" s="504">
        <f>FP!O172</f>
        <v>0</v>
      </c>
    </row>
    <row r="410" spans="1:8" ht="18" customHeight="1" x14ac:dyDescent="0.3">
      <c r="A410" s="494">
        <f>FP!Q763</f>
        <v>409</v>
      </c>
      <c r="B410" s="504">
        <f>FP!P763</f>
        <v>24</v>
      </c>
      <c r="C410" s="502" t="str">
        <f>FP!A763</f>
        <v>080410</v>
      </c>
      <c r="D410" s="512" t="str">
        <f>FP!B763</f>
        <v>Kövesligeti Lénárd</v>
      </c>
      <c r="E410" s="512" t="str">
        <f>FP!C763</f>
        <v>Pasarét TK</v>
      </c>
      <c r="F410" s="504">
        <f>FP!N763</f>
        <v>24</v>
      </c>
      <c r="G410" s="504">
        <f>FP!O763</f>
        <v>0</v>
      </c>
    </row>
    <row r="411" spans="1:8" ht="18" customHeight="1" x14ac:dyDescent="0.3">
      <c r="A411" s="494">
        <f>FP!Q298</f>
        <v>409</v>
      </c>
      <c r="B411" s="504">
        <f>FP!P298</f>
        <v>24</v>
      </c>
      <c r="C411" s="502" t="str">
        <f>FP!A298</f>
        <v>0706260</v>
      </c>
      <c r="D411" s="512" t="str">
        <f>FP!B298</f>
        <v>Draskovits Dénes</v>
      </c>
      <c r="E411" s="512" t="str">
        <f>FP!C298</f>
        <v>Gellért SE</v>
      </c>
      <c r="F411" s="504">
        <f>FP!N298</f>
        <v>24</v>
      </c>
      <c r="G411" s="504">
        <f>FP!O298</f>
        <v>0</v>
      </c>
    </row>
    <row r="412" spans="1:8" ht="18" customHeight="1" x14ac:dyDescent="0.3">
      <c r="A412" s="494">
        <f>FP!Q1526</f>
        <v>409</v>
      </c>
      <c r="B412" s="504">
        <f>FP!P1526</f>
        <v>24</v>
      </c>
      <c r="C412" s="502" t="str">
        <f>FP!A1526</f>
        <v>770416</v>
      </c>
      <c r="D412" s="512" t="str">
        <f>FP!B1526</f>
        <v>Végh Krisztián</v>
      </c>
      <c r="E412" s="512" t="str">
        <f>FP!C1526</f>
        <v>DMTK</v>
      </c>
      <c r="F412" s="504">
        <f>FP!N1526</f>
        <v>24</v>
      </c>
      <c r="G412" s="504">
        <f>FP!O1526</f>
        <v>0</v>
      </c>
    </row>
    <row r="413" spans="1:8" ht="18" customHeight="1" x14ac:dyDescent="0.3">
      <c r="A413" s="494">
        <f>FP!Q414</f>
        <v>409</v>
      </c>
      <c r="B413" s="504">
        <f>FP!P414</f>
        <v>24</v>
      </c>
      <c r="C413" s="502" t="str">
        <f>FP!A414</f>
        <v>870310</v>
      </c>
      <c r="D413" s="512" t="str">
        <f>FP!B414</f>
        <v>Gergely István Dániel</v>
      </c>
      <c r="E413" s="512" t="str">
        <f>FP!C414</f>
        <v>Szarvas TC</v>
      </c>
      <c r="F413" s="504">
        <f>FP!N414</f>
        <v>24</v>
      </c>
      <c r="G413" s="504">
        <f>FP!O414</f>
        <v>0</v>
      </c>
    </row>
    <row r="414" spans="1:8" ht="18" customHeight="1" x14ac:dyDescent="0.3">
      <c r="A414" s="494">
        <f>FP!Q292</f>
        <v>409</v>
      </c>
      <c r="B414" s="504">
        <f>FP!P292</f>
        <v>24</v>
      </c>
      <c r="C414" s="502" t="str">
        <f>FP!A292</f>
        <v>871021</v>
      </c>
      <c r="D414" s="512" t="str">
        <f>FP!B292</f>
        <v>Dorogi Csaba</v>
      </c>
      <c r="E414" s="512" t="str">
        <f>FP!C292</f>
        <v>Ball City SE</v>
      </c>
      <c r="F414" s="504">
        <f>FP!N292</f>
        <v>24</v>
      </c>
      <c r="G414" s="504">
        <f>FP!O292</f>
        <v>0</v>
      </c>
    </row>
    <row r="415" spans="1:8" ht="18" customHeight="1" x14ac:dyDescent="0.3">
      <c r="A415" s="494">
        <f>FP!Q296</f>
        <v>409</v>
      </c>
      <c r="B415" s="504">
        <f>FP!P296</f>
        <v>24</v>
      </c>
      <c r="C415" s="502" t="str">
        <f>FP!A296</f>
        <v>910814</v>
      </c>
      <c r="D415" s="512" t="str">
        <f>FP!B296</f>
        <v>Dragon Dániel</v>
      </c>
      <c r="E415" s="512" t="str">
        <f>FP!C296</f>
        <v>KVTK</v>
      </c>
      <c r="F415" s="504">
        <f>FP!N296</f>
        <v>24</v>
      </c>
      <c r="G415" s="504">
        <f>FP!O296</f>
        <v>0</v>
      </c>
    </row>
    <row r="416" spans="1:8" ht="18" customHeight="1" x14ac:dyDescent="0.3">
      <c r="A416" s="494">
        <f>FP!Q745</f>
        <v>409</v>
      </c>
      <c r="B416" s="504">
        <f>FP!P745</f>
        <v>24</v>
      </c>
      <c r="C416" s="502" t="str">
        <f>FP!A745</f>
        <v>840608</v>
      </c>
      <c r="D416" s="512" t="str">
        <f>FP!B745</f>
        <v>Kovács Gergely Zoltán</v>
      </c>
      <c r="E416" s="512" t="str">
        <f>FP!C745</f>
        <v>BFSE</v>
      </c>
      <c r="F416" s="504">
        <f>FP!N745</f>
        <v>24</v>
      </c>
      <c r="G416" s="504">
        <f>FP!O745</f>
        <v>0</v>
      </c>
    </row>
    <row r="417" spans="1:8" ht="18" customHeight="1" x14ac:dyDescent="0.3">
      <c r="A417" s="494">
        <f>FP!Q926</f>
        <v>409</v>
      </c>
      <c r="B417" s="504">
        <f>FP!P926</f>
        <v>24</v>
      </c>
      <c r="C417" s="502" t="str">
        <f>FP!A926</f>
        <v>741203</v>
      </c>
      <c r="D417" s="512" t="str">
        <f>FP!B926</f>
        <v>Molnár Csaba</v>
      </c>
      <c r="E417" s="512" t="str">
        <f>FP!C926</f>
        <v>Bregyó TSE</v>
      </c>
      <c r="F417" s="504">
        <f>FP!N926</f>
        <v>24</v>
      </c>
      <c r="G417" s="504">
        <f>FP!O926</f>
        <v>0</v>
      </c>
    </row>
    <row r="418" spans="1:8" ht="18" customHeight="1" x14ac:dyDescent="0.3">
      <c r="A418" s="494">
        <f>FP!Q1435</f>
        <v>409</v>
      </c>
      <c r="B418" s="504">
        <f>FP!P1435</f>
        <v>24</v>
      </c>
      <c r="C418" s="502" t="str">
        <f>FP!A1435</f>
        <v>960818</v>
      </c>
      <c r="D418" s="512" t="str">
        <f>FP!B1435</f>
        <v>Tóth József</v>
      </c>
      <c r="E418" s="512" t="str">
        <f>FP!C1435</f>
        <v>Sólyomszem</v>
      </c>
      <c r="F418" s="504">
        <f>FP!N1435</f>
        <v>24</v>
      </c>
      <c r="G418" s="504">
        <f>FP!O1435</f>
        <v>0</v>
      </c>
    </row>
    <row r="419" spans="1:8" ht="18" customHeight="1" x14ac:dyDescent="0.3">
      <c r="A419" s="494">
        <f>FP!Q1096</f>
        <v>409</v>
      </c>
      <c r="B419" s="504">
        <f>FP!P1096</f>
        <v>24</v>
      </c>
      <c r="C419" s="502" t="str">
        <f>FP!A1096</f>
        <v>660809</v>
      </c>
      <c r="D419" s="512" t="str">
        <f>FP!B1096</f>
        <v>Pintér Jenő</v>
      </c>
      <c r="E419" s="512" t="str">
        <f>FP!C1096</f>
        <v>Ball City SE</v>
      </c>
      <c r="F419" s="504">
        <f>FP!N1096</f>
        <v>24</v>
      </c>
      <c r="G419" s="504">
        <f>FP!O1096</f>
        <v>0</v>
      </c>
    </row>
    <row r="420" spans="1:8" ht="18" customHeight="1" x14ac:dyDescent="0.3">
      <c r="A420" s="494">
        <f>FP!Q1410</f>
        <v>409</v>
      </c>
      <c r="B420" s="504">
        <f>FP!P1410</f>
        <v>24</v>
      </c>
      <c r="C420" s="502" t="str">
        <f>FP!A1410</f>
        <v>090924</v>
      </c>
      <c r="D420" s="512" t="str">
        <f>FP!B1410</f>
        <v>Török Ábel</v>
      </c>
      <c r="E420" s="512" t="str">
        <f>FP!C1410</f>
        <v>BSC</v>
      </c>
      <c r="F420" s="504">
        <f>FP!N1410</f>
        <v>24</v>
      </c>
      <c r="G420" s="504">
        <f>FP!O1410</f>
        <v>0</v>
      </c>
      <c r="H420" s="215"/>
    </row>
    <row r="421" spans="1:8" ht="18" customHeight="1" x14ac:dyDescent="0.3">
      <c r="A421" s="494">
        <f>FP!Q348</f>
        <v>409</v>
      </c>
      <c r="B421" s="504">
        <f>FP!P348</f>
        <v>24</v>
      </c>
      <c r="C421" s="502" t="str">
        <f>FP!A348</f>
        <v>910311</v>
      </c>
      <c r="D421" s="512" t="str">
        <f>FP!B348</f>
        <v>Fazekas Dániel dr.</v>
      </c>
      <c r="E421" s="512" t="str">
        <f>FP!C348</f>
        <v>Fgyarmat</v>
      </c>
      <c r="F421" s="504">
        <f>FP!N348</f>
        <v>24</v>
      </c>
      <c r="G421" s="504">
        <f>FP!O348</f>
        <v>0</v>
      </c>
    </row>
    <row r="422" spans="1:8" ht="18" customHeight="1" x14ac:dyDescent="0.3">
      <c r="A422" s="494">
        <f>FP!Q1181</f>
        <v>409</v>
      </c>
      <c r="B422" s="504">
        <f>FP!P1181</f>
        <v>24</v>
      </c>
      <c r="C422" s="502" t="str">
        <f>FP!A1181</f>
        <v>040814</v>
      </c>
      <c r="D422" s="512" t="str">
        <f>FP!B1181</f>
        <v>Schmidt Dániel Lajos</v>
      </c>
      <c r="E422" s="512" t="str">
        <f>FP!C1181</f>
        <v>Bólyi SE</v>
      </c>
      <c r="F422" s="504">
        <f>FP!N1181</f>
        <v>24</v>
      </c>
      <c r="G422" s="504">
        <f>FP!O1181</f>
        <v>0</v>
      </c>
    </row>
    <row r="423" spans="1:8" ht="18" customHeight="1" x14ac:dyDescent="0.3">
      <c r="A423" s="494">
        <f>FP!Q130</f>
        <v>409</v>
      </c>
      <c r="B423" s="504">
        <f>FP!P130</f>
        <v>24</v>
      </c>
      <c r="C423" s="502" t="str">
        <f>FP!A130</f>
        <v>850326</v>
      </c>
      <c r="D423" s="512" t="str">
        <f>FP!B130</f>
        <v>Bíró Ádám</v>
      </c>
      <c r="E423" s="512" t="str">
        <f>FP!C130</f>
        <v>Ász Veszprém</v>
      </c>
      <c r="F423" s="504">
        <f>FP!N130</f>
        <v>24</v>
      </c>
      <c r="G423" s="504">
        <f>FP!O130</f>
        <v>0</v>
      </c>
    </row>
    <row r="424" spans="1:8" ht="18" customHeight="1" x14ac:dyDescent="0.3">
      <c r="A424" s="494">
        <f>FP!Q474</f>
        <v>409</v>
      </c>
      <c r="B424" s="504">
        <f>FP!P474</f>
        <v>24</v>
      </c>
      <c r="C424" s="502" t="str">
        <f>FP!A474</f>
        <v>670219</v>
      </c>
      <c r="D424" s="512" t="str">
        <f>FP!B474</f>
        <v>Hajós Attila</v>
      </c>
      <c r="E424" s="512" t="str">
        <f>FP!C474</f>
        <v>M.Telekom</v>
      </c>
      <c r="F424" s="504">
        <f>FP!N474</f>
        <v>24</v>
      </c>
      <c r="G424" s="504">
        <f>FP!O474</f>
        <v>0</v>
      </c>
    </row>
    <row r="425" spans="1:8" ht="18" customHeight="1" x14ac:dyDescent="0.3">
      <c r="A425" s="494">
        <f>FP!Q511</f>
        <v>409</v>
      </c>
      <c r="B425" s="504">
        <f>FP!P511</f>
        <v>24</v>
      </c>
      <c r="C425" s="502" t="str">
        <f>FP!A511</f>
        <v>820207</v>
      </c>
      <c r="D425" s="512" t="str">
        <f>FP!B511</f>
        <v>Herczeg Attila dr.</v>
      </c>
      <c r="E425" s="512" t="str">
        <f>FP!C511</f>
        <v>B.almádi</v>
      </c>
      <c r="F425" s="504">
        <f>FP!N511</f>
        <v>24</v>
      </c>
      <c r="G425" s="504">
        <f>FP!O511</f>
        <v>0</v>
      </c>
    </row>
    <row r="426" spans="1:8" ht="18" customHeight="1" x14ac:dyDescent="0.3">
      <c r="A426" s="494">
        <f>FP!Q1192</f>
        <v>409</v>
      </c>
      <c r="B426" s="504">
        <f>FP!P1192</f>
        <v>24</v>
      </c>
      <c r="C426" s="502" t="str">
        <f>FP!A1192</f>
        <v>9612250</v>
      </c>
      <c r="D426" s="512" t="str">
        <f>FP!B1192</f>
        <v>Serák Gábor</v>
      </c>
      <c r="E426" s="512" t="str">
        <f>FP!C1192</f>
        <v>Kiskút TK</v>
      </c>
      <c r="F426" s="504">
        <f>FP!N1192</f>
        <v>24</v>
      </c>
      <c r="G426" s="504">
        <f>FP!O1192</f>
        <v>0</v>
      </c>
    </row>
    <row r="427" spans="1:8" ht="18" customHeight="1" x14ac:dyDescent="0.3">
      <c r="A427" s="494">
        <f>FP!Q523</f>
        <v>409</v>
      </c>
      <c r="B427" s="504">
        <f>FP!P523</f>
        <v>24</v>
      </c>
      <c r="C427" s="502" t="str">
        <f>FP!A523</f>
        <v>960919</v>
      </c>
      <c r="D427" s="512" t="str">
        <f>FP!B523</f>
        <v>Hochleitner Dominik</v>
      </c>
      <c r="E427" s="512" t="str">
        <f>FP!C523</f>
        <v>Gy.Elektr.</v>
      </c>
      <c r="F427" s="504">
        <f>FP!N523</f>
        <v>24</v>
      </c>
      <c r="G427" s="504">
        <f>FP!O523</f>
        <v>0</v>
      </c>
    </row>
    <row r="428" spans="1:8" ht="18" customHeight="1" x14ac:dyDescent="0.3">
      <c r="A428" s="494">
        <f>FP!Q676</f>
        <v>409</v>
      </c>
      <c r="B428" s="504">
        <f>FP!P676</f>
        <v>24</v>
      </c>
      <c r="C428" s="502" t="str">
        <f>FP!A676</f>
        <v>100702</v>
      </c>
      <c r="D428" s="512" t="str">
        <f>FP!B676</f>
        <v>Kiss Kevin</v>
      </c>
      <c r="E428" s="512" t="str">
        <f>FP!C676</f>
        <v>Tszk Gyula</v>
      </c>
      <c r="F428" s="504">
        <f>FP!N676</f>
        <v>24</v>
      </c>
      <c r="G428" s="504">
        <f>FP!O676</f>
        <v>0</v>
      </c>
    </row>
    <row r="429" spans="1:8" ht="18" customHeight="1" x14ac:dyDescent="0.3">
      <c r="A429" s="494">
        <f>FP!Q595</f>
        <v>409</v>
      </c>
      <c r="B429" s="504">
        <f>FP!P595</f>
        <v>24</v>
      </c>
      <c r="C429" s="502" t="str">
        <f>FP!A595</f>
        <v>990905</v>
      </c>
      <c r="D429" s="512" t="str">
        <f>FP!B595</f>
        <v>Juhász Alex Richárd</v>
      </c>
      <c r="E429" s="512" t="str">
        <f>FP!C595</f>
        <v>AMC</v>
      </c>
      <c r="F429" s="504">
        <f>FP!N595</f>
        <v>24</v>
      </c>
      <c r="G429" s="504">
        <f>FP!O595</f>
        <v>0</v>
      </c>
    </row>
    <row r="430" spans="1:8" ht="18" customHeight="1" x14ac:dyDescent="0.3">
      <c r="A430" s="494">
        <f>FP!Q563</f>
        <v>429</v>
      </c>
      <c r="B430" s="504">
        <f>FP!P563</f>
        <v>23</v>
      </c>
      <c r="C430" s="502" t="str">
        <f>FP!A563</f>
        <v>811009</v>
      </c>
      <c r="D430" s="512" t="str">
        <f>FP!B563</f>
        <v>Hrubecs Péter</v>
      </c>
      <c r="E430" s="512" t="str">
        <f>FP!C563</f>
        <v>B.gyarmat</v>
      </c>
      <c r="F430" s="504">
        <f>FP!N563</f>
        <v>23</v>
      </c>
      <c r="G430" s="504">
        <f>FP!O563</f>
        <v>0</v>
      </c>
    </row>
    <row r="431" spans="1:8" ht="18" customHeight="1" x14ac:dyDescent="0.3">
      <c r="A431" s="494">
        <f>FP!Q693</f>
        <v>429</v>
      </c>
      <c r="B431" s="504">
        <f>FP!P693</f>
        <v>23</v>
      </c>
      <c r="C431" s="502" t="str">
        <f>FP!A693</f>
        <v>8507060</v>
      </c>
      <c r="D431" s="512" t="str">
        <f>FP!B693</f>
        <v>Koch Róbert</v>
      </c>
      <c r="E431" s="512" t="str">
        <f>FP!C693</f>
        <v>Pápai TC</v>
      </c>
      <c r="F431" s="504">
        <f>FP!N693</f>
        <v>23</v>
      </c>
      <c r="G431" s="504">
        <f>FP!O693</f>
        <v>0</v>
      </c>
    </row>
    <row r="432" spans="1:8" ht="18" customHeight="1" x14ac:dyDescent="0.3">
      <c r="A432" s="494">
        <f>FP!Q1570</f>
        <v>429</v>
      </c>
      <c r="B432" s="504">
        <f>FP!P1570</f>
        <v>23</v>
      </c>
      <c r="C432" s="502" t="str">
        <f>FP!A1570</f>
        <v>930601</v>
      </c>
      <c r="D432" s="512" t="str">
        <f>FP!B1570</f>
        <v>Zádor Ákos</v>
      </c>
      <c r="E432" s="512" t="str">
        <f>FP!C1570</f>
        <v>Vízügyi SC</v>
      </c>
      <c r="F432" s="504">
        <f>FP!N1570</f>
        <v>23</v>
      </c>
      <c r="G432" s="504">
        <f>FP!O1570</f>
        <v>0</v>
      </c>
    </row>
    <row r="433" spans="1:7" ht="18" customHeight="1" x14ac:dyDescent="0.3">
      <c r="A433" s="494">
        <f>FP!Q1424</f>
        <v>429</v>
      </c>
      <c r="B433" s="504">
        <f>FP!P1424</f>
        <v>23</v>
      </c>
      <c r="C433" s="502" t="str">
        <f>FP!A1424</f>
        <v>7604061</v>
      </c>
      <c r="D433" s="512" t="str">
        <f>FP!B1424</f>
        <v>Tóth Balázs Mihály</v>
      </c>
      <c r="E433" s="512" t="str">
        <f>FP!C1424</f>
        <v>MozGo SE</v>
      </c>
      <c r="F433" s="504">
        <f>FP!N1424</f>
        <v>23</v>
      </c>
      <c r="G433" s="504">
        <f>FP!O1424</f>
        <v>0</v>
      </c>
    </row>
    <row r="434" spans="1:7" ht="18" customHeight="1" x14ac:dyDescent="0.3">
      <c r="A434" s="494">
        <f>FP!Q320</f>
        <v>429</v>
      </c>
      <c r="B434" s="504">
        <f>FP!P320</f>
        <v>23</v>
      </c>
      <c r="C434" s="502" t="str">
        <f>FP!A320</f>
        <v>8202050</v>
      </c>
      <c r="D434" s="512" t="str">
        <f>FP!B320</f>
        <v>Eöri Márk</v>
      </c>
      <c r="E434" s="512" t="str">
        <f>FP!C320</f>
        <v>Építők TK</v>
      </c>
      <c r="F434" s="504">
        <f>FP!N320</f>
        <v>23</v>
      </c>
      <c r="G434" s="504">
        <f>FP!O320</f>
        <v>0</v>
      </c>
    </row>
    <row r="435" spans="1:7" ht="18" customHeight="1" x14ac:dyDescent="0.3">
      <c r="A435" s="494">
        <f>FP!Q1322</f>
        <v>429</v>
      </c>
      <c r="B435" s="504">
        <f>FP!P1322</f>
        <v>23</v>
      </c>
      <c r="C435" s="502" t="str">
        <f>FP!A1322</f>
        <v>070218</v>
      </c>
      <c r="D435" s="512" t="str">
        <f>FP!B1322</f>
        <v>Szikora Mihály</v>
      </c>
      <c r="E435" s="512" t="str">
        <f>FP!C1322</f>
        <v>Vasas SC</v>
      </c>
      <c r="F435" s="504">
        <f>FP!N1322</f>
        <v>23</v>
      </c>
      <c r="G435" s="504">
        <f>FP!O1322</f>
        <v>0</v>
      </c>
    </row>
    <row r="436" spans="1:7" ht="18" customHeight="1" x14ac:dyDescent="0.3">
      <c r="A436" s="494">
        <f>FP!Q1357</f>
        <v>429</v>
      </c>
      <c r="B436" s="504">
        <f>FP!P1357</f>
        <v>23</v>
      </c>
      <c r="C436" s="502" t="str">
        <f>FP!A1357</f>
        <v>8311240</v>
      </c>
      <c r="D436" s="512" t="str">
        <f>FP!B1357</f>
        <v>Tabányi Ádám dr.</v>
      </c>
      <c r="E436" s="512" t="str">
        <f>FP!C1357</f>
        <v>Pannon SC</v>
      </c>
      <c r="F436" s="504">
        <f>FP!N1357</f>
        <v>23</v>
      </c>
      <c r="G436" s="504">
        <f>FP!O1357</f>
        <v>0</v>
      </c>
    </row>
    <row r="437" spans="1:7" ht="18" customHeight="1" x14ac:dyDescent="0.3">
      <c r="A437" s="494">
        <f>FP!Q1138</f>
        <v>429</v>
      </c>
      <c r="B437" s="504">
        <f>FP!P1138</f>
        <v>23</v>
      </c>
      <c r="C437" s="502" t="str">
        <f>FP!A1138</f>
        <v>750110</v>
      </c>
      <c r="D437" s="512" t="str">
        <f>FP!B1138</f>
        <v>Rekedt-Nagy Zoltán Attila</v>
      </c>
      <c r="E437" s="512" t="str">
        <f>FP!C1138</f>
        <v>KVTK</v>
      </c>
      <c r="F437" s="504">
        <f>FP!N1138</f>
        <v>23</v>
      </c>
      <c r="G437" s="504">
        <f>FP!O1138</f>
        <v>0</v>
      </c>
    </row>
    <row r="438" spans="1:7" ht="18" customHeight="1" x14ac:dyDescent="0.3">
      <c r="A438" s="494">
        <f>FP!Q943</f>
        <v>429</v>
      </c>
      <c r="B438" s="504">
        <f>FP!P943</f>
        <v>23</v>
      </c>
      <c r="C438" s="502" t="str">
        <f>FP!A943</f>
        <v>750327</v>
      </c>
      <c r="D438" s="512" t="str">
        <f>FP!B943</f>
        <v>Molnár Zoltán</v>
      </c>
      <c r="E438" s="512" t="str">
        <f>FP!C943</f>
        <v>Kiskút TK</v>
      </c>
      <c r="F438" s="504">
        <f>FP!N943</f>
        <v>23</v>
      </c>
      <c r="G438" s="504">
        <f>FP!O943</f>
        <v>0</v>
      </c>
    </row>
    <row r="439" spans="1:7" ht="18" customHeight="1" x14ac:dyDescent="0.3">
      <c r="A439" s="494">
        <f>FP!Q677</f>
        <v>429</v>
      </c>
      <c r="B439" s="504">
        <f>FP!P677</f>
        <v>23</v>
      </c>
      <c r="C439" s="502" t="str">
        <f>FP!A677</f>
        <v>780916</v>
      </c>
      <c r="D439" s="512" t="str">
        <f>FP!B677</f>
        <v>Kiss Konrád</v>
      </c>
      <c r="E439" s="512" t="str">
        <f>FP!C677</f>
        <v>Pápai TC</v>
      </c>
      <c r="F439" s="504">
        <f>FP!N677</f>
        <v>23</v>
      </c>
      <c r="G439" s="504">
        <f>FP!O677</f>
        <v>0</v>
      </c>
    </row>
    <row r="440" spans="1:7" ht="18" customHeight="1" x14ac:dyDescent="0.3">
      <c r="A440" s="494">
        <f>FP!Q475</f>
        <v>429</v>
      </c>
      <c r="B440" s="504">
        <f>FP!P475</f>
        <v>23</v>
      </c>
      <c r="C440" s="502" t="str">
        <f>FP!A475</f>
        <v>011005</v>
      </c>
      <c r="D440" s="512" t="str">
        <f>FP!B475</f>
        <v>Halápi Ákos</v>
      </c>
      <c r="E440" s="512" t="str">
        <f>FP!C475</f>
        <v>Sólyomszem</v>
      </c>
      <c r="F440" s="504">
        <f>FP!N475</f>
        <v>23</v>
      </c>
      <c r="G440" s="504">
        <f>FP!O475</f>
        <v>0</v>
      </c>
    </row>
    <row r="441" spans="1:7" ht="18" customHeight="1" x14ac:dyDescent="0.3">
      <c r="A441" s="494">
        <f>FP!Q22</f>
        <v>429</v>
      </c>
      <c r="B441" s="504">
        <f>FP!P22</f>
        <v>23</v>
      </c>
      <c r="C441" s="502" t="str">
        <f>FP!A22</f>
        <v>681201</v>
      </c>
      <c r="D441" s="512" t="str">
        <f>FP!B22</f>
        <v>Andor György dr.</v>
      </c>
      <c r="E441" s="512" t="str">
        <f>FP!C22</f>
        <v>Építők TK</v>
      </c>
      <c r="F441" s="504">
        <f>FP!N22</f>
        <v>23</v>
      </c>
      <c r="G441" s="504">
        <f>FP!O22</f>
        <v>0</v>
      </c>
    </row>
    <row r="442" spans="1:7" ht="18" customHeight="1" x14ac:dyDescent="0.3">
      <c r="A442" s="494">
        <f>FP!Q1556</f>
        <v>429</v>
      </c>
      <c r="B442" s="504">
        <f>FP!P1556</f>
        <v>23</v>
      </c>
      <c r="C442" s="502" t="str">
        <f>FP!A1556</f>
        <v>091122</v>
      </c>
      <c r="D442" s="512" t="str">
        <f>FP!B1556</f>
        <v>Vörös Kristóf</v>
      </c>
      <c r="E442" s="512" t="str">
        <f>FP!C1556</f>
        <v>GYAC</v>
      </c>
      <c r="F442" s="504">
        <f>FP!N1556</f>
        <v>23</v>
      </c>
      <c r="G442" s="504">
        <f>FP!O1556</f>
        <v>0</v>
      </c>
    </row>
    <row r="443" spans="1:7" ht="18" customHeight="1" x14ac:dyDescent="0.3">
      <c r="A443" s="494">
        <f>FP!Q540</f>
        <v>442</v>
      </c>
      <c r="B443" s="504">
        <f>FP!P540</f>
        <v>22</v>
      </c>
      <c r="C443" s="502" t="str">
        <f>FP!A540</f>
        <v>071130</v>
      </c>
      <c r="D443" s="512" t="str">
        <f>FP!B540</f>
        <v>Horváth Bence</v>
      </c>
      <c r="E443" s="512" t="str">
        <f>FP!C540</f>
        <v>Budaörs SC</v>
      </c>
      <c r="F443" s="504">
        <f>FP!N540</f>
        <v>22</v>
      </c>
      <c r="G443" s="504">
        <f>FP!O540</f>
        <v>0</v>
      </c>
    </row>
    <row r="444" spans="1:7" ht="18" customHeight="1" x14ac:dyDescent="0.3">
      <c r="A444" s="494">
        <f>FP!Q128</f>
        <v>442</v>
      </c>
      <c r="B444" s="504">
        <f>FP!P128</f>
        <v>22</v>
      </c>
      <c r="C444" s="502" t="str">
        <f>FP!A128</f>
        <v>741209</v>
      </c>
      <c r="D444" s="512" t="str">
        <f>FP!B128</f>
        <v>Bihari József</v>
      </c>
      <c r="E444" s="512" t="str">
        <f>FP!C128</f>
        <v>Siófoki Sp</v>
      </c>
      <c r="F444" s="504">
        <f>FP!N128</f>
        <v>22</v>
      </c>
      <c r="G444" s="504">
        <f>FP!O128</f>
        <v>0</v>
      </c>
    </row>
    <row r="445" spans="1:7" ht="18" customHeight="1" x14ac:dyDescent="0.3">
      <c r="A445" s="494">
        <f>FP!Q489</f>
        <v>442</v>
      </c>
      <c r="B445" s="504">
        <f>FP!P489</f>
        <v>22</v>
      </c>
      <c r="C445" s="502" t="str">
        <f>FP!A489</f>
        <v>910717</v>
      </c>
      <c r="D445" s="512" t="str">
        <f>FP!B489</f>
        <v>Hargitai-Kiss Krisztián</v>
      </c>
      <c r="E445" s="512" t="str">
        <f>FP!C489</f>
        <v>Bólyi SE</v>
      </c>
      <c r="F445" s="504">
        <f>FP!N489</f>
        <v>22</v>
      </c>
      <c r="G445" s="504">
        <f>FP!O489</f>
        <v>0</v>
      </c>
    </row>
    <row r="446" spans="1:7" ht="18" customHeight="1" x14ac:dyDescent="0.3">
      <c r="A446" s="494">
        <f>FP!Q867</f>
        <v>442</v>
      </c>
      <c r="B446" s="504">
        <f>FP!P867</f>
        <v>22</v>
      </c>
      <c r="C446" s="502" t="str">
        <f>FP!A867</f>
        <v>661119</v>
      </c>
      <c r="D446" s="512" t="str">
        <f>FP!B867</f>
        <v>Martin Ákos</v>
      </c>
      <c r="E446" s="512" t="str">
        <f>FP!C867</f>
        <v>Kiskőrös</v>
      </c>
      <c r="F446" s="504">
        <f>FP!N867</f>
        <v>22</v>
      </c>
      <c r="G446" s="504">
        <f>FP!O867</f>
        <v>0</v>
      </c>
    </row>
    <row r="447" spans="1:7" ht="18" customHeight="1" x14ac:dyDescent="0.3">
      <c r="A447" s="494">
        <f>FP!Q1203</f>
        <v>442</v>
      </c>
      <c r="B447" s="504">
        <f>FP!P1203</f>
        <v>22</v>
      </c>
      <c r="C447" s="502" t="str">
        <f>FP!A1203</f>
        <v>080806</v>
      </c>
      <c r="D447" s="512" t="str">
        <f>FP!B1203</f>
        <v>Simon István</v>
      </c>
      <c r="E447" s="512" t="str">
        <f>FP!C1203</f>
        <v>Pécs VTC</v>
      </c>
      <c r="F447" s="504">
        <f>FP!N1203</f>
        <v>22</v>
      </c>
      <c r="G447" s="504">
        <f>FP!O1203</f>
        <v>0</v>
      </c>
    </row>
    <row r="448" spans="1:7" ht="18" customHeight="1" x14ac:dyDescent="0.3">
      <c r="A448" s="494">
        <f>FP!Q442</f>
        <v>442</v>
      </c>
      <c r="B448" s="504">
        <f>FP!P442</f>
        <v>22</v>
      </c>
      <c r="C448" s="502" t="str">
        <f>FP!A442</f>
        <v>700722</v>
      </c>
      <c r="D448" s="512" t="str">
        <f>FP!B442</f>
        <v>Gulyás Balázs</v>
      </c>
      <c r="E448" s="512" t="str">
        <f>FP!C442</f>
        <v>Pápai TC</v>
      </c>
      <c r="F448" s="504">
        <f>FP!N442</f>
        <v>22</v>
      </c>
      <c r="G448" s="504">
        <f>FP!O442</f>
        <v>0</v>
      </c>
    </row>
    <row r="449" spans="1:7" ht="18" customHeight="1" x14ac:dyDescent="0.3">
      <c r="A449" s="494">
        <f>FP!Q662</f>
        <v>442</v>
      </c>
      <c r="B449" s="504">
        <f>FP!P662</f>
        <v>22</v>
      </c>
      <c r="C449" s="502" t="str">
        <f>FP!A662</f>
        <v>020929</v>
      </c>
      <c r="D449" s="512" t="str">
        <f>FP!B662</f>
        <v>Kis Barna</v>
      </c>
      <c r="E449" s="512" t="str">
        <f>FP!C662</f>
        <v>Békéscsabai Előre</v>
      </c>
      <c r="F449" s="504">
        <f>FP!N662</f>
        <v>22</v>
      </c>
      <c r="G449" s="504">
        <f>FP!O662</f>
        <v>0</v>
      </c>
    </row>
    <row r="450" spans="1:7" ht="18" customHeight="1" x14ac:dyDescent="0.3">
      <c r="A450" s="494">
        <f>FP!Q609</f>
        <v>442</v>
      </c>
      <c r="B450" s="504">
        <f>FP!P609</f>
        <v>22</v>
      </c>
      <c r="C450" s="502" t="str">
        <f>FP!A609</f>
        <v>680117</v>
      </c>
      <c r="D450" s="512" t="str">
        <f>FP!B609</f>
        <v>Kaliszky András</v>
      </c>
      <c r="E450" s="512" t="str">
        <f>FP!C609</f>
        <v>Építők TK</v>
      </c>
      <c r="F450" s="504">
        <f>FP!N609</f>
        <v>22</v>
      </c>
      <c r="G450" s="504">
        <f>FP!O609</f>
        <v>0</v>
      </c>
    </row>
    <row r="451" spans="1:7" ht="18" customHeight="1" x14ac:dyDescent="0.3">
      <c r="A451" s="494">
        <f>FP!Q864</f>
        <v>442</v>
      </c>
      <c r="B451" s="504">
        <f>FP!P864</f>
        <v>22</v>
      </c>
      <c r="C451" s="502" t="str">
        <f>FP!A864</f>
        <v>7106210</v>
      </c>
      <c r="D451" s="512" t="str">
        <f>FP!B864</f>
        <v>Marosi Zsolt</v>
      </c>
      <c r="E451" s="512" t="str">
        <f>FP!C864</f>
        <v>PG Tenisz</v>
      </c>
      <c r="F451" s="504">
        <f>FP!N864</f>
        <v>22</v>
      </c>
      <c r="G451" s="504">
        <f>FP!O864</f>
        <v>0</v>
      </c>
    </row>
    <row r="452" spans="1:7" ht="18" customHeight="1" x14ac:dyDescent="0.3">
      <c r="A452" s="494">
        <f>FP!Q621</f>
        <v>442</v>
      </c>
      <c r="B452" s="504">
        <f>FP!P621</f>
        <v>22</v>
      </c>
      <c r="C452" s="502" t="str">
        <f>FP!A621</f>
        <v>840925</v>
      </c>
      <c r="D452" s="512" t="str">
        <f>FP!B621</f>
        <v>Kardhordó Szilárd</v>
      </c>
      <c r="E452" s="512" t="str">
        <f>FP!C621</f>
        <v>MESE</v>
      </c>
      <c r="F452" s="504">
        <f>FP!N621</f>
        <v>22</v>
      </c>
      <c r="G452" s="504">
        <f>FP!O621</f>
        <v>0</v>
      </c>
    </row>
    <row r="453" spans="1:7" ht="18" customHeight="1" x14ac:dyDescent="0.3">
      <c r="A453" s="494">
        <f>FP!Q406</f>
        <v>442</v>
      </c>
      <c r="B453" s="504">
        <f>FP!P406</f>
        <v>22</v>
      </c>
      <c r="C453" s="502" t="str">
        <f>FP!A406</f>
        <v>031022</v>
      </c>
      <c r="D453" s="512" t="str">
        <f>FP!B406</f>
        <v>Gáspár Benedek</v>
      </c>
      <c r="E453" s="512" t="str">
        <f>FP!C406</f>
        <v>Építők TK</v>
      </c>
      <c r="F453" s="504">
        <f>FP!N406</f>
        <v>22</v>
      </c>
      <c r="G453" s="504">
        <f>FP!O406</f>
        <v>0</v>
      </c>
    </row>
    <row r="454" spans="1:7" ht="18" customHeight="1" x14ac:dyDescent="0.3">
      <c r="A454" s="494">
        <f>FP!Q617</f>
        <v>442</v>
      </c>
      <c r="B454" s="504">
        <f>FP!P617</f>
        <v>22</v>
      </c>
      <c r="C454" s="502" t="str">
        <f>FP!A617</f>
        <v>870331</v>
      </c>
      <c r="D454" s="512" t="str">
        <f>FP!B617</f>
        <v>Kanász-Nagy Péter</v>
      </c>
      <c r="E454" s="512" t="str">
        <f>FP!C617</f>
        <v>BUTEC</v>
      </c>
      <c r="F454" s="504">
        <f>FP!N617</f>
        <v>22</v>
      </c>
      <c r="G454" s="504">
        <f>FP!O617</f>
        <v>0</v>
      </c>
    </row>
    <row r="455" spans="1:7" ht="18" customHeight="1" x14ac:dyDescent="0.3">
      <c r="A455" s="494">
        <f>FP!Q1422</f>
        <v>442</v>
      </c>
      <c r="B455" s="504">
        <f>FP!P1422</f>
        <v>22</v>
      </c>
      <c r="C455" s="502" t="str">
        <f>FP!A1422</f>
        <v>880624</v>
      </c>
      <c r="D455" s="512" t="str">
        <f>FP!B1422</f>
        <v>Tóth Attila</v>
      </c>
      <c r="E455" s="512" t="str">
        <f>FP!C1422</f>
        <v>Pasarét TK</v>
      </c>
      <c r="F455" s="504">
        <f>FP!N1422</f>
        <v>22</v>
      </c>
      <c r="G455" s="504">
        <f>FP!O1422</f>
        <v>0</v>
      </c>
    </row>
    <row r="456" spans="1:7" ht="18" customHeight="1" x14ac:dyDescent="0.3">
      <c r="A456" s="494">
        <f>FP!Q354</f>
        <v>442</v>
      </c>
      <c r="B456" s="504">
        <f>FP!P354</f>
        <v>22</v>
      </c>
      <c r="C456" s="502" t="str">
        <f>FP!A354</f>
        <v>081108</v>
      </c>
      <c r="D456" s="512" t="str">
        <f>FP!B354</f>
        <v>Fehér Milán</v>
      </c>
      <c r="E456" s="512" t="str">
        <f>FP!C354</f>
        <v>PG Tenisz</v>
      </c>
      <c r="F456" s="504">
        <f>FP!N354</f>
        <v>22</v>
      </c>
      <c r="G456" s="504">
        <f>FP!O354</f>
        <v>0</v>
      </c>
    </row>
    <row r="457" spans="1:7" ht="18" customHeight="1" x14ac:dyDescent="0.3">
      <c r="A457" s="494">
        <f>FP!Q1494</f>
        <v>442</v>
      </c>
      <c r="B457" s="504">
        <f>FP!P1494</f>
        <v>22</v>
      </c>
      <c r="C457" s="502" t="str">
        <f>FP!A1494</f>
        <v>071214</v>
      </c>
      <c r="D457" s="512" t="str">
        <f>FP!B1494</f>
        <v>Varga Gábor</v>
      </c>
      <c r="E457" s="512" t="str">
        <f>FP!C1494</f>
        <v>Pécs VTC</v>
      </c>
      <c r="F457" s="504">
        <f>FP!N1494</f>
        <v>22</v>
      </c>
      <c r="G457" s="504">
        <f>FP!O1494</f>
        <v>0</v>
      </c>
    </row>
    <row r="458" spans="1:7" ht="18" customHeight="1" x14ac:dyDescent="0.3">
      <c r="A458" s="494">
        <f>FP!Q1452</f>
        <v>442</v>
      </c>
      <c r="B458" s="504">
        <f>FP!P1452</f>
        <v>22</v>
      </c>
      <c r="C458" s="502" t="str">
        <f>FP!A1452</f>
        <v>941231</v>
      </c>
      <c r="D458" s="512" t="str">
        <f>FP!B1452</f>
        <v>Tóth-Udvardy Tamás</v>
      </c>
      <c r="E458" s="512" t="str">
        <f>FP!C1452</f>
        <v>Hahn TSE</v>
      </c>
      <c r="F458" s="504">
        <f>FP!N1452</f>
        <v>22</v>
      </c>
      <c r="G458" s="504">
        <f>FP!O1452</f>
        <v>0</v>
      </c>
    </row>
    <row r="459" spans="1:7" ht="18" customHeight="1" x14ac:dyDescent="0.3">
      <c r="A459" s="494">
        <f>FP!Q1125</f>
        <v>442</v>
      </c>
      <c r="B459" s="504">
        <f>FP!P1125</f>
        <v>22</v>
      </c>
      <c r="C459" s="502" t="str">
        <f>FP!A1125</f>
        <v>970112</v>
      </c>
      <c r="D459" s="512" t="str">
        <f>FP!B1125</f>
        <v>Rácz József</v>
      </c>
      <c r="E459" s="512" t="str">
        <f>FP!C1125</f>
        <v>Sólyomszem</v>
      </c>
      <c r="F459" s="504">
        <f>FP!N1125</f>
        <v>22</v>
      </c>
      <c r="G459" s="504">
        <f>FP!O1125</f>
        <v>0</v>
      </c>
    </row>
    <row r="460" spans="1:7" ht="18" customHeight="1" x14ac:dyDescent="0.3">
      <c r="A460" s="494">
        <f>FP!Q572</f>
        <v>442</v>
      </c>
      <c r="B460" s="504">
        <f>FP!P572</f>
        <v>22</v>
      </c>
      <c r="C460" s="502" t="str">
        <f>FP!A572</f>
        <v>8310210</v>
      </c>
      <c r="D460" s="512" t="str">
        <f>FP!B572</f>
        <v>Jáger Viktor</v>
      </c>
      <c r="E460" s="512" t="str">
        <f>FP!C572</f>
        <v>Dorogi AC</v>
      </c>
      <c r="F460" s="504">
        <f>FP!N572</f>
        <v>22</v>
      </c>
      <c r="G460" s="504">
        <f>FP!O572</f>
        <v>0</v>
      </c>
    </row>
    <row r="461" spans="1:7" ht="18" customHeight="1" x14ac:dyDescent="0.3">
      <c r="A461" s="494">
        <f>FP!Q534</f>
        <v>442</v>
      </c>
      <c r="B461" s="504">
        <f>FP!P534</f>
        <v>22</v>
      </c>
      <c r="C461" s="502" t="str">
        <f>FP!A534</f>
        <v>780129</v>
      </c>
      <c r="D461" s="512" t="str">
        <f>FP!B534</f>
        <v>Hortyi Balázs</v>
      </c>
      <c r="E461" s="512" t="str">
        <f>FP!C534</f>
        <v>Kiskút TK</v>
      </c>
      <c r="F461" s="504">
        <f>FP!N534</f>
        <v>22</v>
      </c>
      <c r="G461" s="504">
        <f>FP!O534</f>
        <v>0</v>
      </c>
    </row>
    <row r="462" spans="1:7" ht="18" customHeight="1" x14ac:dyDescent="0.3">
      <c r="A462" s="494">
        <f>FP!Q1305</f>
        <v>442</v>
      </c>
      <c r="B462" s="504">
        <f>FP!P1305</f>
        <v>22</v>
      </c>
      <c r="C462" s="502" t="str">
        <f>FP!A1305</f>
        <v>7612070</v>
      </c>
      <c r="D462" s="512" t="str">
        <f>FP!B1305</f>
        <v>Szemeti Gábor</v>
      </c>
      <c r="E462" s="512" t="str">
        <f>FP!C1305</f>
        <v>Építők TK</v>
      </c>
      <c r="F462" s="504">
        <f>FP!N1305</f>
        <v>22</v>
      </c>
      <c r="G462" s="504">
        <f>FP!O1305</f>
        <v>0</v>
      </c>
    </row>
    <row r="463" spans="1:7" ht="18" customHeight="1" x14ac:dyDescent="0.3">
      <c r="A463" s="494">
        <f>FP!Q824</f>
        <v>442</v>
      </c>
      <c r="B463" s="504">
        <f>FP!P824</f>
        <v>22</v>
      </c>
      <c r="C463" s="502" t="str">
        <f>FP!A824</f>
        <v>060319</v>
      </c>
      <c r="D463" s="512" t="str">
        <f>FP!B824</f>
        <v>Lovas Balázs</v>
      </c>
      <c r="E463" s="512" t="str">
        <f>FP!C824</f>
        <v>Budaörs SC</v>
      </c>
      <c r="F463" s="504">
        <f>FP!N824</f>
        <v>22</v>
      </c>
      <c r="G463" s="504">
        <f>FP!O824</f>
        <v>0</v>
      </c>
    </row>
    <row r="464" spans="1:7" ht="18" customHeight="1" x14ac:dyDescent="0.3">
      <c r="A464" s="494">
        <f>FP!Q1040</f>
        <v>442</v>
      </c>
      <c r="B464" s="504">
        <f>FP!P1040</f>
        <v>22</v>
      </c>
      <c r="C464" s="502" t="str">
        <f>FP!A1040</f>
        <v>0710010</v>
      </c>
      <c r="D464" s="512" t="str">
        <f>FP!B1040</f>
        <v>Palotay Gergely</v>
      </c>
      <c r="E464" s="512" t="str">
        <f>FP!C1040</f>
        <v>GM TC</v>
      </c>
      <c r="F464" s="504">
        <f>FP!N1040</f>
        <v>22</v>
      </c>
      <c r="G464" s="504">
        <f>FP!O1040</f>
        <v>0</v>
      </c>
    </row>
    <row r="465" spans="1:8" ht="18" customHeight="1" x14ac:dyDescent="0.3">
      <c r="A465" s="494">
        <f>FP!Q631</f>
        <v>464</v>
      </c>
      <c r="B465" s="504">
        <f>FP!P631</f>
        <v>21</v>
      </c>
      <c r="C465" s="502" t="str">
        <f>FP!A631</f>
        <v>0005240</v>
      </c>
      <c r="D465" s="512" t="str">
        <f>FP!B631</f>
        <v>Kátai Szabolcs</v>
      </c>
      <c r="E465" s="512" t="str">
        <f>FP!C631</f>
        <v>BMTE</v>
      </c>
      <c r="F465" s="504">
        <f>FP!N631</f>
        <v>21</v>
      </c>
      <c r="G465" s="504">
        <f>FP!O631</f>
        <v>0</v>
      </c>
    </row>
    <row r="466" spans="1:8" ht="18" customHeight="1" x14ac:dyDescent="0.3">
      <c r="A466" s="494">
        <f>FP!Q717</f>
        <v>464</v>
      </c>
      <c r="B466" s="504">
        <f>FP!P717</f>
        <v>21</v>
      </c>
      <c r="C466" s="502" t="str">
        <f>FP!A717</f>
        <v>730809</v>
      </c>
      <c r="D466" s="512" t="str">
        <f>FP!B717</f>
        <v>Komlósi Csaba</v>
      </c>
      <c r="E466" s="512" t="str">
        <f>FP!C717</f>
        <v>SZVUK SE</v>
      </c>
      <c r="F466" s="504">
        <f>FP!N717</f>
        <v>21</v>
      </c>
      <c r="G466" s="504">
        <f>FP!O717</f>
        <v>0</v>
      </c>
    </row>
    <row r="467" spans="1:8" ht="18" customHeight="1" x14ac:dyDescent="0.3">
      <c r="A467" s="494">
        <f>FP!Q733</f>
        <v>464</v>
      </c>
      <c r="B467" s="504">
        <f>FP!P733</f>
        <v>21</v>
      </c>
      <c r="C467" s="502" t="str">
        <f>FP!A733</f>
        <v>641024</v>
      </c>
      <c r="D467" s="512" t="str">
        <f>FP!B733</f>
        <v>Kószó István</v>
      </c>
      <c r="E467" s="512" t="str">
        <f>FP!C733</f>
        <v>Építők TK</v>
      </c>
      <c r="F467" s="504">
        <f>FP!N733</f>
        <v>21</v>
      </c>
      <c r="G467" s="504">
        <f>FP!O733</f>
        <v>0</v>
      </c>
    </row>
    <row r="468" spans="1:8" ht="18" customHeight="1" x14ac:dyDescent="0.3">
      <c r="A468" s="494">
        <f>FP!Q1106</f>
        <v>464</v>
      </c>
      <c r="B468" s="504">
        <f>FP!P1106</f>
        <v>21</v>
      </c>
      <c r="C468" s="502" t="str">
        <f>FP!A1106</f>
        <v>610427</v>
      </c>
      <c r="D468" s="512" t="str">
        <f>FP!B1106</f>
        <v>Pohl Róbert</v>
      </c>
      <c r="E468" s="512" t="str">
        <f>FP!C1106</f>
        <v>Bólyi SE</v>
      </c>
      <c r="F468" s="504">
        <f>FP!N1106</f>
        <v>21</v>
      </c>
      <c r="G468" s="504">
        <f>FP!O1106</f>
        <v>0</v>
      </c>
      <c r="H468" s="215"/>
    </row>
    <row r="469" spans="1:8" ht="18" customHeight="1" x14ac:dyDescent="0.3">
      <c r="A469" s="494">
        <f>FP!Q772</f>
        <v>464</v>
      </c>
      <c r="B469" s="504">
        <f>FP!P772</f>
        <v>21</v>
      </c>
      <c r="C469" s="502" t="str">
        <f>FP!A772</f>
        <v>820506</v>
      </c>
      <c r="D469" s="512" t="str">
        <f>FP!B772</f>
        <v>Kroer Barna</v>
      </c>
      <c r="E469" s="512" t="str">
        <f>FP!C772</f>
        <v>EVopro SE</v>
      </c>
      <c r="F469" s="504">
        <f>FP!N772</f>
        <v>21</v>
      </c>
      <c r="G469" s="504">
        <f>FP!O772</f>
        <v>0</v>
      </c>
    </row>
    <row r="470" spans="1:8" ht="18" customHeight="1" x14ac:dyDescent="0.3">
      <c r="A470" s="494">
        <f>FP!Q1463</f>
        <v>464</v>
      </c>
      <c r="B470" s="504">
        <f>FP!P1463</f>
        <v>21</v>
      </c>
      <c r="C470" s="502" t="str">
        <f>FP!A1463</f>
        <v>7803220</v>
      </c>
      <c r="D470" s="512" t="str">
        <f>FP!B1463</f>
        <v>Ujházi Gergely</v>
      </c>
      <c r="E470" s="512" t="str">
        <f>FP!C1463</f>
        <v>Okos Tenisz SE</v>
      </c>
      <c r="F470" s="504">
        <f>FP!N1463</f>
        <v>21</v>
      </c>
      <c r="G470" s="504">
        <f>FP!O1463</f>
        <v>0</v>
      </c>
    </row>
    <row r="471" spans="1:8" ht="18" customHeight="1" x14ac:dyDescent="0.3">
      <c r="A471" s="494">
        <f>FP!Q653</f>
        <v>464</v>
      </c>
      <c r="B471" s="504">
        <f>FP!P653</f>
        <v>21</v>
      </c>
      <c r="C471" s="502" t="str">
        <f>FP!A653</f>
        <v>750909</v>
      </c>
      <c r="D471" s="512" t="str">
        <f>FP!B653</f>
        <v>Kertész Attila</v>
      </c>
      <c r="E471" s="512" t="str">
        <f>FP!C653</f>
        <v>Ganz EKM</v>
      </c>
      <c r="F471" s="504">
        <f>FP!N653</f>
        <v>21</v>
      </c>
      <c r="G471" s="504">
        <f>FP!O653</f>
        <v>0</v>
      </c>
    </row>
    <row r="472" spans="1:8" ht="18" customHeight="1" x14ac:dyDescent="0.3">
      <c r="A472" s="494">
        <f>FP!Q61</f>
        <v>464</v>
      </c>
      <c r="B472" s="504">
        <f>FP!P61</f>
        <v>21</v>
      </c>
      <c r="C472" s="502" t="str">
        <f>FP!A61</f>
        <v>720715</v>
      </c>
      <c r="D472" s="512" t="str">
        <f>FP!B61</f>
        <v>Balogh Benedek</v>
      </c>
      <c r="E472" s="512" t="str">
        <f>FP!C61</f>
        <v>Bregyó TSE</v>
      </c>
      <c r="F472" s="504">
        <f>FP!N61</f>
        <v>21</v>
      </c>
      <c r="G472" s="504">
        <f>FP!O61</f>
        <v>0</v>
      </c>
    </row>
    <row r="473" spans="1:8" ht="18" customHeight="1" x14ac:dyDescent="0.3">
      <c r="A473" s="494">
        <f>FP!Q691</f>
        <v>464</v>
      </c>
      <c r="B473" s="504">
        <f>FP!P691</f>
        <v>21</v>
      </c>
      <c r="C473" s="502" t="str">
        <f>FP!A691</f>
        <v>891012</v>
      </c>
      <c r="D473" s="512" t="str">
        <f>FP!B691</f>
        <v>Köbli Ádám</v>
      </c>
      <c r="E473" s="512" t="str">
        <f>FP!C691</f>
        <v>KPRO</v>
      </c>
      <c r="F473" s="504">
        <f>FP!N691</f>
        <v>21</v>
      </c>
      <c r="G473" s="504">
        <f>FP!O691</f>
        <v>0</v>
      </c>
    </row>
    <row r="474" spans="1:8" ht="18" customHeight="1" x14ac:dyDescent="0.3">
      <c r="A474" s="494">
        <f>FP!Q942</f>
        <v>464</v>
      </c>
      <c r="B474" s="504">
        <f>FP!P942</f>
        <v>21</v>
      </c>
      <c r="C474" s="502" t="str">
        <f>FP!A942</f>
        <v>8005041</v>
      </c>
      <c r="D474" s="512" t="str">
        <f>FP!B942</f>
        <v>Molnár Tamás</v>
      </c>
      <c r="E474" s="512" t="str">
        <f>FP!C942</f>
        <v>Manufakt.</v>
      </c>
      <c r="F474" s="504">
        <f>FP!N942</f>
        <v>21</v>
      </c>
      <c r="G474" s="504">
        <f>FP!O942</f>
        <v>0</v>
      </c>
    </row>
    <row r="475" spans="1:8" ht="18" customHeight="1" x14ac:dyDescent="0.3">
      <c r="A475" s="494">
        <f>FP!Q921</f>
        <v>474</v>
      </c>
      <c r="B475" s="504">
        <f>FP!P921</f>
        <v>20</v>
      </c>
      <c r="C475" s="502" t="str">
        <f>FP!A921</f>
        <v>100728</v>
      </c>
      <c r="D475" s="512" t="str">
        <f>FP!B921</f>
        <v>Mokán István Damján</v>
      </c>
      <c r="E475" s="512" t="str">
        <f>FP!C921</f>
        <v>Viharsarok</v>
      </c>
      <c r="F475" s="504">
        <f>FP!N921</f>
        <v>20</v>
      </c>
      <c r="G475" s="504">
        <f>FP!O921</f>
        <v>0</v>
      </c>
    </row>
    <row r="476" spans="1:8" ht="18" customHeight="1" x14ac:dyDescent="0.3">
      <c r="A476" s="494">
        <f>FP!Q610</f>
        <v>474</v>
      </c>
      <c r="B476" s="504">
        <f>FP!P610</f>
        <v>20</v>
      </c>
      <c r="C476" s="502" t="str">
        <f>FP!A610</f>
        <v>910419</v>
      </c>
      <c r="D476" s="512" t="str">
        <f>FP!B610</f>
        <v>Kálmán Imre</v>
      </c>
      <c r="E476" s="512" t="str">
        <f>FP!C610</f>
        <v>Hahn TSE</v>
      </c>
      <c r="F476" s="504">
        <f>FP!N610</f>
        <v>20</v>
      </c>
      <c r="G476" s="504">
        <f>FP!O610</f>
        <v>0</v>
      </c>
    </row>
    <row r="477" spans="1:8" ht="18" customHeight="1" x14ac:dyDescent="0.3">
      <c r="A477" s="494">
        <f>FP!Q1507</f>
        <v>474</v>
      </c>
      <c r="B477" s="504">
        <f>FP!P1507</f>
        <v>20</v>
      </c>
      <c r="C477" s="502" t="str">
        <f>FP!A1507</f>
        <v>510823</v>
      </c>
      <c r="D477" s="512" t="str">
        <f>FP!B1507</f>
        <v>Varga Tamás</v>
      </c>
      <c r="E477" s="512" t="str">
        <f>FP!C1507</f>
        <v>Bólyi SE</v>
      </c>
      <c r="F477" s="504">
        <f>FP!N1507</f>
        <v>20</v>
      </c>
      <c r="G477" s="504">
        <f>FP!O1507</f>
        <v>0</v>
      </c>
    </row>
    <row r="478" spans="1:8" ht="18" customHeight="1" x14ac:dyDescent="0.3">
      <c r="A478" s="494">
        <f>FP!Q1082</f>
        <v>474</v>
      </c>
      <c r="B478" s="504">
        <f>FP!P1082</f>
        <v>20</v>
      </c>
      <c r="C478" s="502" t="str">
        <f>FP!A1082</f>
        <v>780915</v>
      </c>
      <c r="D478" s="512" t="str">
        <f>FP!B1082</f>
        <v>Péter Ákos</v>
      </c>
      <c r="E478" s="512" t="str">
        <f>FP!C1082</f>
        <v>Ganz EKM</v>
      </c>
      <c r="F478" s="504">
        <f>FP!N1082</f>
        <v>20</v>
      </c>
      <c r="G478" s="504">
        <f>FP!O1082</f>
        <v>0</v>
      </c>
    </row>
    <row r="479" spans="1:8" ht="18" customHeight="1" x14ac:dyDescent="0.3">
      <c r="A479" s="494">
        <f>FP!Q583</f>
        <v>474</v>
      </c>
      <c r="B479" s="504">
        <f>FP!P583</f>
        <v>20</v>
      </c>
      <c r="C479" s="502" t="str">
        <f>FP!A583</f>
        <v>090508</v>
      </c>
      <c r="D479" s="512" t="str">
        <f>FP!B583</f>
        <v>Jászberényi Ádám</v>
      </c>
      <c r="E479" s="512" t="str">
        <f>FP!C583</f>
        <v>Savaria TC</v>
      </c>
      <c r="F479" s="504">
        <f>FP!N583</f>
        <v>20</v>
      </c>
      <c r="G479" s="504">
        <f>FP!O583</f>
        <v>0</v>
      </c>
    </row>
    <row r="480" spans="1:8" ht="18" customHeight="1" x14ac:dyDescent="0.3">
      <c r="A480" s="494">
        <f>FP!Q947</f>
        <v>474</v>
      </c>
      <c r="B480" s="504">
        <f>FP!P947</f>
        <v>20</v>
      </c>
      <c r="C480" s="502" t="str">
        <f>FP!A947</f>
        <v>910130</v>
      </c>
      <c r="D480" s="512" t="str">
        <f>FP!B947</f>
        <v>Montvai Gábor</v>
      </c>
      <c r="E480" s="512" t="str">
        <f>FP!C947</f>
        <v>Bukakalász Kézilabda Zrt</v>
      </c>
      <c r="F480" s="504">
        <f>FP!N947</f>
        <v>20</v>
      </c>
      <c r="G480" s="504">
        <f>FP!O947</f>
        <v>0</v>
      </c>
    </row>
    <row r="481" spans="1:7" ht="18" customHeight="1" x14ac:dyDescent="0.3">
      <c r="A481" s="494">
        <f>FP!Q103</f>
        <v>474</v>
      </c>
      <c r="B481" s="504">
        <f>FP!P103</f>
        <v>20</v>
      </c>
      <c r="C481" s="502" t="str">
        <f>FP!A103</f>
        <v>881226</v>
      </c>
      <c r="D481" s="512" t="str">
        <f>FP!B103</f>
        <v>Bende Zsolt</v>
      </c>
      <c r="E481" s="512" t="str">
        <f>FP!C103</f>
        <v>Jászapáti</v>
      </c>
      <c r="F481" s="504">
        <f>FP!N103</f>
        <v>20</v>
      </c>
      <c r="G481" s="504">
        <f>FP!O103</f>
        <v>0</v>
      </c>
    </row>
    <row r="482" spans="1:7" ht="18" customHeight="1" x14ac:dyDescent="0.3">
      <c r="A482" s="494">
        <f>FP!Q725</f>
        <v>474</v>
      </c>
      <c r="B482" s="504">
        <f>FP!P725</f>
        <v>20</v>
      </c>
      <c r="C482" s="502" t="str">
        <f>FP!A725</f>
        <v>8001150</v>
      </c>
      <c r="D482" s="512" t="str">
        <f>FP!B725</f>
        <v>Körmendi Gábor</v>
      </c>
      <c r="E482" s="512" t="str">
        <f>FP!C725</f>
        <v>Diego SC</v>
      </c>
      <c r="F482" s="504">
        <f>FP!N725</f>
        <v>20</v>
      </c>
      <c r="G482" s="504">
        <f>FP!O725</f>
        <v>0</v>
      </c>
    </row>
    <row r="483" spans="1:7" ht="18" customHeight="1" x14ac:dyDescent="0.3">
      <c r="A483" s="494">
        <f>FP!Q1127</f>
        <v>474</v>
      </c>
      <c r="B483" s="504">
        <f>FP!P1127</f>
        <v>20</v>
      </c>
      <c r="C483" s="502" t="str">
        <f>FP!A1127</f>
        <v>820628</v>
      </c>
      <c r="D483" s="512" t="str">
        <f>FP!B1127</f>
        <v>Rádai Gábor</v>
      </c>
      <c r="E483" s="512" t="str">
        <f>FP!C1127</f>
        <v>Okos Tenisz SE</v>
      </c>
      <c r="F483" s="504">
        <f>FP!N1127</f>
        <v>20</v>
      </c>
      <c r="G483" s="504">
        <f>FP!O1127</f>
        <v>0</v>
      </c>
    </row>
    <row r="484" spans="1:7" ht="18" customHeight="1" x14ac:dyDescent="0.3">
      <c r="A484" s="494">
        <f>FP!Q1148</f>
        <v>474</v>
      </c>
      <c r="B484" s="504">
        <f>FP!P1148</f>
        <v>20</v>
      </c>
      <c r="C484" s="502" t="str">
        <f>FP!A1148</f>
        <v>910124</v>
      </c>
      <c r="D484" s="512" t="str">
        <f>FP!B1148</f>
        <v>Romhányi Botond</v>
      </c>
      <c r="E484" s="512" t="str">
        <f>FP!C1148</f>
        <v>MozGó SE</v>
      </c>
      <c r="F484" s="504">
        <f>FP!N1148</f>
        <v>20</v>
      </c>
      <c r="G484" s="504">
        <f>FP!O1148</f>
        <v>0</v>
      </c>
    </row>
    <row r="485" spans="1:7" ht="18" customHeight="1" x14ac:dyDescent="0.3">
      <c r="A485" s="494">
        <f>FP!Q1543</f>
        <v>474</v>
      </c>
      <c r="B485" s="504">
        <f>FP!P1543</f>
        <v>20</v>
      </c>
      <c r="C485" s="502" t="str">
        <f>FP!A1543</f>
        <v>601103</v>
      </c>
      <c r="D485" s="512" t="str">
        <f>FP!B1543</f>
        <v>Viszló Csaba</v>
      </c>
      <c r="E485" s="512" t="str">
        <f>FP!C1543</f>
        <v>Kiskút TK</v>
      </c>
      <c r="F485" s="504">
        <f>FP!N1543</f>
        <v>20</v>
      </c>
      <c r="G485" s="504">
        <f>FP!O1543</f>
        <v>0</v>
      </c>
    </row>
    <row r="486" spans="1:7" ht="18" customHeight="1" x14ac:dyDescent="0.3">
      <c r="A486" s="494">
        <f>FP!Q404</f>
        <v>474</v>
      </c>
      <c r="B486" s="504">
        <f>FP!P404</f>
        <v>20</v>
      </c>
      <c r="C486" s="502" t="str">
        <f>FP!A404</f>
        <v>7305170</v>
      </c>
      <c r="D486" s="512" t="str">
        <f>FP!B404</f>
        <v>Gárdos Vilmos</v>
      </c>
      <c r="E486" s="512" t="str">
        <f>FP!C404</f>
        <v>Bregyó TSE</v>
      </c>
      <c r="F486" s="504">
        <f>FP!N404</f>
        <v>20</v>
      </c>
      <c r="G486" s="504">
        <f>FP!O404</f>
        <v>0</v>
      </c>
    </row>
    <row r="487" spans="1:7" ht="18" customHeight="1" x14ac:dyDescent="0.3">
      <c r="A487" s="494">
        <f>FP!Q561</f>
        <v>474</v>
      </c>
      <c r="B487" s="504">
        <f>FP!P561</f>
        <v>20</v>
      </c>
      <c r="C487" s="502" t="str">
        <f>FP!A561</f>
        <v>901106</v>
      </c>
      <c r="D487" s="512" t="str">
        <f>FP!B561</f>
        <v>Horváthy Dániel</v>
      </c>
      <c r="E487" s="512" t="str">
        <f>FP!C561</f>
        <v>Monor SE</v>
      </c>
      <c r="F487" s="504">
        <f>FP!N561</f>
        <v>20</v>
      </c>
      <c r="G487" s="504">
        <f>FP!O561</f>
        <v>0</v>
      </c>
    </row>
    <row r="488" spans="1:7" ht="18" customHeight="1" x14ac:dyDescent="0.3">
      <c r="A488" s="494">
        <f>FP!Q179</f>
        <v>474</v>
      </c>
      <c r="B488" s="504">
        <f>FP!P179</f>
        <v>20</v>
      </c>
      <c r="C488" s="502" t="str">
        <f>FP!A179</f>
        <v>971010</v>
      </c>
      <c r="D488" s="512" t="str">
        <f>FP!B179</f>
        <v>Budai Erik Kristóf Dr.</v>
      </c>
      <c r="E488" s="512" t="str">
        <f>FP!C179</f>
        <v>BFSE</v>
      </c>
      <c r="F488" s="504">
        <f>FP!N179</f>
        <v>20</v>
      </c>
      <c r="G488" s="504">
        <f>FP!O179</f>
        <v>0</v>
      </c>
    </row>
    <row r="489" spans="1:7" ht="18" customHeight="1" x14ac:dyDescent="0.3">
      <c r="A489" s="494">
        <f>FP!Q494</f>
        <v>474</v>
      </c>
      <c r="B489" s="504">
        <f>FP!P494</f>
        <v>20</v>
      </c>
      <c r="C489" s="502" t="str">
        <f>FP!A494</f>
        <v>010710</v>
      </c>
      <c r="D489" s="512" t="str">
        <f>FP!B494</f>
        <v>Haunold Máté</v>
      </c>
      <c r="E489" s="512" t="str">
        <f>FP!C494</f>
        <v>MTK</v>
      </c>
      <c r="F489" s="504">
        <f>FP!N494</f>
        <v>20</v>
      </c>
      <c r="G489" s="504">
        <f>FP!O494</f>
        <v>0</v>
      </c>
    </row>
    <row r="490" spans="1:7" ht="18" customHeight="1" x14ac:dyDescent="0.3">
      <c r="A490" s="494">
        <f>FP!Q1051</f>
        <v>474</v>
      </c>
      <c r="B490" s="504">
        <f>FP!P1051</f>
        <v>20</v>
      </c>
      <c r="C490" s="502" t="str">
        <f>FP!A1051</f>
        <v>9504010</v>
      </c>
      <c r="D490" s="512" t="str">
        <f>FP!B1051</f>
        <v>Papp Márk</v>
      </c>
      <c r="E490" s="512" t="str">
        <f>FP!C1051</f>
        <v>Fortuna SE</v>
      </c>
      <c r="F490" s="504">
        <f>FP!N1051</f>
        <v>20</v>
      </c>
      <c r="G490" s="504">
        <f>FP!O1051</f>
        <v>0</v>
      </c>
    </row>
    <row r="491" spans="1:7" ht="18" customHeight="1" x14ac:dyDescent="0.3">
      <c r="A491" s="494">
        <f>FP!Q383</f>
        <v>474</v>
      </c>
      <c r="B491" s="504">
        <f>FP!P383</f>
        <v>20</v>
      </c>
      <c r="C491" s="502" t="str">
        <f>FP!A383</f>
        <v>0508051</v>
      </c>
      <c r="D491" s="512" t="str">
        <f>FP!B383</f>
        <v>Fülöp Kende</v>
      </c>
      <c r="E491" s="512" t="str">
        <f>FP!C383</f>
        <v>Tiszaújv.</v>
      </c>
      <c r="F491" s="504">
        <f>FP!N383</f>
        <v>20</v>
      </c>
      <c r="G491" s="504">
        <f>FP!O383</f>
        <v>0</v>
      </c>
    </row>
    <row r="492" spans="1:7" ht="18" customHeight="1" x14ac:dyDescent="0.3">
      <c r="A492" s="494">
        <f>FP!Q1400</f>
        <v>491</v>
      </c>
      <c r="B492" s="504">
        <f>FP!P1400</f>
        <v>19</v>
      </c>
      <c r="C492" s="502" t="str">
        <f>FP!A1400</f>
        <v>750717</v>
      </c>
      <c r="D492" s="512" t="str">
        <f>FP!B1400</f>
        <v>Tili Balázs</v>
      </c>
      <c r="E492" s="512" t="str">
        <f>FP!C1400</f>
        <v>Budaörs SC</v>
      </c>
      <c r="F492" s="504">
        <f>FP!N1400</f>
        <v>19</v>
      </c>
      <c r="G492" s="504">
        <f>FP!O1400</f>
        <v>0</v>
      </c>
    </row>
    <row r="493" spans="1:7" ht="18" customHeight="1" x14ac:dyDescent="0.3">
      <c r="A493" s="494">
        <f>FP!Q900</f>
        <v>491</v>
      </c>
      <c r="B493" s="504">
        <f>FP!P900</f>
        <v>19</v>
      </c>
      <c r="C493" s="502" t="str">
        <f>FP!A900</f>
        <v>070517</v>
      </c>
      <c r="D493" s="512" t="str">
        <f>FP!B900</f>
        <v>Mező Marcell Gyula</v>
      </c>
      <c r="E493" s="512" t="str">
        <f>FP!C900</f>
        <v>MTK</v>
      </c>
      <c r="F493" s="504">
        <f>FP!N900</f>
        <v>19</v>
      </c>
      <c r="G493" s="504">
        <f>FP!O900</f>
        <v>0</v>
      </c>
    </row>
    <row r="494" spans="1:7" ht="18" customHeight="1" x14ac:dyDescent="0.3">
      <c r="A494" s="494">
        <f>FP!Q461</f>
        <v>491</v>
      </c>
      <c r="B494" s="504">
        <f>FP!P461</f>
        <v>19</v>
      </c>
      <c r="C494" s="502" t="str">
        <f>FP!A461</f>
        <v>880807</v>
      </c>
      <c r="D494" s="512" t="str">
        <f>FP!B461</f>
        <v>Győri Viktor</v>
      </c>
      <c r="E494" s="512" t="str">
        <f>FP!C461</f>
        <v>B.almádi</v>
      </c>
      <c r="F494" s="504">
        <f>FP!N461</f>
        <v>19</v>
      </c>
      <c r="G494" s="504">
        <f>FP!O461</f>
        <v>0</v>
      </c>
    </row>
    <row r="495" spans="1:7" ht="18" customHeight="1" x14ac:dyDescent="0.3">
      <c r="A495" s="494">
        <f>FP!Q129</f>
        <v>491</v>
      </c>
      <c r="B495" s="504">
        <f>FP!P129</f>
        <v>19</v>
      </c>
      <c r="C495" s="502" t="str">
        <f>FP!A129</f>
        <v>100619</v>
      </c>
      <c r="D495" s="512" t="str">
        <f>FP!B129</f>
        <v>Bilik Benjámin</v>
      </c>
      <c r="E495" s="512" t="str">
        <f>FP!C129</f>
        <v>Okos Tenisz</v>
      </c>
      <c r="F495" s="504">
        <f>FP!N129</f>
        <v>19</v>
      </c>
      <c r="G495" s="504">
        <f>FP!O129</f>
        <v>0</v>
      </c>
    </row>
    <row r="496" spans="1:7" ht="18" customHeight="1" x14ac:dyDescent="0.3">
      <c r="A496" s="494">
        <f>FP!Q1173</f>
        <v>491</v>
      </c>
      <c r="B496" s="504">
        <f>FP!P1173</f>
        <v>19</v>
      </c>
      <c r="C496" s="502" t="str">
        <f>FP!A1173</f>
        <v>760104</v>
      </c>
      <c r="D496" s="512" t="str">
        <f>FP!B1173</f>
        <v>Sasvári István</v>
      </c>
      <c r="E496" s="512" t="str">
        <f>FP!C1173</f>
        <v>MEAFC</v>
      </c>
      <c r="F496" s="504">
        <f>FP!N1173</f>
        <v>19</v>
      </c>
      <c r="G496" s="504">
        <f>FP!O1173</f>
        <v>0</v>
      </c>
    </row>
    <row r="497" spans="1:8" ht="18" customHeight="1" x14ac:dyDescent="0.3">
      <c r="A497" s="494">
        <f>FP!Q774</f>
        <v>491</v>
      </c>
      <c r="B497" s="504">
        <f>FP!P774</f>
        <v>19</v>
      </c>
      <c r="C497" s="502" t="str">
        <f>FP!A774</f>
        <v>851212</v>
      </c>
      <c r="D497" s="512" t="str">
        <f>FP!B774</f>
        <v>Kuhárszky András</v>
      </c>
      <c r="E497" s="512" t="str">
        <f>FP!C774</f>
        <v>Tálentum</v>
      </c>
      <c r="F497" s="504">
        <f>FP!N774</f>
        <v>19</v>
      </c>
      <c r="G497" s="504">
        <f>FP!O774</f>
        <v>0</v>
      </c>
    </row>
    <row r="498" spans="1:8" ht="18" customHeight="1" x14ac:dyDescent="0.3">
      <c r="A498" s="494">
        <f>FP!Q1222</f>
        <v>491</v>
      </c>
      <c r="B498" s="504">
        <f>FP!P1222</f>
        <v>19</v>
      </c>
      <c r="C498" s="502" t="str">
        <f>FP!A1222</f>
        <v>071125</v>
      </c>
      <c r="D498" s="512" t="str">
        <f>FP!B1222</f>
        <v>Sonkodi Bálint Milos</v>
      </c>
      <c r="E498" s="512" t="str">
        <f>FP!C1222</f>
        <v>Gellért SE</v>
      </c>
      <c r="F498" s="504">
        <f>FP!N1222</f>
        <v>19</v>
      </c>
      <c r="G498" s="504">
        <f>FP!O1222</f>
        <v>0</v>
      </c>
    </row>
    <row r="499" spans="1:8" ht="18" customHeight="1" x14ac:dyDescent="0.3">
      <c r="A499" s="494">
        <f>FP!Q83</f>
        <v>491</v>
      </c>
      <c r="B499" s="504">
        <f>FP!P83</f>
        <v>19</v>
      </c>
      <c r="C499" s="502" t="str">
        <f>FP!A83</f>
        <v>630207</v>
      </c>
      <c r="D499" s="512" t="str">
        <f>FP!B83</f>
        <v>Bata Bálint András</v>
      </c>
      <c r="E499" s="512" t="str">
        <f>FP!C83</f>
        <v>BUTEC</v>
      </c>
      <c r="F499" s="504">
        <f>FP!N83</f>
        <v>19</v>
      </c>
      <c r="G499" s="504">
        <f>FP!O83</f>
        <v>0</v>
      </c>
    </row>
    <row r="500" spans="1:8" ht="18" customHeight="1" x14ac:dyDescent="0.3">
      <c r="A500" s="494">
        <f>FP!Q928</f>
        <v>491</v>
      </c>
      <c r="B500" s="504">
        <f>FP!P928</f>
        <v>19</v>
      </c>
      <c r="C500" s="502" t="str">
        <f>FP!A928</f>
        <v>051207</v>
      </c>
      <c r="D500" s="512" t="str">
        <f>FP!B928</f>
        <v>Molnár Dávid</v>
      </c>
      <c r="E500" s="512" t="str">
        <f>FP!C928</f>
        <v>Nemzedék SE</v>
      </c>
      <c r="F500" s="504">
        <f>FP!N928</f>
        <v>19</v>
      </c>
      <c r="G500" s="504">
        <f>FP!O928</f>
        <v>0</v>
      </c>
    </row>
    <row r="501" spans="1:8" ht="18" customHeight="1" x14ac:dyDescent="0.3">
      <c r="A501" s="494">
        <f>FP!Q944</f>
        <v>491</v>
      </c>
      <c r="B501" s="504">
        <f>FP!P944</f>
        <v>19</v>
      </c>
      <c r="C501" s="502" t="str">
        <f>FP!A944</f>
        <v>7602010</v>
      </c>
      <c r="D501" s="512" t="str">
        <f>FP!B944</f>
        <v>Molnár Zsolt</v>
      </c>
      <c r="E501" s="512" t="str">
        <f>FP!C944</f>
        <v>Nemzedék SE</v>
      </c>
      <c r="F501" s="504">
        <f>FP!N944</f>
        <v>19</v>
      </c>
      <c r="G501" s="504">
        <f>FP!O944</f>
        <v>0</v>
      </c>
    </row>
    <row r="502" spans="1:8" ht="18" customHeight="1" x14ac:dyDescent="0.3">
      <c r="A502" s="494">
        <f>FP!Q241</f>
        <v>491</v>
      </c>
      <c r="B502" s="504">
        <f>FP!P241</f>
        <v>19</v>
      </c>
      <c r="C502" s="502" t="str">
        <f>FP!A241</f>
        <v>850810</v>
      </c>
      <c r="D502" s="512" t="str">
        <f>FP!B241</f>
        <v>Czakó Péter</v>
      </c>
      <c r="E502" s="512" t="str">
        <f>FP!C241</f>
        <v>BFSE</v>
      </c>
      <c r="F502" s="504">
        <f>FP!N241</f>
        <v>19</v>
      </c>
      <c r="G502" s="504">
        <f>FP!O241</f>
        <v>0</v>
      </c>
    </row>
    <row r="503" spans="1:8" ht="18" customHeight="1" x14ac:dyDescent="0.3">
      <c r="A503" s="494">
        <f>FP!Q123</f>
        <v>491</v>
      </c>
      <c r="B503" s="504">
        <f>FP!P123</f>
        <v>19</v>
      </c>
      <c r="C503" s="502" t="str">
        <f>FP!A123</f>
        <v>810116</v>
      </c>
      <c r="D503" s="512" t="str">
        <f>FP!B123</f>
        <v>Berta Péter</v>
      </c>
      <c r="E503" s="512" t="str">
        <f>FP!C123</f>
        <v>ZTE</v>
      </c>
      <c r="F503" s="504">
        <f>FP!N123</f>
        <v>19</v>
      </c>
      <c r="G503" s="504">
        <f>FP!O123</f>
        <v>0</v>
      </c>
    </row>
    <row r="504" spans="1:8" ht="18" customHeight="1" x14ac:dyDescent="0.3">
      <c r="A504" s="494">
        <f>FP!Q340</f>
        <v>491</v>
      </c>
      <c r="B504" s="504">
        <f>FP!P340</f>
        <v>19</v>
      </c>
      <c r="C504" s="502" t="str">
        <f>FP!A340</f>
        <v>790112</v>
      </c>
      <c r="D504" s="512" t="str">
        <f>FP!B340</f>
        <v>Farkas Kornél</v>
      </c>
      <c r="E504" s="512" t="str">
        <f>FP!C340</f>
        <v>ZTE</v>
      </c>
      <c r="F504" s="504">
        <f>FP!N340</f>
        <v>19</v>
      </c>
      <c r="G504" s="504">
        <f>FP!O340</f>
        <v>0</v>
      </c>
    </row>
    <row r="505" spans="1:8" ht="18" customHeight="1" x14ac:dyDescent="0.3">
      <c r="A505" s="494">
        <f>FP!Q31</f>
        <v>491</v>
      </c>
      <c r="B505" s="504">
        <f>FP!P31</f>
        <v>19</v>
      </c>
      <c r="C505" s="502" t="str">
        <f>FP!A31</f>
        <v>830116</v>
      </c>
      <c r="D505" s="512" t="str">
        <f>FP!B31</f>
        <v>B.Nagy Ervin</v>
      </c>
      <c r="E505" s="512" t="str">
        <f>FP!C31</f>
        <v>Evopro SE</v>
      </c>
      <c r="F505" s="504">
        <f>FP!N31</f>
        <v>19</v>
      </c>
      <c r="G505" s="504">
        <f>FP!O31</f>
        <v>0</v>
      </c>
    </row>
    <row r="506" spans="1:8" ht="18" customHeight="1" x14ac:dyDescent="0.3">
      <c r="A506" s="494">
        <f>FP!Q1225</f>
        <v>491</v>
      </c>
      <c r="B506" s="504">
        <f>FP!P1225</f>
        <v>19</v>
      </c>
      <c r="C506" s="502" t="str">
        <f>FP!A1225</f>
        <v>730824</v>
      </c>
      <c r="D506" s="512" t="str">
        <f>FP!B1225</f>
        <v>Sörös Gábor</v>
      </c>
      <c r="E506" s="512" t="str">
        <f>FP!C1225</f>
        <v>KATE</v>
      </c>
      <c r="F506" s="504">
        <f>FP!N1225</f>
        <v>19</v>
      </c>
      <c r="G506" s="504">
        <f>FP!O1225</f>
        <v>0</v>
      </c>
      <c r="H506" s="215"/>
    </row>
    <row r="507" spans="1:8" ht="18" customHeight="1" x14ac:dyDescent="0.3">
      <c r="A507" s="494">
        <f>FP!Q1502</f>
        <v>491</v>
      </c>
      <c r="B507" s="504">
        <f>FP!P1502</f>
        <v>19</v>
      </c>
      <c r="C507" s="502" t="str">
        <f>FP!A1502</f>
        <v>670822</v>
      </c>
      <c r="D507" s="512" t="str">
        <f>FP!B1502</f>
        <v>Varga László Levente</v>
      </c>
      <c r="E507" s="512" t="str">
        <f>FP!C1502</f>
        <v>B.almádi TK</v>
      </c>
      <c r="F507" s="504">
        <f>FP!N1502</f>
        <v>19</v>
      </c>
      <c r="G507" s="504">
        <f>FP!O1502</f>
        <v>0</v>
      </c>
    </row>
    <row r="508" spans="1:8" ht="18" customHeight="1" x14ac:dyDescent="0.3">
      <c r="A508" s="494">
        <f>FP!Q163</f>
        <v>491</v>
      </c>
      <c r="B508" s="504">
        <f>FP!P163</f>
        <v>19</v>
      </c>
      <c r="C508" s="502" t="str">
        <f>FP!A163</f>
        <v>050130</v>
      </c>
      <c r="D508" s="512" t="str">
        <f>FP!B163</f>
        <v>Boros Botond</v>
      </c>
      <c r="E508" s="512" t="str">
        <f>FP!C163</f>
        <v>Gy.Elektr.</v>
      </c>
      <c r="F508" s="504">
        <f>FP!N163</f>
        <v>19</v>
      </c>
      <c r="G508" s="504">
        <f>FP!O163</f>
        <v>0</v>
      </c>
    </row>
    <row r="509" spans="1:8" ht="18" customHeight="1" x14ac:dyDescent="0.3">
      <c r="A509" s="494">
        <f>FP!Q618</f>
        <v>508</v>
      </c>
      <c r="B509" s="504">
        <f>FP!P618</f>
        <v>18</v>
      </c>
      <c r="C509" s="502" t="str">
        <f>FP!A618</f>
        <v>831019</v>
      </c>
      <c r="D509" s="512" t="str">
        <f>FP!B618</f>
        <v>Kántor Péter</v>
      </c>
      <c r="E509" s="512" t="str">
        <f>FP!C618</f>
        <v>SZVUK SE</v>
      </c>
      <c r="F509" s="504">
        <f>FP!N618</f>
        <v>18</v>
      </c>
      <c r="G509" s="504">
        <f>FP!O618</f>
        <v>0</v>
      </c>
    </row>
    <row r="510" spans="1:8" ht="18" customHeight="1" x14ac:dyDescent="0.3">
      <c r="A510" s="494">
        <f>FP!Q823</f>
        <v>508</v>
      </c>
      <c r="B510" s="504">
        <f>FP!P823</f>
        <v>18</v>
      </c>
      <c r="C510" s="502" t="str">
        <f>FP!A823</f>
        <v>771218</v>
      </c>
      <c r="D510" s="512" t="str">
        <f>FP!B823</f>
        <v>Lőrinczi János</v>
      </c>
      <c r="E510" s="512" t="str">
        <f>FP!C823</f>
        <v>Fgyarmat</v>
      </c>
      <c r="F510" s="504">
        <f>FP!N823</f>
        <v>18</v>
      </c>
      <c r="G510" s="504">
        <f>FP!O823</f>
        <v>0</v>
      </c>
    </row>
    <row r="511" spans="1:8" ht="18" customHeight="1" x14ac:dyDescent="0.3">
      <c r="A511" s="494">
        <f>FP!Q548</f>
        <v>508</v>
      </c>
      <c r="B511" s="504">
        <f>FP!P548</f>
        <v>18</v>
      </c>
      <c r="C511" s="502" t="str">
        <f>FP!A548</f>
        <v>900205</v>
      </c>
      <c r="D511" s="512" t="str">
        <f>FP!B548</f>
        <v>Horváth Henrik</v>
      </c>
      <c r="E511" s="512" t="str">
        <f>FP!C548</f>
        <v>Future TT</v>
      </c>
      <c r="F511" s="504">
        <f>FP!N548</f>
        <v>18</v>
      </c>
      <c r="G511" s="504">
        <f>FP!O548</f>
        <v>0</v>
      </c>
    </row>
    <row r="512" spans="1:8" ht="18" customHeight="1" x14ac:dyDescent="0.3">
      <c r="A512" s="494">
        <f>FP!Q104</f>
        <v>508</v>
      </c>
      <c r="B512" s="504">
        <f>FP!P104</f>
        <v>18</v>
      </c>
      <c r="C512" s="502" t="str">
        <f>FP!A104</f>
        <v>750117</v>
      </c>
      <c r="D512" s="512" t="str">
        <f>FP!B104</f>
        <v>Benedek Viktor</v>
      </c>
      <c r="E512" s="512" t="str">
        <f>FP!C104</f>
        <v>Evopro SE</v>
      </c>
      <c r="F512" s="504">
        <f>FP!N104</f>
        <v>18</v>
      </c>
      <c r="G512" s="504">
        <f>FP!O104</f>
        <v>0</v>
      </c>
    </row>
    <row r="513" spans="1:8" ht="18" customHeight="1" x14ac:dyDescent="0.3">
      <c r="A513" s="494">
        <f>FP!Q1286</f>
        <v>508</v>
      </c>
      <c r="B513" s="504">
        <f>FP!P1286</f>
        <v>18</v>
      </c>
      <c r="C513" s="502" t="str">
        <f>FP!A1286</f>
        <v>0012140</v>
      </c>
      <c r="D513" s="512" t="str">
        <f>FP!B1286</f>
        <v>Szaszkó Péter</v>
      </c>
      <c r="E513" s="512" t="str">
        <f>FP!C1286</f>
        <v>MEAFC</v>
      </c>
      <c r="F513" s="504">
        <f>FP!N1286</f>
        <v>18</v>
      </c>
      <c r="G513" s="504">
        <f>FP!O1286</f>
        <v>0</v>
      </c>
    </row>
    <row r="514" spans="1:8" ht="18" customHeight="1" x14ac:dyDescent="0.3">
      <c r="A514" s="494">
        <f>FP!Q403</f>
        <v>508</v>
      </c>
      <c r="B514" s="504">
        <f>FP!P403</f>
        <v>18</v>
      </c>
      <c r="C514" s="502" t="str">
        <f>FP!A403</f>
        <v>060707</v>
      </c>
      <c r="D514" s="512" t="str">
        <f>FP!B403</f>
        <v>Garami József</v>
      </c>
      <c r="E514" s="512" t="str">
        <f>FP!C403</f>
        <v>Pécs VTC</v>
      </c>
      <c r="F514" s="504">
        <f>FP!N403</f>
        <v>18</v>
      </c>
      <c r="G514" s="504">
        <f>FP!O403</f>
        <v>0</v>
      </c>
    </row>
    <row r="515" spans="1:8" ht="18" customHeight="1" x14ac:dyDescent="0.3">
      <c r="A515" s="494">
        <f>FP!Q984</f>
        <v>508</v>
      </c>
      <c r="B515" s="504">
        <f>FP!P984</f>
        <v>18</v>
      </c>
      <c r="C515" s="502" t="str">
        <f>FP!A984</f>
        <v>860307</v>
      </c>
      <c r="D515" s="512" t="str">
        <f>FP!B984</f>
        <v>Nagyistók Bence</v>
      </c>
      <c r="E515" s="512" t="str">
        <f>FP!C984</f>
        <v>Match P.</v>
      </c>
      <c r="F515" s="504">
        <f>FP!N984</f>
        <v>18</v>
      </c>
      <c r="G515" s="504">
        <f>FP!O984</f>
        <v>0</v>
      </c>
    </row>
    <row r="516" spans="1:8" ht="18" customHeight="1" x14ac:dyDescent="0.3">
      <c r="A516" s="494">
        <f>FP!Q1252</f>
        <v>508</v>
      </c>
      <c r="B516" s="504">
        <f>FP!P1252</f>
        <v>18</v>
      </c>
      <c r="C516" s="502" t="str">
        <f>FP!A1252</f>
        <v>051016</v>
      </c>
      <c r="D516" s="512" t="str">
        <f>FP!B1252</f>
        <v>Szabó Gábor</v>
      </c>
      <c r="E516" s="512" t="str">
        <f>FP!C1252</f>
        <v>KVTK</v>
      </c>
      <c r="F516" s="504">
        <f>FP!N1252</f>
        <v>18</v>
      </c>
      <c r="G516" s="504">
        <f>FP!O1252</f>
        <v>0</v>
      </c>
    </row>
    <row r="517" spans="1:8" ht="18" customHeight="1" x14ac:dyDescent="0.3">
      <c r="A517" s="494">
        <f>FP!Q1191</f>
        <v>508</v>
      </c>
      <c r="B517" s="504">
        <f>FP!P1191</f>
        <v>18</v>
      </c>
      <c r="C517" s="502" t="str">
        <f>FP!A1191</f>
        <v>050307</v>
      </c>
      <c r="D517" s="512" t="str">
        <f>FP!B1191</f>
        <v>Selymes Péter</v>
      </c>
      <c r="E517" s="512" t="str">
        <f>FP!C1191</f>
        <v>Szentesi TK</v>
      </c>
      <c r="F517" s="504">
        <f>FP!N1191</f>
        <v>18</v>
      </c>
      <c r="G517" s="504">
        <f>FP!O1191</f>
        <v>0</v>
      </c>
    </row>
    <row r="518" spans="1:8" ht="18" customHeight="1" x14ac:dyDescent="0.3">
      <c r="A518" s="494">
        <f>FP!Q1091</f>
        <v>508</v>
      </c>
      <c r="B518" s="504">
        <f>FP!P1091</f>
        <v>18</v>
      </c>
      <c r="C518" s="502" t="str">
        <f>FP!A1091</f>
        <v>870616</v>
      </c>
      <c r="D518" s="512" t="str">
        <f>FP!B1091</f>
        <v>Pfliegel Ádám</v>
      </c>
      <c r="E518" s="512" t="str">
        <f>FP!C1091</f>
        <v>Dorogi AC</v>
      </c>
      <c r="F518" s="504">
        <f>FP!N1091</f>
        <v>18</v>
      </c>
      <c r="G518" s="504">
        <f>FP!O1091</f>
        <v>0</v>
      </c>
    </row>
    <row r="519" spans="1:8" ht="18" customHeight="1" x14ac:dyDescent="0.3">
      <c r="A519" s="494">
        <f>FP!Q227</f>
        <v>508</v>
      </c>
      <c r="B519" s="504">
        <f>FP!P227</f>
        <v>18</v>
      </c>
      <c r="C519" s="502" t="str">
        <f>FP!A227</f>
        <v>660314</v>
      </c>
      <c r="D519" s="512" t="str">
        <f>FP!B227</f>
        <v>Csoboth Csaba</v>
      </c>
      <c r="E519" s="512" t="str">
        <f>FP!C227</f>
        <v>Bólyi SE</v>
      </c>
      <c r="F519" s="504">
        <f>FP!N227</f>
        <v>18</v>
      </c>
      <c r="G519" s="504">
        <f>FP!O227</f>
        <v>0</v>
      </c>
    </row>
    <row r="520" spans="1:8" ht="18" customHeight="1" x14ac:dyDescent="0.3">
      <c r="A520" s="494">
        <f>FP!Q605</f>
        <v>508</v>
      </c>
      <c r="B520" s="504">
        <f>FP!P605</f>
        <v>18</v>
      </c>
      <c r="C520" s="502" t="str">
        <f>FP!A605</f>
        <v>760402</v>
      </c>
      <c r="D520" s="512" t="str">
        <f>FP!B605</f>
        <v>Kádár Barnabás</v>
      </c>
      <c r="E520" s="512" t="str">
        <f>FP!C605</f>
        <v>Open TV</v>
      </c>
      <c r="F520" s="504">
        <f>FP!N605</f>
        <v>18</v>
      </c>
      <c r="G520" s="504">
        <f>FP!O605</f>
        <v>0</v>
      </c>
    </row>
    <row r="521" spans="1:8" ht="18" customHeight="1" x14ac:dyDescent="0.3">
      <c r="A521" s="494">
        <f>FP!Q1237</f>
        <v>508</v>
      </c>
      <c r="B521" s="504">
        <f>FP!P1237</f>
        <v>18</v>
      </c>
      <c r="C521" s="502" t="str">
        <f>FP!A1237</f>
        <v>980330</v>
      </c>
      <c r="D521" s="512" t="str">
        <f>FP!B1237</f>
        <v>Szabadhegy Dániel</v>
      </c>
      <c r="E521" s="512" t="str">
        <f>FP!C1237</f>
        <v>Muschkétás TC</v>
      </c>
      <c r="F521" s="504">
        <f>FP!N1237</f>
        <v>18</v>
      </c>
      <c r="G521" s="504">
        <f>FP!O1237</f>
        <v>0</v>
      </c>
    </row>
    <row r="522" spans="1:8" ht="18" customHeight="1" x14ac:dyDescent="0.3">
      <c r="A522" s="494">
        <f>FP!Q601</f>
        <v>508</v>
      </c>
      <c r="B522" s="504">
        <f>FP!P601</f>
        <v>18</v>
      </c>
      <c r="C522" s="502" t="str">
        <f>FP!A601</f>
        <v>850922</v>
      </c>
      <c r="D522" s="512" t="str">
        <f>FP!B601</f>
        <v>Juhász Tamás</v>
      </c>
      <c r="E522" s="512" t="str">
        <f>FP!C601</f>
        <v>KVTK</v>
      </c>
      <c r="F522" s="504">
        <f>FP!N601</f>
        <v>18</v>
      </c>
      <c r="G522" s="504">
        <f>FP!O601</f>
        <v>0</v>
      </c>
    </row>
    <row r="523" spans="1:8" ht="18" customHeight="1" x14ac:dyDescent="0.3">
      <c r="A523" s="494">
        <f>FP!Q1375</f>
        <v>508</v>
      </c>
      <c r="B523" s="504">
        <f>FP!P1375</f>
        <v>18</v>
      </c>
      <c r="C523" s="502" t="str">
        <f>FP!A1375</f>
        <v>881114</v>
      </c>
      <c r="D523" s="512" t="str">
        <f>FP!B1375</f>
        <v>Tápi Viktor</v>
      </c>
      <c r="E523" s="512" t="str">
        <f>FP!C1375</f>
        <v>Muschkétás TC</v>
      </c>
      <c r="F523" s="504">
        <f>FP!N1375</f>
        <v>18</v>
      </c>
      <c r="G523" s="504">
        <f>FP!O1375</f>
        <v>0</v>
      </c>
    </row>
    <row r="524" spans="1:8" ht="18" customHeight="1" x14ac:dyDescent="0.3">
      <c r="A524" s="494">
        <f>FP!Q1174</f>
        <v>508</v>
      </c>
      <c r="B524" s="504">
        <f>FP!P1174</f>
        <v>18</v>
      </c>
      <c r="C524" s="502" t="str">
        <f>FP!A1174</f>
        <v>771213</v>
      </c>
      <c r="D524" s="512" t="str">
        <f>FP!B1174</f>
        <v>Sasváry Péter</v>
      </c>
      <c r="E524" s="512" t="str">
        <f>FP!C1174</f>
        <v>Gyöngy TSC</v>
      </c>
      <c r="F524" s="504">
        <f>FP!N1174</f>
        <v>18</v>
      </c>
      <c r="G524" s="504">
        <f>FP!O1174</f>
        <v>0</v>
      </c>
      <c r="H524" s="215"/>
    </row>
    <row r="525" spans="1:8" ht="18" customHeight="1" x14ac:dyDescent="0.3">
      <c r="A525" s="494">
        <f>FP!Q347</f>
        <v>508</v>
      </c>
      <c r="B525" s="504">
        <f>FP!P347</f>
        <v>18</v>
      </c>
      <c r="C525" s="502" t="str">
        <f>FP!A347</f>
        <v>710711</v>
      </c>
      <c r="D525" s="512" t="str">
        <f>FP!B347</f>
        <v>Fasang Márton</v>
      </c>
      <c r="E525" s="512" t="str">
        <f>FP!C347</f>
        <v>Match P.</v>
      </c>
      <c r="F525" s="504">
        <f>FP!N347</f>
        <v>18</v>
      </c>
      <c r="G525" s="504">
        <f>FP!O347</f>
        <v>0</v>
      </c>
      <c r="H525" s="215"/>
    </row>
    <row r="526" spans="1:8" ht="18" customHeight="1" x14ac:dyDescent="0.3">
      <c r="A526" s="494">
        <f>FP!Q1418</f>
        <v>508</v>
      </c>
      <c r="B526" s="504">
        <f>FP!P1418</f>
        <v>18</v>
      </c>
      <c r="C526" s="502" t="str">
        <f>FP!A1418</f>
        <v>7208010</v>
      </c>
      <c r="D526" s="512" t="str">
        <f>FP!B1418</f>
        <v>Török Zoltán György dr.</v>
      </c>
      <c r="E526" s="512" t="str">
        <f>FP!C1418</f>
        <v>DMTK</v>
      </c>
      <c r="F526" s="504">
        <f>FP!N1418</f>
        <v>18</v>
      </c>
      <c r="G526" s="504">
        <f>FP!O1418</f>
        <v>0</v>
      </c>
    </row>
    <row r="527" spans="1:8" ht="18" customHeight="1" x14ac:dyDescent="0.3">
      <c r="A527" s="494">
        <f>FP!Q69</f>
        <v>508</v>
      </c>
      <c r="B527" s="504">
        <f>FP!P69</f>
        <v>18</v>
      </c>
      <c r="C527" s="502" t="str">
        <f>FP!A69</f>
        <v>840216</v>
      </c>
      <c r="D527" s="512" t="str">
        <f>FP!B69</f>
        <v>Bannerth Csaba</v>
      </c>
      <c r="E527" s="512" t="str">
        <f>FP!C69</f>
        <v>Okos Tenisz</v>
      </c>
      <c r="F527" s="504">
        <f>FP!N69</f>
        <v>18</v>
      </c>
      <c r="G527" s="504">
        <f>FP!O69</f>
        <v>0</v>
      </c>
    </row>
    <row r="528" spans="1:8" ht="18" customHeight="1" x14ac:dyDescent="0.3">
      <c r="A528" s="494">
        <f>FP!Q71</f>
        <v>508</v>
      </c>
      <c r="B528" s="504">
        <f>FP!P71</f>
        <v>18</v>
      </c>
      <c r="C528" s="502" t="str">
        <f>FP!A71</f>
        <v>060131</v>
      </c>
      <c r="D528" s="512" t="str">
        <f>FP!B71</f>
        <v>Bányai Benedek</v>
      </c>
      <c r="E528" s="512" t="str">
        <f>FP!C71</f>
        <v>DEAC</v>
      </c>
      <c r="F528" s="504">
        <f>FP!N71</f>
        <v>18</v>
      </c>
      <c r="G528" s="504">
        <f>FP!O71</f>
        <v>0</v>
      </c>
    </row>
    <row r="529" spans="1:8" ht="18" customHeight="1" x14ac:dyDescent="0.3">
      <c r="A529" s="494">
        <f>FP!Q276</f>
        <v>508</v>
      </c>
      <c r="B529" s="504">
        <f>FP!P276</f>
        <v>18</v>
      </c>
      <c r="C529" s="502" t="str">
        <f>FP!A276</f>
        <v>030415</v>
      </c>
      <c r="D529" s="512" t="str">
        <f>FP!B276</f>
        <v>Dmitrii Andreev</v>
      </c>
      <c r="E529" s="512" t="str">
        <f>FP!C276</f>
        <v>MAFC</v>
      </c>
      <c r="F529" s="504">
        <f>FP!N276</f>
        <v>18</v>
      </c>
      <c r="G529" s="504">
        <f>FP!O276</f>
        <v>0</v>
      </c>
    </row>
    <row r="530" spans="1:8" ht="18" customHeight="1" x14ac:dyDescent="0.3">
      <c r="A530" s="494">
        <f>FP!Q1465</f>
        <v>508</v>
      </c>
      <c r="B530" s="504">
        <f>FP!P1465</f>
        <v>18</v>
      </c>
      <c r="C530" s="502" t="str">
        <f>FP!A1465</f>
        <v>620702</v>
      </c>
      <c r="D530" s="512" t="str">
        <f>FP!B1465</f>
        <v>Ujhidy Zoltán id.</v>
      </c>
      <c r="E530" s="512" t="str">
        <f>FP!C1465</f>
        <v>MozGo SE</v>
      </c>
      <c r="F530" s="504">
        <f>FP!N1465</f>
        <v>18</v>
      </c>
      <c r="G530" s="504">
        <f>FP!O1465</f>
        <v>0</v>
      </c>
      <c r="H530" s="215"/>
    </row>
    <row r="531" spans="1:8" ht="18" customHeight="1" x14ac:dyDescent="0.3">
      <c r="A531" s="494">
        <f>FP!Q326</f>
        <v>508</v>
      </c>
      <c r="B531" s="504">
        <f>FP!P326</f>
        <v>18</v>
      </c>
      <c r="C531" s="502" t="str">
        <f>FP!A326</f>
        <v>780401</v>
      </c>
      <c r="D531" s="512" t="str">
        <f>FP!B326</f>
        <v>Erdei Krisztián Zoltán</v>
      </c>
      <c r="E531" s="512" t="str">
        <f>FP!C326</f>
        <v>Bregyó TSE</v>
      </c>
      <c r="F531" s="504">
        <f>FP!N326</f>
        <v>18</v>
      </c>
      <c r="G531" s="504">
        <f>FP!O326</f>
        <v>0</v>
      </c>
    </row>
    <row r="532" spans="1:8" ht="18" customHeight="1" x14ac:dyDescent="0.3">
      <c r="A532" s="494">
        <f>FP!Q673</f>
        <v>508</v>
      </c>
      <c r="B532" s="504">
        <f>FP!P673</f>
        <v>18</v>
      </c>
      <c r="C532" s="502" t="str">
        <f>FP!A673</f>
        <v>7705260</v>
      </c>
      <c r="D532" s="512" t="str">
        <f>FP!B673</f>
        <v>Kiss Gergely</v>
      </c>
      <c r="E532" s="512" t="str">
        <f>FP!C673</f>
        <v>BVSC</v>
      </c>
      <c r="F532" s="504">
        <f>FP!N673</f>
        <v>18</v>
      </c>
      <c r="G532" s="504">
        <f>FP!O673</f>
        <v>0</v>
      </c>
    </row>
    <row r="533" spans="1:8" ht="18" customHeight="1" x14ac:dyDescent="0.3">
      <c r="A533" s="494">
        <f>FP!Q1303</f>
        <v>508</v>
      </c>
      <c r="B533" s="504">
        <f>FP!P1303</f>
        <v>18</v>
      </c>
      <c r="C533" s="502" t="str">
        <f>FP!A1303</f>
        <v>751203</v>
      </c>
      <c r="D533" s="512" t="str">
        <f>FP!B1303</f>
        <v>Szemerédi György</v>
      </c>
      <c r="E533" s="512" t="str">
        <f>FP!C1303</f>
        <v>Evopro SE</v>
      </c>
      <c r="F533" s="504">
        <f>FP!N1303</f>
        <v>18</v>
      </c>
      <c r="G533" s="504">
        <f>FP!O1303</f>
        <v>0</v>
      </c>
    </row>
    <row r="534" spans="1:8" ht="18" customHeight="1" x14ac:dyDescent="0.3">
      <c r="A534" s="494">
        <f>FP!Q1104</f>
        <v>533</v>
      </c>
      <c r="B534" s="504">
        <f>FP!P1104</f>
        <v>17</v>
      </c>
      <c r="C534" s="502" t="str">
        <f>FP!A1104</f>
        <v>831114</v>
      </c>
      <c r="D534" s="512" t="str">
        <f>FP!B1104</f>
        <v>Pohl Ákos dr.</v>
      </c>
      <c r="E534" s="512" t="str">
        <f>FP!C1104</f>
        <v>Sólyomszem</v>
      </c>
      <c r="F534" s="504">
        <f>FP!N1104</f>
        <v>17</v>
      </c>
      <c r="G534" s="504">
        <f>FP!O1104</f>
        <v>0</v>
      </c>
    </row>
    <row r="535" spans="1:8" ht="18" customHeight="1" x14ac:dyDescent="0.3">
      <c r="A535" s="494">
        <f>FP!Q825</f>
        <v>533</v>
      </c>
      <c r="B535" s="504">
        <f>FP!P825</f>
        <v>17</v>
      </c>
      <c r="C535" s="502" t="str">
        <f>FP!A825</f>
        <v>820515</v>
      </c>
      <c r="D535" s="512" t="str">
        <f>FP!B825</f>
        <v>Lovas Szilárd</v>
      </c>
      <c r="E535" s="512" t="str">
        <f>FP!C825</f>
        <v>KATE</v>
      </c>
      <c r="F535" s="504">
        <f>FP!N825</f>
        <v>17</v>
      </c>
      <c r="G535" s="504">
        <f>FP!O825</f>
        <v>0</v>
      </c>
    </row>
    <row r="536" spans="1:8" ht="18" customHeight="1" x14ac:dyDescent="0.3">
      <c r="A536" s="494">
        <f>FP!Q492</f>
        <v>533</v>
      </c>
      <c r="B536" s="504">
        <f>FP!P492</f>
        <v>17</v>
      </c>
      <c r="C536" s="502" t="str">
        <f>FP!A492</f>
        <v>931111</v>
      </c>
      <c r="D536" s="512" t="str">
        <f>FP!B492</f>
        <v>Hatala Balázs</v>
      </c>
      <c r="E536" s="512" t="str">
        <f>FP!C492</f>
        <v>B.gyarmat</v>
      </c>
      <c r="F536" s="504">
        <f>FP!N492</f>
        <v>17</v>
      </c>
      <c r="G536" s="504">
        <f>FP!O492</f>
        <v>0</v>
      </c>
    </row>
    <row r="537" spans="1:8" ht="18" customHeight="1" x14ac:dyDescent="0.3">
      <c r="A537" s="494">
        <f>FP!Q441</f>
        <v>533</v>
      </c>
      <c r="B537" s="504">
        <f>FP!P441</f>
        <v>17</v>
      </c>
      <c r="C537" s="502" t="str">
        <f>FP!A441</f>
        <v>1009190</v>
      </c>
      <c r="D537" s="512" t="str">
        <f>FP!B441</f>
        <v>Guitprecht Dávid</v>
      </c>
      <c r="E537" s="512" t="str">
        <f>FP!C441</f>
        <v>ZTE</v>
      </c>
      <c r="F537" s="504">
        <f>FP!N441</f>
        <v>17</v>
      </c>
      <c r="G537" s="504">
        <f>FP!O441</f>
        <v>0</v>
      </c>
    </row>
    <row r="538" spans="1:8" ht="18" customHeight="1" x14ac:dyDescent="0.3">
      <c r="A538" s="494">
        <f>FP!Q12</f>
        <v>533</v>
      </c>
      <c r="B538" s="504">
        <f>FP!P12</f>
        <v>17</v>
      </c>
      <c r="C538" s="502" t="str">
        <f>FP!A12</f>
        <v>060520</v>
      </c>
      <c r="D538" s="512" t="str">
        <f>FP!B12</f>
        <v>Albert Máté</v>
      </c>
      <c r="E538" s="512" t="str">
        <f>FP!C12</f>
        <v>Tszk Gyula</v>
      </c>
      <c r="F538" s="504">
        <f>FP!N12</f>
        <v>17</v>
      </c>
      <c r="G538" s="504">
        <f>FP!O12</f>
        <v>0</v>
      </c>
    </row>
    <row r="539" spans="1:8" ht="18" customHeight="1" x14ac:dyDescent="0.3">
      <c r="A539" s="494">
        <f>FP!Q762</f>
        <v>533</v>
      </c>
      <c r="B539" s="504">
        <f>FP!P762</f>
        <v>17</v>
      </c>
      <c r="C539" s="502" t="str">
        <f>FP!A762</f>
        <v>661122</v>
      </c>
      <c r="D539" s="512" t="str">
        <f>FP!B762</f>
        <v>Kováts Zsolt</v>
      </c>
      <c r="E539" s="512" t="str">
        <f>FP!C762</f>
        <v>Jászapáti</v>
      </c>
      <c r="F539" s="504">
        <f>FP!N762</f>
        <v>17</v>
      </c>
      <c r="G539" s="504">
        <f>FP!O762</f>
        <v>0</v>
      </c>
      <c r="H539" s="215"/>
    </row>
    <row r="540" spans="1:8" ht="18" customHeight="1" x14ac:dyDescent="0.3">
      <c r="A540" s="494">
        <f>FP!Q890</f>
        <v>533</v>
      </c>
      <c r="B540" s="504">
        <f>FP!P890</f>
        <v>17</v>
      </c>
      <c r="C540" s="502" t="str">
        <f>FP!A890</f>
        <v>680731</v>
      </c>
      <c r="D540" s="512" t="str">
        <f>FP!B890</f>
        <v>Mészáros Gyula</v>
      </c>
      <c r="E540" s="512" t="str">
        <f>FP!C890</f>
        <v>Árpádföld</v>
      </c>
      <c r="F540" s="504">
        <f>FP!N890</f>
        <v>17</v>
      </c>
      <c r="G540" s="504">
        <f>FP!O890</f>
        <v>0</v>
      </c>
    </row>
    <row r="541" spans="1:8" ht="18" customHeight="1" x14ac:dyDescent="0.3">
      <c r="A541" s="494">
        <f>FP!Q436</f>
        <v>533</v>
      </c>
      <c r="B541" s="504">
        <f>FP!P436</f>
        <v>17</v>
      </c>
      <c r="C541" s="502" t="str">
        <f>FP!A436</f>
        <v>770627</v>
      </c>
      <c r="D541" s="512" t="str">
        <f>FP!B436</f>
        <v>Grósz Ferenc</v>
      </c>
      <c r="E541" s="512" t="str">
        <f>FP!C436</f>
        <v>Szalai Barna TC</v>
      </c>
      <c r="F541" s="504">
        <f>FP!N436</f>
        <v>17</v>
      </c>
      <c r="G541" s="504">
        <f>FP!O436</f>
        <v>0</v>
      </c>
      <c r="H541" s="215"/>
    </row>
    <row r="542" spans="1:8" ht="18" customHeight="1" x14ac:dyDescent="0.3">
      <c r="A542" s="494">
        <f>FP!Q1367</f>
        <v>533</v>
      </c>
      <c r="B542" s="504">
        <f>FP!P1367</f>
        <v>17</v>
      </c>
      <c r="C542" s="502" t="str">
        <f>FP!A1367</f>
        <v>720321</v>
      </c>
      <c r="D542" s="512" t="str">
        <f>FP!B1367</f>
        <v>Takács Vilmos</v>
      </c>
      <c r="E542" s="512" t="str">
        <f>FP!C1367</f>
        <v>TK lövő</v>
      </c>
      <c r="F542" s="504">
        <f>FP!N1367</f>
        <v>17</v>
      </c>
      <c r="G542" s="504">
        <f>FP!O1367</f>
        <v>0</v>
      </c>
    </row>
    <row r="543" spans="1:8" ht="18" customHeight="1" x14ac:dyDescent="0.3">
      <c r="A543" s="494">
        <f>FP!Q1503</f>
        <v>533</v>
      </c>
      <c r="B543" s="504">
        <f>FP!P1503</f>
        <v>17</v>
      </c>
      <c r="C543" s="502" t="str">
        <f>FP!A1503</f>
        <v>8401051</v>
      </c>
      <c r="D543" s="512" t="str">
        <f>FP!B1503</f>
        <v>Varga Márk Dr.</v>
      </c>
      <c r="E543" s="512" t="str">
        <f>FP!C1503</f>
        <v>Gy.Lendül</v>
      </c>
      <c r="F543" s="504">
        <f>FP!N1503</f>
        <v>17</v>
      </c>
      <c r="G543" s="504">
        <f>FP!O1503</f>
        <v>0</v>
      </c>
    </row>
    <row r="544" spans="1:8" ht="18" customHeight="1" x14ac:dyDescent="0.3">
      <c r="A544" s="494">
        <f>FP!Q552</f>
        <v>533</v>
      </c>
      <c r="B544" s="504">
        <f>FP!P552</f>
        <v>17</v>
      </c>
      <c r="C544" s="502" t="str">
        <f>FP!A552</f>
        <v>821213</v>
      </c>
      <c r="D544" s="512" t="str">
        <f>FP!B552</f>
        <v>Horváth Márk</v>
      </c>
      <c r="E544" s="512" t="str">
        <f>FP!C552</f>
        <v>Bregyó TSE</v>
      </c>
      <c r="F544" s="504">
        <f>FP!N552</f>
        <v>17</v>
      </c>
      <c r="G544" s="504">
        <f>FP!O552</f>
        <v>0</v>
      </c>
    </row>
    <row r="545" spans="1:8" ht="18" customHeight="1" x14ac:dyDescent="0.3">
      <c r="A545" s="494">
        <f>FP!Q1551</f>
        <v>533</v>
      </c>
      <c r="B545" s="504">
        <f>FP!P1551</f>
        <v>17</v>
      </c>
      <c r="C545" s="502" t="str">
        <f>FP!A1551</f>
        <v>581126</v>
      </c>
      <c r="D545" s="512" t="str">
        <f>FP!B1551</f>
        <v>Vogl Bertalan</v>
      </c>
      <c r="E545" s="512" t="str">
        <f>FP!C1551</f>
        <v>Manufakt.</v>
      </c>
      <c r="F545" s="504">
        <f>FP!N1551</f>
        <v>17</v>
      </c>
      <c r="G545" s="504">
        <f>FP!O1551</f>
        <v>0</v>
      </c>
    </row>
    <row r="546" spans="1:8" ht="18" customHeight="1" x14ac:dyDescent="0.3">
      <c r="A546" s="494">
        <f>FP!Q207</f>
        <v>533</v>
      </c>
      <c r="B546" s="504">
        <f>FP!P207</f>
        <v>17</v>
      </c>
      <c r="C546" s="502" t="str">
        <f>FP!A207</f>
        <v>020627</v>
      </c>
      <c r="D546" s="512" t="str">
        <f>FP!B207</f>
        <v>Császár Csaba Dávid</v>
      </c>
      <c r="E546" s="512" t="str">
        <f>FP!C207</f>
        <v>VESC</v>
      </c>
      <c r="F546" s="504">
        <f>FP!N207</f>
        <v>17</v>
      </c>
      <c r="G546" s="504">
        <f>FP!O207</f>
        <v>0</v>
      </c>
    </row>
    <row r="547" spans="1:8" ht="18" customHeight="1" x14ac:dyDescent="0.3">
      <c r="A547" s="494">
        <f>FP!Q584</f>
        <v>533</v>
      </c>
      <c r="B547" s="504">
        <f>FP!P584</f>
        <v>17</v>
      </c>
      <c r="C547" s="502" t="str">
        <f>FP!A584</f>
        <v>790812</v>
      </c>
      <c r="D547" s="512" t="str">
        <f>FP!B584</f>
        <v>Jávor Márk Aurél</v>
      </c>
      <c r="E547" s="512" t="str">
        <f>FP!C584</f>
        <v>Evopro SE</v>
      </c>
      <c r="F547" s="504">
        <f>FP!N584</f>
        <v>17</v>
      </c>
      <c r="G547" s="504">
        <f>FP!O584</f>
        <v>0</v>
      </c>
      <c r="H547" s="215"/>
    </row>
    <row r="548" spans="1:8" ht="18" customHeight="1" x14ac:dyDescent="0.3">
      <c r="A548" s="494">
        <f>FP!Q51</f>
        <v>533</v>
      </c>
      <c r="B548" s="504">
        <f>FP!P51</f>
        <v>17</v>
      </c>
      <c r="C548" s="502" t="str">
        <f>FP!A51</f>
        <v>960913</v>
      </c>
      <c r="D548" s="512" t="str">
        <f>FP!B51</f>
        <v>Balázs Dániel</v>
      </c>
      <c r="E548" s="512" t="str">
        <f>FP!C51</f>
        <v>BVSC</v>
      </c>
      <c r="F548" s="504">
        <f>FP!N51</f>
        <v>17</v>
      </c>
      <c r="G548" s="504">
        <f>FP!O51</f>
        <v>0</v>
      </c>
    </row>
    <row r="549" spans="1:8" ht="18" customHeight="1" x14ac:dyDescent="0.3">
      <c r="A549" s="494">
        <f>FP!Q177</f>
        <v>533</v>
      </c>
      <c r="B549" s="504">
        <f>FP!P177</f>
        <v>17</v>
      </c>
      <c r="C549" s="502" t="str">
        <f>FP!A177</f>
        <v>870513</v>
      </c>
      <c r="D549" s="512" t="str">
        <f>FP!B177</f>
        <v>Bozsoki Szilveszter</v>
      </c>
      <c r="E549" s="512" t="str">
        <f>FP!C177</f>
        <v>GYAC</v>
      </c>
      <c r="F549" s="504">
        <f>FP!N177</f>
        <v>17</v>
      </c>
      <c r="G549" s="504">
        <f>FP!O177</f>
        <v>0</v>
      </c>
    </row>
    <row r="550" spans="1:8" ht="18" customHeight="1" x14ac:dyDescent="0.3">
      <c r="A550" s="494">
        <f>FP!Q922</f>
        <v>533</v>
      </c>
      <c r="B550" s="504">
        <f>FP!P922</f>
        <v>17</v>
      </c>
      <c r="C550" s="502" t="str">
        <f>FP!A922</f>
        <v>930317</v>
      </c>
      <c r="D550" s="512" t="str">
        <f>FP!B922</f>
        <v>Molnár Ákos</v>
      </c>
      <c r="E550" s="512" t="str">
        <f>FP!C922</f>
        <v>DEAC</v>
      </c>
      <c r="F550" s="504">
        <f>FP!N922</f>
        <v>17</v>
      </c>
      <c r="G550" s="504">
        <f>FP!O922</f>
        <v>0</v>
      </c>
    </row>
    <row r="551" spans="1:8" ht="18" customHeight="1" x14ac:dyDescent="0.3">
      <c r="A551" s="494">
        <f>FP!Q1478</f>
        <v>533</v>
      </c>
      <c r="B551" s="504">
        <f>FP!P1478</f>
        <v>17</v>
      </c>
      <c r="C551" s="502" t="str">
        <f>FP!A1478</f>
        <v>090416</v>
      </c>
      <c r="D551" s="512" t="str">
        <f>FP!B1478</f>
        <v>Valkusz Márk</v>
      </c>
      <c r="E551" s="512" t="str">
        <f>FP!C1478</f>
        <v>Golden Ace</v>
      </c>
      <c r="F551" s="504">
        <f>FP!N1478</f>
        <v>17</v>
      </c>
      <c r="G551" s="504">
        <f>FP!O1478</f>
        <v>0</v>
      </c>
    </row>
    <row r="552" spans="1:8" ht="18" customHeight="1" x14ac:dyDescent="0.3">
      <c r="A552" s="494">
        <f>FP!Q879</f>
        <v>551</v>
      </c>
      <c r="B552" s="504">
        <f>FP!P879</f>
        <v>16</v>
      </c>
      <c r="C552" s="502" t="str">
        <f>FP!A879</f>
        <v>940409</v>
      </c>
      <c r="D552" s="512" t="str">
        <f>FP!B879</f>
        <v>Matkó Zoltán</v>
      </c>
      <c r="E552" s="512" t="str">
        <f>FP!C879</f>
        <v>DEAC</v>
      </c>
      <c r="F552" s="504">
        <f>FP!N879</f>
        <v>16</v>
      </c>
      <c r="G552" s="504">
        <f>FP!O879</f>
        <v>0</v>
      </c>
      <c r="H552" s="215"/>
    </row>
    <row r="553" spans="1:8" ht="18" customHeight="1" x14ac:dyDescent="0.3">
      <c r="A553" s="494">
        <f>FP!Q13</f>
        <v>551</v>
      </c>
      <c r="B553" s="504">
        <f>FP!P13</f>
        <v>16</v>
      </c>
      <c r="C553" s="502" t="str">
        <f>FP!A13</f>
        <v>850402</v>
      </c>
      <c r="D553" s="512" t="str">
        <f>FP!B13</f>
        <v>Ales Adamic</v>
      </c>
      <c r="E553" s="512" t="str">
        <f>FP!C13</f>
        <v>MLTC</v>
      </c>
      <c r="F553" s="504">
        <f>FP!N13</f>
        <v>16</v>
      </c>
      <c r="G553" s="504">
        <f>FP!O13</f>
        <v>0</v>
      </c>
    </row>
    <row r="554" spans="1:8" ht="18" customHeight="1" x14ac:dyDescent="0.3">
      <c r="A554" s="494">
        <f>FP!Q452</f>
        <v>551</v>
      </c>
      <c r="B554" s="504">
        <f>FP!P452</f>
        <v>16</v>
      </c>
      <c r="C554" s="502" t="str">
        <f>FP!A452</f>
        <v>760503</v>
      </c>
      <c r="D554" s="512" t="str">
        <f>FP!B452</f>
        <v>Gyenis Szilárd</v>
      </c>
      <c r="E554" s="512" t="str">
        <f>FP!C452</f>
        <v>Pécsi El.</v>
      </c>
      <c r="F554" s="504">
        <f>FP!N452</f>
        <v>16</v>
      </c>
      <c r="G554" s="504">
        <f>FP!O452</f>
        <v>0</v>
      </c>
    </row>
    <row r="555" spans="1:8" ht="18" customHeight="1" x14ac:dyDescent="0.3">
      <c r="A555" s="494">
        <f>FP!Q1243</f>
        <v>551</v>
      </c>
      <c r="B555" s="504">
        <f>FP!P1243</f>
        <v>16</v>
      </c>
      <c r="C555" s="502" t="str">
        <f>FP!A1243</f>
        <v>9904230</v>
      </c>
      <c r="D555" s="512" t="str">
        <f>FP!B1243</f>
        <v>Szabó András</v>
      </c>
      <c r="E555" s="512" t="str">
        <f>FP!C1243</f>
        <v>Savaria TC</v>
      </c>
      <c r="F555" s="504">
        <f>FP!N1243</f>
        <v>16</v>
      </c>
      <c r="G555" s="504">
        <f>FP!O1243</f>
        <v>0</v>
      </c>
    </row>
    <row r="556" spans="1:8" ht="18" customHeight="1" x14ac:dyDescent="0.3">
      <c r="A556" s="494">
        <f>FP!Q560</f>
        <v>551</v>
      </c>
      <c r="B556" s="504">
        <f>FP!P560</f>
        <v>16</v>
      </c>
      <c r="C556" s="502" t="str">
        <f>FP!A560</f>
        <v>700423</v>
      </c>
      <c r="D556" s="512" t="str">
        <f>FP!B560</f>
        <v>Horváth Zsolt dr.</v>
      </c>
      <c r="E556" s="512" t="str">
        <f>FP!C560</f>
        <v>Pécs VTC</v>
      </c>
      <c r="F556" s="504">
        <f>FP!N560</f>
        <v>16</v>
      </c>
      <c r="G556" s="504">
        <f>FP!O560</f>
        <v>0</v>
      </c>
    </row>
    <row r="557" spans="1:8" ht="18" customHeight="1" x14ac:dyDescent="0.3">
      <c r="A557" s="494">
        <f>FP!Q121</f>
        <v>551</v>
      </c>
      <c r="B557" s="504">
        <f>FP!P121</f>
        <v>16</v>
      </c>
      <c r="C557" s="502" t="str">
        <f>FP!A121</f>
        <v>680726</v>
      </c>
      <c r="D557" s="512" t="str">
        <f>FP!B121</f>
        <v>Bernáth Zsolt</v>
      </c>
      <c r="E557" s="512" t="str">
        <f>FP!C121</f>
        <v>Gyöngy TSC</v>
      </c>
      <c r="F557" s="504">
        <f>FP!N121</f>
        <v>16</v>
      </c>
      <c r="G557" s="504">
        <f>FP!O121</f>
        <v>0</v>
      </c>
    </row>
    <row r="558" spans="1:8" ht="18" customHeight="1" x14ac:dyDescent="0.3">
      <c r="A558" s="494">
        <f>FP!Q704</f>
        <v>551</v>
      </c>
      <c r="B558" s="504">
        <f>FP!P704</f>
        <v>16</v>
      </c>
      <c r="C558" s="502" t="str">
        <f>FP!A704</f>
        <v>681202</v>
      </c>
      <c r="D558" s="512" t="str">
        <f>FP!B704</f>
        <v>Kohányi Ferenc</v>
      </c>
      <c r="E558" s="512" t="str">
        <f>FP!C704</f>
        <v>MIVAS SE</v>
      </c>
      <c r="F558" s="504">
        <f>FP!N704</f>
        <v>16</v>
      </c>
      <c r="G558" s="504">
        <f>FP!O704</f>
        <v>0</v>
      </c>
    </row>
    <row r="559" spans="1:8" ht="18" customHeight="1" x14ac:dyDescent="0.3">
      <c r="A559" s="494">
        <f>FP!Q783</f>
        <v>551</v>
      </c>
      <c r="B559" s="504">
        <f>FP!P783</f>
        <v>16</v>
      </c>
      <c r="C559" s="502" t="str">
        <f>FP!A783</f>
        <v>0601260</v>
      </c>
      <c r="D559" s="512" t="str">
        <f>FP!B783</f>
        <v>Kurucsai Dominik</v>
      </c>
      <c r="E559" s="512" t="str">
        <f>FP!C783</f>
        <v>Csopak TK</v>
      </c>
      <c r="F559" s="504">
        <f>FP!N783</f>
        <v>16</v>
      </c>
      <c r="G559" s="504">
        <f>FP!O783</f>
        <v>0</v>
      </c>
    </row>
    <row r="560" spans="1:8" ht="18" customHeight="1" x14ac:dyDescent="0.3">
      <c r="A560" s="494">
        <f>FP!Q23</f>
        <v>551</v>
      </c>
      <c r="B560" s="504">
        <f>FP!P23</f>
        <v>16</v>
      </c>
      <c r="C560" s="502" t="str">
        <f>FP!A23</f>
        <v>0002201</v>
      </c>
      <c r="D560" s="512" t="str">
        <f>FP!B23</f>
        <v>Andrekó Tamás Dániel</v>
      </c>
      <c r="E560" s="512" t="str">
        <f>FP!C23</f>
        <v>Barcika TC</v>
      </c>
      <c r="F560" s="504">
        <f>FP!N23</f>
        <v>16</v>
      </c>
      <c r="G560" s="504">
        <f>FP!O23</f>
        <v>0</v>
      </c>
    </row>
    <row r="561" spans="1:7" ht="18" customHeight="1" x14ac:dyDescent="0.3">
      <c r="A561" s="494">
        <f>FP!Q306</f>
        <v>551</v>
      </c>
      <c r="B561" s="504">
        <f>FP!P306</f>
        <v>16</v>
      </c>
      <c r="C561" s="502" t="str">
        <f>FP!A306</f>
        <v>0408201</v>
      </c>
      <c r="D561" s="512" t="str">
        <f>FP!B306</f>
        <v>Dundler Ferenc</v>
      </c>
      <c r="E561" s="512" t="str">
        <f>FP!C306</f>
        <v>Építők TK</v>
      </c>
      <c r="F561" s="504">
        <f>FP!N306</f>
        <v>16</v>
      </c>
      <c r="G561" s="504">
        <f>FP!O306</f>
        <v>0</v>
      </c>
    </row>
    <row r="562" spans="1:7" ht="18" customHeight="1" x14ac:dyDescent="0.3">
      <c r="A562" s="494">
        <f>FP!Q636</f>
        <v>551</v>
      </c>
      <c r="B562" s="504">
        <f>FP!P636</f>
        <v>16</v>
      </c>
      <c r="C562" s="502" t="str">
        <f>FP!A636</f>
        <v>970701</v>
      </c>
      <c r="D562" s="512" t="str">
        <f>FP!B636</f>
        <v>Kecskés Andreász</v>
      </c>
      <c r="E562" s="512" t="str">
        <f>FP!C636</f>
        <v>Pécs VTC</v>
      </c>
      <c r="F562" s="504">
        <f>FP!N636</f>
        <v>16</v>
      </c>
      <c r="G562" s="504">
        <f>FP!O636</f>
        <v>0</v>
      </c>
    </row>
    <row r="563" spans="1:7" ht="18" customHeight="1" x14ac:dyDescent="0.3">
      <c r="A563" s="494">
        <f>FP!Q1058</f>
        <v>551</v>
      </c>
      <c r="B563" s="504">
        <f>FP!P1058</f>
        <v>16</v>
      </c>
      <c r="C563" s="502" t="str">
        <f>FP!A1058</f>
        <v>910927</v>
      </c>
      <c r="D563" s="512" t="str">
        <f>FP!B1058</f>
        <v>Parczen Benedek</v>
      </c>
      <c r="E563" s="512" t="str">
        <f>FP!C1058</f>
        <v>Szarvas TC</v>
      </c>
      <c r="F563" s="504">
        <f>FP!N1058</f>
        <v>16</v>
      </c>
      <c r="G563" s="504">
        <f>FP!O1058</f>
        <v>0</v>
      </c>
    </row>
    <row r="564" spans="1:7" ht="18" customHeight="1" x14ac:dyDescent="0.3">
      <c r="A564" s="494">
        <f>FP!Q1105</f>
        <v>551</v>
      </c>
      <c r="B564" s="504">
        <f>FP!P1105</f>
        <v>16</v>
      </c>
      <c r="C564" s="502" t="str">
        <f>FP!A1105</f>
        <v>860501</v>
      </c>
      <c r="D564" s="512" t="str">
        <f>FP!B1105</f>
        <v>Pohl Gábor</v>
      </c>
      <c r="E564" s="512" t="str">
        <f>FP!C1105</f>
        <v>Bólyi SE</v>
      </c>
      <c r="F564" s="504">
        <f>FP!N1105</f>
        <v>16</v>
      </c>
      <c r="G564" s="504">
        <f>FP!O1105</f>
        <v>0</v>
      </c>
    </row>
    <row r="565" spans="1:7" ht="18" customHeight="1" x14ac:dyDescent="0.3">
      <c r="A565" s="494">
        <f>FP!Q1026</f>
        <v>551</v>
      </c>
      <c r="B565" s="504">
        <f>FP!P1026</f>
        <v>16</v>
      </c>
      <c r="C565" s="502" t="str">
        <f>FP!A1026</f>
        <v>940622</v>
      </c>
      <c r="D565" s="512" t="str">
        <f>FP!B1026</f>
        <v>Paál Barnabás</v>
      </c>
      <c r="E565" s="512" t="str">
        <f>FP!C1026</f>
        <v>Muschkétás TC</v>
      </c>
      <c r="F565" s="504">
        <f>FP!N1026</f>
        <v>16</v>
      </c>
      <c r="G565" s="504">
        <f>FP!O1026</f>
        <v>0</v>
      </c>
    </row>
    <row r="566" spans="1:7" ht="18" customHeight="1" x14ac:dyDescent="0.3">
      <c r="A566" s="494">
        <f>FP!Q1420</f>
        <v>551</v>
      </c>
      <c r="B566" s="504">
        <f>FP!P1420</f>
        <v>16</v>
      </c>
      <c r="C566" s="502" t="str">
        <f>FP!A1420</f>
        <v>910713</v>
      </c>
      <c r="D566" s="512" t="str">
        <f>FP!B1420</f>
        <v>Tóth Ádám</v>
      </c>
      <c r="E566" s="512" t="str">
        <f>FP!C1420</f>
        <v>Szeged VTK</v>
      </c>
      <c r="F566" s="504">
        <f>FP!N1420</f>
        <v>16</v>
      </c>
      <c r="G566" s="504">
        <f>FP!O1420</f>
        <v>0</v>
      </c>
    </row>
    <row r="567" spans="1:7" ht="18" customHeight="1" x14ac:dyDescent="0.3">
      <c r="A567" s="494">
        <f>FP!Q642</f>
        <v>551</v>
      </c>
      <c r="B567" s="504">
        <f>FP!P642</f>
        <v>16</v>
      </c>
      <c r="C567" s="502" t="str">
        <f>FP!A642</f>
        <v>961221</v>
      </c>
      <c r="D567" s="512" t="str">
        <f>FP!B642</f>
        <v>Kelemen Gergő</v>
      </c>
      <c r="E567" s="512" t="str">
        <f>FP!C642</f>
        <v>BMTE</v>
      </c>
      <c r="F567" s="504">
        <f>FP!N642</f>
        <v>16</v>
      </c>
      <c r="G567" s="504">
        <f>FP!O642</f>
        <v>0</v>
      </c>
    </row>
    <row r="568" spans="1:7" ht="18" customHeight="1" x14ac:dyDescent="0.3">
      <c r="A568" s="494">
        <f>FP!Q1001</f>
        <v>551</v>
      </c>
      <c r="B568" s="504">
        <f>FP!P1001</f>
        <v>16</v>
      </c>
      <c r="C568" s="502" t="str">
        <f>FP!A1001</f>
        <v>730717</v>
      </c>
      <c r="D568" s="512" t="str">
        <f>FP!B1001</f>
        <v>Németh Szabolcs</v>
      </c>
      <c r="E568" s="512" t="str">
        <f>FP!C1001</f>
        <v>Savaria TC</v>
      </c>
      <c r="F568" s="504">
        <f>FP!N1001</f>
        <v>16</v>
      </c>
      <c r="G568" s="504">
        <f>FP!O1001</f>
        <v>0</v>
      </c>
    </row>
    <row r="569" spans="1:7" ht="18" customHeight="1" x14ac:dyDescent="0.3">
      <c r="A569" s="494">
        <f>FP!Q1021</f>
        <v>551</v>
      </c>
      <c r="B569" s="504">
        <f>FP!P1021</f>
        <v>16</v>
      </c>
      <c r="C569" s="502" t="str">
        <f>FP!A1021</f>
        <v>0704190</v>
      </c>
      <c r="D569" s="512" t="str">
        <f>FP!B1021</f>
        <v>Oroszi János</v>
      </c>
      <c r="E569" s="512" t="str">
        <f>FP!C1021</f>
        <v>Kiskőrös</v>
      </c>
      <c r="F569" s="504">
        <f>FP!N1021</f>
        <v>16</v>
      </c>
      <c r="G569" s="504">
        <f>FP!O1021</f>
        <v>0</v>
      </c>
    </row>
    <row r="570" spans="1:7" ht="18" customHeight="1" x14ac:dyDescent="0.3">
      <c r="A570" s="494">
        <f>FP!Q1388</f>
        <v>551</v>
      </c>
      <c r="B570" s="504">
        <f>FP!P1388</f>
        <v>16</v>
      </c>
      <c r="C570" s="502" t="str">
        <f>FP!A1388</f>
        <v>750719</v>
      </c>
      <c r="D570" s="512" t="str">
        <f>FP!B1388</f>
        <v>Teleki Szabolcs</v>
      </c>
      <c r="E570" s="512" t="str">
        <f>FP!C1388</f>
        <v>Dorogi AC</v>
      </c>
      <c r="F570" s="504">
        <f>FP!N1388</f>
        <v>16</v>
      </c>
      <c r="G570" s="504">
        <f>FP!O1388</f>
        <v>0</v>
      </c>
    </row>
    <row r="571" spans="1:7" ht="18" customHeight="1" x14ac:dyDescent="0.3">
      <c r="A571" s="494">
        <f>FP!Q312</f>
        <v>551</v>
      </c>
      <c r="B571" s="504">
        <f>FP!P312</f>
        <v>16</v>
      </c>
      <c r="C571" s="502" t="str">
        <f>FP!A312</f>
        <v>831213</v>
      </c>
      <c r="D571" s="512" t="str">
        <f>FP!B312</f>
        <v>Eiler Attila</v>
      </c>
      <c r="E571" s="512" t="str">
        <f>FP!C312</f>
        <v>Kiskőrös</v>
      </c>
      <c r="F571" s="504">
        <f>FP!N312</f>
        <v>16</v>
      </c>
      <c r="G571" s="504">
        <f>FP!O312</f>
        <v>0</v>
      </c>
    </row>
    <row r="572" spans="1:7" ht="18" customHeight="1" x14ac:dyDescent="0.3">
      <c r="A572" s="494">
        <f>FP!Q364</f>
        <v>551</v>
      </c>
      <c r="B572" s="504">
        <f>FP!P364</f>
        <v>16</v>
      </c>
      <c r="C572" s="502" t="str">
        <f>FP!A364</f>
        <v>080816</v>
      </c>
      <c r="D572" s="512" t="str">
        <f>FP!B364</f>
        <v>Fischer Zalán Ferenc</v>
      </c>
      <c r="E572" s="512" t="str">
        <f>FP!C364</f>
        <v>Budaörs SC</v>
      </c>
      <c r="F572" s="504">
        <f>FP!N364</f>
        <v>16</v>
      </c>
      <c r="G572" s="504">
        <f>FP!O364</f>
        <v>0</v>
      </c>
    </row>
    <row r="573" spans="1:7" ht="18" customHeight="1" x14ac:dyDescent="0.3">
      <c r="A573" s="494">
        <f>FP!Q1164</f>
        <v>551</v>
      </c>
      <c r="B573" s="504">
        <f>FP!P1164</f>
        <v>16</v>
      </c>
      <c r="C573" s="502" t="str">
        <f>FP!A1164</f>
        <v>981210</v>
      </c>
      <c r="D573" s="512" t="str">
        <f>FP!B1164</f>
        <v>Sándor-Szendrényi Gergely</v>
      </c>
      <c r="E573" s="512" t="str">
        <f>FP!C1164</f>
        <v>MTK</v>
      </c>
      <c r="F573" s="504">
        <f>FP!N1164</f>
        <v>16</v>
      </c>
      <c r="G573" s="504">
        <f>FP!O1164</f>
        <v>0</v>
      </c>
    </row>
    <row r="574" spans="1:7" ht="18" customHeight="1" x14ac:dyDescent="0.3">
      <c r="A574" s="494">
        <f>FP!Q384</f>
        <v>551</v>
      </c>
      <c r="B574" s="504">
        <f>FP!P384</f>
        <v>16</v>
      </c>
      <c r="C574" s="502" t="str">
        <f>FP!A384</f>
        <v>0806291</v>
      </c>
      <c r="D574" s="512" t="str">
        <f>FP!B384</f>
        <v>Fülöp Kolos</v>
      </c>
      <c r="E574" s="512" t="str">
        <f>FP!C384</f>
        <v>Tiszaújv.</v>
      </c>
      <c r="F574" s="504">
        <f>FP!N384</f>
        <v>16</v>
      </c>
      <c r="G574" s="504">
        <f>FP!O384</f>
        <v>0</v>
      </c>
    </row>
    <row r="575" spans="1:7" ht="18" customHeight="1" x14ac:dyDescent="0.3">
      <c r="A575" s="494">
        <f>FP!Q1206</f>
        <v>574</v>
      </c>
      <c r="B575" s="504">
        <f>FP!P1206</f>
        <v>15</v>
      </c>
      <c r="C575" s="502" t="str">
        <f>FP!A1206</f>
        <v>951118</v>
      </c>
      <c r="D575" s="512" t="str">
        <f>FP!B1206</f>
        <v>Sinka Soma</v>
      </c>
      <c r="E575" s="512" t="str">
        <f>FP!C1206</f>
        <v>Kapos TC</v>
      </c>
      <c r="F575" s="504">
        <f>FP!N1206</f>
        <v>15</v>
      </c>
      <c r="G575" s="504">
        <f>FP!O1206</f>
        <v>0</v>
      </c>
    </row>
    <row r="576" spans="1:7" ht="18" customHeight="1" x14ac:dyDescent="0.3">
      <c r="A576" s="494">
        <f>FP!Q247</f>
        <v>574</v>
      </c>
      <c r="B576" s="504">
        <f>FP!P247</f>
        <v>15</v>
      </c>
      <c r="C576" s="502" t="str">
        <f>FP!A247</f>
        <v>0308250</v>
      </c>
      <c r="D576" s="512" t="str">
        <f>FP!B247</f>
        <v>Czingráber Márk</v>
      </c>
      <c r="E576" s="512" t="str">
        <f>FP!C247</f>
        <v>KATE</v>
      </c>
      <c r="F576" s="504">
        <f>FP!N247</f>
        <v>15</v>
      </c>
      <c r="G576" s="504">
        <f>FP!O247</f>
        <v>0</v>
      </c>
    </row>
    <row r="577" spans="1:8" ht="18" customHeight="1" x14ac:dyDescent="0.3">
      <c r="A577" s="494">
        <f>FP!Q122</f>
        <v>574</v>
      </c>
      <c r="B577" s="504">
        <f>FP!P122</f>
        <v>15</v>
      </c>
      <c r="C577" s="502" t="str">
        <f>FP!A122</f>
        <v>740825</v>
      </c>
      <c r="D577" s="512" t="str">
        <f>FP!B122</f>
        <v>Berta Norbert</v>
      </c>
      <c r="E577" s="512" t="str">
        <f>FP!C122</f>
        <v>Pápai TC</v>
      </c>
      <c r="F577" s="504">
        <f>FP!N122</f>
        <v>15</v>
      </c>
      <c r="G577" s="504">
        <f>FP!O122</f>
        <v>0</v>
      </c>
    </row>
    <row r="578" spans="1:8" ht="18" customHeight="1" x14ac:dyDescent="0.3">
      <c r="A578" s="494">
        <f>FP!Q431</f>
        <v>574</v>
      </c>
      <c r="B578" s="504">
        <f>FP!P431</f>
        <v>15</v>
      </c>
      <c r="C578" s="502" t="str">
        <f>FP!A431</f>
        <v>7211281</v>
      </c>
      <c r="D578" s="512" t="str">
        <f>FP!B431</f>
        <v>Grécs Attila</v>
      </c>
      <c r="E578" s="512" t="str">
        <f>FP!C431</f>
        <v>Liget TE</v>
      </c>
      <c r="F578" s="504">
        <f>FP!N431</f>
        <v>15</v>
      </c>
      <c r="G578" s="504">
        <f>FP!O431</f>
        <v>0</v>
      </c>
    </row>
    <row r="579" spans="1:8" ht="18" customHeight="1" x14ac:dyDescent="0.3">
      <c r="A579" s="494">
        <f>FP!Q822</f>
        <v>574</v>
      </c>
      <c r="B579" s="504">
        <f>FP!P822</f>
        <v>15</v>
      </c>
      <c r="C579" s="502" t="str">
        <f>FP!A822</f>
        <v>080219</v>
      </c>
      <c r="D579" s="512" t="str">
        <f>FP!B822</f>
        <v>Lizsicsár Csanád</v>
      </c>
      <c r="E579" s="512" t="str">
        <f>FP!C822</f>
        <v>Csopak TK</v>
      </c>
      <c r="F579" s="504">
        <f>FP!N822</f>
        <v>15</v>
      </c>
      <c r="G579" s="504">
        <f>FP!O822</f>
        <v>0</v>
      </c>
    </row>
    <row r="580" spans="1:8" ht="18" customHeight="1" x14ac:dyDescent="0.3">
      <c r="A580" s="494">
        <f>FP!Q110</f>
        <v>574</v>
      </c>
      <c r="B580" s="504">
        <f>FP!P110</f>
        <v>15</v>
      </c>
      <c r="C580" s="502" t="str">
        <f>FP!A110</f>
        <v>7501180</v>
      </c>
      <c r="D580" s="512" t="str">
        <f>FP!B110</f>
        <v>Benkó Tamás</v>
      </c>
      <c r="E580" s="512" t="str">
        <f>FP!C110</f>
        <v>B.gyarmat</v>
      </c>
      <c r="F580" s="504">
        <f>FP!N110</f>
        <v>15</v>
      </c>
      <c r="G580" s="504">
        <f>FP!O110</f>
        <v>0</v>
      </c>
    </row>
    <row r="581" spans="1:8" ht="18" customHeight="1" x14ac:dyDescent="0.3">
      <c r="A581" s="494">
        <f>FP!Q1267</f>
        <v>574</v>
      </c>
      <c r="B581" s="504">
        <f>FP!P1267</f>
        <v>15</v>
      </c>
      <c r="C581" s="502" t="str">
        <f>FP!A1267</f>
        <v>7501200</v>
      </c>
      <c r="D581" s="512" t="str">
        <f>FP!B1267</f>
        <v>Szakács Attila</v>
      </c>
      <c r="E581" s="512" t="str">
        <f>FP!C1267</f>
        <v>ZTE</v>
      </c>
      <c r="F581" s="504">
        <f>FP!N1267</f>
        <v>15</v>
      </c>
      <c r="G581" s="504">
        <f>FP!O1267</f>
        <v>0</v>
      </c>
    </row>
    <row r="582" spans="1:8" ht="18" customHeight="1" x14ac:dyDescent="0.3">
      <c r="A582" s="494">
        <f>FP!Q1525</f>
        <v>574</v>
      </c>
      <c r="B582" s="504">
        <f>FP!P1525</f>
        <v>15</v>
      </c>
      <c r="C582" s="502" t="str">
        <f>FP!A1525</f>
        <v>750808</v>
      </c>
      <c r="D582" s="512" t="str">
        <f>FP!B1525</f>
        <v>Veczán Krisztián</v>
      </c>
      <c r="E582" s="512" t="str">
        <f>FP!C1525</f>
        <v>MEAFC</v>
      </c>
      <c r="F582" s="504">
        <f>FP!N1525</f>
        <v>15</v>
      </c>
      <c r="G582" s="504">
        <f>FP!O1525</f>
        <v>0</v>
      </c>
    </row>
    <row r="583" spans="1:8" ht="18" customHeight="1" x14ac:dyDescent="0.3">
      <c r="A583" s="494">
        <f>FP!Q171</f>
        <v>574</v>
      </c>
      <c r="B583" s="504">
        <f>FP!P171</f>
        <v>15</v>
      </c>
      <c r="C583" s="502" t="str">
        <f>FP!A171</f>
        <v>930815</v>
      </c>
      <c r="D583" s="512" t="str">
        <f>FP!B171</f>
        <v>Borsos Robin</v>
      </c>
      <c r="E583" s="512" t="str">
        <f>FP!C171</f>
        <v>MTK</v>
      </c>
      <c r="F583" s="504">
        <f>FP!N171</f>
        <v>15</v>
      </c>
      <c r="G583" s="504">
        <f>FP!O171</f>
        <v>0</v>
      </c>
    </row>
    <row r="584" spans="1:8" ht="18" customHeight="1" x14ac:dyDescent="0.3">
      <c r="A584" s="494">
        <f>FP!Q240</f>
        <v>574</v>
      </c>
      <c r="B584" s="504">
        <f>FP!P240</f>
        <v>15</v>
      </c>
      <c r="C584" s="502" t="str">
        <f>FP!A240</f>
        <v>830226</v>
      </c>
      <c r="D584" s="512" t="str">
        <f>FP!B240</f>
        <v>Czabaj Gábor</v>
      </c>
      <c r="E584" s="512" t="str">
        <f>FP!C240</f>
        <v>M.Telekom</v>
      </c>
      <c r="F584" s="504">
        <f>FP!N240</f>
        <v>15</v>
      </c>
      <c r="G584" s="504">
        <f>FP!O240</f>
        <v>0</v>
      </c>
    </row>
    <row r="585" spans="1:8" ht="18" customHeight="1" x14ac:dyDescent="0.3">
      <c r="A585" s="494">
        <f>FP!Q932</f>
        <v>574</v>
      </c>
      <c r="B585" s="504">
        <f>FP!P932</f>
        <v>15</v>
      </c>
      <c r="C585" s="502" t="str">
        <f>FP!A932</f>
        <v>0111151</v>
      </c>
      <c r="D585" s="512" t="str">
        <f>FP!B932</f>
        <v>Molnár Máté</v>
      </c>
      <c r="E585" s="512" t="str">
        <f>FP!C932</f>
        <v>A Mozgó Cívisért</v>
      </c>
      <c r="F585" s="504">
        <f>FP!N932</f>
        <v>15</v>
      </c>
      <c r="G585" s="504">
        <f>FP!O932</f>
        <v>0</v>
      </c>
    </row>
    <row r="586" spans="1:8" ht="18" customHeight="1" x14ac:dyDescent="0.3">
      <c r="A586" s="494">
        <f>FP!Q305</f>
        <v>574</v>
      </c>
      <c r="B586" s="504">
        <f>FP!P305</f>
        <v>15</v>
      </c>
      <c r="C586" s="502" t="str">
        <f>FP!A305</f>
        <v>950616</v>
      </c>
      <c r="D586" s="512" t="str">
        <f>FP!B305</f>
        <v>Dumity Ádám</v>
      </c>
      <c r="E586" s="512" t="str">
        <f>FP!C305</f>
        <v>TI Veszprém</v>
      </c>
      <c r="F586" s="504">
        <f>FP!N305</f>
        <v>15</v>
      </c>
      <c r="G586" s="504">
        <f>FP!O305</f>
        <v>0</v>
      </c>
    </row>
    <row r="587" spans="1:8" ht="18" customHeight="1" x14ac:dyDescent="0.3">
      <c r="A587" s="494">
        <f>FP!Q852</f>
        <v>574</v>
      </c>
      <c r="B587" s="504">
        <f>FP!P852</f>
        <v>15</v>
      </c>
      <c r="C587" s="502" t="str">
        <f>FP!A852</f>
        <v>7609271</v>
      </c>
      <c r="D587" s="512" t="str">
        <f>FP!B852</f>
        <v>Mari Péter</v>
      </c>
      <c r="E587" s="512" t="str">
        <f>FP!C852</f>
        <v>Szeged VTK</v>
      </c>
      <c r="F587" s="504">
        <f>FP!N852</f>
        <v>15</v>
      </c>
      <c r="G587" s="504">
        <f>FP!O852</f>
        <v>0</v>
      </c>
    </row>
    <row r="588" spans="1:8" ht="18" customHeight="1" x14ac:dyDescent="0.3">
      <c r="A588" s="494">
        <f>FP!Q698</f>
        <v>574</v>
      </c>
      <c r="B588" s="504">
        <f>FP!P698</f>
        <v>15</v>
      </c>
      <c r="C588" s="502" t="str">
        <f>FP!A698</f>
        <v>780605</v>
      </c>
      <c r="D588" s="512" t="str">
        <f>FP!B698</f>
        <v>Kocsonyai Péter</v>
      </c>
      <c r="E588" s="512" t="str">
        <f>FP!C698</f>
        <v>Muschkétás TC</v>
      </c>
      <c r="F588" s="504">
        <f>FP!N698</f>
        <v>15</v>
      </c>
      <c r="G588" s="504">
        <f>FP!O698</f>
        <v>0</v>
      </c>
    </row>
    <row r="589" spans="1:8" ht="18" customHeight="1" x14ac:dyDescent="0.3">
      <c r="A589" s="494">
        <f>FP!Q564</f>
        <v>574</v>
      </c>
      <c r="B589" s="504">
        <f>FP!P564</f>
        <v>15</v>
      </c>
      <c r="C589" s="502" t="str">
        <f>FP!A564</f>
        <v>881002</v>
      </c>
      <c r="D589" s="512" t="str">
        <f>FP!B564</f>
        <v>Huszák Tamás</v>
      </c>
      <c r="E589" s="512" t="str">
        <f>FP!C564</f>
        <v>DMTK</v>
      </c>
      <c r="F589" s="504">
        <f>FP!N564</f>
        <v>15</v>
      </c>
      <c r="G589" s="504">
        <f>FP!O564</f>
        <v>0</v>
      </c>
      <c r="H589" s="215"/>
    </row>
    <row r="590" spans="1:8" ht="18" customHeight="1" x14ac:dyDescent="0.3">
      <c r="A590" s="494">
        <f>FP!Q661</f>
        <v>574</v>
      </c>
      <c r="B590" s="504">
        <f>FP!P661</f>
        <v>15</v>
      </c>
      <c r="C590" s="502" t="str">
        <f>FP!A661</f>
        <v>7207080</v>
      </c>
      <c r="D590" s="512" t="str">
        <f>FP!B661</f>
        <v>Király Zsolt</v>
      </c>
      <c r="E590" s="512" t="str">
        <f>FP!C661</f>
        <v>GM TC</v>
      </c>
      <c r="F590" s="504">
        <f>FP!N661</f>
        <v>15</v>
      </c>
      <c r="G590" s="504">
        <f>FP!O661</f>
        <v>0</v>
      </c>
    </row>
    <row r="591" spans="1:8" ht="18" customHeight="1" x14ac:dyDescent="0.3">
      <c r="A591" s="494">
        <f>FP!Q803</f>
        <v>574</v>
      </c>
      <c r="B591" s="504">
        <f>FP!P803</f>
        <v>15</v>
      </c>
      <c r="C591" s="502" t="str">
        <f>FP!A803</f>
        <v>870930</v>
      </c>
      <c r="D591" s="512" t="str">
        <f>FP!B803</f>
        <v>Lászlófi Róbert</v>
      </c>
      <c r="E591" s="512" t="str">
        <f>FP!C803</f>
        <v>Ludovika SE</v>
      </c>
      <c r="F591" s="504">
        <f>FP!N803</f>
        <v>15</v>
      </c>
      <c r="G591" s="504">
        <f>FP!O803</f>
        <v>0</v>
      </c>
      <c r="H591" s="215"/>
    </row>
    <row r="592" spans="1:8" ht="18" customHeight="1" x14ac:dyDescent="0.3">
      <c r="A592" s="494">
        <f>FP!Q62</f>
        <v>574</v>
      </c>
      <c r="B592" s="504">
        <f>FP!P62</f>
        <v>15</v>
      </c>
      <c r="C592" s="502" t="str">
        <f>FP!A62</f>
        <v>730121</v>
      </c>
      <c r="D592" s="512" t="str">
        <f>FP!B62</f>
        <v>Balogh Csaba</v>
      </c>
      <c r="E592" s="512" t="str">
        <f>FP!C62</f>
        <v>KATE</v>
      </c>
      <c r="F592" s="504">
        <f>FP!N62</f>
        <v>15</v>
      </c>
      <c r="G592" s="504">
        <f>FP!O62</f>
        <v>0</v>
      </c>
    </row>
    <row r="593" spans="1:8" ht="18" customHeight="1" x14ac:dyDescent="0.3">
      <c r="A593" s="494">
        <f>FP!Q1128</f>
        <v>574</v>
      </c>
      <c r="B593" s="504">
        <f>FP!P1128</f>
        <v>15</v>
      </c>
      <c r="C593" s="502" t="str">
        <f>FP!A1128</f>
        <v>950402</v>
      </c>
      <c r="D593" s="512" t="str">
        <f>FP!B1128</f>
        <v>Rádics Benjámin</v>
      </c>
      <c r="E593" s="512" t="str">
        <f>FP!C1128</f>
        <v>BBTC SE</v>
      </c>
      <c r="F593" s="504">
        <f>FP!N1128</f>
        <v>15</v>
      </c>
      <c r="G593" s="504">
        <f>FP!O1128</f>
        <v>0</v>
      </c>
      <c r="H593" s="215"/>
    </row>
    <row r="594" spans="1:8" ht="18" customHeight="1" x14ac:dyDescent="0.3">
      <c r="A594" s="494">
        <f>FP!Q1461</f>
        <v>574</v>
      </c>
      <c r="B594" s="504">
        <f>FP!P1461</f>
        <v>15</v>
      </c>
      <c r="C594" s="502" t="str">
        <f>FP!A1461</f>
        <v>100408</v>
      </c>
      <c r="D594" s="512" t="str">
        <f>FP!B1461</f>
        <v>Túróczy Hunor</v>
      </c>
      <c r="E594" s="512" t="str">
        <f>FP!C1461</f>
        <v>Tszk Gyula</v>
      </c>
      <c r="F594" s="504">
        <f>FP!N1461</f>
        <v>15</v>
      </c>
      <c r="G594" s="504">
        <f>FP!O1461</f>
        <v>0</v>
      </c>
    </row>
    <row r="595" spans="1:8" ht="18" customHeight="1" x14ac:dyDescent="0.3">
      <c r="A595" s="494">
        <f>FP!Q1327</f>
        <v>594</v>
      </c>
      <c r="B595" s="504">
        <f>FP!P1327</f>
        <v>14</v>
      </c>
      <c r="C595" s="502" t="str">
        <f>FP!A1327</f>
        <v>961225</v>
      </c>
      <c r="D595" s="512" t="str">
        <f>FP!B1327</f>
        <v>Szilágyi Bence</v>
      </c>
      <c r="E595" s="512" t="str">
        <f>FP!C1327</f>
        <v>DEAC</v>
      </c>
      <c r="F595" s="504">
        <f>FP!N1327</f>
        <v>14</v>
      </c>
      <c r="G595" s="504">
        <f>FP!O1327</f>
        <v>0</v>
      </c>
    </row>
    <row r="596" spans="1:8" ht="18" customHeight="1" x14ac:dyDescent="0.3">
      <c r="A596" s="494">
        <f>FP!Q1038</f>
        <v>594</v>
      </c>
      <c r="B596" s="504">
        <f>FP!P1038</f>
        <v>14</v>
      </c>
      <c r="C596" s="502" t="str">
        <f>FP!A1038</f>
        <v>720223</v>
      </c>
      <c r="D596" s="512" t="str">
        <f>FP!B1038</f>
        <v>Pálmai Péter</v>
      </c>
      <c r="E596" s="512" t="str">
        <f>FP!C1038</f>
        <v>Pécsi El.</v>
      </c>
      <c r="F596" s="504">
        <f>FP!N1038</f>
        <v>14</v>
      </c>
      <c r="G596" s="504">
        <f>FP!O1038</f>
        <v>0</v>
      </c>
    </row>
    <row r="597" spans="1:8" ht="18" customHeight="1" x14ac:dyDescent="0.3">
      <c r="A597" s="494">
        <f>FP!Q1475</f>
        <v>594</v>
      </c>
      <c r="B597" s="504">
        <f>FP!P1475</f>
        <v>14</v>
      </c>
      <c r="C597" s="502" t="str">
        <f>FP!A1475</f>
        <v>010104</v>
      </c>
      <c r="D597" s="512" t="str">
        <f>FP!B1475</f>
        <v>Vajda Bálint</v>
      </c>
      <c r="E597" s="512" t="str">
        <f>FP!C1475</f>
        <v>DMTK</v>
      </c>
      <c r="F597" s="504">
        <f>FP!N1475</f>
        <v>14</v>
      </c>
      <c r="G597" s="504">
        <f>FP!O1475</f>
        <v>0</v>
      </c>
    </row>
    <row r="598" spans="1:8" ht="18" customHeight="1" x14ac:dyDescent="0.3">
      <c r="A598" s="494">
        <f>FP!Q797</f>
        <v>594</v>
      </c>
      <c r="B598" s="504">
        <f>FP!P797</f>
        <v>14</v>
      </c>
      <c r="C598" s="502" t="str">
        <f>FP!A797</f>
        <v>691126</v>
      </c>
      <c r="D598" s="512" t="str">
        <f>FP!B797</f>
        <v>Lányi András</v>
      </c>
      <c r="E598" s="512" t="str">
        <f>FP!C797</f>
        <v>Match P.</v>
      </c>
      <c r="F598" s="504">
        <f>FP!N797</f>
        <v>14</v>
      </c>
      <c r="G598" s="504">
        <f>FP!O797</f>
        <v>0</v>
      </c>
    </row>
    <row r="599" spans="1:8" ht="18" customHeight="1" x14ac:dyDescent="0.3">
      <c r="A599" s="494">
        <f>FP!Q183</f>
        <v>594</v>
      </c>
      <c r="B599" s="504">
        <f>FP!P183</f>
        <v>14</v>
      </c>
      <c r="C599" s="502" t="str">
        <f>FP!A183</f>
        <v>7805300</v>
      </c>
      <c r="D599" s="512" t="str">
        <f>FP!B183</f>
        <v>Bugyi Ákos</v>
      </c>
      <c r="E599" s="512" t="str">
        <f>FP!C183</f>
        <v>B.gyarmat</v>
      </c>
      <c r="F599" s="504">
        <f>FP!N183</f>
        <v>14</v>
      </c>
      <c r="G599" s="504">
        <f>FP!O183</f>
        <v>0</v>
      </c>
    </row>
    <row r="600" spans="1:8" ht="18" customHeight="1" x14ac:dyDescent="0.3">
      <c r="A600" s="494">
        <f>FP!Q1259</f>
        <v>594</v>
      </c>
      <c r="B600" s="504">
        <f>FP!P1259</f>
        <v>14</v>
      </c>
      <c r="C600" s="502" t="str">
        <f>FP!A1259</f>
        <v>921013</v>
      </c>
      <c r="D600" s="512" t="str">
        <f>FP!B1259</f>
        <v>Szabó Péter</v>
      </c>
      <c r="E600" s="512" t="str">
        <f>FP!C1259</f>
        <v>Savaria TC</v>
      </c>
      <c r="F600" s="504">
        <f>FP!N1259</f>
        <v>14</v>
      </c>
      <c r="G600" s="504">
        <f>FP!O1259</f>
        <v>0</v>
      </c>
    </row>
    <row r="601" spans="1:8" ht="18" customHeight="1" x14ac:dyDescent="0.3">
      <c r="A601" s="494">
        <f>FP!Q520</f>
        <v>594</v>
      </c>
      <c r="B601" s="504">
        <f>FP!P520</f>
        <v>14</v>
      </c>
      <c r="C601" s="502" t="str">
        <f>FP!A520</f>
        <v>8904200</v>
      </c>
      <c r="D601" s="512" t="str">
        <f>FP!B520</f>
        <v>Hideghy-Molnár Dániel Attila dr.</v>
      </c>
      <c r="E601" s="512" t="str">
        <f>FP!C520</f>
        <v>Gyöngy TSC</v>
      </c>
      <c r="F601" s="504">
        <f>FP!N520</f>
        <v>14</v>
      </c>
      <c r="G601" s="504">
        <f>FP!O520</f>
        <v>0</v>
      </c>
    </row>
    <row r="602" spans="1:8" ht="18" customHeight="1" x14ac:dyDescent="0.3">
      <c r="A602" s="494">
        <f>FP!Q1122</f>
        <v>594</v>
      </c>
      <c r="B602" s="504">
        <f>FP!P1122</f>
        <v>14</v>
      </c>
      <c r="C602" s="502" t="str">
        <f>FP!A1122</f>
        <v>780320</v>
      </c>
      <c r="D602" s="512" t="str">
        <f>FP!B1122</f>
        <v>Rábai Attila</v>
      </c>
      <c r="E602" s="512" t="str">
        <f>FP!C1122</f>
        <v>BUTEC</v>
      </c>
      <c r="F602" s="504">
        <f>FP!N1122</f>
        <v>14</v>
      </c>
      <c r="G602" s="504">
        <f>FP!O1122</f>
        <v>0</v>
      </c>
    </row>
    <row r="603" spans="1:8" ht="18" customHeight="1" x14ac:dyDescent="0.3">
      <c r="A603" s="494">
        <f>FP!Q1023</f>
        <v>594</v>
      </c>
      <c r="B603" s="504">
        <f>FP!P1023</f>
        <v>14</v>
      </c>
      <c r="C603" s="502" t="str">
        <f>FP!A1023</f>
        <v>560810</v>
      </c>
      <c r="D603" s="512" t="str">
        <f>FP!B1023</f>
        <v>Ostorics Zoltán</v>
      </c>
      <c r="E603" s="512" t="str">
        <f>FP!C1023</f>
        <v>BMTE</v>
      </c>
      <c r="F603" s="504">
        <f>FP!N1023</f>
        <v>14</v>
      </c>
      <c r="G603" s="504">
        <f>FP!O1023</f>
        <v>0</v>
      </c>
    </row>
    <row r="604" spans="1:8" ht="18" customHeight="1" x14ac:dyDescent="0.3">
      <c r="A604" s="494">
        <f>FP!Q948</f>
        <v>594</v>
      </c>
      <c r="B604" s="504">
        <f>FP!P948</f>
        <v>14</v>
      </c>
      <c r="C604" s="502" t="str">
        <f>FP!A948</f>
        <v>8204231</v>
      </c>
      <c r="D604" s="512" t="str">
        <f>FP!B948</f>
        <v>Mónus Zoltán</v>
      </c>
      <c r="E604" s="512" t="str">
        <f>FP!C948</f>
        <v>Ganz EKM</v>
      </c>
      <c r="F604" s="504">
        <f>FP!N948</f>
        <v>14</v>
      </c>
      <c r="G604" s="504">
        <f>FP!O948</f>
        <v>0</v>
      </c>
    </row>
    <row r="605" spans="1:8" ht="18" customHeight="1" x14ac:dyDescent="0.3">
      <c r="A605" s="494">
        <f>FP!Q515</f>
        <v>594</v>
      </c>
      <c r="B605" s="504">
        <f>FP!P515</f>
        <v>14</v>
      </c>
      <c r="C605" s="502" t="str">
        <f>FP!A515</f>
        <v>930208</v>
      </c>
      <c r="D605" s="512" t="str">
        <f>FP!B515</f>
        <v>Hermán Péter</v>
      </c>
      <c r="E605" s="512" t="str">
        <f>FP!C515</f>
        <v>VESC</v>
      </c>
      <c r="F605" s="504">
        <f>FP!N515</f>
        <v>14</v>
      </c>
      <c r="G605" s="504">
        <f>FP!O515</f>
        <v>0</v>
      </c>
    </row>
    <row r="606" spans="1:8" ht="18" customHeight="1" x14ac:dyDescent="0.3">
      <c r="A606" s="494">
        <f>FP!Q973</f>
        <v>594</v>
      </c>
      <c r="B606" s="504">
        <f>FP!P973</f>
        <v>14</v>
      </c>
      <c r="C606" s="502" t="str">
        <f>FP!A973</f>
        <v>760119</v>
      </c>
      <c r="D606" s="512" t="str">
        <f>FP!B973</f>
        <v>Nagy László</v>
      </c>
      <c r="E606" s="512" t="str">
        <f>FP!C973</f>
        <v>ZTE</v>
      </c>
      <c r="F606" s="504">
        <f>FP!N973</f>
        <v>14</v>
      </c>
      <c r="G606" s="504">
        <f>FP!O973</f>
        <v>0</v>
      </c>
    </row>
    <row r="607" spans="1:8" ht="18" customHeight="1" x14ac:dyDescent="0.3">
      <c r="A607" s="494">
        <f>FP!Q1114</f>
        <v>594</v>
      </c>
      <c r="B607" s="504">
        <f>FP!P1114</f>
        <v>14</v>
      </c>
      <c r="C607" s="502" t="str">
        <f>FP!A1114</f>
        <v>820810</v>
      </c>
      <c r="D607" s="512" t="str">
        <f>FP!B1114</f>
        <v>Pós Gábor Tibor</v>
      </c>
      <c r="E607" s="512" t="str">
        <f>FP!C1114</f>
        <v>Sólyomszem</v>
      </c>
      <c r="F607" s="504">
        <f>FP!N1114</f>
        <v>14</v>
      </c>
      <c r="G607" s="504">
        <f>FP!O1114</f>
        <v>0</v>
      </c>
    </row>
    <row r="608" spans="1:8" ht="18" customHeight="1" x14ac:dyDescent="0.3">
      <c r="A608" s="494">
        <f>FP!Q477</f>
        <v>594</v>
      </c>
      <c r="B608" s="504">
        <f>FP!P477</f>
        <v>14</v>
      </c>
      <c r="C608" s="502" t="str">
        <f>FP!A477</f>
        <v>900803</v>
      </c>
      <c r="D608" s="512" t="str">
        <f>FP!B477</f>
        <v>Halász László</v>
      </c>
      <c r="E608" s="512" t="str">
        <f>FP!C477</f>
        <v>Szeged VTK</v>
      </c>
      <c r="F608" s="504">
        <f>FP!N477</f>
        <v>14</v>
      </c>
      <c r="G608" s="504">
        <f>FP!O477</f>
        <v>0</v>
      </c>
    </row>
    <row r="609" spans="1:8" ht="18" customHeight="1" x14ac:dyDescent="0.3">
      <c r="A609" s="494">
        <f>FP!Q1242</f>
        <v>594</v>
      </c>
      <c r="B609" s="504">
        <f>FP!P1242</f>
        <v>14</v>
      </c>
      <c r="C609" s="502" t="str">
        <f>FP!A1242</f>
        <v>090914</v>
      </c>
      <c r="D609" s="512" t="str">
        <f>FP!B1242</f>
        <v>Szabó Ákos</v>
      </c>
      <c r="E609" s="512" t="str">
        <f>FP!C1242</f>
        <v>TSzk Gyula</v>
      </c>
      <c r="F609" s="504">
        <f>FP!N1242</f>
        <v>14</v>
      </c>
      <c r="G609" s="504">
        <f>FP!O1242</f>
        <v>0</v>
      </c>
    </row>
    <row r="610" spans="1:8" ht="18" customHeight="1" x14ac:dyDescent="0.3">
      <c r="A610" s="494">
        <f>FP!Q994</f>
        <v>594</v>
      </c>
      <c r="B610" s="504">
        <f>FP!P994</f>
        <v>14</v>
      </c>
      <c r="C610" s="502" t="str">
        <f>FP!A994</f>
        <v>060621</v>
      </c>
      <c r="D610" s="512" t="str">
        <f>FP!B994</f>
        <v>Németh Csongor Gábor</v>
      </c>
      <c r="E610" s="512" t="str">
        <f>FP!C994</f>
        <v>ENERGIA</v>
      </c>
      <c r="F610" s="504">
        <f>FP!N994</f>
        <v>14</v>
      </c>
      <c r="G610" s="504">
        <f>FP!O994</f>
        <v>0</v>
      </c>
    </row>
    <row r="611" spans="1:8" ht="18" customHeight="1" x14ac:dyDescent="0.3">
      <c r="A611" s="494">
        <f>FP!Q235</f>
        <v>594</v>
      </c>
      <c r="B611" s="504">
        <f>FP!P235</f>
        <v>14</v>
      </c>
      <c r="C611" s="502" t="str">
        <f>FP!A235</f>
        <v>9204170</v>
      </c>
      <c r="D611" s="512" t="str">
        <f>FP!B235</f>
        <v>Csonka Zsolt</v>
      </c>
      <c r="E611" s="512" t="str">
        <f>FP!C235</f>
        <v>Ball City SE</v>
      </c>
      <c r="F611" s="504">
        <f>FP!N235</f>
        <v>14</v>
      </c>
      <c r="G611" s="504">
        <f>FP!O235</f>
        <v>0</v>
      </c>
    </row>
    <row r="612" spans="1:8" ht="18" customHeight="1" x14ac:dyDescent="0.3">
      <c r="A612" s="494">
        <f>FP!Q252</f>
        <v>594</v>
      </c>
      <c r="B612" s="504">
        <f>FP!P252</f>
        <v>14</v>
      </c>
      <c r="C612" s="502" t="str">
        <f>FP!A252</f>
        <v>730409</v>
      </c>
      <c r="D612" s="512" t="str">
        <f>FP!B252</f>
        <v>Dajka László</v>
      </c>
      <c r="E612" s="512" t="str">
        <f>FP!C252</f>
        <v>F.gyarmat</v>
      </c>
      <c r="F612" s="504">
        <f>FP!N252</f>
        <v>14</v>
      </c>
      <c r="G612" s="504">
        <f>FP!O252</f>
        <v>0</v>
      </c>
      <c r="H612" s="215"/>
    </row>
    <row r="613" spans="1:8" ht="18" customHeight="1" x14ac:dyDescent="0.3">
      <c r="A613" s="494">
        <f>FP!Q620</f>
        <v>594</v>
      </c>
      <c r="B613" s="504">
        <f>FP!P620</f>
        <v>14</v>
      </c>
      <c r="C613" s="502" t="str">
        <f>FP!A620</f>
        <v>981224</v>
      </c>
      <c r="D613" s="512" t="str">
        <f>FP!B620</f>
        <v>Kápolnási Norbert</v>
      </c>
      <c r="E613" s="512" t="str">
        <f>FP!C620</f>
        <v>Norka Team</v>
      </c>
      <c r="F613" s="504">
        <f>FP!N620</f>
        <v>14</v>
      </c>
      <c r="G613" s="504">
        <f>FP!O620</f>
        <v>0</v>
      </c>
      <c r="H613" s="215"/>
    </row>
    <row r="614" spans="1:8" ht="18" customHeight="1" x14ac:dyDescent="0.3">
      <c r="A614" s="494">
        <f>FP!Q1433</f>
        <v>594</v>
      </c>
      <c r="B614" s="504">
        <f>FP!P1433</f>
        <v>14</v>
      </c>
      <c r="C614" s="502" t="str">
        <f>FP!A1433</f>
        <v>881208</v>
      </c>
      <c r="D614" s="512" t="str">
        <f>FP!B1433</f>
        <v>Tóth Gábor János</v>
      </c>
      <c r="E614" s="512" t="str">
        <f>FP!C1433</f>
        <v>Nemzedék SE</v>
      </c>
      <c r="F614" s="504">
        <f>FP!N1433</f>
        <v>14</v>
      </c>
      <c r="G614" s="504">
        <f>FP!O1433</f>
        <v>0</v>
      </c>
    </row>
    <row r="615" spans="1:8" ht="18" customHeight="1" x14ac:dyDescent="0.3">
      <c r="A615" s="494">
        <f>FP!Q410</f>
        <v>594</v>
      </c>
      <c r="B615" s="504">
        <f>FP!P410</f>
        <v>14</v>
      </c>
      <c r="C615" s="502" t="str">
        <f>FP!A410</f>
        <v>0703300</v>
      </c>
      <c r="D615" s="512" t="str">
        <f>FP!B410</f>
        <v>Gémes Áron</v>
      </c>
      <c r="E615" s="512" t="str">
        <f>FP!C410</f>
        <v>Budaörs SC</v>
      </c>
      <c r="F615" s="504">
        <f>FP!N410</f>
        <v>14</v>
      </c>
      <c r="G615" s="504">
        <f>FP!O410</f>
        <v>0</v>
      </c>
    </row>
    <row r="616" spans="1:8" ht="18" customHeight="1" x14ac:dyDescent="0.3">
      <c r="A616" s="494">
        <f>FP!Q705</f>
        <v>594</v>
      </c>
      <c r="B616" s="504">
        <f>FP!P705</f>
        <v>14</v>
      </c>
      <c r="C616" s="502" t="str">
        <f>FP!A705</f>
        <v>790120</v>
      </c>
      <c r="D616" s="512" t="str">
        <f>FP!B705</f>
        <v>Kohári Szilárd</v>
      </c>
      <c r="E616" s="512" t="str">
        <f>FP!C705</f>
        <v>BVSC</v>
      </c>
      <c r="F616" s="504">
        <f>FP!N705</f>
        <v>14</v>
      </c>
      <c r="G616" s="504">
        <f>FP!O705</f>
        <v>0</v>
      </c>
    </row>
    <row r="617" spans="1:8" ht="18" customHeight="1" x14ac:dyDescent="0.3">
      <c r="A617" s="494">
        <f>FP!Q1010</f>
        <v>616</v>
      </c>
      <c r="B617" s="504">
        <f>FP!P1010</f>
        <v>13</v>
      </c>
      <c r="C617" s="502" t="str">
        <f>FP!A1010</f>
        <v>900918</v>
      </c>
      <c r="D617" s="512" t="str">
        <f>FP!B1010</f>
        <v>Nyíri Tamás</v>
      </c>
      <c r="E617" s="512" t="str">
        <f>FP!C1010</f>
        <v>DEAC</v>
      </c>
      <c r="F617" s="504">
        <f>FP!N1010</f>
        <v>13</v>
      </c>
      <c r="G617" s="504">
        <f>FP!O1010</f>
        <v>0</v>
      </c>
    </row>
    <row r="618" spans="1:8" ht="18" customHeight="1" x14ac:dyDescent="0.3">
      <c r="A618" s="494">
        <f>FP!Q799</f>
        <v>616</v>
      </c>
      <c r="B618" s="504">
        <f>FP!P799</f>
        <v>13</v>
      </c>
      <c r="C618" s="502" t="str">
        <f>FP!A799</f>
        <v>880125</v>
      </c>
      <c r="D618" s="512" t="str">
        <f>FP!B799</f>
        <v>Lászka Milán</v>
      </c>
      <c r="E618" s="512" t="str">
        <f>FP!C799</f>
        <v>P. Solymok</v>
      </c>
      <c r="F618" s="504">
        <f>FP!N799</f>
        <v>13</v>
      </c>
      <c r="G618" s="504">
        <f>FP!O799</f>
        <v>0</v>
      </c>
      <c r="H618" s="215"/>
    </row>
    <row r="619" spans="1:8" ht="18" customHeight="1" x14ac:dyDescent="0.3">
      <c r="A619" s="494">
        <f>FP!Q124</f>
        <v>616</v>
      </c>
      <c r="B619" s="504">
        <f>FP!P124</f>
        <v>13</v>
      </c>
      <c r="C619" s="502" t="str">
        <f>FP!A124</f>
        <v>770410</v>
      </c>
      <c r="D619" s="512" t="str">
        <f>FP!B124</f>
        <v>Besszer Franz</v>
      </c>
      <c r="E619" s="512" t="str">
        <f>FP!C124</f>
        <v>MLTC</v>
      </c>
      <c r="F619" s="504">
        <f>FP!N124</f>
        <v>13</v>
      </c>
      <c r="G619" s="504">
        <f>FP!O124</f>
        <v>0</v>
      </c>
      <c r="H619" s="215"/>
    </row>
    <row r="620" spans="1:8" ht="18" customHeight="1" x14ac:dyDescent="0.3">
      <c r="A620" s="494">
        <f>FP!Q486</f>
        <v>616</v>
      </c>
      <c r="B620" s="504">
        <f>FP!P486</f>
        <v>13</v>
      </c>
      <c r="C620" s="502" t="str">
        <f>FP!A486</f>
        <v>740827</v>
      </c>
      <c r="D620" s="512" t="str">
        <f>FP!B486</f>
        <v>Hankó Bálint</v>
      </c>
      <c r="E620" s="512" t="str">
        <f>FP!C486</f>
        <v>Viharsarok</v>
      </c>
      <c r="F620" s="504">
        <f>FP!N486</f>
        <v>13</v>
      </c>
      <c r="G620" s="504">
        <f>FP!O486</f>
        <v>0</v>
      </c>
    </row>
    <row r="621" spans="1:8" ht="18" customHeight="1" x14ac:dyDescent="0.3">
      <c r="A621" s="494">
        <f>FP!Q996</f>
        <v>616</v>
      </c>
      <c r="B621" s="504">
        <f>FP!P996</f>
        <v>13</v>
      </c>
      <c r="C621" s="502" t="str">
        <f>FP!A996</f>
        <v>7208150</v>
      </c>
      <c r="D621" s="512" t="str">
        <f>FP!B996</f>
        <v>Németh István</v>
      </c>
      <c r="E621" s="512" t="str">
        <f>FP!C996</f>
        <v>Orosháza</v>
      </c>
      <c r="F621" s="504">
        <f>FP!N996</f>
        <v>13</v>
      </c>
      <c r="G621" s="504">
        <f>FP!O996</f>
        <v>0</v>
      </c>
    </row>
    <row r="622" spans="1:8" ht="18" customHeight="1" x14ac:dyDescent="0.3">
      <c r="A622" s="494">
        <f>FP!Q108</f>
        <v>616</v>
      </c>
      <c r="B622" s="504">
        <f>FP!P108</f>
        <v>13</v>
      </c>
      <c r="C622" s="502" t="str">
        <f>FP!A108</f>
        <v>080717</v>
      </c>
      <c r="D622" s="512" t="str">
        <f>FP!B108</f>
        <v>Benkő András Gergő</v>
      </c>
      <c r="E622" s="512" t="str">
        <f>FP!C108</f>
        <v>Future TT</v>
      </c>
      <c r="F622" s="504">
        <f>FP!N108</f>
        <v>13</v>
      </c>
      <c r="G622" s="504">
        <f>FP!O108</f>
        <v>0</v>
      </c>
    </row>
    <row r="623" spans="1:8" ht="18" customHeight="1" x14ac:dyDescent="0.3">
      <c r="A623" s="494">
        <f>FP!Q590</f>
        <v>616</v>
      </c>
      <c r="B623" s="504">
        <f>FP!P590</f>
        <v>13</v>
      </c>
      <c r="C623" s="502" t="str">
        <f>FP!A590</f>
        <v>700213</v>
      </c>
      <c r="D623" s="512" t="str">
        <f>FP!B590</f>
        <v>Joó Zoltán</v>
      </c>
      <c r="E623" s="512" t="str">
        <f>FP!C590</f>
        <v>Vízügyi SC</v>
      </c>
      <c r="F623" s="504">
        <f>FP!N590</f>
        <v>13</v>
      </c>
      <c r="G623" s="504">
        <f>FP!O590</f>
        <v>0</v>
      </c>
    </row>
    <row r="624" spans="1:8" ht="18" customHeight="1" x14ac:dyDescent="0.3">
      <c r="A624" s="494">
        <f>FP!Q557</f>
        <v>616</v>
      </c>
      <c r="B624" s="504">
        <f>FP!P557</f>
        <v>13</v>
      </c>
      <c r="C624" s="502" t="str">
        <f>FP!A557</f>
        <v>741117</v>
      </c>
      <c r="D624" s="512" t="str">
        <f>FP!B557</f>
        <v>Horváth Tamás</v>
      </c>
      <c r="E624" s="512" t="str">
        <f>FP!C557</f>
        <v>Bólyi SE</v>
      </c>
      <c r="F624" s="504">
        <f>FP!N557</f>
        <v>13</v>
      </c>
      <c r="G624" s="504">
        <f>FP!O557</f>
        <v>0</v>
      </c>
    </row>
    <row r="625" spans="1:8" ht="18" customHeight="1" x14ac:dyDescent="0.3">
      <c r="A625" s="494">
        <f>FP!Q674</f>
        <v>616</v>
      </c>
      <c r="B625" s="504">
        <f>FP!P674</f>
        <v>13</v>
      </c>
      <c r="C625" s="502" t="str">
        <f>FP!A674</f>
        <v>8708140</v>
      </c>
      <c r="D625" s="512" t="str">
        <f>FP!B674</f>
        <v>Kiss Gergely</v>
      </c>
      <c r="E625" s="512" t="str">
        <f>FP!C674</f>
        <v>VESC</v>
      </c>
      <c r="F625" s="504">
        <f>FP!N674</f>
        <v>13</v>
      </c>
      <c r="G625" s="504">
        <f>FP!O674</f>
        <v>0</v>
      </c>
    </row>
    <row r="626" spans="1:8" ht="18" customHeight="1" x14ac:dyDescent="0.3">
      <c r="A626" s="494">
        <f>FP!Q722</f>
        <v>616</v>
      </c>
      <c r="B626" s="504">
        <f>FP!P722</f>
        <v>13</v>
      </c>
      <c r="C626" s="502" t="str">
        <f>FP!A722</f>
        <v>910329</v>
      </c>
      <c r="D626" s="512" t="str">
        <f>FP!B722</f>
        <v>Korda Dávid</v>
      </c>
      <c r="E626" s="512" t="str">
        <f>FP!C722</f>
        <v>Evopro SE</v>
      </c>
      <c r="F626" s="504">
        <f>FP!N722</f>
        <v>13</v>
      </c>
      <c r="G626" s="504">
        <f>FP!O722</f>
        <v>0</v>
      </c>
      <c r="H626" s="215"/>
    </row>
    <row r="627" spans="1:8" ht="18" customHeight="1" x14ac:dyDescent="0.3">
      <c r="A627" s="494">
        <f>FP!Q724</f>
        <v>616</v>
      </c>
      <c r="B627" s="504">
        <f>FP!P724</f>
        <v>13</v>
      </c>
      <c r="C627" s="502" t="str">
        <f>FP!A724</f>
        <v>820403</v>
      </c>
      <c r="D627" s="512" t="str">
        <f>FP!B724</f>
        <v>Kórik László</v>
      </c>
      <c r="E627" s="512" t="str">
        <f>FP!C724</f>
        <v>Tiszaújv.</v>
      </c>
      <c r="F627" s="504">
        <f>FP!N724</f>
        <v>13</v>
      </c>
      <c r="G627" s="504">
        <f>FP!O724</f>
        <v>0</v>
      </c>
    </row>
    <row r="628" spans="1:8" ht="18" customHeight="1" x14ac:dyDescent="0.3">
      <c r="A628" s="494">
        <f>FP!Q895</f>
        <v>616</v>
      </c>
      <c r="B628" s="504">
        <f>FP!P895</f>
        <v>13</v>
      </c>
      <c r="C628" s="502" t="str">
        <f>FP!A895</f>
        <v>750609</v>
      </c>
      <c r="D628" s="512" t="str">
        <f>FP!B895</f>
        <v>Mészáros Olivér</v>
      </c>
      <c r="E628" s="512" t="str">
        <f>FP!C895</f>
        <v>B.gyarmat</v>
      </c>
      <c r="F628" s="504">
        <f>FP!N895</f>
        <v>13</v>
      </c>
      <c r="G628" s="504">
        <f>FP!O895</f>
        <v>0</v>
      </c>
    </row>
    <row r="629" spans="1:8" ht="18" customHeight="1" x14ac:dyDescent="0.3">
      <c r="A629" s="494">
        <f>FP!Q535</f>
        <v>616</v>
      </c>
      <c r="B629" s="504">
        <f>FP!P535</f>
        <v>13</v>
      </c>
      <c r="C629" s="502" t="str">
        <f>FP!A535</f>
        <v>0601222</v>
      </c>
      <c r="D629" s="512" t="str">
        <f>FP!B535</f>
        <v>Horvát Ádám Márk</v>
      </c>
      <c r="E629" s="512" t="str">
        <f>FP!C535</f>
        <v>Vasas SC</v>
      </c>
      <c r="F629" s="504">
        <f>FP!N535</f>
        <v>13</v>
      </c>
      <c r="G629" s="504">
        <f>FP!O535</f>
        <v>0</v>
      </c>
    </row>
    <row r="630" spans="1:8" ht="18" customHeight="1" x14ac:dyDescent="0.3">
      <c r="A630" s="494">
        <f>FP!Q798</f>
        <v>616</v>
      </c>
      <c r="B630" s="504">
        <f>FP!P798</f>
        <v>13</v>
      </c>
      <c r="C630" s="502" t="str">
        <f>FP!A798</f>
        <v>9407070</v>
      </c>
      <c r="D630" s="512" t="str">
        <f>FP!B798</f>
        <v>Lassu Imre</v>
      </c>
      <c r="E630" s="512" t="str">
        <f>FP!C798</f>
        <v>Dorogi AC</v>
      </c>
      <c r="F630" s="504">
        <f>FP!N798</f>
        <v>13</v>
      </c>
      <c r="G630" s="504">
        <f>FP!O798</f>
        <v>0</v>
      </c>
    </row>
    <row r="631" spans="1:8" ht="18" customHeight="1" x14ac:dyDescent="0.3">
      <c r="A631" s="494">
        <f>FP!Q952</f>
        <v>616</v>
      </c>
      <c r="B631" s="504">
        <f>FP!P952</f>
        <v>13</v>
      </c>
      <c r="C631" s="502" t="str">
        <f>FP!A952</f>
        <v>691222</v>
      </c>
      <c r="D631" s="512" t="str">
        <f>FP!B952</f>
        <v>Mrsan György</v>
      </c>
      <c r="E631" s="512" t="str">
        <f>FP!C952</f>
        <v>Szarvasi TC</v>
      </c>
      <c r="F631" s="504">
        <f>FP!N952</f>
        <v>13</v>
      </c>
      <c r="G631" s="504">
        <f>FP!O952</f>
        <v>0</v>
      </c>
      <c r="H631" s="215"/>
    </row>
    <row r="632" spans="1:8" ht="18" customHeight="1" x14ac:dyDescent="0.3">
      <c r="A632" s="494">
        <f>FP!Q125</f>
        <v>616</v>
      </c>
      <c r="B632" s="504">
        <f>FP!P125</f>
        <v>13</v>
      </c>
      <c r="C632" s="502" t="str">
        <f>FP!A125</f>
        <v>700910</v>
      </c>
      <c r="D632" s="512" t="str">
        <f>FP!B125</f>
        <v>Bezzegh Zoltán</v>
      </c>
      <c r="E632" s="512" t="str">
        <f>FP!C125</f>
        <v>Gyöngy TSC</v>
      </c>
      <c r="F632" s="504">
        <f>FP!N125</f>
        <v>13</v>
      </c>
      <c r="G632" s="504">
        <f>FP!O125</f>
        <v>0</v>
      </c>
    </row>
    <row r="633" spans="1:8" ht="18" customHeight="1" x14ac:dyDescent="0.3">
      <c r="A633" s="494">
        <f>FP!Q1120</f>
        <v>616</v>
      </c>
      <c r="B633" s="504">
        <f>FP!P1120</f>
        <v>13</v>
      </c>
      <c r="C633" s="502" t="str">
        <f>FP!A1120</f>
        <v>771219</v>
      </c>
      <c r="D633" s="512" t="str">
        <f>FP!B1120</f>
        <v>Pusztaszeri Tamás</v>
      </c>
      <c r="E633" s="512" t="str">
        <f>FP!C1120</f>
        <v>Szegedi VTK</v>
      </c>
      <c r="F633" s="504">
        <f>FP!N1120</f>
        <v>13</v>
      </c>
      <c r="G633" s="504">
        <f>FP!O1120</f>
        <v>0</v>
      </c>
    </row>
    <row r="634" spans="1:8" ht="18" customHeight="1" x14ac:dyDescent="0.3">
      <c r="A634" s="494">
        <f>FP!Q1362</f>
        <v>616</v>
      </c>
      <c r="B634" s="504">
        <f>FP!P1362</f>
        <v>13</v>
      </c>
      <c r="C634" s="502" t="str">
        <f>FP!A1362</f>
        <v>810306</v>
      </c>
      <c r="D634" s="512" t="str">
        <f>FP!B1362</f>
        <v>Takács Pál</v>
      </c>
      <c r="E634" s="512" t="str">
        <f>FP!C1362</f>
        <v>Kapos TC</v>
      </c>
      <c r="F634" s="504">
        <f>FP!N1362</f>
        <v>13</v>
      </c>
      <c r="G634" s="504">
        <f>FP!O1362</f>
        <v>0</v>
      </c>
      <c r="H634" s="215"/>
    </row>
    <row r="635" spans="1:8" ht="18" customHeight="1" x14ac:dyDescent="0.3">
      <c r="A635" s="494">
        <f>FP!Q1488</f>
        <v>616</v>
      </c>
      <c r="B635" s="504">
        <f>FP!P1488</f>
        <v>13</v>
      </c>
      <c r="C635" s="502" t="str">
        <f>FP!A1488</f>
        <v>760322</v>
      </c>
      <c r="D635" s="512" t="str">
        <f>FP!B1488</f>
        <v>Varga Balázs</v>
      </c>
      <c r="E635" s="512" t="str">
        <f>FP!C1488</f>
        <v>B.gyarmat</v>
      </c>
      <c r="F635" s="504">
        <f>FP!N1488</f>
        <v>13</v>
      </c>
      <c r="G635" s="504">
        <f>FP!O1488</f>
        <v>0</v>
      </c>
    </row>
    <row r="636" spans="1:8" ht="18" customHeight="1" x14ac:dyDescent="0.3">
      <c r="A636" s="494">
        <f>FP!Q143</f>
        <v>616</v>
      </c>
      <c r="B636" s="504">
        <f>FP!P143</f>
        <v>13</v>
      </c>
      <c r="C636" s="502" t="str">
        <f>FP!A143</f>
        <v>730724</v>
      </c>
      <c r="D636" s="512" t="str">
        <f>FP!B143</f>
        <v>Bodnár Gábor</v>
      </c>
      <c r="E636" s="512" t="str">
        <f>FP!C143</f>
        <v>Liget TE</v>
      </c>
      <c r="F636" s="504">
        <f>FP!N143</f>
        <v>13</v>
      </c>
      <c r="G636" s="504">
        <f>FP!O143</f>
        <v>0</v>
      </c>
    </row>
    <row r="637" spans="1:8" ht="18" customHeight="1" x14ac:dyDescent="0.3">
      <c r="A637" s="494">
        <f>FP!Q120</f>
        <v>616</v>
      </c>
      <c r="B637" s="504">
        <f>FP!P120</f>
        <v>13</v>
      </c>
      <c r="C637" s="502" t="str">
        <f>FP!A120</f>
        <v>940105</v>
      </c>
      <c r="D637" s="512" t="str">
        <f>FP!B120</f>
        <v>Berezvai Kolos</v>
      </c>
      <c r="E637" s="512" t="str">
        <f>FP!C120</f>
        <v>Bregyó TSE</v>
      </c>
      <c r="F637" s="504">
        <f>FP!N120</f>
        <v>13</v>
      </c>
      <c r="G637" s="504">
        <f>FP!O120</f>
        <v>0</v>
      </c>
    </row>
    <row r="638" spans="1:8" ht="18" customHeight="1" x14ac:dyDescent="0.3">
      <c r="A638" s="494">
        <f>FP!Q469</f>
        <v>616</v>
      </c>
      <c r="B638" s="504">
        <f>FP!P469</f>
        <v>13</v>
      </c>
      <c r="C638" s="502" t="str">
        <f>FP!A469</f>
        <v>610201</v>
      </c>
      <c r="D638" s="512" t="str">
        <f>FP!B469</f>
        <v>Hajdú József</v>
      </c>
      <c r="E638" s="512" t="str">
        <f>FP!C469</f>
        <v>SZVTK</v>
      </c>
      <c r="F638" s="504">
        <f>FP!N469</f>
        <v>13</v>
      </c>
      <c r="G638" s="504">
        <f>FP!O469</f>
        <v>0</v>
      </c>
    </row>
    <row r="639" spans="1:8" ht="18" customHeight="1" x14ac:dyDescent="0.3">
      <c r="A639" s="494">
        <f>FP!Q499</f>
        <v>616</v>
      </c>
      <c r="B639" s="504">
        <f>FP!P499</f>
        <v>13</v>
      </c>
      <c r="C639" s="502" t="str">
        <f>FP!A499</f>
        <v>930327</v>
      </c>
      <c r="D639" s="512" t="str">
        <f>FP!B499</f>
        <v>Hegedűs Ádám</v>
      </c>
      <c r="E639" s="512" t="str">
        <f>FP!C499</f>
        <v>Ball City SE</v>
      </c>
      <c r="F639" s="504">
        <f>FP!N499</f>
        <v>13</v>
      </c>
      <c r="G639" s="504">
        <f>FP!O499</f>
        <v>0</v>
      </c>
    </row>
    <row r="640" spans="1:8" ht="18" customHeight="1" x14ac:dyDescent="0.3">
      <c r="A640" s="494">
        <f>FP!Q766</f>
        <v>616</v>
      </c>
      <c r="B640" s="504">
        <f>FP!P766</f>
        <v>13</v>
      </c>
      <c r="C640" s="502" t="str">
        <f>FP!A766</f>
        <v>770121</v>
      </c>
      <c r="D640" s="512" t="str">
        <f>FP!B766</f>
        <v>Krémer Csaba</v>
      </c>
      <c r="E640" s="512" t="str">
        <f>FP!C766</f>
        <v>Ball City SE</v>
      </c>
      <c r="F640" s="504">
        <f>FP!N766</f>
        <v>13</v>
      </c>
      <c r="G640" s="504">
        <f>FP!O766</f>
        <v>0</v>
      </c>
    </row>
    <row r="641" spans="1:8" ht="18" customHeight="1" x14ac:dyDescent="0.3">
      <c r="A641" s="494">
        <f>FP!Q1037</f>
        <v>616</v>
      </c>
      <c r="B641" s="504">
        <f>FP!P1037</f>
        <v>13</v>
      </c>
      <c r="C641" s="502" t="str">
        <f>FP!A1037</f>
        <v>0907011</v>
      </c>
      <c r="D641" s="512" t="str">
        <f>FP!B1037</f>
        <v>Pallós Benedek</v>
      </c>
      <c r="E641" s="512" t="str">
        <f>FP!C1037</f>
        <v>Molnár TA</v>
      </c>
      <c r="F641" s="504">
        <f>FP!N1037</f>
        <v>13</v>
      </c>
      <c r="G641" s="504">
        <f>FP!O1037</f>
        <v>0</v>
      </c>
    </row>
    <row r="642" spans="1:8" ht="18" customHeight="1" x14ac:dyDescent="0.3">
      <c r="A642" s="494">
        <f>FP!Q1199</f>
        <v>616</v>
      </c>
      <c r="B642" s="504">
        <f>FP!P1199</f>
        <v>13</v>
      </c>
      <c r="C642" s="502" t="str">
        <f>FP!A1199</f>
        <v>790526</v>
      </c>
      <c r="D642" s="512" t="str">
        <f>FP!B1199</f>
        <v>Sikos Péter</v>
      </c>
      <c r="E642" s="512" t="str">
        <f>FP!C1199</f>
        <v>GM TC</v>
      </c>
      <c r="F642" s="504">
        <f>FP!N1199</f>
        <v>13</v>
      </c>
      <c r="G642" s="504">
        <f>FP!O1199</f>
        <v>0</v>
      </c>
    </row>
    <row r="643" spans="1:8" ht="18" customHeight="1" x14ac:dyDescent="0.3">
      <c r="A643" s="494">
        <f>FP!Q1233</f>
        <v>616</v>
      </c>
      <c r="B643" s="504">
        <f>FP!P1233</f>
        <v>13</v>
      </c>
      <c r="C643" s="502" t="str">
        <f>FP!A1233</f>
        <v>720607</v>
      </c>
      <c r="D643" s="512" t="str">
        <f>FP!B1233</f>
        <v>Stokinger Tamás</v>
      </c>
      <c r="E643" s="512" t="str">
        <f>FP!C1233</f>
        <v>Bregyó TSE</v>
      </c>
      <c r="F643" s="504">
        <f>FP!N1233</f>
        <v>13</v>
      </c>
      <c r="G643" s="504">
        <f>FP!O1233</f>
        <v>0</v>
      </c>
    </row>
    <row r="644" spans="1:8" ht="18" customHeight="1" x14ac:dyDescent="0.3">
      <c r="A644" s="494">
        <f>FP!Q1371</f>
        <v>616</v>
      </c>
      <c r="B644" s="504">
        <f>FP!P1371</f>
        <v>13</v>
      </c>
      <c r="C644" s="502" t="str">
        <f>FP!A1371</f>
        <v>051004</v>
      </c>
      <c r="D644" s="512" t="str">
        <f>FP!B1371</f>
        <v>Tamás Barnabás</v>
      </c>
      <c r="E644" s="512" t="str">
        <f>FP!C1371</f>
        <v>TVSE</v>
      </c>
      <c r="F644" s="504">
        <f>FP!N1371</f>
        <v>13</v>
      </c>
      <c r="G644" s="504">
        <f>FP!O1371</f>
        <v>0</v>
      </c>
    </row>
    <row r="645" spans="1:8" ht="18" customHeight="1" x14ac:dyDescent="0.3">
      <c r="A645" s="494">
        <f>FP!Q30</f>
        <v>616</v>
      </c>
      <c r="B645" s="504">
        <f>FP!P30</f>
        <v>13</v>
      </c>
      <c r="C645" s="502" t="str">
        <f>FP!A30</f>
        <v>830817</v>
      </c>
      <c r="D645" s="512" t="str">
        <f>FP!B30</f>
        <v>Asztalos Máté</v>
      </c>
      <c r="E645" s="512" t="str">
        <f>FP!C30</f>
        <v>Gyöngy TSC</v>
      </c>
      <c r="F645" s="504">
        <f>FP!N30</f>
        <v>13</v>
      </c>
      <c r="G645" s="504">
        <f>FP!O30</f>
        <v>0</v>
      </c>
    </row>
    <row r="646" spans="1:8" ht="18" customHeight="1" x14ac:dyDescent="0.3">
      <c r="A646" s="494">
        <f>FP!Q974</f>
        <v>616</v>
      </c>
      <c r="B646" s="504">
        <f>FP!P974</f>
        <v>13</v>
      </c>
      <c r="C646" s="502" t="str">
        <f>FP!A974</f>
        <v>990118</v>
      </c>
      <c r="D646" s="512" t="str">
        <f>FP!B974</f>
        <v>Nagy Márton</v>
      </c>
      <c r="E646" s="512" t="str">
        <f>FP!C974</f>
        <v>Muschkétás TC</v>
      </c>
      <c r="F646" s="504">
        <f>FP!N974</f>
        <v>13</v>
      </c>
      <c r="G646" s="504">
        <f>FP!O974</f>
        <v>0</v>
      </c>
    </row>
    <row r="647" spans="1:8" ht="18" customHeight="1" x14ac:dyDescent="0.3">
      <c r="A647" s="494">
        <f>FP!Q759</f>
        <v>646</v>
      </c>
      <c r="B647" s="504">
        <f>FP!P759</f>
        <v>12</v>
      </c>
      <c r="C647" s="502" t="str">
        <f>FP!A759</f>
        <v>670604</v>
      </c>
      <c r="D647" s="512" t="str">
        <f>FP!B759</f>
        <v>Kovács Zoltán</v>
      </c>
      <c r="E647" s="512" t="str">
        <f>FP!C759</f>
        <v>Tszk Gyula</v>
      </c>
      <c r="F647" s="504">
        <f>FP!N759</f>
        <v>12</v>
      </c>
      <c r="G647" s="504">
        <f>FP!O759</f>
        <v>0</v>
      </c>
    </row>
    <row r="648" spans="1:8" ht="18" customHeight="1" x14ac:dyDescent="0.3">
      <c r="A648" s="494">
        <f>FP!Q885</f>
        <v>646</v>
      </c>
      <c r="B648" s="504">
        <f>FP!P885</f>
        <v>12</v>
      </c>
      <c r="C648" s="502" t="str">
        <f>FP!A885</f>
        <v>730309</v>
      </c>
      <c r="D648" s="512" t="str">
        <f>FP!B885</f>
        <v>Menyhárt Tamás</v>
      </c>
      <c r="E648" s="512" t="str">
        <f>FP!C885</f>
        <v>Kiskőrös</v>
      </c>
      <c r="F648" s="504">
        <f>FP!N885</f>
        <v>12</v>
      </c>
      <c r="G648" s="504">
        <f>FP!O885</f>
        <v>0</v>
      </c>
    </row>
    <row r="649" spans="1:8" ht="18" customHeight="1" x14ac:dyDescent="0.3">
      <c r="A649" s="494">
        <f>FP!Q1081</f>
        <v>646</v>
      </c>
      <c r="B649" s="504">
        <f>FP!P1081</f>
        <v>12</v>
      </c>
      <c r="C649" s="502" t="str">
        <f>FP!A1081</f>
        <v>860323</v>
      </c>
      <c r="D649" s="512" t="str">
        <f>FP!B1081</f>
        <v>Péter Ádám</v>
      </c>
      <c r="E649" s="512" t="str">
        <f>FP!C1081</f>
        <v>MEAFC</v>
      </c>
      <c r="F649" s="504">
        <f>FP!N1081</f>
        <v>12</v>
      </c>
      <c r="G649" s="504">
        <f>FP!O1081</f>
        <v>0</v>
      </c>
    </row>
    <row r="650" spans="1:8" ht="18" customHeight="1" x14ac:dyDescent="0.3">
      <c r="A650" s="494">
        <f>FP!Q484</f>
        <v>646</v>
      </c>
      <c r="B650" s="504">
        <f>FP!P484</f>
        <v>12</v>
      </c>
      <c r="C650" s="502" t="str">
        <f>FP!A484</f>
        <v>701127</v>
      </c>
      <c r="D650" s="512" t="str">
        <f>FP!B484</f>
        <v>Hamsik Gábor</v>
      </c>
      <c r="E650" s="512" t="str">
        <f>FP!C484</f>
        <v>Open TV</v>
      </c>
      <c r="F650" s="504">
        <f>FP!N484</f>
        <v>12</v>
      </c>
      <c r="G650" s="504">
        <f>FP!O484</f>
        <v>0</v>
      </c>
    </row>
    <row r="651" spans="1:8" ht="18" customHeight="1" x14ac:dyDescent="0.3">
      <c r="A651" s="494">
        <f>FP!Q1060</f>
        <v>646</v>
      </c>
      <c r="B651" s="504">
        <f>FP!P1060</f>
        <v>12</v>
      </c>
      <c r="C651" s="502" t="str">
        <f>FP!A1060</f>
        <v>750916</v>
      </c>
      <c r="D651" s="512" t="str">
        <f>FP!B1060</f>
        <v>Párizs Szabolcs</v>
      </c>
      <c r="E651" s="512" t="str">
        <f>FP!C1060</f>
        <v>Szarvas TC</v>
      </c>
      <c r="F651" s="504">
        <f>FP!N1060</f>
        <v>12</v>
      </c>
      <c r="G651" s="504">
        <f>FP!O1060</f>
        <v>0</v>
      </c>
    </row>
    <row r="652" spans="1:8" ht="18" customHeight="1" x14ac:dyDescent="0.3">
      <c r="A652" s="494">
        <f>FP!Q503</f>
        <v>646</v>
      </c>
      <c r="B652" s="504">
        <f>FP!P503</f>
        <v>12</v>
      </c>
      <c r="C652" s="502" t="str">
        <f>FP!A503</f>
        <v>810418</v>
      </c>
      <c r="D652" s="512" t="str">
        <f>FP!B503</f>
        <v>Hegyi József</v>
      </c>
      <c r="E652" s="512" t="str">
        <f>FP!C503</f>
        <v>P. Solymok</v>
      </c>
      <c r="F652" s="504">
        <f>FP!N503</f>
        <v>12</v>
      </c>
      <c r="G652" s="504">
        <f>FP!O503</f>
        <v>0</v>
      </c>
    </row>
    <row r="653" spans="1:8" ht="18" customHeight="1" x14ac:dyDescent="0.3">
      <c r="A653" s="494">
        <f>FP!Q1132</f>
        <v>646</v>
      </c>
      <c r="B653" s="504">
        <f>FP!P1132</f>
        <v>12</v>
      </c>
      <c r="C653" s="502" t="str">
        <f>FP!A1132</f>
        <v>741022</v>
      </c>
      <c r="D653" s="512" t="str">
        <f>FP!B1132</f>
        <v>Rapcsák Tamás</v>
      </c>
      <c r="E653" s="512" t="str">
        <f>FP!C1132</f>
        <v>P.Solymok</v>
      </c>
      <c r="F653" s="504">
        <f>FP!N1132</f>
        <v>12</v>
      </c>
      <c r="G653" s="504">
        <f>FP!O1132</f>
        <v>0</v>
      </c>
    </row>
    <row r="654" spans="1:8" ht="18" customHeight="1" x14ac:dyDescent="0.3">
      <c r="A654" s="494">
        <f>FP!Q829</f>
        <v>646</v>
      </c>
      <c r="B654" s="504">
        <f>FP!P829</f>
        <v>12</v>
      </c>
      <c r="C654" s="502" t="str">
        <f>FP!A829</f>
        <v>801126</v>
      </c>
      <c r="D654" s="512" t="str">
        <f>FP!B829</f>
        <v>Lugosi András</v>
      </c>
      <c r="E654" s="512" t="str">
        <f>FP!C829</f>
        <v>BUTEC</v>
      </c>
      <c r="F654" s="504">
        <f>FP!N829</f>
        <v>12</v>
      </c>
      <c r="G654" s="504">
        <f>FP!O829</f>
        <v>0</v>
      </c>
      <c r="H654" s="215"/>
    </row>
    <row r="655" spans="1:8" ht="18" customHeight="1" x14ac:dyDescent="0.3">
      <c r="A655" s="494">
        <f>FP!Q255</f>
        <v>646</v>
      </c>
      <c r="B655" s="504">
        <f>FP!P255</f>
        <v>12</v>
      </c>
      <c r="C655" s="502" t="str">
        <f>FP!A255</f>
        <v>960721</v>
      </c>
      <c r="D655" s="512" t="str">
        <f>FP!B255</f>
        <v>Dán Zsolt Attila</v>
      </c>
      <c r="E655" s="512" t="str">
        <f>FP!C255</f>
        <v>Orosháza</v>
      </c>
      <c r="F655" s="504">
        <f>FP!N255</f>
        <v>12</v>
      </c>
      <c r="G655" s="504">
        <f>FP!O255</f>
        <v>0</v>
      </c>
    </row>
    <row r="656" spans="1:8" ht="18" customHeight="1" x14ac:dyDescent="0.3">
      <c r="A656" s="494">
        <f>FP!Q82</f>
        <v>646</v>
      </c>
      <c r="B656" s="504">
        <f>FP!P82</f>
        <v>12</v>
      </c>
      <c r="C656" s="502" t="str">
        <f>FP!A82</f>
        <v>780202</v>
      </c>
      <c r="D656" s="512" t="str">
        <f>FP!B82</f>
        <v>Bartók Béla</v>
      </c>
      <c r="E656" s="512" t="str">
        <f>FP!C82</f>
        <v>Jászapáti</v>
      </c>
      <c r="F656" s="504">
        <f>FP!N82</f>
        <v>12</v>
      </c>
      <c r="G656" s="504">
        <f>FP!O82</f>
        <v>0</v>
      </c>
    </row>
    <row r="657" spans="1:7" ht="18" customHeight="1" x14ac:dyDescent="0.3">
      <c r="A657" s="494">
        <f>FP!Q258</f>
        <v>646</v>
      </c>
      <c r="B657" s="504">
        <f>FP!P258</f>
        <v>12</v>
      </c>
      <c r="C657" s="502" t="str">
        <f>FP!A258</f>
        <v>110201</v>
      </c>
      <c r="D657" s="512" t="str">
        <f>FP!B258</f>
        <v>Danis Julius</v>
      </c>
      <c r="E657" s="512" t="str">
        <f>FP!C258</f>
        <v>D.keszi TK</v>
      </c>
      <c r="F657" s="504">
        <f>FP!N258</f>
        <v>12</v>
      </c>
      <c r="G657" s="504">
        <f>FP!O258</f>
        <v>0</v>
      </c>
    </row>
    <row r="658" spans="1:7" ht="18" customHeight="1" x14ac:dyDescent="0.3">
      <c r="A658" s="494">
        <f>FP!Q378</f>
        <v>646</v>
      </c>
      <c r="B658" s="504">
        <f>FP!P378</f>
        <v>12</v>
      </c>
      <c r="C658" s="502" t="str">
        <f>FP!A378</f>
        <v>741112</v>
      </c>
      <c r="D658" s="512" t="str">
        <f>FP!B378</f>
        <v>Francia Balázs</v>
      </c>
      <c r="E658" s="512" t="str">
        <f>FP!C378</f>
        <v>M.Telekom</v>
      </c>
      <c r="F658" s="504">
        <f>FP!N378</f>
        <v>12</v>
      </c>
      <c r="G658" s="504">
        <f>FP!O378</f>
        <v>0</v>
      </c>
    </row>
    <row r="659" spans="1:7" ht="18" customHeight="1" x14ac:dyDescent="0.3">
      <c r="A659" s="494">
        <f>FP!Q481</f>
        <v>646</v>
      </c>
      <c r="B659" s="504">
        <f>FP!P481</f>
        <v>12</v>
      </c>
      <c r="C659" s="502" t="str">
        <f>FP!A481</f>
        <v>840814</v>
      </c>
      <c r="D659" s="512" t="str">
        <f>FP!B481</f>
        <v>Halmy Zsolt</v>
      </c>
      <c r="E659" s="512" t="str">
        <f>FP!C481</f>
        <v>Evopro SE</v>
      </c>
      <c r="F659" s="504">
        <f>FP!N481</f>
        <v>12</v>
      </c>
      <c r="G659" s="504">
        <f>FP!O481</f>
        <v>0</v>
      </c>
    </row>
    <row r="660" spans="1:7" ht="18" customHeight="1" x14ac:dyDescent="0.3">
      <c r="A660" s="494">
        <f>FP!Q690</f>
        <v>646</v>
      </c>
      <c r="B660" s="504">
        <f>FP!P690</f>
        <v>12</v>
      </c>
      <c r="C660" s="502" t="str">
        <f>FP!A690</f>
        <v>7801140</v>
      </c>
      <c r="D660" s="512" t="str">
        <f>FP!B690</f>
        <v>Knipl Zoltán</v>
      </c>
      <c r="E660" s="512" t="str">
        <f>FP!C690</f>
        <v>PVTC</v>
      </c>
      <c r="F660" s="504">
        <f>FP!N690</f>
        <v>12</v>
      </c>
      <c r="G660" s="504">
        <f>FP!O690</f>
        <v>0</v>
      </c>
    </row>
    <row r="661" spans="1:7" ht="18" customHeight="1" x14ac:dyDescent="0.3">
      <c r="A661" s="494">
        <f>FP!Q817</f>
        <v>646</v>
      </c>
      <c r="B661" s="504">
        <f>FP!P817</f>
        <v>12</v>
      </c>
      <c r="C661" s="502" t="str">
        <f>FP!A817</f>
        <v>881122</v>
      </c>
      <c r="D661" s="512" t="str">
        <f>FP!B817</f>
        <v>Lippai Zoltán Gábor</v>
      </c>
      <c r="E661" s="512" t="str">
        <f>FP!C817</f>
        <v>F.gyarmat</v>
      </c>
      <c r="F661" s="504">
        <f>FP!N817</f>
        <v>12</v>
      </c>
      <c r="G661" s="504">
        <f>FP!O817</f>
        <v>0</v>
      </c>
    </row>
    <row r="662" spans="1:7" ht="18" customHeight="1" x14ac:dyDescent="0.3">
      <c r="A662" s="494">
        <f>FP!Q1070</f>
        <v>646</v>
      </c>
      <c r="B662" s="504">
        <f>FP!P1070</f>
        <v>12</v>
      </c>
      <c r="C662" s="502" t="str">
        <f>FP!A1070</f>
        <v>9704210</v>
      </c>
      <c r="D662" s="512" t="str">
        <f>FP!B1070</f>
        <v>Pázmány Miklós</v>
      </c>
      <c r="E662" s="512" t="str">
        <f>FP!C1070</f>
        <v>TI Veszprém</v>
      </c>
      <c r="F662" s="504">
        <f>FP!N1070</f>
        <v>12</v>
      </c>
      <c r="G662" s="504">
        <f>FP!O1070</f>
        <v>0</v>
      </c>
    </row>
    <row r="663" spans="1:7" ht="18" customHeight="1" x14ac:dyDescent="0.3">
      <c r="A663" s="494">
        <f>FP!Q1376</f>
        <v>646</v>
      </c>
      <c r="B663" s="504">
        <f>FP!P1376</f>
        <v>12</v>
      </c>
      <c r="C663" s="502" t="str">
        <f>FP!A1376</f>
        <v>870729</v>
      </c>
      <c r="D663" s="512" t="str">
        <f>FP!B1376</f>
        <v>Tapolcsányi Patrik</v>
      </c>
      <c r="E663" s="512" t="str">
        <f>FP!C1376</f>
        <v>GYAC</v>
      </c>
      <c r="F663" s="504">
        <f>FP!N1376</f>
        <v>12</v>
      </c>
      <c r="G663" s="504">
        <f>FP!O1376</f>
        <v>0</v>
      </c>
    </row>
    <row r="664" spans="1:7" ht="18" customHeight="1" x14ac:dyDescent="0.3">
      <c r="A664" s="494">
        <f>FP!Q371</f>
        <v>646</v>
      </c>
      <c r="B664" s="504">
        <f>FP!P371</f>
        <v>12</v>
      </c>
      <c r="C664" s="502" t="str">
        <f>FP!A371</f>
        <v>9708121</v>
      </c>
      <c r="D664" s="512" t="str">
        <f>FP!B371</f>
        <v>Földesi Máté</v>
      </c>
      <c r="E664" s="512" t="str">
        <f>FP!C371</f>
        <v>MEAFC</v>
      </c>
      <c r="F664" s="504">
        <f>FP!N371</f>
        <v>12</v>
      </c>
      <c r="G664" s="504">
        <f>FP!O371</f>
        <v>0</v>
      </c>
    </row>
    <row r="665" spans="1:7" ht="18" customHeight="1" x14ac:dyDescent="0.3">
      <c r="A665" s="494">
        <f>FP!Q533</f>
        <v>646</v>
      </c>
      <c r="B665" s="504">
        <f>FP!P533</f>
        <v>12</v>
      </c>
      <c r="C665" s="502" t="str">
        <f>FP!A533</f>
        <v>820926</v>
      </c>
      <c r="D665" s="512" t="str">
        <f>FP!B533</f>
        <v>Hornung Péter</v>
      </c>
      <c r="E665" s="512" t="str">
        <f>FP!C533</f>
        <v>Vasas SC</v>
      </c>
      <c r="F665" s="504">
        <f>FP!N533</f>
        <v>12</v>
      </c>
      <c r="G665" s="504">
        <f>FP!O533</f>
        <v>0</v>
      </c>
    </row>
    <row r="666" spans="1:7" ht="18" customHeight="1" x14ac:dyDescent="0.3">
      <c r="A666" s="494">
        <f>FP!Q151</f>
        <v>646</v>
      </c>
      <c r="B666" s="504">
        <f>FP!P151</f>
        <v>12</v>
      </c>
      <c r="C666" s="502" t="str">
        <f>FP!A151</f>
        <v>610214</v>
      </c>
      <c r="D666" s="512" t="str">
        <f>FP!B151</f>
        <v>Bolgár János</v>
      </c>
      <c r="E666" s="512" t="str">
        <f>FP!C151</f>
        <v>Liget TE</v>
      </c>
      <c r="F666" s="504">
        <f>FP!N151</f>
        <v>12</v>
      </c>
      <c r="G666" s="504">
        <f>FP!O151</f>
        <v>0</v>
      </c>
    </row>
    <row r="667" spans="1:7" ht="18" customHeight="1" x14ac:dyDescent="0.3">
      <c r="A667" s="494">
        <f>FP!Q567</f>
        <v>646</v>
      </c>
      <c r="B667" s="504">
        <f>FP!P567</f>
        <v>12</v>
      </c>
      <c r="C667" s="502" t="str">
        <f>FP!A567</f>
        <v>9911120</v>
      </c>
      <c r="D667" s="512" t="str">
        <f>FP!B567</f>
        <v>Ifkovics Benedek</v>
      </c>
      <c r="E667" s="512" t="str">
        <f>FP!C567</f>
        <v>CO-OP Star</v>
      </c>
      <c r="F667" s="504">
        <f>FP!N567</f>
        <v>12</v>
      </c>
      <c r="G667" s="504">
        <f>FP!O567</f>
        <v>0</v>
      </c>
    </row>
    <row r="668" spans="1:7" ht="18" customHeight="1" x14ac:dyDescent="0.3">
      <c r="A668" s="494">
        <f>FP!Q888</f>
        <v>646</v>
      </c>
      <c r="B668" s="504">
        <f>FP!P888</f>
        <v>12</v>
      </c>
      <c r="C668" s="502" t="str">
        <f>FP!A888</f>
        <v>110818</v>
      </c>
      <c r="D668" s="512" t="str">
        <f>FP!B888</f>
        <v>Mészáros Barna</v>
      </c>
      <c r="E668" s="512" t="str">
        <f>FP!C888</f>
        <v>Okos Tenisz SE</v>
      </c>
      <c r="F668" s="504">
        <f>FP!N888</f>
        <v>12</v>
      </c>
      <c r="G668" s="504">
        <f>FP!O888</f>
        <v>0</v>
      </c>
    </row>
    <row r="669" spans="1:7" ht="18" customHeight="1" x14ac:dyDescent="0.3">
      <c r="A669" s="494">
        <f>FP!Q1101</f>
        <v>646</v>
      </c>
      <c r="B669" s="504">
        <f>FP!P1101</f>
        <v>12</v>
      </c>
      <c r="C669" s="502" t="str">
        <f>FP!A1101</f>
        <v>720117</v>
      </c>
      <c r="D669" s="512" t="str">
        <f>FP!B1101</f>
        <v>Piroska Péter</v>
      </c>
      <c r="E669" s="512" t="str">
        <f>FP!C1101</f>
        <v>Vasas SC</v>
      </c>
      <c r="F669" s="504">
        <f>FP!N1101</f>
        <v>12</v>
      </c>
      <c r="G669" s="504">
        <f>FP!O1101</f>
        <v>0</v>
      </c>
    </row>
    <row r="670" spans="1:7" ht="18" customHeight="1" x14ac:dyDescent="0.3">
      <c r="A670" s="494">
        <f>FP!Q1493</f>
        <v>646</v>
      </c>
      <c r="B670" s="504">
        <f>FP!P1493</f>
        <v>12</v>
      </c>
      <c r="C670" s="502" t="str">
        <f>FP!A1493</f>
        <v>9909240</v>
      </c>
      <c r="D670" s="512" t="str">
        <f>FP!B1493</f>
        <v>Varga Gábor</v>
      </c>
      <c r="E670" s="512" t="str">
        <f>FP!C1493</f>
        <v>Bregyó TSE</v>
      </c>
      <c r="F670" s="504">
        <f>FP!N1493</f>
        <v>12</v>
      </c>
      <c r="G670" s="504">
        <f>FP!O1493</f>
        <v>0</v>
      </c>
    </row>
    <row r="671" spans="1:7" ht="18" customHeight="1" x14ac:dyDescent="0.3">
      <c r="A671" s="494">
        <f>FP!Q35</f>
        <v>646</v>
      </c>
      <c r="B671" s="504">
        <f>FP!P35</f>
        <v>12</v>
      </c>
      <c r="C671" s="502" t="str">
        <f>FP!A35</f>
        <v>801004</v>
      </c>
      <c r="D671" s="512" t="str">
        <f>FP!B35</f>
        <v>Bagdi Árpád Gyula Dr.</v>
      </c>
      <c r="E671" s="512" t="str">
        <f>FP!C35</f>
        <v>Tszk Gyula</v>
      </c>
      <c r="F671" s="504">
        <f>FP!N35</f>
        <v>12</v>
      </c>
      <c r="G671" s="504">
        <f>FP!O35</f>
        <v>0</v>
      </c>
    </row>
    <row r="672" spans="1:7" ht="18" customHeight="1" x14ac:dyDescent="0.3">
      <c r="A672" s="494">
        <f>FP!Q25</f>
        <v>646</v>
      </c>
      <c r="B672" s="504">
        <f>FP!P25</f>
        <v>12</v>
      </c>
      <c r="C672" s="502" t="str">
        <f>FP!A25</f>
        <v>760102</v>
      </c>
      <c r="D672" s="512" t="str">
        <f>FP!B25</f>
        <v>Antal László</v>
      </c>
      <c r="E672" s="512" t="str">
        <f>FP!C25</f>
        <v>Ganz EKM</v>
      </c>
      <c r="F672" s="504">
        <f>FP!N25</f>
        <v>12</v>
      </c>
      <c r="G672" s="504">
        <f>FP!O25</f>
        <v>0</v>
      </c>
    </row>
    <row r="673" spans="1:8" ht="18" customHeight="1" x14ac:dyDescent="0.3">
      <c r="A673" s="494">
        <f>FP!Q382</f>
        <v>646</v>
      </c>
      <c r="B673" s="504">
        <f>FP!P382</f>
        <v>12</v>
      </c>
      <c r="C673" s="502" t="str">
        <f>FP!A382</f>
        <v>7501290</v>
      </c>
      <c r="D673" s="512" t="str">
        <f>FP!B382</f>
        <v>Fülöp György dr.</v>
      </c>
      <c r="E673" s="512" t="str">
        <f>FP!C382</f>
        <v>Tiszaújv.</v>
      </c>
      <c r="F673" s="504">
        <f>FP!N382</f>
        <v>12</v>
      </c>
      <c r="G673" s="504">
        <f>FP!O382</f>
        <v>0</v>
      </c>
    </row>
    <row r="674" spans="1:8" ht="18" customHeight="1" x14ac:dyDescent="0.3">
      <c r="A674" s="494">
        <f>FP!Q558</f>
        <v>646</v>
      </c>
      <c r="B674" s="504">
        <f>FP!P558</f>
        <v>12</v>
      </c>
      <c r="C674" s="502" t="str">
        <f>FP!A558</f>
        <v>860806</v>
      </c>
      <c r="D674" s="512" t="str">
        <f>FP!B558</f>
        <v>Horváth Tibor</v>
      </c>
      <c r="E674" s="512" t="str">
        <f>FP!C558</f>
        <v>KVTK</v>
      </c>
      <c r="F674" s="504">
        <f>FP!N558</f>
        <v>12</v>
      </c>
      <c r="G674" s="504">
        <f>FP!O558</f>
        <v>0</v>
      </c>
    </row>
    <row r="675" spans="1:8" ht="18" customHeight="1" x14ac:dyDescent="0.3">
      <c r="A675" s="494">
        <f>FP!Q719</f>
        <v>646</v>
      </c>
      <c r="B675" s="504">
        <f>FP!P719</f>
        <v>12</v>
      </c>
      <c r="C675" s="502" t="str">
        <f>FP!A719</f>
        <v>740705</v>
      </c>
      <c r="D675" s="512" t="str">
        <f>FP!B719</f>
        <v>Kondek Tibor</v>
      </c>
      <c r="E675" s="512" t="str">
        <f>FP!C719</f>
        <v>Liget TE</v>
      </c>
      <c r="F675" s="504">
        <f>FP!N719</f>
        <v>12</v>
      </c>
      <c r="G675" s="504">
        <f>FP!O719</f>
        <v>0</v>
      </c>
    </row>
    <row r="676" spans="1:8" ht="18" customHeight="1" x14ac:dyDescent="0.3">
      <c r="A676" s="494">
        <f>FP!Q1266</f>
        <v>646</v>
      </c>
      <c r="B676" s="504">
        <f>FP!P1266</f>
        <v>12</v>
      </c>
      <c r="C676" s="502" t="str">
        <f>FP!A1266</f>
        <v>790201</v>
      </c>
      <c r="D676" s="512" t="str">
        <f>FP!B1266</f>
        <v>Szabolcsi Péter</v>
      </c>
      <c r="E676" s="512" t="str">
        <f>FP!C1266</f>
        <v>Gyöngy TSC</v>
      </c>
      <c r="F676" s="504">
        <f>FP!N1266</f>
        <v>12</v>
      </c>
      <c r="G676" s="504">
        <f>FP!O1266</f>
        <v>0</v>
      </c>
    </row>
    <row r="677" spans="1:8" ht="18" customHeight="1" x14ac:dyDescent="0.3">
      <c r="A677" s="494">
        <f>FP!Q1572</f>
        <v>646</v>
      </c>
      <c r="B677" s="504">
        <f>FP!P1572</f>
        <v>12</v>
      </c>
      <c r="C677" s="502" t="str">
        <f>FP!A1572</f>
        <v>820814</v>
      </c>
      <c r="D677" s="512" t="str">
        <f>FP!B1572</f>
        <v>Zákányi Balázs Dr.</v>
      </c>
      <c r="E677" s="512" t="str">
        <f>FP!C1572</f>
        <v>MEAFC</v>
      </c>
      <c r="F677" s="504">
        <f>FP!N1572</f>
        <v>12</v>
      </c>
      <c r="G677" s="504">
        <f>FP!O1572</f>
        <v>0</v>
      </c>
    </row>
    <row r="678" spans="1:8" ht="18" customHeight="1" x14ac:dyDescent="0.3">
      <c r="A678" s="494">
        <f>FP!Q1333</f>
        <v>646</v>
      </c>
      <c r="B678" s="504">
        <f>FP!P1333</f>
        <v>12</v>
      </c>
      <c r="C678" s="502" t="str">
        <f>FP!A1333</f>
        <v>0902171</v>
      </c>
      <c r="D678" s="512" t="str">
        <f>FP!B1333</f>
        <v>Szincsák Norbert</v>
      </c>
      <c r="E678" s="512" t="str">
        <f>FP!C1333</f>
        <v>Bregyó TSE</v>
      </c>
      <c r="F678" s="504">
        <f>FP!N1333</f>
        <v>12</v>
      </c>
      <c r="G678" s="504">
        <f>FP!O1333</f>
        <v>0</v>
      </c>
      <c r="H678" s="215"/>
    </row>
    <row r="679" spans="1:8" ht="18" customHeight="1" x14ac:dyDescent="0.3">
      <c r="A679" s="494">
        <f>FP!Q827</f>
        <v>646</v>
      </c>
      <c r="B679" s="504">
        <f>FP!P827</f>
        <v>12</v>
      </c>
      <c r="C679" s="502" t="str">
        <f>FP!A827</f>
        <v>090716</v>
      </c>
      <c r="D679" s="512" t="str">
        <f>FP!B827</f>
        <v>Lovász Kende</v>
      </c>
      <c r="E679" s="512" t="str">
        <f>FP!C827</f>
        <v>Tiszaújváros</v>
      </c>
      <c r="F679" s="504">
        <f>FP!N827</f>
        <v>12</v>
      </c>
      <c r="G679" s="504">
        <f>FP!O827</f>
        <v>0</v>
      </c>
    </row>
    <row r="680" spans="1:8" ht="18" customHeight="1" x14ac:dyDescent="0.3">
      <c r="A680" s="494">
        <f>FP!Q639</f>
        <v>679</v>
      </c>
      <c r="B680" s="504">
        <f>FP!P639</f>
        <v>11</v>
      </c>
      <c r="C680" s="502" t="str">
        <f>FP!A639</f>
        <v>820829</v>
      </c>
      <c r="D680" s="512" t="str">
        <f>FP!B639</f>
        <v>Keil Bálint</v>
      </c>
      <c r="E680" s="512" t="str">
        <f>FP!C639</f>
        <v>Liget TE</v>
      </c>
      <c r="F680" s="504">
        <f>FP!N639</f>
        <v>11</v>
      </c>
      <c r="G680" s="504">
        <f>FP!O639</f>
        <v>0</v>
      </c>
    </row>
    <row r="681" spans="1:8" ht="18" customHeight="1" x14ac:dyDescent="0.3">
      <c r="A681" s="494">
        <f>FP!Q757</f>
        <v>679</v>
      </c>
      <c r="B681" s="504">
        <f>FP!P757</f>
        <v>11</v>
      </c>
      <c r="C681" s="502" t="str">
        <f>FP!A757</f>
        <v>9112220</v>
      </c>
      <c r="D681" s="512" t="str">
        <f>FP!B757</f>
        <v>Kovács Tibor</v>
      </c>
      <c r="E681" s="512" t="str">
        <f>FP!C757</f>
        <v>MLTC</v>
      </c>
      <c r="F681" s="504">
        <f>FP!N757</f>
        <v>11</v>
      </c>
      <c r="G681" s="504">
        <f>FP!O757</f>
        <v>0</v>
      </c>
    </row>
    <row r="682" spans="1:8" ht="18" customHeight="1" x14ac:dyDescent="0.3">
      <c r="A682" s="494">
        <f>FP!Q633</f>
        <v>679</v>
      </c>
      <c r="B682" s="504">
        <f>FP!P633</f>
        <v>11</v>
      </c>
      <c r="C682" s="502" t="str">
        <f>FP!A633</f>
        <v>970416</v>
      </c>
      <c r="D682" s="512" t="str">
        <f>FP!B633</f>
        <v>Katona Ádám</v>
      </c>
      <c r="E682" s="512" t="str">
        <f>FP!C633</f>
        <v>TI Veszprém</v>
      </c>
      <c r="F682" s="504">
        <f>FP!N633</f>
        <v>11</v>
      </c>
      <c r="G682" s="504">
        <f>FP!O633</f>
        <v>0</v>
      </c>
    </row>
    <row r="683" spans="1:8" ht="18" customHeight="1" x14ac:dyDescent="0.3">
      <c r="A683" s="494">
        <f>FP!Q49</f>
        <v>679</v>
      </c>
      <c r="B683" s="504">
        <f>FP!P49</f>
        <v>11</v>
      </c>
      <c r="C683" s="502" t="str">
        <f>FP!A49</f>
        <v>8809270</v>
      </c>
      <c r="D683" s="512" t="str">
        <f>FP!B49</f>
        <v>Balázs Attila</v>
      </c>
      <c r="E683" s="512" t="str">
        <f>FP!C49</f>
        <v>MTK</v>
      </c>
      <c r="F683" s="504">
        <f>FP!N49</f>
        <v>11</v>
      </c>
      <c r="G683" s="504">
        <f>FP!O49</f>
        <v>0</v>
      </c>
    </row>
    <row r="684" spans="1:8" ht="18" customHeight="1" x14ac:dyDescent="0.3">
      <c r="A684" s="494">
        <f>FP!Q238</f>
        <v>679</v>
      </c>
      <c r="B684" s="504">
        <f>FP!P238</f>
        <v>11</v>
      </c>
      <c r="C684" s="502" t="str">
        <f>FP!A238</f>
        <v>840725</v>
      </c>
      <c r="D684" s="512" t="str">
        <f>FP!B238</f>
        <v>Csutár Kornél</v>
      </c>
      <c r="E684" s="512" t="str">
        <f>FP!C238</f>
        <v>Jászapáti</v>
      </c>
      <c r="F684" s="504">
        <f>FP!N238</f>
        <v>11</v>
      </c>
      <c r="G684" s="504">
        <f>FP!O238</f>
        <v>0</v>
      </c>
    </row>
    <row r="685" spans="1:8" ht="18" customHeight="1" x14ac:dyDescent="0.3">
      <c r="A685" s="494">
        <f>FP!Q815</f>
        <v>679</v>
      </c>
      <c r="B685" s="504">
        <f>FP!P815</f>
        <v>11</v>
      </c>
      <c r="C685" s="502" t="str">
        <f>FP!A815</f>
        <v>860329</v>
      </c>
      <c r="D685" s="512" t="str">
        <f>FP!B815</f>
        <v>Lenhoffer Péter</v>
      </c>
      <c r="E685" s="512" t="str">
        <f>FP!C815</f>
        <v>BBTC SE</v>
      </c>
      <c r="F685" s="504">
        <f>FP!N815</f>
        <v>11</v>
      </c>
      <c r="G685" s="504">
        <f>FP!O815</f>
        <v>0</v>
      </c>
    </row>
    <row r="686" spans="1:8" ht="18" customHeight="1" x14ac:dyDescent="0.3">
      <c r="A686" s="494">
        <f>FP!Q935</f>
        <v>679</v>
      </c>
      <c r="B686" s="504">
        <f>FP!P935</f>
        <v>11</v>
      </c>
      <c r="C686" s="502" t="str">
        <f>FP!A935</f>
        <v>0610252</v>
      </c>
      <c r="D686" s="512" t="str">
        <f>FP!B935</f>
        <v>Molnár Milán</v>
      </c>
      <c r="E686" s="512" t="str">
        <f>FP!C935</f>
        <v>Kiskút TK</v>
      </c>
      <c r="F686" s="504">
        <f>FP!N935</f>
        <v>11</v>
      </c>
      <c r="G686" s="504">
        <f>FP!O935</f>
        <v>0</v>
      </c>
    </row>
    <row r="687" spans="1:8" ht="18" customHeight="1" x14ac:dyDescent="0.3">
      <c r="A687" s="494">
        <f>FP!Q1401</f>
        <v>679</v>
      </c>
      <c r="B687" s="504">
        <f>FP!P1401</f>
        <v>11</v>
      </c>
      <c r="C687" s="502" t="str">
        <f>FP!A1401</f>
        <v>820919</v>
      </c>
      <c r="D687" s="512" t="str">
        <f>FP!B1401</f>
        <v>Tisza János</v>
      </c>
      <c r="E687" s="512" t="str">
        <f>FP!C1401</f>
        <v>Szeged VTK</v>
      </c>
      <c r="F687" s="504">
        <f>FP!N1401</f>
        <v>11</v>
      </c>
      <c r="G687" s="504">
        <f>FP!O1401</f>
        <v>0</v>
      </c>
    </row>
    <row r="688" spans="1:8" ht="18" customHeight="1" x14ac:dyDescent="0.3">
      <c r="A688" s="494">
        <f>FP!Q1497</f>
        <v>679</v>
      </c>
      <c r="B688" s="504">
        <f>FP!P1497</f>
        <v>11</v>
      </c>
      <c r="C688" s="502" t="str">
        <f>FP!A1497</f>
        <v>641115</v>
      </c>
      <c r="D688" s="512" t="str">
        <f>FP!B1497</f>
        <v>Varga István</v>
      </c>
      <c r="E688" s="512" t="str">
        <f>FP!C1497</f>
        <v>VESC</v>
      </c>
      <c r="F688" s="504">
        <f>FP!N1497</f>
        <v>11</v>
      </c>
      <c r="G688" s="504">
        <f>FP!O1497</f>
        <v>0</v>
      </c>
    </row>
    <row r="689" spans="1:8" ht="18" customHeight="1" x14ac:dyDescent="0.3">
      <c r="A689" s="494">
        <f>FP!Q250</f>
        <v>679</v>
      </c>
      <c r="B689" s="504">
        <f>FP!P250</f>
        <v>11</v>
      </c>
      <c r="C689" s="502" t="str">
        <f>FP!A250</f>
        <v>801201</v>
      </c>
      <c r="D689" s="512" t="str">
        <f>FP!B250</f>
        <v>Czövek Balázs</v>
      </c>
      <c r="E689" s="512" t="str">
        <f>FP!C250</f>
        <v>Bregyó TSE</v>
      </c>
      <c r="F689" s="504">
        <f>FP!N250</f>
        <v>11</v>
      </c>
      <c r="G689" s="504">
        <f>FP!O250</f>
        <v>0</v>
      </c>
    </row>
    <row r="690" spans="1:8" ht="18" customHeight="1" x14ac:dyDescent="0.3">
      <c r="A690" s="494">
        <f>FP!Q1024</f>
        <v>679</v>
      </c>
      <c r="B690" s="504">
        <f>FP!P1024</f>
        <v>11</v>
      </c>
      <c r="C690" s="502" t="str">
        <f>FP!A1024</f>
        <v>080312</v>
      </c>
      <c r="D690" s="512" t="str">
        <f>FP!B1024</f>
        <v>Ősz Pál György</v>
      </c>
      <c r="E690" s="512" t="str">
        <f>FP!C1024</f>
        <v>A Mozgó Cívisért</v>
      </c>
      <c r="F690" s="504">
        <f>FP!N1024</f>
        <v>11</v>
      </c>
      <c r="G690" s="504">
        <f>FP!O1024</f>
        <v>0</v>
      </c>
    </row>
    <row r="691" spans="1:8" ht="18" customHeight="1" x14ac:dyDescent="0.3">
      <c r="A691" s="494">
        <f>FP!Q738</f>
        <v>679</v>
      </c>
      <c r="B691" s="504">
        <f>FP!P738</f>
        <v>11</v>
      </c>
      <c r="C691" s="502" t="str">
        <f>FP!A738</f>
        <v>0512060</v>
      </c>
      <c r="D691" s="512" t="str">
        <f>FP!B738</f>
        <v>Kovács András</v>
      </c>
      <c r="E691" s="512" t="str">
        <f>FP!C738</f>
        <v>Pécs VTC</v>
      </c>
      <c r="F691" s="504">
        <f>FP!N738</f>
        <v>11</v>
      </c>
      <c r="G691" s="504">
        <f>FP!O738</f>
        <v>0</v>
      </c>
    </row>
    <row r="692" spans="1:8" ht="18" customHeight="1" x14ac:dyDescent="0.3">
      <c r="A692" s="494">
        <f>FP!Q7</f>
        <v>679</v>
      </c>
      <c r="B692" s="504">
        <f>FP!P7</f>
        <v>11</v>
      </c>
      <c r="C692" s="502" t="str">
        <f>FP!A7</f>
        <v>0703070</v>
      </c>
      <c r="D692" s="512" t="str">
        <f>FP!B7</f>
        <v>Ádány Lóránt</v>
      </c>
      <c r="E692" s="512" t="str">
        <f>FP!C7</f>
        <v>Városmajor</v>
      </c>
      <c r="F692" s="504">
        <f>FP!N7</f>
        <v>11</v>
      </c>
      <c r="G692" s="504">
        <f>FP!O7</f>
        <v>0</v>
      </c>
    </row>
    <row r="693" spans="1:8" ht="18" customHeight="1" x14ac:dyDescent="0.3">
      <c r="A693" s="494">
        <f>FP!Q977</f>
        <v>679</v>
      </c>
      <c r="B693" s="504">
        <f>FP!P977</f>
        <v>11</v>
      </c>
      <c r="C693" s="502" t="str">
        <f>FP!A977</f>
        <v>940720</v>
      </c>
      <c r="D693" s="512" t="str">
        <f>FP!B977</f>
        <v>Nagy Péter</v>
      </c>
      <c r="E693" s="512" t="str">
        <f>FP!C977</f>
        <v>DSC</v>
      </c>
      <c r="F693" s="504">
        <f>FP!N977</f>
        <v>11</v>
      </c>
      <c r="G693" s="504">
        <f>FP!O977</f>
        <v>0</v>
      </c>
    </row>
    <row r="694" spans="1:8" ht="18" customHeight="1" x14ac:dyDescent="0.3">
      <c r="A694" s="494">
        <f>FP!Q915</f>
        <v>693</v>
      </c>
      <c r="B694" s="504">
        <f>FP!P915</f>
        <v>10</v>
      </c>
      <c r="C694" s="502" t="str">
        <f>FP!A915</f>
        <v>800107</v>
      </c>
      <c r="D694" s="512" t="str">
        <f>FP!B915</f>
        <v>Mirgay Zsolt</v>
      </c>
      <c r="E694" s="512" t="str">
        <f>FP!C915</f>
        <v>Marso TC</v>
      </c>
      <c r="F694" s="504">
        <f>FP!N915</f>
        <v>10</v>
      </c>
      <c r="G694" s="504">
        <f>FP!O915</f>
        <v>0</v>
      </c>
    </row>
    <row r="695" spans="1:8" ht="18" customHeight="1" x14ac:dyDescent="0.3">
      <c r="A695" s="494">
        <f>FP!Q1439</f>
        <v>693</v>
      </c>
      <c r="B695" s="504">
        <f>FP!P1439</f>
        <v>10</v>
      </c>
      <c r="C695" s="502" t="str">
        <f>FP!A1439</f>
        <v>050303</v>
      </c>
      <c r="D695" s="512" t="str">
        <f>FP!B1439</f>
        <v>Tóth Márton</v>
      </c>
      <c r="E695" s="512" t="str">
        <f>FP!C1439</f>
        <v>Ludovika SE</v>
      </c>
      <c r="F695" s="504">
        <f>FP!N1439</f>
        <v>10</v>
      </c>
      <c r="G695" s="504">
        <f>FP!O1439</f>
        <v>0</v>
      </c>
    </row>
    <row r="696" spans="1:8" ht="18" customHeight="1" x14ac:dyDescent="0.3">
      <c r="A696" s="494">
        <f>FP!Q1536</f>
        <v>693</v>
      </c>
      <c r="B696" s="504">
        <f>FP!P1536</f>
        <v>10</v>
      </c>
      <c r="C696" s="502" t="str">
        <f>FP!A1536</f>
        <v>0211260</v>
      </c>
      <c r="D696" s="512" t="str">
        <f>FP!B1536</f>
        <v>Vidéki Marcell</v>
      </c>
      <c r="E696" s="512" t="str">
        <f>FP!C1536</f>
        <v>KVTK</v>
      </c>
      <c r="F696" s="504">
        <f>FP!N1536</f>
        <v>10</v>
      </c>
      <c r="G696" s="504">
        <f>FP!O1536</f>
        <v>0</v>
      </c>
    </row>
    <row r="697" spans="1:8" ht="18" customHeight="1" x14ac:dyDescent="0.3">
      <c r="A697" s="494">
        <f>FP!Q1306</f>
        <v>693</v>
      </c>
      <c r="B697" s="504">
        <f>FP!P1306</f>
        <v>10</v>
      </c>
      <c r="C697" s="502" t="str">
        <f>FP!A1306</f>
        <v>820317</v>
      </c>
      <c r="D697" s="512" t="str">
        <f>FP!B1306</f>
        <v>Szendi Zsolt</v>
      </c>
      <c r="E697" s="512" t="str">
        <f>FP!C1306</f>
        <v>VESC</v>
      </c>
      <c r="F697" s="504">
        <f>FP!N1306</f>
        <v>10</v>
      </c>
      <c r="G697" s="504">
        <f>FP!O1306</f>
        <v>0</v>
      </c>
    </row>
    <row r="698" spans="1:8" ht="18" customHeight="1" x14ac:dyDescent="0.3">
      <c r="A698" s="494">
        <f>FP!Q1300</f>
        <v>693</v>
      </c>
      <c r="B698" s="504">
        <f>FP!P1300</f>
        <v>10</v>
      </c>
      <c r="C698" s="502" t="str">
        <f>FP!A1300</f>
        <v>100413</v>
      </c>
      <c r="D698" s="512" t="str">
        <f>FP!B1300</f>
        <v>Szeles Bertalan</v>
      </c>
      <c r="E698" s="512" t="str">
        <f>FP!C1300</f>
        <v>ZTE</v>
      </c>
      <c r="F698" s="504">
        <f>FP!N1300</f>
        <v>10</v>
      </c>
      <c r="G698" s="504">
        <f>FP!O1300</f>
        <v>0</v>
      </c>
      <c r="H698" s="215"/>
    </row>
    <row r="699" spans="1:8" ht="18" customHeight="1" x14ac:dyDescent="0.3">
      <c r="A699" s="494">
        <f>FP!Q420</f>
        <v>693</v>
      </c>
      <c r="B699" s="504">
        <f>FP!P420</f>
        <v>10</v>
      </c>
      <c r="C699" s="502" t="str">
        <f>FP!A420</f>
        <v>040124</v>
      </c>
      <c r="D699" s="512" t="str">
        <f>FP!B420</f>
        <v>Gödri István</v>
      </c>
      <c r="E699" s="512" t="str">
        <f>FP!C420</f>
        <v>DEAC</v>
      </c>
      <c r="F699" s="504">
        <f>FP!N420</f>
        <v>10</v>
      </c>
      <c r="G699" s="504">
        <f>FP!O420</f>
        <v>0</v>
      </c>
    </row>
    <row r="700" spans="1:8" ht="18" customHeight="1" x14ac:dyDescent="0.3">
      <c r="A700" s="494">
        <f>FP!Q67</f>
        <v>693</v>
      </c>
      <c r="B700" s="504">
        <f>FP!P67</f>
        <v>10</v>
      </c>
      <c r="C700" s="502" t="str">
        <f>FP!A67</f>
        <v>660709</v>
      </c>
      <c r="D700" s="512" t="str">
        <f>FP!B67</f>
        <v>Balogh Zsolt</v>
      </c>
      <c r="E700" s="512" t="str">
        <f>FP!C67</f>
        <v>MAFC</v>
      </c>
      <c r="F700" s="504">
        <f>FP!N67</f>
        <v>10</v>
      </c>
      <c r="G700" s="504">
        <f>FP!O67</f>
        <v>0</v>
      </c>
    </row>
    <row r="701" spans="1:8" ht="18" customHeight="1" x14ac:dyDescent="0.3">
      <c r="A701" s="494">
        <f>FP!Q145</f>
        <v>693</v>
      </c>
      <c r="B701" s="504">
        <f>FP!P145</f>
        <v>10</v>
      </c>
      <c r="C701" s="502" t="str">
        <f>FP!A145</f>
        <v>990216</v>
      </c>
      <c r="D701" s="512" t="str">
        <f>FP!B145</f>
        <v>Bogdan Dennis</v>
      </c>
      <c r="E701" s="512" t="str">
        <f>FP!C145</f>
        <v>Külf.</v>
      </c>
      <c r="F701" s="504">
        <f>FP!N145</f>
        <v>10</v>
      </c>
      <c r="G701" s="504">
        <f>FP!O145</f>
        <v>0</v>
      </c>
    </row>
    <row r="702" spans="1:8" ht="18" customHeight="1" x14ac:dyDescent="0.3">
      <c r="A702" s="494">
        <f>FP!Q592</f>
        <v>693</v>
      </c>
      <c r="B702" s="504">
        <f>FP!P592</f>
        <v>10</v>
      </c>
      <c r="C702" s="502" t="str">
        <f>FP!A592</f>
        <v>840105</v>
      </c>
      <c r="D702" s="512" t="str">
        <f>FP!B592</f>
        <v>Joós Péter</v>
      </c>
      <c r="E702" s="512" t="str">
        <f>FP!C592</f>
        <v>Építők TK</v>
      </c>
      <c r="F702" s="504">
        <f>FP!N592</f>
        <v>10</v>
      </c>
      <c r="G702" s="504">
        <f>FP!O592</f>
        <v>0</v>
      </c>
    </row>
    <row r="703" spans="1:8" ht="18" customHeight="1" x14ac:dyDescent="0.3">
      <c r="A703" s="494">
        <f>FP!Q755</f>
        <v>693</v>
      </c>
      <c r="B703" s="504">
        <f>FP!P755</f>
        <v>10</v>
      </c>
      <c r="C703" s="502" t="str">
        <f>FP!A755</f>
        <v>621205</v>
      </c>
      <c r="D703" s="512" t="str">
        <f>FP!B755</f>
        <v>Kovács Péter dr.</v>
      </c>
      <c r="E703" s="512" t="str">
        <f>FP!C755</f>
        <v>Liget TE</v>
      </c>
      <c r="F703" s="504">
        <f>FP!N755</f>
        <v>10</v>
      </c>
      <c r="G703" s="504">
        <f>FP!O755</f>
        <v>0</v>
      </c>
    </row>
    <row r="704" spans="1:8" ht="18" customHeight="1" x14ac:dyDescent="0.3">
      <c r="A704" s="494">
        <f>FP!Q883</f>
        <v>693</v>
      </c>
      <c r="B704" s="504">
        <f>FP!P883</f>
        <v>10</v>
      </c>
      <c r="C704" s="502" t="str">
        <f>FP!A883</f>
        <v>760702</v>
      </c>
      <c r="D704" s="512" t="str">
        <f>FP!B883</f>
        <v>Megyeri Attila</v>
      </c>
      <c r="E704" s="512" t="str">
        <f>FP!C883</f>
        <v>BFSE</v>
      </c>
      <c r="F704" s="504">
        <f>FP!N883</f>
        <v>10</v>
      </c>
      <c r="G704" s="504">
        <f>FP!O883</f>
        <v>0</v>
      </c>
    </row>
    <row r="705" spans="1:8" ht="18" customHeight="1" x14ac:dyDescent="0.3">
      <c r="A705" s="494">
        <f>FP!Q997</f>
        <v>693</v>
      </c>
      <c r="B705" s="504">
        <f>FP!P997</f>
        <v>10</v>
      </c>
      <c r="C705" s="502" t="str">
        <f>FP!A997</f>
        <v>651209</v>
      </c>
      <c r="D705" s="512" t="str">
        <f>FP!B997</f>
        <v>Németh István</v>
      </c>
      <c r="E705" s="512" t="str">
        <f>FP!C997</f>
        <v>Ball City SE</v>
      </c>
      <c r="F705" s="504">
        <f>FP!N997</f>
        <v>10</v>
      </c>
      <c r="G705" s="504">
        <f>FP!O997</f>
        <v>0</v>
      </c>
    </row>
    <row r="706" spans="1:8" ht="18" customHeight="1" x14ac:dyDescent="0.3">
      <c r="A706" s="494">
        <f>FP!Q1006</f>
        <v>693</v>
      </c>
      <c r="B706" s="504">
        <f>FP!P1006</f>
        <v>10</v>
      </c>
      <c r="C706" s="502" t="str">
        <f>FP!A1006</f>
        <v>7203160</v>
      </c>
      <c r="D706" s="512" t="str">
        <f>FP!B1006</f>
        <v>Noszály Sándor</v>
      </c>
      <c r="E706" s="512" t="str">
        <f>FP!C1006</f>
        <v>MTK</v>
      </c>
      <c r="F706" s="504">
        <f>FP!N1006</f>
        <v>10</v>
      </c>
      <c r="G706" s="504">
        <f>FP!O1006</f>
        <v>0</v>
      </c>
      <c r="H706" s="215"/>
    </row>
    <row r="707" spans="1:8" ht="18" customHeight="1" x14ac:dyDescent="0.3">
      <c r="A707" s="494">
        <f>FP!Q1264</f>
        <v>693</v>
      </c>
      <c r="B707" s="504">
        <f>FP!P1264</f>
        <v>10</v>
      </c>
      <c r="C707" s="502" t="str">
        <f>FP!A1264</f>
        <v>791204</v>
      </c>
      <c r="D707" s="512" t="str">
        <f>FP!B1264</f>
        <v>Szabó Zoltán</v>
      </c>
      <c r="E707" s="512" t="str">
        <f>FP!C1264</f>
        <v>Debr.Sportc</v>
      </c>
      <c r="F707" s="504">
        <f>FP!N1264</f>
        <v>10</v>
      </c>
      <c r="G707" s="504">
        <f>FP!O1264</f>
        <v>0</v>
      </c>
    </row>
    <row r="708" spans="1:8" ht="18" customHeight="1" x14ac:dyDescent="0.3">
      <c r="A708" s="494">
        <f>FP!Q1294</f>
        <v>693</v>
      </c>
      <c r="B708" s="504">
        <f>FP!P1294</f>
        <v>10</v>
      </c>
      <c r="C708" s="502" t="str">
        <f>FP!A1294</f>
        <v>920618</v>
      </c>
      <c r="D708" s="512" t="str">
        <f>FP!B1294</f>
        <v>Szegedi Kristóf</v>
      </c>
      <c r="E708" s="512" t="str">
        <f>FP!C1294</f>
        <v>BVSC</v>
      </c>
      <c r="F708" s="504">
        <f>FP!N1294</f>
        <v>10</v>
      </c>
      <c r="G708" s="504">
        <f>FP!O1294</f>
        <v>0</v>
      </c>
    </row>
    <row r="709" spans="1:8" ht="18" customHeight="1" x14ac:dyDescent="0.3">
      <c r="A709" s="494">
        <f>FP!Q1307</f>
        <v>693</v>
      </c>
      <c r="B709" s="504">
        <f>FP!P1307</f>
        <v>10</v>
      </c>
      <c r="C709" s="502" t="str">
        <f>FP!A1307</f>
        <v>880601</v>
      </c>
      <c r="D709" s="512" t="str">
        <f>FP!B1307</f>
        <v>Szendrei Dániel</v>
      </c>
      <c r="E709" s="512" t="str">
        <f>FP!C1307</f>
        <v>MTK</v>
      </c>
      <c r="F709" s="504">
        <f>FP!N1307</f>
        <v>10</v>
      </c>
      <c r="G709" s="504">
        <f>FP!O1307</f>
        <v>0</v>
      </c>
    </row>
    <row r="710" spans="1:8" ht="18" customHeight="1" x14ac:dyDescent="0.3">
      <c r="A710" s="494">
        <f>FP!Q1427</f>
        <v>693</v>
      </c>
      <c r="B710" s="504">
        <f>FP!P1427</f>
        <v>10</v>
      </c>
      <c r="C710" s="502" t="str">
        <f>FP!A1427</f>
        <v>641205</v>
      </c>
      <c r="D710" s="512" t="str">
        <f>FP!B1427</f>
        <v>Tóth Béla</v>
      </c>
      <c r="E710" s="512" t="str">
        <f>FP!C1427</f>
        <v>Dél-alföld</v>
      </c>
      <c r="F710" s="504">
        <f>FP!N1427</f>
        <v>10</v>
      </c>
      <c r="G710" s="504">
        <f>FP!O1427</f>
        <v>0</v>
      </c>
    </row>
    <row r="711" spans="1:8" ht="18" customHeight="1" x14ac:dyDescent="0.3">
      <c r="A711" s="494">
        <f>FP!Q1459</f>
        <v>693</v>
      </c>
      <c r="B711" s="504">
        <f>FP!P1459</f>
        <v>10</v>
      </c>
      <c r="C711" s="502" t="str">
        <f>FP!A1459</f>
        <v>861014</v>
      </c>
      <c r="D711" s="512" t="str">
        <f>FP!B1459</f>
        <v>Turalitz Gergely</v>
      </c>
      <c r="E711" s="512" t="str">
        <f>FP!C1459</f>
        <v>Bregyó TSE</v>
      </c>
      <c r="F711" s="504">
        <f>FP!N1459</f>
        <v>10</v>
      </c>
      <c r="G711" s="504">
        <f>FP!O1459</f>
        <v>0</v>
      </c>
    </row>
    <row r="712" spans="1:8" ht="18" customHeight="1" x14ac:dyDescent="0.3">
      <c r="A712" s="494">
        <f>FP!Q1544</f>
        <v>693</v>
      </c>
      <c r="B712" s="504">
        <f>FP!P1544</f>
        <v>10</v>
      </c>
      <c r="C712" s="502" t="str">
        <f>FP!A1544</f>
        <v>780524</v>
      </c>
      <c r="D712" s="512" t="str">
        <f>FP!B1544</f>
        <v>Vitályos Iván Zsolt</v>
      </c>
      <c r="E712" s="512" t="str">
        <f>FP!C1544</f>
        <v>Vasas SC</v>
      </c>
      <c r="F712" s="504">
        <f>FP!N1544</f>
        <v>10</v>
      </c>
      <c r="G712" s="504">
        <f>FP!O1544</f>
        <v>0</v>
      </c>
    </row>
    <row r="713" spans="1:8" ht="18" customHeight="1" x14ac:dyDescent="0.3">
      <c r="A713" s="494">
        <f>FP!Q117</f>
        <v>693</v>
      </c>
      <c r="B713" s="504">
        <f>FP!P117</f>
        <v>10</v>
      </c>
      <c r="C713" s="502" t="str">
        <f>FP!A117</f>
        <v>680728</v>
      </c>
      <c r="D713" s="512" t="str">
        <f>FP!B117</f>
        <v>Berényi Péter</v>
      </c>
      <c r="E713" s="512" t="str">
        <f>FP!C117</f>
        <v>Tszk Gyula</v>
      </c>
      <c r="F713" s="504">
        <f>FP!N117</f>
        <v>10</v>
      </c>
      <c r="G713" s="504">
        <f>FP!O117</f>
        <v>0</v>
      </c>
    </row>
    <row r="714" spans="1:8" ht="18" customHeight="1" x14ac:dyDescent="0.3">
      <c r="A714" s="494">
        <f>FP!Q1167</f>
        <v>693</v>
      </c>
      <c r="B714" s="504">
        <f>FP!P1167</f>
        <v>10</v>
      </c>
      <c r="C714" s="502" t="str">
        <f>FP!A1167</f>
        <v>8712130</v>
      </c>
      <c r="D714" s="512" t="str">
        <f>FP!B1167</f>
        <v>Sári Dániel</v>
      </c>
      <c r="E714" s="512" t="str">
        <f>FP!C1167</f>
        <v>Ludovika SE</v>
      </c>
      <c r="F714" s="504">
        <f>FP!N1167</f>
        <v>10</v>
      </c>
      <c r="G714" s="504">
        <f>FP!O1167</f>
        <v>0</v>
      </c>
    </row>
    <row r="715" spans="1:8" ht="18" customHeight="1" x14ac:dyDescent="0.3">
      <c r="A715" s="494">
        <f>FP!Q111</f>
        <v>714</v>
      </c>
      <c r="B715" s="504">
        <f>FP!P111</f>
        <v>9</v>
      </c>
      <c r="C715" s="502" t="str">
        <f>FP!A111</f>
        <v>730607</v>
      </c>
      <c r="D715" s="512" t="str">
        <f>FP!B111</f>
        <v>Benkő Tamás</v>
      </c>
      <c r="E715" s="512" t="str">
        <f>FP!C111</f>
        <v>Tszk Gyula</v>
      </c>
      <c r="F715" s="504">
        <f>FP!N111</f>
        <v>9</v>
      </c>
      <c r="G715" s="504">
        <f>FP!O111</f>
        <v>0</v>
      </c>
    </row>
    <row r="716" spans="1:8" ht="18" customHeight="1" x14ac:dyDescent="0.3">
      <c r="A716" s="494">
        <f>FP!Q116</f>
        <v>714</v>
      </c>
      <c r="B716" s="504">
        <f>FP!P116</f>
        <v>9</v>
      </c>
      <c r="C716" s="502" t="str">
        <f>FP!A116</f>
        <v>8511230</v>
      </c>
      <c r="D716" s="512" t="str">
        <f>FP!B116</f>
        <v>Bereczki Krisztián</v>
      </c>
      <c r="E716" s="512" t="str">
        <f>FP!C116</f>
        <v>TK Lövő</v>
      </c>
      <c r="F716" s="504">
        <f>FP!N116</f>
        <v>9</v>
      </c>
      <c r="G716" s="504">
        <f>FP!O116</f>
        <v>0</v>
      </c>
    </row>
    <row r="717" spans="1:8" ht="18" customHeight="1" x14ac:dyDescent="0.3">
      <c r="A717" s="494">
        <f>FP!Q1278</f>
        <v>714</v>
      </c>
      <c r="B717" s="504">
        <f>FP!P1278</f>
        <v>9</v>
      </c>
      <c r="C717" s="502" t="str">
        <f>FP!A1278</f>
        <v>740505</v>
      </c>
      <c r="D717" s="512" t="str">
        <f>FP!B1278</f>
        <v>Szamkó István</v>
      </c>
      <c r="E717" s="512" t="str">
        <f>FP!C1278</f>
        <v>Ganz EKM</v>
      </c>
      <c r="F717" s="504">
        <f>FP!N1278</f>
        <v>9</v>
      </c>
      <c r="G717" s="504">
        <f>FP!O1278</f>
        <v>0</v>
      </c>
      <c r="H717" s="215"/>
    </row>
    <row r="718" spans="1:8" ht="18" customHeight="1" x14ac:dyDescent="0.3">
      <c r="A718" s="494">
        <f>FP!Q208</f>
        <v>714</v>
      </c>
      <c r="B718" s="504">
        <f>FP!P208</f>
        <v>9</v>
      </c>
      <c r="C718" s="502" t="str">
        <f>FP!A208</f>
        <v>980808</v>
      </c>
      <c r="D718" s="512" t="str">
        <f>FP!B208</f>
        <v>Csatári Tamás</v>
      </c>
      <c r="E718" s="512" t="str">
        <f>FP!C208</f>
        <v>Tszk Gyula</v>
      </c>
      <c r="F718" s="504">
        <f>FP!N208</f>
        <v>9</v>
      </c>
      <c r="G718" s="504">
        <f>FP!O208</f>
        <v>0</v>
      </c>
    </row>
    <row r="719" spans="1:8" ht="18" customHeight="1" x14ac:dyDescent="0.3">
      <c r="A719" s="494">
        <f>FP!Q448</f>
        <v>714</v>
      </c>
      <c r="B719" s="504">
        <f>FP!P448</f>
        <v>9</v>
      </c>
      <c r="C719" s="502" t="str">
        <f>FP!A448</f>
        <v>830610</v>
      </c>
      <c r="D719" s="512" t="str">
        <f>FP!B448</f>
        <v>Gurzó György</v>
      </c>
      <c r="E719" s="512" t="str">
        <f>FP!C448</f>
        <v>M.Telekom</v>
      </c>
      <c r="F719" s="504">
        <f>FP!N448</f>
        <v>9</v>
      </c>
      <c r="G719" s="504">
        <f>FP!O448</f>
        <v>0</v>
      </c>
    </row>
    <row r="720" spans="1:8" ht="18" customHeight="1" x14ac:dyDescent="0.3">
      <c r="A720" s="494">
        <f>FP!Q1454</f>
        <v>714</v>
      </c>
      <c r="B720" s="504">
        <f>FP!P1454</f>
        <v>9</v>
      </c>
      <c r="C720" s="502" t="str">
        <f>FP!A1454</f>
        <v>681030</v>
      </c>
      <c r="D720" s="512" t="str">
        <f>FP!B1454</f>
        <v>Trizna János</v>
      </c>
      <c r="E720" s="512" t="str">
        <f>FP!C1454</f>
        <v>Sólyomszem</v>
      </c>
      <c r="F720" s="504">
        <f>FP!N1454</f>
        <v>9</v>
      </c>
      <c r="G720" s="504">
        <f>FP!O1454</f>
        <v>0</v>
      </c>
      <c r="H720" s="215"/>
    </row>
    <row r="721" spans="1:8" ht="18" customHeight="1" x14ac:dyDescent="0.3">
      <c r="A721" s="494">
        <f>FP!Q692</f>
        <v>714</v>
      </c>
      <c r="B721" s="504">
        <f>FP!P692</f>
        <v>9</v>
      </c>
      <c r="C721" s="502" t="str">
        <f>FP!A692</f>
        <v>741114</v>
      </c>
      <c r="D721" s="512" t="str">
        <f>FP!B692</f>
        <v>Koch András</v>
      </c>
      <c r="E721" s="512" t="str">
        <f>FP!C692</f>
        <v>BBTC SE</v>
      </c>
      <c r="F721" s="504">
        <f>FP!N692</f>
        <v>9</v>
      </c>
      <c r="G721" s="504">
        <f>FP!O692</f>
        <v>0</v>
      </c>
    </row>
    <row r="722" spans="1:8" ht="18" customHeight="1" x14ac:dyDescent="0.3">
      <c r="A722" s="494">
        <f>FP!Q1162</f>
        <v>714</v>
      </c>
      <c r="B722" s="504">
        <f>FP!P1162</f>
        <v>9</v>
      </c>
      <c r="C722" s="502" t="str">
        <f>FP!A1162</f>
        <v>680901</v>
      </c>
      <c r="D722" s="512" t="str">
        <f>FP!B1162</f>
        <v>Sándor Norbert</v>
      </c>
      <c r="E722" s="512" t="str">
        <f>FP!C1162</f>
        <v>Bregyó TSE</v>
      </c>
      <c r="F722" s="504">
        <f>FP!N1162</f>
        <v>9</v>
      </c>
      <c r="G722" s="504">
        <f>FP!O1162</f>
        <v>0</v>
      </c>
    </row>
    <row r="723" spans="1:8" ht="18" customHeight="1" x14ac:dyDescent="0.3">
      <c r="A723" s="494">
        <f>FP!Q300</f>
        <v>714</v>
      </c>
      <c r="B723" s="504">
        <f>FP!P300</f>
        <v>9</v>
      </c>
      <c r="C723" s="502" t="str">
        <f>FP!A300</f>
        <v>630919</v>
      </c>
      <c r="D723" s="512" t="str">
        <f>FP!B300</f>
        <v>Dubai Miklós</v>
      </c>
      <c r="E723" s="512" t="str">
        <f>FP!C300</f>
        <v>DMTK</v>
      </c>
      <c r="F723" s="504">
        <f>FP!N300</f>
        <v>9</v>
      </c>
      <c r="G723" s="504">
        <f>FP!O300</f>
        <v>0</v>
      </c>
    </row>
    <row r="724" spans="1:8" ht="18" customHeight="1" x14ac:dyDescent="0.3">
      <c r="A724" s="494">
        <f>FP!Q333</f>
        <v>714</v>
      </c>
      <c r="B724" s="504">
        <f>FP!P333</f>
        <v>9</v>
      </c>
      <c r="C724" s="502" t="str">
        <f>FP!A333</f>
        <v>8101210</v>
      </c>
      <c r="D724" s="512" t="str">
        <f>FP!B333</f>
        <v>Fábik Zsolt</v>
      </c>
      <c r="E724" s="512" t="str">
        <f>FP!C333</f>
        <v>M.Telekom</v>
      </c>
      <c r="F724" s="504">
        <f>FP!N333</f>
        <v>9</v>
      </c>
      <c r="G724" s="504">
        <f>FP!O333</f>
        <v>0</v>
      </c>
    </row>
    <row r="725" spans="1:8" ht="18" customHeight="1" x14ac:dyDescent="0.3">
      <c r="A725" s="494">
        <f>FP!Q368</f>
        <v>714</v>
      </c>
      <c r="B725" s="504">
        <f>FP!P368</f>
        <v>9</v>
      </c>
      <c r="C725" s="502" t="str">
        <f>FP!A368</f>
        <v>910626</v>
      </c>
      <c r="D725" s="512" t="str">
        <f>FP!B368</f>
        <v>Fodor Tamás</v>
      </c>
      <c r="E725" s="512" t="str">
        <f>FP!C368</f>
        <v>GM TC</v>
      </c>
      <c r="F725" s="504">
        <f>FP!N368</f>
        <v>9</v>
      </c>
      <c r="G725" s="504">
        <f>FP!O368</f>
        <v>0</v>
      </c>
    </row>
    <row r="726" spans="1:8" ht="18" customHeight="1" x14ac:dyDescent="0.3">
      <c r="A726" s="494">
        <f>FP!Q518</f>
        <v>714</v>
      </c>
      <c r="B726" s="504">
        <f>FP!P518</f>
        <v>9</v>
      </c>
      <c r="C726" s="502" t="str">
        <f>FP!A518</f>
        <v>911125</v>
      </c>
      <c r="D726" s="512" t="str">
        <f>FP!B518</f>
        <v>Herter Bálint</v>
      </c>
      <c r="E726" s="512" t="str">
        <f>FP!C518</f>
        <v>A Mozgó Civisért</v>
      </c>
      <c r="F726" s="504">
        <f>FP!N518</f>
        <v>9</v>
      </c>
      <c r="G726" s="504">
        <f>FP!O518</f>
        <v>0</v>
      </c>
    </row>
    <row r="727" spans="1:8" ht="18" customHeight="1" x14ac:dyDescent="0.3">
      <c r="A727" s="494">
        <f>FP!Q622</f>
        <v>714</v>
      </c>
      <c r="B727" s="504">
        <f>FP!P622</f>
        <v>9</v>
      </c>
      <c r="C727" s="502" t="str">
        <f>FP!A622</f>
        <v>780709</v>
      </c>
      <c r="D727" s="512" t="str">
        <f>FP!B622</f>
        <v>Kardos Péter</v>
      </c>
      <c r="E727" s="512" t="str">
        <f>FP!C622</f>
        <v>Muschkétás TC</v>
      </c>
      <c r="F727" s="504">
        <f>FP!N622</f>
        <v>9</v>
      </c>
      <c r="G727" s="504">
        <f>FP!O622</f>
        <v>0</v>
      </c>
    </row>
    <row r="728" spans="1:8" ht="18" customHeight="1" x14ac:dyDescent="0.3">
      <c r="A728" s="494">
        <f>FP!Q650</f>
        <v>714</v>
      </c>
      <c r="B728" s="504">
        <f>FP!P650</f>
        <v>9</v>
      </c>
      <c r="C728" s="502" t="str">
        <f>FP!A650</f>
        <v>780811</v>
      </c>
      <c r="D728" s="512" t="str">
        <f>FP!B650</f>
        <v>Kerekes Áron</v>
      </c>
      <c r="E728" s="512" t="str">
        <f>FP!C650</f>
        <v>BFSE</v>
      </c>
      <c r="F728" s="504">
        <f>FP!N650</f>
        <v>9</v>
      </c>
      <c r="G728" s="504">
        <f>FP!O650</f>
        <v>0</v>
      </c>
    </row>
    <row r="729" spans="1:8" ht="18" customHeight="1" x14ac:dyDescent="0.3">
      <c r="A729" s="494">
        <f>FP!Q706</f>
        <v>714</v>
      </c>
      <c r="B729" s="504">
        <f>FP!P706</f>
        <v>9</v>
      </c>
      <c r="C729" s="502" t="str">
        <f>FP!A706</f>
        <v>671011</v>
      </c>
      <c r="D729" s="512" t="str">
        <f>FP!B706</f>
        <v>Kökény Balázs</v>
      </c>
      <c r="E729" s="512" t="str">
        <f>FP!C706</f>
        <v>Építők TK</v>
      </c>
      <c r="F729" s="504">
        <f>FP!N706</f>
        <v>9</v>
      </c>
      <c r="G729" s="504">
        <f>FP!O706</f>
        <v>0</v>
      </c>
    </row>
    <row r="730" spans="1:8" ht="18" customHeight="1" x14ac:dyDescent="0.3">
      <c r="A730" s="494">
        <f>FP!Q919</f>
        <v>714</v>
      </c>
      <c r="B730" s="504">
        <f>FP!P919</f>
        <v>9</v>
      </c>
      <c r="C730" s="502" t="str">
        <f>FP!A919</f>
        <v>830619</v>
      </c>
      <c r="D730" s="512" t="str">
        <f>FP!B919</f>
        <v>Mocsai Zoltán dr.</v>
      </c>
      <c r="E730" s="512" t="str">
        <f>FP!C919</f>
        <v>KATE</v>
      </c>
      <c r="F730" s="504">
        <f>FP!N919</f>
        <v>9</v>
      </c>
      <c r="G730" s="504">
        <f>FP!O919</f>
        <v>0</v>
      </c>
    </row>
    <row r="731" spans="1:8" ht="18" customHeight="1" x14ac:dyDescent="0.3">
      <c r="A731" s="494">
        <f>FP!Q1016</f>
        <v>714</v>
      </c>
      <c r="B731" s="504">
        <f>FP!P1016</f>
        <v>9</v>
      </c>
      <c r="C731" s="502" t="str">
        <f>FP!A1016</f>
        <v>800930</v>
      </c>
      <c r="D731" s="512" t="str">
        <f>FP!B1016</f>
        <v>Oliver Sovari</v>
      </c>
      <c r="E731" s="512" t="str">
        <f>FP!C1016</f>
        <v>BVSC</v>
      </c>
      <c r="F731" s="504">
        <f>FP!N1016</f>
        <v>9</v>
      </c>
      <c r="G731" s="504">
        <f>FP!O1016</f>
        <v>0</v>
      </c>
    </row>
    <row r="732" spans="1:8" ht="18" customHeight="1" x14ac:dyDescent="0.3">
      <c r="A732" s="494">
        <f>FP!Q1273</f>
        <v>714</v>
      </c>
      <c r="B732" s="504">
        <f>FP!P1273</f>
        <v>9</v>
      </c>
      <c r="C732" s="502" t="str">
        <f>FP!A1273</f>
        <v>971108</v>
      </c>
      <c r="D732" s="512" t="str">
        <f>FP!B1273</f>
        <v>Szalay Szabolcs</v>
      </c>
      <c r="E732" s="512" t="str">
        <f>FP!C1273</f>
        <v>BBTC SE</v>
      </c>
      <c r="F732" s="504">
        <f>FP!N1273</f>
        <v>9</v>
      </c>
      <c r="G732" s="504">
        <f>FP!O1273</f>
        <v>0</v>
      </c>
    </row>
    <row r="733" spans="1:8" ht="18" customHeight="1" x14ac:dyDescent="0.3">
      <c r="A733" s="494">
        <f>FP!Q269</f>
        <v>714</v>
      </c>
      <c r="B733" s="504">
        <f>FP!P269</f>
        <v>9</v>
      </c>
      <c r="C733" s="502" t="str">
        <f>FP!A269</f>
        <v>950429</v>
      </c>
      <c r="D733" s="512" t="str">
        <f>FP!B269</f>
        <v>Dénes András</v>
      </c>
      <c r="E733" s="512" t="str">
        <f>FP!C269</f>
        <v>Bregyó TSE</v>
      </c>
      <c r="F733" s="504">
        <f>FP!N269</f>
        <v>9</v>
      </c>
      <c r="G733" s="504">
        <f>FP!O269</f>
        <v>0</v>
      </c>
    </row>
    <row r="734" spans="1:8" ht="18" customHeight="1" x14ac:dyDescent="0.3">
      <c r="A734" s="494">
        <f>FP!Q1052</f>
        <v>714</v>
      </c>
      <c r="B734" s="504">
        <f>FP!P1052</f>
        <v>9</v>
      </c>
      <c r="C734" s="502" t="str">
        <f>FP!A1052</f>
        <v>110101</v>
      </c>
      <c r="D734" s="512" t="str">
        <f>FP!B1052</f>
        <v>Papp Márton</v>
      </c>
      <c r="E734" s="512" t="str">
        <f>FP!C1052</f>
        <v>Sólyomszem</v>
      </c>
      <c r="F734" s="504">
        <f>FP!N1052</f>
        <v>9</v>
      </c>
      <c r="G734" s="504">
        <f>FP!O1052</f>
        <v>0</v>
      </c>
      <c r="H734" s="215"/>
    </row>
    <row r="735" spans="1:8" ht="18" customHeight="1" x14ac:dyDescent="0.3">
      <c r="A735" s="494">
        <f>FP!Q1271</f>
        <v>714</v>
      </c>
      <c r="B735" s="504">
        <f>FP!P1271</f>
        <v>9</v>
      </c>
      <c r="C735" s="502" t="str">
        <f>FP!A1271</f>
        <v>750101</v>
      </c>
      <c r="D735" s="512" t="str">
        <f>FP!B1271</f>
        <v>Szalay Ádám</v>
      </c>
      <c r="E735" s="512" t="str">
        <f>FP!C1271</f>
        <v>BMTE</v>
      </c>
      <c r="F735" s="504">
        <f>FP!N1271</f>
        <v>9</v>
      </c>
      <c r="G735" s="504">
        <f>FP!O1271</f>
        <v>0</v>
      </c>
    </row>
    <row r="736" spans="1:8" ht="18" customHeight="1" x14ac:dyDescent="0.3">
      <c r="A736" s="494">
        <f>FP!Q425</f>
        <v>714</v>
      </c>
      <c r="B736" s="504">
        <f>FP!P425</f>
        <v>9</v>
      </c>
      <c r="C736" s="502" t="str">
        <f>FP!A425</f>
        <v>670708</v>
      </c>
      <c r="D736" s="512" t="str">
        <f>FP!B425</f>
        <v>Gönczöl László</v>
      </c>
      <c r="E736" s="512" t="str">
        <f>FP!C425</f>
        <v>B.füredi P.</v>
      </c>
      <c r="F736" s="504">
        <f>FP!N425</f>
        <v>9</v>
      </c>
      <c r="G736" s="504">
        <f>FP!O425</f>
        <v>0</v>
      </c>
    </row>
    <row r="737" spans="1:8" ht="18" customHeight="1" x14ac:dyDescent="0.3">
      <c r="A737" s="494">
        <f>FP!Q1034</f>
        <v>714</v>
      </c>
      <c r="B737" s="504">
        <f>FP!P1034</f>
        <v>9</v>
      </c>
      <c r="C737" s="502" t="str">
        <f>FP!A1034</f>
        <v>000217</v>
      </c>
      <c r="D737" s="512" t="str">
        <f>FP!B1034</f>
        <v>Palkovits Ákos</v>
      </c>
      <c r="E737" s="512" t="str">
        <f>FP!C1034</f>
        <v>Monor SE</v>
      </c>
      <c r="F737" s="504">
        <f>FP!N1034</f>
        <v>9</v>
      </c>
      <c r="G737" s="504">
        <f>FP!O1034</f>
        <v>0</v>
      </c>
    </row>
    <row r="738" spans="1:8" ht="18" customHeight="1" x14ac:dyDescent="0.3">
      <c r="A738" s="494">
        <f>FP!Q106</f>
        <v>714</v>
      </c>
      <c r="B738" s="504">
        <f>FP!P106</f>
        <v>9</v>
      </c>
      <c r="C738" s="502" t="str">
        <f>FP!A106</f>
        <v>871202</v>
      </c>
      <c r="D738" s="512" t="str">
        <f>FP!B106</f>
        <v>Bengery Zsolt</v>
      </c>
      <c r="E738" s="512" t="str">
        <f>FP!C106</f>
        <v>Dél-alföld</v>
      </c>
      <c r="F738" s="504">
        <f>FP!N106</f>
        <v>9</v>
      </c>
      <c r="G738" s="504">
        <f>FP!O106</f>
        <v>0</v>
      </c>
    </row>
    <row r="739" spans="1:8" ht="18" customHeight="1" x14ac:dyDescent="0.3">
      <c r="A739" s="494">
        <f>FP!Q423</f>
        <v>714</v>
      </c>
      <c r="B739" s="504">
        <f>FP!P423</f>
        <v>9</v>
      </c>
      <c r="C739" s="502" t="str">
        <f>FP!A423</f>
        <v>100919</v>
      </c>
      <c r="D739" s="512" t="str">
        <f>FP!B423</f>
        <v>Gömöry Ádám</v>
      </c>
      <c r="E739" s="512" t="str">
        <f>FP!C423</f>
        <v>Pécs VTC</v>
      </c>
      <c r="F739" s="504">
        <f>FP!N423</f>
        <v>9</v>
      </c>
      <c r="G739" s="504">
        <f>FP!O423</f>
        <v>0</v>
      </c>
    </row>
    <row r="740" spans="1:8" ht="18" customHeight="1" x14ac:dyDescent="0.3">
      <c r="A740" s="494">
        <f>FP!Q524</f>
        <v>714</v>
      </c>
      <c r="B740" s="504">
        <f>FP!P524</f>
        <v>9</v>
      </c>
      <c r="C740" s="502" t="str">
        <f>FP!A524</f>
        <v>0206110</v>
      </c>
      <c r="D740" s="512" t="str">
        <f>FP!B524</f>
        <v>Hodoniczki Ákos</v>
      </c>
      <c r="E740" s="512" t="str">
        <f>FP!C524</f>
        <v>Sportmánia</v>
      </c>
      <c r="F740" s="504">
        <f>FP!N524</f>
        <v>9</v>
      </c>
      <c r="G740" s="504">
        <f>FP!O524</f>
        <v>0</v>
      </c>
    </row>
    <row r="741" spans="1:8" ht="18" customHeight="1" x14ac:dyDescent="0.3">
      <c r="A741" s="494">
        <f>FP!Q849</f>
        <v>714</v>
      </c>
      <c r="B741" s="504">
        <f>FP!P849</f>
        <v>9</v>
      </c>
      <c r="C741" s="502" t="str">
        <f>FP!A849</f>
        <v>850713</v>
      </c>
      <c r="D741" s="512" t="str">
        <f>FP!B849</f>
        <v>Málnási Péter</v>
      </c>
      <c r="E741" s="512" t="str">
        <f>FP!C849</f>
        <v>Labdás Sportok</v>
      </c>
      <c r="F741" s="504">
        <f>FP!N849</f>
        <v>9</v>
      </c>
      <c r="G741" s="504">
        <f>FP!O849</f>
        <v>0</v>
      </c>
    </row>
    <row r="742" spans="1:8" ht="18" customHeight="1" x14ac:dyDescent="0.3">
      <c r="A742" s="494">
        <f>FP!Q1538</f>
        <v>741</v>
      </c>
      <c r="B742" s="504">
        <f>FP!P1538</f>
        <v>8</v>
      </c>
      <c r="C742" s="502" t="str">
        <f>FP!A1538</f>
        <v>980719</v>
      </c>
      <c r="D742" s="512" t="str">
        <f>FP!B1538</f>
        <v>Vinnai Gyula</v>
      </c>
      <c r="E742" s="512" t="str">
        <f>FP!C1538</f>
        <v>DEAC</v>
      </c>
      <c r="F742" s="504">
        <f>FP!N1538</f>
        <v>8</v>
      </c>
      <c r="G742" s="504">
        <f>FP!O1538</f>
        <v>0</v>
      </c>
    </row>
    <row r="743" spans="1:8" ht="18" customHeight="1" x14ac:dyDescent="0.3">
      <c r="A743" s="494">
        <f>FP!Q1027</f>
        <v>741</v>
      </c>
      <c r="B743" s="504">
        <f>FP!P1027</f>
        <v>8</v>
      </c>
      <c r="C743" s="502" t="str">
        <f>FP!A1027</f>
        <v>8502230</v>
      </c>
      <c r="D743" s="512" t="str">
        <f>FP!B1027</f>
        <v>Paár Tamás</v>
      </c>
      <c r="E743" s="512" t="str">
        <f>FP!C1027</f>
        <v>Fagyas T.</v>
      </c>
      <c r="F743" s="504">
        <f>FP!N1027</f>
        <v>8</v>
      </c>
      <c r="G743" s="504">
        <f>FP!O1027</f>
        <v>0</v>
      </c>
    </row>
    <row r="744" spans="1:8" ht="18" customHeight="1" x14ac:dyDescent="0.3">
      <c r="A744" s="494">
        <f>FP!Q1097</f>
        <v>741</v>
      </c>
      <c r="B744" s="504">
        <f>FP!P1097</f>
        <v>8</v>
      </c>
      <c r="C744" s="502" t="str">
        <f>FP!A1097</f>
        <v>960830</v>
      </c>
      <c r="D744" s="512" t="str">
        <f>FP!B1097</f>
        <v>Pintér László</v>
      </c>
      <c r="E744" s="512" t="str">
        <f>FP!C1097</f>
        <v>Medikus SE</v>
      </c>
      <c r="F744" s="504">
        <f>FP!N1097</f>
        <v>8</v>
      </c>
      <c r="G744" s="504">
        <f>FP!O1097</f>
        <v>0</v>
      </c>
      <c r="H744" s="215"/>
    </row>
    <row r="745" spans="1:8" ht="18" customHeight="1" x14ac:dyDescent="0.3">
      <c r="A745" s="494">
        <f>FP!Q1458</f>
        <v>741</v>
      </c>
      <c r="B745" s="504">
        <f>FP!P1458</f>
        <v>8</v>
      </c>
      <c r="C745" s="502" t="str">
        <f>FP!A1458</f>
        <v>791221</v>
      </c>
      <c r="D745" s="512" t="str">
        <f>FP!B1458</f>
        <v>Tullner Péter</v>
      </c>
      <c r="E745" s="512" t="str">
        <f>FP!C1458</f>
        <v>GYAC</v>
      </c>
      <c r="F745" s="504">
        <f>FP!N1458</f>
        <v>8</v>
      </c>
      <c r="G745" s="504">
        <f>FP!O1458</f>
        <v>0</v>
      </c>
      <c r="H745" s="215"/>
    </row>
    <row r="746" spans="1:8" ht="18" customHeight="1" x14ac:dyDescent="0.3">
      <c r="A746" s="494">
        <f>FP!Q1256</f>
        <v>741</v>
      </c>
      <c r="B746" s="504">
        <f>FP!P1256</f>
        <v>8</v>
      </c>
      <c r="C746" s="502" t="str">
        <f>FP!A1256</f>
        <v>671002</v>
      </c>
      <c r="D746" s="512" t="str">
        <f>FP!B1256</f>
        <v>Szabó Miklós</v>
      </c>
      <c r="E746" s="512" t="str">
        <f>FP!C1256</f>
        <v>Liget TE</v>
      </c>
      <c r="F746" s="504">
        <f>FP!N1256</f>
        <v>8</v>
      </c>
      <c r="G746" s="504">
        <f>FP!O1256</f>
        <v>0</v>
      </c>
      <c r="H746" s="215"/>
    </row>
    <row r="747" spans="1:8" ht="18" customHeight="1" x14ac:dyDescent="0.3">
      <c r="A747" s="494">
        <f>FP!Q1009</f>
        <v>741</v>
      </c>
      <c r="B747" s="504">
        <f>FP!P1009</f>
        <v>8</v>
      </c>
      <c r="C747" s="502" t="str">
        <f>FP!A1009</f>
        <v>811115</v>
      </c>
      <c r="D747" s="512" t="str">
        <f>FP!B1009</f>
        <v>Nyéki Tamás dr.</v>
      </c>
      <c r="E747" s="512" t="str">
        <f>FP!C1009</f>
        <v>P. Solymok</v>
      </c>
      <c r="F747" s="504">
        <f>FP!N1009</f>
        <v>8</v>
      </c>
      <c r="G747" s="504">
        <f>FP!O1009</f>
        <v>0</v>
      </c>
    </row>
    <row r="748" spans="1:8" ht="18" customHeight="1" x14ac:dyDescent="0.3">
      <c r="A748" s="494">
        <f>FP!Q1383</f>
        <v>741</v>
      </c>
      <c r="B748" s="504">
        <f>FP!P1383</f>
        <v>8</v>
      </c>
      <c r="C748" s="502" t="str">
        <f>FP!A1383</f>
        <v>691026</v>
      </c>
      <c r="D748" s="512" t="str">
        <f>FP!B1383</f>
        <v>Tatár Dénes</v>
      </c>
      <c r="E748" s="512" t="str">
        <f>FP!C1383</f>
        <v>Vízügyi SC</v>
      </c>
      <c r="F748" s="504">
        <f>FP!N1383</f>
        <v>8</v>
      </c>
      <c r="G748" s="504">
        <f>FP!O1383</f>
        <v>0</v>
      </c>
    </row>
    <row r="749" spans="1:8" ht="18" customHeight="1" x14ac:dyDescent="0.3">
      <c r="A749" s="494">
        <f>FP!Q743</f>
        <v>741</v>
      </c>
      <c r="B749" s="504">
        <f>FP!P743</f>
        <v>8</v>
      </c>
      <c r="C749" s="502" t="str">
        <f>FP!A743</f>
        <v>070730</v>
      </c>
      <c r="D749" s="512" t="str">
        <f>FP!B743</f>
        <v>Kovács Dániel</v>
      </c>
      <c r="E749" s="512" t="str">
        <f>FP!C743</f>
        <v>Viharsarok</v>
      </c>
      <c r="F749" s="504">
        <f>FP!N743</f>
        <v>8</v>
      </c>
      <c r="G749" s="504">
        <f>FP!O743</f>
        <v>0</v>
      </c>
    </row>
    <row r="750" spans="1:8" ht="18" customHeight="1" x14ac:dyDescent="0.3">
      <c r="A750" s="494">
        <f>FP!Q781</f>
        <v>741</v>
      </c>
      <c r="B750" s="504">
        <f>FP!P781</f>
        <v>8</v>
      </c>
      <c r="C750" s="502" t="str">
        <f>FP!A781</f>
        <v>770509</v>
      </c>
      <c r="D750" s="512" t="str">
        <f>FP!B781</f>
        <v>Kürthy Attila</v>
      </c>
      <c r="E750" s="512" t="str">
        <f>FP!C781</f>
        <v>BUTEC</v>
      </c>
      <c r="F750" s="504">
        <f>FP!N781</f>
        <v>8</v>
      </c>
      <c r="G750" s="504">
        <f>FP!O781</f>
        <v>0</v>
      </c>
    </row>
    <row r="751" spans="1:8" ht="18" customHeight="1" x14ac:dyDescent="0.3">
      <c r="A751" s="494">
        <f>FP!Q490</f>
        <v>741</v>
      </c>
      <c r="B751" s="504">
        <f>FP!P490</f>
        <v>8</v>
      </c>
      <c r="C751" s="502" t="str">
        <f>FP!A490</f>
        <v>660605</v>
      </c>
      <c r="D751" s="512" t="str">
        <f>FP!B490</f>
        <v>Hári Péter</v>
      </c>
      <c r="E751" s="512" t="str">
        <f>FP!C490</f>
        <v>Liget TE</v>
      </c>
      <c r="F751" s="504">
        <f>FP!N490</f>
        <v>8</v>
      </c>
      <c r="G751" s="504">
        <f>FP!O490</f>
        <v>0</v>
      </c>
    </row>
    <row r="752" spans="1:8" ht="18" customHeight="1" x14ac:dyDescent="0.3">
      <c r="A752" s="494">
        <f>FP!Q1377</f>
        <v>741</v>
      </c>
      <c r="B752" s="504">
        <f>FP!P1377</f>
        <v>8</v>
      </c>
      <c r="C752" s="502" t="str">
        <f>FP!A1377</f>
        <v>8606070</v>
      </c>
      <c r="D752" s="512" t="str">
        <f>FP!B1377</f>
        <v>Tarkó Ákos István</v>
      </c>
      <c r="E752" s="512" t="str">
        <f>FP!C1377</f>
        <v>Békéscsaba Előre</v>
      </c>
      <c r="F752" s="504">
        <f>FP!N1377</f>
        <v>8</v>
      </c>
      <c r="G752" s="504">
        <f>FP!O1377</f>
        <v>0</v>
      </c>
    </row>
    <row r="753" spans="1:8" ht="18" customHeight="1" x14ac:dyDescent="0.3">
      <c r="A753" s="494">
        <f>FP!Q632</f>
        <v>741</v>
      </c>
      <c r="B753" s="504">
        <f>FP!P632</f>
        <v>8</v>
      </c>
      <c r="C753" s="502" t="str">
        <f>FP!A632</f>
        <v>0711150</v>
      </c>
      <c r="D753" s="512" t="str">
        <f>FP!B632</f>
        <v>Kátay Soma</v>
      </c>
      <c r="E753" s="512" t="str">
        <f>FP!C632</f>
        <v>Viharsarok</v>
      </c>
      <c r="F753" s="504">
        <f>FP!N632</f>
        <v>8</v>
      </c>
      <c r="G753" s="504">
        <f>FP!O632</f>
        <v>0</v>
      </c>
    </row>
    <row r="754" spans="1:8" ht="18" customHeight="1" x14ac:dyDescent="0.3">
      <c r="A754" s="494">
        <f>FP!Q131</f>
        <v>741</v>
      </c>
      <c r="B754" s="504">
        <f>FP!P131</f>
        <v>8</v>
      </c>
      <c r="C754" s="502" t="str">
        <f>FP!A131</f>
        <v>0706203</v>
      </c>
      <c r="D754" s="512" t="str">
        <f>FP!B131</f>
        <v>Bíró Ádám Olivér</v>
      </c>
      <c r="E754" s="512" t="str">
        <f>FP!C131</f>
        <v>Ász Veszprém</v>
      </c>
      <c r="F754" s="504">
        <f>FP!N131</f>
        <v>8</v>
      </c>
      <c r="G754" s="504">
        <f>FP!O131</f>
        <v>0</v>
      </c>
    </row>
    <row r="755" spans="1:8" ht="18" customHeight="1" x14ac:dyDescent="0.3">
      <c r="A755" s="494">
        <f>FP!Q156</f>
        <v>741</v>
      </c>
      <c r="B755" s="504">
        <f>FP!P156</f>
        <v>8</v>
      </c>
      <c r="C755" s="502" t="str">
        <f>FP!A156</f>
        <v>680311</v>
      </c>
      <c r="D755" s="512" t="str">
        <f>FP!B156</f>
        <v>Bornemissza György</v>
      </c>
      <c r="E755" s="512" t="str">
        <f>FP!C156</f>
        <v>Manufakt.</v>
      </c>
      <c r="F755" s="504">
        <f>FP!N156</f>
        <v>8</v>
      </c>
      <c r="G755" s="504">
        <f>FP!O156</f>
        <v>0</v>
      </c>
    </row>
    <row r="756" spans="1:8" ht="18" customHeight="1" x14ac:dyDescent="0.3">
      <c r="A756" s="494">
        <f>FP!Q189</f>
        <v>741</v>
      </c>
      <c r="B756" s="504">
        <f>FP!P189</f>
        <v>8</v>
      </c>
      <c r="C756" s="502" t="str">
        <f>FP!A189</f>
        <v>750527</v>
      </c>
      <c r="D756" s="512" t="str">
        <f>FP!B189</f>
        <v>Bükki Valentin</v>
      </c>
      <c r="E756" s="512" t="str">
        <f>FP!C189</f>
        <v>Molnár TA</v>
      </c>
      <c r="F756" s="504">
        <f>FP!N189</f>
        <v>8</v>
      </c>
      <c r="G756" s="504">
        <f>FP!O189</f>
        <v>0</v>
      </c>
      <c r="H756" s="215"/>
    </row>
    <row r="757" spans="1:8" ht="18" customHeight="1" x14ac:dyDescent="0.3">
      <c r="A757" s="494">
        <f>FP!Q754</f>
        <v>741</v>
      </c>
      <c r="B757" s="504">
        <f>FP!P754</f>
        <v>8</v>
      </c>
      <c r="C757" s="502" t="str">
        <f>FP!A754</f>
        <v>851228</v>
      </c>
      <c r="D757" s="512" t="str">
        <f>FP!B754</f>
        <v>Kovács Péter</v>
      </c>
      <c r="E757" s="512" t="str">
        <f>FP!C754</f>
        <v>Építők TK</v>
      </c>
      <c r="F757" s="504">
        <f>FP!N754</f>
        <v>8</v>
      </c>
      <c r="G757" s="504">
        <f>FP!O754</f>
        <v>0</v>
      </c>
    </row>
    <row r="758" spans="1:8" ht="18" customHeight="1" x14ac:dyDescent="0.3">
      <c r="A758" s="494">
        <f>FP!Q975</f>
        <v>741</v>
      </c>
      <c r="B758" s="504">
        <f>FP!P975</f>
        <v>8</v>
      </c>
      <c r="C758" s="502" t="str">
        <f>FP!A975</f>
        <v>960704</v>
      </c>
      <c r="D758" s="512" t="str">
        <f>FP!B975</f>
        <v>Nagy Máté</v>
      </c>
      <c r="E758" s="512" t="str">
        <f>FP!C975</f>
        <v>Sólyomszem</v>
      </c>
      <c r="F758" s="504">
        <f>FP!N975</f>
        <v>8</v>
      </c>
      <c r="G758" s="504">
        <f>FP!O975</f>
        <v>0</v>
      </c>
    </row>
    <row r="759" spans="1:8" ht="18" customHeight="1" x14ac:dyDescent="0.3">
      <c r="A759" s="494">
        <f>FP!Q1187</f>
        <v>741</v>
      </c>
      <c r="B759" s="504">
        <f>FP!P1187</f>
        <v>8</v>
      </c>
      <c r="C759" s="502" t="str">
        <f>FP!A1187</f>
        <v>9508090</v>
      </c>
      <c r="D759" s="512" t="str">
        <f>FP!B1187</f>
        <v>Sebestyén Gyula</v>
      </c>
      <c r="E759" s="512" t="str">
        <f>FP!C1187</f>
        <v>Pécs VTC</v>
      </c>
      <c r="F759" s="504">
        <f>FP!N1187</f>
        <v>8</v>
      </c>
      <c r="G759" s="504">
        <f>FP!O1187</f>
        <v>0</v>
      </c>
      <c r="H759" s="215"/>
    </row>
    <row r="760" spans="1:8" ht="18" customHeight="1" x14ac:dyDescent="0.3">
      <c r="A760" s="494">
        <f>FP!Q1236</f>
        <v>741</v>
      </c>
      <c r="B760" s="504">
        <f>FP!P1236</f>
        <v>8</v>
      </c>
      <c r="C760" s="502" t="str">
        <f>FP!A1236</f>
        <v>0612124</v>
      </c>
      <c r="D760" s="512" t="str">
        <f>FP!B1236</f>
        <v>Süle Zsolt</v>
      </c>
      <c r="E760" s="512" t="str">
        <f>FP!C1236</f>
        <v>Monor SE</v>
      </c>
      <c r="F760" s="504">
        <f>FP!N1236</f>
        <v>8</v>
      </c>
      <c r="G760" s="504">
        <f>FP!O1236</f>
        <v>0</v>
      </c>
    </row>
    <row r="761" spans="1:8" ht="18" customHeight="1" x14ac:dyDescent="0.3">
      <c r="A761" s="494">
        <f>FP!Q1396</f>
        <v>741</v>
      </c>
      <c r="B761" s="504">
        <f>FP!P1396</f>
        <v>8</v>
      </c>
      <c r="C761" s="502" t="str">
        <f>FP!A1396</f>
        <v>710716</v>
      </c>
      <c r="D761" s="512" t="str">
        <f>FP!B1396</f>
        <v>Tigyi József</v>
      </c>
      <c r="E761" s="512" t="str">
        <f>FP!C1396</f>
        <v>MEAFC</v>
      </c>
      <c r="F761" s="504">
        <f>FP!N1396</f>
        <v>8</v>
      </c>
      <c r="G761" s="504">
        <f>FP!O1396</f>
        <v>0</v>
      </c>
    </row>
    <row r="762" spans="1:8" ht="18" customHeight="1" x14ac:dyDescent="0.3">
      <c r="A762" s="494">
        <f>FP!Q1408</f>
        <v>741</v>
      </c>
      <c r="B762" s="504">
        <f>FP!P1408</f>
        <v>8</v>
      </c>
      <c r="C762" s="502" t="str">
        <f>FP!A1408</f>
        <v>580605</v>
      </c>
      <c r="D762" s="512" t="str">
        <f>FP!B1408</f>
        <v>Tomor András</v>
      </c>
      <c r="E762" s="512" t="str">
        <f>FP!C1408</f>
        <v>Pápai TC</v>
      </c>
      <c r="F762" s="504">
        <f>FP!N1408</f>
        <v>8</v>
      </c>
      <c r="G762" s="504">
        <f>FP!O1408</f>
        <v>0</v>
      </c>
    </row>
    <row r="763" spans="1:8" ht="18" customHeight="1" x14ac:dyDescent="0.3">
      <c r="A763" s="494">
        <f>FP!Q1581</f>
        <v>741</v>
      </c>
      <c r="B763" s="504">
        <f>FP!P1581</f>
        <v>8</v>
      </c>
      <c r="C763" s="502" t="str">
        <f>FP!A1581</f>
        <v>9906030</v>
      </c>
      <c r="D763" s="512" t="str">
        <f>FP!B1581</f>
        <v>Zimmermann Ádám</v>
      </c>
      <c r="E763" s="512" t="str">
        <f>FP!C1581</f>
        <v>Bregyó TSE</v>
      </c>
      <c r="F763" s="504">
        <f>FP!N1581</f>
        <v>8</v>
      </c>
      <c r="G763" s="504">
        <f>FP!O1581</f>
        <v>0</v>
      </c>
    </row>
    <row r="764" spans="1:8" ht="18" customHeight="1" x14ac:dyDescent="0.3">
      <c r="A764" s="494">
        <f>FP!Q6</f>
        <v>741</v>
      </c>
      <c r="B764" s="504">
        <f>FP!P6</f>
        <v>8</v>
      </c>
      <c r="C764" s="502" t="str">
        <f>FP!A6</f>
        <v>6608080</v>
      </c>
      <c r="D764" s="512" t="str">
        <f>FP!B6</f>
        <v>Ádám Zsolt Attila</v>
      </c>
      <c r="E764" s="512" t="str">
        <f>FP!C6</f>
        <v>Bregyó TSE</v>
      </c>
      <c r="F764" s="504">
        <f>FP!N6</f>
        <v>8</v>
      </c>
      <c r="G764" s="504">
        <f>FP!O6</f>
        <v>0</v>
      </c>
    </row>
    <row r="765" spans="1:8" ht="18" customHeight="1" x14ac:dyDescent="0.3">
      <c r="A765" s="494">
        <f>FP!Q287</f>
        <v>741</v>
      </c>
      <c r="B765" s="504">
        <f>FP!P287</f>
        <v>8</v>
      </c>
      <c r="C765" s="502" t="str">
        <f>FP!A287</f>
        <v>030802</v>
      </c>
      <c r="D765" s="512" t="str">
        <f>FP!B287</f>
        <v>Doma Patrik</v>
      </c>
      <c r="E765" s="512" t="str">
        <f>FP!C287</f>
        <v>TI Veszprém</v>
      </c>
      <c r="F765" s="504">
        <f>FP!N287</f>
        <v>8</v>
      </c>
      <c r="G765" s="504">
        <f>FP!O287</f>
        <v>0</v>
      </c>
    </row>
    <row r="766" spans="1:8" ht="18" customHeight="1" x14ac:dyDescent="0.3">
      <c r="A766" s="494">
        <f>FP!Q395</f>
        <v>741</v>
      </c>
      <c r="B766" s="504">
        <f>FP!P395</f>
        <v>8</v>
      </c>
      <c r="C766" s="502" t="str">
        <f>FP!A395</f>
        <v>700611</v>
      </c>
      <c r="D766" s="512" t="str">
        <f>FP!B395</f>
        <v>Galambos Gábor</v>
      </c>
      <c r="E766" s="512" t="str">
        <f>FP!C395</f>
        <v>Kiskút TK</v>
      </c>
      <c r="F766" s="504">
        <f>FP!N395</f>
        <v>8</v>
      </c>
      <c r="G766" s="504">
        <f>FP!O395</f>
        <v>0</v>
      </c>
    </row>
    <row r="767" spans="1:8" ht="18" customHeight="1" x14ac:dyDescent="0.3">
      <c r="A767" s="494">
        <f>FP!Q858</f>
        <v>741</v>
      </c>
      <c r="B767" s="504">
        <f>FP!P858</f>
        <v>8</v>
      </c>
      <c r="C767" s="502" t="str">
        <f>FP!A858</f>
        <v>780131</v>
      </c>
      <c r="D767" s="512" t="str">
        <f>FP!B858</f>
        <v>Markó Balázs</v>
      </c>
      <c r="E767" s="512" t="str">
        <f>FP!C858</f>
        <v>ZTE</v>
      </c>
      <c r="F767" s="504">
        <f>FP!N858</f>
        <v>8</v>
      </c>
      <c r="G767" s="504">
        <f>FP!O858</f>
        <v>0</v>
      </c>
    </row>
    <row r="768" spans="1:8" ht="18" customHeight="1" x14ac:dyDescent="0.3">
      <c r="A768" s="494">
        <f>FP!Q884</f>
        <v>741</v>
      </c>
      <c r="B768" s="504">
        <f>FP!P884</f>
        <v>8</v>
      </c>
      <c r="C768" s="502" t="str">
        <f>FP!A884</f>
        <v>070228</v>
      </c>
      <c r="D768" s="512" t="str">
        <f>FP!B884</f>
        <v>Méhes Zalán György</v>
      </c>
      <c r="E768" s="512" t="str">
        <f>FP!C884</f>
        <v xml:space="preserve">Bregyó </v>
      </c>
      <c r="F768" s="504">
        <f>FP!N884</f>
        <v>8</v>
      </c>
      <c r="G768" s="504">
        <f>FP!O884</f>
        <v>0</v>
      </c>
    </row>
    <row r="769" spans="1:8" ht="18" customHeight="1" x14ac:dyDescent="0.3">
      <c r="A769" s="494">
        <f>FP!Q1373</f>
        <v>741</v>
      </c>
      <c r="B769" s="504">
        <f>FP!P1373</f>
        <v>8</v>
      </c>
      <c r="C769" s="502" t="str">
        <f>FP!A1373</f>
        <v>790311</v>
      </c>
      <c r="D769" s="512" t="str">
        <f>FP!B1373</f>
        <v>Tamás Péter</v>
      </c>
      <c r="E769" s="512" t="str">
        <f>FP!C1373</f>
        <v>Szeged VTK</v>
      </c>
      <c r="F769" s="504">
        <f>FP!N1373</f>
        <v>8</v>
      </c>
      <c r="G769" s="504">
        <f>FP!O1373</f>
        <v>0</v>
      </c>
    </row>
    <row r="770" spans="1:8" ht="18" customHeight="1" x14ac:dyDescent="0.3">
      <c r="A770" s="494">
        <f>FP!Q1436</f>
        <v>741</v>
      </c>
      <c r="B770" s="504">
        <f>FP!P1436</f>
        <v>8</v>
      </c>
      <c r="C770" s="502" t="str">
        <f>FP!A1436</f>
        <v>540404</v>
      </c>
      <c r="D770" s="512" t="str">
        <f>FP!B1436</f>
        <v>Tóth József</v>
      </c>
      <c r="E770" s="512" t="str">
        <f>FP!C1436</f>
        <v>Teniszklub Lövő</v>
      </c>
      <c r="F770" s="504">
        <f>FP!N1436</f>
        <v>8</v>
      </c>
      <c r="G770" s="504">
        <f>FP!O1436</f>
        <v>0</v>
      </c>
    </row>
    <row r="771" spans="1:8" ht="18" customHeight="1" x14ac:dyDescent="0.3">
      <c r="A771" s="494">
        <f>FP!Q1489</f>
        <v>741</v>
      </c>
      <c r="B771" s="504">
        <f>FP!P1489</f>
        <v>8</v>
      </c>
      <c r="C771" s="502" t="str">
        <f>FP!A1489</f>
        <v>100615</v>
      </c>
      <c r="D771" s="512" t="str">
        <f>FP!B1489</f>
        <v>Varga Barna</v>
      </c>
      <c r="E771" s="512" t="str">
        <f>FP!C1489</f>
        <v>PVTC</v>
      </c>
      <c r="F771" s="504">
        <f>FP!N1489</f>
        <v>8</v>
      </c>
      <c r="G771" s="504">
        <f>FP!O1489</f>
        <v>0</v>
      </c>
    </row>
    <row r="772" spans="1:8" ht="18" customHeight="1" x14ac:dyDescent="0.3">
      <c r="A772" s="494">
        <f>FP!Q50</f>
        <v>741</v>
      </c>
      <c r="B772" s="504">
        <f>FP!P50</f>
        <v>8</v>
      </c>
      <c r="C772" s="502" t="str">
        <f>FP!A50</f>
        <v>990204</v>
      </c>
      <c r="D772" s="512" t="str">
        <f>FP!B50</f>
        <v>Balázs Bence Ferenc</v>
      </c>
      <c r="E772" s="512" t="str">
        <f>FP!C50</f>
        <v>ZTE</v>
      </c>
      <c r="F772" s="504">
        <f>FP!N50</f>
        <v>8</v>
      </c>
      <c r="G772" s="504">
        <f>FP!O50</f>
        <v>0</v>
      </c>
    </row>
    <row r="773" spans="1:8" ht="18" customHeight="1" x14ac:dyDescent="0.3">
      <c r="A773" s="494">
        <f>FP!Q665</f>
        <v>741</v>
      </c>
      <c r="B773" s="504">
        <f>FP!P665</f>
        <v>8</v>
      </c>
      <c r="C773" s="502" t="str">
        <f>FP!A665</f>
        <v>760311</v>
      </c>
      <c r="D773" s="512" t="str">
        <f>FP!B665</f>
        <v>Kis Szilárd</v>
      </c>
      <c r="E773" s="512" t="str">
        <f>FP!C665</f>
        <v>Molnár TA</v>
      </c>
      <c r="F773" s="504">
        <f>FP!N665</f>
        <v>8</v>
      </c>
      <c r="G773" s="504">
        <f>FP!O665</f>
        <v>0</v>
      </c>
      <c r="H773" s="215"/>
    </row>
    <row r="774" spans="1:8" ht="18" customHeight="1" x14ac:dyDescent="0.3">
      <c r="A774" s="494">
        <f>FP!Q1255</f>
        <v>741</v>
      </c>
      <c r="B774" s="504">
        <f>FP!P1255</f>
        <v>8</v>
      </c>
      <c r="C774" s="502" t="str">
        <f>FP!A1255</f>
        <v>750904</v>
      </c>
      <c r="D774" s="512" t="str">
        <f>FP!B1255</f>
        <v>Szabó Krisztián</v>
      </c>
      <c r="E774" s="512" t="str">
        <f>FP!C1255</f>
        <v>KATE</v>
      </c>
      <c r="F774" s="504">
        <f>FP!N1255</f>
        <v>8</v>
      </c>
      <c r="G774" s="504">
        <f>FP!O1255</f>
        <v>0</v>
      </c>
      <c r="H774" s="215"/>
    </row>
    <row r="775" spans="1:8" ht="18" customHeight="1" x14ac:dyDescent="0.3">
      <c r="A775" s="494">
        <f>FP!Q550</f>
        <v>741</v>
      </c>
      <c r="B775" s="504">
        <f>FP!P550</f>
        <v>8</v>
      </c>
      <c r="C775" s="502" t="str">
        <f>FP!A550</f>
        <v>700309</v>
      </c>
      <c r="D775" s="512" t="str">
        <f>FP!B550</f>
        <v>Horváth István</v>
      </c>
      <c r="E775" s="512" t="str">
        <f>FP!C550</f>
        <v>Építők TK</v>
      </c>
      <c r="F775" s="504">
        <f>FP!N550</f>
        <v>8</v>
      </c>
      <c r="G775" s="504">
        <f>FP!O550</f>
        <v>0</v>
      </c>
    </row>
    <row r="776" spans="1:8" ht="18" customHeight="1" x14ac:dyDescent="0.3">
      <c r="A776" s="494">
        <f>FP!Q1413</f>
        <v>741</v>
      </c>
      <c r="B776" s="504">
        <f>FP!P1413</f>
        <v>8</v>
      </c>
      <c r="C776" s="502" t="str">
        <f>FP!A1413</f>
        <v>0707020</v>
      </c>
      <c r="D776" s="512" t="str">
        <f>FP!B1413</f>
        <v>Török Bence</v>
      </c>
      <c r="E776" s="512" t="str">
        <f>FP!C1413</f>
        <v>Savaria TC</v>
      </c>
      <c r="F776" s="504">
        <f>FP!N1413</f>
        <v>8</v>
      </c>
      <c r="G776" s="504">
        <f>FP!O1413</f>
        <v>0</v>
      </c>
    </row>
    <row r="777" spans="1:8" ht="18" customHeight="1" x14ac:dyDescent="0.3">
      <c r="A777" s="494">
        <f>FP!Q1028</f>
        <v>741</v>
      </c>
      <c r="B777" s="504">
        <f>FP!P1028</f>
        <v>8</v>
      </c>
      <c r="C777" s="502" t="str">
        <f>FP!A1028</f>
        <v>8211090</v>
      </c>
      <c r="D777" s="512" t="str">
        <f>FP!B1028</f>
        <v>Packosz Nikiforosz Róbert dr.</v>
      </c>
      <c r="E777" s="512" t="str">
        <f>FP!C1028</f>
        <v>Evopro</v>
      </c>
      <c r="F777" s="504">
        <f>FP!N1028</f>
        <v>8</v>
      </c>
      <c r="G777" s="504">
        <f>FP!O1028</f>
        <v>0</v>
      </c>
    </row>
    <row r="778" spans="1:8" ht="18" customHeight="1" x14ac:dyDescent="0.3">
      <c r="A778" s="494">
        <f>FP!Q1211</f>
        <v>777</v>
      </c>
      <c r="B778" s="504">
        <f>FP!P1211</f>
        <v>6</v>
      </c>
      <c r="C778" s="502" t="str">
        <f>FP!A1211</f>
        <v>0510130</v>
      </c>
      <c r="D778" s="512" t="str">
        <f>FP!B1211</f>
        <v>Skribek Ádám</v>
      </c>
      <c r="E778" s="512" t="str">
        <f>FP!C1211</f>
        <v>Gellért SE</v>
      </c>
      <c r="F778" s="504">
        <f>FP!N1211</f>
        <v>6</v>
      </c>
      <c r="G778" s="504">
        <f>FP!O1211</f>
        <v>0</v>
      </c>
    </row>
    <row r="779" spans="1:8" ht="18" customHeight="1" x14ac:dyDescent="0.3">
      <c r="A779" s="494">
        <f>FP!Q1571</f>
        <v>777</v>
      </c>
      <c r="B779" s="504">
        <f>FP!P1571</f>
        <v>6</v>
      </c>
      <c r="C779" s="502" t="str">
        <f>FP!A1571</f>
        <v>080613</v>
      </c>
      <c r="D779" s="512" t="str">
        <f>FP!B1571</f>
        <v>Zádori Kristóf</v>
      </c>
      <c r="E779" s="512" t="str">
        <f>FP!C1571</f>
        <v>Gellért SE</v>
      </c>
      <c r="F779" s="504">
        <f>FP!N1571</f>
        <v>6</v>
      </c>
      <c r="G779" s="504">
        <f>FP!O1571</f>
        <v>0</v>
      </c>
    </row>
    <row r="780" spans="1:8" ht="18" customHeight="1" x14ac:dyDescent="0.3">
      <c r="A780" s="494">
        <f>FP!Q213</f>
        <v>777</v>
      </c>
      <c r="B780" s="504">
        <f>FP!P213</f>
        <v>6</v>
      </c>
      <c r="C780" s="502" t="str">
        <f>FP!A213</f>
        <v>760812</v>
      </c>
      <c r="D780" s="512" t="str">
        <f>FP!B213</f>
        <v>Csendes Miklós</v>
      </c>
      <c r="E780" s="512" t="str">
        <f>FP!C213</f>
        <v>SZVUK SE</v>
      </c>
      <c r="F780" s="504">
        <f>FP!N213</f>
        <v>6</v>
      </c>
      <c r="G780" s="504">
        <f>FP!O213</f>
        <v>0</v>
      </c>
    </row>
    <row r="781" spans="1:8" ht="18" customHeight="1" x14ac:dyDescent="0.3">
      <c r="A781" s="494">
        <f>FP!Q1268</f>
        <v>777</v>
      </c>
      <c r="B781" s="504">
        <f>FP!P1268</f>
        <v>6</v>
      </c>
      <c r="C781" s="502" t="str">
        <f>FP!A1268</f>
        <v>021007</v>
      </c>
      <c r="D781" s="512" t="str">
        <f>FP!B1268</f>
        <v>Szakács Olivér</v>
      </c>
      <c r="E781" s="512" t="str">
        <f>FP!C1268</f>
        <v>Siófoki Sp</v>
      </c>
      <c r="F781" s="504">
        <f>FP!N1268</f>
        <v>6</v>
      </c>
      <c r="G781" s="504">
        <f>FP!O1268</f>
        <v>0</v>
      </c>
    </row>
    <row r="782" spans="1:8" ht="18" customHeight="1" x14ac:dyDescent="0.3">
      <c r="A782" s="494">
        <f>FP!Q554</f>
        <v>777</v>
      </c>
      <c r="B782" s="504">
        <f>FP!P554</f>
        <v>6</v>
      </c>
      <c r="C782" s="502" t="str">
        <f>FP!A554</f>
        <v>901029</v>
      </c>
      <c r="D782" s="512" t="str">
        <f>FP!B554</f>
        <v>Horváth Péter</v>
      </c>
      <c r="E782" s="512" t="str">
        <f>FP!C554</f>
        <v>MLTC</v>
      </c>
      <c r="F782" s="504">
        <f>FP!N554</f>
        <v>6</v>
      </c>
      <c r="G782" s="504">
        <f>FP!O554</f>
        <v>0</v>
      </c>
    </row>
    <row r="783" spans="1:8" ht="18" customHeight="1" x14ac:dyDescent="0.3">
      <c r="A783" s="494">
        <f>FP!Q1039</f>
        <v>777</v>
      </c>
      <c r="B783" s="504">
        <f>FP!P1039</f>
        <v>6</v>
      </c>
      <c r="C783" s="502" t="str">
        <f>FP!A1039</f>
        <v>8912191</v>
      </c>
      <c r="D783" s="512" t="str">
        <f>FP!B1039</f>
        <v>Palotás Ferenc</v>
      </c>
      <c r="E783" s="512" t="str">
        <f>FP!C1039</f>
        <v>GYAC</v>
      </c>
      <c r="F783" s="504">
        <f>FP!N1039</f>
        <v>6</v>
      </c>
      <c r="G783" s="504">
        <f>FP!O1039</f>
        <v>0</v>
      </c>
    </row>
    <row r="784" spans="1:8" ht="18" customHeight="1" x14ac:dyDescent="0.3">
      <c r="A784" s="494">
        <f>FP!Q1464</f>
        <v>777</v>
      </c>
      <c r="B784" s="504">
        <f>FP!P1464</f>
        <v>6</v>
      </c>
      <c r="C784" s="502" t="str">
        <f>FP!A1464</f>
        <v>921026</v>
      </c>
      <c r="D784" s="512" t="str">
        <f>FP!B1464</f>
        <v>Ujhidy Zoltán</v>
      </c>
      <c r="E784" s="512" t="str">
        <f>FP!C1464</f>
        <v>MozGo SE</v>
      </c>
      <c r="F784" s="504">
        <f>FP!N1464</f>
        <v>6</v>
      </c>
      <c r="G784" s="504">
        <f>FP!O1464</f>
        <v>0</v>
      </c>
      <c r="H784" s="215"/>
    </row>
    <row r="785" spans="1:8" ht="18" customHeight="1" x14ac:dyDescent="0.3">
      <c r="A785" s="494">
        <f>FP!Q217</f>
        <v>777</v>
      </c>
      <c r="B785" s="504">
        <f>FP!P217</f>
        <v>6</v>
      </c>
      <c r="C785" s="502" t="str">
        <f>FP!A217</f>
        <v>900220</v>
      </c>
      <c r="D785" s="512" t="str">
        <f>FP!B217</f>
        <v>Cserkuti Bálint</v>
      </c>
      <c r="E785" s="512" t="str">
        <f>FP!C217</f>
        <v>Hatvani TCSE</v>
      </c>
      <c r="F785" s="504">
        <f>FP!N217</f>
        <v>6</v>
      </c>
      <c r="G785" s="504">
        <f>FP!O217</f>
        <v>0</v>
      </c>
    </row>
    <row r="786" spans="1:8" ht="18" customHeight="1" x14ac:dyDescent="0.3">
      <c r="A786" s="494">
        <f>FP!Q1140</f>
        <v>777</v>
      </c>
      <c r="B786" s="504">
        <f>FP!P1140</f>
        <v>6</v>
      </c>
      <c r="C786" s="502" t="str">
        <f>FP!A1140</f>
        <v>671102</v>
      </c>
      <c r="D786" s="512" t="str">
        <f>FP!B1140</f>
        <v>Rem Zsolt</v>
      </c>
      <c r="E786" s="512" t="str">
        <f>FP!C1140</f>
        <v>MIVAS SE</v>
      </c>
      <c r="F786" s="504">
        <f>FP!N1140</f>
        <v>6</v>
      </c>
      <c r="G786" s="504">
        <f>FP!O1140</f>
        <v>0</v>
      </c>
    </row>
    <row r="787" spans="1:8" ht="18" customHeight="1" x14ac:dyDescent="0.3">
      <c r="A787" s="494">
        <f>FP!Q911</f>
        <v>777</v>
      </c>
      <c r="B787" s="504">
        <f>FP!P911</f>
        <v>6</v>
      </c>
      <c r="C787" s="502" t="str">
        <f>FP!A911</f>
        <v>020909</v>
      </c>
      <c r="D787" s="512" t="str">
        <f>FP!B911</f>
        <v>Milcsarek Áron</v>
      </c>
      <c r="E787" s="512" t="str">
        <f>FP!C911</f>
        <v>Pécsi El.</v>
      </c>
      <c r="F787" s="504">
        <f>FP!N911</f>
        <v>6</v>
      </c>
      <c r="G787" s="504">
        <f>FP!O911</f>
        <v>0</v>
      </c>
    </row>
    <row r="788" spans="1:8" ht="18" customHeight="1" x14ac:dyDescent="0.3">
      <c r="A788" s="494">
        <f>FP!Q699</f>
        <v>777</v>
      </c>
      <c r="B788" s="504">
        <f>FP!P699</f>
        <v>6</v>
      </c>
      <c r="C788" s="502" t="str">
        <f>FP!A699</f>
        <v>931231</v>
      </c>
      <c r="D788" s="512" t="str">
        <f>FP!B699</f>
        <v>Kóczán Lajos</v>
      </c>
      <c r="E788" s="512" t="str">
        <f>FP!C699</f>
        <v>Dorogi AC</v>
      </c>
      <c r="F788" s="504">
        <f>FP!N699</f>
        <v>6</v>
      </c>
      <c r="G788" s="504">
        <f>FP!O699</f>
        <v>0</v>
      </c>
    </row>
    <row r="789" spans="1:8" ht="18" customHeight="1" x14ac:dyDescent="0.3">
      <c r="A789" s="494">
        <f>FP!Q899</f>
        <v>777</v>
      </c>
      <c r="B789" s="504">
        <f>FP!P899</f>
        <v>6</v>
      </c>
      <c r="C789" s="502" t="str">
        <f>FP!A899</f>
        <v>821020</v>
      </c>
      <c r="D789" s="512" t="str">
        <f>FP!B899</f>
        <v>Mezei Viktor</v>
      </c>
      <c r="E789" s="512" t="str">
        <f>FP!C899</f>
        <v>Jászapáti</v>
      </c>
      <c r="F789" s="504">
        <f>FP!N899</f>
        <v>6</v>
      </c>
      <c r="G789" s="504">
        <f>FP!O899</f>
        <v>0</v>
      </c>
    </row>
    <row r="790" spans="1:8" ht="18" customHeight="1" x14ac:dyDescent="0.3">
      <c r="A790" s="494">
        <f>FP!Q1329</f>
        <v>777</v>
      </c>
      <c r="B790" s="504">
        <f>FP!P1329</f>
        <v>6</v>
      </c>
      <c r="C790" s="502" t="str">
        <f>FP!A1329</f>
        <v>8009120</v>
      </c>
      <c r="D790" s="512" t="str">
        <f>FP!B1329</f>
        <v>Szilárdi Csaba</v>
      </c>
      <c r="E790" s="512" t="str">
        <f>FP!C1329</f>
        <v>Open TV</v>
      </c>
      <c r="F790" s="504">
        <f>FP!N1329</f>
        <v>6</v>
      </c>
      <c r="G790" s="504">
        <f>FP!O1329</f>
        <v>0</v>
      </c>
    </row>
    <row r="791" spans="1:8" ht="18" customHeight="1" x14ac:dyDescent="0.3">
      <c r="A791" s="494">
        <f>FP!Q1558</f>
        <v>777</v>
      </c>
      <c r="B791" s="504">
        <f>FP!P1558</f>
        <v>6</v>
      </c>
      <c r="C791" s="502" t="str">
        <f>FP!A1558</f>
        <v>960418</v>
      </c>
      <c r="D791" s="512" t="str">
        <f>FP!B1558</f>
        <v>Vozár Botond</v>
      </c>
      <c r="E791" s="512" t="str">
        <f>FP!C1558</f>
        <v>Szeged VTK</v>
      </c>
      <c r="F791" s="504">
        <f>FP!N1558</f>
        <v>6</v>
      </c>
      <c r="G791" s="504">
        <f>FP!O1558</f>
        <v>0</v>
      </c>
    </row>
    <row r="792" spans="1:8" ht="18" customHeight="1" x14ac:dyDescent="0.3">
      <c r="A792" s="494">
        <f>FP!Q70</f>
        <v>777</v>
      </c>
      <c r="B792" s="504">
        <f>FP!P70</f>
        <v>6</v>
      </c>
      <c r="C792" s="502" t="str">
        <f>FP!A70</f>
        <v>670306</v>
      </c>
      <c r="D792" s="512" t="str">
        <f>FP!B70</f>
        <v>Banstik Leonyid</v>
      </c>
      <c r="E792" s="512" t="str">
        <f>FP!C70</f>
        <v>D.keszi TK</v>
      </c>
      <c r="F792" s="504">
        <f>FP!N70</f>
        <v>6</v>
      </c>
      <c r="G792" s="504">
        <f>FP!O70</f>
        <v>0</v>
      </c>
      <c r="H792" s="215"/>
    </row>
    <row r="793" spans="1:8" ht="18" customHeight="1" x14ac:dyDescent="0.3">
      <c r="A793" s="494">
        <f>FP!Q1247</f>
        <v>777</v>
      </c>
      <c r="B793" s="504">
        <f>FP!P1247</f>
        <v>6</v>
      </c>
      <c r="C793" s="502" t="str">
        <f>FP!A1247</f>
        <v>9312200</v>
      </c>
      <c r="D793" s="512" t="str">
        <f>FP!B1247</f>
        <v>Szabó Bence</v>
      </c>
      <c r="E793" s="512" t="str">
        <f>FP!C1247</f>
        <v>VESC</v>
      </c>
      <c r="F793" s="504">
        <f>FP!N1247</f>
        <v>6</v>
      </c>
      <c r="G793" s="504">
        <f>FP!O1247</f>
        <v>0</v>
      </c>
    </row>
    <row r="794" spans="1:8" ht="18" customHeight="1" x14ac:dyDescent="0.3">
      <c r="A794" s="494">
        <f>FP!Q537</f>
        <v>777</v>
      </c>
      <c r="B794" s="504">
        <f>FP!P537</f>
        <v>6</v>
      </c>
      <c r="C794" s="502" t="str">
        <f>FP!A537</f>
        <v>7905070</v>
      </c>
      <c r="D794" s="512" t="str">
        <f>FP!B537</f>
        <v>Horváth Ádám</v>
      </c>
      <c r="E794" s="512" t="str">
        <f>FP!C537</f>
        <v>Szeged VTK</v>
      </c>
      <c r="F794" s="504">
        <f>FP!N537</f>
        <v>6</v>
      </c>
      <c r="G794" s="504">
        <f>FP!O537</f>
        <v>0</v>
      </c>
    </row>
    <row r="795" spans="1:8" ht="18" customHeight="1" x14ac:dyDescent="0.3">
      <c r="A795" s="494">
        <f>FP!Q257</f>
        <v>777</v>
      </c>
      <c r="B795" s="504">
        <f>FP!P257</f>
        <v>6</v>
      </c>
      <c r="C795" s="502" t="str">
        <f>FP!A257</f>
        <v>6802280</v>
      </c>
      <c r="D795" s="512" t="str">
        <f>FP!B257</f>
        <v>Dani Norbert</v>
      </c>
      <c r="E795" s="512" t="str">
        <f>FP!C257</f>
        <v>Építők TK</v>
      </c>
      <c r="F795" s="504">
        <f>FP!N257</f>
        <v>6</v>
      </c>
      <c r="G795" s="504">
        <f>FP!O257</f>
        <v>0</v>
      </c>
    </row>
    <row r="796" spans="1:8" ht="18" customHeight="1" x14ac:dyDescent="0.3">
      <c r="A796" s="494">
        <f>FP!Q387</f>
        <v>777</v>
      </c>
      <c r="B796" s="504">
        <f>FP!P387</f>
        <v>6</v>
      </c>
      <c r="C796" s="502" t="str">
        <f>FP!A387</f>
        <v>720706</v>
      </c>
      <c r="D796" s="512" t="str">
        <f>FP!B387</f>
        <v>Gábor Attila</v>
      </c>
      <c r="E796" s="512" t="str">
        <f>FP!C387</f>
        <v>Szeged VTK</v>
      </c>
      <c r="F796" s="504">
        <f>FP!N387</f>
        <v>6</v>
      </c>
      <c r="G796" s="504">
        <f>FP!O387</f>
        <v>0</v>
      </c>
    </row>
    <row r="797" spans="1:8" ht="18" customHeight="1" x14ac:dyDescent="0.3">
      <c r="A797" s="494">
        <f>FP!Q1000</f>
        <v>777</v>
      </c>
      <c r="B797" s="504">
        <f>FP!P1000</f>
        <v>6</v>
      </c>
      <c r="C797" s="502" t="str">
        <f>FP!A1000</f>
        <v>8712170</v>
      </c>
      <c r="D797" s="512" t="str">
        <f>FP!B1000</f>
        <v>Németh Péter János</v>
      </c>
      <c r="E797" s="512" t="str">
        <f>FP!C1000</f>
        <v>Építők TK</v>
      </c>
      <c r="F797" s="504">
        <f>FP!N1000</f>
        <v>6</v>
      </c>
      <c r="G797" s="504">
        <f>FP!O1000</f>
        <v>0</v>
      </c>
      <c r="H797" s="215"/>
    </row>
    <row r="798" spans="1:8" ht="18" customHeight="1" x14ac:dyDescent="0.3">
      <c r="A798" s="494">
        <f>FP!Q1472</f>
        <v>777</v>
      </c>
      <c r="B798" s="504">
        <f>FP!P1472</f>
        <v>6</v>
      </c>
      <c r="C798" s="502" t="str">
        <f>FP!A1472</f>
        <v>730213</v>
      </c>
      <c r="D798" s="512" t="str">
        <f>FP!B1472</f>
        <v>Vad Attila</v>
      </c>
      <c r="E798" s="512" t="str">
        <f>FP!C1472</f>
        <v>Dél-alföld</v>
      </c>
      <c r="F798" s="504">
        <f>FP!N1472</f>
        <v>6</v>
      </c>
      <c r="G798" s="504">
        <f>FP!O1472</f>
        <v>0</v>
      </c>
    </row>
    <row r="799" spans="1:8" ht="18" customHeight="1" x14ac:dyDescent="0.3">
      <c r="A799" s="494">
        <f>FP!Q1159</f>
        <v>777</v>
      </c>
      <c r="B799" s="504">
        <f>FP!P1159</f>
        <v>6</v>
      </c>
      <c r="C799" s="502" t="str">
        <f>FP!A1159</f>
        <v>751214</v>
      </c>
      <c r="D799" s="512" t="str">
        <f>FP!B1159</f>
        <v>Sallay Roland</v>
      </c>
      <c r="E799" s="512" t="str">
        <f>FP!C1159</f>
        <v>Kaposvári TC</v>
      </c>
      <c r="F799" s="504">
        <f>FP!N1159</f>
        <v>6</v>
      </c>
      <c r="G799" s="504">
        <f>FP!O1159</f>
        <v>0</v>
      </c>
      <c r="H799" s="215"/>
    </row>
    <row r="800" spans="1:8" ht="18" customHeight="1" x14ac:dyDescent="0.3">
      <c r="A800" s="494">
        <f>FP!Q1232</f>
        <v>777</v>
      </c>
      <c r="B800" s="504">
        <f>FP!P1232</f>
        <v>6</v>
      </c>
      <c r="C800" s="502" t="str">
        <f>FP!A1232</f>
        <v>740718</v>
      </c>
      <c r="D800" s="512" t="str">
        <f>FP!B1232</f>
        <v>Stokinger Balázs</v>
      </c>
      <c r="E800" s="512" t="str">
        <f>FP!C1232</f>
        <v>Bregyó TSE</v>
      </c>
      <c r="F800" s="504">
        <f>FP!N1232</f>
        <v>6</v>
      </c>
      <c r="G800" s="504">
        <f>FP!O1232</f>
        <v>0</v>
      </c>
    </row>
    <row r="801" spans="1:8" ht="18" customHeight="1" x14ac:dyDescent="0.3">
      <c r="A801" s="494">
        <f>FP!Q379</f>
        <v>777</v>
      </c>
      <c r="B801" s="504">
        <f>FP!P379</f>
        <v>6</v>
      </c>
      <c r="C801" s="502" t="str">
        <f>FP!A379</f>
        <v>940725</v>
      </c>
      <c r="D801" s="512" t="str">
        <f>FP!B379</f>
        <v>Fricska Martin</v>
      </c>
      <c r="E801" s="512" t="str">
        <f>FP!C379</f>
        <v>KVTK</v>
      </c>
      <c r="F801" s="504">
        <f>FP!N379</f>
        <v>6</v>
      </c>
      <c r="G801" s="504">
        <f>FP!O379</f>
        <v>0</v>
      </c>
    </row>
    <row r="802" spans="1:8" ht="18" customHeight="1" x14ac:dyDescent="0.3">
      <c r="A802" s="494">
        <f>FP!Q993</f>
        <v>777</v>
      </c>
      <c r="B802" s="504">
        <f>FP!P993</f>
        <v>6</v>
      </c>
      <c r="C802" s="502" t="str">
        <f>FP!A993</f>
        <v>860209</v>
      </c>
      <c r="D802" s="512" t="str">
        <f>FP!B993</f>
        <v>Németh Csaba</v>
      </c>
      <c r="E802" s="512" t="str">
        <f>FP!C993</f>
        <v>Jászapáti</v>
      </c>
      <c r="F802" s="504">
        <f>FP!N993</f>
        <v>6</v>
      </c>
      <c r="G802" s="504">
        <f>FP!O993</f>
        <v>0</v>
      </c>
    </row>
    <row r="803" spans="1:8" ht="18" customHeight="1" x14ac:dyDescent="0.3">
      <c r="A803" s="494">
        <f>FP!Q1109</f>
        <v>777</v>
      </c>
      <c r="B803" s="504">
        <f>FP!P1109</f>
        <v>6</v>
      </c>
      <c r="C803" s="502" t="str">
        <f>FP!A1109</f>
        <v>670103</v>
      </c>
      <c r="D803" s="512" t="str">
        <f>FP!B1109</f>
        <v>Pongrácz Kristóf dr.</v>
      </c>
      <c r="E803" s="512" t="str">
        <f>FP!C1109</f>
        <v>Szinvai TM</v>
      </c>
      <c r="F803" s="504">
        <f>FP!N1109</f>
        <v>6</v>
      </c>
      <c r="G803" s="504">
        <f>FP!O1109</f>
        <v>0</v>
      </c>
      <c r="H803" s="215"/>
    </row>
    <row r="804" spans="1:8" ht="18" customHeight="1" x14ac:dyDescent="0.3">
      <c r="A804" s="494">
        <f>FP!Q1239</f>
        <v>777</v>
      </c>
      <c r="B804" s="504">
        <f>FP!P1239</f>
        <v>6</v>
      </c>
      <c r="C804" s="502" t="str">
        <f>FP!A1239</f>
        <v>110531</v>
      </c>
      <c r="D804" s="512" t="str">
        <f>FP!B1239</f>
        <v>Szabados Gellért</v>
      </c>
      <c r="E804" s="512" t="str">
        <f>FP!C1239</f>
        <v>GYAC</v>
      </c>
      <c r="F804" s="504">
        <f>FP!N1239</f>
        <v>6</v>
      </c>
      <c r="G804" s="504">
        <f>FP!O1239</f>
        <v>0</v>
      </c>
    </row>
    <row r="805" spans="1:8" ht="18" customHeight="1" x14ac:dyDescent="0.3">
      <c r="A805" s="494">
        <f>FP!Q1490</f>
        <v>777</v>
      </c>
      <c r="B805" s="504">
        <f>FP!P1490</f>
        <v>6</v>
      </c>
      <c r="C805" s="502" t="str">
        <f>FP!A1490</f>
        <v>851115</v>
      </c>
      <c r="D805" s="512" t="str">
        <f>FP!B1490</f>
        <v>Varga Dávid</v>
      </c>
      <c r="E805" s="512" t="str">
        <f>FP!C1490</f>
        <v>Siófoki Sp</v>
      </c>
      <c r="F805" s="504">
        <f>FP!N1490</f>
        <v>6</v>
      </c>
      <c r="G805" s="504">
        <f>FP!O1490</f>
        <v>0</v>
      </c>
    </row>
    <row r="806" spans="1:8" ht="18" customHeight="1" x14ac:dyDescent="0.3">
      <c r="A806" s="494">
        <f>FP!Q1506</f>
        <v>777</v>
      </c>
      <c r="B806" s="504">
        <f>FP!P1506</f>
        <v>6</v>
      </c>
      <c r="C806" s="502" t="str">
        <f>FP!A1506</f>
        <v>0904020</v>
      </c>
      <c r="D806" s="512" t="str">
        <f>FP!B1506</f>
        <v>Varga Oszkár</v>
      </c>
      <c r="E806" s="512" t="str">
        <f>FP!C1506</f>
        <v>Labdás Sportok</v>
      </c>
      <c r="F806" s="504">
        <f>FP!N1506</f>
        <v>6</v>
      </c>
      <c r="G806" s="504">
        <f>FP!O1506</f>
        <v>0</v>
      </c>
    </row>
    <row r="807" spans="1:8" ht="18" customHeight="1" x14ac:dyDescent="0.3">
      <c r="A807" s="494">
        <f>FP!Q1546</f>
        <v>777</v>
      </c>
      <c r="B807" s="504">
        <f>FP!P1546</f>
        <v>6</v>
      </c>
      <c r="C807" s="502" t="str">
        <f>FP!A1546</f>
        <v>6902250</v>
      </c>
      <c r="D807" s="512" t="str">
        <f>FP!B1546</f>
        <v>Vitsek Iván</v>
      </c>
      <c r="E807" s="512" t="str">
        <f>FP!C1546</f>
        <v>Match P.</v>
      </c>
      <c r="F807" s="504">
        <f>FP!N1546</f>
        <v>6</v>
      </c>
      <c r="G807" s="504">
        <f>FP!O1546</f>
        <v>0</v>
      </c>
    </row>
    <row r="808" spans="1:8" ht="18" customHeight="1" x14ac:dyDescent="0.3">
      <c r="A808" s="494">
        <f>FP!Q1554</f>
        <v>777</v>
      </c>
      <c r="B808" s="504">
        <f>FP!P1554</f>
        <v>6</v>
      </c>
      <c r="C808" s="502" t="str">
        <f>FP!A1554</f>
        <v>760621</v>
      </c>
      <c r="D808" s="512" t="str">
        <f>FP!B1554</f>
        <v>Vörös Gábor</v>
      </c>
      <c r="E808" s="512" t="str">
        <f>FP!C1554</f>
        <v>GYAC</v>
      </c>
      <c r="F808" s="504">
        <f>FP!N1554</f>
        <v>6</v>
      </c>
      <c r="G808" s="504">
        <f>FP!O1554</f>
        <v>0</v>
      </c>
    </row>
    <row r="809" spans="1:8" ht="18" customHeight="1" x14ac:dyDescent="0.3">
      <c r="A809" s="494">
        <f>FP!Q497</f>
        <v>777</v>
      </c>
      <c r="B809" s="504">
        <f>FP!P497</f>
        <v>6</v>
      </c>
      <c r="C809" s="502" t="str">
        <f>FP!A497</f>
        <v>970625</v>
      </c>
      <c r="D809" s="512" t="str">
        <f>FP!B497</f>
        <v>Havasi Róbert</v>
      </c>
      <c r="E809" s="512" t="str">
        <f>FP!C497</f>
        <v>Tszk Gyula</v>
      </c>
      <c r="F809" s="504">
        <f>FP!N497</f>
        <v>6</v>
      </c>
      <c r="G809" s="504">
        <f>FP!O497</f>
        <v>0</v>
      </c>
    </row>
    <row r="810" spans="1:8" ht="18" customHeight="1" x14ac:dyDescent="0.3">
      <c r="A810" s="494">
        <f>FP!Q1141</f>
        <v>777</v>
      </c>
      <c r="B810" s="504">
        <f>FP!P1141</f>
        <v>6</v>
      </c>
      <c r="C810" s="502" t="str">
        <f>FP!A1141</f>
        <v>080419</v>
      </c>
      <c r="D810" s="512" t="str">
        <f>FP!B1141</f>
        <v>Rem Zsolt</v>
      </c>
      <c r="E810" s="512" t="str">
        <f>FP!C1141</f>
        <v>MIVAS SE</v>
      </c>
      <c r="F810" s="504">
        <f>FP!N1141</f>
        <v>6</v>
      </c>
      <c r="G810" s="504">
        <f>FP!O1141</f>
        <v>0</v>
      </c>
      <c r="H810" s="215"/>
    </row>
    <row r="811" spans="1:8" ht="18" customHeight="1" x14ac:dyDescent="0.3">
      <c r="A811" s="494">
        <f>FP!Q5</f>
        <v>777</v>
      </c>
      <c r="B811" s="504">
        <f>FP!P5</f>
        <v>6</v>
      </c>
      <c r="C811" s="502" t="str">
        <f>FP!A5</f>
        <v>030809</v>
      </c>
      <c r="D811" s="512" t="str">
        <f>FP!B5</f>
        <v>Ács Levente</v>
      </c>
      <c r="E811" s="512" t="str">
        <f>FP!C5</f>
        <v>Szegedi VTK</v>
      </c>
      <c r="F811" s="504">
        <f>FP!N5</f>
        <v>6</v>
      </c>
      <c r="G811" s="504">
        <f>FP!O5</f>
        <v>0</v>
      </c>
    </row>
    <row r="812" spans="1:8" ht="18" customHeight="1" x14ac:dyDescent="0.3">
      <c r="A812" s="494">
        <f>FP!Q1003</f>
        <v>811</v>
      </c>
      <c r="B812" s="504">
        <f>FP!P1003</f>
        <v>5</v>
      </c>
      <c r="C812" s="502" t="str">
        <f>FP!A1003</f>
        <v>7712160</v>
      </c>
      <c r="D812" s="512" t="str">
        <f>FP!B1003</f>
        <v>Neumayer Márk</v>
      </c>
      <c r="E812" s="512" t="str">
        <f>FP!C1003</f>
        <v>Pécsi El.</v>
      </c>
      <c r="F812" s="504">
        <f>FP!N1003</f>
        <v>5</v>
      </c>
      <c r="G812" s="504">
        <f>FP!O1003</f>
        <v>0</v>
      </c>
    </row>
    <row r="813" spans="1:8" ht="18" customHeight="1" x14ac:dyDescent="0.3">
      <c r="A813" s="494">
        <f>FP!Q113</f>
        <v>811</v>
      </c>
      <c r="B813" s="504">
        <f>FP!P113</f>
        <v>5</v>
      </c>
      <c r="C813" s="502" t="str">
        <f>FP!A113</f>
        <v>850513</v>
      </c>
      <c r="D813" s="512" t="str">
        <f>FP!B113</f>
        <v>Berecz Ádám</v>
      </c>
      <c r="E813" s="512" t="str">
        <f>FP!C113</f>
        <v>Építők TK</v>
      </c>
      <c r="F813" s="504">
        <f>FP!N113</f>
        <v>5</v>
      </c>
      <c r="G813" s="504">
        <f>FP!O113</f>
        <v>0</v>
      </c>
    </row>
    <row r="814" spans="1:8" ht="18" customHeight="1" x14ac:dyDescent="0.3">
      <c r="A814" s="494">
        <f>FP!Q99</f>
        <v>811</v>
      </c>
      <c r="B814" s="504">
        <f>FP!P99</f>
        <v>5</v>
      </c>
      <c r="C814" s="502" t="str">
        <f>FP!A99</f>
        <v>8004120</v>
      </c>
      <c r="D814" s="512" t="str">
        <f>FP!B99</f>
        <v>Bencső László</v>
      </c>
      <c r="E814" s="512" t="str">
        <f>FP!C99</f>
        <v>Rudabánya</v>
      </c>
      <c r="F814" s="504">
        <f>FP!N99</f>
        <v>5</v>
      </c>
      <c r="G814" s="504">
        <f>FP!O99</f>
        <v>0</v>
      </c>
    </row>
    <row r="815" spans="1:8" ht="18" customHeight="1" x14ac:dyDescent="0.3">
      <c r="A815" s="494">
        <f>FP!Q521</f>
        <v>811</v>
      </c>
      <c r="B815" s="504">
        <f>FP!P521</f>
        <v>5</v>
      </c>
      <c r="C815" s="502" t="str">
        <f>FP!A521</f>
        <v>0507280</v>
      </c>
      <c r="D815" s="512" t="str">
        <f>FP!B521</f>
        <v>Hirczi Zoltán Pál</v>
      </c>
      <c r="E815" s="512" t="str">
        <f>FP!C521</f>
        <v>Bebto Team</v>
      </c>
      <c r="F815" s="504">
        <f>FP!N521</f>
        <v>5</v>
      </c>
      <c r="G815" s="504">
        <f>FP!O521</f>
        <v>0</v>
      </c>
    </row>
    <row r="816" spans="1:8" ht="18" customHeight="1" x14ac:dyDescent="0.3">
      <c r="A816" s="494">
        <f>FP!Q1486</f>
        <v>811</v>
      </c>
      <c r="B816" s="504">
        <f>FP!P1486</f>
        <v>5</v>
      </c>
      <c r="C816" s="502" t="str">
        <f>FP!A1486</f>
        <v>751122</v>
      </c>
      <c r="D816" s="512" t="str">
        <f>FP!B1486</f>
        <v>Varga Ákos Ciprián</v>
      </c>
      <c r="E816" s="512" t="str">
        <f>FP!C1486</f>
        <v>Pécs VTC</v>
      </c>
      <c r="F816" s="504">
        <f>FP!N1486</f>
        <v>5</v>
      </c>
      <c r="G816" s="504">
        <f>FP!O1486</f>
        <v>0</v>
      </c>
    </row>
    <row r="817" spans="1:8" ht="18" customHeight="1" x14ac:dyDescent="0.3">
      <c r="A817" s="494">
        <f>FP!Q242</f>
        <v>811</v>
      </c>
      <c r="B817" s="504">
        <f>FP!P242</f>
        <v>5</v>
      </c>
      <c r="C817" s="502" t="str">
        <f>FP!A242</f>
        <v>590523</v>
      </c>
      <c r="D817" s="512" t="str">
        <f>FP!B242</f>
        <v>Czecz Zoltán dr.</v>
      </c>
      <c r="E817" s="512" t="str">
        <f>FP!C242</f>
        <v>Rudabánya</v>
      </c>
      <c r="F817" s="504">
        <f>FP!N242</f>
        <v>5</v>
      </c>
      <c r="G817" s="504">
        <f>FP!O242</f>
        <v>0</v>
      </c>
      <c r="H817" s="215"/>
    </row>
    <row r="818" spans="1:8" ht="18" customHeight="1" x14ac:dyDescent="0.3">
      <c r="A818" s="494">
        <f>FP!Q505</f>
        <v>811</v>
      </c>
      <c r="B818" s="504">
        <f>FP!P505</f>
        <v>5</v>
      </c>
      <c r="C818" s="502" t="str">
        <f>FP!A505</f>
        <v>861205</v>
      </c>
      <c r="D818" s="512" t="str">
        <f>FP!B505</f>
        <v>Hegyi Zoltán</v>
      </c>
      <c r="E818" s="512" t="str">
        <f>FP!C505</f>
        <v>P. Solymok</v>
      </c>
      <c r="F818" s="504">
        <f>FP!N505</f>
        <v>5</v>
      </c>
      <c r="G818" s="504">
        <f>FP!O505</f>
        <v>0</v>
      </c>
    </row>
    <row r="819" spans="1:8" ht="18" customHeight="1" x14ac:dyDescent="0.3">
      <c r="A819" s="494">
        <f>FP!Q496</f>
        <v>811</v>
      </c>
      <c r="B819" s="504">
        <f>FP!P496</f>
        <v>5</v>
      </c>
      <c r="C819" s="502" t="str">
        <f>FP!A496</f>
        <v>7904031</v>
      </c>
      <c r="D819" s="512" t="str">
        <f>FP!B496</f>
        <v>Havas István</v>
      </c>
      <c r="E819" s="512" t="str">
        <f>FP!C496</f>
        <v>Tszk Gyula</v>
      </c>
      <c r="F819" s="504">
        <f>FP!N496</f>
        <v>5</v>
      </c>
      <c r="G819" s="504">
        <f>FP!O496</f>
        <v>0</v>
      </c>
    </row>
    <row r="820" spans="1:8" ht="18" customHeight="1" x14ac:dyDescent="0.3">
      <c r="A820" s="494">
        <f>FP!Q585</f>
        <v>811</v>
      </c>
      <c r="B820" s="504">
        <f>FP!P585</f>
        <v>5</v>
      </c>
      <c r="C820" s="502" t="str">
        <f>FP!A585</f>
        <v>0601223</v>
      </c>
      <c r="D820" s="512" t="str">
        <f>FP!B585</f>
        <v>Jelencsics Bálint</v>
      </c>
      <c r="E820" s="512" t="str">
        <f>FP!C585</f>
        <v>GM TC</v>
      </c>
      <c r="F820" s="504">
        <f>FP!N585</f>
        <v>5</v>
      </c>
      <c r="G820" s="504">
        <f>FP!O585</f>
        <v>0</v>
      </c>
    </row>
    <row r="821" spans="1:8" ht="18" customHeight="1" x14ac:dyDescent="0.3">
      <c r="A821" s="494">
        <f>FP!Q52</f>
        <v>811</v>
      </c>
      <c r="B821" s="504">
        <f>FP!P52</f>
        <v>5</v>
      </c>
      <c r="C821" s="502" t="str">
        <f>FP!A52</f>
        <v>770918</v>
      </c>
      <c r="D821" s="512" t="str">
        <f>FP!B52</f>
        <v>Balázs Gábor</v>
      </c>
      <c r="E821" s="512" t="str">
        <f>FP!C52</f>
        <v>Bregyó TSE</v>
      </c>
      <c r="F821" s="504">
        <f>FP!N52</f>
        <v>5</v>
      </c>
      <c r="G821" s="504">
        <f>FP!O52</f>
        <v>0</v>
      </c>
    </row>
    <row r="822" spans="1:8" ht="18" customHeight="1" x14ac:dyDescent="0.3">
      <c r="A822" s="494">
        <f>FP!Q670</f>
        <v>811</v>
      </c>
      <c r="B822" s="504">
        <f>FP!P670</f>
        <v>5</v>
      </c>
      <c r="C822" s="502" t="str">
        <f>FP!A670</f>
        <v>811031</v>
      </c>
      <c r="D822" s="512" t="str">
        <f>FP!B670</f>
        <v>Kiss Ádám</v>
      </c>
      <c r="E822" s="512" t="str">
        <f>FP!C670</f>
        <v>BFSE</v>
      </c>
      <c r="F822" s="504">
        <f>FP!N670</f>
        <v>5</v>
      </c>
      <c r="G822" s="504">
        <f>FP!O670</f>
        <v>0</v>
      </c>
    </row>
    <row r="823" spans="1:8" ht="18" customHeight="1" x14ac:dyDescent="0.3">
      <c r="A823" s="494">
        <f>FP!Q708</f>
        <v>811</v>
      </c>
      <c r="B823" s="504">
        <f>FP!P708</f>
        <v>5</v>
      </c>
      <c r="C823" s="502" t="str">
        <f>FP!A708</f>
        <v>100516</v>
      </c>
      <c r="D823" s="512" t="str">
        <f>FP!B708</f>
        <v>Koleszár Regő</v>
      </c>
      <c r="E823" s="512" t="str">
        <f>FP!C708</f>
        <v>MIVAS SE</v>
      </c>
      <c r="F823" s="504">
        <f>FP!N708</f>
        <v>5</v>
      </c>
      <c r="G823" s="504">
        <f>FP!O708</f>
        <v>0</v>
      </c>
    </row>
    <row r="824" spans="1:8" ht="18" customHeight="1" x14ac:dyDescent="0.3">
      <c r="A824" s="494">
        <f>FP!Q346</f>
        <v>811</v>
      </c>
      <c r="B824" s="504">
        <f>FP!P346</f>
        <v>5</v>
      </c>
      <c r="C824" s="502" t="str">
        <f>FP!A346</f>
        <v>660923</v>
      </c>
      <c r="D824" s="512" t="str">
        <f>FP!B346</f>
        <v>Farkas Tamás Béla dr.</v>
      </c>
      <c r="E824" s="512" t="str">
        <f>FP!C346</f>
        <v>Rudabánya</v>
      </c>
      <c r="F824" s="504">
        <f>FP!N346</f>
        <v>5</v>
      </c>
      <c r="G824" s="504">
        <f>FP!O346</f>
        <v>0</v>
      </c>
      <c r="H824" s="215"/>
    </row>
    <row r="825" spans="1:8" ht="18" customHeight="1" x14ac:dyDescent="0.3">
      <c r="A825" s="494">
        <f>FP!Q471</f>
        <v>811</v>
      </c>
      <c r="B825" s="504">
        <f>FP!P471</f>
        <v>5</v>
      </c>
      <c r="C825" s="502" t="str">
        <f>FP!A471</f>
        <v>631013</v>
      </c>
      <c r="D825" s="512" t="str">
        <f>FP!B471</f>
        <v>Hajdú László dr.</v>
      </c>
      <c r="E825" s="512" t="str">
        <f>FP!C471</f>
        <v>Tszk Gyula</v>
      </c>
      <c r="F825" s="504">
        <f>FP!N471</f>
        <v>5</v>
      </c>
      <c r="G825" s="504">
        <f>FP!O471</f>
        <v>0</v>
      </c>
    </row>
    <row r="826" spans="1:8" ht="18" customHeight="1" x14ac:dyDescent="0.3">
      <c r="A826" s="494">
        <f>FP!Q439</f>
        <v>811</v>
      </c>
      <c r="B826" s="504">
        <f>FP!P439</f>
        <v>5</v>
      </c>
      <c r="C826" s="502" t="str">
        <f>FP!A439</f>
        <v>600624</v>
      </c>
      <c r="D826" s="512" t="str">
        <f>FP!B439</f>
        <v>Gruner Zoltán</v>
      </c>
      <c r="E826" s="512" t="str">
        <f>FP!C439</f>
        <v>Szarvas TC</v>
      </c>
      <c r="F826" s="504">
        <f>FP!N439</f>
        <v>5</v>
      </c>
      <c r="G826" s="504">
        <f>FP!O439</f>
        <v>0</v>
      </c>
    </row>
    <row r="827" spans="1:8" ht="18" customHeight="1" x14ac:dyDescent="0.3">
      <c r="A827" s="494">
        <f>FP!Q1071</f>
        <v>811</v>
      </c>
      <c r="B827" s="504">
        <f>FP!P1071</f>
        <v>5</v>
      </c>
      <c r="C827" s="502" t="str">
        <f>FP!A1071</f>
        <v>630930</v>
      </c>
      <c r="D827" s="512" t="str">
        <f>FP!B1071</f>
        <v>Peiker Tamás</v>
      </c>
      <c r="E827" s="512" t="str">
        <f>FP!C1071</f>
        <v>Rudabánya</v>
      </c>
      <c r="F827" s="504">
        <f>FP!N1071</f>
        <v>5</v>
      </c>
      <c r="G827" s="504">
        <f>FP!O1071</f>
        <v>0</v>
      </c>
    </row>
    <row r="828" spans="1:8" ht="18" customHeight="1" x14ac:dyDescent="0.3">
      <c r="A828" s="494">
        <f>FP!Q1062</f>
        <v>811</v>
      </c>
      <c r="B828" s="504">
        <f>FP!P1062</f>
        <v>5</v>
      </c>
      <c r="C828" s="502" t="str">
        <f>FP!A1062</f>
        <v>061025</v>
      </c>
      <c r="D828" s="512" t="str">
        <f>FP!B1062</f>
        <v>Patai Dominik</v>
      </c>
      <c r="E828" s="512" t="str">
        <f>FP!C1062</f>
        <v>Vasas SC</v>
      </c>
      <c r="F828" s="504">
        <f>FP!N1062</f>
        <v>5</v>
      </c>
      <c r="G828" s="504">
        <f>FP!O1062</f>
        <v>0</v>
      </c>
      <c r="H828" s="215"/>
    </row>
    <row r="829" spans="1:8" ht="18" customHeight="1" x14ac:dyDescent="0.3">
      <c r="A829" s="494">
        <f>FP!Q139</f>
        <v>811</v>
      </c>
      <c r="B829" s="504">
        <f>FP!P139</f>
        <v>5</v>
      </c>
      <c r="C829" s="502" t="str">
        <f>FP!A139</f>
        <v>080514</v>
      </c>
      <c r="D829" s="512" t="str">
        <f>FP!B139</f>
        <v>Bíró Zalán</v>
      </c>
      <c r="E829" s="512" t="str">
        <f>FP!C139</f>
        <v>Szegedi VTK</v>
      </c>
      <c r="F829" s="504">
        <f>FP!N139</f>
        <v>5</v>
      </c>
      <c r="G829" s="504">
        <f>FP!O139</f>
        <v>0</v>
      </c>
    </row>
    <row r="830" spans="1:8" ht="18" customHeight="1" x14ac:dyDescent="0.3">
      <c r="A830" s="494">
        <f>FP!Q188</f>
        <v>811</v>
      </c>
      <c r="B830" s="504">
        <f>FP!P188</f>
        <v>5</v>
      </c>
      <c r="C830" s="502" t="str">
        <f>FP!A188</f>
        <v>930526</v>
      </c>
      <c r="D830" s="512" t="str">
        <f>FP!B188</f>
        <v>Büki Péter</v>
      </c>
      <c r="E830" s="512" t="str">
        <f>FP!C188</f>
        <v>Pécsi El.</v>
      </c>
      <c r="F830" s="504">
        <f>FP!N188</f>
        <v>5</v>
      </c>
      <c r="G830" s="504">
        <f>FP!O188</f>
        <v>0</v>
      </c>
    </row>
    <row r="831" spans="1:8" ht="18" customHeight="1" x14ac:dyDescent="0.3">
      <c r="A831" s="494">
        <f>FP!Q263</f>
        <v>811</v>
      </c>
      <c r="B831" s="504">
        <f>FP!P263</f>
        <v>5</v>
      </c>
      <c r="C831" s="502" t="str">
        <f>FP!A263</f>
        <v>760116</v>
      </c>
      <c r="D831" s="512" t="str">
        <f>FP!B263</f>
        <v>Deák Sándor</v>
      </c>
      <c r="E831" s="512" t="str">
        <f>FP!C263</f>
        <v>Gellért SE</v>
      </c>
      <c r="F831" s="504">
        <f>FP!N263</f>
        <v>5</v>
      </c>
      <c r="G831" s="504">
        <f>FP!O263</f>
        <v>0</v>
      </c>
    </row>
    <row r="832" spans="1:8" ht="18" customHeight="1" x14ac:dyDescent="0.3">
      <c r="A832" s="494">
        <f>FP!Q270</f>
        <v>811</v>
      </c>
      <c r="B832" s="504">
        <f>FP!P270</f>
        <v>5</v>
      </c>
      <c r="C832" s="502" t="str">
        <f>FP!A270</f>
        <v>650610</v>
      </c>
      <c r="D832" s="512" t="str">
        <f>FP!B270</f>
        <v>Dénes Tibor</v>
      </c>
      <c r="E832" s="512" t="str">
        <f>FP!C270</f>
        <v>SZVUK SE</v>
      </c>
      <c r="F832" s="504">
        <f>FP!N270</f>
        <v>5</v>
      </c>
      <c r="G832" s="504">
        <f>FP!O270</f>
        <v>0</v>
      </c>
    </row>
    <row r="833" spans="1:8" ht="18" customHeight="1" x14ac:dyDescent="0.3">
      <c r="A833" s="494">
        <f>FP!Q272</f>
        <v>811</v>
      </c>
      <c r="B833" s="504">
        <f>FP!P272</f>
        <v>5</v>
      </c>
      <c r="C833" s="502" t="str">
        <f>FP!A272</f>
        <v>650107</v>
      </c>
      <c r="D833" s="512" t="str">
        <f>FP!B272</f>
        <v>Dessewffy Gábor</v>
      </c>
      <c r="E833" s="512" t="str">
        <f>FP!C272</f>
        <v>BUTEC</v>
      </c>
      <c r="F833" s="504">
        <f>FP!N272</f>
        <v>5</v>
      </c>
      <c r="G833" s="504">
        <f>FP!O272</f>
        <v>0</v>
      </c>
    </row>
    <row r="834" spans="1:8" ht="18" customHeight="1" x14ac:dyDescent="0.3">
      <c r="A834" s="494">
        <f>FP!Q391</f>
        <v>811</v>
      </c>
      <c r="B834" s="504">
        <f>FP!P391</f>
        <v>5</v>
      </c>
      <c r="C834" s="502" t="str">
        <f>FP!A391</f>
        <v>900604</v>
      </c>
      <c r="D834" s="512" t="str">
        <f>FP!B391</f>
        <v>Gál Balázs</v>
      </c>
      <c r="E834" s="512" t="str">
        <f>FP!C391</f>
        <v>Hatvani TCSE</v>
      </c>
      <c r="F834" s="504">
        <f>FP!N391</f>
        <v>5</v>
      </c>
      <c r="G834" s="504">
        <f>FP!O391</f>
        <v>0</v>
      </c>
    </row>
    <row r="835" spans="1:8" ht="18" customHeight="1" x14ac:dyDescent="0.3">
      <c r="A835" s="494">
        <f>FP!Q399</f>
        <v>811</v>
      </c>
      <c r="B835" s="504">
        <f>FP!P399</f>
        <v>5</v>
      </c>
      <c r="C835" s="502" t="str">
        <f>FP!A399</f>
        <v>970816</v>
      </c>
      <c r="D835" s="512" t="str">
        <f>FP!B399</f>
        <v>Galgóczy Ákos</v>
      </c>
      <c r="E835" s="512" t="str">
        <f>FP!C399</f>
        <v>Bregyó TSE</v>
      </c>
      <c r="F835" s="504">
        <f>FP!N399</f>
        <v>5</v>
      </c>
      <c r="G835" s="504">
        <f>FP!O399</f>
        <v>0</v>
      </c>
    </row>
    <row r="836" spans="1:8" ht="18" customHeight="1" x14ac:dyDescent="0.3">
      <c r="A836" s="494">
        <f>FP!Q411</f>
        <v>811</v>
      </c>
      <c r="B836" s="504">
        <f>FP!P411</f>
        <v>5</v>
      </c>
      <c r="C836" s="502" t="str">
        <f>FP!A411</f>
        <v>0801100</v>
      </c>
      <c r="D836" s="512" t="str">
        <f>FP!B411</f>
        <v>Gémes Balázs</v>
      </c>
      <c r="E836" s="512" t="str">
        <f>FP!C411</f>
        <v>Vasas SC</v>
      </c>
      <c r="F836" s="504">
        <f>FP!N411</f>
        <v>5</v>
      </c>
      <c r="G836" s="504">
        <f>FP!O411</f>
        <v>0</v>
      </c>
      <c r="H836" s="215"/>
    </row>
    <row r="837" spans="1:8" ht="18" customHeight="1" x14ac:dyDescent="0.3">
      <c r="A837" s="494">
        <f>FP!Q593</f>
        <v>811</v>
      </c>
      <c r="B837" s="504">
        <f>FP!P593</f>
        <v>5</v>
      </c>
      <c r="C837" s="502" t="str">
        <f>FP!A593</f>
        <v>741118</v>
      </c>
      <c r="D837" s="512" t="str">
        <f>FP!B593</f>
        <v>Joósz Róbert</v>
      </c>
      <c r="E837" s="512" t="str">
        <f>FP!C593</f>
        <v>Gy.Elektr.</v>
      </c>
      <c r="F837" s="504">
        <f>FP!N593</f>
        <v>5</v>
      </c>
      <c r="G837" s="504">
        <f>FP!O593</f>
        <v>0</v>
      </c>
    </row>
    <row r="838" spans="1:8" ht="18" customHeight="1" x14ac:dyDescent="0.3">
      <c r="A838" s="494">
        <f>FP!Q606</f>
        <v>811</v>
      </c>
      <c r="B838" s="504">
        <f>FP!P606</f>
        <v>5</v>
      </c>
      <c r="C838" s="502" t="str">
        <f>FP!A606</f>
        <v>020211</v>
      </c>
      <c r="D838" s="512" t="str">
        <f>FP!B606</f>
        <v>Kaibás Benedek Kornél</v>
      </c>
      <c r="E838" s="512" t="str">
        <f>FP!C606</f>
        <v>Balassagy.</v>
      </c>
      <c r="F838" s="504">
        <f>FP!N606</f>
        <v>5</v>
      </c>
      <c r="G838" s="504">
        <f>FP!O606</f>
        <v>0</v>
      </c>
      <c r="H838" s="215"/>
    </row>
    <row r="839" spans="1:8" ht="18" customHeight="1" x14ac:dyDescent="0.3">
      <c r="A839" s="494">
        <f>FP!Q626</f>
        <v>811</v>
      </c>
      <c r="B839" s="504">
        <f>FP!P626</f>
        <v>5</v>
      </c>
      <c r="C839" s="502" t="str">
        <f>FP!A626</f>
        <v>001219</v>
      </c>
      <c r="D839" s="512" t="str">
        <f>FP!B626</f>
        <v>Kassai Marcell Péter</v>
      </c>
      <c r="E839" s="512" t="str">
        <f>FP!C626</f>
        <v>HTF CSO-KO</v>
      </c>
      <c r="F839" s="504">
        <f>FP!N626</f>
        <v>5</v>
      </c>
      <c r="G839" s="504">
        <f>FP!O626</f>
        <v>0</v>
      </c>
    </row>
    <row r="840" spans="1:8" ht="18" customHeight="1" x14ac:dyDescent="0.3">
      <c r="A840" s="494">
        <f>FP!Q718</f>
        <v>811</v>
      </c>
      <c r="B840" s="504">
        <f>FP!P718</f>
        <v>5</v>
      </c>
      <c r="C840" s="502" t="str">
        <f>FP!A718</f>
        <v>0312130</v>
      </c>
      <c r="D840" s="512" t="str">
        <f>FP!B718</f>
        <v>Koncz Levente Zsombor</v>
      </c>
      <c r="E840" s="512" t="str">
        <f>FP!C718</f>
        <v>Pécs 2000</v>
      </c>
      <c r="F840" s="504">
        <f>FP!N718</f>
        <v>5</v>
      </c>
      <c r="G840" s="504">
        <f>FP!O718</f>
        <v>0</v>
      </c>
    </row>
    <row r="841" spans="1:8" ht="18" customHeight="1" x14ac:dyDescent="0.3">
      <c r="A841" s="494">
        <f>FP!Q812</f>
        <v>811</v>
      </c>
      <c r="B841" s="504">
        <f>FP!P812</f>
        <v>5</v>
      </c>
      <c r="C841" s="502" t="str">
        <f>FP!A812</f>
        <v>740913</v>
      </c>
      <c r="D841" s="512" t="str">
        <f>FP!B812</f>
        <v>Lencz Balázs</v>
      </c>
      <c r="E841" s="512" t="str">
        <f>FP!C812</f>
        <v>Hahn TSE</v>
      </c>
      <c r="F841" s="504">
        <f>FP!N812</f>
        <v>5</v>
      </c>
      <c r="G841" s="504">
        <f>FP!O812</f>
        <v>0</v>
      </c>
    </row>
    <row r="842" spans="1:8" ht="18" customHeight="1" x14ac:dyDescent="0.3">
      <c r="A842" s="494">
        <f>FP!Q826</f>
        <v>811</v>
      </c>
      <c r="B842" s="504">
        <f>FP!P826</f>
        <v>5</v>
      </c>
      <c r="C842" s="502" t="str">
        <f>FP!A826</f>
        <v>790718</v>
      </c>
      <c r="D842" s="512" t="str">
        <f>FP!B826</f>
        <v>Lovász Attila</v>
      </c>
      <c r="E842" s="512" t="str">
        <f>FP!C826</f>
        <v>KATE</v>
      </c>
      <c r="F842" s="504">
        <f>FP!N826</f>
        <v>5</v>
      </c>
      <c r="G842" s="504">
        <f>FP!O826</f>
        <v>0</v>
      </c>
    </row>
    <row r="843" spans="1:8" ht="18" customHeight="1" x14ac:dyDescent="0.3">
      <c r="A843" s="494">
        <f>FP!Q961</f>
        <v>811</v>
      </c>
      <c r="B843" s="504">
        <f>FP!P961</f>
        <v>5</v>
      </c>
      <c r="C843" s="502" t="str">
        <f>FP!A961</f>
        <v>700107</v>
      </c>
      <c r="D843" s="512" t="str">
        <f>FP!B961</f>
        <v>Nádasy Gergely</v>
      </c>
      <c r="E843" s="512" t="str">
        <f>FP!C961</f>
        <v>SZVUK SE</v>
      </c>
      <c r="F843" s="504">
        <f>FP!N961</f>
        <v>5</v>
      </c>
      <c r="G843" s="504">
        <f>FP!O961</f>
        <v>0</v>
      </c>
    </row>
    <row r="844" spans="1:8" ht="18" customHeight="1" x14ac:dyDescent="0.3">
      <c r="A844" s="494">
        <f>FP!Q1018</f>
        <v>811</v>
      </c>
      <c r="B844" s="504">
        <f>FP!P1018</f>
        <v>5</v>
      </c>
      <c r="C844" s="502" t="str">
        <f>FP!A1018</f>
        <v>611009</v>
      </c>
      <c r="D844" s="512" t="str">
        <f>FP!B1018</f>
        <v>Őri Ádám</v>
      </c>
      <c r="E844" s="512" t="str">
        <f>FP!C1018</f>
        <v>SZVUK SE</v>
      </c>
      <c r="F844" s="504">
        <f>FP!N1018</f>
        <v>5</v>
      </c>
      <c r="G844" s="504">
        <f>FP!O1018</f>
        <v>0</v>
      </c>
    </row>
    <row r="845" spans="1:8" ht="18" customHeight="1" x14ac:dyDescent="0.3">
      <c r="A845" s="494">
        <f>FP!Q1108</f>
        <v>811</v>
      </c>
      <c r="B845" s="504">
        <f>FP!P1108</f>
        <v>5</v>
      </c>
      <c r="C845" s="502" t="str">
        <f>FP!A1108</f>
        <v>740721</v>
      </c>
      <c r="D845" s="512" t="str">
        <f>FP!B1108</f>
        <v>Pölhössy Péter</v>
      </c>
      <c r="E845" s="512" t="str">
        <f>FP!C1108</f>
        <v>Mini Garros TK</v>
      </c>
      <c r="F845" s="504">
        <f>FP!N1108</f>
        <v>5</v>
      </c>
      <c r="G845" s="504">
        <f>FP!O1108</f>
        <v>0</v>
      </c>
    </row>
    <row r="846" spans="1:8" ht="18" customHeight="1" x14ac:dyDescent="0.3">
      <c r="A846" s="494">
        <f>FP!Q1223</f>
        <v>811</v>
      </c>
      <c r="B846" s="504">
        <f>FP!P1223</f>
        <v>5</v>
      </c>
      <c r="C846" s="502" t="str">
        <f>FP!A1223</f>
        <v>960203</v>
      </c>
      <c r="D846" s="512" t="str">
        <f>FP!B1223</f>
        <v>Soós Ákos</v>
      </c>
      <c r="E846" s="512" t="str">
        <f>FP!C1223</f>
        <v>GYAC</v>
      </c>
      <c r="F846" s="504">
        <f>FP!N1223</f>
        <v>5</v>
      </c>
      <c r="G846" s="504">
        <f>FP!O1223</f>
        <v>0</v>
      </c>
    </row>
    <row r="847" spans="1:8" ht="18" customHeight="1" x14ac:dyDescent="0.3">
      <c r="A847" s="494">
        <f>FP!Q1394</f>
        <v>811</v>
      </c>
      <c r="B847" s="504">
        <f>FP!P1394</f>
        <v>5</v>
      </c>
      <c r="C847" s="502" t="str">
        <f>FP!A1394</f>
        <v>8105251</v>
      </c>
      <c r="D847" s="512" t="str">
        <f>FP!B1394</f>
        <v>Thuróczy Mátyás</v>
      </c>
      <c r="E847" s="512" t="str">
        <f>FP!C1394</f>
        <v>MAFC</v>
      </c>
      <c r="F847" s="504">
        <f>FP!N1394</f>
        <v>5</v>
      </c>
      <c r="G847" s="504">
        <f>FP!O1394</f>
        <v>0</v>
      </c>
      <c r="H847" s="215"/>
    </row>
    <row r="848" spans="1:8" ht="18" customHeight="1" x14ac:dyDescent="0.3">
      <c r="A848" s="494">
        <f>FP!Q1517</f>
        <v>811</v>
      </c>
      <c r="B848" s="504">
        <f>FP!P1517</f>
        <v>5</v>
      </c>
      <c r="C848" s="502" t="str">
        <f>FP!A1517</f>
        <v>760811</v>
      </c>
      <c r="D848" s="512" t="str">
        <f>FP!B1517</f>
        <v>Vartus Gyergely</v>
      </c>
      <c r="E848" s="512" t="str">
        <f>FP!C1517</f>
        <v>Pannon SC</v>
      </c>
      <c r="F848" s="504">
        <f>FP!N1517</f>
        <v>5</v>
      </c>
      <c r="G848" s="504">
        <f>FP!O1517</f>
        <v>0</v>
      </c>
    </row>
    <row r="849" spans="1:8" ht="18" customHeight="1" x14ac:dyDescent="0.3">
      <c r="A849" s="494">
        <f>FP!Q1532</f>
        <v>811</v>
      </c>
      <c r="B849" s="504">
        <f>FP!P1532</f>
        <v>5</v>
      </c>
      <c r="C849" s="502" t="str">
        <f>FP!A1532</f>
        <v>740622</v>
      </c>
      <c r="D849" s="512" t="str">
        <f>FP!B1532</f>
        <v>Veres István Zsolt</v>
      </c>
      <c r="E849" s="512" t="str">
        <f>FP!C1532</f>
        <v>Hahn TSE</v>
      </c>
      <c r="F849" s="504">
        <f>FP!N1532</f>
        <v>5</v>
      </c>
      <c r="G849" s="504">
        <f>FP!O1532</f>
        <v>0</v>
      </c>
    </row>
    <row r="850" spans="1:8" ht="18" customHeight="1" x14ac:dyDescent="0.3">
      <c r="A850" s="494">
        <f>FP!Q64</f>
        <v>811</v>
      </c>
      <c r="B850" s="504">
        <f>FP!P64</f>
        <v>5</v>
      </c>
      <c r="C850" s="502" t="str">
        <f>FP!A64</f>
        <v>820812</v>
      </c>
      <c r="D850" s="512" t="str">
        <f>FP!B64</f>
        <v>Balogh Máté</v>
      </c>
      <c r="E850" s="512" t="str">
        <f>FP!C64</f>
        <v>Muschkétás TC</v>
      </c>
      <c r="F850" s="504">
        <f>FP!N64</f>
        <v>5</v>
      </c>
      <c r="G850" s="504">
        <f>FP!O64</f>
        <v>0</v>
      </c>
    </row>
    <row r="851" spans="1:8" ht="18" customHeight="1" x14ac:dyDescent="0.3">
      <c r="A851" s="494">
        <f>FP!Q785</f>
        <v>811</v>
      </c>
      <c r="B851" s="504">
        <f>FP!P785</f>
        <v>5</v>
      </c>
      <c r="C851" s="502" t="str">
        <f>FP!A785</f>
        <v>770205</v>
      </c>
      <c r="D851" s="512" t="str">
        <f>FP!B785</f>
        <v>Kurunczi Lajos</v>
      </c>
      <c r="E851" s="512" t="str">
        <f>FP!C785</f>
        <v>Ball City SE</v>
      </c>
      <c r="F851" s="504">
        <f>FP!N785</f>
        <v>5</v>
      </c>
      <c r="G851" s="504">
        <f>FP!O785</f>
        <v>0</v>
      </c>
    </row>
    <row r="852" spans="1:8" ht="18" customHeight="1" x14ac:dyDescent="0.3">
      <c r="A852" s="494">
        <f>FP!Q848</f>
        <v>811</v>
      </c>
      <c r="B852" s="504">
        <f>FP!P848</f>
        <v>5</v>
      </c>
      <c r="C852" s="502" t="str">
        <f>FP!A848</f>
        <v>690110</v>
      </c>
      <c r="D852" s="512" t="str">
        <f>FP!B848</f>
        <v>Maller Győző</v>
      </c>
      <c r="E852" s="512" t="str">
        <f>FP!C848</f>
        <v>Manufakt.</v>
      </c>
      <c r="F852" s="504">
        <f>FP!N848</f>
        <v>5</v>
      </c>
      <c r="G852" s="504">
        <f>FP!O848</f>
        <v>0</v>
      </c>
    </row>
    <row r="853" spans="1:8" ht="18" customHeight="1" x14ac:dyDescent="0.3">
      <c r="A853" s="494">
        <f>FP!Q1547</f>
        <v>811</v>
      </c>
      <c r="B853" s="504">
        <f>FP!P1547</f>
        <v>5</v>
      </c>
      <c r="C853" s="502" t="str">
        <f>FP!A1547</f>
        <v>560907</v>
      </c>
      <c r="D853" s="512" t="str">
        <f>FP!B1547</f>
        <v>Vizi Ferenc</v>
      </c>
      <c r="E853" s="512" t="str">
        <f>FP!C1547</f>
        <v>Kiskőrös</v>
      </c>
      <c r="F853" s="504">
        <f>FP!N1547</f>
        <v>5</v>
      </c>
      <c r="G853" s="504">
        <f>FP!O1547</f>
        <v>0</v>
      </c>
      <c r="H853" s="215"/>
    </row>
    <row r="854" spans="1:8" ht="18" customHeight="1" x14ac:dyDescent="0.3">
      <c r="A854" s="494">
        <f>FP!Q746</f>
        <v>811</v>
      </c>
      <c r="B854" s="504">
        <f>FP!P746</f>
        <v>5</v>
      </c>
      <c r="C854" s="502" t="str">
        <f>FP!A746</f>
        <v>090221</v>
      </c>
      <c r="D854" s="512" t="str">
        <f>FP!B746</f>
        <v>Kovács Huba</v>
      </c>
      <c r="E854" s="512" t="str">
        <f>FP!C746</f>
        <v>Viharsarok</v>
      </c>
      <c r="F854" s="504">
        <f>FP!N746</f>
        <v>5</v>
      </c>
      <c r="G854" s="504">
        <f>FP!O746</f>
        <v>0</v>
      </c>
    </row>
    <row r="855" spans="1:8" ht="18" customHeight="1" x14ac:dyDescent="0.3">
      <c r="A855" s="494">
        <f>FP!Q931</f>
        <v>811</v>
      </c>
      <c r="B855" s="504">
        <f>FP!P931</f>
        <v>5</v>
      </c>
      <c r="C855" s="502" t="str">
        <f>FP!A931</f>
        <v>800214</v>
      </c>
      <c r="D855" s="512" t="str">
        <f>FP!B931</f>
        <v>Molnár Levente</v>
      </c>
      <c r="E855" s="512" t="str">
        <f>FP!C931</f>
        <v>BBTC SE</v>
      </c>
      <c r="F855" s="504">
        <f>FP!N931</f>
        <v>5</v>
      </c>
      <c r="G855" s="504">
        <f>FP!O931</f>
        <v>0</v>
      </c>
    </row>
    <row r="856" spans="1:8" ht="18" customHeight="1" x14ac:dyDescent="0.3">
      <c r="A856" s="494">
        <f>FP!Q1391</f>
        <v>811</v>
      </c>
      <c r="B856" s="504">
        <f>FP!P1391</f>
        <v>5</v>
      </c>
      <c r="C856" s="502" t="str">
        <f>FP!A1391</f>
        <v>611018</v>
      </c>
      <c r="D856" s="512" t="str">
        <f>FP!B1391</f>
        <v>Tésik Péter</v>
      </c>
      <c r="E856" s="512" t="str">
        <f>FP!C1391</f>
        <v>Dél-alföld</v>
      </c>
      <c r="F856" s="504">
        <f>FP!N1391</f>
        <v>5</v>
      </c>
      <c r="G856" s="504">
        <f>FP!O1391</f>
        <v>0</v>
      </c>
    </row>
    <row r="857" spans="1:8" ht="18" customHeight="1" x14ac:dyDescent="0.3">
      <c r="A857" s="494">
        <f>FP!Q1445</f>
        <v>811</v>
      </c>
      <c r="B857" s="504">
        <f>FP!P1445</f>
        <v>5</v>
      </c>
      <c r="C857" s="502" t="str">
        <f>FP!A1445</f>
        <v>760718</v>
      </c>
      <c r="D857" s="512" t="str">
        <f>FP!B1445</f>
        <v>Tóth Tamás</v>
      </c>
      <c r="E857" s="512" t="str">
        <f>FP!C1445</f>
        <v>Hegyvidék</v>
      </c>
      <c r="F857" s="504">
        <f>FP!N1445</f>
        <v>5</v>
      </c>
      <c r="G857" s="504">
        <f>FP!O1445</f>
        <v>0</v>
      </c>
    </row>
    <row r="858" spans="1:8" ht="18" customHeight="1" x14ac:dyDescent="0.3">
      <c r="A858" s="494">
        <f>FP!Q711</f>
        <v>811</v>
      </c>
      <c r="B858" s="504">
        <f>FP!P711</f>
        <v>5</v>
      </c>
      <c r="C858" s="502" t="str">
        <f>FP!A711</f>
        <v>850505</v>
      </c>
      <c r="D858" s="512" t="str">
        <f>FP!B711</f>
        <v>Kollár László</v>
      </c>
      <c r="E858" s="512" t="str">
        <f>FP!C711</f>
        <v>AMC</v>
      </c>
      <c r="F858" s="504">
        <f>FP!N711</f>
        <v>5</v>
      </c>
      <c r="G858" s="504">
        <f>FP!O711</f>
        <v>0</v>
      </c>
    </row>
    <row r="859" spans="1:8" ht="18" customHeight="1" x14ac:dyDescent="0.3">
      <c r="A859" s="494">
        <f>FP!Q870</f>
        <v>811</v>
      </c>
      <c r="B859" s="504">
        <f>FP!P870</f>
        <v>5</v>
      </c>
      <c r="C859" s="502" t="str">
        <f>FP!A870</f>
        <v>660217</v>
      </c>
      <c r="D859" s="512" t="str">
        <f>FP!B870</f>
        <v>Martonosi András</v>
      </c>
      <c r="E859" s="512" t="str">
        <f>FP!C870</f>
        <v>Ball City SE</v>
      </c>
      <c r="F859" s="504">
        <f>FP!N870</f>
        <v>5</v>
      </c>
      <c r="G859" s="504">
        <f>FP!O870</f>
        <v>0</v>
      </c>
    </row>
    <row r="860" spans="1:8" ht="18" customHeight="1" x14ac:dyDescent="0.3">
      <c r="A860" s="494">
        <f>FP!Q938</f>
        <v>811</v>
      </c>
      <c r="B860" s="504">
        <f>FP!P938</f>
        <v>5</v>
      </c>
      <c r="C860" s="502" t="str">
        <f>FP!A938</f>
        <v>870401</v>
      </c>
      <c r="D860" s="512" t="str">
        <f>FP!B938</f>
        <v>Molnár Róbert Dr.</v>
      </c>
      <c r="E860" s="512" t="str">
        <f>FP!C938</f>
        <v>A Mozgó Cívisért</v>
      </c>
      <c r="F860" s="504">
        <f>FP!N938</f>
        <v>5</v>
      </c>
      <c r="G860" s="504">
        <f>FP!O938</f>
        <v>0</v>
      </c>
    </row>
    <row r="861" spans="1:8" ht="18" customHeight="1" x14ac:dyDescent="0.3">
      <c r="A861" s="494">
        <f>FP!Q1124</f>
        <v>811</v>
      </c>
      <c r="B861" s="504">
        <f>FP!P1124</f>
        <v>5</v>
      </c>
      <c r="C861" s="502" t="str">
        <f>FP!A1124</f>
        <v>810817</v>
      </c>
      <c r="D861" s="512" t="str">
        <f>FP!B1124</f>
        <v>Rácz Gábor József</v>
      </c>
      <c r="E861" s="512" t="str">
        <f>FP!C1124</f>
        <v>AMC</v>
      </c>
      <c r="F861" s="504">
        <f>FP!N1124</f>
        <v>5</v>
      </c>
      <c r="G861" s="504">
        <f>FP!O1124</f>
        <v>0</v>
      </c>
    </row>
    <row r="862" spans="1:8" ht="18" customHeight="1" x14ac:dyDescent="0.3">
      <c r="A862" s="494">
        <f>FP!Q280</f>
        <v>861</v>
      </c>
      <c r="B862" s="504">
        <f>FP!P280</f>
        <v>4</v>
      </c>
      <c r="C862" s="502" t="str">
        <f>FP!A280</f>
        <v>010428</v>
      </c>
      <c r="D862" s="512" t="str">
        <f>FP!B280</f>
        <v>Dobos Gergely Csanád</v>
      </c>
      <c r="E862" s="512" t="str">
        <f>FP!C280</f>
        <v>Ász Veszprém</v>
      </c>
      <c r="F862" s="504">
        <f>FP!N280</f>
        <v>4</v>
      </c>
      <c r="G862" s="504">
        <f>FP!O280</f>
        <v>0</v>
      </c>
    </row>
    <row r="863" spans="1:8" ht="18" customHeight="1" x14ac:dyDescent="0.3">
      <c r="A863" s="494">
        <f>FP!Q982</f>
        <v>861</v>
      </c>
      <c r="B863" s="504">
        <f>FP!P982</f>
        <v>4</v>
      </c>
      <c r="C863" s="502" t="str">
        <f>FP!A982</f>
        <v>091226</v>
      </c>
      <c r="D863" s="512" t="str">
        <f>FP!B982</f>
        <v>Nagy Zsombor</v>
      </c>
      <c r="E863" s="512" t="str">
        <f>FP!C982</f>
        <v>Sólyomszem</v>
      </c>
      <c r="F863" s="504">
        <f>FP!N982</f>
        <v>4</v>
      </c>
      <c r="G863" s="504">
        <f>FP!O982</f>
        <v>0</v>
      </c>
    </row>
    <row r="864" spans="1:8" ht="18" customHeight="1" x14ac:dyDescent="0.3">
      <c r="A864" s="494">
        <f>FP!Q63</f>
        <v>861</v>
      </c>
      <c r="B864" s="504">
        <f>FP!P63</f>
        <v>4</v>
      </c>
      <c r="C864" s="502" t="str">
        <f>FP!A63</f>
        <v>001126</v>
      </c>
      <c r="D864" s="512" t="str">
        <f>FP!B63</f>
        <v>Balogh Gergő</v>
      </c>
      <c r="E864" s="512" t="str">
        <f>FP!C63</f>
        <v>KVTK</v>
      </c>
      <c r="F864" s="504">
        <f>FP!N63</f>
        <v>4</v>
      </c>
      <c r="G864" s="504">
        <f>FP!O63</f>
        <v>0</v>
      </c>
    </row>
    <row r="865" spans="1:7" ht="18" customHeight="1" x14ac:dyDescent="0.3">
      <c r="A865" s="494">
        <f>FP!Q806</f>
        <v>861</v>
      </c>
      <c r="B865" s="504">
        <f>FP!P806</f>
        <v>4</v>
      </c>
      <c r="C865" s="502" t="str">
        <f>FP!A806</f>
        <v>020419</v>
      </c>
      <c r="D865" s="512" t="str">
        <f>FP!B806</f>
        <v>Lázár Bence</v>
      </c>
      <c r="E865" s="512" t="str">
        <f>FP!C806</f>
        <v>TVSE</v>
      </c>
      <c r="F865" s="504">
        <f>FP!N806</f>
        <v>4</v>
      </c>
      <c r="G865" s="504">
        <f>FP!O806</f>
        <v>0</v>
      </c>
    </row>
    <row r="866" spans="1:7" ht="18" customHeight="1" x14ac:dyDescent="0.3">
      <c r="A866" s="494">
        <f>FP!Q846</f>
        <v>861</v>
      </c>
      <c r="B866" s="504">
        <f>FP!P846</f>
        <v>4</v>
      </c>
      <c r="C866" s="502" t="str">
        <f>FP!A846</f>
        <v>9806090</v>
      </c>
      <c r="D866" s="512" t="str">
        <f>FP!B846</f>
        <v>Makrányi Dávid</v>
      </c>
      <c r="E866" s="512" t="str">
        <f>FP!C846</f>
        <v>Tiszaújváros</v>
      </c>
      <c r="F866" s="504">
        <f>FP!N846</f>
        <v>4</v>
      </c>
      <c r="G866" s="504">
        <f>FP!O846</f>
        <v>0</v>
      </c>
    </row>
    <row r="867" spans="1:7" ht="18" customHeight="1" x14ac:dyDescent="0.3">
      <c r="A867" s="494">
        <f>FP!Q892</f>
        <v>861</v>
      </c>
      <c r="B867" s="504">
        <f>FP!P892</f>
        <v>4</v>
      </c>
      <c r="C867" s="502" t="str">
        <f>FP!A892</f>
        <v>900223</v>
      </c>
      <c r="D867" s="512" t="str">
        <f>FP!B892</f>
        <v>Mészáros Márk</v>
      </c>
      <c r="E867" s="512" t="str">
        <f>FP!C892</f>
        <v>TI Veszprém</v>
      </c>
      <c r="F867" s="504">
        <f>FP!N892</f>
        <v>4</v>
      </c>
      <c r="G867" s="504">
        <f>FP!O892</f>
        <v>0</v>
      </c>
    </row>
    <row r="868" spans="1:7" ht="18" customHeight="1" x14ac:dyDescent="0.3">
      <c r="A868" s="494">
        <f>FP!Q599</f>
        <v>861</v>
      </c>
      <c r="B868" s="504">
        <f>FP!P599</f>
        <v>4</v>
      </c>
      <c r="C868" s="502" t="str">
        <f>FP!A599</f>
        <v>540612</v>
      </c>
      <c r="D868" s="512" t="str">
        <f>FP!B599</f>
        <v>Juhász Lajos</v>
      </c>
      <c r="E868" s="512" t="str">
        <f>FP!C599</f>
        <v>Rudabánya</v>
      </c>
      <c r="F868" s="504">
        <f>FP!N599</f>
        <v>4</v>
      </c>
      <c r="G868" s="504">
        <f>FP!O599</f>
        <v>0</v>
      </c>
    </row>
    <row r="869" spans="1:7" ht="18" customHeight="1" x14ac:dyDescent="0.3">
      <c r="A869" s="494">
        <f>FP!Q222</f>
        <v>861</v>
      </c>
      <c r="B869" s="504">
        <f>FP!P222</f>
        <v>4</v>
      </c>
      <c r="C869" s="502" t="str">
        <f>FP!A222</f>
        <v>690916</v>
      </c>
      <c r="D869" s="512" t="str">
        <f>FP!B222</f>
        <v>Csiszár András</v>
      </c>
      <c r="E869" s="512" t="str">
        <f>FP!C222</f>
        <v>Vasas SC</v>
      </c>
      <c r="F869" s="504">
        <f>FP!N222</f>
        <v>4</v>
      </c>
      <c r="G869" s="504">
        <f>FP!O222</f>
        <v>0</v>
      </c>
    </row>
    <row r="870" spans="1:7" ht="18" customHeight="1" x14ac:dyDescent="0.3">
      <c r="A870" s="494">
        <f>FP!Q349</f>
        <v>861</v>
      </c>
      <c r="B870" s="504">
        <f>FP!P349</f>
        <v>4</v>
      </c>
      <c r="C870" s="502" t="str">
        <f>FP!A349</f>
        <v>7503270</v>
      </c>
      <c r="D870" s="512" t="str">
        <f>FP!B349</f>
        <v>Fazekas Péter dr.</v>
      </c>
      <c r="E870" s="512" t="str">
        <f>FP!C349</f>
        <v>Ász Veszprém</v>
      </c>
      <c r="F870" s="504">
        <f>FP!N349</f>
        <v>4</v>
      </c>
      <c r="G870" s="504">
        <f>FP!O349</f>
        <v>0</v>
      </c>
    </row>
    <row r="871" spans="1:7" ht="18" customHeight="1" x14ac:dyDescent="0.3">
      <c r="A871" s="494">
        <f>FP!Q726</f>
        <v>861</v>
      </c>
      <c r="B871" s="504">
        <f>FP!P726</f>
        <v>4</v>
      </c>
      <c r="C871" s="502" t="str">
        <f>FP!A726</f>
        <v>6806220</v>
      </c>
      <c r="D871" s="512" t="str">
        <f>FP!B726</f>
        <v>Körmöczi Csaba</v>
      </c>
      <c r="E871" s="512" t="str">
        <f>FP!C726</f>
        <v>Open TV</v>
      </c>
      <c r="F871" s="504">
        <f>FP!N726</f>
        <v>4</v>
      </c>
      <c r="G871" s="504">
        <f>FP!O726</f>
        <v>0</v>
      </c>
    </row>
    <row r="872" spans="1:7" ht="18" customHeight="1" x14ac:dyDescent="0.3">
      <c r="A872" s="494">
        <f>FP!Q796</f>
        <v>861</v>
      </c>
      <c r="B872" s="504">
        <f>FP!P796</f>
        <v>4</v>
      </c>
      <c r="C872" s="502" t="str">
        <f>FP!A796</f>
        <v>700517</v>
      </c>
      <c r="D872" s="512" t="str">
        <f>FP!B796</f>
        <v>Láng Péter</v>
      </c>
      <c r="E872" s="512" t="str">
        <f>FP!C796</f>
        <v>BUTEC</v>
      </c>
      <c r="F872" s="504">
        <f>FP!N796</f>
        <v>4</v>
      </c>
      <c r="G872" s="504">
        <f>FP!O796</f>
        <v>0</v>
      </c>
    </row>
    <row r="873" spans="1:7" ht="18" customHeight="1" x14ac:dyDescent="0.3">
      <c r="A873" s="494">
        <f>FP!Q1337</f>
        <v>861</v>
      </c>
      <c r="B873" s="504">
        <f>FP!P1337</f>
        <v>4</v>
      </c>
      <c r="C873" s="502" t="str">
        <f>FP!A1337</f>
        <v>961223</v>
      </c>
      <c r="D873" s="512" t="str">
        <f>FP!B1337</f>
        <v>Szmola Dániel Ottó</v>
      </c>
      <c r="E873" s="512" t="str">
        <f>FP!C1337</f>
        <v>DMTK</v>
      </c>
      <c r="F873" s="504">
        <f>FP!N1337</f>
        <v>4</v>
      </c>
      <c r="G873" s="504">
        <f>FP!O1337</f>
        <v>0</v>
      </c>
    </row>
    <row r="874" spans="1:7" ht="18" customHeight="1" x14ac:dyDescent="0.3">
      <c r="A874" s="494">
        <f>FP!Q180</f>
        <v>861</v>
      </c>
      <c r="B874" s="504">
        <f>FP!P180</f>
        <v>4</v>
      </c>
      <c r="C874" s="502" t="str">
        <f>FP!A180</f>
        <v>661012</v>
      </c>
      <c r="D874" s="512" t="str">
        <f>FP!B180</f>
        <v>Budai László</v>
      </c>
      <c r="E874" s="512" t="str">
        <f>FP!C180</f>
        <v>BFSE</v>
      </c>
      <c r="F874" s="504">
        <f>FP!N180</f>
        <v>4</v>
      </c>
      <c r="G874" s="504">
        <f>FP!O180</f>
        <v>0</v>
      </c>
    </row>
    <row r="875" spans="1:7" ht="18" customHeight="1" x14ac:dyDescent="0.3">
      <c r="A875" s="494">
        <f>FP!Q385</f>
        <v>861</v>
      </c>
      <c r="B875" s="504">
        <f>FP!P385</f>
        <v>4</v>
      </c>
      <c r="C875" s="502" t="str">
        <f>FP!A385</f>
        <v>8306200</v>
      </c>
      <c r="D875" s="512" t="str">
        <f>FP!B385</f>
        <v>Fülöp László</v>
      </c>
      <c r="E875" s="512" t="str">
        <f>FP!C385</f>
        <v>Pápai TC</v>
      </c>
      <c r="F875" s="504">
        <f>FP!N385</f>
        <v>4</v>
      </c>
      <c r="G875" s="504">
        <f>FP!O385</f>
        <v>0</v>
      </c>
    </row>
    <row r="876" spans="1:7" ht="18" customHeight="1" x14ac:dyDescent="0.3">
      <c r="A876" s="494">
        <f>FP!Q1165</f>
        <v>861</v>
      </c>
      <c r="B876" s="504">
        <f>FP!P1165</f>
        <v>4</v>
      </c>
      <c r="C876" s="502" t="str">
        <f>FP!A1165</f>
        <v>690624</v>
      </c>
      <c r="D876" s="512" t="str">
        <f>FP!B1165</f>
        <v>Sánta László</v>
      </c>
      <c r="E876" s="512" t="str">
        <f>FP!C1165</f>
        <v>Ball City SE</v>
      </c>
      <c r="F876" s="504">
        <f>FP!N1165</f>
        <v>4</v>
      </c>
      <c r="G876" s="504">
        <f>FP!O1165</f>
        <v>0</v>
      </c>
    </row>
    <row r="877" spans="1:7" ht="18" customHeight="1" x14ac:dyDescent="0.3">
      <c r="A877" s="494">
        <f>FP!Q1352</f>
        <v>861</v>
      </c>
      <c r="B877" s="504">
        <f>FP!P1352</f>
        <v>4</v>
      </c>
      <c r="C877" s="502" t="str">
        <f>FP!A1352</f>
        <v>750627</v>
      </c>
      <c r="D877" s="512" t="str">
        <f>FP!B1352</f>
        <v>Szula Attila dr.</v>
      </c>
      <c r="E877" s="512" t="str">
        <f>FP!C1352</f>
        <v>Orosháza</v>
      </c>
      <c r="F877" s="504">
        <f>FP!N1352</f>
        <v>4</v>
      </c>
      <c r="G877" s="504">
        <f>FP!O1352</f>
        <v>0</v>
      </c>
    </row>
    <row r="878" spans="1:7" ht="18" customHeight="1" x14ac:dyDescent="0.3">
      <c r="A878" s="494">
        <f>FP!Q941</f>
        <v>861</v>
      </c>
      <c r="B878" s="504">
        <f>FP!P941</f>
        <v>4</v>
      </c>
      <c r="C878" s="502" t="str">
        <f>FP!A941</f>
        <v>660820</v>
      </c>
      <c r="D878" s="512" t="str">
        <f>FP!B941</f>
        <v>Molnár Sándor</v>
      </c>
      <c r="E878" s="512" t="str">
        <f>FP!C941</f>
        <v>Építők TK</v>
      </c>
      <c r="F878" s="504">
        <f>FP!N941</f>
        <v>4</v>
      </c>
      <c r="G878" s="504">
        <f>FP!O941</f>
        <v>0</v>
      </c>
    </row>
    <row r="879" spans="1:7" ht="18" customHeight="1" x14ac:dyDescent="0.3">
      <c r="A879" s="494">
        <f>FP!Q186</f>
        <v>861</v>
      </c>
      <c r="B879" s="504">
        <f>FP!P186</f>
        <v>4</v>
      </c>
      <c r="C879" s="502" t="str">
        <f>FP!A186</f>
        <v>9507230</v>
      </c>
      <c r="D879" s="512" t="str">
        <f>FP!B186</f>
        <v>Bujdosó Péter</v>
      </c>
      <c r="E879" s="512" t="str">
        <f>FP!C186</f>
        <v>TK Lövő</v>
      </c>
      <c r="F879" s="504">
        <f>FP!N186</f>
        <v>4</v>
      </c>
      <c r="G879" s="504">
        <f>FP!O186</f>
        <v>0</v>
      </c>
    </row>
    <row r="880" spans="1:7" ht="18" customHeight="1" x14ac:dyDescent="0.3">
      <c r="A880" s="494">
        <f>FP!Q528</f>
        <v>861</v>
      </c>
      <c r="B880" s="504">
        <f>FP!P528</f>
        <v>4</v>
      </c>
      <c r="C880" s="502" t="str">
        <f>FP!A528</f>
        <v>880625</v>
      </c>
      <c r="D880" s="512" t="str">
        <f>FP!B528</f>
        <v>Holyba Ádám</v>
      </c>
      <c r="E880" s="512" t="str">
        <f>FP!C528</f>
        <v>Monor SE</v>
      </c>
      <c r="F880" s="504">
        <f>FP!N528</f>
        <v>4</v>
      </c>
      <c r="G880" s="504">
        <f>FP!O528</f>
        <v>0</v>
      </c>
    </row>
    <row r="881" spans="1:8" ht="18" customHeight="1" x14ac:dyDescent="0.3">
      <c r="A881" s="494">
        <f>FP!Q37</f>
        <v>861</v>
      </c>
      <c r="B881" s="504">
        <f>FP!P37</f>
        <v>4</v>
      </c>
      <c r="C881" s="502" t="str">
        <f>FP!A37</f>
        <v>641103</v>
      </c>
      <c r="D881" s="512" t="str">
        <f>FP!B37</f>
        <v>Bagoly János</v>
      </c>
      <c r="E881" s="512" t="str">
        <f>FP!C37</f>
        <v>Rudabánya</v>
      </c>
      <c r="F881" s="504">
        <f>FP!N37</f>
        <v>4</v>
      </c>
      <c r="G881" s="504">
        <f>FP!O37</f>
        <v>0</v>
      </c>
    </row>
    <row r="882" spans="1:8" ht="18" customHeight="1" x14ac:dyDescent="0.3">
      <c r="A882" s="494">
        <f>FP!Q38</f>
        <v>861</v>
      </c>
      <c r="B882" s="504">
        <f>FP!P38</f>
        <v>4</v>
      </c>
      <c r="C882" s="502" t="str">
        <f>FP!A38</f>
        <v>950112</v>
      </c>
      <c r="D882" s="512" t="str">
        <f>FP!B38</f>
        <v>Bagoly Péter</v>
      </c>
      <c r="E882" s="512" t="str">
        <f>FP!C38</f>
        <v>Rudabánya</v>
      </c>
      <c r="F882" s="504">
        <f>FP!N38</f>
        <v>4</v>
      </c>
      <c r="G882" s="504">
        <f>FP!O38</f>
        <v>0</v>
      </c>
    </row>
    <row r="883" spans="1:8" ht="18" customHeight="1" x14ac:dyDescent="0.3">
      <c r="A883" s="494">
        <f>FP!Q86</f>
        <v>861</v>
      </c>
      <c r="B883" s="504">
        <f>FP!P86</f>
        <v>4</v>
      </c>
      <c r="C883" s="502" t="str">
        <f>FP!A86</f>
        <v>750119</v>
      </c>
      <c r="D883" s="512" t="str">
        <f>FP!B86</f>
        <v>Bauer Ferenc</v>
      </c>
      <c r="E883" s="512" t="str">
        <f>FP!C86</f>
        <v>Bólyi SE</v>
      </c>
      <c r="F883" s="504">
        <f>FP!N86</f>
        <v>4</v>
      </c>
      <c r="G883" s="504">
        <f>FP!O86</f>
        <v>0</v>
      </c>
    </row>
    <row r="884" spans="1:8" ht="18" customHeight="1" x14ac:dyDescent="0.3">
      <c r="A884" s="494">
        <f>FP!Q135</f>
        <v>861</v>
      </c>
      <c r="B884" s="504">
        <f>FP!P135</f>
        <v>4</v>
      </c>
      <c r="C884" s="502" t="str">
        <f>FP!A135</f>
        <v>751125</v>
      </c>
      <c r="D884" s="512" t="str">
        <f>FP!B135</f>
        <v>Bíró György</v>
      </c>
      <c r="E884" s="512" t="str">
        <f>FP!C135</f>
        <v>Dél-alföld</v>
      </c>
      <c r="F884" s="504">
        <f>FP!N135</f>
        <v>4</v>
      </c>
      <c r="G884" s="504">
        <f>FP!O135</f>
        <v>0</v>
      </c>
      <c r="H884" s="215"/>
    </row>
    <row r="885" spans="1:8" ht="18" customHeight="1" x14ac:dyDescent="0.3">
      <c r="A885" s="494">
        <f>FP!Q261</f>
        <v>861</v>
      </c>
      <c r="B885" s="504">
        <f>FP!P261</f>
        <v>4</v>
      </c>
      <c r="C885" s="502" t="str">
        <f>FP!A261</f>
        <v>740520</v>
      </c>
      <c r="D885" s="512" t="str">
        <f>FP!B261</f>
        <v>Dávid Attila</v>
      </c>
      <c r="E885" s="512" t="str">
        <f>FP!C261</f>
        <v>Hatvani TCSE</v>
      </c>
      <c r="F885" s="504">
        <f>FP!N261</f>
        <v>4</v>
      </c>
      <c r="G885" s="504">
        <f>FP!O261</f>
        <v>0</v>
      </c>
    </row>
    <row r="886" spans="1:8" ht="18" customHeight="1" x14ac:dyDescent="0.3">
      <c r="A886" s="494">
        <f>FP!Q285</f>
        <v>861</v>
      </c>
      <c r="B886" s="504">
        <f>FP!P285</f>
        <v>4</v>
      </c>
      <c r="C886" s="502" t="str">
        <f>FP!A285</f>
        <v>0410040</v>
      </c>
      <c r="D886" s="512" t="str">
        <f>FP!B285</f>
        <v>Dóka Dávid</v>
      </c>
      <c r="E886" s="512" t="str">
        <f>FP!C285</f>
        <v>MIVAS SE</v>
      </c>
      <c r="F886" s="504">
        <f>FP!N285</f>
        <v>4</v>
      </c>
      <c r="G886" s="504">
        <f>FP!O285</f>
        <v>0</v>
      </c>
    </row>
    <row r="887" spans="1:8" ht="18" customHeight="1" x14ac:dyDescent="0.3">
      <c r="A887" s="494">
        <f>FP!Q307</f>
        <v>861</v>
      </c>
      <c r="B887" s="504">
        <f>FP!P307</f>
        <v>4</v>
      </c>
      <c r="C887" s="502" t="str">
        <f>FP!A307</f>
        <v>670727</v>
      </c>
      <c r="D887" s="512" t="str">
        <f>FP!B307</f>
        <v>Dundler József</v>
      </c>
      <c r="E887" s="512" t="str">
        <f>FP!C307</f>
        <v>Építők TK</v>
      </c>
      <c r="F887" s="504">
        <f>FP!N307</f>
        <v>4</v>
      </c>
      <c r="G887" s="504">
        <f>FP!O307</f>
        <v>0</v>
      </c>
    </row>
    <row r="888" spans="1:8" ht="18" customHeight="1" x14ac:dyDescent="0.3">
      <c r="A888" s="494">
        <f>FP!Q388</f>
        <v>861</v>
      </c>
      <c r="B888" s="504">
        <f>FP!P388</f>
        <v>4</v>
      </c>
      <c r="C888" s="502" t="str">
        <f>FP!A388</f>
        <v>9910011</v>
      </c>
      <c r="D888" s="512" t="str">
        <f>FP!B388</f>
        <v>Gábor Lénárd</v>
      </c>
      <c r="E888" s="512" t="str">
        <f>FP!C388</f>
        <v>GM TC</v>
      </c>
      <c r="F888" s="504">
        <f>FP!N388</f>
        <v>4</v>
      </c>
      <c r="G888" s="504">
        <f>FP!O388</f>
        <v>0</v>
      </c>
    </row>
    <row r="889" spans="1:8" ht="18" customHeight="1" x14ac:dyDescent="0.3">
      <c r="A889" s="494">
        <f>FP!Q545</f>
        <v>861</v>
      </c>
      <c r="B889" s="504">
        <f>FP!P545</f>
        <v>4</v>
      </c>
      <c r="C889" s="502" t="str">
        <f>FP!A545</f>
        <v>850528</v>
      </c>
      <c r="D889" s="512" t="str">
        <f>FP!B545</f>
        <v>Horváth Gábor dr.</v>
      </c>
      <c r="E889" s="512" t="str">
        <f>FP!C545</f>
        <v>GM TC</v>
      </c>
      <c r="F889" s="504">
        <f>FP!N545</f>
        <v>4</v>
      </c>
      <c r="G889" s="504">
        <f>FP!O545</f>
        <v>0</v>
      </c>
    </row>
    <row r="890" spans="1:8" ht="18" customHeight="1" x14ac:dyDescent="0.3">
      <c r="A890" s="494">
        <f>FP!Q594</f>
        <v>861</v>
      </c>
      <c r="B890" s="504">
        <f>FP!P594</f>
        <v>4</v>
      </c>
      <c r="C890" s="502" t="str">
        <f>FP!A594</f>
        <v>970502</v>
      </c>
      <c r="D890" s="512" t="str">
        <f>FP!B594</f>
        <v>Jordán Belián</v>
      </c>
      <c r="E890" s="512" t="str">
        <f>FP!C594</f>
        <v>Ball City SE</v>
      </c>
      <c r="F890" s="504">
        <f>FP!N594</f>
        <v>4</v>
      </c>
      <c r="G890" s="504">
        <f>FP!O594</f>
        <v>0</v>
      </c>
    </row>
    <row r="891" spans="1:8" ht="18" customHeight="1" x14ac:dyDescent="0.3">
      <c r="A891" s="494">
        <f>FP!Q678</f>
        <v>861</v>
      </c>
      <c r="B891" s="504">
        <f>FP!P678</f>
        <v>4</v>
      </c>
      <c r="C891" s="502" t="str">
        <f>FP!A678</f>
        <v>0301310</v>
      </c>
      <c r="D891" s="512" t="str">
        <f>FP!B678</f>
        <v>Kiss Levente</v>
      </c>
      <c r="E891" s="512" t="str">
        <f>FP!C678</f>
        <v>Monor SE</v>
      </c>
      <c r="F891" s="504">
        <f>FP!N678</f>
        <v>4</v>
      </c>
      <c r="G891" s="504">
        <f>FP!O678</f>
        <v>0</v>
      </c>
    </row>
    <row r="892" spans="1:8" ht="18" customHeight="1" x14ac:dyDescent="0.3">
      <c r="A892" s="494">
        <f>FP!Q845</f>
        <v>861</v>
      </c>
      <c r="B892" s="504">
        <f>FP!P845</f>
        <v>4</v>
      </c>
      <c r="C892" s="502" t="str">
        <f>FP!A845</f>
        <v>620622</v>
      </c>
      <c r="D892" s="512" t="str">
        <f>FP!B845</f>
        <v>Makkai Zsolt</v>
      </c>
      <c r="E892" s="512" t="str">
        <f>FP!C845</f>
        <v>Barcikai TC</v>
      </c>
      <c r="F892" s="504">
        <f>FP!N845</f>
        <v>4</v>
      </c>
      <c r="G892" s="504">
        <f>FP!O845</f>
        <v>0</v>
      </c>
    </row>
    <row r="893" spans="1:8" ht="18" customHeight="1" x14ac:dyDescent="0.3">
      <c r="A893" s="494">
        <f>FP!Q1190</f>
        <v>861</v>
      </c>
      <c r="B893" s="504">
        <f>FP!P1190</f>
        <v>4</v>
      </c>
      <c r="C893" s="502" t="str">
        <f>FP!A1190</f>
        <v>951225</v>
      </c>
      <c r="D893" s="512" t="str">
        <f>FP!B1190</f>
        <v>Selymes Martin</v>
      </c>
      <c r="E893" s="512" t="str">
        <f>FP!C1190</f>
        <v>Szarvas TC</v>
      </c>
      <c r="F893" s="504">
        <f>FP!N1190</f>
        <v>4</v>
      </c>
      <c r="G893" s="504">
        <f>FP!O1190</f>
        <v>0</v>
      </c>
    </row>
    <row r="894" spans="1:8" ht="18" customHeight="1" x14ac:dyDescent="0.3">
      <c r="A894" s="494">
        <f>FP!Q1235</f>
        <v>861</v>
      </c>
      <c r="B894" s="504">
        <f>FP!P1235</f>
        <v>4</v>
      </c>
      <c r="C894" s="502" t="str">
        <f>FP!A1235</f>
        <v>751006</v>
      </c>
      <c r="D894" s="512" t="str">
        <f>FP!B1235</f>
        <v>Süle Ervin</v>
      </c>
      <c r="E894" s="512" t="str">
        <f>FP!C1235</f>
        <v>Pápai TC</v>
      </c>
      <c r="F894" s="504">
        <f>FP!N1235</f>
        <v>4</v>
      </c>
      <c r="G894" s="504">
        <f>FP!O1235</f>
        <v>0</v>
      </c>
    </row>
    <row r="895" spans="1:8" ht="18" customHeight="1" x14ac:dyDescent="0.3">
      <c r="A895" s="494">
        <f>FP!Q1423</f>
        <v>861</v>
      </c>
      <c r="B895" s="504">
        <f>FP!P1423</f>
        <v>4</v>
      </c>
      <c r="C895" s="502" t="str">
        <f>FP!A1423</f>
        <v>800430</v>
      </c>
      <c r="D895" s="512" t="str">
        <f>FP!B1423</f>
        <v>Tóth Balázs</v>
      </c>
      <c r="E895" s="512" t="str">
        <f>FP!C1423</f>
        <v>Liget TE</v>
      </c>
      <c r="F895" s="504">
        <f>FP!N1423</f>
        <v>4</v>
      </c>
      <c r="G895" s="504">
        <f>FP!O1423</f>
        <v>0</v>
      </c>
    </row>
    <row r="896" spans="1:8" ht="18" customHeight="1" x14ac:dyDescent="0.3">
      <c r="A896" s="494">
        <f>FP!Q1474</f>
        <v>861</v>
      </c>
      <c r="B896" s="504">
        <f>FP!P1474</f>
        <v>4</v>
      </c>
      <c r="C896" s="502" t="str">
        <f>FP!A1474</f>
        <v>9010030</v>
      </c>
      <c r="D896" s="512" t="str">
        <f>FP!B1474</f>
        <v>Vágvölgyi Szabolcs</v>
      </c>
      <c r="E896" s="512" t="str">
        <f>FP!C1474</f>
        <v>Bregyó TSE</v>
      </c>
      <c r="F896" s="504">
        <f>FP!N1474</f>
        <v>4</v>
      </c>
      <c r="G896" s="504">
        <f>FP!O1474</f>
        <v>0</v>
      </c>
    </row>
    <row r="897" spans="1:8" ht="18" customHeight="1" x14ac:dyDescent="0.3">
      <c r="A897" s="494">
        <f>FP!Q1533</f>
        <v>861</v>
      </c>
      <c r="B897" s="504">
        <f>FP!P1533</f>
        <v>4</v>
      </c>
      <c r="C897" s="502" t="str">
        <f>FP!A1533</f>
        <v>0012041</v>
      </c>
      <c r="D897" s="512" t="str">
        <f>FP!B1533</f>
        <v>Veres Tamás</v>
      </c>
      <c r="E897" s="512" t="str">
        <f>FP!C1533</f>
        <v>MIVAS SE</v>
      </c>
      <c r="F897" s="504">
        <f>FP!N1533</f>
        <v>4</v>
      </c>
      <c r="G897" s="504">
        <f>FP!O1533</f>
        <v>0</v>
      </c>
    </row>
    <row r="898" spans="1:8" ht="18" customHeight="1" x14ac:dyDescent="0.3">
      <c r="A898" s="494">
        <f>FP!Q1569</f>
        <v>861</v>
      </c>
      <c r="B898" s="504">
        <f>FP!P1569</f>
        <v>4</v>
      </c>
      <c r="C898" s="502" t="str">
        <f>FP!A1569</f>
        <v>671021</v>
      </c>
      <c r="D898" s="512" t="str">
        <f>FP!B1569</f>
        <v>Wetzel Zoltán</v>
      </c>
      <c r="E898" s="512" t="str">
        <f>FP!C1569</f>
        <v>Vasas SC</v>
      </c>
      <c r="F898" s="504">
        <f>FP!N1569</f>
        <v>4</v>
      </c>
      <c r="G898" s="504">
        <f>FP!O1569</f>
        <v>0</v>
      </c>
    </row>
    <row r="899" spans="1:8" ht="18" customHeight="1" x14ac:dyDescent="0.3">
      <c r="A899" s="494">
        <f>FP!Q159</f>
        <v>861</v>
      </c>
      <c r="B899" s="504">
        <f>FP!P159</f>
        <v>4</v>
      </c>
      <c r="C899" s="502" t="str">
        <f>FP!A159</f>
        <v>780627</v>
      </c>
      <c r="D899" s="512" t="str">
        <f>FP!B159</f>
        <v>Boros Attila</v>
      </c>
      <c r="E899" s="512" t="str">
        <f>FP!C159</f>
        <v>Pannon SC</v>
      </c>
      <c r="F899" s="504">
        <f>FP!N159</f>
        <v>4</v>
      </c>
      <c r="G899" s="504">
        <f>FP!O159</f>
        <v>0</v>
      </c>
    </row>
    <row r="900" spans="1:8" ht="18" customHeight="1" x14ac:dyDescent="0.3">
      <c r="A900" s="494">
        <f>FP!Q419</f>
        <v>861</v>
      </c>
      <c r="B900" s="504">
        <f>FP!P419</f>
        <v>4</v>
      </c>
      <c r="C900" s="502" t="str">
        <f>FP!A419</f>
        <v>810108</v>
      </c>
      <c r="D900" s="512" t="str">
        <f>FP!B419</f>
        <v>Goda Szilárd</v>
      </c>
      <c r="E900" s="512" t="str">
        <f>FP!C419</f>
        <v>M.Telekom</v>
      </c>
      <c r="F900" s="504">
        <f>FP!N419</f>
        <v>4</v>
      </c>
      <c r="G900" s="504">
        <f>FP!O419</f>
        <v>0</v>
      </c>
    </row>
    <row r="901" spans="1:8" ht="18" customHeight="1" x14ac:dyDescent="0.3">
      <c r="A901" s="494">
        <f>FP!Q697</f>
        <v>861</v>
      </c>
      <c r="B901" s="504">
        <f>FP!P697</f>
        <v>4</v>
      </c>
      <c r="C901" s="502" t="str">
        <f>FP!A697</f>
        <v>071210</v>
      </c>
      <c r="D901" s="512" t="str">
        <f>FP!B697</f>
        <v>Köcski Roland</v>
      </c>
      <c r="E901" s="512" t="str">
        <f>FP!C697</f>
        <v>MEAFC</v>
      </c>
      <c r="F901" s="504">
        <f>FP!N697</f>
        <v>4</v>
      </c>
      <c r="G901" s="504">
        <f>FP!O697</f>
        <v>0</v>
      </c>
    </row>
    <row r="902" spans="1:8" ht="18" customHeight="1" x14ac:dyDescent="0.3">
      <c r="A902" s="494">
        <f>FP!Q773</f>
        <v>861</v>
      </c>
      <c r="B902" s="504">
        <f>FP!P773</f>
        <v>4</v>
      </c>
      <c r="C902" s="502" t="str">
        <f>FP!A773</f>
        <v>7604200</v>
      </c>
      <c r="D902" s="512" t="str">
        <f>FP!B773</f>
        <v>Kucsa Ervin</v>
      </c>
      <c r="E902" s="512" t="str">
        <f>FP!C773</f>
        <v>Liget TE</v>
      </c>
      <c r="F902" s="504">
        <f>FP!N773</f>
        <v>4</v>
      </c>
      <c r="G902" s="504">
        <f>FP!O773</f>
        <v>0</v>
      </c>
    </row>
    <row r="903" spans="1:8" ht="18" customHeight="1" x14ac:dyDescent="0.3">
      <c r="A903" s="494">
        <f>FP!Q1084</f>
        <v>861</v>
      </c>
      <c r="B903" s="504">
        <f>FP!P1084</f>
        <v>4</v>
      </c>
      <c r="C903" s="502" t="str">
        <f>FP!A1084</f>
        <v>0003140</v>
      </c>
      <c r="D903" s="512" t="str">
        <f>FP!B1084</f>
        <v>Péter Soma</v>
      </c>
      <c r="E903" s="512" t="str">
        <f>FP!C1084</f>
        <v>Bp. Honvéd</v>
      </c>
      <c r="F903" s="504">
        <f>FP!N1084</f>
        <v>4</v>
      </c>
      <c r="G903" s="504">
        <f>FP!O1084</f>
        <v>0</v>
      </c>
    </row>
    <row r="904" spans="1:8" ht="18" customHeight="1" x14ac:dyDescent="0.3">
      <c r="A904" s="494">
        <f>FP!Q1093</f>
        <v>861</v>
      </c>
      <c r="B904" s="504">
        <f>FP!P1093</f>
        <v>4</v>
      </c>
      <c r="C904" s="502" t="str">
        <f>FP!A1093</f>
        <v>861111</v>
      </c>
      <c r="D904" s="512" t="str">
        <f>FP!B1093</f>
        <v>Pintér Csaba András dr.</v>
      </c>
      <c r="E904" s="512" t="str">
        <f>FP!C1093</f>
        <v>Gy.Elektr.</v>
      </c>
      <c r="F904" s="504">
        <f>FP!N1093</f>
        <v>4</v>
      </c>
      <c r="G904" s="504">
        <f>FP!O1093</f>
        <v>0</v>
      </c>
      <c r="H904" s="215"/>
    </row>
    <row r="905" spans="1:8" ht="18" customHeight="1" x14ac:dyDescent="0.3">
      <c r="A905" s="494">
        <f>FP!Q1169</f>
        <v>861</v>
      </c>
      <c r="B905" s="504">
        <f>FP!P1169</f>
        <v>4</v>
      </c>
      <c r="C905" s="502" t="str">
        <f>FP!A1169</f>
        <v>740629</v>
      </c>
      <c r="D905" s="512" t="str">
        <f>FP!B1169</f>
        <v>Sármán Balázs dr.</v>
      </c>
      <c r="E905" s="512" t="str">
        <f>FP!C1169</f>
        <v>UNIK SE</v>
      </c>
      <c r="F905" s="504">
        <f>FP!N1169</f>
        <v>4</v>
      </c>
      <c r="G905" s="504">
        <f>FP!O1169</f>
        <v>0</v>
      </c>
    </row>
    <row r="906" spans="1:8" ht="18" customHeight="1" x14ac:dyDescent="0.3">
      <c r="A906" s="494">
        <f>FP!Q1217</f>
        <v>861</v>
      </c>
      <c r="B906" s="504">
        <f>FP!P1217</f>
        <v>4</v>
      </c>
      <c r="C906" s="502" t="str">
        <f>FP!A1217</f>
        <v>6107190</v>
      </c>
      <c r="D906" s="512" t="str">
        <f>FP!B1217</f>
        <v>Somfai Róbert</v>
      </c>
      <c r="E906" s="512" t="str">
        <f>FP!C1217</f>
        <v>BFSE</v>
      </c>
      <c r="F906" s="504">
        <f>FP!N1217</f>
        <v>4</v>
      </c>
      <c r="G906" s="504">
        <f>FP!O1217</f>
        <v>0</v>
      </c>
    </row>
    <row r="907" spans="1:8" ht="18" customHeight="1" x14ac:dyDescent="0.3">
      <c r="A907" s="494">
        <f>FP!Q1438</f>
        <v>861</v>
      </c>
      <c r="B907" s="504">
        <f>FP!P1438</f>
        <v>4</v>
      </c>
      <c r="C907" s="502" t="str">
        <f>FP!A1438</f>
        <v>671215</v>
      </c>
      <c r="D907" s="512" t="str">
        <f>FP!B1438</f>
        <v>Tóth László</v>
      </c>
      <c r="E907" s="512" t="str">
        <f>FP!C1438</f>
        <v>Ball City SE</v>
      </c>
      <c r="F907" s="504">
        <f>FP!N1438</f>
        <v>4</v>
      </c>
      <c r="G907" s="504">
        <f>FP!O1438</f>
        <v>0</v>
      </c>
    </row>
    <row r="908" spans="1:8" ht="18" customHeight="1" x14ac:dyDescent="0.3">
      <c r="A908" s="494">
        <f>FP!Q197</f>
        <v>861</v>
      </c>
      <c r="B908" s="504">
        <f>FP!P197</f>
        <v>4</v>
      </c>
      <c r="C908" s="502" t="str">
        <f>FP!A197</f>
        <v>930808</v>
      </c>
      <c r="D908" s="512" t="str">
        <f>FP!B197</f>
        <v>Ciric Aleksandar</v>
      </c>
      <c r="E908" s="512" t="str">
        <f>FP!C197</f>
        <v>Dél-alföld</v>
      </c>
      <c r="F908" s="504">
        <f>FP!N197</f>
        <v>4</v>
      </c>
      <c r="G908" s="504">
        <f>FP!O197</f>
        <v>0</v>
      </c>
    </row>
    <row r="909" spans="1:8" ht="18" customHeight="1" x14ac:dyDescent="0.3">
      <c r="A909" s="494">
        <f>FP!Q808</f>
        <v>861</v>
      </c>
      <c r="B909" s="504">
        <f>FP!P808</f>
        <v>4</v>
      </c>
      <c r="C909" s="502" t="str">
        <f>FP!A808</f>
        <v>771211</v>
      </c>
      <c r="D909" s="512" t="str">
        <f>FP!B808</f>
        <v>Lebek László</v>
      </c>
      <c r="E909" s="512" t="str">
        <f>FP!C808</f>
        <v>Open TV</v>
      </c>
      <c r="F909" s="504">
        <f>FP!N808</f>
        <v>4</v>
      </c>
      <c r="G909" s="504">
        <f>FP!O808</f>
        <v>0</v>
      </c>
    </row>
    <row r="910" spans="1:8" ht="18" customHeight="1" x14ac:dyDescent="0.3">
      <c r="A910" s="494">
        <f>FP!Q1414</f>
        <v>861</v>
      </c>
      <c r="B910" s="504">
        <f>FP!P1414</f>
        <v>4</v>
      </c>
      <c r="C910" s="502" t="str">
        <f>FP!A1414</f>
        <v>110701</v>
      </c>
      <c r="D910" s="512" t="str">
        <f>FP!B1414</f>
        <v>Török Dániel</v>
      </c>
      <c r="E910" s="512" t="str">
        <f>FP!C1414</f>
        <v>Vasas SC</v>
      </c>
      <c r="F910" s="504">
        <f>FP!N1414</f>
        <v>4</v>
      </c>
      <c r="G910" s="504">
        <f>FP!O1414</f>
        <v>0</v>
      </c>
    </row>
    <row r="911" spans="1:8" ht="18" customHeight="1" x14ac:dyDescent="0.3">
      <c r="A911" s="494">
        <f>FP!Q1578</f>
        <v>861</v>
      </c>
      <c r="B911" s="504">
        <f>FP!P1578</f>
        <v>4</v>
      </c>
      <c r="C911" s="502" t="str">
        <f>FP!A1578</f>
        <v>0902100</v>
      </c>
      <c r="D911" s="512" t="str">
        <f>FP!B1578</f>
        <v>Zérczi Regő</v>
      </c>
      <c r="E911" s="512" t="str">
        <f>FP!C1578</f>
        <v>B.gyarmat</v>
      </c>
      <c r="F911" s="504">
        <f>FP!N1578</f>
        <v>4</v>
      </c>
      <c r="G911" s="504">
        <f>FP!O1578</f>
        <v>0</v>
      </c>
    </row>
    <row r="912" spans="1:8" ht="18" customHeight="1" x14ac:dyDescent="0.3">
      <c r="A912" s="494">
        <f>FP!Q1115</f>
        <v>861</v>
      </c>
      <c r="B912" s="504">
        <f>FP!P1115</f>
        <v>4</v>
      </c>
      <c r="C912" s="502" t="str">
        <f>FP!A1115</f>
        <v>891210</v>
      </c>
      <c r="D912" s="512" t="str">
        <f>FP!B1115</f>
        <v>Pósfai Gergely</v>
      </c>
      <c r="E912" s="512" t="str">
        <f>FP!C1115</f>
        <v>Ludovika SE</v>
      </c>
      <c r="F912" s="504">
        <f>FP!N1115</f>
        <v>4</v>
      </c>
      <c r="G912" s="504">
        <f>FP!O1115</f>
        <v>0</v>
      </c>
    </row>
    <row r="913" spans="1:8" ht="18" customHeight="1" x14ac:dyDescent="0.3">
      <c r="A913" s="494">
        <f>FP!Q65</f>
        <v>861</v>
      </c>
      <c r="B913" s="504">
        <f>FP!P65</f>
        <v>4</v>
      </c>
      <c r="C913" s="502" t="str">
        <f>FP!A65</f>
        <v>700109</v>
      </c>
      <c r="D913" s="512" t="str">
        <f>FP!B65</f>
        <v>Balogh Mihály</v>
      </c>
      <c r="E913" s="512" t="str">
        <f>FP!C65</f>
        <v>Ball City SE</v>
      </c>
      <c r="F913" s="504">
        <f>FP!N65</f>
        <v>4</v>
      </c>
      <c r="G913" s="504">
        <f>FP!O65</f>
        <v>0</v>
      </c>
    </row>
    <row r="914" spans="1:8" ht="18" customHeight="1" x14ac:dyDescent="0.3">
      <c r="A914" s="494">
        <f>FP!Q630</f>
        <v>861</v>
      </c>
      <c r="B914" s="504">
        <f>FP!P630</f>
        <v>4</v>
      </c>
      <c r="C914" s="502" t="str">
        <f>FP!A630</f>
        <v>650525</v>
      </c>
      <c r="D914" s="512" t="str">
        <f>FP!B630</f>
        <v>Kátai Barna</v>
      </c>
      <c r="E914" s="512" t="str">
        <f>FP!C630</f>
        <v>BMTE</v>
      </c>
      <c r="F914" s="504">
        <f>FP!N630</f>
        <v>4</v>
      </c>
      <c r="G914" s="504">
        <f>FP!O630</f>
        <v>0</v>
      </c>
    </row>
    <row r="915" spans="1:8" ht="18" customHeight="1" x14ac:dyDescent="0.3">
      <c r="A915" s="494">
        <f>FP!Q833</f>
        <v>861</v>
      </c>
      <c r="B915" s="504">
        <f>FP!P833</f>
        <v>4</v>
      </c>
      <c r="C915" s="502" t="str">
        <f>FP!A833</f>
        <v>9808160</v>
      </c>
      <c r="D915" s="512" t="str">
        <f>FP!B833</f>
        <v>Maczky-Kő Benedek</v>
      </c>
      <c r="E915" s="512" t="str">
        <f>FP!C833</f>
        <v>Ludovika SE</v>
      </c>
      <c r="F915" s="504">
        <f>FP!N833</f>
        <v>4</v>
      </c>
      <c r="G915" s="504">
        <f>FP!O833</f>
        <v>0</v>
      </c>
    </row>
    <row r="916" spans="1:8" ht="18" customHeight="1" x14ac:dyDescent="0.3">
      <c r="A916" s="494">
        <f>FP!Q839</f>
        <v>861</v>
      </c>
      <c r="B916" s="504">
        <f>FP!P839</f>
        <v>4</v>
      </c>
      <c r="C916" s="502" t="str">
        <f>FP!A839</f>
        <v>0012210</v>
      </c>
      <c r="D916" s="512" t="str">
        <f>FP!B839</f>
        <v>Majerusz Ádám</v>
      </c>
      <c r="E916" s="512" t="str">
        <f>FP!C839</f>
        <v>MEAFC</v>
      </c>
      <c r="F916" s="504">
        <f>FP!N839</f>
        <v>4</v>
      </c>
      <c r="G916" s="504">
        <f>FP!O839</f>
        <v>0</v>
      </c>
    </row>
    <row r="917" spans="1:8" ht="18" customHeight="1" x14ac:dyDescent="0.3">
      <c r="A917" s="494">
        <f>FP!Q671</f>
        <v>861</v>
      </c>
      <c r="B917" s="504">
        <f>FP!P671</f>
        <v>4</v>
      </c>
      <c r="C917" s="502" t="str">
        <f>FP!A671</f>
        <v>920202</v>
      </c>
      <c r="D917" s="512" t="str">
        <f>FP!B671</f>
        <v>Kiss Ákos</v>
      </c>
      <c r="E917" s="512" t="str">
        <f>FP!C671</f>
        <v>AMC</v>
      </c>
      <c r="F917" s="504">
        <f>FP!N671</f>
        <v>4</v>
      </c>
      <c r="G917" s="504">
        <f>FP!O671</f>
        <v>0</v>
      </c>
    </row>
    <row r="918" spans="1:8" ht="18" customHeight="1" x14ac:dyDescent="0.3">
      <c r="A918" s="494">
        <f>FP!Q1312</f>
        <v>917</v>
      </c>
      <c r="B918" s="504">
        <f>FP!P1312</f>
        <v>2</v>
      </c>
      <c r="C918" s="502" t="str">
        <f>FP!A1312</f>
        <v>750824</v>
      </c>
      <c r="D918" s="512" t="str">
        <f>FP!B1312</f>
        <v>Szentkirályi Péter dr.</v>
      </c>
      <c r="E918" s="512" t="str">
        <f>FP!C1312</f>
        <v>DEAC</v>
      </c>
      <c r="F918" s="504">
        <f>FP!N1312</f>
        <v>2</v>
      </c>
      <c r="G918" s="504">
        <f>FP!O1312</f>
        <v>0</v>
      </c>
    </row>
    <row r="919" spans="1:8" ht="18" customHeight="1" x14ac:dyDescent="0.3">
      <c r="A919" s="494">
        <f>FP!Q154</f>
        <v>917</v>
      </c>
      <c r="B919" s="504">
        <f>FP!P154</f>
        <v>2</v>
      </c>
      <c r="C919" s="502" t="str">
        <f>FP!A154</f>
        <v>070226</v>
      </c>
      <c r="D919" s="512" t="str">
        <f>FP!B154</f>
        <v>Borbíró Balázs Leopold</v>
      </c>
      <c r="E919" s="512" t="str">
        <f>FP!C154</f>
        <v>W-Sport</v>
      </c>
      <c r="F919" s="504">
        <f>FP!N154</f>
        <v>2</v>
      </c>
      <c r="G919" s="504">
        <f>FP!O154</f>
        <v>0</v>
      </c>
      <c r="H919" s="215"/>
    </row>
    <row r="920" spans="1:8" ht="18" customHeight="1" x14ac:dyDescent="0.3">
      <c r="A920" s="494">
        <f>FP!Q191</f>
        <v>917</v>
      </c>
      <c r="B920" s="504">
        <f>FP!P191</f>
        <v>2</v>
      </c>
      <c r="C920" s="502" t="str">
        <f>FP!A191</f>
        <v>0609181</v>
      </c>
      <c r="D920" s="512" t="str">
        <f>FP!B191</f>
        <v>Burcsi Bence</v>
      </c>
      <c r="E920" s="512" t="str">
        <f>FP!C191</f>
        <v>W-Sport</v>
      </c>
      <c r="F920" s="504">
        <f>FP!N191</f>
        <v>2</v>
      </c>
      <c r="G920" s="504">
        <f>FP!O191</f>
        <v>0</v>
      </c>
    </row>
    <row r="921" spans="1:8" ht="18" customHeight="1" x14ac:dyDescent="0.3">
      <c r="A921" s="494">
        <f>FP!Q192</f>
        <v>917</v>
      </c>
      <c r="B921" s="504">
        <f>FP!P192</f>
        <v>2</v>
      </c>
      <c r="C921" s="502" t="str">
        <f>FP!A192</f>
        <v>770523</v>
      </c>
      <c r="D921" s="512" t="str">
        <f>FP!B192</f>
        <v>Burcsi Péter</v>
      </c>
      <c r="E921" s="512" t="str">
        <f>FP!C192</f>
        <v>W-Sport</v>
      </c>
      <c r="F921" s="504">
        <f>FP!N192</f>
        <v>2</v>
      </c>
      <c r="G921" s="504">
        <f>FP!O192</f>
        <v>0</v>
      </c>
    </row>
    <row r="922" spans="1:8" ht="18" customHeight="1" x14ac:dyDescent="0.3">
      <c r="A922" s="494">
        <f>FP!Q1194</f>
        <v>917</v>
      </c>
      <c r="B922" s="504">
        <f>FP!P1194</f>
        <v>2</v>
      </c>
      <c r="C922" s="502" t="str">
        <f>FP!A1194</f>
        <v>9903300</v>
      </c>
      <c r="D922" s="512" t="str">
        <f>FP!B1194</f>
        <v>Seres Bence Géza</v>
      </c>
      <c r="E922" s="512" t="str">
        <f>FP!C1194</f>
        <v>Top Sport</v>
      </c>
      <c r="F922" s="504">
        <f>FP!N1194</f>
        <v>2</v>
      </c>
      <c r="G922" s="504">
        <f>FP!O1194</f>
        <v>0</v>
      </c>
    </row>
    <row r="923" spans="1:8" ht="18" customHeight="1" x14ac:dyDescent="0.3">
      <c r="A923" s="494">
        <f>FP!Q236</f>
        <v>917</v>
      </c>
      <c r="B923" s="504">
        <f>FP!P236</f>
        <v>2</v>
      </c>
      <c r="C923" s="502" t="str">
        <f>FP!A236</f>
        <v>110809</v>
      </c>
      <c r="D923" s="512" t="str">
        <f>FP!B236</f>
        <v>Csordás Zoltán Péter</v>
      </c>
      <c r="E923" s="512" t="str">
        <f>FP!C236</f>
        <v>Vasas SC</v>
      </c>
      <c r="F923" s="504">
        <f>FP!N236</f>
        <v>2</v>
      </c>
      <c r="G923" s="504">
        <f>FP!O236</f>
        <v>0</v>
      </c>
    </row>
    <row r="924" spans="1:8" ht="18" customHeight="1" x14ac:dyDescent="0.3">
      <c r="A924" s="494">
        <f>FP!Q553</f>
        <v>917</v>
      </c>
      <c r="B924" s="504">
        <f>FP!P553</f>
        <v>2</v>
      </c>
      <c r="C924" s="502" t="str">
        <f>FP!A553</f>
        <v>0805240</v>
      </c>
      <c r="D924" s="512" t="str">
        <f>FP!B553</f>
        <v>Horváth Noel</v>
      </c>
      <c r="E924" s="512" t="str">
        <f>FP!C553</f>
        <v>Kőszegi SE</v>
      </c>
      <c r="F924" s="504">
        <f>FP!N553</f>
        <v>2</v>
      </c>
      <c r="G924" s="504">
        <f>FP!O553</f>
        <v>0</v>
      </c>
    </row>
    <row r="925" spans="1:8" ht="18" customHeight="1" x14ac:dyDescent="0.3">
      <c r="A925" s="494">
        <f>FP!Q1484</f>
        <v>917</v>
      </c>
      <c r="B925" s="504">
        <f>FP!P1484</f>
        <v>2</v>
      </c>
      <c r="C925" s="502" t="str">
        <f>FP!A1484</f>
        <v>760426</v>
      </c>
      <c r="D925" s="512" t="str">
        <f>FP!B1484</f>
        <v>Varga Ákos</v>
      </c>
      <c r="E925" s="512" t="str">
        <f>FP!C1484</f>
        <v>DEAC</v>
      </c>
      <c r="F925" s="504">
        <f>FP!N1484</f>
        <v>2</v>
      </c>
      <c r="G925" s="504">
        <f>FP!O1484</f>
        <v>0</v>
      </c>
    </row>
    <row r="926" spans="1:8" ht="18" customHeight="1" x14ac:dyDescent="0.3">
      <c r="A926" s="494">
        <f>FP!Q936</f>
        <v>917</v>
      </c>
      <c r="B926" s="504">
        <f>FP!P936</f>
        <v>2</v>
      </c>
      <c r="C926" s="502" t="str">
        <f>FP!A936</f>
        <v>0111131</v>
      </c>
      <c r="D926" s="512" t="str">
        <f>FP!B936</f>
        <v>Molnár Péter</v>
      </c>
      <c r="E926" s="512" t="str">
        <f>FP!C936</f>
        <v>Írottkő SE</v>
      </c>
      <c r="F926" s="504">
        <f>FP!N936</f>
        <v>2</v>
      </c>
      <c r="G926" s="504">
        <f>FP!O936</f>
        <v>0</v>
      </c>
    </row>
    <row r="927" spans="1:8" ht="18" customHeight="1" x14ac:dyDescent="0.3">
      <c r="A927" s="494">
        <f>FP!Q939</f>
        <v>917</v>
      </c>
      <c r="B927" s="504">
        <f>FP!P939</f>
        <v>2</v>
      </c>
      <c r="C927" s="502" t="str">
        <f>FP!A939</f>
        <v>0111133</v>
      </c>
      <c r="D927" s="512" t="str">
        <f>FP!B939</f>
        <v>Molnár Róbert</v>
      </c>
      <c r="E927" s="512" t="str">
        <f>FP!C939</f>
        <v>Írottkő SE</v>
      </c>
      <c r="F927" s="504">
        <f>FP!N939</f>
        <v>2</v>
      </c>
      <c r="G927" s="504">
        <f>FP!O939</f>
        <v>0</v>
      </c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17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491" t="s">
        <v>21</v>
      </c>
      <c r="B1" s="511" t="s">
        <v>20</v>
      </c>
      <c r="C1" s="491" t="s">
        <v>6075</v>
      </c>
      <c r="D1" s="491" t="s">
        <v>6076</v>
      </c>
      <c r="E1" s="491" t="s">
        <v>6070</v>
      </c>
      <c r="F1" s="511" t="s">
        <v>6077</v>
      </c>
      <c r="G1" s="491" t="s">
        <v>1412</v>
      </c>
    </row>
    <row r="2" spans="1:8" ht="18" customHeight="1" x14ac:dyDescent="0.3">
      <c r="A2" s="494">
        <f>NE!Q55</f>
        <v>1</v>
      </c>
      <c r="B2" s="504">
        <f>NE!P55</f>
        <v>76700</v>
      </c>
      <c r="C2" s="504" t="str">
        <f>NE!A55</f>
        <v>970527</v>
      </c>
      <c r="D2" s="513" t="str">
        <f>NE!B55</f>
        <v>Bondár Anna</v>
      </c>
      <c r="E2" s="513" t="str">
        <f>NE!C55</f>
        <v>Hszoboszló</v>
      </c>
      <c r="F2" s="504">
        <f>NE!N55</f>
        <v>800</v>
      </c>
      <c r="G2" s="494">
        <f>NE!O55</f>
        <v>759</v>
      </c>
    </row>
    <row r="3" spans="1:8" ht="18" customHeight="1" x14ac:dyDescent="0.3">
      <c r="A3" s="494">
        <f>NE!Q420</f>
        <v>2</v>
      </c>
      <c r="B3" s="504">
        <f>NE!P420</f>
        <v>51900</v>
      </c>
      <c r="C3" s="504" t="str">
        <f>NE!A420</f>
        <v>980928</v>
      </c>
      <c r="D3" s="513" t="str">
        <f>NE!B420</f>
        <v>Udvardy Panna</v>
      </c>
      <c r="E3" s="513" t="str">
        <f>NE!C420</f>
        <v>Kiskút TK</v>
      </c>
      <c r="F3" s="504">
        <f>NE!N420</f>
        <v>0</v>
      </c>
      <c r="G3" s="494">
        <f>NE!O420</f>
        <v>519</v>
      </c>
      <c r="H3" s="215"/>
    </row>
    <row r="4" spans="1:8" ht="18" customHeight="1" x14ac:dyDescent="0.3">
      <c r="A4" s="494">
        <f>NE!Q132</f>
        <v>3</v>
      </c>
      <c r="B4" s="504">
        <f>NE!P132</f>
        <v>47740</v>
      </c>
      <c r="C4" s="504" t="str">
        <f>NE!A132</f>
        <v>9808130</v>
      </c>
      <c r="D4" s="513" t="str">
        <f>NE!B132</f>
        <v>Gálfi Dalma</v>
      </c>
      <c r="E4" s="513" t="str">
        <f>NE!C132</f>
        <v>MTK</v>
      </c>
      <c r="F4" s="504">
        <f>NE!N132</f>
        <v>1140</v>
      </c>
      <c r="G4" s="494">
        <f>NE!O132</f>
        <v>466</v>
      </c>
    </row>
    <row r="5" spans="1:8" ht="18" customHeight="1" x14ac:dyDescent="0.3">
      <c r="A5" s="494">
        <f>NE!Q412</f>
        <v>4</v>
      </c>
      <c r="B5" s="504">
        <f>NE!P412</f>
        <v>23295</v>
      </c>
      <c r="C5" s="504" t="str">
        <f>NE!A412</f>
        <v>030210</v>
      </c>
      <c r="D5" s="513" t="str">
        <f>NE!B412</f>
        <v>Tóth Amarissa Kiara</v>
      </c>
      <c r="E5" s="513" t="str">
        <f>NE!C412</f>
        <v>Kiskút TK</v>
      </c>
      <c r="F5" s="504">
        <f>NE!N412</f>
        <v>995</v>
      </c>
      <c r="G5" s="494">
        <f>NE!O412</f>
        <v>223</v>
      </c>
    </row>
    <row r="6" spans="1:8" ht="18" customHeight="1" x14ac:dyDescent="0.3">
      <c r="A6" s="494">
        <f>NE!Q269</f>
        <v>5</v>
      </c>
      <c r="B6" s="504">
        <f>NE!P269</f>
        <v>8970</v>
      </c>
      <c r="C6" s="504" t="str">
        <f>NE!A269</f>
        <v>010324</v>
      </c>
      <c r="D6" s="513" t="str">
        <f>NE!B269</f>
        <v>Nagy Adrienn</v>
      </c>
      <c r="E6" s="513" t="str">
        <f>NE!C269</f>
        <v>MTK</v>
      </c>
      <c r="F6" s="504">
        <f>NE!N269</f>
        <v>970</v>
      </c>
      <c r="G6" s="494">
        <f>NE!O269</f>
        <v>80</v>
      </c>
    </row>
    <row r="7" spans="1:8" ht="18" customHeight="1" x14ac:dyDescent="0.3">
      <c r="A7" s="494">
        <f>NE!Q353</f>
        <v>6</v>
      </c>
      <c r="B7" s="504">
        <f>NE!P353</f>
        <v>8510</v>
      </c>
      <c r="C7" s="504" t="str">
        <f>NE!A353</f>
        <v>981112</v>
      </c>
      <c r="D7" s="513" t="str">
        <f>NE!B353</f>
        <v>Stollár Fanny</v>
      </c>
      <c r="E7" s="513" t="str">
        <f>NE!C353</f>
        <v>Kiskút TK</v>
      </c>
      <c r="F7" s="504">
        <f>NE!N353</f>
        <v>210</v>
      </c>
      <c r="G7" s="494">
        <f>NE!O353</f>
        <v>83</v>
      </c>
    </row>
    <row r="8" spans="1:8" ht="18" customHeight="1" x14ac:dyDescent="0.3">
      <c r="A8" s="494">
        <f>NE!Q16</f>
        <v>7</v>
      </c>
      <c r="B8" s="504">
        <f>NE!P16</f>
        <v>7960</v>
      </c>
      <c r="C8" s="504" t="str">
        <f>NE!A16</f>
        <v>930510</v>
      </c>
      <c r="D8" s="513" t="str">
        <f>NE!B16</f>
        <v>Babos Tímea</v>
      </c>
      <c r="E8" s="513" t="str">
        <f>NE!C16</f>
        <v>MTK</v>
      </c>
      <c r="F8" s="504">
        <f>NE!N16</f>
        <v>360</v>
      </c>
      <c r="G8" s="494">
        <f>NE!O16</f>
        <v>76</v>
      </c>
    </row>
    <row r="9" spans="1:8" ht="18" customHeight="1" x14ac:dyDescent="0.3">
      <c r="A9" s="494">
        <f>NE!Q419</f>
        <v>8</v>
      </c>
      <c r="B9" s="504">
        <f>NE!P419</f>
        <v>6900</v>
      </c>
      <c r="C9" s="504" t="str">
        <f>NE!A419</f>
        <v>051104</v>
      </c>
      <c r="D9" s="513" t="str">
        <f>NE!B419</f>
        <v>Udvardy Luca</v>
      </c>
      <c r="E9" s="513" t="str">
        <f>NE!C419</f>
        <v>Bp.Honvéd</v>
      </c>
      <c r="F9" s="504">
        <f>NE!N419</f>
        <v>0</v>
      </c>
      <c r="G9" s="494">
        <f>NE!O419</f>
        <v>69</v>
      </c>
      <c r="H9" s="215"/>
    </row>
    <row r="10" spans="1:8" ht="18" customHeight="1" x14ac:dyDescent="0.3">
      <c r="A10" s="494">
        <f>NE!Q358</f>
        <v>9</v>
      </c>
      <c r="B10" s="504">
        <f>NE!P358</f>
        <v>6170</v>
      </c>
      <c r="C10" s="504" t="str">
        <f>NE!A358</f>
        <v>031011</v>
      </c>
      <c r="D10" s="513" t="str">
        <f>NE!B358</f>
        <v>Szabanin Natália</v>
      </c>
      <c r="E10" s="513" t="str">
        <f>NE!C358</f>
        <v>Római TA</v>
      </c>
      <c r="F10" s="504">
        <f>NE!N358</f>
        <v>70</v>
      </c>
      <c r="G10" s="494">
        <f>NE!O358</f>
        <v>61</v>
      </c>
    </row>
    <row r="11" spans="1:8" ht="18" customHeight="1" x14ac:dyDescent="0.3">
      <c r="A11" s="494">
        <f>NE!Q32</f>
        <v>10</v>
      </c>
      <c r="B11" s="504">
        <f>NE!P32</f>
        <v>1055</v>
      </c>
      <c r="C11" s="504" t="str">
        <f>NE!A32</f>
        <v>040514</v>
      </c>
      <c r="D11" s="513" t="str">
        <f>NE!B32</f>
        <v>Bartha Panna</v>
      </c>
      <c r="E11" s="513" t="str">
        <f>NE!C32</f>
        <v>Pécs VTC</v>
      </c>
      <c r="F11" s="504">
        <f>NE!N32</f>
        <v>655</v>
      </c>
      <c r="G11" s="494">
        <f>NE!O32</f>
        <v>4</v>
      </c>
    </row>
    <row r="12" spans="1:8" ht="18" customHeight="1" x14ac:dyDescent="0.3">
      <c r="A12" s="494">
        <f>NE!Q22</f>
        <v>11</v>
      </c>
      <c r="B12" s="504">
        <f>NE!P22</f>
        <v>860</v>
      </c>
      <c r="C12" s="504" t="str">
        <f>NE!A22</f>
        <v>0712140</v>
      </c>
      <c r="D12" s="513" t="str">
        <f>NE!B22</f>
        <v>Bak-Szabó Norina</v>
      </c>
      <c r="E12" s="513" t="str">
        <f>NE!C22</f>
        <v>Bp. Honvéd</v>
      </c>
      <c r="F12" s="504">
        <f>NE!N22</f>
        <v>860</v>
      </c>
      <c r="G12" s="494">
        <f>NE!O22</f>
        <v>0</v>
      </c>
    </row>
    <row r="13" spans="1:8" ht="18" customHeight="1" x14ac:dyDescent="0.3">
      <c r="A13" s="494">
        <f>NE!Q275</f>
        <v>12</v>
      </c>
      <c r="B13" s="504">
        <f>NE!P275</f>
        <v>800</v>
      </c>
      <c r="C13" s="504" t="str">
        <f>NE!A275</f>
        <v>0906230</v>
      </c>
      <c r="D13" s="513" t="str">
        <f>NE!B275</f>
        <v>Nemcsek Gréta</v>
      </c>
      <c r="E13" s="513" t="str">
        <f>NE!C275</f>
        <v>Vasas SC</v>
      </c>
      <c r="F13" s="504">
        <f>NE!N275</f>
        <v>800</v>
      </c>
      <c r="G13" s="494">
        <f>NE!O275</f>
        <v>0</v>
      </c>
    </row>
    <row r="14" spans="1:8" ht="18" customHeight="1" x14ac:dyDescent="0.3">
      <c r="A14" s="494">
        <f>NE!Q51</f>
        <v>13</v>
      </c>
      <c r="B14" s="504">
        <f>NE!P51</f>
        <v>750</v>
      </c>
      <c r="C14" s="504" t="str">
        <f>NE!A51</f>
        <v>070107</v>
      </c>
      <c r="D14" s="513" t="str">
        <f>NE!B51</f>
        <v>Bíró Melinda</v>
      </c>
      <c r="E14" s="513" t="str">
        <f>NE!C51</f>
        <v>Gellért SE</v>
      </c>
      <c r="F14" s="504">
        <f>NE!N51</f>
        <v>750</v>
      </c>
      <c r="G14" s="494">
        <f>NE!O51</f>
        <v>0</v>
      </c>
    </row>
    <row r="15" spans="1:8" ht="18" customHeight="1" x14ac:dyDescent="0.3">
      <c r="A15" s="494">
        <f>NE!Q205</f>
        <v>14</v>
      </c>
      <c r="B15" s="504">
        <f>NE!P205</f>
        <v>705</v>
      </c>
      <c r="C15" s="504" t="str">
        <f>NE!A205</f>
        <v>060708</v>
      </c>
      <c r="D15" s="513" t="str">
        <f>NE!B205</f>
        <v>Komlódi Kiara</v>
      </c>
      <c r="E15" s="513" t="str">
        <f>NE!C205</f>
        <v>PG Tenisz</v>
      </c>
      <c r="F15" s="504">
        <f>NE!N205</f>
        <v>705</v>
      </c>
      <c r="G15" s="494">
        <f>NE!O205</f>
        <v>0</v>
      </c>
    </row>
    <row r="16" spans="1:8" ht="18" customHeight="1" x14ac:dyDescent="0.3">
      <c r="A16" s="494">
        <f>NE!Q173</f>
        <v>15</v>
      </c>
      <c r="B16" s="504">
        <f>NE!P173</f>
        <v>695</v>
      </c>
      <c r="C16" s="504" t="str">
        <f>NE!A173</f>
        <v>910731</v>
      </c>
      <c r="D16" s="513" t="str">
        <f>NE!B173</f>
        <v>Jani Réka Luca</v>
      </c>
      <c r="E16" s="513" t="str">
        <f>NE!C173</f>
        <v>MTK</v>
      </c>
      <c r="F16" s="504">
        <f>NE!N173</f>
        <v>195</v>
      </c>
      <c r="G16" s="494">
        <f>NE!O173</f>
        <v>5</v>
      </c>
    </row>
    <row r="17" spans="1:8" ht="18" customHeight="1" x14ac:dyDescent="0.3">
      <c r="A17" s="494">
        <f>NE!Q250</f>
        <v>16</v>
      </c>
      <c r="B17" s="504">
        <f>NE!P250</f>
        <v>675</v>
      </c>
      <c r="C17" s="504" t="str">
        <f>NE!A250</f>
        <v>090306</v>
      </c>
      <c r="D17" s="513" t="str">
        <f>NE!B250</f>
        <v>Mihálka Anna</v>
      </c>
      <c r="E17" s="513" t="str">
        <f>NE!C250</f>
        <v>Alfa TI</v>
      </c>
      <c r="F17" s="504">
        <f>NE!N250</f>
        <v>675</v>
      </c>
      <c r="G17" s="494">
        <f>NE!O250</f>
        <v>0</v>
      </c>
    </row>
    <row r="18" spans="1:8" ht="18" customHeight="1" x14ac:dyDescent="0.3">
      <c r="A18" s="494">
        <f>NE!Q430</f>
        <v>17</v>
      </c>
      <c r="B18" s="504">
        <f>NE!P430</f>
        <v>620</v>
      </c>
      <c r="C18" s="504" t="str">
        <f>NE!A430</f>
        <v>060501</v>
      </c>
      <c r="D18" s="513" t="str">
        <f>NE!B430</f>
        <v>Varga Viktória</v>
      </c>
      <c r="E18" s="513" t="str">
        <f>NE!C430</f>
        <v>DEAC</v>
      </c>
      <c r="F18" s="504">
        <f>NE!N430</f>
        <v>620</v>
      </c>
      <c r="G18" s="494">
        <f>NE!O430</f>
        <v>0</v>
      </c>
      <c r="H18" s="215"/>
    </row>
    <row r="19" spans="1:8" ht="18" customHeight="1" x14ac:dyDescent="0.3">
      <c r="A19" s="494">
        <f>NE!Q259</f>
        <v>18</v>
      </c>
      <c r="B19" s="504">
        <f>NE!P259</f>
        <v>600</v>
      </c>
      <c r="C19" s="504" t="str">
        <f>NE!A259</f>
        <v>060706</v>
      </c>
      <c r="D19" s="513" t="str">
        <f>NE!B259</f>
        <v>Molnár Kitti</v>
      </c>
      <c r="E19" s="513" t="str">
        <f>NE!C259</f>
        <v>Kiskút TK</v>
      </c>
      <c r="F19" s="504">
        <f>NE!N259</f>
        <v>600</v>
      </c>
      <c r="G19" s="494">
        <f>NE!O259</f>
        <v>0</v>
      </c>
      <c r="H19" s="215"/>
    </row>
    <row r="20" spans="1:8" ht="18" customHeight="1" x14ac:dyDescent="0.3">
      <c r="A20" s="494">
        <f>NE!Q176</f>
        <v>19</v>
      </c>
      <c r="B20" s="504">
        <f>NE!P176</f>
        <v>555</v>
      </c>
      <c r="C20" s="504" t="str">
        <f>NE!A176</f>
        <v>0707201</v>
      </c>
      <c r="D20" s="513" t="str">
        <f>NE!B176</f>
        <v>Jeck Viola Hajna</v>
      </c>
      <c r="E20" s="513" t="str">
        <f>NE!C176</f>
        <v>UNIK SE</v>
      </c>
      <c r="F20" s="504">
        <f>NE!N176</f>
        <v>555</v>
      </c>
      <c r="G20" s="494">
        <f>NE!O176</f>
        <v>0</v>
      </c>
    </row>
    <row r="21" spans="1:8" ht="18" customHeight="1" x14ac:dyDescent="0.3">
      <c r="A21" s="494">
        <f>NE!Q184</f>
        <v>20</v>
      </c>
      <c r="B21" s="504">
        <f>NE!P184</f>
        <v>480</v>
      </c>
      <c r="C21" s="504" t="str">
        <f>NE!A184</f>
        <v>090129</v>
      </c>
      <c r="D21" s="513" t="str">
        <f>NE!B184</f>
        <v>Kálmán Luca</v>
      </c>
      <c r="E21" s="513" t="str">
        <f>NE!C184</f>
        <v>Alfa TI</v>
      </c>
      <c r="F21" s="504">
        <f>NE!N184</f>
        <v>480</v>
      </c>
      <c r="G21" s="494">
        <f>NE!O184</f>
        <v>0</v>
      </c>
      <c r="H21" s="215"/>
    </row>
    <row r="22" spans="1:8" ht="18" customHeight="1" x14ac:dyDescent="0.3">
      <c r="A22" s="494">
        <f>NE!Q108</f>
        <v>21</v>
      </c>
      <c r="B22" s="504">
        <f>NE!P108</f>
        <v>470</v>
      </c>
      <c r="C22" s="504" t="str">
        <f>NE!A108</f>
        <v>070227</v>
      </c>
      <c r="D22" s="513" t="str">
        <f>NE!B108</f>
        <v>Farkaslaki-Hints Flóra</v>
      </c>
      <c r="E22" s="513" t="str">
        <f>NE!C108</f>
        <v>Kiskút TK</v>
      </c>
      <c r="F22" s="504">
        <f>NE!N108</f>
        <v>470</v>
      </c>
      <c r="G22" s="494">
        <f>NE!O108</f>
        <v>0</v>
      </c>
    </row>
    <row r="23" spans="1:8" ht="18" customHeight="1" x14ac:dyDescent="0.3">
      <c r="A23" s="494">
        <f>NE!Q402</f>
        <v>22</v>
      </c>
      <c r="B23" s="504">
        <f>NE!P402</f>
        <v>466</v>
      </c>
      <c r="C23" s="504" t="str">
        <f>NE!A402</f>
        <v>090911</v>
      </c>
      <c r="D23" s="513" t="str">
        <f>NE!B402</f>
        <v>Teker Lotti</v>
      </c>
      <c r="E23" s="513" t="str">
        <f>NE!C402</f>
        <v>Kiskút TK</v>
      </c>
      <c r="F23" s="504">
        <f>NE!N402</f>
        <v>466</v>
      </c>
      <c r="G23" s="494">
        <f>NE!O402</f>
        <v>0</v>
      </c>
    </row>
    <row r="24" spans="1:8" ht="18" customHeight="1" x14ac:dyDescent="0.3">
      <c r="A24" s="494">
        <f>NE!Q188</f>
        <v>23</v>
      </c>
      <c r="B24" s="504">
        <f>NE!P188</f>
        <v>445</v>
      </c>
      <c r="C24" s="504" t="str">
        <f>NE!A188</f>
        <v>090601</v>
      </c>
      <c r="D24" s="513" t="str">
        <f>NE!B188</f>
        <v>Kardos Lora</v>
      </c>
      <c r="E24" s="513" t="str">
        <f>NE!C188</f>
        <v>Mini Garros</v>
      </c>
      <c r="F24" s="504">
        <f>NE!N188</f>
        <v>445</v>
      </c>
      <c r="G24" s="494">
        <f>NE!O188</f>
        <v>0</v>
      </c>
    </row>
    <row r="25" spans="1:8" ht="18" customHeight="1" x14ac:dyDescent="0.3">
      <c r="A25" s="494">
        <f>NE!Q42</f>
        <v>24</v>
      </c>
      <c r="B25" s="504">
        <f>NE!P42</f>
        <v>410</v>
      </c>
      <c r="C25" s="504" t="str">
        <f>NE!A42</f>
        <v>0806170</v>
      </c>
      <c r="D25" s="513" t="str">
        <f>NE!B42</f>
        <v>Benke-Giosanu Izabella</v>
      </c>
      <c r="E25" s="513" t="str">
        <f>NE!C42</f>
        <v>Vasas SC</v>
      </c>
      <c r="F25" s="504">
        <f>NE!N42</f>
        <v>410</v>
      </c>
      <c r="G25" s="494">
        <f>NE!O42</f>
        <v>0</v>
      </c>
    </row>
    <row r="26" spans="1:8" ht="18" customHeight="1" x14ac:dyDescent="0.3">
      <c r="A26" s="494">
        <f>NE!Q436</f>
        <v>24</v>
      </c>
      <c r="B26" s="504">
        <f>NE!P436</f>
        <v>410</v>
      </c>
      <c r="C26" s="504" t="str">
        <f>NE!A436</f>
        <v>020328</v>
      </c>
      <c r="D26" s="513" t="str">
        <f>NE!B436</f>
        <v>Wiandt Viktória Veronika</v>
      </c>
      <c r="E26" s="513" t="str">
        <f>NE!C436</f>
        <v>Sportmánia</v>
      </c>
      <c r="F26" s="504">
        <f>NE!N436</f>
        <v>410</v>
      </c>
      <c r="G26" s="494">
        <f>NE!O436</f>
        <v>0</v>
      </c>
      <c r="H26" s="215"/>
    </row>
    <row r="27" spans="1:8" ht="18" customHeight="1" x14ac:dyDescent="0.3">
      <c r="A27" s="494">
        <f>NE!Q203</f>
        <v>26</v>
      </c>
      <c r="B27" s="504">
        <f>NE!P203</f>
        <v>408</v>
      </c>
      <c r="C27" s="504" t="str">
        <f>NE!A203</f>
        <v>090308</v>
      </c>
      <c r="D27" s="513" t="str">
        <f>NE!B203</f>
        <v>Kolozár Lili</v>
      </c>
      <c r="E27" s="513" t="str">
        <f>NE!C203</f>
        <v>PG Tenisz</v>
      </c>
      <c r="F27" s="504">
        <f>NE!N203</f>
        <v>408</v>
      </c>
      <c r="G27" s="494">
        <f>NE!O203</f>
        <v>0</v>
      </c>
    </row>
    <row r="28" spans="1:8" ht="18" customHeight="1" x14ac:dyDescent="0.3">
      <c r="A28" s="494">
        <f>NE!Q318</f>
        <v>27</v>
      </c>
      <c r="B28" s="504">
        <f>NE!P318</f>
        <v>400</v>
      </c>
      <c r="C28" s="504" t="str">
        <f>NE!A318</f>
        <v>061213</v>
      </c>
      <c r="D28" s="513" t="str">
        <f>NE!B318</f>
        <v>Pukkai Réka</v>
      </c>
      <c r="E28" s="513" t="str">
        <f>NE!C318</f>
        <v>PG Tenisz</v>
      </c>
      <c r="F28" s="504">
        <f>NE!N318</f>
        <v>400</v>
      </c>
      <c r="G28" s="494">
        <f>NE!O318</f>
        <v>0</v>
      </c>
    </row>
    <row r="29" spans="1:8" ht="18" customHeight="1" x14ac:dyDescent="0.3">
      <c r="A29" s="494">
        <f>NE!Q178</f>
        <v>28</v>
      </c>
      <c r="B29" s="504">
        <f>NE!P178</f>
        <v>395</v>
      </c>
      <c r="C29" s="504" t="str">
        <f>NE!A178</f>
        <v>050922</v>
      </c>
      <c r="D29" s="513" t="str">
        <f>NE!B178</f>
        <v>Juhász Janka</v>
      </c>
      <c r="E29" s="513" t="str">
        <f>NE!C178</f>
        <v>SZVUK SE</v>
      </c>
      <c r="F29" s="504">
        <f>NE!N178</f>
        <v>395</v>
      </c>
      <c r="G29" s="494">
        <f>NE!O178</f>
        <v>0</v>
      </c>
    </row>
    <row r="30" spans="1:8" ht="18" customHeight="1" x14ac:dyDescent="0.3">
      <c r="A30" s="494">
        <f>NE!Q161</f>
        <v>29</v>
      </c>
      <c r="B30" s="504">
        <f>NE!P161</f>
        <v>340</v>
      </c>
      <c r="C30" s="504" t="str">
        <f>NE!A161</f>
        <v>001224</v>
      </c>
      <c r="D30" s="513" t="str">
        <f>NE!B161</f>
        <v>Horváth Adrienn</v>
      </c>
      <c r="E30" s="513" t="str">
        <f>NE!C161</f>
        <v>Kaposvári TC</v>
      </c>
      <c r="F30" s="504">
        <f>NE!N161</f>
        <v>340</v>
      </c>
      <c r="G30" s="494">
        <f>NE!O161</f>
        <v>0</v>
      </c>
    </row>
    <row r="31" spans="1:8" ht="18" customHeight="1" x14ac:dyDescent="0.3">
      <c r="A31" s="494">
        <f>NE!Q165</f>
        <v>30</v>
      </c>
      <c r="B31" s="504">
        <f>NE!P165</f>
        <v>317</v>
      </c>
      <c r="C31" s="504" t="str">
        <f>NE!A165</f>
        <v>080702</v>
      </c>
      <c r="D31" s="513" t="str">
        <f>NE!B165</f>
        <v>Horváth Nóra</v>
      </c>
      <c r="E31" s="513" t="str">
        <f>NE!C165</f>
        <v>Open TV</v>
      </c>
      <c r="F31" s="504">
        <f>NE!N165</f>
        <v>317</v>
      </c>
      <c r="G31" s="494">
        <f>NE!O165</f>
        <v>0</v>
      </c>
    </row>
    <row r="32" spans="1:8" ht="18" customHeight="1" x14ac:dyDescent="0.3">
      <c r="A32" s="494">
        <f>NE!Q65</f>
        <v>31</v>
      </c>
      <c r="B32" s="504">
        <f>NE!P65</f>
        <v>315</v>
      </c>
      <c r="C32" s="504" t="str">
        <f>NE!A65</f>
        <v>081201</v>
      </c>
      <c r="D32" s="513" t="str">
        <f>NE!B65</f>
        <v>Buchholcz Bora Gizella</v>
      </c>
      <c r="E32" s="513" t="str">
        <f>NE!C65</f>
        <v>Gellért SE</v>
      </c>
      <c r="F32" s="504">
        <f>NE!N65</f>
        <v>315</v>
      </c>
      <c r="G32" s="494">
        <f>NE!O65</f>
        <v>0</v>
      </c>
    </row>
    <row r="33" spans="1:8" ht="18" customHeight="1" x14ac:dyDescent="0.3">
      <c r="A33" s="494">
        <f>NE!Q320</f>
        <v>32</v>
      </c>
      <c r="B33" s="504">
        <f>NE!P320</f>
        <v>300</v>
      </c>
      <c r="C33" s="504" t="str">
        <f>NE!A320</f>
        <v>020423</v>
      </c>
      <c r="D33" s="513" t="str">
        <f>NE!B320</f>
        <v>Punyi Anna</v>
      </c>
      <c r="E33" s="513" t="str">
        <f>NE!C320</f>
        <v>DEAC</v>
      </c>
      <c r="F33" s="504">
        <f>NE!N320</f>
        <v>300</v>
      </c>
      <c r="G33" s="494">
        <f>NE!O320</f>
        <v>0</v>
      </c>
    </row>
    <row r="34" spans="1:8" ht="18" customHeight="1" x14ac:dyDescent="0.3">
      <c r="A34" s="494">
        <f>NE!Q362</f>
        <v>33</v>
      </c>
      <c r="B34" s="504">
        <f>NE!P362</f>
        <v>291</v>
      </c>
      <c r="C34" s="504" t="str">
        <f>NE!A362</f>
        <v>0712112</v>
      </c>
      <c r="D34" s="513" t="str">
        <f>NE!B362</f>
        <v>Szabó Lora</v>
      </c>
      <c r="E34" s="513" t="str">
        <f>NE!C362</f>
        <v>Kiskút TK</v>
      </c>
      <c r="F34" s="504">
        <f>NE!N362</f>
        <v>291</v>
      </c>
      <c r="G34" s="494">
        <f>NE!O362</f>
        <v>0</v>
      </c>
    </row>
    <row r="35" spans="1:8" ht="18" customHeight="1" x14ac:dyDescent="0.3">
      <c r="A35" s="494">
        <f>NE!Q334</f>
        <v>34</v>
      </c>
      <c r="B35" s="504">
        <f>NE!P334</f>
        <v>286</v>
      </c>
      <c r="C35" s="504" t="str">
        <f>NE!A334</f>
        <v>0704141</v>
      </c>
      <c r="D35" s="513" t="str">
        <f>NE!B334</f>
        <v>Ruzsinszky Hanna</v>
      </c>
      <c r="E35" s="513" t="str">
        <f>NE!C334</f>
        <v>Kiskút TK</v>
      </c>
      <c r="F35" s="504">
        <f>NE!N334</f>
        <v>286</v>
      </c>
      <c r="G35" s="494">
        <f>NE!O334</f>
        <v>0</v>
      </c>
    </row>
    <row r="36" spans="1:8" ht="18" customHeight="1" x14ac:dyDescent="0.3">
      <c r="A36" s="494">
        <f>NE!Q218</f>
        <v>35</v>
      </c>
      <c r="B36" s="504">
        <f>NE!P218</f>
        <v>285</v>
      </c>
      <c r="C36" s="504" t="str">
        <f>NE!A218</f>
        <v>0811080</v>
      </c>
      <c r="D36" s="513" t="str">
        <f>NE!B218</f>
        <v>Kovács Hédi</v>
      </c>
      <c r="E36" s="513" t="str">
        <f>NE!C218</f>
        <v>Tszk Gyula</v>
      </c>
      <c r="F36" s="504">
        <f>NE!N218</f>
        <v>285</v>
      </c>
      <c r="G36" s="494">
        <f>NE!O218</f>
        <v>0</v>
      </c>
    </row>
    <row r="37" spans="1:8" ht="18" customHeight="1" x14ac:dyDescent="0.3">
      <c r="A37" s="494">
        <f>NE!Q356</f>
        <v>36</v>
      </c>
      <c r="B37" s="504">
        <f>NE!P356</f>
        <v>280</v>
      </c>
      <c r="C37" s="504" t="str">
        <f>NE!A356</f>
        <v>9001010</v>
      </c>
      <c r="D37" s="513" t="str">
        <f>NE!B356</f>
        <v>Sulyok Katalin</v>
      </c>
      <c r="E37" s="513" t="str">
        <f>NE!C356</f>
        <v>BEAC-Orbita</v>
      </c>
      <c r="F37" s="504">
        <f>NE!N356</f>
        <v>280</v>
      </c>
      <c r="G37" s="494">
        <f>NE!O356</f>
        <v>0</v>
      </c>
    </row>
    <row r="38" spans="1:8" ht="18" customHeight="1" x14ac:dyDescent="0.3">
      <c r="A38" s="494">
        <f>NE!Q179</f>
        <v>36</v>
      </c>
      <c r="B38" s="504">
        <f>NE!P179</f>
        <v>280</v>
      </c>
      <c r="C38" s="504" t="str">
        <f>NE!A179</f>
        <v>940208</v>
      </c>
      <c r="D38" s="513" t="str">
        <f>NE!B179</f>
        <v>Juhász Pálma</v>
      </c>
      <c r="E38" s="513" t="str">
        <f>NE!C179</f>
        <v>MTK</v>
      </c>
      <c r="F38" s="504">
        <f>NE!N179</f>
        <v>280</v>
      </c>
      <c r="G38" s="494">
        <f>NE!O179</f>
        <v>0</v>
      </c>
      <c r="H38" s="215"/>
    </row>
    <row r="39" spans="1:8" ht="18" customHeight="1" x14ac:dyDescent="0.3">
      <c r="A39" s="494">
        <f>NE!Q369</f>
        <v>38</v>
      </c>
      <c r="B39" s="504">
        <f>NE!P369</f>
        <v>245</v>
      </c>
      <c r="C39" s="504" t="str">
        <f>NE!A369</f>
        <v>000111</v>
      </c>
      <c r="D39" s="513" t="str">
        <f>NE!B369</f>
        <v>Szalai Réka</v>
      </c>
      <c r="E39" s="513" t="str">
        <f>NE!C369</f>
        <v>Sportmánia</v>
      </c>
      <c r="F39" s="504">
        <f>NE!N369</f>
        <v>245</v>
      </c>
      <c r="G39" s="494">
        <f>NE!O369</f>
        <v>0</v>
      </c>
    </row>
    <row r="40" spans="1:8" ht="18" customHeight="1" x14ac:dyDescent="0.3">
      <c r="A40" s="494">
        <f>NE!Q114</f>
        <v>39</v>
      </c>
      <c r="B40" s="504">
        <f>NE!P114</f>
        <v>240</v>
      </c>
      <c r="C40" s="504" t="str">
        <f>NE!A114</f>
        <v>050405</v>
      </c>
      <c r="D40" s="513" t="str">
        <f>NE!B114</f>
        <v>Fenyves Gréta</v>
      </c>
      <c r="E40" s="513" t="str">
        <f>NE!C114</f>
        <v>Kiskút TK</v>
      </c>
      <c r="F40" s="504">
        <f>NE!N114</f>
        <v>240</v>
      </c>
      <c r="G40" s="494">
        <f>NE!O114</f>
        <v>0</v>
      </c>
    </row>
    <row r="41" spans="1:8" ht="18" customHeight="1" x14ac:dyDescent="0.3">
      <c r="A41" s="494">
        <f>NE!Q92</f>
        <v>40</v>
      </c>
      <c r="B41" s="504">
        <f>NE!P92</f>
        <v>235</v>
      </c>
      <c r="C41" s="504" t="str">
        <f>NE!A92</f>
        <v>9703182</v>
      </c>
      <c r="D41" s="513" t="str">
        <f>NE!B92</f>
        <v>De Paola Viviana</v>
      </c>
      <c r="E41" s="513" t="str">
        <f>NE!C92</f>
        <v>MLTC</v>
      </c>
      <c r="F41" s="504">
        <f>NE!N92</f>
        <v>235</v>
      </c>
      <c r="G41" s="494">
        <f>NE!O92</f>
        <v>0</v>
      </c>
    </row>
    <row r="42" spans="1:8" ht="18" customHeight="1" x14ac:dyDescent="0.3">
      <c r="A42" s="494">
        <f>NE!Q341</f>
        <v>40</v>
      </c>
      <c r="B42" s="504">
        <f>NE!P341</f>
        <v>235</v>
      </c>
      <c r="C42" s="504" t="str">
        <f>NE!A341</f>
        <v>800926</v>
      </c>
      <c r="D42" s="513" t="str">
        <f>NE!B341</f>
        <v>Sápi Zsófi</v>
      </c>
      <c r="E42" s="513" t="str">
        <f>NE!C341</f>
        <v>Mini Garros TK</v>
      </c>
      <c r="F42" s="504">
        <f>NE!N341</f>
        <v>235</v>
      </c>
      <c r="G42" s="494">
        <f>NE!O341</f>
        <v>0</v>
      </c>
    </row>
    <row r="43" spans="1:8" ht="18" customHeight="1" x14ac:dyDescent="0.3">
      <c r="A43" s="494">
        <f>NE!Q31</f>
        <v>42</v>
      </c>
      <c r="B43" s="504">
        <f>NE!P31</f>
        <v>232</v>
      </c>
      <c r="C43" s="504" t="str">
        <f>NE!A31</f>
        <v>901220</v>
      </c>
      <c r="D43" s="513" t="str">
        <f>NE!B31</f>
        <v>Barta-Rohonyi Réka Ivett</v>
      </c>
      <c r="E43" s="513" t="str">
        <f>NE!C31</f>
        <v>TSZSK Gyula</v>
      </c>
      <c r="F43" s="504">
        <f>NE!N31</f>
        <v>232</v>
      </c>
      <c r="G43" s="494">
        <f>NE!O31</f>
        <v>0</v>
      </c>
    </row>
    <row r="44" spans="1:8" ht="18" customHeight="1" x14ac:dyDescent="0.3">
      <c r="A44" s="494">
        <f>NE!Q110</f>
        <v>43</v>
      </c>
      <c r="B44" s="504">
        <f>NE!P110</f>
        <v>215</v>
      </c>
      <c r="C44" s="504" t="str">
        <f>NE!A110</f>
        <v>061204</v>
      </c>
      <c r="D44" s="513" t="str">
        <f>NE!B110</f>
        <v>Fehér Laura</v>
      </c>
      <c r="E44" s="513" t="str">
        <f>NE!C110</f>
        <v>PG Tenisz</v>
      </c>
      <c r="F44" s="504">
        <f>NE!N110</f>
        <v>215</v>
      </c>
      <c r="G44" s="494">
        <f>NE!O110</f>
        <v>0</v>
      </c>
    </row>
    <row r="45" spans="1:8" ht="18" customHeight="1" x14ac:dyDescent="0.3">
      <c r="A45" s="494">
        <f>NE!Q283</f>
        <v>44</v>
      </c>
      <c r="B45" s="504">
        <f>NE!P283</f>
        <v>197</v>
      </c>
      <c r="C45" s="504" t="str">
        <f>NE!A283</f>
        <v>070520</v>
      </c>
      <c r="D45" s="513" t="str">
        <f>NE!B283</f>
        <v>Nyúl Csenge</v>
      </c>
      <c r="E45" s="513" t="str">
        <f>NE!C283</f>
        <v>Kiskút TK</v>
      </c>
      <c r="F45" s="504">
        <f>NE!N283</f>
        <v>197</v>
      </c>
      <c r="G45" s="494">
        <f>NE!O283</f>
        <v>0</v>
      </c>
    </row>
    <row r="46" spans="1:8" ht="18" customHeight="1" x14ac:dyDescent="0.3">
      <c r="A46" s="494">
        <f>NE!Q405</f>
        <v>45</v>
      </c>
      <c r="B46" s="504">
        <f>NE!P405</f>
        <v>185</v>
      </c>
      <c r="C46" s="504" t="str">
        <f>NE!A405</f>
        <v>050714</v>
      </c>
      <c r="D46" s="513" t="str">
        <f>NE!B405</f>
        <v>Tihanyi Luca</v>
      </c>
      <c r="E46" s="513" t="str">
        <f>NE!C405</f>
        <v>Írottkő SE</v>
      </c>
      <c r="F46" s="504">
        <f>NE!N405</f>
        <v>185</v>
      </c>
      <c r="G46" s="494">
        <f>NE!O405</f>
        <v>0</v>
      </c>
    </row>
    <row r="47" spans="1:8" ht="18" customHeight="1" x14ac:dyDescent="0.3">
      <c r="A47" s="494">
        <f>NE!Q104</f>
        <v>45</v>
      </c>
      <c r="B47" s="504">
        <f>NE!P104</f>
        <v>185</v>
      </c>
      <c r="C47" s="504" t="str">
        <f>NE!A104</f>
        <v>040912</v>
      </c>
      <c r="D47" s="513" t="str">
        <f>NE!B104</f>
        <v>Faludi Vivien Noémi</v>
      </c>
      <c r="E47" s="513" t="str">
        <f>NE!C104</f>
        <v>SZVUK SE</v>
      </c>
      <c r="F47" s="504">
        <f>NE!N104</f>
        <v>185</v>
      </c>
      <c r="G47" s="494">
        <f>NE!O104</f>
        <v>0</v>
      </c>
    </row>
    <row r="48" spans="1:8" ht="18" customHeight="1" x14ac:dyDescent="0.3">
      <c r="A48" s="494">
        <f>NE!Q137</f>
        <v>47</v>
      </c>
      <c r="B48" s="504">
        <f>NE!P137</f>
        <v>180</v>
      </c>
      <c r="C48" s="504" t="str">
        <f>NE!A137</f>
        <v>8308140</v>
      </c>
      <c r="D48" s="513" t="str">
        <f>NE!B137</f>
        <v>Göböl Edina dr.</v>
      </c>
      <c r="E48" s="513" t="str">
        <f>NE!C137</f>
        <v>BEAC-ORBITA SE</v>
      </c>
      <c r="F48" s="504">
        <f>NE!N137</f>
        <v>180</v>
      </c>
      <c r="G48" s="494">
        <f>NE!O137</f>
        <v>0</v>
      </c>
    </row>
    <row r="49" spans="1:8" ht="18" customHeight="1" x14ac:dyDescent="0.3">
      <c r="A49" s="494">
        <f>NE!Q307</f>
        <v>47</v>
      </c>
      <c r="B49" s="504">
        <f>NE!P307</f>
        <v>180</v>
      </c>
      <c r="C49" s="504" t="str">
        <f>NE!A307</f>
        <v>780102</v>
      </c>
      <c r="D49" s="513" t="str">
        <f>NE!B307</f>
        <v>Pintér Nóra</v>
      </c>
      <c r="E49" s="513" t="str">
        <f>NE!C307</f>
        <v>Muskétás TC</v>
      </c>
      <c r="F49" s="504">
        <f>NE!N307</f>
        <v>180</v>
      </c>
      <c r="G49" s="494">
        <f>NE!O307</f>
        <v>0</v>
      </c>
    </row>
    <row r="50" spans="1:8" ht="18" customHeight="1" x14ac:dyDescent="0.3">
      <c r="A50" s="494">
        <f>NE!Q441</f>
        <v>47</v>
      </c>
      <c r="B50" s="504">
        <f>NE!P441</f>
        <v>180</v>
      </c>
      <c r="C50" s="504" t="str">
        <f>NE!A441</f>
        <v>030628</v>
      </c>
      <c r="D50" s="513" t="str">
        <f>NE!B441</f>
        <v>Zöldi Alíz</v>
      </c>
      <c r="E50" s="513" t="str">
        <f>NE!C441</f>
        <v>DEAC</v>
      </c>
      <c r="F50" s="504">
        <f>NE!N441</f>
        <v>180</v>
      </c>
      <c r="G50" s="494">
        <f>NE!O441</f>
        <v>0</v>
      </c>
      <c r="H50" s="215"/>
    </row>
    <row r="51" spans="1:8" ht="18" customHeight="1" x14ac:dyDescent="0.3">
      <c r="A51" s="494">
        <f>NE!Q264</f>
        <v>47</v>
      </c>
      <c r="B51" s="504">
        <f>NE!P264</f>
        <v>180</v>
      </c>
      <c r="C51" s="504" t="str">
        <f>NE!A264</f>
        <v>000725</v>
      </c>
      <c r="D51" s="513" t="str">
        <f>NE!B264</f>
        <v>Müller Nikoletta</v>
      </c>
      <c r="E51" s="513" t="str">
        <f>NE!C264</f>
        <v>Budaörs SC</v>
      </c>
      <c r="F51" s="504">
        <f>NE!N264</f>
        <v>180</v>
      </c>
      <c r="G51" s="494">
        <f>NE!O264</f>
        <v>0</v>
      </c>
    </row>
    <row r="52" spans="1:8" ht="18" customHeight="1" x14ac:dyDescent="0.3">
      <c r="A52" s="494">
        <f>NE!Q224</f>
        <v>47</v>
      </c>
      <c r="B52" s="504">
        <f>NE!P224</f>
        <v>180</v>
      </c>
      <c r="C52" s="504" t="str">
        <f>NE!A224</f>
        <v>070831</v>
      </c>
      <c r="D52" s="513" t="str">
        <f>NE!B224</f>
        <v>Krajczár Lili Kata</v>
      </c>
      <c r="E52" s="513" t="str">
        <f>NE!C224</f>
        <v>Pécs VTC</v>
      </c>
      <c r="F52" s="504">
        <f>NE!N224</f>
        <v>180</v>
      </c>
      <c r="G52" s="494">
        <f>NE!O224</f>
        <v>0</v>
      </c>
      <c r="H52" s="215"/>
    </row>
    <row r="53" spans="1:8" ht="18" customHeight="1" x14ac:dyDescent="0.3">
      <c r="A53" s="494">
        <f>NE!Q270</f>
        <v>52</v>
      </c>
      <c r="B53" s="504">
        <f>NE!P270</f>
        <v>175</v>
      </c>
      <c r="C53" s="504" t="str">
        <f>NE!A270</f>
        <v>0605291</v>
      </c>
      <c r="D53" s="513" t="str">
        <f>NE!B270</f>
        <v>Nagy Gréta</v>
      </c>
      <c r="E53" s="513" t="str">
        <f>NE!C270</f>
        <v>MTK</v>
      </c>
      <c r="F53" s="504">
        <f>NE!N270</f>
        <v>175</v>
      </c>
      <c r="G53" s="494">
        <f>NE!O270</f>
        <v>0</v>
      </c>
    </row>
    <row r="54" spans="1:8" ht="18" customHeight="1" x14ac:dyDescent="0.3">
      <c r="A54" s="494">
        <f>NE!Q372</f>
        <v>52</v>
      </c>
      <c r="B54" s="504">
        <f>NE!P372</f>
        <v>175</v>
      </c>
      <c r="C54" s="504" t="str">
        <f>NE!A372</f>
        <v>740727</v>
      </c>
      <c r="D54" s="513" t="str">
        <f>NE!B372</f>
        <v>Szavel Szilvia</v>
      </c>
      <c r="E54" s="513" t="str">
        <f>NE!C372</f>
        <v>MLTC</v>
      </c>
      <c r="F54" s="504">
        <f>NE!N372</f>
        <v>175</v>
      </c>
      <c r="G54" s="494">
        <f>NE!O372</f>
        <v>0</v>
      </c>
    </row>
    <row r="55" spans="1:8" ht="18" customHeight="1" x14ac:dyDescent="0.3">
      <c r="A55" s="494">
        <f>NE!Q410</f>
        <v>52</v>
      </c>
      <c r="B55" s="504">
        <f>NE!P410</f>
        <v>175</v>
      </c>
      <c r="C55" s="504" t="str">
        <f>NE!A410</f>
        <v>021030</v>
      </c>
      <c r="D55" s="513" t="str">
        <f>NE!B410</f>
        <v xml:space="preserve">Tóth Alexandra </v>
      </c>
      <c r="E55" s="513" t="str">
        <f>NE!C410</f>
        <v>Vasas SC</v>
      </c>
      <c r="F55" s="504">
        <f>NE!N410</f>
        <v>175</v>
      </c>
      <c r="G55" s="494">
        <f>NE!O410</f>
        <v>0</v>
      </c>
    </row>
    <row r="56" spans="1:8" ht="18" customHeight="1" x14ac:dyDescent="0.3">
      <c r="A56" s="494">
        <f>NE!Q29</f>
        <v>55</v>
      </c>
      <c r="B56" s="504">
        <f>NE!P29</f>
        <v>172</v>
      </c>
      <c r="C56" s="504" t="str">
        <f>NE!A29</f>
        <v>090618</v>
      </c>
      <c r="D56" s="513" t="str">
        <f>NE!B29</f>
        <v>Baron Anna Christina</v>
      </c>
      <c r="E56" s="513" t="str">
        <f>NE!C29</f>
        <v>MLTC</v>
      </c>
      <c r="F56" s="504">
        <f>NE!N29</f>
        <v>172</v>
      </c>
      <c r="G56" s="494">
        <f>NE!O29</f>
        <v>0</v>
      </c>
      <c r="H56" s="215"/>
    </row>
    <row r="57" spans="1:8" ht="18" customHeight="1" x14ac:dyDescent="0.3">
      <c r="A57" s="494">
        <f>NE!Q383</f>
        <v>56</v>
      </c>
      <c r="B57" s="504">
        <f>NE!P383</f>
        <v>162</v>
      </c>
      <c r="C57" s="504" t="str">
        <f>NE!A383</f>
        <v>100722</v>
      </c>
      <c r="D57" s="513" t="str">
        <f>NE!B383</f>
        <v>Szilágyi Alexandra</v>
      </c>
      <c r="E57" s="513" t="str">
        <f>NE!C383</f>
        <v>SVSE</v>
      </c>
      <c r="F57" s="504">
        <f>NE!N383</f>
        <v>162</v>
      </c>
      <c r="G57" s="494">
        <f>NE!O383</f>
        <v>0</v>
      </c>
    </row>
    <row r="58" spans="1:8" ht="18" customHeight="1" x14ac:dyDescent="0.3">
      <c r="A58" s="494">
        <f>NE!Q394</f>
        <v>57</v>
      </c>
      <c r="B58" s="504">
        <f>NE!P394</f>
        <v>160</v>
      </c>
      <c r="C58" s="504" t="str">
        <f>NE!A394</f>
        <v>760103</v>
      </c>
      <c r="D58" s="513" t="str">
        <f>NE!B394</f>
        <v>Szűcs Enikő</v>
      </c>
      <c r="E58" s="513" t="str">
        <f>NE!C394</f>
        <v>Szenior SE</v>
      </c>
      <c r="F58" s="504">
        <f>NE!N394</f>
        <v>160</v>
      </c>
      <c r="G58" s="494">
        <f>NE!O394</f>
        <v>0</v>
      </c>
    </row>
    <row r="59" spans="1:8" ht="18" customHeight="1" x14ac:dyDescent="0.3">
      <c r="A59" s="494">
        <f>NE!Q196</f>
        <v>58</v>
      </c>
      <c r="B59" s="504">
        <f>NE!P196</f>
        <v>155</v>
      </c>
      <c r="C59" s="504" t="str">
        <f>NE!A196</f>
        <v>060830</v>
      </c>
      <c r="D59" s="513" t="str">
        <f>NE!B196</f>
        <v>Kis-Czakó Eszter</v>
      </c>
      <c r="E59" s="513" t="str">
        <f>NE!C196</f>
        <v>Bp. Honvéd</v>
      </c>
      <c r="F59" s="504">
        <f>NE!N196</f>
        <v>155</v>
      </c>
      <c r="G59" s="494">
        <f>NE!O196</f>
        <v>0</v>
      </c>
    </row>
    <row r="60" spans="1:8" ht="18" customHeight="1" x14ac:dyDescent="0.3">
      <c r="A60" s="494">
        <f>NE!Q70</f>
        <v>58</v>
      </c>
      <c r="B60" s="504">
        <f>NE!P70</f>
        <v>155</v>
      </c>
      <c r="C60" s="504" t="str">
        <f>NE!A70</f>
        <v>931029</v>
      </c>
      <c r="D60" s="513" t="str">
        <f>NE!B70</f>
        <v>Bukta Ágnes</v>
      </c>
      <c r="E60" s="513" t="str">
        <f>NE!C70</f>
        <v>MTK</v>
      </c>
      <c r="F60" s="504">
        <f>NE!N70</f>
        <v>155</v>
      </c>
      <c r="G60" s="494">
        <f>NE!O70</f>
        <v>0</v>
      </c>
    </row>
    <row r="61" spans="1:8" ht="18" customHeight="1" x14ac:dyDescent="0.3">
      <c r="A61" s="494">
        <f>NE!Q36</f>
        <v>58</v>
      </c>
      <c r="B61" s="504">
        <f>NE!P36</f>
        <v>155</v>
      </c>
      <c r="C61" s="504" t="str">
        <f>NE!A36</f>
        <v>711109</v>
      </c>
      <c r="D61" s="513" t="str">
        <f>NE!B36</f>
        <v>Beck Katalin dr.</v>
      </c>
      <c r="E61" s="513" t="str">
        <f>NE!C36</f>
        <v>Siófoki Sp</v>
      </c>
      <c r="F61" s="504">
        <f>NE!N36</f>
        <v>155</v>
      </c>
      <c r="G61" s="494">
        <f>NE!O36</f>
        <v>0</v>
      </c>
    </row>
    <row r="62" spans="1:8" ht="18" customHeight="1" x14ac:dyDescent="0.3">
      <c r="A62" s="494">
        <f>NE!Q376</f>
        <v>61</v>
      </c>
      <c r="B62" s="504">
        <f>NE!P376</f>
        <v>154</v>
      </c>
      <c r="C62" s="504" t="str">
        <f>NE!A376</f>
        <v>940621</v>
      </c>
      <c r="D62" s="513" t="str">
        <f>NE!B376</f>
        <v>Szerencsés Eszter</v>
      </c>
      <c r="E62" s="513" t="str">
        <f>NE!C376</f>
        <v>MTK</v>
      </c>
      <c r="F62" s="504">
        <f>NE!N376</f>
        <v>154</v>
      </c>
      <c r="G62" s="494">
        <f>NE!O376</f>
        <v>0</v>
      </c>
    </row>
    <row r="63" spans="1:8" ht="18" customHeight="1" x14ac:dyDescent="0.3">
      <c r="A63" s="494">
        <f>NE!Q414</f>
        <v>62</v>
      </c>
      <c r="B63" s="504">
        <f>NE!P414</f>
        <v>145</v>
      </c>
      <c r="C63" s="504" t="str">
        <f>NE!A414</f>
        <v>740122</v>
      </c>
      <c r="D63" s="513" t="str">
        <f>NE!B414</f>
        <v>Tóth Éva</v>
      </c>
      <c r="E63" s="513" t="str">
        <f>NE!C414</f>
        <v>MLTC</v>
      </c>
      <c r="F63" s="504">
        <f>NE!N414</f>
        <v>145</v>
      </c>
      <c r="G63" s="494">
        <f>NE!O414</f>
        <v>0</v>
      </c>
    </row>
    <row r="64" spans="1:8" ht="18" customHeight="1" x14ac:dyDescent="0.3">
      <c r="A64" s="494">
        <f>NE!Q226</f>
        <v>62</v>
      </c>
      <c r="B64" s="504">
        <f>NE!P226</f>
        <v>145</v>
      </c>
      <c r="C64" s="504" t="str">
        <f>NE!A226</f>
        <v>900523</v>
      </c>
      <c r="D64" s="513" t="str">
        <f>NE!B226</f>
        <v>Kucova Kristina</v>
      </c>
      <c r="E64" s="513" t="str">
        <f>NE!C226</f>
        <v>külf.</v>
      </c>
      <c r="F64" s="504">
        <f>NE!N226</f>
        <v>145</v>
      </c>
      <c r="G64" s="494">
        <f>NE!O226</f>
        <v>0</v>
      </c>
      <c r="H64" s="215"/>
    </row>
    <row r="65" spans="1:7" ht="18" customHeight="1" x14ac:dyDescent="0.3">
      <c r="A65" s="494">
        <f>NE!Q76</f>
        <v>64</v>
      </c>
      <c r="B65" s="504">
        <f>NE!P76</f>
        <v>144</v>
      </c>
      <c r="C65" s="504" t="str">
        <f>NE!A76</f>
        <v>1109070</v>
      </c>
      <c r="D65" s="513" t="str">
        <f>NE!B76</f>
        <v>Csernus Tímea Csenge</v>
      </c>
      <c r="E65" s="513" t="str">
        <f>NE!C76</f>
        <v>TSZSK Gyula</v>
      </c>
      <c r="F65" s="504">
        <f>NE!N76</f>
        <v>144</v>
      </c>
      <c r="G65" s="494">
        <f>NE!O76</f>
        <v>0</v>
      </c>
    </row>
    <row r="66" spans="1:7" ht="18" customHeight="1" x14ac:dyDescent="0.3">
      <c r="A66" s="494">
        <f>NE!Q141</f>
        <v>65</v>
      </c>
      <c r="B66" s="504">
        <f>NE!P141</f>
        <v>140</v>
      </c>
      <c r="C66" s="504" t="str">
        <f>NE!A141</f>
        <v>970513</v>
      </c>
      <c r="D66" s="513" t="str">
        <f>NE!B141</f>
        <v>Guruz Fanni</v>
      </c>
      <c r="E66" s="513" t="str">
        <f>NE!C141</f>
        <v>Muskétás TC</v>
      </c>
      <c r="F66" s="504">
        <f>NE!N141</f>
        <v>140</v>
      </c>
      <c r="G66" s="494">
        <f>NE!O141</f>
        <v>0</v>
      </c>
    </row>
    <row r="67" spans="1:7" ht="18" customHeight="1" x14ac:dyDescent="0.3">
      <c r="A67" s="494">
        <f>NE!Q3</f>
        <v>66</v>
      </c>
      <c r="B67" s="504">
        <f>NE!P3</f>
        <v>135</v>
      </c>
      <c r="C67" s="504" t="str">
        <f>NE!A3</f>
        <v>770201</v>
      </c>
      <c r="D67" s="513" t="str">
        <f>NE!B3</f>
        <v>Ábrahám Diána</v>
      </c>
      <c r="E67" s="513" t="str">
        <f>NE!C3</f>
        <v>Senior SE</v>
      </c>
      <c r="F67" s="504">
        <f>NE!N3</f>
        <v>135</v>
      </c>
      <c r="G67" s="494">
        <f>NE!O3</f>
        <v>0</v>
      </c>
    </row>
    <row r="68" spans="1:7" ht="18" customHeight="1" x14ac:dyDescent="0.3">
      <c r="A68" s="494">
        <f>NE!Q244</f>
        <v>66</v>
      </c>
      <c r="B68" s="504">
        <f>NE!P244</f>
        <v>135</v>
      </c>
      <c r="C68" s="504" t="str">
        <f>NE!A244</f>
        <v>030723</v>
      </c>
      <c r="D68" s="513" t="str">
        <f>NE!B244</f>
        <v>Matkó Réka</v>
      </c>
      <c r="E68" s="513" t="str">
        <f>NE!C244</f>
        <v>Future TT</v>
      </c>
      <c r="F68" s="504">
        <f>NE!N244</f>
        <v>135</v>
      </c>
      <c r="G68" s="494">
        <f>NE!O244</f>
        <v>0</v>
      </c>
    </row>
    <row r="69" spans="1:7" ht="18" customHeight="1" x14ac:dyDescent="0.3">
      <c r="A69" s="494">
        <f>NE!Q120</f>
        <v>68</v>
      </c>
      <c r="B69" s="504">
        <f>NE!P120</f>
        <v>130</v>
      </c>
      <c r="C69" s="504" t="str">
        <f>NE!A120</f>
        <v>9604171</v>
      </c>
      <c r="D69" s="513" t="str">
        <f>NE!B120</f>
        <v>Fetecau Irina</v>
      </c>
      <c r="E69" s="513" t="str">
        <f>NE!C120</f>
        <v>külf.</v>
      </c>
      <c r="F69" s="504">
        <f>NE!N120</f>
        <v>130</v>
      </c>
      <c r="G69" s="494">
        <f>NE!O120</f>
        <v>0</v>
      </c>
    </row>
    <row r="70" spans="1:7" ht="18" customHeight="1" x14ac:dyDescent="0.3">
      <c r="A70" s="494">
        <f>NE!Q57</f>
        <v>68</v>
      </c>
      <c r="B70" s="504">
        <f>NE!P57</f>
        <v>130</v>
      </c>
      <c r="C70" s="504" t="str">
        <f>NE!A57</f>
        <v>020925</v>
      </c>
      <c r="D70" s="513" t="str">
        <f>NE!B57</f>
        <v>Bordás Patrícia</v>
      </c>
      <c r="E70" s="513" t="str">
        <f>NE!C57</f>
        <v>Budaörs SC</v>
      </c>
      <c r="F70" s="504">
        <f>NE!N57</f>
        <v>130</v>
      </c>
      <c r="G70" s="494">
        <f>NE!O57</f>
        <v>0</v>
      </c>
    </row>
    <row r="71" spans="1:7" ht="18" customHeight="1" x14ac:dyDescent="0.3">
      <c r="A71" s="494">
        <f>NE!Q23</f>
        <v>70</v>
      </c>
      <c r="B71" s="504">
        <f>NE!P23</f>
        <v>125</v>
      </c>
      <c r="C71" s="504" t="str">
        <f>NE!A23</f>
        <v>9607221</v>
      </c>
      <c r="D71" s="513" t="str">
        <f>NE!B23</f>
        <v>Bálint Sára Réka</v>
      </c>
      <c r="E71" s="513" t="str">
        <f>NE!C23</f>
        <v>Mini Garrose TK</v>
      </c>
      <c r="F71" s="504">
        <f>NE!N23</f>
        <v>125</v>
      </c>
      <c r="G71" s="494">
        <f>NE!O23</f>
        <v>0</v>
      </c>
    </row>
    <row r="72" spans="1:7" ht="18" customHeight="1" x14ac:dyDescent="0.3">
      <c r="A72" s="494">
        <f>NE!Q80</f>
        <v>71</v>
      </c>
      <c r="B72" s="504">
        <f>NE!P80</f>
        <v>119</v>
      </c>
      <c r="C72" s="504" t="str">
        <f>NE!A80</f>
        <v>870419</v>
      </c>
      <c r="D72" s="513" t="str">
        <f>NE!B80</f>
        <v>Csizi Evelin dr.</v>
      </c>
      <c r="E72" s="513" t="str">
        <f>NE!C80</f>
        <v>Szentes TK</v>
      </c>
      <c r="F72" s="504">
        <f>NE!N80</f>
        <v>119</v>
      </c>
      <c r="G72" s="494">
        <f>NE!O80</f>
        <v>0</v>
      </c>
    </row>
    <row r="73" spans="1:7" ht="18" customHeight="1" x14ac:dyDescent="0.3">
      <c r="A73" s="494">
        <f>NE!Q357</f>
        <v>72</v>
      </c>
      <c r="B73" s="504">
        <f>NE!P357</f>
        <v>115</v>
      </c>
      <c r="C73" s="504" t="str">
        <f>NE!A357</f>
        <v>920216</v>
      </c>
      <c r="D73" s="513" t="str">
        <f>NE!B357</f>
        <v>Susányi Zsófia</v>
      </c>
      <c r="E73" s="513" t="str">
        <f>NE!C357</f>
        <v>Gellért SE</v>
      </c>
      <c r="F73" s="504">
        <f>NE!N357</f>
        <v>115</v>
      </c>
      <c r="G73" s="494">
        <f>NE!O357</f>
        <v>0</v>
      </c>
    </row>
    <row r="74" spans="1:7" ht="18" customHeight="1" x14ac:dyDescent="0.3">
      <c r="A74" s="494">
        <f>NE!Q293</f>
        <v>72</v>
      </c>
      <c r="B74" s="504">
        <f>NE!P293</f>
        <v>115</v>
      </c>
      <c r="C74" s="504" t="str">
        <f>NE!A293</f>
        <v>020314</v>
      </c>
      <c r="D74" s="513" t="str">
        <f>NE!B293</f>
        <v>Papp Nóra</v>
      </c>
      <c r="E74" s="513" t="str">
        <f>NE!C293</f>
        <v>Fortuna SE</v>
      </c>
      <c r="F74" s="504">
        <f>NE!N293</f>
        <v>115</v>
      </c>
      <c r="G74" s="494">
        <f>NE!O293</f>
        <v>0</v>
      </c>
    </row>
    <row r="75" spans="1:7" ht="18" customHeight="1" x14ac:dyDescent="0.3">
      <c r="A75" s="494">
        <f>NE!Q392</f>
        <v>72</v>
      </c>
      <c r="B75" s="504">
        <f>NE!P392</f>
        <v>115</v>
      </c>
      <c r="C75" s="504" t="str">
        <f>NE!A392</f>
        <v>0811240</v>
      </c>
      <c r="D75" s="513" t="str">
        <f>NE!B392</f>
        <v>Szokodi Eszter</v>
      </c>
      <c r="E75" s="513" t="str">
        <f>NE!C392</f>
        <v>Siófoki Sp.</v>
      </c>
      <c r="F75" s="504">
        <f>NE!N392</f>
        <v>115</v>
      </c>
      <c r="G75" s="494">
        <f>NE!O392</f>
        <v>0</v>
      </c>
    </row>
    <row r="76" spans="1:7" ht="18" customHeight="1" x14ac:dyDescent="0.3">
      <c r="A76" s="494">
        <f>NE!Q204</f>
        <v>75</v>
      </c>
      <c r="B76" s="504">
        <f>NE!P204</f>
        <v>113</v>
      </c>
      <c r="C76" s="504" t="str">
        <f>NE!A204</f>
        <v>030516</v>
      </c>
      <c r="D76" s="513" t="str">
        <f>NE!B204</f>
        <v>Komiszár Lilla</v>
      </c>
      <c r="E76" s="513" t="str">
        <f>NE!C204</f>
        <v>DEAC</v>
      </c>
      <c r="F76" s="504">
        <f>NE!N204</f>
        <v>113</v>
      </c>
      <c r="G76" s="494">
        <f>NE!O204</f>
        <v>0</v>
      </c>
    </row>
    <row r="77" spans="1:7" ht="18" customHeight="1" x14ac:dyDescent="0.3">
      <c r="A77" s="494">
        <f>NE!Q78</f>
        <v>76</v>
      </c>
      <c r="B77" s="504">
        <f>NE!P78</f>
        <v>105</v>
      </c>
      <c r="C77" s="504" t="str">
        <f>NE!A78</f>
        <v>761006</v>
      </c>
      <c r="D77" s="513" t="str">
        <f>NE!B78</f>
        <v>Csiszár Andrea</v>
      </c>
      <c r="E77" s="513" t="str">
        <f>NE!C78</f>
        <v>Siófoki Sp</v>
      </c>
      <c r="F77" s="504">
        <f>NE!N78</f>
        <v>105</v>
      </c>
      <c r="G77" s="494">
        <f>NE!O78</f>
        <v>0</v>
      </c>
    </row>
    <row r="78" spans="1:7" ht="18" customHeight="1" x14ac:dyDescent="0.3">
      <c r="A78" s="494">
        <f>NE!Q282</f>
        <v>77</v>
      </c>
      <c r="B78" s="504">
        <f>NE!P282</f>
        <v>100</v>
      </c>
      <c r="C78" s="504" t="str">
        <f>NE!A282</f>
        <v>110210</v>
      </c>
      <c r="D78" s="513" t="str">
        <f>NE!B282</f>
        <v>Nógrádi Noémi</v>
      </c>
      <c r="E78" s="513" t="str">
        <f>NE!C282</f>
        <v>Bp. Honvéd</v>
      </c>
      <c r="F78" s="504">
        <f>NE!N282</f>
        <v>100</v>
      </c>
      <c r="G78" s="494">
        <f>NE!O282</f>
        <v>0</v>
      </c>
    </row>
    <row r="79" spans="1:7" ht="18" customHeight="1" x14ac:dyDescent="0.3">
      <c r="A79" s="494">
        <f>NE!Q333</f>
        <v>77</v>
      </c>
      <c r="B79" s="504">
        <f>NE!P333</f>
        <v>100</v>
      </c>
      <c r="C79" s="504" t="str">
        <f>NE!A333</f>
        <v>9306011</v>
      </c>
      <c r="D79" s="513" t="str">
        <f>NE!B333</f>
        <v>Rusai Hedvig</v>
      </c>
      <c r="E79" s="513" t="str">
        <f>NE!C333</f>
        <v>Mini Garros TK</v>
      </c>
      <c r="F79" s="504">
        <f>NE!N333</f>
        <v>100</v>
      </c>
      <c r="G79" s="494">
        <f>NE!O333</f>
        <v>0</v>
      </c>
    </row>
    <row r="80" spans="1:7" ht="18" customHeight="1" x14ac:dyDescent="0.3">
      <c r="A80" s="494">
        <f>NE!Q148</f>
        <v>77</v>
      </c>
      <c r="B80" s="504">
        <f>NE!P148</f>
        <v>100</v>
      </c>
      <c r="C80" s="504" t="str">
        <f>NE!A148</f>
        <v>890929</v>
      </c>
      <c r="D80" s="513" t="str">
        <f>NE!B148</f>
        <v>Gyurkó Anita</v>
      </c>
      <c r="E80" s="513" t="str">
        <f>NE!C148</f>
        <v>Tszk Gyula</v>
      </c>
      <c r="F80" s="504">
        <f>NE!N148</f>
        <v>100</v>
      </c>
      <c r="G80" s="494">
        <f>NE!O148</f>
        <v>0</v>
      </c>
    </row>
    <row r="81" spans="1:8" ht="18" customHeight="1" x14ac:dyDescent="0.3">
      <c r="A81" s="494">
        <f>NE!Q406</f>
        <v>77</v>
      </c>
      <c r="B81" s="504">
        <f>NE!P406</f>
        <v>100</v>
      </c>
      <c r="C81" s="504" t="str">
        <f>NE!A406</f>
        <v>0803272</v>
      </c>
      <c r="D81" s="513" t="str">
        <f>NE!B406</f>
        <v>Tolnay Zorka</v>
      </c>
      <c r="E81" s="513" t="str">
        <f>NE!C406</f>
        <v>MTK</v>
      </c>
      <c r="F81" s="504">
        <f>NE!N406</f>
        <v>100</v>
      </c>
      <c r="G81" s="494">
        <f>NE!O406</f>
        <v>0</v>
      </c>
      <c r="H81" s="215"/>
    </row>
    <row r="82" spans="1:8" ht="18" customHeight="1" x14ac:dyDescent="0.3">
      <c r="A82" s="494">
        <f>NE!Q418</f>
        <v>81</v>
      </c>
      <c r="B82" s="504">
        <f>NE!P418</f>
        <v>90</v>
      </c>
      <c r="C82" s="504" t="str">
        <f>NE!A418</f>
        <v>8104260</v>
      </c>
      <c r="D82" s="513" t="str">
        <f>NE!B418</f>
        <v>Turmezey Luca</v>
      </c>
      <c r="E82" s="513" t="str">
        <f>NE!C418</f>
        <v>MTK</v>
      </c>
      <c r="F82" s="504">
        <f>NE!N418</f>
        <v>90</v>
      </c>
      <c r="G82" s="494">
        <f>NE!O418</f>
        <v>0</v>
      </c>
      <c r="H82" s="215"/>
    </row>
    <row r="83" spans="1:8" ht="18" customHeight="1" x14ac:dyDescent="0.3">
      <c r="A83" s="494">
        <f>NE!Q123</f>
        <v>82</v>
      </c>
      <c r="B83" s="504">
        <f>NE!P123</f>
        <v>85</v>
      </c>
      <c r="C83" s="504" t="str">
        <f>NE!A123</f>
        <v>0603040</v>
      </c>
      <c r="D83" s="513" t="str">
        <f>NE!B123</f>
        <v>Fodor Noémi</v>
      </c>
      <c r="E83" s="513" t="str">
        <f>NE!C123</f>
        <v>SZVUK SE</v>
      </c>
      <c r="F83" s="504">
        <f>NE!N123</f>
        <v>85</v>
      </c>
      <c r="G83" s="494">
        <f>NE!O123</f>
        <v>0</v>
      </c>
    </row>
    <row r="84" spans="1:8" ht="18" customHeight="1" x14ac:dyDescent="0.3">
      <c r="A84" s="494">
        <f>NE!Q288</f>
        <v>83</v>
      </c>
      <c r="B84" s="504">
        <f>NE!P288</f>
        <v>80</v>
      </c>
      <c r="C84" s="504" t="str">
        <f>NE!A288</f>
        <v>8910121</v>
      </c>
      <c r="D84" s="513" t="str">
        <f>NE!B288</f>
        <v>Ott Lívia Viola</v>
      </c>
      <c r="E84" s="513" t="str">
        <f>NE!C288</f>
        <v>Pannon SC</v>
      </c>
      <c r="F84" s="504">
        <f>NE!N288</f>
        <v>80</v>
      </c>
      <c r="G84" s="494">
        <f>NE!O288</f>
        <v>0</v>
      </c>
    </row>
    <row r="85" spans="1:8" ht="18" customHeight="1" x14ac:dyDescent="0.3">
      <c r="A85" s="494">
        <f>NE!Q8</f>
        <v>83</v>
      </c>
      <c r="B85" s="504">
        <f>NE!P8</f>
        <v>80</v>
      </c>
      <c r="C85" s="504" t="str">
        <f>NE!A8</f>
        <v>010314</v>
      </c>
      <c r="D85" s="513" t="str">
        <f>NE!B8</f>
        <v>Almási Kitti</v>
      </c>
      <c r="E85" s="513" t="str">
        <f>NE!C8</f>
        <v>DEAC</v>
      </c>
      <c r="F85" s="504">
        <f>NE!N8</f>
        <v>80</v>
      </c>
      <c r="G85" s="494">
        <f>NE!O8</f>
        <v>0</v>
      </c>
    </row>
    <row r="86" spans="1:8" ht="18" customHeight="1" x14ac:dyDescent="0.3">
      <c r="A86" s="494">
        <f>NE!Q326</f>
        <v>85</v>
      </c>
      <c r="B86" s="504">
        <f>NE!P326</f>
        <v>78</v>
      </c>
      <c r="C86" s="504" t="str">
        <f>NE!A326</f>
        <v>100329</v>
      </c>
      <c r="D86" s="513" t="str">
        <f>NE!B326</f>
        <v>Rekedt-Nagy Panni</v>
      </c>
      <c r="E86" s="513" t="str">
        <f>NE!C326</f>
        <v>SVSE</v>
      </c>
      <c r="F86" s="504">
        <f>NE!N326</f>
        <v>78</v>
      </c>
      <c r="G86" s="494">
        <f>NE!O326</f>
        <v>0</v>
      </c>
    </row>
    <row r="87" spans="1:8" ht="18" customHeight="1" x14ac:dyDescent="0.3">
      <c r="A87" s="494">
        <f>NE!Q366</f>
        <v>85</v>
      </c>
      <c r="B87" s="504">
        <f>NE!P366</f>
        <v>78</v>
      </c>
      <c r="C87" s="504" t="str">
        <f>NE!A366</f>
        <v>9207240</v>
      </c>
      <c r="D87" s="513" t="str">
        <f>NE!B366</f>
        <v>Szabó-Lórántfy Ágnes</v>
      </c>
      <c r="E87" s="513" t="str">
        <f>NE!C366</f>
        <v>DEAC</v>
      </c>
      <c r="F87" s="504">
        <f>NE!N366</f>
        <v>78</v>
      </c>
      <c r="G87" s="494">
        <f>NE!O366</f>
        <v>0</v>
      </c>
    </row>
    <row r="88" spans="1:8" ht="18" customHeight="1" x14ac:dyDescent="0.3">
      <c r="A88" s="494">
        <f>NE!Q24</f>
        <v>87</v>
      </c>
      <c r="B88" s="504">
        <f>NE!P24</f>
        <v>76</v>
      </c>
      <c r="C88" s="504" t="str">
        <f>NE!A24</f>
        <v>6502050</v>
      </c>
      <c r="D88" s="513" t="str">
        <f>NE!B24</f>
        <v>Balta Rózsa</v>
      </c>
      <c r="E88" s="513" t="str">
        <f>NE!C24</f>
        <v>PG Tenisz</v>
      </c>
      <c r="F88" s="504">
        <f>NE!N24</f>
        <v>76</v>
      </c>
      <c r="G88" s="494">
        <f>NE!O24</f>
        <v>0</v>
      </c>
    </row>
    <row r="89" spans="1:8" ht="18" customHeight="1" x14ac:dyDescent="0.3">
      <c r="A89" s="494">
        <f>NE!Q74</f>
        <v>88</v>
      </c>
      <c r="B89" s="504">
        <f>NE!P74</f>
        <v>75</v>
      </c>
      <c r="C89" s="504" t="str">
        <f>NE!A74</f>
        <v>710814</v>
      </c>
      <c r="D89" s="513" t="str">
        <f>NE!B74</f>
        <v>Csentei Orsolya</v>
      </c>
      <c r="E89" s="513" t="str">
        <f>NE!C74</f>
        <v>Siófoki Sp</v>
      </c>
      <c r="F89" s="504">
        <f>NE!N74</f>
        <v>75</v>
      </c>
      <c r="G89" s="494">
        <f>NE!O74</f>
        <v>0</v>
      </c>
    </row>
    <row r="90" spans="1:8" ht="18" customHeight="1" x14ac:dyDescent="0.3">
      <c r="A90" s="494">
        <f>NE!Q202</f>
        <v>89</v>
      </c>
      <c r="B90" s="504">
        <f>NE!P202</f>
        <v>68</v>
      </c>
      <c r="C90" s="504" t="str">
        <f>NE!A202</f>
        <v>0703064</v>
      </c>
      <c r="D90" s="513" t="str">
        <f>NE!B202</f>
        <v>Koczka  Petra</v>
      </c>
      <c r="E90" s="513" t="str">
        <f>NE!C202</f>
        <v>PG Tenisz</v>
      </c>
      <c r="F90" s="504">
        <f>NE!N202</f>
        <v>68</v>
      </c>
      <c r="G90" s="494">
        <f>NE!O202</f>
        <v>0</v>
      </c>
      <c r="H90" s="215"/>
    </row>
    <row r="91" spans="1:8" ht="18" customHeight="1" x14ac:dyDescent="0.3">
      <c r="A91" s="494">
        <f>NE!Q121</f>
        <v>90</v>
      </c>
      <c r="B91" s="504">
        <f>NE!P121</f>
        <v>65</v>
      </c>
      <c r="C91" s="504" t="str">
        <f>NE!A121</f>
        <v>031106</v>
      </c>
      <c r="D91" s="513" t="str">
        <f>NE!B121</f>
        <v>Finak Eszter Dorka</v>
      </c>
      <c r="E91" s="513" t="str">
        <f>NE!C121</f>
        <v>Medikus SE</v>
      </c>
      <c r="F91" s="504">
        <f>NE!N121</f>
        <v>65</v>
      </c>
      <c r="G91" s="494">
        <f>NE!O121</f>
        <v>0</v>
      </c>
    </row>
    <row r="92" spans="1:8" ht="18" customHeight="1" x14ac:dyDescent="0.3">
      <c r="A92" s="494">
        <f>NE!Q339</f>
        <v>90</v>
      </c>
      <c r="B92" s="504">
        <f>NE!P339</f>
        <v>65</v>
      </c>
      <c r="C92" s="504" t="str">
        <f>NE!A339</f>
        <v>710322</v>
      </c>
      <c r="D92" s="513" t="str">
        <f>NE!B339</f>
        <v>Sándor Rita dr.</v>
      </c>
      <c r="E92" s="513" t="str">
        <f>NE!C339</f>
        <v>BEAC-Or</v>
      </c>
      <c r="F92" s="504">
        <f>NE!N339</f>
        <v>65</v>
      </c>
      <c r="G92" s="494">
        <f>NE!O339</f>
        <v>0</v>
      </c>
    </row>
    <row r="93" spans="1:8" ht="18" customHeight="1" x14ac:dyDescent="0.3">
      <c r="A93" s="494">
        <f>NE!Q190</f>
        <v>92</v>
      </c>
      <c r="B93" s="504">
        <f>NE!P190</f>
        <v>61</v>
      </c>
      <c r="C93" s="504" t="str">
        <f>NE!A190</f>
        <v>680228</v>
      </c>
      <c r="D93" s="513" t="str">
        <f>NE!B190</f>
        <v>Kátay Mónika</v>
      </c>
      <c r="E93" s="513" t="str">
        <f>NE!C190</f>
        <v>Senior SE</v>
      </c>
      <c r="F93" s="504">
        <f>NE!N190</f>
        <v>61</v>
      </c>
      <c r="G93" s="494">
        <f>NE!O190</f>
        <v>0</v>
      </c>
    </row>
    <row r="94" spans="1:8" ht="18" customHeight="1" x14ac:dyDescent="0.3">
      <c r="A94" s="494">
        <f>NE!Q38</f>
        <v>93</v>
      </c>
      <c r="B94" s="504">
        <f>NE!P38</f>
        <v>60</v>
      </c>
      <c r="C94" s="504" t="str">
        <f>NE!A38</f>
        <v>040130</v>
      </c>
      <c r="D94" s="513" t="str">
        <f>NE!B38</f>
        <v>Beer Jázmin Rebeka</v>
      </c>
      <c r="E94" s="513" t="str">
        <f>NE!C38</f>
        <v>Sarkadi Len</v>
      </c>
      <c r="F94" s="504">
        <f>NE!N38</f>
        <v>60</v>
      </c>
      <c r="G94" s="494">
        <f>NE!O38</f>
        <v>0</v>
      </c>
    </row>
    <row r="95" spans="1:8" ht="18" customHeight="1" x14ac:dyDescent="0.3">
      <c r="A95" s="494">
        <f>NE!Q294</f>
        <v>93</v>
      </c>
      <c r="B95" s="504">
        <f>NE!P294</f>
        <v>60</v>
      </c>
      <c r="C95" s="504" t="str">
        <f>NE!A294</f>
        <v>770904</v>
      </c>
      <c r="D95" s="513" t="str">
        <f>NE!B294</f>
        <v>Patard Ágota</v>
      </c>
      <c r="E95" s="513" t="str">
        <f>NE!C294</f>
        <v>ZTE</v>
      </c>
      <c r="F95" s="504">
        <f>NE!N294</f>
        <v>60</v>
      </c>
      <c r="G95" s="494">
        <f>NE!O294</f>
        <v>0</v>
      </c>
    </row>
    <row r="96" spans="1:8" ht="18" customHeight="1" x14ac:dyDescent="0.3">
      <c r="A96" s="494">
        <f>NE!Q385</f>
        <v>93</v>
      </c>
      <c r="B96" s="504">
        <f>NE!P385</f>
        <v>60</v>
      </c>
      <c r="C96" s="504" t="str">
        <f>NE!A385</f>
        <v>781212</v>
      </c>
      <c r="D96" s="513" t="str">
        <f>NE!B385</f>
        <v>Szilágyiné Gáldi Bernadett</v>
      </c>
      <c r="E96" s="513" t="str">
        <f>NE!C385</f>
        <v>Pasarét TK</v>
      </c>
      <c r="F96" s="504">
        <f>NE!N385</f>
        <v>60</v>
      </c>
      <c r="G96" s="494">
        <f>NE!O385</f>
        <v>0</v>
      </c>
    </row>
    <row r="97" spans="1:8" ht="18" customHeight="1" x14ac:dyDescent="0.3">
      <c r="A97" s="494">
        <f>NE!Q18</f>
        <v>93</v>
      </c>
      <c r="B97" s="504">
        <f>NE!P18</f>
        <v>60</v>
      </c>
      <c r="C97" s="504" t="str">
        <f>NE!A18</f>
        <v>710913</v>
      </c>
      <c r="D97" s="513" t="str">
        <f>NE!B18</f>
        <v>Bágyi Kinga dr.</v>
      </c>
      <c r="E97" s="513" t="str">
        <f>NE!C18</f>
        <v>DEAC</v>
      </c>
      <c r="F97" s="504">
        <f>NE!N18</f>
        <v>60</v>
      </c>
      <c r="G97" s="494">
        <f>NE!O18</f>
        <v>0</v>
      </c>
    </row>
    <row r="98" spans="1:8" ht="18" customHeight="1" x14ac:dyDescent="0.3">
      <c r="A98" s="494">
        <f>NE!Q118</f>
        <v>97</v>
      </c>
      <c r="B98" s="504">
        <f>NE!P118</f>
        <v>58</v>
      </c>
      <c r="C98" s="504" t="str">
        <f>NE!A118</f>
        <v>080505</v>
      </c>
      <c r="D98" s="513" t="str">
        <f>NE!B118</f>
        <v>Ferenczi-Balogh Anna</v>
      </c>
      <c r="E98" s="513" t="str">
        <f>NE!C118</f>
        <v>Kaposvári TC</v>
      </c>
      <c r="F98" s="504">
        <f>NE!N118</f>
        <v>58</v>
      </c>
      <c r="G98" s="494">
        <f>NE!O118</f>
        <v>0</v>
      </c>
      <c r="H98" s="215"/>
    </row>
    <row r="99" spans="1:8" ht="18" customHeight="1" x14ac:dyDescent="0.3">
      <c r="A99" s="494">
        <f>NE!Q106</f>
        <v>98</v>
      </c>
      <c r="B99" s="504">
        <f>NE!P106</f>
        <v>56</v>
      </c>
      <c r="C99" s="504" t="str">
        <f>NE!A106</f>
        <v>060626</v>
      </c>
      <c r="D99" s="513" t="str">
        <f>NE!B106</f>
        <v>Farkas R Bonita</v>
      </c>
      <c r="E99" s="513" t="str">
        <f>NE!C106</f>
        <v>BBTC SE</v>
      </c>
      <c r="F99" s="504">
        <f>NE!N106</f>
        <v>56</v>
      </c>
      <c r="G99" s="494">
        <f>NE!O106</f>
        <v>0</v>
      </c>
    </row>
    <row r="100" spans="1:8" ht="18" customHeight="1" x14ac:dyDescent="0.3">
      <c r="A100" s="494">
        <f>NE!Q228</f>
        <v>99</v>
      </c>
      <c r="B100" s="504">
        <f>NE!P228</f>
        <v>54</v>
      </c>
      <c r="C100" s="504" t="str">
        <f>NE!A228</f>
        <v>050901</v>
      </c>
      <c r="D100" s="513" t="str">
        <f>NE!B228</f>
        <v>Kuti Alíz Molli</v>
      </c>
      <c r="E100" s="513" t="str">
        <f>NE!C228</f>
        <v>MLTC</v>
      </c>
      <c r="F100" s="504">
        <f>NE!N228</f>
        <v>54</v>
      </c>
      <c r="G100" s="494">
        <f>NE!O228</f>
        <v>0</v>
      </c>
    </row>
    <row r="101" spans="1:8" ht="18" customHeight="1" x14ac:dyDescent="0.3">
      <c r="A101" s="494">
        <f>NE!Q439</f>
        <v>99</v>
      </c>
      <c r="B101" s="504">
        <f>NE!P439</f>
        <v>54</v>
      </c>
      <c r="C101" s="504" t="str">
        <f>NE!A439</f>
        <v>720721</v>
      </c>
      <c r="D101" s="513" t="str">
        <f>NE!B439</f>
        <v>Zimonyi Eszter</v>
      </c>
      <c r="E101" s="513" t="str">
        <f>NE!C439</f>
        <v>BEAC Or</v>
      </c>
      <c r="F101" s="504">
        <f>NE!N439</f>
        <v>54</v>
      </c>
      <c r="G101" s="494">
        <f>NE!O439</f>
        <v>0</v>
      </c>
      <c r="H101" s="215"/>
    </row>
    <row r="102" spans="1:8" ht="18" customHeight="1" x14ac:dyDescent="0.3">
      <c r="A102" s="494">
        <f>NE!Q26</f>
        <v>99</v>
      </c>
      <c r="B102" s="504">
        <f>NE!P26</f>
        <v>54</v>
      </c>
      <c r="C102" s="504" t="str">
        <f>NE!A26</f>
        <v>071219</v>
      </c>
      <c r="D102" s="513" t="str">
        <f>NE!B26</f>
        <v>Bányai Boglárka</v>
      </c>
      <c r="E102" s="513" t="str">
        <f>NE!C26</f>
        <v>DEAC</v>
      </c>
      <c r="F102" s="504">
        <f>NE!N26</f>
        <v>54</v>
      </c>
      <c r="G102" s="494">
        <f>NE!O26</f>
        <v>0</v>
      </c>
    </row>
    <row r="103" spans="1:8" ht="18" customHeight="1" x14ac:dyDescent="0.3">
      <c r="A103" s="494">
        <f>NE!Q85</f>
        <v>102</v>
      </c>
      <c r="B103" s="504">
        <f>NE!P85</f>
        <v>51</v>
      </c>
      <c r="C103" s="504" t="str">
        <f>NE!A85</f>
        <v>080929</v>
      </c>
      <c r="D103" s="513" t="str">
        <f>NE!B85</f>
        <v>Csukás Réka</v>
      </c>
      <c r="E103" s="513" t="str">
        <f>NE!C85</f>
        <v>Tszk Gyula</v>
      </c>
      <c r="F103" s="504">
        <f>NE!N85</f>
        <v>51</v>
      </c>
      <c r="G103" s="494">
        <f>NE!O85</f>
        <v>0</v>
      </c>
    </row>
    <row r="104" spans="1:8" ht="18" customHeight="1" x14ac:dyDescent="0.3">
      <c r="A104" s="494">
        <f>NE!Q424</f>
        <v>103</v>
      </c>
      <c r="B104" s="504">
        <f>NE!P424</f>
        <v>50</v>
      </c>
      <c r="C104" s="504" t="str">
        <f>NE!A424</f>
        <v>980301</v>
      </c>
      <c r="D104" s="513" t="str">
        <f>NE!B424</f>
        <v>Vajda Nikoletta</v>
      </c>
      <c r="E104" s="513" t="str">
        <f>NE!C424</f>
        <v>Kaposvári TC</v>
      </c>
      <c r="F104" s="504">
        <f>NE!N424</f>
        <v>50</v>
      </c>
      <c r="G104" s="494">
        <f>NE!O424</f>
        <v>0</v>
      </c>
      <c r="H104" s="215"/>
    </row>
    <row r="105" spans="1:8" ht="18" customHeight="1" x14ac:dyDescent="0.3">
      <c r="A105" s="494">
        <f>NE!Q223</f>
        <v>103</v>
      </c>
      <c r="B105" s="504">
        <f>NE!P223</f>
        <v>50</v>
      </c>
      <c r="C105" s="504" t="str">
        <f>NE!A223</f>
        <v>0705271</v>
      </c>
      <c r="D105" s="513" t="str">
        <f>NE!B223</f>
        <v>Kovács-Sebestyén Lili</v>
      </c>
      <c r="E105" s="513" t="str">
        <f>NE!C223</f>
        <v>Bp. Honvéd</v>
      </c>
      <c r="F105" s="504">
        <f>NE!N223</f>
        <v>50</v>
      </c>
      <c r="G105" s="494">
        <f>NE!O223</f>
        <v>0</v>
      </c>
    </row>
    <row r="106" spans="1:8" ht="18" customHeight="1" x14ac:dyDescent="0.3">
      <c r="A106" s="494">
        <f>NE!Q355</f>
        <v>103</v>
      </c>
      <c r="B106" s="504">
        <f>NE!P355</f>
        <v>50</v>
      </c>
      <c r="C106" s="504" t="str">
        <f>NE!A355</f>
        <v>010410</v>
      </c>
      <c r="D106" s="513" t="str">
        <f>NE!B355</f>
        <v>Stumpf Aliz</v>
      </c>
      <c r="E106" s="513" t="str">
        <f>NE!C355</f>
        <v>Bp. Honvéd</v>
      </c>
      <c r="F106" s="504">
        <f>NE!N355</f>
        <v>50</v>
      </c>
      <c r="G106" s="494">
        <f>NE!O355</f>
        <v>0</v>
      </c>
    </row>
    <row r="107" spans="1:8" ht="18" customHeight="1" x14ac:dyDescent="0.3">
      <c r="A107" s="494">
        <f>NE!Q423</f>
        <v>103</v>
      </c>
      <c r="B107" s="504">
        <f>NE!P423</f>
        <v>50</v>
      </c>
      <c r="C107" s="504" t="str">
        <f>NE!A423</f>
        <v>0801171</v>
      </c>
      <c r="D107" s="513" t="str">
        <f>NE!B423</f>
        <v>Üveges Laura Luca</v>
      </c>
      <c r="E107" s="513" t="str">
        <f>NE!C423</f>
        <v>Bebto Team</v>
      </c>
      <c r="F107" s="504">
        <f>NE!N423</f>
        <v>50</v>
      </c>
      <c r="G107" s="494">
        <f>NE!O423</f>
        <v>0</v>
      </c>
      <c r="H107" s="215"/>
    </row>
    <row r="108" spans="1:8" ht="18" customHeight="1" x14ac:dyDescent="0.3">
      <c r="A108" s="494">
        <f>NE!Q99</f>
        <v>103</v>
      </c>
      <c r="B108" s="504">
        <f>NE!P99</f>
        <v>50</v>
      </c>
      <c r="C108" s="504" t="str">
        <f>NE!A99</f>
        <v>080721</v>
      </c>
      <c r="D108" s="513" t="str">
        <f>NE!B99</f>
        <v>Egenhoffer-Végh Emma Anikó</v>
      </c>
      <c r="E108" s="513" t="str">
        <f>NE!C99</f>
        <v>Ten.Műhely</v>
      </c>
      <c r="F108" s="504">
        <f>NE!N99</f>
        <v>50</v>
      </c>
      <c r="G108" s="494">
        <f>NE!O99</f>
        <v>0</v>
      </c>
      <c r="H108" s="215"/>
    </row>
    <row r="109" spans="1:8" ht="18" customHeight="1" x14ac:dyDescent="0.3">
      <c r="A109" s="494">
        <f>NE!Q122</f>
        <v>103</v>
      </c>
      <c r="B109" s="504">
        <f>NE!P122</f>
        <v>50</v>
      </c>
      <c r="C109" s="504" t="str">
        <f>NE!A122</f>
        <v>100119</v>
      </c>
      <c r="D109" s="513" t="str">
        <f>NE!B122</f>
        <v>Fizel Laura Liza</v>
      </c>
      <c r="E109" s="513" t="str">
        <f>NE!C122</f>
        <v>Bp.Honvéd</v>
      </c>
      <c r="F109" s="504">
        <f>NE!N122</f>
        <v>50</v>
      </c>
      <c r="G109" s="494">
        <f>NE!O122</f>
        <v>0</v>
      </c>
      <c r="H109" s="215"/>
    </row>
    <row r="110" spans="1:8" ht="18" customHeight="1" x14ac:dyDescent="0.3">
      <c r="A110" s="494">
        <f>NE!Q230</f>
        <v>103</v>
      </c>
      <c r="B110" s="504">
        <f>NE!P230</f>
        <v>50</v>
      </c>
      <c r="C110" s="504" t="str">
        <f>NE!A230</f>
        <v>060925</v>
      </c>
      <c r="D110" s="513" t="str">
        <f>NE!B230</f>
        <v>Lawani Jillian</v>
      </c>
      <c r="E110" s="513" t="str">
        <f>NE!C230</f>
        <v>Vasas SC</v>
      </c>
      <c r="F110" s="504">
        <f>NE!N230</f>
        <v>50</v>
      </c>
      <c r="G110" s="494">
        <f>NE!O230</f>
        <v>0</v>
      </c>
      <c r="H110" s="215"/>
    </row>
    <row r="111" spans="1:8" ht="18" customHeight="1" x14ac:dyDescent="0.3">
      <c r="A111" s="494">
        <f>NE!Q217</f>
        <v>103</v>
      </c>
      <c r="B111" s="504">
        <f>NE!P217</f>
        <v>50</v>
      </c>
      <c r="C111" s="504" t="str">
        <f>NE!A217</f>
        <v>101001</v>
      </c>
      <c r="D111" s="513" t="str">
        <f>NE!B217</f>
        <v>Kovács Emese</v>
      </c>
      <c r="E111" s="513" t="str">
        <f>NE!C217</f>
        <v>Ten.Műhely</v>
      </c>
      <c r="F111" s="504">
        <f>NE!N217</f>
        <v>50</v>
      </c>
      <c r="G111" s="494">
        <f>NE!O217</f>
        <v>0</v>
      </c>
      <c r="H111" s="215"/>
    </row>
    <row r="112" spans="1:8" ht="18" customHeight="1" x14ac:dyDescent="0.3">
      <c r="A112" s="494">
        <f>NE!Q360</f>
        <v>103</v>
      </c>
      <c r="B112" s="504">
        <f>NE!P360</f>
        <v>50</v>
      </c>
      <c r="C112" s="504" t="str">
        <f>NE!A360</f>
        <v>100518</v>
      </c>
      <c r="D112" s="513" t="str">
        <f>NE!B360</f>
        <v>Szabó Kitti</v>
      </c>
      <c r="E112" s="513" t="str">
        <f>NE!C360</f>
        <v>MTK</v>
      </c>
      <c r="F112" s="504">
        <f>NE!N360</f>
        <v>50</v>
      </c>
      <c r="G112" s="494">
        <f>NE!O360</f>
        <v>0</v>
      </c>
      <c r="H112" s="215"/>
    </row>
    <row r="113" spans="1:8" ht="18" customHeight="1" x14ac:dyDescent="0.3">
      <c r="A113" s="494">
        <f>NE!Q197</f>
        <v>112</v>
      </c>
      <c r="B113" s="504">
        <f>NE!P197</f>
        <v>48</v>
      </c>
      <c r="C113" s="504">
        <f>NE!A197</f>
        <v>990330</v>
      </c>
      <c r="D113" s="513" t="str">
        <f>NE!B197</f>
        <v>Kiss Dorottya</v>
      </c>
      <c r="E113" s="513" t="str">
        <f>NE!C197</f>
        <v>Savaria TC</v>
      </c>
      <c r="F113" s="504">
        <f>NE!N197</f>
        <v>48</v>
      </c>
      <c r="G113" s="494">
        <f>NE!O197</f>
        <v>0</v>
      </c>
    </row>
    <row r="114" spans="1:8" ht="18" customHeight="1" x14ac:dyDescent="0.3">
      <c r="A114" s="494">
        <f>NE!Q287</f>
        <v>113</v>
      </c>
      <c r="B114" s="504">
        <f>NE!P287</f>
        <v>45</v>
      </c>
      <c r="C114" s="504" t="str">
        <f>NE!A287</f>
        <v>710401</v>
      </c>
      <c r="D114" s="513" t="str">
        <f>NE!B287</f>
        <v>Orbázi Réka</v>
      </c>
      <c r="E114" s="513" t="str">
        <f>NE!C287</f>
        <v>MLTC</v>
      </c>
      <c r="F114" s="504">
        <f>NE!N287</f>
        <v>45</v>
      </c>
      <c r="G114" s="494">
        <f>NE!O287</f>
        <v>0</v>
      </c>
    </row>
    <row r="115" spans="1:8" ht="18" customHeight="1" x14ac:dyDescent="0.3">
      <c r="A115" s="494">
        <f>NE!Q47</f>
        <v>113</v>
      </c>
      <c r="B115" s="504">
        <f>NE!P47</f>
        <v>45</v>
      </c>
      <c r="C115" s="504" t="str">
        <f>NE!A47</f>
        <v>790330</v>
      </c>
      <c r="D115" s="513" t="str">
        <f>NE!B47</f>
        <v>Berta Dóra</v>
      </c>
      <c r="E115" s="513" t="str">
        <f>NE!C47</f>
        <v>MTK</v>
      </c>
      <c r="F115" s="504">
        <f>NE!N47</f>
        <v>45</v>
      </c>
      <c r="G115" s="494">
        <f>NE!O47</f>
        <v>0</v>
      </c>
    </row>
    <row r="116" spans="1:8" ht="18" customHeight="1" x14ac:dyDescent="0.3">
      <c r="A116" s="494">
        <f>NE!Q45</f>
        <v>113</v>
      </c>
      <c r="B116" s="504">
        <f>NE!P45</f>
        <v>45</v>
      </c>
      <c r="C116" s="504" t="str">
        <f>NE!A45</f>
        <v>720523</v>
      </c>
      <c r="D116" s="513" t="str">
        <f>NE!B45</f>
        <v>Berkes Henriett</v>
      </c>
      <c r="E116" s="513" t="str">
        <f>NE!C45</f>
        <v>Diego SC</v>
      </c>
      <c r="F116" s="504">
        <f>NE!N45</f>
        <v>45</v>
      </c>
      <c r="G116" s="494">
        <f>NE!O45</f>
        <v>0</v>
      </c>
    </row>
    <row r="117" spans="1:8" ht="18" customHeight="1" x14ac:dyDescent="0.3">
      <c r="A117" s="494">
        <f>NE!Q49</f>
        <v>113</v>
      </c>
      <c r="B117" s="504">
        <f>NE!P49</f>
        <v>45</v>
      </c>
      <c r="C117" s="504" t="str">
        <f>NE!A49</f>
        <v>110103</v>
      </c>
      <c r="D117" s="513" t="str">
        <f>NE!B49</f>
        <v>Bertók Nelli</v>
      </c>
      <c r="E117" s="513" t="str">
        <f>NE!C49</f>
        <v>Fortuna SE</v>
      </c>
      <c r="F117" s="504">
        <f>NE!N49</f>
        <v>45</v>
      </c>
      <c r="G117" s="494">
        <f>NE!O49</f>
        <v>0</v>
      </c>
    </row>
    <row r="118" spans="1:8" ht="18" customHeight="1" x14ac:dyDescent="0.3">
      <c r="A118" s="494">
        <f>NE!Q14</f>
        <v>113</v>
      </c>
      <c r="B118" s="504">
        <f>NE!P14</f>
        <v>45</v>
      </c>
      <c r="C118" s="504" t="str">
        <f>NE!A14</f>
        <v>1003160</v>
      </c>
      <c r="D118" s="513" t="str">
        <f>NE!B14</f>
        <v>Árgyelán Szonja</v>
      </c>
      <c r="E118" s="513" t="str">
        <f>NE!C14</f>
        <v>Dabasi TA</v>
      </c>
      <c r="F118" s="504">
        <f>NE!N14</f>
        <v>45</v>
      </c>
      <c r="G118" s="494">
        <f>NE!O14</f>
        <v>0</v>
      </c>
    </row>
    <row r="119" spans="1:8" ht="18" customHeight="1" x14ac:dyDescent="0.3">
      <c r="A119" s="494">
        <f>NE!Q11</f>
        <v>118</v>
      </c>
      <c r="B119" s="504">
        <f>NE!P11</f>
        <v>43</v>
      </c>
      <c r="C119" s="504" t="str">
        <f>NE!A11</f>
        <v>040107</v>
      </c>
      <c r="D119" s="513" t="str">
        <f>NE!B11</f>
        <v>Anka Sára Vivien</v>
      </c>
      <c r="E119" s="513" t="str">
        <f>NE!C11</f>
        <v>GYAC</v>
      </c>
      <c r="F119" s="504">
        <f>NE!N11</f>
        <v>43</v>
      </c>
      <c r="G119" s="494">
        <f>NE!O11</f>
        <v>0</v>
      </c>
    </row>
    <row r="120" spans="1:8" ht="18" customHeight="1" x14ac:dyDescent="0.3">
      <c r="A120" s="494">
        <f>NE!Q35</f>
        <v>119</v>
      </c>
      <c r="B120" s="504">
        <f>NE!P35</f>
        <v>40</v>
      </c>
      <c r="C120" s="504" t="str">
        <f>NE!A35</f>
        <v>730118</v>
      </c>
      <c r="D120" s="513" t="str">
        <f>NE!B35</f>
        <v>Batke Krisztina</v>
      </c>
      <c r="E120" s="513" t="str">
        <f>NE!C35</f>
        <v>Építők TK</v>
      </c>
      <c r="F120" s="504">
        <f>NE!N35</f>
        <v>40</v>
      </c>
      <c r="G120" s="494">
        <f>NE!O35</f>
        <v>0</v>
      </c>
    </row>
    <row r="121" spans="1:8" ht="18" customHeight="1" x14ac:dyDescent="0.3">
      <c r="A121" s="494">
        <f>NE!Q321</f>
        <v>119</v>
      </c>
      <c r="B121" s="504">
        <f>NE!P321</f>
        <v>40</v>
      </c>
      <c r="C121" s="504" t="str">
        <f>NE!A321</f>
        <v>020504</v>
      </c>
      <c r="D121" s="513" t="str">
        <f>NE!B321</f>
        <v>Puskar Kateryna</v>
      </c>
      <c r="E121" s="513" t="str">
        <f>NE!C321</f>
        <v>Savaria TC</v>
      </c>
      <c r="F121" s="504">
        <f>NE!N321</f>
        <v>40</v>
      </c>
      <c r="G121" s="494">
        <f>NE!O321</f>
        <v>0</v>
      </c>
    </row>
    <row r="122" spans="1:8" ht="18" customHeight="1" x14ac:dyDescent="0.3">
      <c r="A122" s="494">
        <f>NE!Q30</f>
        <v>119</v>
      </c>
      <c r="B122" s="504">
        <f>NE!P30</f>
        <v>40</v>
      </c>
      <c r="C122" s="504" t="str">
        <f>NE!A30</f>
        <v>021019</v>
      </c>
      <c r="D122" s="513" t="str">
        <f>NE!B30</f>
        <v>Barta Boglárka</v>
      </c>
      <c r="E122" s="513" t="str">
        <f>NE!C30</f>
        <v>Fortuna SE</v>
      </c>
      <c r="F122" s="504">
        <f>NE!N30</f>
        <v>40</v>
      </c>
      <c r="G122" s="494">
        <f>NE!O30</f>
        <v>0</v>
      </c>
    </row>
    <row r="123" spans="1:8" ht="18" customHeight="1" x14ac:dyDescent="0.3">
      <c r="A123" s="494">
        <f>NE!Q273</f>
        <v>119</v>
      </c>
      <c r="B123" s="504">
        <f>NE!P273</f>
        <v>40</v>
      </c>
      <c r="C123" s="504" t="str">
        <f>NE!A273</f>
        <v>100806</v>
      </c>
      <c r="D123" s="513" t="str">
        <f>NE!B273</f>
        <v>Nagy Kendra</v>
      </c>
      <c r="E123" s="513" t="str">
        <f>NE!C273</f>
        <v>Kiskút TK</v>
      </c>
      <c r="F123" s="504">
        <f>NE!N273</f>
        <v>40</v>
      </c>
      <c r="G123" s="494">
        <f>NE!O273</f>
        <v>0</v>
      </c>
    </row>
    <row r="124" spans="1:8" ht="18" customHeight="1" x14ac:dyDescent="0.3">
      <c r="A124" s="494">
        <f>NE!Q374</f>
        <v>119</v>
      </c>
      <c r="B124" s="504">
        <f>NE!P374</f>
        <v>40</v>
      </c>
      <c r="C124" s="504" t="str">
        <f>NE!A374</f>
        <v>001011</v>
      </c>
      <c r="D124" s="513" t="str">
        <f>NE!B374</f>
        <v>Szendrői Szabina Kata</v>
      </c>
      <c r="E124" s="513" t="str">
        <f>NE!C374</f>
        <v>Vasas SC</v>
      </c>
      <c r="F124" s="504">
        <f>NE!N374</f>
        <v>40</v>
      </c>
      <c r="G124" s="494">
        <f>NE!O374</f>
        <v>0</v>
      </c>
      <c r="H124" s="215"/>
    </row>
    <row r="125" spans="1:8" ht="18" customHeight="1" x14ac:dyDescent="0.3">
      <c r="A125" s="494">
        <f>NE!Q384</f>
        <v>124</v>
      </c>
      <c r="B125" s="504">
        <f>NE!P384</f>
        <v>39</v>
      </c>
      <c r="C125" s="504" t="str">
        <f>NE!A384</f>
        <v>031129</v>
      </c>
      <c r="D125" s="513" t="str">
        <f>NE!B384</f>
        <v>Szilágyi Anna Lili</v>
      </c>
      <c r="E125" s="513" t="str">
        <f>NE!C384</f>
        <v>PG Tenisz</v>
      </c>
      <c r="F125" s="504">
        <f>NE!N384</f>
        <v>39</v>
      </c>
      <c r="G125" s="494">
        <f>NE!O384</f>
        <v>0</v>
      </c>
    </row>
    <row r="126" spans="1:8" ht="18" customHeight="1" x14ac:dyDescent="0.3">
      <c r="A126" s="494">
        <f>NE!Q170</f>
        <v>125</v>
      </c>
      <c r="B126" s="504">
        <f>NE!P170</f>
        <v>38</v>
      </c>
      <c r="C126" s="504" t="str">
        <f>NE!A170</f>
        <v>710514</v>
      </c>
      <c r="D126" s="513" t="str">
        <f>NE!B170</f>
        <v>Hrabina Éva</v>
      </c>
      <c r="E126" s="513" t="str">
        <f>NE!C170</f>
        <v>MTK</v>
      </c>
      <c r="F126" s="504">
        <f>NE!N170</f>
        <v>38</v>
      </c>
      <c r="G126" s="494">
        <f>NE!O170</f>
        <v>0</v>
      </c>
    </row>
    <row r="127" spans="1:8" ht="18" customHeight="1" x14ac:dyDescent="0.3">
      <c r="A127" s="494">
        <f>NE!Q260</f>
        <v>125</v>
      </c>
      <c r="B127" s="504">
        <f>NE!P260</f>
        <v>38</v>
      </c>
      <c r="C127" s="504" t="str">
        <f>NE!A260</f>
        <v>941103</v>
      </c>
      <c r="D127" s="513" t="str">
        <f>NE!B260</f>
        <v>Molnár Lili</v>
      </c>
      <c r="E127" s="513" t="str">
        <f>NE!C260</f>
        <v>Építők TK</v>
      </c>
      <c r="F127" s="504">
        <f>NE!N260</f>
        <v>38</v>
      </c>
      <c r="G127" s="494">
        <f>NE!O260</f>
        <v>0</v>
      </c>
      <c r="H127" s="215"/>
    </row>
    <row r="128" spans="1:8" ht="18" customHeight="1" x14ac:dyDescent="0.3">
      <c r="A128" s="494">
        <f>NE!Q185</f>
        <v>125</v>
      </c>
      <c r="B128" s="504">
        <f>NE!P185</f>
        <v>38</v>
      </c>
      <c r="C128" s="504" t="str">
        <f>NE!A185</f>
        <v>840923</v>
      </c>
      <c r="D128" s="513" t="str">
        <f>NE!B185</f>
        <v>Kalocsai Brigitta</v>
      </c>
      <c r="E128" s="513" t="str">
        <f>NE!C185</f>
        <v>Mini Garrose TK</v>
      </c>
      <c r="F128" s="504">
        <f>NE!N185</f>
        <v>38</v>
      </c>
      <c r="G128" s="494">
        <f>NE!O185</f>
        <v>0</v>
      </c>
    </row>
    <row r="129" spans="1:8" ht="18" customHeight="1" x14ac:dyDescent="0.3">
      <c r="A129" s="494">
        <f>NE!Q131</f>
        <v>128</v>
      </c>
      <c r="B129" s="504">
        <f>NE!P131</f>
        <v>36</v>
      </c>
      <c r="C129" s="504" t="str">
        <f>NE!A131</f>
        <v>000427</v>
      </c>
      <c r="D129" s="513" t="str">
        <f>NE!B131</f>
        <v>Gál Renáta</v>
      </c>
      <c r="E129" s="513" t="str">
        <f>NE!C131</f>
        <v>SZVUK SE</v>
      </c>
      <c r="F129" s="504">
        <f>NE!N131</f>
        <v>36</v>
      </c>
      <c r="G129" s="494">
        <f>NE!O131</f>
        <v>0</v>
      </c>
    </row>
    <row r="130" spans="1:8" ht="18" customHeight="1" x14ac:dyDescent="0.3">
      <c r="A130" s="494">
        <f>NE!Q181</f>
        <v>128</v>
      </c>
      <c r="B130" s="504">
        <f>NE!P181</f>
        <v>36</v>
      </c>
      <c r="C130" s="504" t="str">
        <f>NE!A181</f>
        <v>0111130</v>
      </c>
      <c r="D130" s="513" t="str">
        <f>NE!B181</f>
        <v>Kabina Kinga</v>
      </c>
      <c r="E130" s="513" t="str">
        <f>NE!C181</f>
        <v>Fortuna SE</v>
      </c>
      <c r="F130" s="504">
        <f>NE!N181</f>
        <v>36</v>
      </c>
      <c r="G130" s="494">
        <f>NE!O181</f>
        <v>0</v>
      </c>
    </row>
    <row r="131" spans="1:8" ht="18" customHeight="1" x14ac:dyDescent="0.3">
      <c r="A131" s="494">
        <f>NE!Q6</f>
        <v>128</v>
      </c>
      <c r="B131" s="504">
        <f>NE!P6</f>
        <v>36</v>
      </c>
      <c r="C131" s="504" t="str">
        <f>NE!A6</f>
        <v>040906</v>
      </c>
      <c r="D131" s="513" t="str">
        <f>NE!B6</f>
        <v>Almádi Alexandra</v>
      </c>
      <c r="E131" s="513" t="str">
        <f>NE!C6</f>
        <v>MTK</v>
      </c>
      <c r="F131" s="504">
        <f>NE!N6</f>
        <v>36</v>
      </c>
      <c r="G131" s="494">
        <f>NE!O6</f>
        <v>0</v>
      </c>
      <c r="H131" s="215"/>
    </row>
    <row r="132" spans="1:8" ht="18" customHeight="1" x14ac:dyDescent="0.3">
      <c r="A132" s="494">
        <f>NE!Q330</f>
        <v>131</v>
      </c>
      <c r="B132" s="504">
        <f>NE!P330</f>
        <v>35</v>
      </c>
      <c r="C132" s="504" t="str">
        <f>NE!A330</f>
        <v>9110150</v>
      </c>
      <c r="D132" s="513" t="str">
        <f>NE!B330</f>
        <v>Rojas Valéria</v>
      </c>
      <c r="E132" s="513" t="str">
        <f>NE!C330</f>
        <v>Építők TK</v>
      </c>
      <c r="F132" s="504">
        <f>NE!N330</f>
        <v>35</v>
      </c>
      <c r="G132" s="494">
        <f>NE!O330</f>
        <v>0</v>
      </c>
    </row>
    <row r="133" spans="1:8" ht="18" customHeight="1" x14ac:dyDescent="0.3">
      <c r="A133" s="494">
        <f>NE!Q211</f>
        <v>131</v>
      </c>
      <c r="B133" s="504">
        <f>NE!P211</f>
        <v>35</v>
      </c>
      <c r="C133" s="504" t="str">
        <f>NE!A211</f>
        <v>060630</v>
      </c>
      <c r="D133" s="513" t="str">
        <f>NE!B211</f>
        <v>Kószó Petra</v>
      </c>
      <c r="E133" s="513" t="str">
        <f>NE!C211</f>
        <v>MTK</v>
      </c>
      <c r="F133" s="504">
        <f>NE!N211</f>
        <v>35</v>
      </c>
      <c r="G133" s="494">
        <f>NE!O211</f>
        <v>0</v>
      </c>
    </row>
    <row r="134" spans="1:8" ht="18" customHeight="1" x14ac:dyDescent="0.3">
      <c r="A134" s="494">
        <f>NE!Q231</f>
        <v>131</v>
      </c>
      <c r="B134" s="504">
        <f>NE!P231</f>
        <v>35</v>
      </c>
      <c r="C134" s="504" t="str">
        <f>NE!A231</f>
        <v>050927</v>
      </c>
      <c r="D134" s="513" t="str">
        <f>NE!B231</f>
        <v>Lay Kinga</v>
      </c>
      <c r="E134" s="513" t="str">
        <f>NE!C231</f>
        <v>Fortuna SE</v>
      </c>
      <c r="F134" s="504">
        <f>NE!N231</f>
        <v>35</v>
      </c>
      <c r="G134" s="494">
        <f>NE!O231</f>
        <v>0</v>
      </c>
    </row>
    <row r="135" spans="1:8" ht="18" customHeight="1" x14ac:dyDescent="0.3">
      <c r="A135" s="494">
        <f>NE!Q277</f>
        <v>131</v>
      </c>
      <c r="B135" s="504">
        <f>NE!P277</f>
        <v>35</v>
      </c>
      <c r="C135" s="504" t="str">
        <f>NE!A277</f>
        <v>050322</v>
      </c>
      <c r="D135" s="513" t="str">
        <f>NE!B277</f>
        <v>Németh Kitti</v>
      </c>
      <c r="E135" s="513" t="str">
        <f>NE!C277</f>
        <v>Fortuna SE</v>
      </c>
      <c r="F135" s="504">
        <f>NE!N277</f>
        <v>35</v>
      </c>
      <c r="G135" s="494">
        <f>NE!O277</f>
        <v>0</v>
      </c>
    </row>
    <row r="136" spans="1:8" ht="18" customHeight="1" x14ac:dyDescent="0.3">
      <c r="A136" s="494">
        <f>NE!Q87</f>
        <v>131</v>
      </c>
      <c r="B136" s="504">
        <f>NE!P87</f>
        <v>35</v>
      </c>
      <c r="C136" s="504" t="str">
        <f>NE!A87</f>
        <v>800409</v>
      </c>
      <c r="D136" s="513" t="str">
        <f>NE!B87</f>
        <v>Czibulya Anita</v>
      </c>
      <c r="E136" s="513" t="str">
        <f>NE!C87</f>
        <v>Szentes TK</v>
      </c>
      <c r="F136" s="504">
        <f>NE!N87</f>
        <v>35</v>
      </c>
      <c r="G136" s="494">
        <f>NE!O87</f>
        <v>0</v>
      </c>
    </row>
    <row r="137" spans="1:8" ht="18" customHeight="1" x14ac:dyDescent="0.3">
      <c r="A137" s="494">
        <f>NE!Q359</f>
        <v>136</v>
      </c>
      <c r="B137" s="504">
        <f>NE!P359</f>
        <v>34</v>
      </c>
      <c r="C137" s="504" t="str">
        <f>NE!A359</f>
        <v>990423</v>
      </c>
      <c r="D137" s="513" t="str">
        <f>NE!B359</f>
        <v>Szabó Fruzsina</v>
      </c>
      <c r="E137" s="513" t="str">
        <f>NE!C359</f>
        <v>Savaria TC</v>
      </c>
      <c r="F137" s="504">
        <f>NE!N359</f>
        <v>34</v>
      </c>
      <c r="G137" s="494">
        <f>NE!O359</f>
        <v>0</v>
      </c>
    </row>
    <row r="138" spans="1:8" ht="18" customHeight="1" x14ac:dyDescent="0.3">
      <c r="A138" s="494">
        <f>NE!Q316</f>
        <v>137</v>
      </c>
      <c r="B138" s="504">
        <f>NE!P316</f>
        <v>33</v>
      </c>
      <c r="C138" s="504" t="str">
        <f>NE!A316</f>
        <v>061027</v>
      </c>
      <c r="D138" s="513" t="str">
        <f>NE!B316</f>
        <v>Pór Zsófia</v>
      </c>
      <c r="E138" s="513" t="str">
        <f>NE!C316</f>
        <v>BBTC SE</v>
      </c>
      <c r="F138" s="504">
        <f>NE!N316</f>
        <v>33</v>
      </c>
      <c r="G138" s="494">
        <f>NE!O316</f>
        <v>0</v>
      </c>
    </row>
    <row r="139" spans="1:8" ht="18" customHeight="1" x14ac:dyDescent="0.3">
      <c r="A139" s="494">
        <f>NE!Q220</f>
        <v>137</v>
      </c>
      <c r="B139" s="504">
        <f>NE!P220</f>
        <v>33</v>
      </c>
      <c r="C139" s="504" t="str">
        <f>NE!A220</f>
        <v>0707053</v>
      </c>
      <c r="D139" s="513" t="str">
        <f>NE!B220</f>
        <v>Kovács Luca Panka</v>
      </c>
      <c r="E139" s="513" t="str">
        <f>NE!C220</f>
        <v>BBTC SE</v>
      </c>
      <c r="F139" s="504">
        <f>NE!N220</f>
        <v>33</v>
      </c>
      <c r="G139" s="494">
        <f>NE!O220</f>
        <v>0</v>
      </c>
    </row>
    <row r="140" spans="1:8" ht="18" customHeight="1" x14ac:dyDescent="0.3">
      <c r="A140" s="494">
        <f>NE!Q413</f>
        <v>139</v>
      </c>
      <c r="B140" s="504">
        <f>NE!P413</f>
        <v>32</v>
      </c>
      <c r="C140" s="504" t="str">
        <f>NE!A413</f>
        <v>780418</v>
      </c>
      <c r="D140" s="513" t="str">
        <f>NE!B413</f>
        <v>Tóth Emese</v>
      </c>
      <c r="E140" s="513" t="str">
        <f>NE!C413</f>
        <v>Liget TK</v>
      </c>
      <c r="F140" s="504">
        <f>NE!N413</f>
        <v>32</v>
      </c>
      <c r="G140" s="494">
        <f>NE!O413</f>
        <v>0</v>
      </c>
    </row>
    <row r="141" spans="1:8" ht="18" customHeight="1" x14ac:dyDescent="0.3">
      <c r="A141" s="494">
        <f>NE!Q444</f>
        <v>140</v>
      </c>
      <c r="B141" s="504">
        <f>NE!P444</f>
        <v>31</v>
      </c>
      <c r="C141" s="504" t="str">
        <f>NE!A444</f>
        <v>730610</v>
      </c>
      <c r="D141" s="513" t="str">
        <f>NE!B444</f>
        <v>Zykinné Mészáros Ibolya</v>
      </c>
      <c r="E141" s="513" t="str">
        <f>NE!C444</f>
        <v>Szentes TK</v>
      </c>
      <c r="F141" s="504">
        <f>NE!N444</f>
        <v>31</v>
      </c>
      <c r="G141" s="494">
        <f>NE!O444</f>
        <v>0</v>
      </c>
      <c r="H141" s="215"/>
    </row>
    <row r="142" spans="1:8" ht="18" customHeight="1" x14ac:dyDescent="0.3">
      <c r="A142" s="494">
        <f>NE!Q198</f>
        <v>140</v>
      </c>
      <c r="B142" s="504">
        <f>NE!P198</f>
        <v>31</v>
      </c>
      <c r="C142" s="504" t="str">
        <f>NE!A198</f>
        <v>910215</v>
      </c>
      <c r="D142" s="513" t="str">
        <f>NE!B198</f>
        <v>Kiss Petra</v>
      </c>
      <c r="E142" s="513" t="str">
        <f>NE!C198</f>
        <v>Liget TK</v>
      </c>
      <c r="F142" s="504">
        <f>NE!N198</f>
        <v>31</v>
      </c>
      <c r="G142" s="494">
        <f>NE!O198</f>
        <v>0</v>
      </c>
    </row>
    <row r="143" spans="1:8" ht="18" customHeight="1" x14ac:dyDescent="0.3">
      <c r="A143" s="494">
        <f>NE!Q332</f>
        <v>142</v>
      </c>
      <c r="B143" s="504">
        <f>NE!P332</f>
        <v>30</v>
      </c>
      <c r="C143" s="504" t="str">
        <f>NE!A332</f>
        <v>801117</v>
      </c>
      <c r="D143" s="513" t="str">
        <f>NE!B332</f>
        <v>Roszinszky Viktória</v>
      </c>
      <c r="E143" s="513" t="str">
        <f>NE!C332</f>
        <v>Senior SE</v>
      </c>
      <c r="F143" s="504">
        <f>NE!N332</f>
        <v>30</v>
      </c>
      <c r="G143" s="494">
        <f>NE!O332</f>
        <v>0</v>
      </c>
    </row>
    <row r="144" spans="1:8" ht="18" customHeight="1" x14ac:dyDescent="0.3">
      <c r="A144" s="494">
        <f>NE!Q240</f>
        <v>142</v>
      </c>
      <c r="B144" s="504">
        <f>NE!P240</f>
        <v>30</v>
      </c>
      <c r="C144" s="504" t="str">
        <f>NE!A240</f>
        <v>620314</v>
      </c>
      <c r="D144" s="513" t="str">
        <f>NE!B240</f>
        <v>Magyar Ildikó</v>
      </c>
      <c r="E144" s="513" t="str">
        <f>NE!C240</f>
        <v>Szentes TK</v>
      </c>
      <c r="F144" s="504">
        <f>NE!N240</f>
        <v>30</v>
      </c>
      <c r="G144" s="494">
        <f>NE!O240</f>
        <v>0</v>
      </c>
    </row>
    <row r="145" spans="1:8" ht="18" customHeight="1" x14ac:dyDescent="0.3">
      <c r="A145" s="494">
        <f>NE!Q125</f>
        <v>142</v>
      </c>
      <c r="B145" s="504">
        <f>NE!P125</f>
        <v>30</v>
      </c>
      <c r="C145" s="504" t="str">
        <f>NE!A125</f>
        <v>0801130</v>
      </c>
      <c r="D145" s="513" t="str">
        <f>NE!B125</f>
        <v>Füredi Lili</v>
      </c>
      <c r="E145" s="513" t="str">
        <f>NE!C125</f>
        <v>GYAC</v>
      </c>
      <c r="F145" s="504">
        <f>NE!N125</f>
        <v>30</v>
      </c>
      <c r="G145" s="494">
        <f>NE!O125</f>
        <v>0</v>
      </c>
    </row>
    <row r="146" spans="1:8" ht="18" customHeight="1" x14ac:dyDescent="0.3">
      <c r="A146" s="494">
        <f>NE!Q136</f>
        <v>145</v>
      </c>
      <c r="B146" s="504">
        <f>NE!P136</f>
        <v>29</v>
      </c>
      <c r="C146" s="504" t="str">
        <f>NE!A136</f>
        <v>770125</v>
      </c>
      <c r="D146" s="513" t="str">
        <f>NE!B136</f>
        <v>Geröly Zsanett</v>
      </c>
      <c r="E146" s="513" t="str">
        <f>NE!C136</f>
        <v>Savaria TC</v>
      </c>
      <c r="F146" s="504">
        <f>NE!N136</f>
        <v>29</v>
      </c>
      <c r="G146" s="494">
        <f>NE!O136</f>
        <v>0</v>
      </c>
    </row>
    <row r="147" spans="1:8" ht="18" customHeight="1" x14ac:dyDescent="0.3">
      <c r="A147" s="494">
        <f>NE!Q105</f>
        <v>146</v>
      </c>
      <c r="B147" s="504">
        <f>NE!P105</f>
        <v>27</v>
      </c>
      <c r="C147" s="504" t="str">
        <f>NE!A105</f>
        <v>000204</v>
      </c>
      <c r="D147" s="513" t="str">
        <f>NE!B105</f>
        <v>Fárbás Réka</v>
      </c>
      <c r="E147" s="513" t="str">
        <f>NE!C105</f>
        <v>DEAC</v>
      </c>
      <c r="F147" s="504">
        <f>NE!N105</f>
        <v>27</v>
      </c>
      <c r="G147" s="494">
        <f>NE!O105</f>
        <v>0</v>
      </c>
    </row>
    <row r="148" spans="1:8" ht="18" customHeight="1" x14ac:dyDescent="0.3">
      <c r="A148" s="494">
        <f>NE!Q111</f>
        <v>147</v>
      </c>
      <c r="B148" s="504">
        <f>NE!P111</f>
        <v>26</v>
      </c>
      <c r="C148" s="504" t="str">
        <f>NE!A111</f>
        <v>770529</v>
      </c>
      <c r="D148" s="513" t="str">
        <f>NE!B111</f>
        <v>Fehérné Pólus Ágnes</v>
      </c>
      <c r="E148" s="513" t="str">
        <f>NE!C111</f>
        <v>Építők TK</v>
      </c>
      <c r="F148" s="504">
        <f>NE!N111</f>
        <v>26</v>
      </c>
      <c r="G148" s="494">
        <f>NE!O111</f>
        <v>0</v>
      </c>
    </row>
    <row r="149" spans="1:8" ht="18" customHeight="1" x14ac:dyDescent="0.3">
      <c r="A149" s="494">
        <f>NE!Q129</f>
        <v>148</v>
      </c>
      <c r="B149" s="504">
        <f>NE!P129</f>
        <v>25</v>
      </c>
      <c r="C149" s="504" t="str">
        <f>NE!A129</f>
        <v>731015</v>
      </c>
      <c r="D149" s="513" t="str">
        <f>NE!B129</f>
        <v>Gaál Nóra</v>
      </c>
      <c r="E149" s="513" t="str">
        <f>NE!C129</f>
        <v>BEAC-Or</v>
      </c>
      <c r="F149" s="504">
        <f>NE!N129</f>
        <v>25</v>
      </c>
      <c r="G149" s="494">
        <f>NE!O129</f>
        <v>0</v>
      </c>
      <c r="H149" s="215"/>
    </row>
    <row r="150" spans="1:8" ht="18" customHeight="1" x14ac:dyDescent="0.3">
      <c r="A150" s="494">
        <f>NE!Q377</f>
        <v>148</v>
      </c>
      <c r="B150" s="504">
        <f>NE!P377</f>
        <v>25</v>
      </c>
      <c r="C150" s="504" t="str">
        <f>NE!A377</f>
        <v>610311</v>
      </c>
      <c r="D150" s="513" t="str">
        <f>NE!B377</f>
        <v>Szerencsésné Miltényi Éva</v>
      </c>
      <c r="E150" s="513" t="str">
        <f>NE!C377</f>
        <v>MTK</v>
      </c>
      <c r="F150" s="504">
        <f>NE!N377</f>
        <v>25</v>
      </c>
      <c r="G150" s="494">
        <f>NE!O377</f>
        <v>0</v>
      </c>
    </row>
    <row r="151" spans="1:8" ht="18" customHeight="1" x14ac:dyDescent="0.3">
      <c r="A151" s="494">
        <f>NE!Q301</f>
        <v>148</v>
      </c>
      <c r="B151" s="504">
        <f>NE!P301</f>
        <v>25</v>
      </c>
      <c r="C151" s="504" t="str">
        <f>NE!A301</f>
        <v>0702080</v>
      </c>
      <c r="D151" s="513" t="str">
        <f>NE!B301</f>
        <v>Péter Lili</v>
      </c>
      <c r="E151" s="513" t="str">
        <f>NE!C301</f>
        <v>DEAC</v>
      </c>
      <c r="F151" s="504">
        <f>NE!N301</f>
        <v>25</v>
      </c>
      <c r="G151" s="494">
        <f>NE!O301</f>
        <v>0</v>
      </c>
    </row>
    <row r="152" spans="1:8" ht="18" customHeight="1" x14ac:dyDescent="0.3">
      <c r="A152" s="494">
        <f>NE!Q150</f>
        <v>148</v>
      </c>
      <c r="B152" s="504">
        <f>NE!P150</f>
        <v>25</v>
      </c>
      <c r="C152" s="504" t="str">
        <f>NE!A150</f>
        <v>0701251</v>
      </c>
      <c r="D152" s="513" t="str">
        <f>NE!B150</f>
        <v>Hajdú Anna Jázmin</v>
      </c>
      <c r="E152" s="513" t="str">
        <f>NE!C150</f>
        <v>Next TA</v>
      </c>
      <c r="F152" s="504">
        <f>NE!N150</f>
        <v>25</v>
      </c>
      <c r="G152" s="494">
        <f>NE!O150</f>
        <v>0</v>
      </c>
    </row>
    <row r="153" spans="1:8" ht="18" customHeight="1" x14ac:dyDescent="0.3">
      <c r="A153" s="494">
        <f>NE!Q329</f>
        <v>148</v>
      </c>
      <c r="B153" s="504">
        <f>NE!P329</f>
        <v>25</v>
      </c>
      <c r="C153" s="504" t="str">
        <f>NE!A329</f>
        <v>0705162</v>
      </c>
      <c r="D153" s="513" t="str">
        <f>NE!B329</f>
        <v>Rohovszky Anna</v>
      </c>
      <c r="E153" s="513" t="str">
        <f>NE!C329</f>
        <v>MLTC</v>
      </c>
      <c r="F153" s="504">
        <f>NE!N329</f>
        <v>25</v>
      </c>
      <c r="G153" s="494">
        <f>NE!O329</f>
        <v>0</v>
      </c>
      <c r="H153" s="215"/>
    </row>
    <row r="154" spans="1:8" ht="18" customHeight="1" x14ac:dyDescent="0.3">
      <c r="A154" s="494">
        <f>NE!Q52</f>
        <v>153</v>
      </c>
      <c r="B154" s="504">
        <f>NE!P52</f>
        <v>24</v>
      </c>
      <c r="C154" s="504" t="str">
        <f>NE!A52</f>
        <v>0902172</v>
      </c>
      <c r="D154" s="513" t="str">
        <f>NE!B52</f>
        <v>Bobok Petra</v>
      </c>
      <c r="E154" s="513" t="str">
        <f>NE!C52</f>
        <v>Bebto Team</v>
      </c>
      <c r="F154" s="504">
        <f>NE!N52</f>
        <v>24</v>
      </c>
      <c r="G154" s="494">
        <f>NE!O52</f>
        <v>0</v>
      </c>
    </row>
    <row r="155" spans="1:8" ht="18" customHeight="1" x14ac:dyDescent="0.3">
      <c r="A155" s="494">
        <f>NE!Q112</f>
        <v>153</v>
      </c>
      <c r="B155" s="504">
        <f>NE!P112</f>
        <v>24</v>
      </c>
      <c r="C155" s="504" t="str">
        <f>NE!A112</f>
        <v>810702</v>
      </c>
      <c r="D155" s="513" t="str">
        <f>NE!B112</f>
        <v>Fekete Réka</v>
      </c>
      <c r="E155" s="513" t="str">
        <f>NE!C112</f>
        <v>Dabasi TA</v>
      </c>
      <c r="F155" s="504">
        <f>NE!N112</f>
        <v>24</v>
      </c>
      <c r="G155" s="494">
        <f>NE!O112</f>
        <v>0</v>
      </c>
    </row>
    <row r="156" spans="1:8" ht="18" customHeight="1" x14ac:dyDescent="0.3">
      <c r="A156" s="494">
        <f>NE!Q183</f>
        <v>155</v>
      </c>
      <c r="B156" s="504">
        <f>NE!P183</f>
        <v>21</v>
      </c>
      <c r="C156" s="504" t="str">
        <f>NE!A183</f>
        <v>090901</v>
      </c>
      <c r="D156" s="513" t="str">
        <f>NE!B183</f>
        <v>Kállay Dorina Nina</v>
      </c>
      <c r="E156" s="513" t="str">
        <f>NE!C183</f>
        <v>GYAC</v>
      </c>
      <c r="F156" s="504">
        <f>NE!N183</f>
        <v>21</v>
      </c>
      <c r="G156" s="494">
        <f>NE!O183</f>
        <v>0</v>
      </c>
    </row>
    <row r="157" spans="1:8" ht="18" customHeight="1" x14ac:dyDescent="0.3">
      <c r="A157" s="494">
        <f>NE!Q364</f>
        <v>156</v>
      </c>
      <c r="B157" s="504">
        <f>NE!P364</f>
        <v>20</v>
      </c>
      <c r="C157" s="504" t="str">
        <f>NE!A364</f>
        <v>811121</v>
      </c>
      <c r="D157" s="513" t="str">
        <f>NE!B364</f>
        <v>Szabó Zsófia</v>
      </c>
      <c r="E157" s="513" t="str">
        <f>NE!C364</f>
        <v>BEAC-ORBITA</v>
      </c>
      <c r="F157" s="504">
        <f>NE!N364</f>
        <v>20</v>
      </c>
      <c r="G157" s="494">
        <f>NE!O364</f>
        <v>0</v>
      </c>
    </row>
    <row r="158" spans="1:8" ht="18" customHeight="1" x14ac:dyDescent="0.3">
      <c r="A158" s="494">
        <f>NE!Q160</f>
        <v>156</v>
      </c>
      <c r="B158" s="504">
        <f>NE!P160</f>
        <v>20</v>
      </c>
      <c r="C158" s="504" t="str">
        <f>NE!A160</f>
        <v>0407291</v>
      </c>
      <c r="D158" s="513" t="str">
        <f>NE!B160</f>
        <v>Héra Angéla Gréta</v>
      </c>
      <c r="E158" s="513" t="str">
        <f>NE!C160</f>
        <v>Haladás VSE</v>
      </c>
      <c r="F158" s="504">
        <f>NE!N160</f>
        <v>20</v>
      </c>
      <c r="G158" s="494">
        <f>NE!O160</f>
        <v>0</v>
      </c>
    </row>
    <row r="159" spans="1:8" ht="18" customHeight="1" x14ac:dyDescent="0.3">
      <c r="A159" s="494">
        <f>NE!Q67</f>
        <v>156</v>
      </c>
      <c r="B159" s="504">
        <f>NE!P67</f>
        <v>20</v>
      </c>
      <c r="C159" s="504" t="str">
        <f>NE!A67</f>
        <v>650301</v>
      </c>
      <c r="D159" s="513" t="str">
        <f>NE!B67</f>
        <v>Buda Dóra Andrea</v>
      </c>
      <c r="E159" s="513" t="str">
        <f>NE!C67</f>
        <v>MTK</v>
      </c>
      <c r="F159" s="504">
        <f>NE!N67</f>
        <v>20</v>
      </c>
      <c r="G159" s="494">
        <f>NE!O67</f>
        <v>0</v>
      </c>
    </row>
    <row r="160" spans="1:8" ht="18" customHeight="1" x14ac:dyDescent="0.3">
      <c r="A160" s="494">
        <f>NE!Q144</f>
        <v>156</v>
      </c>
      <c r="B160" s="504">
        <f>NE!P144</f>
        <v>20</v>
      </c>
      <c r="C160" s="504" t="str">
        <f>NE!A144</f>
        <v>780506</v>
      </c>
      <c r="D160" s="513" t="str">
        <f>NE!B144</f>
        <v>Gyimesi Katalin</v>
      </c>
      <c r="E160" s="513" t="str">
        <f>NE!C144</f>
        <v>MLTC</v>
      </c>
      <c r="F160" s="504">
        <f>NE!N144</f>
        <v>20</v>
      </c>
      <c r="G160" s="494">
        <f>NE!O144</f>
        <v>0</v>
      </c>
    </row>
    <row r="161" spans="1:8" ht="18" customHeight="1" x14ac:dyDescent="0.3">
      <c r="A161" s="494">
        <f>NE!Q72</f>
        <v>156</v>
      </c>
      <c r="B161" s="504">
        <f>NE!P72</f>
        <v>20</v>
      </c>
      <c r="C161" s="504" t="str">
        <f>NE!A72</f>
        <v>0708150</v>
      </c>
      <c r="D161" s="513" t="str">
        <f>NE!B72</f>
        <v>Burkus Bella Mária</v>
      </c>
      <c r="E161" s="513" t="str">
        <f>NE!C72</f>
        <v>Next TA</v>
      </c>
      <c r="F161" s="504">
        <f>NE!N72</f>
        <v>20</v>
      </c>
      <c r="G161" s="494">
        <f>NE!O72</f>
        <v>0</v>
      </c>
      <c r="H161" s="215"/>
    </row>
    <row r="162" spans="1:8" ht="18" customHeight="1" x14ac:dyDescent="0.3">
      <c r="A162" s="494">
        <f>NE!Q195</f>
        <v>161</v>
      </c>
      <c r="B162" s="504">
        <f>NE!P195</f>
        <v>19</v>
      </c>
      <c r="C162" s="504" t="str">
        <f>NE!A195</f>
        <v>851123</v>
      </c>
      <c r="D162" s="513" t="str">
        <f>NE!B195</f>
        <v>Király Nóra</v>
      </c>
      <c r="E162" s="513" t="str">
        <f>NE!C195</f>
        <v>Építők TK</v>
      </c>
      <c r="F162" s="504">
        <f>NE!N195</f>
        <v>19</v>
      </c>
      <c r="G162" s="494">
        <f>NE!O195</f>
        <v>0</v>
      </c>
    </row>
    <row r="163" spans="1:8" ht="18" customHeight="1" x14ac:dyDescent="0.3">
      <c r="A163" s="494">
        <f>NE!Q147</f>
        <v>162</v>
      </c>
      <c r="B163" s="504">
        <f>NE!P147</f>
        <v>18</v>
      </c>
      <c r="C163" s="504" t="str">
        <f>NE!A147</f>
        <v>8311140</v>
      </c>
      <c r="D163" s="513" t="str">
        <f>NE!B147</f>
        <v>Gyulai-Kertesi Edina</v>
      </c>
      <c r="E163" s="513" t="str">
        <f>NE!C147</f>
        <v>Mini Garros TK</v>
      </c>
      <c r="F163" s="504">
        <f>NE!N147</f>
        <v>18</v>
      </c>
      <c r="G163" s="494">
        <f>NE!O147</f>
        <v>0</v>
      </c>
    </row>
    <row r="164" spans="1:8" ht="18" customHeight="1" x14ac:dyDescent="0.3">
      <c r="A164" s="494">
        <f>NE!Q225</f>
        <v>162</v>
      </c>
      <c r="B164" s="504">
        <f>NE!P225</f>
        <v>18</v>
      </c>
      <c r="C164" s="504" t="str">
        <f>NE!A225</f>
        <v>090712</v>
      </c>
      <c r="D164" s="513" t="str">
        <f>NE!B225</f>
        <v>Kristyán Fanni</v>
      </c>
      <c r="E164" s="513" t="str">
        <f>NE!C225</f>
        <v>Pasarét TK</v>
      </c>
      <c r="F164" s="504">
        <f>NE!N225</f>
        <v>18</v>
      </c>
      <c r="G164" s="494">
        <f>NE!O225</f>
        <v>0</v>
      </c>
    </row>
    <row r="165" spans="1:8" ht="18" customHeight="1" x14ac:dyDescent="0.3">
      <c r="A165" s="494">
        <f>NE!Q243</f>
        <v>162</v>
      </c>
      <c r="B165" s="504">
        <f>NE!P243</f>
        <v>18</v>
      </c>
      <c r="C165" s="504" t="str">
        <f>NE!A243</f>
        <v>850519</v>
      </c>
      <c r="D165" s="513" t="str">
        <f>NE!B243</f>
        <v>Major-Szebényi Annamária</v>
      </c>
      <c r="E165" s="513" t="str">
        <f>NE!C243</f>
        <v>Kaposvári TC</v>
      </c>
      <c r="F165" s="504">
        <f>NE!N243</f>
        <v>18</v>
      </c>
      <c r="G165" s="494">
        <f>NE!O243</f>
        <v>0</v>
      </c>
    </row>
    <row r="166" spans="1:8" ht="18" customHeight="1" x14ac:dyDescent="0.3">
      <c r="A166" s="494">
        <f>NE!Q152</f>
        <v>162</v>
      </c>
      <c r="B166" s="504">
        <f>NE!P152</f>
        <v>18</v>
      </c>
      <c r="C166" s="504" t="str">
        <f>NE!A152</f>
        <v>041031</v>
      </c>
      <c r="D166" s="513" t="str">
        <f>NE!B152</f>
        <v>Hajdu Szonja</v>
      </c>
      <c r="E166" s="513" t="str">
        <f>NE!C152</f>
        <v>Szombathelyi SI</v>
      </c>
      <c r="F166" s="504">
        <f>NE!N152</f>
        <v>18</v>
      </c>
      <c r="G166" s="494">
        <f>NE!O152</f>
        <v>0</v>
      </c>
    </row>
    <row r="167" spans="1:8" ht="18" customHeight="1" x14ac:dyDescent="0.3">
      <c r="A167" s="494">
        <f>NE!Q154</f>
        <v>162</v>
      </c>
      <c r="B167" s="504">
        <f>NE!P154</f>
        <v>18</v>
      </c>
      <c r="C167" s="504" t="str">
        <f>NE!A154</f>
        <v>760203</v>
      </c>
      <c r="D167" s="513" t="str">
        <f>NE!B154</f>
        <v>Hankó-Hegyi Tilda</v>
      </c>
      <c r="E167" s="513" t="str">
        <f>NE!C154</f>
        <v>Diego SC</v>
      </c>
      <c r="F167" s="504">
        <f>NE!N154</f>
        <v>18</v>
      </c>
      <c r="G167" s="494">
        <f>NE!O154</f>
        <v>0</v>
      </c>
    </row>
    <row r="168" spans="1:8" ht="18" customHeight="1" x14ac:dyDescent="0.3">
      <c r="A168" s="494">
        <f>NE!Q155</f>
        <v>162</v>
      </c>
      <c r="B168" s="504">
        <f>NE!P155</f>
        <v>18</v>
      </c>
      <c r="C168" s="504" t="str">
        <f>NE!A155</f>
        <v>0701131</v>
      </c>
      <c r="D168" s="513" t="str">
        <f>NE!B155</f>
        <v>Harari Amy Daniella</v>
      </c>
      <c r="E168" s="513" t="str">
        <f>NE!C155</f>
        <v>Muschkétás TC</v>
      </c>
      <c r="F168" s="504">
        <f>NE!N155</f>
        <v>18</v>
      </c>
      <c r="G168" s="494">
        <f>NE!O155</f>
        <v>0</v>
      </c>
      <c r="H168" s="215"/>
    </row>
    <row r="169" spans="1:8" ht="18" customHeight="1" x14ac:dyDescent="0.3">
      <c r="A169" s="494">
        <f>NE!Q267</f>
        <v>162</v>
      </c>
      <c r="B169" s="504">
        <f>NE!P267</f>
        <v>18</v>
      </c>
      <c r="C169" s="504" t="str">
        <f>NE!A267</f>
        <v>0607010</v>
      </c>
      <c r="D169" s="513" t="str">
        <f>NE!B267</f>
        <v>Nádasy Réka Sarolta</v>
      </c>
      <c r="E169" s="513" t="str">
        <f>NE!C267</f>
        <v>SZVUK SE</v>
      </c>
      <c r="F169" s="504">
        <f>NE!N267</f>
        <v>18</v>
      </c>
      <c r="G169" s="494">
        <f>NE!O267</f>
        <v>0</v>
      </c>
      <c r="H169" s="215"/>
    </row>
    <row r="170" spans="1:8" ht="18" customHeight="1" x14ac:dyDescent="0.3">
      <c r="A170" s="494">
        <f>NE!Q291</f>
        <v>162</v>
      </c>
      <c r="B170" s="504">
        <f>NE!P291</f>
        <v>18</v>
      </c>
      <c r="C170" s="504" t="str">
        <f>NE!A291</f>
        <v>680821</v>
      </c>
      <c r="D170" s="513" t="str">
        <f>NE!B291</f>
        <v>Páll Zsuzsanna</v>
      </c>
      <c r="E170" s="513" t="str">
        <f>NE!C291</f>
        <v>Fortuna SE</v>
      </c>
      <c r="F170" s="504">
        <f>NE!N291</f>
        <v>18</v>
      </c>
      <c r="G170" s="494">
        <f>NE!O291</f>
        <v>0</v>
      </c>
      <c r="H170" s="215"/>
    </row>
    <row r="171" spans="1:8" ht="18" customHeight="1" x14ac:dyDescent="0.3">
      <c r="A171" s="494">
        <f>NE!Q352</f>
        <v>162</v>
      </c>
      <c r="B171" s="504">
        <f>NE!P352</f>
        <v>18</v>
      </c>
      <c r="C171" s="504" t="str">
        <f>NE!A352</f>
        <v>931017</v>
      </c>
      <c r="D171" s="513" t="str">
        <f>NE!B352</f>
        <v>Softic Irma</v>
      </c>
      <c r="E171" s="513" t="str">
        <f>NE!C352</f>
        <v>Muskétás TC</v>
      </c>
      <c r="F171" s="504">
        <f>NE!N352</f>
        <v>18</v>
      </c>
      <c r="G171" s="494">
        <f>NE!O352</f>
        <v>0</v>
      </c>
      <c r="H171" s="215"/>
    </row>
    <row r="172" spans="1:8" ht="18" customHeight="1" x14ac:dyDescent="0.3">
      <c r="A172" s="494">
        <f>NE!Q189</f>
        <v>171</v>
      </c>
      <c r="B172" s="504">
        <f>NE!P189</f>
        <v>17</v>
      </c>
      <c r="C172" s="504" t="str">
        <f>NE!A189</f>
        <v>6604160</v>
      </c>
      <c r="D172" s="513" t="str">
        <f>NE!B189</f>
        <v>Karlosák Edina dr.</v>
      </c>
      <c r="E172" s="513" t="str">
        <f>NE!C189</f>
        <v>Tata VTK</v>
      </c>
      <c r="F172" s="504">
        <f>NE!N189</f>
        <v>17</v>
      </c>
      <c r="G172" s="494">
        <f>NE!O189</f>
        <v>0</v>
      </c>
    </row>
    <row r="173" spans="1:8" ht="18" customHeight="1" x14ac:dyDescent="0.3">
      <c r="A173" s="494">
        <f>NE!Q434</f>
        <v>171</v>
      </c>
      <c r="B173" s="504">
        <f>NE!P434</f>
        <v>17</v>
      </c>
      <c r="C173" s="504" t="str">
        <f>NE!A434</f>
        <v>1110072</v>
      </c>
      <c r="D173" s="513" t="str">
        <f>NE!B434</f>
        <v>Vörös Gréta</v>
      </c>
      <c r="E173" s="513" t="str">
        <f>NE!C434</f>
        <v>GYAC</v>
      </c>
      <c r="F173" s="504">
        <f>NE!N434</f>
        <v>17</v>
      </c>
      <c r="G173" s="494">
        <f>NE!O434</f>
        <v>0</v>
      </c>
      <c r="H173" s="215"/>
    </row>
    <row r="174" spans="1:8" ht="18" customHeight="1" x14ac:dyDescent="0.3">
      <c r="A174" s="494">
        <f>NE!Q258</f>
        <v>173</v>
      </c>
      <c r="B174" s="504">
        <f>NE!P258</f>
        <v>16</v>
      </c>
      <c r="C174" s="504" t="str">
        <f>NE!A258</f>
        <v>980423</v>
      </c>
      <c r="D174" s="513" t="str">
        <f>NE!B258</f>
        <v>Molnár Csenge</v>
      </c>
      <c r="E174" s="513" t="str">
        <f>NE!C258</f>
        <v>Építők TK</v>
      </c>
      <c r="F174" s="504">
        <f>NE!N258</f>
        <v>16</v>
      </c>
      <c r="G174" s="494">
        <f>NE!O258</f>
        <v>0</v>
      </c>
    </row>
    <row r="175" spans="1:8" ht="18" customHeight="1" x14ac:dyDescent="0.3">
      <c r="A175" s="494">
        <f>NE!Q159</f>
        <v>174</v>
      </c>
      <c r="B175" s="504">
        <f>NE!P159</f>
        <v>15</v>
      </c>
      <c r="C175" s="504" t="str">
        <f>NE!A159</f>
        <v>8707020</v>
      </c>
      <c r="D175" s="513" t="str">
        <f>NE!B159</f>
        <v>Hellenbarth Anett</v>
      </c>
      <c r="E175" s="513" t="str">
        <f>NE!C159</f>
        <v>Építők TK</v>
      </c>
      <c r="F175" s="504">
        <f>NE!N159</f>
        <v>15</v>
      </c>
      <c r="G175" s="494">
        <f>NE!O159</f>
        <v>0</v>
      </c>
    </row>
    <row r="176" spans="1:8" ht="18" customHeight="1" x14ac:dyDescent="0.3">
      <c r="A176" s="494">
        <f>NE!Q20</f>
        <v>174</v>
      </c>
      <c r="B176" s="504">
        <f>NE!P20</f>
        <v>15</v>
      </c>
      <c r="C176" s="504" t="str">
        <f>NE!A20</f>
        <v>120612</v>
      </c>
      <c r="D176" s="513" t="str">
        <f>NE!B20</f>
        <v>Baják Léna</v>
      </c>
      <c r="E176" s="513" t="str">
        <f>NE!C20</f>
        <v>HTF CSO-KO</v>
      </c>
      <c r="F176" s="504">
        <f>NE!N20</f>
        <v>15</v>
      </c>
      <c r="G176" s="494">
        <f>NE!O20</f>
        <v>0</v>
      </c>
    </row>
    <row r="177" spans="1:8" ht="18" customHeight="1" x14ac:dyDescent="0.3">
      <c r="A177" s="494">
        <f>NE!Q401</f>
        <v>176</v>
      </c>
      <c r="B177" s="504">
        <f>NE!P401</f>
        <v>14</v>
      </c>
      <c r="C177" s="504" t="str">
        <f>NE!A401</f>
        <v>0704130</v>
      </c>
      <c r="D177" s="513" t="str">
        <f>NE!B401</f>
        <v>Teker Fanni</v>
      </c>
      <c r="E177" s="513" t="str">
        <f>NE!C401</f>
        <v>Kiskút TK</v>
      </c>
      <c r="F177" s="504">
        <f>NE!N401</f>
        <v>14</v>
      </c>
      <c r="G177" s="494">
        <f>NE!O401</f>
        <v>0</v>
      </c>
    </row>
    <row r="178" spans="1:8" ht="18" customHeight="1" x14ac:dyDescent="0.3">
      <c r="A178" s="494">
        <f>NE!Q391</f>
        <v>177</v>
      </c>
      <c r="B178" s="504">
        <f>NE!P391</f>
        <v>13</v>
      </c>
      <c r="C178" s="504" t="str">
        <f>NE!A391</f>
        <v>7408010</v>
      </c>
      <c r="D178" s="513" t="str">
        <f>NE!B391</f>
        <v>Szőke Krisztina</v>
      </c>
      <c r="E178" s="513" t="str">
        <f>NE!C391</f>
        <v>BBTC</v>
      </c>
      <c r="F178" s="504">
        <f>NE!N391</f>
        <v>13</v>
      </c>
      <c r="G178" s="494">
        <f>NE!O391</f>
        <v>0</v>
      </c>
    </row>
    <row r="179" spans="1:8" ht="18" customHeight="1" x14ac:dyDescent="0.3">
      <c r="A179" s="494">
        <f>NE!Q130</f>
        <v>178</v>
      </c>
      <c r="B179" s="504">
        <f>NE!P130</f>
        <v>12</v>
      </c>
      <c r="C179" s="504" t="str">
        <f>NE!A130</f>
        <v>8801061</v>
      </c>
      <c r="D179" s="513" t="str">
        <f>NE!B130</f>
        <v>Gál Gabriella dr.</v>
      </c>
      <c r="E179" s="513" t="str">
        <f>NE!C130</f>
        <v>Tatai VTK</v>
      </c>
      <c r="F179" s="504">
        <f>NE!N130</f>
        <v>12</v>
      </c>
      <c r="G179" s="494">
        <f>NE!O130</f>
        <v>0</v>
      </c>
    </row>
    <row r="180" spans="1:8" ht="18" customHeight="1" x14ac:dyDescent="0.3">
      <c r="A180" s="494">
        <f>NE!Q387</f>
        <v>178</v>
      </c>
      <c r="B180" s="504">
        <f>NE!P387</f>
        <v>12</v>
      </c>
      <c r="C180" s="504" t="str">
        <f>NE!A387</f>
        <v>851106</v>
      </c>
      <c r="D180" s="513" t="str">
        <f>NE!B387</f>
        <v>Szirják-Rebi Zsuzsanna</v>
      </c>
      <c r="E180" s="513" t="str">
        <f>NE!C387</f>
        <v>Tata VTK</v>
      </c>
      <c r="F180" s="504">
        <f>NE!N387</f>
        <v>12</v>
      </c>
      <c r="G180" s="494">
        <f>NE!O387</f>
        <v>0</v>
      </c>
    </row>
    <row r="181" spans="1:8" ht="18" customHeight="1" x14ac:dyDescent="0.3">
      <c r="A181" s="494">
        <f>NE!Q61</f>
        <v>178</v>
      </c>
      <c r="B181" s="504">
        <f>NE!P61</f>
        <v>12</v>
      </c>
      <c r="C181" s="504" t="str">
        <f>NE!A61</f>
        <v>1008042</v>
      </c>
      <c r="D181" s="513" t="str">
        <f>NE!B61</f>
        <v>Bors Liza</v>
      </c>
      <c r="E181" s="513" t="str">
        <f>NE!C61</f>
        <v>BBTC SE</v>
      </c>
      <c r="F181" s="504">
        <f>NE!N61</f>
        <v>12</v>
      </c>
      <c r="G181" s="494">
        <f>NE!O61</f>
        <v>0</v>
      </c>
    </row>
    <row r="182" spans="1:8" ht="18" customHeight="1" x14ac:dyDescent="0.3">
      <c r="A182" s="494">
        <f>NE!Q281</f>
        <v>178</v>
      </c>
      <c r="B182" s="504">
        <f>NE!P281</f>
        <v>12</v>
      </c>
      <c r="C182" s="504" t="str">
        <f>NE!A281</f>
        <v>730120</v>
      </c>
      <c r="D182" s="513" t="str">
        <f>NE!B281</f>
        <v>Niedermayer Nóra</v>
      </c>
      <c r="E182" s="513" t="str">
        <f>NE!C281</f>
        <v>Építők TK</v>
      </c>
      <c r="F182" s="504">
        <f>NE!N281</f>
        <v>12</v>
      </c>
      <c r="G182" s="494">
        <f>NE!O281</f>
        <v>0</v>
      </c>
    </row>
    <row r="183" spans="1:8" ht="18" customHeight="1" x14ac:dyDescent="0.3">
      <c r="A183" s="494">
        <f>NE!Q46</f>
        <v>178</v>
      </c>
      <c r="B183" s="504">
        <f>NE!P46</f>
        <v>12</v>
      </c>
      <c r="C183" s="504" t="str">
        <f>NE!A46</f>
        <v>0603130</v>
      </c>
      <c r="D183" s="513" t="str">
        <f>NE!B46</f>
        <v>Bernscherer Anna</v>
      </c>
      <c r="E183" s="513" t="str">
        <f>NE!C46</f>
        <v>Dabasi TA</v>
      </c>
      <c r="F183" s="504">
        <f>NE!N46</f>
        <v>12</v>
      </c>
      <c r="G183" s="494">
        <f>NE!O46</f>
        <v>0</v>
      </c>
    </row>
    <row r="184" spans="1:8" ht="18" customHeight="1" x14ac:dyDescent="0.3">
      <c r="A184" s="494">
        <f>NE!Q367</f>
        <v>178</v>
      </c>
      <c r="B184" s="504">
        <f>NE!P367</f>
        <v>12</v>
      </c>
      <c r="C184" s="504" t="str">
        <f>NE!A367</f>
        <v>6904290</v>
      </c>
      <c r="D184" s="513" t="str">
        <f>NE!B367</f>
        <v>Szabóné Szentpétery Judit</v>
      </c>
      <c r="E184" s="513" t="str">
        <f>NE!C367</f>
        <v>Hoker-Fagyas SE</v>
      </c>
      <c r="F184" s="504">
        <f>NE!N367</f>
        <v>12</v>
      </c>
      <c r="G184" s="494">
        <f>NE!O367</f>
        <v>0</v>
      </c>
      <c r="H184" s="215"/>
    </row>
    <row r="185" spans="1:8" ht="18" customHeight="1" x14ac:dyDescent="0.3">
      <c r="A185" s="494">
        <f>NE!Q388</f>
        <v>184</v>
      </c>
      <c r="B185" s="504">
        <f>NE!P388</f>
        <v>11</v>
      </c>
      <c r="C185" s="504" t="str">
        <f>NE!A388</f>
        <v>8001300</v>
      </c>
      <c r="D185" s="513" t="str">
        <f>NE!B388</f>
        <v>Szkljarova Galina</v>
      </c>
      <c r="E185" s="513" t="str">
        <f>NE!C388</f>
        <v>Építők TK</v>
      </c>
      <c r="F185" s="504">
        <f>NE!N388</f>
        <v>11</v>
      </c>
      <c r="G185" s="494">
        <f>NE!O388</f>
        <v>0</v>
      </c>
    </row>
    <row r="186" spans="1:8" ht="18" customHeight="1" x14ac:dyDescent="0.3">
      <c r="A186" s="494">
        <f>NE!Q350</f>
        <v>184</v>
      </c>
      <c r="B186" s="504">
        <f>NE!P350</f>
        <v>11</v>
      </c>
      <c r="C186" s="504" t="str">
        <f>NE!A350</f>
        <v>1006250</v>
      </c>
      <c r="D186" s="513" t="str">
        <f>NE!B350</f>
        <v>Siska Luca</v>
      </c>
      <c r="E186" s="513" t="str">
        <f>NE!C350</f>
        <v>BBTC</v>
      </c>
      <c r="F186" s="504">
        <f>NE!N350</f>
        <v>11</v>
      </c>
      <c r="G186" s="494">
        <f>NE!O350</f>
        <v>0</v>
      </c>
    </row>
    <row r="187" spans="1:8" ht="18" customHeight="1" x14ac:dyDescent="0.3">
      <c r="A187" s="494">
        <f>NE!Q272</f>
        <v>184</v>
      </c>
      <c r="B187" s="504">
        <f>NE!P272</f>
        <v>11</v>
      </c>
      <c r="C187" s="504" t="str">
        <f>NE!A272</f>
        <v>8107120</v>
      </c>
      <c r="D187" s="513" t="str">
        <f>NE!B272</f>
        <v>Nagy Janette</v>
      </c>
      <c r="E187" s="513" t="str">
        <f>NE!C272</f>
        <v>GYAC</v>
      </c>
      <c r="F187" s="504">
        <f>NE!N272</f>
        <v>11</v>
      </c>
      <c r="G187" s="494">
        <f>NE!O272</f>
        <v>0</v>
      </c>
      <c r="H187" s="215"/>
    </row>
    <row r="188" spans="1:8" ht="18" customHeight="1" x14ac:dyDescent="0.3">
      <c r="A188" s="494">
        <f>NE!Q116</f>
        <v>187</v>
      </c>
      <c r="B188" s="504">
        <f>NE!P116</f>
        <v>10</v>
      </c>
      <c r="C188" s="504" t="str">
        <f>NE!A116</f>
        <v>8309010</v>
      </c>
      <c r="D188" s="513" t="str">
        <f>NE!B116</f>
        <v>Ferencz Viktória</v>
      </c>
      <c r="E188" s="513" t="str">
        <f>NE!C116</f>
        <v>Dabasi TA</v>
      </c>
      <c r="F188" s="504">
        <f>NE!N116</f>
        <v>10</v>
      </c>
      <c r="G188" s="494">
        <f>NE!O116</f>
        <v>0</v>
      </c>
    </row>
    <row r="189" spans="1:8" ht="18" customHeight="1" x14ac:dyDescent="0.3">
      <c r="A189" s="494">
        <f>NE!Q107</f>
        <v>187</v>
      </c>
      <c r="B189" s="504">
        <f>NE!P107</f>
        <v>10</v>
      </c>
      <c r="C189" s="504" t="str">
        <f>NE!A107</f>
        <v>751103</v>
      </c>
      <c r="D189" s="513" t="str">
        <f>NE!B107</f>
        <v>Farkas-Szénászky Edina</v>
      </c>
      <c r="E189" s="513" t="str">
        <f>NE!C107</f>
        <v>Szentes TK</v>
      </c>
      <c r="F189" s="504">
        <f>NE!N107</f>
        <v>10</v>
      </c>
      <c r="G189" s="494">
        <f>NE!O107</f>
        <v>0</v>
      </c>
      <c r="H189" s="215"/>
    </row>
    <row r="190" spans="1:8" ht="18" customHeight="1" x14ac:dyDescent="0.3">
      <c r="A190" s="494">
        <f>NE!Q416</f>
        <v>187</v>
      </c>
      <c r="B190" s="504">
        <f>NE!P416</f>
        <v>10</v>
      </c>
      <c r="C190" s="504" t="str">
        <f>NE!A416</f>
        <v>0002030</v>
      </c>
      <c r="D190" s="513" t="str">
        <f>NE!B416</f>
        <v>Traubert Jennifer</v>
      </c>
      <c r="E190" s="513" t="str">
        <f>NE!C416</f>
        <v>Kiskút TK</v>
      </c>
      <c r="F190" s="504">
        <f>NE!N416</f>
        <v>10</v>
      </c>
      <c r="G190" s="494">
        <f>NE!O416</f>
        <v>0</v>
      </c>
      <c r="H190" s="215"/>
    </row>
    <row r="191" spans="1:8" ht="18" customHeight="1" x14ac:dyDescent="0.3">
      <c r="A191" s="494">
        <f>NE!Q232</f>
        <v>190</v>
      </c>
      <c r="B191" s="504">
        <f>NE!P232</f>
        <v>8</v>
      </c>
      <c r="C191" s="504" t="str">
        <f>NE!A232</f>
        <v>760201</v>
      </c>
      <c r="D191" s="513" t="str">
        <f>NE!B232</f>
        <v>Ledényi-Kovács Viktória</v>
      </c>
      <c r="E191" s="513" t="str">
        <f>NE!C232</f>
        <v>HTF CSO-KO</v>
      </c>
      <c r="F191" s="504">
        <f>NE!N232</f>
        <v>8</v>
      </c>
      <c r="G191" s="494">
        <f>NE!O232</f>
        <v>0</v>
      </c>
    </row>
    <row r="192" spans="1:8" ht="18" customHeight="1" x14ac:dyDescent="0.3">
      <c r="A192" s="494">
        <f>NE!Q290</f>
        <v>191</v>
      </c>
      <c r="B192" s="504">
        <f>NE!P290</f>
        <v>7</v>
      </c>
      <c r="C192" s="504" t="str">
        <f>NE!A290</f>
        <v>760108</v>
      </c>
      <c r="D192" s="513" t="str">
        <f>NE!B290</f>
        <v>Óvádi Réka Judit</v>
      </c>
      <c r="E192" s="513" t="str">
        <f>NE!C290</f>
        <v>Tata VTK</v>
      </c>
      <c r="F192" s="504">
        <f>NE!N290</f>
        <v>7</v>
      </c>
      <c r="G192" s="494">
        <f>NE!O290</f>
        <v>0</v>
      </c>
    </row>
    <row r="193" spans="1:8" ht="18" customHeight="1" x14ac:dyDescent="0.3">
      <c r="A193" s="494">
        <f>NE!Q216</f>
        <v>191</v>
      </c>
      <c r="B193" s="504">
        <f>NE!P216</f>
        <v>7</v>
      </c>
      <c r="C193" s="504" t="str">
        <f>NE!A216</f>
        <v>0907081</v>
      </c>
      <c r="D193" s="513" t="str">
        <f>NE!B216</f>
        <v>Kovács Blanka</v>
      </c>
      <c r="E193" s="513" t="str">
        <f>NE!C216</f>
        <v>HTF CSO-KO</v>
      </c>
      <c r="F193" s="504">
        <f>NE!N216</f>
        <v>7</v>
      </c>
      <c r="G193" s="494">
        <f>NE!O216</f>
        <v>0</v>
      </c>
    </row>
    <row r="194" spans="1:8" ht="18" customHeight="1" x14ac:dyDescent="0.3">
      <c r="A194" s="494">
        <f>NE!Q208</f>
        <v>191</v>
      </c>
      <c r="B194" s="504">
        <f>NE!P208</f>
        <v>7</v>
      </c>
      <c r="C194" s="504" t="str">
        <f>NE!A208</f>
        <v>800528</v>
      </c>
      <c r="D194" s="513" t="str">
        <f>NE!B208</f>
        <v>Körmendiné Csatay Anita</v>
      </c>
      <c r="E194" s="513" t="str">
        <f>NE!C208</f>
        <v>Tata VTK</v>
      </c>
      <c r="F194" s="504">
        <f>NE!N208</f>
        <v>7</v>
      </c>
      <c r="G194" s="494">
        <f>NE!O208</f>
        <v>0</v>
      </c>
    </row>
    <row r="195" spans="1:8" ht="18" customHeight="1" x14ac:dyDescent="0.3">
      <c r="A195" s="494">
        <f>NE!Q317</f>
        <v>194</v>
      </c>
      <c r="B195" s="504">
        <f>NE!P317</f>
        <v>6</v>
      </c>
      <c r="C195" s="504" t="str">
        <f>NE!A317</f>
        <v>0611081</v>
      </c>
      <c r="D195" s="513" t="str">
        <f>NE!B317</f>
        <v>Prédl Jázmin</v>
      </c>
      <c r="E195" s="513" t="str">
        <f>NE!C317</f>
        <v>BBTC SE</v>
      </c>
      <c r="F195" s="504">
        <f>NE!N317</f>
        <v>6</v>
      </c>
      <c r="G195" s="494">
        <f>NE!O317</f>
        <v>0</v>
      </c>
    </row>
    <row r="196" spans="1:8" ht="18" customHeight="1" x14ac:dyDescent="0.3">
      <c r="A196" s="494">
        <f>NE!Q33</f>
        <v>194</v>
      </c>
      <c r="B196" s="504">
        <f>NE!P33</f>
        <v>6</v>
      </c>
      <c r="C196" s="504" t="str">
        <f>NE!A33</f>
        <v>741212</v>
      </c>
      <c r="D196" s="513" t="str">
        <f>NE!B33</f>
        <v>Bartos Orsolya</v>
      </c>
      <c r="E196" s="513" t="str">
        <f>NE!C33</f>
        <v>Tata VTK</v>
      </c>
      <c r="F196" s="504">
        <f>NE!N33</f>
        <v>6</v>
      </c>
      <c r="G196" s="494">
        <f>NE!O33</f>
        <v>0</v>
      </c>
    </row>
    <row r="197" spans="1:8" ht="18" customHeight="1" x14ac:dyDescent="0.3">
      <c r="A197" s="494">
        <f>NE!Q210</f>
        <v>194</v>
      </c>
      <c r="B197" s="504">
        <f>NE!P210</f>
        <v>6</v>
      </c>
      <c r="C197" s="504" t="str">
        <f>NE!A210</f>
        <v>7710280</v>
      </c>
      <c r="D197" s="513" t="str">
        <f>NE!B210</f>
        <v>Kóródi-Fodor Dóra</v>
      </c>
      <c r="E197" s="513" t="str">
        <f>NE!C210</f>
        <v>GYAC</v>
      </c>
      <c r="F197" s="504">
        <f>NE!N210</f>
        <v>6</v>
      </c>
      <c r="G197" s="494">
        <f>NE!O210</f>
        <v>0</v>
      </c>
    </row>
    <row r="198" spans="1:8" ht="18" customHeight="1" x14ac:dyDescent="0.3">
      <c r="A198" s="494">
        <f>NE!Q310</f>
        <v>194</v>
      </c>
      <c r="B198" s="504">
        <f>NE!P310</f>
        <v>6</v>
      </c>
      <c r="C198" s="504" t="str">
        <f>NE!A310</f>
        <v>770120</v>
      </c>
      <c r="D198" s="513" t="str">
        <f>NE!B310</f>
        <v>Piros Ildikó</v>
      </c>
      <c r="E198" s="513" t="str">
        <f>NE!C310</f>
        <v>HTF CSO-KO</v>
      </c>
      <c r="F198" s="504">
        <f>NE!N310</f>
        <v>6</v>
      </c>
      <c r="G198" s="494">
        <f>NE!O310</f>
        <v>0</v>
      </c>
    </row>
    <row r="199" spans="1:8" ht="18" customHeight="1" x14ac:dyDescent="0.3">
      <c r="A199" s="494">
        <f>NE!Q323</f>
        <v>194</v>
      </c>
      <c r="B199" s="504">
        <f>NE!P323</f>
        <v>6</v>
      </c>
      <c r="C199" s="504" t="str">
        <f>NE!A323</f>
        <v>720313</v>
      </c>
      <c r="D199" s="513" t="str">
        <f>NE!B323</f>
        <v>Radnai Laura</v>
      </c>
      <c r="E199" s="513" t="str">
        <f>NE!C323</f>
        <v>Dabasi TA</v>
      </c>
      <c r="F199" s="504">
        <f>NE!N323</f>
        <v>6</v>
      </c>
      <c r="G199" s="494">
        <f>NE!O323</f>
        <v>0</v>
      </c>
    </row>
    <row r="200" spans="1:8" ht="18" customHeight="1" x14ac:dyDescent="0.3">
      <c r="A200" s="494">
        <f>NE!Q397</f>
        <v>194</v>
      </c>
      <c r="B200" s="504">
        <f>NE!P397</f>
        <v>6</v>
      </c>
      <c r="C200" s="504" t="str">
        <f>NE!A397</f>
        <v>7802130</v>
      </c>
      <c r="D200" s="513" t="str">
        <f>NE!B397</f>
        <v>Takácsné Molnár Marianna</v>
      </c>
      <c r="E200" s="513" t="str">
        <f>NE!C397</f>
        <v>Liget TK</v>
      </c>
      <c r="F200" s="504">
        <f>NE!N397</f>
        <v>6</v>
      </c>
      <c r="G200" s="494">
        <f>NE!O397</f>
        <v>0</v>
      </c>
    </row>
    <row r="201" spans="1:8" ht="18" customHeight="1" x14ac:dyDescent="0.3">
      <c r="A201" s="494">
        <f>NE!Q324</f>
        <v>194</v>
      </c>
      <c r="B201" s="504">
        <f>NE!P324</f>
        <v>6</v>
      </c>
      <c r="C201" s="504" t="str">
        <f>NE!A324</f>
        <v>030828</v>
      </c>
      <c r="D201" s="513" t="str">
        <f>NE!B324</f>
        <v>Radnai Zsófia</v>
      </c>
      <c r="E201" s="513" t="str">
        <f>NE!C324</f>
        <v>Dabasi TA</v>
      </c>
      <c r="F201" s="504">
        <f>NE!N324</f>
        <v>6</v>
      </c>
      <c r="G201" s="494">
        <f>NE!O324</f>
        <v>0</v>
      </c>
      <c r="H201" s="215"/>
    </row>
    <row r="202" spans="1:8" ht="18" customHeight="1" x14ac:dyDescent="0.3">
      <c r="A202" s="494">
        <f>NE!Q41</f>
        <v>201</v>
      </c>
      <c r="B202" s="504">
        <f>NE!P41</f>
        <v>5</v>
      </c>
      <c r="C202" s="504" t="str">
        <f>NE!A41</f>
        <v>070103</v>
      </c>
      <c r="D202" s="513" t="str">
        <f>NE!B41</f>
        <v>Bell-Burányi Cora Sophie</v>
      </c>
      <c r="E202" s="513" t="str">
        <f>NE!C41</f>
        <v>Next TA</v>
      </c>
      <c r="F202" s="504">
        <f>NE!N41</f>
        <v>5</v>
      </c>
      <c r="G202" s="494">
        <f>NE!O41</f>
        <v>0</v>
      </c>
    </row>
    <row r="203" spans="1:8" ht="18" customHeight="1" x14ac:dyDescent="0.3">
      <c r="A203" s="494">
        <f>NE!Q280</f>
        <v>201</v>
      </c>
      <c r="B203" s="504">
        <f>NE!P280</f>
        <v>5</v>
      </c>
      <c r="C203" s="504" t="str">
        <f>NE!A280</f>
        <v>090509</v>
      </c>
      <c r="D203" s="513" t="str">
        <f>NE!B280</f>
        <v>Neuvirth Hanna</v>
      </c>
      <c r="E203" s="513" t="str">
        <f>NE!C280</f>
        <v>Kőszegi SE</v>
      </c>
      <c r="F203" s="504">
        <f>NE!N280</f>
        <v>5</v>
      </c>
      <c r="G203" s="494">
        <f>NE!O280</f>
        <v>0</v>
      </c>
    </row>
    <row r="204" spans="1:8" ht="18" customHeight="1" x14ac:dyDescent="0.3">
      <c r="A204" s="494">
        <f>NE!Q327</f>
        <v>201</v>
      </c>
      <c r="B204" s="504">
        <f>NE!P327</f>
        <v>5</v>
      </c>
      <c r="C204" s="504" t="str">
        <f>NE!A327</f>
        <v>820313</v>
      </c>
      <c r="D204" s="513" t="str">
        <f>NE!B327</f>
        <v>Rinyu Nikoletta</v>
      </c>
      <c r="E204" s="513" t="str">
        <f>NE!C327</f>
        <v>Liget TK</v>
      </c>
      <c r="F204" s="504">
        <f>NE!N327</f>
        <v>5</v>
      </c>
      <c r="G204" s="494">
        <f>NE!O327</f>
        <v>0</v>
      </c>
    </row>
    <row r="205" spans="1:8" ht="18" customHeight="1" x14ac:dyDescent="0.3">
      <c r="A205" s="494">
        <f>NE!Q373</f>
        <v>201</v>
      </c>
      <c r="B205" s="504">
        <f>NE!P373</f>
        <v>5</v>
      </c>
      <c r="C205" s="504" t="str">
        <f>NE!A373</f>
        <v>060126</v>
      </c>
      <c r="D205" s="513" t="str">
        <f>NE!B373</f>
        <v>Szebeni Kata</v>
      </c>
      <c r="E205" s="513" t="str">
        <f>NE!C373</f>
        <v>Szentesi TK</v>
      </c>
      <c r="F205" s="504">
        <f>NE!N373</f>
        <v>5</v>
      </c>
      <c r="G205" s="494">
        <f>NE!O373</f>
        <v>0</v>
      </c>
      <c r="H205" s="215"/>
    </row>
    <row r="206" spans="1:8" ht="18" customHeight="1" x14ac:dyDescent="0.3">
      <c r="A206" s="494">
        <f>NE!Q429</f>
        <v>201</v>
      </c>
      <c r="B206" s="504">
        <f>NE!P429</f>
        <v>5</v>
      </c>
      <c r="C206" s="504" t="str">
        <f>NE!A429</f>
        <v>0111150</v>
      </c>
      <c r="D206" s="513" t="str">
        <f>NE!B429</f>
        <v>Varga Nóra</v>
      </c>
      <c r="E206" s="513" t="str">
        <f>NE!C429</f>
        <v>PG Tenisz</v>
      </c>
      <c r="F206" s="504">
        <f>NE!N429</f>
        <v>5</v>
      </c>
      <c r="G206" s="494">
        <f>NE!O429</f>
        <v>0</v>
      </c>
      <c r="H206" s="215"/>
    </row>
    <row r="207" spans="1:8" ht="18" customHeight="1" x14ac:dyDescent="0.3">
      <c r="A207" s="494">
        <f>NE!Q440</f>
        <v>201</v>
      </c>
      <c r="B207" s="504">
        <f>NE!P440</f>
        <v>5</v>
      </c>
      <c r="C207" s="504" t="str">
        <f>NE!A440</f>
        <v>1204170</v>
      </c>
      <c r="D207" s="513" t="str">
        <f>NE!B440</f>
        <v>Zimonyi Liza</v>
      </c>
      <c r="E207" s="513" t="str">
        <f>NE!C440</f>
        <v>GYAC</v>
      </c>
      <c r="F207" s="504">
        <f>NE!N440</f>
        <v>5</v>
      </c>
      <c r="G207" s="494">
        <f>NE!O440</f>
        <v>0</v>
      </c>
      <c r="H207" s="215"/>
    </row>
    <row r="208" spans="1:8" ht="18" customHeight="1" x14ac:dyDescent="0.3">
      <c r="A208" s="494">
        <f>NE!Q169</f>
        <v>201</v>
      </c>
      <c r="B208" s="504">
        <f>NE!P169</f>
        <v>5</v>
      </c>
      <c r="C208" s="504" t="str">
        <f>NE!A169</f>
        <v>041130</v>
      </c>
      <c r="D208" s="513" t="str">
        <f>NE!B169</f>
        <v>Horváth Viktória</v>
      </c>
      <c r="E208" s="513" t="str">
        <f>NE!C169</f>
        <v>Liget TK</v>
      </c>
      <c r="F208" s="504">
        <f>NE!N169</f>
        <v>5</v>
      </c>
      <c r="G208" s="494">
        <f>NE!O169</f>
        <v>0</v>
      </c>
    </row>
    <row r="209" spans="1:8" ht="18" customHeight="1" x14ac:dyDescent="0.3">
      <c r="A209" s="494">
        <f>NE!Q213</f>
        <v>201</v>
      </c>
      <c r="B209" s="504">
        <f>NE!P213</f>
        <v>5</v>
      </c>
      <c r="C209" s="504" t="str">
        <f>NE!A213</f>
        <v>010825</v>
      </c>
      <c r="D209" s="513" t="str">
        <f>NE!B213</f>
        <v>Kótai Kamilla</v>
      </c>
      <c r="E209" s="513" t="str">
        <f>NE!C213</f>
        <v>Kiskút TK</v>
      </c>
      <c r="F209" s="504">
        <f>NE!N213</f>
        <v>5</v>
      </c>
      <c r="G209" s="494">
        <f>NE!O213</f>
        <v>0</v>
      </c>
    </row>
    <row r="210" spans="1:8" ht="18" customHeight="1" x14ac:dyDescent="0.3">
      <c r="A210" s="494">
        <f>NE!Q135</f>
        <v>201</v>
      </c>
      <c r="B210" s="504">
        <f>NE!P135</f>
        <v>5</v>
      </c>
      <c r="C210" s="504" t="str">
        <f>NE!A135</f>
        <v>880905</v>
      </c>
      <c r="D210" s="513" t="str">
        <f>NE!B135</f>
        <v>Gergely Dóra dr.</v>
      </c>
      <c r="E210" s="513" t="str">
        <f>NE!C135</f>
        <v>Tata VTK</v>
      </c>
      <c r="F210" s="504">
        <f>NE!N135</f>
        <v>5</v>
      </c>
      <c r="G210" s="494">
        <f>NE!O135</f>
        <v>0</v>
      </c>
      <c r="H210" s="215"/>
    </row>
    <row r="211" spans="1:8" ht="18" customHeight="1" x14ac:dyDescent="0.3">
      <c r="A211" s="494">
        <f>NE!Q162</f>
        <v>201</v>
      </c>
      <c r="B211" s="504">
        <f>NE!P162</f>
        <v>5</v>
      </c>
      <c r="C211" s="504" t="str">
        <f>NE!A162</f>
        <v>810102</v>
      </c>
      <c r="D211" s="513" t="str">
        <f>NE!B162</f>
        <v>Horváth B. Nikolett</v>
      </c>
      <c r="E211" s="513" t="str">
        <f>NE!C162</f>
        <v>HTF CSO-KO</v>
      </c>
      <c r="F211" s="504">
        <f>NE!N162</f>
        <v>5</v>
      </c>
      <c r="G211" s="494">
        <f>NE!O162</f>
        <v>0</v>
      </c>
      <c r="H211" s="215"/>
    </row>
    <row r="212" spans="1:8" ht="18" customHeight="1" x14ac:dyDescent="0.3">
      <c r="A212" s="494">
        <f>NE!Q201</f>
        <v>201</v>
      </c>
      <c r="B212" s="504">
        <f>NE!P201</f>
        <v>5</v>
      </c>
      <c r="C212" s="504" t="str">
        <f>NE!A201</f>
        <v>670928</v>
      </c>
      <c r="D212" s="513" t="str">
        <f>NE!B201</f>
        <v>Kocsis Ildikó</v>
      </c>
      <c r="E212" s="513" t="str">
        <f>NE!C201</f>
        <v>GYAC</v>
      </c>
      <c r="F212" s="504">
        <f>NE!N201</f>
        <v>5</v>
      </c>
      <c r="G212" s="494">
        <f>NE!O201</f>
        <v>0</v>
      </c>
      <c r="H212" s="215"/>
    </row>
    <row r="213" spans="1:8" ht="18" customHeight="1" x14ac:dyDescent="0.3">
      <c r="A213" s="494">
        <f>NE!Q344</f>
        <v>201</v>
      </c>
      <c r="B213" s="504">
        <f>NE!P344</f>
        <v>5</v>
      </c>
      <c r="C213" s="504" t="str">
        <f>NE!A344</f>
        <v>9901200</v>
      </c>
      <c r="D213" s="513" t="str">
        <f>NE!B344</f>
        <v>Sásdi Anna Luca</v>
      </c>
      <c r="E213" s="513" t="str">
        <f>NE!C344</f>
        <v>Dabasi TA</v>
      </c>
      <c r="F213" s="504">
        <f>NE!N344</f>
        <v>5</v>
      </c>
      <c r="G213" s="494">
        <f>NE!O344</f>
        <v>0</v>
      </c>
      <c r="H213" s="215"/>
    </row>
    <row r="214" spans="1:8" ht="18" customHeight="1" x14ac:dyDescent="0.3">
      <c r="A214" s="494">
        <f>NE!Q347</f>
        <v>213</v>
      </c>
      <c r="B214" s="504">
        <f>NE!P347</f>
        <v>1</v>
      </c>
      <c r="C214" s="504" t="str">
        <f>NE!A347</f>
        <v>0807220</v>
      </c>
      <c r="D214" s="513" t="str">
        <f>NE!B347</f>
        <v>Sebestyén Mira</v>
      </c>
      <c r="E214" s="513" t="str">
        <f>NE!C347</f>
        <v>Tszk Gyula</v>
      </c>
      <c r="F214" s="504">
        <f>NE!N347</f>
        <v>1</v>
      </c>
      <c r="G214" s="494">
        <f>NE!O347</f>
        <v>0</v>
      </c>
    </row>
    <row r="215" spans="1:8" ht="18" customHeight="1" x14ac:dyDescent="0.3">
      <c r="A215" s="494">
        <f>NE!Q340</f>
        <v>213</v>
      </c>
      <c r="B215" s="504">
        <f>NE!P340</f>
        <v>1</v>
      </c>
      <c r="C215" s="504" t="str">
        <f>NE!A340</f>
        <v>0904100</v>
      </c>
      <c r="D215" s="513" t="str">
        <f>NE!B340</f>
        <v>Sándor Zsófi</v>
      </c>
      <c r="E215" s="513" t="str">
        <f>NE!C340</f>
        <v>Monor SE</v>
      </c>
      <c r="F215" s="504">
        <f>NE!N340</f>
        <v>1</v>
      </c>
      <c r="G215" s="494">
        <f>NE!O340</f>
        <v>0</v>
      </c>
      <c r="H215" s="215"/>
    </row>
    <row r="216" spans="1:8" ht="18" customHeight="1" x14ac:dyDescent="0.3">
      <c r="A216" s="494"/>
      <c r="B216" s="504"/>
      <c r="C216" s="504"/>
      <c r="D216" s="513"/>
      <c r="E216" s="513"/>
      <c r="F216" s="504"/>
      <c r="G216" s="494"/>
      <c r="H216" s="215"/>
    </row>
    <row r="217" spans="1:8" ht="18" customHeight="1" x14ac:dyDescent="0.3">
      <c r="A217" s="494"/>
      <c r="B217" s="504"/>
      <c r="C217" s="504"/>
      <c r="D217" s="513"/>
      <c r="E217" s="513"/>
      <c r="F217" s="504"/>
      <c r="G217" s="494"/>
      <c r="H217" s="215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9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491" t="s">
        <v>21</v>
      </c>
      <c r="B1" s="511" t="s">
        <v>6067</v>
      </c>
      <c r="C1" s="491" t="s">
        <v>6075</v>
      </c>
      <c r="D1" s="491" t="s">
        <v>6076</v>
      </c>
      <c r="E1" s="491" t="s">
        <v>6070</v>
      </c>
      <c r="F1" s="491" t="s">
        <v>20</v>
      </c>
      <c r="G1" s="511" t="s">
        <v>1412</v>
      </c>
    </row>
    <row r="2" spans="1:7" ht="18" customHeight="1" x14ac:dyDescent="0.3">
      <c r="A2" s="494">
        <f>NP!L17</f>
        <v>1</v>
      </c>
      <c r="B2" s="504">
        <f>NP!K17</f>
        <v>258900</v>
      </c>
      <c r="C2" s="502" t="str">
        <f>NP!A17</f>
        <v>930510</v>
      </c>
      <c r="D2" s="512" t="str">
        <f>NP!B17</f>
        <v>Babos Tímea</v>
      </c>
      <c r="E2" s="512" t="str">
        <f>NP!C17</f>
        <v>MTK</v>
      </c>
      <c r="F2" s="504">
        <f>NP!I17</f>
        <v>0</v>
      </c>
      <c r="G2" s="504">
        <f>NP!J17</f>
        <v>2589</v>
      </c>
    </row>
    <row r="3" spans="1:7" ht="18" customHeight="1" x14ac:dyDescent="0.3">
      <c r="A3" s="494">
        <f>NP!L330</f>
        <v>2</v>
      </c>
      <c r="B3" s="504">
        <f>NP!K330</f>
        <v>185565</v>
      </c>
      <c r="C3" s="502" t="str">
        <f>NP!A330</f>
        <v>981112</v>
      </c>
      <c r="D3" s="512" t="str">
        <f>NP!B330</f>
        <v>Stollár Fanny</v>
      </c>
      <c r="E3" s="512" t="str">
        <f>NP!C330</f>
        <v>Kiskút TK</v>
      </c>
      <c r="F3" s="504">
        <f>NP!I330</f>
        <v>65</v>
      </c>
      <c r="G3" s="504">
        <f>NP!J330</f>
        <v>1855</v>
      </c>
    </row>
    <row r="4" spans="1:7" ht="18" customHeight="1" x14ac:dyDescent="0.3">
      <c r="A4" s="494">
        <f>NP!L54</f>
        <v>3</v>
      </c>
      <c r="B4" s="504">
        <f>NP!K54</f>
        <v>63800</v>
      </c>
      <c r="C4" s="502" t="str">
        <f>NP!A54</f>
        <v>970527</v>
      </c>
      <c r="D4" s="512" t="str">
        <f>NP!B54</f>
        <v>Bondár Anna</v>
      </c>
      <c r="E4" s="512" t="str">
        <f>NP!C54</f>
        <v>Hszoboszló</v>
      </c>
      <c r="F4" s="504">
        <f>NP!I54</f>
        <v>0</v>
      </c>
      <c r="G4" s="504">
        <f>NP!J54</f>
        <v>638</v>
      </c>
    </row>
    <row r="5" spans="1:7" ht="18" customHeight="1" x14ac:dyDescent="0.3">
      <c r="A5" s="494">
        <f>NP!L382</f>
        <v>4</v>
      </c>
      <c r="B5" s="504">
        <f>NP!K382</f>
        <v>22630</v>
      </c>
      <c r="C5" s="502" t="str">
        <f>NP!A382</f>
        <v>030210</v>
      </c>
      <c r="D5" s="512" t="str">
        <f>NP!B382</f>
        <v>Tóth Amarissa Kiara</v>
      </c>
      <c r="E5" s="512" t="str">
        <f>NP!C382</f>
        <v>Kiskút TK</v>
      </c>
      <c r="F5" s="504">
        <f>NP!I382</f>
        <v>130</v>
      </c>
      <c r="G5" s="504">
        <f>NP!J382</f>
        <v>225</v>
      </c>
    </row>
    <row r="6" spans="1:7" ht="18" customHeight="1" x14ac:dyDescent="0.3">
      <c r="A6" s="494">
        <f>NP!L256</f>
        <v>5</v>
      </c>
      <c r="B6" s="504">
        <f>NP!K256</f>
        <v>21145</v>
      </c>
      <c r="C6" s="502" t="str">
        <f>NP!A256</f>
        <v>010324</v>
      </c>
      <c r="D6" s="512" t="str">
        <f>NP!B256</f>
        <v>Nagy Adrienn</v>
      </c>
      <c r="E6" s="512" t="str">
        <f>NP!C256</f>
        <v>MTK</v>
      </c>
      <c r="F6" s="504">
        <f>NP!I256</f>
        <v>545</v>
      </c>
      <c r="G6" s="504">
        <f>NP!J256</f>
        <v>206</v>
      </c>
    </row>
    <row r="7" spans="1:7" ht="18" customHeight="1" x14ac:dyDescent="0.3">
      <c r="A7" s="494">
        <f>NP!L127</f>
        <v>6</v>
      </c>
      <c r="B7" s="504">
        <f>NP!K127</f>
        <v>11130</v>
      </c>
      <c r="C7" s="502" t="str">
        <f>NP!A127</f>
        <v>9808130</v>
      </c>
      <c r="D7" s="512" t="str">
        <f>NP!B127</f>
        <v>Gálfi Dalma</v>
      </c>
      <c r="E7" s="512" t="str">
        <f>NP!C127</f>
        <v>MTK</v>
      </c>
      <c r="F7" s="504">
        <f>NP!I127</f>
        <v>130</v>
      </c>
      <c r="G7" s="504">
        <f>NP!J127</f>
        <v>110</v>
      </c>
    </row>
    <row r="8" spans="1:7" ht="18" customHeight="1" x14ac:dyDescent="0.3">
      <c r="A8" s="494">
        <f>NP!L390</f>
        <v>7</v>
      </c>
      <c r="B8" s="504">
        <f>NP!K390</f>
        <v>8400</v>
      </c>
      <c r="C8" s="502" t="str">
        <f>NP!A390</f>
        <v>980928</v>
      </c>
      <c r="D8" s="512" t="str">
        <f>NP!B390</f>
        <v>Udvardy Panna</v>
      </c>
      <c r="E8" s="512" t="str">
        <f>NP!C390</f>
        <v>Kiskút TK</v>
      </c>
      <c r="F8" s="504">
        <f>NP!I390</f>
        <v>0</v>
      </c>
      <c r="G8" s="504">
        <f>NP!J390</f>
        <v>84</v>
      </c>
    </row>
    <row r="9" spans="1:7" ht="18" customHeight="1" x14ac:dyDescent="0.3">
      <c r="A9" s="494">
        <f>NP!L389</f>
        <v>8</v>
      </c>
      <c r="B9" s="504">
        <f>NP!K389</f>
        <v>4900</v>
      </c>
      <c r="C9" s="502" t="str">
        <f>NP!A389</f>
        <v>051104</v>
      </c>
      <c r="D9" s="512" t="str">
        <f>NP!B389</f>
        <v>Udvardy Luca</v>
      </c>
      <c r="E9" s="512" t="str">
        <f>NP!C389</f>
        <v>Bp.Honvéd</v>
      </c>
      <c r="F9" s="504">
        <f>NP!I389</f>
        <v>0</v>
      </c>
      <c r="G9" s="504">
        <f>NP!J389</f>
        <v>49</v>
      </c>
    </row>
    <row r="10" spans="1:7" ht="18" customHeight="1" x14ac:dyDescent="0.3">
      <c r="A10" s="494">
        <f>NP!L33</f>
        <v>9</v>
      </c>
      <c r="B10" s="504">
        <f>NP!K33</f>
        <v>3010</v>
      </c>
      <c r="C10" s="502" t="str">
        <f>NP!A33</f>
        <v>040514</v>
      </c>
      <c r="D10" s="512" t="str">
        <f>NP!B33</f>
        <v>Bartha Panna</v>
      </c>
      <c r="E10" s="512" t="str">
        <f>NP!C33</f>
        <v>Pécs VTC</v>
      </c>
      <c r="F10" s="504">
        <f>NP!I33</f>
        <v>110</v>
      </c>
      <c r="G10" s="504">
        <f>NP!J33</f>
        <v>29</v>
      </c>
    </row>
    <row r="11" spans="1:7" ht="18" customHeight="1" x14ac:dyDescent="0.3">
      <c r="A11" s="494">
        <f>NP!L335</f>
        <v>10</v>
      </c>
      <c r="B11" s="504">
        <f>NP!K335</f>
        <v>2200</v>
      </c>
      <c r="C11" s="502" t="str">
        <f>NP!A335</f>
        <v>031011</v>
      </c>
      <c r="D11" s="512" t="str">
        <f>NP!B335</f>
        <v>Szabanin Natália</v>
      </c>
      <c r="E11" s="512" t="str">
        <f>NP!C335</f>
        <v>Római TA</v>
      </c>
      <c r="F11" s="504">
        <f>NP!I335</f>
        <v>0</v>
      </c>
      <c r="G11" s="504">
        <f>NP!J335</f>
        <v>22</v>
      </c>
    </row>
    <row r="12" spans="1:7" ht="18" customHeight="1" x14ac:dyDescent="0.3">
      <c r="A12" s="494">
        <f>NP!L164</f>
        <v>11</v>
      </c>
      <c r="B12" s="504">
        <f>NP!K164</f>
        <v>1795</v>
      </c>
      <c r="C12" s="502" t="str">
        <f>NP!A164</f>
        <v>910731</v>
      </c>
      <c r="D12" s="512" t="str">
        <f>NP!B164</f>
        <v>Jani Réka Luca</v>
      </c>
      <c r="E12" s="512" t="str">
        <f>NP!C164</f>
        <v>MTK</v>
      </c>
      <c r="F12" s="504">
        <f>NP!I164</f>
        <v>195</v>
      </c>
      <c r="G12" s="504">
        <f>NP!J164</f>
        <v>16</v>
      </c>
    </row>
    <row r="13" spans="1:7" ht="18" customHeight="1" x14ac:dyDescent="0.3">
      <c r="A13" s="494">
        <f>NP!L179</f>
        <v>12</v>
      </c>
      <c r="B13" s="504">
        <f>NP!K179</f>
        <v>1214</v>
      </c>
      <c r="C13" s="502" t="str">
        <f>NP!A179</f>
        <v>090601</v>
      </c>
      <c r="D13" s="512" t="str">
        <f>NP!B179</f>
        <v>Kardos Lora</v>
      </c>
      <c r="E13" s="512" t="str">
        <f>NP!C179</f>
        <v>Mini Garros TK</v>
      </c>
      <c r="F13" s="504">
        <f>NP!I179</f>
        <v>1214</v>
      </c>
      <c r="G13" s="504">
        <f>NP!J179</f>
        <v>0</v>
      </c>
    </row>
    <row r="14" spans="1:7" ht="18" customHeight="1" x14ac:dyDescent="0.3">
      <c r="A14" s="494">
        <f>NP!L246</f>
        <v>13</v>
      </c>
      <c r="B14" s="504">
        <f>NP!K246</f>
        <v>1000</v>
      </c>
      <c r="C14" s="502" t="str">
        <f>NP!A246</f>
        <v>060706</v>
      </c>
      <c r="D14" s="512" t="str">
        <f>NP!B246</f>
        <v>Molnár Kitti</v>
      </c>
      <c r="E14" s="512" t="str">
        <f>NP!C246</f>
        <v>Kiskút TK</v>
      </c>
      <c r="F14" s="504">
        <f>NP!I246</f>
        <v>1000</v>
      </c>
      <c r="G14" s="504">
        <f>NP!J246</f>
        <v>0</v>
      </c>
    </row>
    <row r="15" spans="1:7" ht="18" customHeight="1" x14ac:dyDescent="0.3">
      <c r="A15" s="494">
        <f>NP!L91</f>
        <v>14</v>
      </c>
      <c r="B15" s="504">
        <f>NP!K91</f>
        <v>858</v>
      </c>
      <c r="C15" s="502" t="str">
        <f>NP!A91</f>
        <v>9703182</v>
      </c>
      <c r="D15" s="512" t="str">
        <f>NP!B91</f>
        <v>De Paola Viviana</v>
      </c>
      <c r="E15" s="512" t="str">
        <f>NP!C91</f>
        <v>MLTC</v>
      </c>
      <c r="F15" s="504">
        <f>NP!I91</f>
        <v>858</v>
      </c>
      <c r="G15" s="504">
        <f>NP!J91</f>
        <v>0</v>
      </c>
    </row>
    <row r="16" spans="1:7" ht="18" customHeight="1" x14ac:dyDescent="0.3">
      <c r="A16" s="494">
        <f>NP!L237</f>
        <v>15</v>
      </c>
      <c r="B16" s="504">
        <f>NP!K237</f>
        <v>800</v>
      </c>
      <c r="C16" s="502" t="str">
        <f>NP!A237</f>
        <v>090306</v>
      </c>
      <c r="D16" s="512" t="str">
        <f>NP!B237</f>
        <v>Mihálka Anna</v>
      </c>
      <c r="E16" s="512" t="str">
        <f>NP!C237</f>
        <v>Alfa TI</v>
      </c>
      <c r="F16" s="504">
        <f>NP!I237</f>
        <v>800</v>
      </c>
      <c r="G16" s="504">
        <f>NP!J237</f>
        <v>0</v>
      </c>
    </row>
    <row r="17" spans="1:7" ht="18" customHeight="1" x14ac:dyDescent="0.3">
      <c r="A17" s="494">
        <f>NP!L176</f>
        <v>15</v>
      </c>
      <c r="B17" s="504">
        <f>NP!K176</f>
        <v>800</v>
      </c>
      <c r="C17" s="502" t="str">
        <f>NP!A176</f>
        <v>090129</v>
      </c>
      <c r="D17" s="512" t="str">
        <f>NP!B176</f>
        <v>Kálmán Luca</v>
      </c>
      <c r="E17" s="512" t="str">
        <f>NP!C176</f>
        <v>Alfa TI</v>
      </c>
      <c r="F17" s="504">
        <f>NP!I176</f>
        <v>800</v>
      </c>
      <c r="G17" s="504">
        <f>NP!J176</f>
        <v>0</v>
      </c>
    </row>
    <row r="18" spans="1:7" ht="18" customHeight="1" x14ac:dyDescent="0.3">
      <c r="A18" s="494">
        <f>NP!L169</f>
        <v>17</v>
      </c>
      <c r="B18" s="504">
        <f>NP!K169</f>
        <v>782</v>
      </c>
      <c r="C18" s="502" t="str">
        <f>NP!A169</f>
        <v>050922</v>
      </c>
      <c r="D18" s="512" t="str">
        <f>NP!B169</f>
        <v>Juhász Janka</v>
      </c>
      <c r="E18" s="512" t="str">
        <f>NP!C169</f>
        <v>SZVUK SE</v>
      </c>
      <c r="F18" s="504">
        <f>NP!I169</f>
        <v>782</v>
      </c>
      <c r="G18" s="504">
        <f>NP!J169</f>
        <v>0</v>
      </c>
    </row>
    <row r="19" spans="1:7" ht="18" customHeight="1" x14ac:dyDescent="0.3">
      <c r="A19" s="494">
        <f>NP!L103</f>
        <v>18</v>
      </c>
      <c r="B19" s="504">
        <f>NP!K103</f>
        <v>645</v>
      </c>
      <c r="C19" s="502" t="str">
        <f>NP!A103</f>
        <v>070227</v>
      </c>
      <c r="D19" s="512" t="str">
        <f>NP!B103</f>
        <v>Farkaslaki Hints Flóra</v>
      </c>
      <c r="E19" s="512" t="str">
        <f>NP!C103</f>
        <v>Kiskút TK</v>
      </c>
      <c r="F19" s="504">
        <f>NP!I103</f>
        <v>645</v>
      </c>
      <c r="G19" s="504">
        <f>NP!J103</f>
        <v>0</v>
      </c>
    </row>
    <row r="20" spans="1:7" ht="18" customHeight="1" x14ac:dyDescent="0.3">
      <c r="A20" s="494">
        <f>NP!L374</f>
        <v>19</v>
      </c>
      <c r="B20" s="504">
        <f>NP!K374</f>
        <v>614</v>
      </c>
      <c r="C20" s="502" t="str">
        <f>NP!A374</f>
        <v>090911</v>
      </c>
      <c r="D20" s="512" t="str">
        <f>NP!B374</f>
        <v>Teker Lotti</v>
      </c>
      <c r="E20" s="512" t="str">
        <f>NP!C374</f>
        <v>Kiskút TK</v>
      </c>
      <c r="F20" s="504">
        <f>NP!I374</f>
        <v>614</v>
      </c>
      <c r="G20" s="504">
        <f>NP!J374</f>
        <v>0</v>
      </c>
    </row>
    <row r="21" spans="1:7" ht="18" customHeight="1" x14ac:dyDescent="0.3">
      <c r="A21" s="494">
        <f>NP!L196</f>
        <v>20</v>
      </c>
      <c r="B21" s="504">
        <f>NP!K196</f>
        <v>528</v>
      </c>
      <c r="C21" s="502" t="str">
        <f>NP!A196</f>
        <v>060708</v>
      </c>
      <c r="D21" s="512" t="str">
        <f>NP!B196</f>
        <v>Komlódi Kiara</v>
      </c>
      <c r="E21" s="512" t="str">
        <f>NP!C196</f>
        <v>PG Tenisz</v>
      </c>
      <c r="F21" s="504">
        <f>NP!I196</f>
        <v>528</v>
      </c>
      <c r="G21" s="504">
        <f>NP!J196</f>
        <v>0</v>
      </c>
    </row>
    <row r="22" spans="1:7" ht="18" customHeight="1" x14ac:dyDescent="0.3">
      <c r="A22" s="494">
        <f>NP!L49</f>
        <v>21</v>
      </c>
      <c r="B22" s="504">
        <f>NP!K49</f>
        <v>480</v>
      </c>
      <c r="C22" s="502" t="str">
        <f>NP!A49</f>
        <v>091016</v>
      </c>
      <c r="D22" s="512" t="str">
        <f>NP!B49</f>
        <v>Bevíz Lujza</v>
      </c>
      <c r="E22" s="512" t="str">
        <f>NP!C49</f>
        <v>Ten.Műhely</v>
      </c>
      <c r="F22" s="504">
        <f>NP!I49</f>
        <v>480</v>
      </c>
      <c r="G22" s="504">
        <f>NP!J49</f>
        <v>0</v>
      </c>
    </row>
    <row r="23" spans="1:7" ht="18" customHeight="1" x14ac:dyDescent="0.3">
      <c r="A23" s="494">
        <f>NP!L64</f>
        <v>22</v>
      </c>
      <c r="B23" s="504">
        <f>NP!K64</f>
        <v>460</v>
      </c>
      <c r="C23" s="502" t="str">
        <f>NP!A64</f>
        <v>081201</v>
      </c>
      <c r="D23" s="512" t="str">
        <f>NP!B64</f>
        <v>Buchholz Bora Gizella</v>
      </c>
      <c r="E23" s="512" t="str">
        <f>NP!C64</f>
        <v>Gellért SE</v>
      </c>
      <c r="F23" s="504">
        <f>NP!I64</f>
        <v>460</v>
      </c>
      <c r="G23" s="504">
        <f>NP!J64</f>
        <v>0</v>
      </c>
    </row>
    <row r="24" spans="1:7" ht="18" customHeight="1" x14ac:dyDescent="0.3">
      <c r="A24" s="494">
        <f>NP!L56</f>
        <v>23</v>
      </c>
      <c r="B24" s="504">
        <f>NP!K56</f>
        <v>375</v>
      </c>
      <c r="C24" s="502" t="str">
        <f>NP!A56</f>
        <v>020925</v>
      </c>
      <c r="D24" s="512" t="str">
        <f>NP!B56</f>
        <v>Bordás Patrícia</v>
      </c>
      <c r="E24" s="512" t="str">
        <f>NP!C56</f>
        <v>Budaörs SC</v>
      </c>
      <c r="F24" s="504">
        <f>NP!I56</f>
        <v>375</v>
      </c>
      <c r="G24" s="504">
        <f>NP!J56</f>
        <v>0</v>
      </c>
    </row>
    <row r="25" spans="1:7" ht="18" customHeight="1" x14ac:dyDescent="0.3">
      <c r="A25" s="494">
        <f>NP!L377</f>
        <v>24</v>
      </c>
      <c r="B25" s="504">
        <f>NP!K377</f>
        <v>360</v>
      </c>
      <c r="C25" s="502" t="str">
        <f>NP!A377</f>
        <v>050714</v>
      </c>
      <c r="D25" s="512" t="str">
        <f>NP!B377</f>
        <v>Tihanyi Luca</v>
      </c>
      <c r="E25" s="512" t="str">
        <f>NP!C377</f>
        <v>Írottkő SE</v>
      </c>
      <c r="F25" s="504">
        <f>NP!I377</f>
        <v>360</v>
      </c>
      <c r="G25" s="504">
        <f>NP!J377</f>
        <v>0</v>
      </c>
    </row>
    <row r="26" spans="1:7" ht="18" customHeight="1" x14ac:dyDescent="0.3">
      <c r="A26" s="494">
        <f>NP!L194</f>
        <v>25</v>
      </c>
      <c r="B26" s="504">
        <f>NP!K194</f>
        <v>316</v>
      </c>
      <c r="C26" s="502" t="str">
        <f>NP!A194</f>
        <v>090308</v>
      </c>
      <c r="D26" s="512" t="str">
        <f>NP!B194</f>
        <v>Kolozár Lili</v>
      </c>
      <c r="E26" s="512" t="str">
        <f>NP!C194</f>
        <v>PG Tenisz</v>
      </c>
      <c r="F26" s="504">
        <f>NP!I194</f>
        <v>316</v>
      </c>
      <c r="G26" s="504">
        <f>NP!J194</f>
        <v>0</v>
      </c>
    </row>
    <row r="27" spans="1:7" ht="18" customHeight="1" x14ac:dyDescent="0.3">
      <c r="A27" s="494">
        <f>NP!L100</f>
        <v>26</v>
      </c>
      <c r="B27" s="504">
        <f>NP!K100</f>
        <v>304</v>
      </c>
      <c r="C27" s="502" t="str">
        <f>NP!A100</f>
        <v>040912</v>
      </c>
      <c r="D27" s="512" t="str">
        <f>NP!B100</f>
        <v>Faludi Vivien Noémi</v>
      </c>
      <c r="E27" s="512" t="str">
        <f>NP!C100</f>
        <v>SZVUK SE</v>
      </c>
      <c r="F27" s="504">
        <f>NP!I100</f>
        <v>304</v>
      </c>
      <c r="G27" s="504">
        <f>NP!J100</f>
        <v>0</v>
      </c>
    </row>
    <row r="28" spans="1:7" ht="18" customHeight="1" x14ac:dyDescent="0.3">
      <c r="A28" s="494">
        <f>NP!L208</f>
        <v>27</v>
      </c>
      <c r="B28" s="504">
        <f>NP!K208</f>
        <v>256</v>
      </c>
      <c r="C28" s="502" t="str">
        <f>NP!A208</f>
        <v>0811080</v>
      </c>
      <c r="D28" s="512" t="str">
        <f>NP!B208</f>
        <v>Kovács Hédi</v>
      </c>
      <c r="E28" s="512" t="str">
        <f>NP!C208</f>
        <v>Tszk Gyula</v>
      </c>
      <c r="F28" s="504">
        <f>NP!I208</f>
        <v>256</v>
      </c>
      <c r="G28" s="504">
        <f>NP!J208</f>
        <v>0</v>
      </c>
    </row>
    <row r="29" spans="1:7" ht="18" customHeight="1" x14ac:dyDescent="0.3">
      <c r="A29" s="494">
        <f>NP!L42</f>
        <v>28</v>
      </c>
      <c r="B29" s="504">
        <f>NP!K42</f>
        <v>240</v>
      </c>
      <c r="C29" s="502" t="str">
        <f>NP!A42</f>
        <v>0806170</v>
      </c>
      <c r="D29" s="512" t="str">
        <f>NP!B42</f>
        <v>Benke-Giosanu Izabella</v>
      </c>
      <c r="E29" s="512" t="str">
        <f>NP!C42</f>
        <v>Vasas SC</v>
      </c>
      <c r="F29" s="504">
        <f>NP!I42</f>
        <v>240</v>
      </c>
      <c r="G29" s="504">
        <f>NP!J42</f>
        <v>0</v>
      </c>
    </row>
    <row r="30" spans="1:7" ht="18" customHeight="1" x14ac:dyDescent="0.3">
      <c r="A30" s="494">
        <f>NP!L24</f>
        <v>28</v>
      </c>
      <c r="B30" s="504">
        <f>NP!K24</f>
        <v>240</v>
      </c>
      <c r="C30" s="502" t="str">
        <f>NP!A24</f>
        <v>0712140</v>
      </c>
      <c r="D30" s="512" t="str">
        <f>NP!B24</f>
        <v>Bak-Szabó Norina</v>
      </c>
      <c r="E30" s="512" t="s">
        <v>607</v>
      </c>
      <c r="F30" s="504">
        <f>NP!I24</f>
        <v>240</v>
      </c>
      <c r="G30" s="504">
        <f>NP!J24</f>
        <v>0</v>
      </c>
    </row>
    <row r="31" spans="1:7" ht="18" customHeight="1" x14ac:dyDescent="0.3">
      <c r="A31" s="494">
        <f>NP!L251</f>
        <v>28</v>
      </c>
      <c r="B31" s="504">
        <f>NP!K251</f>
        <v>240</v>
      </c>
      <c r="C31" s="502" t="str">
        <f>NP!A251</f>
        <v>000725</v>
      </c>
      <c r="D31" s="512" t="str">
        <f>NP!B251</f>
        <v>Müller Nikoletta</v>
      </c>
      <c r="E31" s="512" t="str">
        <f>NP!C251</f>
        <v>Budaörs SC</v>
      </c>
      <c r="F31" s="504">
        <f>NP!I251</f>
        <v>240</v>
      </c>
      <c r="G31" s="504">
        <f>NP!J251</f>
        <v>0</v>
      </c>
    </row>
    <row r="32" spans="1:7" ht="18" customHeight="1" x14ac:dyDescent="0.3">
      <c r="A32" s="494">
        <f>NP!L270</f>
        <v>28</v>
      </c>
      <c r="B32" s="504">
        <f>NP!K270</f>
        <v>240</v>
      </c>
      <c r="C32" s="502" t="str">
        <f>NP!A270</f>
        <v>070520</v>
      </c>
      <c r="D32" s="512" t="str">
        <f>NP!B270</f>
        <v>Nyúl Csenge</v>
      </c>
      <c r="E32" s="512" t="str">
        <f>NP!C270</f>
        <v>Kiskút TK</v>
      </c>
      <c r="F32" s="504">
        <f>NP!I270</f>
        <v>240</v>
      </c>
      <c r="G32" s="504">
        <f>NP!J270</f>
        <v>0</v>
      </c>
    </row>
    <row r="33" spans="1:7" ht="18" customHeight="1" x14ac:dyDescent="0.3">
      <c r="A33" s="494">
        <f>NP!L75</f>
        <v>32</v>
      </c>
      <c r="B33" s="504">
        <f>NP!K75</f>
        <v>214</v>
      </c>
      <c r="C33" s="502" t="str">
        <f>NP!A75</f>
        <v>1109070</v>
      </c>
      <c r="D33" s="512" t="str">
        <f>NP!B75</f>
        <v>Csernus Tímea Csenge</v>
      </c>
      <c r="E33" s="512" t="str">
        <f>NP!C75</f>
        <v>TSzk Gyula</v>
      </c>
      <c r="F33" s="504">
        <f>NP!I75</f>
        <v>214</v>
      </c>
      <c r="G33" s="504">
        <f>NP!J75</f>
        <v>0</v>
      </c>
    </row>
    <row r="34" spans="1:7" ht="18" customHeight="1" x14ac:dyDescent="0.3">
      <c r="A34" s="494">
        <f>NP!L302</f>
        <v>33</v>
      </c>
      <c r="B34" s="504">
        <f>NP!K302</f>
        <v>204</v>
      </c>
      <c r="C34" s="502" t="str">
        <f>NP!A302</f>
        <v>061213</v>
      </c>
      <c r="D34" s="512" t="str">
        <f>NP!B302</f>
        <v>Pukkai Réka</v>
      </c>
      <c r="E34" s="512" t="str">
        <f>NP!C302</f>
        <v>PG Tenisz</v>
      </c>
      <c r="F34" s="504">
        <f>NP!I302</f>
        <v>204</v>
      </c>
      <c r="G34" s="504">
        <f>NP!J302</f>
        <v>0</v>
      </c>
    </row>
    <row r="35" spans="1:7" ht="18" customHeight="1" x14ac:dyDescent="0.3">
      <c r="A35" s="494">
        <f>NP!L3</f>
        <v>33</v>
      </c>
      <c r="B35" s="504">
        <f>NP!K3</f>
        <v>204</v>
      </c>
      <c r="C35" s="502" t="str">
        <f>NP!A3</f>
        <v>770201</v>
      </c>
      <c r="D35" s="512" t="str">
        <f>NP!B3</f>
        <v>Ábrahám Diána</v>
      </c>
      <c r="E35" s="512" t="str">
        <f>NP!C3</f>
        <v>Senior SE</v>
      </c>
      <c r="F35" s="504">
        <f>NP!I3</f>
        <v>204</v>
      </c>
      <c r="G35" s="504">
        <f>NP!J3</f>
        <v>0</v>
      </c>
    </row>
    <row r="36" spans="1:7" ht="18" customHeight="1" x14ac:dyDescent="0.3">
      <c r="A36" s="494">
        <f>NP!L167</f>
        <v>35</v>
      </c>
      <c r="B36" s="504">
        <f>NP!K167</f>
        <v>194</v>
      </c>
      <c r="C36" s="502" t="str">
        <f>NP!A167</f>
        <v>0707201</v>
      </c>
      <c r="D36" s="512" t="str">
        <f>NP!B167</f>
        <v>Jeck Viola Hajna</v>
      </c>
      <c r="E36" s="512" t="str">
        <f>NP!C167</f>
        <v>UNIK SE</v>
      </c>
      <c r="F36" s="504">
        <f>NP!I167</f>
        <v>194</v>
      </c>
      <c r="G36" s="504">
        <f>NP!J167</f>
        <v>0</v>
      </c>
    </row>
    <row r="37" spans="1:7" ht="18" customHeight="1" x14ac:dyDescent="0.3">
      <c r="A37" s="494">
        <f>NP!L333</f>
        <v>36</v>
      </c>
      <c r="B37" s="504">
        <f>NP!K333</f>
        <v>192</v>
      </c>
      <c r="C37" s="502" t="str">
        <f>NP!A333</f>
        <v>9001010</v>
      </c>
      <c r="D37" s="512" t="str">
        <f>NP!B333</f>
        <v>Sulyok Katalin</v>
      </c>
      <c r="E37" s="512" t="str">
        <f>NP!C333</f>
        <v>BEAC-Orbita</v>
      </c>
      <c r="F37" s="504">
        <f>NP!I333</f>
        <v>192</v>
      </c>
      <c r="G37" s="504">
        <f>NP!J333</f>
        <v>0</v>
      </c>
    </row>
    <row r="38" spans="1:7" ht="18" customHeight="1" x14ac:dyDescent="0.3">
      <c r="A38" s="494">
        <f>NP!L313</f>
        <v>36</v>
      </c>
      <c r="B38" s="504">
        <f>NP!K313</f>
        <v>192</v>
      </c>
      <c r="C38" s="502" t="str">
        <f>NP!A313</f>
        <v>9306011</v>
      </c>
      <c r="D38" s="512" t="str">
        <f>NP!B313</f>
        <v>Rusai Hedvig</v>
      </c>
      <c r="E38" s="512" t="str">
        <f>NP!C313</f>
        <v>Mini Garros TK</v>
      </c>
      <c r="F38" s="504">
        <f>NP!I313</f>
        <v>192</v>
      </c>
      <c r="G38" s="504">
        <f>NP!J313</f>
        <v>0</v>
      </c>
    </row>
    <row r="39" spans="1:7" ht="18" customHeight="1" x14ac:dyDescent="0.3">
      <c r="A39" s="494">
        <f>NP!L407</f>
        <v>38</v>
      </c>
      <c r="B39" s="504">
        <f>NP!K407</f>
        <v>184</v>
      </c>
      <c r="C39" s="502" t="str">
        <f>NP!A407</f>
        <v>030628</v>
      </c>
      <c r="D39" s="512" t="str">
        <f>NP!B407</f>
        <v>Zöldi Alíz</v>
      </c>
      <c r="E39" s="512" t="str">
        <f>NP!C407</f>
        <v>DEAC</v>
      </c>
      <c r="F39" s="504">
        <f>NP!I407</f>
        <v>184</v>
      </c>
      <c r="G39" s="504">
        <f>NP!J407</f>
        <v>0</v>
      </c>
    </row>
    <row r="40" spans="1:7" ht="18" customHeight="1" x14ac:dyDescent="0.3">
      <c r="A40" s="494">
        <f>NP!L170</f>
        <v>39</v>
      </c>
      <c r="B40" s="504">
        <f>NP!K170</f>
        <v>182</v>
      </c>
      <c r="C40" s="502" t="str">
        <f>NP!A170</f>
        <v>940208</v>
      </c>
      <c r="D40" s="512" t="str">
        <f>NP!B170</f>
        <v>Juhász Pálma</v>
      </c>
      <c r="E40" s="512" t="str">
        <f>NP!C170</f>
        <v>MTK</v>
      </c>
      <c r="F40" s="504">
        <f>NP!I170</f>
        <v>182</v>
      </c>
      <c r="G40" s="504">
        <f>NP!J170</f>
        <v>0</v>
      </c>
    </row>
    <row r="41" spans="1:7" ht="18" customHeight="1" x14ac:dyDescent="0.3">
      <c r="A41" s="494">
        <f>NP!L312</f>
        <v>40</v>
      </c>
      <c r="B41" s="504">
        <f>NP!K312</f>
        <v>172</v>
      </c>
      <c r="C41" s="502" t="str">
        <f>NP!A312</f>
        <v>801117</v>
      </c>
      <c r="D41" s="512" t="str">
        <f>NP!B312</f>
        <v>Roszinszky Viktória</v>
      </c>
      <c r="E41" s="512" t="str">
        <f>NP!C312</f>
        <v>Senior SE</v>
      </c>
      <c r="F41" s="504">
        <f>NP!I312</f>
        <v>172</v>
      </c>
      <c r="G41" s="504">
        <f>NP!J312</f>
        <v>0</v>
      </c>
    </row>
    <row r="42" spans="1:7" ht="18" customHeight="1" x14ac:dyDescent="0.3">
      <c r="A42" s="494">
        <f>NP!L154</f>
        <v>40</v>
      </c>
      <c r="B42" s="504">
        <f>NP!K154</f>
        <v>172</v>
      </c>
      <c r="C42" s="502" t="str">
        <f>NP!A154</f>
        <v>001224</v>
      </c>
      <c r="D42" s="512" t="str">
        <f>NP!B154</f>
        <v>Horváth Adrienn</v>
      </c>
      <c r="E42" s="512" t="str">
        <f>NP!C154</f>
        <v>Kaposvári TC</v>
      </c>
      <c r="F42" s="504">
        <f>NP!I154</f>
        <v>172</v>
      </c>
      <c r="G42" s="504">
        <f>NP!J154</f>
        <v>0</v>
      </c>
    </row>
    <row r="43" spans="1:7" ht="18" customHeight="1" x14ac:dyDescent="0.3">
      <c r="A43" s="494">
        <f>NP!L384</f>
        <v>42</v>
      </c>
      <c r="B43" s="504">
        <f>NP!K384</f>
        <v>160</v>
      </c>
      <c r="C43" s="502" t="str">
        <f>NP!A384</f>
        <v>740122</v>
      </c>
      <c r="D43" s="512" t="str">
        <f>NP!B384</f>
        <v>Tóth Éva</v>
      </c>
      <c r="E43" s="512" t="str">
        <f>NP!C384</f>
        <v>MLTC</v>
      </c>
      <c r="F43" s="504">
        <f>NP!I384</f>
        <v>160</v>
      </c>
      <c r="G43" s="504">
        <f>NP!J384</f>
        <v>0</v>
      </c>
    </row>
    <row r="44" spans="1:7" ht="18" customHeight="1" x14ac:dyDescent="0.3">
      <c r="A44" s="494">
        <f>NP!L32</f>
        <v>43</v>
      </c>
      <c r="B44" s="504">
        <f>NP!K32</f>
        <v>154</v>
      </c>
      <c r="C44" s="502" t="str">
        <f>NP!A32</f>
        <v>901220</v>
      </c>
      <c r="D44" s="512" t="str">
        <f>NP!B32</f>
        <v>Barta-Rohonyi Réka Ivett</v>
      </c>
      <c r="E44" s="512" t="str">
        <f>NP!C32</f>
        <v>TSzk Gyula</v>
      </c>
      <c r="F44" s="504">
        <f>NP!I32</f>
        <v>154</v>
      </c>
      <c r="G44" s="504">
        <f>NP!J32</f>
        <v>0</v>
      </c>
    </row>
    <row r="45" spans="1:7" ht="18" customHeight="1" x14ac:dyDescent="0.3">
      <c r="A45" s="494">
        <f>NP!L350</f>
        <v>44</v>
      </c>
      <c r="B45" s="504">
        <f>NP!K350</f>
        <v>152</v>
      </c>
      <c r="C45" s="502" t="str">
        <f>NP!A350</f>
        <v>940621</v>
      </c>
      <c r="D45" s="512" t="str">
        <f>NP!B350</f>
        <v>Szerencsés Eszter</v>
      </c>
      <c r="E45" s="512" t="str">
        <f>NP!C350</f>
        <v>MTK</v>
      </c>
      <c r="F45" s="504">
        <f>NP!I350</f>
        <v>152</v>
      </c>
      <c r="G45" s="504">
        <f>NP!J350</f>
        <v>0</v>
      </c>
    </row>
    <row r="46" spans="1:7" ht="18" customHeight="1" x14ac:dyDescent="0.3">
      <c r="A46" s="494">
        <f>NP!L347</f>
        <v>45</v>
      </c>
      <c r="B46" s="504">
        <f>NP!K347</f>
        <v>150</v>
      </c>
      <c r="C46" s="502" t="str">
        <f>NP!A347</f>
        <v>740727</v>
      </c>
      <c r="D46" s="512" t="str">
        <f>NP!B347</f>
        <v>Szavel Szilvia</v>
      </c>
      <c r="E46" s="512" t="str">
        <f>NP!C347</f>
        <v>MLTC</v>
      </c>
      <c r="F46" s="504">
        <f>NP!I347</f>
        <v>150</v>
      </c>
      <c r="G46" s="504">
        <f>NP!J347</f>
        <v>0</v>
      </c>
    </row>
    <row r="47" spans="1:7" ht="18" customHeight="1" x14ac:dyDescent="0.3">
      <c r="A47" s="494">
        <f>NP!L262</f>
        <v>46</v>
      </c>
      <c r="B47" s="504">
        <f>NP!K262</f>
        <v>145</v>
      </c>
      <c r="C47" s="502" t="str">
        <f>NP!A262</f>
        <v>0906230</v>
      </c>
      <c r="D47" s="512" t="str">
        <f>NP!B262</f>
        <v>Nemcsek Gréta</v>
      </c>
      <c r="E47" s="512" t="str">
        <f>NP!C262</f>
        <v>Vasas SC</v>
      </c>
      <c r="F47" s="504">
        <f>NP!I262</f>
        <v>145</v>
      </c>
      <c r="G47" s="504">
        <f>NP!J262</f>
        <v>0</v>
      </c>
    </row>
    <row r="48" spans="1:7" ht="18" customHeight="1" x14ac:dyDescent="0.3">
      <c r="A48" s="494">
        <f>NP!L334</f>
        <v>46</v>
      </c>
      <c r="B48" s="504">
        <f>NP!K334</f>
        <v>145</v>
      </c>
      <c r="C48" s="502" t="str">
        <f>NP!A334</f>
        <v>920216</v>
      </c>
      <c r="D48" s="512" t="str">
        <f>NP!B334</f>
        <v>Susányi Zsófia</v>
      </c>
      <c r="E48" s="512" t="str">
        <f>NP!C334</f>
        <v>Gellért SE</v>
      </c>
      <c r="F48" s="504">
        <f>NP!I334</f>
        <v>145</v>
      </c>
      <c r="G48" s="504">
        <f>NP!J334</f>
        <v>0</v>
      </c>
    </row>
    <row r="49" spans="1:7" ht="18" customHeight="1" x14ac:dyDescent="0.3">
      <c r="A49" s="494">
        <f>NP!L79</f>
        <v>48</v>
      </c>
      <c r="B49" s="504">
        <f>NP!K79</f>
        <v>142</v>
      </c>
      <c r="C49" s="502" t="str">
        <f>NP!A79</f>
        <v>870419</v>
      </c>
      <c r="D49" s="512" t="str">
        <f>NP!B79</f>
        <v>Csizi Evelin dr.</v>
      </c>
      <c r="E49" s="512" t="str">
        <f>NP!C79</f>
        <v>Szentes TK</v>
      </c>
      <c r="F49" s="504">
        <f>NP!I79</f>
        <v>142</v>
      </c>
      <c r="G49" s="504">
        <f>NP!J79</f>
        <v>0</v>
      </c>
    </row>
    <row r="50" spans="1:7" ht="18" customHeight="1" x14ac:dyDescent="0.3">
      <c r="A50" s="494">
        <f>NP!L188</f>
        <v>49</v>
      </c>
      <c r="B50" s="504">
        <f>NP!K188</f>
        <v>130</v>
      </c>
      <c r="C50" s="502" t="str">
        <f>NP!A188</f>
        <v>060830</v>
      </c>
      <c r="D50" s="512" t="str">
        <f>NP!B188</f>
        <v>Kis-Czakó Eszter</v>
      </c>
      <c r="E50" s="512" t="str">
        <f>NP!C188</f>
        <v>Bp. Honvéd</v>
      </c>
      <c r="F50" s="504">
        <f>NP!I188</f>
        <v>130</v>
      </c>
      <c r="G50" s="504">
        <f>NP!J188</f>
        <v>0</v>
      </c>
    </row>
    <row r="51" spans="1:7" ht="18" customHeight="1" x14ac:dyDescent="0.3">
      <c r="A51" s="494">
        <f>NP!L26</f>
        <v>49</v>
      </c>
      <c r="B51" s="504">
        <f>NP!K26</f>
        <v>130</v>
      </c>
      <c r="C51" s="502" t="str">
        <f>NP!A26</f>
        <v>6502050</v>
      </c>
      <c r="D51" s="512" t="str">
        <f>NP!B26</f>
        <v>Balta Rózsa</v>
      </c>
      <c r="E51" s="512" t="str">
        <f>NP!C26</f>
        <v>PG Tenisz</v>
      </c>
      <c r="F51" s="504">
        <f>NP!I26</f>
        <v>130</v>
      </c>
      <c r="G51" s="504">
        <f>NP!J26</f>
        <v>0</v>
      </c>
    </row>
    <row r="52" spans="1:7" ht="18" customHeight="1" x14ac:dyDescent="0.3">
      <c r="A52" s="494">
        <f>NP!L304</f>
        <v>51</v>
      </c>
      <c r="B52" s="504">
        <f>NP!K304</f>
        <v>128</v>
      </c>
      <c r="C52" s="502" t="str">
        <f>NP!A304</f>
        <v>020423</v>
      </c>
      <c r="D52" s="512" t="str">
        <f>NP!B304</f>
        <v>Punyi Anna</v>
      </c>
      <c r="E52" s="512" t="str">
        <f>NP!C304</f>
        <v>DEAC</v>
      </c>
      <c r="F52" s="504">
        <f>NP!I304</f>
        <v>128</v>
      </c>
      <c r="G52" s="504">
        <f>NP!J304</f>
        <v>0</v>
      </c>
    </row>
    <row r="53" spans="1:7" ht="18" customHeight="1" x14ac:dyDescent="0.3">
      <c r="A53" s="494">
        <f>NP!L62</f>
        <v>52</v>
      </c>
      <c r="B53" s="504">
        <f>NP!K62</f>
        <v>120</v>
      </c>
      <c r="C53" s="502" t="str">
        <f>NP!A62</f>
        <v>700924</v>
      </c>
      <c r="D53" s="512" t="str">
        <f>NP!B62</f>
        <v>Bruckner Judit</v>
      </c>
      <c r="E53" s="512" t="str">
        <f>NP!C62</f>
        <v>Senior SE</v>
      </c>
      <c r="F53" s="504">
        <f>NP!I62</f>
        <v>120</v>
      </c>
      <c r="G53" s="504">
        <f>NP!J62</f>
        <v>0</v>
      </c>
    </row>
    <row r="54" spans="1:7" ht="18" customHeight="1" x14ac:dyDescent="0.3">
      <c r="A54" s="494">
        <f>NP!L132</f>
        <v>53</v>
      </c>
      <c r="B54" s="504">
        <f>NP!K132</f>
        <v>118</v>
      </c>
      <c r="C54" s="502" t="str">
        <f>NP!A132</f>
        <v>8308140</v>
      </c>
      <c r="D54" s="512" t="str">
        <f>NP!B132</f>
        <v>Göböl Edina dr.</v>
      </c>
      <c r="E54" s="512" t="str">
        <f>NP!C132</f>
        <v>BEAC-Or</v>
      </c>
      <c r="F54" s="504">
        <f>NP!I132</f>
        <v>118</v>
      </c>
      <c r="G54" s="504">
        <f>NP!J132</f>
        <v>0</v>
      </c>
    </row>
    <row r="55" spans="1:7" ht="18" customHeight="1" x14ac:dyDescent="0.3">
      <c r="A55" s="494">
        <f>NP!L380</f>
        <v>53</v>
      </c>
      <c r="B55" s="504">
        <f>NP!K380</f>
        <v>118</v>
      </c>
      <c r="C55" s="502" t="str">
        <f>NP!A380</f>
        <v>021030</v>
      </c>
      <c r="D55" s="512" t="str">
        <f>NP!B380</f>
        <v xml:space="preserve">Tóth Alexandra  </v>
      </c>
      <c r="E55" s="512" t="str">
        <f>NP!C380</f>
        <v>Vasas SC</v>
      </c>
      <c r="F55" s="504">
        <f>NP!I380</f>
        <v>118</v>
      </c>
      <c r="G55" s="504">
        <f>NP!J380</f>
        <v>0</v>
      </c>
    </row>
    <row r="56" spans="1:7" ht="18" customHeight="1" x14ac:dyDescent="0.3">
      <c r="A56" s="494">
        <f>NP!L182</f>
        <v>55</v>
      </c>
      <c r="B56" s="504">
        <f>NP!K182</f>
        <v>104</v>
      </c>
      <c r="C56" s="502" t="str">
        <f>NP!A182</f>
        <v>680228</v>
      </c>
      <c r="D56" s="512" t="str">
        <f>NP!B182</f>
        <v>Kátay Mónika</v>
      </c>
      <c r="E56" s="512" t="str">
        <f>NP!C182</f>
        <v>Senior SE</v>
      </c>
      <c r="F56" s="504">
        <f>NP!I182</f>
        <v>104</v>
      </c>
      <c r="G56" s="504">
        <f>NP!J182</f>
        <v>0</v>
      </c>
    </row>
    <row r="57" spans="1:7" ht="18" customHeight="1" x14ac:dyDescent="0.3">
      <c r="A57" s="494">
        <f>NP!L25</f>
        <v>56</v>
      </c>
      <c r="B57" s="504">
        <f>NP!K25</f>
        <v>98</v>
      </c>
      <c r="C57" s="502" t="str">
        <f>NP!A25</f>
        <v>9607221</v>
      </c>
      <c r="D57" s="512" t="str">
        <f>NP!B25</f>
        <v>Bálint Sára Réka</v>
      </c>
      <c r="E57" s="512" t="str">
        <f>NP!C25</f>
        <v>Mini Garros TK</v>
      </c>
      <c r="F57" s="504">
        <f>NP!I25</f>
        <v>98</v>
      </c>
      <c r="G57" s="504">
        <f>NP!J25</f>
        <v>0</v>
      </c>
    </row>
    <row r="58" spans="1:7" ht="18" customHeight="1" x14ac:dyDescent="0.3">
      <c r="A58" s="494">
        <f>NP!L293</f>
        <v>57</v>
      </c>
      <c r="B58" s="504">
        <f>NP!K293</f>
        <v>96</v>
      </c>
      <c r="C58" s="502" t="str">
        <f>NP!A293</f>
        <v>780102</v>
      </c>
      <c r="D58" s="512" t="str">
        <f>NP!B293</f>
        <v>Pintér Nóra</v>
      </c>
      <c r="E58" s="512" t="str">
        <f>NP!C293</f>
        <v>Muskétás TC</v>
      </c>
      <c r="F58" s="504">
        <f>NP!I293</f>
        <v>96</v>
      </c>
      <c r="G58" s="504">
        <f>NP!J293</f>
        <v>0</v>
      </c>
    </row>
    <row r="59" spans="1:7" ht="18" customHeight="1" x14ac:dyDescent="0.3">
      <c r="A59" s="494">
        <f>NP!L257</f>
        <v>57</v>
      </c>
      <c r="B59" s="504">
        <f>NP!K257</f>
        <v>96</v>
      </c>
      <c r="C59" s="502" t="str">
        <f>NP!A257</f>
        <v>0605291</v>
      </c>
      <c r="D59" s="512" t="str">
        <f>NP!B257</f>
        <v>Nagy Gréta</v>
      </c>
      <c r="E59" s="512" t="str">
        <f>NP!C257</f>
        <v>MTK</v>
      </c>
      <c r="F59" s="504">
        <f>NP!I257</f>
        <v>96</v>
      </c>
      <c r="G59" s="504">
        <f>NP!J257</f>
        <v>0</v>
      </c>
    </row>
    <row r="60" spans="1:7" ht="18" customHeight="1" x14ac:dyDescent="0.3">
      <c r="A60" s="494">
        <f>NP!L69</f>
        <v>59</v>
      </c>
      <c r="B60" s="504">
        <f>NP!K69</f>
        <v>90</v>
      </c>
      <c r="C60" s="502" t="str">
        <f>NP!A69</f>
        <v>931029</v>
      </c>
      <c r="D60" s="512" t="str">
        <f>NP!B69</f>
        <v>Bukta Ágnes</v>
      </c>
      <c r="E60" s="512" t="str">
        <f>NP!C69</f>
        <v>MTK</v>
      </c>
      <c r="F60" s="504">
        <f>NP!I69</f>
        <v>90</v>
      </c>
      <c r="G60" s="504">
        <f>NP!J69</f>
        <v>0</v>
      </c>
    </row>
    <row r="61" spans="1:7" ht="18" customHeight="1" x14ac:dyDescent="0.3">
      <c r="A61" s="494">
        <f>NP!L351</f>
        <v>60</v>
      </c>
      <c r="B61" s="504">
        <f>NP!K351</f>
        <v>88</v>
      </c>
      <c r="C61" s="502" t="str">
        <f>NP!A351</f>
        <v>610311</v>
      </c>
      <c r="D61" s="512" t="str">
        <f>NP!B351</f>
        <v>Szerencsésné Miltényi Éva</v>
      </c>
      <c r="E61" s="512" t="str">
        <f>NP!C351</f>
        <v>MTK</v>
      </c>
      <c r="F61" s="504">
        <f>NP!I351</f>
        <v>88</v>
      </c>
      <c r="G61" s="504">
        <f>NP!J351</f>
        <v>0</v>
      </c>
    </row>
    <row r="62" spans="1:7" ht="18" customHeight="1" x14ac:dyDescent="0.3">
      <c r="A62" s="494">
        <f>NP!L147</f>
        <v>60</v>
      </c>
      <c r="B62" s="504">
        <f>NP!K147</f>
        <v>88</v>
      </c>
      <c r="C62" s="502" t="str">
        <f>NP!A147</f>
        <v>760203</v>
      </c>
      <c r="D62" s="512" t="str">
        <f>NP!B147</f>
        <v>Hankó-Hegyi Tilda</v>
      </c>
      <c r="E62" s="512" t="str">
        <f>NP!C147</f>
        <v>Diego SC</v>
      </c>
      <c r="F62" s="504">
        <f>NP!I147</f>
        <v>88</v>
      </c>
      <c r="G62" s="504">
        <f>NP!J147</f>
        <v>0</v>
      </c>
    </row>
    <row r="63" spans="1:7" ht="18" customHeight="1" x14ac:dyDescent="0.3">
      <c r="A63" s="494">
        <f>NP!L157</f>
        <v>60</v>
      </c>
      <c r="B63" s="504">
        <f>NP!K157</f>
        <v>88</v>
      </c>
      <c r="C63" s="502" t="str">
        <f>NP!A157</f>
        <v>080702</v>
      </c>
      <c r="D63" s="512" t="str">
        <f>NP!B157</f>
        <v>Horváth Nóra</v>
      </c>
      <c r="E63" s="512" t="str">
        <f>NP!C157</f>
        <v>Open TV</v>
      </c>
      <c r="F63" s="504">
        <f>NP!I157</f>
        <v>88</v>
      </c>
      <c r="G63" s="504">
        <f>NP!J157</f>
        <v>0</v>
      </c>
    </row>
    <row r="64" spans="1:7" ht="18" customHeight="1" x14ac:dyDescent="0.3">
      <c r="A64" s="494">
        <f>NP!L124</f>
        <v>63</v>
      </c>
      <c r="B64" s="504">
        <f>NP!K124</f>
        <v>86</v>
      </c>
      <c r="C64" s="502" t="str">
        <f>NP!A124</f>
        <v>731015</v>
      </c>
      <c r="D64" s="512" t="str">
        <f>NP!B124</f>
        <v>Gaál Nóra</v>
      </c>
      <c r="E64" s="512" t="str">
        <f>NP!C124</f>
        <v>BEAC-Or</v>
      </c>
      <c r="F64" s="504">
        <f>NP!I124</f>
        <v>86</v>
      </c>
      <c r="G64" s="504">
        <f>NP!J124</f>
        <v>0</v>
      </c>
    </row>
    <row r="65" spans="1:7" ht="18" customHeight="1" x14ac:dyDescent="0.3">
      <c r="A65" s="494">
        <f>NP!L279</f>
        <v>63</v>
      </c>
      <c r="B65" s="504">
        <f>NP!K279</f>
        <v>86</v>
      </c>
      <c r="C65" s="502" t="str">
        <f>NP!A279</f>
        <v>020314</v>
      </c>
      <c r="D65" s="512" t="str">
        <f>NP!B279</f>
        <v>Papp Nóra</v>
      </c>
      <c r="E65" s="512" t="str">
        <f>NP!C279</f>
        <v>Fortuna SE</v>
      </c>
      <c r="F65" s="504">
        <f>NP!I279</f>
        <v>86</v>
      </c>
      <c r="G65" s="504">
        <f>NP!J279</f>
        <v>0</v>
      </c>
    </row>
    <row r="66" spans="1:7" ht="18" customHeight="1" x14ac:dyDescent="0.3">
      <c r="A66" s="494">
        <f>NP!L117</f>
        <v>65</v>
      </c>
      <c r="B66" s="504">
        <f>NP!K117</f>
        <v>85</v>
      </c>
      <c r="C66" s="502" t="str">
        <f>NP!A117</f>
        <v>031106</v>
      </c>
      <c r="D66" s="512" t="str">
        <f>NP!B117</f>
        <v>Finak Eszter Dorka</v>
      </c>
      <c r="E66" s="512" t="str">
        <f>NP!C117</f>
        <v>Medikus SE</v>
      </c>
      <c r="F66" s="504">
        <f>NP!I117</f>
        <v>85</v>
      </c>
      <c r="G66" s="504">
        <f>NP!J117</f>
        <v>0</v>
      </c>
    </row>
    <row r="67" spans="1:7" ht="18" customHeight="1" x14ac:dyDescent="0.3">
      <c r="A67" s="494">
        <f>NP!L73</f>
        <v>66</v>
      </c>
      <c r="B67" s="504">
        <f>NP!K73</f>
        <v>76</v>
      </c>
      <c r="C67" s="502" t="str">
        <f>NP!A73</f>
        <v>710814</v>
      </c>
      <c r="D67" s="512" t="str">
        <f>NP!B73</f>
        <v>Csentei Orsolya</v>
      </c>
      <c r="E67" s="512" t="str">
        <f>NP!C73</f>
        <v>Siófoki Sp</v>
      </c>
      <c r="F67" s="504">
        <f>NP!I73</f>
        <v>76</v>
      </c>
      <c r="G67" s="504">
        <f>NP!J73</f>
        <v>0</v>
      </c>
    </row>
    <row r="68" spans="1:7" ht="18" customHeight="1" x14ac:dyDescent="0.3">
      <c r="A68" s="494">
        <f>NP!L114</f>
        <v>66</v>
      </c>
      <c r="B68" s="504">
        <f>NP!K114</f>
        <v>76</v>
      </c>
      <c r="C68" s="502" t="str">
        <f>NP!A114</f>
        <v>080505</v>
      </c>
      <c r="D68" s="512" t="str">
        <f>NP!B114</f>
        <v>Ferenczi-Balogh Anna</v>
      </c>
      <c r="E68" s="512" t="str">
        <f>NP!C114</f>
        <v>Kaposvári TC</v>
      </c>
      <c r="F68" s="504">
        <f>NP!I114</f>
        <v>76</v>
      </c>
      <c r="G68" s="504">
        <f>NP!J114</f>
        <v>0</v>
      </c>
    </row>
    <row r="69" spans="1:7" ht="18" customHeight="1" x14ac:dyDescent="0.3">
      <c r="A69" s="494">
        <f>NP!L8</f>
        <v>66</v>
      </c>
      <c r="B69" s="504">
        <f>NP!K8</f>
        <v>76</v>
      </c>
      <c r="C69" s="502" t="str">
        <f>NP!A8</f>
        <v>010314</v>
      </c>
      <c r="D69" s="512" t="str">
        <f>NP!B8</f>
        <v>Almási Kitti</v>
      </c>
      <c r="E69" s="512" t="str">
        <f>NP!C8</f>
        <v>DEAC</v>
      </c>
      <c r="F69" s="504">
        <f>NP!I8</f>
        <v>76</v>
      </c>
      <c r="G69" s="504">
        <f>NP!J8</f>
        <v>0</v>
      </c>
    </row>
    <row r="70" spans="1:7" ht="18" customHeight="1" x14ac:dyDescent="0.3">
      <c r="A70" s="494">
        <f>NP!L185</f>
        <v>69</v>
      </c>
      <c r="B70" s="504">
        <f>NP!K185</f>
        <v>70</v>
      </c>
      <c r="C70" s="502" t="str">
        <f>NP!A185</f>
        <v>020422</v>
      </c>
      <c r="D70" s="512" t="str">
        <f>NP!B185</f>
        <v>Keresztes Paloma</v>
      </c>
      <c r="E70" s="512" t="str">
        <f>NP!C185</f>
        <v>Budaörs SC</v>
      </c>
      <c r="F70" s="504">
        <f>NP!I185</f>
        <v>70</v>
      </c>
      <c r="G70" s="504">
        <f>NP!J185</f>
        <v>0</v>
      </c>
    </row>
    <row r="71" spans="1:7" ht="18" customHeight="1" x14ac:dyDescent="0.3">
      <c r="A71" s="494">
        <f>NP!L135</f>
        <v>70</v>
      </c>
      <c r="B71" s="504">
        <f>NP!K135</f>
        <v>66</v>
      </c>
      <c r="C71" s="502" t="str">
        <f>NP!A135</f>
        <v>590925</v>
      </c>
      <c r="D71" s="512" t="str">
        <f>NP!B135</f>
        <v>Gremsperger Júlia</v>
      </c>
      <c r="E71" s="512" t="str">
        <f>NP!C135</f>
        <v>Senior SE</v>
      </c>
      <c r="F71" s="504">
        <f>NP!I135</f>
        <v>66</v>
      </c>
      <c r="G71" s="504">
        <f>NP!J135</f>
        <v>0</v>
      </c>
    </row>
    <row r="72" spans="1:7" ht="18" customHeight="1" x14ac:dyDescent="0.3">
      <c r="A72" s="494">
        <f>NP!L275</f>
        <v>70</v>
      </c>
      <c r="B72" s="504">
        <f>NP!K275</f>
        <v>66</v>
      </c>
      <c r="C72" s="502" t="str">
        <f>NP!A275</f>
        <v>8910121</v>
      </c>
      <c r="D72" s="512" t="str">
        <f>NP!B275</f>
        <v>Ott Lívia Viola</v>
      </c>
      <c r="E72" s="512" t="str">
        <f>NP!C275</f>
        <v>Pannon SC</v>
      </c>
      <c r="F72" s="504">
        <f>NP!I275</f>
        <v>66</v>
      </c>
      <c r="G72" s="504">
        <f>NP!J275</f>
        <v>0</v>
      </c>
    </row>
    <row r="73" spans="1:7" ht="18" customHeight="1" x14ac:dyDescent="0.3">
      <c r="A73" s="494">
        <f>NP!L106</f>
        <v>70</v>
      </c>
      <c r="B73" s="504">
        <f>NP!K106</f>
        <v>66</v>
      </c>
      <c r="C73" s="502" t="str">
        <f>NP!A106</f>
        <v>061204</v>
      </c>
      <c r="D73" s="512" t="str">
        <f>NP!B106</f>
        <v>Fehér Laura</v>
      </c>
      <c r="E73" s="512" t="str">
        <f>NP!C106</f>
        <v>PG Tenisz</v>
      </c>
      <c r="F73" s="504">
        <f>NP!I106</f>
        <v>66</v>
      </c>
      <c r="G73" s="504">
        <f>NP!J106</f>
        <v>0</v>
      </c>
    </row>
    <row r="74" spans="1:7" ht="18" customHeight="1" x14ac:dyDescent="0.3">
      <c r="A74" s="494">
        <f>NP!L136</f>
        <v>70</v>
      </c>
      <c r="B74" s="504">
        <f>NP!K136</f>
        <v>66</v>
      </c>
      <c r="C74" s="502" t="str">
        <f>NP!A136</f>
        <v>970513</v>
      </c>
      <c r="D74" s="512" t="str">
        <f>NP!B136</f>
        <v>Guruz Fanni</v>
      </c>
      <c r="E74" s="512" t="str">
        <f>NP!C136</f>
        <v>Muskétás TC</v>
      </c>
      <c r="F74" s="504">
        <f>NP!I136</f>
        <v>66</v>
      </c>
      <c r="G74" s="504">
        <f>NP!J136</f>
        <v>0</v>
      </c>
    </row>
    <row r="75" spans="1:7" ht="18" customHeight="1" x14ac:dyDescent="0.3">
      <c r="A75" s="494">
        <f>NP!L287</f>
        <v>70</v>
      </c>
      <c r="B75" s="504">
        <f>NP!K287</f>
        <v>66</v>
      </c>
      <c r="C75" s="502" t="str">
        <f>NP!A287</f>
        <v>0702080</v>
      </c>
      <c r="D75" s="512" t="str">
        <f>NP!B287</f>
        <v>Péter Lili</v>
      </c>
      <c r="E75" s="512" t="str">
        <f>NP!C287</f>
        <v>DEAC</v>
      </c>
      <c r="F75" s="504">
        <f>NP!I287</f>
        <v>66</v>
      </c>
      <c r="G75" s="504">
        <f>NP!J287</f>
        <v>0</v>
      </c>
    </row>
    <row r="76" spans="1:7" ht="18" customHeight="1" x14ac:dyDescent="0.3">
      <c r="A76" s="494">
        <f>NP!L137</f>
        <v>75</v>
      </c>
      <c r="B76" s="504">
        <f>NP!K137</f>
        <v>65</v>
      </c>
      <c r="C76" s="502" t="str">
        <f>NP!A137</f>
        <v>071107</v>
      </c>
      <c r="D76" s="512" t="str">
        <f>NP!B137</f>
        <v>Gyene Csenge</v>
      </c>
      <c r="E76" s="512" t="str">
        <f>NP!C137</f>
        <v>Vasas SC</v>
      </c>
      <c r="F76" s="504">
        <f>NP!I137</f>
        <v>65</v>
      </c>
      <c r="G76" s="504">
        <f>NP!J137</f>
        <v>0</v>
      </c>
    </row>
    <row r="77" spans="1:7" ht="18" customHeight="1" x14ac:dyDescent="0.3">
      <c r="A77" s="494">
        <f>NP!L50</f>
        <v>75</v>
      </c>
      <c r="B77" s="504">
        <f>NP!K50</f>
        <v>65</v>
      </c>
      <c r="C77" s="502" t="str">
        <f>NP!A50</f>
        <v>070107</v>
      </c>
      <c r="D77" s="512" t="str">
        <f>NP!B50</f>
        <v>Bíró Melinda</v>
      </c>
      <c r="E77" s="512" t="str">
        <f>NP!C50</f>
        <v>Gellért SE</v>
      </c>
      <c r="F77" s="504">
        <f>NP!I50</f>
        <v>65</v>
      </c>
      <c r="G77" s="504">
        <f>NP!J50</f>
        <v>0</v>
      </c>
    </row>
    <row r="78" spans="1:7" ht="18" customHeight="1" x14ac:dyDescent="0.3">
      <c r="A78" s="494">
        <f>NP!L397</f>
        <v>75</v>
      </c>
      <c r="B78" s="504">
        <f>NP!K397</f>
        <v>65</v>
      </c>
      <c r="C78" s="502" t="str">
        <f>NP!A397</f>
        <v>060501</v>
      </c>
      <c r="D78" s="512" t="str">
        <f>NP!B397</f>
        <v>Varga Viktória</v>
      </c>
      <c r="E78" s="512" t="str">
        <f>NP!C397</f>
        <v>DEAC</v>
      </c>
      <c r="F78" s="504">
        <f>NP!I397</f>
        <v>65</v>
      </c>
      <c r="G78" s="504">
        <f>NP!J397</f>
        <v>0</v>
      </c>
    </row>
    <row r="79" spans="1:7" ht="18" customHeight="1" x14ac:dyDescent="0.3">
      <c r="A79" s="494">
        <f>NP!L178</f>
        <v>75</v>
      </c>
      <c r="B79" s="504">
        <f>NP!K178</f>
        <v>65</v>
      </c>
      <c r="C79" s="502" t="str">
        <f>NP!A178</f>
        <v>041215</v>
      </c>
      <c r="D79" s="512" t="str">
        <f>NP!B178</f>
        <v>Kántor Anna</v>
      </c>
      <c r="E79" s="512" t="str">
        <f>NP!C178</f>
        <v>MTK</v>
      </c>
      <c r="F79" s="504">
        <f>NP!I178</f>
        <v>65</v>
      </c>
      <c r="G79" s="504">
        <f>NP!J178</f>
        <v>0</v>
      </c>
    </row>
    <row r="80" spans="1:7" ht="18" customHeight="1" x14ac:dyDescent="0.3">
      <c r="A80" s="494">
        <f>NP!L116</f>
        <v>75</v>
      </c>
      <c r="B80" s="504">
        <f>NP!K116</f>
        <v>65</v>
      </c>
      <c r="C80" s="502" t="str">
        <f>NP!A116</f>
        <v>9604171</v>
      </c>
      <c r="D80" s="512" t="str">
        <f>NP!B116</f>
        <v>Fetecau Irina</v>
      </c>
      <c r="E80" s="512" t="str">
        <f>NP!C116</f>
        <v>külf.</v>
      </c>
      <c r="F80" s="504">
        <f>NP!I116</f>
        <v>65</v>
      </c>
      <c r="G80" s="504">
        <f>NP!J116</f>
        <v>0</v>
      </c>
    </row>
    <row r="81" spans="1:7" ht="18" customHeight="1" x14ac:dyDescent="0.3">
      <c r="A81" s="494">
        <f>NP!L39</f>
        <v>80</v>
      </c>
      <c r="B81" s="504">
        <f>NP!K39</f>
        <v>64</v>
      </c>
      <c r="C81" s="502" t="str">
        <f>NP!A39</f>
        <v>040130</v>
      </c>
      <c r="D81" s="512" t="str">
        <f>NP!B39</f>
        <v>Beer Jázmin Rebeka</v>
      </c>
      <c r="E81" s="512" t="str">
        <f>NP!C39</f>
        <v>Sarkadi Len</v>
      </c>
      <c r="F81" s="504">
        <f>NP!I39</f>
        <v>64</v>
      </c>
      <c r="G81" s="504">
        <f>NP!J39</f>
        <v>0</v>
      </c>
    </row>
    <row r="82" spans="1:7" ht="18" customHeight="1" x14ac:dyDescent="0.3">
      <c r="A82" s="494">
        <f>NP!L392</f>
        <v>80</v>
      </c>
      <c r="B82" s="504">
        <f>NP!K392</f>
        <v>64</v>
      </c>
      <c r="C82" s="502" t="str">
        <f>NP!A392</f>
        <v>980301</v>
      </c>
      <c r="D82" s="512" t="str">
        <f>NP!B392</f>
        <v>Vajda Nikoletta</v>
      </c>
      <c r="E82" s="512" t="str">
        <f>NP!C392</f>
        <v>Kaposvári TC</v>
      </c>
      <c r="F82" s="504">
        <f>NP!I392</f>
        <v>64</v>
      </c>
      <c r="G82" s="504">
        <f>NP!J392</f>
        <v>0</v>
      </c>
    </row>
    <row r="83" spans="1:7" ht="18" customHeight="1" x14ac:dyDescent="0.3">
      <c r="A83" s="494">
        <f>NP!L358</f>
        <v>80</v>
      </c>
      <c r="B83" s="504">
        <f>NP!K358</f>
        <v>64</v>
      </c>
      <c r="C83" s="502" t="str">
        <f>NP!A358</f>
        <v>781212</v>
      </c>
      <c r="D83" s="512" t="str">
        <f>NP!B358</f>
        <v>Szilágyiné Gáldi Bernadett</v>
      </c>
      <c r="E83" s="512" t="str">
        <f>NP!C358</f>
        <v>Pasarét TK</v>
      </c>
      <c r="F83" s="504">
        <f>NP!I358</f>
        <v>64</v>
      </c>
      <c r="G83" s="504">
        <f>NP!J358</f>
        <v>0</v>
      </c>
    </row>
    <row r="84" spans="1:7" ht="18" customHeight="1" x14ac:dyDescent="0.3">
      <c r="A84" s="494">
        <f>NP!L190</f>
        <v>83</v>
      </c>
      <c r="B84" s="504">
        <f>NP!K190</f>
        <v>56</v>
      </c>
      <c r="C84" s="502" t="str">
        <f>NP!A190</f>
        <v>990330</v>
      </c>
      <c r="D84" s="512" t="str">
        <f>NP!B190</f>
        <v>Kiss Dorottya</v>
      </c>
      <c r="E84" s="512" t="str">
        <f>NP!C190</f>
        <v>Savaria TC</v>
      </c>
      <c r="F84" s="504">
        <f>NP!I190</f>
        <v>56</v>
      </c>
      <c r="G84" s="504">
        <f>NP!J190</f>
        <v>0</v>
      </c>
    </row>
    <row r="85" spans="1:7" ht="18" customHeight="1" x14ac:dyDescent="0.3">
      <c r="A85" s="494">
        <f>NP!L126</f>
        <v>84</v>
      </c>
      <c r="B85" s="504">
        <f>NP!K126</f>
        <v>54</v>
      </c>
      <c r="C85" s="502" t="str">
        <f>NP!A126</f>
        <v>000427</v>
      </c>
      <c r="D85" s="512" t="str">
        <f>NP!B126</f>
        <v>Gál Renáta</v>
      </c>
      <c r="E85" s="512" t="str">
        <f>NP!C126</f>
        <v>SZVUK SE</v>
      </c>
      <c r="F85" s="504">
        <f>NP!I126</f>
        <v>54</v>
      </c>
      <c r="G85" s="504">
        <f>NP!J126</f>
        <v>0</v>
      </c>
    </row>
    <row r="86" spans="1:7" ht="18" customHeight="1" x14ac:dyDescent="0.3">
      <c r="A86" s="494">
        <f>NP!L388</f>
        <v>84</v>
      </c>
      <c r="B86" s="504">
        <f>NP!K388</f>
        <v>54</v>
      </c>
      <c r="C86" s="502" t="str">
        <f>NP!A388</f>
        <v>8104260</v>
      </c>
      <c r="D86" s="512" t="str">
        <f>NP!B388</f>
        <v>Turmezey Luca</v>
      </c>
      <c r="E86" s="512" t="str">
        <f>NP!C388</f>
        <v>MTK</v>
      </c>
      <c r="F86" s="504">
        <f>NP!I388</f>
        <v>54</v>
      </c>
      <c r="G86" s="504">
        <f>NP!J388</f>
        <v>0</v>
      </c>
    </row>
    <row r="87" spans="1:7" ht="18" customHeight="1" x14ac:dyDescent="0.3">
      <c r="A87" s="494">
        <f>NP!L81</f>
        <v>84</v>
      </c>
      <c r="B87" s="504">
        <f>NP!K81</f>
        <v>54</v>
      </c>
      <c r="C87" s="502" t="str">
        <f>NP!A81</f>
        <v>620614</v>
      </c>
      <c r="D87" s="512" t="str">
        <f>NP!B81</f>
        <v>Csontos Mária</v>
      </c>
      <c r="E87" s="512" t="str">
        <f>NP!C81</f>
        <v>MLTC</v>
      </c>
      <c r="F87" s="504">
        <f>NP!I81</f>
        <v>54</v>
      </c>
      <c r="G87" s="504">
        <f>NP!J81</f>
        <v>0</v>
      </c>
    </row>
    <row r="88" spans="1:7" ht="18" customHeight="1" x14ac:dyDescent="0.3">
      <c r="A88" s="494">
        <f>NP!L319</f>
        <v>84</v>
      </c>
      <c r="B88" s="504">
        <f>NP!K319</f>
        <v>54</v>
      </c>
      <c r="C88" s="502" t="str">
        <f>NP!A319</f>
        <v>710322</v>
      </c>
      <c r="D88" s="512" t="str">
        <f>NP!B319</f>
        <v>Sándor Rita dr.</v>
      </c>
      <c r="E88" s="512" t="str">
        <f>NP!C319</f>
        <v>BEAC-Or</v>
      </c>
      <c r="F88" s="504">
        <f>NP!I319</f>
        <v>54</v>
      </c>
      <c r="G88" s="504">
        <f>NP!J319</f>
        <v>0</v>
      </c>
    </row>
    <row r="89" spans="1:7" ht="18" customHeight="1" x14ac:dyDescent="0.3">
      <c r="A89" s="494">
        <f>NP!L118</f>
        <v>84</v>
      </c>
      <c r="B89" s="504">
        <f>NP!K118</f>
        <v>54</v>
      </c>
      <c r="C89" s="502" t="str">
        <f>NP!A118</f>
        <v>0603040</v>
      </c>
      <c r="D89" s="512" t="str">
        <f>NP!B118</f>
        <v>Fodor Noémi</v>
      </c>
      <c r="E89" s="512" t="str">
        <f>NP!C118</f>
        <v>SZVUK SE</v>
      </c>
      <c r="F89" s="504">
        <f>NP!I118</f>
        <v>54</v>
      </c>
      <c r="G89" s="504">
        <f>NP!J118</f>
        <v>0</v>
      </c>
    </row>
    <row r="90" spans="1:7" ht="18" customHeight="1" x14ac:dyDescent="0.3">
      <c r="A90" s="494">
        <f>NP!L102</f>
        <v>89</v>
      </c>
      <c r="B90" s="504">
        <f>NP!K102</f>
        <v>48</v>
      </c>
      <c r="C90" s="502" t="str">
        <f>NP!A102</f>
        <v>060626</v>
      </c>
      <c r="D90" s="512" t="str">
        <f>NP!B102</f>
        <v>Farkas R Bonita</v>
      </c>
      <c r="E90" s="512" t="str">
        <f>NP!C102</f>
        <v>BBTC SE</v>
      </c>
      <c r="F90" s="504">
        <f>NP!I102</f>
        <v>48</v>
      </c>
      <c r="G90" s="504">
        <f>NP!J102</f>
        <v>0</v>
      </c>
    </row>
    <row r="91" spans="1:7" ht="18" customHeight="1" x14ac:dyDescent="0.3">
      <c r="A91" s="494">
        <f>NP!L36</f>
        <v>89</v>
      </c>
      <c r="B91" s="504">
        <f>NP!K36</f>
        <v>48</v>
      </c>
      <c r="C91" s="502" t="str">
        <f>NP!A36</f>
        <v>730118</v>
      </c>
      <c r="D91" s="512" t="str">
        <f>NP!B36</f>
        <v>Batke Krisztina</v>
      </c>
      <c r="E91" s="512" t="str">
        <f>NP!C36</f>
        <v>Építők TK</v>
      </c>
      <c r="F91" s="504">
        <f>NP!I36</f>
        <v>48</v>
      </c>
      <c r="G91" s="504">
        <f>NP!J36</f>
        <v>0</v>
      </c>
    </row>
    <row r="92" spans="1:7" ht="18" customHeight="1" x14ac:dyDescent="0.3">
      <c r="A92" s="494">
        <f>NP!L364</f>
        <v>89</v>
      </c>
      <c r="B92" s="504">
        <f>NP!K364</f>
        <v>48</v>
      </c>
      <c r="C92" s="502" t="str">
        <f>NP!A364</f>
        <v>7408010</v>
      </c>
      <c r="D92" s="512" t="str">
        <f>NP!B364</f>
        <v>Szőke Krisztina</v>
      </c>
      <c r="E92" s="512" t="str">
        <f>NP!C364</f>
        <v>BBTC SE</v>
      </c>
      <c r="F92" s="504">
        <f>NP!I364</f>
        <v>48</v>
      </c>
      <c r="G92" s="504">
        <f>NP!J364</f>
        <v>0</v>
      </c>
    </row>
    <row r="93" spans="1:7" ht="18" customHeight="1" x14ac:dyDescent="0.3">
      <c r="A93" s="494">
        <f>NP!L85</f>
        <v>89</v>
      </c>
      <c r="B93" s="504">
        <f>NP!K85</f>
        <v>48</v>
      </c>
      <c r="C93" s="502" t="str">
        <f>NP!A85</f>
        <v>800409</v>
      </c>
      <c r="D93" s="512" t="str">
        <f>NP!B85</f>
        <v>Czibulya Anita</v>
      </c>
      <c r="E93" s="512" t="str">
        <f>NP!C85</f>
        <v>Szentes TK</v>
      </c>
      <c r="F93" s="504">
        <f>NP!I85</f>
        <v>48</v>
      </c>
      <c r="G93" s="504">
        <f>NP!J85</f>
        <v>0</v>
      </c>
    </row>
    <row r="94" spans="1:7" ht="18" customHeight="1" x14ac:dyDescent="0.3">
      <c r="A94" s="494">
        <f>NP!L269</f>
        <v>93</v>
      </c>
      <c r="B94" s="504">
        <f>NP!K269</f>
        <v>45</v>
      </c>
      <c r="C94" s="502" t="str">
        <f>NP!A269</f>
        <v>110210</v>
      </c>
      <c r="D94" s="512" t="str">
        <f>NP!B269</f>
        <v>Nógrádi Noémi</v>
      </c>
      <c r="E94" s="512" t="str">
        <f>NP!C269</f>
        <v>Bp. Honvéd</v>
      </c>
      <c r="F94" s="504">
        <f>NP!I269</f>
        <v>45</v>
      </c>
      <c r="G94" s="504">
        <f>NP!J269</f>
        <v>0</v>
      </c>
    </row>
    <row r="95" spans="1:7" ht="18" customHeight="1" x14ac:dyDescent="0.3">
      <c r="A95" s="494">
        <f>NP!L402</f>
        <v>93</v>
      </c>
      <c r="B95" s="504">
        <f>NP!K402</f>
        <v>45</v>
      </c>
      <c r="C95" s="502" t="str">
        <f>NP!A402</f>
        <v>020328</v>
      </c>
      <c r="D95" s="512" t="str">
        <f>NP!B402</f>
        <v>Wiandt Viktória Veronika</v>
      </c>
      <c r="E95" s="512" t="str">
        <f>NP!C402</f>
        <v>Sportmánia</v>
      </c>
      <c r="F95" s="504">
        <f>NP!I402</f>
        <v>45</v>
      </c>
      <c r="G95" s="504">
        <f>NP!J402</f>
        <v>0</v>
      </c>
    </row>
    <row r="96" spans="1:7" ht="18" customHeight="1" x14ac:dyDescent="0.3">
      <c r="A96" s="494">
        <f>NP!L95</f>
        <v>93</v>
      </c>
      <c r="B96" s="504">
        <f>NP!K95</f>
        <v>45</v>
      </c>
      <c r="C96" s="502" t="str">
        <f>NP!A95</f>
        <v>020131</v>
      </c>
      <c r="D96" s="512" t="str">
        <f>NP!B95</f>
        <v>Drahota-Szabó Dorka</v>
      </c>
      <c r="E96" s="512" t="str">
        <f>NP!C95</f>
        <v>Sportmánia</v>
      </c>
      <c r="F96" s="504">
        <f>NP!I95</f>
        <v>45</v>
      </c>
      <c r="G96" s="504">
        <f>NP!J95</f>
        <v>0</v>
      </c>
    </row>
    <row r="97" spans="1:7" ht="18" customHeight="1" x14ac:dyDescent="0.3">
      <c r="A97" s="494">
        <f>NP!L231</f>
        <v>93</v>
      </c>
      <c r="B97" s="504">
        <f>NP!K231</f>
        <v>45</v>
      </c>
      <c r="C97" s="502" t="str">
        <f>NP!A231</f>
        <v>030723</v>
      </c>
      <c r="D97" s="512" t="str">
        <f>NP!B231</f>
        <v>Matkó Réka</v>
      </c>
      <c r="E97" s="512" t="str">
        <f>NP!C231</f>
        <v>Future TT</v>
      </c>
      <c r="F97" s="504">
        <f>NP!I231</f>
        <v>45</v>
      </c>
      <c r="G97" s="504">
        <f>NP!J231</f>
        <v>0</v>
      </c>
    </row>
    <row r="98" spans="1:7" ht="18" customHeight="1" x14ac:dyDescent="0.3">
      <c r="A98" s="494">
        <f>NP!L202</f>
        <v>93</v>
      </c>
      <c r="B98" s="504">
        <f>NP!K202</f>
        <v>45</v>
      </c>
      <c r="C98" s="502" t="str">
        <f>NP!A202</f>
        <v>060630</v>
      </c>
      <c r="D98" s="512" t="str">
        <f>NP!B202</f>
        <v>Kószó Petra</v>
      </c>
      <c r="E98" s="512" t="str">
        <f>NP!C202</f>
        <v>MTK</v>
      </c>
      <c r="F98" s="504">
        <f>NP!I202</f>
        <v>45</v>
      </c>
      <c r="G98" s="504">
        <f>NP!J202</f>
        <v>0</v>
      </c>
    </row>
    <row r="99" spans="1:7" ht="18" customHeight="1" x14ac:dyDescent="0.3">
      <c r="A99" s="494">
        <f>NP!L367</f>
        <v>98</v>
      </c>
      <c r="B99" s="504">
        <f>NP!K367</f>
        <v>44</v>
      </c>
      <c r="C99" s="502" t="str">
        <f>NP!A367</f>
        <v>760103</v>
      </c>
      <c r="D99" s="512" t="str">
        <f>NP!B367</f>
        <v>Szűcs Enikő</v>
      </c>
      <c r="E99" s="512" t="str">
        <f>NP!C367</f>
        <v>Szenior SE</v>
      </c>
      <c r="F99" s="504">
        <f>NP!I367</f>
        <v>44</v>
      </c>
      <c r="G99" s="504">
        <f>NP!J367</f>
        <v>0</v>
      </c>
    </row>
    <row r="100" spans="1:7" ht="18" customHeight="1" x14ac:dyDescent="0.3">
      <c r="A100" s="494">
        <f>NP!L247</f>
        <v>98</v>
      </c>
      <c r="B100" s="504">
        <f>NP!K247</f>
        <v>44</v>
      </c>
      <c r="C100" s="502" t="str">
        <f>NP!A247</f>
        <v>941103</v>
      </c>
      <c r="D100" s="512" t="str">
        <f>NP!B247</f>
        <v>Molnár Lili</v>
      </c>
      <c r="E100" s="512" t="str">
        <f>NP!C247</f>
        <v>Építők TK</v>
      </c>
      <c r="F100" s="504">
        <f>NP!I247</f>
        <v>44</v>
      </c>
      <c r="G100" s="504">
        <f>NP!J247</f>
        <v>0</v>
      </c>
    </row>
    <row r="101" spans="1:7" ht="18" customHeight="1" x14ac:dyDescent="0.3">
      <c r="A101" s="494">
        <f>NP!L77</f>
        <v>98</v>
      </c>
      <c r="B101" s="504">
        <f>NP!K77</f>
        <v>44</v>
      </c>
      <c r="C101" s="502" t="str">
        <f>NP!A77</f>
        <v>761006</v>
      </c>
      <c r="D101" s="512" t="str">
        <f>NP!B77</f>
        <v>Csiszár Andrea</v>
      </c>
      <c r="E101" s="512" t="str">
        <f>NP!C77</f>
        <v>Siófoki Sp</v>
      </c>
      <c r="F101" s="504">
        <f>NP!I77</f>
        <v>44</v>
      </c>
      <c r="G101" s="504">
        <f>NP!J77</f>
        <v>0</v>
      </c>
    </row>
    <row r="102" spans="1:7" ht="18" customHeight="1" x14ac:dyDescent="0.3">
      <c r="A102" s="494">
        <f>NP!L395</f>
        <v>98</v>
      </c>
      <c r="B102" s="504">
        <f>NP!K395</f>
        <v>44</v>
      </c>
      <c r="C102" s="502" t="str">
        <f>NP!A395</f>
        <v>841117</v>
      </c>
      <c r="D102" s="512" t="str">
        <f>NP!B395</f>
        <v>Varga Beáta dr.</v>
      </c>
      <c r="E102" s="512" t="str">
        <f>NP!C395</f>
        <v>DEAC</v>
      </c>
      <c r="F102" s="504">
        <f>NP!I395</f>
        <v>44</v>
      </c>
      <c r="G102" s="504">
        <f>NP!J395</f>
        <v>0</v>
      </c>
    </row>
    <row r="103" spans="1:7" ht="18" customHeight="1" x14ac:dyDescent="0.3">
      <c r="A103" s="494">
        <f>NP!L405</f>
        <v>98</v>
      </c>
      <c r="B103" s="504">
        <f>NP!K405</f>
        <v>44</v>
      </c>
      <c r="C103" s="502" t="str">
        <f>NP!A405</f>
        <v>720721</v>
      </c>
      <c r="D103" s="512" t="str">
        <f>NP!B405</f>
        <v>Zimonyi Eszter</v>
      </c>
      <c r="E103" s="512" t="str">
        <f>NP!C405</f>
        <v>BEAC Or</v>
      </c>
      <c r="F103" s="504">
        <f>NP!I405</f>
        <v>44</v>
      </c>
      <c r="G103" s="504">
        <f>NP!J405</f>
        <v>0</v>
      </c>
    </row>
    <row r="104" spans="1:7" ht="18" customHeight="1" x14ac:dyDescent="0.3">
      <c r="A104" s="494">
        <f>NP!L336</f>
        <v>98</v>
      </c>
      <c r="B104" s="504">
        <f>NP!K336</f>
        <v>44</v>
      </c>
      <c r="C104" s="502" t="str">
        <f>NP!A336</f>
        <v>990423</v>
      </c>
      <c r="D104" s="512" t="str">
        <f>NP!B336</f>
        <v>Szabó Fruzsina</v>
      </c>
      <c r="E104" s="512" t="str">
        <f>NP!C336</f>
        <v>Savaria TC</v>
      </c>
      <c r="F104" s="504">
        <f>NP!I336</f>
        <v>44</v>
      </c>
      <c r="G104" s="504">
        <f>NP!J336</f>
        <v>0</v>
      </c>
    </row>
    <row r="105" spans="1:7" ht="18" customHeight="1" x14ac:dyDescent="0.3">
      <c r="A105" s="494">
        <f>NP!L341</f>
        <v>98</v>
      </c>
      <c r="B105" s="504">
        <f>NP!K341</f>
        <v>44</v>
      </c>
      <c r="C105" s="502" t="str">
        <f>NP!A341</f>
        <v>9207240</v>
      </c>
      <c r="D105" s="512" t="str">
        <f>NP!B341</f>
        <v>Szabó-Lórántfy Ágnes</v>
      </c>
      <c r="E105" s="512" t="str">
        <f>NP!C341</f>
        <v>DEAC</v>
      </c>
      <c r="F105" s="504">
        <f>NP!I341</f>
        <v>44</v>
      </c>
      <c r="G105" s="504">
        <f>NP!J341</f>
        <v>0</v>
      </c>
    </row>
    <row r="106" spans="1:7" ht="18" customHeight="1" x14ac:dyDescent="0.3">
      <c r="A106" s="494">
        <f>NP!L37</f>
        <v>98</v>
      </c>
      <c r="B106" s="504">
        <f>NP!K37</f>
        <v>44</v>
      </c>
      <c r="C106" s="502" t="str">
        <f>NP!A37</f>
        <v>711109</v>
      </c>
      <c r="D106" s="512" t="str">
        <f>NP!B37</f>
        <v>Beck Katalin dr.</v>
      </c>
      <c r="E106" s="512" t="str">
        <f>NP!C37</f>
        <v>Siófoki Sp</v>
      </c>
      <c r="F106" s="504">
        <f>NP!I37</f>
        <v>44</v>
      </c>
      <c r="G106" s="504">
        <f>NP!J37</f>
        <v>0</v>
      </c>
    </row>
    <row r="107" spans="1:7" ht="18" customHeight="1" x14ac:dyDescent="0.3">
      <c r="A107" s="494">
        <f>NP!L177</f>
        <v>98</v>
      </c>
      <c r="B107" s="504">
        <f>NP!K177</f>
        <v>44</v>
      </c>
      <c r="C107" s="502" t="str">
        <f>NP!A177</f>
        <v>840923</v>
      </c>
      <c r="D107" s="512" t="str">
        <f>NP!B177</f>
        <v>Kalocsai Brigitta</v>
      </c>
      <c r="E107" s="512" t="str">
        <f>NP!C177</f>
        <v>Mini Garros TK</v>
      </c>
      <c r="F107" s="504">
        <f>NP!I177</f>
        <v>44</v>
      </c>
      <c r="G107" s="504">
        <f>NP!J177</f>
        <v>0</v>
      </c>
    </row>
    <row r="108" spans="1:7" ht="18" customHeight="1" x14ac:dyDescent="0.3">
      <c r="A108" s="494">
        <f>NP!L195</f>
        <v>98</v>
      </c>
      <c r="B108" s="504">
        <f>NP!K195</f>
        <v>44</v>
      </c>
      <c r="C108" s="502" t="str">
        <f>NP!A195</f>
        <v>030516</v>
      </c>
      <c r="D108" s="512" t="str">
        <f>NP!B195</f>
        <v>Komiszár Lilla</v>
      </c>
      <c r="E108" s="512" t="str">
        <f>NP!C195</f>
        <v>DEAC</v>
      </c>
      <c r="F108" s="504">
        <f>NP!I195</f>
        <v>44</v>
      </c>
      <c r="G108" s="504">
        <f>NP!J195</f>
        <v>0</v>
      </c>
    </row>
    <row r="109" spans="1:7" ht="18" customHeight="1" x14ac:dyDescent="0.3">
      <c r="A109" s="494">
        <f>NP!L349</f>
        <v>98</v>
      </c>
      <c r="B109" s="504">
        <f>NP!K349</f>
        <v>44</v>
      </c>
      <c r="C109" s="502" t="str">
        <f>NP!A349</f>
        <v>001011</v>
      </c>
      <c r="D109" s="512" t="str">
        <f>NP!B349</f>
        <v>Szendrői Szabina Kata</v>
      </c>
      <c r="E109" s="512" t="str">
        <f>NP!C349</f>
        <v>Vasas SC</v>
      </c>
      <c r="F109" s="504">
        <f>NP!I349</f>
        <v>44</v>
      </c>
      <c r="G109" s="504">
        <f>NP!J349</f>
        <v>0</v>
      </c>
    </row>
    <row r="110" spans="1:7" ht="18" customHeight="1" x14ac:dyDescent="0.3">
      <c r="A110" s="494">
        <f>NP!L308</f>
        <v>109</v>
      </c>
      <c r="B110" s="504">
        <f>NP!K308</f>
        <v>40</v>
      </c>
      <c r="C110" s="502" t="str">
        <f>NP!A308</f>
        <v>100329</v>
      </c>
      <c r="D110" s="512" t="str">
        <f>NP!B308</f>
        <v>Rekedt-Nagy Panni</v>
      </c>
      <c r="E110" s="512" t="str">
        <f>NP!C308</f>
        <v>SVSE</v>
      </c>
      <c r="F110" s="504">
        <f>NP!I308</f>
        <v>40</v>
      </c>
      <c r="G110" s="504">
        <f>NP!J308</f>
        <v>0</v>
      </c>
    </row>
    <row r="111" spans="1:7" ht="18" customHeight="1" x14ac:dyDescent="0.3">
      <c r="A111" s="494">
        <f>NP!L305</f>
        <v>110</v>
      </c>
      <c r="B111" s="504">
        <f>NP!K305</f>
        <v>38</v>
      </c>
      <c r="C111" s="502" t="str">
        <f>NP!A305</f>
        <v>020504</v>
      </c>
      <c r="D111" s="512" t="str">
        <f>NP!B305</f>
        <v>Puskar Kateryna</v>
      </c>
      <c r="E111" s="512" t="str">
        <f>NP!C305</f>
        <v>Savaria TC</v>
      </c>
      <c r="F111" s="504">
        <f>NP!I305</f>
        <v>38</v>
      </c>
      <c r="G111" s="504">
        <f>NP!J305</f>
        <v>0</v>
      </c>
    </row>
    <row r="112" spans="1:7" ht="18" customHeight="1" x14ac:dyDescent="0.3">
      <c r="A112" s="494">
        <f>NP!L210</f>
        <v>110</v>
      </c>
      <c r="B112" s="504">
        <f>NP!K210</f>
        <v>38</v>
      </c>
      <c r="C112" s="502" t="str">
        <f>NP!A210</f>
        <v>707053</v>
      </c>
      <c r="D112" s="512" t="str">
        <f>NP!B210</f>
        <v>Kovács Luca Panka</v>
      </c>
      <c r="E112" s="512" t="str">
        <f>NP!C210</f>
        <v>BBTC SE</v>
      </c>
      <c r="F112" s="504">
        <f>NP!I210</f>
        <v>38</v>
      </c>
      <c r="G112" s="504">
        <f>NP!J210</f>
        <v>0</v>
      </c>
    </row>
    <row r="113" spans="1:7" ht="18" customHeight="1" x14ac:dyDescent="0.3">
      <c r="A113" s="494">
        <f>NP!L11</f>
        <v>112</v>
      </c>
      <c r="B113" s="504">
        <f>NP!K11</f>
        <v>36</v>
      </c>
      <c r="C113" s="502" t="str">
        <f>NP!A11</f>
        <v>040107</v>
      </c>
      <c r="D113" s="512" t="str">
        <f>NP!B11</f>
        <v>Anka Sára Vivien</v>
      </c>
      <c r="E113" s="512" t="str">
        <f>NP!C11</f>
        <v>GYAC</v>
      </c>
      <c r="F113" s="504">
        <f>NP!I11</f>
        <v>36</v>
      </c>
      <c r="G113" s="504">
        <f>NP!J11</f>
        <v>0</v>
      </c>
    </row>
    <row r="114" spans="1:7" ht="18" customHeight="1" x14ac:dyDescent="0.3">
      <c r="A114" s="494">
        <f>NP!L274</f>
        <v>113</v>
      </c>
      <c r="B114" s="504">
        <f>NP!K274</f>
        <v>32</v>
      </c>
      <c r="C114" s="502" t="str">
        <f>NP!A274</f>
        <v>710401</v>
      </c>
      <c r="D114" s="512" t="str">
        <f>NP!B274</f>
        <v>Orbázi Réka</v>
      </c>
      <c r="E114" s="512" t="str">
        <f>NP!C274</f>
        <v>MLTC</v>
      </c>
      <c r="F114" s="504">
        <f>NP!I274</f>
        <v>32</v>
      </c>
      <c r="G114" s="504">
        <f>NP!J274</f>
        <v>0</v>
      </c>
    </row>
    <row r="115" spans="1:7" ht="18" customHeight="1" x14ac:dyDescent="0.3">
      <c r="A115" s="494">
        <f>NP!L357</f>
        <v>113</v>
      </c>
      <c r="B115" s="504">
        <f>NP!K357</f>
        <v>32</v>
      </c>
      <c r="C115" s="502" t="str">
        <f>NP!A357</f>
        <v>031129</v>
      </c>
      <c r="D115" s="512" t="str">
        <f>NP!B357</f>
        <v>Szilágyi Anna Lili</v>
      </c>
      <c r="E115" s="512" t="str">
        <f>NP!C357</f>
        <v>PG Tenisz</v>
      </c>
      <c r="F115" s="504">
        <f>NP!I357</f>
        <v>32</v>
      </c>
      <c r="G115" s="504">
        <f>NP!J357</f>
        <v>0</v>
      </c>
    </row>
    <row r="116" spans="1:7" ht="18" customHeight="1" x14ac:dyDescent="0.3">
      <c r="A116" s="494">
        <f>NP!L320</f>
        <v>113</v>
      </c>
      <c r="B116" s="504">
        <f>NP!K320</f>
        <v>32</v>
      </c>
      <c r="C116" s="502" t="str">
        <f>NP!A320</f>
        <v>800926</v>
      </c>
      <c r="D116" s="512" t="str">
        <f>NP!B320</f>
        <v>Sápi Zsófi</v>
      </c>
      <c r="E116" s="512" t="str">
        <f>NP!C320</f>
        <v>Mini Garros TK</v>
      </c>
      <c r="F116" s="504">
        <f>NP!I320</f>
        <v>32</v>
      </c>
      <c r="G116" s="504">
        <f>NP!J320</f>
        <v>0</v>
      </c>
    </row>
    <row r="117" spans="1:7" ht="18" customHeight="1" x14ac:dyDescent="0.3">
      <c r="A117" s="494">
        <f>NP!L280</f>
        <v>113</v>
      </c>
      <c r="B117" s="504">
        <f>NP!K280</f>
        <v>32</v>
      </c>
      <c r="C117" s="502" t="str">
        <f>NP!A280</f>
        <v>770904</v>
      </c>
      <c r="D117" s="512" t="str">
        <f>NP!B280</f>
        <v>Patard Ágota</v>
      </c>
      <c r="E117" s="512" t="str">
        <f>NP!C280</f>
        <v>ZTE</v>
      </c>
      <c r="F117" s="504">
        <f>NP!I280</f>
        <v>32</v>
      </c>
      <c r="G117" s="504">
        <f>NP!J280</f>
        <v>0</v>
      </c>
    </row>
    <row r="118" spans="1:7" ht="18" customHeight="1" x14ac:dyDescent="0.3">
      <c r="A118" s="494">
        <f>NP!L218</f>
        <v>113</v>
      </c>
      <c r="B118" s="504">
        <f>NP!K218</f>
        <v>32</v>
      </c>
      <c r="C118" s="502" t="str">
        <f>NP!A218</f>
        <v>050927</v>
      </c>
      <c r="D118" s="512" t="str">
        <f>NP!B218</f>
        <v>Lay Kinga</v>
      </c>
      <c r="E118" s="512" t="str">
        <f>NP!C218</f>
        <v>Fortuna SE</v>
      </c>
      <c r="F118" s="504">
        <f>NP!I218</f>
        <v>32</v>
      </c>
      <c r="G118" s="504">
        <f>NP!J218</f>
        <v>0</v>
      </c>
    </row>
    <row r="119" spans="1:7" ht="18" customHeight="1" x14ac:dyDescent="0.3">
      <c r="A119" s="494">
        <f>NP!L265</f>
        <v>113</v>
      </c>
      <c r="B119" s="504">
        <f>NP!K265</f>
        <v>32</v>
      </c>
      <c r="C119" s="502" t="str">
        <f>NP!A265</f>
        <v>050322</v>
      </c>
      <c r="D119" s="512" t="str">
        <f>NP!B265</f>
        <v>Németh Kitti</v>
      </c>
      <c r="E119" s="512" t="str">
        <f>NP!C265</f>
        <v>Fortuna SE</v>
      </c>
      <c r="F119" s="504">
        <f>NP!I265</f>
        <v>32</v>
      </c>
      <c r="G119" s="504">
        <f>NP!J265</f>
        <v>0</v>
      </c>
    </row>
    <row r="120" spans="1:7" ht="18" customHeight="1" x14ac:dyDescent="0.3">
      <c r="A120" s="494">
        <f>NP!L138</f>
        <v>113</v>
      </c>
      <c r="B120" s="504">
        <f>NP!K138</f>
        <v>32</v>
      </c>
      <c r="C120" s="502" t="str">
        <f>NP!A138</f>
        <v>780506</v>
      </c>
      <c r="D120" s="512" t="str">
        <f>NP!B138</f>
        <v>Gyimesi Katalin</v>
      </c>
      <c r="E120" s="512" t="str">
        <f>NP!C138</f>
        <v>MLTC</v>
      </c>
      <c r="F120" s="504">
        <f>NP!I138</f>
        <v>32</v>
      </c>
      <c r="G120" s="504">
        <f>NP!J138</f>
        <v>0</v>
      </c>
    </row>
    <row r="121" spans="1:7" ht="18" customHeight="1" x14ac:dyDescent="0.3">
      <c r="A121" s="494">
        <f>NP!L245</f>
        <v>120</v>
      </c>
      <c r="B121" s="504">
        <f>NP!K245</f>
        <v>30</v>
      </c>
      <c r="C121" s="502" t="str">
        <f>NP!A245</f>
        <v>980423</v>
      </c>
      <c r="D121" s="512" t="str">
        <f>NP!B245</f>
        <v>Molnár Csenge</v>
      </c>
      <c r="E121" s="512" t="str">
        <f>NP!C245</f>
        <v>Építők TK</v>
      </c>
      <c r="F121" s="504">
        <f>NP!I245</f>
        <v>30</v>
      </c>
      <c r="G121" s="504">
        <f>NP!J245</f>
        <v>0</v>
      </c>
    </row>
    <row r="122" spans="1:7" ht="18" customHeight="1" x14ac:dyDescent="0.3">
      <c r="A122" s="494">
        <f>NP!L338</f>
        <v>120</v>
      </c>
      <c r="B122" s="504">
        <f>NP!K338</f>
        <v>30</v>
      </c>
      <c r="C122" s="502" t="str">
        <f>NP!A338</f>
        <v>0712112</v>
      </c>
      <c r="D122" s="512" t="str">
        <f>NP!B338</f>
        <v>Szabó Lora</v>
      </c>
      <c r="E122" s="512" t="str">
        <f>NP!C338</f>
        <v>Kiskút TK</v>
      </c>
      <c r="F122" s="504">
        <f>NP!I338</f>
        <v>30</v>
      </c>
      <c r="G122" s="504">
        <f>NP!J338</f>
        <v>0</v>
      </c>
    </row>
    <row r="123" spans="1:7" ht="18" customHeight="1" x14ac:dyDescent="0.3">
      <c r="A123" s="494">
        <f>NP!L314</f>
        <v>120</v>
      </c>
      <c r="B123" s="504">
        <f>NP!K314</f>
        <v>30</v>
      </c>
      <c r="C123" s="502" t="str">
        <f>NP!A314</f>
        <v>0704141</v>
      </c>
      <c r="D123" s="512" t="str">
        <f>NP!B314</f>
        <v>Ruzsinszky Hanna</v>
      </c>
      <c r="E123" s="512" t="str">
        <f>NP!C314</f>
        <v>Kiskút TK</v>
      </c>
      <c r="F123" s="504">
        <f>NP!I314</f>
        <v>30</v>
      </c>
      <c r="G123" s="504">
        <f>NP!J314</f>
        <v>0</v>
      </c>
    </row>
    <row r="124" spans="1:7" ht="18" customHeight="1" x14ac:dyDescent="0.3">
      <c r="A124" s="494">
        <f>NP!L143</f>
        <v>123</v>
      </c>
      <c r="B124" s="504">
        <f>NP!K143</f>
        <v>26</v>
      </c>
      <c r="C124" s="502" t="str">
        <f>NP!A143</f>
        <v>0701251</v>
      </c>
      <c r="D124" s="512" t="str">
        <f>NP!B143</f>
        <v>Hajdú Anna Jázmin</v>
      </c>
      <c r="E124" s="512" t="str">
        <f>NP!C143</f>
        <v>Next TA</v>
      </c>
      <c r="F124" s="504">
        <f>NP!I143</f>
        <v>26</v>
      </c>
      <c r="G124" s="504">
        <f>NP!J143</f>
        <v>0</v>
      </c>
    </row>
    <row r="125" spans="1:7" ht="18" customHeight="1" x14ac:dyDescent="0.3">
      <c r="A125" s="494">
        <f>NP!L383</f>
        <v>124</v>
      </c>
      <c r="B125" s="504">
        <f>NP!K383</f>
        <v>24</v>
      </c>
      <c r="C125" s="502" t="str">
        <f>NP!A383</f>
        <v>780418</v>
      </c>
      <c r="D125" s="512" t="str">
        <f>NP!B383</f>
        <v>Tóth Emese</v>
      </c>
      <c r="E125" s="512" t="str">
        <f>NP!C383</f>
        <v>Liget TK Pápa</v>
      </c>
      <c r="F125" s="504">
        <f>NP!I383</f>
        <v>24</v>
      </c>
      <c r="G125" s="504">
        <f>NP!J383</f>
        <v>0</v>
      </c>
    </row>
    <row r="126" spans="1:7" ht="18" customHeight="1" x14ac:dyDescent="0.3">
      <c r="A126" s="494">
        <f>NP!L189</f>
        <v>124</v>
      </c>
      <c r="B126" s="504">
        <f>NP!K189</f>
        <v>24</v>
      </c>
      <c r="C126" s="502" t="str">
        <f>NP!A189</f>
        <v>910215</v>
      </c>
      <c r="D126" s="512" t="str">
        <f>NP!B189</f>
        <v>Kiss  Petra</v>
      </c>
      <c r="E126" s="512" t="str">
        <f>NP!C189</f>
        <v>Liget TK</v>
      </c>
      <c r="F126" s="504">
        <f>NP!I189</f>
        <v>24</v>
      </c>
      <c r="G126" s="504">
        <f>NP!J189</f>
        <v>0</v>
      </c>
    </row>
    <row r="127" spans="1:7" ht="18" customHeight="1" x14ac:dyDescent="0.3">
      <c r="A127" s="494">
        <f>NP!L386</f>
        <v>124</v>
      </c>
      <c r="B127" s="504">
        <f>NP!K386</f>
        <v>24</v>
      </c>
      <c r="C127" s="502" t="str">
        <f>NP!A386</f>
        <v>002030</v>
      </c>
      <c r="D127" s="512" t="str">
        <f>NP!B386</f>
        <v>Traubert Jennifer</v>
      </c>
      <c r="E127" s="512" t="str">
        <f>NP!C386</f>
        <v>Kiskút TK</v>
      </c>
      <c r="F127" s="504">
        <f>NP!I386</f>
        <v>24</v>
      </c>
      <c r="G127" s="504">
        <f>NP!J386</f>
        <v>0</v>
      </c>
    </row>
    <row r="128" spans="1:7" ht="18" customHeight="1" x14ac:dyDescent="0.3">
      <c r="A128" s="494">
        <f>NP!L217</f>
        <v>127</v>
      </c>
      <c r="B128" s="504">
        <f>NP!K217</f>
        <v>22</v>
      </c>
      <c r="C128" s="502" t="str">
        <f>NP!A217</f>
        <v>050901</v>
      </c>
      <c r="D128" s="512" t="str">
        <f>NP!B217</f>
        <v>Kuti Alíz Molli</v>
      </c>
      <c r="E128" s="512" t="str">
        <f>NP!C217</f>
        <v>MLTC</v>
      </c>
      <c r="F128" s="504">
        <f>NP!I217</f>
        <v>22</v>
      </c>
      <c r="G128" s="504">
        <f>NP!J217</f>
        <v>0</v>
      </c>
    </row>
    <row r="129" spans="1:7" ht="18" customHeight="1" x14ac:dyDescent="0.3">
      <c r="A129" s="494">
        <f>NP!L47</f>
        <v>127</v>
      </c>
      <c r="B129" s="504">
        <f>NP!K47</f>
        <v>22</v>
      </c>
      <c r="C129" s="502" t="str">
        <f>NP!A47</f>
        <v>790330</v>
      </c>
      <c r="D129" s="512" t="str">
        <f>NP!B47</f>
        <v>Berta Dóra</v>
      </c>
      <c r="E129" s="512" t="str">
        <f>NP!C47</f>
        <v>MTK</v>
      </c>
      <c r="F129" s="504">
        <f>NP!I47</f>
        <v>22</v>
      </c>
      <c r="G129" s="504">
        <f>NP!J47</f>
        <v>0</v>
      </c>
    </row>
    <row r="130" spans="1:7" ht="18" customHeight="1" x14ac:dyDescent="0.3">
      <c r="A130" s="494">
        <f>NP!L66</f>
        <v>127</v>
      </c>
      <c r="B130" s="504">
        <f>NP!K66</f>
        <v>22</v>
      </c>
      <c r="C130" s="502" t="str">
        <f>NP!A66</f>
        <v>650301</v>
      </c>
      <c r="D130" s="512" t="str">
        <f>NP!B66</f>
        <v>Buda Dóra Andrea</v>
      </c>
      <c r="E130" s="512" t="str">
        <f>NP!C66</f>
        <v>MTK</v>
      </c>
      <c r="F130" s="504">
        <f>NP!I66</f>
        <v>22</v>
      </c>
      <c r="G130" s="504">
        <f>NP!J66</f>
        <v>0</v>
      </c>
    </row>
    <row r="131" spans="1:7" ht="18" customHeight="1" x14ac:dyDescent="0.3">
      <c r="A131" s="494">
        <f>NP!L161</f>
        <v>127</v>
      </c>
      <c r="B131" s="504">
        <f>NP!K161</f>
        <v>22</v>
      </c>
      <c r="C131" s="502" t="str">
        <f>NP!A161</f>
        <v>710514</v>
      </c>
      <c r="D131" s="512" t="str">
        <f>NP!B161</f>
        <v>Hrabina Éva</v>
      </c>
      <c r="E131" s="512" t="str">
        <f>NP!C161</f>
        <v>MTK</v>
      </c>
      <c r="F131" s="504">
        <f>NP!I161</f>
        <v>22</v>
      </c>
      <c r="G131" s="504">
        <f>NP!J161</f>
        <v>0</v>
      </c>
    </row>
    <row r="132" spans="1:7" ht="18" customHeight="1" x14ac:dyDescent="0.3">
      <c r="A132" s="494">
        <f>NP!L339</f>
        <v>127</v>
      </c>
      <c r="B132" s="504">
        <f>NP!K339</f>
        <v>22</v>
      </c>
      <c r="C132" s="502" t="str">
        <f>NP!A339</f>
        <v>811121</v>
      </c>
      <c r="D132" s="512" t="str">
        <f>NP!B339</f>
        <v>Szabó Zsófia</v>
      </c>
      <c r="E132" s="512" t="str">
        <f>NP!C339</f>
        <v>BEAC-ORBITA</v>
      </c>
      <c r="F132" s="504">
        <f>NP!I339</f>
        <v>22</v>
      </c>
      <c r="G132" s="504">
        <f>NP!J339</f>
        <v>0</v>
      </c>
    </row>
    <row r="133" spans="1:7" ht="18" customHeight="1" x14ac:dyDescent="0.3">
      <c r="A133" s="494">
        <f>NP!L142</f>
        <v>127</v>
      </c>
      <c r="B133" s="504">
        <f>NP!K142</f>
        <v>22</v>
      </c>
      <c r="C133" s="502" t="str">
        <f>NP!A142</f>
        <v>890929</v>
      </c>
      <c r="D133" s="512" t="str">
        <f>NP!B142</f>
        <v>Gyurkó Anita</v>
      </c>
      <c r="E133" s="512" t="str">
        <f>NP!C142</f>
        <v>TSZSK Gyula</v>
      </c>
      <c r="F133" s="504">
        <f>NP!I142</f>
        <v>22</v>
      </c>
      <c r="G133" s="504">
        <f>NP!J142</f>
        <v>0</v>
      </c>
    </row>
    <row r="134" spans="1:7" ht="18" customHeight="1" x14ac:dyDescent="0.3">
      <c r="A134" s="494">
        <f>NP!L365</f>
        <v>127</v>
      </c>
      <c r="B134" s="504">
        <f>NP!K365</f>
        <v>22</v>
      </c>
      <c r="C134" s="502" t="str">
        <f>NP!A365</f>
        <v>0811240</v>
      </c>
      <c r="D134" s="512" t="str">
        <f>NP!B365</f>
        <v>Szokodi Eszter</v>
      </c>
      <c r="E134" s="512" t="str">
        <f>NP!C365</f>
        <v>Siófoki Sp.</v>
      </c>
      <c r="F134" s="504">
        <f>NP!I365</f>
        <v>22</v>
      </c>
      <c r="G134" s="504">
        <f>NP!J365</f>
        <v>0</v>
      </c>
    </row>
    <row r="135" spans="1:7" ht="18" customHeight="1" x14ac:dyDescent="0.3">
      <c r="A135" s="494">
        <f>NP!L324</f>
        <v>127</v>
      </c>
      <c r="B135" s="504">
        <f>NP!K324</f>
        <v>22</v>
      </c>
      <c r="C135" s="502" t="str">
        <f>NP!A324</f>
        <v>730430</v>
      </c>
      <c r="D135" s="512" t="str">
        <f>NP!B324</f>
        <v>Schulek Réka dr.</v>
      </c>
      <c r="E135" s="512" t="str">
        <f>NP!C324</f>
        <v>Siófoki Sp.</v>
      </c>
      <c r="F135" s="504">
        <f>NP!I324</f>
        <v>22</v>
      </c>
      <c r="G135" s="504">
        <f>NP!J324</f>
        <v>0</v>
      </c>
    </row>
    <row r="136" spans="1:7" ht="18" customHeight="1" x14ac:dyDescent="0.3">
      <c r="A136" s="494">
        <f>NP!L141</f>
        <v>127</v>
      </c>
      <c r="B136" s="504">
        <f>NP!K141</f>
        <v>22</v>
      </c>
      <c r="C136" s="502" t="str">
        <f>NP!A141</f>
        <v>8311140</v>
      </c>
      <c r="D136" s="512" t="str">
        <f>NP!B141</f>
        <v>Gyulai-Kertesi Edina</v>
      </c>
      <c r="E136" s="512" t="str">
        <f>NP!C141</f>
        <v>Mini Garros TK</v>
      </c>
      <c r="F136" s="504">
        <f>NP!I141</f>
        <v>22</v>
      </c>
      <c r="G136" s="504">
        <f>NP!J141</f>
        <v>0</v>
      </c>
    </row>
    <row r="137" spans="1:7" ht="18" customHeight="1" x14ac:dyDescent="0.3">
      <c r="A137" s="494">
        <f>NP!L83</f>
        <v>127</v>
      </c>
      <c r="B137" s="504">
        <f>NP!K83</f>
        <v>22</v>
      </c>
      <c r="C137" s="502" t="str">
        <f>NP!A83</f>
        <v>080929</v>
      </c>
      <c r="D137" s="512" t="str">
        <f>NP!B83</f>
        <v>Csukás Réka</v>
      </c>
      <c r="E137" s="512" t="str">
        <f>NP!C83</f>
        <v>Tszk Gyula</v>
      </c>
      <c r="F137" s="504">
        <f>NP!I83</f>
        <v>22</v>
      </c>
      <c r="G137" s="504">
        <f>NP!J83</f>
        <v>0</v>
      </c>
    </row>
    <row r="138" spans="1:7" ht="18" customHeight="1" x14ac:dyDescent="0.3">
      <c r="A138" s="494">
        <f>NP!L31</f>
        <v>127</v>
      </c>
      <c r="B138" s="504">
        <f>NP!K31</f>
        <v>22</v>
      </c>
      <c r="C138" s="502" t="str">
        <f>NP!A31</f>
        <v>021019</v>
      </c>
      <c r="D138" s="512" t="str">
        <f>NP!B31</f>
        <v>Barta Boglárka</v>
      </c>
      <c r="E138" s="512" t="str">
        <f>NP!C31</f>
        <v>Fortuna SE</v>
      </c>
      <c r="F138" s="504">
        <f>NP!I31</f>
        <v>22</v>
      </c>
      <c r="G138" s="504">
        <f>NP!J31</f>
        <v>0</v>
      </c>
    </row>
    <row r="139" spans="1:7" ht="18" customHeight="1" x14ac:dyDescent="0.3">
      <c r="A139" s="494">
        <f>NP!L21</f>
        <v>127</v>
      </c>
      <c r="B139" s="504">
        <f>NP!K21</f>
        <v>22</v>
      </c>
      <c r="C139" s="502" t="str">
        <f>NP!A21</f>
        <v>120612</v>
      </c>
      <c r="D139" s="512" t="str">
        <f>NP!B21</f>
        <v>Baják Léna</v>
      </c>
      <c r="E139" s="512" t="str">
        <f>NP!C21</f>
        <v>HTF CSO-KO</v>
      </c>
      <c r="F139" s="504">
        <f>NP!I21</f>
        <v>22</v>
      </c>
      <c r="G139" s="504">
        <f>NP!J21</f>
        <v>0</v>
      </c>
    </row>
    <row r="140" spans="1:7" ht="18" customHeight="1" x14ac:dyDescent="0.3">
      <c r="A140" s="494">
        <f>NP!L15</f>
        <v>127</v>
      </c>
      <c r="B140" s="504">
        <f>NP!K15</f>
        <v>22</v>
      </c>
      <c r="C140" s="502" t="str">
        <f>NP!A15</f>
        <v>1003160</v>
      </c>
      <c r="D140" s="512" t="str">
        <f>NP!B15</f>
        <v>Árgyelán Szonja</v>
      </c>
      <c r="E140" s="512" t="str">
        <f>NP!C15</f>
        <v>Dabasi TA</v>
      </c>
      <c r="F140" s="504">
        <f>NP!I15</f>
        <v>22</v>
      </c>
      <c r="G140" s="504">
        <f>NP!J15</f>
        <v>0</v>
      </c>
    </row>
    <row r="141" spans="1:7" ht="18" customHeight="1" x14ac:dyDescent="0.3">
      <c r="A141" s="494">
        <f>NP!L174</f>
        <v>127</v>
      </c>
      <c r="B141" s="504">
        <f>NP!K174</f>
        <v>22</v>
      </c>
      <c r="C141" s="502" t="str">
        <f>NP!A174</f>
        <v>090901</v>
      </c>
      <c r="D141" s="512" t="str">
        <f>NP!B174</f>
        <v>Kállay Dorina Nina</v>
      </c>
      <c r="E141" s="512" t="str">
        <f>NP!C174</f>
        <v>GYAC</v>
      </c>
      <c r="F141" s="504">
        <f>NP!I174</f>
        <v>22</v>
      </c>
      <c r="G141" s="504">
        <f>NP!J174</f>
        <v>0</v>
      </c>
    </row>
    <row r="142" spans="1:7" ht="18" customHeight="1" x14ac:dyDescent="0.3">
      <c r="A142" s="494">
        <f>NP!L28</f>
        <v>127</v>
      </c>
      <c r="B142" s="504">
        <f>NP!K28</f>
        <v>22</v>
      </c>
      <c r="C142" s="502" t="str">
        <f>NP!A28</f>
        <v>071219</v>
      </c>
      <c r="D142" s="512" t="str">
        <f>NP!B28</f>
        <v>Bányai Boglárka</v>
      </c>
      <c r="E142" s="512" t="str">
        <f>NP!C28</f>
        <v>DEAC</v>
      </c>
      <c r="F142" s="504">
        <f>NP!I28</f>
        <v>22</v>
      </c>
      <c r="G142" s="504">
        <f>NP!J28</f>
        <v>0</v>
      </c>
    </row>
    <row r="143" spans="1:7" ht="18" customHeight="1" x14ac:dyDescent="0.3">
      <c r="A143" s="494">
        <f>NP!L68</f>
        <v>127</v>
      </c>
      <c r="B143" s="504">
        <f>NP!K68</f>
        <v>22</v>
      </c>
      <c r="C143" s="502" t="str">
        <f>NP!A68</f>
        <v>000209</v>
      </c>
      <c r="D143" s="512" t="str">
        <f>NP!B68</f>
        <v>Büki Virág</v>
      </c>
      <c r="E143" s="512" t="str">
        <f>NP!C68</f>
        <v>Kaposvári TC</v>
      </c>
      <c r="F143" s="504">
        <f>NP!I68</f>
        <v>22</v>
      </c>
      <c r="G143" s="504">
        <f>NP!J68</f>
        <v>0</v>
      </c>
    </row>
    <row r="144" spans="1:7" ht="18" customHeight="1" x14ac:dyDescent="0.3">
      <c r="A144" s="494">
        <f>NP!L254</f>
        <v>127</v>
      </c>
      <c r="B144" s="504">
        <f>NP!K254</f>
        <v>22</v>
      </c>
      <c r="C144" s="502" t="str">
        <f>NP!A254</f>
        <v>0607010</v>
      </c>
      <c r="D144" s="512" t="str">
        <f>NP!B254</f>
        <v>Nádasy Réka Sarolta</v>
      </c>
      <c r="E144" s="512" t="str">
        <f>NP!C254</f>
        <v>SZVUK SE</v>
      </c>
      <c r="F144" s="504">
        <f>NP!I254</f>
        <v>22</v>
      </c>
      <c r="G144" s="504">
        <f>NP!J254</f>
        <v>0</v>
      </c>
    </row>
    <row r="145" spans="1:7" ht="18" customHeight="1" x14ac:dyDescent="0.3">
      <c r="A145" s="494">
        <f>NP!L156</f>
        <v>127</v>
      </c>
      <c r="B145" s="504">
        <f>NP!K156</f>
        <v>22</v>
      </c>
      <c r="C145" s="502" t="str">
        <f>NP!A156</f>
        <v>030627</v>
      </c>
      <c r="D145" s="512" t="str">
        <f>NP!B156</f>
        <v>Horváth Laura</v>
      </c>
      <c r="E145" s="512" t="str">
        <f>NP!C156</f>
        <v>Kaposvári TC</v>
      </c>
      <c r="F145" s="504">
        <f>NP!I156</f>
        <v>22</v>
      </c>
      <c r="G145" s="504">
        <f>NP!J156</f>
        <v>0</v>
      </c>
    </row>
    <row r="146" spans="1:7" ht="18" customHeight="1" x14ac:dyDescent="0.3">
      <c r="A146" s="494">
        <f>NP!L6</f>
        <v>127</v>
      </c>
      <c r="B146" s="504">
        <f>NP!K6</f>
        <v>22</v>
      </c>
      <c r="C146" s="502" t="str">
        <f>NP!A6</f>
        <v>040906</v>
      </c>
      <c r="D146" s="512" t="str">
        <f>NP!B6</f>
        <v>Almádi Alexandra</v>
      </c>
      <c r="E146" s="512" t="str">
        <f>NP!C6</f>
        <v>MTK</v>
      </c>
      <c r="F146" s="504">
        <f>NP!I6</f>
        <v>22</v>
      </c>
      <c r="G146" s="504">
        <f>NP!J350</f>
        <v>0</v>
      </c>
    </row>
    <row r="147" spans="1:7" ht="18" customHeight="1" x14ac:dyDescent="0.3">
      <c r="A147" s="494">
        <f>NP!L310</f>
        <v>146</v>
      </c>
      <c r="B147" s="504">
        <f>NP!K310</f>
        <v>20</v>
      </c>
      <c r="C147" s="502" t="str">
        <f>NP!A310</f>
        <v>9110150</v>
      </c>
      <c r="D147" s="512" t="str">
        <f>NP!B310</f>
        <v>Rojas Lukini Valéria</v>
      </c>
      <c r="E147" s="512" t="str">
        <f>NP!C310</f>
        <v>Építők TK</v>
      </c>
      <c r="F147" s="504">
        <f>NP!I310</f>
        <v>20</v>
      </c>
      <c r="G147" s="504">
        <f>NP!J310</f>
        <v>0</v>
      </c>
    </row>
    <row r="148" spans="1:7" ht="18" customHeight="1" x14ac:dyDescent="0.3">
      <c r="A148" s="494">
        <f>NP!L259</f>
        <v>146</v>
      </c>
      <c r="B148" s="504">
        <f>NP!K259</f>
        <v>20</v>
      </c>
      <c r="C148" s="502" t="str">
        <f>NP!A259</f>
        <v>100806</v>
      </c>
      <c r="D148" s="512" t="str">
        <f>NP!B259</f>
        <v>Nagy Kendra</v>
      </c>
      <c r="E148" s="512" t="str">
        <f>NP!C259</f>
        <v>Kiskút TK</v>
      </c>
      <c r="F148" s="504">
        <f>NP!I259</f>
        <v>20</v>
      </c>
      <c r="G148" s="504">
        <f>NP!J259</f>
        <v>0</v>
      </c>
    </row>
    <row r="149" spans="1:7" ht="18" customHeight="1" x14ac:dyDescent="0.3">
      <c r="A149" s="494">
        <f>NP!L355</f>
        <v>146</v>
      </c>
      <c r="B149" s="504">
        <f>NP!K355</f>
        <v>20</v>
      </c>
      <c r="C149" s="502" t="str">
        <f>NP!A355</f>
        <v>710202</v>
      </c>
      <c r="D149" s="512" t="str">
        <f>NP!B355</f>
        <v>Szilágyi Adél</v>
      </c>
      <c r="E149" s="512" t="str">
        <f>NP!C355</f>
        <v>Kiskút TK</v>
      </c>
      <c r="F149" s="504">
        <f>NP!I355</f>
        <v>20</v>
      </c>
      <c r="G149" s="504">
        <f>NP!J355</f>
        <v>0</v>
      </c>
    </row>
    <row r="150" spans="1:7" ht="18" customHeight="1" x14ac:dyDescent="0.3">
      <c r="A150" s="494">
        <f>NP!L214</f>
        <v>146</v>
      </c>
      <c r="B150" s="504">
        <f>NP!K214</f>
        <v>20</v>
      </c>
      <c r="C150" s="502" t="str">
        <f>NP!A214</f>
        <v>090712</v>
      </c>
      <c r="D150" s="512" t="str">
        <f>NP!B214</f>
        <v>Kristyán Fanni</v>
      </c>
      <c r="E150" s="512" t="str">
        <f>NP!C214</f>
        <v>Pasarét TK</v>
      </c>
      <c r="F150" s="504">
        <f>NP!I214</f>
        <v>20</v>
      </c>
      <c r="G150" s="504">
        <f>NP!J214</f>
        <v>0</v>
      </c>
    </row>
    <row r="151" spans="1:7" ht="18" customHeight="1" x14ac:dyDescent="0.3">
      <c r="A151" s="494">
        <f>NP!L34</f>
        <v>146</v>
      </c>
      <c r="B151" s="504">
        <f>NP!K34</f>
        <v>20</v>
      </c>
      <c r="C151" s="502" t="str">
        <f>NP!A34</f>
        <v>741212</v>
      </c>
      <c r="D151" s="512" t="str">
        <f>NP!B34</f>
        <v>Bartos Orsolya</v>
      </c>
      <c r="E151" s="512" t="str">
        <f>NP!C34</f>
        <v>Tata VTK</v>
      </c>
      <c r="F151" s="504">
        <f>NP!I34</f>
        <v>20</v>
      </c>
      <c r="G151" s="504">
        <f>NP!J34</f>
        <v>0</v>
      </c>
    </row>
    <row r="152" spans="1:7" ht="18" customHeight="1" x14ac:dyDescent="0.3">
      <c r="A152" s="494">
        <f>NP!L410</f>
        <v>146</v>
      </c>
      <c r="B152" s="504">
        <f>NP!K410</f>
        <v>20</v>
      </c>
      <c r="C152" s="502" t="str">
        <f>NP!A410</f>
        <v>730610</v>
      </c>
      <c r="D152" s="512" t="str">
        <f>NP!B410</f>
        <v>Zykinné Mészáros Ibolya</v>
      </c>
      <c r="E152" s="512" t="str">
        <f>NP!C410</f>
        <v>Szentes TK</v>
      </c>
      <c r="F152" s="504">
        <f>NP!I410</f>
        <v>20</v>
      </c>
      <c r="G152" s="504">
        <f>NP!J410</f>
        <v>0</v>
      </c>
    </row>
    <row r="153" spans="1:7" ht="18" customHeight="1" x14ac:dyDescent="0.3">
      <c r="A153" s="494">
        <f>NP!L71</f>
        <v>146</v>
      </c>
      <c r="B153" s="504">
        <f>NP!K71</f>
        <v>20</v>
      </c>
      <c r="C153" s="502" t="str">
        <f>NP!A71</f>
        <v>0708150</v>
      </c>
      <c r="D153" s="512" t="str">
        <f>NP!B71</f>
        <v>Burkus Bella</v>
      </c>
      <c r="E153" s="512" t="str">
        <f>NP!C71</f>
        <v>Next TA</v>
      </c>
      <c r="F153" s="504">
        <f>NP!I71</f>
        <v>20</v>
      </c>
      <c r="G153" s="504">
        <f>NP!J71</f>
        <v>0</v>
      </c>
    </row>
    <row r="154" spans="1:7" ht="18" customHeight="1" x14ac:dyDescent="0.3">
      <c r="A154" s="494">
        <f>NP!L192</f>
        <v>146</v>
      </c>
      <c r="B154" s="504">
        <f>NP!K192</f>
        <v>20</v>
      </c>
      <c r="C154" s="502" t="str">
        <f>NP!A192</f>
        <v>670928</v>
      </c>
      <c r="D154" s="512" t="str">
        <f>NP!B192</f>
        <v>Kocsis Ildikó</v>
      </c>
      <c r="E154" s="512" t="str">
        <f>NP!C192</f>
        <v>GYAC</v>
      </c>
      <c r="F154" s="504">
        <f>NP!I192</f>
        <v>20</v>
      </c>
      <c r="G154" s="504">
        <f>NP!J192</f>
        <v>0</v>
      </c>
    </row>
    <row r="155" spans="1:7" ht="18" customHeight="1" x14ac:dyDescent="0.3">
      <c r="A155" s="494">
        <f>NP!L328</f>
        <v>154</v>
      </c>
      <c r="B155" s="504">
        <f>NP!K328</f>
        <v>18</v>
      </c>
      <c r="C155" s="502" t="str">
        <f>NP!A328</f>
        <v>1006250</v>
      </c>
      <c r="D155" s="512" t="str">
        <f>NP!B328</f>
        <v>Siska Luca</v>
      </c>
      <c r="E155" s="512" t="str">
        <f>NP!C328</f>
        <v>BBTC SE</v>
      </c>
      <c r="F155" s="504">
        <f>NP!I328</f>
        <v>18</v>
      </c>
      <c r="G155" s="504">
        <f>NP!J328</f>
        <v>0</v>
      </c>
    </row>
    <row r="156" spans="1:7" ht="18" customHeight="1" x14ac:dyDescent="0.3">
      <c r="A156" s="494">
        <f>NP!L45</f>
        <v>154</v>
      </c>
      <c r="B156" s="504">
        <f>NP!K45</f>
        <v>18</v>
      </c>
      <c r="C156" s="502" t="str">
        <f>NP!A45</f>
        <v>720523</v>
      </c>
      <c r="D156" s="512" t="str">
        <f>NP!B45</f>
        <v>Berkes Henriett</v>
      </c>
      <c r="E156" s="512" t="str">
        <f>NP!C45</f>
        <v>Diego SC</v>
      </c>
      <c r="F156" s="504">
        <f>NP!I45</f>
        <v>18</v>
      </c>
      <c r="G156" s="504">
        <f>NP!J45</f>
        <v>0</v>
      </c>
    </row>
    <row r="157" spans="1:7" ht="18" customHeight="1" x14ac:dyDescent="0.3">
      <c r="A157" s="494">
        <f>NP!L268</f>
        <v>154</v>
      </c>
      <c r="B157" s="504">
        <f>NP!K268</f>
        <v>18</v>
      </c>
      <c r="C157" s="502" t="str">
        <f>NP!A268</f>
        <v>730120</v>
      </c>
      <c r="D157" s="512" t="str">
        <f>NP!B268</f>
        <v>Niedermayer Nóra</v>
      </c>
      <c r="E157" s="512" t="str">
        <f>NP!C268</f>
        <v>Építők TK</v>
      </c>
      <c r="F157" s="504">
        <f>NP!I268</f>
        <v>18</v>
      </c>
      <c r="G157" s="504">
        <f>NP!J268</f>
        <v>0</v>
      </c>
    </row>
    <row r="158" spans="1:7" ht="18" customHeight="1" x14ac:dyDescent="0.3">
      <c r="A158" s="494">
        <f>NP!L131</f>
        <v>154</v>
      </c>
      <c r="B158" s="504">
        <f>NP!K131</f>
        <v>18</v>
      </c>
      <c r="C158" s="502" t="str">
        <f>NP!A131</f>
        <v>770125</v>
      </c>
      <c r="D158" s="512" t="str">
        <f>NP!B131</f>
        <v>Geröly Zsanett</v>
      </c>
      <c r="E158" s="512" t="str">
        <f>NP!C131</f>
        <v>Savaria TC</v>
      </c>
      <c r="F158" s="504">
        <f>NP!I131</f>
        <v>18</v>
      </c>
      <c r="G158" s="504">
        <f>NP!J131</f>
        <v>0</v>
      </c>
    </row>
    <row r="159" spans="1:7" ht="18" customHeight="1" x14ac:dyDescent="0.3">
      <c r="A159" s="494">
        <f>NP!L226</f>
        <v>154</v>
      </c>
      <c r="B159" s="504">
        <f>NP!K226</f>
        <v>18</v>
      </c>
      <c r="C159" s="502" t="str">
        <f>NP!A226</f>
        <v>620314</v>
      </c>
      <c r="D159" s="512" t="str">
        <f>NP!B226</f>
        <v>Magyar Ildikó</v>
      </c>
      <c r="E159" s="512" t="str">
        <f>NP!C226</f>
        <v>Szentes TK</v>
      </c>
      <c r="F159" s="504">
        <f>NP!I226</f>
        <v>18</v>
      </c>
      <c r="G159" s="504">
        <f>NP!J226</f>
        <v>0</v>
      </c>
    </row>
    <row r="160" spans="1:7" ht="18" customHeight="1" x14ac:dyDescent="0.3">
      <c r="A160" s="494">
        <f>NP!L51</f>
        <v>159</v>
      </c>
      <c r="B160" s="504">
        <f>NP!K51</f>
        <v>16</v>
      </c>
      <c r="C160" s="502" t="str">
        <f>NP!A51</f>
        <v>0902172</v>
      </c>
      <c r="D160" s="512" t="str">
        <f>NP!B51</f>
        <v>Bobok Petra</v>
      </c>
      <c r="E160" s="512" t="str">
        <f>NP!C51</f>
        <v>Bebto Team</v>
      </c>
      <c r="F160" s="504">
        <f>NP!I51</f>
        <v>16</v>
      </c>
      <c r="G160" s="504">
        <f>NP!J51</f>
        <v>0</v>
      </c>
    </row>
    <row r="161" spans="1:7" ht="18" customHeight="1" x14ac:dyDescent="0.3">
      <c r="A161" s="494">
        <f>NP!L125</f>
        <v>159</v>
      </c>
      <c r="B161" s="504">
        <f>NP!K125</f>
        <v>16</v>
      </c>
      <c r="C161" s="502" t="str">
        <f>NP!A125</f>
        <v>8801061</v>
      </c>
      <c r="D161" s="512" t="str">
        <f>NP!B125</f>
        <v>Gál Gabriella dr.</v>
      </c>
      <c r="E161" s="512" t="str">
        <f>NP!C125</f>
        <v>Tata VTK</v>
      </c>
      <c r="F161" s="504">
        <f>NP!I125</f>
        <v>16</v>
      </c>
      <c r="G161" s="504">
        <f>NP!J125</f>
        <v>0</v>
      </c>
    </row>
    <row r="162" spans="1:7" ht="18" customHeight="1" x14ac:dyDescent="0.3">
      <c r="A162" s="494">
        <f>NP!L153</f>
        <v>159</v>
      </c>
      <c r="B162" s="504">
        <f>NP!K153</f>
        <v>16</v>
      </c>
      <c r="C162" s="502" t="str">
        <f>NP!A153</f>
        <v>0407291</v>
      </c>
      <c r="D162" s="512" t="str">
        <f>NP!B153</f>
        <v>Héra Angéla Gréta</v>
      </c>
      <c r="E162" s="512" t="str">
        <f>NP!C153</f>
        <v>Haladás VSE</v>
      </c>
      <c r="F162" s="504">
        <f>NP!I153</f>
        <v>16</v>
      </c>
      <c r="G162" s="504">
        <f>NP!J153</f>
        <v>0</v>
      </c>
    </row>
    <row r="163" spans="1:7" ht="18" customHeight="1" x14ac:dyDescent="0.3">
      <c r="A163" s="494">
        <f>NP!L46</f>
        <v>159</v>
      </c>
      <c r="B163" s="504">
        <f>NP!K46</f>
        <v>16</v>
      </c>
      <c r="C163" s="502" t="str">
        <f>NP!A46</f>
        <v>0603130</v>
      </c>
      <c r="D163" s="512" t="str">
        <f>NP!B46</f>
        <v>Bernscherer Anna</v>
      </c>
      <c r="E163" s="512" t="str">
        <f>NP!C46</f>
        <v>Dabasi TA</v>
      </c>
      <c r="F163" s="504">
        <f>NP!I46</f>
        <v>16</v>
      </c>
      <c r="G163" s="504">
        <f>NP!J46</f>
        <v>0</v>
      </c>
    </row>
    <row r="164" spans="1:7" ht="18" customHeight="1" x14ac:dyDescent="0.3">
      <c r="A164" s="494">
        <f>NP!L107</f>
        <v>159</v>
      </c>
      <c r="B164" s="504">
        <f>NP!K107</f>
        <v>16</v>
      </c>
      <c r="C164" s="502" t="str">
        <f>NP!A107</f>
        <v>770529</v>
      </c>
      <c r="D164" s="512" t="str">
        <f>NP!B107</f>
        <v>Fehérné Pólus Ágnes</v>
      </c>
      <c r="E164" s="512" t="str">
        <f>NP!C107</f>
        <v>Építők TK</v>
      </c>
      <c r="F164" s="504">
        <f>NP!I107</f>
        <v>16</v>
      </c>
      <c r="G164" s="504">
        <f>NP!J107</f>
        <v>0</v>
      </c>
    </row>
    <row r="165" spans="1:7" ht="18" customHeight="1" x14ac:dyDescent="0.3">
      <c r="A165" s="494">
        <f>NP!L360</f>
        <v>164</v>
      </c>
      <c r="B165" s="504">
        <f>NP!K360</f>
        <v>14</v>
      </c>
      <c r="C165" s="502" t="str">
        <f>NP!A360</f>
        <v>851106</v>
      </c>
      <c r="D165" s="512" t="str">
        <f>NP!B360</f>
        <v>Szirják-Rebi Zsuzsanna</v>
      </c>
      <c r="E165" s="512" t="str">
        <f>NP!C360</f>
        <v>Tata VTK</v>
      </c>
      <c r="F165" s="504">
        <f>NP!I360</f>
        <v>14</v>
      </c>
      <c r="G165" s="504">
        <f>NP!J360</f>
        <v>0</v>
      </c>
    </row>
    <row r="166" spans="1:7" ht="18" customHeight="1" x14ac:dyDescent="0.3">
      <c r="A166" s="494">
        <f>NP!L207</f>
        <v>164</v>
      </c>
      <c r="B166" s="504">
        <f>NP!K207</f>
        <v>14</v>
      </c>
      <c r="C166" s="502" t="str">
        <f>NP!A207</f>
        <v>0907081</v>
      </c>
      <c r="D166" s="512" t="str">
        <f>NP!B207</f>
        <v>Kovács Blanka</v>
      </c>
      <c r="E166" s="512" t="str">
        <f>NP!C207</f>
        <v>HTF CSO-KO</v>
      </c>
      <c r="F166" s="504">
        <f>NP!I207</f>
        <v>14</v>
      </c>
      <c r="G166" s="504">
        <f>NP!J207</f>
        <v>0</v>
      </c>
    </row>
    <row r="167" spans="1:7" ht="18" customHeight="1" x14ac:dyDescent="0.3">
      <c r="A167" s="494">
        <f>NP!L152</f>
        <v>164</v>
      </c>
      <c r="B167" s="504">
        <f>NP!K152</f>
        <v>14</v>
      </c>
      <c r="C167" s="502" t="str">
        <f>NP!A152</f>
        <v>8707020</v>
      </c>
      <c r="D167" s="512" t="str">
        <f>NP!B152</f>
        <v>Hellenbarth Anett</v>
      </c>
      <c r="E167" s="512" t="str">
        <f>NP!C152</f>
        <v>Építők TK</v>
      </c>
      <c r="F167" s="504">
        <f>NP!I152</f>
        <v>14</v>
      </c>
      <c r="G167" s="504">
        <f>NP!J152</f>
        <v>0</v>
      </c>
    </row>
    <row r="168" spans="1:7" ht="18" customHeight="1" x14ac:dyDescent="0.3">
      <c r="A168" s="494">
        <f>NP!L361</f>
        <v>164</v>
      </c>
      <c r="B168" s="504">
        <f>NP!K361</f>
        <v>14</v>
      </c>
      <c r="C168" s="502" t="str">
        <f>NP!A361</f>
        <v>8001300</v>
      </c>
      <c r="D168" s="512" t="str">
        <f>NP!B361</f>
        <v>Szkljarova Galina</v>
      </c>
      <c r="E168" s="512" t="str">
        <f>NP!C361</f>
        <v>Építők TK</v>
      </c>
      <c r="F168" s="504">
        <f>NP!I361</f>
        <v>14</v>
      </c>
      <c r="G168" s="504">
        <f>NP!J361</f>
        <v>0</v>
      </c>
    </row>
    <row r="169" spans="1:7" ht="18" customHeight="1" x14ac:dyDescent="0.3">
      <c r="A169" s="494">
        <f>NP!L120</f>
        <v>164</v>
      </c>
      <c r="B169" s="504">
        <f>NP!K120</f>
        <v>14</v>
      </c>
      <c r="C169" s="502" t="str">
        <f>NP!A120</f>
        <v>0801130</v>
      </c>
      <c r="D169" s="512" t="str">
        <f>NP!B120</f>
        <v>Füredi Lili</v>
      </c>
      <c r="E169" s="512" t="str">
        <f>NP!C120</f>
        <v>GYAC</v>
      </c>
      <c r="F169" s="504">
        <f>NP!I120</f>
        <v>14</v>
      </c>
      <c r="G169" s="504">
        <f>NP!J120</f>
        <v>0</v>
      </c>
    </row>
    <row r="170" spans="1:7" ht="18" customHeight="1" x14ac:dyDescent="0.3">
      <c r="A170" s="494">
        <f>NP!L145</f>
        <v>164</v>
      </c>
      <c r="B170" s="504">
        <f>NP!K145</f>
        <v>14</v>
      </c>
      <c r="C170" s="502" t="str">
        <f>NP!A145</f>
        <v>041031</v>
      </c>
      <c r="D170" s="512" t="str">
        <f>NP!B145</f>
        <v>Hajdu Szonja</v>
      </c>
      <c r="E170" s="512" t="str">
        <f>NP!C145</f>
        <v>Sz.helyi SI</v>
      </c>
      <c r="F170" s="504">
        <f>NP!I145</f>
        <v>14</v>
      </c>
      <c r="G170" s="504">
        <f>NP!J145</f>
        <v>0</v>
      </c>
    </row>
    <row r="171" spans="1:7" ht="18" customHeight="1" x14ac:dyDescent="0.3">
      <c r="A171" s="494">
        <f>NP!L101</f>
        <v>170</v>
      </c>
      <c r="B171" s="504">
        <f>NP!K101</f>
        <v>12</v>
      </c>
      <c r="C171" s="502" t="str">
        <f>NP!A101</f>
        <v>000204</v>
      </c>
      <c r="D171" s="512" t="str">
        <f>NP!B101</f>
        <v>Fárbás Réka</v>
      </c>
      <c r="E171" s="512" t="str">
        <f>NP!C101</f>
        <v>DEAC</v>
      </c>
      <c r="F171" s="504">
        <f>NP!I101</f>
        <v>12</v>
      </c>
      <c r="G171" s="504">
        <f>NP!J101</f>
        <v>0</v>
      </c>
    </row>
    <row r="172" spans="1:7" ht="18" customHeight="1" x14ac:dyDescent="0.3">
      <c r="A172" s="494">
        <f>NP!L180</f>
        <v>170</v>
      </c>
      <c r="B172" s="504">
        <f>NP!K180</f>
        <v>12</v>
      </c>
      <c r="C172" s="502" t="str">
        <f>NP!A180</f>
        <v>6604160</v>
      </c>
      <c r="D172" s="512" t="str">
        <f>NP!B180</f>
        <v>Karlosák Edina dr.</v>
      </c>
      <c r="E172" s="512" t="str">
        <f>NP!C180</f>
        <v>Tata VTK</v>
      </c>
      <c r="F172" s="504">
        <f>NP!I180</f>
        <v>12</v>
      </c>
      <c r="G172" s="504">
        <f>NP!J180</f>
        <v>0</v>
      </c>
    </row>
    <row r="173" spans="1:7" ht="18" customHeight="1" x14ac:dyDescent="0.3">
      <c r="A173" s="494">
        <f>NP!L104</f>
        <v>170</v>
      </c>
      <c r="B173" s="504">
        <f>NP!K104</f>
        <v>12</v>
      </c>
      <c r="C173" s="502" t="str">
        <f>NP!A104</f>
        <v>751103</v>
      </c>
      <c r="D173" s="512" t="str">
        <f>NP!B104</f>
        <v>Farkas-Szénánszky Edina</v>
      </c>
      <c r="E173" s="512" t="str">
        <f>NP!C104</f>
        <v>Szentes TK</v>
      </c>
      <c r="F173" s="504">
        <f>NP!I104</f>
        <v>12</v>
      </c>
      <c r="G173" s="504">
        <f>NP!J104</f>
        <v>0</v>
      </c>
    </row>
    <row r="174" spans="1:7" ht="18" customHeight="1" x14ac:dyDescent="0.3">
      <c r="A174" s="494">
        <f>NP!L277</f>
        <v>170</v>
      </c>
      <c r="B174" s="504">
        <f>NP!K277</f>
        <v>12</v>
      </c>
      <c r="C174" s="502" t="str">
        <f>NP!A277</f>
        <v>760108</v>
      </c>
      <c r="D174" s="512" t="str">
        <f>NP!B277</f>
        <v>Óvádi Réka Judit</v>
      </c>
      <c r="E174" s="512" t="str">
        <f>NP!C277</f>
        <v>Tata VTK</v>
      </c>
      <c r="F174" s="504">
        <f>NP!I277</f>
        <v>12</v>
      </c>
      <c r="G174" s="504">
        <f>NP!J277</f>
        <v>0</v>
      </c>
    </row>
    <row r="175" spans="1:7" ht="18" customHeight="1" x14ac:dyDescent="0.3">
      <c r="A175" s="494">
        <f>NP!L57</f>
        <v>174</v>
      </c>
      <c r="B175" s="504">
        <f>NP!K57</f>
        <v>8</v>
      </c>
      <c r="C175" s="502" t="str">
        <f>NP!A57</f>
        <v>840510</v>
      </c>
      <c r="D175" s="512" t="str">
        <f>NP!B57</f>
        <v>Bornemisza Ágnes</v>
      </c>
      <c r="E175" s="512" t="str">
        <f>NP!C57</f>
        <v>Kiskút TK</v>
      </c>
      <c r="F175" s="504">
        <f>NP!I57</f>
        <v>8</v>
      </c>
      <c r="G175" s="504">
        <f>NP!J57</f>
        <v>0</v>
      </c>
    </row>
    <row r="176" spans="1:7" ht="18" customHeight="1" x14ac:dyDescent="0.3">
      <c r="A176" s="494">
        <f>NP!L373</f>
        <v>174</v>
      </c>
      <c r="B176" s="504">
        <f>NP!K373</f>
        <v>8</v>
      </c>
      <c r="C176" s="502" t="str">
        <f>NP!A373</f>
        <v>0704130</v>
      </c>
      <c r="D176" s="512" t="str">
        <f>NP!B373</f>
        <v>Teker Fanni</v>
      </c>
      <c r="E176" s="512" t="str">
        <f>NP!C373</f>
        <v>Kiskút TK</v>
      </c>
      <c r="F176" s="504">
        <f>NP!I373</f>
        <v>8</v>
      </c>
      <c r="G176" s="504">
        <f>NP!J373</f>
        <v>0</v>
      </c>
    </row>
    <row r="177" spans="1:7" ht="18" customHeight="1" x14ac:dyDescent="0.3">
      <c r="A177" s="494">
        <f>NP!L271</f>
        <v>174</v>
      </c>
      <c r="B177" s="504">
        <f>NP!K271</f>
        <v>8</v>
      </c>
      <c r="C177" s="502" t="str">
        <f>NP!A271</f>
        <v>090929</v>
      </c>
      <c r="D177" s="512" t="str">
        <f>NP!B271</f>
        <v>Nyuli Flóra</v>
      </c>
      <c r="E177" s="512" t="str">
        <f>NP!C271</f>
        <v>HTF CSO-KO</v>
      </c>
      <c r="F177" s="504">
        <f>NP!I271</f>
        <v>8</v>
      </c>
      <c r="G177" s="504">
        <f>NP!J271</f>
        <v>0</v>
      </c>
    </row>
    <row r="178" spans="1:7" ht="18" customHeight="1" x14ac:dyDescent="0.3">
      <c r="A178" s="494">
        <f>NP!L352</f>
        <v>174</v>
      </c>
      <c r="B178" s="504">
        <f>NP!K352</f>
        <v>8</v>
      </c>
      <c r="C178" s="502" t="str">
        <f>NP!A352</f>
        <v>671008</v>
      </c>
      <c r="D178" s="512" t="str">
        <f>NP!B352</f>
        <v>Szigeti Kovács Krisztina</v>
      </c>
      <c r="E178" s="512" t="str">
        <f>NP!C352</f>
        <v>Tata VTK</v>
      </c>
      <c r="F178" s="504">
        <f>NP!I352</f>
        <v>8</v>
      </c>
      <c r="G178" s="504">
        <f>NP!J352</f>
        <v>0</v>
      </c>
    </row>
    <row r="179" spans="1:7" ht="18" customHeight="1" x14ac:dyDescent="0.3">
      <c r="A179" s="494">
        <f>NP!L199</f>
        <v>174</v>
      </c>
      <c r="B179" s="504">
        <f>NP!K199</f>
        <v>8</v>
      </c>
      <c r="C179" s="502" t="str">
        <f>NP!A199</f>
        <v>800528</v>
      </c>
      <c r="D179" s="512" t="str">
        <f>NP!B199</f>
        <v>Körmendiné Csatay Anita</v>
      </c>
      <c r="E179" s="512" t="str">
        <f>NP!C199</f>
        <v>Tata VTK</v>
      </c>
      <c r="F179" s="504">
        <f>NP!I199</f>
        <v>8</v>
      </c>
      <c r="G179" s="504">
        <f>NP!J199</f>
        <v>0</v>
      </c>
    </row>
    <row r="180" spans="1:7" ht="18" customHeight="1" x14ac:dyDescent="0.3">
      <c r="A180" s="494">
        <f>NP!L401</f>
        <v>174</v>
      </c>
      <c r="B180" s="504">
        <f>NP!K401</f>
        <v>8</v>
      </c>
      <c r="C180" s="502" t="str">
        <f>NP!A401</f>
        <v>1110072</v>
      </c>
      <c r="D180" s="512" t="str">
        <f>NP!B401</f>
        <v>Vörös Gréta</v>
      </c>
      <c r="E180" s="512" t="str">
        <f>NP!C401</f>
        <v>GYAC</v>
      </c>
      <c r="F180" s="504">
        <f>NP!I401</f>
        <v>8</v>
      </c>
      <c r="G180" s="504">
        <f>NP!J401</f>
        <v>0</v>
      </c>
    </row>
    <row r="181" spans="1:7" ht="18" customHeight="1" x14ac:dyDescent="0.3">
      <c r="A181" s="494">
        <f>NP!L300</f>
        <v>180</v>
      </c>
      <c r="B181" s="504">
        <f>NP!K300</f>
        <v>6</v>
      </c>
      <c r="C181" s="502" t="str">
        <f>NP!A300</f>
        <v>061027</v>
      </c>
      <c r="D181" s="512" t="str">
        <f>NP!B300</f>
        <v>Pór Zsófia</v>
      </c>
      <c r="E181" s="512" t="str">
        <f>NP!C300</f>
        <v>BBTC SE</v>
      </c>
      <c r="F181" s="504">
        <f>NP!I300</f>
        <v>6</v>
      </c>
      <c r="G181" s="504">
        <f>NP!J300</f>
        <v>0</v>
      </c>
    </row>
    <row r="182" spans="1:7" ht="18" customHeight="1" x14ac:dyDescent="0.3">
      <c r="A182" s="494">
        <f>NP!L186</f>
        <v>180</v>
      </c>
      <c r="B182" s="504">
        <f>NP!K186</f>
        <v>6</v>
      </c>
      <c r="C182" s="502" t="str">
        <f>NP!A186</f>
        <v>851123</v>
      </c>
      <c r="D182" s="512" t="str">
        <f>NP!B186</f>
        <v>Király Nóra</v>
      </c>
      <c r="E182" s="512" t="str">
        <f>NP!C186</f>
        <v>Építők TK</v>
      </c>
      <c r="F182" s="504">
        <f>NP!I186</f>
        <v>6</v>
      </c>
      <c r="G182" s="504">
        <f>NP!J186</f>
        <v>0</v>
      </c>
    </row>
    <row r="183" spans="1:7" ht="18" customHeight="1" x14ac:dyDescent="0.3">
      <c r="A183" s="494">
        <f>NP!L327</f>
        <v>180</v>
      </c>
      <c r="B183" s="504">
        <f>NP!K327</f>
        <v>6</v>
      </c>
      <c r="C183" s="502" t="str">
        <f>NP!A327</f>
        <v>990227</v>
      </c>
      <c r="D183" s="512" t="str">
        <f>NP!B327</f>
        <v>Sermán Dóra</v>
      </c>
      <c r="E183" s="512" t="str">
        <f>NP!C327</f>
        <v>ZTE</v>
      </c>
      <c r="F183" s="504">
        <f>NP!I327</f>
        <v>6</v>
      </c>
      <c r="G183" s="504">
        <f>NP!J327</f>
        <v>0</v>
      </c>
    </row>
    <row r="184" spans="1:7" ht="18" customHeight="1" x14ac:dyDescent="0.3">
      <c r="A184" s="494">
        <f>NP!L301</f>
        <v>180</v>
      </c>
      <c r="B184" s="504">
        <f>NP!K301</f>
        <v>6</v>
      </c>
      <c r="C184" s="502" t="str">
        <f>NP!A301</f>
        <v>0611081</v>
      </c>
      <c r="D184" s="512" t="str">
        <f>NP!B301</f>
        <v>Prédl Jázmin</v>
      </c>
      <c r="E184" s="512" t="str">
        <f>NP!C301</f>
        <v>BBTC SE</v>
      </c>
      <c r="F184" s="504">
        <f>NP!I301</f>
        <v>6</v>
      </c>
      <c r="G184" s="504">
        <f>NP!J301</f>
        <v>0</v>
      </c>
    </row>
    <row r="185" spans="1:7" ht="18" customHeight="1" x14ac:dyDescent="0.3">
      <c r="A185" s="494">
        <f>NP!L60</f>
        <v>180</v>
      </c>
      <c r="B185" s="504">
        <f>NP!K60</f>
        <v>6</v>
      </c>
      <c r="C185" s="502" t="str">
        <f>NP!A60</f>
        <v>1008042</v>
      </c>
      <c r="D185" s="512" t="str">
        <f>NP!B60</f>
        <v>Bors Liza</v>
      </c>
      <c r="E185" s="512" t="str">
        <f>NP!C60</f>
        <v>BBTC SE</v>
      </c>
      <c r="F185" s="504">
        <f>NP!I60</f>
        <v>6</v>
      </c>
      <c r="G185" s="504">
        <f>NP!J60</f>
        <v>0</v>
      </c>
    </row>
    <row r="186" spans="1:7" ht="18" customHeight="1" x14ac:dyDescent="0.3">
      <c r="A186" s="494">
        <f>NP!L406</f>
        <v>180</v>
      </c>
      <c r="B186" s="504">
        <f>NP!K406</f>
        <v>6</v>
      </c>
      <c r="C186" s="502" t="str">
        <f>NP!A406</f>
        <v>1204170</v>
      </c>
      <c r="D186" s="512" t="str">
        <f>NP!B406</f>
        <v>Zimonyi Liza</v>
      </c>
      <c r="E186" s="512" t="str">
        <f>NP!C406</f>
        <v>GYAC</v>
      </c>
      <c r="F186" s="504">
        <f>NP!I406</f>
        <v>6</v>
      </c>
      <c r="G186" s="504">
        <f>NP!J406</f>
        <v>0</v>
      </c>
    </row>
    <row r="187" spans="1:7" ht="18" customHeight="1" x14ac:dyDescent="0.3">
      <c r="A187" s="494">
        <f>NP!L171</f>
        <v>180</v>
      </c>
      <c r="B187" s="504">
        <f>NP!K171</f>
        <v>6</v>
      </c>
      <c r="C187" s="502" t="str">
        <f>NP!A171</f>
        <v>8308230</v>
      </c>
      <c r="D187" s="512" t="str">
        <f>NP!B171</f>
        <v>Juhászné Farkas Orsolya</v>
      </c>
      <c r="E187" s="512" t="str">
        <f>NP!C171</f>
        <v>HTF CSO-KO</v>
      </c>
      <c r="F187" s="504">
        <f>NP!I171</f>
        <v>6</v>
      </c>
      <c r="G187" s="504">
        <f>NP!J171</f>
        <v>0</v>
      </c>
    </row>
    <row r="188" spans="1:7" ht="18" customHeight="1" x14ac:dyDescent="0.3">
      <c r="A188" s="494">
        <f>NP!L292</f>
        <v>180</v>
      </c>
      <c r="B188" s="504">
        <f>NP!K292</f>
        <v>6</v>
      </c>
      <c r="C188" s="502" t="str">
        <f>NP!A292</f>
        <v>0105022</v>
      </c>
      <c r="D188" s="512" t="str">
        <f>NP!B292</f>
        <v>Pintér Mercédesz</v>
      </c>
      <c r="E188" s="512" t="str">
        <f>NP!C292</f>
        <v>Liget TK Pápa</v>
      </c>
      <c r="F188" s="504">
        <f>NP!I292</f>
        <v>6</v>
      </c>
      <c r="G188" s="504">
        <f>NP!J292</f>
        <v>0</v>
      </c>
    </row>
    <row r="189" spans="1:7" ht="18" customHeight="1" x14ac:dyDescent="0.3">
      <c r="A189" s="494">
        <f>NP!L348</f>
        <v>180</v>
      </c>
      <c r="B189" s="504">
        <f>NP!K348</f>
        <v>6</v>
      </c>
      <c r="C189" s="502" t="str">
        <f>NP!A348</f>
        <v>060126</v>
      </c>
      <c r="D189" s="512" t="str">
        <f>NP!B348</f>
        <v>Szebeni Kata</v>
      </c>
      <c r="E189" s="512" t="str">
        <f>NP!C348</f>
        <v>Szentes TK</v>
      </c>
      <c r="F189" s="504">
        <f>NP!I348</f>
        <v>6</v>
      </c>
      <c r="G189" s="504">
        <f>NP!J348</f>
        <v>0</v>
      </c>
    </row>
    <row r="190" spans="1:7" ht="18" customHeight="1" x14ac:dyDescent="0.3">
      <c r="A190" s="494">
        <f>NP!L398</f>
        <v>180</v>
      </c>
      <c r="B190" s="504">
        <f>NP!K398</f>
        <v>6</v>
      </c>
      <c r="C190" s="502" t="str">
        <f>NP!A398</f>
        <v>740920</v>
      </c>
      <c r="D190" s="512" t="str">
        <f>NP!B398</f>
        <v>Vargáné Móczár Krisztina</v>
      </c>
      <c r="E190" s="512" t="str">
        <f>NP!C398</f>
        <v>Liget TK</v>
      </c>
      <c r="F190" s="504">
        <f>NP!I398</f>
        <v>6</v>
      </c>
      <c r="G190" s="504">
        <f>NP!J398</f>
        <v>0</v>
      </c>
    </row>
    <row r="191" spans="1:7" ht="18" customHeight="1" x14ac:dyDescent="0.3">
      <c r="A191" s="494">
        <f>NP!L408</f>
        <v>180</v>
      </c>
      <c r="B191" s="504">
        <f>NP!K408</f>
        <v>6</v>
      </c>
      <c r="C191" s="502" t="str">
        <f>NP!A408</f>
        <v>741116</v>
      </c>
      <c r="D191" s="512" t="str">
        <f>NP!B408</f>
        <v>Zoltán Ágnes</v>
      </c>
      <c r="E191" s="512" t="str">
        <f>NP!C408</f>
        <v>HTF CSO-KO</v>
      </c>
      <c r="F191" s="504">
        <f>NP!I408</f>
        <v>6</v>
      </c>
      <c r="G191" s="504">
        <f>NP!J408</f>
        <v>0</v>
      </c>
    </row>
    <row r="192" spans="1:7" ht="18" customHeight="1" x14ac:dyDescent="0.3">
      <c r="A192" s="494">
        <f>NP!L108</f>
        <v>180</v>
      </c>
      <c r="B192" s="504">
        <f>NP!K108</f>
        <v>6</v>
      </c>
      <c r="C192" s="502" t="str">
        <f>NP!A108</f>
        <v>810702</v>
      </c>
      <c r="D192" s="512" t="str">
        <f>NP!B108</f>
        <v>Fekete Réka</v>
      </c>
      <c r="E192" s="512" t="str">
        <f>NP!C108</f>
        <v>Dabasi TA</v>
      </c>
      <c r="F192" s="504">
        <f>NP!I108</f>
        <v>6</v>
      </c>
      <c r="G192" s="504">
        <f>NP!J108</f>
        <v>0</v>
      </c>
    </row>
    <row r="193" spans="1:7" ht="18" customHeight="1" x14ac:dyDescent="0.3">
      <c r="A193" s="494">
        <f>NP!L204</f>
        <v>180</v>
      </c>
      <c r="B193" s="504">
        <f>NP!K204</f>
        <v>6</v>
      </c>
      <c r="C193" s="502" t="str">
        <f>NP!A204</f>
        <v>010825</v>
      </c>
      <c r="D193" s="512" t="str">
        <f>NP!B204</f>
        <v>Kótai Kamilla</v>
      </c>
      <c r="E193" s="512" t="str">
        <f>NP!C204</f>
        <v>Kiskút TK</v>
      </c>
      <c r="F193" s="504">
        <f>NP!I204</f>
        <v>6</v>
      </c>
      <c r="G193" s="504">
        <f>NP!J204</f>
        <v>0</v>
      </c>
    </row>
    <row r="194" spans="1:7" ht="18" customHeight="1" x14ac:dyDescent="0.3">
      <c r="A194" s="494">
        <f>NP!L342</f>
        <v>180</v>
      </c>
      <c r="B194" s="504">
        <f>NP!K342</f>
        <v>6</v>
      </c>
      <c r="C194" s="502" t="str">
        <f>NP!A342</f>
        <v>6904290</v>
      </c>
      <c r="D194" s="512" t="str">
        <f>NP!B342</f>
        <v>Szabóné Szentpétery Judit</v>
      </c>
      <c r="E194" s="512" t="str">
        <f>NP!C342</f>
        <v>Hoker-Fagyas</v>
      </c>
      <c r="F194" s="504">
        <f>NP!I342</f>
        <v>6</v>
      </c>
      <c r="G194" s="504">
        <f>NP!J342</f>
        <v>0</v>
      </c>
    </row>
    <row r="195" spans="1:7" ht="18" customHeight="1" x14ac:dyDescent="0.3">
      <c r="A195" s="494">
        <f>NP!L307</f>
        <v>180</v>
      </c>
      <c r="B195" s="504">
        <f>NP!K307</f>
        <v>6</v>
      </c>
      <c r="C195" s="502" t="str">
        <f>NP!A307</f>
        <v>030828</v>
      </c>
      <c r="D195" s="512" t="str">
        <f>NP!B307</f>
        <v>Radnai Zsófia</v>
      </c>
      <c r="E195" s="512" t="str">
        <f>NP!C307</f>
        <v>Dabasi TA</v>
      </c>
      <c r="F195" s="504">
        <f>NP!I307</f>
        <v>6</v>
      </c>
      <c r="G195" s="504">
        <f>NP!J307</f>
        <v>0</v>
      </c>
    </row>
    <row r="196" spans="1:7" ht="18" customHeight="1" x14ac:dyDescent="0.3">
      <c r="A196" s="494">
        <f>NP!L258</f>
        <v>180</v>
      </c>
      <c r="B196" s="504">
        <f>NP!K258</f>
        <v>6</v>
      </c>
      <c r="C196" s="502" t="str">
        <f>NP!A258</f>
        <v>8107120</v>
      </c>
      <c r="D196" s="512" t="str">
        <f>NP!B258</f>
        <v>Nagy Janette</v>
      </c>
      <c r="E196" s="512" t="str">
        <f>NP!C258</f>
        <v>GYAC</v>
      </c>
      <c r="F196" s="504">
        <f>NP!I258</f>
        <v>6</v>
      </c>
      <c r="G196" s="504">
        <f>NP!J258</f>
        <v>0</v>
      </c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D114"/>
  <sheetViews>
    <sheetView workbookViewId="0">
      <pane xSplit="4" ySplit="2" topLeftCell="E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51" width="4.109375" customWidth="1"/>
    <col min="52" max="52" width="4.88671875" customWidth="1"/>
    <col min="53" max="53" width="3.6640625" customWidth="1"/>
    <col min="54" max="54" width="3.5546875" customWidth="1"/>
    <col min="55" max="56" width="3.88671875" customWidth="1"/>
  </cols>
  <sheetData>
    <row r="1" spans="1:56" ht="30" customHeight="1" x14ac:dyDescent="0.3">
      <c r="A1" s="551" t="s">
        <v>292</v>
      </c>
      <c r="B1" s="533"/>
      <c r="C1" s="533"/>
      <c r="D1" s="534"/>
      <c r="E1" s="552" t="s">
        <v>18</v>
      </c>
      <c r="F1" s="539"/>
      <c r="G1" s="539"/>
      <c r="H1" s="539"/>
      <c r="I1" s="540"/>
      <c r="J1" s="553" t="s">
        <v>19</v>
      </c>
      <c r="K1" s="555" t="s">
        <v>20</v>
      </c>
      <c r="L1" s="553" t="s">
        <v>21</v>
      </c>
      <c r="M1" s="543" t="s">
        <v>22</v>
      </c>
      <c r="N1" s="544"/>
      <c r="O1" s="544"/>
      <c r="P1" s="545"/>
      <c r="Q1" s="547" t="s">
        <v>23</v>
      </c>
      <c r="R1" s="548"/>
      <c r="S1" s="548"/>
      <c r="T1" s="549"/>
      <c r="U1" s="543" t="s">
        <v>24</v>
      </c>
      <c r="V1" s="544"/>
      <c r="W1" s="545"/>
      <c r="X1" s="556" t="s">
        <v>25</v>
      </c>
      <c r="Y1" s="544"/>
      <c r="Z1" s="544"/>
      <c r="AA1" s="544"/>
      <c r="AB1" s="544"/>
      <c r="AC1" s="544"/>
      <c r="AD1" s="544"/>
      <c r="AE1" s="545"/>
      <c r="AF1" s="543" t="s">
        <v>26</v>
      </c>
      <c r="AG1" s="544"/>
      <c r="AH1" s="544"/>
      <c r="AI1" s="545"/>
      <c r="AJ1" s="547" t="s">
        <v>27</v>
      </c>
      <c r="AK1" s="548"/>
      <c r="AL1" s="548"/>
      <c r="AM1" s="548"/>
      <c r="AN1" s="548"/>
      <c r="AO1" s="548"/>
      <c r="AP1" s="549"/>
      <c r="AQ1" s="543" t="s">
        <v>28</v>
      </c>
      <c r="AR1" s="544"/>
      <c r="AS1" s="544"/>
      <c r="AT1" s="545"/>
      <c r="AU1" s="547" t="s">
        <v>29</v>
      </c>
      <c r="AV1" s="548"/>
      <c r="AW1" s="548"/>
      <c r="AX1" s="549"/>
      <c r="AY1" s="4" t="s">
        <v>30</v>
      </c>
      <c r="AZ1" s="63" t="s">
        <v>31</v>
      </c>
      <c r="BA1" s="543" t="s">
        <v>32</v>
      </c>
      <c r="BB1" s="545"/>
      <c r="BC1" s="547" t="s">
        <v>33</v>
      </c>
      <c r="BD1" s="549"/>
    </row>
    <row r="2" spans="1:56" ht="45" customHeight="1" x14ac:dyDescent="0.3">
      <c r="A2" s="535"/>
      <c r="B2" s="536"/>
      <c r="C2" s="536"/>
      <c r="D2" s="537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54"/>
      <c r="K2" s="554"/>
      <c r="L2" s="554"/>
      <c r="M2" s="67" t="s">
        <v>293</v>
      </c>
      <c r="N2" s="68" t="s">
        <v>35</v>
      </c>
      <c r="O2" s="67" t="s">
        <v>36</v>
      </c>
      <c r="P2" s="68" t="s">
        <v>294</v>
      </c>
      <c r="Q2" s="69" t="s">
        <v>39</v>
      </c>
      <c r="R2" s="70" t="s">
        <v>40</v>
      </c>
      <c r="S2" s="69" t="s">
        <v>41</v>
      </c>
      <c r="T2" s="71" t="s">
        <v>42</v>
      </c>
      <c r="U2" s="67" t="s">
        <v>44</v>
      </c>
      <c r="V2" s="72" t="s">
        <v>69</v>
      </c>
      <c r="W2" s="67" t="s">
        <v>47</v>
      </c>
      <c r="X2" s="73" t="s">
        <v>48</v>
      </c>
      <c r="Y2" s="73" t="s">
        <v>49</v>
      </c>
      <c r="Z2" s="74" t="s">
        <v>50</v>
      </c>
      <c r="AA2" s="74" t="s">
        <v>51</v>
      </c>
      <c r="AB2" s="69" t="s">
        <v>52</v>
      </c>
      <c r="AC2" s="75" t="s">
        <v>295</v>
      </c>
      <c r="AD2" s="76" t="s">
        <v>37</v>
      </c>
      <c r="AE2" s="75" t="s">
        <v>54</v>
      </c>
      <c r="AF2" s="67" t="s">
        <v>55</v>
      </c>
      <c r="AG2" s="77" t="s">
        <v>56</v>
      </c>
      <c r="AH2" s="67" t="s">
        <v>57</v>
      </c>
      <c r="AI2" s="72" t="s">
        <v>59</v>
      </c>
      <c r="AJ2" s="73" t="s">
        <v>296</v>
      </c>
      <c r="AK2" s="75" t="s">
        <v>61</v>
      </c>
      <c r="AL2" s="69" t="s">
        <v>62</v>
      </c>
      <c r="AM2" s="75" t="s">
        <v>63</v>
      </c>
      <c r="AN2" s="69" t="s">
        <v>297</v>
      </c>
      <c r="AO2" s="75" t="s">
        <v>65</v>
      </c>
      <c r="AP2" s="76" t="s">
        <v>70</v>
      </c>
      <c r="AQ2" s="78" t="s">
        <v>67</v>
      </c>
      <c r="AR2" s="72" t="s">
        <v>298</v>
      </c>
      <c r="AS2" s="78" t="s">
        <v>295</v>
      </c>
      <c r="AT2" s="72" t="s">
        <v>69</v>
      </c>
      <c r="AU2" s="69" t="s">
        <v>63</v>
      </c>
      <c r="AV2" s="75" t="s">
        <v>70</v>
      </c>
      <c r="AW2" s="76" t="s">
        <v>71</v>
      </c>
      <c r="AX2" s="75" t="s">
        <v>72</v>
      </c>
      <c r="AY2" s="79" t="s">
        <v>299</v>
      </c>
      <c r="AZ2" s="70" t="s">
        <v>74</v>
      </c>
      <c r="BA2" s="78" t="s">
        <v>42</v>
      </c>
      <c r="BB2" s="77" t="s">
        <v>56</v>
      </c>
      <c r="BC2" s="69" t="s">
        <v>63</v>
      </c>
      <c r="BD2" s="70" t="s">
        <v>75</v>
      </c>
    </row>
    <row r="3" spans="1:56" ht="21.75" customHeight="1" x14ac:dyDescent="0.3">
      <c r="A3" s="524" t="s">
        <v>300</v>
      </c>
      <c r="B3" s="526" t="s">
        <v>301</v>
      </c>
      <c r="C3" s="526" t="s">
        <v>165</v>
      </c>
      <c r="D3" s="23" t="s">
        <v>79</v>
      </c>
      <c r="E3" s="24">
        <f t="shared" ref="E3:E114" si="0">MAX(M3:BD3)</f>
        <v>60</v>
      </c>
      <c r="F3" s="25">
        <f t="shared" ref="F3:F114" si="1">LARGE(M3:BD3,2)</f>
        <v>60</v>
      </c>
      <c r="G3" s="25">
        <f t="shared" ref="G3:G114" si="2">LARGE(M3:BD3,3)</f>
        <v>40</v>
      </c>
      <c r="H3" s="25">
        <f t="shared" ref="H3:H114" si="3">LARGE(M3:BD3,4)</f>
        <v>40</v>
      </c>
      <c r="I3" s="26">
        <f t="shared" ref="I3:I114" si="4">LARGE(M3:BD3,5)</f>
        <v>30</v>
      </c>
      <c r="J3" s="27">
        <f t="shared" ref="J3:J114" si="5">SUM(E3:I3)</f>
        <v>230</v>
      </c>
      <c r="K3" s="527">
        <f>(J3+(J4/5))</f>
        <v>268</v>
      </c>
      <c r="L3" s="529">
        <f>IF(K3=0,"",RANK(K3,K:K,0))</f>
        <v>12</v>
      </c>
      <c r="M3" s="28">
        <v>8</v>
      </c>
      <c r="N3" s="29"/>
      <c r="O3" s="28"/>
      <c r="P3" s="29"/>
      <c r="Q3" s="30">
        <v>0</v>
      </c>
      <c r="R3" s="80"/>
      <c r="S3" s="30"/>
      <c r="T3" s="36">
        <v>15</v>
      </c>
      <c r="U3" s="28">
        <v>15</v>
      </c>
      <c r="V3" s="29">
        <v>15</v>
      </c>
      <c r="W3" s="28"/>
      <c r="X3" s="81"/>
      <c r="Y3" s="81"/>
      <c r="Z3" s="82">
        <v>60</v>
      </c>
      <c r="AA3" s="82">
        <v>5</v>
      </c>
      <c r="AB3" s="30"/>
      <c r="AC3" s="36"/>
      <c r="AD3" s="83"/>
      <c r="AE3" s="36"/>
      <c r="AF3" s="28"/>
      <c r="AG3" s="37">
        <v>30</v>
      </c>
      <c r="AH3" s="28"/>
      <c r="AI3" s="29"/>
      <c r="AJ3" s="81">
        <v>40</v>
      </c>
      <c r="AK3" s="36"/>
      <c r="AL3" s="30"/>
      <c r="AM3" s="36"/>
      <c r="AN3" s="30">
        <v>3</v>
      </c>
      <c r="AO3" s="36"/>
      <c r="AP3" s="83"/>
      <c r="AQ3" s="28">
        <v>0</v>
      </c>
      <c r="AR3" s="29"/>
      <c r="AS3" s="28">
        <v>15</v>
      </c>
      <c r="AT3" s="29"/>
      <c r="AU3" s="30">
        <v>0</v>
      </c>
      <c r="AV3" s="36"/>
      <c r="AW3" s="83">
        <v>40</v>
      </c>
      <c r="AX3" s="36"/>
      <c r="AY3" s="28">
        <v>0</v>
      </c>
      <c r="AZ3" s="83">
        <v>8</v>
      </c>
      <c r="BA3" s="28">
        <v>8</v>
      </c>
      <c r="BB3" s="37">
        <v>10</v>
      </c>
      <c r="BC3" s="30">
        <v>0</v>
      </c>
      <c r="BD3" s="80">
        <v>60</v>
      </c>
    </row>
    <row r="4" spans="1:56" ht="21.75" customHeight="1" x14ac:dyDescent="0.3">
      <c r="A4" s="525"/>
      <c r="B4" s="525"/>
      <c r="C4" s="525"/>
      <c r="D4" s="39" t="s">
        <v>80</v>
      </c>
      <c r="E4" s="24">
        <f t="shared" si="0"/>
        <v>60</v>
      </c>
      <c r="F4" s="25">
        <f t="shared" si="1"/>
        <v>40</v>
      </c>
      <c r="G4" s="25">
        <f t="shared" si="2"/>
        <v>35</v>
      </c>
      <c r="H4" s="25">
        <f t="shared" si="3"/>
        <v>30</v>
      </c>
      <c r="I4" s="26">
        <f t="shared" si="4"/>
        <v>25</v>
      </c>
      <c r="J4" s="40">
        <f t="shared" si="5"/>
        <v>190</v>
      </c>
      <c r="K4" s="528"/>
      <c r="L4" s="528"/>
      <c r="M4" s="41">
        <v>60</v>
      </c>
      <c r="N4" s="42"/>
      <c r="O4" s="41"/>
      <c r="P4" s="42"/>
      <c r="Q4" s="43">
        <v>0</v>
      </c>
      <c r="R4" s="84"/>
      <c r="S4" s="43"/>
      <c r="T4" s="49">
        <v>5</v>
      </c>
      <c r="U4" s="41">
        <v>0</v>
      </c>
      <c r="V4" s="42"/>
      <c r="W4" s="41"/>
      <c r="X4" s="85"/>
      <c r="Y4" s="85"/>
      <c r="Z4" s="86"/>
      <c r="AA4" s="86"/>
      <c r="AB4" s="43"/>
      <c r="AC4" s="49"/>
      <c r="AD4" s="87"/>
      <c r="AE4" s="49"/>
      <c r="AF4" s="41"/>
      <c r="AG4" s="50">
        <v>30</v>
      </c>
      <c r="AH4" s="41"/>
      <c r="AI4" s="42"/>
      <c r="AJ4" s="85">
        <v>35</v>
      </c>
      <c r="AK4" s="49"/>
      <c r="AL4" s="43"/>
      <c r="AM4" s="49"/>
      <c r="AN4" s="43"/>
      <c r="AO4" s="49"/>
      <c r="AP4" s="87"/>
      <c r="AQ4" s="41">
        <v>0</v>
      </c>
      <c r="AR4" s="42"/>
      <c r="AS4" s="41">
        <v>40</v>
      </c>
      <c r="AT4" s="42"/>
      <c r="AU4" s="43">
        <v>0</v>
      </c>
      <c r="AV4" s="49"/>
      <c r="AW4" s="87">
        <v>25</v>
      </c>
      <c r="AX4" s="49"/>
      <c r="AY4" s="41">
        <v>0</v>
      </c>
      <c r="AZ4" s="87">
        <v>0</v>
      </c>
      <c r="BA4" s="41">
        <v>25</v>
      </c>
      <c r="BB4" s="50"/>
      <c r="BC4" s="43">
        <v>0</v>
      </c>
      <c r="BD4" s="84"/>
    </row>
    <row r="5" spans="1:56" ht="21.75" customHeight="1" x14ac:dyDescent="0.3">
      <c r="A5" s="524" t="s">
        <v>302</v>
      </c>
      <c r="B5" s="526" t="s">
        <v>303</v>
      </c>
      <c r="C5" s="526" t="s">
        <v>123</v>
      </c>
      <c r="D5" s="23" t="s">
        <v>79</v>
      </c>
      <c r="E5" s="24">
        <f t="shared" si="0"/>
        <v>40</v>
      </c>
      <c r="F5" s="25">
        <f t="shared" si="1"/>
        <v>30</v>
      </c>
      <c r="G5" s="25">
        <f t="shared" si="2"/>
        <v>10</v>
      </c>
      <c r="H5" s="25">
        <f t="shared" si="3"/>
        <v>8</v>
      </c>
      <c r="I5" s="26">
        <f t="shared" si="4"/>
        <v>8</v>
      </c>
      <c r="J5" s="27">
        <f t="shared" si="5"/>
        <v>96</v>
      </c>
      <c r="K5" s="527">
        <f>(J5+(J6/5))</f>
        <v>112</v>
      </c>
      <c r="L5" s="529">
        <f>IF(K5=0,"",RANK(K5,K:K,0))</f>
        <v>26</v>
      </c>
      <c r="M5" s="28"/>
      <c r="N5" s="29"/>
      <c r="O5" s="28"/>
      <c r="P5" s="29"/>
      <c r="Q5" s="30">
        <v>0</v>
      </c>
      <c r="R5" s="80">
        <v>8</v>
      </c>
      <c r="S5" s="30"/>
      <c r="T5" s="36"/>
      <c r="U5" s="28">
        <v>0</v>
      </c>
      <c r="V5" s="29"/>
      <c r="W5" s="28"/>
      <c r="X5" s="81">
        <v>6</v>
      </c>
      <c r="Y5" s="81"/>
      <c r="Z5" s="82"/>
      <c r="AA5" s="82"/>
      <c r="AB5" s="30"/>
      <c r="AC5" s="36"/>
      <c r="AD5" s="83"/>
      <c r="AE5" s="36"/>
      <c r="AF5" s="28"/>
      <c r="AG5" s="37">
        <v>30</v>
      </c>
      <c r="AH5" s="28"/>
      <c r="AI5" s="29"/>
      <c r="AJ5" s="81">
        <v>0</v>
      </c>
      <c r="AK5" s="36"/>
      <c r="AL5" s="30"/>
      <c r="AM5" s="36"/>
      <c r="AN5" s="30"/>
      <c r="AO5" s="36"/>
      <c r="AP5" s="83"/>
      <c r="AQ5" s="28">
        <v>0</v>
      </c>
      <c r="AR5" s="29"/>
      <c r="AS5" s="28"/>
      <c r="AT5" s="29"/>
      <c r="AU5" s="30">
        <v>0</v>
      </c>
      <c r="AV5" s="36"/>
      <c r="AW5" s="83">
        <v>8</v>
      </c>
      <c r="AX5" s="36"/>
      <c r="AY5" s="28">
        <v>0</v>
      </c>
      <c r="AZ5" s="83">
        <v>0</v>
      </c>
      <c r="BA5" s="28">
        <v>0</v>
      </c>
      <c r="BB5" s="37">
        <v>10</v>
      </c>
      <c r="BC5" s="30">
        <v>0</v>
      </c>
      <c r="BD5" s="80">
        <v>40</v>
      </c>
    </row>
    <row r="6" spans="1:56" ht="21.75" customHeight="1" x14ac:dyDescent="0.3">
      <c r="A6" s="525"/>
      <c r="B6" s="525"/>
      <c r="C6" s="525"/>
      <c r="D6" s="39" t="s">
        <v>80</v>
      </c>
      <c r="E6" s="24">
        <f t="shared" si="0"/>
        <v>30</v>
      </c>
      <c r="F6" s="25">
        <f t="shared" si="1"/>
        <v>25</v>
      </c>
      <c r="G6" s="25">
        <f t="shared" si="2"/>
        <v>25</v>
      </c>
      <c r="H6" s="25">
        <f t="shared" si="3"/>
        <v>0</v>
      </c>
      <c r="I6" s="26">
        <f t="shared" si="4"/>
        <v>0</v>
      </c>
      <c r="J6" s="40">
        <f t="shared" si="5"/>
        <v>80</v>
      </c>
      <c r="K6" s="528"/>
      <c r="L6" s="528"/>
      <c r="M6" s="41"/>
      <c r="N6" s="42"/>
      <c r="O6" s="41"/>
      <c r="P6" s="42"/>
      <c r="Q6" s="43">
        <v>0</v>
      </c>
      <c r="R6" s="84">
        <v>25</v>
      </c>
      <c r="S6" s="43"/>
      <c r="T6" s="49"/>
      <c r="U6" s="41">
        <v>0</v>
      </c>
      <c r="V6" s="42"/>
      <c r="W6" s="41"/>
      <c r="X6" s="85"/>
      <c r="Y6" s="85"/>
      <c r="Z6" s="86"/>
      <c r="AA6" s="86"/>
      <c r="AB6" s="43"/>
      <c r="AC6" s="49"/>
      <c r="AD6" s="87"/>
      <c r="AE6" s="49"/>
      <c r="AF6" s="41"/>
      <c r="AG6" s="50">
        <v>30</v>
      </c>
      <c r="AH6" s="41"/>
      <c r="AI6" s="42"/>
      <c r="AJ6" s="85">
        <v>0</v>
      </c>
      <c r="AK6" s="49"/>
      <c r="AL6" s="43"/>
      <c r="AM6" s="49"/>
      <c r="AN6" s="43"/>
      <c r="AO6" s="49"/>
      <c r="AP6" s="87"/>
      <c r="AQ6" s="41">
        <v>0</v>
      </c>
      <c r="AR6" s="42"/>
      <c r="AS6" s="41"/>
      <c r="AT6" s="42"/>
      <c r="AU6" s="43">
        <v>0</v>
      </c>
      <c r="AV6" s="49"/>
      <c r="AW6" s="87"/>
      <c r="AX6" s="49"/>
      <c r="AY6" s="41">
        <v>0</v>
      </c>
      <c r="AZ6" s="87">
        <v>0</v>
      </c>
      <c r="BA6" s="41">
        <v>0</v>
      </c>
      <c r="BB6" s="50"/>
      <c r="BC6" s="43">
        <v>0</v>
      </c>
      <c r="BD6" s="84">
        <v>25</v>
      </c>
    </row>
    <row r="7" spans="1:56" ht="21.75" customHeight="1" x14ac:dyDescent="0.3">
      <c r="A7" s="524" t="s">
        <v>304</v>
      </c>
      <c r="B7" s="526" t="s">
        <v>305</v>
      </c>
      <c r="C7" s="526" t="s">
        <v>78</v>
      </c>
      <c r="D7" s="23" t="s">
        <v>79</v>
      </c>
      <c r="E7" s="24">
        <f t="shared" si="0"/>
        <v>10</v>
      </c>
      <c r="F7" s="25">
        <f t="shared" si="1"/>
        <v>8</v>
      </c>
      <c r="G7" s="25">
        <f t="shared" si="2"/>
        <v>3</v>
      </c>
      <c r="H7" s="25">
        <f t="shared" si="3"/>
        <v>0</v>
      </c>
      <c r="I7" s="26">
        <f t="shared" si="4"/>
        <v>0</v>
      </c>
      <c r="J7" s="27">
        <f t="shared" si="5"/>
        <v>21</v>
      </c>
      <c r="K7" s="527">
        <f>(J7+(J8/5))</f>
        <v>27</v>
      </c>
      <c r="L7" s="529">
        <f>IF(K7=0,"",RANK(K7,K:K,0))</f>
        <v>43</v>
      </c>
      <c r="M7" s="28"/>
      <c r="N7" s="29"/>
      <c r="O7" s="28"/>
      <c r="P7" s="29"/>
      <c r="Q7" s="30">
        <v>0</v>
      </c>
      <c r="R7" s="80"/>
      <c r="S7" s="30"/>
      <c r="T7" s="36"/>
      <c r="U7" s="28">
        <v>0</v>
      </c>
      <c r="V7" s="29"/>
      <c r="W7" s="28"/>
      <c r="X7" s="81"/>
      <c r="Y7" s="81"/>
      <c r="Z7" s="82"/>
      <c r="AA7" s="82"/>
      <c r="AB7" s="30"/>
      <c r="AC7" s="36"/>
      <c r="AD7" s="83"/>
      <c r="AE7" s="36"/>
      <c r="AF7" s="28"/>
      <c r="AG7" s="37"/>
      <c r="AH7" s="28"/>
      <c r="AI7" s="29"/>
      <c r="AJ7" s="81">
        <v>0</v>
      </c>
      <c r="AK7" s="36"/>
      <c r="AL7" s="30"/>
      <c r="AM7" s="36"/>
      <c r="AN7" s="30"/>
      <c r="AO7" s="36"/>
      <c r="AP7" s="83"/>
      <c r="AQ7" s="28">
        <v>0</v>
      </c>
      <c r="AR7" s="29"/>
      <c r="AS7" s="28"/>
      <c r="AT7" s="29"/>
      <c r="AU7" s="30">
        <v>0</v>
      </c>
      <c r="AV7" s="36"/>
      <c r="AW7" s="83"/>
      <c r="AX7" s="36"/>
      <c r="AY7" s="28">
        <v>0</v>
      </c>
      <c r="AZ7" s="83">
        <v>0</v>
      </c>
      <c r="BA7" s="28">
        <v>3</v>
      </c>
      <c r="BB7" s="37">
        <v>10</v>
      </c>
      <c r="BC7" s="30">
        <v>0</v>
      </c>
      <c r="BD7" s="80">
        <v>8</v>
      </c>
    </row>
    <row r="8" spans="1:56" ht="21.75" customHeight="1" x14ac:dyDescent="0.3">
      <c r="A8" s="525"/>
      <c r="B8" s="525"/>
      <c r="C8" s="525"/>
      <c r="D8" s="39" t="s">
        <v>80</v>
      </c>
      <c r="E8" s="24">
        <f t="shared" si="0"/>
        <v>25</v>
      </c>
      <c r="F8" s="25">
        <f t="shared" si="1"/>
        <v>5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30</v>
      </c>
      <c r="K8" s="528"/>
      <c r="L8" s="528"/>
      <c r="M8" s="41"/>
      <c r="N8" s="42"/>
      <c r="O8" s="41"/>
      <c r="P8" s="42"/>
      <c r="Q8" s="43">
        <v>0</v>
      </c>
      <c r="R8" s="84"/>
      <c r="S8" s="43"/>
      <c r="T8" s="49"/>
      <c r="U8" s="41">
        <v>0</v>
      </c>
      <c r="V8" s="42"/>
      <c r="W8" s="41"/>
      <c r="X8" s="85"/>
      <c r="Y8" s="85"/>
      <c r="Z8" s="86"/>
      <c r="AA8" s="86"/>
      <c r="AB8" s="43"/>
      <c r="AC8" s="49"/>
      <c r="AD8" s="87"/>
      <c r="AE8" s="49"/>
      <c r="AF8" s="41"/>
      <c r="AG8" s="50"/>
      <c r="AH8" s="41"/>
      <c r="AI8" s="42"/>
      <c r="AJ8" s="85">
        <v>0</v>
      </c>
      <c r="AK8" s="49"/>
      <c r="AL8" s="43"/>
      <c r="AM8" s="49"/>
      <c r="AN8" s="43"/>
      <c r="AO8" s="49"/>
      <c r="AP8" s="87"/>
      <c r="AQ8" s="41">
        <v>0</v>
      </c>
      <c r="AR8" s="42"/>
      <c r="AS8" s="41"/>
      <c r="AT8" s="42"/>
      <c r="AU8" s="43">
        <v>0</v>
      </c>
      <c r="AV8" s="49"/>
      <c r="AW8" s="87"/>
      <c r="AX8" s="49"/>
      <c r="AY8" s="41">
        <v>0</v>
      </c>
      <c r="AZ8" s="87">
        <v>0</v>
      </c>
      <c r="BA8" s="41">
        <v>5</v>
      </c>
      <c r="BB8" s="50"/>
      <c r="BC8" s="43">
        <v>0</v>
      </c>
      <c r="BD8" s="84">
        <v>25</v>
      </c>
    </row>
    <row r="9" spans="1:56" ht="21.75" customHeight="1" x14ac:dyDescent="0.3">
      <c r="A9" s="524" t="s">
        <v>306</v>
      </c>
      <c r="B9" s="526" t="s">
        <v>307</v>
      </c>
      <c r="C9" s="526" t="s">
        <v>89</v>
      </c>
      <c r="D9" s="23" t="s">
        <v>79</v>
      </c>
      <c r="E9" s="24">
        <f t="shared" si="0"/>
        <v>10</v>
      </c>
      <c r="F9" s="25">
        <f t="shared" si="1"/>
        <v>8</v>
      </c>
      <c r="G9" s="25">
        <f t="shared" si="2"/>
        <v>3</v>
      </c>
      <c r="H9" s="25">
        <f t="shared" si="3"/>
        <v>0</v>
      </c>
      <c r="I9" s="26">
        <f t="shared" si="4"/>
        <v>0</v>
      </c>
      <c r="J9" s="27">
        <f t="shared" si="5"/>
        <v>21</v>
      </c>
      <c r="K9" s="527">
        <f>(J9+(J10/5))</f>
        <v>27</v>
      </c>
      <c r="L9" s="529">
        <f>IF(K9=0,"",RANK(K9,K:K,0))</f>
        <v>43</v>
      </c>
      <c r="M9" s="28"/>
      <c r="N9" s="29"/>
      <c r="O9" s="28"/>
      <c r="P9" s="29"/>
      <c r="Q9" s="30">
        <v>0</v>
      </c>
      <c r="R9" s="80"/>
      <c r="S9" s="30"/>
      <c r="T9" s="36"/>
      <c r="U9" s="28">
        <v>0</v>
      </c>
      <c r="V9" s="29"/>
      <c r="W9" s="28"/>
      <c r="X9" s="81"/>
      <c r="Y9" s="81"/>
      <c r="Z9" s="82"/>
      <c r="AA9" s="82"/>
      <c r="AB9" s="30"/>
      <c r="AC9" s="36"/>
      <c r="AD9" s="83"/>
      <c r="AE9" s="36"/>
      <c r="AF9" s="28"/>
      <c r="AG9" s="37"/>
      <c r="AH9" s="28"/>
      <c r="AI9" s="29"/>
      <c r="AJ9" s="81">
        <v>0</v>
      </c>
      <c r="AK9" s="36"/>
      <c r="AL9" s="30"/>
      <c r="AM9" s="36"/>
      <c r="AN9" s="30"/>
      <c r="AO9" s="36"/>
      <c r="AP9" s="83"/>
      <c r="AQ9" s="28">
        <v>0</v>
      </c>
      <c r="AR9" s="29"/>
      <c r="AS9" s="28"/>
      <c r="AT9" s="29"/>
      <c r="AU9" s="30">
        <v>0</v>
      </c>
      <c r="AV9" s="36"/>
      <c r="AW9" s="83"/>
      <c r="AX9" s="36"/>
      <c r="AY9" s="28">
        <v>0</v>
      </c>
      <c r="AZ9" s="83">
        <v>0</v>
      </c>
      <c r="BA9" s="28">
        <v>3</v>
      </c>
      <c r="BB9" s="37">
        <v>10</v>
      </c>
      <c r="BC9" s="30">
        <v>0</v>
      </c>
      <c r="BD9" s="80">
        <v>8</v>
      </c>
    </row>
    <row r="10" spans="1:56" ht="21.75" customHeight="1" x14ac:dyDescent="0.3">
      <c r="A10" s="525"/>
      <c r="B10" s="525"/>
      <c r="C10" s="525"/>
      <c r="D10" s="39" t="s">
        <v>80</v>
      </c>
      <c r="E10" s="24">
        <f t="shared" si="0"/>
        <v>25</v>
      </c>
      <c r="F10" s="25">
        <f t="shared" si="1"/>
        <v>5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30</v>
      </c>
      <c r="K10" s="528"/>
      <c r="L10" s="528"/>
      <c r="M10" s="41"/>
      <c r="N10" s="42"/>
      <c r="O10" s="41"/>
      <c r="P10" s="42"/>
      <c r="Q10" s="43">
        <v>0</v>
      </c>
      <c r="R10" s="84"/>
      <c r="S10" s="43"/>
      <c r="T10" s="49"/>
      <c r="U10" s="41">
        <v>0</v>
      </c>
      <c r="V10" s="42"/>
      <c r="W10" s="41"/>
      <c r="X10" s="85"/>
      <c r="Y10" s="85"/>
      <c r="Z10" s="86"/>
      <c r="AA10" s="86"/>
      <c r="AB10" s="43"/>
      <c r="AC10" s="49"/>
      <c r="AD10" s="87"/>
      <c r="AE10" s="49"/>
      <c r="AF10" s="41"/>
      <c r="AG10" s="50"/>
      <c r="AH10" s="41"/>
      <c r="AI10" s="42"/>
      <c r="AJ10" s="85">
        <v>0</v>
      </c>
      <c r="AK10" s="49"/>
      <c r="AL10" s="43"/>
      <c r="AM10" s="49"/>
      <c r="AN10" s="43"/>
      <c r="AO10" s="49"/>
      <c r="AP10" s="87"/>
      <c r="AQ10" s="41">
        <v>0</v>
      </c>
      <c r="AR10" s="42"/>
      <c r="AS10" s="41"/>
      <c r="AT10" s="42"/>
      <c r="AU10" s="43">
        <v>0</v>
      </c>
      <c r="AV10" s="49"/>
      <c r="AW10" s="87"/>
      <c r="AX10" s="49"/>
      <c r="AY10" s="41">
        <v>0</v>
      </c>
      <c r="AZ10" s="87">
        <v>0</v>
      </c>
      <c r="BA10" s="41">
        <v>5</v>
      </c>
      <c r="BB10" s="50"/>
      <c r="BC10" s="43">
        <v>0</v>
      </c>
      <c r="BD10" s="84">
        <v>25</v>
      </c>
    </row>
    <row r="11" spans="1:56" ht="21.75" customHeight="1" x14ac:dyDescent="0.3">
      <c r="A11" s="524" t="s">
        <v>308</v>
      </c>
      <c r="B11" s="526" t="s">
        <v>309</v>
      </c>
      <c r="C11" s="526" t="s">
        <v>171</v>
      </c>
      <c r="D11" s="23" t="s">
        <v>79</v>
      </c>
      <c r="E11" s="24">
        <f t="shared" si="0"/>
        <v>8</v>
      </c>
      <c r="F11" s="25">
        <f t="shared" si="1"/>
        <v>8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16</v>
      </c>
      <c r="K11" s="527">
        <f>(J11+(J12/5))</f>
        <v>18</v>
      </c>
      <c r="L11" s="529">
        <f>IF(K11=0,"",RANK(K11,K:K,0))</f>
        <v>47</v>
      </c>
      <c r="M11" s="28"/>
      <c r="N11" s="29"/>
      <c r="O11" s="28"/>
      <c r="P11" s="29"/>
      <c r="Q11" s="30">
        <v>0</v>
      </c>
      <c r="R11" s="80"/>
      <c r="S11" s="30"/>
      <c r="T11" s="36"/>
      <c r="U11" s="28">
        <v>0</v>
      </c>
      <c r="V11" s="29"/>
      <c r="W11" s="28"/>
      <c r="X11" s="81"/>
      <c r="Y11" s="81"/>
      <c r="Z11" s="82"/>
      <c r="AA11" s="82"/>
      <c r="AB11" s="30"/>
      <c r="AC11" s="36"/>
      <c r="AD11" s="83"/>
      <c r="AE11" s="36"/>
      <c r="AF11" s="28"/>
      <c r="AG11" s="37"/>
      <c r="AH11" s="28"/>
      <c r="AI11" s="29"/>
      <c r="AJ11" s="81">
        <v>0</v>
      </c>
      <c r="AK11" s="36"/>
      <c r="AL11" s="30"/>
      <c r="AM11" s="36"/>
      <c r="AN11" s="30"/>
      <c r="AO11" s="36"/>
      <c r="AP11" s="83"/>
      <c r="AQ11" s="28">
        <v>0</v>
      </c>
      <c r="AR11" s="29"/>
      <c r="AS11" s="28"/>
      <c r="AT11" s="29"/>
      <c r="AU11" s="30">
        <v>0</v>
      </c>
      <c r="AV11" s="36"/>
      <c r="AW11" s="83"/>
      <c r="AX11" s="36"/>
      <c r="AY11" s="28">
        <v>0</v>
      </c>
      <c r="AZ11" s="83">
        <v>0</v>
      </c>
      <c r="BA11" s="28">
        <v>8</v>
      </c>
      <c r="BB11" s="37"/>
      <c r="BC11" s="30">
        <v>8</v>
      </c>
      <c r="BD11" s="80"/>
    </row>
    <row r="12" spans="1:56" ht="21.75" customHeight="1" x14ac:dyDescent="0.3">
      <c r="A12" s="525"/>
      <c r="B12" s="525"/>
      <c r="C12" s="525"/>
      <c r="D12" s="39" t="s">
        <v>80</v>
      </c>
      <c r="E12" s="24">
        <f t="shared" si="0"/>
        <v>5</v>
      </c>
      <c r="F12" s="25">
        <f t="shared" si="1"/>
        <v>5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10</v>
      </c>
      <c r="K12" s="528"/>
      <c r="L12" s="528"/>
      <c r="M12" s="41"/>
      <c r="N12" s="42"/>
      <c r="O12" s="41"/>
      <c r="P12" s="42"/>
      <c r="Q12" s="43">
        <v>0</v>
      </c>
      <c r="R12" s="84"/>
      <c r="S12" s="43"/>
      <c r="T12" s="49"/>
      <c r="U12" s="41">
        <v>0</v>
      </c>
      <c r="V12" s="42"/>
      <c r="W12" s="41"/>
      <c r="X12" s="85"/>
      <c r="Y12" s="85"/>
      <c r="Z12" s="86"/>
      <c r="AA12" s="86"/>
      <c r="AB12" s="43"/>
      <c r="AC12" s="49"/>
      <c r="AD12" s="87"/>
      <c r="AE12" s="49"/>
      <c r="AF12" s="41"/>
      <c r="AG12" s="50"/>
      <c r="AH12" s="41"/>
      <c r="AI12" s="42"/>
      <c r="AJ12" s="85">
        <v>0</v>
      </c>
      <c r="AK12" s="49"/>
      <c r="AL12" s="43"/>
      <c r="AM12" s="49"/>
      <c r="AN12" s="43"/>
      <c r="AO12" s="49"/>
      <c r="AP12" s="87"/>
      <c r="AQ12" s="41">
        <v>0</v>
      </c>
      <c r="AR12" s="42"/>
      <c r="AS12" s="41"/>
      <c r="AT12" s="42"/>
      <c r="AU12" s="43">
        <v>0</v>
      </c>
      <c r="AV12" s="49"/>
      <c r="AW12" s="87"/>
      <c r="AX12" s="49"/>
      <c r="AY12" s="41">
        <v>0</v>
      </c>
      <c r="AZ12" s="87">
        <v>0</v>
      </c>
      <c r="BA12" s="41">
        <v>5</v>
      </c>
      <c r="BB12" s="50"/>
      <c r="BC12" s="43">
        <v>5</v>
      </c>
      <c r="BD12" s="84"/>
    </row>
    <row r="13" spans="1:56" ht="21.75" customHeight="1" x14ac:dyDescent="0.3">
      <c r="A13" s="524" t="s">
        <v>310</v>
      </c>
      <c r="B13" s="526" t="s">
        <v>311</v>
      </c>
      <c r="C13" s="526" t="s">
        <v>78</v>
      </c>
      <c r="D13" s="23" t="s">
        <v>79</v>
      </c>
      <c r="E13" s="24">
        <f t="shared" si="0"/>
        <v>40</v>
      </c>
      <c r="F13" s="25">
        <f t="shared" si="1"/>
        <v>10</v>
      </c>
      <c r="G13" s="25">
        <f t="shared" si="2"/>
        <v>8</v>
      </c>
      <c r="H13" s="25">
        <f t="shared" si="3"/>
        <v>8</v>
      </c>
      <c r="I13" s="26">
        <f t="shared" si="4"/>
        <v>3</v>
      </c>
      <c r="J13" s="27">
        <f t="shared" si="5"/>
        <v>69</v>
      </c>
      <c r="K13" s="527">
        <f>(J13+(J14/5))</f>
        <v>111.8</v>
      </c>
      <c r="L13" s="529">
        <f>IF(K13=0,"",RANK(K13,K:K,0))</f>
        <v>27</v>
      </c>
      <c r="M13" s="28"/>
      <c r="N13" s="29"/>
      <c r="O13" s="28"/>
      <c r="P13" s="29"/>
      <c r="Q13" s="88">
        <v>0</v>
      </c>
      <c r="R13" s="80"/>
      <c r="S13" s="88"/>
      <c r="T13" s="36"/>
      <c r="U13" s="28">
        <v>0</v>
      </c>
      <c r="V13" s="29"/>
      <c r="W13" s="28"/>
      <c r="X13" s="81"/>
      <c r="Y13" s="81"/>
      <c r="Z13" s="82"/>
      <c r="AA13" s="82"/>
      <c r="AB13" s="88"/>
      <c r="AC13" s="36"/>
      <c r="AD13" s="83"/>
      <c r="AE13" s="36"/>
      <c r="AF13" s="28"/>
      <c r="AG13" s="37"/>
      <c r="AH13" s="28"/>
      <c r="AI13" s="29"/>
      <c r="AJ13" s="81">
        <v>0</v>
      </c>
      <c r="AK13" s="36"/>
      <c r="AL13" s="88">
        <v>3</v>
      </c>
      <c r="AM13" s="36"/>
      <c r="AN13" s="88">
        <v>3</v>
      </c>
      <c r="AO13" s="36"/>
      <c r="AP13" s="83"/>
      <c r="AQ13" s="28">
        <v>0</v>
      </c>
      <c r="AR13" s="29">
        <v>3</v>
      </c>
      <c r="AS13" s="28"/>
      <c r="AT13" s="29">
        <v>3</v>
      </c>
      <c r="AU13" s="88">
        <v>3</v>
      </c>
      <c r="AV13" s="36">
        <v>3</v>
      </c>
      <c r="AW13" s="83"/>
      <c r="AX13" s="36">
        <v>3</v>
      </c>
      <c r="AY13" s="28">
        <v>0</v>
      </c>
      <c r="AZ13" s="83">
        <v>40</v>
      </c>
      <c r="BA13" s="28">
        <v>3</v>
      </c>
      <c r="BB13" s="37">
        <v>10</v>
      </c>
      <c r="BC13" s="88">
        <v>8</v>
      </c>
      <c r="BD13" s="80">
        <v>8</v>
      </c>
    </row>
    <row r="14" spans="1:56" ht="21.75" customHeight="1" x14ac:dyDescent="0.3">
      <c r="A14" s="525"/>
      <c r="B14" s="525"/>
      <c r="C14" s="525"/>
      <c r="D14" s="39" t="s">
        <v>80</v>
      </c>
      <c r="E14" s="24">
        <f t="shared" si="0"/>
        <v>90</v>
      </c>
      <c r="F14" s="25">
        <f t="shared" si="1"/>
        <v>60</v>
      </c>
      <c r="G14" s="25">
        <f t="shared" si="2"/>
        <v>30</v>
      </c>
      <c r="H14" s="25">
        <f t="shared" si="3"/>
        <v>25</v>
      </c>
      <c r="I14" s="26">
        <f t="shared" si="4"/>
        <v>9</v>
      </c>
      <c r="J14" s="40">
        <f t="shared" si="5"/>
        <v>214</v>
      </c>
      <c r="K14" s="528"/>
      <c r="L14" s="528"/>
      <c r="M14" s="41"/>
      <c r="N14" s="42"/>
      <c r="O14" s="41"/>
      <c r="P14" s="42"/>
      <c r="Q14" s="89">
        <v>0</v>
      </c>
      <c r="R14" s="84"/>
      <c r="S14" s="89"/>
      <c r="T14" s="49"/>
      <c r="U14" s="41">
        <v>0</v>
      </c>
      <c r="V14" s="42"/>
      <c r="W14" s="41"/>
      <c r="X14" s="85"/>
      <c r="Y14" s="85"/>
      <c r="Z14" s="86"/>
      <c r="AA14" s="86">
        <v>9</v>
      </c>
      <c r="AB14" s="89"/>
      <c r="AC14" s="49"/>
      <c r="AD14" s="87"/>
      <c r="AE14" s="49"/>
      <c r="AF14" s="41"/>
      <c r="AG14" s="50"/>
      <c r="AH14" s="41"/>
      <c r="AI14" s="42"/>
      <c r="AJ14" s="85">
        <v>0</v>
      </c>
      <c r="AK14" s="49"/>
      <c r="AL14" s="89"/>
      <c r="AM14" s="49"/>
      <c r="AN14" s="89"/>
      <c r="AO14" s="49"/>
      <c r="AP14" s="87"/>
      <c r="AQ14" s="41">
        <v>0</v>
      </c>
      <c r="AR14" s="42"/>
      <c r="AS14" s="41"/>
      <c r="AT14" s="42"/>
      <c r="AU14" s="89">
        <v>0</v>
      </c>
      <c r="AV14" s="49"/>
      <c r="AW14" s="87"/>
      <c r="AX14" s="49"/>
      <c r="AY14" s="41">
        <v>0</v>
      </c>
      <c r="AZ14" s="87">
        <v>60</v>
      </c>
      <c r="BA14" s="41">
        <v>5</v>
      </c>
      <c r="BB14" s="50">
        <v>30</v>
      </c>
      <c r="BC14" s="89">
        <v>25</v>
      </c>
      <c r="BD14" s="84">
        <v>90</v>
      </c>
    </row>
    <row r="15" spans="1:56" ht="21.75" customHeight="1" x14ac:dyDescent="0.3">
      <c r="A15" s="524" t="s">
        <v>312</v>
      </c>
      <c r="B15" s="526" t="s">
        <v>313</v>
      </c>
      <c r="C15" s="526" t="s">
        <v>314</v>
      </c>
      <c r="D15" s="23" t="s">
        <v>79</v>
      </c>
      <c r="E15" s="24">
        <f t="shared" si="0"/>
        <v>200</v>
      </c>
      <c r="F15" s="25">
        <f t="shared" si="1"/>
        <v>60</v>
      </c>
      <c r="G15" s="25">
        <f t="shared" si="2"/>
        <v>50</v>
      </c>
      <c r="H15" s="25">
        <f t="shared" si="3"/>
        <v>40</v>
      </c>
      <c r="I15" s="26">
        <f t="shared" si="4"/>
        <v>40</v>
      </c>
      <c r="J15" s="27">
        <f t="shared" si="5"/>
        <v>390</v>
      </c>
      <c r="K15" s="527">
        <f>(J15+(J16/5))</f>
        <v>496</v>
      </c>
      <c r="L15" s="529">
        <f>IF(K15=0,"",RANK(K15,K:K,0))</f>
        <v>4</v>
      </c>
      <c r="M15" s="28"/>
      <c r="N15" s="29"/>
      <c r="O15" s="28"/>
      <c r="P15" s="29">
        <v>15</v>
      </c>
      <c r="Q15" s="30">
        <v>0</v>
      </c>
      <c r="R15" s="80">
        <v>25</v>
      </c>
      <c r="S15" s="30"/>
      <c r="T15" s="36">
        <v>8</v>
      </c>
      <c r="U15" s="28">
        <v>0</v>
      </c>
      <c r="V15" s="29"/>
      <c r="W15" s="28"/>
      <c r="X15" s="81"/>
      <c r="Y15" s="81"/>
      <c r="Z15" s="82"/>
      <c r="AA15" s="82"/>
      <c r="AB15" s="30"/>
      <c r="AC15" s="36">
        <v>15</v>
      </c>
      <c r="AD15" s="83"/>
      <c r="AE15" s="36"/>
      <c r="AF15" s="28"/>
      <c r="AG15" s="37">
        <v>50</v>
      </c>
      <c r="AH15" s="28"/>
      <c r="AI15" s="29"/>
      <c r="AJ15" s="81">
        <v>0</v>
      </c>
      <c r="AK15" s="36"/>
      <c r="AL15" s="30">
        <v>25</v>
      </c>
      <c r="AM15" s="36"/>
      <c r="AN15" s="30"/>
      <c r="AO15" s="36"/>
      <c r="AP15" s="83">
        <v>40</v>
      </c>
      <c r="AQ15" s="28">
        <v>0</v>
      </c>
      <c r="AR15" s="29">
        <v>40</v>
      </c>
      <c r="AS15" s="28"/>
      <c r="AT15" s="29"/>
      <c r="AU15" s="30">
        <v>0</v>
      </c>
      <c r="AV15" s="36"/>
      <c r="AW15" s="83">
        <v>60</v>
      </c>
      <c r="AX15" s="36">
        <v>15</v>
      </c>
      <c r="AY15" s="28">
        <v>0</v>
      </c>
      <c r="AZ15" s="83">
        <v>40</v>
      </c>
      <c r="BA15" s="28">
        <v>15</v>
      </c>
      <c r="BB15" s="37">
        <v>200</v>
      </c>
      <c r="BC15" s="30">
        <v>0</v>
      </c>
      <c r="BD15" s="80"/>
    </row>
    <row r="16" spans="1:56" ht="21.75" customHeight="1" x14ac:dyDescent="0.3">
      <c r="A16" s="525"/>
      <c r="B16" s="525"/>
      <c r="C16" s="525"/>
      <c r="D16" s="39" t="s">
        <v>80</v>
      </c>
      <c r="E16" s="24">
        <f t="shared" si="0"/>
        <v>200</v>
      </c>
      <c r="F16" s="25">
        <f t="shared" si="1"/>
        <v>120</v>
      </c>
      <c r="G16" s="25">
        <f t="shared" si="2"/>
        <v>90</v>
      </c>
      <c r="H16" s="25">
        <f t="shared" si="3"/>
        <v>60</v>
      </c>
      <c r="I16" s="26">
        <f t="shared" si="4"/>
        <v>60</v>
      </c>
      <c r="J16" s="40">
        <f t="shared" si="5"/>
        <v>530</v>
      </c>
      <c r="K16" s="528"/>
      <c r="L16" s="528"/>
      <c r="M16" s="41"/>
      <c r="N16" s="42"/>
      <c r="O16" s="41"/>
      <c r="P16" s="42"/>
      <c r="Q16" s="43">
        <v>0</v>
      </c>
      <c r="R16" s="84">
        <v>60</v>
      </c>
      <c r="S16" s="43"/>
      <c r="T16" s="49">
        <v>25</v>
      </c>
      <c r="U16" s="41">
        <v>0</v>
      </c>
      <c r="V16" s="42"/>
      <c r="W16" s="41"/>
      <c r="X16" s="85"/>
      <c r="Y16" s="85"/>
      <c r="Z16" s="86"/>
      <c r="AA16" s="86"/>
      <c r="AB16" s="43"/>
      <c r="AC16" s="49">
        <v>40</v>
      </c>
      <c r="AD16" s="87"/>
      <c r="AE16" s="49"/>
      <c r="AF16" s="41"/>
      <c r="AG16" s="50">
        <v>30</v>
      </c>
      <c r="AH16" s="41"/>
      <c r="AI16" s="42"/>
      <c r="AJ16" s="85">
        <v>0</v>
      </c>
      <c r="AK16" s="49"/>
      <c r="AL16" s="43">
        <v>25</v>
      </c>
      <c r="AM16" s="49"/>
      <c r="AN16" s="43"/>
      <c r="AO16" s="49"/>
      <c r="AP16" s="87"/>
      <c r="AQ16" s="41">
        <v>0</v>
      </c>
      <c r="AR16" s="42">
        <v>60</v>
      </c>
      <c r="AS16" s="41"/>
      <c r="AT16" s="42"/>
      <c r="AU16" s="43">
        <v>0</v>
      </c>
      <c r="AV16" s="49"/>
      <c r="AW16" s="87">
        <v>120</v>
      </c>
      <c r="AX16" s="49">
        <v>25</v>
      </c>
      <c r="AY16" s="41">
        <v>0</v>
      </c>
      <c r="AZ16" s="87">
        <v>90</v>
      </c>
      <c r="BA16" s="41">
        <v>25</v>
      </c>
      <c r="BB16" s="50">
        <v>200</v>
      </c>
      <c r="BC16" s="43">
        <v>0</v>
      </c>
      <c r="BD16" s="84"/>
    </row>
    <row r="17" spans="1:56" ht="21.75" customHeight="1" x14ac:dyDescent="0.3">
      <c r="A17" s="524" t="s">
        <v>315</v>
      </c>
      <c r="B17" s="526" t="s">
        <v>316</v>
      </c>
      <c r="C17" s="526" t="s">
        <v>101</v>
      </c>
      <c r="D17" s="23" t="s">
        <v>79</v>
      </c>
      <c r="E17" s="24">
        <f t="shared" si="0"/>
        <v>30</v>
      </c>
      <c r="F17" s="25">
        <f t="shared" si="1"/>
        <v>3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33</v>
      </c>
      <c r="K17" s="527">
        <f>(J17+(J18/5))</f>
        <v>34</v>
      </c>
      <c r="L17" s="529">
        <f>IF(K17=0,"",RANK(K17,K:K,0))</f>
        <v>38</v>
      </c>
      <c r="M17" s="28"/>
      <c r="N17" s="29"/>
      <c r="O17" s="28"/>
      <c r="P17" s="29"/>
      <c r="Q17" s="30">
        <v>0</v>
      </c>
      <c r="R17" s="80"/>
      <c r="S17" s="30"/>
      <c r="T17" s="36"/>
      <c r="U17" s="28">
        <v>0</v>
      </c>
      <c r="V17" s="29"/>
      <c r="W17" s="28"/>
      <c r="X17" s="81"/>
      <c r="Y17" s="81"/>
      <c r="Z17" s="82"/>
      <c r="AA17" s="82"/>
      <c r="AB17" s="30"/>
      <c r="AC17" s="36"/>
      <c r="AD17" s="83"/>
      <c r="AE17" s="36"/>
      <c r="AF17" s="28"/>
      <c r="AG17" s="37"/>
      <c r="AH17" s="28"/>
      <c r="AI17" s="29"/>
      <c r="AJ17" s="81">
        <v>0</v>
      </c>
      <c r="AK17" s="36"/>
      <c r="AL17" s="30"/>
      <c r="AM17" s="36"/>
      <c r="AN17" s="30"/>
      <c r="AO17" s="36"/>
      <c r="AP17" s="83"/>
      <c r="AQ17" s="28">
        <v>0</v>
      </c>
      <c r="AR17" s="29"/>
      <c r="AS17" s="28"/>
      <c r="AT17" s="29"/>
      <c r="AU17" s="30">
        <v>0</v>
      </c>
      <c r="AV17" s="36"/>
      <c r="AW17" s="83"/>
      <c r="AX17" s="36"/>
      <c r="AY17" s="28">
        <v>0</v>
      </c>
      <c r="AZ17" s="83">
        <v>0</v>
      </c>
      <c r="BA17" s="28">
        <v>0</v>
      </c>
      <c r="BB17" s="37">
        <v>30</v>
      </c>
      <c r="BC17" s="30">
        <v>3</v>
      </c>
      <c r="BD17" s="80"/>
    </row>
    <row r="18" spans="1:56" ht="21.75" customHeight="1" x14ac:dyDescent="0.3">
      <c r="A18" s="525"/>
      <c r="B18" s="525"/>
      <c r="C18" s="525"/>
      <c r="D18" s="39" t="s">
        <v>80</v>
      </c>
      <c r="E18" s="24">
        <f t="shared" si="0"/>
        <v>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5</v>
      </c>
      <c r="K18" s="528"/>
      <c r="L18" s="528"/>
      <c r="M18" s="41"/>
      <c r="N18" s="42"/>
      <c r="O18" s="41"/>
      <c r="P18" s="42"/>
      <c r="Q18" s="43">
        <v>0</v>
      </c>
      <c r="R18" s="84"/>
      <c r="S18" s="43"/>
      <c r="T18" s="49"/>
      <c r="U18" s="41">
        <v>0</v>
      </c>
      <c r="V18" s="42"/>
      <c r="W18" s="41"/>
      <c r="X18" s="85"/>
      <c r="Y18" s="85"/>
      <c r="Z18" s="86"/>
      <c r="AA18" s="86"/>
      <c r="AB18" s="43"/>
      <c r="AC18" s="49"/>
      <c r="AD18" s="87"/>
      <c r="AE18" s="49"/>
      <c r="AF18" s="41"/>
      <c r="AG18" s="50"/>
      <c r="AH18" s="41"/>
      <c r="AI18" s="42"/>
      <c r="AJ18" s="85">
        <v>0</v>
      </c>
      <c r="AK18" s="49"/>
      <c r="AL18" s="43"/>
      <c r="AM18" s="49"/>
      <c r="AN18" s="43"/>
      <c r="AO18" s="49"/>
      <c r="AP18" s="87"/>
      <c r="AQ18" s="41">
        <v>0</v>
      </c>
      <c r="AR18" s="42"/>
      <c r="AS18" s="41"/>
      <c r="AT18" s="42"/>
      <c r="AU18" s="43">
        <v>0</v>
      </c>
      <c r="AV18" s="49"/>
      <c r="AW18" s="87"/>
      <c r="AX18" s="49"/>
      <c r="AY18" s="41">
        <v>0</v>
      </c>
      <c r="AZ18" s="87">
        <v>0</v>
      </c>
      <c r="BA18" s="41">
        <v>0</v>
      </c>
      <c r="BB18" s="50"/>
      <c r="BC18" s="43">
        <v>5</v>
      </c>
      <c r="BD18" s="84"/>
    </row>
    <row r="19" spans="1:56" ht="21.75" customHeight="1" x14ac:dyDescent="0.3">
      <c r="A19" s="524" t="s">
        <v>317</v>
      </c>
      <c r="B19" s="526" t="s">
        <v>318</v>
      </c>
      <c r="C19" s="526" t="s">
        <v>123</v>
      </c>
      <c r="D19" s="23" t="s">
        <v>79</v>
      </c>
      <c r="E19" s="24">
        <f t="shared" si="0"/>
        <v>10</v>
      </c>
      <c r="F19" s="25">
        <f t="shared" si="1"/>
        <v>10</v>
      </c>
      <c r="G19" s="25">
        <f t="shared" si="2"/>
        <v>3</v>
      </c>
      <c r="H19" s="25">
        <f t="shared" si="3"/>
        <v>3</v>
      </c>
      <c r="I19" s="26">
        <f t="shared" si="4"/>
        <v>3</v>
      </c>
      <c r="J19" s="27">
        <f t="shared" si="5"/>
        <v>29</v>
      </c>
      <c r="K19" s="527">
        <f>(J19+(J20/5))</f>
        <v>47</v>
      </c>
      <c r="L19" s="529">
        <f>IF(K19=0,"",RANK(K19,K:K,0))</f>
        <v>37</v>
      </c>
      <c r="M19" s="28"/>
      <c r="N19" s="29"/>
      <c r="O19" s="28"/>
      <c r="P19" s="29">
        <v>3</v>
      </c>
      <c r="Q19" s="30">
        <v>0</v>
      </c>
      <c r="R19" s="80"/>
      <c r="S19" s="30">
        <v>3</v>
      </c>
      <c r="T19" s="36"/>
      <c r="U19" s="28">
        <v>0</v>
      </c>
      <c r="V19" s="29"/>
      <c r="W19" s="28"/>
      <c r="X19" s="81"/>
      <c r="Y19" s="81"/>
      <c r="Z19" s="82"/>
      <c r="AA19" s="82"/>
      <c r="AB19" s="30"/>
      <c r="AC19" s="36">
        <v>3</v>
      </c>
      <c r="AD19" s="83"/>
      <c r="AE19" s="36"/>
      <c r="AF19" s="28"/>
      <c r="AG19" s="37">
        <v>10</v>
      </c>
      <c r="AH19" s="28"/>
      <c r="AI19" s="29">
        <v>3</v>
      </c>
      <c r="AJ19" s="81">
        <v>0</v>
      </c>
      <c r="AK19" s="36"/>
      <c r="AL19" s="30"/>
      <c r="AM19" s="36"/>
      <c r="AN19" s="30"/>
      <c r="AO19" s="36">
        <v>3</v>
      </c>
      <c r="AP19" s="83"/>
      <c r="AQ19" s="28">
        <v>0</v>
      </c>
      <c r="AR19" s="29"/>
      <c r="AS19" s="28">
        <v>3</v>
      </c>
      <c r="AT19" s="29"/>
      <c r="AU19" s="30">
        <v>0</v>
      </c>
      <c r="AV19" s="36"/>
      <c r="AW19" s="83"/>
      <c r="AX19" s="36"/>
      <c r="AY19" s="28">
        <v>0</v>
      </c>
      <c r="AZ19" s="83">
        <v>0</v>
      </c>
      <c r="BA19" s="28">
        <v>0</v>
      </c>
      <c r="BB19" s="37">
        <v>10</v>
      </c>
      <c r="BC19" s="30">
        <v>0</v>
      </c>
      <c r="BD19" s="80"/>
    </row>
    <row r="20" spans="1:56" ht="21.75" customHeight="1" x14ac:dyDescent="0.3">
      <c r="A20" s="525"/>
      <c r="B20" s="525"/>
      <c r="C20" s="525"/>
      <c r="D20" s="39" t="s">
        <v>80</v>
      </c>
      <c r="E20" s="24">
        <f t="shared" si="0"/>
        <v>30</v>
      </c>
      <c r="F20" s="25">
        <f t="shared" si="1"/>
        <v>25</v>
      </c>
      <c r="G20" s="25">
        <f t="shared" si="2"/>
        <v>25</v>
      </c>
      <c r="H20" s="25">
        <f t="shared" si="3"/>
        <v>5</v>
      </c>
      <c r="I20" s="26">
        <f t="shared" si="4"/>
        <v>5</v>
      </c>
      <c r="J20" s="40">
        <f t="shared" si="5"/>
        <v>90</v>
      </c>
      <c r="K20" s="528"/>
      <c r="L20" s="528"/>
      <c r="M20" s="41"/>
      <c r="N20" s="42"/>
      <c r="O20" s="41"/>
      <c r="P20" s="42">
        <v>5</v>
      </c>
      <c r="Q20" s="43">
        <v>0</v>
      </c>
      <c r="R20" s="84"/>
      <c r="S20" s="43">
        <v>5</v>
      </c>
      <c r="T20" s="49"/>
      <c r="U20" s="41">
        <v>0</v>
      </c>
      <c r="V20" s="42"/>
      <c r="W20" s="41"/>
      <c r="X20" s="85"/>
      <c r="Y20" s="85"/>
      <c r="Z20" s="86"/>
      <c r="AA20" s="86"/>
      <c r="AB20" s="43"/>
      <c r="AC20" s="49">
        <v>25</v>
      </c>
      <c r="AD20" s="87"/>
      <c r="AE20" s="49"/>
      <c r="AF20" s="41"/>
      <c r="AG20" s="50">
        <v>30</v>
      </c>
      <c r="AH20" s="41"/>
      <c r="AI20" s="42">
        <v>25</v>
      </c>
      <c r="AJ20" s="85">
        <v>0</v>
      </c>
      <c r="AK20" s="49"/>
      <c r="AL20" s="43"/>
      <c r="AM20" s="49"/>
      <c r="AN20" s="43"/>
      <c r="AO20" s="49">
        <v>5</v>
      </c>
      <c r="AP20" s="87"/>
      <c r="AQ20" s="41">
        <v>0</v>
      </c>
      <c r="AR20" s="42"/>
      <c r="AS20" s="41"/>
      <c r="AT20" s="42"/>
      <c r="AU20" s="43">
        <v>0</v>
      </c>
      <c r="AV20" s="49"/>
      <c r="AW20" s="87"/>
      <c r="AX20" s="49"/>
      <c r="AY20" s="41">
        <v>0</v>
      </c>
      <c r="AZ20" s="87">
        <v>0</v>
      </c>
      <c r="BA20" s="41">
        <v>0</v>
      </c>
      <c r="BB20" s="50"/>
      <c r="BC20" s="43">
        <v>0</v>
      </c>
      <c r="BD20" s="84"/>
    </row>
    <row r="21" spans="1:56" ht="21.75" customHeight="1" x14ac:dyDescent="0.3">
      <c r="A21" s="524" t="s">
        <v>319</v>
      </c>
      <c r="B21" s="526" t="s">
        <v>320</v>
      </c>
      <c r="C21" s="526" t="s">
        <v>165</v>
      </c>
      <c r="D21" s="23" t="s">
        <v>79</v>
      </c>
      <c r="E21" s="24">
        <f t="shared" si="0"/>
        <v>10</v>
      </c>
      <c r="F21" s="25">
        <f t="shared" si="1"/>
        <v>8</v>
      </c>
      <c r="G21" s="25">
        <f t="shared" si="2"/>
        <v>8</v>
      </c>
      <c r="H21" s="25">
        <f t="shared" si="3"/>
        <v>8</v>
      </c>
      <c r="I21" s="26">
        <f t="shared" si="4"/>
        <v>6</v>
      </c>
      <c r="J21" s="27">
        <f t="shared" si="5"/>
        <v>40</v>
      </c>
      <c r="K21" s="527">
        <f>(J21+(J22/5))</f>
        <v>61</v>
      </c>
      <c r="L21" s="529">
        <f>IF(K21=0,"",RANK(K21,K:K,0))</f>
        <v>35</v>
      </c>
      <c r="M21" s="28"/>
      <c r="N21" s="29"/>
      <c r="O21" s="28"/>
      <c r="P21" s="29"/>
      <c r="Q21" s="88">
        <v>0</v>
      </c>
      <c r="R21" s="80"/>
      <c r="S21" s="88"/>
      <c r="T21" s="36"/>
      <c r="U21" s="28">
        <v>0</v>
      </c>
      <c r="V21" s="29"/>
      <c r="W21" s="28"/>
      <c r="X21" s="81"/>
      <c r="Y21" s="81"/>
      <c r="Z21" s="82">
        <v>6</v>
      </c>
      <c r="AA21" s="82"/>
      <c r="AB21" s="88"/>
      <c r="AC21" s="36"/>
      <c r="AD21" s="83"/>
      <c r="AE21" s="36"/>
      <c r="AF21" s="28"/>
      <c r="AG21" s="37"/>
      <c r="AH21" s="28"/>
      <c r="AI21" s="29"/>
      <c r="AJ21" s="81">
        <v>0</v>
      </c>
      <c r="AK21" s="36"/>
      <c r="AL21" s="88"/>
      <c r="AM21" s="36"/>
      <c r="AN21" s="88"/>
      <c r="AO21" s="36"/>
      <c r="AP21" s="83"/>
      <c r="AQ21" s="28">
        <v>0</v>
      </c>
      <c r="AR21" s="29">
        <v>3</v>
      </c>
      <c r="AS21" s="28">
        <v>8</v>
      </c>
      <c r="AT21" s="29"/>
      <c r="AU21" s="88">
        <v>0</v>
      </c>
      <c r="AV21" s="36">
        <v>3</v>
      </c>
      <c r="AW21" s="83">
        <v>8</v>
      </c>
      <c r="AX21" s="36">
        <v>3</v>
      </c>
      <c r="AY21" s="28">
        <v>0</v>
      </c>
      <c r="AZ21" s="83">
        <v>8</v>
      </c>
      <c r="BA21" s="28">
        <v>3</v>
      </c>
      <c r="BB21" s="37">
        <v>10</v>
      </c>
      <c r="BC21" s="88">
        <v>3</v>
      </c>
      <c r="BD21" s="80"/>
    </row>
    <row r="22" spans="1:56" ht="21.75" customHeight="1" x14ac:dyDescent="0.3">
      <c r="A22" s="525"/>
      <c r="B22" s="525"/>
      <c r="C22" s="525"/>
      <c r="D22" s="39" t="s">
        <v>80</v>
      </c>
      <c r="E22" s="24">
        <f t="shared" si="0"/>
        <v>25</v>
      </c>
      <c r="F22" s="25">
        <f t="shared" si="1"/>
        <v>25</v>
      </c>
      <c r="G22" s="25">
        <f t="shared" si="2"/>
        <v>25</v>
      </c>
      <c r="H22" s="25">
        <f t="shared" si="3"/>
        <v>25</v>
      </c>
      <c r="I22" s="26">
        <f t="shared" si="4"/>
        <v>5</v>
      </c>
      <c r="J22" s="40">
        <f t="shared" si="5"/>
        <v>105</v>
      </c>
      <c r="K22" s="528"/>
      <c r="L22" s="528"/>
      <c r="M22" s="41"/>
      <c r="N22" s="42"/>
      <c r="O22" s="41"/>
      <c r="P22" s="42"/>
      <c r="Q22" s="89">
        <v>0</v>
      </c>
      <c r="R22" s="84"/>
      <c r="S22" s="89"/>
      <c r="T22" s="49"/>
      <c r="U22" s="41">
        <v>0</v>
      </c>
      <c r="V22" s="42"/>
      <c r="W22" s="41"/>
      <c r="X22" s="85"/>
      <c r="Y22" s="85"/>
      <c r="Z22" s="86"/>
      <c r="AA22" s="86"/>
      <c r="AB22" s="89"/>
      <c r="AC22" s="49"/>
      <c r="AD22" s="87"/>
      <c r="AE22" s="49"/>
      <c r="AF22" s="41"/>
      <c r="AG22" s="50"/>
      <c r="AH22" s="41"/>
      <c r="AI22" s="42"/>
      <c r="AJ22" s="85">
        <v>0</v>
      </c>
      <c r="AK22" s="49"/>
      <c r="AL22" s="89"/>
      <c r="AM22" s="49"/>
      <c r="AN22" s="89"/>
      <c r="AO22" s="49"/>
      <c r="AP22" s="87"/>
      <c r="AQ22" s="41">
        <v>0</v>
      </c>
      <c r="AR22" s="42"/>
      <c r="AS22" s="41">
        <v>25</v>
      </c>
      <c r="AT22" s="42"/>
      <c r="AU22" s="89">
        <v>0</v>
      </c>
      <c r="AV22" s="49">
        <v>25</v>
      </c>
      <c r="AW22" s="87">
        <v>25</v>
      </c>
      <c r="AX22" s="49">
        <v>5</v>
      </c>
      <c r="AY22" s="41">
        <v>0</v>
      </c>
      <c r="AZ22" s="87">
        <v>25</v>
      </c>
      <c r="BA22" s="41">
        <v>5</v>
      </c>
      <c r="BB22" s="50"/>
      <c r="BC22" s="89">
        <v>5</v>
      </c>
      <c r="BD22" s="84"/>
    </row>
    <row r="23" spans="1:56" ht="21.75" customHeight="1" x14ac:dyDescent="0.3">
      <c r="A23" s="524" t="s">
        <v>321</v>
      </c>
      <c r="B23" s="526" t="s">
        <v>322</v>
      </c>
      <c r="C23" s="526" t="s">
        <v>165</v>
      </c>
      <c r="D23" s="23" t="s">
        <v>79</v>
      </c>
      <c r="E23" s="24">
        <f t="shared" si="0"/>
        <v>90</v>
      </c>
      <c r="F23" s="25">
        <f t="shared" si="1"/>
        <v>60</v>
      </c>
      <c r="G23" s="25">
        <f t="shared" si="2"/>
        <v>60</v>
      </c>
      <c r="H23" s="25">
        <f t="shared" si="3"/>
        <v>60</v>
      </c>
      <c r="I23" s="26">
        <f t="shared" si="4"/>
        <v>60</v>
      </c>
      <c r="J23" s="27">
        <f t="shared" si="5"/>
        <v>330</v>
      </c>
      <c r="K23" s="527">
        <f>(J23+(J24/5))</f>
        <v>444</v>
      </c>
      <c r="L23" s="529">
        <f>IF(K23=0,"",RANK(K23,K:K,0))</f>
        <v>6</v>
      </c>
      <c r="M23" s="28">
        <v>60</v>
      </c>
      <c r="N23" s="29">
        <v>15</v>
      </c>
      <c r="O23" s="28"/>
      <c r="P23" s="29">
        <v>3</v>
      </c>
      <c r="Q23" s="30">
        <v>0</v>
      </c>
      <c r="R23" s="80">
        <v>40</v>
      </c>
      <c r="S23" s="30"/>
      <c r="T23" s="36">
        <v>15</v>
      </c>
      <c r="U23" s="28">
        <v>3</v>
      </c>
      <c r="V23" s="29">
        <v>15</v>
      </c>
      <c r="W23" s="28"/>
      <c r="X23" s="81"/>
      <c r="Y23" s="81"/>
      <c r="Z23" s="82">
        <v>25</v>
      </c>
      <c r="AA23" s="82">
        <v>12</v>
      </c>
      <c r="AB23" s="30"/>
      <c r="AC23" s="36">
        <v>3</v>
      </c>
      <c r="AD23" s="83">
        <v>8</v>
      </c>
      <c r="AE23" s="36"/>
      <c r="AF23" s="28"/>
      <c r="AG23" s="37">
        <v>30</v>
      </c>
      <c r="AH23" s="28"/>
      <c r="AI23" s="29">
        <v>25</v>
      </c>
      <c r="AJ23" s="81">
        <v>40</v>
      </c>
      <c r="AK23" s="36"/>
      <c r="AL23" s="30">
        <v>3</v>
      </c>
      <c r="AM23" s="36">
        <v>25</v>
      </c>
      <c r="AN23" s="30">
        <v>3</v>
      </c>
      <c r="AO23" s="36"/>
      <c r="AP23" s="83"/>
      <c r="AQ23" s="28">
        <v>34</v>
      </c>
      <c r="AR23" s="29">
        <v>15</v>
      </c>
      <c r="AS23" s="28">
        <v>15</v>
      </c>
      <c r="AT23" s="29">
        <v>25</v>
      </c>
      <c r="AU23" s="30">
        <v>0</v>
      </c>
      <c r="AV23" s="36">
        <v>25</v>
      </c>
      <c r="AW23" s="83">
        <v>60</v>
      </c>
      <c r="AX23" s="36">
        <v>25</v>
      </c>
      <c r="AY23" s="28">
        <v>0</v>
      </c>
      <c r="AZ23" s="83">
        <v>90</v>
      </c>
      <c r="BA23" s="28">
        <v>60</v>
      </c>
      <c r="BB23" s="37">
        <v>10</v>
      </c>
      <c r="BC23" s="30">
        <v>60</v>
      </c>
      <c r="BD23" s="80">
        <v>60</v>
      </c>
    </row>
    <row r="24" spans="1:56" ht="21.75" customHeight="1" x14ac:dyDescent="0.3">
      <c r="A24" s="525"/>
      <c r="B24" s="525"/>
      <c r="C24" s="525"/>
      <c r="D24" s="39" t="s">
        <v>80</v>
      </c>
      <c r="E24" s="24">
        <f t="shared" si="0"/>
        <v>150</v>
      </c>
      <c r="F24" s="25">
        <f t="shared" si="1"/>
        <v>120</v>
      </c>
      <c r="G24" s="25">
        <f t="shared" si="2"/>
        <v>120</v>
      </c>
      <c r="H24" s="25">
        <f t="shared" si="3"/>
        <v>90</v>
      </c>
      <c r="I24" s="26">
        <f t="shared" si="4"/>
        <v>90</v>
      </c>
      <c r="J24" s="40">
        <f t="shared" si="5"/>
        <v>570</v>
      </c>
      <c r="K24" s="528"/>
      <c r="L24" s="528"/>
      <c r="M24" s="41"/>
      <c r="N24" s="42"/>
      <c r="O24" s="41"/>
      <c r="P24" s="42">
        <v>40</v>
      </c>
      <c r="Q24" s="43">
        <v>0</v>
      </c>
      <c r="R24" s="84">
        <v>25</v>
      </c>
      <c r="S24" s="43"/>
      <c r="T24" s="49">
        <v>5</v>
      </c>
      <c r="U24" s="41">
        <v>40</v>
      </c>
      <c r="V24" s="42">
        <v>40</v>
      </c>
      <c r="W24" s="41"/>
      <c r="X24" s="85"/>
      <c r="Y24" s="85"/>
      <c r="Z24" s="86">
        <v>15</v>
      </c>
      <c r="AA24" s="86"/>
      <c r="AB24" s="43"/>
      <c r="AC24" s="49">
        <v>5</v>
      </c>
      <c r="AD24" s="87">
        <v>25</v>
      </c>
      <c r="AE24" s="49"/>
      <c r="AF24" s="41"/>
      <c r="AG24" s="50">
        <v>120</v>
      </c>
      <c r="AH24" s="41"/>
      <c r="AI24" s="42"/>
      <c r="AJ24" s="85">
        <v>70</v>
      </c>
      <c r="AK24" s="49"/>
      <c r="AL24" s="43">
        <v>40</v>
      </c>
      <c r="AM24" s="49">
        <v>5</v>
      </c>
      <c r="AN24" s="43">
        <v>5</v>
      </c>
      <c r="AO24" s="49"/>
      <c r="AP24" s="87"/>
      <c r="AQ24" s="41">
        <v>0</v>
      </c>
      <c r="AR24" s="42">
        <v>40</v>
      </c>
      <c r="AS24" s="41">
        <v>60</v>
      </c>
      <c r="AT24" s="42">
        <v>60</v>
      </c>
      <c r="AU24" s="43">
        <v>0</v>
      </c>
      <c r="AV24" s="49">
        <v>60</v>
      </c>
      <c r="AW24" s="87">
        <v>90</v>
      </c>
      <c r="AX24" s="49">
        <v>60</v>
      </c>
      <c r="AY24" s="41">
        <v>0</v>
      </c>
      <c r="AZ24" s="87">
        <v>150</v>
      </c>
      <c r="BA24" s="41">
        <v>60</v>
      </c>
      <c r="BB24" s="50">
        <v>120</v>
      </c>
      <c r="BC24" s="43">
        <v>60</v>
      </c>
      <c r="BD24" s="84">
        <v>90</v>
      </c>
    </row>
    <row r="25" spans="1:56" ht="21.75" customHeight="1" x14ac:dyDescent="0.3">
      <c r="A25" s="524" t="s">
        <v>323</v>
      </c>
      <c r="B25" s="526" t="s">
        <v>324</v>
      </c>
      <c r="C25" s="526" t="s">
        <v>158</v>
      </c>
      <c r="D25" s="23" t="s">
        <v>79</v>
      </c>
      <c r="E25" s="24">
        <f t="shared" si="0"/>
        <v>90</v>
      </c>
      <c r="F25" s="25">
        <f t="shared" si="1"/>
        <v>40</v>
      </c>
      <c r="G25" s="25">
        <f t="shared" si="2"/>
        <v>25</v>
      </c>
      <c r="H25" s="25">
        <f t="shared" si="3"/>
        <v>25</v>
      </c>
      <c r="I25" s="26">
        <f t="shared" si="4"/>
        <v>15</v>
      </c>
      <c r="J25" s="27">
        <f t="shared" si="5"/>
        <v>195</v>
      </c>
      <c r="K25" s="527">
        <f>(J25+(J26/5))</f>
        <v>252</v>
      </c>
      <c r="L25" s="529">
        <f>IF(K25=0,"",RANK(K25,K:K,0))</f>
        <v>14</v>
      </c>
      <c r="M25" s="28">
        <v>8</v>
      </c>
      <c r="N25" s="29">
        <v>3</v>
      </c>
      <c r="O25" s="28"/>
      <c r="P25" s="29">
        <v>3</v>
      </c>
      <c r="Q25" s="30">
        <v>0</v>
      </c>
      <c r="R25" s="80">
        <v>8</v>
      </c>
      <c r="S25" s="30"/>
      <c r="T25" s="36">
        <v>3</v>
      </c>
      <c r="U25" s="28">
        <v>3</v>
      </c>
      <c r="V25" s="29"/>
      <c r="W25" s="28"/>
      <c r="X25" s="81"/>
      <c r="Y25" s="81"/>
      <c r="Z25" s="82">
        <v>6</v>
      </c>
      <c r="AA25" s="82"/>
      <c r="AB25" s="30"/>
      <c r="AC25" s="36"/>
      <c r="AD25" s="83"/>
      <c r="AE25" s="36"/>
      <c r="AF25" s="28"/>
      <c r="AG25" s="37">
        <v>10</v>
      </c>
      <c r="AH25" s="28"/>
      <c r="AI25" s="29"/>
      <c r="AJ25" s="81">
        <v>0</v>
      </c>
      <c r="AK25" s="36"/>
      <c r="AL25" s="30">
        <v>3</v>
      </c>
      <c r="AM25" s="36">
        <v>3</v>
      </c>
      <c r="AN25" s="30"/>
      <c r="AO25" s="36"/>
      <c r="AP25" s="83">
        <v>8</v>
      </c>
      <c r="AQ25" s="28">
        <v>0</v>
      </c>
      <c r="AR25" s="29"/>
      <c r="AS25" s="28">
        <v>3</v>
      </c>
      <c r="AT25" s="29"/>
      <c r="AU25" s="30">
        <v>25</v>
      </c>
      <c r="AV25" s="36">
        <v>15</v>
      </c>
      <c r="AW25" s="83">
        <v>8</v>
      </c>
      <c r="AX25" s="36">
        <v>8</v>
      </c>
      <c r="AY25" s="28">
        <v>0</v>
      </c>
      <c r="AZ25" s="83">
        <v>8</v>
      </c>
      <c r="BA25" s="28">
        <v>25</v>
      </c>
      <c r="BB25" s="37">
        <v>90</v>
      </c>
      <c r="BC25" s="30">
        <v>8</v>
      </c>
      <c r="BD25" s="80">
        <v>40</v>
      </c>
    </row>
    <row r="26" spans="1:56" ht="21.75" customHeight="1" x14ac:dyDescent="0.3">
      <c r="A26" s="525"/>
      <c r="B26" s="525"/>
      <c r="C26" s="525"/>
      <c r="D26" s="39" t="s">
        <v>80</v>
      </c>
      <c r="E26" s="24">
        <f t="shared" si="0"/>
        <v>120</v>
      </c>
      <c r="F26" s="25">
        <f t="shared" si="1"/>
        <v>90</v>
      </c>
      <c r="G26" s="25">
        <f t="shared" si="2"/>
        <v>25</v>
      </c>
      <c r="H26" s="25">
        <f t="shared" si="3"/>
        <v>25</v>
      </c>
      <c r="I26" s="26">
        <f t="shared" si="4"/>
        <v>25</v>
      </c>
      <c r="J26" s="40">
        <f t="shared" si="5"/>
        <v>285</v>
      </c>
      <c r="K26" s="528"/>
      <c r="L26" s="528"/>
      <c r="M26" s="41">
        <v>25</v>
      </c>
      <c r="N26" s="42"/>
      <c r="O26" s="41"/>
      <c r="P26" s="42">
        <v>5</v>
      </c>
      <c r="Q26" s="43">
        <v>0</v>
      </c>
      <c r="R26" s="84"/>
      <c r="S26" s="43"/>
      <c r="T26" s="49"/>
      <c r="U26" s="41">
        <v>0</v>
      </c>
      <c r="V26" s="42"/>
      <c r="W26" s="41"/>
      <c r="X26" s="85"/>
      <c r="Y26" s="85"/>
      <c r="Z26" s="86"/>
      <c r="AA26" s="86"/>
      <c r="AB26" s="43"/>
      <c r="AC26" s="49"/>
      <c r="AD26" s="87"/>
      <c r="AE26" s="49"/>
      <c r="AF26" s="41"/>
      <c r="AG26" s="50"/>
      <c r="AH26" s="41"/>
      <c r="AI26" s="42"/>
      <c r="AJ26" s="85">
        <v>0</v>
      </c>
      <c r="AK26" s="49"/>
      <c r="AL26" s="43"/>
      <c r="AM26" s="49"/>
      <c r="AN26" s="43"/>
      <c r="AO26" s="49"/>
      <c r="AP26" s="87"/>
      <c r="AQ26" s="41">
        <v>0</v>
      </c>
      <c r="AR26" s="42"/>
      <c r="AS26" s="41"/>
      <c r="AT26" s="42"/>
      <c r="AU26" s="43">
        <v>5</v>
      </c>
      <c r="AV26" s="49">
        <v>5</v>
      </c>
      <c r="AW26" s="87">
        <v>25</v>
      </c>
      <c r="AX26" s="49">
        <v>5</v>
      </c>
      <c r="AY26" s="41">
        <v>0</v>
      </c>
      <c r="AZ26" s="87">
        <v>25</v>
      </c>
      <c r="BA26" s="41">
        <v>15</v>
      </c>
      <c r="BB26" s="50">
        <v>90</v>
      </c>
      <c r="BC26" s="43">
        <v>5</v>
      </c>
      <c r="BD26" s="84">
        <v>120</v>
      </c>
    </row>
    <row r="27" spans="1:56" ht="21.75" customHeight="1" x14ac:dyDescent="0.3">
      <c r="A27" s="524" t="s">
        <v>325</v>
      </c>
      <c r="B27" s="526" t="s">
        <v>326</v>
      </c>
      <c r="C27" s="526" t="s">
        <v>92</v>
      </c>
      <c r="D27" s="23" t="s">
        <v>79</v>
      </c>
      <c r="E27" s="24">
        <f t="shared" si="0"/>
        <v>3</v>
      </c>
      <c r="F27" s="25">
        <f t="shared" si="1"/>
        <v>3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6</v>
      </c>
      <c r="K27" s="527">
        <f>(J27+(J28/5))</f>
        <v>6</v>
      </c>
      <c r="L27" s="529">
        <f>IF(K27=0,"",RANK(K27,K:K,0))</f>
        <v>52</v>
      </c>
      <c r="M27" s="28"/>
      <c r="N27" s="29"/>
      <c r="O27" s="28"/>
      <c r="P27" s="29"/>
      <c r="Q27" s="30">
        <v>0</v>
      </c>
      <c r="R27" s="80"/>
      <c r="S27" s="30"/>
      <c r="T27" s="36"/>
      <c r="U27" s="28">
        <v>0</v>
      </c>
      <c r="V27" s="29"/>
      <c r="W27" s="28"/>
      <c r="X27" s="81"/>
      <c r="Y27" s="81"/>
      <c r="Z27" s="82"/>
      <c r="AA27" s="82"/>
      <c r="AB27" s="30"/>
      <c r="AC27" s="36"/>
      <c r="AD27" s="83"/>
      <c r="AE27" s="36"/>
      <c r="AF27" s="28"/>
      <c r="AG27" s="37"/>
      <c r="AH27" s="28"/>
      <c r="AI27" s="29"/>
      <c r="AJ27" s="81">
        <v>0</v>
      </c>
      <c r="AK27" s="36"/>
      <c r="AL27" s="30"/>
      <c r="AM27" s="36"/>
      <c r="AN27" s="30"/>
      <c r="AO27" s="36"/>
      <c r="AP27" s="83"/>
      <c r="AQ27" s="28">
        <v>0</v>
      </c>
      <c r="AR27" s="29"/>
      <c r="AS27" s="28"/>
      <c r="AT27" s="29"/>
      <c r="AU27" s="30">
        <v>0</v>
      </c>
      <c r="AV27" s="36"/>
      <c r="AW27" s="83"/>
      <c r="AX27" s="36"/>
      <c r="AY27" s="28">
        <v>0</v>
      </c>
      <c r="AZ27" s="83">
        <v>0</v>
      </c>
      <c r="BA27" s="28">
        <v>3</v>
      </c>
      <c r="BB27" s="37"/>
      <c r="BC27" s="30">
        <v>3</v>
      </c>
      <c r="BD27" s="80"/>
    </row>
    <row r="28" spans="1:56" ht="21.75" customHeight="1" x14ac:dyDescent="0.3">
      <c r="A28" s="525"/>
      <c r="B28" s="525"/>
      <c r="C28" s="525"/>
      <c r="D28" s="39" t="s">
        <v>80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528"/>
      <c r="L28" s="528"/>
      <c r="M28" s="41"/>
      <c r="N28" s="42"/>
      <c r="O28" s="41"/>
      <c r="P28" s="42"/>
      <c r="Q28" s="43">
        <v>0</v>
      </c>
      <c r="R28" s="84"/>
      <c r="S28" s="43"/>
      <c r="T28" s="49"/>
      <c r="U28" s="41">
        <v>0</v>
      </c>
      <c r="V28" s="42"/>
      <c r="W28" s="41"/>
      <c r="X28" s="85"/>
      <c r="Y28" s="85"/>
      <c r="Z28" s="86"/>
      <c r="AA28" s="86"/>
      <c r="AB28" s="43"/>
      <c r="AC28" s="49"/>
      <c r="AD28" s="87"/>
      <c r="AE28" s="49"/>
      <c r="AF28" s="41"/>
      <c r="AG28" s="50"/>
      <c r="AH28" s="41"/>
      <c r="AI28" s="42"/>
      <c r="AJ28" s="85">
        <v>0</v>
      </c>
      <c r="AK28" s="49"/>
      <c r="AL28" s="43"/>
      <c r="AM28" s="49"/>
      <c r="AN28" s="43"/>
      <c r="AO28" s="49"/>
      <c r="AP28" s="87"/>
      <c r="AQ28" s="41">
        <v>0</v>
      </c>
      <c r="AR28" s="42"/>
      <c r="AS28" s="41"/>
      <c r="AT28" s="42"/>
      <c r="AU28" s="43">
        <v>0</v>
      </c>
      <c r="AV28" s="49"/>
      <c r="AW28" s="87"/>
      <c r="AX28" s="49"/>
      <c r="AY28" s="41">
        <v>0</v>
      </c>
      <c r="AZ28" s="87">
        <v>0</v>
      </c>
      <c r="BA28" s="41">
        <v>0</v>
      </c>
      <c r="BB28" s="50"/>
      <c r="BC28" s="43">
        <v>0</v>
      </c>
      <c r="BD28" s="84"/>
    </row>
    <row r="29" spans="1:56" ht="21.75" customHeight="1" x14ac:dyDescent="0.3">
      <c r="A29" s="524" t="s">
        <v>327</v>
      </c>
      <c r="B29" s="526" t="s">
        <v>328</v>
      </c>
      <c r="C29" s="526" t="s">
        <v>132</v>
      </c>
      <c r="D29" s="23" t="s">
        <v>79</v>
      </c>
      <c r="E29" s="24">
        <f t="shared" si="0"/>
        <v>6</v>
      </c>
      <c r="F29" s="25">
        <f t="shared" si="1"/>
        <v>3</v>
      </c>
      <c r="G29" s="25">
        <f t="shared" si="2"/>
        <v>3</v>
      </c>
      <c r="H29" s="25">
        <f t="shared" si="3"/>
        <v>0</v>
      </c>
      <c r="I29" s="26">
        <f t="shared" si="4"/>
        <v>0</v>
      </c>
      <c r="J29" s="27">
        <f t="shared" si="5"/>
        <v>12</v>
      </c>
      <c r="K29" s="527">
        <f>(J29+(J30/5))</f>
        <v>12</v>
      </c>
      <c r="L29" s="529">
        <f>IF(K29=0,"",RANK(K29,K:K,0))</f>
        <v>49</v>
      </c>
      <c r="M29" s="28"/>
      <c r="N29" s="29"/>
      <c r="O29" s="28"/>
      <c r="P29" s="29"/>
      <c r="Q29" s="30">
        <v>0</v>
      </c>
      <c r="R29" s="80"/>
      <c r="S29" s="30"/>
      <c r="T29" s="36"/>
      <c r="U29" s="28">
        <v>0</v>
      </c>
      <c r="V29" s="29"/>
      <c r="W29" s="28"/>
      <c r="X29" s="81"/>
      <c r="Y29" s="81"/>
      <c r="Z29" s="82">
        <v>6</v>
      </c>
      <c r="AA29" s="82"/>
      <c r="AB29" s="30"/>
      <c r="AC29" s="36"/>
      <c r="AD29" s="83"/>
      <c r="AE29" s="36"/>
      <c r="AF29" s="28"/>
      <c r="AG29" s="37"/>
      <c r="AH29" s="28"/>
      <c r="AI29" s="29"/>
      <c r="AJ29" s="81">
        <v>0</v>
      </c>
      <c r="AK29" s="36"/>
      <c r="AL29" s="30"/>
      <c r="AM29" s="36"/>
      <c r="AN29" s="30"/>
      <c r="AO29" s="36"/>
      <c r="AP29" s="83"/>
      <c r="AQ29" s="28">
        <v>0</v>
      </c>
      <c r="AR29" s="29"/>
      <c r="AS29" s="28"/>
      <c r="AT29" s="29"/>
      <c r="AU29" s="30">
        <v>0</v>
      </c>
      <c r="AV29" s="36"/>
      <c r="AW29" s="83"/>
      <c r="AX29" s="36">
        <v>3</v>
      </c>
      <c r="AY29" s="28">
        <v>0</v>
      </c>
      <c r="AZ29" s="83">
        <v>0</v>
      </c>
      <c r="BA29" s="28">
        <v>0</v>
      </c>
      <c r="BB29" s="37"/>
      <c r="BC29" s="30">
        <v>3</v>
      </c>
      <c r="BD29" s="80"/>
    </row>
    <row r="30" spans="1:56" ht="21.75" customHeight="1" x14ac:dyDescent="0.3">
      <c r="A30" s="525"/>
      <c r="B30" s="525"/>
      <c r="C30" s="525"/>
      <c r="D30" s="39" t="s">
        <v>80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28"/>
      <c r="L30" s="528"/>
      <c r="M30" s="41"/>
      <c r="N30" s="42"/>
      <c r="O30" s="41"/>
      <c r="P30" s="42"/>
      <c r="Q30" s="43">
        <v>0</v>
      </c>
      <c r="R30" s="84"/>
      <c r="S30" s="43"/>
      <c r="T30" s="49"/>
      <c r="U30" s="41">
        <v>0</v>
      </c>
      <c r="V30" s="42"/>
      <c r="W30" s="41"/>
      <c r="X30" s="85"/>
      <c r="Y30" s="85"/>
      <c r="Z30" s="86"/>
      <c r="AA30" s="86"/>
      <c r="AB30" s="43"/>
      <c r="AC30" s="49"/>
      <c r="AD30" s="87"/>
      <c r="AE30" s="49"/>
      <c r="AF30" s="41"/>
      <c r="AG30" s="50"/>
      <c r="AH30" s="41"/>
      <c r="AI30" s="42"/>
      <c r="AJ30" s="85">
        <v>0</v>
      </c>
      <c r="AK30" s="49"/>
      <c r="AL30" s="43"/>
      <c r="AM30" s="49"/>
      <c r="AN30" s="43"/>
      <c r="AO30" s="49"/>
      <c r="AP30" s="87"/>
      <c r="AQ30" s="41">
        <v>0</v>
      </c>
      <c r="AR30" s="42"/>
      <c r="AS30" s="41"/>
      <c r="AT30" s="42"/>
      <c r="AU30" s="43">
        <v>0</v>
      </c>
      <c r="AV30" s="49"/>
      <c r="AW30" s="87"/>
      <c r="AX30" s="49"/>
      <c r="AY30" s="41">
        <v>0</v>
      </c>
      <c r="AZ30" s="87">
        <v>0</v>
      </c>
      <c r="BA30" s="41">
        <v>0</v>
      </c>
      <c r="BB30" s="50"/>
      <c r="BC30" s="43">
        <v>0</v>
      </c>
      <c r="BD30" s="84"/>
    </row>
    <row r="31" spans="1:56" ht="21.75" customHeight="1" x14ac:dyDescent="0.3">
      <c r="A31" s="524" t="s">
        <v>329</v>
      </c>
      <c r="B31" s="526" t="s">
        <v>330</v>
      </c>
      <c r="C31" s="526" t="s">
        <v>78</v>
      </c>
      <c r="D31" s="23" t="s">
        <v>79</v>
      </c>
      <c r="E31" s="24">
        <f t="shared" si="0"/>
        <v>50</v>
      </c>
      <c r="F31" s="25">
        <f t="shared" si="1"/>
        <v>40</v>
      </c>
      <c r="G31" s="25">
        <f t="shared" si="2"/>
        <v>40</v>
      </c>
      <c r="H31" s="25">
        <f t="shared" si="3"/>
        <v>40</v>
      </c>
      <c r="I31" s="26">
        <f t="shared" si="4"/>
        <v>40</v>
      </c>
      <c r="J31" s="27">
        <f t="shared" si="5"/>
        <v>210</v>
      </c>
      <c r="K31" s="527">
        <f>(J31+(J32/5))</f>
        <v>263</v>
      </c>
      <c r="L31" s="529">
        <f>IF(K31=0,"",RANK(K31,K:K,0))</f>
        <v>13</v>
      </c>
      <c r="M31" s="28"/>
      <c r="N31" s="29"/>
      <c r="O31" s="28"/>
      <c r="P31" s="29"/>
      <c r="Q31" s="30">
        <v>0</v>
      </c>
      <c r="R31" s="80"/>
      <c r="S31" s="30"/>
      <c r="T31" s="36"/>
      <c r="U31" s="28">
        <v>0</v>
      </c>
      <c r="V31" s="29"/>
      <c r="W31" s="28"/>
      <c r="X31" s="81"/>
      <c r="Y31" s="81"/>
      <c r="Z31" s="82"/>
      <c r="AA31" s="82"/>
      <c r="AB31" s="30"/>
      <c r="AC31" s="36"/>
      <c r="AD31" s="83"/>
      <c r="AE31" s="36"/>
      <c r="AF31" s="28"/>
      <c r="AG31" s="37"/>
      <c r="AH31" s="28"/>
      <c r="AI31" s="29"/>
      <c r="AJ31" s="81">
        <v>0</v>
      </c>
      <c r="AK31" s="36"/>
      <c r="AL31" s="30"/>
      <c r="AM31" s="36"/>
      <c r="AN31" s="30"/>
      <c r="AO31" s="36"/>
      <c r="AP31" s="83">
        <v>40</v>
      </c>
      <c r="AQ31" s="28">
        <v>0</v>
      </c>
      <c r="AR31" s="29">
        <v>15</v>
      </c>
      <c r="AS31" s="28">
        <v>8</v>
      </c>
      <c r="AT31" s="29"/>
      <c r="AU31" s="30">
        <v>25</v>
      </c>
      <c r="AV31" s="36">
        <v>3</v>
      </c>
      <c r="AW31" s="83">
        <v>40</v>
      </c>
      <c r="AX31" s="36"/>
      <c r="AY31" s="90">
        <v>0</v>
      </c>
      <c r="AZ31" s="83">
        <v>8</v>
      </c>
      <c r="BA31" s="28">
        <v>15</v>
      </c>
      <c r="BB31" s="37">
        <v>50</v>
      </c>
      <c r="BC31" s="30">
        <v>40</v>
      </c>
      <c r="BD31" s="80">
        <v>40</v>
      </c>
    </row>
    <row r="32" spans="1:56" ht="21.75" customHeight="1" x14ac:dyDescent="0.3">
      <c r="A32" s="525"/>
      <c r="B32" s="525"/>
      <c r="C32" s="525"/>
      <c r="D32" s="39" t="s">
        <v>80</v>
      </c>
      <c r="E32" s="24">
        <f t="shared" si="0"/>
        <v>90</v>
      </c>
      <c r="F32" s="25">
        <f t="shared" si="1"/>
        <v>60</v>
      </c>
      <c r="G32" s="25">
        <f t="shared" si="2"/>
        <v>60</v>
      </c>
      <c r="H32" s="25">
        <f t="shared" si="3"/>
        <v>30</v>
      </c>
      <c r="I32" s="26">
        <f t="shared" si="4"/>
        <v>25</v>
      </c>
      <c r="J32" s="40">
        <f t="shared" si="5"/>
        <v>265</v>
      </c>
      <c r="K32" s="528"/>
      <c r="L32" s="528"/>
      <c r="M32" s="41"/>
      <c r="N32" s="42"/>
      <c r="O32" s="41"/>
      <c r="P32" s="42"/>
      <c r="Q32" s="43">
        <v>0</v>
      </c>
      <c r="R32" s="84"/>
      <c r="S32" s="43"/>
      <c r="T32" s="49"/>
      <c r="U32" s="41">
        <v>0</v>
      </c>
      <c r="V32" s="42"/>
      <c r="W32" s="41"/>
      <c r="X32" s="85"/>
      <c r="Y32" s="85"/>
      <c r="Z32" s="86"/>
      <c r="AA32" s="86"/>
      <c r="AB32" s="43"/>
      <c r="AC32" s="49"/>
      <c r="AD32" s="87"/>
      <c r="AE32" s="49"/>
      <c r="AF32" s="41"/>
      <c r="AG32" s="50"/>
      <c r="AH32" s="41"/>
      <c r="AI32" s="42"/>
      <c r="AJ32" s="85">
        <v>0</v>
      </c>
      <c r="AK32" s="49"/>
      <c r="AL32" s="43"/>
      <c r="AM32" s="49"/>
      <c r="AN32" s="43"/>
      <c r="AO32" s="49"/>
      <c r="AP32" s="87"/>
      <c r="AQ32" s="41">
        <v>0</v>
      </c>
      <c r="AR32" s="42"/>
      <c r="AS32" s="41"/>
      <c r="AT32" s="42"/>
      <c r="AU32" s="43">
        <v>0</v>
      </c>
      <c r="AV32" s="49">
        <v>5</v>
      </c>
      <c r="AW32" s="87">
        <v>60</v>
      </c>
      <c r="AX32" s="49"/>
      <c r="AY32" s="91">
        <v>0</v>
      </c>
      <c r="AZ32" s="87">
        <v>60</v>
      </c>
      <c r="BA32" s="41">
        <v>5</v>
      </c>
      <c r="BB32" s="50">
        <v>30</v>
      </c>
      <c r="BC32" s="43">
        <v>25</v>
      </c>
      <c r="BD32" s="84">
        <v>90</v>
      </c>
    </row>
    <row r="33" spans="1:56" ht="21.75" customHeight="1" x14ac:dyDescent="0.3">
      <c r="A33" s="524" t="s">
        <v>331</v>
      </c>
      <c r="B33" s="526" t="s">
        <v>332</v>
      </c>
      <c r="C33" s="526" t="s">
        <v>78</v>
      </c>
      <c r="D33" s="23" t="s">
        <v>79</v>
      </c>
      <c r="E33" s="24">
        <f t="shared" si="0"/>
        <v>25</v>
      </c>
      <c r="F33" s="25">
        <f t="shared" si="1"/>
        <v>15</v>
      </c>
      <c r="G33" s="25">
        <f t="shared" si="2"/>
        <v>10</v>
      </c>
      <c r="H33" s="25">
        <f t="shared" si="3"/>
        <v>8</v>
      </c>
      <c r="I33" s="26">
        <f t="shared" si="4"/>
        <v>8</v>
      </c>
      <c r="J33" s="27">
        <f t="shared" si="5"/>
        <v>66</v>
      </c>
      <c r="K33" s="527">
        <f>(J33+(J34/5))</f>
        <v>93</v>
      </c>
      <c r="L33" s="529">
        <f>IF(K33=0,"",RANK(K33,K:K,0))</f>
        <v>31</v>
      </c>
      <c r="M33" s="28"/>
      <c r="N33" s="29">
        <v>3</v>
      </c>
      <c r="O33" s="28"/>
      <c r="P33" s="29">
        <v>3</v>
      </c>
      <c r="Q33" s="30">
        <v>0</v>
      </c>
      <c r="R33" s="80"/>
      <c r="S33" s="30"/>
      <c r="T33" s="36">
        <v>8</v>
      </c>
      <c r="U33" s="28">
        <v>0</v>
      </c>
      <c r="V33" s="29"/>
      <c r="W33" s="28"/>
      <c r="X33" s="81"/>
      <c r="Y33" s="81"/>
      <c r="Z33" s="82">
        <v>25</v>
      </c>
      <c r="AA33" s="82"/>
      <c r="AB33" s="30"/>
      <c r="AC33" s="36"/>
      <c r="AD33" s="83"/>
      <c r="AE33" s="36"/>
      <c r="AF33" s="28"/>
      <c r="AG33" s="37"/>
      <c r="AH33" s="28"/>
      <c r="AI33" s="29"/>
      <c r="AJ33" s="81">
        <v>0</v>
      </c>
      <c r="AK33" s="36"/>
      <c r="AL33" s="30">
        <v>3</v>
      </c>
      <c r="AM33" s="36"/>
      <c r="AN33" s="30"/>
      <c r="AO33" s="36">
        <v>15</v>
      </c>
      <c r="AP33" s="83"/>
      <c r="AQ33" s="28">
        <v>0</v>
      </c>
      <c r="AR33" s="29">
        <v>3</v>
      </c>
      <c r="AS33" s="28"/>
      <c r="AT33" s="29">
        <v>3</v>
      </c>
      <c r="AU33" s="30">
        <v>0</v>
      </c>
      <c r="AV33" s="36">
        <v>8</v>
      </c>
      <c r="AW33" s="83"/>
      <c r="AX33" s="36"/>
      <c r="AY33" s="28">
        <v>0</v>
      </c>
      <c r="AZ33" s="83">
        <v>8</v>
      </c>
      <c r="BA33" s="28">
        <v>5</v>
      </c>
      <c r="BB33" s="37">
        <v>10</v>
      </c>
      <c r="BC33" s="30">
        <v>8</v>
      </c>
      <c r="BD33" s="80">
        <v>8</v>
      </c>
    </row>
    <row r="34" spans="1:56" ht="21.75" customHeight="1" x14ac:dyDescent="0.3">
      <c r="A34" s="525"/>
      <c r="B34" s="525"/>
      <c r="C34" s="525"/>
      <c r="D34" s="39" t="s">
        <v>80</v>
      </c>
      <c r="E34" s="24">
        <f t="shared" si="0"/>
        <v>60</v>
      </c>
      <c r="F34" s="25">
        <f t="shared" si="1"/>
        <v>30</v>
      </c>
      <c r="G34" s="25">
        <f t="shared" si="2"/>
        <v>25</v>
      </c>
      <c r="H34" s="25">
        <f t="shared" si="3"/>
        <v>15</v>
      </c>
      <c r="I34" s="26">
        <f t="shared" si="4"/>
        <v>5</v>
      </c>
      <c r="J34" s="40">
        <f t="shared" si="5"/>
        <v>135</v>
      </c>
      <c r="K34" s="528"/>
      <c r="L34" s="528"/>
      <c r="M34" s="41"/>
      <c r="N34" s="42"/>
      <c r="O34" s="41"/>
      <c r="P34" s="42"/>
      <c r="Q34" s="43">
        <v>0</v>
      </c>
      <c r="R34" s="84"/>
      <c r="S34" s="43"/>
      <c r="T34" s="49"/>
      <c r="U34" s="41">
        <v>0</v>
      </c>
      <c r="V34" s="42"/>
      <c r="W34" s="41"/>
      <c r="X34" s="85"/>
      <c r="Y34" s="85"/>
      <c r="Z34" s="86"/>
      <c r="AA34" s="86"/>
      <c r="AB34" s="43"/>
      <c r="AC34" s="49"/>
      <c r="AD34" s="87"/>
      <c r="AE34" s="49"/>
      <c r="AF34" s="41"/>
      <c r="AG34" s="50"/>
      <c r="AH34" s="41"/>
      <c r="AI34" s="42"/>
      <c r="AJ34" s="85">
        <v>0</v>
      </c>
      <c r="AK34" s="49"/>
      <c r="AL34" s="43"/>
      <c r="AM34" s="49"/>
      <c r="AN34" s="43"/>
      <c r="AO34" s="49">
        <v>5</v>
      </c>
      <c r="AP34" s="87"/>
      <c r="AQ34" s="41">
        <v>0</v>
      </c>
      <c r="AR34" s="42"/>
      <c r="AS34" s="41"/>
      <c r="AT34" s="42"/>
      <c r="AU34" s="43">
        <v>0</v>
      </c>
      <c r="AV34" s="49">
        <v>5</v>
      </c>
      <c r="AW34" s="87"/>
      <c r="AX34" s="49"/>
      <c r="AY34" s="41">
        <v>0</v>
      </c>
      <c r="AZ34" s="87">
        <v>0</v>
      </c>
      <c r="BA34" s="41">
        <v>25</v>
      </c>
      <c r="BB34" s="50">
        <v>30</v>
      </c>
      <c r="BC34" s="43">
        <v>15</v>
      </c>
      <c r="BD34" s="84">
        <v>60</v>
      </c>
    </row>
    <row r="35" spans="1:56" ht="21.75" customHeight="1" x14ac:dyDescent="0.3">
      <c r="A35" s="524" t="s">
        <v>333</v>
      </c>
      <c r="B35" s="526" t="s">
        <v>334</v>
      </c>
      <c r="C35" s="526" t="s">
        <v>335</v>
      </c>
      <c r="D35" s="23" t="s">
        <v>79</v>
      </c>
      <c r="E35" s="24">
        <f t="shared" si="0"/>
        <v>40</v>
      </c>
      <c r="F35" s="25">
        <f t="shared" si="1"/>
        <v>15</v>
      </c>
      <c r="G35" s="25">
        <f t="shared" si="2"/>
        <v>15</v>
      </c>
      <c r="H35" s="25">
        <f t="shared" si="3"/>
        <v>10</v>
      </c>
      <c r="I35" s="26">
        <f t="shared" si="4"/>
        <v>8</v>
      </c>
      <c r="J35" s="27">
        <f t="shared" si="5"/>
        <v>88</v>
      </c>
      <c r="K35" s="527">
        <f>(J35+(J36/5))</f>
        <v>104</v>
      </c>
      <c r="L35" s="529">
        <f>IF(K35=0,"",RANK(K35,K:K,0))</f>
        <v>28</v>
      </c>
      <c r="M35" s="28"/>
      <c r="N35" s="29"/>
      <c r="O35" s="28"/>
      <c r="P35" s="29"/>
      <c r="Q35" s="30">
        <v>0</v>
      </c>
      <c r="R35" s="80"/>
      <c r="S35" s="30"/>
      <c r="T35" s="36"/>
      <c r="U35" s="28">
        <v>0</v>
      </c>
      <c r="V35" s="29"/>
      <c r="W35" s="28"/>
      <c r="X35" s="81"/>
      <c r="Y35" s="81"/>
      <c r="Z35" s="82"/>
      <c r="AA35" s="82"/>
      <c r="AB35" s="30"/>
      <c r="AC35" s="36"/>
      <c r="AD35" s="83"/>
      <c r="AE35" s="36"/>
      <c r="AF35" s="28"/>
      <c r="AG35" s="37"/>
      <c r="AH35" s="28"/>
      <c r="AI35" s="29"/>
      <c r="AJ35" s="81">
        <v>0</v>
      </c>
      <c r="AK35" s="36"/>
      <c r="AL35" s="30">
        <v>15</v>
      </c>
      <c r="AM35" s="36"/>
      <c r="AN35" s="30"/>
      <c r="AO35" s="36"/>
      <c r="AP35" s="83">
        <v>8</v>
      </c>
      <c r="AQ35" s="28">
        <v>0</v>
      </c>
      <c r="AR35" s="29"/>
      <c r="AS35" s="28"/>
      <c r="AT35" s="29"/>
      <c r="AU35" s="88">
        <v>0</v>
      </c>
      <c r="AV35" s="36"/>
      <c r="AW35" s="83">
        <v>8</v>
      </c>
      <c r="AX35" s="36">
        <v>3</v>
      </c>
      <c r="AY35" s="28">
        <v>0</v>
      </c>
      <c r="AZ35" s="83">
        <v>40</v>
      </c>
      <c r="BA35" s="28">
        <v>8</v>
      </c>
      <c r="BB35" s="37">
        <v>10</v>
      </c>
      <c r="BC35" s="88">
        <v>15</v>
      </c>
      <c r="BD35" s="80">
        <v>8</v>
      </c>
    </row>
    <row r="36" spans="1:56" ht="21.75" customHeight="1" x14ac:dyDescent="0.3">
      <c r="A36" s="525"/>
      <c r="B36" s="525"/>
      <c r="C36" s="525"/>
      <c r="D36" s="39" t="s">
        <v>80</v>
      </c>
      <c r="E36" s="24">
        <f t="shared" si="0"/>
        <v>30</v>
      </c>
      <c r="F36" s="25">
        <f t="shared" si="1"/>
        <v>25</v>
      </c>
      <c r="G36" s="25">
        <f t="shared" si="2"/>
        <v>15</v>
      </c>
      <c r="H36" s="25">
        <f t="shared" si="3"/>
        <v>5</v>
      </c>
      <c r="I36" s="26">
        <f t="shared" si="4"/>
        <v>5</v>
      </c>
      <c r="J36" s="40">
        <f t="shared" si="5"/>
        <v>80</v>
      </c>
      <c r="K36" s="528"/>
      <c r="L36" s="528"/>
      <c r="M36" s="41"/>
      <c r="N36" s="42"/>
      <c r="O36" s="41"/>
      <c r="P36" s="42"/>
      <c r="Q36" s="43">
        <v>0</v>
      </c>
      <c r="R36" s="84"/>
      <c r="S36" s="43"/>
      <c r="T36" s="49"/>
      <c r="U36" s="41">
        <v>0</v>
      </c>
      <c r="V36" s="42"/>
      <c r="W36" s="41"/>
      <c r="X36" s="85"/>
      <c r="Y36" s="85"/>
      <c r="Z36" s="86"/>
      <c r="AA36" s="86"/>
      <c r="AB36" s="43"/>
      <c r="AC36" s="49"/>
      <c r="AD36" s="87"/>
      <c r="AE36" s="49"/>
      <c r="AF36" s="41"/>
      <c r="AG36" s="50"/>
      <c r="AH36" s="41"/>
      <c r="AI36" s="42"/>
      <c r="AJ36" s="85">
        <v>0</v>
      </c>
      <c r="AK36" s="49"/>
      <c r="AL36" s="43">
        <v>5</v>
      </c>
      <c r="AM36" s="49"/>
      <c r="AN36" s="43"/>
      <c r="AO36" s="49"/>
      <c r="AP36" s="87"/>
      <c r="AQ36" s="41">
        <v>0</v>
      </c>
      <c r="AR36" s="42"/>
      <c r="AS36" s="41"/>
      <c r="AT36" s="42"/>
      <c r="AU36" s="89">
        <v>0</v>
      </c>
      <c r="AV36" s="49"/>
      <c r="AW36" s="87"/>
      <c r="AX36" s="49">
        <v>5</v>
      </c>
      <c r="AY36" s="41">
        <v>0</v>
      </c>
      <c r="AZ36" s="87">
        <v>25</v>
      </c>
      <c r="BA36" s="41">
        <v>15</v>
      </c>
      <c r="BB36" s="50">
        <v>30</v>
      </c>
      <c r="BC36" s="89">
        <v>0</v>
      </c>
      <c r="BD36" s="84"/>
    </row>
    <row r="37" spans="1:56" ht="21.75" customHeight="1" x14ac:dyDescent="0.3">
      <c r="A37" s="524" t="s">
        <v>336</v>
      </c>
      <c r="B37" s="526" t="s">
        <v>337</v>
      </c>
      <c r="C37" s="526" t="s">
        <v>267</v>
      </c>
      <c r="D37" s="23" t="s">
        <v>79</v>
      </c>
      <c r="E37" s="24">
        <f t="shared" si="0"/>
        <v>3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3</v>
      </c>
      <c r="K37" s="527">
        <f>(J37+(J38/5))</f>
        <v>3</v>
      </c>
      <c r="L37" s="529">
        <f>IF(K37=0,"",RANK(K37,K:K,0))</f>
        <v>55</v>
      </c>
      <c r="M37" s="28"/>
      <c r="N37" s="29"/>
      <c r="O37" s="28"/>
      <c r="P37" s="29"/>
      <c r="Q37" s="30">
        <v>0</v>
      </c>
      <c r="R37" s="80"/>
      <c r="S37" s="30"/>
      <c r="T37" s="36"/>
      <c r="U37" s="28">
        <v>0</v>
      </c>
      <c r="V37" s="29"/>
      <c r="W37" s="28"/>
      <c r="X37" s="81"/>
      <c r="Y37" s="81"/>
      <c r="Z37" s="82"/>
      <c r="AA37" s="82"/>
      <c r="AB37" s="30"/>
      <c r="AC37" s="36"/>
      <c r="AD37" s="83"/>
      <c r="AE37" s="36"/>
      <c r="AF37" s="28"/>
      <c r="AG37" s="37"/>
      <c r="AH37" s="28"/>
      <c r="AI37" s="29"/>
      <c r="AJ37" s="81">
        <v>0</v>
      </c>
      <c r="AK37" s="36"/>
      <c r="AL37" s="30">
        <v>3</v>
      </c>
      <c r="AM37" s="36"/>
      <c r="AN37" s="30"/>
      <c r="AO37" s="36"/>
      <c r="AP37" s="83"/>
      <c r="AQ37" s="28">
        <v>0</v>
      </c>
      <c r="AR37" s="29"/>
      <c r="AS37" s="28"/>
      <c r="AT37" s="29"/>
      <c r="AU37" s="30">
        <v>0</v>
      </c>
      <c r="AV37" s="36"/>
      <c r="AW37" s="83"/>
      <c r="AX37" s="36"/>
      <c r="AY37" s="28">
        <v>0</v>
      </c>
      <c r="AZ37" s="83">
        <v>0</v>
      </c>
      <c r="BA37" s="28">
        <v>0</v>
      </c>
      <c r="BB37" s="37"/>
      <c r="BC37" s="30">
        <v>0</v>
      </c>
      <c r="BD37" s="80"/>
    </row>
    <row r="38" spans="1:56" ht="21.75" customHeight="1" x14ac:dyDescent="0.3">
      <c r="A38" s="525"/>
      <c r="B38" s="525"/>
      <c r="C38" s="525"/>
      <c r="D38" s="39" t="s">
        <v>80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528"/>
      <c r="L38" s="528"/>
      <c r="M38" s="41"/>
      <c r="N38" s="42"/>
      <c r="O38" s="41"/>
      <c r="P38" s="42"/>
      <c r="Q38" s="43">
        <v>0</v>
      </c>
      <c r="R38" s="84"/>
      <c r="S38" s="43"/>
      <c r="T38" s="49"/>
      <c r="U38" s="41">
        <v>0</v>
      </c>
      <c r="V38" s="42"/>
      <c r="W38" s="41"/>
      <c r="X38" s="85"/>
      <c r="Y38" s="85"/>
      <c r="Z38" s="86"/>
      <c r="AA38" s="86"/>
      <c r="AB38" s="43"/>
      <c r="AC38" s="49"/>
      <c r="AD38" s="87"/>
      <c r="AE38" s="49"/>
      <c r="AF38" s="41"/>
      <c r="AG38" s="50"/>
      <c r="AH38" s="41"/>
      <c r="AI38" s="42"/>
      <c r="AJ38" s="85">
        <v>0</v>
      </c>
      <c r="AK38" s="49"/>
      <c r="AL38" s="43"/>
      <c r="AM38" s="49"/>
      <c r="AN38" s="43"/>
      <c r="AO38" s="49"/>
      <c r="AP38" s="87"/>
      <c r="AQ38" s="41">
        <v>0</v>
      </c>
      <c r="AR38" s="42"/>
      <c r="AS38" s="41"/>
      <c r="AT38" s="42"/>
      <c r="AU38" s="43">
        <v>0</v>
      </c>
      <c r="AV38" s="49"/>
      <c r="AW38" s="87"/>
      <c r="AX38" s="49"/>
      <c r="AY38" s="41">
        <v>0</v>
      </c>
      <c r="AZ38" s="87">
        <v>0</v>
      </c>
      <c r="BA38" s="41">
        <v>0</v>
      </c>
      <c r="BB38" s="50"/>
      <c r="BC38" s="43">
        <v>0</v>
      </c>
      <c r="BD38" s="84"/>
    </row>
    <row r="39" spans="1:56" ht="21.75" customHeight="1" x14ac:dyDescent="0.3">
      <c r="A39" s="524" t="s">
        <v>338</v>
      </c>
      <c r="B39" s="526" t="s">
        <v>339</v>
      </c>
      <c r="C39" s="526" t="s">
        <v>340</v>
      </c>
      <c r="D39" s="23" t="s">
        <v>79</v>
      </c>
      <c r="E39" s="24">
        <f t="shared" si="0"/>
        <v>50</v>
      </c>
      <c r="F39" s="25">
        <f t="shared" si="1"/>
        <v>40</v>
      </c>
      <c r="G39" s="25">
        <f t="shared" si="2"/>
        <v>25</v>
      </c>
      <c r="H39" s="25">
        <f t="shared" si="3"/>
        <v>25</v>
      </c>
      <c r="I39" s="26">
        <f t="shared" si="4"/>
        <v>15</v>
      </c>
      <c r="J39" s="27">
        <f t="shared" si="5"/>
        <v>155</v>
      </c>
      <c r="K39" s="527">
        <f>(J39+(J40/5))</f>
        <v>192</v>
      </c>
      <c r="L39" s="529">
        <f>IF(K39=0,"",RANK(K39,K:K,0))</f>
        <v>21</v>
      </c>
      <c r="M39" s="28">
        <v>8</v>
      </c>
      <c r="N39" s="29">
        <v>3</v>
      </c>
      <c r="O39" s="28"/>
      <c r="P39" s="29">
        <v>3</v>
      </c>
      <c r="Q39" s="30">
        <v>10</v>
      </c>
      <c r="R39" s="80">
        <v>8</v>
      </c>
      <c r="S39" s="30">
        <v>15</v>
      </c>
      <c r="T39" s="36"/>
      <c r="U39" s="28">
        <v>0</v>
      </c>
      <c r="V39" s="29">
        <v>3</v>
      </c>
      <c r="W39" s="28">
        <v>6</v>
      </c>
      <c r="X39" s="81">
        <v>40</v>
      </c>
      <c r="Y39" s="81">
        <v>8</v>
      </c>
      <c r="Z39" s="82"/>
      <c r="AA39" s="82"/>
      <c r="AB39" s="30"/>
      <c r="AC39" s="36">
        <v>25</v>
      </c>
      <c r="AD39" s="83"/>
      <c r="AE39" s="36"/>
      <c r="AF39" s="28">
        <v>15</v>
      </c>
      <c r="AG39" s="37">
        <v>50</v>
      </c>
      <c r="AH39" s="28"/>
      <c r="AI39" s="29">
        <v>3</v>
      </c>
      <c r="AJ39" s="92">
        <v>0</v>
      </c>
      <c r="AK39" s="36"/>
      <c r="AL39" s="30">
        <v>25</v>
      </c>
      <c r="AM39" s="36"/>
      <c r="AN39" s="30"/>
      <c r="AO39" s="36"/>
      <c r="AP39" s="83">
        <v>8</v>
      </c>
      <c r="AQ39" s="28">
        <v>0</v>
      </c>
      <c r="AR39" s="29"/>
      <c r="AS39" s="28"/>
      <c r="AT39" s="29"/>
      <c r="AU39" s="30">
        <v>0</v>
      </c>
      <c r="AV39" s="36"/>
      <c r="AW39" s="83"/>
      <c r="AX39" s="36"/>
      <c r="AY39" s="28">
        <v>0</v>
      </c>
      <c r="AZ39" s="83">
        <v>0</v>
      </c>
      <c r="BA39" s="28">
        <v>0</v>
      </c>
      <c r="BB39" s="37"/>
      <c r="BC39" s="30">
        <v>0</v>
      </c>
      <c r="BD39" s="80"/>
    </row>
    <row r="40" spans="1:56" ht="21.75" customHeight="1" x14ac:dyDescent="0.3">
      <c r="A40" s="525"/>
      <c r="B40" s="525"/>
      <c r="C40" s="525"/>
      <c r="D40" s="39" t="s">
        <v>80</v>
      </c>
      <c r="E40" s="24">
        <f t="shared" si="0"/>
        <v>60</v>
      </c>
      <c r="F40" s="25">
        <f t="shared" si="1"/>
        <v>50</v>
      </c>
      <c r="G40" s="25">
        <f t="shared" si="2"/>
        <v>25</v>
      </c>
      <c r="H40" s="25">
        <f t="shared" si="3"/>
        <v>25</v>
      </c>
      <c r="I40" s="26">
        <f t="shared" si="4"/>
        <v>25</v>
      </c>
      <c r="J40" s="40">
        <f t="shared" si="5"/>
        <v>185</v>
      </c>
      <c r="K40" s="528"/>
      <c r="L40" s="528"/>
      <c r="M40" s="41">
        <v>25</v>
      </c>
      <c r="N40" s="42">
        <v>25</v>
      </c>
      <c r="O40" s="41"/>
      <c r="P40" s="42">
        <v>25</v>
      </c>
      <c r="Q40" s="43">
        <v>0</v>
      </c>
      <c r="R40" s="84">
        <v>25</v>
      </c>
      <c r="S40" s="43">
        <v>5</v>
      </c>
      <c r="T40" s="49"/>
      <c r="U40" s="41">
        <v>0</v>
      </c>
      <c r="V40" s="42">
        <v>25</v>
      </c>
      <c r="W40" s="41"/>
      <c r="X40" s="85">
        <v>15</v>
      </c>
      <c r="Y40" s="85"/>
      <c r="Z40" s="86"/>
      <c r="AA40" s="86"/>
      <c r="AB40" s="43"/>
      <c r="AC40" s="49">
        <v>5</v>
      </c>
      <c r="AD40" s="87"/>
      <c r="AE40" s="49"/>
      <c r="AF40" s="41"/>
      <c r="AG40" s="50">
        <v>50</v>
      </c>
      <c r="AH40" s="41"/>
      <c r="AI40" s="42"/>
      <c r="AJ40" s="93">
        <v>0</v>
      </c>
      <c r="AK40" s="49"/>
      <c r="AL40" s="43"/>
      <c r="AM40" s="49"/>
      <c r="AN40" s="43"/>
      <c r="AO40" s="49"/>
      <c r="AP40" s="87">
        <v>60</v>
      </c>
      <c r="AQ40" s="41">
        <v>0</v>
      </c>
      <c r="AR40" s="42"/>
      <c r="AS40" s="41"/>
      <c r="AT40" s="42"/>
      <c r="AU40" s="43">
        <v>0</v>
      </c>
      <c r="AV40" s="49"/>
      <c r="AW40" s="87"/>
      <c r="AX40" s="49"/>
      <c r="AY40" s="41">
        <v>0</v>
      </c>
      <c r="AZ40" s="87">
        <v>0</v>
      </c>
      <c r="BA40" s="41">
        <v>0</v>
      </c>
      <c r="BB40" s="50"/>
      <c r="BC40" s="43">
        <v>0</v>
      </c>
      <c r="BD40" s="84"/>
    </row>
    <row r="41" spans="1:56" ht="21.75" customHeight="1" x14ac:dyDescent="0.3">
      <c r="A41" s="524" t="s">
        <v>341</v>
      </c>
      <c r="B41" s="526" t="s">
        <v>342</v>
      </c>
      <c r="C41" s="526" t="s">
        <v>132</v>
      </c>
      <c r="D41" s="23" t="s">
        <v>79</v>
      </c>
      <c r="E41" s="24">
        <f t="shared" si="0"/>
        <v>3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3</v>
      </c>
      <c r="K41" s="527">
        <f>(J41+(J42/5))</f>
        <v>4</v>
      </c>
      <c r="L41" s="529">
        <f>IF(K41=0,"",RANK(K41,K:K,0))</f>
        <v>53</v>
      </c>
      <c r="M41" s="28"/>
      <c r="N41" s="29"/>
      <c r="O41" s="28"/>
      <c r="P41" s="29"/>
      <c r="Q41" s="30">
        <v>0</v>
      </c>
      <c r="R41" s="80"/>
      <c r="S41" s="30"/>
      <c r="T41" s="36"/>
      <c r="U41" s="28">
        <v>0</v>
      </c>
      <c r="V41" s="29"/>
      <c r="W41" s="28"/>
      <c r="X41" s="81"/>
      <c r="Y41" s="81"/>
      <c r="Z41" s="82"/>
      <c r="AA41" s="82"/>
      <c r="AB41" s="30"/>
      <c r="AC41" s="36"/>
      <c r="AD41" s="83"/>
      <c r="AE41" s="36"/>
      <c r="AF41" s="28"/>
      <c r="AG41" s="37"/>
      <c r="AH41" s="28"/>
      <c r="AI41" s="29"/>
      <c r="AJ41" s="81">
        <v>0</v>
      </c>
      <c r="AK41" s="36"/>
      <c r="AL41" s="30"/>
      <c r="AM41" s="36"/>
      <c r="AN41" s="30"/>
      <c r="AO41" s="36"/>
      <c r="AP41" s="83"/>
      <c r="AQ41" s="28">
        <v>0</v>
      </c>
      <c r="AR41" s="29"/>
      <c r="AS41" s="28"/>
      <c r="AT41" s="29"/>
      <c r="AU41" s="30">
        <v>0</v>
      </c>
      <c r="AV41" s="36"/>
      <c r="AW41" s="83"/>
      <c r="AX41" s="36"/>
      <c r="AY41" s="28">
        <v>0</v>
      </c>
      <c r="AZ41" s="83">
        <v>0</v>
      </c>
      <c r="BA41" s="28">
        <v>3</v>
      </c>
      <c r="BB41" s="37"/>
      <c r="BC41" s="30">
        <v>0</v>
      </c>
      <c r="BD41" s="80"/>
    </row>
    <row r="42" spans="1:56" ht="21.75" customHeight="1" x14ac:dyDescent="0.3">
      <c r="A42" s="525"/>
      <c r="B42" s="525"/>
      <c r="C42" s="525"/>
      <c r="D42" s="39" t="s">
        <v>80</v>
      </c>
      <c r="E42" s="24">
        <f t="shared" si="0"/>
        <v>5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5</v>
      </c>
      <c r="K42" s="528"/>
      <c r="L42" s="528"/>
      <c r="M42" s="41"/>
      <c r="N42" s="42"/>
      <c r="O42" s="41"/>
      <c r="P42" s="42"/>
      <c r="Q42" s="43">
        <v>0</v>
      </c>
      <c r="R42" s="84"/>
      <c r="S42" s="43"/>
      <c r="T42" s="49"/>
      <c r="U42" s="41">
        <v>0</v>
      </c>
      <c r="V42" s="42"/>
      <c r="W42" s="41"/>
      <c r="X42" s="85"/>
      <c r="Y42" s="85"/>
      <c r="Z42" s="86"/>
      <c r="AA42" s="86"/>
      <c r="AB42" s="43"/>
      <c r="AC42" s="49"/>
      <c r="AD42" s="87"/>
      <c r="AE42" s="49"/>
      <c r="AF42" s="41"/>
      <c r="AG42" s="50"/>
      <c r="AH42" s="41"/>
      <c r="AI42" s="42"/>
      <c r="AJ42" s="85">
        <v>0</v>
      </c>
      <c r="AK42" s="49"/>
      <c r="AL42" s="43"/>
      <c r="AM42" s="49"/>
      <c r="AN42" s="43"/>
      <c r="AO42" s="49"/>
      <c r="AP42" s="87"/>
      <c r="AQ42" s="41">
        <v>0</v>
      </c>
      <c r="AR42" s="42"/>
      <c r="AS42" s="41"/>
      <c r="AT42" s="42"/>
      <c r="AU42" s="43">
        <v>0</v>
      </c>
      <c r="AV42" s="49"/>
      <c r="AW42" s="87"/>
      <c r="AX42" s="49"/>
      <c r="AY42" s="41">
        <v>0</v>
      </c>
      <c r="AZ42" s="87">
        <v>0</v>
      </c>
      <c r="BA42" s="41">
        <v>5</v>
      </c>
      <c r="BB42" s="50"/>
      <c r="BC42" s="43">
        <v>0</v>
      </c>
      <c r="BD42" s="84"/>
    </row>
    <row r="43" spans="1:56" ht="21.75" customHeight="1" x14ac:dyDescent="0.3">
      <c r="A43" s="524" t="s">
        <v>343</v>
      </c>
      <c r="B43" s="526" t="s">
        <v>344</v>
      </c>
      <c r="C43" s="526" t="s">
        <v>206</v>
      </c>
      <c r="D43" s="23" t="s">
        <v>79</v>
      </c>
      <c r="E43" s="24">
        <f t="shared" si="0"/>
        <v>120</v>
      </c>
      <c r="F43" s="25">
        <f t="shared" si="1"/>
        <v>8</v>
      </c>
      <c r="G43" s="25">
        <f t="shared" si="2"/>
        <v>8</v>
      </c>
      <c r="H43" s="25">
        <f t="shared" si="3"/>
        <v>8</v>
      </c>
      <c r="I43" s="26">
        <f t="shared" si="4"/>
        <v>8</v>
      </c>
      <c r="J43" s="27">
        <f t="shared" si="5"/>
        <v>152</v>
      </c>
      <c r="K43" s="527">
        <f>(J43+(J44/5))</f>
        <v>157</v>
      </c>
      <c r="L43" s="529">
        <f>IF(K43=0,"",RANK(K43,K:K,0))</f>
        <v>22</v>
      </c>
      <c r="M43" s="28"/>
      <c r="N43" s="29"/>
      <c r="O43" s="28"/>
      <c r="P43" s="29"/>
      <c r="Q43" s="30">
        <v>0</v>
      </c>
      <c r="R43" s="80">
        <v>8</v>
      </c>
      <c r="S43" s="30"/>
      <c r="T43" s="36"/>
      <c r="U43" s="28">
        <v>0</v>
      </c>
      <c r="V43" s="29"/>
      <c r="W43" s="28"/>
      <c r="X43" s="81"/>
      <c r="Y43" s="81"/>
      <c r="Z43" s="82"/>
      <c r="AA43" s="82"/>
      <c r="AB43" s="30"/>
      <c r="AC43" s="36"/>
      <c r="AD43" s="83"/>
      <c r="AE43" s="36"/>
      <c r="AF43" s="28"/>
      <c r="AG43" s="37"/>
      <c r="AH43" s="28"/>
      <c r="AI43" s="29"/>
      <c r="AJ43" s="81">
        <v>0</v>
      </c>
      <c r="AK43" s="36"/>
      <c r="AL43" s="30"/>
      <c r="AM43" s="36"/>
      <c r="AN43" s="30"/>
      <c r="AO43" s="36"/>
      <c r="AP43" s="83"/>
      <c r="AQ43" s="28">
        <v>0</v>
      </c>
      <c r="AR43" s="29"/>
      <c r="AS43" s="28"/>
      <c r="AT43" s="29"/>
      <c r="AU43" s="30">
        <v>0</v>
      </c>
      <c r="AV43" s="36"/>
      <c r="AW43" s="83">
        <v>8</v>
      </c>
      <c r="AX43" s="36">
        <v>8</v>
      </c>
      <c r="AY43" s="28">
        <v>0</v>
      </c>
      <c r="AZ43" s="83">
        <v>8</v>
      </c>
      <c r="BA43" s="28">
        <v>0</v>
      </c>
      <c r="BB43" s="37">
        <v>120</v>
      </c>
      <c r="BC43" s="30">
        <v>0</v>
      </c>
      <c r="BD43" s="80"/>
    </row>
    <row r="44" spans="1:56" ht="21.75" customHeight="1" x14ac:dyDescent="0.3">
      <c r="A44" s="525"/>
      <c r="B44" s="525"/>
      <c r="C44" s="525"/>
      <c r="D44" s="39" t="s">
        <v>80</v>
      </c>
      <c r="E44" s="24">
        <f t="shared" si="0"/>
        <v>25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25</v>
      </c>
      <c r="K44" s="528"/>
      <c r="L44" s="528"/>
      <c r="M44" s="41"/>
      <c r="N44" s="42"/>
      <c r="O44" s="41"/>
      <c r="P44" s="42"/>
      <c r="Q44" s="43">
        <v>0</v>
      </c>
      <c r="R44" s="84"/>
      <c r="S44" s="43"/>
      <c r="T44" s="49"/>
      <c r="U44" s="41">
        <v>0</v>
      </c>
      <c r="V44" s="42"/>
      <c r="W44" s="41"/>
      <c r="X44" s="85"/>
      <c r="Y44" s="85"/>
      <c r="Z44" s="86"/>
      <c r="AA44" s="86"/>
      <c r="AB44" s="43"/>
      <c r="AC44" s="49"/>
      <c r="AD44" s="87"/>
      <c r="AE44" s="49"/>
      <c r="AF44" s="41"/>
      <c r="AG44" s="50"/>
      <c r="AH44" s="41"/>
      <c r="AI44" s="42"/>
      <c r="AJ44" s="85">
        <v>0</v>
      </c>
      <c r="AK44" s="49"/>
      <c r="AL44" s="43"/>
      <c r="AM44" s="49"/>
      <c r="AN44" s="43"/>
      <c r="AO44" s="49"/>
      <c r="AP44" s="87"/>
      <c r="AQ44" s="41">
        <v>0</v>
      </c>
      <c r="AR44" s="42"/>
      <c r="AS44" s="41"/>
      <c r="AT44" s="42"/>
      <c r="AU44" s="43">
        <v>0</v>
      </c>
      <c r="AV44" s="49"/>
      <c r="AW44" s="87">
        <v>25</v>
      </c>
      <c r="AX44" s="49"/>
      <c r="AY44" s="41">
        <v>0</v>
      </c>
      <c r="AZ44" s="87">
        <v>0</v>
      </c>
      <c r="BA44" s="41">
        <v>0</v>
      </c>
      <c r="BB44" s="50"/>
      <c r="BC44" s="43">
        <v>0</v>
      </c>
      <c r="BD44" s="84"/>
    </row>
    <row r="45" spans="1:56" ht="21.75" customHeight="1" x14ac:dyDescent="0.3">
      <c r="A45" s="524" t="s">
        <v>345</v>
      </c>
      <c r="B45" s="526" t="s">
        <v>346</v>
      </c>
      <c r="C45" s="526" t="s">
        <v>142</v>
      </c>
      <c r="D45" s="23" t="s">
        <v>79</v>
      </c>
      <c r="E45" s="24">
        <f t="shared" si="0"/>
        <v>40</v>
      </c>
      <c r="F45" s="25">
        <f t="shared" si="1"/>
        <v>30</v>
      </c>
      <c r="G45" s="25">
        <f t="shared" si="2"/>
        <v>10</v>
      </c>
      <c r="H45" s="25">
        <f t="shared" si="3"/>
        <v>10</v>
      </c>
      <c r="I45" s="26">
        <f t="shared" si="4"/>
        <v>8</v>
      </c>
      <c r="J45" s="27">
        <f t="shared" si="5"/>
        <v>98</v>
      </c>
      <c r="K45" s="527">
        <f>(J45+(J46/5))</f>
        <v>150</v>
      </c>
      <c r="L45" s="529">
        <f>IF(K45=0,"",RANK(K45,K:K,0))</f>
        <v>23</v>
      </c>
      <c r="M45" s="28"/>
      <c r="N45" s="29"/>
      <c r="O45" s="28"/>
      <c r="P45" s="29">
        <v>3</v>
      </c>
      <c r="Q45" s="30">
        <v>0</v>
      </c>
      <c r="R45" s="80">
        <v>8</v>
      </c>
      <c r="S45" s="30"/>
      <c r="T45" s="36"/>
      <c r="U45" s="28">
        <v>0</v>
      </c>
      <c r="V45" s="29"/>
      <c r="W45" s="28"/>
      <c r="X45" s="81"/>
      <c r="Y45" s="81"/>
      <c r="Z45" s="82">
        <v>6</v>
      </c>
      <c r="AA45" s="82">
        <v>10</v>
      </c>
      <c r="AB45" s="30"/>
      <c r="AC45" s="36">
        <v>3</v>
      </c>
      <c r="AD45" s="83"/>
      <c r="AE45" s="36"/>
      <c r="AF45" s="28"/>
      <c r="AG45" s="37">
        <v>10</v>
      </c>
      <c r="AH45" s="28"/>
      <c r="AI45" s="29"/>
      <c r="AJ45" s="81">
        <v>0</v>
      </c>
      <c r="AK45" s="36"/>
      <c r="AL45" s="30">
        <v>3</v>
      </c>
      <c r="AM45" s="36"/>
      <c r="AN45" s="30"/>
      <c r="AO45" s="36"/>
      <c r="AP45" s="83"/>
      <c r="AQ45" s="28">
        <v>0</v>
      </c>
      <c r="AR45" s="29">
        <v>8</v>
      </c>
      <c r="AS45" s="28"/>
      <c r="AT45" s="29"/>
      <c r="AU45" s="88">
        <v>3</v>
      </c>
      <c r="AV45" s="36"/>
      <c r="AW45" s="83">
        <v>40</v>
      </c>
      <c r="AX45" s="36"/>
      <c r="AY45" s="28">
        <v>0</v>
      </c>
      <c r="AZ45" s="83">
        <v>8</v>
      </c>
      <c r="BA45" s="28">
        <v>0</v>
      </c>
      <c r="BB45" s="37">
        <v>30</v>
      </c>
      <c r="BC45" s="30">
        <v>8</v>
      </c>
      <c r="BD45" s="80">
        <v>8</v>
      </c>
    </row>
    <row r="46" spans="1:56" ht="21.75" customHeight="1" x14ac:dyDescent="0.3">
      <c r="A46" s="525"/>
      <c r="B46" s="525"/>
      <c r="C46" s="525"/>
      <c r="D46" s="39" t="s">
        <v>80</v>
      </c>
      <c r="E46" s="24">
        <f t="shared" si="0"/>
        <v>90</v>
      </c>
      <c r="F46" s="25">
        <f t="shared" si="1"/>
        <v>60</v>
      </c>
      <c r="G46" s="25">
        <f t="shared" si="2"/>
        <v>40</v>
      </c>
      <c r="H46" s="25">
        <f t="shared" si="3"/>
        <v>40</v>
      </c>
      <c r="I46" s="26">
        <f t="shared" si="4"/>
        <v>30</v>
      </c>
      <c r="J46" s="40">
        <f t="shared" si="5"/>
        <v>260</v>
      </c>
      <c r="K46" s="528"/>
      <c r="L46" s="528"/>
      <c r="M46" s="41"/>
      <c r="N46" s="42"/>
      <c r="O46" s="41"/>
      <c r="P46" s="42">
        <v>15</v>
      </c>
      <c r="Q46" s="43">
        <v>0</v>
      </c>
      <c r="R46" s="84"/>
      <c r="S46" s="43"/>
      <c r="T46" s="49"/>
      <c r="U46" s="41">
        <v>0</v>
      </c>
      <c r="V46" s="42">
        <v>25</v>
      </c>
      <c r="W46" s="41"/>
      <c r="X46" s="85"/>
      <c r="Y46" s="85"/>
      <c r="Z46" s="86">
        <v>15</v>
      </c>
      <c r="AA46" s="86">
        <v>22</v>
      </c>
      <c r="AB46" s="43"/>
      <c r="AC46" s="49">
        <v>25</v>
      </c>
      <c r="AD46" s="87"/>
      <c r="AE46" s="49"/>
      <c r="AF46" s="41"/>
      <c r="AG46" s="50">
        <v>30</v>
      </c>
      <c r="AH46" s="41"/>
      <c r="AI46" s="42"/>
      <c r="AJ46" s="85">
        <v>0</v>
      </c>
      <c r="AK46" s="49"/>
      <c r="AL46" s="43">
        <v>5</v>
      </c>
      <c r="AM46" s="49"/>
      <c r="AN46" s="43"/>
      <c r="AO46" s="49"/>
      <c r="AP46" s="87"/>
      <c r="AQ46" s="41">
        <v>0</v>
      </c>
      <c r="AR46" s="42">
        <v>25</v>
      </c>
      <c r="AS46" s="41"/>
      <c r="AT46" s="42"/>
      <c r="AU46" s="89">
        <v>5</v>
      </c>
      <c r="AV46" s="49"/>
      <c r="AW46" s="87">
        <v>25</v>
      </c>
      <c r="AX46" s="49">
        <v>40</v>
      </c>
      <c r="AY46" s="41">
        <v>0</v>
      </c>
      <c r="AZ46" s="87">
        <v>25</v>
      </c>
      <c r="BA46" s="41">
        <v>0</v>
      </c>
      <c r="BB46" s="50">
        <v>90</v>
      </c>
      <c r="BC46" s="43">
        <v>40</v>
      </c>
      <c r="BD46" s="84">
        <v>60</v>
      </c>
    </row>
    <row r="47" spans="1:56" ht="21.75" customHeight="1" x14ac:dyDescent="0.3">
      <c r="A47" s="524" t="s">
        <v>347</v>
      </c>
      <c r="B47" s="526" t="s">
        <v>348</v>
      </c>
      <c r="C47" s="526" t="s">
        <v>145</v>
      </c>
      <c r="D47" s="23" t="s">
        <v>79</v>
      </c>
      <c r="E47" s="24">
        <f t="shared" si="0"/>
        <v>150</v>
      </c>
      <c r="F47" s="25">
        <f t="shared" si="1"/>
        <v>120</v>
      </c>
      <c r="G47" s="25">
        <f t="shared" si="2"/>
        <v>60</v>
      </c>
      <c r="H47" s="25">
        <f t="shared" si="3"/>
        <v>60</v>
      </c>
      <c r="I47" s="26">
        <f t="shared" si="4"/>
        <v>60</v>
      </c>
      <c r="J47" s="27">
        <f t="shared" si="5"/>
        <v>450</v>
      </c>
      <c r="K47" s="527">
        <f>(J47+(J48/5))</f>
        <v>570</v>
      </c>
      <c r="L47" s="529">
        <f>IF(K47=0,"",RANK(K47,K:K,0))</f>
        <v>1</v>
      </c>
      <c r="M47" s="28">
        <v>40</v>
      </c>
      <c r="N47" s="29"/>
      <c r="O47" s="28">
        <v>10</v>
      </c>
      <c r="P47" s="29">
        <v>25</v>
      </c>
      <c r="Q47" s="30">
        <v>6</v>
      </c>
      <c r="R47" s="80">
        <v>25</v>
      </c>
      <c r="S47" s="30">
        <v>60</v>
      </c>
      <c r="T47" s="36">
        <v>15</v>
      </c>
      <c r="U47" s="28">
        <v>0</v>
      </c>
      <c r="V47" s="29">
        <v>15</v>
      </c>
      <c r="W47" s="28"/>
      <c r="X47" s="81"/>
      <c r="Y47" s="81"/>
      <c r="Z47" s="82">
        <v>25</v>
      </c>
      <c r="AA47" s="82">
        <v>10</v>
      </c>
      <c r="AB47" s="30"/>
      <c r="AC47" s="36"/>
      <c r="AD47" s="83"/>
      <c r="AE47" s="36"/>
      <c r="AF47" s="28"/>
      <c r="AG47" s="37">
        <v>10</v>
      </c>
      <c r="AH47" s="28"/>
      <c r="AI47" s="29"/>
      <c r="AJ47" s="81">
        <v>40</v>
      </c>
      <c r="AK47" s="36"/>
      <c r="AL47" s="30">
        <v>40</v>
      </c>
      <c r="AM47" s="36">
        <v>40</v>
      </c>
      <c r="AN47" s="30">
        <v>40</v>
      </c>
      <c r="AO47" s="36"/>
      <c r="AP47" s="83">
        <v>60</v>
      </c>
      <c r="AQ47" s="28">
        <v>40</v>
      </c>
      <c r="AR47" s="29"/>
      <c r="AS47" s="28">
        <v>60</v>
      </c>
      <c r="AT47" s="29">
        <v>60</v>
      </c>
      <c r="AU47" s="30">
        <v>0</v>
      </c>
      <c r="AV47" s="36">
        <v>40</v>
      </c>
      <c r="AW47" s="83">
        <v>60</v>
      </c>
      <c r="AX47" s="36"/>
      <c r="AY47" s="28">
        <v>0</v>
      </c>
      <c r="AZ47" s="83">
        <v>60</v>
      </c>
      <c r="BA47" s="28">
        <v>40</v>
      </c>
      <c r="BB47" s="37">
        <v>120</v>
      </c>
      <c r="BC47" s="88">
        <v>0</v>
      </c>
      <c r="BD47" s="80">
        <v>150</v>
      </c>
    </row>
    <row r="48" spans="1:56" ht="21.75" customHeight="1" x14ac:dyDescent="0.3">
      <c r="A48" s="525"/>
      <c r="B48" s="525"/>
      <c r="C48" s="525"/>
      <c r="D48" s="39" t="s">
        <v>80</v>
      </c>
      <c r="E48" s="24">
        <f t="shared" si="0"/>
        <v>150</v>
      </c>
      <c r="F48" s="25">
        <f t="shared" si="1"/>
        <v>150</v>
      </c>
      <c r="G48" s="25">
        <f t="shared" si="2"/>
        <v>120</v>
      </c>
      <c r="H48" s="25">
        <f t="shared" si="3"/>
        <v>90</v>
      </c>
      <c r="I48" s="26">
        <f t="shared" si="4"/>
        <v>90</v>
      </c>
      <c r="J48" s="40">
        <f t="shared" si="5"/>
        <v>600</v>
      </c>
      <c r="K48" s="528"/>
      <c r="L48" s="528"/>
      <c r="M48" s="41">
        <v>60</v>
      </c>
      <c r="N48" s="42"/>
      <c r="O48" s="41"/>
      <c r="P48" s="42">
        <v>15</v>
      </c>
      <c r="Q48" s="43">
        <v>0</v>
      </c>
      <c r="R48" s="84">
        <v>60</v>
      </c>
      <c r="S48" s="43">
        <v>40</v>
      </c>
      <c r="T48" s="49">
        <v>40</v>
      </c>
      <c r="U48" s="41">
        <v>0</v>
      </c>
      <c r="V48" s="42">
        <v>60</v>
      </c>
      <c r="W48" s="41"/>
      <c r="X48" s="85"/>
      <c r="Y48" s="85"/>
      <c r="Z48" s="86">
        <v>90</v>
      </c>
      <c r="AA48" s="86"/>
      <c r="AB48" s="43"/>
      <c r="AC48" s="49"/>
      <c r="AD48" s="87"/>
      <c r="AE48" s="49"/>
      <c r="AF48" s="41"/>
      <c r="AG48" s="50">
        <v>90</v>
      </c>
      <c r="AH48" s="41"/>
      <c r="AI48" s="42"/>
      <c r="AJ48" s="85">
        <v>0</v>
      </c>
      <c r="AK48" s="49"/>
      <c r="AL48" s="43">
        <v>40</v>
      </c>
      <c r="AM48" s="49">
        <v>5</v>
      </c>
      <c r="AN48" s="43">
        <v>5</v>
      </c>
      <c r="AO48" s="49"/>
      <c r="AP48" s="87">
        <v>25</v>
      </c>
      <c r="AQ48" s="41">
        <v>0</v>
      </c>
      <c r="AR48" s="42"/>
      <c r="AS48" s="41">
        <v>60</v>
      </c>
      <c r="AT48" s="42">
        <v>60</v>
      </c>
      <c r="AU48" s="43">
        <v>0</v>
      </c>
      <c r="AV48" s="49">
        <v>60</v>
      </c>
      <c r="AW48" s="87">
        <v>90</v>
      </c>
      <c r="AX48" s="49"/>
      <c r="AY48" s="41">
        <v>0</v>
      </c>
      <c r="AZ48" s="87">
        <v>150</v>
      </c>
      <c r="BA48" s="41">
        <v>60</v>
      </c>
      <c r="BB48" s="50">
        <v>120</v>
      </c>
      <c r="BC48" s="89">
        <v>0</v>
      </c>
      <c r="BD48" s="84">
        <v>150</v>
      </c>
    </row>
    <row r="49" spans="1:56" ht="21.75" customHeight="1" x14ac:dyDescent="0.3">
      <c r="A49" s="524" t="s">
        <v>349</v>
      </c>
      <c r="B49" s="526" t="s">
        <v>350</v>
      </c>
      <c r="C49" s="526" t="s">
        <v>351</v>
      </c>
      <c r="D49" s="23" t="s">
        <v>79</v>
      </c>
      <c r="E49" s="24">
        <f t="shared" si="0"/>
        <v>60</v>
      </c>
      <c r="F49" s="25">
        <f t="shared" si="1"/>
        <v>50</v>
      </c>
      <c r="G49" s="25">
        <f t="shared" si="2"/>
        <v>40</v>
      </c>
      <c r="H49" s="25">
        <f t="shared" si="3"/>
        <v>40</v>
      </c>
      <c r="I49" s="26">
        <f t="shared" si="4"/>
        <v>25</v>
      </c>
      <c r="J49" s="27">
        <f t="shared" si="5"/>
        <v>215</v>
      </c>
      <c r="K49" s="527">
        <f>(J49+(J50/5))</f>
        <v>285</v>
      </c>
      <c r="L49" s="529">
        <f>IF(K49=0,"",RANK(K49,K:K,0))</f>
        <v>9</v>
      </c>
      <c r="M49" s="28"/>
      <c r="N49" s="29">
        <v>8</v>
      </c>
      <c r="O49" s="28"/>
      <c r="P49" s="29">
        <v>3</v>
      </c>
      <c r="Q49" s="30">
        <v>1</v>
      </c>
      <c r="R49" s="80"/>
      <c r="S49" s="30"/>
      <c r="T49" s="36"/>
      <c r="U49" s="28">
        <v>0</v>
      </c>
      <c r="V49" s="29"/>
      <c r="W49" s="28"/>
      <c r="X49" s="81">
        <v>6</v>
      </c>
      <c r="Y49" s="81">
        <v>8</v>
      </c>
      <c r="Z49" s="82"/>
      <c r="AA49" s="82"/>
      <c r="AB49" s="30"/>
      <c r="AC49" s="36"/>
      <c r="AD49" s="83"/>
      <c r="AE49" s="36"/>
      <c r="AF49" s="28"/>
      <c r="AG49" s="37">
        <v>10</v>
      </c>
      <c r="AH49" s="28"/>
      <c r="AI49" s="29">
        <v>40</v>
      </c>
      <c r="AJ49" s="81">
        <v>0</v>
      </c>
      <c r="AK49" s="36"/>
      <c r="AL49" s="30"/>
      <c r="AM49" s="36"/>
      <c r="AN49" s="30"/>
      <c r="AO49" s="36">
        <v>25</v>
      </c>
      <c r="AP49" s="83"/>
      <c r="AQ49" s="28">
        <v>0</v>
      </c>
      <c r="AR49" s="29">
        <v>8</v>
      </c>
      <c r="AS49" s="28"/>
      <c r="AT49" s="29">
        <v>3</v>
      </c>
      <c r="AU49" s="30">
        <v>0</v>
      </c>
      <c r="AV49" s="36">
        <v>15</v>
      </c>
      <c r="AW49" s="83">
        <v>8</v>
      </c>
      <c r="AX49" s="36"/>
      <c r="AY49" s="28">
        <v>0</v>
      </c>
      <c r="AZ49" s="83">
        <v>40</v>
      </c>
      <c r="BA49" s="28">
        <v>25</v>
      </c>
      <c r="BB49" s="37">
        <v>50</v>
      </c>
      <c r="BC49" s="30">
        <v>0</v>
      </c>
      <c r="BD49" s="80">
        <v>60</v>
      </c>
    </row>
    <row r="50" spans="1:56" ht="21.75" customHeight="1" x14ac:dyDescent="0.3">
      <c r="A50" s="525"/>
      <c r="B50" s="525"/>
      <c r="C50" s="525"/>
      <c r="D50" s="39" t="s">
        <v>80</v>
      </c>
      <c r="E50" s="24">
        <f t="shared" si="0"/>
        <v>90</v>
      </c>
      <c r="F50" s="25">
        <f t="shared" si="1"/>
        <v>90</v>
      </c>
      <c r="G50" s="25">
        <f t="shared" si="2"/>
        <v>60</v>
      </c>
      <c r="H50" s="25">
        <f t="shared" si="3"/>
        <v>60</v>
      </c>
      <c r="I50" s="26">
        <f t="shared" si="4"/>
        <v>50</v>
      </c>
      <c r="J50" s="40">
        <f t="shared" si="5"/>
        <v>350</v>
      </c>
      <c r="K50" s="528"/>
      <c r="L50" s="528"/>
      <c r="M50" s="41"/>
      <c r="N50" s="42"/>
      <c r="O50" s="41"/>
      <c r="P50" s="42">
        <v>5</v>
      </c>
      <c r="Q50" s="43">
        <v>0</v>
      </c>
      <c r="R50" s="84"/>
      <c r="S50" s="43"/>
      <c r="T50" s="49"/>
      <c r="U50" s="41">
        <v>0</v>
      </c>
      <c r="V50" s="42"/>
      <c r="W50" s="41"/>
      <c r="X50" s="85">
        <v>15</v>
      </c>
      <c r="Y50" s="85">
        <v>9</v>
      </c>
      <c r="Z50" s="86"/>
      <c r="AA50" s="86"/>
      <c r="AB50" s="43"/>
      <c r="AC50" s="49"/>
      <c r="AD50" s="87"/>
      <c r="AE50" s="49"/>
      <c r="AF50" s="41"/>
      <c r="AG50" s="50">
        <v>50</v>
      </c>
      <c r="AH50" s="41"/>
      <c r="AI50" s="42">
        <v>5</v>
      </c>
      <c r="AJ50" s="85">
        <v>0</v>
      </c>
      <c r="AK50" s="49"/>
      <c r="AL50" s="43"/>
      <c r="AM50" s="49"/>
      <c r="AN50" s="43"/>
      <c r="AO50" s="49"/>
      <c r="AP50" s="87"/>
      <c r="AQ50" s="41">
        <v>0</v>
      </c>
      <c r="AR50" s="42">
        <v>25</v>
      </c>
      <c r="AS50" s="41"/>
      <c r="AT50" s="42">
        <v>25</v>
      </c>
      <c r="AU50" s="43">
        <v>0</v>
      </c>
      <c r="AV50" s="49">
        <v>5</v>
      </c>
      <c r="AW50" s="87">
        <v>60</v>
      </c>
      <c r="AX50" s="49"/>
      <c r="AY50" s="41">
        <v>0</v>
      </c>
      <c r="AZ50" s="87">
        <v>25</v>
      </c>
      <c r="BA50" s="41">
        <v>15</v>
      </c>
      <c r="BB50" s="50">
        <v>90</v>
      </c>
      <c r="BC50" s="43">
        <v>60</v>
      </c>
      <c r="BD50" s="84">
        <v>90</v>
      </c>
    </row>
    <row r="51" spans="1:56" ht="21.75" customHeight="1" x14ac:dyDescent="0.3">
      <c r="A51" s="524" t="s">
        <v>352</v>
      </c>
      <c r="B51" s="526" t="s">
        <v>353</v>
      </c>
      <c r="C51" s="526" t="s">
        <v>354</v>
      </c>
      <c r="D51" s="23" t="s">
        <v>79</v>
      </c>
      <c r="E51" s="24">
        <f t="shared" si="0"/>
        <v>60</v>
      </c>
      <c r="F51" s="25">
        <f t="shared" si="1"/>
        <v>50</v>
      </c>
      <c r="G51" s="25">
        <f t="shared" si="2"/>
        <v>40</v>
      </c>
      <c r="H51" s="25">
        <f t="shared" si="3"/>
        <v>40</v>
      </c>
      <c r="I51" s="26">
        <f t="shared" si="4"/>
        <v>25</v>
      </c>
      <c r="J51" s="27">
        <f t="shared" si="5"/>
        <v>215</v>
      </c>
      <c r="K51" s="527">
        <f>(J51+(J52/5))</f>
        <v>281</v>
      </c>
      <c r="L51" s="529">
        <f>IF(K51=0,"",RANK(K51,K:K,0))</f>
        <v>10</v>
      </c>
      <c r="M51" s="28">
        <v>8</v>
      </c>
      <c r="N51" s="29">
        <v>8</v>
      </c>
      <c r="O51" s="28">
        <v>20</v>
      </c>
      <c r="P51" s="29">
        <v>15</v>
      </c>
      <c r="Q51" s="30">
        <v>10</v>
      </c>
      <c r="R51" s="80"/>
      <c r="S51" s="30">
        <v>25</v>
      </c>
      <c r="T51" s="36"/>
      <c r="U51" s="28">
        <v>0</v>
      </c>
      <c r="V51" s="29"/>
      <c r="W51" s="28"/>
      <c r="X51" s="81">
        <v>40</v>
      </c>
      <c r="Y51" s="81"/>
      <c r="Z51" s="82"/>
      <c r="AA51" s="82"/>
      <c r="AB51" s="30"/>
      <c r="AC51" s="36">
        <v>15</v>
      </c>
      <c r="AD51" s="83">
        <v>8</v>
      </c>
      <c r="AE51" s="36"/>
      <c r="AF51" s="28">
        <v>10</v>
      </c>
      <c r="AG51" s="37">
        <v>50</v>
      </c>
      <c r="AH51" s="28"/>
      <c r="AI51" s="29">
        <v>25</v>
      </c>
      <c r="AJ51" s="81">
        <v>0</v>
      </c>
      <c r="AK51" s="36"/>
      <c r="AL51" s="30"/>
      <c r="AM51" s="36"/>
      <c r="AN51" s="30"/>
      <c r="AO51" s="36">
        <v>25</v>
      </c>
      <c r="AP51" s="83">
        <v>40</v>
      </c>
      <c r="AQ51" s="28">
        <v>0</v>
      </c>
      <c r="AR51" s="29">
        <v>25</v>
      </c>
      <c r="AS51" s="28"/>
      <c r="AT51" s="29"/>
      <c r="AU51" s="30">
        <v>0</v>
      </c>
      <c r="AV51" s="36"/>
      <c r="AW51" s="83">
        <v>8</v>
      </c>
      <c r="AX51" s="36"/>
      <c r="AY51" s="28">
        <v>0</v>
      </c>
      <c r="AZ51" s="83">
        <v>60</v>
      </c>
      <c r="BA51" s="28">
        <v>0</v>
      </c>
      <c r="BB51" s="37">
        <v>10</v>
      </c>
      <c r="BC51" s="30">
        <v>0</v>
      </c>
      <c r="BD51" s="80">
        <v>8</v>
      </c>
    </row>
    <row r="52" spans="1:56" ht="21.75" customHeight="1" x14ac:dyDescent="0.3">
      <c r="A52" s="525"/>
      <c r="B52" s="525"/>
      <c r="C52" s="525"/>
      <c r="D52" s="39" t="s">
        <v>80</v>
      </c>
      <c r="E52" s="24">
        <f t="shared" si="0"/>
        <v>90</v>
      </c>
      <c r="F52" s="25">
        <f t="shared" si="1"/>
        <v>60</v>
      </c>
      <c r="G52" s="25">
        <f t="shared" si="2"/>
        <v>60</v>
      </c>
      <c r="H52" s="25">
        <f t="shared" si="3"/>
        <v>60</v>
      </c>
      <c r="I52" s="26">
        <f t="shared" si="4"/>
        <v>60</v>
      </c>
      <c r="J52" s="40">
        <f t="shared" si="5"/>
        <v>330</v>
      </c>
      <c r="K52" s="528"/>
      <c r="L52" s="528"/>
      <c r="M52" s="41">
        <v>60</v>
      </c>
      <c r="N52" s="42">
        <v>5</v>
      </c>
      <c r="O52" s="41"/>
      <c r="P52" s="42">
        <v>25</v>
      </c>
      <c r="Q52" s="43">
        <v>0</v>
      </c>
      <c r="R52" s="84"/>
      <c r="S52" s="43">
        <v>60</v>
      </c>
      <c r="T52" s="49"/>
      <c r="U52" s="41">
        <v>0</v>
      </c>
      <c r="V52" s="42"/>
      <c r="W52" s="41"/>
      <c r="X52" s="85">
        <v>60</v>
      </c>
      <c r="Y52" s="85"/>
      <c r="Z52" s="86"/>
      <c r="AA52" s="86"/>
      <c r="AB52" s="43"/>
      <c r="AC52" s="49"/>
      <c r="AD52" s="87">
        <v>25</v>
      </c>
      <c r="AE52" s="49"/>
      <c r="AF52" s="41"/>
      <c r="AG52" s="50">
        <v>30</v>
      </c>
      <c r="AH52" s="41"/>
      <c r="AI52" s="42">
        <v>60</v>
      </c>
      <c r="AJ52" s="85">
        <v>0</v>
      </c>
      <c r="AK52" s="49"/>
      <c r="AL52" s="43"/>
      <c r="AM52" s="49"/>
      <c r="AN52" s="43"/>
      <c r="AO52" s="49">
        <v>40</v>
      </c>
      <c r="AP52" s="87">
        <v>60</v>
      </c>
      <c r="AQ52" s="41">
        <v>0</v>
      </c>
      <c r="AR52" s="42"/>
      <c r="AS52" s="41"/>
      <c r="AT52" s="42"/>
      <c r="AU52" s="43">
        <v>0</v>
      </c>
      <c r="AV52" s="49"/>
      <c r="AW52" s="87">
        <v>60</v>
      </c>
      <c r="AX52" s="49"/>
      <c r="AY52" s="41">
        <v>0</v>
      </c>
      <c r="AZ52" s="87">
        <v>60</v>
      </c>
      <c r="BA52" s="41">
        <v>0</v>
      </c>
      <c r="BB52" s="50">
        <v>90</v>
      </c>
      <c r="BC52" s="43">
        <v>0</v>
      </c>
      <c r="BD52" s="84">
        <v>25</v>
      </c>
    </row>
    <row r="53" spans="1:56" ht="21.75" customHeight="1" x14ac:dyDescent="0.3">
      <c r="A53" s="524" t="s">
        <v>355</v>
      </c>
      <c r="B53" s="526" t="s">
        <v>356</v>
      </c>
      <c r="C53" s="526" t="s">
        <v>165</v>
      </c>
      <c r="D53" s="23" t="s">
        <v>79</v>
      </c>
      <c r="E53" s="24">
        <f t="shared" si="0"/>
        <v>150</v>
      </c>
      <c r="F53" s="25">
        <f t="shared" si="1"/>
        <v>120</v>
      </c>
      <c r="G53" s="25">
        <f t="shared" si="2"/>
        <v>90</v>
      </c>
      <c r="H53" s="25">
        <f t="shared" si="3"/>
        <v>60</v>
      </c>
      <c r="I53" s="26">
        <f t="shared" si="4"/>
        <v>40</v>
      </c>
      <c r="J53" s="27">
        <f t="shared" si="5"/>
        <v>460</v>
      </c>
      <c r="K53" s="527">
        <f>(J53+(J54/5))</f>
        <v>535</v>
      </c>
      <c r="L53" s="529">
        <f>IF(K53=0,"",RANK(K53,K:K,0))</f>
        <v>3</v>
      </c>
      <c r="M53" s="28">
        <v>40</v>
      </c>
      <c r="N53" s="29"/>
      <c r="O53" s="28"/>
      <c r="P53" s="29"/>
      <c r="Q53" s="30">
        <v>0</v>
      </c>
      <c r="R53" s="80">
        <v>40</v>
      </c>
      <c r="S53" s="30"/>
      <c r="T53" s="36">
        <v>25</v>
      </c>
      <c r="U53" s="28">
        <v>0</v>
      </c>
      <c r="V53" s="29"/>
      <c r="W53" s="28"/>
      <c r="X53" s="81"/>
      <c r="Y53" s="81"/>
      <c r="Z53" s="82"/>
      <c r="AA53" s="82"/>
      <c r="AB53" s="30"/>
      <c r="AC53" s="36"/>
      <c r="AD53" s="83">
        <v>8</v>
      </c>
      <c r="AE53" s="36"/>
      <c r="AF53" s="28"/>
      <c r="AG53" s="37">
        <v>10</v>
      </c>
      <c r="AH53" s="28"/>
      <c r="AI53" s="29"/>
      <c r="AJ53" s="81">
        <v>60</v>
      </c>
      <c r="AK53" s="36"/>
      <c r="AL53" s="30"/>
      <c r="AM53" s="36"/>
      <c r="AN53" s="30"/>
      <c r="AO53" s="36"/>
      <c r="AP53" s="83"/>
      <c r="AQ53" s="28">
        <v>0</v>
      </c>
      <c r="AR53" s="29">
        <v>15</v>
      </c>
      <c r="AS53" s="28"/>
      <c r="AT53" s="29">
        <v>15</v>
      </c>
      <c r="AU53" s="30">
        <v>0</v>
      </c>
      <c r="AV53" s="36">
        <v>15</v>
      </c>
      <c r="AW53" s="83">
        <v>40</v>
      </c>
      <c r="AX53" s="36"/>
      <c r="AY53" s="28">
        <v>0</v>
      </c>
      <c r="AZ53" s="83">
        <v>120</v>
      </c>
      <c r="BA53" s="28">
        <v>0</v>
      </c>
      <c r="BB53" s="37">
        <v>150</v>
      </c>
      <c r="BC53" s="30">
        <v>0</v>
      </c>
      <c r="BD53" s="80">
        <v>90</v>
      </c>
    </row>
    <row r="54" spans="1:56" ht="21.75" customHeight="1" x14ac:dyDescent="0.3">
      <c r="A54" s="525"/>
      <c r="B54" s="525"/>
      <c r="C54" s="525"/>
      <c r="D54" s="39" t="s">
        <v>80</v>
      </c>
      <c r="E54" s="24">
        <f t="shared" si="0"/>
        <v>150</v>
      </c>
      <c r="F54" s="25">
        <f t="shared" si="1"/>
        <v>90</v>
      </c>
      <c r="G54" s="25">
        <f t="shared" si="2"/>
        <v>60</v>
      </c>
      <c r="H54" s="25">
        <f t="shared" si="3"/>
        <v>40</v>
      </c>
      <c r="I54" s="26">
        <f t="shared" si="4"/>
        <v>35</v>
      </c>
      <c r="J54" s="40">
        <f t="shared" si="5"/>
        <v>375</v>
      </c>
      <c r="K54" s="528"/>
      <c r="L54" s="528"/>
      <c r="M54" s="41">
        <v>25</v>
      </c>
      <c r="N54" s="42"/>
      <c r="O54" s="41"/>
      <c r="P54" s="42"/>
      <c r="Q54" s="43">
        <v>0</v>
      </c>
      <c r="R54" s="84">
        <v>60</v>
      </c>
      <c r="S54" s="43"/>
      <c r="T54" s="49">
        <v>5</v>
      </c>
      <c r="U54" s="41">
        <v>0</v>
      </c>
      <c r="V54" s="42"/>
      <c r="W54" s="41"/>
      <c r="X54" s="85"/>
      <c r="Y54" s="85"/>
      <c r="Z54" s="86"/>
      <c r="AA54" s="86"/>
      <c r="AB54" s="43"/>
      <c r="AC54" s="49"/>
      <c r="AD54" s="87"/>
      <c r="AE54" s="49"/>
      <c r="AF54" s="41"/>
      <c r="AG54" s="50">
        <v>30</v>
      </c>
      <c r="AH54" s="41"/>
      <c r="AI54" s="42"/>
      <c r="AJ54" s="85">
        <v>35</v>
      </c>
      <c r="AK54" s="49"/>
      <c r="AL54" s="43"/>
      <c r="AM54" s="49"/>
      <c r="AN54" s="43"/>
      <c r="AO54" s="49"/>
      <c r="AP54" s="87"/>
      <c r="AQ54" s="41">
        <v>0</v>
      </c>
      <c r="AR54" s="42">
        <v>5</v>
      </c>
      <c r="AS54" s="41"/>
      <c r="AT54" s="42">
        <v>25</v>
      </c>
      <c r="AU54" s="43">
        <v>0</v>
      </c>
      <c r="AV54" s="49">
        <v>40</v>
      </c>
      <c r="AW54" s="87">
        <v>25</v>
      </c>
      <c r="AX54" s="49"/>
      <c r="AY54" s="41">
        <v>0</v>
      </c>
      <c r="AZ54" s="87">
        <v>90</v>
      </c>
      <c r="BA54" s="41">
        <v>0</v>
      </c>
      <c r="BB54" s="50">
        <v>150</v>
      </c>
      <c r="BC54" s="43">
        <v>0</v>
      </c>
      <c r="BD54" s="84">
        <v>25</v>
      </c>
    </row>
    <row r="55" spans="1:56" ht="21.75" customHeight="1" x14ac:dyDescent="0.3">
      <c r="A55" s="524" t="s">
        <v>357</v>
      </c>
      <c r="B55" s="526" t="s">
        <v>358</v>
      </c>
      <c r="C55" s="526" t="s">
        <v>351</v>
      </c>
      <c r="D55" s="23" t="s">
        <v>79</v>
      </c>
      <c r="E55" s="24">
        <f t="shared" si="0"/>
        <v>15</v>
      </c>
      <c r="F55" s="25">
        <f t="shared" si="1"/>
        <v>8</v>
      </c>
      <c r="G55" s="25">
        <f t="shared" si="2"/>
        <v>8</v>
      </c>
      <c r="H55" s="25">
        <f t="shared" si="3"/>
        <v>8</v>
      </c>
      <c r="I55" s="26">
        <f t="shared" si="4"/>
        <v>3</v>
      </c>
      <c r="J55" s="27">
        <f t="shared" si="5"/>
        <v>42</v>
      </c>
      <c r="K55" s="527">
        <f>(J55+(J56/5))</f>
        <v>61</v>
      </c>
      <c r="L55" s="529">
        <f>IF(K55=0,"",RANK(K55,K:K,0))</f>
        <v>35</v>
      </c>
      <c r="M55" s="28"/>
      <c r="N55" s="29"/>
      <c r="O55" s="28"/>
      <c r="P55" s="29">
        <v>3</v>
      </c>
      <c r="Q55" s="30">
        <v>0</v>
      </c>
      <c r="R55" s="80"/>
      <c r="S55" s="30">
        <v>3</v>
      </c>
      <c r="T55" s="36"/>
      <c r="U55" s="28">
        <v>0</v>
      </c>
      <c r="V55" s="29"/>
      <c r="W55" s="28"/>
      <c r="X55" s="81"/>
      <c r="Y55" s="81"/>
      <c r="Z55" s="82"/>
      <c r="AA55" s="82"/>
      <c r="AB55" s="30"/>
      <c r="AC55" s="36"/>
      <c r="AD55" s="83"/>
      <c r="AE55" s="36"/>
      <c r="AF55" s="28"/>
      <c r="AG55" s="37"/>
      <c r="AH55" s="28"/>
      <c r="AI55" s="29">
        <v>15</v>
      </c>
      <c r="AJ55" s="81">
        <v>0</v>
      </c>
      <c r="AK55" s="36"/>
      <c r="AL55" s="30"/>
      <c r="AM55" s="36"/>
      <c r="AN55" s="30"/>
      <c r="AO55" s="36">
        <v>3</v>
      </c>
      <c r="AP55" s="83"/>
      <c r="AQ55" s="28">
        <v>0</v>
      </c>
      <c r="AR55" s="29"/>
      <c r="AS55" s="28"/>
      <c r="AT55" s="29">
        <v>8</v>
      </c>
      <c r="AU55" s="30">
        <v>0</v>
      </c>
      <c r="AV55" s="36"/>
      <c r="AW55" s="83"/>
      <c r="AX55" s="36"/>
      <c r="AY55" s="28">
        <v>0</v>
      </c>
      <c r="AZ55" s="83">
        <v>8</v>
      </c>
      <c r="BA55" s="28">
        <v>3</v>
      </c>
      <c r="BB55" s="37"/>
      <c r="BC55" s="88">
        <v>0</v>
      </c>
      <c r="BD55" s="80">
        <v>8</v>
      </c>
    </row>
    <row r="56" spans="1:56" ht="21.75" customHeight="1" x14ac:dyDescent="0.3">
      <c r="A56" s="525"/>
      <c r="B56" s="525"/>
      <c r="C56" s="525"/>
      <c r="D56" s="39" t="s">
        <v>80</v>
      </c>
      <c r="E56" s="24">
        <f t="shared" si="0"/>
        <v>25</v>
      </c>
      <c r="F56" s="25">
        <f t="shared" si="1"/>
        <v>25</v>
      </c>
      <c r="G56" s="25">
        <f t="shared" si="2"/>
        <v>25</v>
      </c>
      <c r="H56" s="25">
        <f t="shared" si="3"/>
        <v>15</v>
      </c>
      <c r="I56" s="26">
        <f t="shared" si="4"/>
        <v>5</v>
      </c>
      <c r="J56" s="40">
        <f t="shared" si="5"/>
        <v>95</v>
      </c>
      <c r="K56" s="528"/>
      <c r="L56" s="528"/>
      <c r="M56" s="41"/>
      <c r="N56" s="42"/>
      <c r="O56" s="41"/>
      <c r="P56" s="42">
        <v>5</v>
      </c>
      <c r="Q56" s="43">
        <v>0</v>
      </c>
      <c r="R56" s="84"/>
      <c r="S56" s="43">
        <v>25</v>
      </c>
      <c r="T56" s="49"/>
      <c r="U56" s="41">
        <v>0</v>
      </c>
      <c r="V56" s="42"/>
      <c r="W56" s="41"/>
      <c r="X56" s="85"/>
      <c r="Y56" s="85"/>
      <c r="Z56" s="86"/>
      <c r="AA56" s="86"/>
      <c r="AB56" s="43"/>
      <c r="AC56" s="49"/>
      <c r="AD56" s="87"/>
      <c r="AE56" s="49"/>
      <c r="AF56" s="41"/>
      <c r="AG56" s="50"/>
      <c r="AH56" s="41"/>
      <c r="AI56" s="42">
        <v>5</v>
      </c>
      <c r="AJ56" s="85">
        <v>0</v>
      </c>
      <c r="AK56" s="49"/>
      <c r="AL56" s="43"/>
      <c r="AM56" s="49"/>
      <c r="AN56" s="43"/>
      <c r="AO56" s="49">
        <v>5</v>
      </c>
      <c r="AP56" s="87"/>
      <c r="AQ56" s="41">
        <v>0</v>
      </c>
      <c r="AR56" s="42"/>
      <c r="AS56" s="41"/>
      <c r="AT56" s="42">
        <v>5</v>
      </c>
      <c r="AU56" s="43">
        <v>0</v>
      </c>
      <c r="AV56" s="49"/>
      <c r="AW56" s="87"/>
      <c r="AX56" s="49"/>
      <c r="AY56" s="41">
        <v>0</v>
      </c>
      <c r="AZ56" s="87">
        <v>25</v>
      </c>
      <c r="BA56" s="41">
        <v>15</v>
      </c>
      <c r="BB56" s="50"/>
      <c r="BC56" s="89">
        <v>0</v>
      </c>
      <c r="BD56" s="84">
        <v>25</v>
      </c>
    </row>
    <row r="57" spans="1:56" ht="21.75" customHeight="1" x14ac:dyDescent="0.3">
      <c r="A57" s="524" t="s">
        <v>359</v>
      </c>
      <c r="B57" s="526" t="s">
        <v>360</v>
      </c>
      <c r="C57" s="526" t="s">
        <v>117</v>
      </c>
      <c r="D57" s="23" t="s">
        <v>79</v>
      </c>
      <c r="E57" s="24">
        <f t="shared" si="0"/>
        <v>50</v>
      </c>
      <c r="F57" s="25">
        <f t="shared" si="1"/>
        <v>40</v>
      </c>
      <c r="G57" s="25">
        <f t="shared" si="2"/>
        <v>30</v>
      </c>
      <c r="H57" s="25">
        <f t="shared" si="3"/>
        <v>25</v>
      </c>
      <c r="I57" s="26">
        <f t="shared" si="4"/>
        <v>8</v>
      </c>
      <c r="J57" s="27">
        <f t="shared" si="5"/>
        <v>153</v>
      </c>
      <c r="K57" s="527">
        <f>(J57+(J58/5))</f>
        <v>194</v>
      </c>
      <c r="L57" s="529">
        <f>IF(K57=0,"",RANK(K57,K:K,0))</f>
        <v>20</v>
      </c>
      <c r="M57" s="28"/>
      <c r="N57" s="29">
        <v>8</v>
      </c>
      <c r="O57" s="28">
        <v>6</v>
      </c>
      <c r="P57" s="29">
        <v>3</v>
      </c>
      <c r="Q57" s="30">
        <v>1</v>
      </c>
      <c r="R57" s="80"/>
      <c r="S57" s="30"/>
      <c r="T57" s="36"/>
      <c r="U57" s="28">
        <v>0</v>
      </c>
      <c r="V57" s="29"/>
      <c r="W57" s="28"/>
      <c r="X57" s="81">
        <v>25</v>
      </c>
      <c r="Y57" s="81"/>
      <c r="Z57" s="82"/>
      <c r="AA57" s="82"/>
      <c r="AB57" s="30"/>
      <c r="AC57" s="36"/>
      <c r="AD57" s="83"/>
      <c r="AE57" s="36"/>
      <c r="AF57" s="28"/>
      <c r="AG57" s="37">
        <v>30</v>
      </c>
      <c r="AH57" s="28"/>
      <c r="AI57" s="29"/>
      <c r="AJ57" s="81">
        <v>0</v>
      </c>
      <c r="AK57" s="36"/>
      <c r="AL57" s="30"/>
      <c r="AM57" s="36"/>
      <c r="AN57" s="30"/>
      <c r="AO57" s="36"/>
      <c r="AP57" s="83"/>
      <c r="AQ57" s="28">
        <v>0</v>
      </c>
      <c r="AR57" s="29"/>
      <c r="AS57" s="28"/>
      <c r="AT57" s="29"/>
      <c r="AU57" s="30">
        <v>0</v>
      </c>
      <c r="AV57" s="36"/>
      <c r="AW57" s="83">
        <v>8</v>
      </c>
      <c r="AX57" s="36"/>
      <c r="AY57" s="28">
        <v>0</v>
      </c>
      <c r="AZ57" s="83">
        <v>8</v>
      </c>
      <c r="BA57" s="28">
        <v>3</v>
      </c>
      <c r="BB57" s="37">
        <v>50</v>
      </c>
      <c r="BC57" s="30">
        <v>0</v>
      </c>
      <c r="BD57" s="80">
        <v>40</v>
      </c>
    </row>
    <row r="58" spans="1:56" ht="21.75" customHeight="1" x14ac:dyDescent="0.3">
      <c r="A58" s="525"/>
      <c r="B58" s="525"/>
      <c r="C58" s="525"/>
      <c r="D58" s="39" t="s">
        <v>80</v>
      </c>
      <c r="E58" s="24">
        <f t="shared" si="0"/>
        <v>60</v>
      </c>
      <c r="F58" s="25">
        <f t="shared" si="1"/>
        <v>50</v>
      </c>
      <c r="G58" s="25">
        <f t="shared" si="2"/>
        <v>40</v>
      </c>
      <c r="H58" s="25">
        <f t="shared" si="3"/>
        <v>30</v>
      </c>
      <c r="I58" s="26">
        <f t="shared" si="4"/>
        <v>25</v>
      </c>
      <c r="J58" s="40">
        <f t="shared" si="5"/>
        <v>205</v>
      </c>
      <c r="K58" s="528"/>
      <c r="L58" s="528"/>
      <c r="M58" s="41"/>
      <c r="N58" s="42">
        <v>25</v>
      </c>
      <c r="O58" s="41"/>
      <c r="P58" s="42">
        <v>5</v>
      </c>
      <c r="Q58" s="43">
        <v>0</v>
      </c>
      <c r="R58" s="84"/>
      <c r="S58" s="43"/>
      <c r="T58" s="49"/>
      <c r="U58" s="41">
        <v>5</v>
      </c>
      <c r="V58" s="42"/>
      <c r="W58" s="41"/>
      <c r="X58" s="85">
        <v>40</v>
      </c>
      <c r="Y58" s="85"/>
      <c r="Z58" s="86"/>
      <c r="AA58" s="86"/>
      <c r="AB58" s="43"/>
      <c r="AC58" s="49"/>
      <c r="AD58" s="87"/>
      <c r="AE58" s="49"/>
      <c r="AF58" s="41"/>
      <c r="AG58" s="50">
        <v>50</v>
      </c>
      <c r="AH58" s="41"/>
      <c r="AI58" s="42"/>
      <c r="AJ58" s="85">
        <v>0</v>
      </c>
      <c r="AK58" s="49"/>
      <c r="AL58" s="43"/>
      <c r="AM58" s="49"/>
      <c r="AN58" s="43"/>
      <c r="AO58" s="49"/>
      <c r="AP58" s="87"/>
      <c r="AQ58" s="41">
        <v>0</v>
      </c>
      <c r="AR58" s="42"/>
      <c r="AS58" s="41"/>
      <c r="AT58" s="42"/>
      <c r="AU58" s="43">
        <v>0</v>
      </c>
      <c r="AV58" s="49"/>
      <c r="AW58" s="87"/>
      <c r="AX58" s="49"/>
      <c r="AY58" s="41">
        <v>0</v>
      </c>
      <c r="AZ58" s="87">
        <v>60</v>
      </c>
      <c r="BA58" s="41">
        <v>5</v>
      </c>
      <c r="BB58" s="50">
        <v>30</v>
      </c>
      <c r="BC58" s="43">
        <v>0</v>
      </c>
      <c r="BD58" s="84">
        <v>25</v>
      </c>
    </row>
    <row r="59" spans="1:56" ht="21.75" customHeight="1" x14ac:dyDescent="0.3">
      <c r="A59" s="524" t="s">
        <v>361</v>
      </c>
      <c r="B59" s="526" t="s">
        <v>362</v>
      </c>
      <c r="C59" s="526" t="s">
        <v>363</v>
      </c>
      <c r="D59" s="23" t="s">
        <v>79</v>
      </c>
      <c r="E59" s="24">
        <f t="shared" si="0"/>
        <v>6</v>
      </c>
      <c r="F59" s="25">
        <f t="shared" si="1"/>
        <v>3</v>
      </c>
      <c r="G59" s="25">
        <f t="shared" si="2"/>
        <v>3</v>
      </c>
      <c r="H59" s="25">
        <f t="shared" si="3"/>
        <v>3</v>
      </c>
      <c r="I59" s="26">
        <f t="shared" si="4"/>
        <v>3</v>
      </c>
      <c r="J59" s="27">
        <f t="shared" si="5"/>
        <v>18</v>
      </c>
      <c r="K59" s="527">
        <f>(J59+(J60/5))</f>
        <v>19</v>
      </c>
      <c r="L59" s="529">
        <f>IF(K59=0,"",RANK(K59,K:K,0))</f>
        <v>46</v>
      </c>
      <c r="M59" s="28"/>
      <c r="N59" s="29"/>
      <c r="O59" s="28"/>
      <c r="P59" s="29"/>
      <c r="Q59" s="88">
        <v>0</v>
      </c>
      <c r="R59" s="80"/>
      <c r="S59" s="88"/>
      <c r="T59" s="36"/>
      <c r="U59" s="28">
        <v>0</v>
      </c>
      <c r="V59" s="29"/>
      <c r="W59" s="28">
        <v>1</v>
      </c>
      <c r="X59" s="81"/>
      <c r="Y59" s="81"/>
      <c r="Z59" s="82">
        <v>6</v>
      </c>
      <c r="AA59" s="82"/>
      <c r="AB59" s="88">
        <v>1</v>
      </c>
      <c r="AC59" s="36"/>
      <c r="AD59" s="83"/>
      <c r="AE59" s="36"/>
      <c r="AF59" s="28"/>
      <c r="AG59" s="37"/>
      <c r="AH59" s="28"/>
      <c r="AI59" s="29"/>
      <c r="AJ59" s="81">
        <v>0</v>
      </c>
      <c r="AK59" s="36">
        <v>1</v>
      </c>
      <c r="AL59" s="88"/>
      <c r="AM59" s="36"/>
      <c r="AN59" s="88"/>
      <c r="AO59" s="36"/>
      <c r="AP59" s="83"/>
      <c r="AQ59" s="28">
        <v>0</v>
      </c>
      <c r="AR59" s="29"/>
      <c r="AS59" s="28">
        <v>3</v>
      </c>
      <c r="AT59" s="29"/>
      <c r="AU59" s="30">
        <v>3</v>
      </c>
      <c r="AV59" s="36">
        <v>3</v>
      </c>
      <c r="AW59" s="83"/>
      <c r="AX59" s="36">
        <v>3</v>
      </c>
      <c r="AY59" s="28">
        <v>0</v>
      </c>
      <c r="AZ59" s="83">
        <v>0</v>
      </c>
      <c r="BA59" s="28">
        <v>3</v>
      </c>
      <c r="BB59" s="37"/>
      <c r="BC59" s="30">
        <v>3</v>
      </c>
      <c r="BD59" s="80"/>
    </row>
    <row r="60" spans="1:56" ht="21.75" customHeight="1" x14ac:dyDescent="0.3">
      <c r="A60" s="525"/>
      <c r="B60" s="525"/>
      <c r="C60" s="525"/>
      <c r="D60" s="39" t="s">
        <v>80</v>
      </c>
      <c r="E60" s="24">
        <f t="shared" si="0"/>
        <v>5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5</v>
      </c>
      <c r="K60" s="528"/>
      <c r="L60" s="528"/>
      <c r="M60" s="41"/>
      <c r="N60" s="42"/>
      <c r="O60" s="41"/>
      <c r="P60" s="42"/>
      <c r="Q60" s="89">
        <v>0</v>
      </c>
      <c r="R60" s="84"/>
      <c r="S60" s="89"/>
      <c r="T60" s="49"/>
      <c r="U60" s="41">
        <v>0</v>
      </c>
      <c r="V60" s="42"/>
      <c r="W60" s="41"/>
      <c r="X60" s="85"/>
      <c r="Y60" s="85"/>
      <c r="Z60" s="86"/>
      <c r="AA60" s="86"/>
      <c r="AB60" s="89"/>
      <c r="AC60" s="49"/>
      <c r="AD60" s="87"/>
      <c r="AE60" s="49"/>
      <c r="AF60" s="41"/>
      <c r="AG60" s="50"/>
      <c r="AH60" s="41"/>
      <c r="AI60" s="42"/>
      <c r="AJ60" s="85">
        <v>0</v>
      </c>
      <c r="AK60" s="49"/>
      <c r="AL60" s="89"/>
      <c r="AM60" s="49"/>
      <c r="AN60" s="89"/>
      <c r="AO60" s="49"/>
      <c r="AP60" s="87"/>
      <c r="AQ60" s="41">
        <v>0</v>
      </c>
      <c r="AR60" s="42"/>
      <c r="AS60" s="41"/>
      <c r="AT60" s="42"/>
      <c r="AU60" s="43">
        <v>0</v>
      </c>
      <c r="AV60" s="49"/>
      <c r="AW60" s="87"/>
      <c r="AX60" s="49"/>
      <c r="AY60" s="41">
        <v>0</v>
      </c>
      <c r="AZ60" s="87">
        <v>0</v>
      </c>
      <c r="BA60" s="41">
        <v>0</v>
      </c>
      <c r="BB60" s="50"/>
      <c r="BC60" s="43">
        <v>5</v>
      </c>
      <c r="BD60" s="84"/>
    </row>
    <row r="61" spans="1:56" ht="21.75" customHeight="1" x14ac:dyDescent="0.3">
      <c r="A61" s="524" t="s">
        <v>364</v>
      </c>
      <c r="B61" s="526" t="s">
        <v>365</v>
      </c>
      <c r="C61" s="526" t="s">
        <v>314</v>
      </c>
      <c r="D61" s="23" t="s">
        <v>79</v>
      </c>
      <c r="E61" s="24">
        <f t="shared" si="0"/>
        <v>10</v>
      </c>
      <c r="F61" s="25">
        <f t="shared" si="1"/>
        <v>3</v>
      </c>
      <c r="G61" s="25">
        <f t="shared" si="2"/>
        <v>3</v>
      </c>
      <c r="H61" s="25">
        <f t="shared" si="3"/>
        <v>3</v>
      </c>
      <c r="I61" s="26">
        <f t="shared" si="4"/>
        <v>3</v>
      </c>
      <c r="J61" s="27">
        <f t="shared" si="5"/>
        <v>22</v>
      </c>
      <c r="K61" s="527">
        <f>(J61+(J62/5))</f>
        <v>31</v>
      </c>
      <c r="L61" s="529">
        <f>IF(K61=0,"",RANK(K61,K:K,0))</f>
        <v>41</v>
      </c>
      <c r="M61" s="28"/>
      <c r="N61" s="29"/>
      <c r="O61" s="28"/>
      <c r="P61" s="29"/>
      <c r="Q61" s="30">
        <v>0</v>
      </c>
      <c r="R61" s="80"/>
      <c r="S61" s="30"/>
      <c r="T61" s="36"/>
      <c r="U61" s="28">
        <v>0</v>
      </c>
      <c r="V61" s="29"/>
      <c r="W61" s="28"/>
      <c r="X61" s="81"/>
      <c r="Y61" s="81"/>
      <c r="Z61" s="82"/>
      <c r="AA61" s="82"/>
      <c r="AB61" s="30"/>
      <c r="AC61" s="36"/>
      <c r="AD61" s="83"/>
      <c r="AE61" s="36"/>
      <c r="AF61" s="28"/>
      <c r="AG61" s="37"/>
      <c r="AH61" s="28"/>
      <c r="AI61" s="29"/>
      <c r="AJ61" s="81">
        <v>0</v>
      </c>
      <c r="AK61" s="36"/>
      <c r="AL61" s="30"/>
      <c r="AM61" s="36"/>
      <c r="AN61" s="30"/>
      <c r="AO61" s="36"/>
      <c r="AP61" s="83"/>
      <c r="AQ61" s="28">
        <v>0</v>
      </c>
      <c r="AR61" s="29"/>
      <c r="AS61" s="28">
        <v>3</v>
      </c>
      <c r="AT61" s="29"/>
      <c r="AU61" s="88">
        <v>0</v>
      </c>
      <c r="AV61" s="36"/>
      <c r="AW61" s="83"/>
      <c r="AX61" s="36">
        <v>3</v>
      </c>
      <c r="AY61" s="28">
        <v>0</v>
      </c>
      <c r="AZ61" s="83">
        <v>0</v>
      </c>
      <c r="BA61" s="28">
        <v>3</v>
      </c>
      <c r="BB61" s="37">
        <v>10</v>
      </c>
      <c r="BC61" s="30">
        <v>3</v>
      </c>
      <c r="BD61" s="80"/>
    </row>
    <row r="62" spans="1:56" ht="21.75" customHeight="1" x14ac:dyDescent="0.3">
      <c r="A62" s="525"/>
      <c r="B62" s="525"/>
      <c r="C62" s="525"/>
      <c r="D62" s="39" t="s">
        <v>80</v>
      </c>
      <c r="E62" s="24">
        <f t="shared" si="0"/>
        <v>30</v>
      </c>
      <c r="F62" s="25">
        <f t="shared" si="1"/>
        <v>5</v>
      </c>
      <c r="G62" s="25">
        <f t="shared" si="2"/>
        <v>5</v>
      </c>
      <c r="H62" s="25">
        <f t="shared" si="3"/>
        <v>5</v>
      </c>
      <c r="I62" s="26">
        <f t="shared" si="4"/>
        <v>0</v>
      </c>
      <c r="J62" s="40">
        <f t="shared" si="5"/>
        <v>45</v>
      </c>
      <c r="K62" s="528"/>
      <c r="L62" s="528"/>
      <c r="M62" s="41"/>
      <c r="N62" s="42"/>
      <c r="O62" s="41"/>
      <c r="P62" s="42"/>
      <c r="Q62" s="43">
        <v>0</v>
      </c>
      <c r="R62" s="84"/>
      <c r="S62" s="43"/>
      <c r="T62" s="49"/>
      <c r="U62" s="41">
        <v>0</v>
      </c>
      <c r="V62" s="42"/>
      <c r="W62" s="41"/>
      <c r="X62" s="85"/>
      <c r="Y62" s="85"/>
      <c r="Z62" s="86"/>
      <c r="AA62" s="86"/>
      <c r="AB62" s="43"/>
      <c r="AC62" s="49"/>
      <c r="AD62" s="87"/>
      <c r="AE62" s="49"/>
      <c r="AF62" s="41"/>
      <c r="AG62" s="50"/>
      <c r="AH62" s="41"/>
      <c r="AI62" s="42"/>
      <c r="AJ62" s="85">
        <v>0</v>
      </c>
      <c r="AK62" s="49"/>
      <c r="AL62" s="43"/>
      <c r="AM62" s="49"/>
      <c r="AN62" s="43"/>
      <c r="AO62" s="49"/>
      <c r="AP62" s="87"/>
      <c r="AQ62" s="41">
        <v>0</v>
      </c>
      <c r="AR62" s="42"/>
      <c r="AS62" s="41">
        <v>5</v>
      </c>
      <c r="AT62" s="42"/>
      <c r="AU62" s="89">
        <v>0</v>
      </c>
      <c r="AV62" s="49"/>
      <c r="AW62" s="87"/>
      <c r="AX62" s="49">
        <v>5</v>
      </c>
      <c r="AY62" s="41">
        <v>0</v>
      </c>
      <c r="AZ62" s="87">
        <v>0</v>
      </c>
      <c r="BA62" s="41">
        <v>0</v>
      </c>
      <c r="BB62" s="50">
        <v>30</v>
      </c>
      <c r="BC62" s="43">
        <v>5</v>
      </c>
      <c r="BD62" s="84"/>
    </row>
    <row r="63" spans="1:56" ht="21.75" customHeight="1" x14ac:dyDescent="0.3">
      <c r="A63" s="524" t="s">
        <v>366</v>
      </c>
      <c r="B63" s="526" t="s">
        <v>367</v>
      </c>
      <c r="C63" s="526" t="s">
        <v>171</v>
      </c>
      <c r="D63" s="23" t="s">
        <v>79</v>
      </c>
      <c r="E63" s="24">
        <f t="shared" si="0"/>
        <v>50</v>
      </c>
      <c r="F63" s="25">
        <f t="shared" si="1"/>
        <v>40</v>
      </c>
      <c r="G63" s="25">
        <f t="shared" si="2"/>
        <v>40</v>
      </c>
      <c r="H63" s="25">
        <f t="shared" si="3"/>
        <v>40</v>
      </c>
      <c r="I63" s="26">
        <f t="shared" si="4"/>
        <v>25</v>
      </c>
      <c r="J63" s="27">
        <f t="shared" si="5"/>
        <v>195</v>
      </c>
      <c r="K63" s="527">
        <f>(J63+(J64/5))</f>
        <v>247</v>
      </c>
      <c r="L63" s="529">
        <f>IF(K63=0,"",RANK(K63,K:K,0))</f>
        <v>17</v>
      </c>
      <c r="M63" s="28">
        <v>8</v>
      </c>
      <c r="N63" s="29"/>
      <c r="O63" s="28"/>
      <c r="P63" s="29"/>
      <c r="Q63" s="30">
        <v>0</v>
      </c>
      <c r="R63" s="80">
        <v>8</v>
      </c>
      <c r="S63" s="30"/>
      <c r="T63" s="36"/>
      <c r="U63" s="28">
        <v>0</v>
      </c>
      <c r="V63" s="29"/>
      <c r="W63" s="28">
        <v>6</v>
      </c>
      <c r="X63" s="81"/>
      <c r="Y63" s="81"/>
      <c r="Z63" s="82"/>
      <c r="AA63" s="82">
        <v>14</v>
      </c>
      <c r="AB63" s="30">
        <v>10</v>
      </c>
      <c r="AC63" s="36"/>
      <c r="AD63" s="83"/>
      <c r="AE63" s="36"/>
      <c r="AF63" s="28"/>
      <c r="AG63" s="37">
        <v>10</v>
      </c>
      <c r="AH63" s="28">
        <v>12</v>
      </c>
      <c r="AI63" s="29"/>
      <c r="AJ63" s="81">
        <v>40</v>
      </c>
      <c r="AK63" s="36">
        <v>10</v>
      </c>
      <c r="AL63" s="30"/>
      <c r="AM63" s="36"/>
      <c r="AN63" s="30"/>
      <c r="AO63" s="36"/>
      <c r="AP63" s="83">
        <v>8</v>
      </c>
      <c r="AQ63" s="28">
        <v>0</v>
      </c>
      <c r="AR63" s="29">
        <v>25</v>
      </c>
      <c r="AS63" s="28">
        <v>8</v>
      </c>
      <c r="AT63" s="29"/>
      <c r="AU63" s="88">
        <v>15</v>
      </c>
      <c r="AV63" s="36">
        <v>8</v>
      </c>
      <c r="AW63" s="83"/>
      <c r="AX63" s="36">
        <v>3</v>
      </c>
      <c r="AY63" s="28">
        <v>0</v>
      </c>
      <c r="AZ63" s="83">
        <v>40</v>
      </c>
      <c r="BA63" s="28">
        <v>8</v>
      </c>
      <c r="BB63" s="37">
        <v>50</v>
      </c>
      <c r="BC63" s="30">
        <v>15</v>
      </c>
      <c r="BD63" s="80">
        <v>40</v>
      </c>
    </row>
    <row r="64" spans="1:56" ht="21.75" customHeight="1" x14ac:dyDescent="0.3">
      <c r="A64" s="525"/>
      <c r="B64" s="525"/>
      <c r="C64" s="525"/>
      <c r="D64" s="39" t="s">
        <v>80</v>
      </c>
      <c r="E64" s="24">
        <f t="shared" si="0"/>
        <v>90</v>
      </c>
      <c r="F64" s="25">
        <f t="shared" si="1"/>
        <v>60</v>
      </c>
      <c r="G64" s="25">
        <f t="shared" si="2"/>
        <v>40</v>
      </c>
      <c r="H64" s="25">
        <f t="shared" si="3"/>
        <v>40</v>
      </c>
      <c r="I64" s="26">
        <f t="shared" si="4"/>
        <v>30</v>
      </c>
      <c r="J64" s="40">
        <f t="shared" si="5"/>
        <v>260</v>
      </c>
      <c r="K64" s="528"/>
      <c r="L64" s="528"/>
      <c r="M64" s="41"/>
      <c r="N64" s="42"/>
      <c r="O64" s="41"/>
      <c r="P64" s="42"/>
      <c r="Q64" s="43">
        <v>0</v>
      </c>
      <c r="R64" s="84"/>
      <c r="S64" s="43"/>
      <c r="T64" s="49"/>
      <c r="U64" s="41">
        <v>0</v>
      </c>
      <c r="V64" s="42"/>
      <c r="W64" s="41"/>
      <c r="X64" s="85"/>
      <c r="Y64" s="85"/>
      <c r="Z64" s="86"/>
      <c r="AA64" s="86"/>
      <c r="AB64" s="43"/>
      <c r="AC64" s="49"/>
      <c r="AD64" s="87"/>
      <c r="AE64" s="49"/>
      <c r="AF64" s="41"/>
      <c r="AG64" s="50">
        <v>30</v>
      </c>
      <c r="AH64" s="41"/>
      <c r="AI64" s="42"/>
      <c r="AJ64" s="85">
        <v>0</v>
      </c>
      <c r="AK64" s="49"/>
      <c r="AL64" s="43"/>
      <c r="AM64" s="49"/>
      <c r="AN64" s="43"/>
      <c r="AO64" s="49"/>
      <c r="AP64" s="87">
        <v>25</v>
      </c>
      <c r="AQ64" s="41">
        <v>0</v>
      </c>
      <c r="AR64" s="42">
        <v>25</v>
      </c>
      <c r="AS64" s="41">
        <v>5</v>
      </c>
      <c r="AT64" s="42"/>
      <c r="AU64" s="89">
        <v>40</v>
      </c>
      <c r="AV64" s="49">
        <v>25</v>
      </c>
      <c r="AW64" s="87"/>
      <c r="AX64" s="49">
        <v>25</v>
      </c>
      <c r="AY64" s="41">
        <v>0</v>
      </c>
      <c r="AZ64" s="87">
        <v>25</v>
      </c>
      <c r="BA64" s="41">
        <v>15</v>
      </c>
      <c r="BB64" s="50">
        <v>90</v>
      </c>
      <c r="BC64" s="43">
        <v>40</v>
      </c>
      <c r="BD64" s="84">
        <v>60</v>
      </c>
    </row>
    <row r="65" spans="1:56" ht="21.75" customHeight="1" x14ac:dyDescent="0.3">
      <c r="A65" s="524" t="s">
        <v>368</v>
      </c>
      <c r="B65" s="526" t="s">
        <v>369</v>
      </c>
      <c r="C65" s="526" t="s">
        <v>370</v>
      </c>
      <c r="D65" s="23" t="s">
        <v>79</v>
      </c>
      <c r="E65" s="24">
        <f t="shared" si="0"/>
        <v>8</v>
      </c>
      <c r="F65" s="25">
        <f t="shared" si="1"/>
        <v>3</v>
      </c>
      <c r="G65" s="25">
        <f t="shared" si="2"/>
        <v>3</v>
      </c>
      <c r="H65" s="25">
        <f t="shared" si="3"/>
        <v>0</v>
      </c>
      <c r="I65" s="26">
        <f t="shared" si="4"/>
        <v>0</v>
      </c>
      <c r="J65" s="27">
        <f t="shared" si="5"/>
        <v>14</v>
      </c>
      <c r="K65" s="527">
        <f>(J65+(J66/5))</f>
        <v>16</v>
      </c>
      <c r="L65" s="529">
        <f>IF(K65=0,"",RANK(K65,K:K,0))</f>
        <v>48</v>
      </c>
      <c r="M65" s="28"/>
      <c r="N65" s="29"/>
      <c r="O65" s="28"/>
      <c r="P65" s="29"/>
      <c r="Q65" s="88">
        <v>0</v>
      </c>
      <c r="R65" s="80"/>
      <c r="S65" s="88"/>
      <c r="T65" s="36"/>
      <c r="U65" s="28">
        <v>0</v>
      </c>
      <c r="V65" s="29"/>
      <c r="W65" s="28"/>
      <c r="X65" s="81">
        <v>0</v>
      </c>
      <c r="Y65" s="81"/>
      <c r="Z65" s="82"/>
      <c r="AA65" s="82"/>
      <c r="AB65" s="88"/>
      <c r="AC65" s="36"/>
      <c r="AD65" s="83"/>
      <c r="AE65" s="36"/>
      <c r="AF65" s="28"/>
      <c r="AG65" s="37"/>
      <c r="AH65" s="28"/>
      <c r="AI65" s="29"/>
      <c r="AJ65" s="81">
        <v>0</v>
      </c>
      <c r="AK65" s="36"/>
      <c r="AL65" s="88"/>
      <c r="AM65" s="36"/>
      <c r="AN65" s="88"/>
      <c r="AO65" s="36"/>
      <c r="AP65" s="83"/>
      <c r="AQ65" s="28">
        <v>0</v>
      </c>
      <c r="AR65" s="29"/>
      <c r="AS65" s="28"/>
      <c r="AT65" s="29"/>
      <c r="AU65" s="30">
        <v>0</v>
      </c>
      <c r="AV65" s="36"/>
      <c r="AW65" s="83"/>
      <c r="AX65" s="36"/>
      <c r="AY65" s="28">
        <v>0</v>
      </c>
      <c r="AZ65" s="83">
        <v>8</v>
      </c>
      <c r="BA65" s="28">
        <v>3</v>
      </c>
      <c r="BB65" s="37"/>
      <c r="BC65" s="30">
        <v>3</v>
      </c>
      <c r="BD65" s="80"/>
    </row>
    <row r="66" spans="1:56" ht="21.75" customHeight="1" x14ac:dyDescent="0.3">
      <c r="A66" s="525"/>
      <c r="B66" s="525"/>
      <c r="C66" s="525"/>
      <c r="D66" s="39" t="s">
        <v>80</v>
      </c>
      <c r="E66" s="24">
        <f t="shared" si="0"/>
        <v>5</v>
      </c>
      <c r="F66" s="25">
        <f t="shared" si="1"/>
        <v>5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10</v>
      </c>
      <c r="K66" s="528"/>
      <c r="L66" s="528"/>
      <c r="M66" s="41"/>
      <c r="N66" s="42"/>
      <c r="O66" s="41"/>
      <c r="P66" s="42"/>
      <c r="Q66" s="89">
        <v>0</v>
      </c>
      <c r="R66" s="84"/>
      <c r="S66" s="89"/>
      <c r="T66" s="49"/>
      <c r="U66" s="41">
        <v>0</v>
      </c>
      <c r="V66" s="42"/>
      <c r="W66" s="41"/>
      <c r="X66" s="85">
        <v>0</v>
      </c>
      <c r="Y66" s="85"/>
      <c r="Z66" s="86"/>
      <c r="AA66" s="86"/>
      <c r="AB66" s="89"/>
      <c r="AC66" s="49"/>
      <c r="AD66" s="87"/>
      <c r="AE66" s="49"/>
      <c r="AF66" s="41"/>
      <c r="AG66" s="50"/>
      <c r="AH66" s="41"/>
      <c r="AI66" s="42"/>
      <c r="AJ66" s="85">
        <v>0</v>
      </c>
      <c r="AK66" s="49"/>
      <c r="AL66" s="89"/>
      <c r="AM66" s="49"/>
      <c r="AN66" s="89"/>
      <c r="AO66" s="49"/>
      <c r="AP66" s="87"/>
      <c r="AQ66" s="41">
        <v>0</v>
      </c>
      <c r="AR66" s="42"/>
      <c r="AS66" s="41"/>
      <c r="AT66" s="42"/>
      <c r="AU66" s="43">
        <v>0</v>
      </c>
      <c r="AV66" s="49"/>
      <c r="AW66" s="87"/>
      <c r="AX66" s="49"/>
      <c r="AY66" s="41">
        <v>0</v>
      </c>
      <c r="AZ66" s="87">
        <v>0</v>
      </c>
      <c r="BA66" s="41">
        <v>5</v>
      </c>
      <c r="BB66" s="50"/>
      <c r="BC66" s="43">
        <v>5</v>
      </c>
      <c r="BD66" s="84"/>
    </row>
    <row r="67" spans="1:56" ht="21.75" customHeight="1" x14ac:dyDescent="0.3">
      <c r="A67" s="524" t="s">
        <v>371</v>
      </c>
      <c r="B67" s="526" t="s">
        <v>372</v>
      </c>
      <c r="C67" s="526" t="s">
        <v>182</v>
      </c>
      <c r="D67" s="23" t="s">
        <v>79</v>
      </c>
      <c r="E67" s="24">
        <f t="shared" si="0"/>
        <v>50</v>
      </c>
      <c r="F67" s="25">
        <f t="shared" si="1"/>
        <v>40</v>
      </c>
      <c r="G67" s="25">
        <f t="shared" si="2"/>
        <v>40</v>
      </c>
      <c r="H67" s="25">
        <f t="shared" si="3"/>
        <v>25</v>
      </c>
      <c r="I67" s="26">
        <f t="shared" si="4"/>
        <v>25</v>
      </c>
      <c r="J67" s="27">
        <f t="shared" si="5"/>
        <v>180</v>
      </c>
      <c r="K67" s="527">
        <f>(J67+(J68/5))</f>
        <v>250</v>
      </c>
      <c r="L67" s="529">
        <f>IF(K67=0,"",RANK(K67,K:K,0))</f>
        <v>15</v>
      </c>
      <c r="M67" s="28">
        <v>40</v>
      </c>
      <c r="N67" s="29">
        <v>3</v>
      </c>
      <c r="O67" s="28"/>
      <c r="P67" s="29">
        <v>8</v>
      </c>
      <c r="Q67" s="30">
        <v>6</v>
      </c>
      <c r="R67" s="80"/>
      <c r="S67" s="30"/>
      <c r="T67" s="36"/>
      <c r="U67" s="28">
        <v>0</v>
      </c>
      <c r="V67" s="29">
        <v>8</v>
      </c>
      <c r="W67" s="28">
        <v>10</v>
      </c>
      <c r="X67" s="81"/>
      <c r="Y67" s="81"/>
      <c r="Z67" s="82">
        <v>25</v>
      </c>
      <c r="AA67" s="82"/>
      <c r="AB67" s="30">
        <v>1</v>
      </c>
      <c r="AC67" s="36"/>
      <c r="AD67" s="83"/>
      <c r="AE67" s="36"/>
      <c r="AF67" s="28"/>
      <c r="AG67" s="37">
        <v>10</v>
      </c>
      <c r="AH67" s="28"/>
      <c r="AI67" s="29"/>
      <c r="AJ67" s="81">
        <v>0</v>
      </c>
      <c r="AK67" s="36"/>
      <c r="AL67" s="30"/>
      <c r="AM67" s="36"/>
      <c r="AN67" s="30"/>
      <c r="AO67" s="36"/>
      <c r="AP67" s="83">
        <v>8</v>
      </c>
      <c r="AQ67" s="28">
        <v>3</v>
      </c>
      <c r="AR67" s="29">
        <v>8</v>
      </c>
      <c r="AS67" s="28">
        <v>8</v>
      </c>
      <c r="AT67" s="29">
        <v>15</v>
      </c>
      <c r="AU67" s="30">
        <v>0</v>
      </c>
      <c r="AV67" s="36">
        <v>3</v>
      </c>
      <c r="AW67" s="83">
        <v>8</v>
      </c>
      <c r="AX67" s="36">
        <v>15</v>
      </c>
      <c r="AY67" s="28">
        <v>0</v>
      </c>
      <c r="AZ67" s="83">
        <v>8</v>
      </c>
      <c r="BA67" s="28">
        <v>8</v>
      </c>
      <c r="BB67" s="37">
        <v>50</v>
      </c>
      <c r="BC67" s="30">
        <v>25</v>
      </c>
      <c r="BD67" s="80">
        <v>40</v>
      </c>
    </row>
    <row r="68" spans="1:56" ht="21.75" customHeight="1" x14ac:dyDescent="0.3">
      <c r="A68" s="525"/>
      <c r="B68" s="525"/>
      <c r="C68" s="525"/>
      <c r="D68" s="39" t="s">
        <v>80</v>
      </c>
      <c r="E68" s="24">
        <f t="shared" si="0"/>
        <v>120</v>
      </c>
      <c r="F68" s="25">
        <f t="shared" si="1"/>
        <v>60</v>
      </c>
      <c r="G68" s="25">
        <f t="shared" si="2"/>
        <v>60</v>
      </c>
      <c r="H68" s="25">
        <f t="shared" si="3"/>
        <v>60</v>
      </c>
      <c r="I68" s="26">
        <f t="shared" si="4"/>
        <v>50</v>
      </c>
      <c r="J68" s="40">
        <f t="shared" si="5"/>
        <v>350</v>
      </c>
      <c r="K68" s="528"/>
      <c r="L68" s="528"/>
      <c r="M68" s="41">
        <v>25</v>
      </c>
      <c r="N68" s="42">
        <v>25</v>
      </c>
      <c r="O68" s="41"/>
      <c r="P68" s="42">
        <v>15</v>
      </c>
      <c r="Q68" s="43">
        <v>0</v>
      </c>
      <c r="R68" s="84"/>
      <c r="S68" s="43"/>
      <c r="T68" s="49"/>
      <c r="U68" s="41">
        <v>0</v>
      </c>
      <c r="V68" s="42">
        <v>5</v>
      </c>
      <c r="W68" s="41"/>
      <c r="X68" s="85"/>
      <c r="Y68" s="85"/>
      <c r="Z68" s="86">
        <v>40</v>
      </c>
      <c r="AA68" s="86"/>
      <c r="AB68" s="43"/>
      <c r="AC68" s="49"/>
      <c r="AD68" s="87"/>
      <c r="AE68" s="49"/>
      <c r="AF68" s="41"/>
      <c r="AG68" s="50">
        <v>50</v>
      </c>
      <c r="AH68" s="41"/>
      <c r="AI68" s="42"/>
      <c r="AJ68" s="85">
        <v>0</v>
      </c>
      <c r="AK68" s="49"/>
      <c r="AL68" s="43"/>
      <c r="AM68" s="49"/>
      <c r="AN68" s="43"/>
      <c r="AO68" s="49"/>
      <c r="AP68" s="87">
        <v>60</v>
      </c>
      <c r="AQ68" s="41">
        <v>0</v>
      </c>
      <c r="AR68" s="42">
        <v>5</v>
      </c>
      <c r="AS68" s="41">
        <v>25</v>
      </c>
      <c r="AT68" s="42">
        <v>5</v>
      </c>
      <c r="AU68" s="43">
        <v>0</v>
      </c>
      <c r="AV68" s="49">
        <v>25</v>
      </c>
      <c r="AW68" s="87">
        <v>25</v>
      </c>
      <c r="AX68" s="49">
        <v>5</v>
      </c>
      <c r="AY68" s="41">
        <v>0</v>
      </c>
      <c r="AZ68" s="87">
        <v>60</v>
      </c>
      <c r="BA68" s="41">
        <v>40</v>
      </c>
      <c r="BB68" s="50">
        <v>120</v>
      </c>
      <c r="BC68" s="43">
        <v>25</v>
      </c>
      <c r="BD68" s="84">
        <v>60</v>
      </c>
    </row>
    <row r="69" spans="1:56" ht="21.75" customHeight="1" x14ac:dyDescent="0.3">
      <c r="A69" s="524" t="s">
        <v>373</v>
      </c>
      <c r="B69" s="526" t="s">
        <v>374</v>
      </c>
      <c r="C69" s="526" t="s">
        <v>171</v>
      </c>
      <c r="D69" s="23" t="s">
        <v>79</v>
      </c>
      <c r="E69" s="24">
        <f t="shared" si="0"/>
        <v>120</v>
      </c>
      <c r="F69" s="25">
        <f t="shared" si="1"/>
        <v>90</v>
      </c>
      <c r="G69" s="25">
        <f t="shared" si="2"/>
        <v>90</v>
      </c>
      <c r="H69" s="25">
        <f t="shared" si="3"/>
        <v>90</v>
      </c>
      <c r="I69" s="26">
        <f t="shared" si="4"/>
        <v>60</v>
      </c>
      <c r="J69" s="27">
        <f t="shared" si="5"/>
        <v>450</v>
      </c>
      <c r="K69" s="527">
        <f>(J69+(J70/5))</f>
        <v>555</v>
      </c>
      <c r="L69" s="529">
        <f>IF(K69=0,"",RANK(K69,K:K,0))</f>
        <v>2</v>
      </c>
      <c r="M69" s="28">
        <v>8</v>
      </c>
      <c r="N69" s="29">
        <v>15</v>
      </c>
      <c r="O69" s="28"/>
      <c r="P69" s="29"/>
      <c r="Q69" s="30">
        <v>6</v>
      </c>
      <c r="R69" s="80">
        <v>8</v>
      </c>
      <c r="S69" s="30"/>
      <c r="T69" s="36"/>
      <c r="U69" s="28">
        <v>0</v>
      </c>
      <c r="V69" s="29"/>
      <c r="W69" s="28">
        <v>15</v>
      </c>
      <c r="X69" s="81"/>
      <c r="Y69" s="81"/>
      <c r="Z69" s="82">
        <v>40</v>
      </c>
      <c r="AA69" s="82">
        <v>20</v>
      </c>
      <c r="AB69" s="30"/>
      <c r="AC69" s="36">
        <v>40</v>
      </c>
      <c r="AD69" s="83">
        <v>8</v>
      </c>
      <c r="AE69" s="36"/>
      <c r="AF69" s="28"/>
      <c r="AG69" s="37">
        <v>10</v>
      </c>
      <c r="AH69" s="28"/>
      <c r="AI69" s="29"/>
      <c r="AJ69" s="81">
        <v>90</v>
      </c>
      <c r="AK69" s="36"/>
      <c r="AL69" s="30"/>
      <c r="AM69" s="36">
        <v>25</v>
      </c>
      <c r="AN69" s="30"/>
      <c r="AO69" s="36">
        <v>3</v>
      </c>
      <c r="AP69" s="83">
        <v>8</v>
      </c>
      <c r="AQ69" s="28">
        <v>60</v>
      </c>
      <c r="AR69" s="29"/>
      <c r="AS69" s="28"/>
      <c r="AT69" s="29">
        <v>40</v>
      </c>
      <c r="AU69" s="30">
        <v>40</v>
      </c>
      <c r="AV69" s="36"/>
      <c r="AW69" s="83">
        <v>8</v>
      </c>
      <c r="AX69" s="36">
        <v>60</v>
      </c>
      <c r="AY69" s="28">
        <v>0</v>
      </c>
      <c r="AZ69" s="83">
        <v>90</v>
      </c>
      <c r="BA69" s="28">
        <v>0</v>
      </c>
      <c r="BB69" s="37">
        <v>90</v>
      </c>
      <c r="BC69" s="88">
        <v>0</v>
      </c>
      <c r="BD69" s="80">
        <v>120</v>
      </c>
    </row>
    <row r="70" spans="1:56" ht="21.75" customHeight="1" x14ac:dyDescent="0.3">
      <c r="A70" s="525"/>
      <c r="B70" s="525"/>
      <c r="C70" s="525"/>
      <c r="D70" s="39" t="s">
        <v>80</v>
      </c>
      <c r="E70" s="24">
        <f t="shared" si="0"/>
        <v>120</v>
      </c>
      <c r="F70" s="25">
        <f t="shared" si="1"/>
        <v>120</v>
      </c>
      <c r="G70" s="25">
        <f t="shared" si="2"/>
        <v>105</v>
      </c>
      <c r="H70" s="25">
        <f t="shared" si="3"/>
        <v>90</v>
      </c>
      <c r="I70" s="26">
        <f t="shared" si="4"/>
        <v>90</v>
      </c>
      <c r="J70" s="40">
        <f t="shared" si="5"/>
        <v>525</v>
      </c>
      <c r="K70" s="528"/>
      <c r="L70" s="528"/>
      <c r="M70" s="41">
        <v>60</v>
      </c>
      <c r="N70" s="42">
        <v>40</v>
      </c>
      <c r="O70" s="41"/>
      <c r="P70" s="42"/>
      <c r="Q70" s="43">
        <v>0</v>
      </c>
      <c r="R70" s="84">
        <v>60</v>
      </c>
      <c r="S70" s="43"/>
      <c r="T70" s="49"/>
      <c r="U70" s="41">
        <v>0</v>
      </c>
      <c r="V70" s="42"/>
      <c r="W70" s="41"/>
      <c r="X70" s="85"/>
      <c r="Y70" s="85"/>
      <c r="Z70" s="86">
        <v>15</v>
      </c>
      <c r="AA70" s="86">
        <v>25</v>
      </c>
      <c r="AB70" s="43"/>
      <c r="AC70" s="49">
        <v>60</v>
      </c>
      <c r="AD70" s="87">
        <v>90</v>
      </c>
      <c r="AE70" s="49"/>
      <c r="AF70" s="41"/>
      <c r="AG70" s="50">
        <v>120</v>
      </c>
      <c r="AH70" s="41"/>
      <c r="AI70" s="42"/>
      <c r="AJ70" s="85">
        <v>105</v>
      </c>
      <c r="AK70" s="49"/>
      <c r="AL70" s="43"/>
      <c r="AM70" s="49"/>
      <c r="AN70" s="43"/>
      <c r="AO70" s="49">
        <v>60</v>
      </c>
      <c r="AP70" s="87">
        <v>60</v>
      </c>
      <c r="AQ70" s="41">
        <v>0</v>
      </c>
      <c r="AR70" s="42"/>
      <c r="AS70" s="41"/>
      <c r="AT70" s="42">
        <v>40</v>
      </c>
      <c r="AU70" s="43">
        <v>60</v>
      </c>
      <c r="AV70" s="49"/>
      <c r="AW70" s="87">
        <v>90</v>
      </c>
      <c r="AX70" s="49">
        <v>60</v>
      </c>
      <c r="AY70" s="41">
        <v>0</v>
      </c>
      <c r="AZ70" s="87">
        <v>120</v>
      </c>
      <c r="BA70" s="41">
        <v>0</v>
      </c>
      <c r="BB70" s="50">
        <v>30</v>
      </c>
      <c r="BC70" s="89">
        <v>0</v>
      </c>
      <c r="BD70" s="84">
        <v>25</v>
      </c>
    </row>
    <row r="71" spans="1:56" ht="21.75" customHeight="1" x14ac:dyDescent="0.3">
      <c r="A71" s="524" t="s">
        <v>375</v>
      </c>
      <c r="B71" s="526" t="s">
        <v>376</v>
      </c>
      <c r="C71" s="526" t="s">
        <v>132</v>
      </c>
      <c r="D71" s="23" t="s">
        <v>79</v>
      </c>
      <c r="E71" s="24">
        <f t="shared" si="0"/>
        <v>50</v>
      </c>
      <c r="F71" s="25">
        <f t="shared" si="1"/>
        <v>40</v>
      </c>
      <c r="G71" s="25">
        <f t="shared" si="2"/>
        <v>40</v>
      </c>
      <c r="H71" s="25">
        <f t="shared" si="3"/>
        <v>40</v>
      </c>
      <c r="I71" s="26">
        <f t="shared" si="4"/>
        <v>40</v>
      </c>
      <c r="J71" s="27">
        <f t="shared" si="5"/>
        <v>210</v>
      </c>
      <c r="K71" s="527">
        <f>(J71+(J72/5))</f>
        <v>276</v>
      </c>
      <c r="L71" s="529">
        <f>IF(K71=0,"",RANK(K71,K:K,0))</f>
        <v>11</v>
      </c>
      <c r="M71" s="28">
        <v>8</v>
      </c>
      <c r="N71" s="29">
        <v>8</v>
      </c>
      <c r="O71" s="28">
        <v>15</v>
      </c>
      <c r="P71" s="29"/>
      <c r="Q71" s="30">
        <v>6</v>
      </c>
      <c r="R71" s="80">
        <v>8</v>
      </c>
      <c r="S71" s="30">
        <v>40</v>
      </c>
      <c r="T71" s="36">
        <v>3</v>
      </c>
      <c r="U71" s="28">
        <v>0</v>
      </c>
      <c r="V71" s="29">
        <v>40</v>
      </c>
      <c r="W71" s="28"/>
      <c r="X71" s="81"/>
      <c r="Y71" s="81"/>
      <c r="Z71" s="82">
        <v>6</v>
      </c>
      <c r="AA71" s="82"/>
      <c r="AB71" s="30"/>
      <c r="AC71" s="36"/>
      <c r="AD71" s="83">
        <v>8</v>
      </c>
      <c r="AE71" s="36">
        <v>1</v>
      </c>
      <c r="AF71" s="28"/>
      <c r="AG71" s="37">
        <v>30</v>
      </c>
      <c r="AH71" s="28"/>
      <c r="AI71" s="29">
        <v>3</v>
      </c>
      <c r="AJ71" s="92">
        <v>0</v>
      </c>
      <c r="AK71" s="36">
        <v>10</v>
      </c>
      <c r="AL71" s="30"/>
      <c r="AM71" s="36"/>
      <c r="AN71" s="30"/>
      <c r="AO71" s="36">
        <v>3</v>
      </c>
      <c r="AP71" s="83">
        <v>40</v>
      </c>
      <c r="AQ71" s="28">
        <v>0</v>
      </c>
      <c r="AR71" s="29">
        <v>3</v>
      </c>
      <c r="AS71" s="28">
        <v>15</v>
      </c>
      <c r="AT71" s="29"/>
      <c r="AU71" s="30">
        <v>15</v>
      </c>
      <c r="AV71" s="36">
        <v>15</v>
      </c>
      <c r="AW71" s="83">
        <v>8</v>
      </c>
      <c r="AX71" s="36">
        <v>15</v>
      </c>
      <c r="AY71" s="28">
        <v>0</v>
      </c>
      <c r="AZ71" s="83">
        <v>8</v>
      </c>
      <c r="BA71" s="28">
        <v>15</v>
      </c>
      <c r="BB71" s="37">
        <v>50</v>
      </c>
      <c r="BC71" s="30">
        <v>15</v>
      </c>
      <c r="BD71" s="80">
        <v>40</v>
      </c>
    </row>
    <row r="72" spans="1:56" ht="21.75" customHeight="1" x14ac:dyDescent="0.3">
      <c r="A72" s="525"/>
      <c r="B72" s="525"/>
      <c r="C72" s="525"/>
      <c r="D72" s="39" t="s">
        <v>80</v>
      </c>
      <c r="E72" s="24">
        <f t="shared" si="0"/>
        <v>90</v>
      </c>
      <c r="F72" s="25">
        <f t="shared" si="1"/>
        <v>60</v>
      </c>
      <c r="G72" s="25">
        <f t="shared" si="2"/>
        <v>60</v>
      </c>
      <c r="H72" s="25">
        <f t="shared" si="3"/>
        <v>60</v>
      </c>
      <c r="I72" s="26">
        <f t="shared" si="4"/>
        <v>60</v>
      </c>
      <c r="J72" s="40">
        <f t="shared" si="5"/>
        <v>330</v>
      </c>
      <c r="K72" s="528"/>
      <c r="L72" s="528"/>
      <c r="M72" s="41">
        <v>60</v>
      </c>
      <c r="N72" s="42">
        <v>5</v>
      </c>
      <c r="O72" s="41"/>
      <c r="P72" s="42"/>
      <c r="Q72" s="43">
        <v>0</v>
      </c>
      <c r="R72" s="84">
        <v>25</v>
      </c>
      <c r="S72" s="43">
        <v>60</v>
      </c>
      <c r="T72" s="49">
        <v>25</v>
      </c>
      <c r="U72" s="41">
        <v>0</v>
      </c>
      <c r="V72" s="42">
        <v>25</v>
      </c>
      <c r="W72" s="41"/>
      <c r="X72" s="85"/>
      <c r="Y72" s="85"/>
      <c r="Z72" s="86">
        <v>15</v>
      </c>
      <c r="AA72" s="86"/>
      <c r="AB72" s="43"/>
      <c r="AC72" s="49"/>
      <c r="AD72" s="87">
        <v>25</v>
      </c>
      <c r="AE72" s="49"/>
      <c r="AF72" s="41"/>
      <c r="AG72" s="50">
        <v>30</v>
      </c>
      <c r="AH72" s="41"/>
      <c r="AI72" s="42">
        <v>60</v>
      </c>
      <c r="AJ72" s="93">
        <v>0</v>
      </c>
      <c r="AK72" s="49"/>
      <c r="AL72" s="43"/>
      <c r="AM72" s="49"/>
      <c r="AN72" s="43"/>
      <c r="AO72" s="49">
        <v>40</v>
      </c>
      <c r="AP72" s="87">
        <v>60</v>
      </c>
      <c r="AQ72" s="41">
        <v>0</v>
      </c>
      <c r="AR72" s="42"/>
      <c r="AS72" s="41"/>
      <c r="AT72" s="42"/>
      <c r="AU72" s="43">
        <v>40</v>
      </c>
      <c r="AV72" s="49"/>
      <c r="AW72" s="87">
        <v>60</v>
      </c>
      <c r="AX72" s="49"/>
      <c r="AY72" s="41">
        <v>0</v>
      </c>
      <c r="AZ72" s="87">
        <v>60</v>
      </c>
      <c r="BA72" s="41">
        <v>15</v>
      </c>
      <c r="BB72" s="50">
        <v>90</v>
      </c>
      <c r="BC72" s="43">
        <v>0</v>
      </c>
      <c r="BD72" s="84">
        <v>25</v>
      </c>
    </row>
    <row r="73" spans="1:56" ht="21.75" customHeight="1" x14ac:dyDescent="0.3">
      <c r="A73" s="524" t="s">
        <v>377</v>
      </c>
      <c r="B73" s="526" t="s">
        <v>378</v>
      </c>
      <c r="C73" s="526" t="s">
        <v>182</v>
      </c>
      <c r="D73" s="23" t="s">
        <v>79</v>
      </c>
      <c r="E73" s="24">
        <f t="shared" si="0"/>
        <v>30</v>
      </c>
      <c r="F73" s="25">
        <f t="shared" si="1"/>
        <v>15</v>
      </c>
      <c r="G73" s="25">
        <f t="shared" si="2"/>
        <v>10</v>
      </c>
      <c r="H73" s="25">
        <f t="shared" si="3"/>
        <v>8</v>
      </c>
      <c r="I73" s="26">
        <f t="shared" si="4"/>
        <v>8</v>
      </c>
      <c r="J73" s="27">
        <f t="shared" si="5"/>
        <v>71</v>
      </c>
      <c r="K73" s="527">
        <f>(J73+(J74/5))</f>
        <v>98</v>
      </c>
      <c r="L73" s="529">
        <f>IF(K73=0,"",RANK(K73,K:K,0))</f>
        <v>30</v>
      </c>
      <c r="M73" s="28">
        <v>8</v>
      </c>
      <c r="N73" s="29"/>
      <c r="O73" s="28"/>
      <c r="P73" s="29"/>
      <c r="Q73" s="30">
        <v>0</v>
      </c>
      <c r="R73" s="80"/>
      <c r="S73" s="30"/>
      <c r="T73" s="36"/>
      <c r="U73" s="28">
        <v>0</v>
      </c>
      <c r="V73" s="29"/>
      <c r="W73" s="28">
        <v>2</v>
      </c>
      <c r="X73" s="81"/>
      <c r="Y73" s="81"/>
      <c r="Z73" s="82">
        <v>6</v>
      </c>
      <c r="AA73" s="82"/>
      <c r="AB73" s="30"/>
      <c r="AC73" s="36"/>
      <c r="AD73" s="83"/>
      <c r="AE73" s="36"/>
      <c r="AF73" s="28"/>
      <c r="AG73" s="37">
        <v>30</v>
      </c>
      <c r="AH73" s="28"/>
      <c r="AI73" s="29"/>
      <c r="AJ73" s="81">
        <v>0</v>
      </c>
      <c r="AK73" s="36"/>
      <c r="AL73" s="30">
        <v>15</v>
      </c>
      <c r="AM73" s="36"/>
      <c r="AN73" s="30"/>
      <c r="AO73" s="36"/>
      <c r="AP73" s="83">
        <v>8</v>
      </c>
      <c r="AQ73" s="28">
        <v>0</v>
      </c>
      <c r="AR73" s="29"/>
      <c r="AS73" s="28">
        <v>3</v>
      </c>
      <c r="AT73" s="29"/>
      <c r="AU73" s="30">
        <v>0</v>
      </c>
      <c r="AV73" s="36">
        <v>3</v>
      </c>
      <c r="AW73" s="83">
        <v>8</v>
      </c>
      <c r="AX73" s="36"/>
      <c r="AY73" s="28">
        <v>0</v>
      </c>
      <c r="AZ73" s="83">
        <v>8</v>
      </c>
      <c r="BA73" s="28">
        <v>3</v>
      </c>
      <c r="BB73" s="37">
        <v>10</v>
      </c>
      <c r="BC73" s="30">
        <v>3</v>
      </c>
      <c r="BD73" s="80">
        <v>8</v>
      </c>
    </row>
    <row r="74" spans="1:56" ht="21.75" customHeight="1" x14ac:dyDescent="0.3">
      <c r="A74" s="525"/>
      <c r="B74" s="525"/>
      <c r="C74" s="525"/>
      <c r="D74" s="39" t="s">
        <v>80</v>
      </c>
      <c r="E74" s="24">
        <f t="shared" si="0"/>
        <v>30</v>
      </c>
      <c r="F74" s="25">
        <f t="shared" si="1"/>
        <v>30</v>
      </c>
      <c r="G74" s="25">
        <f t="shared" si="2"/>
        <v>25</v>
      </c>
      <c r="H74" s="25">
        <f t="shared" si="3"/>
        <v>25</v>
      </c>
      <c r="I74" s="26">
        <f t="shared" si="4"/>
        <v>25</v>
      </c>
      <c r="J74" s="40">
        <f t="shared" si="5"/>
        <v>135</v>
      </c>
      <c r="K74" s="528"/>
      <c r="L74" s="528"/>
      <c r="M74" s="41">
        <v>25</v>
      </c>
      <c r="N74" s="42"/>
      <c r="O74" s="41"/>
      <c r="P74" s="42"/>
      <c r="Q74" s="43">
        <v>0</v>
      </c>
      <c r="R74" s="84"/>
      <c r="S74" s="43"/>
      <c r="T74" s="49"/>
      <c r="U74" s="41">
        <v>0</v>
      </c>
      <c r="V74" s="42"/>
      <c r="W74" s="41"/>
      <c r="X74" s="85"/>
      <c r="Y74" s="85"/>
      <c r="Z74" s="86">
        <v>15</v>
      </c>
      <c r="AA74" s="86"/>
      <c r="AB74" s="43"/>
      <c r="AC74" s="49"/>
      <c r="AD74" s="87"/>
      <c r="AE74" s="49"/>
      <c r="AF74" s="41"/>
      <c r="AG74" s="50">
        <v>30</v>
      </c>
      <c r="AH74" s="41"/>
      <c r="AI74" s="42"/>
      <c r="AJ74" s="85">
        <v>0</v>
      </c>
      <c r="AK74" s="49"/>
      <c r="AL74" s="43"/>
      <c r="AM74" s="49"/>
      <c r="AN74" s="43"/>
      <c r="AO74" s="49"/>
      <c r="AP74" s="87"/>
      <c r="AQ74" s="41">
        <v>0</v>
      </c>
      <c r="AR74" s="42"/>
      <c r="AS74" s="41">
        <v>5</v>
      </c>
      <c r="AT74" s="42"/>
      <c r="AU74" s="43">
        <v>0</v>
      </c>
      <c r="AV74" s="49">
        <v>5</v>
      </c>
      <c r="AW74" s="87"/>
      <c r="AX74" s="49"/>
      <c r="AY74" s="41">
        <v>0</v>
      </c>
      <c r="AZ74" s="87">
        <v>25</v>
      </c>
      <c r="BA74" s="41">
        <v>15</v>
      </c>
      <c r="BB74" s="50">
        <v>30</v>
      </c>
      <c r="BC74" s="43">
        <v>25</v>
      </c>
      <c r="BD74" s="84"/>
    </row>
    <row r="75" spans="1:56" ht="21.75" customHeight="1" x14ac:dyDescent="0.3">
      <c r="A75" s="524" t="s">
        <v>379</v>
      </c>
      <c r="B75" s="526" t="s">
        <v>380</v>
      </c>
      <c r="C75" s="526" t="s">
        <v>89</v>
      </c>
      <c r="D75" s="23" t="s">
        <v>79</v>
      </c>
      <c r="E75" s="24">
        <f t="shared" si="0"/>
        <v>8</v>
      </c>
      <c r="F75" s="25">
        <f t="shared" si="1"/>
        <v>6</v>
      </c>
      <c r="G75" s="25">
        <f t="shared" si="2"/>
        <v>3</v>
      </c>
      <c r="H75" s="25">
        <f t="shared" si="3"/>
        <v>3</v>
      </c>
      <c r="I75" s="26">
        <f t="shared" si="4"/>
        <v>3</v>
      </c>
      <c r="J75" s="27">
        <f t="shared" si="5"/>
        <v>23</v>
      </c>
      <c r="K75" s="527">
        <f>(J75+(J76/5))</f>
        <v>33</v>
      </c>
      <c r="L75" s="529">
        <f>IF(K75=0,"",RANK(K75,K:K,0))</f>
        <v>39</v>
      </c>
      <c r="M75" s="28"/>
      <c r="N75" s="29">
        <v>3</v>
      </c>
      <c r="O75" s="28">
        <v>1</v>
      </c>
      <c r="P75" s="29">
        <v>8</v>
      </c>
      <c r="Q75" s="30">
        <v>1</v>
      </c>
      <c r="R75" s="80"/>
      <c r="S75" s="30">
        <v>3</v>
      </c>
      <c r="T75" s="36"/>
      <c r="U75" s="28">
        <v>3</v>
      </c>
      <c r="V75" s="29"/>
      <c r="W75" s="28"/>
      <c r="X75" s="81"/>
      <c r="Y75" s="81"/>
      <c r="Z75" s="82">
        <v>6</v>
      </c>
      <c r="AA75" s="82"/>
      <c r="AB75" s="30"/>
      <c r="AC75" s="36"/>
      <c r="AD75" s="83"/>
      <c r="AE75" s="36"/>
      <c r="AF75" s="28"/>
      <c r="AG75" s="37"/>
      <c r="AH75" s="28"/>
      <c r="AI75" s="29"/>
      <c r="AJ75" s="81">
        <v>0</v>
      </c>
      <c r="AK75" s="36"/>
      <c r="AL75" s="30"/>
      <c r="AM75" s="36"/>
      <c r="AN75" s="30"/>
      <c r="AO75" s="36"/>
      <c r="AP75" s="83"/>
      <c r="AQ75" s="28">
        <v>0</v>
      </c>
      <c r="AR75" s="29"/>
      <c r="AS75" s="28"/>
      <c r="AT75" s="29"/>
      <c r="AU75" s="88">
        <v>0</v>
      </c>
      <c r="AV75" s="36"/>
      <c r="AW75" s="83"/>
      <c r="AX75" s="36"/>
      <c r="AY75" s="28">
        <v>0</v>
      </c>
      <c r="AZ75" s="83">
        <v>0</v>
      </c>
      <c r="BA75" s="28">
        <v>0</v>
      </c>
      <c r="BB75" s="37"/>
      <c r="BC75" s="30">
        <v>0</v>
      </c>
      <c r="BD75" s="80"/>
    </row>
    <row r="76" spans="1:56" ht="21.75" customHeight="1" x14ac:dyDescent="0.3">
      <c r="A76" s="525"/>
      <c r="B76" s="525"/>
      <c r="C76" s="525"/>
      <c r="D76" s="39" t="s">
        <v>80</v>
      </c>
      <c r="E76" s="24">
        <f t="shared" si="0"/>
        <v>40</v>
      </c>
      <c r="F76" s="25">
        <f t="shared" si="1"/>
        <v>5</v>
      </c>
      <c r="G76" s="25">
        <f t="shared" si="2"/>
        <v>5</v>
      </c>
      <c r="H76" s="25">
        <f t="shared" si="3"/>
        <v>0</v>
      </c>
      <c r="I76" s="26">
        <f t="shared" si="4"/>
        <v>0</v>
      </c>
      <c r="J76" s="40">
        <f t="shared" si="5"/>
        <v>50</v>
      </c>
      <c r="K76" s="528"/>
      <c r="L76" s="528"/>
      <c r="M76" s="41"/>
      <c r="N76" s="42"/>
      <c r="O76" s="41"/>
      <c r="P76" s="42"/>
      <c r="Q76" s="43">
        <v>0</v>
      </c>
      <c r="R76" s="84"/>
      <c r="S76" s="43">
        <v>5</v>
      </c>
      <c r="T76" s="49"/>
      <c r="U76" s="41">
        <v>5</v>
      </c>
      <c r="V76" s="42"/>
      <c r="W76" s="41"/>
      <c r="X76" s="85"/>
      <c r="Y76" s="85"/>
      <c r="Z76" s="86">
        <v>40</v>
      </c>
      <c r="AA76" s="86"/>
      <c r="AB76" s="43"/>
      <c r="AC76" s="49"/>
      <c r="AD76" s="87"/>
      <c r="AE76" s="49"/>
      <c r="AF76" s="41"/>
      <c r="AG76" s="50"/>
      <c r="AH76" s="41"/>
      <c r="AI76" s="42"/>
      <c r="AJ76" s="85">
        <v>0</v>
      </c>
      <c r="AK76" s="49"/>
      <c r="AL76" s="43"/>
      <c r="AM76" s="49"/>
      <c r="AN76" s="43"/>
      <c r="AO76" s="49"/>
      <c r="AP76" s="87"/>
      <c r="AQ76" s="41">
        <v>0</v>
      </c>
      <c r="AR76" s="42"/>
      <c r="AS76" s="41"/>
      <c r="AT76" s="42"/>
      <c r="AU76" s="89">
        <v>0</v>
      </c>
      <c r="AV76" s="49"/>
      <c r="AW76" s="87"/>
      <c r="AX76" s="49"/>
      <c r="AY76" s="41">
        <v>0</v>
      </c>
      <c r="AZ76" s="87">
        <v>0</v>
      </c>
      <c r="BA76" s="41">
        <v>0</v>
      </c>
      <c r="BB76" s="50"/>
      <c r="BC76" s="43">
        <v>0</v>
      </c>
      <c r="BD76" s="84"/>
    </row>
    <row r="77" spans="1:56" ht="21.75" customHeight="1" x14ac:dyDescent="0.3">
      <c r="A77" s="524" t="s">
        <v>381</v>
      </c>
      <c r="B77" s="526" t="s">
        <v>382</v>
      </c>
      <c r="C77" s="526" t="s">
        <v>89</v>
      </c>
      <c r="D77" s="23" t="s">
        <v>79</v>
      </c>
      <c r="E77" s="24">
        <f t="shared" si="0"/>
        <v>90</v>
      </c>
      <c r="F77" s="25">
        <f t="shared" si="1"/>
        <v>60</v>
      </c>
      <c r="G77" s="25">
        <f t="shared" si="2"/>
        <v>60</v>
      </c>
      <c r="H77" s="25">
        <f t="shared" si="3"/>
        <v>40</v>
      </c>
      <c r="I77" s="26">
        <f t="shared" si="4"/>
        <v>40</v>
      </c>
      <c r="J77" s="27">
        <f t="shared" si="5"/>
        <v>290</v>
      </c>
      <c r="K77" s="527">
        <f>(J77+(J78/5))</f>
        <v>360</v>
      </c>
      <c r="L77" s="529">
        <f>IF(K77=0,"",RANK(K77,K:K,0))</f>
        <v>8</v>
      </c>
      <c r="M77" s="28"/>
      <c r="N77" s="29"/>
      <c r="O77" s="28"/>
      <c r="P77" s="29">
        <v>25</v>
      </c>
      <c r="Q77" s="30">
        <v>0</v>
      </c>
      <c r="R77" s="80"/>
      <c r="S77" s="30"/>
      <c r="T77" s="36"/>
      <c r="U77" s="28">
        <v>0</v>
      </c>
      <c r="V77" s="29"/>
      <c r="W77" s="28"/>
      <c r="X77" s="81"/>
      <c r="Y77" s="81"/>
      <c r="Z77" s="82"/>
      <c r="AA77" s="82"/>
      <c r="AB77" s="30"/>
      <c r="AC77" s="36"/>
      <c r="AD77" s="83"/>
      <c r="AE77" s="36"/>
      <c r="AF77" s="28"/>
      <c r="AG77" s="37">
        <v>10</v>
      </c>
      <c r="AH77" s="28"/>
      <c r="AI77" s="29"/>
      <c r="AJ77" s="81">
        <v>60</v>
      </c>
      <c r="AK77" s="36"/>
      <c r="AL77" s="30"/>
      <c r="AM77" s="36"/>
      <c r="AN77" s="30"/>
      <c r="AO77" s="36"/>
      <c r="AP77" s="83">
        <v>40</v>
      </c>
      <c r="AQ77" s="28">
        <v>0</v>
      </c>
      <c r="AR77" s="29"/>
      <c r="AS77" s="28">
        <v>25</v>
      </c>
      <c r="AT77" s="29"/>
      <c r="AU77" s="30">
        <v>60</v>
      </c>
      <c r="AV77" s="36">
        <v>25</v>
      </c>
      <c r="AW77" s="83"/>
      <c r="AX77" s="36"/>
      <c r="AY77" s="28">
        <v>0</v>
      </c>
      <c r="AZ77" s="83">
        <v>40</v>
      </c>
      <c r="BA77" s="28">
        <v>0</v>
      </c>
      <c r="BB77" s="37">
        <v>90</v>
      </c>
      <c r="BC77" s="30">
        <v>25</v>
      </c>
      <c r="BD77" s="80">
        <v>8</v>
      </c>
    </row>
    <row r="78" spans="1:56" ht="21.75" customHeight="1" x14ac:dyDescent="0.3">
      <c r="A78" s="525"/>
      <c r="B78" s="525"/>
      <c r="C78" s="525"/>
      <c r="D78" s="39" t="s">
        <v>80</v>
      </c>
      <c r="E78" s="24">
        <f t="shared" si="0"/>
        <v>90</v>
      </c>
      <c r="F78" s="25">
        <f t="shared" si="1"/>
        <v>90</v>
      </c>
      <c r="G78" s="25">
        <f t="shared" si="2"/>
        <v>70</v>
      </c>
      <c r="H78" s="25">
        <f t="shared" si="3"/>
        <v>60</v>
      </c>
      <c r="I78" s="26">
        <f t="shared" si="4"/>
        <v>40</v>
      </c>
      <c r="J78" s="40">
        <f t="shared" si="5"/>
        <v>350</v>
      </c>
      <c r="K78" s="528"/>
      <c r="L78" s="528"/>
      <c r="M78" s="41"/>
      <c r="N78" s="42"/>
      <c r="O78" s="41"/>
      <c r="P78" s="42">
        <v>25</v>
      </c>
      <c r="Q78" s="43">
        <v>0</v>
      </c>
      <c r="R78" s="84"/>
      <c r="S78" s="43"/>
      <c r="T78" s="49"/>
      <c r="U78" s="41">
        <v>0</v>
      </c>
      <c r="V78" s="42"/>
      <c r="W78" s="41"/>
      <c r="X78" s="85"/>
      <c r="Y78" s="85"/>
      <c r="Z78" s="86"/>
      <c r="AA78" s="86"/>
      <c r="AB78" s="43"/>
      <c r="AC78" s="49"/>
      <c r="AD78" s="87"/>
      <c r="AE78" s="49"/>
      <c r="AF78" s="41"/>
      <c r="AG78" s="50">
        <v>30</v>
      </c>
      <c r="AH78" s="41"/>
      <c r="AI78" s="42"/>
      <c r="AJ78" s="85">
        <v>70</v>
      </c>
      <c r="AK78" s="49"/>
      <c r="AL78" s="43"/>
      <c r="AM78" s="49"/>
      <c r="AN78" s="43"/>
      <c r="AO78" s="49"/>
      <c r="AP78" s="87">
        <v>25</v>
      </c>
      <c r="AQ78" s="41">
        <v>0</v>
      </c>
      <c r="AR78" s="42"/>
      <c r="AS78" s="41">
        <v>5</v>
      </c>
      <c r="AT78" s="42"/>
      <c r="AU78" s="43">
        <v>60</v>
      </c>
      <c r="AV78" s="49">
        <v>40</v>
      </c>
      <c r="AW78" s="87"/>
      <c r="AX78" s="49"/>
      <c r="AY78" s="41">
        <v>0</v>
      </c>
      <c r="AZ78" s="87">
        <v>90</v>
      </c>
      <c r="BA78" s="41">
        <v>0</v>
      </c>
      <c r="BB78" s="50">
        <v>90</v>
      </c>
      <c r="BC78" s="43">
        <v>0</v>
      </c>
      <c r="BD78" s="84"/>
    </row>
    <row r="79" spans="1:56" ht="21.75" customHeight="1" x14ac:dyDescent="0.3">
      <c r="A79" s="524" t="s">
        <v>383</v>
      </c>
      <c r="B79" s="526" t="s">
        <v>384</v>
      </c>
      <c r="C79" s="526" t="s">
        <v>385</v>
      </c>
      <c r="D79" s="23" t="s">
        <v>79</v>
      </c>
      <c r="E79" s="24">
        <f t="shared" si="0"/>
        <v>60</v>
      </c>
      <c r="F79" s="25">
        <f t="shared" si="1"/>
        <v>30</v>
      </c>
      <c r="G79" s="25">
        <f t="shared" si="2"/>
        <v>15</v>
      </c>
      <c r="H79" s="25">
        <f t="shared" si="3"/>
        <v>8</v>
      </c>
      <c r="I79" s="26">
        <f t="shared" si="4"/>
        <v>8</v>
      </c>
      <c r="J79" s="27">
        <f t="shared" si="5"/>
        <v>121</v>
      </c>
      <c r="K79" s="527">
        <f>(J79+(J80/5))</f>
        <v>135</v>
      </c>
      <c r="L79" s="529">
        <f>IF(K79=0,"",RANK(K79,K:K,0))</f>
        <v>25</v>
      </c>
      <c r="M79" s="28"/>
      <c r="N79" s="29">
        <v>3</v>
      </c>
      <c r="O79" s="28"/>
      <c r="P79" s="29">
        <v>3</v>
      </c>
      <c r="Q79" s="30">
        <v>1</v>
      </c>
      <c r="R79" s="80"/>
      <c r="S79" s="30">
        <v>8</v>
      </c>
      <c r="T79" s="36"/>
      <c r="U79" s="28">
        <v>0</v>
      </c>
      <c r="V79" s="29">
        <v>8</v>
      </c>
      <c r="W79" s="28"/>
      <c r="X79" s="81"/>
      <c r="Y79" s="81"/>
      <c r="Z79" s="82"/>
      <c r="AA79" s="82"/>
      <c r="AB79" s="30"/>
      <c r="AC79" s="36"/>
      <c r="AD79" s="83"/>
      <c r="AE79" s="36"/>
      <c r="AF79" s="28">
        <v>1</v>
      </c>
      <c r="AG79" s="37"/>
      <c r="AH79" s="28"/>
      <c r="AI79" s="29"/>
      <c r="AJ79" s="81">
        <v>0</v>
      </c>
      <c r="AK79" s="36"/>
      <c r="AL79" s="30"/>
      <c r="AM79" s="36"/>
      <c r="AN79" s="30"/>
      <c r="AO79" s="36"/>
      <c r="AP79" s="83"/>
      <c r="AQ79" s="28">
        <v>0</v>
      </c>
      <c r="AR79" s="29">
        <v>3</v>
      </c>
      <c r="AS79" s="28"/>
      <c r="AT79" s="29">
        <v>8</v>
      </c>
      <c r="AU79" s="30">
        <v>0</v>
      </c>
      <c r="AV79" s="36"/>
      <c r="AW79" s="83"/>
      <c r="AX79" s="36"/>
      <c r="AY79" s="28">
        <v>0</v>
      </c>
      <c r="AZ79" s="83">
        <v>60</v>
      </c>
      <c r="BA79" s="28">
        <v>8</v>
      </c>
      <c r="BB79" s="37">
        <v>30</v>
      </c>
      <c r="BC79" s="30">
        <v>15</v>
      </c>
      <c r="BD79" s="80">
        <v>8</v>
      </c>
    </row>
    <row r="80" spans="1:56" ht="21.75" customHeight="1" x14ac:dyDescent="0.3">
      <c r="A80" s="525"/>
      <c r="B80" s="525"/>
      <c r="C80" s="525"/>
      <c r="D80" s="39" t="s">
        <v>80</v>
      </c>
      <c r="E80" s="24">
        <f t="shared" si="0"/>
        <v>30</v>
      </c>
      <c r="F80" s="25">
        <f t="shared" si="1"/>
        <v>25</v>
      </c>
      <c r="G80" s="25">
        <f t="shared" si="2"/>
        <v>5</v>
      </c>
      <c r="H80" s="25">
        <f t="shared" si="3"/>
        <v>5</v>
      </c>
      <c r="I80" s="26">
        <f t="shared" si="4"/>
        <v>5</v>
      </c>
      <c r="J80" s="40">
        <f t="shared" si="5"/>
        <v>70</v>
      </c>
      <c r="K80" s="528"/>
      <c r="L80" s="528"/>
      <c r="M80" s="41"/>
      <c r="N80" s="42"/>
      <c r="O80" s="41"/>
      <c r="P80" s="42">
        <v>5</v>
      </c>
      <c r="Q80" s="43">
        <v>0</v>
      </c>
      <c r="R80" s="84"/>
      <c r="S80" s="43"/>
      <c r="T80" s="49"/>
      <c r="U80" s="41">
        <v>0</v>
      </c>
      <c r="V80" s="42">
        <v>5</v>
      </c>
      <c r="W80" s="41"/>
      <c r="X80" s="85"/>
      <c r="Y80" s="85"/>
      <c r="Z80" s="86"/>
      <c r="AA80" s="86"/>
      <c r="AB80" s="43"/>
      <c r="AC80" s="49"/>
      <c r="AD80" s="87"/>
      <c r="AE80" s="49"/>
      <c r="AF80" s="41"/>
      <c r="AG80" s="50"/>
      <c r="AH80" s="41"/>
      <c r="AI80" s="42"/>
      <c r="AJ80" s="85">
        <v>0</v>
      </c>
      <c r="AK80" s="49"/>
      <c r="AL80" s="43"/>
      <c r="AM80" s="49"/>
      <c r="AN80" s="43"/>
      <c r="AO80" s="49"/>
      <c r="AP80" s="87"/>
      <c r="AQ80" s="41">
        <v>0</v>
      </c>
      <c r="AR80" s="42"/>
      <c r="AS80" s="41"/>
      <c r="AT80" s="42">
        <v>5</v>
      </c>
      <c r="AU80" s="43">
        <v>0</v>
      </c>
      <c r="AV80" s="49"/>
      <c r="AW80" s="87"/>
      <c r="AX80" s="49"/>
      <c r="AY80" s="41">
        <v>0</v>
      </c>
      <c r="AZ80" s="87">
        <v>0</v>
      </c>
      <c r="BA80" s="41">
        <v>5</v>
      </c>
      <c r="BB80" s="50">
        <v>30</v>
      </c>
      <c r="BC80" s="43">
        <v>0</v>
      </c>
      <c r="BD80" s="84">
        <v>25</v>
      </c>
    </row>
    <row r="81" spans="1:56" ht="21.75" customHeight="1" x14ac:dyDescent="0.3">
      <c r="A81" s="524" t="s">
        <v>386</v>
      </c>
      <c r="B81" s="526" t="s">
        <v>387</v>
      </c>
      <c r="C81" s="526" t="s">
        <v>314</v>
      </c>
      <c r="D81" s="23" t="s">
        <v>79</v>
      </c>
      <c r="E81" s="24">
        <f t="shared" si="0"/>
        <v>40</v>
      </c>
      <c r="F81" s="25">
        <f t="shared" si="1"/>
        <v>40</v>
      </c>
      <c r="G81" s="25">
        <f t="shared" si="2"/>
        <v>25</v>
      </c>
      <c r="H81" s="25">
        <f t="shared" si="3"/>
        <v>25</v>
      </c>
      <c r="I81" s="26">
        <f t="shared" si="4"/>
        <v>15</v>
      </c>
      <c r="J81" s="27">
        <f t="shared" si="5"/>
        <v>145</v>
      </c>
      <c r="K81" s="527">
        <f>(J81+(J82/5))</f>
        <v>247</v>
      </c>
      <c r="L81" s="529">
        <f>IF(K81=0,"",RANK(K81,K:K,0))</f>
        <v>17</v>
      </c>
      <c r="M81" s="28"/>
      <c r="N81" s="29"/>
      <c r="O81" s="28"/>
      <c r="P81" s="29"/>
      <c r="Q81" s="30">
        <v>0</v>
      </c>
      <c r="R81" s="80"/>
      <c r="S81" s="30"/>
      <c r="T81" s="36"/>
      <c r="U81" s="90">
        <v>0</v>
      </c>
      <c r="V81" s="29"/>
      <c r="W81" s="90"/>
      <c r="X81" s="81"/>
      <c r="Y81" s="81"/>
      <c r="Z81" s="82"/>
      <c r="AA81" s="82"/>
      <c r="AB81" s="30"/>
      <c r="AC81" s="36"/>
      <c r="AD81" s="83"/>
      <c r="AE81" s="36"/>
      <c r="AF81" s="28"/>
      <c r="AG81" s="37"/>
      <c r="AH81" s="28"/>
      <c r="AI81" s="29"/>
      <c r="AJ81" s="81">
        <v>0</v>
      </c>
      <c r="AK81" s="36"/>
      <c r="AL81" s="30">
        <v>15</v>
      </c>
      <c r="AM81" s="36"/>
      <c r="AN81" s="30"/>
      <c r="AO81" s="36"/>
      <c r="AP81" s="83"/>
      <c r="AQ81" s="28">
        <v>0</v>
      </c>
      <c r="AR81" s="29">
        <v>8</v>
      </c>
      <c r="AS81" s="28">
        <v>25</v>
      </c>
      <c r="AT81" s="29"/>
      <c r="AU81" s="30">
        <v>0</v>
      </c>
      <c r="AV81" s="36"/>
      <c r="AW81" s="83">
        <v>40</v>
      </c>
      <c r="AX81" s="36">
        <v>25</v>
      </c>
      <c r="AY81" s="28">
        <v>0</v>
      </c>
      <c r="AZ81" s="83">
        <v>40</v>
      </c>
      <c r="BA81" s="28">
        <v>0</v>
      </c>
      <c r="BB81" s="37">
        <v>10</v>
      </c>
      <c r="BC81" s="88">
        <v>0</v>
      </c>
      <c r="BD81" s="80">
        <v>8</v>
      </c>
    </row>
    <row r="82" spans="1:56" ht="21.75" customHeight="1" x14ac:dyDescent="0.3">
      <c r="A82" s="525"/>
      <c r="B82" s="525"/>
      <c r="C82" s="525"/>
      <c r="D82" s="39" t="s">
        <v>80</v>
      </c>
      <c r="E82" s="24">
        <f t="shared" si="0"/>
        <v>200</v>
      </c>
      <c r="F82" s="25">
        <f t="shared" si="1"/>
        <v>120</v>
      </c>
      <c r="G82" s="25">
        <f t="shared" si="2"/>
        <v>90</v>
      </c>
      <c r="H82" s="25">
        <f t="shared" si="3"/>
        <v>60</v>
      </c>
      <c r="I82" s="26">
        <f t="shared" si="4"/>
        <v>40</v>
      </c>
      <c r="J82" s="40">
        <f t="shared" si="5"/>
        <v>510</v>
      </c>
      <c r="K82" s="528"/>
      <c r="L82" s="528"/>
      <c r="M82" s="41"/>
      <c r="N82" s="42"/>
      <c r="O82" s="41"/>
      <c r="P82" s="42"/>
      <c r="Q82" s="43">
        <v>0</v>
      </c>
      <c r="R82" s="84"/>
      <c r="S82" s="43"/>
      <c r="T82" s="49">
        <v>25</v>
      </c>
      <c r="U82" s="91">
        <v>0</v>
      </c>
      <c r="V82" s="42"/>
      <c r="W82" s="91"/>
      <c r="X82" s="85"/>
      <c r="Y82" s="85"/>
      <c r="Z82" s="86"/>
      <c r="AA82" s="86">
        <v>9</v>
      </c>
      <c r="AB82" s="43"/>
      <c r="AC82" s="49">
        <v>40</v>
      </c>
      <c r="AD82" s="87"/>
      <c r="AE82" s="49"/>
      <c r="AF82" s="41"/>
      <c r="AG82" s="50">
        <v>30</v>
      </c>
      <c r="AH82" s="41"/>
      <c r="AI82" s="42"/>
      <c r="AJ82" s="85">
        <v>0</v>
      </c>
      <c r="AK82" s="49"/>
      <c r="AL82" s="43">
        <v>25</v>
      </c>
      <c r="AM82" s="49"/>
      <c r="AN82" s="43"/>
      <c r="AO82" s="49"/>
      <c r="AP82" s="87"/>
      <c r="AQ82" s="41">
        <v>0</v>
      </c>
      <c r="AR82" s="42">
        <v>60</v>
      </c>
      <c r="AS82" s="41">
        <v>25</v>
      </c>
      <c r="AT82" s="42"/>
      <c r="AU82" s="43">
        <v>0</v>
      </c>
      <c r="AV82" s="49"/>
      <c r="AW82" s="87">
        <v>120</v>
      </c>
      <c r="AX82" s="49">
        <v>25</v>
      </c>
      <c r="AY82" s="41">
        <v>0</v>
      </c>
      <c r="AZ82" s="87">
        <v>90</v>
      </c>
      <c r="BA82" s="41">
        <v>0</v>
      </c>
      <c r="BB82" s="50">
        <v>200</v>
      </c>
      <c r="BC82" s="89">
        <v>0</v>
      </c>
      <c r="BD82" s="84"/>
    </row>
    <row r="83" spans="1:56" ht="21.75" customHeight="1" x14ac:dyDescent="0.3">
      <c r="A83" s="524" t="s">
        <v>388</v>
      </c>
      <c r="B83" s="526" t="s">
        <v>389</v>
      </c>
      <c r="C83" s="526" t="s">
        <v>132</v>
      </c>
      <c r="D83" s="23" t="s">
        <v>79</v>
      </c>
      <c r="E83" s="24">
        <f t="shared" si="0"/>
        <v>150</v>
      </c>
      <c r="F83" s="25">
        <f t="shared" si="1"/>
        <v>90</v>
      </c>
      <c r="G83" s="25">
        <f t="shared" si="2"/>
        <v>90</v>
      </c>
      <c r="H83" s="25">
        <f t="shared" si="3"/>
        <v>60</v>
      </c>
      <c r="I83" s="26">
        <f t="shared" si="4"/>
        <v>40</v>
      </c>
      <c r="J83" s="27">
        <f t="shared" si="5"/>
        <v>430</v>
      </c>
      <c r="K83" s="527">
        <f>(J83+(J84/5))</f>
        <v>492</v>
      </c>
      <c r="L83" s="529">
        <f>IF(K83=0,"",RANK(K83,K:K,0))</f>
        <v>5</v>
      </c>
      <c r="M83" s="28">
        <v>40</v>
      </c>
      <c r="N83" s="29"/>
      <c r="O83" s="28"/>
      <c r="P83" s="29"/>
      <c r="Q83" s="30">
        <v>0</v>
      </c>
      <c r="R83" s="80"/>
      <c r="S83" s="30"/>
      <c r="T83" s="36"/>
      <c r="U83" s="28">
        <v>40</v>
      </c>
      <c r="V83" s="29"/>
      <c r="W83" s="28"/>
      <c r="X83" s="81"/>
      <c r="Y83" s="81"/>
      <c r="Z83" s="82"/>
      <c r="AA83" s="82"/>
      <c r="AB83" s="30"/>
      <c r="AC83" s="36"/>
      <c r="AD83" s="83"/>
      <c r="AE83" s="36"/>
      <c r="AF83" s="28"/>
      <c r="AG83" s="37"/>
      <c r="AH83" s="28"/>
      <c r="AI83" s="29"/>
      <c r="AJ83" s="81">
        <v>0</v>
      </c>
      <c r="AK83" s="36"/>
      <c r="AL83" s="30"/>
      <c r="AM83" s="36"/>
      <c r="AN83" s="30"/>
      <c r="AO83" s="36"/>
      <c r="AP83" s="83">
        <v>8</v>
      </c>
      <c r="AQ83" s="28">
        <v>0</v>
      </c>
      <c r="AR83" s="29"/>
      <c r="AS83" s="28">
        <v>40</v>
      </c>
      <c r="AT83" s="29"/>
      <c r="AU83" s="30">
        <v>0</v>
      </c>
      <c r="AV83" s="36">
        <v>60</v>
      </c>
      <c r="AW83" s="83"/>
      <c r="AX83" s="36"/>
      <c r="AY83" s="28">
        <v>0</v>
      </c>
      <c r="AZ83" s="83">
        <v>150</v>
      </c>
      <c r="BA83" s="28">
        <v>0</v>
      </c>
      <c r="BB83" s="37">
        <v>90</v>
      </c>
      <c r="BC83" s="30">
        <v>0</v>
      </c>
      <c r="BD83" s="80">
        <v>90</v>
      </c>
    </row>
    <row r="84" spans="1:56" ht="21.75" customHeight="1" x14ac:dyDescent="0.3">
      <c r="A84" s="525"/>
      <c r="B84" s="525"/>
      <c r="C84" s="525"/>
      <c r="D84" s="39" t="s">
        <v>80</v>
      </c>
      <c r="E84" s="24">
        <f t="shared" si="0"/>
        <v>150</v>
      </c>
      <c r="F84" s="25">
        <f t="shared" si="1"/>
        <v>60</v>
      </c>
      <c r="G84" s="25">
        <f t="shared" si="2"/>
        <v>60</v>
      </c>
      <c r="H84" s="25">
        <f t="shared" si="3"/>
        <v>40</v>
      </c>
      <c r="I84" s="26">
        <f t="shared" si="4"/>
        <v>0</v>
      </c>
      <c r="J84" s="40">
        <f t="shared" si="5"/>
        <v>310</v>
      </c>
      <c r="K84" s="528"/>
      <c r="L84" s="528"/>
      <c r="M84" s="41">
        <v>60</v>
      </c>
      <c r="N84" s="42"/>
      <c r="O84" s="41"/>
      <c r="P84" s="42"/>
      <c r="Q84" s="43">
        <v>0</v>
      </c>
      <c r="R84" s="84"/>
      <c r="S84" s="43"/>
      <c r="T84" s="49"/>
      <c r="U84" s="41">
        <v>0</v>
      </c>
      <c r="V84" s="42"/>
      <c r="W84" s="41"/>
      <c r="X84" s="85"/>
      <c r="Y84" s="85"/>
      <c r="Z84" s="86"/>
      <c r="AA84" s="86"/>
      <c r="AB84" s="43"/>
      <c r="AC84" s="49"/>
      <c r="AD84" s="87"/>
      <c r="AE84" s="49"/>
      <c r="AF84" s="41"/>
      <c r="AG84" s="50"/>
      <c r="AH84" s="41"/>
      <c r="AI84" s="42"/>
      <c r="AJ84" s="85">
        <v>0</v>
      </c>
      <c r="AK84" s="49"/>
      <c r="AL84" s="43"/>
      <c r="AM84" s="49"/>
      <c r="AN84" s="43"/>
      <c r="AO84" s="49"/>
      <c r="AP84" s="87">
        <v>60</v>
      </c>
      <c r="AQ84" s="41">
        <v>0</v>
      </c>
      <c r="AR84" s="42"/>
      <c r="AS84" s="41">
        <v>40</v>
      </c>
      <c r="AT84" s="42"/>
      <c r="AU84" s="43">
        <v>0</v>
      </c>
      <c r="AV84" s="49"/>
      <c r="AW84" s="87"/>
      <c r="AX84" s="49"/>
      <c r="AY84" s="41">
        <v>0</v>
      </c>
      <c r="AZ84" s="87">
        <v>0</v>
      </c>
      <c r="BA84" s="41">
        <v>0</v>
      </c>
      <c r="BB84" s="50">
        <v>150</v>
      </c>
      <c r="BC84" s="43">
        <v>0</v>
      </c>
      <c r="BD84" s="84"/>
    </row>
    <row r="85" spans="1:56" ht="21.75" customHeight="1" x14ac:dyDescent="0.3">
      <c r="A85" s="524" t="s">
        <v>390</v>
      </c>
      <c r="B85" s="526" t="s">
        <v>391</v>
      </c>
      <c r="C85" s="526" t="s">
        <v>182</v>
      </c>
      <c r="D85" s="23" t="s">
        <v>79</v>
      </c>
      <c r="E85" s="24">
        <f t="shared" si="0"/>
        <v>60</v>
      </c>
      <c r="F85" s="25">
        <f t="shared" si="1"/>
        <v>40</v>
      </c>
      <c r="G85" s="25">
        <f t="shared" si="2"/>
        <v>30</v>
      </c>
      <c r="H85" s="25">
        <f t="shared" si="3"/>
        <v>25</v>
      </c>
      <c r="I85" s="26">
        <f t="shared" si="4"/>
        <v>25</v>
      </c>
      <c r="J85" s="27">
        <f t="shared" si="5"/>
        <v>180</v>
      </c>
      <c r="K85" s="527">
        <f>(J85+(J86/5))</f>
        <v>250</v>
      </c>
      <c r="L85" s="529">
        <f>IF(K85=0,"",RANK(K85,K:K,0))</f>
        <v>15</v>
      </c>
      <c r="M85" s="28">
        <v>8</v>
      </c>
      <c r="N85" s="29"/>
      <c r="O85" s="28"/>
      <c r="P85" s="29"/>
      <c r="Q85" s="30">
        <v>6</v>
      </c>
      <c r="R85" s="80">
        <v>25</v>
      </c>
      <c r="S85" s="30"/>
      <c r="T85" s="36"/>
      <c r="U85" s="28">
        <v>0</v>
      </c>
      <c r="V85" s="29">
        <v>15</v>
      </c>
      <c r="W85" s="28">
        <v>1</v>
      </c>
      <c r="X85" s="81"/>
      <c r="Y85" s="81"/>
      <c r="Z85" s="82">
        <v>25</v>
      </c>
      <c r="AA85" s="82"/>
      <c r="AB85" s="30">
        <v>15</v>
      </c>
      <c r="AC85" s="36"/>
      <c r="AD85" s="83"/>
      <c r="AE85" s="36"/>
      <c r="AF85" s="28">
        <v>6</v>
      </c>
      <c r="AG85" s="37">
        <v>30</v>
      </c>
      <c r="AH85" s="28"/>
      <c r="AI85" s="29"/>
      <c r="AJ85" s="81">
        <v>0</v>
      </c>
      <c r="AK85" s="36"/>
      <c r="AL85" s="30"/>
      <c r="AM85" s="36"/>
      <c r="AN85" s="30">
        <v>15</v>
      </c>
      <c r="AO85" s="36"/>
      <c r="AP85" s="83">
        <v>8</v>
      </c>
      <c r="AQ85" s="28">
        <v>0</v>
      </c>
      <c r="AR85" s="29">
        <v>8</v>
      </c>
      <c r="AS85" s="28">
        <v>8</v>
      </c>
      <c r="AT85" s="29">
        <v>15</v>
      </c>
      <c r="AU85" s="30">
        <v>0</v>
      </c>
      <c r="AV85" s="36">
        <v>3</v>
      </c>
      <c r="AW85" s="83">
        <v>8</v>
      </c>
      <c r="AX85" s="36">
        <v>3</v>
      </c>
      <c r="AY85" s="28">
        <v>0</v>
      </c>
      <c r="AZ85" s="83">
        <v>40</v>
      </c>
      <c r="BA85" s="28">
        <v>3</v>
      </c>
      <c r="BB85" s="37">
        <v>10</v>
      </c>
      <c r="BC85" s="30">
        <v>0</v>
      </c>
      <c r="BD85" s="80">
        <v>60</v>
      </c>
    </row>
    <row r="86" spans="1:56" ht="21.75" customHeight="1" x14ac:dyDescent="0.3">
      <c r="A86" s="525"/>
      <c r="B86" s="525"/>
      <c r="C86" s="525"/>
      <c r="D86" s="39" t="s">
        <v>80</v>
      </c>
      <c r="E86" s="24">
        <f t="shared" si="0"/>
        <v>120</v>
      </c>
      <c r="F86" s="25">
        <f t="shared" si="1"/>
        <v>60</v>
      </c>
      <c r="G86" s="25">
        <f t="shared" si="2"/>
        <v>60</v>
      </c>
      <c r="H86" s="25">
        <f t="shared" si="3"/>
        <v>60</v>
      </c>
      <c r="I86" s="26">
        <f t="shared" si="4"/>
        <v>50</v>
      </c>
      <c r="J86" s="40">
        <f t="shared" si="5"/>
        <v>350</v>
      </c>
      <c r="K86" s="528"/>
      <c r="L86" s="528"/>
      <c r="M86" s="41"/>
      <c r="N86" s="42"/>
      <c r="O86" s="41"/>
      <c r="P86" s="42"/>
      <c r="Q86" s="43">
        <v>0</v>
      </c>
      <c r="R86" s="84">
        <v>25</v>
      </c>
      <c r="S86" s="43"/>
      <c r="T86" s="49"/>
      <c r="U86" s="41">
        <v>0</v>
      </c>
      <c r="V86" s="42">
        <v>5</v>
      </c>
      <c r="W86" s="41"/>
      <c r="X86" s="85"/>
      <c r="Y86" s="85"/>
      <c r="Z86" s="86">
        <v>40</v>
      </c>
      <c r="AA86" s="86"/>
      <c r="AB86" s="43"/>
      <c r="AC86" s="49"/>
      <c r="AD86" s="87"/>
      <c r="AE86" s="49"/>
      <c r="AF86" s="41"/>
      <c r="AG86" s="50">
        <v>50</v>
      </c>
      <c r="AH86" s="41"/>
      <c r="AI86" s="42"/>
      <c r="AJ86" s="85">
        <v>0</v>
      </c>
      <c r="AK86" s="49"/>
      <c r="AL86" s="43"/>
      <c r="AM86" s="49"/>
      <c r="AN86" s="43">
        <v>5</v>
      </c>
      <c r="AO86" s="49"/>
      <c r="AP86" s="87">
        <v>60</v>
      </c>
      <c r="AQ86" s="41">
        <v>0</v>
      </c>
      <c r="AR86" s="42">
        <v>5</v>
      </c>
      <c r="AS86" s="41">
        <v>25</v>
      </c>
      <c r="AT86" s="42">
        <v>5</v>
      </c>
      <c r="AU86" s="43">
        <v>0</v>
      </c>
      <c r="AV86" s="49">
        <v>25</v>
      </c>
      <c r="AW86" s="87">
        <v>25</v>
      </c>
      <c r="AX86" s="49">
        <v>5</v>
      </c>
      <c r="AY86" s="41">
        <v>0</v>
      </c>
      <c r="AZ86" s="87">
        <v>60</v>
      </c>
      <c r="BA86" s="41">
        <v>40</v>
      </c>
      <c r="BB86" s="50">
        <v>120</v>
      </c>
      <c r="BC86" s="43">
        <v>0</v>
      </c>
      <c r="BD86" s="84">
        <v>60</v>
      </c>
    </row>
    <row r="87" spans="1:56" ht="21.75" customHeight="1" x14ac:dyDescent="0.3">
      <c r="A87" s="524" t="s">
        <v>392</v>
      </c>
      <c r="B87" s="526" t="s">
        <v>393</v>
      </c>
      <c r="C87" s="526" t="s">
        <v>89</v>
      </c>
      <c r="D87" s="23" t="s">
        <v>79</v>
      </c>
      <c r="E87" s="24">
        <f t="shared" si="0"/>
        <v>50</v>
      </c>
      <c r="F87" s="25">
        <f t="shared" si="1"/>
        <v>40</v>
      </c>
      <c r="G87" s="25">
        <f t="shared" si="2"/>
        <v>25</v>
      </c>
      <c r="H87" s="25">
        <f t="shared" si="3"/>
        <v>25</v>
      </c>
      <c r="I87" s="26">
        <f t="shared" si="4"/>
        <v>20</v>
      </c>
      <c r="J87" s="27">
        <f t="shared" si="5"/>
        <v>160</v>
      </c>
      <c r="K87" s="527">
        <f>(J87+(J88/5))</f>
        <v>216</v>
      </c>
      <c r="L87" s="529">
        <f>IF(K87=0,"",RANK(K87,K:K,0))</f>
        <v>19</v>
      </c>
      <c r="M87" s="28">
        <v>8</v>
      </c>
      <c r="N87" s="29"/>
      <c r="O87" s="28"/>
      <c r="P87" s="29">
        <v>8</v>
      </c>
      <c r="Q87" s="30">
        <v>0</v>
      </c>
      <c r="R87" s="80"/>
      <c r="S87" s="30">
        <v>15</v>
      </c>
      <c r="T87" s="36">
        <v>3</v>
      </c>
      <c r="U87" s="28">
        <v>15</v>
      </c>
      <c r="V87" s="29"/>
      <c r="W87" s="28"/>
      <c r="X87" s="81"/>
      <c r="Y87" s="81"/>
      <c r="Z87" s="82">
        <v>25</v>
      </c>
      <c r="AA87" s="82">
        <v>9</v>
      </c>
      <c r="AB87" s="30"/>
      <c r="AC87" s="36"/>
      <c r="AD87" s="83"/>
      <c r="AE87" s="36"/>
      <c r="AF87" s="28"/>
      <c r="AG87" s="37">
        <v>50</v>
      </c>
      <c r="AH87" s="28"/>
      <c r="AI87" s="29"/>
      <c r="AJ87" s="81">
        <v>20</v>
      </c>
      <c r="AK87" s="36"/>
      <c r="AL87" s="30"/>
      <c r="AM87" s="36"/>
      <c r="AN87" s="30">
        <v>25</v>
      </c>
      <c r="AO87" s="36"/>
      <c r="AP87" s="83">
        <v>8</v>
      </c>
      <c r="AQ87" s="28">
        <v>0</v>
      </c>
      <c r="AR87" s="29">
        <v>3</v>
      </c>
      <c r="AS87" s="28">
        <v>3</v>
      </c>
      <c r="AT87" s="29"/>
      <c r="AU87" s="30">
        <v>0</v>
      </c>
      <c r="AV87" s="36"/>
      <c r="AW87" s="83">
        <v>40</v>
      </c>
      <c r="AX87" s="36"/>
      <c r="AY87" s="28">
        <v>0</v>
      </c>
      <c r="AZ87" s="83">
        <v>0</v>
      </c>
      <c r="BA87" s="28">
        <v>15</v>
      </c>
      <c r="BB87" s="37">
        <v>10</v>
      </c>
      <c r="BC87" s="30">
        <v>0</v>
      </c>
      <c r="BD87" s="80">
        <v>8</v>
      </c>
    </row>
    <row r="88" spans="1:56" ht="21.75" customHeight="1" x14ac:dyDescent="0.3">
      <c r="A88" s="525"/>
      <c r="B88" s="525"/>
      <c r="C88" s="525"/>
      <c r="D88" s="39" t="s">
        <v>80</v>
      </c>
      <c r="E88" s="24">
        <f t="shared" si="0"/>
        <v>90</v>
      </c>
      <c r="F88" s="25">
        <f t="shared" si="1"/>
        <v>90</v>
      </c>
      <c r="G88" s="25">
        <f t="shared" si="2"/>
        <v>40</v>
      </c>
      <c r="H88" s="25">
        <f t="shared" si="3"/>
        <v>35</v>
      </c>
      <c r="I88" s="26">
        <f t="shared" si="4"/>
        <v>25</v>
      </c>
      <c r="J88" s="40">
        <f t="shared" si="5"/>
        <v>280</v>
      </c>
      <c r="K88" s="528"/>
      <c r="L88" s="528"/>
      <c r="M88" s="41"/>
      <c r="N88" s="42"/>
      <c r="O88" s="41"/>
      <c r="P88" s="42">
        <v>15</v>
      </c>
      <c r="Q88" s="43">
        <v>0</v>
      </c>
      <c r="R88" s="84"/>
      <c r="S88" s="43">
        <v>40</v>
      </c>
      <c r="T88" s="49">
        <v>5</v>
      </c>
      <c r="U88" s="41">
        <v>0</v>
      </c>
      <c r="V88" s="42"/>
      <c r="W88" s="41"/>
      <c r="X88" s="85"/>
      <c r="Y88" s="85"/>
      <c r="Z88" s="86"/>
      <c r="AA88" s="86"/>
      <c r="AB88" s="43"/>
      <c r="AC88" s="49"/>
      <c r="AD88" s="87"/>
      <c r="AE88" s="49"/>
      <c r="AF88" s="41"/>
      <c r="AG88" s="50">
        <v>90</v>
      </c>
      <c r="AH88" s="41"/>
      <c r="AI88" s="42"/>
      <c r="AJ88" s="85">
        <v>35</v>
      </c>
      <c r="AK88" s="49"/>
      <c r="AL88" s="43"/>
      <c r="AM88" s="49"/>
      <c r="AN88" s="43"/>
      <c r="AO88" s="49"/>
      <c r="AP88" s="87">
        <v>25</v>
      </c>
      <c r="AQ88" s="41">
        <v>0</v>
      </c>
      <c r="AR88" s="42"/>
      <c r="AS88" s="41">
        <v>5</v>
      </c>
      <c r="AT88" s="42"/>
      <c r="AU88" s="43">
        <v>0</v>
      </c>
      <c r="AV88" s="49"/>
      <c r="AW88" s="87"/>
      <c r="AX88" s="49"/>
      <c r="AY88" s="41">
        <v>0</v>
      </c>
      <c r="AZ88" s="87">
        <v>0</v>
      </c>
      <c r="BA88" s="41">
        <v>25</v>
      </c>
      <c r="BB88" s="50">
        <v>90</v>
      </c>
      <c r="BC88" s="43">
        <v>0</v>
      </c>
      <c r="BD88" s="84"/>
    </row>
    <row r="89" spans="1:56" ht="21.75" customHeight="1" x14ac:dyDescent="0.3">
      <c r="A89" s="524" t="s">
        <v>394</v>
      </c>
      <c r="B89" s="526" t="s">
        <v>395</v>
      </c>
      <c r="C89" s="526" t="s">
        <v>198</v>
      </c>
      <c r="D89" s="23" t="s">
        <v>79</v>
      </c>
      <c r="E89" s="24">
        <f t="shared" si="0"/>
        <v>10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10</v>
      </c>
      <c r="K89" s="527">
        <f>(J89+(J90/5))</f>
        <v>10</v>
      </c>
      <c r="L89" s="529">
        <f>IF(K89=0,"",RANK(K89,K:K,0))</f>
        <v>51</v>
      </c>
      <c r="M89" s="28"/>
      <c r="N89" s="29"/>
      <c r="O89" s="28"/>
      <c r="P89" s="29"/>
      <c r="Q89" s="30">
        <v>0</v>
      </c>
      <c r="R89" s="80"/>
      <c r="S89" s="30"/>
      <c r="T89" s="36"/>
      <c r="U89" s="28">
        <v>0</v>
      </c>
      <c r="V89" s="29"/>
      <c r="W89" s="28"/>
      <c r="X89" s="81"/>
      <c r="Y89" s="81"/>
      <c r="Z89" s="82"/>
      <c r="AA89" s="82"/>
      <c r="AB89" s="30"/>
      <c r="AC89" s="36"/>
      <c r="AD89" s="83"/>
      <c r="AE89" s="36"/>
      <c r="AF89" s="28"/>
      <c r="AG89" s="37"/>
      <c r="AH89" s="28"/>
      <c r="AI89" s="29"/>
      <c r="AJ89" s="81">
        <v>0</v>
      </c>
      <c r="AK89" s="36"/>
      <c r="AL89" s="30"/>
      <c r="AM89" s="36"/>
      <c r="AN89" s="30"/>
      <c r="AO89" s="36"/>
      <c r="AP89" s="83"/>
      <c r="AQ89" s="28">
        <v>0</v>
      </c>
      <c r="AR89" s="29"/>
      <c r="AS89" s="28"/>
      <c r="AT89" s="29"/>
      <c r="AU89" s="30">
        <v>0</v>
      </c>
      <c r="AV89" s="36"/>
      <c r="AW89" s="83"/>
      <c r="AX89" s="36"/>
      <c r="AY89" s="28">
        <v>0</v>
      </c>
      <c r="AZ89" s="83">
        <v>0</v>
      </c>
      <c r="BA89" s="28">
        <v>0</v>
      </c>
      <c r="BB89" s="37">
        <v>10</v>
      </c>
      <c r="BC89" s="88">
        <v>0</v>
      </c>
      <c r="BD89" s="80"/>
    </row>
    <row r="90" spans="1:56" ht="21.75" customHeight="1" x14ac:dyDescent="0.3">
      <c r="A90" s="525"/>
      <c r="B90" s="525"/>
      <c r="C90" s="525"/>
      <c r="D90" s="39" t="s">
        <v>80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528"/>
      <c r="L90" s="528"/>
      <c r="M90" s="41"/>
      <c r="N90" s="42"/>
      <c r="O90" s="41"/>
      <c r="P90" s="42"/>
      <c r="Q90" s="43">
        <v>0</v>
      </c>
      <c r="R90" s="84"/>
      <c r="S90" s="43"/>
      <c r="T90" s="49"/>
      <c r="U90" s="41">
        <v>0</v>
      </c>
      <c r="V90" s="42"/>
      <c r="W90" s="41"/>
      <c r="X90" s="85"/>
      <c r="Y90" s="85"/>
      <c r="Z90" s="86"/>
      <c r="AA90" s="86"/>
      <c r="AB90" s="43"/>
      <c r="AC90" s="49"/>
      <c r="AD90" s="87"/>
      <c r="AE90" s="49"/>
      <c r="AF90" s="41"/>
      <c r="AG90" s="50"/>
      <c r="AH90" s="41"/>
      <c r="AI90" s="42"/>
      <c r="AJ90" s="85">
        <v>0</v>
      </c>
      <c r="AK90" s="49"/>
      <c r="AL90" s="43"/>
      <c r="AM90" s="49"/>
      <c r="AN90" s="43"/>
      <c r="AO90" s="49"/>
      <c r="AP90" s="87"/>
      <c r="AQ90" s="41">
        <v>0</v>
      </c>
      <c r="AR90" s="42"/>
      <c r="AS90" s="41"/>
      <c r="AT90" s="42"/>
      <c r="AU90" s="43">
        <v>0</v>
      </c>
      <c r="AV90" s="49"/>
      <c r="AW90" s="87"/>
      <c r="AX90" s="49"/>
      <c r="AY90" s="41">
        <v>0</v>
      </c>
      <c r="AZ90" s="87">
        <v>0</v>
      </c>
      <c r="BA90" s="41">
        <v>0</v>
      </c>
      <c r="BB90" s="50"/>
      <c r="BC90" s="89">
        <v>0</v>
      </c>
      <c r="BD90" s="84"/>
    </row>
    <row r="91" spans="1:56" ht="21.75" customHeight="1" x14ac:dyDescent="0.3">
      <c r="A91" s="524" t="s">
        <v>396</v>
      </c>
      <c r="B91" s="526" t="s">
        <v>397</v>
      </c>
      <c r="C91" s="526" t="s">
        <v>206</v>
      </c>
      <c r="D91" s="23" t="s">
        <v>79</v>
      </c>
      <c r="E91" s="24">
        <f t="shared" si="0"/>
        <v>50</v>
      </c>
      <c r="F91" s="25">
        <f t="shared" si="1"/>
        <v>8</v>
      </c>
      <c r="G91" s="25">
        <f t="shared" si="2"/>
        <v>3</v>
      </c>
      <c r="H91" s="25">
        <f t="shared" si="3"/>
        <v>3</v>
      </c>
      <c r="I91" s="26">
        <f t="shared" si="4"/>
        <v>0</v>
      </c>
      <c r="J91" s="27">
        <f t="shared" si="5"/>
        <v>64</v>
      </c>
      <c r="K91" s="527">
        <f>(J91+(J92/5))</f>
        <v>76</v>
      </c>
      <c r="L91" s="529">
        <f>IF(K91=0,"",RANK(K91,K:K,0))</f>
        <v>32</v>
      </c>
      <c r="M91" s="28"/>
      <c r="N91" s="29"/>
      <c r="O91" s="28"/>
      <c r="P91" s="29"/>
      <c r="Q91" s="30">
        <v>0</v>
      </c>
      <c r="R91" s="80"/>
      <c r="S91" s="30"/>
      <c r="T91" s="36"/>
      <c r="U91" s="28">
        <v>0</v>
      </c>
      <c r="V91" s="29"/>
      <c r="W91" s="28"/>
      <c r="X91" s="81"/>
      <c r="Y91" s="81"/>
      <c r="Z91" s="82"/>
      <c r="AA91" s="82"/>
      <c r="AB91" s="30"/>
      <c r="AC91" s="36"/>
      <c r="AD91" s="83"/>
      <c r="AE91" s="36"/>
      <c r="AF91" s="28"/>
      <c r="AG91" s="37"/>
      <c r="AH91" s="28"/>
      <c r="AI91" s="29"/>
      <c r="AJ91" s="81">
        <v>0</v>
      </c>
      <c r="AK91" s="36"/>
      <c r="AL91" s="30"/>
      <c r="AM91" s="36"/>
      <c r="AN91" s="30"/>
      <c r="AO91" s="36"/>
      <c r="AP91" s="83"/>
      <c r="AQ91" s="28">
        <v>0</v>
      </c>
      <c r="AR91" s="29"/>
      <c r="AS91" s="28"/>
      <c r="AT91" s="29"/>
      <c r="AU91" s="30">
        <v>0</v>
      </c>
      <c r="AV91" s="36"/>
      <c r="AW91" s="83"/>
      <c r="AX91" s="36"/>
      <c r="AY91" s="28">
        <v>0</v>
      </c>
      <c r="AZ91" s="83">
        <v>0</v>
      </c>
      <c r="BA91" s="28">
        <v>3</v>
      </c>
      <c r="BB91" s="37">
        <v>50</v>
      </c>
      <c r="BC91" s="30">
        <v>3</v>
      </c>
      <c r="BD91" s="80">
        <v>8</v>
      </c>
    </row>
    <row r="92" spans="1:56" ht="21.75" customHeight="1" x14ac:dyDescent="0.3">
      <c r="A92" s="525"/>
      <c r="B92" s="525"/>
      <c r="C92" s="525"/>
      <c r="D92" s="39" t="s">
        <v>80</v>
      </c>
      <c r="E92" s="24">
        <f t="shared" si="0"/>
        <v>60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60</v>
      </c>
      <c r="K92" s="528"/>
      <c r="L92" s="528"/>
      <c r="M92" s="41"/>
      <c r="N92" s="42"/>
      <c r="O92" s="41"/>
      <c r="P92" s="42"/>
      <c r="Q92" s="43">
        <v>0</v>
      </c>
      <c r="R92" s="84"/>
      <c r="S92" s="43"/>
      <c r="T92" s="49"/>
      <c r="U92" s="41">
        <v>0</v>
      </c>
      <c r="V92" s="42"/>
      <c r="W92" s="41"/>
      <c r="X92" s="85"/>
      <c r="Y92" s="85"/>
      <c r="Z92" s="86"/>
      <c r="AA92" s="86"/>
      <c r="AB92" s="43"/>
      <c r="AC92" s="49"/>
      <c r="AD92" s="87"/>
      <c r="AE92" s="49"/>
      <c r="AF92" s="41"/>
      <c r="AG92" s="50"/>
      <c r="AH92" s="41"/>
      <c r="AI92" s="42"/>
      <c r="AJ92" s="85">
        <v>0</v>
      </c>
      <c r="AK92" s="49"/>
      <c r="AL92" s="43"/>
      <c r="AM92" s="49"/>
      <c r="AN92" s="43"/>
      <c r="AO92" s="49"/>
      <c r="AP92" s="87"/>
      <c r="AQ92" s="41">
        <v>0</v>
      </c>
      <c r="AR92" s="42"/>
      <c r="AS92" s="41"/>
      <c r="AT92" s="42"/>
      <c r="AU92" s="43">
        <v>0</v>
      </c>
      <c r="AV92" s="49"/>
      <c r="AW92" s="87"/>
      <c r="AX92" s="49"/>
      <c r="AY92" s="41">
        <v>0</v>
      </c>
      <c r="AZ92" s="87">
        <v>0</v>
      </c>
      <c r="BA92" s="41">
        <v>0</v>
      </c>
      <c r="BB92" s="50"/>
      <c r="BC92" s="43">
        <v>0</v>
      </c>
      <c r="BD92" s="84">
        <v>60</v>
      </c>
    </row>
    <row r="93" spans="1:56" ht="21.75" customHeight="1" x14ac:dyDescent="0.3">
      <c r="A93" s="524" t="s">
        <v>398</v>
      </c>
      <c r="B93" s="526" t="s">
        <v>399</v>
      </c>
      <c r="C93" s="526" t="s">
        <v>74</v>
      </c>
      <c r="D93" s="23" t="s">
        <v>79</v>
      </c>
      <c r="E93" s="24">
        <f t="shared" si="0"/>
        <v>30</v>
      </c>
      <c r="F93" s="25">
        <f t="shared" si="1"/>
        <v>20</v>
      </c>
      <c r="G93" s="25">
        <f t="shared" si="2"/>
        <v>10</v>
      </c>
      <c r="H93" s="25">
        <f t="shared" si="3"/>
        <v>8</v>
      </c>
      <c r="I93" s="26">
        <f t="shared" si="4"/>
        <v>8</v>
      </c>
      <c r="J93" s="27">
        <f t="shared" si="5"/>
        <v>76</v>
      </c>
      <c r="K93" s="527">
        <f>(J93+(J94/5))</f>
        <v>98.8</v>
      </c>
      <c r="L93" s="529">
        <f>IF(K93=0,"",RANK(K93,K:K,0))</f>
        <v>29</v>
      </c>
      <c r="M93" s="28"/>
      <c r="N93" s="29"/>
      <c r="O93" s="28"/>
      <c r="P93" s="29"/>
      <c r="Q93" s="88">
        <v>0</v>
      </c>
      <c r="R93" s="80"/>
      <c r="S93" s="88"/>
      <c r="T93" s="36"/>
      <c r="U93" s="28">
        <v>0</v>
      </c>
      <c r="V93" s="29"/>
      <c r="W93" s="28"/>
      <c r="X93" s="81">
        <v>6</v>
      </c>
      <c r="Y93" s="81">
        <v>4</v>
      </c>
      <c r="Z93" s="82"/>
      <c r="AA93" s="82"/>
      <c r="AB93" s="88"/>
      <c r="AC93" s="36"/>
      <c r="AD93" s="83"/>
      <c r="AE93" s="36"/>
      <c r="AF93" s="28"/>
      <c r="AG93" s="37">
        <v>30</v>
      </c>
      <c r="AH93" s="28"/>
      <c r="AI93" s="29">
        <v>3</v>
      </c>
      <c r="AJ93" s="81">
        <v>20</v>
      </c>
      <c r="AK93" s="36"/>
      <c r="AL93" s="88"/>
      <c r="AM93" s="36"/>
      <c r="AN93" s="88"/>
      <c r="AO93" s="36"/>
      <c r="AP93" s="83"/>
      <c r="AQ93" s="28">
        <v>0</v>
      </c>
      <c r="AR93" s="29"/>
      <c r="AS93" s="28"/>
      <c r="AT93" s="29"/>
      <c r="AU93" s="30">
        <v>0</v>
      </c>
      <c r="AV93" s="36"/>
      <c r="AW93" s="83"/>
      <c r="AX93" s="36"/>
      <c r="AY93" s="28">
        <v>0</v>
      </c>
      <c r="AZ93" s="83">
        <v>8</v>
      </c>
      <c r="BA93" s="28">
        <v>3</v>
      </c>
      <c r="BB93" s="37">
        <v>10</v>
      </c>
      <c r="BC93" s="30">
        <v>8</v>
      </c>
      <c r="BD93" s="80"/>
    </row>
    <row r="94" spans="1:56" ht="21.75" customHeight="1" x14ac:dyDescent="0.3">
      <c r="A94" s="525"/>
      <c r="B94" s="525"/>
      <c r="C94" s="525"/>
      <c r="D94" s="39" t="s">
        <v>80</v>
      </c>
      <c r="E94" s="24">
        <f t="shared" si="0"/>
        <v>35</v>
      </c>
      <c r="F94" s="25">
        <f t="shared" si="1"/>
        <v>30</v>
      </c>
      <c r="G94" s="25">
        <f t="shared" si="2"/>
        <v>25</v>
      </c>
      <c r="H94" s="25">
        <f t="shared" si="3"/>
        <v>15</v>
      </c>
      <c r="I94" s="26">
        <f t="shared" si="4"/>
        <v>9</v>
      </c>
      <c r="J94" s="40">
        <f t="shared" si="5"/>
        <v>114</v>
      </c>
      <c r="K94" s="528"/>
      <c r="L94" s="528"/>
      <c r="M94" s="41"/>
      <c r="N94" s="42"/>
      <c r="O94" s="41"/>
      <c r="P94" s="42"/>
      <c r="Q94" s="89">
        <v>0</v>
      </c>
      <c r="R94" s="84"/>
      <c r="S94" s="89"/>
      <c r="T94" s="49"/>
      <c r="U94" s="41">
        <v>0</v>
      </c>
      <c r="V94" s="42"/>
      <c r="W94" s="41"/>
      <c r="X94" s="85">
        <v>15</v>
      </c>
      <c r="Y94" s="85">
        <v>9</v>
      </c>
      <c r="Z94" s="86"/>
      <c r="AA94" s="86"/>
      <c r="AB94" s="89"/>
      <c r="AC94" s="49"/>
      <c r="AD94" s="87"/>
      <c r="AE94" s="49"/>
      <c r="AF94" s="41"/>
      <c r="AG94" s="50"/>
      <c r="AH94" s="41"/>
      <c r="AI94" s="42">
        <v>5</v>
      </c>
      <c r="AJ94" s="85">
        <v>35</v>
      </c>
      <c r="AK94" s="49"/>
      <c r="AL94" s="89"/>
      <c r="AM94" s="49"/>
      <c r="AN94" s="89"/>
      <c r="AO94" s="49"/>
      <c r="AP94" s="87"/>
      <c r="AQ94" s="41">
        <v>0</v>
      </c>
      <c r="AR94" s="42"/>
      <c r="AS94" s="41"/>
      <c r="AT94" s="42"/>
      <c r="AU94" s="43">
        <v>0</v>
      </c>
      <c r="AV94" s="49"/>
      <c r="AW94" s="87"/>
      <c r="AX94" s="49"/>
      <c r="AY94" s="41">
        <v>0</v>
      </c>
      <c r="AZ94" s="87">
        <v>25</v>
      </c>
      <c r="BA94" s="41">
        <v>5</v>
      </c>
      <c r="BB94" s="50">
        <v>30</v>
      </c>
      <c r="BC94" s="43">
        <v>0</v>
      </c>
      <c r="BD94" s="84"/>
    </row>
    <row r="95" spans="1:56" ht="21.75" customHeight="1" x14ac:dyDescent="0.3">
      <c r="A95" s="524" t="s">
        <v>400</v>
      </c>
      <c r="B95" s="526" t="s">
        <v>401</v>
      </c>
      <c r="C95" s="526" t="s">
        <v>145</v>
      </c>
      <c r="D95" s="23" t="s">
        <v>79</v>
      </c>
      <c r="E95" s="24">
        <f t="shared" si="0"/>
        <v>50</v>
      </c>
      <c r="F95" s="25">
        <f t="shared" si="1"/>
        <v>10</v>
      </c>
      <c r="G95" s="25">
        <f t="shared" si="2"/>
        <v>8</v>
      </c>
      <c r="H95" s="25">
        <f t="shared" si="3"/>
        <v>8</v>
      </c>
      <c r="I95" s="26">
        <f t="shared" si="4"/>
        <v>8</v>
      </c>
      <c r="J95" s="27">
        <f t="shared" si="5"/>
        <v>84</v>
      </c>
      <c r="K95" s="527">
        <f>(J95+(J96/5))</f>
        <v>145</v>
      </c>
      <c r="L95" s="529">
        <f>IF(K95=0,"",RANK(K95,K:K,0))</f>
        <v>24</v>
      </c>
      <c r="M95" s="28"/>
      <c r="N95" s="29"/>
      <c r="O95" s="28"/>
      <c r="P95" s="29"/>
      <c r="Q95" s="88">
        <v>0</v>
      </c>
      <c r="R95" s="80"/>
      <c r="S95" s="88"/>
      <c r="T95" s="36"/>
      <c r="U95" s="28">
        <v>0</v>
      </c>
      <c r="V95" s="29"/>
      <c r="W95" s="28"/>
      <c r="X95" s="81"/>
      <c r="Y95" s="81"/>
      <c r="Z95" s="82"/>
      <c r="AA95" s="82"/>
      <c r="AB95" s="88"/>
      <c r="AC95" s="36"/>
      <c r="AD95" s="83"/>
      <c r="AE95" s="36"/>
      <c r="AF95" s="28"/>
      <c r="AG95" s="37">
        <v>10</v>
      </c>
      <c r="AH95" s="28">
        <v>1</v>
      </c>
      <c r="AI95" s="29"/>
      <c r="AJ95" s="92">
        <v>0</v>
      </c>
      <c r="AK95" s="36">
        <v>6</v>
      </c>
      <c r="AL95" s="88">
        <v>8</v>
      </c>
      <c r="AM95" s="36"/>
      <c r="AN95" s="88">
        <v>3</v>
      </c>
      <c r="AO95" s="36"/>
      <c r="AP95" s="83">
        <v>8</v>
      </c>
      <c r="AQ95" s="28">
        <v>0</v>
      </c>
      <c r="AR95" s="29"/>
      <c r="AS95" s="28">
        <v>8</v>
      </c>
      <c r="AT95" s="29">
        <v>8</v>
      </c>
      <c r="AU95" s="30">
        <v>0</v>
      </c>
      <c r="AV95" s="36"/>
      <c r="AW95" s="83">
        <v>8</v>
      </c>
      <c r="AX95" s="36"/>
      <c r="AY95" s="28">
        <v>0</v>
      </c>
      <c r="AZ95" s="83">
        <v>8</v>
      </c>
      <c r="BA95" s="28">
        <v>8</v>
      </c>
      <c r="BB95" s="37">
        <v>50</v>
      </c>
      <c r="BC95" s="30">
        <v>0</v>
      </c>
      <c r="BD95" s="80">
        <v>8</v>
      </c>
    </row>
    <row r="96" spans="1:56" ht="21.75" customHeight="1" x14ac:dyDescent="0.3">
      <c r="A96" s="525"/>
      <c r="B96" s="525"/>
      <c r="C96" s="525"/>
      <c r="D96" s="39" t="s">
        <v>80</v>
      </c>
      <c r="E96" s="24">
        <f t="shared" si="0"/>
        <v>120</v>
      </c>
      <c r="F96" s="25">
        <f t="shared" si="1"/>
        <v>70</v>
      </c>
      <c r="G96" s="25">
        <f t="shared" si="2"/>
        <v>60</v>
      </c>
      <c r="H96" s="25">
        <f t="shared" si="3"/>
        <v>30</v>
      </c>
      <c r="I96" s="26">
        <f t="shared" si="4"/>
        <v>25</v>
      </c>
      <c r="J96" s="40">
        <f t="shared" si="5"/>
        <v>305</v>
      </c>
      <c r="K96" s="528"/>
      <c r="L96" s="528"/>
      <c r="M96" s="41"/>
      <c r="N96" s="42"/>
      <c r="O96" s="41"/>
      <c r="P96" s="42"/>
      <c r="Q96" s="89">
        <v>0</v>
      </c>
      <c r="R96" s="84"/>
      <c r="S96" s="89"/>
      <c r="T96" s="49"/>
      <c r="U96" s="41">
        <v>0</v>
      </c>
      <c r="V96" s="42"/>
      <c r="W96" s="41"/>
      <c r="X96" s="85"/>
      <c r="Y96" s="85">
        <v>16</v>
      </c>
      <c r="Z96" s="86"/>
      <c r="AA96" s="86"/>
      <c r="AB96" s="89"/>
      <c r="AC96" s="49"/>
      <c r="AD96" s="87"/>
      <c r="AE96" s="49"/>
      <c r="AF96" s="41"/>
      <c r="AG96" s="50"/>
      <c r="AH96" s="41"/>
      <c r="AI96" s="42"/>
      <c r="AJ96" s="93">
        <v>70</v>
      </c>
      <c r="AK96" s="49"/>
      <c r="AL96" s="89"/>
      <c r="AM96" s="49"/>
      <c r="AN96" s="89">
        <v>5</v>
      </c>
      <c r="AO96" s="49"/>
      <c r="AP96" s="87">
        <v>25</v>
      </c>
      <c r="AQ96" s="41">
        <v>0</v>
      </c>
      <c r="AR96" s="42"/>
      <c r="AS96" s="41">
        <v>5</v>
      </c>
      <c r="AT96" s="42"/>
      <c r="AU96" s="43">
        <v>0</v>
      </c>
      <c r="AV96" s="49"/>
      <c r="AW96" s="87">
        <v>25</v>
      </c>
      <c r="AX96" s="49">
        <v>5</v>
      </c>
      <c r="AY96" s="41">
        <v>0</v>
      </c>
      <c r="AZ96" s="87">
        <v>60</v>
      </c>
      <c r="BA96" s="41">
        <v>15</v>
      </c>
      <c r="BB96" s="50">
        <v>30</v>
      </c>
      <c r="BC96" s="43">
        <v>5</v>
      </c>
      <c r="BD96" s="84">
        <v>120</v>
      </c>
    </row>
    <row r="97" spans="1:56" ht="21.75" customHeight="1" x14ac:dyDescent="0.3">
      <c r="A97" s="524" t="s">
        <v>402</v>
      </c>
      <c r="B97" s="526" t="s">
        <v>403</v>
      </c>
      <c r="C97" s="526" t="s">
        <v>74</v>
      </c>
      <c r="D97" s="23" t="s">
        <v>79</v>
      </c>
      <c r="E97" s="24">
        <f t="shared" si="0"/>
        <v>30</v>
      </c>
      <c r="F97" s="25">
        <f t="shared" si="1"/>
        <v>8</v>
      </c>
      <c r="G97" s="25">
        <f t="shared" si="2"/>
        <v>6</v>
      </c>
      <c r="H97" s="25">
        <f t="shared" si="3"/>
        <v>3</v>
      </c>
      <c r="I97" s="26">
        <f t="shared" si="4"/>
        <v>3</v>
      </c>
      <c r="J97" s="27">
        <f t="shared" si="5"/>
        <v>50</v>
      </c>
      <c r="K97" s="527">
        <f>(J97+(J98/5))</f>
        <v>66</v>
      </c>
      <c r="L97" s="529">
        <f>IF(K97=0,"",RANK(K97,K:K,0))</f>
        <v>34</v>
      </c>
      <c r="M97" s="28"/>
      <c r="N97" s="29"/>
      <c r="O97" s="28"/>
      <c r="P97" s="29"/>
      <c r="Q97" s="88">
        <v>0</v>
      </c>
      <c r="R97" s="80"/>
      <c r="S97" s="88"/>
      <c r="T97" s="36"/>
      <c r="U97" s="28">
        <v>0</v>
      </c>
      <c r="V97" s="29"/>
      <c r="W97" s="28"/>
      <c r="X97" s="81">
        <v>6</v>
      </c>
      <c r="Y97" s="81"/>
      <c r="Z97" s="82"/>
      <c r="AA97" s="82"/>
      <c r="AB97" s="88"/>
      <c r="AC97" s="36"/>
      <c r="AD97" s="83"/>
      <c r="AE97" s="36"/>
      <c r="AF97" s="28"/>
      <c r="AG97" s="37"/>
      <c r="AH97" s="28"/>
      <c r="AI97" s="29">
        <v>3</v>
      </c>
      <c r="AJ97" s="81">
        <v>0</v>
      </c>
      <c r="AK97" s="36"/>
      <c r="AL97" s="88"/>
      <c r="AM97" s="36"/>
      <c r="AN97" s="88"/>
      <c r="AO97" s="36"/>
      <c r="AP97" s="83"/>
      <c r="AQ97" s="28">
        <v>0</v>
      </c>
      <c r="AR97" s="29"/>
      <c r="AS97" s="28"/>
      <c r="AT97" s="29"/>
      <c r="AU97" s="30">
        <v>0</v>
      </c>
      <c r="AV97" s="36"/>
      <c r="AW97" s="83"/>
      <c r="AX97" s="36"/>
      <c r="AY97" s="90">
        <v>0</v>
      </c>
      <c r="AZ97" s="83">
        <v>8</v>
      </c>
      <c r="BA97" s="28">
        <v>3</v>
      </c>
      <c r="BB97" s="37">
        <v>30</v>
      </c>
      <c r="BC97" s="30">
        <v>0</v>
      </c>
      <c r="BD97" s="80"/>
    </row>
    <row r="98" spans="1:56" ht="21.75" customHeight="1" x14ac:dyDescent="0.3">
      <c r="A98" s="525"/>
      <c r="B98" s="525"/>
      <c r="C98" s="525"/>
      <c r="D98" s="39" t="s">
        <v>80</v>
      </c>
      <c r="E98" s="24">
        <f t="shared" si="0"/>
        <v>30</v>
      </c>
      <c r="F98" s="25">
        <f t="shared" si="1"/>
        <v>25</v>
      </c>
      <c r="G98" s="25">
        <f t="shared" si="2"/>
        <v>15</v>
      </c>
      <c r="H98" s="25">
        <f t="shared" si="3"/>
        <v>5</v>
      </c>
      <c r="I98" s="26">
        <f t="shared" si="4"/>
        <v>5</v>
      </c>
      <c r="J98" s="40">
        <f t="shared" si="5"/>
        <v>80</v>
      </c>
      <c r="K98" s="528"/>
      <c r="L98" s="528"/>
      <c r="M98" s="41"/>
      <c r="N98" s="42"/>
      <c r="O98" s="41"/>
      <c r="P98" s="42"/>
      <c r="Q98" s="89">
        <v>0</v>
      </c>
      <c r="R98" s="84"/>
      <c r="S98" s="89"/>
      <c r="T98" s="49"/>
      <c r="U98" s="41">
        <v>0</v>
      </c>
      <c r="V98" s="42"/>
      <c r="W98" s="41"/>
      <c r="X98" s="85">
        <v>15</v>
      </c>
      <c r="Y98" s="85"/>
      <c r="Z98" s="86"/>
      <c r="AA98" s="86"/>
      <c r="AB98" s="89"/>
      <c r="AC98" s="49"/>
      <c r="AD98" s="87"/>
      <c r="AE98" s="49"/>
      <c r="AF98" s="41"/>
      <c r="AG98" s="50"/>
      <c r="AH98" s="41"/>
      <c r="AI98" s="42">
        <v>5</v>
      </c>
      <c r="AJ98" s="85">
        <v>0</v>
      </c>
      <c r="AK98" s="49"/>
      <c r="AL98" s="89"/>
      <c r="AM98" s="49"/>
      <c r="AN98" s="89"/>
      <c r="AO98" s="49"/>
      <c r="AP98" s="87"/>
      <c r="AQ98" s="41">
        <v>0</v>
      </c>
      <c r="AR98" s="42"/>
      <c r="AS98" s="41"/>
      <c r="AT98" s="42"/>
      <c r="AU98" s="43">
        <v>0</v>
      </c>
      <c r="AV98" s="49"/>
      <c r="AW98" s="87"/>
      <c r="AX98" s="49"/>
      <c r="AY98" s="91">
        <v>0</v>
      </c>
      <c r="AZ98" s="87">
        <v>25</v>
      </c>
      <c r="BA98" s="41">
        <v>5</v>
      </c>
      <c r="BB98" s="50">
        <v>30</v>
      </c>
      <c r="BC98" s="43">
        <v>0</v>
      </c>
      <c r="BD98" s="84"/>
    </row>
    <row r="99" spans="1:56" ht="21.75" customHeight="1" x14ac:dyDescent="0.3">
      <c r="A99" s="524" t="s">
        <v>404</v>
      </c>
      <c r="B99" s="526" t="s">
        <v>405</v>
      </c>
      <c r="C99" s="526" t="s">
        <v>406</v>
      </c>
      <c r="D99" s="23" t="s">
        <v>79</v>
      </c>
      <c r="E99" s="24">
        <f t="shared" si="0"/>
        <v>25</v>
      </c>
      <c r="F99" s="25">
        <f t="shared" si="1"/>
        <v>15</v>
      </c>
      <c r="G99" s="25">
        <f t="shared" si="2"/>
        <v>8</v>
      </c>
      <c r="H99" s="25">
        <f t="shared" si="3"/>
        <v>8</v>
      </c>
      <c r="I99" s="26">
        <f t="shared" si="4"/>
        <v>8</v>
      </c>
      <c r="J99" s="27">
        <f t="shared" si="5"/>
        <v>64</v>
      </c>
      <c r="K99" s="527">
        <f>(J99+(J100/5))</f>
        <v>70</v>
      </c>
      <c r="L99" s="529">
        <f>IF(K99=0,"",RANK(K99,K:K,0))</f>
        <v>33</v>
      </c>
      <c r="M99" s="28"/>
      <c r="N99" s="29"/>
      <c r="O99" s="28"/>
      <c r="P99" s="29"/>
      <c r="Q99" s="30">
        <v>0</v>
      </c>
      <c r="R99" s="80">
        <v>8</v>
      </c>
      <c r="S99" s="30"/>
      <c r="T99" s="36">
        <v>3</v>
      </c>
      <c r="U99" s="28">
        <v>3</v>
      </c>
      <c r="V99" s="29"/>
      <c r="W99" s="28"/>
      <c r="X99" s="81"/>
      <c r="Y99" s="81"/>
      <c r="Z99" s="82"/>
      <c r="AA99" s="82"/>
      <c r="AB99" s="30"/>
      <c r="AC99" s="36"/>
      <c r="AD99" s="83"/>
      <c r="AE99" s="36"/>
      <c r="AF99" s="28"/>
      <c r="AG99" s="37"/>
      <c r="AH99" s="28"/>
      <c r="AI99" s="29"/>
      <c r="AJ99" s="81">
        <v>0</v>
      </c>
      <c r="AK99" s="36"/>
      <c r="AL99" s="30"/>
      <c r="AM99" s="36">
        <v>3</v>
      </c>
      <c r="AN99" s="30">
        <v>25</v>
      </c>
      <c r="AO99" s="36"/>
      <c r="AP99" s="83"/>
      <c r="AQ99" s="28">
        <v>0</v>
      </c>
      <c r="AR99" s="29"/>
      <c r="AS99" s="28"/>
      <c r="AT99" s="29"/>
      <c r="AU99" s="30">
        <v>15</v>
      </c>
      <c r="AV99" s="36"/>
      <c r="AW99" s="83">
        <v>8</v>
      </c>
      <c r="AX99" s="36">
        <v>8</v>
      </c>
      <c r="AY99" s="28">
        <v>0</v>
      </c>
      <c r="AZ99" s="83">
        <v>0</v>
      </c>
      <c r="BA99" s="28">
        <v>8</v>
      </c>
      <c r="BB99" s="37"/>
      <c r="BC99" s="30">
        <v>8</v>
      </c>
      <c r="BD99" s="80">
        <v>8</v>
      </c>
    </row>
    <row r="100" spans="1:56" ht="21.75" customHeight="1" x14ac:dyDescent="0.3">
      <c r="A100" s="525"/>
      <c r="B100" s="525"/>
      <c r="C100" s="525"/>
      <c r="D100" s="39" t="s">
        <v>80</v>
      </c>
      <c r="E100" s="24">
        <f t="shared" si="0"/>
        <v>25</v>
      </c>
      <c r="F100" s="25">
        <f t="shared" si="1"/>
        <v>5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30</v>
      </c>
      <c r="K100" s="528"/>
      <c r="L100" s="528"/>
      <c r="M100" s="41"/>
      <c r="N100" s="42"/>
      <c r="O100" s="41"/>
      <c r="P100" s="42"/>
      <c r="Q100" s="43">
        <v>0</v>
      </c>
      <c r="R100" s="84"/>
      <c r="S100" s="43"/>
      <c r="T100" s="49">
        <v>25</v>
      </c>
      <c r="U100" s="41">
        <v>0</v>
      </c>
      <c r="V100" s="42"/>
      <c r="W100" s="41"/>
      <c r="X100" s="85"/>
      <c r="Y100" s="85"/>
      <c r="Z100" s="86"/>
      <c r="AA100" s="86"/>
      <c r="AB100" s="43"/>
      <c r="AC100" s="49"/>
      <c r="AD100" s="87"/>
      <c r="AE100" s="49"/>
      <c r="AF100" s="41"/>
      <c r="AG100" s="50"/>
      <c r="AH100" s="41"/>
      <c r="AI100" s="42"/>
      <c r="AJ100" s="85">
        <v>0</v>
      </c>
      <c r="AK100" s="49"/>
      <c r="AL100" s="43"/>
      <c r="AM100" s="49"/>
      <c r="AN100" s="43"/>
      <c r="AO100" s="49"/>
      <c r="AP100" s="87"/>
      <c r="AQ100" s="41">
        <v>0</v>
      </c>
      <c r="AR100" s="42"/>
      <c r="AS100" s="41"/>
      <c r="AT100" s="42"/>
      <c r="AU100" s="43">
        <v>0</v>
      </c>
      <c r="AV100" s="49"/>
      <c r="AW100" s="87"/>
      <c r="AX100" s="49"/>
      <c r="AY100" s="41">
        <v>0</v>
      </c>
      <c r="AZ100" s="87">
        <v>0</v>
      </c>
      <c r="BA100" s="41">
        <v>5</v>
      </c>
      <c r="BB100" s="50"/>
      <c r="BC100" s="43">
        <v>0</v>
      </c>
      <c r="BD100" s="84"/>
    </row>
    <row r="101" spans="1:56" ht="21.75" customHeight="1" x14ac:dyDescent="0.3">
      <c r="A101" s="524" t="s">
        <v>407</v>
      </c>
      <c r="B101" s="526" t="s">
        <v>408</v>
      </c>
      <c r="C101" s="526" t="s">
        <v>123</v>
      </c>
      <c r="D101" s="23" t="s">
        <v>79</v>
      </c>
      <c r="E101" s="24">
        <f t="shared" si="0"/>
        <v>60</v>
      </c>
      <c r="F101" s="25">
        <f t="shared" si="1"/>
        <v>60</v>
      </c>
      <c r="G101" s="25">
        <f t="shared" si="2"/>
        <v>60</v>
      </c>
      <c r="H101" s="25">
        <f t="shared" si="3"/>
        <v>40</v>
      </c>
      <c r="I101" s="26">
        <f t="shared" si="4"/>
        <v>40</v>
      </c>
      <c r="J101" s="27">
        <f t="shared" si="5"/>
        <v>260</v>
      </c>
      <c r="K101" s="527">
        <f>(J101+(J102/5))</f>
        <v>371</v>
      </c>
      <c r="L101" s="529">
        <f>IF(K101=0,"",RANK(K101,K:K,0))</f>
        <v>7</v>
      </c>
      <c r="M101" s="28">
        <v>40</v>
      </c>
      <c r="N101" s="29"/>
      <c r="O101" s="28"/>
      <c r="P101" s="29"/>
      <c r="Q101" s="30">
        <v>0</v>
      </c>
      <c r="R101" s="80">
        <v>40</v>
      </c>
      <c r="S101" s="30"/>
      <c r="T101" s="36"/>
      <c r="U101" s="90">
        <v>0</v>
      </c>
      <c r="V101" s="29"/>
      <c r="W101" s="90"/>
      <c r="X101" s="81">
        <v>25</v>
      </c>
      <c r="Y101" s="81">
        <v>9</v>
      </c>
      <c r="Z101" s="82"/>
      <c r="AA101" s="82"/>
      <c r="AB101" s="30"/>
      <c r="AC101" s="36"/>
      <c r="AD101" s="83"/>
      <c r="AE101" s="36"/>
      <c r="AF101" s="28"/>
      <c r="AG101" s="37">
        <v>10</v>
      </c>
      <c r="AH101" s="28"/>
      <c r="AI101" s="29"/>
      <c r="AJ101" s="81">
        <v>40</v>
      </c>
      <c r="AK101" s="36"/>
      <c r="AL101" s="30"/>
      <c r="AM101" s="36"/>
      <c r="AN101" s="30"/>
      <c r="AO101" s="36">
        <v>60</v>
      </c>
      <c r="AP101" s="83">
        <v>40</v>
      </c>
      <c r="AQ101" s="28">
        <v>0</v>
      </c>
      <c r="AR101" s="29"/>
      <c r="AS101" s="28"/>
      <c r="AT101" s="29"/>
      <c r="AU101" s="30">
        <v>0</v>
      </c>
      <c r="AV101" s="36"/>
      <c r="AW101" s="83">
        <v>60</v>
      </c>
      <c r="AX101" s="36">
        <v>15</v>
      </c>
      <c r="AY101" s="28">
        <v>0</v>
      </c>
      <c r="AZ101" s="83">
        <v>60</v>
      </c>
      <c r="BA101" s="28">
        <v>0</v>
      </c>
      <c r="BB101" s="37"/>
      <c r="BC101" s="30">
        <v>0</v>
      </c>
      <c r="BD101" s="80">
        <v>40</v>
      </c>
    </row>
    <row r="102" spans="1:56" ht="21.75" customHeight="1" x14ac:dyDescent="0.3">
      <c r="A102" s="525"/>
      <c r="B102" s="525"/>
      <c r="C102" s="525"/>
      <c r="D102" s="39" t="s">
        <v>80</v>
      </c>
      <c r="E102" s="24">
        <f t="shared" si="0"/>
        <v>150</v>
      </c>
      <c r="F102" s="25">
        <f t="shared" si="1"/>
        <v>120</v>
      </c>
      <c r="G102" s="25">
        <f t="shared" si="2"/>
        <v>105</v>
      </c>
      <c r="H102" s="25">
        <f t="shared" si="3"/>
        <v>90</v>
      </c>
      <c r="I102" s="26">
        <f t="shared" si="4"/>
        <v>90</v>
      </c>
      <c r="J102" s="40">
        <f t="shared" si="5"/>
        <v>555</v>
      </c>
      <c r="K102" s="528"/>
      <c r="L102" s="528"/>
      <c r="M102" s="41">
        <v>25</v>
      </c>
      <c r="N102" s="42"/>
      <c r="O102" s="41"/>
      <c r="P102" s="42"/>
      <c r="Q102" s="43">
        <v>0</v>
      </c>
      <c r="R102" s="84">
        <v>60</v>
      </c>
      <c r="S102" s="43"/>
      <c r="T102" s="49"/>
      <c r="U102" s="91">
        <v>0</v>
      </c>
      <c r="V102" s="42"/>
      <c r="W102" s="91"/>
      <c r="X102" s="85">
        <v>90</v>
      </c>
      <c r="Y102" s="85"/>
      <c r="Z102" s="86"/>
      <c r="AA102" s="86"/>
      <c r="AB102" s="43"/>
      <c r="AC102" s="49"/>
      <c r="AD102" s="87"/>
      <c r="AE102" s="49"/>
      <c r="AF102" s="41"/>
      <c r="AG102" s="50">
        <v>50</v>
      </c>
      <c r="AH102" s="41"/>
      <c r="AI102" s="42"/>
      <c r="AJ102" s="85">
        <v>105</v>
      </c>
      <c r="AK102" s="49"/>
      <c r="AL102" s="43"/>
      <c r="AM102" s="49"/>
      <c r="AN102" s="43"/>
      <c r="AO102" s="49">
        <v>60</v>
      </c>
      <c r="AP102" s="87">
        <v>60</v>
      </c>
      <c r="AQ102" s="41">
        <v>0</v>
      </c>
      <c r="AR102" s="42"/>
      <c r="AS102" s="41"/>
      <c r="AT102" s="42"/>
      <c r="AU102" s="43">
        <v>0</v>
      </c>
      <c r="AV102" s="49"/>
      <c r="AW102" s="87">
        <v>90</v>
      </c>
      <c r="AX102" s="49"/>
      <c r="AY102" s="41">
        <v>0</v>
      </c>
      <c r="AZ102" s="87">
        <v>120</v>
      </c>
      <c r="BA102" s="41">
        <v>0</v>
      </c>
      <c r="BB102" s="50">
        <v>30</v>
      </c>
      <c r="BC102" s="43">
        <v>0</v>
      </c>
      <c r="BD102" s="84">
        <v>150</v>
      </c>
    </row>
    <row r="103" spans="1:56" ht="21.75" customHeight="1" x14ac:dyDescent="0.3">
      <c r="A103" s="524" t="s">
        <v>409</v>
      </c>
      <c r="B103" s="526" t="s">
        <v>410</v>
      </c>
      <c r="C103" s="526" t="s">
        <v>411</v>
      </c>
      <c r="D103" s="23" t="s">
        <v>79</v>
      </c>
      <c r="E103" s="24">
        <f t="shared" si="0"/>
        <v>3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3</v>
      </c>
      <c r="K103" s="527">
        <f>(J103+(J104/5))</f>
        <v>4</v>
      </c>
      <c r="L103" s="529">
        <f>IF(K103=0,"",RANK(K103,K:K,0))</f>
        <v>53</v>
      </c>
      <c r="M103" s="28"/>
      <c r="N103" s="29"/>
      <c r="O103" s="28"/>
      <c r="P103" s="29"/>
      <c r="Q103" s="30">
        <v>0</v>
      </c>
      <c r="R103" s="80"/>
      <c r="S103" s="30"/>
      <c r="T103" s="36"/>
      <c r="U103" s="28">
        <v>0</v>
      </c>
      <c r="V103" s="29"/>
      <c r="W103" s="28"/>
      <c r="X103" s="81"/>
      <c r="Y103" s="81"/>
      <c r="Z103" s="82"/>
      <c r="AA103" s="82"/>
      <c r="AB103" s="30"/>
      <c r="AC103" s="36"/>
      <c r="AD103" s="83"/>
      <c r="AE103" s="36"/>
      <c r="AF103" s="28"/>
      <c r="AG103" s="37"/>
      <c r="AH103" s="28"/>
      <c r="AI103" s="29"/>
      <c r="AJ103" s="81">
        <v>0</v>
      </c>
      <c r="AK103" s="36"/>
      <c r="AL103" s="30"/>
      <c r="AM103" s="36"/>
      <c r="AN103" s="30"/>
      <c r="AO103" s="36"/>
      <c r="AP103" s="83"/>
      <c r="AQ103" s="28">
        <v>0</v>
      </c>
      <c r="AR103" s="29"/>
      <c r="AS103" s="28"/>
      <c r="AT103" s="29"/>
      <c r="AU103" s="30">
        <v>0</v>
      </c>
      <c r="AV103" s="36"/>
      <c r="AW103" s="83"/>
      <c r="AX103" s="36"/>
      <c r="AY103" s="28">
        <v>0</v>
      </c>
      <c r="AZ103" s="83">
        <v>0</v>
      </c>
      <c r="BA103" s="28">
        <v>3</v>
      </c>
      <c r="BB103" s="37"/>
      <c r="BC103" s="88">
        <v>0</v>
      </c>
      <c r="BD103" s="80"/>
    </row>
    <row r="104" spans="1:56" ht="21.75" customHeight="1" x14ac:dyDescent="0.3">
      <c r="A104" s="525"/>
      <c r="B104" s="525"/>
      <c r="C104" s="525"/>
      <c r="D104" s="39" t="s">
        <v>80</v>
      </c>
      <c r="E104" s="24">
        <f t="shared" si="0"/>
        <v>5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5</v>
      </c>
      <c r="K104" s="528"/>
      <c r="L104" s="528"/>
      <c r="M104" s="41"/>
      <c r="N104" s="42"/>
      <c r="O104" s="41"/>
      <c r="P104" s="42"/>
      <c r="Q104" s="43">
        <v>0</v>
      </c>
      <c r="R104" s="84"/>
      <c r="S104" s="43"/>
      <c r="T104" s="49"/>
      <c r="U104" s="41">
        <v>0</v>
      </c>
      <c r="V104" s="42"/>
      <c r="W104" s="41"/>
      <c r="X104" s="85"/>
      <c r="Y104" s="85"/>
      <c r="Z104" s="86"/>
      <c r="AA104" s="86"/>
      <c r="AB104" s="43"/>
      <c r="AC104" s="49"/>
      <c r="AD104" s="87"/>
      <c r="AE104" s="49"/>
      <c r="AF104" s="41"/>
      <c r="AG104" s="50"/>
      <c r="AH104" s="41"/>
      <c r="AI104" s="42"/>
      <c r="AJ104" s="85">
        <v>0</v>
      </c>
      <c r="AK104" s="49"/>
      <c r="AL104" s="43"/>
      <c r="AM104" s="49"/>
      <c r="AN104" s="43"/>
      <c r="AO104" s="49"/>
      <c r="AP104" s="87"/>
      <c r="AQ104" s="41">
        <v>0</v>
      </c>
      <c r="AR104" s="42"/>
      <c r="AS104" s="41"/>
      <c r="AT104" s="42"/>
      <c r="AU104" s="43">
        <v>0</v>
      </c>
      <c r="AV104" s="49"/>
      <c r="AW104" s="87"/>
      <c r="AX104" s="49"/>
      <c r="AY104" s="41">
        <v>0</v>
      </c>
      <c r="AZ104" s="87">
        <v>0</v>
      </c>
      <c r="BA104" s="41">
        <v>5</v>
      </c>
      <c r="BB104" s="50"/>
      <c r="BC104" s="89">
        <v>0</v>
      </c>
      <c r="BD104" s="84"/>
    </row>
    <row r="105" spans="1:56" ht="21.75" customHeight="1" x14ac:dyDescent="0.3">
      <c r="A105" s="524" t="s">
        <v>412</v>
      </c>
      <c r="B105" s="526" t="s">
        <v>413</v>
      </c>
      <c r="C105" s="526" t="s">
        <v>74</v>
      </c>
      <c r="D105" s="23" t="s">
        <v>79</v>
      </c>
      <c r="E105" s="24">
        <f t="shared" si="0"/>
        <v>10</v>
      </c>
      <c r="F105" s="25">
        <f t="shared" si="1"/>
        <v>8</v>
      </c>
      <c r="G105" s="25">
        <f t="shared" si="2"/>
        <v>6</v>
      </c>
      <c r="H105" s="25">
        <f t="shared" si="3"/>
        <v>0</v>
      </c>
      <c r="I105" s="26">
        <f t="shared" si="4"/>
        <v>0</v>
      </c>
      <c r="J105" s="27">
        <f t="shared" si="5"/>
        <v>24</v>
      </c>
      <c r="K105" s="527">
        <f>(J105+(J106/5))</f>
        <v>33</v>
      </c>
      <c r="L105" s="529">
        <f>IF(K105=0,"",RANK(K105,K:K,0))</f>
        <v>39</v>
      </c>
      <c r="M105" s="28"/>
      <c r="N105" s="29"/>
      <c r="O105" s="28"/>
      <c r="P105" s="29"/>
      <c r="Q105" s="88">
        <v>0</v>
      </c>
      <c r="R105" s="80"/>
      <c r="S105" s="88"/>
      <c r="T105" s="36"/>
      <c r="U105" s="28">
        <v>0</v>
      </c>
      <c r="V105" s="29"/>
      <c r="W105" s="28"/>
      <c r="X105" s="81">
        <v>6</v>
      </c>
      <c r="Y105" s="81"/>
      <c r="Z105" s="82"/>
      <c r="AA105" s="82"/>
      <c r="AB105" s="88"/>
      <c r="AC105" s="36"/>
      <c r="AD105" s="83"/>
      <c r="AE105" s="36"/>
      <c r="AF105" s="28"/>
      <c r="AG105" s="37"/>
      <c r="AH105" s="28"/>
      <c r="AI105" s="29"/>
      <c r="AJ105" s="81">
        <v>0</v>
      </c>
      <c r="AK105" s="36"/>
      <c r="AL105" s="88"/>
      <c r="AM105" s="36"/>
      <c r="AN105" s="88"/>
      <c r="AO105" s="36"/>
      <c r="AP105" s="83"/>
      <c r="AQ105" s="28">
        <v>0</v>
      </c>
      <c r="AR105" s="29"/>
      <c r="AS105" s="28"/>
      <c r="AT105" s="29"/>
      <c r="AU105" s="30">
        <v>0</v>
      </c>
      <c r="AV105" s="36"/>
      <c r="AW105" s="83"/>
      <c r="AX105" s="36"/>
      <c r="AY105" s="28">
        <v>0</v>
      </c>
      <c r="AZ105" s="83">
        <v>0</v>
      </c>
      <c r="BA105" s="28">
        <v>0</v>
      </c>
      <c r="BB105" s="37">
        <v>10</v>
      </c>
      <c r="BC105" s="30">
        <v>8</v>
      </c>
      <c r="BD105" s="80"/>
    </row>
    <row r="106" spans="1:56" ht="21.75" customHeight="1" x14ac:dyDescent="0.3">
      <c r="A106" s="525"/>
      <c r="B106" s="525"/>
      <c r="C106" s="525"/>
      <c r="D106" s="39" t="s">
        <v>80</v>
      </c>
      <c r="E106" s="24">
        <f t="shared" si="0"/>
        <v>30</v>
      </c>
      <c r="F106" s="25">
        <f t="shared" si="1"/>
        <v>15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45</v>
      </c>
      <c r="K106" s="528"/>
      <c r="L106" s="528"/>
      <c r="M106" s="41"/>
      <c r="N106" s="42"/>
      <c r="O106" s="41"/>
      <c r="P106" s="42"/>
      <c r="Q106" s="89">
        <v>0</v>
      </c>
      <c r="R106" s="84"/>
      <c r="S106" s="89"/>
      <c r="T106" s="49"/>
      <c r="U106" s="41">
        <v>0</v>
      </c>
      <c r="V106" s="42"/>
      <c r="W106" s="41"/>
      <c r="X106" s="85">
        <v>15</v>
      </c>
      <c r="Y106" s="85"/>
      <c r="Z106" s="86"/>
      <c r="AA106" s="86"/>
      <c r="AB106" s="89"/>
      <c r="AC106" s="49"/>
      <c r="AD106" s="87"/>
      <c r="AE106" s="49"/>
      <c r="AF106" s="41"/>
      <c r="AG106" s="50"/>
      <c r="AH106" s="41"/>
      <c r="AI106" s="42"/>
      <c r="AJ106" s="85">
        <v>0</v>
      </c>
      <c r="AK106" s="49"/>
      <c r="AL106" s="89"/>
      <c r="AM106" s="49"/>
      <c r="AN106" s="89"/>
      <c r="AO106" s="49"/>
      <c r="AP106" s="87"/>
      <c r="AQ106" s="41">
        <v>0</v>
      </c>
      <c r="AR106" s="42"/>
      <c r="AS106" s="41"/>
      <c r="AT106" s="42"/>
      <c r="AU106" s="43">
        <v>0</v>
      </c>
      <c r="AV106" s="49"/>
      <c r="AW106" s="87"/>
      <c r="AX106" s="49"/>
      <c r="AY106" s="41">
        <v>0</v>
      </c>
      <c r="AZ106" s="87">
        <v>0</v>
      </c>
      <c r="BA106" s="41">
        <v>0</v>
      </c>
      <c r="BB106" s="50">
        <v>30</v>
      </c>
      <c r="BC106" s="43">
        <v>0</v>
      </c>
      <c r="BD106" s="84"/>
    </row>
    <row r="107" spans="1:56" ht="21.75" customHeight="1" x14ac:dyDescent="0.3">
      <c r="A107" s="524" t="s">
        <v>414</v>
      </c>
      <c r="B107" s="526" t="s">
        <v>415</v>
      </c>
      <c r="C107" s="526" t="s">
        <v>78</v>
      </c>
      <c r="D107" s="23" t="s">
        <v>79</v>
      </c>
      <c r="E107" s="24">
        <f t="shared" si="0"/>
        <v>10</v>
      </c>
      <c r="F107" s="25">
        <f t="shared" si="1"/>
        <v>3</v>
      </c>
      <c r="G107" s="25">
        <f t="shared" si="2"/>
        <v>3</v>
      </c>
      <c r="H107" s="25">
        <f t="shared" si="3"/>
        <v>0</v>
      </c>
      <c r="I107" s="26">
        <f t="shared" si="4"/>
        <v>0</v>
      </c>
      <c r="J107" s="27">
        <f t="shared" si="5"/>
        <v>16</v>
      </c>
      <c r="K107" s="527">
        <f>(J107+(J108/5))</f>
        <v>25</v>
      </c>
      <c r="L107" s="529">
        <f>IF(K107=0,"",RANK(K107,K:K,0))</f>
        <v>45</v>
      </c>
      <c r="M107" s="28"/>
      <c r="N107" s="29"/>
      <c r="O107" s="28"/>
      <c r="P107" s="29"/>
      <c r="Q107" s="88">
        <v>0</v>
      </c>
      <c r="R107" s="80"/>
      <c r="S107" s="88"/>
      <c r="T107" s="36"/>
      <c r="U107" s="28">
        <v>0</v>
      </c>
      <c r="V107" s="29"/>
      <c r="W107" s="28"/>
      <c r="X107" s="81"/>
      <c r="Y107" s="81"/>
      <c r="Z107" s="82"/>
      <c r="AA107" s="82"/>
      <c r="AB107" s="88"/>
      <c r="AC107" s="36"/>
      <c r="AD107" s="83"/>
      <c r="AE107" s="36"/>
      <c r="AF107" s="28"/>
      <c r="AG107" s="37"/>
      <c r="AH107" s="28"/>
      <c r="AI107" s="29"/>
      <c r="AJ107" s="81">
        <v>0</v>
      </c>
      <c r="AK107" s="36"/>
      <c r="AL107" s="88"/>
      <c r="AM107" s="36"/>
      <c r="AN107" s="88"/>
      <c r="AO107" s="36"/>
      <c r="AP107" s="83"/>
      <c r="AQ107" s="90">
        <v>0</v>
      </c>
      <c r="AR107" s="29"/>
      <c r="AS107" s="90"/>
      <c r="AT107" s="29"/>
      <c r="AU107" s="88">
        <v>3</v>
      </c>
      <c r="AV107" s="36"/>
      <c r="AW107" s="83"/>
      <c r="AX107" s="36"/>
      <c r="AY107" s="28">
        <v>0</v>
      </c>
      <c r="AZ107" s="83">
        <v>0</v>
      </c>
      <c r="BA107" s="28">
        <v>0</v>
      </c>
      <c r="BB107" s="37">
        <v>10</v>
      </c>
      <c r="BC107" s="30">
        <v>3</v>
      </c>
      <c r="BD107" s="80"/>
    </row>
    <row r="108" spans="1:56" ht="21.75" customHeight="1" x14ac:dyDescent="0.3">
      <c r="A108" s="525"/>
      <c r="B108" s="525"/>
      <c r="C108" s="525"/>
      <c r="D108" s="39" t="s">
        <v>80</v>
      </c>
      <c r="E108" s="24">
        <f t="shared" si="0"/>
        <v>30</v>
      </c>
      <c r="F108" s="25">
        <f t="shared" si="1"/>
        <v>15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45</v>
      </c>
      <c r="K108" s="528"/>
      <c r="L108" s="528"/>
      <c r="M108" s="41"/>
      <c r="N108" s="42"/>
      <c r="O108" s="41"/>
      <c r="P108" s="42"/>
      <c r="Q108" s="89">
        <v>0</v>
      </c>
      <c r="R108" s="84"/>
      <c r="S108" s="89"/>
      <c r="T108" s="49"/>
      <c r="U108" s="41">
        <v>0</v>
      </c>
      <c r="V108" s="42"/>
      <c r="W108" s="41"/>
      <c r="X108" s="85"/>
      <c r="Y108" s="85"/>
      <c r="Z108" s="86"/>
      <c r="AA108" s="86"/>
      <c r="AB108" s="89"/>
      <c r="AC108" s="49"/>
      <c r="AD108" s="87"/>
      <c r="AE108" s="49"/>
      <c r="AF108" s="41"/>
      <c r="AG108" s="50"/>
      <c r="AH108" s="41"/>
      <c r="AI108" s="42"/>
      <c r="AJ108" s="85">
        <v>0</v>
      </c>
      <c r="AK108" s="49"/>
      <c r="AL108" s="89"/>
      <c r="AM108" s="49"/>
      <c r="AN108" s="89"/>
      <c r="AO108" s="49"/>
      <c r="AP108" s="87"/>
      <c r="AQ108" s="91">
        <v>0</v>
      </c>
      <c r="AR108" s="42"/>
      <c r="AS108" s="91"/>
      <c r="AT108" s="42"/>
      <c r="AU108" s="89">
        <v>0</v>
      </c>
      <c r="AV108" s="49"/>
      <c r="AW108" s="87"/>
      <c r="AX108" s="49"/>
      <c r="AY108" s="41">
        <v>0</v>
      </c>
      <c r="AZ108" s="87">
        <v>0</v>
      </c>
      <c r="BA108" s="41">
        <v>0</v>
      </c>
      <c r="BB108" s="50">
        <v>30</v>
      </c>
      <c r="BC108" s="43">
        <v>15</v>
      </c>
      <c r="BD108" s="84"/>
    </row>
    <row r="109" spans="1:56" ht="21.75" customHeight="1" x14ac:dyDescent="0.3">
      <c r="A109" s="524" t="s">
        <v>416</v>
      </c>
      <c r="B109" s="526" t="s">
        <v>417</v>
      </c>
      <c r="C109" s="526" t="s">
        <v>418</v>
      </c>
      <c r="D109" s="23" t="s">
        <v>79</v>
      </c>
      <c r="E109" s="24">
        <f t="shared" si="0"/>
        <v>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0</v>
      </c>
      <c r="K109" s="527">
        <f>(J109+(J110/5))</f>
        <v>0</v>
      </c>
      <c r="L109" s="529" t="str">
        <f>IF(K109=0,"",RANK(K109,K:K,0))</f>
        <v/>
      </c>
      <c r="M109" s="28"/>
      <c r="N109" s="29"/>
      <c r="O109" s="28"/>
      <c r="P109" s="29"/>
      <c r="Q109" s="30">
        <v>0</v>
      </c>
      <c r="R109" s="80"/>
      <c r="S109" s="30"/>
      <c r="T109" s="36"/>
      <c r="U109" s="28">
        <v>0</v>
      </c>
      <c r="V109" s="29"/>
      <c r="W109" s="28"/>
      <c r="X109" s="81"/>
      <c r="Y109" s="81"/>
      <c r="Z109" s="82"/>
      <c r="AA109" s="82"/>
      <c r="AB109" s="30"/>
      <c r="AC109" s="36"/>
      <c r="AD109" s="83"/>
      <c r="AE109" s="36"/>
      <c r="AF109" s="28"/>
      <c r="AG109" s="37"/>
      <c r="AH109" s="28"/>
      <c r="AI109" s="29"/>
      <c r="AJ109" s="81">
        <v>0</v>
      </c>
      <c r="AK109" s="36"/>
      <c r="AL109" s="30"/>
      <c r="AM109" s="36"/>
      <c r="AN109" s="30"/>
      <c r="AO109" s="36"/>
      <c r="AP109" s="83"/>
      <c r="AQ109" s="28">
        <v>0</v>
      </c>
      <c r="AR109" s="29"/>
      <c r="AS109" s="28"/>
      <c r="AT109" s="29"/>
      <c r="AU109" s="30">
        <v>0</v>
      </c>
      <c r="AV109" s="36"/>
      <c r="AW109" s="83"/>
      <c r="AX109" s="36"/>
      <c r="AY109" s="28">
        <v>0</v>
      </c>
      <c r="AZ109" s="83">
        <v>0</v>
      </c>
      <c r="BA109" s="28">
        <v>0</v>
      </c>
      <c r="BB109" s="37"/>
      <c r="BC109" s="30">
        <v>0</v>
      </c>
      <c r="BD109" s="80"/>
    </row>
    <row r="110" spans="1:56" ht="21.75" customHeight="1" x14ac:dyDescent="0.3">
      <c r="A110" s="525"/>
      <c r="B110" s="525"/>
      <c r="C110" s="525"/>
      <c r="D110" s="39" t="s">
        <v>80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0</v>
      </c>
      <c r="K110" s="528"/>
      <c r="L110" s="528"/>
      <c r="M110" s="41"/>
      <c r="N110" s="42"/>
      <c r="O110" s="41"/>
      <c r="P110" s="42"/>
      <c r="Q110" s="43">
        <v>0</v>
      </c>
      <c r="R110" s="84"/>
      <c r="S110" s="43"/>
      <c r="T110" s="49"/>
      <c r="U110" s="41">
        <v>0</v>
      </c>
      <c r="V110" s="42"/>
      <c r="W110" s="41"/>
      <c r="X110" s="85"/>
      <c r="Y110" s="85"/>
      <c r="Z110" s="86"/>
      <c r="AA110" s="86"/>
      <c r="AB110" s="43"/>
      <c r="AC110" s="49"/>
      <c r="AD110" s="87"/>
      <c r="AE110" s="49"/>
      <c r="AF110" s="41"/>
      <c r="AG110" s="50"/>
      <c r="AH110" s="41"/>
      <c r="AI110" s="42"/>
      <c r="AJ110" s="85">
        <v>0</v>
      </c>
      <c r="AK110" s="49"/>
      <c r="AL110" s="43"/>
      <c r="AM110" s="49"/>
      <c r="AN110" s="43"/>
      <c r="AO110" s="49"/>
      <c r="AP110" s="87"/>
      <c r="AQ110" s="41">
        <v>0</v>
      </c>
      <c r="AR110" s="42"/>
      <c r="AS110" s="41"/>
      <c r="AT110" s="42"/>
      <c r="AU110" s="43">
        <v>0</v>
      </c>
      <c r="AV110" s="49"/>
      <c r="AW110" s="87"/>
      <c r="AX110" s="49"/>
      <c r="AY110" s="41">
        <v>0</v>
      </c>
      <c r="AZ110" s="87">
        <v>0</v>
      </c>
      <c r="BA110" s="41">
        <v>0</v>
      </c>
      <c r="BB110" s="50"/>
      <c r="BC110" s="43">
        <v>0</v>
      </c>
      <c r="BD110" s="84"/>
    </row>
    <row r="111" spans="1:56" ht="21.75" customHeight="1" x14ac:dyDescent="0.3">
      <c r="A111" s="524" t="s">
        <v>419</v>
      </c>
      <c r="B111" s="526" t="s">
        <v>420</v>
      </c>
      <c r="C111" s="526" t="s">
        <v>314</v>
      </c>
      <c r="D111" s="23" t="s">
        <v>79</v>
      </c>
      <c r="E111" s="24">
        <f t="shared" si="0"/>
        <v>10</v>
      </c>
      <c r="F111" s="25">
        <f t="shared" si="1"/>
        <v>3</v>
      </c>
      <c r="G111" s="25">
        <f t="shared" si="2"/>
        <v>3</v>
      </c>
      <c r="H111" s="25">
        <f t="shared" si="3"/>
        <v>3</v>
      </c>
      <c r="I111" s="26">
        <f t="shared" si="4"/>
        <v>0</v>
      </c>
      <c r="J111" s="27">
        <f t="shared" si="5"/>
        <v>19</v>
      </c>
      <c r="K111" s="527">
        <f>(J111+(J112/5))</f>
        <v>28</v>
      </c>
      <c r="L111" s="529">
        <f>IF(K111=0,"",RANK(K111,K:K,0))</f>
        <v>42</v>
      </c>
      <c r="M111" s="28"/>
      <c r="N111" s="29"/>
      <c r="O111" s="28"/>
      <c r="P111" s="29"/>
      <c r="Q111" s="30">
        <v>0</v>
      </c>
      <c r="R111" s="80"/>
      <c r="S111" s="30"/>
      <c r="T111" s="36"/>
      <c r="U111" s="28">
        <v>0</v>
      </c>
      <c r="V111" s="29"/>
      <c r="W111" s="28"/>
      <c r="X111" s="81"/>
      <c r="Y111" s="81"/>
      <c r="Z111" s="82"/>
      <c r="AA111" s="82"/>
      <c r="AB111" s="30"/>
      <c r="AC111" s="36"/>
      <c r="AD111" s="83"/>
      <c r="AE111" s="36"/>
      <c r="AF111" s="28"/>
      <c r="AG111" s="37"/>
      <c r="AH111" s="28"/>
      <c r="AI111" s="29"/>
      <c r="AJ111" s="81">
        <v>0</v>
      </c>
      <c r="AK111" s="36"/>
      <c r="AL111" s="30"/>
      <c r="AM111" s="36"/>
      <c r="AN111" s="30"/>
      <c r="AO111" s="36"/>
      <c r="AP111" s="83"/>
      <c r="AQ111" s="28">
        <v>0</v>
      </c>
      <c r="AR111" s="29"/>
      <c r="AS111" s="28">
        <v>3</v>
      </c>
      <c r="AT111" s="29"/>
      <c r="AU111" s="30">
        <v>0</v>
      </c>
      <c r="AV111" s="36">
        <v>3</v>
      </c>
      <c r="AW111" s="83"/>
      <c r="AX111" s="36">
        <v>3</v>
      </c>
      <c r="AY111" s="28">
        <v>0</v>
      </c>
      <c r="AZ111" s="83">
        <v>0</v>
      </c>
      <c r="BA111" s="28">
        <v>0</v>
      </c>
      <c r="BB111" s="37">
        <v>10</v>
      </c>
      <c r="BC111" s="30">
        <v>0</v>
      </c>
      <c r="BD111" s="80"/>
    </row>
    <row r="112" spans="1:56" ht="21.75" customHeight="1" x14ac:dyDescent="0.3">
      <c r="A112" s="525"/>
      <c r="B112" s="525"/>
      <c r="C112" s="525"/>
      <c r="D112" s="39" t="s">
        <v>80</v>
      </c>
      <c r="E112" s="24">
        <f t="shared" si="0"/>
        <v>30</v>
      </c>
      <c r="F112" s="25">
        <f t="shared" si="1"/>
        <v>5</v>
      </c>
      <c r="G112" s="25">
        <f t="shared" si="2"/>
        <v>5</v>
      </c>
      <c r="H112" s="25">
        <f t="shared" si="3"/>
        <v>5</v>
      </c>
      <c r="I112" s="26">
        <f t="shared" si="4"/>
        <v>0</v>
      </c>
      <c r="J112" s="40">
        <f t="shared" si="5"/>
        <v>45</v>
      </c>
      <c r="K112" s="528"/>
      <c r="L112" s="528"/>
      <c r="M112" s="41"/>
      <c r="N112" s="42"/>
      <c r="O112" s="41"/>
      <c r="P112" s="42"/>
      <c r="Q112" s="43">
        <v>0</v>
      </c>
      <c r="R112" s="84"/>
      <c r="S112" s="43"/>
      <c r="T112" s="49"/>
      <c r="U112" s="41">
        <v>0</v>
      </c>
      <c r="V112" s="42"/>
      <c r="W112" s="41"/>
      <c r="X112" s="85"/>
      <c r="Y112" s="85"/>
      <c r="Z112" s="86"/>
      <c r="AA112" s="86"/>
      <c r="AB112" s="43"/>
      <c r="AC112" s="49"/>
      <c r="AD112" s="87"/>
      <c r="AE112" s="49"/>
      <c r="AF112" s="41"/>
      <c r="AG112" s="50"/>
      <c r="AH112" s="41"/>
      <c r="AI112" s="42"/>
      <c r="AJ112" s="85">
        <v>0</v>
      </c>
      <c r="AK112" s="49"/>
      <c r="AL112" s="43"/>
      <c r="AM112" s="49"/>
      <c r="AN112" s="43"/>
      <c r="AO112" s="49"/>
      <c r="AP112" s="87"/>
      <c r="AQ112" s="41">
        <v>0</v>
      </c>
      <c r="AR112" s="42"/>
      <c r="AS112" s="41">
        <v>5</v>
      </c>
      <c r="AT112" s="42"/>
      <c r="AU112" s="43">
        <v>0</v>
      </c>
      <c r="AV112" s="49">
        <v>5</v>
      </c>
      <c r="AW112" s="87"/>
      <c r="AX112" s="49">
        <v>5</v>
      </c>
      <c r="AY112" s="41">
        <v>0</v>
      </c>
      <c r="AZ112" s="87">
        <v>0</v>
      </c>
      <c r="BA112" s="41">
        <v>0</v>
      </c>
      <c r="BB112" s="50">
        <v>30</v>
      </c>
      <c r="BC112" s="43">
        <v>0</v>
      </c>
      <c r="BD112" s="84"/>
    </row>
    <row r="113" spans="1:56" ht="21.75" customHeight="1" x14ac:dyDescent="0.3">
      <c r="A113" s="524" t="s">
        <v>421</v>
      </c>
      <c r="B113" s="526" t="s">
        <v>422</v>
      </c>
      <c r="C113" s="526" t="s">
        <v>86</v>
      </c>
      <c r="D113" s="23" t="s">
        <v>79</v>
      </c>
      <c r="E113" s="24">
        <f t="shared" si="0"/>
        <v>8</v>
      </c>
      <c r="F113" s="25">
        <f t="shared" si="1"/>
        <v>3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11</v>
      </c>
      <c r="K113" s="527">
        <f>(J113+(J114/5))</f>
        <v>11</v>
      </c>
      <c r="L113" s="529">
        <f>IF(K113=0,"",RANK(K113,K:K,0))</f>
        <v>50</v>
      </c>
      <c r="M113" s="28"/>
      <c r="N113" s="29"/>
      <c r="O113" s="28"/>
      <c r="P113" s="29"/>
      <c r="Q113" s="88">
        <v>0</v>
      </c>
      <c r="R113" s="80"/>
      <c r="S113" s="88"/>
      <c r="T113" s="36"/>
      <c r="U113" s="28">
        <v>0</v>
      </c>
      <c r="V113" s="29"/>
      <c r="W113" s="28"/>
      <c r="X113" s="81">
        <v>0</v>
      </c>
      <c r="Y113" s="81"/>
      <c r="Z113" s="82"/>
      <c r="AA113" s="82"/>
      <c r="AB113" s="88"/>
      <c r="AC113" s="36"/>
      <c r="AD113" s="83">
        <v>8</v>
      </c>
      <c r="AE113" s="36"/>
      <c r="AF113" s="28"/>
      <c r="AG113" s="37"/>
      <c r="AH113" s="28"/>
      <c r="AI113" s="29"/>
      <c r="AJ113" s="81">
        <v>0</v>
      </c>
      <c r="AK113" s="36"/>
      <c r="AL113" s="88"/>
      <c r="AM113" s="36"/>
      <c r="AN113" s="88"/>
      <c r="AO113" s="36"/>
      <c r="AP113" s="83"/>
      <c r="AQ113" s="28">
        <v>0</v>
      </c>
      <c r="AR113" s="29"/>
      <c r="AS113" s="28"/>
      <c r="AT113" s="29"/>
      <c r="AU113" s="30">
        <v>0</v>
      </c>
      <c r="AV113" s="36"/>
      <c r="AW113" s="83"/>
      <c r="AX113" s="36"/>
      <c r="AY113" s="28">
        <v>0</v>
      </c>
      <c r="AZ113" s="83">
        <v>0</v>
      </c>
      <c r="BA113" s="28">
        <v>0</v>
      </c>
      <c r="BB113" s="37"/>
      <c r="BC113" s="30">
        <v>3</v>
      </c>
      <c r="BD113" s="80"/>
    </row>
    <row r="114" spans="1:56" ht="21.75" customHeight="1" x14ac:dyDescent="0.3">
      <c r="A114" s="525"/>
      <c r="B114" s="525"/>
      <c r="C114" s="525"/>
      <c r="D114" s="39" t="s">
        <v>80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0</v>
      </c>
      <c r="K114" s="528"/>
      <c r="L114" s="528"/>
      <c r="M114" s="41"/>
      <c r="N114" s="42"/>
      <c r="O114" s="41"/>
      <c r="P114" s="42"/>
      <c r="Q114" s="89">
        <v>0</v>
      </c>
      <c r="R114" s="84"/>
      <c r="S114" s="89"/>
      <c r="T114" s="49"/>
      <c r="U114" s="41">
        <v>0</v>
      </c>
      <c r="V114" s="42"/>
      <c r="W114" s="41"/>
      <c r="X114" s="85">
        <v>0</v>
      </c>
      <c r="Y114" s="85"/>
      <c r="Z114" s="86"/>
      <c r="AA114" s="86"/>
      <c r="AB114" s="89"/>
      <c r="AC114" s="49"/>
      <c r="AD114" s="87"/>
      <c r="AE114" s="49"/>
      <c r="AF114" s="41"/>
      <c r="AG114" s="50"/>
      <c r="AH114" s="41"/>
      <c r="AI114" s="42"/>
      <c r="AJ114" s="85">
        <v>0</v>
      </c>
      <c r="AK114" s="49"/>
      <c r="AL114" s="89"/>
      <c r="AM114" s="49"/>
      <c r="AN114" s="89"/>
      <c r="AO114" s="49"/>
      <c r="AP114" s="87"/>
      <c r="AQ114" s="41">
        <v>0</v>
      </c>
      <c r="AR114" s="42"/>
      <c r="AS114" s="41"/>
      <c r="AT114" s="42"/>
      <c r="AU114" s="43">
        <v>0</v>
      </c>
      <c r="AV114" s="49"/>
      <c r="AW114" s="87"/>
      <c r="AX114" s="49"/>
      <c r="AY114" s="41">
        <v>0</v>
      </c>
      <c r="AZ114" s="87">
        <v>0</v>
      </c>
      <c r="BA114" s="41">
        <v>0</v>
      </c>
      <c r="BB114" s="50"/>
      <c r="BC114" s="43">
        <v>0</v>
      </c>
      <c r="BD114" s="84"/>
    </row>
  </sheetData>
  <mergeCells count="295"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A1:BB1"/>
    <mergeCell ref="BC1:BD1"/>
    <mergeCell ref="Q1:T1"/>
    <mergeCell ref="U1:W1"/>
    <mergeCell ref="X1:AE1"/>
    <mergeCell ref="AF1:AI1"/>
    <mergeCell ref="AJ1:AP1"/>
    <mergeCell ref="AQ1:AT1"/>
    <mergeCell ref="AU1:AX1"/>
    <mergeCell ref="A1:D2"/>
    <mergeCell ref="E1:I1"/>
    <mergeCell ref="J1:J2"/>
    <mergeCell ref="K1:K2"/>
    <mergeCell ref="L1:L2"/>
    <mergeCell ref="M1:P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11:K12"/>
    <mergeCell ref="K13:K14"/>
    <mergeCell ref="K3:K4"/>
    <mergeCell ref="K5:K6"/>
    <mergeCell ref="K7:K8"/>
    <mergeCell ref="L7:L8"/>
    <mergeCell ref="K9:K10"/>
    <mergeCell ref="L9:L10"/>
    <mergeCell ref="L11:L12"/>
    <mergeCell ref="L13:L14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L23:L24"/>
    <mergeCell ref="B25:B26"/>
    <mergeCell ref="C25:C26"/>
    <mergeCell ref="L25:L26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K23:K24"/>
    <mergeCell ref="K25:K2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K85:K86"/>
    <mergeCell ref="L85:L86"/>
    <mergeCell ref="K87:K88"/>
    <mergeCell ref="L87:L88"/>
    <mergeCell ref="K89:K90"/>
    <mergeCell ref="L89:L90"/>
    <mergeCell ref="L91:L92"/>
    <mergeCell ref="K105:K106"/>
    <mergeCell ref="K107:K108"/>
    <mergeCell ref="L107:L108"/>
    <mergeCell ref="K109:K110"/>
    <mergeCell ref="K111:K112"/>
    <mergeCell ref="K113:K114"/>
    <mergeCell ref="K91:K92"/>
    <mergeCell ref="K93:K94"/>
    <mergeCell ref="K95:K96"/>
    <mergeCell ref="K97:K98"/>
    <mergeCell ref="K99:K100"/>
    <mergeCell ref="K101:K102"/>
    <mergeCell ref="K103:K104"/>
    <mergeCell ref="L109:L110"/>
    <mergeCell ref="L111:L112"/>
    <mergeCell ref="L113:L114"/>
    <mergeCell ref="L93:L94"/>
    <mergeCell ref="L95:L96"/>
    <mergeCell ref="L97:L98"/>
    <mergeCell ref="L99:L100"/>
    <mergeCell ref="L101:L102"/>
    <mergeCell ref="L103:L104"/>
    <mergeCell ref="L105:L10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K45:K46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77:K78"/>
    <mergeCell ref="K79:K80"/>
    <mergeCell ref="K81:K82"/>
    <mergeCell ref="L81:L82"/>
    <mergeCell ref="K83:K84"/>
    <mergeCell ref="L83:L84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77:L78"/>
    <mergeCell ref="L79:L80"/>
    <mergeCell ref="L63:L64"/>
    <mergeCell ref="L65:L66"/>
    <mergeCell ref="L67:L68"/>
    <mergeCell ref="L69:L70"/>
    <mergeCell ref="L71:L72"/>
    <mergeCell ref="L73:L74"/>
    <mergeCell ref="L75:L76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L341"/>
  <sheetViews>
    <sheetView workbookViewId="0">
      <pane xSplit="4" ySplit="2" topLeftCell="E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60" width="4.109375" customWidth="1"/>
    <col min="61" max="61" width="4" customWidth="1"/>
    <col min="62" max="62" width="4.109375" customWidth="1"/>
    <col min="63" max="64" width="3.88671875" customWidth="1"/>
  </cols>
  <sheetData>
    <row r="1" spans="1:64" ht="26.25" customHeight="1" x14ac:dyDescent="0.3">
      <c r="A1" s="574" t="s">
        <v>423</v>
      </c>
      <c r="B1" s="533"/>
      <c r="C1" s="533"/>
      <c r="D1" s="575"/>
      <c r="E1" s="579" t="s">
        <v>18</v>
      </c>
      <c r="F1" s="539"/>
      <c r="G1" s="539"/>
      <c r="H1" s="539"/>
      <c r="I1" s="540"/>
      <c r="J1" s="572" t="s">
        <v>19</v>
      </c>
      <c r="K1" s="580" t="s">
        <v>424</v>
      </c>
      <c r="L1" s="581" t="s">
        <v>425</v>
      </c>
      <c r="M1" s="581" t="s">
        <v>426</v>
      </c>
      <c r="N1" s="582" t="s">
        <v>20</v>
      </c>
      <c r="O1" s="572" t="s">
        <v>21</v>
      </c>
      <c r="P1" s="567" t="s">
        <v>22</v>
      </c>
      <c r="Q1" s="548"/>
      <c r="R1" s="548"/>
      <c r="S1" s="548"/>
      <c r="T1" s="548"/>
      <c r="U1" s="548"/>
      <c r="V1" s="549"/>
      <c r="W1" s="566" t="s">
        <v>23</v>
      </c>
      <c r="X1" s="548"/>
      <c r="Y1" s="548"/>
      <c r="Z1" s="548"/>
      <c r="AA1" s="549"/>
      <c r="AB1" s="573" t="s">
        <v>24</v>
      </c>
      <c r="AC1" s="544"/>
      <c r="AD1" s="544"/>
      <c r="AE1" s="545"/>
      <c r="AF1" s="566" t="s">
        <v>25</v>
      </c>
      <c r="AG1" s="548"/>
      <c r="AH1" s="548"/>
      <c r="AI1" s="548"/>
      <c r="AJ1" s="548"/>
      <c r="AK1" s="548"/>
      <c r="AL1" s="548"/>
      <c r="AM1" s="548"/>
      <c r="AN1" s="548"/>
      <c r="AO1" s="549"/>
      <c r="AP1" s="567" t="s">
        <v>26</v>
      </c>
      <c r="AQ1" s="548"/>
      <c r="AR1" s="549"/>
      <c r="AS1" s="566" t="s">
        <v>27</v>
      </c>
      <c r="AT1" s="548"/>
      <c r="AU1" s="548"/>
      <c r="AV1" s="549"/>
      <c r="AW1" s="567" t="s">
        <v>28</v>
      </c>
      <c r="AX1" s="548"/>
      <c r="AY1" s="548"/>
      <c r="AZ1" s="548"/>
      <c r="BA1" s="549"/>
      <c r="BB1" s="566" t="s">
        <v>29</v>
      </c>
      <c r="BC1" s="548"/>
      <c r="BD1" s="548"/>
      <c r="BE1" s="549"/>
      <c r="BF1" s="94" t="s">
        <v>30</v>
      </c>
      <c r="BG1" s="568" t="s">
        <v>427</v>
      </c>
      <c r="BH1" s="570" t="s">
        <v>428</v>
      </c>
      <c r="BI1" s="515"/>
      <c r="BJ1" s="94" t="s">
        <v>32</v>
      </c>
      <c r="BK1" s="571" t="s">
        <v>33</v>
      </c>
      <c r="BL1" s="515"/>
    </row>
    <row r="2" spans="1:64" ht="55.5" customHeight="1" x14ac:dyDescent="0.3">
      <c r="A2" s="576"/>
      <c r="B2" s="577"/>
      <c r="C2" s="577"/>
      <c r="D2" s="578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54"/>
      <c r="K2" s="554"/>
      <c r="L2" s="554"/>
      <c r="M2" s="554"/>
      <c r="N2" s="554"/>
      <c r="O2" s="554"/>
      <c r="P2" s="95" t="s">
        <v>69</v>
      </c>
      <c r="Q2" s="96" t="s">
        <v>75</v>
      </c>
      <c r="R2" s="95" t="s">
        <v>65</v>
      </c>
      <c r="S2" s="96" t="s">
        <v>63</v>
      </c>
      <c r="T2" s="95" t="s">
        <v>42</v>
      </c>
      <c r="U2" s="96" t="s">
        <v>429</v>
      </c>
      <c r="V2" s="95" t="s">
        <v>38</v>
      </c>
      <c r="W2" s="97" t="s">
        <v>430</v>
      </c>
      <c r="X2" s="98" t="s">
        <v>65</v>
      </c>
      <c r="Y2" s="99" t="s">
        <v>41</v>
      </c>
      <c r="Z2" s="98" t="s">
        <v>295</v>
      </c>
      <c r="AA2" s="99" t="s">
        <v>43</v>
      </c>
      <c r="AB2" s="95" t="s">
        <v>44</v>
      </c>
      <c r="AC2" s="96" t="s">
        <v>45</v>
      </c>
      <c r="AD2" s="95" t="s">
        <v>37</v>
      </c>
      <c r="AE2" s="96" t="s">
        <v>70</v>
      </c>
      <c r="AF2" s="100" t="s">
        <v>48</v>
      </c>
      <c r="AG2" s="100" t="s">
        <v>49</v>
      </c>
      <c r="AH2" s="101" t="s">
        <v>50</v>
      </c>
      <c r="AI2" s="101" t="s">
        <v>51</v>
      </c>
      <c r="AJ2" s="98" t="s">
        <v>53</v>
      </c>
      <c r="AK2" s="99" t="s">
        <v>431</v>
      </c>
      <c r="AL2" s="98" t="s">
        <v>432</v>
      </c>
      <c r="AM2" s="99" t="s">
        <v>433</v>
      </c>
      <c r="AN2" s="98" t="s">
        <v>434</v>
      </c>
      <c r="AO2" s="99" t="s">
        <v>67</v>
      </c>
      <c r="AP2" s="102" t="s">
        <v>435</v>
      </c>
      <c r="AQ2" s="103" t="s">
        <v>56</v>
      </c>
      <c r="AR2" s="95" t="s">
        <v>59</v>
      </c>
      <c r="AS2" s="100" t="s">
        <v>296</v>
      </c>
      <c r="AT2" s="99" t="s">
        <v>297</v>
      </c>
      <c r="AU2" s="104" t="s">
        <v>436</v>
      </c>
      <c r="AV2" s="99" t="s">
        <v>295</v>
      </c>
      <c r="AW2" s="105" t="s">
        <v>66</v>
      </c>
      <c r="AX2" s="96" t="s">
        <v>65</v>
      </c>
      <c r="AY2" s="105" t="s">
        <v>43</v>
      </c>
      <c r="AZ2" s="96" t="s">
        <v>63</v>
      </c>
      <c r="BA2" s="102" t="s">
        <v>437</v>
      </c>
      <c r="BB2" s="98" t="s">
        <v>63</v>
      </c>
      <c r="BC2" s="99" t="s">
        <v>69</v>
      </c>
      <c r="BD2" s="98" t="s">
        <v>63</v>
      </c>
      <c r="BE2" s="97" t="s">
        <v>74</v>
      </c>
      <c r="BF2" s="106" t="s">
        <v>73</v>
      </c>
      <c r="BG2" s="569"/>
      <c r="BH2" s="104" t="s">
        <v>293</v>
      </c>
      <c r="BI2" s="99" t="s">
        <v>63</v>
      </c>
      <c r="BJ2" s="107" t="s">
        <v>438</v>
      </c>
      <c r="BK2" s="108" t="s">
        <v>56</v>
      </c>
      <c r="BL2" s="99" t="s">
        <v>35</v>
      </c>
    </row>
    <row r="3" spans="1:64" ht="21.75" customHeight="1" x14ac:dyDescent="0.3">
      <c r="A3" s="524" t="s">
        <v>439</v>
      </c>
      <c r="B3" s="526" t="s">
        <v>440</v>
      </c>
      <c r="C3" s="526" t="s">
        <v>171</v>
      </c>
      <c r="D3" s="23" t="s">
        <v>79</v>
      </c>
      <c r="E3" s="24">
        <f t="shared" ref="E3:E257" si="0">MAX(P3:BL3)</f>
        <v>6</v>
      </c>
      <c r="F3" s="25">
        <f t="shared" ref="F3:F257" si="1">LARGE(P3:BL3,2)</f>
        <v>0</v>
      </c>
      <c r="G3" s="25">
        <f t="shared" ref="G3:G257" si="2">LARGE(P3:BL3,3)</f>
        <v>0</v>
      </c>
      <c r="H3" s="25">
        <f t="shared" ref="H3:H257" si="3">LARGE(P3:BL3,4)</f>
        <v>0</v>
      </c>
      <c r="I3" s="26">
        <f t="shared" ref="I3:I257" si="4">LARGE(P3:BL3,5)</f>
        <v>0</v>
      </c>
      <c r="J3" s="27">
        <f t="shared" ref="J3:J257" si="5">SUM(E3:I3)</f>
        <v>6</v>
      </c>
      <c r="K3" s="557">
        <f>(J3+(J4/5))</f>
        <v>6.2</v>
      </c>
      <c r="L3" s="529"/>
      <c r="M3" s="529"/>
      <c r="N3" s="527">
        <f>K3+(L3*5)+(M3*30)</f>
        <v>6.2</v>
      </c>
      <c r="O3" s="529">
        <f>IF(N3=0,"",RANK(N3,N:N,0))</f>
        <v>123</v>
      </c>
      <c r="P3" s="109"/>
      <c r="Q3" s="36"/>
      <c r="R3" s="109"/>
      <c r="S3" s="36"/>
      <c r="T3" s="109"/>
      <c r="U3" s="36"/>
      <c r="V3" s="109"/>
      <c r="W3" s="110">
        <v>0</v>
      </c>
      <c r="X3" s="28"/>
      <c r="Y3" s="29"/>
      <c r="Z3" s="28"/>
      <c r="AA3" s="29"/>
      <c r="AB3" s="109">
        <v>0</v>
      </c>
      <c r="AC3" s="36"/>
      <c r="AD3" s="109"/>
      <c r="AE3" s="36"/>
      <c r="AF3" s="111"/>
      <c r="AG3" s="111"/>
      <c r="AH3" s="37"/>
      <c r="AI3" s="37"/>
      <c r="AJ3" s="28"/>
      <c r="AK3" s="29"/>
      <c r="AL3" s="28"/>
      <c r="AM3" s="29"/>
      <c r="AN3" s="28"/>
      <c r="AO3" s="29"/>
      <c r="AP3" s="112">
        <v>0</v>
      </c>
      <c r="AQ3" s="113"/>
      <c r="AR3" s="109"/>
      <c r="AS3" s="111">
        <v>0</v>
      </c>
      <c r="AT3" s="29"/>
      <c r="AU3" s="114"/>
      <c r="AV3" s="29"/>
      <c r="AW3" s="115"/>
      <c r="AX3" s="36">
        <v>0</v>
      </c>
      <c r="AY3" s="115"/>
      <c r="AZ3" s="36"/>
      <c r="BA3" s="112"/>
      <c r="BB3" s="28">
        <v>0</v>
      </c>
      <c r="BC3" s="29"/>
      <c r="BD3" s="28"/>
      <c r="BE3" s="116"/>
      <c r="BF3" s="109">
        <v>0</v>
      </c>
      <c r="BG3" s="117">
        <v>6</v>
      </c>
      <c r="BH3" s="114">
        <v>0</v>
      </c>
      <c r="BI3" s="29"/>
      <c r="BJ3" s="109">
        <v>0</v>
      </c>
      <c r="BK3" s="111">
        <v>0</v>
      </c>
      <c r="BL3" s="29"/>
    </row>
    <row r="4" spans="1:64" ht="21.75" customHeight="1" x14ac:dyDescent="0.3">
      <c r="A4" s="561"/>
      <c r="B4" s="561"/>
      <c r="C4" s="561"/>
      <c r="D4" s="39" t="s">
        <v>80</v>
      </c>
      <c r="E4" s="24">
        <f t="shared" si="0"/>
        <v>1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1</v>
      </c>
      <c r="K4" s="528"/>
      <c r="L4" s="528"/>
      <c r="M4" s="528"/>
      <c r="N4" s="528"/>
      <c r="O4" s="528"/>
      <c r="P4" s="118"/>
      <c r="Q4" s="49"/>
      <c r="R4" s="118"/>
      <c r="S4" s="49"/>
      <c r="T4" s="118"/>
      <c r="U4" s="49"/>
      <c r="V4" s="118"/>
      <c r="W4" s="119">
        <v>0</v>
      </c>
      <c r="X4" s="41"/>
      <c r="Y4" s="42"/>
      <c r="Z4" s="41"/>
      <c r="AA4" s="42"/>
      <c r="AB4" s="118">
        <v>0</v>
      </c>
      <c r="AC4" s="49"/>
      <c r="AD4" s="118"/>
      <c r="AE4" s="49"/>
      <c r="AF4" s="120"/>
      <c r="AG4" s="120"/>
      <c r="AH4" s="50"/>
      <c r="AI4" s="50"/>
      <c r="AJ4" s="41"/>
      <c r="AK4" s="42"/>
      <c r="AL4" s="41"/>
      <c r="AM4" s="42"/>
      <c r="AN4" s="41"/>
      <c r="AO4" s="42"/>
      <c r="AP4" s="121">
        <v>0</v>
      </c>
      <c r="AQ4" s="122"/>
      <c r="AR4" s="118"/>
      <c r="AS4" s="120">
        <v>0</v>
      </c>
      <c r="AT4" s="42"/>
      <c r="AU4" s="123"/>
      <c r="AV4" s="42"/>
      <c r="AW4" s="124"/>
      <c r="AX4" s="49">
        <v>0</v>
      </c>
      <c r="AY4" s="124"/>
      <c r="AZ4" s="49"/>
      <c r="BA4" s="121"/>
      <c r="BB4" s="41">
        <v>0</v>
      </c>
      <c r="BC4" s="42"/>
      <c r="BD4" s="41"/>
      <c r="BE4" s="125"/>
      <c r="BF4" s="118">
        <v>0</v>
      </c>
      <c r="BG4" s="126">
        <v>1</v>
      </c>
      <c r="BH4" s="123">
        <v>0</v>
      </c>
      <c r="BI4" s="42"/>
      <c r="BJ4" s="118">
        <v>0</v>
      </c>
      <c r="BK4" s="120">
        <v>0</v>
      </c>
      <c r="BL4" s="42"/>
    </row>
    <row r="5" spans="1:64" ht="21.75" customHeight="1" x14ac:dyDescent="0.3">
      <c r="A5" s="524" t="s">
        <v>441</v>
      </c>
      <c r="B5" s="559" t="s">
        <v>442</v>
      </c>
      <c r="C5" s="526" t="s">
        <v>438</v>
      </c>
      <c r="D5" s="23" t="s">
        <v>79</v>
      </c>
      <c r="E5" s="24">
        <f t="shared" si="0"/>
        <v>8</v>
      </c>
      <c r="F5" s="25">
        <f t="shared" si="1"/>
        <v>8</v>
      </c>
      <c r="G5" s="25">
        <f t="shared" si="2"/>
        <v>8</v>
      </c>
      <c r="H5" s="25">
        <f t="shared" si="3"/>
        <v>5</v>
      </c>
      <c r="I5" s="26">
        <f t="shared" si="4"/>
        <v>3</v>
      </c>
      <c r="J5" s="27">
        <f t="shared" si="5"/>
        <v>32</v>
      </c>
      <c r="K5" s="557">
        <f>(J5+(J6/5))</f>
        <v>43.6</v>
      </c>
      <c r="L5" s="529"/>
      <c r="M5" s="529"/>
      <c r="N5" s="527">
        <f>K5+(L5*5)+(M5*30)</f>
        <v>43.6</v>
      </c>
      <c r="O5" s="529">
        <f>IF(N5=0,"",RANK(N5,N:N,0))</f>
        <v>66</v>
      </c>
      <c r="P5" s="109"/>
      <c r="Q5" s="36"/>
      <c r="R5" s="109"/>
      <c r="S5" s="36"/>
      <c r="T5" s="109"/>
      <c r="U5" s="36"/>
      <c r="V5" s="109"/>
      <c r="W5" s="110">
        <v>0</v>
      </c>
      <c r="X5" s="28"/>
      <c r="Y5" s="29">
        <v>3</v>
      </c>
      <c r="Z5" s="28"/>
      <c r="AA5" s="29"/>
      <c r="AB5" s="109">
        <v>8</v>
      </c>
      <c r="AC5" s="36">
        <v>3</v>
      </c>
      <c r="AD5" s="109"/>
      <c r="AE5" s="36">
        <v>8</v>
      </c>
      <c r="AF5" s="111"/>
      <c r="AG5" s="111"/>
      <c r="AH5" s="37"/>
      <c r="AI5" s="37"/>
      <c r="AJ5" s="28"/>
      <c r="AK5" s="29"/>
      <c r="AL5" s="28"/>
      <c r="AM5" s="29">
        <v>3</v>
      </c>
      <c r="AN5" s="28"/>
      <c r="AO5" s="29"/>
      <c r="AP5" s="112">
        <v>0</v>
      </c>
      <c r="AQ5" s="113"/>
      <c r="AR5" s="109"/>
      <c r="AS5" s="111">
        <v>0</v>
      </c>
      <c r="AT5" s="29">
        <v>3</v>
      </c>
      <c r="AU5" s="114"/>
      <c r="AV5" s="29">
        <v>3</v>
      </c>
      <c r="AW5" s="115">
        <v>8</v>
      </c>
      <c r="AX5" s="36">
        <v>3</v>
      </c>
      <c r="AY5" s="115"/>
      <c r="AZ5" s="36">
        <v>3</v>
      </c>
      <c r="BA5" s="112"/>
      <c r="BB5" s="28">
        <v>3</v>
      </c>
      <c r="BC5" s="29">
        <v>3</v>
      </c>
      <c r="BD5" s="28">
        <v>5</v>
      </c>
      <c r="BE5" s="116"/>
      <c r="BF5" s="109">
        <v>0</v>
      </c>
      <c r="BG5" s="117"/>
      <c r="BH5" s="114">
        <v>0</v>
      </c>
      <c r="BI5" s="29"/>
      <c r="BJ5" s="109">
        <v>0</v>
      </c>
      <c r="BK5" s="111">
        <v>0</v>
      </c>
      <c r="BL5" s="29">
        <v>3</v>
      </c>
    </row>
    <row r="6" spans="1:64" ht="21.75" customHeight="1" x14ac:dyDescent="0.3">
      <c r="A6" s="561"/>
      <c r="B6" s="560"/>
      <c r="C6" s="561"/>
      <c r="D6" s="39" t="s">
        <v>80</v>
      </c>
      <c r="E6" s="24">
        <f t="shared" si="0"/>
        <v>15</v>
      </c>
      <c r="F6" s="25">
        <f t="shared" si="1"/>
        <v>15</v>
      </c>
      <c r="G6" s="25">
        <f t="shared" si="2"/>
        <v>15</v>
      </c>
      <c r="H6" s="25">
        <f t="shared" si="3"/>
        <v>8</v>
      </c>
      <c r="I6" s="26">
        <f t="shared" si="4"/>
        <v>5</v>
      </c>
      <c r="J6" s="40">
        <f t="shared" si="5"/>
        <v>58</v>
      </c>
      <c r="K6" s="528"/>
      <c r="L6" s="528"/>
      <c r="M6" s="528"/>
      <c r="N6" s="528"/>
      <c r="O6" s="528"/>
      <c r="P6" s="118"/>
      <c r="Q6" s="49"/>
      <c r="R6" s="118"/>
      <c r="S6" s="49"/>
      <c r="T6" s="118"/>
      <c r="U6" s="49"/>
      <c r="V6" s="118"/>
      <c r="W6" s="119">
        <v>0</v>
      </c>
      <c r="X6" s="41"/>
      <c r="Y6" s="42">
        <v>5</v>
      </c>
      <c r="Z6" s="41"/>
      <c r="AA6" s="42"/>
      <c r="AB6" s="118">
        <v>0</v>
      </c>
      <c r="AC6" s="49"/>
      <c r="AD6" s="118"/>
      <c r="AE6" s="49"/>
      <c r="AF6" s="120"/>
      <c r="AG6" s="120"/>
      <c r="AH6" s="50"/>
      <c r="AI6" s="50"/>
      <c r="AJ6" s="41"/>
      <c r="AK6" s="42"/>
      <c r="AL6" s="41"/>
      <c r="AM6" s="42"/>
      <c r="AN6" s="41"/>
      <c r="AO6" s="42"/>
      <c r="AP6" s="121">
        <v>0</v>
      </c>
      <c r="AQ6" s="122"/>
      <c r="AR6" s="118"/>
      <c r="AS6" s="120">
        <v>0</v>
      </c>
      <c r="AT6" s="42"/>
      <c r="AU6" s="123"/>
      <c r="AV6" s="42">
        <v>15</v>
      </c>
      <c r="AW6" s="124"/>
      <c r="AX6" s="49">
        <v>5</v>
      </c>
      <c r="AY6" s="124"/>
      <c r="AZ6" s="49">
        <v>15</v>
      </c>
      <c r="BA6" s="121"/>
      <c r="BB6" s="41">
        <v>5</v>
      </c>
      <c r="BC6" s="42"/>
      <c r="BD6" s="41">
        <v>15</v>
      </c>
      <c r="BE6" s="125"/>
      <c r="BF6" s="118">
        <v>0</v>
      </c>
      <c r="BG6" s="126"/>
      <c r="BH6" s="123">
        <v>0</v>
      </c>
      <c r="BI6" s="42"/>
      <c r="BJ6" s="118">
        <v>0</v>
      </c>
      <c r="BK6" s="120">
        <v>0</v>
      </c>
      <c r="BL6" s="42">
        <v>8</v>
      </c>
    </row>
    <row r="7" spans="1:64" ht="21.75" customHeight="1" x14ac:dyDescent="0.3">
      <c r="A7" s="524" t="s">
        <v>443</v>
      </c>
      <c r="B7" s="526" t="s">
        <v>444</v>
      </c>
      <c r="C7" s="526" t="s">
        <v>445</v>
      </c>
      <c r="D7" s="23" t="s">
        <v>79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557">
        <f>(J7+(J8/5))</f>
        <v>0</v>
      </c>
      <c r="L7" s="529"/>
      <c r="M7" s="529"/>
      <c r="N7" s="527">
        <f>K7+(L7*5)+(M7*30)</f>
        <v>0</v>
      </c>
      <c r="O7" s="529" t="str">
        <f>IF(N7=0,"",RANK(N7,N:N,0))</f>
        <v/>
      </c>
      <c r="P7" s="109"/>
      <c r="Q7" s="36"/>
      <c r="R7" s="109"/>
      <c r="S7" s="36"/>
      <c r="T7" s="109"/>
      <c r="U7" s="36"/>
      <c r="V7" s="109"/>
      <c r="W7" s="110">
        <v>0</v>
      </c>
      <c r="X7" s="28"/>
      <c r="Y7" s="29"/>
      <c r="Z7" s="28"/>
      <c r="AA7" s="29"/>
      <c r="AB7" s="109">
        <v>0</v>
      </c>
      <c r="AC7" s="36"/>
      <c r="AD7" s="109"/>
      <c r="AE7" s="36"/>
      <c r="AF7" s="111"/>
      <c r="AG7" s="111"/>
      <c r="AH7" s="37"/>
      <c r="AI7" s="37"/>
      <c r="AJ7" s="28"/>
      <c r="AK7" s="29"/>
      <c r="AL7" s="28"/>
      <c r="AM7" s="29"/>
      <c r="AN7" s="28"/>
      <c r="AO7" s="29"/>
      <c r="AP7" s="112">
        <v>0</v>
      </c>
      <c r="AQ7" s="113"/>
      <c r="AR7" s="109"/>
      <c r="AS7" s="111">
        <v>0</v>
      </c>
      <c r="AT7" s="29"/>
      <c r="AU7" s="114"/>
      <c r="AV7" s="29"/>
      <c r="AW7" s="115"/>
      <c r="AX7" s="36">
        <v>0</v>
      </c>
      <c r="AY7" s="115"/>
      <c r="AZ7" s="36"/>
      <c r="BA7" s="112"/>
      <c r="BB7" s="28">
        <v>0</v>
      </c>
      <c r="BC7" s="29"/>
      <c r="BD7" s="28"/>
      <c r="BE7" s="116"/>
      <c r="BF7" s="109">
        <v>0</v>
      </c>
      <c r="BG7" s="117"/>
      <c r="BH7" s="114">
        <v>0</v>
      </c>
      <c r="BI7" s="29"/>
      <c r="BJ7" s="109">
        <v>0</v>
      </c>
      <c r="BK7" s="111">
        <v>0</v>
      </c>
      <c r="BL7" s="29"/>
    </row>
    <row r="8" spans="1:64" ht="21.75" customHeight="1" x14ac:dyDescent="0.3">
      <c r="A8" s="561"/>
      <c r="B8" s="561"/>
      <c r="C8" s="561"/>
      <c r="D8" s="39" t="s">
        <v>80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528"/>
      <c r="L8" s="528"/>
      <c r="M8" s="528"/>
      <c r="N8" s="528"/>
      <c r="O8" s="528"/>
      <c r="P8" s="118"/>
      <c r="Q8" s="49"/>
      <c r="R8" s="118"/>
      <c r="S8" s="49"/>
      <c r="T8" s="118"/>
      <c r="U8" s="49"/>
      <c r="V8" s="118"/>
      <c r="W8" s="119">
        <v>0</v>
      </c>
      <c r="X8" s="41"/>
      <c r="Y8" s="42"/>
      <c r="Z8" s="41"/>
      <c r="AA8" s="42"/>
      <c r="AB8" s="118">
        <v>0</v>
      </c>
      <c r="AC8" s="49"/>
      <c r="AD8" s="118"/>
      <c r="AE8" s="49"/>
      <c r="AF8" s="120"/>
      <c r="AG8" s="120"/>
      <c r="AH8" s="50"/>
      <c r="AI8" s="50"/>
      <c r="AJ8" s="41"/>
      <c r="AK8" s="42"/>
      <c r="AL8" s="41"/>
      <c r="AM8" s="42"/>
      <c r="AN8" s="41"/>
      <c r="AO8" s="42"/>
      <c r="AP8" s="121">
        <v>0</v>
      </c>
      <c r="AQ8" s="122"/>
      <c r="AR8" s="118"/>
      <c r="AS8" s="120">
        <v>0</v>
      </c>
      <c r="AT8" s="42"/>
      <c r="AU8" s="123"/>
      <c r="AV8" s="42"/>
      <c r="AW8" s="124"/>
      <c r="AX8" s="49">
        <v>0</v>
      </c>
      <c r="AY8" s="124"/>
      <c r="AZ8" s="49"/>
      <c r="BA8" s="121"/>
      <c r="BB8" s="41">
        <v>0</v>
      </c>
      <c r="BC8" s="42"/>
      <c r="BD8" s="41"/>
      <c r="BE8" s="125"/>
      <c r="BF8" s="118">
        <v>0</v>
      </c>
      <c r="BG8" s="126"/>
      <c r="BH8" s="123">
        <v>0</v>
      </c>
      <c r="BI8" s="42"/>
      <c r="BJ8" s="118">
        <v>0</v>
      </c>
      <c r="BK8" s="120">
        <v>0</v>
      </c>
      <c r="BL8" s="42"/>
    </row>
    <row r="9" spans="1:64" ht="21.75" customHeight="1" x14ac:dyDescent="0.3">
      <c r="A9" s="524" t="s">
        <v>446</v>
      </c>
      <c r="B9" s="526" t="s">
        <v>447</v>
      </c>
      <c r="C9" s="526" t="s">
        <v>314</v>
      </c>
      <c r="D9" s="23" t="s">
        <v>79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557">
        <f>(J9+(J10/5))</f>
        <v>0</v>
      </c>
      <c r="L9" s="529"/>
      <c r="M9" s="529"/>
      <c r="N9" s="527">
        <f>K9+(L9*5)+(M9*30)</f>
        <v>0</v>
      </c>
      <c r="O9" s="529" t="str">
        <f>IF(N9=0,"",RANK(N9,N:N,0))</f>
        <v/>
      </c>
      <c r="P9" s="109"/>
      <c r="Q9" s="36"/>
      <c r="R9" s="109"/>
      <c r="S9" s="36"/>
      <c r="T9" s="109"/>
      <c r="U9" s="36"/>
      <c r="V9" s="109"/>
      <c r="W9" s="110">
        <v>0</v>
      </c>
      <c r="X9" s="28"/>
      <c r="Y9" s="29"/>
      <c r="Z9" s="28"/>
      <c r="AA9" s="29"/>
      <c r="AB9" s="109">
        <v>0</v>
      </c>
      <c r="AC9" s="36"/>
      <c r="AD9" s="109"/>
      <c r="AE9" s="36"/>
      <c r="AF9" s="111"/>
      <c r="AG9" s="111"/>
      <c r="AH9" s="37"/>
      <c r="AI9" s="37"/>
      <c r="AJ9" s="28"/>
      <c r="AK9" s="29"/>
      <c r="AL9" s="28"/>
      <c r="AM9" s="29"/>
      <c r="AN9" s="28"/>
      <c r="AO9" s="29"/>
      <c r="AP9" s="112">
        <v>0</v>
      </c>
      <c r="AQ9" s="113"/>
      <c r="AR9" s="109"/>
      <c r="AS9" s="111">
        <v>0</v>
      </c>
      <c r="AT9" s="29"/>
      <c r="AU9" s="114"/>
      <c r="AV9" s="29"/>
      <c r="AW9" s="115"/>
      <c r="AX9" s="36">
        <v>0</v>
      </c>
      <c r="AY9" s="115"/>
      <c r="AZ9" s="36"/>
      <c r="BA9" s="112"/>
      <c r="BB9" s="28">
        <v>0</v>
      </c>
      <c r="BC9" s="29"/>
      <c r="BD9" s="28"/>
      <c r="BE9" s="116"/>
      <c r="BF9" s="109">
        <v>0</v>
      </c>
      <c r="BG9" s="117"/>
      <c r="BH9" s="114">
        <v>0</v>
      </c>
      <c r="BI9" s="29"/>
      <c r="BJ9" s="109">
        <v>0</v>
      </c>
      <c r="BK9" s="111">
        <v>0</v>
      </c>
      <c r="BL9" s="29"/>
    </row>
    <row r="10" spans="1:64" ht="21.75" customHeight="1" x14ac:dyDescent="0.3">
      <c r="A10" s="561"/>
      <c r="B10" s="561"/>
      <c r="C10" s="561"/>
      <c r="D10" s="39" t="s">
        <v>80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28"/>
      <c r="L10" s="528"/>
      <c r="M10" s="528"/>
      <c r="N10" s="528"/>
      <c r="O10" s="528"/>
      <c r="P10" s="118"/>
      <c r="Q10" s="49"/>
      <c r="R10" s="118"/>
      <c r="S10" s="49"/>
      <c r="T10" s="118"/>
      <c r="U10" s="49"/>
      <c r="V10" s="118"/>
      <c r="W10" s="119">
        <v>0</v>
      </c>
      <c r="X10" s="41"/>
      <c r="Y10" s="42"/>
      <c r="Z10" s="41"/>
      <c r="AA10" s="42"/>
      <c r="AB10" s="118">
        <v>0</v>
      </c>
      <c r="AC10" s="49"/>
      <c r="AD10" s="118"/>
      <c r="AE10" s="49"/>
      <c r="AF10" s="120"/>
      <c r="AG10" s="120"/>
      <c r="AH10" s="50"/>
      <c r="AI10" s="50"/>
      <c r="AJ10" s="41"/>
      <c r="AK10" s="42"/>
      <c r="AL10" s="41"/>
      <c r="AM10" s="42"/>
      <c r="AN10" s="41"/>
      <c r="AO10" s="42"/>
      <c r="AP10" s="121">
        <v>0</v>
      </c>
      <c r="AQ10" s="122"/>
      <c r="AR10" s="118"/>
      <c r="AS10" s="120">
        <v>0</v>
      </c>
      <c r="AT10" s="42"/>
      <c r="AU10" s="123"/>
      <c r="AV10" s="42"/>
      <c r="AW10" s="124"/>
      <c r="AX10" s="49">
        <v>0</v>
      </c>
      <c r="AY10" s="124"/>
      <c r="AZ10" s="49"/>
      <c r="BA10" s="121"/>
      <c r="BB10" s="41">
        <v>0</v>
      </c>
      <c r="BC10" s="42"/>
      <c r="BD10" s="41"/>
      <c r="BE10" s="125"/>
      <c r="BF10" s="118">
        <v>0</v>
      </c>
      <c r="BG10" s="126"/>
      <c r="BH10" s="123">
        <v>0</v>
      </c>
      <c r="BI10" s="42"/>
      <c r="BJ10" s="118">
        <v>0</v>
      </c>
      <c r="BK10" s="120">
        <v>0</v>
      </c>
      <c r="BL10" s="42"/>
    </row>
    <row r="11" spans="1:64" ht="21.75" customHeight="1" x14ac:dyDescent="0.3">
      <c r="A11" s="524" t="s">
        <v>84</v>
      </c>
      <c r="B11" s="526" t="s">
        <v>85</v>
      </c>
      <c r="C11" s="526" t="s">
        <v>86</v>
      </c>
      <c r="D11" s="23" t="s">
        <v>79</v>
      </c>
      <c r="E11" s="24">
        <f t="shared" si="0"/>
        <v>5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5</v>
      </c>
      <c r="K11" s="557">
        <f>(J11+(J12/5))</f>
        <v>6</v>
      </c>
      <c r="L11" s="529"/>
      <c r="M11" s="529"/>
      <c r="N11" s="527">
        <f>K11+(L11*5)+(M11*30)</f>
        <v>6</v>
      </c>
      <c r="O11" s="529">
        <f>IF(N11=0,"",RANK(N11,N:N,0))</f>
        <v>124</v>
      </c>
      <c r="P11" s="109"/>
      <c r="Q11" s="36"/>
      <c r="R11" s="109"/>
      <c r="S11" s="36"/>
      <c r="T11" s="109"/>
      <c r="U11" s="36"/>
      <c r="V11" s="109"/>
      <c r="W11" s="110">
        <v>0</v>
      </c>
      <c r="X11" s="28"/>
      <c r="Y11" s="29"/>
      <c r="Z11" s="28"/>
      <c r="AA11" s="29"/>
      <c r="AB11" s="109">
        <v>0</v>
      </c>
      <c r="AC11" s="36"/>
      <c r="AD11" s="109"/>
      <c r="AE11" s="36"/>
      <c r="AF11" s="127"/>
      <c r="AG11" s="127"/>
      <c r="AH11" s="56"/>
      <c r="AI11" s="56"/>
      <c r="AJ11" s="28"/>
      <c r="AK11" s="29"/>
      <c r="AL11" s="28"/>
      <c r="AM11" s="29"/>
      <c r="AN11" s="28"/>
      <c r="AO11" s="29"/>
      <c r="AP11" s="112">
        <v>0</v>
      </c>
      <c r="AQ11" s="113"/>
      <c r="AR11" s="109"/>
      <c r="AS11" s="111">
        <v>0</v>
      </c>
      <c r="AT11" s="29"/>
      <c r="AU11" s="114"/>
      <c r="AV11" s="29"/>
      <c r="AW11" s="115"/>
      <c r="AX11" s="36">
        <v>0</v>
      </c>
      <c r="AY11" s="115"/>
      <c r="AZ11" s="36"/>
      <c r="BA11" s="112"/>
      <c r="BB11" s="28">
        <v>0</v>
      </c>
      <c r="BC11" s="29"/>
      <c r="BD11" s="28"/>
      <c r="BE11" s="116"/>
      <c r="BF11" s="109">
        <v>0</v>
      </c>
      <c r="BG11" s="117"/>
      <c r="BH11" s="114">
        <v>0</v>
      </c>
      <c r="BI11" s="29">
        <v>5</v>
      </c>
      <c r="BJ11" s="109">
        <v>0</v>
      </c>
      <c r="BK11" s="111">
        <v>0</v>
      </c>
      <c r="BL11" s="29"/>
    </row>
    <row r="12" spans="1:64" ht="21.75" customHeight="1" x14ac:dyDescent="0.3">
      <c r="A12" s="561"/>
      <c r="B12" s="561"/>
      <c r="C12" s="561"/>
      <c r="D12" s="39" t="s">
        <v>80</v>
      </c>
      <c r="E12" s="24">
        <f t="shared" si="0"/>
        <v>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5</v>
      </c>
      <c r="K12" s="528"/>
      <c r="L12" s="528"/>
      <c r="M12" s="528"/>
      <c r="N12" s="528"/>
      <c r="O12" s="528"/>
      <c r="P12" s="118"/>
      <c r="Q12" s="49"/>
      <c r="R12" s="118"/>
      <c r="S12" s="49"/>
      <c r="T12" s="118"/>
      <c r="U12" s="49"/>
      <c r="V12" s="118"/>
      <c r="W12" s="119">
        <v>0</v>
      </c>
      <c r="X12" s="41"/>
      <c r="Y12" s="42"/>
      <c r="Z12" s="41"/>
      <c r="AA12" s="42"/>
      <c r="AB12" s="118">
        <v>0</v>
      </c>
      <c r="AC12" s="49"/>
      <c r="AD12" s="118"/>
      <c r="AE12" s="49"/>
      <c r="AF12" s="128"/>
      <c r="AG12" s="128"/>
      <c r="AH12" s="62"/>
      <c r="AI12" s="62"/>
      <c r="AJ12" s="41"/>
      <c r="AK12" s="42"/>
      <c r="AL12" s="41"/>
      <c r="AM12" s="42"/>
      <c r="AN12" s="41"/>
      <c r="AO12" s="42"/>
      <c r="AP12" s="121">
        <v>0</v>
      </c>
      <c r="AQ12" s="122"/>
      <c r="AR12" s="118"/>
      <c r="AS12" s="120">
        <v>0</v>
      </c>
      <c r="AT12" s="42"/>
      <c r="AU12" s="123"/>
      <c r="AV12" s="42"/>
      <c r="AW12" s="124"/>
      <c r="AX12" s="49">
        <v>0</v>
      </c>
      <c r="AY12" s="124"/>
      <c r="AZ12" s="49"/>
      <c r="BA12" s="121"/>
      <c r="BB12" s="41">
        <v>0</v>
      </c>
      <c r="BC12" s="42"/>
      <c r="BD12" s="41"/>
      <c r="BE12" s="125"/>
      <c r="BF12" s="118">
        <v>0</v>
      </c>
      <c r="BG12" s="126"/>
      <c r="BH12" s="123">
        <v>0</v>
      </c>
      <c r="BI12" s="42">
        <v>5</v>
      </c>
      <c r="BJ12" s="118">
        <v>0</v>
      </c>
      <c r="BK12" s="120">
        <v>0</v>
      </c>
      <c r="BL12" s="42"/>
    </row>
    <row r="13" spans="1:64" ht="21.75" customHeight="1" x14ac:dyDescent="0.3">
      <c r="A13" s="524" t="s">
        <v>448</v>
      </c>
      <c r="B13" s="559" t="s">
        <v>449</v>
      </c>
      <c r="C13" s="526" t="s">
        <v>86</v>
      </c>
      <c r="D13" s="23" t="s">
        <v>79</v>
      </c>
      <c r="E13" s="24">
        <f t="shared" si="0"/>
        <v>30</v>
      </c>
      <c r="F13" s="25">
        <f t="shared" si="1"/>
        <v>15</v>
      </c>
      <c r="G13" s="25">
        <f t="shared" si="2"/>
        <v>10</v>
      </c>
      <c r="H13" s="25">
        <f t="shared" si="3"/>
        <v>8</v>
      </c>
      <c r="I13" s="26">
        <f t="shared" si="4"/>
        <v>8</v>
      </c>
      <c r="J13" s="27">
        <f t="shared" si="5"/>
        <v>71</v>
      </c>
      <c r="K13" s="557">
        <f>(J13+(J14/5))</f>
        <v>97</v>
      </c>
      <c r="L13" s="529"/>
      <c r="M13" s="529"/>
      <c r="N13" s="527">
        <f>K13+(L13*5)+(M13*30)</f>
        <v>97</v>
      </c>
      <c r="O13" s="529">
        <f>IF(N13=0,"",RANK(N13,N:N,0))</f>
        <v>46</v>
      </c>
      <c r="P13" s="109"/>
      <c r="Q13" s="36"/>
      <c r="R13" s="109"/>
      <c r="S13" s="36"/>
      <c r="T13" s="109"/>
      <c r="U13" s="36"/>
      <c r="V13" s="109"/>
      <c r="W13" s="110">
        <v>0</v>
      </c>
      <c r="X13" s="28"/>
      <c r="Y13" s="29"/>
      <c r="Z13" s="28"/>
      <c r="AA13" s="29"/>
      <c r="AB13" s="109">
        <v>0</v>
      </c>
      <c r="AC13" s="36"/>
      <c r="AD13" s="109">
        <v>15</v>
      </c>
      <c r="AE13" s="36"/>
      <c r="AF13" s="111"/>
      <c r="AG13" s="111">
        <v>2</v>
      </c>
      <c r="AH13" s="37"/>
      <c r="AI13" s="37"/>
      <c r="AJ13" s="28"/>
      <c r="AK13" s="29">
        <v>3</v>
      </c>
      <c r="AL13" s="28"/>
      <c r="AM13" s="29"/>
      <c r="AN13" s="28"/>
      <c r="AO13" s="29"/>
      <c r="AP13" s="112">
        <v>8</v>
      </c>
      <c r="AQ13" s="113"/>
      <c r="AR13" s="109"/>
      <c r="AS13" s="111">
        <v>0</v>
      </c>
      <c r="AT13" s="29"/>
      <c r="AU13" s="114"/>
      <c r="AV13" s="29"/>
      <c r="AW13" s="115"/>
      <c r="AX13" s="36">
        <v>0</v>
      </c>
      <c r="AY13" s="115"/>
      <c r="AZ13" s="36">
        <v>3</v>
      </c>
      <c r="BA13" s="112">
        <v>8</v>
      </c>
      <c r="BB13" s="28">
        <v>5</v>
      </c>
      <c r="BC13" s="29"/>
      <c r="BD13" s="28"/>
      <c r="BE13" s="116"/>
      <c r="BF13" s="109">
        <v>0</v>
      </c>
      <c r="BG13" s="117">
        <v>30</v>
      </c>
      <c r="BH13" s="114">
        <v>8</v>
      </c>
      <c r="BI13" s="29">
        <v>3</v>
      </c>
      <c r="BJ13" s="109">
        <v>0</v>
      </c>
      <c r="BK13" s="111">
        <v>10</v>
      </c>
      <c r="BL13" s="29"/>
    </row>
    <row r="14" spans="1:64" ht="21.75" customHeight="1" x14ac:dyDescent="0.3">
      <c r="A14" s="561"/>
      <c r="B14" s="560"/>
      <c r="C14" s="561"/>
      <c r="D14" s="39" t="s">
        <v>80</v>
      </c>
      <c r="E14" s="24">
        <f t="shared" si="0"/>
        <v>50</v>
      </c>
      <c r="F14" s="25">
        <f t="shared" si="1"/>
        <v>25</v>
      </c>
      <c r="G14" s="25">
        <f t="shared" si="2"/>
        <v>25</v>
      </c>
      <c r="H14" s="25">
        <f t="shared" si="3"/>
        <v>25</v>
      </c>
      <c r="I14" s="26">
        <f t="shared" si="4"/>
        <v>5</v>
      </c>
      <c r="J14" s="40">
        <f t="shared" si="5"/>
        <v>130</v>
      </c>
      <c r="K14" s="528"/>
      <c r="L14" s="528"/>
      <c r="M14" s="528"/>
      <c r="N14" s="528"/>
      <c r="O14" s="528"/>
      <c r="P14" s="118"/>
      <c r="Q14" s="49"/>
      <c r="R14" s="118"/>
      <c r="S14" s="49"/>
      <c r="T14" s="118"/>
      <c r="U14" s="49"/>
      <c r="V14" s="118"/>
      <c r="W14" s="119">
        <v>0</v>
      </c>
      <c r="X14" s="41"/>
      <c r="Y14" s="42"/>
      <c r="Z14" s="41"/>
      <c r="AA14" s="42"/>
      <c r="AB14" s="118">
        <v>0</v>
      </c>
      <c r="AC14" s="49"/>
      <c r="AD14" s="118">
        <v>5</v>
      </c>
      <c r="AE14" s="49"/>
      <c r="AF14" s="120"/>
      <c r="AG14" s="120"/>
      <c r="AH14" s="50"/>
      <c r="AI14" s="50"/>
      <c r="AJ14" s="41"/>
      <c r="AK14" s="42">
        <v>5</v>
      </c>
      <c r="AL14" s="41"/>
      <c r="AM14" s="42"/>
      <c r="AN14" s="41"/>
      <c r="AO14" s="42"/>
      <c r="AP14" s="121">
        <v>25</v>
      </c>
      <c r="AQ14" s="122"/>
      <c r="AR14" s="118"/>
      <c r="AS14" s="120">
        <v>0</v>
      </c>
      <c r="AT14" s="42"/>
      <c r="AU14" s="123"/>
      <c r="AV14" s="42"/>
      <c r="AW14" s="124"/>
      <c r="AX14" s="49">
        <v>0</v>
      </c>
      <c r="AY14" s="124"/>
      <c r="AZ14" s="49">
        <v>5</v>
      </c>
      <c r="BA14" s="121">
        <v>25</v>
      </c>
      <c r="BB14" s="41">
        <v>5</v>
      </c>
      <c r="BC14" s="42"/>
      <c r="BD14" s="41"/>
      <c r="BE14" s="125"/>
      <c r="BF14" s="118">
        <v>0</v>
      </c>
      <c r="BG14" s="126">
        <v>50</v>
      </c>
      <c r="BH14" s="123">
        <v>25</v>
      </c>
      <c r="BI14" s="42">
        <v>5</v>
      </c>
      <c r="BJ14" s="118">
        <v>0</v>
      </c>
      <c r="BK14" s="120">
        <v>0</v>
      </c>
      <c r="BL14" s="42"/>
    </row>
    <row r="15" spans="1:64" ht="21.75" customHeight="1" x14ac:dyDescent="0.3">
      <c r="A15" s="524" t="s">
        <v>450</v>
      </c>
      <c r="B15" s="559" t="s">
        <v>451</v>
      </c>
      <c r="C15" s="526" t="s">
        <v>155</v>
      </c>
      <c r="D15" s="23" t="s">
        <v>79</v>
      </c>
      <c r="E15" s="24">
        <f t="shared" si="0"/>
        <v>40</v>
      </c>
      <c r="F15" s="25">
        <f t="shared" si="1"/>
        <v>30</v>
      </c>
      <c r="G15" s="25">
        <f t="shared" si="2"/>
        <v>25</v>
      </c>
      <c r="H15" s="25">
        <f t="shared" si="3"/>
        <v>25</v>
      </c>
      <c r="I15" s="26">
        <f t="shared" si="4"/>
        <v>25</v>
      </c>
      <c r="J15" s="27">
        <f t="shared" si="5"/>
        <v>145</v>
      </c>
      <c r="K15" s="557">
        <f>(J15+(J16/5))</f>
        <v>197</v>
      </c>
      <c r="L15" s="529"/>
      <c r="M15" s="529"/>
      <c r="N15" s="527">
        <f>K15+(L15*5)+(M15*30)</f>
        <v>197</v>
      </c>
      <c r="O15" s="529">
        <f>IF(N15=0,"",RANK(N15,N:N,0))</f>
        <v>31</v>
      </c>
      <c r="P15" s="109">
        <v>25</v>
      </c>
      <c r="Q15" s="36">
        <v>40</v>
      </c>
      <c r="R15" s="109"/>
      <c r="S15" s="36"/>
      <c r="T15" s="109"/>
      <c r="U15" s="36"/>
      <c r="V15" s="109"/>
      <c r="W15" s="110">
        <v>0</v>
      </c>
      <c r="X15" s="28">
        <v>15</v>
      </c>
      <c r="Y15" s="29">
        <v>25</v>
      </c>
      <c r="Z15" s="28"/>
      <c r="AA15" s="29"/>
      <c r="AB15" s="109">
        <v>0</v>
      </c>
      <c r="AC15" s="36"/>
      <c r="AD15" s="109"/>
      <c r="AE15" s="36"/>
      <c r="AF15" s="111">
        <v>25</v>
      </c>
      <c r="AG15" s="111">
        <v>4</v>
      </c>
      <c r="AH15" s="37"/>
      <c r="AI15" s="37"/>
      <c r="AJ15" s="28"/>
      <c r="AK15" s="29"/>
      <c r="AL15" s="28"/>
      <c r="AM15" s="29"/>
      <c r="AN15" s="28">
        <v>3</v>
      </c>
      <c r="AO15" s="29"/>
      <c r="AP15" s="112">
        <v>0</v>
      </c>
      <c r="AQ15" s="113">
        <v>10</v>
      </c>
      <c r="AR15" s="109"/>
      <c r="AS15" s="111">
        <v>0</v>
      </c>
      <c r="AT15" s="29"/>
      <c r="AU15" s="114"/>
      <c r="AV15" s="29"/>
      <c r="AW15" s="115">
        <v>15</v>
      </c>
      <c r="AX15" s="36">
        <v>25</v>
      </c>
      <c r="AY15" s="115"/>
      <c r="AZ15" s="36"/>
      <c r="BA15" s="112">
        <v>8</v>
      </c>
      <c r="BB15" s="28">
        <v>0</v>
      </c>
      <c r="BC15" s="29"/>
      <c r="BD15" s="28"/>
      <c r="BE15" s="110">
        <v>8</v>
      </c>
      <c r="BF15" s="109">
        <v>0</v>
      </c>
      <c r="BG15" s="117"/>
      <c r="BH15" s="114">
        <v>0</v>
      </c>
      <c r="BI15" s="29"/>
      <c r="BJ15" s="109">
        <v>0</v>
      </c>
      <c r="BK15" s="111">
        <v>30</v>
      </c>
      <c r="BL15" s="29">
        <v>3</v>
      </c>
    </row>
    <row r="16" spans="1:64" ht="21.75" customHeight="1" x14ac:dyDescent="0.3">
      <c r="A16" s="561"/>
      <c r="B16" s="560"/>
      <c r="C16" s="561"/>
      <c r="D16" s="39" t="s">
        <v>80</v>
      </c>
      <c r="E16" s="24">
        <f t="shared" si="0"/>
        <v>60</v>
      </c>
      <c r="F16" s="25">
        <f t="shared" si="1"/>
        <v>60</v>
      </c>
      <c r="G16" s="25">
        <f t="shared" si="2"/>
        <v>60</v>
      </c>
      <c r="H16" s="25">
        <f t="shared" si="3"/>
        <v>40</v>
      </c>
      <c r="I16" s="26">
        <f t="shared" si="4"/>
        <v>40</v>
      </c>
      <c r="J16" s="40">
        <f t="shared" si="5"/>
        <v>260</v>
      </c>
      <c r="K16" s="528"/>
      <c r="L16" s="528"/>
      <c r="M16" s="528"/>
      <c r="N16" s="528"/>
      <c r="O16" s="528"/>
      <c r="P16" s="118">
        <v>25</v>
      </c>
      <c r="Q16" s="49">
        <v>60</v>
      </c>
      <c r="R16" s="118"/>
      <c r="S16" s="49"/>
      <c r="T16" s="118"/>
      <c r="U16" s="49"/>
      <c r="V16" s="118"/>
      <c r="W16" s="119">
        <v>0</v>
      </c>
      <c r="X16" s="41">
        <v>5</v>
      </c>
      <c r="Y16" s="42">
        <v>40</v>
      </c>
      <c r="Z16" s="41"/>
      <c r="AA16" s="42"/>
      <c r="AB16" s="118">
        <v>0</v>
      </c>
      <c r="AC16" s="49"/>
      <c r="AD16" s="118"/>
      <c r="AE16" s="49"/>
      <c r="AF16" s="120">
        <v>40</v>
      </c>
      <c r="AG16" s="120"/>
      <c r="AH16" s="50"/>
      <c r="AI16" s="50"/>
      <c r="AJ16" s="41"/>
      <c r="AK16" s="42"/>
      <c r="AL16" s="41"/>
      <c r="AM16" s="42"/>
      <c r="AN16" s="41">
        <v>40</v>
      </c>
      <c r="AO16" s="42"/>
      <c r="AP16" s="121">
        <v>0</v>
      </c>
      <c r="AQ16" s="122">
        <v>30</v>
      </c>
      <c r="AR16" s="118">
        <v>40</v>
      </c>
      <c r="AS16" s="120">
        <v>0</v>
      </c>
      <c r="AT16" s="42"/>
      <c r="AU16" s="123"/>
      <c r="AV16" s="42"/>
      <c r="AW16" s="124">
        <v>40</v>
      </c>
      <c r="AX16" s="49">
        <v>60</v>
      </c>
      <c r="AY16" s="124"/>
      <c r="AZ16" s="49"/>
      <c r="BA16" s="121">
        <v>25</v>
      </c>
      <c r="BB16" s="41">
        <v>0</v>
      </c>
      <c r="BC16" s="42"/>
      <c r="BD16" s="41"/>
      <c r="BE16" s="119">
        <v>60</v>
      </c>
      <c r="BF16" s="118">
        <v>0</v>
      </c>
      <c r="BG16" s="126"/>
      <c r="BH16" s="123">
        <v>0</v>
      </c>
      <c r="BI16" s="42"/>
      <c r="BJ16" s="118">
        <v>0</v>
      </c>
      <c r="BK16" s="120">
        <v>0</v>
      </c>
      <c r="BL16" s="42">
        <v>40</v>
      </c>
    </row>
    <row r="17" spans="1:64" ht="21.75" customHeight="1" x14ac:dyDescent="0.3">
      <c r="A17" s="524" t="s">
        <v>452</v>
      </c>
      <c r="B17" s="559" t="s">
        <v>453</v>
      </c>
      <c r="C17" s="526" t="s">
        <v>132</v>
      </c>
      <c r="D17" s="23" t="s">
        <v>79</v>
      </c>
      <c r="E17" s="24">
        <f t="shared" si="0"/>
        <v>200</v>
      </c>
      <c r="F17" s="25">
        <f t="shared" si="1"/>
        <v>150</v>
      </c>
      <c r="G17" s="25">
        <f t="shared" si="2"/>
        <v>120</v>
      </c>
      <c r="H17" s="25">
        <f t="shared" si="3"/>
        <v>90</v>
      </c>
      <c r="I17" s="26">
        <f t="shared" si="4"/>
        <v>90</v>
      </c>
      <c r="J17" s="27">
        <f t="shared" si="5"/>
        <v>650</v>
      </c>
      <c r="K17" s="557">
        <f>(J17+(J18/5))</f>
        <v>770</v>
      </c>
      <c r="L17" s="529">
        <f>Nemzetközi!B8</f>
        <v>195</v>
      </c>
      <c r="M17" s="558">
        <f>Nemzetközi!D8</f>
        <v>0</v>
      </c>
      <c r="N17" s="527">
        <f>K17+(L17*5)+(M17*30)</f>
        <v>1745</v>
      </c>
      <c r="O17" s="529">
        <f>IF(N17=0,"",RANK(N17,N:N,0))</f>
        <v>2</v>
      </c>
      <c r="P17" s="109"/>
      <c r="Q17" s="36"/>
      <c r="R17" s="109"/>
      <c r="S17" s="36"/>
      <c r="T17" s="109"/>
      <c r="U17" s="36"/>
      <c r="V17" s="109"/>
      <c r="W17" s="110">
        <v>0</v>
      </c>
      <c r="X17" s="28"/>
      <c r="Y17" s="29"/>
      <c r="Z17" s="28"/>
      <c r="AA17" s="29"/>
      <c r="AB17" s="109">
        <v>0</v>
      </c>
      <c r="AC17" s="36"/>
      <c r="AD17" s="109"/>
      <c r="AE17" s="36"/>
      <c r="AF17" s="111"/>
      <c r="AG17" s="111"/>
      <c r="AH17" s="37">
        <v>60</v>
      </c>
      <c r="AI17" s="37">
        <v>36</v>
      </c>
      <c r="AJ17" s="28"/>
      <c r="AK17" s="29"/>
      <c r="AL17" s="28"/>
      <c r="AM17" s="29"/>
      <c r="AN17" s="28"/>
      <c r="AO17" s="29"/>
      <c r="AP17" s="112">
        <v>0</v>
      </c>
      <c r="AQ17" s="113">
        <v>120</v>
      </c>
      <c r="AR17" s="109"/>
      <c r="AS17" s="111">
        <v>90</v>
      </c>
      <c r="AT17" s="29"/>
      <c r="AU17" s="114">
        <v>90</v>
      </c>
      <c r="AV17" s="29"/>
      <c r="AW17" s="115"/>
      <c r="AX17" s="36">
        <v>0</v>
      </c>
      <c r="AY17" s="115"/>
      <c r="AZ17" s="36"/>
      <c r="BA17" s="112"/>
      <c r="BB17" s="28">
        <v>0</v>
      </c>
      <c r="BC17" s="29"/>
      <c r="BD17" s="28"/>
      <c r="BE17" s="110"/>
      <c r="BF17" s="109">
        <v>0</v>
      </c>
      <c r="BG17" s="117"/>
      <c r="BH17" s="114">
        <v>150</v>
      </c>
      <c r="BI17" s="29"/>
      <c r="BJ17" s="109">
        <v>0</v>
      </c>
      <c r="BK17" s="111">
        <v>200</v>
      </c>
      <c r="BL17" s="29"/>
    </row>
    <row r="18" spans="1:64" ht="21.75" customHeight="1" x14ac:dyDescent="0.3">
      <c r="A18" s="561"/>
      <c r="B18" s="560"/>
      <c r="C18" s="561"/>
      <c r="D18" s="39" t="s">
        <v>80</v>
      </c>
      <c r="E18" s="24">
        <f t="shared" si="0"/>
        <v>200</v>
      </c>
      <c r="F18" s="25">
        <f t="shared" si="1"/>
        <v>150</v>
      </c>
      <c r="G18" s="25">
        <f t="shared" si="2"/>
        <v>120</v>
      </c>
      <c r="H18" s="25">
        <f t="shared" si="3"/>
        <v>70</v>
      </c>
      <c r="I18" s="26">
        <f t="shared" si="4"/>
        <v>60</v>
      </c>
      <c r="J18" s="40">
        <f t="shared" si="5"/>
        <v>600</v>
      </c>
      <c r="K18" s="528"/>
      <c r="L18" s="528"/>
      <c r="M18" s="528"/>
      <c r="N18" s="528"/>
      <c r="O18" s="528"/>
      <c r="P18" s="118"/>
      <c r="Q18" s="49"/>
      <c r="R18" s="118"/>
      <c r="S18" s="49"/>
      <c r="T18" s="118"/>
      <c r="U18" s="49"/>
      <c r="V18" s="118"/>
      <c r="W18" s="119">
        <v>0</v>
      </c>
      <c r="X18" s="41"/>
      <c r="Y18" s="42"/>
      <c r="Z18" s="41"/>
      <c r="AA18" s="42"/>
      <c r="AB18" s="118">
        <v>0</v>
      </c>
      <c r="AC18" s="49"/>
      <c r="AD18" s="118"/>
      <c r="AE18" s="49"/>
      <c r="AF18" s="120"/>
      <c r="AG18" s="120"/>
      <c r="AH18" s="50">
        <v>60</v>
      </c>
      <c r="AI18" s="50"/>
      <c r="AJ18" s="41"/>
      <c r="AK18" s="42"/>
      <c r="AL18" s="41"/>
      <c r="AM18" s="42"/>
      <c r="AN18" s="41"/>
      <c r="AO18" s="42"/>
      <c r="AP18" s="121">
        <v>0</v>
      </c>
      <c r="AQ18" s="122">
        <v>120</v>
      </c>
      <c r="AR18" s="118"/>
      <c r="AS18" s="120">
        <v>70</v>
      </c>
      <c r="AT18" s="42"/>
      <c r="AU18" s="123">
        <v>60</v>
      </c>
      <c r="AV18" s="42"/>
      <c r="AW18" s="124"/>
      <c r="AX18" s="49">
        <v>0</v>
      </c>
      <c r="AY18" s="124"/>
      <c r="AZ18" s="49"/>
      <c r="BA18" s="121"/>
      <c r="BB18" s="41">
        <v>0</v>
      </c>
      <c r="BC18" s="42"/>
      <c r="BD18" s="41"/>
      <c r="BE18" s="119"/>
      <c r="BF18" s="118">
        <v>0</v>
      </c>
      <c r="BG18" s="126"/>
      <c r="BH18" s="123">
        <v>150</v>
      </c>
      <c r="BI18" s="42"/>
      <c r="BJ18" s="118">
        <v>0</v>
      </c>
      <c r="BK18" s="120">
        <v>200</v>
      </c>
      <c r="BL18" s="42"/>
    </row>
    <row r="19" spans="1:64" ht="21.75" customHeight="1" x14ac:dyDescent="0.3">
      <c r="A19" s="524" t="s">
        <v>454</v>
      </c>
      <c r="B19" s="526" t="s">
        <v>455</v>
      </c>
      <c r="C19" s="526" t="s">
        <v>456</v>
      </c>
      <c r="D19" s="23" t="s">
        <v>79</v>
      </c>
      <c r="E19" s="24">
        <f t="shared" si="0"/>
        <v>8</v>
      </c>
      <c r="F19" s="25">
        <f t="shared" si="1"/>
        <v>3</v>
      </c>
      <c r="G19" s="25">
        <f t="shared" si="2"/>
        <v>3</v>
      </c>
      <c r="H19" s="25">
        <f t="shared" si="3"/>
        <v>0</v>
      </c>
      <c r="I19" s="26">
        <f t="shared" si="4"/>
        <v>0</v>
      </c>
      <c r="J19" s="27">
        <f t="shared" si="5"/>
        <v>14</v>
      </c>
      <c r="K19" s="557">
        <f>(J19+(J20/5))</f>
        <v>16</v>
      </c>
      <c r="L19" s="529"/>
      <c r="M19" s="529"/>
      <c r="N19" s="527">
        <f>K19+(L19*5)+(M19*30)</f>
        <v>16</v>
      </c>
      <c r="O19" s="529">
        <f>IF(N19=0,"",RANK(N19,N:N,0))</f>
        <v>96</v>
      </c>
      <c r="P19" s="109"/>
      <c r="Q19" s="36"/>
      <c r="R19" s="109"/>
      <c r="S19" s="36"/>
      <c r="T19" s="109"/>
      <c r="U19" s="36"/>
      <c r="V19" s="109"/>
      <c r="W19" s="110">
        <v>0</v>
      </c>
      <c r="X19" s="28"/>
      <c r="Y19" s="29"/>
      <c r="Z19" s="28"/>
      <c r="AA19" s="29"/>
      <c r="AB19" s="109">
        <v>0</v>
      </c>
      <c r="AC19" s="36"/>
      <c r="AD19" s="109"/>
      <c r="AE19" s="36"/>
      <c r="AF19" s="127"/>
      <c r="AG19" s="127"/>
      <c r="AH19" s="56"/>
      <c r="AI19" s="56"/>
      <c r="AJ19" s="28"/>
      <c r="AK19" s="29"/>
      <c r="AL19" s="28"/>
      <c r="AM19" s="29"/>
      <c r="AN19" s="28"/>
      <c r="AO19" s="29"/>
      <c r="AP19" s="112">
        <v>0</v>
      </c>
      <c r="AQ19" s="113"/>
      <c r="AR19" s="109"/>
      <c r="AS19" s="111">
        <v>0</v>
      </c>
      <c r="AT19" s="29"/>
      <c r="AU19" s="114"/>
      <c r="AV19" s="29"/>
      <c r="AW19" s="115"/>
      <c r="AX19" s="36">
        <v>0</v>
      </c>
      <c r="AY19" s="115"/>
      <c r="AZ19" s="36"/>
      <c r="BA19" s="112"/>
      <c r="BB19" s="28">
        <v>0</v>
      </c>
      <c r="BC19" s="29"/>
      <c r="BD19" s="28"/>
      <c r="BE19" s="116"/>
      <c r="BF19" s="109">
        <v>0</v>
      </c>
      <c r="BG19" s="117"/>
      <c r="BH19" s="114">
        <v>0</v>
      </c>
      <c r="BI19" s="29">
        <v>3</v>
      </c>
      <c r="BJ19" s="109">
        <v>3</v>
      </c>
      <c r="BK19" s="111">
        <v>0</v>
      </c>
      <c r="BL19" s="29">
        <v>8</v>
      </c>
    </row>
    <row r="20" spans="1:64" ht="21.75" customHeight="1" x14ac:dyDescent="0.3">
      <c r="A20" s="561"/>
      <c r="B20" s="561"/>
      <c r="C20" s="561"/>
      <c r="D20" s="39" t="s">
        <v>80</v>
      </c>
      <c r="E20" s="24">
        <f t="shared" si="0"/>
        <v>5</v>
      </c>
      <c r="F20" s="25">
        <f t="shared" si="1"/>
        <v>5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10</v>
      </c>
      <c r="K20" s="528"/>
      <c r="L20" s="528"/>
      <c r="M20" s="528"/>
      <c r="N20" s="528"/>
      <c r="O20" s="528"/>
      <c r="P20" s="118"/>
      <c r="Q20" s="49"/>
      <c r="R20" s="118"/>
      <c r="S20" s="49"/>
      <c r="T20" s="118"/>
      <c r="U20" s="49"/>
      <c r="V20" s="118"/>
      <c r="W20" s="119">
        <v>0</v>
      </c>
      <c r="X20" s="41"/>
      <c r="Y20" s="42"/>
      <c r="Z20" s="41"/>
      <c r="AA20" s="42"/>
      <c r="AB20" s="118">
        <v>0</v>
      </c>
      <c r="AC20" s="49"/>
      <c r="AD20" s="118"/>
      <c r="AE20" s="49"/>
      <c r="AF20" s="128"/>
      <c r="AG20" s="128"/>
      <c r="AH20" s="62"/>
      <c r="AI20" s="62"/>
      <c r="AJ20" s="41"/>
      <c r="AK20" s="42"/>
      <c r="AL20" s="41"/>
      <c r="AM20" s="42"/>
      <c r="AN20" s="41"/>
      <c r="AO20" s="42"/>
      <c r="AP20" s="121">
        <v>0</v>
      </c>
      <c r="AQ20" s="122"/>
      <c r="AR20" s="118"/>
      <c r="AS20" s="120">
        <v>0</v>
      </c>
      <c r="AT20" s="42"/>
      <c r="AU20" s="123"/>
      <c r="AV20" s="42"/>
      <c r="AW20" s="124"/>
      <c r="AX20" s="49">
        <v>0</v>
      </c>
      <c r="AY20" s="124"/>
      <c r="AZ20" s="49"/>
      <c r="BA20" s="121"/>
      <c r="BB20" s="41">
        <v>0</v>
      </c>
      <c r="BC20" s="42"/>
      <c r="BD20" s="41"/>
      <c r="BE20" s="125"/>
      <c r="BF20" s="118">
        <v>0</v>
      </c>
      <c r="BG20" s="126"/>
      <c r="BH20" s="123">
        <v>0</v>
      </c>
      <c r="BI20" s="42">
        <v>5</v>
      </c>
      <c r="BJ20" s="118">
        <v>5</v>
      </c>
      <c r="BK20" s="120">
        <v>0</v>
      </c>
      <c r="BL20" s="42"/>
    </row>
    <row r="21" spans="1:64" ht="21.75" customHeight="1" x14ac:dyDescent="0.3">
      <c r="A21" s="524" t="s">
        <v>457</v>
      </c>
      <c r="B21" s="559" t="s">
        <v>458</v>
      </c>
      <c r="C21" s="526" t="s">
        <v>459</v>
      </c>
      <c r="D21" s="23" t="s">
        <v>79</v>
      </c>
      <c r="E21" s="24">
        <f t="shared" si="0"/>
        <v>3</v>
      </c>
      <c r="F21" s="25">
        <f t="shared" si="1"/>
        <v>3</v>
      </c>
      <c r="G21" s="25">
        <f t="shared" si="2"/>
        <v>3</v>
      </c>
      <c r="H21" s="25">
        <f t="shared" si="3"/>
        <v>0</v>
      </c>
      <c r="I21" s="26">
        <f t="shared" si="4"/>
        <v>0</v>
      </c>
      <c r="J21" s="27">
        <f t="shared" si="5"/>
        <v>9</v>
      </c>
      <c r="K21" s="557">
        <f>(J21+(J22/5))</f>
        <v>9</v>
      </c>
      <c r="L21" s="529"/>
      <c r="M21" s="529"/>
      <c r="N21" s="527">
        <f>K21+(L21*5)+(M21*30)</f>
        <v>9</v>
      </c>
      <c r="O21" s="529">
        <f>IF(N21=0,"",RANK(N21,N:N,0))</f>
        <v>116</v>
      </c>
      <c r="P21" s="109">
        <v>3</v>
      </c>
      <c r="Q21" s="36">
        <v>3</v>
      </c>
      <c r="R21" s="109"/>
      <c r="S21" s="36"/>
      <c r="T21" s="109"/>
      <c r="U21" s="36"/>
      <c r="V21" s="109"/>
      <c r="W21" s="110">
        <v>0</v>
      </c>
      <c r="X21" s="28"/>
      <c r="Y21" s="29"/>
      <c r="Z21" s="28"/>
      <c r="AA21" s="29"/>
      <c r="AB21" s="109">
        <v>0</v>
      </c>
      <c r="AC21" s="36"/>
      <c r="AD21" s="109"/>
      <c r="AE21" s="36"/>
      <c r="AF21" s="111"/>
      <c r="AG21" s="111"/>
      <c r="AH21" s="37"/>
      <c r="AI21" s="37"/>
      <c r="AJ21" s="28"/>
      <c r="AK21" s="29"/>
      <c r="AL21" s="28"/>
      <c r="AM21" s="29"/>
      <c r="AN21" s="28"/>
      <c r="AO21" s="29"/>
      <c r="AP21" s="112">
        <v>0</v>
      </c>
      <c r="AQ21" s="113"/>
      <c r="AR21" s="109"/>
      <c r="AS21" s="111">
        <v>0</v>
      </c>
      <c r="AT21" s="29"/>
      <c r="AU21" s="114"/>
      <c r="AV21" s="29"/>
      <c r="AW21" s="115"/>
      <c r="AX21" s="36">
        <v>3</v>
      </c>
      <c r="AY21" s="115"/>
      <c r="AZ21" s="36"/>
      <c r="BA21" s="112"/>
      <c r="BB21" s="28">
        <v>0</v>
      </c>
      <c r="BC21" s="29"/>
      <c r="BD21" s="28"/>
      <c r="BE21" s="116"/>
      <c r="BF21" s="109">
        <v>0</v>
      </c>
      <c r="BG21" s="117"/>
      <c r="BH21" s="114">
        <v>0</v>
      </c>
      <c r="BI21" s="29"/>
      <c r="BJ21" s="109">
        <v>0</v>
      </c>
      <c r="BK21" s="111">
        <v>0</v>
      </c>
      <c r="BL21" s="29"/>
    </row>
    <row r="22" spans="1:64" ht="21.75" customHeight="1" x14ac:dyDescent="0.3">
      <c r="A22" s="561"/>
      <c r="B22" s="560"/>
      <c r="C22" s="561"/>
      <c r="D22" s="39" t="s">
        <v>80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0</v>
      </c>
      <c r="K22" s="528"/>
      <c r="L22" s="528"/>
      <c r="M22" s="528"/>
      <c r="N22" s="528"/>
      <c r="O22" s="528"/>
      <c r="P22" s="118"/>
      <c r="Q22" s="49"/>
      <c r="R22" s="118"/>
      <c r="S22" s="49"/>
      <c r="T22" s="118"/>
      <c r="U22" s="49"/>
      <c r="V22" s="118"/>
      <c r="W22" s="119">
        <v>0</v>
      </c>
      <c r="X22" s="41"/>
      <c r="Y22" s="42"/>
      <c r="Z22" s="41"/>
      <c r="AA22" s="42"/>
      <c r="AB22" s="118">
        <v>0</v>
      </c>
      <c r="AC22" s="49"/>
      <c r="AD22" s="118"/>
      <c r="AE22" s="49"/>
      <c r="AF22" s="120"/>
      <c r="AG22" s="120"/>
      <c r="AH22" s="50"/>
      <c r="AI22" s="50"/>
      <c r="AJ22" s="41"/>
      <c r="AK22" s="42"/>
      <c r="AL22" s="41"/>
      <c r="AM22" s="42"/>
      <c r="AN22" s="41"/>
      <c r="AO22" s="42"/>
      <c r="AP22" s="121">
        <v>0</v>
      </c>
      <c r="AQ22" s="122"/>
      <c r="AR22" s="118"/>
      <c r="AS22" s="120">
        <v>0</v>
      </c>
      <c r="AT22" s="42"/>
      <c r="AU22" s="123"/>
      <c r="AV22" s="42"/>
      <c r="AW22" s="124"/>
      <c r="AX22" s="49">
        <v>0</v>
      </c>
      <c r="AY22" s="124"/>
      <c r="AZ22" s="49"/>
      <c r="BA22" s="121"/>
      <c r="BB22" s="41">
        <v>0</v>
      </c>
      <c r="BC22" s="42"/>
      <c r="BD22" s="41"/>
      <c r="BE22" s="125"/>
      <c r="BF22" s="118">
        <v>0</v>
      </c>
      <c r="BG22" s="126"/>
      <c r="BH22" s="123">
        <v>0</v>
      </c>
      <c r="BI22" s="42"/>
      <c r="BJ22" s="118">
        <v>0</v>
      </c>
      <c r="BK22" s="120">
        <v>0</v>
      </c>
      <c r="BL22" s="42"/>
    </row>
    <row r="23" spans="1:64" ht="21.75" customHeight="1" x14ac:dyDescent="0.3">
      <c r="A23" s="524" t="s">
        <v>90</v>
      </c>
      <c r="B23" s="526" t="s">
        <v>91</v>
      </c>
      <c r="C23" s="526" t="s">
        <v>92</v>
      </c>
      <c r="D23" s="23" t="s">
        <v>79</v>
      </c>
      <c r="E23" s="24">
        <f t="shared" si="0"/>
        <v>30</v>
      </c>
      <c r="F23" s="25">
        <f t="shared" si="1"/>
        <v>25</v>
      </c>
      <c r="G23" s="25">
        <f t="shared" si="2"/>
        <v>15</v>
      </c>
      <c r="H23" s="25">
        <f t="shared" si="3"/>
        <v>15</v>
      </c>
      <c r="I23" s="26">
        <f t="shared" si="4"/>
        <v>15</v>
      </c>
      <c r="J23" s="27">
        <f t="shared" si="5"/>
        <v>100</v>
      </c>
      <c r="K23" s="557">
        <f>(J23+(J24/5))</f>
        <v>138</v>
      </c>
      <c r="L23" s="529"/>
      <c r="M23" s="529"/>
      <c r="N23" s="527">
        <f>K23+(L23*5)+(M23*30)</f>
        <v>138</v>
      </c>
      <c r="O23" s="529">
        <f>IF(N23=0,"",RANK(N23,N:N,0))</f>
        <v>35</v>
      </c>
      <c r="P23" s="109"/>
      <c r="Q23" s="36"/>
      <c r="R23" s="109"/>
      <c r="S23" s="36"/>
      <c r="T23" s="109">
        <v>3</v>
      </c>
      <c r="U23" s="36"/>
      <c r="V23" s="109"/>
      <c r="W23" s="110">
        <v>8</v>
      </c>
      <c r="X23" s="28"/>
      <c r="Y23" s="29"/>
      <c r="Z23" s="28"/>
      <c r="AA23" s="29"/>
      <c r="AB23" s="109">
        <v>0</v>
      </c>
      <c r="AC23" s="36"/>
      <c r="AD23" s="109">
        <v>3</v>
      </c>
      <c r="AE23" s="36"/>
      <c r="AF23" s="111"/>
      <c r="AG23" s="111"/>
      <c r="AH23" s="37"/>
      <c r="AI23" s="37"/>
      <c r="AJ23" s="28">
        <v>15</v>
      </c>
      <c r="AK23" s="29">
        <v>25</v>
      </c>
      <c r="AL23" s="28"/>
      <c r="AM23" s="29"/>
      <c r="AN23" s="28"/>
      <c r="AO23" s="29"/>
      <c r="AP23" s="112">
        <v>8</v>
      </c>
      <c r="AQ23" s="113"/>
      <c r="AR23" s="109">
        <v>3</v>
      </c>
      <c r="AS23" s="111">
        <v>0</v>
      </c>
      <c r="AT23" s="29"/>
      <c r="AU23" s="114">
        <v>12</v>
      </c>
      <c r="AV23" s="29">
        <v>8</v>
      </c>
      <c r="AW23" s="115"/>
      <c r="AX23" s="36">
        <v>15</v>
      </c>
      <c r="AY23" s="115">
        <v>15</v>
      </c>
      <c r="AZ23" s="36">
        <v>3</v>
      </c>
      <c r="BA23" s="112">
        <v>8</v>
      </c>
      <c r="BB23" s="28">
        <v>8</v>
      </c>
      <c r="BC23" s="29">
        <v>8</v>
      </c>
      <c r="BD23" s="28"/>
      <c r="BE23" s="110">
        <v>8</v>
      </c>
      <c r="BF23" s="109">
        <v>0</v>
      </c>
      <c r="BG23" s="117"/>
      <c r="BH23" s="114">
        <v>0</v>
      </c>
      <c r="BI23" s="29">
        <v>8</v>
      </c>
      <c r="BJ23" s="109">
        <v>8</v>
      </c>
      <c r="BK23" s="111">
        <v>30</v>
      </c>
      <c r="BL23" s="29">
        <v>8</v>
      </c>
    </row>
    <row r="24" spans="1:64" ht="21.75" customHeight="1" x14ac:dyDescent="0.3">
      <c r="A24" s="561"/>
      <c r="B24" s="561"/>
      <c r="C24" s="561"/>
      <c r="D24" s="39" t="s">
        <v>80</v>
      </c>
      <c r="E24" s="24">
        <f t="shared" si="0"/>
        <v>40</v>
      </c>
      <c r="F24" s="25">
        <f t="shared" si="1"/>
        <v>40</v>
      </c>
      <c r="G24" s="25">
        <f t="shared" si="2"/>
        <v>40</v>
      </c>
      <c r="H24" s="25">
        <f t="shared" si="3"/>
        <v>40</v>
      </c>
      <c r="I24" s="26">
        <f t="shared" si="4"/>
        <v>30</v>
      </c>
      <c r="J24" s="40">
        <f t="shared" si="5"/>
        <v>190</v>
      </c>
      <c r="K24" s="528"/>
      <c r="L24" s="528"/>
      <c r="M24" s="528"/>
      <c r="N24" s="528"/>
      <c r="O24" s="528"/>
      <c r="P24" s="118"/>
      <c r="Q24" s="49"/>
      <c r="R24" s="118"/>
      <c r="S24" s="49"/>
      <c r="T24" s="118">
        <v>5</v>
      </c>
      <c r="U24" s="49"/>
      <c r="V24" s="118"/>
      <c r="W24" s="119">
        <v>25</v>
      </c>
      <c r="X24" s="41"/>
      <c r="Y24" s="42">
        <v>40</v>
      </c>
      <c r="Z24" s="41"/>
      <c r="AA24" s="42">
        <v>40</v>
      </c>
      <c r="AB24" s="118">
        <v>0</v>
      </c>
      <c r="AC24" s="49"/>
      <c r="AD24" s="118">
        <v>5</v>
      </c>
      <c r="AE24" s="49"/>
      <c r="AF24" s="120"/>
      <c r="AG24" s="120"/>
      <c r="AH24" s="50"/>
      <c r="AI24" s="50"/>
      <c r="AJ24" s="41">
        <v>5</v>
      </c>
      <c r="AK24" s="42">
        <v>40</v>
      </c>
      <c r="AL24" s="41"/>
      <c r="AM24" s="42"/>
      <c r="AN24" s="41"/>
      <c r="AO24" s="42"/>
      <c r="AP24" s="121">
        <v>25</v>
      </c>
      <c r="AQ24" s="122"/>
      <c r="AR24" s="118">
        <v>5</v>
      </c>
      <c r="AS24" s="120">
        <v>0</v>
      </c>
      <c r="AT24" s="42"/>
      <c r="AU24" s="123">
        <v>25</v>
      </c>
      <c r="AV24" s="42">
        <v>5</v>
      </c>
      <c r="AW24" s="124"/>
      <c r="AX24" s="49">
        <v>25</v>
      </c>
      <c r="AY24" s="124">
        <v>25</v>
      </c>
      <c r="AZ24" s="49">
        <v>5</v>
      </c>
      <c r="BA24" s="121">
        <v>25</v>
      </c>
      <c r="BB24" s="41">
        <v>15</v>
      </c>
      <c r="BC24" s="42">
        <v>40</v>
      </c>
      <c r="BD24" s="41"/>
      <c r="BE24" s="119">
        <v>25</v>
      </c>
      <c r="BF24" s="118">
        <v>0</v>
      </c>
      <c r="BG24" s="126"/>
      <c r="BH24" s="123">
        <v>0</v>
      </c>
      <c r="BI24" s="42">
        <v>25</v>
      </c>
      <c r="BJ24" s="118">
        <v>25</v>
      </c>
      <c r="BK24" s="120">
        <v>30</v>
      </c>
      <c r="BL24" s="42">
        <v>15</v>
      </c>
    </row>
    <row r="25" spans="1:64" ht="21.75" customHeight="1" x14ac:dyDescent="0.3">
      <c r="A25" s="524" t="s">
        <v>460</v>
      </c>
      <c r="B25" s="526" t="s">
        <v>461</v>
      </c>
      <c r="C25" s="526" t="s">
        <v>462</v>
      </c>
      <c r="D25" s="23" t="s">
        <v>79</v>
      </c>
      <c r="E25" s="24">
        <f t="shared" si="0"/>
        <v>0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0</v>
      </c>
      <c r="K25" s="557">
        <f>(J25+(J26/5))</f>
        <v>0</v>
      </c>
      <c r="L25" s="529"/>
      <c r="M25" s="529"/>
      <c r="N25" s="527">
        <f>K25+(L25*5)+(M25*30)</f>
        <v>0</v>
      </c>
      <c r="O25" s="529" t="str">
        <f>IF(N25=0,"",RANK(N25,N:N,0))</f>
        <v/>
      </c>
      <c r="P25" s="109"/>
      <c r="Q25" s="36"/>
      <c r="R25" s="109"/>
      <c r="S25" s="36"/>
      <c r="T25" s="109"/>
      <c r="U25" s="36"/>
      <c r="V25" s="109"/>
      <c r="W25" s="110">
        <v>0</v>
      </c>
      <c r="X25" s="28"/>
      <c r="Y25" s="29"/>
      <c r="Z25" s="28"/>
      <c r="AA25" s="29"/>
      <c r="AB25" s="109">
        <v>0</v>
      </c>
      <c r="AC25" s="36"/>
      <c r="AD25" s="109"/>
      <c r="AE25" s="36"/>
      <c r="AF25" s="111"/>
      <c r="AG25" s="111"/>
      <c r="AH25" s="37"/>
      <c r="AI25" s="37"/>
      <c r="AJ25" s="28"/>
      <c r="AK25" s="29"/>
      <c r="AL25" s="28"/>
      <c r="AM25" s="29"/>
      <c r="AN25" s="28"/>
      <c r="AO25" s="29"/>
      <c r="AP25" s="112">
        <v>0</v>
      </c>
      <c r="AQ25" s="113"/>
      <c r="AR25" s="109"/>
      <c r="AS25" s="111">
        <v>0</v>
      </c>
      <c r="AT25" s="29"/>
      <c r="AU25" s="114"/>
      <c r="AV25" s="29"/>
      <c r="AW25" s="115"/>
      <c r="AX25" s="36">
        <v>0</v>
      </c>
      <c r="AY25" s="115"/>
      <c r="AZ25" s="36"/>
      <c r="BA25" s="112"/>
      <c r="BB25" s="28">
        <v>0</v>
      </c>
      <c r="BC25" s="29"/>
      <c r="BD25" s="28"/>
      <c r="BE25" s="116"/>
      <c r="BF25" s="109">
        <v>0</v>
      </c>
      <c r="BG25" s="117"/>
      <c r="BH25" s="114">
        <v>0</v>
      </c>
      <c r="BI25" s="29"/>
      <c r="BJ25" s="109">
        <v>0</v>
      </c>
      <c r="BK25" s="111">
        <v>0</v>
      </c>
      <c r="BL25" s="29"/>
    </row>
    <row r="26" spans="1:64" ht="21.75" customHeight="1" x14ac:dyDescent="0.3">
      <c r="A26" s="561"/>
      <c r="B26" s="561"/>
      <c r="C26" s="561"/>
      <c r="D26" s="39" t="s">
        <v>80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528"/>
      <c r="L26" s="528"/>
      <c r="M26" s="528"/>
      <c r="N26" s="528"/>
      <c r="O26" s="528"/>
      <c r="P26" s="118"/>
      <c r="Q26" s="49"/>
      <c r="R26" s="118"/>
      <c r="S26" s="49"/>
      <c r="T26" s="118"/>
      <c r="U26" s="49"/>
      <c r="V26" s="118"/>
      <c r="W26" s="119">
        <v>0</v>
      </c>
      <c r="X26" s="41"/>
      <c r="Y26" s="42"/>
      <c r="Z26" s="41"/>
      <c r="AA26" s="42"/>
      <c r="AB26" s="118">
        <v>0</v>
      </c>
      <c r="AC26" s="49"/>
      <c r="AD26" s="118"/>
      <c r="AE26" s="49"/>
      <c r="AF26" s="120"/>
      <c r="AG26" s="120"/>
      <c r="AH26" s="50"/>
      <c r="AI26" s="50"/>
      <c r="AJ26" s="41"/>
      <c r="AK26" s="42"/>
      <c r="AL26" s="41"/>
      <c r="AM26" s="42"/>
      <c r="AN26" s="41"/>
      <c r="AO26" s="42"/>
      <c r="AP26" s="121">
        <v>0</v>
      </c>
      <c r="AQ26" s="122"/>
      <c r="AR26" s="118"/>
      <c r="AS26" s="120">
        <v>0</v>
      </c>
      <c r="AT26" s="42"/>
      <c r="AU26" s="123"/>
      <c r="AV26" s="42"/>
      <c r="AW26" s="124"/>
      <c r="AX26" s="49">
        <v>0</v>
      </c>
      <c r="AY26" s="124"/>
      <c r="AZ26" s="49"/>
      <c r="BA26" s="121"/>
      <c r="BB26" s="41">
        <v>0</v>
      </c>
      <c r="BC26" s="42"/>
      <c r="BD26" s="41"/>
      <c r="BE26" s="125"/>
      <c r="BF26" s="118">
        <v>0</v>
      </c>
      <c r="BG26" s="126"/>
      <c r="BH26" s="123">
        <v>0</v>
      </c>
      <c r="BI26" s="42"/>
      <c r="BJ26" s="118">
        <v>0</v>
      </c>
      <c r="BK26" s="120">
        <v>0</v>
      </c>
      <c r="BL26" s="42"/>
    </row>
    <row r="27" spans="1:64" ht="21.75" customHeight="1" x14ac:dyDescent="0.3">
      <c r="A27" s="562" t="s">
        <v>463</v>
      </c>
      <c r="B27" s="563" t="s">
        <v>464</v>
      </c>
      <c r="C27" s="563" t="s">
        <v>171</v>
      </c>
      <c r="D27" s="129" t="s">
        <v>79</v>
      </c>
      <c r="E27" s="24">
        <f t="shared" si="0"/>
        <v>15</v>
      </c>
      <c r="F27" s="25">
        <f t="shared" si="1"/>
        <v>12</v>
      </c>
      <c r="G27" s="25">
        <f t="shared" si="2"/>
        <v>8</v>
      </c>
      <c r="H27" s="25">
        <f t="shared" si="3"/>
        <v>8</v>
      </c>
      <c r="I27" s="26">
        <f t="shared" si="4"/>
        <v>6</v>
      </c>
      <c r="J27" s="27">
        <f t="shared" si="5"/>
        <v>49</v>
      </c>
      <c r="K27" s="557">
        <f>(J27+(J28/5))</f>
        <v>62</v>
      </c>
      <c r="L27" s="529"/>
      <c r="M27" s="529"/>
      <c r="N27" s="527">
        <f>K27+(L27*5)+(M27*30)</f>
        <v>62</v>
      </c>
      <c r="O27" s="529">
        <f>IF(N27=0,"",RANK(N27,N:N,0))</f>
        <v>58</v>
      </c>
      <c r="P27" s="130">
        <v>3</v>
      </c>
      <c r="Q27" s="36">
        <v>3</v>
      </c>
      <c r="R27" s="130"/>
      <c r="S27" s="36"/>
      <c r="T27" s="130">
        <v>3</v>
      </c>
      <c r="U27" s="36"/>
      <c r="V27" s="130"/>
      <c r="W27" s="110">
        <v>0</v>
      </c>
      <c r="X27" s="28">
        <v>3</v>
      </c>
      <c r="Y27" s="29">
        <v>3</v>
      </c>
      <c r="Z27" s="28">
        <v>3</v>
      </c>
      <c r="AA27" s="29"/>
      <c r="AB27" s="109">
        <v>3</v>
      </c>
      <c r="AC27" s="36"/>
      <c r="AD27" s="109"/>
      <c r="AE27" s="36">
        <v>3</v>
      </c>
      <c r="AF27" s="111"/>
      <c r="AG27" s="111"/>
      <c r="AH27" s="37">
        <v>6</v>
      </c>
      <c r="AI27" s="37">
        <v>2</v>
      </c>
      <c r="AJ27" s="28"/>
      <c r="AK27" s="29"/>
      <c r="AL27" s="28">
        <v>15</v>
      </c>
      <c r="AM27" s="29"/>
      <c r="AN27" s="28"/>
      <c r="AO27" s="29">
        <v>3</v>
      </c>
      <c r="AP27" s="112">
        <v>8</v>
      </c>
      <c r="AQ27" s="113"/>
      <c r="AR27" s="109"/>
      <c r="AS27" s="111">
        <v>0</v>
      </c>
      <c r="AT27" s="29"/>
      <c r="AU27" s="114">
        <v>12</v>
      </c>
      <c r="AV27" s="29"/>
      <c r="AW27" s="115"/>
      <c r="AX27" s="36">
        <v>3</v>
      </c>
      <c r="AY27" s="115"/>
      <c r="AZ27" s="36">
        <v>3</v>
      </c>
      <c r="BA27" s="112"/>
      <c r="BB27" s="28">
        <v>3</v>
      </c>
      <c r="BC27" s="29">
        <v>8</v>
      </c>
      <c r="BD27" s="28">
        <v>3</v>
      </c>
      <c r="BE27" s="116"/>
      <c r="BF27" s="130">
        <v>0</v>
      </c>
      <c r="BG27" s="117"/>
      <c r="BH27" s="114">
        <v>0</v>
      </c>
      <c r="BI27" s="29">
        <v>3</v>
      </c>
      <c r="BJ27" s="130">
        <v>3</v>
      </c>
      <c r="BK27" s="111">
        <v>0</v>
      </c>
      <c r="BL27" s="29">
        <v>3</v>
      </c>
    </row>
    <row r="28" spans="1:64" ht="21.75" customHeight="1" x14ac:dyDescent="0.3">
      <c r="A28" s="561"/>
      <c r="B28" s="561"/>
      <c r="C28" s="561"/>
      <c r="D28" s="131" t="s">
        <v>80</v>
      </c>
      <c r="E28" s="24">
        <f t="shared" si="0"/>
        <v>25</v>
      </c>
      <c r="F28" s="25">
        <f t="shared" si="1"/>
        <v>25</v>
      </c>
      <c r="G28" s="25">
        <f t="shared" si="2"/>
        <v>5</v>
      </c>
      <c r="H28" s="25">
        <f t="shared" si="3"/>
        <v>5</v>
      </c>
      <c r="I28" s="26">
        <f t="shared" si="4"/>
        <v>5</v>
      </c>
      <c r="J28" s="40">
        <f t="shared" si="5"/>
        <v>65</v>
      </c>
      <c r="K28" s="528"/>
      <c r="L28" s="528"/>
      <c r="M28" s="528"/>
      <c r="N28" s="528"/>
      <c r="O28" s="528"/>
      <c r="P28" s="132">
        <v>5</v>
      </c>
      <c r="Q28" s="49">
        <v>25</v>
      </c>
      <c r="R28" s="132"/>
      <c r="S28" s="49"/>
      <c r="T28" s="132">
        <v>5</v>
      </c>
      <c r="U28" s="49"/>
      <c r="V28" s="132"/>
      <c r="W28" s="119">
        <v>0</v>
      </c>
      <c r="X28" s="41">
        <v>5</v>
      </c>
      <c r="Y28" s="42">
        <v>5</v>
      </c>
      <c r="Z28" s="41">
        <v>5</v>
      </c>
      <c r="AA28" s="42"/>
      <c r="AB28" s="118">
        <v>5</v>
      </c>
      <c r="AC28" s="49"/>
      <c r="AD28" s="118"/>
      <c r="AE28" s="49"/>
      <c r="AF28" s="120"/>
      <c r="AG28" s="120"/>
      <c r="AH28" s="50"/>
      <c r="AI28" s="50"/>
      <c r="AJ28" s="41"/>
      <c r="AK28" s="42"/>
      <c r="AL28" s="41">
        <v>5</v>
      </c>
      <c r="AM28" s="42"/>
      <c r="AN28" s="41"/>
      <c r="AO28" s="42"/>
      <c r="AP28" s="121">
        <v>25</v>
      </c>
      <c r="AQ28" s="122"/>
      <c r="AR28" s="118"/>
      <c r="AS28" s="120">
        <v>0</v>
      </c>
      <c r="AT28" s="42"/>
      <c r="AU28" s="123"/>
      <c r="AV28" s="42"/>
      <c r="AW28" s="124"/>
      <c r="AX28" s="49">
        <v>5</v>
      </c>
      <c r="AY28" s="124"/>
      <c r="AZ28" s="49">
        <v>5</v>
      </c>
      <c r="BA28" s="121"/>
      <c r="BB28" s="41">
        <v>5</v>
      </c>
      <c r="BC28" s="42">
        <v>5</v>
      </c>
      <c r="BD28" s="41">
        <v>5</v>
      </c>
      <c r="BE28" s="125"/>
      <c r="BF28" s="132">
        <v>0</v>
      </c>
      <c r="BG28" s="126"/>
      <c r="BH28" s="123">
        <v>0</v>
      </c>
      <c r="BI28" s="42"/>
      <c r="BJ28" s="132">
        <v>5</v>
      </c>
      <c r="BK28" s="120">
        <v>0</v>
      </c>
      <c r="BL28" s="42">
        <v>5</v>
      </c>
    </row>
    <row r="29" spans="1:64" ht="21.75" customHeight="1" x14ac:dyDescent="0.3">
      <c r="A29" s="524" t="s">
        <v>465</v>
      </c>
      <c r="B29" s="559" t="s">
        <v>466</v>
      </c>
      <c r="C29" s="526" t="s">
        <v>92</v>
      </c>
      <c r="D29" s="23" t="s">
        <v>79</v>
      </c>
      <c r="E29" s="24">
        <f t="shared" si="0"/>
        <v>44</v>
      </c>
      <c r="F29" s="25">
        <f t="shared" si="1"/>
        <v>30</v>
      </c>
      <c r="G29" s="25">
        <f t="shared" si="2"/>
        <v>8</v>
      </c>
      <c r="H29" s="25">
        <f t="shared" si="3"/>
        <v>8</v>
      </c>
      <c r="I29" s="26">
        <f t="shared" si="4"/>
        <v>5</v>
      </c>
      <c r="J29" s="27">
        <f t="shared" si="5"/>
        <v>95</v>
      </c>
      <c r="K29" s="557">
        <f>(J29+(J30/5))</f>
        <v>116</v>
      </c>
      <c r="L29" s="529"/>
      <c r="M29" s="529"/>
      <c r="N29" s="527">
        <f>K29+(L29*5)+(M29*30)</f>
        <v>116</v>
      </c>
      <c r="O29" s="529">
        <f>IF(N29=0,"",RANK(N29,N:N,0))</f>
        <v>40</v>
      </c>
      <c r="P29" s="109"/>
      <c r="Q29" s="36"/>
      <c r="R29" s="109"/>
      <c r="S29" s="36"/>
      <c r="T29" s="109"/>
      <c r="U29" s="36"/>
      <c r="V29" s="109"/>
      <c r="W29" s="110">
        <v>0</v>
      </c>
      <c r="X29" s="28"/>
      <c r="Y29" s="29"/>
      <c r="Z29" s="28"/>
      <c r="AA29" s="29"/>
      <c r="AB29" s="109">
        <v>0</v>
      </c>
      <c r="AC29" s="36"/>
      <c r="AD29" s="109"/>
      <c r="AE29" s="36"/>
      <c r="AF29" s="111"/>
      <c r="AG29" s="111"/>
      <c r="AH29" s="37"/>
      <c r="AI29" s="37"/>
      <c r="AJ29" s="28"/>
      <c r="AK29" s="29"/>
      <c r="AL29" s="28"/>
      <c r="AM29" s="29"/>
      <c r="AN29" s="28"/>
      <c r="AO29" s="29"/>
      <c r="AP29" s="112">
        <v>0</v>
      </c>
      <c r="AQ29" s="113"/>
      <c r="AR29" s="109"/>
      <c r="AS29" s="127">
        <v>0</v>
      </c>
      <c r="AT29" s="29"/>
      <c r="AU29" s="114"/>
      <c r="AV29" s="29"/>
      <c r="AW29" s="115"/>
      <c r="AX29" s="36">
        <v>0</v>
      </c>
      <c r="AY29" s="115"/>
      <c r="AZ29" s="36">
        <v>5</v>
      </c>
      <c r="BA29" s="112"/>
      <c r="BB29" s="28">
        <v>5</v>
      </c>
      <c r="BC29" s="29"/>
      <c r="BD29" s="28">
        <v>5</v>
      </c>
      <c r="BE29" s="116"/>
      <c r="BF29" s="109">
        <v>0</v>
      </c>
      <c r="BG29" s="117">
        <v>44</v>
      </c>
      <c r="BH29" s="114">
        <v>0</v>
      </c>
      <c r="BI29" s="29">
        <v>8</v>
      </c>
      <c r="BJ29" s="109">
        <v>5</v>
      </c>
      <c r="BK29" s="111">
        <v>30</v>
      </c>
      <c r="BL29" s="29">
        <v>8</v>
      </c>
    </row>
    <row r="30" spans="1:64" ht="21.75" customHeight="1" x14ac:dyDescent="0.3">
      <c r="A30" s="561"/>
      <c r="B30" s="560"/>
      <c r="C30" s="561"/>
      <c r="D30" s="39" t="s">
        <v>80</v>
      </c>
      <c r="E30" s="24">
        <f t="shared" si="0"/>
        <v>25</v>
      </c>
      <c r="F30" s="25">
        <f t="shared" si="1"/>
        <v>25</v>
      </c>
      <c r="G30" s="25">
        <f t="shared" si="2"/>
        <v>25</v>
      </c>
      <c r="H30" s="25">
        <f t="shared" si="3"/>
        <v>15</v>
      </c>
      <c r="I30" s="26">
        <f t="shared" si="4"/>
        <v>15</v>
      </c>
      <c r="J30" s="40">
        <f t="shared" si="5"/>
        <v>105</v>
      </c>
      <c r="K30" s="528"/>
      <c r="L30" s="528"/>
      <c r="M30" s="528"/>
      <c r="N30" s="528"/>
      <c r="O30" s="528"/>
      <c r="P30" s="118"/>
      <c r="Q30" s="49"/>
      <c r="R30" s="118"/>
      <c r="S30" s="49"/>
      <c r="T30" s="118"/>
      <c r="U30" s="49"/>
      <c r="V30" s="118"/>
      <c r="W30" s="119">
        <v>0</v>
      </c>
      <c r="X30" s="41"/>
      <c r="Y30" s="42"/>
      <c r="Z30" s="41"/>
      <c r="AA30" s="42"/>
      <c r="AB30" s="118">
        <v>0</v>
      </c>
      <c r="AC30" s="49"/>
      <c r="AD30" s="118"/>
      <c r="AE30" s="49"/>
      <c r="AF30" s="120"/>
      <c r="AG30" s="120"/>
      <c r="AH30" s="50"/>
      <c r="AI30" s="50"/>
      <c r="AJ30" s="41"/>
      <c r="AK30" s="42"/>
      <c r="AL30" s="41"/>
      <c r="AM30" s="42"/>
      <c r="AN30" s="41"/>
      <c r="AO30" s="42"/>
      <c r="AP30" s="121">
        <v>0</v>
      </c>
      <c r="AQ30" s="122"/>
      <c r="AR30" s="118"/>
      <c r="AS30" s="128">
        <v>0</v>
      </c>
      <c r="AT30" s="42"/>
      <c r="AU30" s="123"/>
      <c r="AV30" s="42"/>
      <c r="AW30" s="124">
        <v>25</v>
      </c>
      <c r="AX30" s="49">
        <v>0</v>
      </c>
      <c r="AY30" s="124"/>
      <c r="AZ30" s="49">
        <v>8</v>
      </c>
      <c r="BA30" s="121"/>
      <c r="BB30" s="41">
        <v>15</v>
      </c>
      <c r="BC30" s="42"/>
      <c r="BD30" s="41">
        <v>15</v>
      </c>
      <c r="BE30" s="125"/>
      <c r="BF30" s="118">
        <v>0</v>
      </c>
      <c r="BG30" s="126">
        <v>25</v>
      </c>
      <c r="BH30" s="123">
        <v>25</v>
      </c>
      <c r="BI30" s="42">
        <v>8</v>
      </c>
      <c r="BJ30" s="118">
        <v>5</v>
      </c>
      <c r="BK30" s="120">
        <v>0</v>
      </c>
      <c r="BL30" s="42">
        <v>15</v>
      </c>
    </row>
    <row r="31" spans="1:64" ht="21.75" customHeight="1" x14ac:dyDescent="0.3">
      <c r="A31" s="524" t="s">
        <v>467</v>
      </c>
      <c r="B31" s="559" t="s">
        <v>468</v>
      </c>
      <c r="C31" s="526" t="s">
        <v>469</v>
      </c>
      <c r="D31" s="23" t="s">
        <v>79</v>
      </c>
      <c r="E31" s="24">
        <f t="shared" si="0"/>
        <v>31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31</v>
      </c>
      <c r="K31" s="557">
        <f>(J31+(J32/5))</f>
        <v>39.799999999999997</v>
      </c>
      <c r="L31" s="529"/>
      <c r="M31" s="529"/>
      <c r="N31" s="527">
        <f>K31+(L31*5)+(M31*30)</f>
        <v>39.799999999999997</v>
      </c>
      <c r="O31" s="529">
        <f>IF(N31=0,"",RANK(N31,N:N,0))</f>
        <v>68</v>
      </c>
      <c r="P31" s="109"/>
      <c r="Q31" s="36"/>
      <c r="R31" s="109"/>
      <c r="S31" s="36"/>
      <c r="T31" s="109"/>
      <c r="U31" s="36"/>
      <c r="V31" s="109"/>
      <c r="W31" s="110">
        <v>0</v>
      </c>
      <c r="X31" s="28"/>
      <c r="Y31" s="29"/>
      <c r="Z31" s="28"/>
      <c r="AA31" s="29"/>
      <c r="AB31" s="109">
        <v>0</v>
      </c>
      <c r="AC31" s="36"/>
      <c r="AD31" s="109"/>
      <c r="AE31" s="36"/>
      <c r="AF31" s="111"/>
      <c r="AG31" s="111"/>
      <c r="AH31" s="37"/>
      <c r="AI31" s="37"/>
      <c r="AJ31" s="28"/>
      <c r="AK31" s="29"/>
      <c r="AL31" s="28"/>
      <c r="AM31" s="29"/>
      <c r="AN31" s="28"/>
      <c r="AO31" s="29"/>
      <c r="AP31" s="112">
        <v>0</v>
      </c>
      <c r="AQ31" s="113"/>
      <c r="AR31" s="109"/>
      <c r="AS31" s="111">
        <v>0</v>
      </c>
      <c r="AT31" s="29"/>
      <c r="AU31" s="114"/>
      <c r="AV31" s="29"/>
      <c r="AW31" s="115"/>
      <c r="AX31" s="36">
        <v>0</v>
      </c>
      <c r="AY31" s="115"/>
      <c r="AZ31" s="36"/>
      <c r="BA31" s="112"/>
      <c r="BB31" s="28">
        <v>0</v>
      </c>
      <c r="BC31" s="29"/>
      <c r="BD31" s="28"/>
      <c r="BE31" s="116"/>
      <c r="BF31" s="109">
        <v>0</v>
      </c>
      <c r="BG31" s="117">
        <v>31</v>
      </c>
      <c r="BH31" s="114">
        <v>0</v>
      </c>
      <c r="BI31" s="29"/>
      <c r="BJ31" s="109">
        <v>0</v>
      </c>
      <c r="BK31" s="111">
        <v>0</v>
      </c>
      <c r="BL31" s="29"/>
    </row>
    <row r="32" spans="1:64" ht="21.75" customHeight="1" x14ac:dyDescent="0.3">
      <c r="A32" s="561"/>
      <c r="B32" s="560"/>
      <c r="C32" s="561"/>
      <c r="D32" s="39" t="s">
        <v>80</v>
      </c>
      <c r="E32" s="24">
        <f t="shared" si="0"/>
        <v>44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44</v>
      </c>
      <c r="K32" s="528"/>
      <c r="L32" s="528"/>
      <c r="M32" s="528"/>
      <c r="N32" s="528"/>
      <c r="O32" s="528"/>
      <c r="P32" s="118"/>
      <c r="Q32" s="49"/>
      <c r="R32" s="118"/>
      <c r="S32" s="49"/>
      <c r="T32" s="118"/>
      <c r="U32" s="49"/>
      <c r="V32" s="118"/>
      <c r="W32" s="119">
        <v>0</v>
      </c>
      <c r="X32" s="41"/>
      <c r="Y32" s="42"/>
      <c r="Z32" s="41"/>
      <c r="AA32" s="42"/>
      <c r="AB32" s="118">
        <v>0</v>
      </c>
      <c r="AC32" s="49"/>
      <c r="AD32" s="118"/>
      <c r="AE32" s="49"/>
      <c r="AF32" s="120"/>
      <c r="AG32" s="120"/>
      <c r="AH32" s="50"/>
      <c r="AI32" s="50"/>
      <c r="AJ32" s="41"/>
      <c r="AK32" s="42"/>
      <c r="AL32" s="41"/>
      <c r="AM32" s="42"/>
      <c r="AN32" s="41"/>
      <c r="AO32" s="42"/>
      <c r="AP32" s="121">
        <v>0</v>
      </c>
      <c r="AQ32" s="122"/>
      <c r="AR32" s="118"/>
      <c r="AS32" s="120">
        <v>0</v>
      </c>
      <c r="AT32" s="42"/>
      <c r="AU32" s="123"/>
      <c r="AV32" s="42"/>
      <c r="AW32" s="124"/>
      <c r="AX32" s="49">
        <v>0</v>
      </c>
      <c r="AY32" s="124"/>
      <c r="AZ32" s="49"/>
      <c r="BA32" s="121"/>
      <c r="BB32" s="41">
        <v>0</v>
      </c>
      <c r="BC32" s="42"/>
      <c r="BD32" s="41"/>
      <c r="BE32" s="125"/>
      <c r="BF32" s="118">
        <v>0</v>
      </c>
      <c r="BG32" s="126">
        <v>44</v>
      </c>
      <c r="BH32" s="123">
        <v>0</v>
      </c>
      <c r="BI32" s="42"/>
      <c r="BJ32" s="118">
        <v>0</v>
      </c>
      <c r="BK32" s="120">
        <v>0</v>
      </c>
      <c r="BL32" s="42"/>
    </row>
    <row r="33" spans="1:64" ht="21.75" customHeight="1" x14ac:dyDescent="0.3">
      <c r="A33" s="524" t="s">
        <v>470</v>
      </c>
      <c r="B33" s="559" t="s">
        <v>471</v>
      </c>
      <c r="C33" s="526" t="s">
        <v>89</v>
      </c>
      <c r="D33" s="23" t="s">
        <v>79</v>
      </c>
      <c r="E33" s="24">
        <f t="shared" si="0"/>
        <v>35</v>
      </c>
      <c r="F33" s="25">
        <f t="shared" si="1"/>
        <v>10</v>
      </c>
      <c r="G33" s="25">
        <f t="shared" si="2"/>
        <v>8</v>
      </c>
      <c r="H33" s="25">
        <f t="shared" si="3"/>
        <v>3</v>
      </c>
      <c r="I33" s="26">
        <f t="shared" si="4"/>
        <v>0</v>
      </c>
      <c r="J33" s="27">
        <f t="shared" si="5"/>
        <v>56</v>
      </c>
      <c r="K33" s="557">
        <f>(J33+(J34/5))</f>
        <v>71</v>
      </c>
      <c r="L33" s="529">
        <f>Nemzetközi!B17</f>
        <v>2</v>
      </c>
      <c r="M33" s="529"/>
      <c r="N33" s="527">
        <f>K33+(L33*5)+(M33*30)</f>
        <v>81</v>
      </c>
      <c r="O33" s="529">
        <f>IF(N33=0,"",RANK(N33,N:N,0))</f>
        <v>50</v>
      </c>
      <c r="P33" s="109"/>
      <c r="Q33" s="36"/>
      <c r="R33" s="109"/>
      <c r="S33" s="36"/>
      <c r="T33" s="109"/>
      <c r="U33" s="36"/>
      <c r="V33" s="109"/>
      <c r="W33" s="110">
        <v>0</v>
      </c>
      <c r="X33" s="28"/>
      <c r="Y33" s="29"/>
      <c r="Z33" s="28"/>
      <c r="AA33" s="29"/>
      <c r="AB33" s="109">
        <v>0</v>
      </c>
      <c r="AC33" s="36"/>
      <c r="AD33" s="109"/>
      <c r="AE33" s="36"/>
      <c r="AF33" s="111"/>
      <c r="AG33" s="111"/>
      <c r="AH33" s="37"/>
      <c r="AI33" s="37"/>
      <c r="AJ33" s="28"/>
      <c r="AK33" s="29"/>
      <c r="AL33" s="28"/>
      <c r="AM33" s="29"/>
      <c r="AN33" s="28"/>
      <c r="AO33" s="29"/>
      <c r="AP33" s="112">
        <v>0</v>
      </c>
      <c r="AQ33" s="113"/>
      <c r="AR33" s="109"/>
      <c r="AS33" s="111">
        <v>0</v>
      </c>
      <c r="AT33" s="29"/>
      <c r="AU33" s="114"/>
      <c r="AV33" s="29"/>
      <c r="AW33" s="115"/>
      <c r="AX33" s="36">
        <v>8</v>
      </c>
      <c r="AY33" s="115"/>
      <c r="AZ33" s="36"/>
      <c r="BA33" s="112"/>
      <c r="BB33" s="28">
        <v>0</v>
      </c>
      <c r="BC33" s="29"/>
      <c r="BD33" s="28"/>
      <c r="BE33" s="116"/>
      <c r="BF33" s="109">
        <v>0</v>
      </c>
      <c r="BG33" s="117">
        <v>35</v>
      </c>
      <c r="BH33" s="114">
        <v>0</v>
      </c>
      <c r="BI33" s="29"/>
      <c r="BJ33" s="109">
        <v>0</v>
      </c>
      <c r="BK33" s="111">
        <v>10</v>
      </c>
      <c r="BL33" s="29">
        <v>3</v>
      </c>
    </row>
    <row r="34" spans="1:64" ht="21.75" customHeight="1" x14ac:dyDescent="0.3">
      <c r="A34" s="561"/>
      <c r="B34" s="560"/>
      <c r="C34" s="561"/>
      <c r="D34" s="39" t="s">
        <v>80</v>
      </c>
      <c r="E34" s="24">
        <f t="shared" si="0"/>
        <v>60</v>
      </c>
      <c r="F34" s="25">
        <f t="shared" si="1"/>
        <v>5</v>
      </c>
      <c r="G34" s="25">
        <f t="shared" si="2"/>
        <v>5</v>
      </c>
      <c r="H34" s="25">
        <f t="shared" si="3"/>
        <v>5</v>
      </c>
      <c r="I34" s="26">
        <f t="shared" si="4"/>
        <v>0</v>
      </c>
      <c r="J34" s="40">
        <f t="shared" si="5"/>
        <v>75</v>
      </c>
      <c r="K34" s="528"/>
      <c r="L34" s="528"/>
      <c r="M34" s="528"/>
      <c r="N34" s="528"/>
      <c r="O34" s="528"/>
      <c r="P34" s="118"/>
      <c r="Q34" s="49"/>
      <c r="R34" s="118"/>
      <c r="S34" s="49"/>
      <c r="T34" s="118"/>
      <c r="U34" s="49"/>
      <c r="V34" s="118"/>
      <c r="W34" s="119">
        <v>0</v>
      </c>
      <c r="X34" s="41"/>
      <c r="Y34" s="42"/>
      <c r="Z34" s="41"/>
      <c r="AA34" s="42"/>
      <c r="AB34" s="118">
        <v>0</v>
      </c>
      <c r="AC34" s="49"/>
      <c r="AD34" s="118"/>
      <c r="AE34" s="49"/>
      <c r="AF34" s="120"/>
      <c r="AG34" s="120"/>
      <c r="AH34" s="50"/>
      <c r="AI34" s="50"/>
      <c r="AJ34" s="41"/>
      <c r="AK34" s="42"/>
      <c r="AL34" s="41"/>
      <c r="AM34" s="42"/>
      <c r="AN34" s="41"/>
      <c r="AO34" s="42"/>
      <c r="AP34" s="121">
        <v>0</v>
      </c>
      <c r="AQ34" s="122"/>
      <c r="AR34" s="118"/>
      <c r="AS34" s="120">
        <v>0</v>
      </c>
      <c r="AT34" s="42"/>
      <c r="AU34" s="123"/>
      <c r="AV34" s="42"/>
      <c r="AW34" s="124"/>
      <c r="AX34" s="49">
        <v>5</v>
      </c>
      <c r="AY34" s="124"/>
      <c r="AZ34" s="49">
        <v>5</v>
      </c>
      <c r="BA34" s="121"/>
      <c r="BB34" s="41">
        <v>0</v>
      </c>
      <c r="BC34" s="42"/>
      <c r="BD34" s="41"/>
      <c r="BE34" s="125"/>
      <c r="BF34" s="118">
        <v>0</v>
      </c>
      <c r="BG34" s="126">
        <v>60</v>
      </c>
      <c r="BH34" s="123">
        <v>0</v>
      </c>
      <c r="BI34" s="42"/>
      <c r="BJ34" s="118">
        <v>0</v>
      </c>
      <c r="BK34" s="120">
        <v>0</v>
      </c>
      <c r="BL34" s="42">
        <v>5</v>
      </c>
    </row>
    <row r="35" spans="1:64" ht="21.75" customHeight="1" x14ac:dyDescent="0.3">
      <c r="A35" s="524" t="s">
        <v>102</v>
      </c>
      <c r="B35" s="526" t="s">
        <v>103</v>
      </c>
      <c r="C35" s="526" t="s">
        <v>92</v>
      </c>
      <c r="D35" s="23" t="s">
        <v>79</v>
      </c>
      <c r="E35" s="24">
        <f t="shared" si="0"/>
        <v>5</v>
      </c>
      <c r="F35" s="25">
        <f t="shared" si="1"/>
        <v>3</v>
      </c>
      <c r="G35" s="25">
        <f t="shared" si="2"/>
        <v>3</v>
      </c>
      <c r="H35" s="25">
        <f t="shared" si="3"/>
        <v>0</v>
      </c>
      <c r="I35" s="26">
        <f t="shared" si="4"/>
        <v>0</v>
      </c>
      <c r="J35" s="27">
        <f t="shared" si="5"/>
        <v>11</v>
      </c>
      <c r="K35" s="557">
        <f>(J35+(J36/5))</f>
        <v>14.6</v>
      </c>
      <c r="L35" s="529"/>
      <c r="M35" s="529"/>
      <c r="N35" s="527">
        <f>K35+(L35*5)+(M35*30)</f>
        <v>14.6</v>
      </c>
      <c r="O35" s="529">
        <f>IF(N35=0,"",RANK(N35,N:N,0))</f>
        <v>104</v>
      </c>
      <c r="P35" s="109"/>
      <c r="Q35" s="36"/>
      <c r="R35" s="109"/>
      <c r="S35" s="36"/>
      <c r="T35" s="109"/>
      <c r="U35" s="36"/>
      <c r="V35" s="109"/>
      <c r="W35" s="110">
        <v>0</v>
      </c>
      <c r="X35" s="28"/>
      <c r="Y35" s="29"/>
      <c r="Z35" s="28"/>
      <c r="AA35" s="29"/>
      <c r="AB35" s="109">
        <v>0</v>
      </c>
      <c r="AC35" s="36"/>
      <c r="AD35" s="109"/>
      <c r="AE35" s="36"/>
      <c r="AF35" s="127"/>
      <c r="AG35" s="127"/>
      <c r="AH35" s="56"/>
      <c r="AI35" s="56"/>
      <c r="AJ35" s="28"/>
      <c r="AK35" s="29"/>
      <c r="AL35" s="28"/>
      <c r="AM35" s="29"/>
      <c r="AN35" s="28"/>
      <c r="AO35" s="29"/>
      <c r="AP35" s="112">
        <v>0</v>
      </c>
      <c r="AQ35" s="113"/>
      <c r="AR35" s="109"/>
      <c r="AS35" s="111">
        <v>0</v>
      </c>
      <c r="AT35" s="29"/>
      <c r="AU35" s="114"/>
      <c r="AV35" s="29"/>
      <c r="AW35" s="115"/>
      <c r="AX35" s="36">
        <v>0</v>
      </c>
      <c r="AY35" s="115"/>
      <c r="AZ35" s="36"/>
      <c r="BA35" s="112"/>
      <c r="BB35" s="28">
        <v>0</v>
      </c>
      <c r="BC35" s="29"/>
      <c r="BD35" s="28"/>
      <c r="BE35" s="116"/>
      <c r="BF35" s="109">
        <v>0</v>
      </c>
      <c r="BG35" s="117"/>
      <c r="BH35" s="114">
        <v>0</v>
      </c>
      <c r="BI35" s="29">
        <v>5</v>
      </c>
      <c r="BJ35" s="109">
        <v>3</v>
      </c>
      <c r="BK35" s="111">
        <v>0</v>
      </c>
      <c r="BL35" s="29">
        <v>3</v>
      </c>
    </row>
    <row r="36" spans="1:64" ht="21.75" customHeight="1" x14ac:dyDescent="0.3">
      <c r="A36" s="561"/>
      <c r="B36" s="561"/>
      <c r="C36" s="561"/>
      <c r="D36" s="39" t="s">
        <v>80</v>
      </c>
      <c r="E36" s="24">
        <f t="shared" si="0"/>
        <v>8</v>
      </c>
      <c r="F36" s="25">
        <f t="shared" si="1"/>
        <v>5</v>
      </c>
      <c r="G36" s="25">
        <f t="shared" si="2"/>
        <v>5</v>
      </c>
      <c r="H36" s="25">
        <f t="shared" si="3"/>
        <v>0</v>
      </c>
      <c r="I36" s="26">
        <f t="shared" si="4"/>
        <v>0</v>
      </c>
      <c r="J36" s="40">
        <f t="shared" si="5"/>
        <v>18</v>
      </c>
      <c r="K36" s="528"/>
      <c r="L36" s="528"/>
      <c r="M36" s="528"/>
      <c r="N36" s="528"/>
      <c r="O36" s="528"/>
      <c r="P36" s="118"/>
      <c r="Q36" s="49"/>
      <c r="R36" s="118"/>
      <c r="S36" s="49"/>
      <c r="T36" s="118"/>
      <c r="U36" s="49"/>
      <c r="V36" s="118"/>
      <c r="W36" s="119">
        <v>0</v>
      </c>
      <c r="X36" s="41"/>
      <c r="Y36" s="42"/>
      <c r="Z36" s="41"/>
      <c r="AA36" s="42"/>
      <c r="AB36" s="118">
        <v>0</v>
      </c>
      <c r="AC36" s="49"/>
      <c r="AD36" s="118"/>
      <c r="AE36" s="49"/>
      <c r="AF36" s="128"/>
      <c r="AG36" s="128"/>
      <c r="AH36" s="62"/>
      <c r="AI36" s="62"/>
      <c r="AJ36" s="41"/>
      <c r="AK36" s="42"/>
      <c r="AL36" s="41"/>
      <c r="AM36" s="42"/>
      <c r="AN36" s="41"/>
      <c r="AO36" s="42"/>
      <c r="AP36" s="121">
        <v>0</v>
      </c>
      <c r="AQ36" s="122"/>
      <c r="AR36" s="118"/>
      <c r="AS36" s="120">
        <v>0</v>
      </c>
      <c r="AT36" s="42"/>
      <c r="AU36" s="123"/>
      <c r="AV36" s="42"/>
      <c r="AW36" s="124"/>
      <c r="AX36" s="49">
        <v>0</v>
      </c>
      <c r="AY36" s="124"/>
      <c r="AZ36" s="49"/>
      <c r="BA36" s="121"/>
      <c r="BB36" s="41">
        <v>0</v>
      </c>
      <c r="BC36" s="42"/>
      <c r="BD36" s="41"/>
      <c r="BE36" s="125"/>
      <c r="BF36" s="118">
        <v>0</v>
      </c>
      <c r="BG36" s="126"/>
      <c r="BH36" s="123">
        <v>0</v>
      </c>
      <c r="BI36" s="42">
        <v>5</v>
      </c>
      <c r="BJ36" s="118">
        <v>8</v>
      </c>
      <c r="BK36" s="120">
        <v>0</v>
      </c>
      <c r="BL36" s="42">
        <v>5</v>
      </c>
    </row>
    <row r="37" spans="1:64" ht="21.75" customHeight="1" x14ac:dyDescent="0.3">
      <c r="A37" s="524" t="s">
        <v>472</v>
      </c>
      <c r="B37" s="559" t="s">
        <v>473</v>
      </c>
      <c r="C37" s="526" t="s">
        <v>474</v>
      </c>
      <c r="D37" s="23" t="s">
        <v>79</v>
      </c>
      <c r="E37" s="24">
        <f t="shared" si="0"/>
        <v>3</v>
      </c>
      <c r="F37" s="25">
        <f t="shared" si="1"/>
        <v>2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5</v>
      </c>
      <c r="K37" s="557">
        <f>(J37+(J38/5))</f>
        <v>7.4</v>
      </c>
      <c r="L37" s="529"/>
      <c r="M37" s="529"/>
      <c r="N37" s="527">
        <f>K37+(L37*5)+(M37*30)</f>
        <v>7.4</v>
      </c>
      <c r="O37" s="529">
        <f>IF(N37=0,"",RANK(N37,N:N,0))</f>
        <v>121</v>
      </c>
      <c r="P37" s="109"/>
      <c r="Q37" s="36"/>
      <c r="R37" s="109"/>
      <c r="S37" s="36"/>
      <c r="T37" s="109"/>
      <c r="U37" s="36"/>
      <c r="V37" s="109"/>
      <c r="W37" s="110">
        <v>0</v>
      </c>
      <c r="X37" s="28"/>
      <c r="Y37" s="29"/>
      <c r="Z37" s="28"/>
      <c r="AA37" s="29"/>
      <c r="AB37" s="109">
        <v>0</v>
      </c>
      <c r="AC37" s="36"/>
      <c r="AD37" s="109"/>
      <c r="AE37" s="36"/>
      <c r="AF37" s="111"/>
      <c r="AG37" s="111"/>
      <c r="AH37" s="37"/>
      <c r="AI37" s="37"/>
      <c r="AJ37" s="28"/>
      <c r="AK37" s="29"/>
      <c r="AL37" s="28"/>
      <c r="AM37" s="29"/>
      <c r="AN37" s="28"/>
      <c r="AO37" s="29"/>
      <c r="AP37" s="112">
        <v>0</v>
      </c>
      <c r="AQ37" s="113"/>
      <c r="AR37" s="109"/>
      <c r="AS37" s="111">
        <v>0</v>
      </c>
      <c r="AT37" s="29"/>
      <c r="AU37" s="114"/>
      <c r="AV37" s="29"/>
      <c r="AW37" s="115"/>
      <c r="AX37" s="36">
        <v>0</v>
      </c>
      <c r="AY37" s="115"/>
      <c r="AZ37" s="36"/>
      <c r="BA37" s="112"/>
      <c r="BB37" s="28">
        <v>0</v>
      </c>
      <c r="BC37" s="29"/>
      <c r="BD37" s="28"/>
      <c r="BE37" s="116"/>
      <c r="BF37" s="109">
        <v>0</v>
      </c>
      <c r="BG37" s="117">
        <v>2</v>
      </c>
      <c r="BH37" s="114">
        <v>0</v>
      </c>
      <c r="BI37" s="29"/>
      <c r="BJ37" s="109">
        <v>3</v>
      </c>
      <c r="BK37" s="111">
        <v>0</v>
      </c>
      <c r="BL37" s="29"/>
    </row>
    <row r="38" spans="1:64" ht="21.75" customHeight="1" x14ac:dyDescent="0.3">
      <c r="A38" s="561"/>
      <c r="B38" s="560"/>
      <c r="C38" s="561"/>
      <c r="D38" s="39" t="s">
        <v>80</v>
      </c>
      <c r="E38" s="24">
        <f t="shared" si="0"/>
        <v>12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12</v>
      </c>
      <c r="K38" s="528"/>
      <c r="L38" s="528"/>
      <c r="M38" s="528"/>
      <c r="N38" s="528"/>
      <c r="O38" s="528"/>
      <c r="P38" s="118"/>
      <c r="Q38" s="49"/>
      <c r="R38" s="118"/>
      <c r="S38" s="49"/>
      <c r="T38" s="118"/>
      <c r="U38" s="49"/>
      <c r="V38" s="118"/>
      <c r="W38" s="119">
        <v>0</v>
      </c>
      <c r="X38" s="41"/>
      <c r="Y38" s="42"/>
      <c r="Z38" s="41"/>
      <c r="AA38" s="42"/>
      <c r="AB38" s="118">
        <v>0</v>
      </c>
      <c r="AC38" s="49"/>
      <c r="AD38" s="118"/>
      <c r="AE38" s="49"/>
      <c r="AF38" s="120"/>
      <c r="AG38" s="120"/>
      <c r="AH38" s="50"/>
      <c r="AI38" s="50"/>
      <c r="AJ38" s="41"/>
      <c r="AK38" s="42"/>
      <c r="AL38" s="41"/>
      <c r="AM38" s="42"/>
      <c r="AN38" s="41"/>
      <c r="AO38" s="42"/>
      <c r="AP38" s="121">
        <v>0</v>
      </c>
      <c r="AQ38" s="122"/>
      <c r="AR38" s="118"/>
      <c r="AS38" s="120">
        <v>0</v>
      </c>
      <c r="AT38" s="42"/>
      <c r="AU38" s="123"/>
      <c r="AV38" s="42"/>
      <c r="AW38" s="124"/>
      <c r="AX38" s="49">
        <v>0</v>
      </c>
      <c r="AY38" s="124"/>
      <c r="AZ38" s="49"/>
      <c r="BA38" s="121"/>
      <c r="BB38" s="41">
        <v>0</v>
      </c>
      <c r="BC38" s="42"/>
      <c r="BD38" s="41"/>
      <c r="BE38" s="125"/>
      <c r="BF38" s="118">
        <v>0</v>
      </c>
      <c r="BG38" s="126">
        <v>12</v>
      </c>
      <c r="BH38" s="123">
        <v>0</v>
      </c>
      <c r="BI38" s="42"/>
      <c r="BJ38" s="118">
        <v>0</v>
      </c>
      <c r="BK38" s="120">
        <v>0</v>
      </c>
      <c r="BL38" s="42"/>
    </row>
    <row r="39" spans="1:64" ht="21.75" customHeight="1" x14ac:dyDescent="0.3">
      <c r="A39" s="524" t="s">
        <v>475</v>
      </c>
      <c r="B39" s="559" t="s">
        <v>476</v>
      </c>
      <c r="C39" s="526" t="s">
        <v>213</v>
      </c>
      <c r="D39" s="23" t="s">
        <v>79</v>
      </c>
      <c r="E39" s="24">
        <f t="shared" si="0"/>
        <v>10</v>
      </c>
      <c r="F39" s="25">
        <f t="shared" si="1"/>
        <v>5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15</v>
      </c>
      <c r="K39" s="557">
        <f>(J39+(J40/5))</f>
        <v>15</v>
      </c>
      <c r="L39" s="529"/>
      <c r="M39" s="529"/>
      <c r="N39" s="527">
        <f>K39+(L39*5)+(M39*30)</f>
        <v>15</v>
      </c>
      <c r="O39" s="529">
        <f>IF(N39=0,"",RANK(N39,N:N,0))</f>
        <v>99</v>
      </c>
      <c r="P39" s="109"/>
      <c r="Q39" s="36"/>
      <c r="R39" s="109"/>
      <c r="S39" s="36"/>
      <c r="T39" s="109"/>
      <c r="U39" s="36"/>
      <c r="V39" s="109"/>
      <c r="W39" s="110">
        <v>0</v>
      </c>
      <c r="X39" s="28"/>
      <c r="Y39" s="29"/>
      <c r="Z39" s="28"/>
      <c r="AA39" s="29"/>
      <c r="AB39" s="109">
        <v>0</v>
      </c>
      <c r="AC39" s="36"/>
      <c r="AD39" s="109"/>
      <c r="AE39" s="36"/>
      <c r="AF39" s="111"/>
      <c r="AG39" s="111"/>
      <c r="AH39" s="37"/>
      <c r="AI39" s="37"/>
      <c r="AJ39" s="28"/>
      <c r="AK39" s="29"/>
      <c r="AL39" s="28"/>
      <c r="AM39" s="29"/>
      <c r="AN39" s="28"/>
      <c r="AO39" s="29"/>
      <c r="AP39" s="112">
        <v>0</v>
      </c>
      <c r="AQ39" s="113"/>
      <c r="AR39" s="109"/>
      <c r="AS39" s="111">
        <v>0</v>
      </c>
      <c r="AT39" s="29"/>
      <c r="AU39" s="114"/>
      <c r="AV39" s="29"/>
      <c r="AW39" s="115"/>
      <c r="AX39" s="36">
        <v>0</v>
      </c>
      <c r="AY39" s="115"/>
      <c r="AZ39" s="36"/>
      <c r="BA39" s="112"/>
      <c r="BB39" s="28">
        <v>0</v>
      </c>
      <c r="BC39" s="29"/>
      <c r="BD39" s="28"/>
      <c r="BE39" s="116"/>
      <c r="BF39" s="109">
        <v>0</v>
      </c>
      <c r="BG39" s="117">
        <v>10</v>
      </c>
      <c r="BH39" s="114">
        <v>0</v>
      </c>
      <c r="BI39" s="29">
        <v>5</v>
      </c>
      <c r="BJ39" s="109">
        <v>0</v>
      </c>
      <c r="BK39" s="111">
        <v>0</v>
      </c>
      <c r="BL39" s="29"/>
    </row>
    <row r="40" spans="1:64" ht="21.75" customHeight="1" x14ac:dyDescent="0.3">
      <c r="A40" s="561"/>
      <c r="B40" s="560"/>
      <c r="C40" s="561"/>
      <c r="D40" s="39" t="s">
        <v>80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528"/>
      <c r="L40" s="528"/>
      <c r="M40" s="528"/>
      <c r="N40" s="528"/>
      <c r="O40" s="528"/>
      <c r="P40" s="118"/>
      <c r="Q40" s="49"/>
      <c r="R40" s="118"/>
      <c r="S40" s="49"/>
      <c r="T40" s="118"/>
      <c r="U40" s="49"/>
      <c r="V40" s="118"/>
      <c r="W40" s="119">
        <v>0</v>
      </c>
      <c r="X40" s="41"/>
      <c r="Y40" s="42"/>
      <c r="Z40" s="41"/>
      <c r="AA40" s="42"/>
      <c r="AB40" s="118">
        <v>0</v>
      </c>
      <c r="AC40" s="49"/>
      <c r="AD40" s="118"/>
      <c r="AE40" s="49"/>
      <c r="AF40" s="120"/>
      <c r="AG40" s="120"/>
      <c r="AH40" s="50"/>
      <c r="AI40" s="50"/>
      <c r="AJ40" s="41"/>
      <c r="AK40" s="42"/>
      <c r="AL40" s="41"/>
      <c r="AM40" s="42"/>
      <c r="AN40" s="41"/>
      <c r="AO40" s="42"/>
      <c r="AP40" s="121">
        <v>0</v>
      </c>
      <c r="AQ40" s="122"/>
      <c r="AR40" s="118"/>
      <c r="AS40" s="120">
        <v>0</v>
      </c>
      <c r="AT40" s="42"/>
      <c r="AU40" s="123"/>
      <c r="AV40" s="42"/>
      <c r="AW40" s="124"/>
      <c r="AX40" s="49">
        <v>0</v>
      </c>
      <c r="AY40" s="124"/>
      <c r="AZ40" s="49"/>
      <c r="BA40" s="121"/>
      <c r="BB40" s="41">
        <v>0</v>
      </c>
      <c r="BC40" s="42"/>
      <c r="BD40" s="41"/>
      <c r="BE40" s="125"/>
      <c r="BF40" s="118">
        <v>0</v>
      </c>
      <c r="BG40" s="126"/>
      <c r="BH40" s="123">
        <v>0</v>
      </c>
      <c r="BI40" s="42"/>
      <c r="BJ40" s="118">
        <v>0</v>
      </c>
      <c r="BK40" s="120">
        <v>0</v>
      </c>
      <c r="BL40" s="42"/>
    </row>
    <row r="41" spans="1:64" ht="21.75" customHeight="1" x14ac:dyDescent="0.3">
      <c r="A41" s="524" t="s">
        <v>477</v>
      </c>
      <c r="B41" s="559" t="s">
        <v>478</v>
      </c>
      <c r="C41" s="526" t="s">
        <v>89</v>
      </c>
      <c r="D41" s="23" t="s">
        <v>79</v>
      </c>
      <c r="E41" s="24">
        <f t="shared" si="0"/>
        <v>98</v>
      </c>
      <c r="F41" s="25">
        <f t="shared" si="1"/>
        <v>60</v>
      </c>
      <c r="G41" s="25">
        <f t="shared" si="2"/>
        <v>60</v>
      </c>
      <c r="H41" s="25">
        <f t="shared" si="3"/>
        <v>60</v>
      </c>
      <c r="I41" s="26">
        <f t="shared" si="4"/>
        <v>50</v>
      </c>
      <c r="J41" s="27">
        <f t="shared" si="5"/>
        <v>328</v>
      </c>
      <c r="K41" s="557">
        <f>(J41+(J42/5))</f>
        <v>384.6</v>
      </c>
      <c r="L41" s="529">
        <f>Nemzetközi!B20</f>
        <v>11</v>
      </c>
      <c r="M41" s="529"/>
      <c r="N41" s="527">
        <f>K41+(L41*5)+(M41*30)</f>
        <v>439.6</v>
      </c>
      <c r="O41" s="529">
        <f>IF(N41=0,"",RANK(N41,N:N,0))</f>
        <v>12</v>
      </c>
      <c r="P41" s="109"/>
      <c r="Q41" s="36"/>
      <c r="R41" s="109"/>
      <c r="S41" s="36"/>
      <c r="T41" s="109">
        <v>15</v>
      </c>
      <c r="U41" s="36"/>
      <c r="V41" s="109"/>
      <c r="W41" s="110">
        <v>60</v>
      </c>
      <c r="X41" s="28"/>
      <c r="Y41" s="29"/>
      <c r="Z41" s="28"/>
      <c r="AA41" s="29"/>
      <c r="AB41" s="109">
        <v>15</v>
      </c>
      <c r="AC41" s="36"/>
      <c r="AD41" s="109"/>
      <c r="AE41" s="36"/>
      <c r="AF41" s="111"/>
      <c r="AG41" s="111"/>
      <c r="AH41" s="37"/>
      <c r="AI41" s="37"/>
      <c r="AJ41" s="28"/>
      <c r="AK41" s="29"/>
      <c r="AL41" s="28"/>
      <c r="AM41" s="29">
        <v>60</v>
      </c>
      <c r="AN41" s="28"/>
      <c r="AO41" s="29"/>
      <c r="AP41" s="112">
        <v>0</v>
      </c>
      <c r="AQ41" s="113"/>
      <c r="AR41" s="109"/>
      <c r="AS41" s="111">
        <v>0</v>
      </c>
      <c r="AT41" s="29">
        <v>40</v>
      </c>
      <c r="AU41" s="114"/>
      <c r="AV41" s="29"/>
      <c r="AW41" s="115"/>
      <c r="AX41" s="36">
        <v>0</v>
      </c>
      <c r="AY41" s="115"/>
      <c r="AZ41" s="36"/>
      <c r="BA41" s="112"/>
      <c r="BB41" s="28">
        <v>15</v>
      </c>
      <c r="BC41" s="29"/>
      <c r="BD41" s="28">
        <v>60</v>
      </c>
      <c r="BE41" s="116"/>
      <c r="BF41" s="109">
        <v>0</v>
      </c>
      <c r="BG41" s="117">
        <v>98</v>
      </c>
      <c r="BH41" s="114">
        <v>0</v>
      </c>
      <c r="BI41" s="29"/>
      <c r="BJ41" s="109">
        <v>0</v>
      </c>
      <c r="BK41" s="111">
        <v>50</v>
      </c>
      <c r="BL41" s="29"/>
    </row>
    <row r="42" spans="1:64" ht="21.75" customHeight="1" x14ac:dyDescent="0.3">
      <c r="A42" s="561"/>
      <c r="B42" s="560"/>
      <c r="C42" s="561"/>
      <c r="D42" s="39" t="s">
        <v>80</v>
      </c>
      <c r="E42" s="24">
        <f t="shared" si="0"/>
        <v>90</v>
      </c>
      <c r="F42" s="25">
        <f t="shared" si="1"/>
        <v>60</v>
      </c>
      <c r="G42" s="25">
        <f t="shared" si="2"/>
        <v>60</v>
      </c>
      <c r="H42" s="25">
        <f t="shared" si="3"/>
        <v>48</v>
      </c>
      <c r="I42" s="26">
        <f t="shared" si="4"/>
        <v>25</v>
      </c>
      <c r="J42" s="40">
        <f t="shared" si="5"/>
        <v>283</v>
      </c>
      <c r="K42" s="528"/>
      <c r="L42" s="528"/>
      <c r="M42" s="528"/>
      <c r="N42" s="528"/>
      <c r="O42" s="528"/>
      <c r="P42" s="118"/>
      <c r="Q42" s="49"/>
      <c r="R42" s="118"/>
      <c r="S42" s="49"/>
      <c r="T42" s="118">
        <v>25</v>
      </c>
      <c r="U42" s="49"/>
      <c r="V42" s="118"/>
      <c r="W42" s="119">
        <v>60</v>
      </c>
      <c r="X42" s="41"/>
      <c r="Y42" s="42"/>
      <c r="Z42" s="41"/>
      <c r="AA42" s="42"/>
      <c r="AB42" s="118">
        <v>0</v>
      </c>
      <c r="AC42" s="49"/>
      <c r="AD42" s="118"/>
      <c r="AE42" s="49"/>
      <c r="AF42" s="120"/>
      <c r="AG42" s="120"/>
      <c r="AH42" s="50"/>
      <c r="AI42" s="50"/>
      <c r="AJ42" s="41"/>
      <c r="AK42" s="42"/>
      <c r="AL42" s="41"/>
      <c r="AM42" s="42">
        <v>60</v>
      </c>
      <c r="AN42" s="41"/>
      <c r="AO42" s="42"/>
      <c r="AP42" s="121">
        <v>0</v>
      </c>
      <c r="AQ42" s="122"/>
      <c r="AR42" s="118"/>
      <c r="AS42" s="120">
        <v>0</v>
      </c>
      <c r="AT42" s="42"/>
      <c r="AU42" s="123"/>
      <c r="AV42" s="42"/>
      <c r="AW42" s="124"/>
      <c r="AX42" s="49">
        <v>0</v>
      </c>
      <c r="AY42" s="124"/>
      <c r="AZ42" s="49"/>
      <c r="BA42" s="121"/>
      <c r="BB42" s="41">
        <v>0</v>
      </c>
      <c r="BC42" s="42"/>
      <c r="BD42" s="41">
        <v>25</v>
      </c>
      <c r="BE42" s="125"/>
      <c r="BF42" s="118">
        <v>0</v>
      </c>
      <c r="BG42" s="126">
        <v>48</v>
      </c>
      <c r="BH42" s="123">
        <v>0</v>
      </c>
      <c r="BI42" s="42"/>
      <c r="BJ42" s="118">
        <v>0</v>
      </c>
      <c r="BK42" s="120">
        <v>90</v>
      </c>
      <c r="BL42" s="42"/>
    </row>
    <row r="43" spans="1:64" ht="21.75" customHeight="1" x14ac:dyDescent="0.3">
      <c r="A43" s="524" t="s">
        <v>479</v>
      </c>
      <c r="B43" s="526" t="s">
        <v>480</v>
      </c>
      <c r="C43" s="526" t="s">
        <v>137</v>
      </c>
      <c r="D43" s="23" t="s">
        <v>79</v>
      </c>
      <c r="E43" s="24">
        <f t="shared" si="0"/>
        <v>5</v>
      </c>
      <c r="F43" s="25">
        <f t="shared" si="1"/>
        <v>3</v>
      </c>
      <c r="G43" s="25">
        <f t="shared" si="2"/>
        <v>3</v>
      </c>
      <c r="H43" s="25">
        <f t="shared" si="3"/>
        <v>0</v>
      </c>
      <c r="I43" s="26">
        <f t="shared" si="4"/>
        <v>0</v>
      </c>
      <c r="J43" s="27">
        <f t="shared" si="5"/>
        <v>11</v>
      </c>
      <c r="K43" s="557">
        <f>(J43+(J44/5))</f>
        <v>16.399999999999999</v>
      </c>
      <c r="L43" s="529"/>
      <c r="M43" s="529"/>
      <c r="N43" s="527">
        <f>K43+(L43*5)+(M43*30)</f>
        <v>16.399999999999999</v>
      </c>
      <c r="O43" s="529">
        <f>IF(N43=0,"",RANK(N43,N:N,0))</f>
        <v>95</v>
      </c>
      <c r="P43" s="109"/>
      <c r="Q43" s="36"/>
      <c r="R43" s="109"/>
      <c r="S43" s="36"/>
      <c r="T43" s="109"/>
      <c r="U43" s="36"/>
      <c r="V43" s="109"/>
      <c r="W43" s="110">
        <v>0</v>
      </c>
      <c r="X43" s="28"/>
      <c r="Y43" s="29"/>
      <c r="Z43" s="28"/>
      <c r="AA43" s="29"/>
      <c r="AB43" s="109">
        <v>0</v>
      </c>
      <c r="AC43" s="36"/>
      <c r="AD43" s="109"/>
      <c r="AE43" s="36"/>
      <c r="AF43" s="127"/>
      <c r="AG43" s="127"/>
      <c r="AH43" s="56"/>
      <c r="AI43" s="56"/>
      <c r="AJ43" s="28"/>
      <c r="AK43" s="29"/>
      <c r="AL43" s="28"/>
      <c r="AM43" s="29"/>
      <c r="AN43" s="28"/>
      <c r="AO43" s="29">
        <v>3</v>
      </c>
      <c r="AP43" s="112">
        <v>0</v>
      </c>
      <c r="AQ43" s="113"/>
      <c r="AR43" s="109"/>
      <c r="AS43" s="127">
        <v>0</v>
      </c>
      <c r="AT43" s="29"/>
      <c r="AU43" s="114"/>
      <c r="AV43" s="29"/>
      <c r="AW43" s="115"/>
      <c r="AX43" s="36">
        <v>0</v>
      </c>
      <c r="AY43" s="115"/>
      <c r="AZ43" s="36"/>
      <c r="BA43" s="112"/>
      <c r="BB43" s="28">
        <v>0</v>
      </c>
      <c r="BC43" s="29"/>
      <c r="BD43" s="28"/>
      <c r="BE43" s="116"/>
      <c r="BF43" s="109">
        <v>0</v>
      </c>
      <c r="BG43" s="117"/>
      <c r="BH43" s="114">
        <v>0</v>
      </c>
      <c r="BI43" s="29">
        <v>5</v>
      </c>
      <c r="BJ43" s="109">
        <v>3</v>
      </c>
      <c r="BK43" s="111">
        <v>0</v>
      </c>
      <c r="BL43" s="29"/>
    </row>
    <row r="44" spans="1:64" ht="21.75" customHeight="1" x14ac:dyDescent="0.3">
      <c r="A44" s="561"/>
      <c r="B44" s="561"/>
      <c r="C44" s="561"/>
      <c r="D44" s="39" t="s">
        <v>80</v>
      </c>
      <c r="E44" s="24">
        <f t="shared" si="0"/>
        <v>12</v>
      </c>
      <c r="F44" s="25">
        <f t="shared" si="1"/>
        <v>5</v>
      </c>
      <c r="G44" s="25">
        <f t="shared" si="2"/>
        <v>5</v>
      </c>
      <c r="H44" s="25">
        <f t="shared" si="3"/>
        <v>5</v>
      </c>
      <c r="I44" s="26">
        <f t="shared" si="4"/>
        <v>0</v>
      </c>
      <c r="J44" s="40">
        <f t="shared" si="5"/>
        <v>27</v>
      </c>
      <c r="K44" s="528"/>
      <c r="L44" s="528"/>
      <c r="M44" s="528"/>
      <c r="N44" s="528"/>
      <c r="O44" s="528"/>
      <c r="P44" s="118"/>
      <c r="Q44" s="49"/>
      <c r="R44" s="118"/>
      <c r="S44" s="49"/>
      <c r="T44" s="118"/>
      <c r="U44" s="49"/>
      <c r="V44" s="118"/>
      <c r="W44" s="119">
        <v>0</v>
      </c>
      <c r="X44" s="41"/>
      <c r="Y44" s="42"/>
      <c r="Z44" s="41"/>
      <c r="AA44" s="42"/>
      <c r="AB44" s="118">
        <v>0</v>
      </c>
      <c r="AC44" s="49"/>
      <c r="AD44" s="118"/>
      <c r="AE44" s="49"/>
      <c r="AF44" s="128"/>
      <c r="AG44" s="128"/>
      <c r="AH44" s="62"/>
      <c r="AI44" s="62"/>
      <c r="AJ44" s="41"/>
      <c r="AK44" s="42"/>
      <c r="AL44" s="41"/>
      <c r="AM44" s="42"/>
      <c r="AN44" s="41"/>
      <c r="AO44" s="42">
        <v>5</v>
      </c>
      <c r="AP44" s="121">
        <v>0</v>
      </c>
      <c r="AQ44" s="122"/>
      <c r="AR44" s="118"/>
      <c r="AS44" s="128">
        <v>0</v>
      </c>
      <c r="AT44" s="42"/>
      <c r="AU44" s="123"/>
      <c r="AV44" s="42"/>
      <c r="AW44" s="124"/>
      <c r="AX44" s="49">
        <v>0</v>
      </c>
      <c r="AY44" s="124"/>
      <c r="AZ44" s="49"/>
      <c r="BA44" s="121"/>
      <c r="BB44" s="41">
        <v>0</v>
      </c>
      <c r="BC44" s="42"/>
      <c r="BD44" s="41"/>
      <c r="BE44" s="125"/>
      <c r="BF44" s="118">
        <v>0</v>
      </c>
      <c r="BG44" s="126">
        <v>12</v>
      </c>
      <c r="BH44" s="123">
        <v>0</v>
      </c>
      <c r="BI44" s="42">
        <v>5</v>
      </c>
      <c r="BJ44" s="118">
        <v>5</v>
      </c>
      <c r="BK44" s="120">
        <v>0</v>
      </c>
      <c r="BL44" s="42"/>
    </row>
    <row r="45" spans="1:64" ht="21.75" customHeight="1" x14ac:dyDescent="0.3">
      <c r="A45" s="524" t="s">
        <v>481</v>
      </c>
      <c r="B45" s="559" t="s">
        <v>482</v>
      </c>
      <c r="C45" s="526" t="s">
        <v>483</v>
      </c>
      <c r="D45" s="23" t="s">
        <v>79</v>
      </c>
      <c r="E45" s="24">
        <f t="shared" si="0"/>
        <v>34</v>
      </c>
      <c r="F45" s="25">
        <f t="shared" si="1"/>
        <v>30</v>
      </c>
      <c r="G45" s="25">
        <f t="shared" si="2"/>
        <v>8</v>
      </c>
      <c r="H45" s="25">
        <f t="shared" si="3"/>
        <v>8</v>
      </c>
      <c r="I45" s="26">
        <f t="shared" si="4"/>
        <v>8</v>
      </c>
      <c r="J45" s="27">
        <f t="shared" si="5"/>
        <v>88</v>
      </c>
      <c r="K45" s="557">
        <f>(J45+(J46/5))</f>
        <v>109.6</v>
      </c>
      <c r="L45" s="529"/>
      <c r="M45" s="529"/>
      <c r="N45" s="527">
        <f>K45+(L45*5)+(M45*30)</f>
        <v>109.6</v>
      </c>
      <c r="O45" s="529">
        <f>IF(N45=0,"",RANK(N45,N:N,0))</f>
        <v>43</v>
      </c>
      <c r="P45" s="109"/>
      <c r="Q45" s="36"/>
      <c r="R45" s="109"/>
      <c r="S45" s="36"/>
      <c r="T45" s="109"/>
      <c r="U45" s="36"/>
      <c r="V45" s="109"/>
      <c r="W45" s="110">
        <v>0</v>
      </c>
      <c r="X45" s="28"/>
      <c r="Y45" s="29"/>
      <c r="Z45" s="28"/>
      <c r="AA45" s="29"/>
      <c r="AB45" s="109">
        <v>0</v>
      </c>
      <c r="AC45" s="36"/>
      <c r="AD45" s="109"/>
      <c r="AE45" s="36"/>
      <c r="AF45" s="111"/>
      <c r="AG45" s="111"/>
      <c r="AH45" s="37"/>
      <c r="AI45" s="37"/>
      <c r="AJ45" s="28"/>
      <c r="AK45" s="29"/>
      <c r="AL45" s="28"/>
      <c r="AM45" s="29"/>
      <c r="AN45" s="28">
        <v>3</v>
      </c>
      <c r="AO45" s="29"/>
      <c r="AP45" s="112">
        <v>0</v>
      </c>
      <c r="AQ45" s="113"/>
      <c r="AR45" s="109"/>
      <c r="AS45" s="111">
        <v>0</v>
      </c>
      <c r="AT45" s="29"/>
      <c r="AU45" s="114"/>
      <c r="AV45" s="29"/>
      <c r="AW45" s="115"/>
      <c r="AX45" s="36">
        <v>8</v>
      </c>
      <c r="AY45" s="115"/>
      <c r="AZ45" s="36">
        <v>5</v>
      </c>
      <c r="BA45" s="112">
        <v>8</v>
      </c>
      <c r="BB45" s="28">
        <v>5</v>
      </c>
      <c r="BC45" s="29"/>
      <c r="BD45" s="28"/>
      <c r="BE45" s="110"/>
      <c r="BF45" s="109">
        <v>0</v>
      </c>
      <c r="BG45" s="117">
        <v>34</v>
      </c>
      <c r="BH45" s="114">
        <v>8</v>
      </c>
      <c r="BI45" s="29">
        <v>3</v>
      </c>
      <c r="BJ45" s="109">
        <v>3</v>
      </c>
      <c r="BK45" s="111">
        <v>30</v>
      </c>
      <c r="BL45" s="29"/>
    </row>
    <row r="46" spans="1:64" ht="21.75" customHeight="1" x14ac:dyDescent="0.3">
      <c r="A46" s="561"/>
      <c r="B46" s="560"/>
      <c r="C46" s="561"/>
      <c r="D46" s="39" t="s">
        <v>80</v>
      </c>
      <c r="E46" s="24">
        <f t="shared" si="0"/>
        <v>45</v>
      </c>
      <c r="F46" s="25">
        <f t="shared" si="1"/>
        <v>25</v>
      </c>
      <c r="G46" s="25">
        <f t="shared" si="2"/>
        <v>25</v>
      </c>
      <c r="H46" s="25">
        <f t="shared" si="3"/>
        <v>8</v>
      </c>
      <c r="I46" s="26">
        <f t="shared" si="4"/>
        <v>5</v>
      </c>
      <c r="J46" s="40">
        <f t="shared" si="5"/>
        <v>108</v>
      </c>
      <c r="K46" s="528"/>
      <c r="L46" s="528"/>
      <c r="M46" s="528"/>
      <c r="N46" s="528"/>
      <c r="O46" s="528"/>
      <c r="P46" s="118"/>
      <c r="Q46" s="49"/>
      <c r="R46" s="118"/>
      <c r="S46" s="49"/>
      <c r="T46" s="118"/>
      <c r="U46" s="49"/>
      <c r="V46" s="118"/>
      <c r="W46" s="119">
        <v>0</v>
      </c>
      <c r="X46" s="41"/>
      <c r="Y46" s="42"/>
      <c r="Z46" s="41"/>
      <c r="AA46" s="42">
        <v>5</v>
      </c>
      <c r="AB46" s="118">
        <v>0</v>
      </c>
      <c r="AC46" s="49"/>
      <c r="AD46" s="118"/>
      <c r="AE46" s="49"/>
      <c r="AF46" s="120"/>
      <c r="AG46" s="120"/>
      <c r="AH46" s="50"/>
      <c r="AI46" s="50"/>
      <c r="AJ46" s="41"/>
      <c r="AK46" s="42"/>
      <c r="AL46" s="41"/>
      <c r="AM46" s="42"/>
      <c r="AN46" s="41">
        <v>5</v>
      </c>
      <c r="AO46" s="42"/>
      <c r="AP46" s="121">
        <v>0</v>
      </c>
      <c r="AQ46" s="122"/>
      <c r="AR46" s="118"/>
      <c r="AS46" s="120">
        <v>0</v>
      </c>
      <c r="AT46" s="42"/>
      <c r="AU46" s="123"/>
      <c r="AV46" s="42"/>
      <c r="AW46" s="124"/>
      <c r="AX46" s="49">
        <v>5</v>
      </c>
      <c r="AY46" s="124"/>
      <c r="AZ46" s="49">
        <v>5</v>
      </c>
      <c r="BA46" s="121">
        <v>25</v>
      </c>
      <c r="BB46" s="41">
        <v>5</v>
      </c>
      <c r="BC46" s="42"/>
      <c r="BD46" s="41"/>
      <c r="BE46" s="119"/>
      <c r="BF46" s="118">
        <v>0</v>
      </c>
      <c r="BG46" s="126">
        <v>45</v>
      </c>
      <c r="BH46" s="123">
        <v>25</v>
      </c>
      <c r="BI46" s="42">
        <v>5</v>
      </c>
      <c r="BJ46" s="118">
        <v>8</v>
      </c>
      <c r="BK46" s="120">
        <v>0</v>
      </c>
      <c r="BL46" s="42"/>
    </row>
    <row r="47" spans="1:64" ht="21.75" customHeight="1" x14ac:dyDescent="0.3">
      <c r="A47" s="524" t="s">
        <v>484</v>
      </c>
      <c r="B47" s="559" t="s">
        <v>485</v>
      </c>
      <c r="C47" s="526" t="s">
        <v>237</v>
      </c>
      <c r="D47" s="23" t="s">
        <v>79</v>
      </c>
      <c r="E47" s="24">
        <f t="shared" si="0"/>
        <v>3</v>
      </c>
      <c r="F47" s="25">
        <f t="shared" si="1"/>
        <v>3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6</v>
      </c>
      <c r="K47" s="557">
        <f>(J47+(J48/5))</f>
        <v>6</v>
      </c>
      <c r="L47" s="529"/>
      <c r="M47" s="529"/>
      <c r="N47" s="527">
        <f>K47+(L47*5)+(M47*30)</f>
        <v>6</v>
      </c>
      <c r="O47" s="529">
        <f>IF(N47=0,"",RANK(N47,N:N,0))</f>
        <v>124</v>
      </c>
      <c r="P47" s="109"/>
      <c r="Q47" s="36"/>
      <c r="R47" s="109"/>
      <c r="S47" s="36"/>
      <c r="T47" s="109"/>
      <c r="U47" s="36"/>
      <c r="V47" s="109"/>
      <c r="W47" s="110">
        <v>0</v>
      </c>
      <c r="X47" s="28"/>
      <c r="Y47" s="29"/>
      <c r="Z47" s="28"/>
      <c r="AA47" s="29"/>
      <c r="AB47" s="109">
        <v>0</v>
      </c>
      <c r="AC47" s="36"/>
      <c r="AD47" s="109"/>
      <c r="AE47" s="36"/>
      <c r="AF47" s="111"/>
      <c r="AG47" s="111"/>
      <c r="AH47" s="37"/>
      <c r="AI47" s="37"/>
      <c r="AJ47" s="28"/>
      <c r="AK47" s="29"/>
      <c r="AL47" s="28"/>
      <c r="AM47" s="29"/>
      <c r="AN47" s="28"/>
      <c r="AO47" s="29"/>
      <c r="AP47" s="112">
        <v>0</v>
      </c>
      <c r="AQ47" s="113"/>
      <c r="AR47" s="109"/>
      <c r="AS47" s="111">
        <v>0</v>
      </c>
      <c r="AT47" s="29"/>
      <c r="AU47" s="114"/>
      <c r="AV47" s="29"/>
      <c r="AW47" s="115"/>
      <c r="AX47" s="36">
        <v>3</v>
      </c>
      <c r="AY47" s="115"/>
      <c r="AZ47" s="36"/>
      <c r="BA47" s="112"/>
      <c r="BB47" s="28">
        <v>0</v>
      </c>
      <c r="BC47" s="29"/>
      <c r="BD47" s="28"/>
      <c r="BE47" s="116"/>
      <c r="BF47" s="109">
        <v>0</v>
      </c>
      <c r="BG47" s="117">
        <v>3</v>
      </c>
      <c r="BH47" s="114">
        <v>0</v>
      </c>
      <c r="BI47" s="29"/>
      <c r="BJ47" s="109">
        <v>0</v>
      </c>
      <c r="BK47" s="111">
        <v>0</v>
      </c>
      <c r="BL47" s="29"/>
    </row>
    <row r="48" spans="1:64" ht="21.75" customHeight="1" x14ac:dyDescent="0.3">
      <c r="A48" s="561"/>
      <c r="B48" s="560"/>
      <c r="C48" s="561"/>
      <c r="D48" s="39" t="s">
        <v>80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28"/>
      <c r="L48" s="528"/>
      <c r="M48" s="528"/>
      <c r="N48" s="528"/>
      <c r="O48" s="528"/>
      <c r="P48" s="118"/>
      <c r="Q48" s="49"/>
      <c r="R48" s="118"/>
      <c r="S48" s="49"/>
      <c r="T48" s="118"/>
      <c r="U48" s="49"/>
      <c r="V48" s="118"/>
      <c r="W48" s="119">
        <v>0</v>
      </c>
      <c r="X48" s="41"/>
      <c r="Y48" s="42"/>
      <c r="Z48" s="41"/>
      <c r="AA48" s="42"/>
      <c r="AB48" s="118">
        <v>0</v>
      </c>
      <c r="AC48" s="49"/>
      <c r="AD48" s="118"/>
      <c r="AE48" s="49"/>
      <c r="AF48" s="120"/>
      <c r="AG48" s="120"/>
      <c r="AH48" s="50"/>
      <c r="AI48" s="50"/>
      <c r="AJ48" s="41"/>
      <c r="AK48" s="42"/>
      <c r="AL48" s="41"/>
      <c r="AM48" s="42"/>
      <c r="AN48" s="41"/>
      <c r="AO48" s="42"/>
      <c r="AP48" s="121">
        <v>0</v>
      </c>
      <c r="AQ48" s="122"/>
      <c r="AR48" s="118"/>
      <c r="AS48" s="120">
        <v>0</v>
      </c>
      <c r="AT48" s="42"/>
      <c r="AU48" s="123"/>
      <c r="AV48" s="42"/>
      <c r="AW48" s="124"/>
      <c r="AX48" s="49">
        <v>0</v>
      </c>
      <c r="AY48" s="124"/>
      <c r="AZ48" s="49"/>
      <c r="BA48" s="121"/>
      <c r="BB48" s="41">
        <v>0</v>
      </c>
      <c r="BC48" s="42"/>
      <c r="BD48" s="41"/>
      <c r="BE48" s="125"/>
      <c r="BF48" s="118">
        <v>0</v>
      </c>
      <c r="BG48" s="126"/>
      <c r="BH48" s="123">
        <v>0</v>
      </c>
      <c r="BI48" s="42"/>
      <c r="BJ48" s="118">
        <v>0</v>
      </c>
      <c r="BK48" s="120">
        <v>0</v>
      </c>
      <c r="BL48" s="42"/>
    </row>
    <row r="49" spans="1:64" ht="21.75" customHeight="1" x14ac:dyDescent="0.3">
      <c r="A49" s="562" t="s">
        <v>486</v>
      </c>
      <c r="B49" s="563" t="s">
        <v>487</v>
      </c>
      <c r="C49" s="563" t="s">
        <v>83</v>
      </c>
      <c r="D49" s="129" t="s">
        <v>79</v>
      </c>
      <c r="E49" s="24">
        <f t="shared" si="0"/>
        <v>60</v>
      </c>
      <c r="F49" s="25">
        <f t="shared" si="1"/>
        <v>60</v>
      </c>
      <c r="G49" s="25">
        <f t="shared" si="2"/>
        <v>60</v>
      </c>
      <c r="H49" s="25">
        <f t="shared" si="3"/>
        <v>60</v>
      </c>
      <c r="I49" s="26">
        <f t="shared" si="4"/>
        <v>60</v>
      </c>
      <c r="J49" s="27">
        <f t="shared" si="5"/>
        <v>300</v>
      </c>
      <c r="K49" s="557">
        <f>(J49+(J50/5))</f>
        <v>366</v>
      </c>
      <c r="L49" s="529"/>
      <c r="M49" s="529"/>
      <c r="N49" s="527">
        <f>K49+(L49*5)+(M49*30)</f>
        <v>366</v>
      </c>
      <c r="O49" s="529">
        <f>IF(N49=0,"",RANK(N49,N:N,0))</f>
        <v>13</v>
      </c>
      <c r="P49" s="109">
        <v>3</v>
      </c>
      <c r="Q49" s="36"/>
      <c r="R49" s="109"/>
      <c r="S49" s="36">
        <v>40</v>
      </c>
      <c r="T49" s="109"/>
      <c r="U49" s="36"/>
      <c r="V49" s="109"/>
      <c r="W49" s="110">
        <v>40</v>
      </c>
      <c r="X49" s="28">
        <v>60</v>
      </c>
      <c r="Y49" s="29"/>
      <c r="Z49" s="28">
        <v>25</v>
      </c>
      <c r="AA49" s="29"/>
      <c r="AB49" s="109">
        <v>0</v>
      </c>
      <c r="AC49" s="36">
        <v>40</v>
      </c>
      <c r="AD49" s="109"/>
      <c r="AE49" s="36"/>
      <c r="AF49" s="111"/>
      <c r="AG49" s="111"/>
      <c r="AH49" s="37">
        <v>25</v>
      </c>
      <c r="AI49" s="37">
        <v>6</v>
      </c>
      <c r="AJ49" s="28">
        <v>40</v>
      </c>
      <c r="AK49" s="29"/>
      <c r="AL49" s="28">
        <v>40</v>
      </c>
      <c r="AM49" s="29"/>
      <c r="AN49" s="28"/>
      <c r="AO49" s="29"/>
      <c r="AP49" s="112">
        <v>60</v>
      </c>
      <c r="AQ49" s="113">
        <v>30</v>
      </c>
      <c r="AR49" s="109"/>
      <c r="AS49" s="111">
        <v>0</v>
      </c>
      <c r="AT49" s="29"/>
      <c r="AU49" s="114">
        <v>8</v>
      </c>
      <c r="AV49" s="29">
        <v>40</v>
      </c>
      <c r="AW49" s="115">
        <v>60</v>
      </c>
      <c r="AX49" s="36">
        <v>0</v>
      </c>
      <c r="AY49" s="115"/>
      <c r="AZ49" s="36"/>
      <c r="BA49" s="112">
        <v>60</v>
      </c>
      <c r="BB49" s="28">
        <v>40</v>
      </c>
      <c r="BC49" s="29"/>
      <c r="BD49" s="28"/>
      <c r="BE49" s="110">
        <v>8</v>
      </c>
      <c r="BF49" s="109">
        <v>0</v>
      </c>
      <c r="BG49" s="117"/>
      <c r="BH49" s="114">
        <v>40</v>
      </c>
      <c r="BI49" s="29">
        <v>60</v>
      </c>
      <c r="BJ49" s="109">
        <v>25</v>
      </c>
      <c r="BK49" s="111">
        <v>10</v>
      </c>
      <c r="BL49" s="29">
        <v>15</v>
      </c>
    </row>
    <row r="50" spans="1:64" ht="21.75" customHeight="1" x14ac:dyDescent="0.3">
      <c r="A50" s="561"/>
      <c r="B50" s="561"/>
      <c r="C50" s="561"/>
      <c r="D50" s="131" t="s">
        <v>80</v>
      </c>
      <c r="E50" s="24">
        <f t="shared" si="0"/>
        <v>90</v>
      </c>
      <c r="F50" s="25">
        <f t="shared" si="1"/>
        <v>60</v>
      </c>
      <c r="G50" s="25">
        <f t="shared" si="2"/>
        <v>60</v>
      </c>
      <c r="H50" s="25">
        <f t="shared" si="3"/>
        <v>60</v>
      </c>
      <c r="I50" s="26">
        <f t="shared" si="4"/>
        <v>60</v>
      </c>
      <c r="J50" s="40">
        <f t="shared" si="5"/>
        <v>330</v>
      </c>
      <c r="K50" s="528"/>
      <c r="L50" s="528"/>
      <c r="M50" s="528"/>
      <c r="N50" s="528"/>
      <c r="O50" s="528"/>
      <c r="P50" s="118">
        <v>40</v>
      </c>
      <c r="Q50" s="49"/>
      <c r="R50" s="118"/>
      <c r="S50" s="49">
        <v>25</v>
      </c>
      <c r="T50" s="118"/>
      <c r="U50" s="49"/>
      <c r="V50" s="118"/>
      <c r="W50" s="119">
        <v>25</v>
      </c>
      <c r="X50" s="41">
        <v>40</v>
      </c>
      <c r="Y50" s="42"/>
      <c r="Z50" s="41">
        <v>25</v>
      </c>
      <c r="AA50" s="42"/>
      <c r="AB50" s="118">
        <v>0</v>
      </c>
      <c r="AC50" s="49">
        <v>40</v>
      </c>
      <c r="AD50" s="118"/>
      <c r="AE50" s="49"/>
      <c r="AF50" s="120"/>
      <c r="AG50" s="120"/>
      <c r="AH50" s="50">
        <v>40</v>
      </c>
      <c r="AI50" s="50"/>
      <c r="AJ50" s="41">
        <v>40</v>
      </c>
      <c r="AK50" s="42"/>
      <c r="AL50" s="41">
        <v>60</v>
      </c>
      <c r="AM50" s="42"/>
      <c r="AN50" s="41"/>
      <c r="AO50" s="42"/>
      <c r="AP50" s="121">
        <v>60</v>
      </c>
      <c r="AQ50" s="122">
        <v>50</v>
      </c>
      <c r="AR50" s="118"/>
      <c r="AS50" s="120">
        <v>0</v>
      </c>
      <c r="AT50" s="42"/>
      <c r="AU50" s="123">
        <v>25</v>
      </c>
      <c r="AV50" s="42">
        <v>60</v>
      </c>
      <c r="AW50" s="124">
        <v>60</v>
      </c>
      <c r="AX50" s="49">
        <v>0</v>
      </c>
      <c r="AY50" s="124"/>
      <c r="AZ50" s="49"/>
      <c r="BA50" s="121">
        <v>25</v>
      </c>
      <c r="BB50" s="41">
        <v>60</v>
      </c>
      <c r="BC50" s="42"/>
      <c r="BD50" s="41"/>
      <c r="BE50" s="119">
        <v>25</v>
      </c>
      <c r="BF50" s="118">
        <v>0</v>
      </c>
      <c r="BG50" s="126"/>
      <c r="BH50" s="123">
        <v>25</v>
      </c>
      <c r="BI50" s="42">
        <v>25</v>
      </c>
      <c r="BJ50" s="118">
        <v>25</v>
      </c>
      <c r="BK50" s="120">
        <v>90</v>
      </c>
      <c r="BL50" s="42">
        <v>60</v>
      </c>
    </row>
    <row r="51" spans="1:64" ht="21.75" customHeight="1" x14ac:dyDescent="0.3">
      <c r="A51" s="562" t="s">
        <v>488</v>
      </c>
      <c r="B51" s="563" t="s">
        <v>489</v>
      </c>
      <c r="C51" s="563" t="s">
        <v>206</v>
      </c>
      <c r="D51" s="129" t="s">
        <v>79</v>
      </c>
      <c r="E51" s="24">
        <f t="shared" si="0"/>
        <v>126</v>
      </c>
      <c r="F51" s="25">
        <f t="shared" si="1"/>
        <v>90</v>
      </c>
      <c r="G51" s="25">
        <f t="shared" si="2"/>
        <v>60</v>
      </c>
      <c r="H51" s="25">
        <f t="shared" si="3"/>
        <v>60</v>
      </c>
      <c r="I51" s="26">
        <f t="shared" si="4"/>
        <v>60</v>
      </c>
      <c r="J51" s="27">
        <f t="shared" si="5"/>
        <v>396</v>
      </c>
      <c r="K51" s="557">
        <f>(J51+(J52/5))</f>
        <v>462.4</v>
      </c>
      <c r="L51" s="529">
        <f>Nemzetközi!B24</f>
        <v>19</v>
      </c>
      <c r="M51" s="529"/>
      <c r="N51" s="527">
        <f>K51+(L51*5)+(M51*30)</f>
        <v>557.4</v>
      </c>
      <c r="O51" s="529">
        <f>IF(N51=0,"",RANK(N51,N:N,0))</f>
        <v>8</v>
      </c>
      <c r="P51" s="130"/>
      <c r="Q51" s="36"/>
      <c r="R51" s="130"/>
      <c r="S51" s="36">
        <v>15</v>
      </c>
      <c r="T51" s="130"/>
      <c r="U51" s="36"/>
      <c r="V51" s="130"/>
      <c r="W51" s="110">
        <v>0</v>
      </c>
      <c r="X51" s="28"/>
      <c r="Y51" s="29"/>
      <c r="Z51" s="28"/>
      <c r="AA51" s="29"/>
      <c r="AB51" s="109">
        <v>0</v>
      </c>
      <c r="AC51" s="36"/>
      <c r="AD51" s="109"/>
      <c r="AE51" s="36"/>
      <c r="AF51" s="111"/>
      <c r="AG51" s="111"/>
      <c r="AH51" s="37"/>
      <c r="AI51" s="37"/>
      <c r="AJ51" s="28"/>
      <c r="AK51" s="29"/>
      <c r="AL51" s="28"/>
      <c r="AM51" s="29"/>
      <c r="AN51" s="28"/>
      <c r="AO51" s="29">
        <v>15</v>
      </c>
      <c r="AP51" s="112">
        <v>0</v>
      </c>
      <c r="AQ51" s="113"/>
      <c r="AR51" s="109"/>
      <c r="AS51" s="111">
        <v>0</v>
      </c>
      <c r="AT51" s="29"/>
      <c r="AU51" s="114"/>
      <c r="AV51" s="29">
        <v>60</v>
      </c>
      <c r="AW51" s="115"/>
      <c r="AX51" s="36">
        <v>0</v>
      </c>
      <c r="AY51" s="115">
        <v>60</v>
      </c>
      <c r="AZ51" s="36">
        <v>25</v>
      </c>
      <c r="BA51" s="112"/>
      <c r="BB51" s="28">
        <v>60</v>
      </c>
      <c r="BC51" s="29"/>
      <c r="BD51" s="28"/>
      <c r="BE51" s="110">
        <v>60</v>
      </c>
      <c r="BF51" s="109">
        <v>0</v>
      </c>
      <c r="BG51" s="117">
        <v>126</v>
      </c>
      <c r="BH51" s="114">
        <v>0</v>
      </c>
      <c r="BI51" s="29"/>
      <c r="BJ51" s="109">
        <v>8</v>
      </c>
      <c r="BK51" s="111">
        <v>90</v>
      </c>
      <c r="BL51" s="29"/>
    </row>
    <row r="52" spans="1:64" ht="21.75" customHeight="1" x14ac:dyDescent="0.3">
      <c r="A52" s="561"/>
      <c r="B52" s="561"/>
      <c r="C52" s="561"/>
      <c r="D52" s="131" t="s">
        <v>80</v>
      </c>
      <c r="E52" s="24">
        <f t="shared" si="0"/>
        <v>132</v>
      </c>
      <c r="F52" s="25">
        <f t="shared" si="1"/>
        <v>60</v>
      </c>
      <c r="G52" s="25">
        <f t="shared" si="2"/>
        <v>60</v>
      </c>
      <c r="H52" s="25">
        <f t="shared" si="3"/>
        <v>40</v>
      </c>
      <c r="I52" s="26">
        <f t="shared" si="4"/>
        <v>40</v>
      </c>
      <c r="J52" s="40">
        <f t="shared" si="5"/>
        <v>332</v>
      </c>
      <c r="K52" s="528"/>
      <c r="L52" s="528"/>
      <c r="M52" s="528"/>
      <c r="N52" s="528"/>
      <c r="O52" s="528"/>
      <c r="P52" s="132"/>
      <c r="Q52" s="49"/>
      <c r="R52" s="132"/>
      <c r="S52" s="49">
        <v>5</v>
      </c>
      <c r="T52" s="132"/>
      <c r="U52" s="49"/>
      <c r="V52" s="132"/>
      <c r="W52" s="119">
        <v>0</v>
      </c>
      <c r="X52" s="41"/>
      <c r="Y52" s="42"/>
      <c r="Z52" s="41"/>
      <c r="AA52" s="42"/>
      <c r="AB52" s="118">
        <v>0</v>
      </c>
      <c r="AC52" s="49"/>
      <c r="AD52" s="118"/>
      <c r="AE52" s="49"/>
      <c r="AF52" s="120"/>
      <c r="AG52" s="120"/>
      <c r="AH52" s="50"/>
      <c r="AI52" s="50"/>
      <c r="AJ52" s="41"/>
      <c r="AK52" s="42"/>
      <c r="AL52" s="41"/>
      <c r="AM52" s="42"/>
      <c r="AN52" s="41"/>
      <c r="AO52" s="42">
        <v>40</v>
      </c>
      <c r="AP52" s="121">
        <v>0</v>
      </c>
      <c r="AQ52" s="122"/>
      <c r="AR52" s="118"/>
      <c r="AS52" s="120">
        <v>0</v>
      </c>
      <c r="AT52" s="42"/>
      <c r="AU52" s="123"/>
      <c r="AV52" s="42">
        <v>40</v>
      </c>
      <c r="AW52" s="124"/>
      <c r="AX52" s="49">
        <v>0</v>
      </c>
      <c r="AY52" s="124">
        <v>40</v>
      </c>
      <c r="AZ52" s="49">
        <v>15</v>
      </c>
      <c r="BA52" s="121"/>
      <c r="BB52" s="41">
        <v>40</v>
      </c>
      <c r="BC52" s="42"/>
      <c r="BD52" s="41"/>
      <c r="BE52" s="119">
        <v>60</v>
      </c>
      <c r="BF52" s="118">
        <v>0</v>
      </c>
      <c r="BG52" s="126">
        <v>132</v>
      </c>
      <c r="BH52" s="123">
        <v>0</v>
      </c>
      <c r="BI52" s="42">
        <v>60</v>
      </c>
      <c r="BJ52" s="118">
        <v>0</v>
      </c>
      <c r="BK52" s="120">
        <v>30</v>
      </c>
      <c r="BL52" s="42"/>
    </row>
    <row r="53" spans="1:64" ht="21.75" customHeight="1" x14ac:dyDescent="0.3">
      <c r="A53" s="524" t="s">
        <v>490</v>
      </c>
      <c r="B53" s="559" t="s">
        <v>491</v>
      </c>
      <c r="C53" s="526" t="s">
        <v>418</v>
      </c>
      <c r="D53" s="23" t="s">
        <v>79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557">
        <f>(J53+(J54/5))</f>
        <v>0</v>
      </c>
      <c r="L53" s="529"/>
      <c r="M53" s="529"/>
      <c r="N53" s="527">
        <f>K53+(L53*5)+(M53*30)</f>
        <v>0</v>
      </c>
      <c r="O53" s="529" t="str">
        <f>IF(N53=0,"",RANK(N53,N:N,0))</f>
        <v/>
      </c>
      <c r="P53" s="109"/>
      <c r="Q53" s="36"/>
      <c r="R53" s="109"/>
      <c r="S53" s="36"/>
      <c r="T53" s="109"/>
      <c r="U53" s="36"/>
      <c r="V53" s="109"/>
      <c r="W53" s="110">
        <v>0</v>
      </c>
      <c r="X53" s="28"/>
      <c r="Y53" s="29"/>
      <c r="Z53" s="28"/>
      <c r="AA53" s="29"/>
      <c r="AB53" s="109">
        <v>0</v>
      </c>
      <c r="AC53" s="36"/>
      <c r="AD53" s="109"/>
      <c r="AE53" s="36"/>
      <c r="AF53" s="111"/>
      <c r="AG53" s="111"/>
      <c r="AH53" s="37"/>
      <c r="AI53" s="37"/>
      <c r="AJ53" s="28"/>
      <c r="AK53" s="29"/>
      <c r="AL53" s="28"/>
      <c r="AM53" s="29"/>
      <c r="AN53" s="28"/>
      <c r="AO53" s="29"/>
      <c r="AP53" s="112">
        <v>0</v>
      </c>
      <c r="AQ53" s="113"/>
      <c r="AR53" s="109"/>
      <c r="AS53" s="111">
        <v>0</v>
      </c>
      <c r="AT53" s="29"/>
      <c r="AU53" s="114"/>
      <c r="AV53" s="29"/>
      <c r="AW53" s="115"/>
      <c r="AX53" s="36">
        <v>0</v>
      </c>
      <c r="AY53" s="115"/>
      <c r="AZ53" s="36"/>
      <c r="BA53" s="112"/>
      <c r="BB53" s="28">
        <v>0</v>
      </c>
      <c r="BC53" s="29"/>
      <c r="BD53" s="28"/>
      <c r="BE53" s="116"/>
      <c r="BF53" s="109">
        <v>0</v>
      </c>
      <c r="BG53" s="117"/>
      <c r="BH53" s="114">
        <v>0</v>
      </c>
      <c r="BI53" s="29"/>
      <c r="BJ53" s="109">
        <v>0</v>
      </c>
      <c r="BK53" s="111">
        <v>0</v>
      </c>
      <c r="BL53" s="29"/>
    </row>
    <row r="54" spans="1:64" ht="21.75" customHeight="1" x14ac:dyDescent="0.3">
      <c r="A54" s="561"/>
      <c r="B54" s="560"/>
      <c r="C54" s="561"/>
      <c r="D54" s="39" t="s">
        <v>80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528"/>
      <c r="L54" s="528"/>
      <c r="M54" s="528"/>
      <c r="N54" s="528"/>
      <c r="O54" s="528"/>
      <c r="P54" s="118"/>
      <c r="Q54" s="49"/>
      <c r="R54" s="118"/>
      <c r="S54" s="49"/>
      <c r="T54" s="118"/>
      <c r="U54" s="49"/>
      <c r="V54" s="118"/>
      <c r="W54" s="119">
        <v>0</v>
      </c>
      <c r="X54" s="41"/>
      <c r="Y54" s="42"/>
      <c r="Z54" s="41"/>
      <c r="AA54" s="42"/>
      <c r="AB54" s="118">
        <v>0</v>
      </c>
      <c r="AC54" s="49"/>
      <c r="AD54" s="118"/>
      <c r="AE54" s="49"/>
      <c r="AF54" s="120"/>
      <c r="AG54" s="120"/>
      <c r="AH54" s="50"/>
      <c r="AI54" s="50"/>
      <c r="AJ54" s="41"/>
      <c r="AK54" s="42"/>
      <c r="AL54" s="41"/>
      <c r="AM54" s="42"/>
      <c r="AN54" s="41"/>
      <c r="AO54" s="42"/>
      <c r="AP54" s="121">
        <v>0</v>
      </c>
      <c r="AQ54" s="122"/>
      <c r="AR54" s="118"/>
      <c r="AS54" s="120">
        <v>0</v>
      </c>
      <c r="AT54" s="42"/>
      <c r="AU54" s="123"/>
      <c r="AV54" s="42"/>
      <c r="AW54" s="124"/>
      <c r="AX54" s="49">
        <v>0</v>
      </c>
      <c r="AY54" s="124"/>
      <c r="AZ54" s="49"/>
      <c r="BA54" s="121"/>
      <c r="BB54" s="41">
        <v>0</v>
      </c>
      <c r="BC54" s="42"/>
      <c r="BD54" s="41"/>
      <c r="BE54" s="125"/>
      <c r="BF54" s="118">
        <v>0</v>
      </c>
      <c r="BG54" s="126"/>
      <c r="BH54" s="123">
        <v>0</v>
      </c>
      <c r="BI54" s="42"/>
      <c r="BJ54" s="118">
        <v>0</v>
      </c>
      <c r="BK54" s="120">
        <v>0</v>
      </c>
      <c r="BL54" s="42"/>
    </row>
    <row r="55" spans="1:64" ht="21.75" customHeight="1" x14ac:dyDescent="0.3">
      <c r="A55" s="524" t="s">
        <v>492</v>
      </c>
      <c r="B55" s="559" t="s">
        <v>493</v>
      </c>
      <c r="C55" s="526" t="s">
        <v>89</v>
      </c>
      <c r="D55" s="23" t="s">
        <v>79</v>
      </c>
      <c r="E55" s="24">
        <f t="shared" si="0"/>
        <v>150</v>
      </c>
      <c r="F55" s="25">
        <f t="shared" si="1"/>
        <v>120</v>
      </c>
      <c r="G55" s="25">
        <f t="shared" si="2"/>
        <v>90</v>
      </c>
      <c r="H55" s="25">
        <f t="shared" si="3"/>
        <v>60</v>
      </c>
      <c r="I55" s="26">
        <f t="shared" si="4"/>
        <v>60</v>
      </c>
      <c r="J55" s="27">
        <f t="shared" si="5"/>
        <v>480</v>
      </c>
      <c r="K55" s="557">
        <f>(J55+(J56/5))</f>
        <v>618</v>
      </c>
      <c r="L55" s="529">
        <f>Nemzetközi!B27</f>
        <v>76</v>
      </c>
      <c r="M55" s="558">
        <f>Nemzetközi!D27</f>
        <v>0</v>
      </c>
      <c r="N55" s="527">
        <f>K55+(L55*5)+(M55*30)</f>
        <v>998</v>
      </c>
      <c r="O55" s="529">
        <f>IF(N55=0,"",RANK(N55,N:N,0))</f>
        <v>4</v>
      </c>
      <c r="P55" s="109"/>
      <c r="Q55" s="36"/>
      <c r="R55" s="109"/>
      <c r="S55" s="36"/>
      <c r="T55" s="109">
        <v>60</v>
      </c>
      <c r="U55" s="36"/>
      <c r="V55" s="109">
        <v>25</v>
      </c>
      <c r="W55" s="110">
        <v>60</v>
      </c>
      <c r="X55" s="28"/>
      <c r="Y55" s="29">
        <v>40</v>
      </c>
      <c r="Z55" s="28"/>
      <c r="AA55" s="29"/>
      <c r="AB55" s="109">
        <v>0</v>
      </c>
      <c r="AC55" s="36"/>
      <c r="AD55" s="109"/>
      <c r="AE55" s="36"/>
      <c r="AF55" s="111"/>
      <c r="AG55" s="111"/>
      <c r="AH55" s="37">
        <v>40</v>
      </c>
      <c r="AI55" s="37">
        <v>10</v>
      </c>
      <c r="AJ55" s="28"/>
      <c r="AK55" s="29"/>
      <c r="AL55" s="28"/>
      <c r="AM55" s="29"/>
      <c r="AN55" s="28"/>
      <c r="AO55" s="29"/>
      <c r="AP55" s="112">
        <v>60</v>
      </c>
      <c r="AQ55" s="113">
        <v>50</v>
      </c>
      <c r="AR55" s="109"/>
      <c r="AS55" s="111">
        <v>40</v>
      </c>
      <c r="AT55" s="29"/>
      <c r="AU55" s="114">
        <v>60</v>
      </c>
      <c r="AV55" s="29"/>
      <c r="AW55" s="115"/>
      <c r="AX55" s="36">
        <v>0</v>
      </c>
      <c r="AY55" s="115"/>
      <c r="AZ55" s="36"/>
      <c r="BA55" s="112">
        <v>150</v>
      </c>
      <c r="BB55" s="28">
        <v>0</v>
      </c>
      <c r="BC55" s="29"/>
      <c r="BD55" s="28"/>
      <c r="BE55" s="110">
        <v>90</v>
      </c>
      <c r="BF55" s="109">
        <v>0</v>
      </c>
      <c r="BG55" s="117"/>
      <c r="BH55" s="114">
        <v>60</v>
      </c>
      <c r="BI55" s="29"/>
      <c r="BJ55" s="109">
        <v>0</v>
      </c>
      <c r="BK55" s="111">
        <v>120</v>
      </c>
      <c r="BL55" s="29"/>
    </row>
    <row r="56" spans="1:64" ht="21.75" customHeight="1" x14ac:dyDescent="0.3">
      <c r="A56" s="561"/>
      <c r="B56" s="560"/>
      <c r="C56" s="561"/>
      <c r="D56" s="39" t="s">
        <v>80</v>
      </c>
      <c r="E56" s="24">
        <f t="shared" si="0"/>
        <v>150</v>
      </c>
      <c r="F56" s="25">
        <f t="shared" si="1"/>
        <v>150</v>
      </c>
      <c r="G56" s="25">
        <f t="shared" si="2"/>
        <v>150</v>
      </c>
      <c r="H56" s="25">
        <f t="shared" si="3"/>
        <v>120</v>
      </c>
      <c r="I56" s="26">
        <f t="shared" si="4"/>
        <v>120</v>
      </c>
      <c r="J56" s="40">
        <f t="shared" si="5"/>
        <v>690</v>
      </c>
      <c r="K56" s="528"/>
      <c r="L56" s="528"/>
      <c r="M56" s="528"/>
      <c r="N56" s="528"/>
      <c r="O56" s="528"/>
      <c r="P56" s="118"/>
      <c r="Q56" s="49"/>
      <c r="R56" s="118"/>
      <c r="S56" s="49"/>
      <c r="T56" s="118">
        <v>60</v>
      </c>
      <c r="U56" s="49"/>
      <c r="V56" s="118">
        <v>40</v>
      </c>
      <c r="W56" s="119">
        <v>150</v>
      </c>
      <c r="X56" s="41"/>
      <c r="Y56" s="42">
        <v>60</v>
      </c>
      <c r="Z56" s="41"/>
      <c r="AA56" s="42"/>
      <c r="AB56" s="118">
        <v>0</v>
      </c>
      <c r="AC56" s="49"/>
      <c r="AD56" s="118"/>
      <c r="AE56" s="49"/>
      <c r="AF56" s="120"/>
      <c r="AG56" s="120"/>
      <c r="AH56" s="50">
        <v>60</v>
      </c>
      <c r="AI56" s="50">
        <v>9</v>
      </c>
      <c r="AJ56" s="41"/>
      <c r="AK56" s="42"/>
      <c r="AL56" s="41"/>
      <c r="AM56" s="42"/>
      <c r="AN56" s="41"/>
      <c r="AO56" s="42"/>
      <c r="AP56" s="121">
        <v>25</v>
      </c>
      <c r="AQ56" s="122">
        <v>50</v>
      </c>
      <c r="AR56" s="118"/>
      <c r="AS56" s="120">
        <v>35</v>
      </c>
      <c r="AT56" s="42"/>
      <c r="AU56" s="123">
        <v>90</v>
      </c>
      <c r="AV56" s="42"/>
      <c r="AW56" s="124"/>
      <c r="AX56" s="49">
        <v>0</v>
      </c>
      <c r="AY56" s="124"/>
      <c r="AZ56" s="49">
        <v>40</v>
      </c>
      <c r="BA56" s="121">
        <v>120</v>
      </c>
      <c r="BB56" s="41">
        <v>0</v>
      </c>
      <c r="BC56" s="42"/>
      <c r="BD56" s="41"/>
      <c r="BE56" s="119">
        <v>150</v>
      </c>
      <c r="BF56" s="118">
        <v>0</v>
      </c>
      <c r="BG56" s="126"/>
      <c r="BH56" s="123">
        <v>120</v>
      </c>
      <c r="BI56" s="42"/>
      <c r="BJ56" s="118">
        <v>0</v>
      </c>
      <c r="BK56" s="120">
        <v>150</v>
      </c>
      <c r="BL56" s="42"/>
    </row>
    <row r="57" spans="1:64" ht="21.75" customHeight="1" x14ac:dyDescent="0.3">
      <c r="A57" s="524" t="s">
        <v>494</v>
      </c>
      <c r="B57" s="526" t="s">
        <v>495</v>
      </c>
      <c r="C57" s="526" t="s">
        <v>270</v>
      </c>
      <c r="D57" s="23" t="s">
        <v>79</v>
      </c>
      <c r="E57" s="24">
        <f t="shared" si="0"/>
        <v>5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5</v>
      </c>
      <c r="K57" s="557">
        <f>(J57+(J58/5))</f>
        <v>5.2</v>
      </c>
      <c r="L57" s="529"/>
      <c r="M57" s="529"/>
      <c r="N57" s="527">
        <f>K57+(L57*5)+(M57*30)</f>
        <v>5.2</v>
      </c>
      <c r="O57" s="529">
        <f>IF(N57=0,"",RANK(N57,N:N,0))</f>
        <v>129</v>
      </c>
      <c r="P57" s="109"/>
      <c r="Q57" s="36"/>
      <c r="R57" s="109"/>
      <c r="S57" s="36"/>
      <c r="T57" s="109"/>
      <c r="U57" s="36"/>
      <c r="V57" s="109"/>
      <c r="W57" s="110">
        <v>0</v>
      </c>
      <c r="X57" s="28"/>
      <c r="Y57" s="29"/>
      <c r="Z57" s="28"/>
      <c r="AA57" s="29"/>
      <c r="AB57" s="109">
        <v>0</v>
      </c>
      <c r="AC57" s="36"/>
      <c r="AD57" s="109"/>
      <c r="AE57" s="36"/>
      <c r="AF57" s="127"/>
      <c r="AG57" s="127"/>
      <c r="AH57" s="56"/>
      <c r="AI57" s="56"/>
      <c r="AJ57" s="28"/>
      <c r="AK57" s="29"/>
      <c r="AL57" s="28"/>
      <c r="AM57" s="29"/>
      <c r="AN57" s="28"/>
      <c r="AO57" s="29"/>
      <c r="AP57" s="112">
        <v>0</v>
      </c>
      <c r="AQ57" s="113"/>
      <c r="AR57" s="109"/>
      <c r="AS57" s="111">
        <v>0</v>
      </c>
      <c r="AT57" s="29"/>
      <c r="AU57" s="114"/>
      <c r="AV57" s="29"/>
      <c r="AW57" s="115"/>
      <c r="AX57" s="36">
        <v>0</v>
      </c>
      <c r="AY57" s="115"/>
      <c r="AZ57" s="36"/>
      <c r="BA57" s="112"/>
      <c r="BB57" s="28">
        <v>0</v>
      </c>
      <c r="BC57" s="29"/>
      <c r="BD57" s="28"/>
      <c r="BE57" s="116"/>
      <c r="BF57" s="109">
        <v>0</v>
      </c>
      <c r="BG57" s="117">
        <v>5</v>
      </c>
      <c r="BH57" s="114">
        <v>0</v>
      </c>
      <c r="BI57" s="29"/>
      <c r="BJ57" s="109">
        <v>0</v>
      </c>
      <c r="BK57" s="111">
        <v>0</v>
      </c>
      <c r="BL57" s="29"/>
    </row>
    <row r="58" spans="1:64" ht="21.75" customHeight="1" x14ac:dyDescent="0.3">
      <c r="A58" s="561"/>
      <c r="B58" s="561"/>
      <c r="C58" s="561"/>
      <c r="D58" s="39" t="s">
        <v>80</v>
      </c>
      <c r="E58" s="24">
        <f t="shared" si="0"/>
        <v>1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1</v>
      </c>
      <c r="K58" s="528"/>
      <c r="L58" s="528"/>
      <c r="M58" s="528"/>
      <c r="N58" s="528"/>
      <c r="O58" s="528"/>
      <c r="P58" s="118"/>
      <c r="Q58" s="49"/>
      <c r="R58" s="118"/>
      <c r="S58" s="49"/>
      <c r="T58" s="118"/>
      <c r="U58" s="49"/>
      <c r="V58" s="118"/>
      <c r="W58" s="119">
        <v>0</v>
      </c>
      <c r="X58" s="41"/>
      <c r="Y58" s="42"/>
      <c r="Z58" s="41"/>
      <c r="AA58" s="42"/>
      <c r="AB58" s="118">
        <v>0</v>
      </c>
      <c r="AC58" s="49"/>
      <c r="AD58" s="118"/>
      <c r="AE58" s="49"/>
      <c r="AF58" s="128"/>
      <c r="AG58" s="128"/>
      <c r="AH58" s="62"/>
      <c r="AI58" s="62"/>
      <c r="AJ58" s="41"/>
      <c r="AK58" s="42"/>
      <c r="AL58" s="41"/>
      <c r="AM58" s="42"/>
      <c r="AN58" s="41"/>
      <c r="AO58" s="42"/>
      <c r="AP58" s="121">
        <v>0</v>
      </c>
      <c r="AQ58" s="122"/>
      <c r="AR58" s="118"/>
      <c r="AS58" s="120">
        <v>0</v>
      </c>
      <c r="AT58" s="42"/>
      <c r="AU58" s="123"/>
      <c r="AV58" s="42"/>
      <c r="AW58" s="124"/>
      <c r="AX58" s="49">
        <v>0</v>
      </c>
      <c r="AY58" s="124"/>
      <c r="AZ58" s="49"/>
      <c r="BA58" s="121"/>
      <c r="BB58" s="41">
        <v>0</v>
      </c>
      <c r="BC58" s="42"/>
      <c r="BD58" s="41"/>
      <c r="BE58" s="125"/>
      <c r="BF58" s="118">
        <v>0</v>
      </c>
      <c r="BG58" s="126">
        <v>1</v>
      </c>
      <c r="BH58" s="123">
        <v>0</v>
      </c>
      <c r="BI58" s="42"/>
      <c r="BJ58" s="118">
        <v>0</v>
      </c>
      <c r="BK58" s="120">
        <v>0</v>
      </c>
      <c r="BL58" s="42"/>
    </row>
    <row r="59" spans="1:64" ht="21.75" customHeight="1" x14ac:dyDescent="0.3">
      <c r="A59" s="524" t="s">
        <v>496</v>
      </c>
      <c r="B59" s="526" t="s">
        <v>497</v>
      </c>
      <c r="C59" s="526" t="s">
        <v>171</v>
      </c>
      <c r="D59" s="23" t="s">
        <v>79</v>
      </c>
      <c r="E59" s="24">
        <f t="shared" si="0"/>
        <v>25</v>
      </c>
      <c r="F59" s="25">
        <f t="shared" si="1"/>
        <v>3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28</v>
      </c>
      <c r="K59" s="557">
        <f>(J59+(J60/5))</f>
        <v>39</v>
      </c>
      <c r="L59" s="529"/>
      <c r="M59" s="529"/>
      <c r="N59" s="527">
        <f>K59+(L59*5)+(M59*30)</f>
        <v>39</v>
      </c>
      <c r="O59" s="529">
        <f>IF(N59=0,"",RANK(N59,N:N,0))</f>
        <v>71</v>
      </c>
      <c r="P59" s="109"/>
      <c r="Q59" s="36"/>
      <c r="R59" s="109"/>
      <c r="S59" s="36"/>
      <c r="T59" s="109"/>
      <c r="U59" s="36"/>
      <c r="V59" s="109"/>
      <c r="W59" s="110">
        <v>0</v>
      </c>
      <c r="X59" s="28"/>
      <c r="Y59" s="29"/>
      <c r="Z59" s="28"/>
      <c r="AA59" s="29"/>
      <c r="AB59" s="109">
        <v>0</v>
      </c>
      <c r="AC59" s="36"/>
      <c r="AD59" s="109"/>
      <c r="AE59" s="36"/>
      <c r="AF59" s="127"/>
      <c r="AG59" s="127"/>
      <c r="AH59" s="56"/>
      <c r="AI59" s="56"/>
      <c r="AJ59" s="28"/>
      <c r="AK59" s="29"/>
      <c r="AL59" s="28"/>
      <c r="AM59" s="29"/>
      <c r="AN59" s="28"/>
      <c r="AO59" s="29"/>
      <c r="AP59" s="112">
        <v>0</v>
      </c>
      <c r="AQ59" s="113"/>
      <c r="AR59" s="109"/>
      <c r="AS59" s="111">
        <v>0</v>
      </c>
      <c r="AT59" s="29"/>
      <c r="AU59" s="114"/>
      <c r="AV59" s="29"/>
      <c r="AW59" s="115"/>
      <c r="AX59" s="36">
        <v>0</v>
      </c>
      <c r="AY59" s="115"/>
      <c r="AZ59" s="36"/>
      <c r="BA59" s="112"/>
      <c r="BB59" s="28">
        <v>0</v>
      </c>
      <c r="BC59" s="29"/>
      <c r="BD59" s="28"/>
      <c r="BE59" s="116"/>
      <c r="BF59" s="109">
        <v>0</v>
      </c>
      <c r="BG59" s="117">
        <v>25</v>
      </c>
      <c r="BH59" s="114">
        <v>0</v>
      </c>
      <c r="BI59" s="29"/>
      <c r="BJ59" s="109">
        <v>0</v>
      </c>
      <c r="BK59" s="111">
        <v>0</v>
      </c>
      <c r="BL59" s="29">
        <v>3</v>
      </c>
    </row>
    <row r="60" spans="1:64" ht="21.75" customHeight="1" x14ac:dyDescent="0.3">
      <c r="A60" s="561"/>
      <c r="B60" s="561"/>
      <c r="C60" s="561"/>
      <c r="D60" s="39" t="s">
        <v>80</v>
      </c>
      <c r="E60" s="24">
        <f t="shared" si="0"/>
        <v>50</v>
      </c>
      <c r="F60" s="25">
        <f t="shared" si="1"/>
        <v>5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55</v>
      </c>
      <c r="K60" s="528"/>
      <c r="L60" s="528"/>
      <c r="M60" s="528"/>
      <c r="N60" s="528"/>
      <c r="O60" s="528"/>
      <c r="P60" s="118"/>
      <c r="Q60" s="49"/>
      <c r="R60" s="118"/>
      <c r="S60" s="49"/>
      <c r="T60" s="118"/>
      <c r="U60" s="49"/>
      <c r="V60" s="118"/>
      <c r="W60" s="119">
        <v>0</v>
      </c>
      <c r="X60" s="41"/>
      <c r="Y60" s="42"/>
      <c r="Z60" s="41"/>
      <c r="AA60" s="42"/>
      <c r="AB60" s="118">
        <v>0</v>
      </c>
      <c r="AC60" s="49"/>
      <c r="AD60" s="118"/>
      <c r="AE60" s="49"/>
      <c r="AF60" s="128"/>
      <c r="AG60" s="128"/>
      <c r="AH60" s="62"/>
      <c r="AI60" s="62"/>
      <c r="AJ60" s="41"/>
      <c r="AK60" s="42"/>
      <c r="AL60" s="41"/>
      <c r="AM60" s="42"/>
      <c r="AN60" s="41"/>
      <c r="AO60" s="42"/>
      <c r="AP60" s="121">
        <v>0</v>
      </c>
      <c r="AQ60" s="122"/>
      <c r="AR60" s="118"/>
      <c r="AS60" s="120">
        <v>0</v>
      </c>
      <c r="AT60" s="42"/>
      <c r="AU60" s="123"/>
      <c r="AV60" s="42"/>
      <c r="AW60" s="124"/>
      <c r="AX60" s="49">
        <v>0</v>
      </c>
      <c r="AY60" s="124"/>
      <c r="AZ60" s="49"/>
      <c r="BA60" s="121"/>
      <c r="BB60" s="41">
        <v>0</v>
      </c>
      <c r="BC60" s="42"/>
      <c r="BD60" s="41"/>
      <c r="BE60" s="125"/>
      <c r="BF60" s="118">
        <v>0</v>
      </c>
      <c r="BG60" s="126">
        <v>50</v>
      </c>
      <c r="BH60" s="123">
        <v>0</v>
      </c>
      <c r="BI60" s="42"/>
      <c r="BJ60" s="118">
        <v>0</v>
      </c>
      <c r="BK60" s="120">
        <v>0</v>
      </c>
      <c r="BL60" s="42">
        <v>5</v>
      </c>
    </row>
    <row r="61" spans="1:64" ht="21.75" customHeight="1" x14ac:dyDescent="0.3">
      <c r="A61" s="524" t="s">
        <v>498</v>
      </c>
      <c r="B61" s="526" t="s">
        <v>499</v>
      </c>
      <c r="C61" s="526" t="s">
        <v>500</v>
      </c>
      <c r="D61" s="23" t="s">
        <v>79</v>
      </c>
      <c r="E61" s="24">
        <f t="shared" si="0"/>
        <v>5</v>
      </c>
      <c r="F61" s="25">
        <f t="shared" si="1"/>
        <v>3</v>
      </c>
      <c r="G61" s="25">
        <f t="shared" si="2"/>
        <v>3</v>
      </c>
      <c r="H61" s="25">
        <f t="shared" si="3"/>
        <v>0</v>
      </c>
      <c r="I61" s="26">
        <f t="shared" si="4"/>
        <v>0</v>
      </c>
      <c r="J61" s="27">
        <f t="shared" si="5"/>
        <v>11</v>
      </c>
      <c r="K61" s="557">
        <f>(J61+(J62/5))</f>
        <v>11</v>
      </c>
      <c r="L61" s="529"/>
      <c r="M61" s="529"/>
      <c r="N61" s="527">
        <f>K61+(L61*5)+(M61*30)</f>
        <v>11</v>
      </c>
      <c r="O61" s="529">
        <f>IF(N61=0,"",RANK(N61,N:N,0))</f>
        <v>110</v>
      </c>
      <c r="P61" s="109"/>
      <c r="Q61" s="36"/>
      <c r="R61" s="109"/>
      <c r="S61" s="36"/>
      <c r="T61" s="109"/>
      <c r="U61" s="36"/>
      <c r="V61" s="109"/>
      <c r="W61" s="110">
        <v>0</v>
      </c>
      <c r="X61" s="28"/>
      <c r="Y61" s="29"/>
      <c r="Z61" s="28"/>
      <c r="AA61" s="29"/>
      <c r="AB61" s="109">
        <v>0</v>
      </c>
      <c r="AC61" s="36"/>
      <c r="AD61" s="109"/>
      <c r="AE61" s="36"/>
      <c r="AF61" s="127"/>
      <c r="AG61" s="127"/>
      <c r="AH61" s="56"/>
      <c r="AI61" s="56"/>
      <c r="AJ61" s="28"/>
      <c r="AK61" s="29"/>
      <c r="AL61" s="28"/>
      <c r="AM61" s="29"/>
      <c r="AN61" s="28"/>
      <c r="AO61" s="29"/>
      <c r="AP61" s="112">
        <v>0</v>
      </c>
      <c r="AQ61" s="113"/>
      <c r="AR61" s="109"/>
      <c r="AS61" s="111">
        <v>0</v>
      </c>
      <c r="AT61" s="29"/>
      <c r="AU61" s="114"/>
      <c r="AV61" s="29"/>
      <c r="AW61" s="115"/>
      <c r="AX61" s="36">
        <v>0</v>
      </c>
      <c r="AY61" s="115"/>
      <c r="AZ61" s="36"/>
      <c r="BA61" s="112"/>
      <c r="BB61" s="28">
        <v>0</v>
      </c>
      <c r="BC61" s="29"/>
      <c r="BD61" s="28"/>
      <c r="BE61" s="116"/>
      <c r="BF61" s="109">
        <v>0</v>
      </c>
      <c r="BG61" s="117"/>
      <c r="BH61" s="114">
        <v>0</v>
      </c>
      <c r="BI61" s="29">
        <v>3</v>
      </c>
      <c r="BJ61" s="109">
        <v>5</v>
      </c>
      <c r="BK61" s="111">
        <v>0</v>
      </c>
      <c r="BL61" s="29">
        <v>3</v>
      </c>
    </row>
    <row r="62" spans="1:64" ht="21.75" customHeight="1" x14ac:dyDescent="0.3">
      <c r="A62" s="561"/>
      <c r="B62" s="561"/>
      <c r="C62" s="561"/>
      <c r="D62" s="39" t="s">
        <v>80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0</v>
      </c>
      <c r="K62" s="528"/>
      <c r="L62" s="528"/>
      <c r="M62" s="528"/>
      <c r="N62" s="528"/>
      <c r="O62" s="528"/>
      <c r="P62" s="118"/>
      <c r="Q62" s="49"/>
      <c r="R62" s="118"/>
      <c r="S62" s="49"/>
      <c r="T62" s="118"/>
      <c r="U62" s="49"/>
      <c r="V62" s="118"/>
      <c r="W62" s="119">
        <v>0</v>
      </c>
      <c r="X62" s="41"/>
      <c r="Y62" s="42"/>
      <c r="Z62" s="41"/>
      <c r="AA62" s="42"/>
      <c r="AB62" s="118">
        <v>0</v>
      </c>
      <c r="AC62" s="49"/>
      <c r="AD62" s="118"/>
      <c r="AE62" s="49"/>
      <c r="AF62" s="128"/>
      <c r="AG62" s="128"/>
      <c r="AH62" s="62"/>
      <c r="AI62" s="62"/>
      <c r="AJ62" s="41"/>
      <c r="AK62" s="42"/>
      <c r="AL62" s="41"/>
      <c r="AM62" s="42"/>
      <c r="AN62" s="41"/>
      <c r="AO62" s="42"/>
      <c r="AP62" s="121">
        <v>0</v>
      </c>
      <c r="AQ62" s="122"/>
      <c r="AR62" s="118"/>
      <c r="AS62" s="120">
        <v>0</v>
      </c>
      <c r="AT62" s="42"/>
      <c r="AU62" s="123"/>
      <c r="AV62" s="42"/>
      <c r="AW62" s="124"/>
      <c r="AX62" s="49">
        <v>0</v>
      </c>
      <c r="AY62" s="124"/>
      <c r="AZ62" s="49"/>
      <c r="BA62" s="121"/>
      <c r="BB62" s="41">
        <v>0</v>
      </c>
      <c r="BC62" s="42"/>
      <c r="BD62" s="41"/>
      <c r="BE62" s="125"/>
      <c r="BF62" s="118">
        <v>0</v>
      </c>
      <c r="BG62" s="126"/>
      <c r="BH62" s="123">
        <v>0</v>
      </c>
      <c r="BI62" s="42"/>
      <c r="BJ62" s="118">
        <v>0</v>
      </c>
      <c r="BK62" s="120">
        <v>0</v>
      </c>
      <c r="BL62" s="42"/>
    </row>
    <row r="63" spans="1:64" ht="21.75" customHeight="1" x14ac:dyDescent="0.3">
      <c r="A63" s="524" t="s">
        <v>501</v>
      </c>
      <c r="B63" s="559" t="s">
        <v>502</v>
      </c>
      <c r="C63" s="526" t="s">
        <v>237</v>
      </c>
      <c r="D63" s="23" t="s">
        <v>79</v>
      </c>
      <c r="E63" s="24">
        <f t="shared" si="0"/>
        <v>15</v>
      </c>
      <c r="F63" s="25">
        <f t="shared" si="1"/>
        <v>8</v>
      </c>
      <c r="G63" s="25">
        <f t="shared" si="2"/>
        <v>8</v>
      </c>
      <c r="H63" s="25">
        <f t="shared" si="3"/>
        <v>3</v>
      </c>
      <c r="I63" s="26">
        <f t="shared" si="4"/>
        <v>0</v>
      </c>
      <c r="J63" s="27">
        <f t="shared" si="5"/>
        <v>34</v>
      </c>
      <c r="K63" s="557">
        <f>(J63+(J64/5))</f>
        <v>40</v>
      </c>
      <c r="L63" s="529"/>
      <c r="M63" s="529"/>
      <c r="N63" s="527">
        <f>K63+(L63*5)+(M63*30)</f>
        <v>40</v>
      </c>
      <c r="O63" s="529">
        <f>IF(N63=0,"",RANK(N63,N:N,0))</f>
        <v>67</v>
      </c>
      <c r="P63" s="109"/>
      <c r="Q63" s="36"/>
      <c r="R63" s="109"/>
      <c r="S63" s="36"/>
      <c r="T63" s="109"/>
      <c r="U63" s="36"/>
      <c r="V63" s="109"/>
      <c r="W63" s="110">
        <v>0</v>
      </c>
      <c r="X63" s="28"/>
      <c r="Y63" s="29"/>
      <c r="Z63" s="28"/>
      <c r="AA63" s="29"/>
      <c r="AB63" s="109">
        <v>0</v>
      </c>
      <c r="AC63" s="36"/>
      <c r="AD63" s="109"/>
      <c r="AE63" s="36">
        <v>8</v>
      </c>
      <c r="AF63" s="111">
        <v>15</v>
      </c>
      <c r="AG63" s="111">
        <v>3</v>
      </c>
      <c r="AH63" s="37"/>
      <c r="AI63" s="37"/>
      <c r="AJ63" s="28"/>
      <c r="AK63" s="29"/>
      <c r="AL63" s="28"/>
      <c r="AM63" s="29"/>
      <c r="AN63" s="28"/>
      <c r="AO63" s="29"/>
      <c r="AP63" s="112">
        <v>0</v>
      </c>
      <c r="AQ63" s="113"/>
      <c r="AR63" s="109"/>
      <c r="AS63" s="111">
        <v>0</v>
      </c>
      <c r="AT63" s="29"/>
      <c r="AU63" s="114"/>
      <c r="AV63" s="29"/>
      <c r="AW63" s="115"/>
      <c r="AX63" s="36">
        <v>0</v>
      </c>
      <c r="AY63" s="115"/>
      <c r="AZ63" s="36"/>
      <c r="BA63" s="112"/>
      <c r="BB63" s="28">
        <v>0</v>
      </c>
      <c r="BC63" s="29"/>
      <c r="BD63" s="28">
        <v>8</v>
      </c>
      <c r="BE63" s="116"/>
      <c r="BF63" s="109">
        <v>0</v>
      </c>
      <c r="BG63" s="117"/>
      <c r="BH63" s="114">
        <v>0</v>
      </c>
      <c r="BI63" s="29"/>
      <c r="BJ63" s="109">
        <v>0</v>
      </c>
      <c r="BK63" s="111">
        <v>0</v>
      </c>
      <c r="BL63" s="29"/>
    </row>
    <row r="64" spans="1:64" ht="21.75" customHeight="1" x14ac:dyDescent="0.3">
      <c r="A64" s="561"/>
      <c r="B64" s="560"/>
      <c r="C64" s="561"/>
      <c r="D64" s="39" t="s">
        <v>80</v>
      </c>
      <c r="E64" s="24">
        <f t="shared" si="0"/>
        <v>15</v>
      </c>
      <c r="F64" s="25">
        <f t="shared" si="1"/>
        <v>15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30</v>
      </c>
      <c r="K64" s="528"/>
      <c r="L64" s="528"/>
      <c r="M64" s="528"/>
      <c r="N64" s="528"/>
      <c r="O64" s="528"/>
      <c r="P64" s="118"/>
      <c r="Q64" s="49"/>
      <c r="R64" s="118"/>
      <c r="S64" s="49"/>
      <c r="T64" s="118"/>
      <c r="U64" s="49"/>
      <c r="V64" s="118"/>
      <c r="W64" s="119">
        <v>0</v>
      </c>
      <c r="X64" s="41"/>
      <c r="Y64" s="42"/>
      <c r="Z64" s="41"/>
      <c r="AA64" s="42"/>
      <c r="AB64" s="118">
        <v>0</v>
      </c>
      <c r="AC64" s="49"/>
      <c r="AD64" s="118"/>
      <c r="AE64" s="49"/>
      <c r="AF64" s="120">
        <v>15</v>
      </c>
      <c r="AG64" s="120"/>
      <c r="AH64" s="50"/>
      <c r="AI64" s="50"/>
      <c r="AJ64" s="41"/>
      <c r="AK64" s="42"/>
      <c r="AL64" s="41"/>
      <c r="AM64" s="42"/>
      <c r="AN64" s="41"/>
      <c r="AO64" s="42"/>
      <c r="AP64" s="121">
        <v>0</v>
      </c>
      <c r="AQ64" s="122"/>
      <c r="AR64" s="118"/>
      <c r="AS64" s="120">
        <v>0</v>
      </c>
      <c r="AT64" s="42"/>
      <c r="AU64" s="123"/>
      <c r="AV64" s="42"/>
      <c r="AW64" s="124"/>
      <c r="AX64" s="49">
        <v>0</v>
      </c>
      <c r="AY64" s="124"/>
      <c r="AZ64" s="49"/>
      <c r="BA64" s="121"/>
      <c r="BB64" s="41">
        <v>0</v>
      </c>
      <c r="BC64" s="42"/>
      <c r="BD64" s="41">
        <v>15</v>
      </c>
      <c r="BE64" s="125"/>
      <c r="BF64" s="118">
        <v>0</v>
      </c>
      <c r="BG64" s="126"/>
      <c r="BH64" s="123">
        <v>0</v>
      </c>
      <c r="BI64" s="42"/>
      <c r="BJ64" s="118">
        <v>0</v>
      </c>
      <c r="BK64" s="120">
        <v>0</v>
      </c>
      <c r="BL64" s="42"/>
    </row>
    <row r="65" spans="1:64" ht="21.75" customHeight="1" x14ac:dyDescent="0.3">
      <c r="A65" s="524" t="s">
        <v>503</v>
      </c>
      <c r="B65" s="559" t="s">
        <v>504</v>
      </c>
      <c r="C65" s="526" t="s">
        <v>152</v>
      </c>
      <c r="D65" s="23" t="s">
        <v>79</v>
      </c>
      <c r="E65" s="24">
        <f t="shared" si="0"/>
        <v>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0</v>
      </c>
      <c r="K65" s="557">
        <f>(J65+(J66/5))</f>
        <v>0</v>
      </c>
      <c r="L65" s="529"/>
      <c r="M65" s="529"/>
      <c r="N65" s="527">
        <f>K65+(L65*5)+(M65*30)</f>
        <v>0</v>
      </c>
      <c r="O65" s="529" t="str">
        <f>IF(N65=0,"",RANK(N65,N:N,0))</f>
        <v/>
      </c>
      <c r="P65" s="109"/>
      <c r="Q65" s="36"/>
      <c r="R65" s="109"/>
      <c r="S65" s="36"/>
      <c r="T65" s="109"/>
      <c r="U65" s="36"/>
      <c r="V65" s="109"/>
      <c r="W65" s="110">
        <v>0</v>
      </c>
      <c r="X65" s="28"/>
      <c r="Y65" s="29"/>
      <c r="Z65" s="28"/>
      <c r="AA65" s="29"/>
      <c r="AB65" s="109">
        <v>0</v>
      </c>
      <c r="AC65" s="36"/>
      <c r="AD65" s="109"/>
      <c r="AE65" s="36"/>
      <c r="AF65" s="111"/>
      <c r="AG65" s="111"/>
      <c r="AH65" s="37"/>
      <c r="AI65" s="37"/>
      <c r="AJ65" s="28"/>
      <c r="AK65" s="29"/>
      <c r="AL65" s="28"/>
      <c r="AM65" s="29"/>
      <c r="AN65" s="28"/>
      <c r="AO65" s="29"/>
      <c r="AP65" s="112">
        <v>0</v>
      </c>
      <c r="AQ65" s="113"/>
      <c r="AR65" s="109"/>
      <c r="AS65" s="111">
        <v>0</v>
      </c>
      <c r="AT65" s="29"/>
      <c r="AU65" s="114"/>
      <c r="AV65" s="29"/>
      <c r="AW65" s="115"/>
      <c r="AX65" s="36">
        <v>0</v>
      </c>
      <c r="AY65" s="115"/>
      <c r="AZ65" s="36"/>
      <c r="BA65" s="112"/>
      <c r="BB65" s="28">
        <v>0</v>
      </c>
      <c r="BC65" s="29"/>
      <c r="BD65" s="28"/>
      <c r="BE65" s="116"/>
      <c r="BF65" s="130">
        <v>0</v>
      </c>
      <c r="BG65" s="117"/>
      <c r="BH65" s="114">
        <v>0</v>
      </c>
      <c r="BI65" s="29"/>
      <c r="BJ65" s="130">
        <v>0</v>
      </c>
      <c r="BK65" s="111">
        <v>0</v>
      </c>
      <c r="BL65" s="29"/>
    </row>
    <row r="66" spans="1:64" ht="21.75" customHeight="1" x14ac:dyDescent="0.3">
      <c r="A66" s="561"/>
      <c r="B66" s="560"/>
      <c r="C66" s="561"/>
      <c r="D66" s="39" t="s">
        <v>80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28"/>
      <c r="L66" s="528"/>
      <c r="M66" s="528"/>
      <c r="N66" s="528"/>
      <c r="O66" s="528"/>
      <c r="P66" s="118"/>
      <c r="Q66" s="49"/>
      <c r="R66" s="118"/>
      <c r="S66" s="49"/>
      <c r="T66" s="118"/>
      <c r="U66" s="49"/>
      <c r="V66" s="118"/>
      <c r="W66" s="119">
        <v>0</v>
      </c>
      <c r="X66" s="41"/>
      <c r="Y66" s="42"/>
      <c r="Z66" s="41"/>
      <c r="AA66" s="42"/>
      <c r="AB66" s="118">
        <v>0</v>
      </c>
      <c r="AC66" s="49"/>
      <c r="AD66" s="118"/>
      <c r="AE66" s="49"/>
      <c r="AF66" s="120"/>
      <c r="AG66" s="120"/>
      <c r="AH66" s="50"/>
      <c r="AI66" s="50"/>
      <c r="AJ66" s="41"/>
      <c r="AK66" s="42"/>
      <c r="AL66" s="41"/>
      <c r="AM66" s="42"/>
      <c r="AN66" s="41"/>
      <c r="AO66" s="42"/>
      <c r="AP66" s="121">
        <v>0</v>
      </c>
      <c r="AQ66" s="122"/>
      <c r="AR66" s="118"/>
      <c r="AS66" s="120">
        <v>0</v>
      </c>
      <c r="AT66" s="42"/>
      <c r="AU66" s="123"/>
      <c r="AV66" s="42"/>
      <c r="AW66" s="124"/>
      <c r="AX66" s="49">
        <v>0</v>
      </c>
      <c r="AY66" s="124"/>
      <c r="AZ66" s="49"/>
      <c r="BA66" s="121"/>
      <c r="BB66" s="41">
        <v>0</v>
      </c>
      <c r="BC66" s="42"/>
      <c r="BD66" s="41"/>
      <c r="BE66" s="125"/>
      <c r="BF66" s="132">
        <v>0</v>
      </c>
      <c r="BG66" s="126"/>
      <c r="BH66" s="123">
        <v>0</v>
      </c>
      <c r="BI66" s="42"/>
      <c r="BJ66" s="132">
        <v>0</v>
      </c>
      <c r="BK66" s="120">
        <v>0</v>
      </c>
      <c r="BL66" s="42"/>
    </row>
    <row r="67" spans="1:64" ht="21.75" customHeight="1" x14ac:dyDescent="0.3">
      <c r="A67" s="524" t="s">
        <v>505</v>
      </c>
      <c r="B67" s="559" t="s">
        <v>506</v>
      </c>
      <c r="C67" s="526" t="s">
        <v>132</v>
      </c>
      <c r="D67" s="23" t="s">
        <v>79</v>
      </c>
      <c r="E67" s="24">
        <f t="shared" si="0"/>
        <v>160</v>
      </c>
      <c r="F67" s="25">
        <f t="shared" si="1"/>
        <v>120</v>
      </c>
      <c r="G67" s="25">
        <f t="shared" si="2"/>
        <v>30</v>
      </c>
      <c r="H67" s="25">
        <f t="shared" si="3"/>
        <v>0</v>
      </c>
      <c r="I67" s="26">
        <f t="shared" si="4"/>
        <v>0</v>
      </c>
      <c r="J67" s="27">
        <f t="shared" si="5"/>
        <v>310</v>
      </c>
      <c r="K67" s="557">
        <f>(J67+(J68/5))</f>
        <v>348</v>
      </c>
      <c r="L67" s="529">
        <f>Nemzetközi!B32</f>
        <v>530</v>
      </c>
      <c r="M67" s="558">
        <f>Nemzetközi!D32</f>
        <v>0</v>
      </c>
      <c r="N67" s="527">
        <f>K67+(L67*5)+(M67*30)</f>
        <v>2998</v>
      </c>
      <c r="O67" s="529">
        <f>IF(N67=0,"",RANK(N67,N:N,0))</f>
        <v>1</v>
      </c>
      <c r="P67" s="109"/>
      <c r="Q67" s="36"/>
      <c r="R67" s="109"/>
      <c r="S67" s="36"/>
      <c r="T67" s="109"/>
      <c r="U67" s="36"/>
      <c r="V67" s="109"/>
      <c r="W67" s="110">
        <v>0</v>
      </c>
      <c r="X67" s="28"/>
      <c r="Y67" s="29"/>
      <c r="Z67" s="28"/>
      <c r="AA67" s="29"/>
      <c r="AB67" s="109">
        <v>0</v>
      </c>
      <c r="AC67" s="36"/>
      <c r="AD67" s="109"/>
      <c r="AE67" s="36"/>
      <c r="AF67" s="111"/>
      <c r="AG67" s="111"/>
      <c r="AH67" s="37"/>
      <c r="AI67" s="37">
        <v>30</v>
      </c>
      <c r="AJ67" s="28"/>
      <c r="AK67" s="29"/>
      <c r="AL67" s="28"/>
      <c r="AM67" s="29"/>
      <c r="AN67" s="28"/>
      <c r="AO67" s="29"/>
      <c r="AP67" s="112">
        <v>0</v>
      </c>
      <c r="AQ67" s="113">
        <v>120</v>
      </c>
      <c r="AR67" s="109"/>
      <c r="AS67" s="111">
        <v>160</v>
      </c>
      <c r="AT67" s="29"/>
      <c r="AU67" s="114"/>
      <c r="AV67" s="29"/>
      <c r="AW67" s="115"/>
      <c r="AX67" s="36">
        <v>0</v>
      </c>
      <c r="AY67" s="115"/>
      <c r="AZ67" s="36"/>
      <c r="BA67" s="112"/>
      <c r="BB67" s="28">
        <v>0</v>
      </c>
      <c r="BC67" s="29"/>
      <c r="BD67" s="28"/>
      <c r="BE67" s="116"/>
      <c r="BF67" s="109">
        <v>0</v>
      </c>
      <c r="BG67" s="117"/>
      <c r="BH67" s="114">
        <v>0</v>
      </c>
      <c r="BI67" s="29"/>
      <c r="BJ67" s="109">
        <v>0</v>
      </c>
      <c r="BK67" s="111">
        <v>0</v>
      </c>
      <c r="BL67" s="29"/>
    </row>
    <row r="68" spans="1:64" ht="21.75" customHeight="1" x14ac:dyDescent="0.3">
      <c r="A68" s="561"/>
      <c r="B68" s="560"/>
      <c r="C68" s="561"/>
      <c r="D68" s="39" t="s">
        <v>80</v>
      </c>
      <c r="E68" s="24">
        <f t="shared" si="0"/>
        <v>120</v>
      </c>
      <c r="F68" s="25">
        <f t="shared" si="1"/>
        <v>70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190</v>
      </c>
      <c r="K68" s="528"/>
      <c r="L68" s="528"/>
      <c r="M68" s="528"/>
      <c r="N68" s="528"/>
      <c r="O68" s="528"/>
      <c r="P68" s="118"/>
      <c r="Q68" s="49"/>
      <c r="R68" s="118"/>
      <c r="S68" s="49"/>
      <c r="T68" s="118"/>
      <c r="U68" s="49"/>
      <c r="V68" s="118"/>
      <c r="W68" s="119">
        <v>0</v>
      </c>
      <c r="X68" s="41"/>
      <c r="Y68" s="42"/>
      <c r="Z68" s="41"/>
      <c r="AA68" s="42"/>
      <c r="AB68" s="118">
        <v>0</v>
      </c>
      <c r="AC68" s="49"/>
      <c r="AD68" s="118"/>
      <c r="AE68" s="49"/>
      <c r="AF68" s="120"/>
      <c r="AG68" s="120"/>
      <c r="AH68" s="50"/>
      <c r="AI68" s="50"/>
      <c r="AJ68" s="41"/>
      <c r="AK68" s="42"/>
      <c r="AL68" s="41"/>
      <c r="AM68" s="42"/>
      <c r="AN68" s="41"/>
      <c r="AO68" s="42"/>
      <c r="AP68" s="121">
        <v>0</v>
      </c>
      <c r="AQ68" s="122">
        <v>120</v>
      </c>
      <c r="AR68" s="118"/>
      <c r="AS68" s="120">
        <v>70</v>
      </c>
      <c r="AT68" s="42"/>
      <c r="AU68" s="123"/>
      <c r="AV68" s="42"/>
      <c r="AW68" s="124"/>
      <c r="AX68" s="49">
        <v>0</v>
      </c>
      <c r="AY68" s="124"/>
      <c r="AZ68" s="49"/>
      <c r="BA68" s="121"/>
      <c r="BB68" s="41">
        <v>0</v>
      </c>
      <c r="BC68" s="42"/>
      <c r="BD68" s="41"/>
      <c r="BE68" s="125"/>
      <c r="BF68" s="118">
        <v>0</v>
      </c>
      <c r="BG68" s="126"/>
      <c r="BH68" s="123">
        <v>0</v>
      </c>
      <c r="BI68" s="42"/>
      <c r="BJ68" s="118">
        <v>0</v>
      </c>
      <c r="BK68" s="120">
        <v>0</v>
      </c>
      <c r="BL68" s="42"/>
    </row>
    <row r="69" spans="1:64" ht="21.75" customHeight="1" x14ac:dyDescent="0.3">
      <c r="A69" s="524" t="s">
        <v>507</v>
      </c>
      <c r="B69" s="559" t="s">
        <v>508</v>
      </c>
      <c r="C69" s="526" t="s">
        <v>509</v>
      </c>
      <c r="D69" s="23" t="s">
        <v>79</v>
      </c>
      <c r="E69" s="24">
        <f t="shared" si="0"/>
        <v>4</v>
      </c>
      <c r="F69" s="25">
        <f t="shared" si="1"/>
        <v>3</v>
      </c>
      <c r="G69" s="25">
        <f t="shared" si="2"/>
        <v>3</v>
      </c>
      <c r="H69" s="25">
        <f t="shared" si="3"/>
        <v>0</v>
      </c>
      <c r="I69" s="26">
        <f t="shared" si="4"/>
        <v>0</v>
      </c>
      <c r="J69" s="27">
        <f t="shared" si="5"/>
        <v>10</v>
      </c>
      <c r="K69" s="557">
        <f>(J69+(J70/5))</f>
        <v>11</v>
      </c>
      <c r="L69" s="529"/>
      <c r="M69" s="529"/>
      <c r="N69" s="527">
        <f>K69+(L69*5)+(M69*30)</f>
        <v>11</v>
      </c>
      <c r="O69" s="529">
        <f>IF(N69=0,"",RANK(N69,N:N,0))</f>
        <v>110</v>
      </c>
      <c r="P69" s="109"/>
      <c r="Q69" s="36"/>
      <c r="R69" s="109"/>
      <c r="S69" s="36"/>
      <c r="T69" s="109"/>
      <c r="U69" s="36"/>
      <c r="V69" s="109"/>
      <c r="W69" s="110">
        <v>0</v>
      </c>
      <c r="X69" s="28"/>
      <c r="Y69" s="29"/>
      <c r="Z69" s="28"/>
      <c r="AA69" s="29"/>
      <c r="AB69" s="109">
        <v>0</v>
      </c>
      <c r="AC69" s="36"/>
      <c r="AD69" s="109"/>
      <c r="AE69" s="36"/>
      <c r="AF69" s="111"/>
      <c r="AG69" s="111"/>
      <c r="AH69" s="37"/>
      <c r="AI69" s="37"/>
      <c r="AJ69" s="28"/>
      <c r="AK69" s="29"/>
      <c r="AL69" s="28"/>
      <c r="AM69" s="29"/>
      <c r="AN69" s="28"/>
      <c r="AO69" s="29"/>
      <c r="AP69" s="112">
        <v>0</v>
      </c>
      <c r="AQ69" s="113"/>
      <c r="AR69" s="109"/>
      <c r="AS69" s="111">
        <v>0</v>
      </c>
      <c r="AT69" s="29"/>
      <c r="AU69" s="114"/>
      <c r="AV69" s="29">
        <v>3</v>
      </c>
      <c r="AW69" s="115"/>
      <c r="AX69" s="36">
        <v>0</v>
      </c>
      <c r="AY69" s="115">
        <v>3</v>
      </c>
      <c r="AZ69" s="36"/>
      <c r="BA69" s="112"/>
      <c r="BB69" s="28">
        <v>0</v>
      </c>
      <c r="BC69" s="29"/>
      <c r="BD69" s="28"/>
      <c r="BE69" s="116"/>
      <c r="BF69" s="109">
        <v>0</v>
      </c>
      <c r="BG69" s="117">
        <v>4</v>
      </c>
      <c r="BH69" s="114">
        <v>0</v>
      </c>
      <c r="BI69" s="29"/>
      <c r="BJ69" s="109">
        <v>0</v>
      </c>
      <c r="BK69" s="111">
        <v>0</v>
      </c>
      <c r="BL69" s="29"/>
    </row>
    <row r="70" spans="1:64" ht="21.75" customHeight="1" x14ac:dyDescent="0.3">
      <c r="A70" s="561"/>
      <c r="B70" s="560"/>
      <c r="C70" s="561"/>
      <c r="D70" s="39" t="s">
        <v>80</v>
      </c>
      <c r="E70" s="24">
        <f t="shared" si="0"/>
        <v>5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5</v>
      </c>
      <c r="K70" s="528"/>
      <c r="L70" s="528"/>
      <c r="M70" s="528"/>
      <c r="N70" s="528"/>
      <c r="O70" s="528"/>
      <c r="P70" s="118"/>
      <c r="Q70" s="49"/>
      <c r="R70" s="118"/>
      <c r="S70" s="49"/>
      <c r="T70" s="118"/>
      <c r="U70" s="49"/>
      <c r="V70" s="118"/>
      <c r="W70" s="119">
        <v>0</v>
      </c>
      <c r="X70" s="41"/>
      <c r="Y70" s="42"/>
      <c r="Z70" s="41"/>
      <c r="AA70" s="42"/>
      <c r="AB70" s="118">
        <v>0</v>
      </c>
      <c r="AC70" s="49"/>
      <c r="AD70" s="118"/>
      <c r="AE70" s="49"/>
      <c r="AF70" s="120"/>
      <c r="AG70" s="120"/>
      <c r="AH70" s="50"/>
      <c r="AI70" s="50"/>
      <c r="AJ70" s="41"/>
      <c r="AK70" s="42"/>
      <c r="AL70" s="41"/>
      <c r="AM70" s="42"/>
      <c r="AN70" s="41"/>
      <c r="AO70" s="42"/>
      <c r="AP70" s="121">
        <v>0</v>
      </c>
      <c r="AQ70" s="122"/>
      <c r="AR70" s="118"/>
      <c r="AS70" s="120">
        <v>0</v>
      </c>
      <c r="AT70" s="42"/>
      <c r="AU70" s="123"/>
      <c r="AV70" s="42">
        <v>5</v>
      </c>
      <c r="AW70" s="124"/>
      <c r="AX70" s="49">
        <v>0</v>
      </c>
      <c r="AY70" s="124"/>
      <c r="AZ70" s="49"/>
      <c r="BA70" s="121"/>
      <c r="BB70" s="41">
        <v>0</v>
      </c>
      <c r="BC70" s="42"/>
      <c r="BD70" s="41"/>
      <c r="BE70" s="125"/>
      <c r="BF70" s="118">
        <v>0</v>
      </c>
      <c r="BG70" s="126"/>
      <c r="BH70" s="123">
        <v>0</v>
      </c>
      <c r="BI70" s="42"/>
      <c r="BJ70" s="118">
        <v>0</v>
      </c>
      <c r="BK70" s="120">
        <v>0</v>
      </c>
      <c r="BL70" s="42"/>
    </row>
    <row r="71" spans="1:64" ht="21.75" customHeight="1" x14ac:dyDescent="0.3">
      <c r="A71" s="524" t="s">
        <v>510</v>
      </c>
      <c r="B71" s="559" t="s">
        <v>511</v>
      </c>
      <c r="C71" s="526" t="s">
        <v>155</v>
      </c>
      <c r="D71" s="23" t="s">
        <v>79</v>
      </c>
      <c r="E71" s="24">
        <f t="shared" si="0"/>
        <v>60</v>
      </c>
      <c r="F71" s="25">
        <f t="shared" si="1"/>
        <v>50</v>
      </c>
      <c r="G71" s="25">
        <f t="shared" si="2"/>
        <v>40</v>
      </c>
      <c r="H71" s="25">
        <f t="shared" si="3"/>
        <v>40</v>
      </c>
      <c r="I71" s="26">
        <f t="shared" si="4"/>
        <v>40</v>
      </c>
      <c r="J71" s="27">
        <f t="shared" si="5"/>
        <v>230</v>
      </c>
      <c r="K71" s="557">
        <f>(J71+(J72/5))</f>
        <v>292</v>
      </c>
      <c r="L71" s="529"/>
      <c r="M71" s="529"/>
      <c r="N71" s="527">
        <f>K71+(L71*5)+(M71*30)</f>
        <v>292</v>
      </c>
      <c r="O71" s="529">
        <f>IF(N71=0,"",RANK(N71,N:N,0))</f>
        <v>20</v>
      </c>
      <c r="P71" s="130"/>
      <c r="Q71" s="36"/>
      <c r="R71" s="130"/>
      <c r="S71" s="36">
        <v>3</v>
      </c>
      <c r="T71" s="130"/>
      <c r="U71" s="36"/>
      <c r="V71" s="130">
        <v>3</v>
      </c>
      <c r="W71" s="110">
        <v>8</v>
      </c>
      <c r="X71" s="28"/>
      <c r="Y71" s="29"/>
      <c r="Z71" s="28">
        <v>15</v>
      </c>
      <c r="AA71" s="29"/>
      <c r="AB71" s="109">
        <v>0</v>
      </c>
      <c r="AC71" s="36"/>
      <c r="AD71" s="109"/>
      <c r="AE71" s="36"/>
      <c r="AF71" s="111">
        <v>25</v>
      </c>
      <c r="AG71" s="111"/>
      <c r="AH71" s="37"/>
      <c r="AI71" s="37"/>
      <c r="AJ71" s="28">
        <v>25</v>
      </c>
      <c r="AK71" s="29"/>
      <c r="AL71" s="28"/>
      <c r="AM71" s="29">
        <v>15</v>
      </c>
      <c r="AN71" s="28"/>
      <c r="AO71" s="29"/>
      <c r="AP71" s="112">
        <v>0</v>
      </c>
      <c r="AQ71" s="113">
        <v>30</v>
      </c>
      <c r="AR71" s="109">
        <v>40</v>
      </c>
      <c r="AS71" s="127">
        <v>0</v>
      </c>
      <c r="AT71" s="29">
        <v>15</v>
      </c>
      <c r="AU71" s="114">
        <v>40</v>
      </c>
      <c r="AV71" s="29"/>
      <c r="AW71" s="115">
        <v>25</v>
      </c>
      <c r="AX71" s="36">
        <v>0</v>
      </c>
      <c r="AY71" s="115"/>
      <c r="AZ71" s="36">
        <v>40</v>
      </c>
      <c r="BA71" s="112"/>
      <c r="BB71" s="28">
        <v>15</v>
      </c>
      <c r="BC71" s="29"/>
      <c r="BD71" s="28">
        <v>25</v>
      </c>
      <c r="BE71" s="110">
        <v>40</v>
      </c>
      <c r="BF71" s="109">
        <v>0</v>
      </c>
      <c r="BG71" s="117"/>
      <c r="BH71" s="114">
        <v>8</v>
      </c>
      <c r="BI71" s="29"/>
      <c r="BJ71" s="109">
        <v>25</v>
      </c>
      <c r="BK71" s="111">
        <v>50</v>
      </c>
      <c r="BL71" s="29">
        <v>60</v>
      </c>
    </row>
    <row r="72" spans="1:64" ht="21.75" customHeight="1" x14ac:dyDescent="0.3">
      <c r="A72" s="561"/>
      <c r="B72" s="560"/>
      <c r="C72" s="561"/>
      <c r="D72" s="39" t="s">
        <v>80</v>
      </c>
      <c r="E72" s="24">
        <f t="shared" si="0"/>
        <v>90</v>
      </c>
      <c r="F72" s="25">
        <f t="shared" si="1"/>
        <v>60</v>
      </c>
      <c r="G72" s="25">
        <f t="shared" si="2"/>
        <v>60</v>
      </c>
      <c r="H72" s="25">
        <f t="shared" si="3"/>
        <v>60</v>
      </c>
      <c r="I72" s="26">
        <f t="shared" si="4"/>
        <v>40</v>
      </c>
      <c r="J72" s="40">
        <f t="shared" si="5"/>
        <v>310</v>
      </c>
      <c r="K72" s="528"/>
      <c r="L72" s="528"/>
      <c r="M72" s="528"/>
      <c r="N72" s="528"/>
      <c r="O72" s="528"/>
      <c r="P72" s="132"/>
      <c r="Q72" s="49"/>
      <c r="R72" s="132"/>
      <c r="S72" s="49"/>
      <c r="T72" s="132"/>
      <c r="U72" s="49"/>
      <c r="V72" s="132">
        <v>25</v>
      </c>
      <c r="W72" s="119">
        <v>90</v>
      </c>
      <c r="X72" s="41"/>
      <c r="Y72" s="42"/>
      <c r="Z72" s="41">
        <v>15</v>
      </c>
      <c r="AA72" s="42"/>
      <c r="AB72" s="118">
        <v>0</v>
      </c>
      <c r="AC72" s="49"/>
      <c r="AD72" s="118"/>
      <c r="AE72" s="49"/>
      <c r="AF72" s="120"/>
      <c r="AG72" s="120"/>
      <c r="AH72" s="50"/>
      <c r="AI72" s="50"/>
      <c r="AJ72" s="41">
        <v>25</v>
      </c>
      <c r="AK72" s="42"/>
      <c r="AL72" s="41"/>
      <c r="AM72" s="42">
        <v>40</v>
      </c>
      <c r="AN72" s="41"/>
      <c r="AO72" s="42"/>
      <c r="AP72" s="121">
        <v>0</v>
      </c>
      <c r="AQ72" s="122">
        <v>30</v>
      </c>
      <c r="AR72" s="118">
        <v>60</v>
      </c>
      <c r="AS72" s="128">
        <v>0</v>
      </c>
      <c r="AT72" s="42"/>
      <c r="AU72" s="123">
        <v>25</v>
      </c>
      <c r="AV72" s="42"/>
      <c r="AW72" s="124">
        <v>5</v>
      </c>
      <c r="AX72" s="49">
        <v>0</v>
      </c>
      <c r="AY72" s="124"/>
      <c r="AZ72" s="49">
        <v>25</v>
      </c>
      <c r="BA72" s="121"/>
      <c r="BB72" s="41">
        <v>25</v>
      </c>
      <c r="BC72" s="42"/>
      <c r="BD72" s="41">
        <v>40</v>
      </c>
      <c r="BE72" s="119">
        <v>60</v>
      </c>
      <c r="BF72" s="118">
        <v>0</v>
      </c>
      <c r="BG72" s="126"/>
      <c r="BH72" s="123">
        <v>25</v>
      </c>
      <c r="BI72" s="42"/>
      <c r="BJ72" s="118">
        <v>60</v>
      </c>
      <c r="BK72" s="120">
        <v>30</v>
      </c>
      <c r="BL72" s="42">
        <v>40</v>
      </c>
    </row>
    <row r="73" spans="1:64" ht="21.75" customHeight="1" x14ac:dyDescent="0.3">
      <c r="A73" s="524" t="s">
        <v>512</v>
      </c>
      <c r="B73" s="526" t="s">
        <v>513</v>
      </c>
      <c r="C73" s="526" t="s">
        <v>514</v>
      </c>
      <c r="D73" s="23" t="s">
        <v>79</v>
      </c>
      <c r="E73" s="24">
        <f t="shared" si="0"/>
        <v>8</v>
      </c>
      <c r="F73" s="25">
        <f t="shared" si="1"/>
        <v>8</v>
      </c>
      <c r="G73" s="25">
        <f t="shared" si="2"/>
        <v>8</v>
      </c>
      <c r="H73" s="25">
        <f t="shared" si="3"/>
        <v>8</v>
      </c>
      <c r="I73" s="26">
        <f t="shared" si="4"/>
        <v>8</v>
      </c>
      <c r="J73" s="27">
        <f t="shared" si="5"/>
        <v>40</v>
      </c>
      <c r="K73" s="557">
        <f>(J73+(J74/5))</f>
        <v>59</v>
      </c>
      <c r="L73" s="529"/>
      <c r="M73" s="529"/>
      <c r="N73" s="527">
        <f>K73+(L73*5)+(M73*30)</f>
        <v>59</v>
      </c>
      <c r="O73" s="529">
        <f>IF(N73=0,"",RANK(N73,N:N,0))</f>
        <v>61</v>
      </c>
      <c r="P73" s="109">
        <v>3</v>
      </c>
      <c r="Q73" s="36">
        <v>3</v>
      </c>
      <c r="R73" s="109"/>
      <c r="S73" s="36"/>
      <c r="T73" s="109">
        <v>3</v>
      </c>
      <c r="U73" s="36"/>
      <c r="V73" s="109">
        <v>3</v>
      </c>
      <c r="W73" s="110">
        <v>8</v>
      </c>
      <c r="X73" s="28"/>
      <c r="Y73" s="29"/>
      <c r="Z73" s="28">
        <v>8</v>
      </c>
      <c r="AA73" s="29"/>
      <c r="AB73" s="109">
        <v>3</v>
      </c>
      <c r="AC73" s="36"/>
      <c r="AD73" s="109"/>
      <c r="AE73" s="36"/>
      <c r="AF73" s="127">
        <v>6</v>
      </c>
      <c r="AG73" s="127"/>
      <c r="AH73" s="56"/>
      <c r="AI73" s="56"/>
      <c r="AJ73" s="28"/>
      <c r="AK73" s="29">
        <v>3</v>
      </c>
      <c r="AL73" s="28">
        <v>3</v>
      </c>
      <c r="AM73" s="29"/>
      <c r="AN73" s="28">
        <v>8</v>
      </c>
      <c r="AO73" s="29"/>
      <c r="AP73" s="112">
        <v>0</v>
      </c>
      <c r="AQ73" s="113"/>
      <c r="AR73" s="109"/>
      <c r="AS73" s="111">
        <v>0</v>
      </c>
      <c r="AT73" s="29">
        <v>8</v>
      </c>
      <c r="AU73" s="114"/>
      <c r="AV73" s="29">
        <v>8</v>
      </c>
      <c r="AW73" s="115"/>
      <c r="AX73" s="36">
        <v>0</v>
      </c>
      <c r="AY73" s="115"/>
      <c r="AZ73" s="36"/>
      <c r="BA73" s="112">
        <v>8</v>
      </c>
      <c r="BB73" s="28">
        <v>0</v>
      </c>
      <c r="BC73" s="29">
        <v>8</v>
      </c>
      <c r="BD73" s="28"/>
      <c r="BE73" s="116"/>
      <c r="BF73" s="109">
        <v>0</v>
      </c>
      <c r="BG73" s="117"/>
      <c r="BH73" s="114">
        <v>0</v>
      </c>
      <c r="BI73" s="29">
        <v>3</v>
      </c>
      <c r="BJ73" s="109">
        <v>0</v>
      </c>
      <c r="BK73" s="111">
        <v>0</v>
      </c>
      <c r="BL73" s="29">
        <v>5</v>
      </c>
    </row>
    <row r="74" spans="1:64" ht="21.75" customHeight="1" x14ac:dyDescent="0.3">
      <c r="A74" s="561"/>
      <c r="B74" s="561"/>
      <c r="C74" s="561"/>
      <c r="D74" s="39" t="s">
        <v>80</v>
      </c>
      <c r="E74" s="24">
        <f t="shared" si="0"/>
        <v>25</v>
      </c>
      <c r="F74" s="25">
        <f t="shared" si="1"/>
        <v>25</v>
      </c>
      <c r="G74" s="25">
        <f t="shared" si="2"/>
        <v>25</v>
      </c>
      <c r="H74" s="25">
        <f t="shared" si="3"/>
        <v>15</v>
      </c>
      <c r="I74" s="26">
        <f t="shared" si="4"/>
        <v>5</v>
      </c>
      <c r="J74" s="40">
        <f t="shared" si="5"/>
        <v>95</v>
      </c>
      <c r="K74" s="528"/>
      <c r="L74" s="528"/>
      <c r="M74" s="528"/>
      <c r="N74" s="528"/>
      <c r="O74" s="528"/>
      <c r="P74" s="118">
        <v>5</v>
      </c>
      <c r="Q74" s="49">
        <v>5</v>
      </c>
      <c r="R74" s="118"/>
      <c r="S74" s="49"/>
      <c r="T74" s="118">
        <v>5</v>
      </c>
      <c r="U74" s="49"/>
      <c r="V74" s="118">
        <v>5</v>
      </c>
      <c r="W74" s="119">
        <v>25</v>
      </c>
      <c r="X74" s="41"/>
      <c r="Y74" s="42"/>
      <c r="Z74" s="41">
        <v>5</v>
      </c>
      <c r="AA74" s="42"/>
      <c r="AB74" s="118">
        <v>5</v>
      </c>
      <c r="AC74" s="49"/>
      <c r="AD74" s="118"/>
      <c r="AE74" s="49"/>
      <c r="AF74" s="128">
        <v>15</v>
      </c>
      <c r="AG74" s="128"/>
      <c r="AH74" s="62"/>
      <c r="AI74" s="62"/>
      <c r="AJ74" s="41"/>
      <c r="AK74" s="42">
        <v>5</v>
      </c>
      <c r="AL74" s="41">
        <v>25</v>
      </c>
      <c r="AM74" s="42"/>
      <c r="AN74" s="41">
        <v>5</v>
      </c>
      <c r="AO74" s="42"/>
      <c r="AP74" s="121">
        <v>0</v>
      </c>
      <c r="AQ74" s="122"/>
      <c r="AR74" s="118"/>
      <c r="AS74" s="120">
        <v>0</v>
      </c>
      <c r="AT74" s="42"/>
      <c r="AU74" s="123"/>
      <c r="AV74" s="42">
        <v>5</v>
      </c>
      <c r="AW74" s="124"/>
      <c r="AX74" s="49">
        <v>0</v>
      </c>
      <c r="AY74" s="124"/>
      <c r="AZ74" s="49"/>
      <c r="BA74" s="121">
        <v>25</v>
      </c>
      <c r="BB74" s="41">
        <v>0</v>
      </c>
      <c r="BC74" s="42">
        <v>5</v>
      </c>
      <c r="BD74" s="41"/>
      <c r="BE74" s="125"/>
      <c r="BF74" s="118">
        <v>0</v>
      </c>
      <c r="BG74" s="126"/>
      <c r="BH74" s="123">
        <v>0</v>
      </c>
      <c r="BI74" s="42">
        <v>5</v>
      </c>
      <c r="BJ74" s="118">
        <v>0</v>
      </c>
      <c r="BK74" s="120">
        <v>0</v>
      </c>
      <c r="BL74" s="42">
        <v>5</v>
      </c>
    </row>
    <row r="75" spans="1:64" ht="21.75" customHeight="1" x14ac:dyDescent="0.3">
      <c r="A75" s="524" t="s">
        <v>515</v>
      </c>
      <c r="B75" s="559" t="s">
        <v>516</v>
      </c>
      <c r="C75" s="526" t="s">
        <v>155</v>
      </c>
      <c r="D75" s="23" t="s">
        <v>79</v>
      </c>
      <c r="E75" s="24">
        <f t="shared" si="0"/>
        <v>15</v>
      </c>
      <c r="F75" s="25">
        <f t="shared" si="1"/>
        <v>15</v>
      </c>
      <c r="G75" s="25">
        <f t="shared" si="2"/>
        <v>12</v>
      </c>
      <c r="H75" s="25">
        <f t="shared" si="3"/>
        <v>10</v>
      </c>
      <c r="I75" s="26">
        <f t="shared" si="4"/>
        <v>10</v>
      </c>
      <c r="J75" s="27">
        <f t="shared" si="5"/>
        <v>62</v>
      </c>
      <c r="K75" s="557">
        <f>(J75+(J76/5))</f>
        <v>112</v>
      </c>
      <c r="L75" s="529"/>
      <c r="M75" s="529"/>
      <c r="N75" s="527">
        <f>K75+(L75*5)+(M75*30)</f>
        <v>112</v>
      </c>
      <c r="O75" s="529">
        <f>IF(N75=0,"",RANK(N75,N:N,0))</f>
        <v>41</v>
      </c>
      <c r="P75" s="109"/>
      <c r="Q75" s="36"/>
      <c r="R75" s="109"/>
      <c r="S75" s="36">
        <v>8</v>
      </c>
      <c r="T75" s="109"/>
      <c r="U75" s="36">
        <v>3</v>
      </c>
      <c r="V75" s="109"/>
      <c r="W75" s="110">
        <v>12</v>
      </c>
      <c r="X75" s="28"/>
      <c r="Y75" s="29"/>
      <c r="Z75" s="28">
        <v>8</v>
      </c>
      <c r="AA75" s="29"/>
      <c r="AB75" s="109">
        <v>0</v>
      </c>
      <c r="AC75" s="36"/>
      <c r="AD75" s="109"/>
      <c r="AE75" s="36"/>
      <c r="AF75" s="111">
        <v>15</v>
      </c>
      <c r="AG75" s="111">
        <v>3</v>
      </c>
      <c r="AH75" s="37"/>
      <c r="AI75" s="37"/>
      <c r="AJ75" s="28"/>
      <c r="AK75" s="29"/>
      <c r="AL75" s="28"/>
      <c r="AM75" s="29">
        <v>15</v>
      </c>
      <c r="AN75" s="28"/>
      <c r="AO75" s="29"/>
      <c r="AP75" s="112">
        <v>8</v>
      </c>
      <c r="AQ75" s="113">
        <v>10</v>
      </c>
      <c r="AR75" s="109"/>
      <c r="AS75" s="111">
        <v>0</v>
      </c>
      <c r="AT75" s="29">
        <v>8</v>
      </c>
      <c r="AU75" s="114"/>
      <c r="AV75" s="29">
        <v>3</v>
      </c>
      <c r="AW75" s="115">
        <v>8</v>
      </c>
      <c r="AX75" s="36">
        <v>3</v>
      </c>
      <c r="AY75" s="115"/>
      <c r="AZ75" s="36"/>
      <c r="BA75" s="112"/>
      <c r="BB75" s="28">
        <v>8</v>
      </c>
      <c r="BC75" s="29"/>
      <c r="BD75" s="28"/>
      <c r="BE75" s="110">
        <v>8</v>
      </c>
      <c r="BF75" s="109">
        <v>0</v>
      </c>
      <c r="BG75" s="117"/>
      <c r="BH75" s="114">
        <v>8</v>
      </c>
      <c r="BI75" s="29">
        <v>8</v>
      </c>
      <c r="BJ75" s="109">
        <v>0</v>
      </c>
      <c r="BK75" s="111">
        <v>10</v>
      </c>
      <c r="BL75" s="29">
        <v>8</v>
      </c>
    </row>
    <row r="76" spans="1:64" ht="21.75" customHeight="1" x14ac:dyDescent="0.3">
      <c r="A76" s="561"/>
      <c r="B76" s="560"/>
      <c r="C76" s="561"/>
      <c r="D76" s="39" t="s">
        <v>80</v>
      </c>
      <c r="E76" s="24">
        <f t="shared" si="0"/>
        <v>60</v>
      </c>
      <c r="F76" s="25">
        <f t="shared" si="1"/>
        <v>60</v>
      </c>
      <c r="G76" s="25">
        <f t="shared" si="2"/>
        <v>50</v>
      </c>
      <c r="H76" s="25">
        <f t="shared" si="3"/>
        <v>40</v>
      </c>
      <c r="I76" s="26">
        <f t="shared" si="4"/>
        <v>40</v>
      </c>
      <c r="J76" s="40">
        <f t="shared" si="5"/>
        <v>250</v>
      </c>
      <c r="K76" s="528"/>
      <c r="L76" s="528"/>
      <c r="M76" s="528"/>
      <c r="N76" s="528"/>
      <c r="O76" s="528"/>
      <c r="P76" s="118"/>
      <c r="Q76" s="49"/>
      <c r="R76" s="118"/>
      <c r="S76" s="49">
        <v>40</v>
      </c>
      <c r="T76" s="118"/>
      <c r="U76" s="49">
        <v>5</v>
      </c>
      <c r="V76" s="118"/>
      <c r="W76" s="119">
        <v>25</v>
      </c>
      <c r="X76" s="41"/>
      <c r="Y76" s="42"/>
      <c r="Z76" s="41">
        <v>5</v>
      </c>
      <c r="AA76" s="42"/>
      <c r="AB76" s="118">
        <v>0</v>
      </c>
      <c r="AC76" s="49"/>
      <c r="AD76" s="118"/>
      <c r="AE76" s="49"/>
      <c r="AF76" s="120">
        <v>40</v>
      </c>
      <c r="AG76" s="120"/>
      <c r="AH76" s="50"/>
      <c r="AI76" s="50"/>
      <c r="AJ76" s="41"/>
      <c r="AK76" s="42"/>
      <c r="AL76" s="41"/>
      <c r="AM76" s="42">
        <v>40</v>
      </c>
      <c r="AN76" s="41"/>
      <c r="AO76" s="42"/>
      <c r="AP76" s="121">
        <v>0</v>
      </c>
      <c r="AQ76" s="122">
        <v>50</v>
      </c>
      <c r="AR76" s="118"/>
      <c r="AS76" s="120">
        <v>0</v>
      </c>
      <c r="AT76" s="42"/>
      <c r="AU76" s="123">
        <v>25</v>
      </c>
      <c r="AV76" s="42">
        <v>15</v>
      </c>
      <c r="AW76" s="124">
        <v>5</v>
      </c>
      <c r="AX76" s="49">
        <v>60</v>
      </c>
      <c r="AY76" s="124"/>
      <c r="AZ76" s="49">
        <v>25</v>
      </c>
      <c r="BA76" s="121"/>
      <c r="BB76" s="41">
        <v>25</v>
      </c>
      <c r="BC76" s="42"/>
      <c r="BD76" s="41"/>
      <c r="BE76" s="119">
        <v>60</v>
      </c>
      <c r="BF76" s="118">
        <v>0</v>
      </c>
      <c r="BG76" s="126"/>
      <c r="BH76" s="123">
        <v>0</v>
      </c>
      <c r="BI76" s="42">
        <v>15</v>
      </c>
      <c r="BJ76" s="118">
        <v>25</v>
      </c>
      <c r="BK76" s="120">
        <v>0</v>
      </c>
      <c r="BL76" s="42"/>
    </row>
    <row r="77" spans="1:64" ht="21.75" customHeight="1" x14ac:dyDescent="0.3">
      <c r="A77" s="524" t="s">
        <v>121</v>
      </c>
      <c r="B77" s="526" t="s">
        <v>517</v>
      </c>
      <c r="C77" s="526" t="s">
        <v>437</v>
      </c>
      <c r="D77" s="23" t="s">
        <v>79</v>
      </c>
      <c r="E77" s="24">
        <f t="shared" si="0"/>
        <v>3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3</v>
      </c>
      <c r="K77" s="557">
        <f>(J77+(J78/5))</f>
        <v>3</v>
      </c>
      <c r="L77" s="529"/>
      <c r="M77" s="529"/>
      <c r="N77" s="527">
        <f>K77+(L77*5)+(M77*30)</f>
        <v>3</v>
      </c>
      <c r="O77" s="529">
        <f>IF(N77=0,"",RANK(N77,N:N,0))</f>
        <v>136</v>
      </c>
      <c r="P77" s="109"/>
      <c r="Q77" s="36"/>
      <c r="R77" s="109"/>
      <c r="S77" s="36"/>
      <c r="T77" s="109"/>
      <c r="U77" s="36"/>
      <c r="V77" s="109"/>
      <c r="W77" s="110">
        <v>0</v>
      </c>
      <c r="X77" s="28"/>
      <c r="Y77" s="29"/>
      <c r="Z77" s="28"/>
      <c r="AA77" s="29"/>
      <c r="AB77" s="109">
        <v>0</v>
      </c>
      <c r="AC77" s="36"/>
      <c r="AD77" s="109"/>
      <c r="AE77" s="36"/>
      <c r="AF77" s="127"/>
      <c r="AG77" s="127"/>
      <c r="AH77" s="56"/>
      <c r="AI77" s="56"/>
      <c r="AJ77" s="28"/>
      <c r="AK77" s="29"/>
      <c r="AL77" s="28"/>
      <c r="AM77" s="29"/>
      <c r="AN77" s="28"/>
      <c r="AO77" s="29"/>
      <c r="AP77" s="112">
        <v>0</v>
      </c>
      <c r="AQ77" s="113"/>
      <c r="AR77" s="109"/>
      <c r="AS77" s="111">
        <v>0</v>
      </c>
      <c r="AT77" s="29"/>
      <c r="AU77" s="114"/>
      <c r="AV77" s="29"/>
      <c r="AW77" s="115"/>
      <c r="AX77" s="36">
        <v>0</v>
      </c>
      <c r="AY77" s="115"/>
      <c r="AZ77" s="36"/>
      <c r="BA77" s="112"/>
      <c r="BB77" s="28">
        <v>0</v>
      </c>
      <c r="BC77" s="29"/>
      <c r="BD77" s="28"/>
      <c r="BE77" s="116"/>
      <c r="BF77" s="109">
        <v>0</v>
      </c>
      <c r="BG77" s="117"/>
      <c r="BH77" s="114">
        <v>0</v>
      </c>
      <c r="BI77" s="29">
        <v>3</v>
      </c>
      <c r="BJ77" s="109">
        <v>0</v>
      </c>
      <c r="BK77" s="111">
        <v>0</v>
      </c>
      <c r="BL77" s="29"/>
    </row>
    <row r="78" spans="1:64" ht="21.75" customHeight="1" x14ac:dyDescent="0.3">
      <c r="A78" s="561"/>
      <c r="B78" s="561"/>
      <c r="C78" s="561"/>
      <c r="D78" s="39" t="s">
        <v>80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528"/>
      <c r="L78" s="528"/>
      <c r="M78" s="528"/>
      <c r="N78" s="528"/>
      <c r="O78" s="528"/>
      <c r="P78" s="118"/>
      <c r="Q78" s="49"/>
      <c r="R78" s="118"/>
      <c r="S78" s="49"/>
      <c r="T78" s="118"/>
      <c r="U78" s="49"/>
      <c r="V78" s="118"/>
      <c r="W78" s="119">
        <v>0</v>
      </c>
      <c r="X78" s="41"/>
      <c r="Y78" s="42"/>
      <c r="Z78" s="41"/>
      <c r="AA78" s="42"/>
      <c r="AB78" s="118">
        <v>0</v>
      </c>
      <c r="AC78" s="49"/>
      <c r="AD78" s="118"/>
      <c r="AE78" s="49"/>
      <c r="AF78" s="128"/>
      <c r="AG78" s="128"/>
      <c r="AH78" s="62"/>
      <c r="AI78" s="62"/>
      <c r="AJ78" s="41"/>
      <c r="AK78" s="42"/>
      <c r="AL78" s="41"/>
      <c r="AM78" s="42"/>
      <c r="AN78" s="41"/>
      <c r="AO78" s="42"/>
      <c r="AP78" s="121">
        <v>0</v>
      </c>
      <c r="AQ78" s="122"/>
      <c r="AR78" s="118"/>
      <c r="AS78" s="120">
        <v>0</v>
      </c>
      <c r="AT78" s="42"/>
      <c r="AU78" s="123"/>
      <c r="AV78" s="42"/>
      <c r="AW78" s="124"/>
      <c r="AX78" s="49">
        <v>0</v>
      </c>
      <c r="AY78" s="124"/>
      <c r="AZ78" s="49"/>
      <c r="BA78" s="121"/>
      <c r="BB78" s="41">
        <v>0</v>
      </c>
      <c r="BC78" s="42"/>
      <c r="BD78" s="41"/>
      <c r="BE78" s="125"/>
      <c r="BF78" s="118">
        <v>0</v>
      </c>
      <c r="BG78" s="126"/>
      <c r="BH78" s="123">
        <v>0</v>
      </c>
      <c r="BI78" s="42"/>
      <c r="BJ78" s="118">
        <v>0</v>
      </c>
      <c r="BK78" s="120">
        <v>0</v>
      </c>
      <c r="BL78" s="42"/>
    </row>
    <row r="79" spans="1:64" ht="21.75" customHeight="1" x14ac:dyDescent="0.3">
      <c r="A79" s="524" t="s">
        <v>518</v>
      </c>
      <c r="B79" s="526" t="s">
        <v>519</v>
      </c>
      <c r="C79" s="526" t="s">
        <v>98</v>
      </c>
      <c r="D79" s="23" t="s">
        <v>79</v>
      </c>
      <c r="E79" s="24">
        <f t="shared" si="0"/>
        <v>3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3</v>
      </c>
      <c r="K79" s="557">
        <f>(J79+(J80/5))</f>
        <v>4</v>
      </c>
      <c r="L79" s="529"/>
      <c r="M79" s="529"/>
      <c r="N79" s="527">
        <f>K79+(L79*5)+(M79*30)</f>
        <v>4</v>
      </c>
      <c r="O79" s="529">
        <f>IF(N79=0,"",RANK(N79,N:N,0))</f>
        <v>132</v>
      </c>
      <c r="P79" s="109"/>
      <c r="Q79" s="36"/>
      <c r="R79" s="109"/>
      <c r="S79" s="36">
        <v>3</v>
      </c>
      <c r="T79" s="109"/>
      <c r="U79" s="36"/>
      <c r="V79" s="109"/>
      <c r="W79" s="110">
        <v>0</v>
      </c>
      <c r="X79" s="28"/>
      <c r="Y79" s="29"/>
      <c r="Z79" s="28"/>
      <c r="AA79" s="29"/>
      <c r="AB79" s="109">
        <v>0</v>
      </c>
      <c r="AC79" s="36"/>
      <c r="AD79" s="109"/>
      <c r="AE79" s="36"/>
      <c r="AF79" s="127"/>
      <c r="AG79" s="127"/>
      <c r="AH79" s="56"/>
      <c r="AI79" s="56"/>
      <c r="AJ79" s="28"/>
      <c r="AK79" s="29"/>
      <c r="AL79" s="28"/>
      <c r="AM79" s="29"/>
      <c r="AN79" s="28"/>
      <c r="AO79" s="29"/>
      <c r="AP79" s="112">
        <v>0</v>
      </c>
      <c r="AQ79" s="113"/>
      <c r="AR79" s="109"/>
      <c r="AS79" s="111">
        <v>0</v>
      </c>
      <c r="AT79" s="29"/>
      <c r="AU79" s="114"/>
      <c r="AV79" s="29"/>
      <c r="AW79" s="115"/>
      <c r="AX79" s="36">
        <v>0</v>
      </c>
      <c r="AY79" s="115"/>
      <c r="AZ79" s="36"/>
      <c r="BA79" s="112"/>
      <c r="BB79" s="28">
        <v>0</v>
      </c>
      <c r="BC79" s="29"/>
      <c r="BD79" s="28"/>
      <c r="BE79" s="116"/>
      <c r="BF79" s="109">
        <v>0</v>
      </c>
      <c r="BG79" s="117"/>
      <c r="BH79" s="114">
        <v>0</v>
      </c>
      <c r="BI79" s="29"/>
      <c r="BJ79" s="109">
        <v>0</v>
      </c>
      <c r="BK79" s="111">
        <v>0</v>
      </c>
      <c r="BL79" s="29"/>
    </row>
    <row r="80" spans="1:64" ht="21.75" customHeight="1" x14ac:dyDescent="0.3">
      <c r="A80" s="561"/>
      <c r="B80" s="561"/>
      <c r="C80" s="561"/>
      <c r="D80" s="39" t="s">
        <v>80</v>
      </c>
      <c r="E80" s="24">
        <f t="shared" si="0"/>
        <v>5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5</v>
      </c>
      <c r="K80" s="528"/>
      <c r="L80" s="528"/>
      <c r="M80" s="528"/>
      <c r="N80" s="528"/>
      <c r="O80" s="528"/>
      <c r="P80" s="118"/>
      <c r="Q80" s="49"/>
      <c r="R80" s="118"/>
      <c r="S80" s="49">
        <v>5</v>
      </c>
      <c r="T80" s="118"/>
      <c r="U80" s="49"/>
      <c r="V80" s="118"/>
      <c r="W80" s="119">
        <v>0</v>
      </c>
      <c r="X80" s="41"/>
      <c r="Y80" s="42"/>
      <c r="Z80" s="41"/>
      <c r="AA80" s="42"/>
      <c r="AB80" s="118">
        <v>0</v>
      </c>
      <c r="AC80" s="49"/>
      <c r="AD80" s="118"/>
      <c r="AE80" s="49"/>
      <c r="AF80" s="128"/>
      <c r="AG80" s="128"/>
      <c r="AH80" s="62"/>
      <c r="AI80" s="62"/>
      <c r="AJ80" s="41"/>
      <c r="AK80" s="42"/>
      <c r="AL80" s="41"/>
      <c r="AM80" s="42"/>
      <c r="AN80" s="41"/>
      <c r="AO80" s="42"/>
      <c r="AP80" s="121">
        <v>0</v>
      </c>
      <c r="AQ80" s="122"/>
      <c r="AR80" s="118"/>
      <c r="AS80" s="120">
        <v>0</v>
      </c>
      <c r="AT80" s="42"/>
      <c r="AU80" s="123"/>
      <c r="AV80" s="42"/>
      <c r="AW80" s="124"/>
      <c r="AX80" s="49">
        <v>0</v>
      </c>
      <c r="AY80" s="124"/>
      <c r="AZ80" s="49"/>
      <c r="BA80" s="121"/>
      <c r="BB80" s="41">
        <v>0</v>
      </c>
      <c r="BC80" s="42"/>
      <c r="BD80" s="41"/>
      <c r="BE80" s="125"/>
      <c r="BF80" s="118">
        <v>0</v>
      </c>
      <c r="BG80" s="126"/>
      <c r="BH80" s="123">
        <v>0</v>
      </c>
      <c r="BI80" s="42"/>
      <c r="BJ80" s="118">
        <v>0</v>
      </c>
      <c r="BK80" s="120">
        <v>0</v>
      </c>
      <c r="BL80" s="42"/>
    </row>
    <row r="81" spans="1:64" ht="21.75" customHeight="1" x14ac:dyDescent="0.3">
      <c r="A81" s="562" t="s">
        <v>520</v>
      </c>
      <c r="B81" s="563" t="s">
        <v>521</v>
      </c>
      <c r="C81" s="563" t="s">
        <v>522</v>
      </c>
      <c r="D81" s="129" t="s">
        <v>79</v>
      </c>
      <c r="E81" s="24">
        <f t="shared" si="0"/>
        <v>40</v>
      </c>
      <c r="F81" s="25">
        <f t="shared" si="1"/>
        <v>40</v>
      </c>
      <c r="G81" s="25">
        <f t="shared" si="2"/>
        <v>15</v>
      </c>
      <c r="H81" s="25">
        <f t="shared" si="3"/>
        <v>15</v>
      </c>
      <c r="I81" s="26">
        <f t="shared" si="4"/>
        <v>15</v>
      </c>
      <c r="J81" s="27">
        <f t="shared" si="5"/>
        <v>125</v>
      </c>
      <c r="K81" s="557">
        <f>(J81+(J82/5))</f>
        <v>158</v>
      </c>
      <c r="L81" s="529"/>
      <c r="M81" s="529"/>
      <c r="N81" s="527">
        <f>K81+(L81*5)+(M81*30)</f>
        <v>158</v>
      </c>
      <c r="O81" s="529">
        <f>IF(N81=0,"",RANK(N81,N:N,0))</f>
        <v>34</v>
      </c>
      <c r="P81" s="109"/>
      <c r="Q81" s="36"/>
      <c r="R81" s="109"/>
      <c r="S81" s="36"/>
      <c r="T81" s="109">
        <v>15</v>
      </c>
      <c r="U81" s="36"/>
      <c r="V81" s="109">
        <v>3</v>
      </c>
      <c r="W81" s="110">
        <v>0</v>
      </c>
      <c r="X81" s="28"/>
      <c r="Y81" s="29"/>
      <c r="Z81" s="28">
        <v>15</v>
      </c>
      <c r="AA81" s="29"/>
      <c r="AB81" s="109">
        <v>15</v>
      </c>
      <c r="AC81" s="36"/>
      <c r="AD81" s="109"/>
      <c r="AE81" s="36">
        <v>8</v>
      </c>
      <c r="AF81" s="111"/>
      <c r="AG81" s="111"/>
      <c r="AH81" s="37">
        <v>15</v>
      </c>
      <c r="AI81" s="37"/>
      <c r="AJ81" s="28">
        <v>15</v>
      </c>
      <c r="AK81" s="29"/>
      <c r="AL81" s="28"/>
      <c r="AM81" s="29"/>
      <c r="AN81" s="28"/>
      <c r="AO81" s="29"/>
      <c r="AP81" s="112">
        <v>40</v>
      </c>
      <c r="AQ81" s="113">
        <v>10</v>
      </c>
      <c r="AR81" s="109"/>
      <c r="AS81" s="111">
        <v>0</v>
      </c>
      <c r="AT81" s="29">
        <v>15</v>
      </c>
      <c r="AU81" s="114">
        <v>8</v>
      </c>
      <c r="AV81" s="29"/>
      <c r="AW81" s="115"/>
      <c r="AX81" s="36">
        <v>0</v>
      </c>
      <c r="AY81" s="115"/>
      <c r="AZ81" s="36">
        <v>3</v>
      </c>
      <c r="BA81" s="112"/>
      <c r="BB81" s="28">
        <v>0</v>
      </c>
      <c r="BC81" s="29">
        <v>8</v>
      </c>
      <c r="BD81" s="28"/>
      <c r="BE81" s="116"/>
      <c r="BF81" s="109">
        <v>0</v>
      </c>
      <c r="BG81" s="117"/>
      <c r="BH81" s="114">
        <v>40</v>
      </c>
      <c r="BI81" s="29">
        <v>8</v>
      </c>
      <c r="BJ81" s="109">
        <v>3</v>
      </c>
      <c r="BK81" s="111">
        <v>10</v>
      </c>
      <c r="BL81" s="29"/>
    </row>
    <row r="82" spans="1:64" ht="21.75" customHeight="1" x14ac:dyDescent="0.3">
      <c r="A82" s="561"/>
      <c r="B82" s="561"/>
      <c r="C82" s="561"/>
      <c r="D82" s="131" t="s">
        <v>80</v>
      </c>
      <c r="E82" s="24">
        <f t="shared" si="0"/>
        <v>60</v>
      </c>
      <c r="F82" s="25">
        <f t="shared" si="1"/>
        <v>40</v>
      </c>
      <c r="G82" s="25">
        <f t="shared" si="2"/>
        <v>25</v>
      </c>
      <c r="H82" s="25">
        <f t="shared" si="3"/>
        <v>25</v>
      </c>
      <c r="I82" s="26">
        <f t="shared" si="4"/>
        <v>15</v>
      </c>
      <c r="J82" s="40">
        <f t="shared" si="5"/>
        <v>165</v>
      </c>
      <c r="K82" s="528"/>
      <c r="L82" s="528"/>
      <c r="M82" s="528"/>
      <c r="N82" s="528"/>
      <c r="O82" s="528"/>
      <c r="P82" s="118"/>
      <c r="Q82" s="49"/>
      <c r="R82" s="118"/>
      <c r="S82" s="49"/>
      <c r="T82" s="118"/>
      <c r="U82" s="49"/>
      <c r="V82" s="118">
        <v>5</v>
      </c>
      <c r="W82" s="119">
        <v>0</v>
      </c>
      <c r="X82" s="41"/>
      <c r="Y82" s="42"/>
      <c r="Z82" s="41">
        <v>5</v>
      </c>
      <c r="AA82" s="42"/>
      <c r="AB82" s="118">
        <v>5</v>
      </c>
      <c r="AC82" s="49"/>
      <c r="AD82" s="118"/>
      <c r="AE82" s="49">
        <v>40</v>
      </c>
      <c r="AF82" s="120"/>
      <c r="AG82" s="120"/>
      <c r="AH82" s="50">
        <v>15</v>
      </c>
      <c r="AI82" s="50"/>
      <c r="AJ82" s="41">
        <v>5</v>
      </c>
      <c r="AK82" s="42"/>
      <c r="AL82" s="41"/>
      <c r="AM82" s="42"/>
      <c r="AN82" s="41"/>
      <c r="AO82" s="42"/>
      <c r="AP82" s="121">
        <v>25</v>
      </c>
      <c r="AQ82" s="122"/>
      <c r="AR82" s="118"/>
      <c r="AS82" s="120">
        <v>0</v>
      </c>
      <c r="AT82" s="42"/>
      <c r="AU82" s="123">
        <v>60</v>
      </c>
      <c r="AV82" s="42"/>
      <c r="AW82" s="124"/>
      <c r="AX82" s="49">
        <v>0</v>
      </c>
      <c r="AY82" s="124"/>
      <c r="AZ82" s="49"/>
      <c r="BA82" s="121"/>
      <c r="BB82" s="41">
        <v>0</v>
      </c>
      <c r="BC82" s="42">
        <v>5</v>
      </c>
      <c r="BD82" s="41"/>
      <c r="BE82" s="125"/>
      <c r="BF82" s="118">
        <v>0</v>
      </c>
      <c r="BG82" s="126"/>
      <c r="BH82" s="123">
        <v>25</v>
      </c>
      <c r="BI82" s="42">
        <v>15</v>
      </c>
      <c r="BJ82" s="118">
        <v>15</v>
      </c>
      <c r="BK82" s="120">
        <v>0</v>
      </c>
      <c r="BL82" s="42"/>
    </row>
    <row r="83" spans="1:64" ht="21.75" customHeight="1" x14ac:dyDescent="0.3">
      <c r="A83" s="524" t="s">
        <v>523</v>
      </c>
      <c r="B83" s="526" t="s">
        <v>524</v>
      </c>
      <c r="C83" s="526" t="s">
        <v>314</v>
      </c>
      <c r="D83" s="23" t="s">
        <v>79</v>
      </c>
      <c r="E83" s="24">
        <f t="shared" si="0"/>
        <v>8</v>
      </c>
      <c r="F83" s="25">
        <f t="shared" si="1"/>
        <v>5</v>
      </c>
      <c r="G83" s="25">
        <f t="shared" si="2"/>
        <v>5</v>
      </c>
      <c r="H83" s="25">
        <f t="shared" si="3"/>
        <v>5</v>
      </c>
      <c r="I83" s="26">
        <f t="shared" si="4"/>
        <v>3</v>
      </c>
      <c r="J83" s="27">
        <f t="shared" si="5"/>
        <v>26</v>
      </c>
      <c r="K83" s="557">
        <f>(J83+(J84/5))</f>
        <v>26</v>
      </c>
      <c r="L83" s="529"/>
      <c r="M83" s="529"/>
      <c r="N83" s="527">
        <f>K83+(L83*5)+(M83*30)</f>
        <v>26</v>
      </c>
      <c r="O83" s="529">
        <f>IF(N83=0,"",RANK(N83,N:N,0))</f>
        <v>81</v>
      </c>
      <c r="P83" s="109"/>
      <c r="Q83" s="36"/>
      <c r="R83" s="109"/>
      <c r="S83" s="36"/>
      <c r="T83" s="109"/>
      <c r="U83" s="36"/>
      <c r="V83" s="109"/>
      <c r="W83" s="110">
        <v>0</v>
      </c>
      <c r="X83" s="28"/>
      <c r="Y83" s="29"/>
      <c r="Z83" s="28"/>
      <c r="AA83" s="29"/>
      <c r="AB83" s="109">
        <v>0</v>
      </c>
      <c r="AC83" s="36"/>
      <c r="AD83" s="109"/>
      <c r="AE83" s="36"/>
      <c r="AF83" s="111"/>
      <c r="AG83" s="111"/>
      <c r="AH83" s="37"/>
      <c r="AI83" s="37"/>
      <c r="AJ83" s="28"/>
      <c r="AK83" s="29"/>
      <c r="AL83" s="28"/>
      <c r="AM83" s="29"/>
      <c r="AN83" s="28"/>
      <c r="AO83" s="29"/>
      <c r="AP83" s="112">
        <v>0</v>
      </c>
      <c r="AQ83" s="113"/>
      <c r="AR83" s="109"/>
      <c r="AS83" s="111">
        <v>0</v>
      </c>
      <c r="AT83" s="29">
        <v>8</v>
      </c>
      <c r="AU83" s="114"/>
      <c r="AV83" s="29">
        <v>3</v>
      </c>
      <c r="AW83" s="115"/>
      <c r="AX83" s="36">
        <v>0</v>
      </c>
      <c r="AY83" s="115"/>
      <c r="AZ83" s="36"/>
      <c r="BA83" s="112"/>
      <c r="BB83" s="28">
        <v>5</v>
      </c>
      <c r="BC83" s="29"/>
      <c r="BD83" s="28">
        <v>5</v>
      </c>
      <c r="BE83" s="116"/>
      <c r="BF83" s="109">
        <v>0</v>
      </c>
      <c r="BG83" s="117"/>
      <c r="BH83" s="114">
        <v>0</v>
      </c>
      <c r="BI83" s="29"/>
      <c r="BJ83" s="109">
        <v>5</v>
      </c>
      <c r="BK83" s="111">
        <v>0</v>
      </c>
      <c r="BL83" s="29">
        <v>3</v>
      </c>
    </row>
    <row r="84" spans="1:64" ht="21.75" customHeight="1" x14ac:dyDescent="0.3">
      <c r="A84" s="561"/>
      <c r="B84" s="561"/>
      <c r="C84" s="561"/>
      <c r="D84" s="39" t="s">
        <v>80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0</v>
      </c>
      <c r="K84" s="528"/>
      <c r="L84" s="528"/>
      <c r="M84" s="528"/>
      <c r="N84" s="528"/>
      <c r="O84" s="528"/>
      <c r="P84" s="118"/>
      <c r="Q84" s="49"/>
      <c r="R84" s="118"/>
      <c r="S84" s="49"/>
      <c r="T84" s="118"/>
      <c r="U84" s="49"/>
      <c r="V84" s="118"/>
      <c r="W84" s="119">
        <v>0</v>
      </c>
      <c r="X84" s="41"/>
      <c r="Y84" s="42"/>
      <c r="Z84" s="41"/>
      <c r="AA84" s="42"/>
      <c r="AB84" s="118">
        <v>0</v>
      </c>
      <c r="AC84" s="49"/>
      <c r="AD84" s="118"/>
      <c r="AE84" s="49"/>
      <c r="AF84" s="120"/>
      <c r="AG84" s="120"/>
      <c r="AH84" s="50"/>
      <c r="AI84" s="50"/>
      <c r="AJ84" s="41"/>
      <c r="AK84" s="42"/>
      <c r="AL84" s="41"/>
      <c r="AM84" s="42"/>
      <c r="AN84" s="41"/>
      <c r="AO84" s="42"/>
      <c r="AP84" s="121">
        <v>0</v>
      </c>
      <c r="AQ84" s="122"/>
      <c r="AR84" s="118"/>
      <c r="AS84" s="120">
        <v>0</v>
      </c>
      <c r="AT84" s="42"/>
      <c r="AU84" s="123"/>
      <c r="AV84" s="42"/>
      <c r="AW84" s="124"/>
      <c r="AX84" s="49">
        <v>0</v>
      </c>
      <c r="AY84" s="124"/>
      <c r="AZ84" s="49"/>
      <c r="BA84" s="121"/>
      <c r="BB84" s="41">
        <v>0</v>
      </c>
      <c r="BC84" s="42"/>
      <c r="BD84" s="41"/>
      <c r="BE84" s="125"/>
      <c r="BF84" s="118">
        <v>0</v>
      </c>
      <c r="BG84" s="126"/>
      <c r="BH84" s="123">
        <v>0</v>
      </c>
      <c r="BI84" s="42"/>
      <c r="BJ84" s="118">
        <v>0</v>
      </c>
      <c r="BK84" s="120">
        <v>0</v>
      </c>
      <c r="BL84" s="42"/>
    </row>
    <row r="85" spans="1:64" ht="21.75" customHeight="1" x14ac:dyDescent="0.3">
      <c r="A85" s="524" t="s">
        <v>525</v>
      </c>
      <c r="B85" s="559" t="s">
        <v>526</v>
      </c>
      <c r="C85" s="526" t="s">
        <v>165</v>
      </c>
      <c r="D85" s="23" t="s">
        <v>79</v>
      </c>
      <c r="E85" s="24">
        <f t="shared" si="0"/>
        <v>40</v>
      </c>
      <c r="F85" s="25">
        <f t="shared" si="1"/>
        <v>40</v>
      </c>
      <c r="G85" s="25">
        <f t="shared" si="2"/>
        <v>40</v>
      </c>
      <c r="H85" s="25">
        <f t="shared" si="3"/>
        <v>40</v>
      </c>
      <c r="I85" s="26">
        <f t="shared" si="4"/>
        <v>30</v>
      </c>
      <c r="J85" s="27">
        <f t="shared" si="5"/>
        <v>190</v>
      </c>
      <c r="K85" s="557">
        <f>(J85+(J86/5))</f>
        <v>223</v>
      </c>
      <c r="L85" s="529"/>
      <c r="M85" s="529"/>
      <c r="N85" s="527">
        <f>K85+(L85*5)+(M85*30)</f>
        <v>223</v>
      </c>
      <c r="O85" s="529">
        <f>IF(N85=0,"",RANK(N85,N:N,0))</f>
        <v>29</v>
      </c>
      <c r="P85" s="109"/>
      <c r="Q85" s="36"/>
      <c r="R85" s="109"/>
      <c r="S85" s="36">
        <v>8</v>
      </c>
      <c r="T85" s="109"/>
      <c r="U85" s="36"/>
      <c r="V85" s="109"/>
      <c r="W85" s="110">
        <v>40</v>
      </c>
      <c r="X85" s="28">
        <v>25</v>
      </c>
      <c r="Y85" s="29">
        <v>25</v>
      </c>
      <c r="Z85" s="28">
        <v>40</v>
      </c>
      <c r="AA85" s="29"/>
      <c r="AB85" s="109">
        <v>0</v>
      </c>
      <c r="AC85" s="36">
        <v>15</v>
      </c>
      <c r="AD85" s="109"/>
      <c r="AE85" s="36">
        <v>40</v>
      </c>
      <c r="AF85" s="111"/>
      <c r="AG85" s="111"/>
      <c r="AH85" s="37">
        <v>25</v>
      </c>
      <c r="AI85" s="37"/>
      <c r="AJ85" s="28">
        <v>25</v>
      </c>
      <c r="AK85" s="29"/>
      <c r="AL85" s="28"/>
      <c r="AM85" s="29"/>
      <c r="AN85" s="28"/>
      <c r="AO85" s="29"/>
      <c r="AP85" s="112">
        <v>40</v>
      </c>
      <c r="AQ85" s="113">
        <v>10</v>
      </c>
      <c r="AR85" s="109"/>
      <c r="AS85" s="111">
        <v>0</v>
      </c>
      <c r="AT85" s="29"/>
      <c r="AU85" s="114"/>
      <c r="AV85" s="29"/>
      <c r="AW85" s="115"/>
      <c r="AX85" s="36">
        <v>0</v>
      </c>
      <c r="AY85" s="115"/>
      <c r="AZ85" s="36"/>
      <c r="BA85" s="112"/>
      <c r="BB85" s="28">
        <v>0</v>
      </c>
      <c r="BC85" s="29"/>
      <c r="BD85" s="28"/>
      <c r="BE85" s="110"/>
      <c r="BF85" s="109">
        <v>0</v>
      </c>
      <c r="BG85" s="117"/>
      <c r="BH85" s="114">
        <v>0</v>
      </c>
      <c r="BI85" s="29"/>
      <c r="BJ85" s="109">
        <v>0</v>
      </c>
      <c r="BK85" s="111">
        <v>30</v>
      </c>
      <c r="BL85" s="29"/>
    </row>
    <row r="86" spans="1:64" ht="21.75" customHeight="1" x14ac:dyDescent="0.3">
      <c r="A86" s="561"/>
      <c r="B86" s="560"/>
      <c r="C86" s="561"/>
      <c r="D86" s="39" t="s">
        <v>80</v>
      </c>
      <c r="E86" s="24">
        <f t="shared" si="0"/>
        <v>40</v>
      </c>
      <c r="F86" s="25">
        <f t="shared" si="1"/>
        <v>40</v>
      </c>
      <c r="G86" s="25">
        <f t="shared" si="2"/>
        <v>30</v>
      </c>
      <c r="H86" s="25">
        <f t="shared" si="3"/>
        <v>30</v>
      </c>
      <c r="I86" s="26">
        <f t="shared" si="4"/>
        <v>25</v>
      </c>
      <c r="J86" s="40">
        <f t="shared" si="5"/>
        <v>165</v>
      </c>
      <c r="K86" s="528"/>
      <c r="L86" s="528"/>
      <c r="M86" s="528"/>
      <c r="N86" s="528"/>
      <c r="O86" s="528"/>
      <c r="P86" s="118"/>
      <c r="Q86" s="49"/>
      <c r="R86" s="118"/>
      <c r="S86" s="49">
        <v>25</v>
      </c>
      <c r="T86" s="118"/>
      <c r="U86" s="49"/>
      <c r="V86" s="118"/>
      <c r="W86" s="119">
        <v>25</v>
      </c>
      <c r="X86" s="41">
        <v>5</v>
      </c>
      <c r="Y86" s="42">
        <v>25</v>
      </c>
      <c r="Z86" s="41">
        <v>15</v>
      </c>
      <c r="AA86" s="42"/>
      <c r="AB86" s="118">
        <v>0</v>
      </c>
      <c r="AC86" s="49">
        <v>25</v>
      </c>
      <c r="AD86" s="118"/>
      <c r="AE86" s="49"/>
      <c r="AF86" s="120"/>
      <c r="AG86" s="120"/>
      <c r="AH86" s="50">
        <v>40</v>
      </c>
      <c r="AI86" s="50"/>
      <c r="AJ86" s="41">
        <v>25</v>
      </c>
      <c r="AK86" s="42"/>
      <c r="AL86" s="41"/>
      <c r="AM86" s="42"/>
      <c r="AN86" s="41"/>
      <c r="AO86" s="42"/>
      <c r="AP86" s="121">
        <v>0</v>
      </c>
      <c r="AQ86" s="122">
        <v>30</v>
      </c>
      <c r="AR86" s="118"/>
      <c r="AS86" s="120">
        <v>0</v>
      </c>
      <c r="AT86" s="42"/>
      <c r="AU86" s="123"/>
      <c r="AV86" s="42"/>
      <c r="AW86" s="124"/>
      <c r="AX86" s="49">
        <v>0</v>
      </c>
      <c r="AY86" s="124"/>
      <c r="AZ86" s="49">
        <v>15</v>
      </c>
      <c r="BA86" s="121"/>
      <c r="BB86" s="41">
        <v>40</v>
      </c>
      <c r="BC86" s="42"/>
      <c r="BD86" s="41"/>
      <c r="BE86" s="119"/>
      <c r="BF86" s="118">
        <v>0</v>
      </c>
      <c r="BG86" s="126"/>
      <c r="BH86" s="123">
        <v>0</v>
      </c>
      <c r="BI86" s="42"/>
      <c r="BJ86" s="118">
        <v>0</v>
      </c>
      <c r="BK86" s="120">
        <v>30</v>
      </c>
      <c r="BL86" s="42"/>
    </row>
    <row r="87" spans="1:64" ht="21.75" customHeight="1" x14ac:dyDescent="0.3">
      <c r="A87" s="524" t="s">
        <v>527</v>
      </c>
      <c r="B87" s="559" t="s">
        <v>528</v>
      </c>
      <c r="C87" s="526" t="s">
        <v>83</v>
      </c>
      <c r="D87" s="23" t="s">
        <v>79</v>
      </c>
      <c r="E87" s="24">
        <f t="shared" si="0"/>
        <v>5</v>
      </c>
      <c r="F87" s="25">
        <f t="shared" si="1"/>
        <v>3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8</v>
      </c>
      <c r="K87" s="557">
        <f>(J87+(J88/5))</f>
        <v>8</v>
      </c>
      <c r="L87" s="529"/>
      <c r="M87" s="529"/>
      <c r="N87" s="527">
        <f>K87+(L87*5)+(M87*30)</f>
        <v>8</v>
      </c>
      <c r="O87" s="529">
        <f>IF(N87=0,"",RANK(N87,N:N,0))</f>
        <v>118</v>
      </c>
      <c r="P87" s="109"/>
      <c r="Q87" s="36"/>
      <c r="R87" s="109"/>
      <c r="S87" s="36"/>
      <c r="T87" s="109"/>
      <c r="U87" s="36"/>
      <c r="V87" s="109"/>
      <c r="W87" s="110">
        <v>0</v>
      </c>
      <c r="X87" s="28"/>
      <c r="Y87" s="29"/>
      <c r="Z87" s="28"/>
      <c r="AA87" s="29"/>
      <c r="AB87" s="109">
        <v>0</v>
      </c>
      <c r="AC87" s="36"/>
      <c r="AD87" s="109"/>
      <c r="AE87" s="36"/>
      <c r="AF87" s="111"/>
      <c r="AG87" s="111"/>
      <c r="AH87" s="37"/>
      <c r="AI87" s="37"/>
      <c r="AJ87" s="28"/>
      <c r="AK87" s="29"/>
      <c r="AL87" s="28"/>
      <c r="AM87" s="29"/>
      <c r="AN87" s="28"/>
      <c r="AO87" s="29"/>
      <c r="AP87" s="112">
        <v>0</v>
      </c>
      <c r="AQ87" s="113"/>
      <c r="AR87" s="109"/>
      <c r="AS87" s="111">
        <v>0</v>
      </c>
      <c r="AT87" s="29"/>
      <c r="AU87" s="114"/>
      <c r="AV87" s="29"/>
      <c r="AW87" s="115"/>
      <c r="AX87" s="36">
        <v>0</v>
      </c>
      <c r="AY87" s="115"/>
      <c r="AZ87" s="36">
        <v>5</v>
      </c>
      <c r="BA87" s="112"/>
      <c r="BB87" s="28">
        <v>3</v>
      </c>
      <c r="BC87" s="29"/>
      <c r="BD87" s="28"/>
      <c r="BE87" s="116"/>
      <c r="BF87" s="109">
        <v>0</v>
      </c>
      <c r="BG87" s="117"/>
      <c r="BH87" s="114">
        <v>0</v>
      </c>
      <c r="BI87" s="29"/>
      <c r="BJ87" s="109">
        <v>0</v>
      </c>
      <c r="BK87" s="111">
        <v>0</v>
      </c>
      <c r="BL87" s="29"/>
    </row>
    <row r="88" spans="1:64" ht="21.75" customHeight="1" x14ac:dyDescent="0.3">
      <c r="A88" s="561"/>
      <c r="B88" s="560"/>
      <c r="C88" s="561"/>
      <c r="D88" s="39" t="s">
        <v>80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0</v>
      </c>
      <c r="K88" s="528"/>
      <c r="L88" s="528"/>
      <c r="M88" s="528"/>
      <c r="N88" s="528"/>
      <c r="O88" s="528"/>
      <c r="P88" s="118"/>
      <c r="Q88" s="49"/>
      <c r="R88" s="118"/>
      <c r="S88" s="49"/>
      <c r="T88" s="118"/>
      <c r="U88" s="49"/>
      <c r="V88" s="118"/>
      <c r="W88" s="119">
        <v>0</v>
      </c>
      <c r="X88" s="41"/>
      <c r="Y88" s="42"/>
      <c r="Z88" s="41"/>
      <c r="AA88" s="42"/>
      <c r="AB88" s="118">
        <v>0</v>
      </c>
      <c r="AC88" s="49"/>
      <c r="AD88" s="118"/>
      <c r="AE88" s="49"/>
      <c r="AF88" s="120"/>
      <c r="AG88" s="120"/>
      <c r="AH88" s="50"/>
      <c r="AI88" s="50"/>
      <c r="AJ88" s="41"/>
      <c r="AK88" s="42"/>
      <c r="AL88" s="41"/>
      <c r="AM88" s="42"/>
      <c r="AN88" s="41"/>
      <c r="AO88" s="42"/>
      <c r="AP88" s="121">
        <v>0</v>
      </c>
      <c r="AQ88" s="122"/>
      <c r="AR88" s="118"/>
      <c r="AS88" s="120">
        <v>0</v>
      </c>
      <c r="AT88" s="42"/>
      <c r="AU88" s="123"/>
      <c r="AV88" s="42"/>
      <c r="AW88" s="124"/>
      <c r="AX88" s="49">
        <v>0</v>
      </c>
      <c r="AY88" s="124"/>
      <c r="AZ88" s="49"/>
      <c r="BA88" s="121"/>
      <c r="BB88" s="41">
        <v>0</v>
      </c>
      <c r="BC88" s="42"/>
      <c r="BD88" s="41"/>
      <c r="BE88" s="125"/>
      <c r="BF88" s="118">
        <v>0</v>
      </c>
      <c r="BG88" s="126"/>
      <c r="BH88" s="123">
        <v>0</v>
      </c>
      <c r="BI88" s="42"/>
      <c r="BJ88" s="118">
        <v>0</v>
      </c>
      <c r="BK88" s="120">
        <v>0</v>
      </c>
      <c r="BL88" s="42"/>
    </row>
    <row r="89" spans="1:64" ht="21.75" customHeight="1" x14ac:dyDescent="0.3">
      <c r="A89" s="524" t="s">
        <v>124</v>
      </c>
      <c r="B89" s="559" t="s">
        <v>125</v>
      </c>
      <c r="C89" s="526" t="s">
        <v>89</v>
      </c>
      <c r="D89" s="23" t="s">
        <v>79</v>
      </c>
      <c r="E89" s="24">
        <f t="shared" si="0"/>
        <v>40</v>
      </c>
      <c r="F89" s="25">
        <f t="shared" si="1"/>
        <v>30</v>
      </c>
      <c r="G89" s="25">
        <f t="shared" si="2"/>
        <v>25</v>
      </c>
      <c r="H89" s="25">
        <f t="shared" si="3"/>
        <v>25</v>
      </c>
      <c r="I89" s="26">
        <f t="shared" si="4"/>
        <v>8</v>
      </c>
      <c r="J89" s="27">
        <f t="shared" si="5"/>
        <v>128</v>
      </c>
      <c r="K89" s="557">
        <f>(J89+(J90/5))</f>
        <v>169</v>
      </c>
      <c r="L89" s="529"/>
      <c r="M89" s="529"/>
      <c r="N89" s="527">
        <f>K89+(L89*5)+(M89*30)</f>
        <v>169</v>
      </c>
      <c r="O89" s="529">
        <f>IF(N89=0,"",RANK(N89,N:N,0))</f>
        <v>32</v>
      </c>
      <c r="P89" s="109"/>
      <c r="Q89" s="36"/>
      <c r="R89" s="109"/>
      <c r="S89" s="36"/>
      <c r="T89" s="109">
        <v>25</v>
      </c>
      <c r="U89" s="36"/>
      <c r="V89" s="109">
        <v>25</v>
      </c>
      <c r="W89" s="110">
        <v>0</v>
      </c>
      <c r="X89" s="28"/>
      <c r="Y89" s="29"/>
      <c r="Z89" s="28"/>
      <c r="AA89" s="29"/>
      <c r="AB89" s="109">
        <v>0</v>
      </c>
      <c r="AC89" s="36"/>
      <c r="AD89" s="109"/>
      <c r="AE89" s="36"/>
      <c r="AF89" s="111"/>
      <c r="AG89" s="111"/>
      <c r="AH89" s="37"/>
      <c r="AI89" s="37"/>
      <c r="AJ89" s="28"/>
      <c r="AK89" s="29"/>
      <c r="AL89" s="28"/>
      <c r="AM89" s="29">
        <v>8</v>
      </c>
      <c r="AN89" s="28"/>
      <c r="AO89" s="29"/>
      <c r="AP89" s="112">
        <v>0</v>
      </c>
      <c r="AQ89" s="113"/>
      <c r="AR89" s="109"/>
      <c r="AS89" s="111">
        <v>0</v>
      </c>
      <c r="AT89" s="29"/>
      <c r="AU89" s="114"/>
      <c r="AV89" s="29"/>
      <c r="AW89" s="115"/>
      <c r="AX89" s="36">
        <v>0</v>
      </c>
      <c r="AY89" s="115"/>
      <c r="AZ89" s="36"/>
      <c r="BA89" s="112"/>
      <c r="BB89" s="28">
        <v>0</v>
      </c>
      <c r="BC89" s="29">
        <v>8</v>
      </c>
      <c r="BD89" s="28"/>
      <c r="BE89" s="110">
        <v>40</v>
      </c>
      <c r="BF89" s="109">
        <v>0</v>
      </c>
      <c r="BG89" s="117"/>
      <c r="BH89" s="114">
        <v>0</v>
      </c>
      <c r="BI89" s="29"/>
      <c r="BJ89" s="109">
        <v>0</v>
      </c>
      <c r="BK89" s="111">
        <v>30</v>
      </c>
      <c r="BL89" s="29"/>
    </row>
    <row r="90" spans="1:64" ht="21.75" customHeight="1" x14ac:dyDescent="0.3">
      <c r="A90" s="561"/>
      <c r="B90" s="560"/>
      <c r="C90" s="561"/>
      <c r="D90" s="39" t="s">
        <v>80</v>
      </c>
      <c r="E90" s="24">
        <f t="shared" si="0"/>
        <v>90</v>
      </c>
      <c r="F90" s="25">
        <f t="shared" si="1"/>
        <v>60</v>
      </c>
      <c r="G90" s="25">
        <f t="shared" si="2"/>
        <v>30</v>
      </c>
      <c r="H90" s="25">
        <f t="shared" si="3"/>
        <v>25</v>
      </c>
      <c r="I90" s="26">
        <f t="shared" si="4"/>
        <v>0</v>
      </c>
      <c r="J90" s="40">
        <f t="shared" si="5"/>
        <v>205</v>
      </c>
      <c r="K90" s="528"/>
      <c r="L90" s="528"/>
      <c r="M90" s="528"/>
      <c r="N90" s="528"/>
      <c r="O90" s="528"/>
      <c r="P90" s="118"/>
      <c r="Q90" s="49"/>
      <c r="R90" s="118"/>
      <c r="S90" s="49"/>
      <c r="T90" s="118"/>
      <c r="U90" s="49"/>
      <c r="V90" s="118"/>
      <c r="W90" s="119">
        <v>0</v>
      </c>
      <c r="X90" s="41"/>
      <c r="Y90" s="42"/>
      <c r="Z90" s="41"/>
      <c r="AA90" s="42"/>
      <c r="AB90" s="118">
        <v>0</v>
      </c>
      <c r="AC90" s="49"/>
      <c r="AD90" s="118"/>
      <c r="AE90" s="49"/>
      <c r="AF90" s="120"/>
      <c r="AG90" s="120"/>
      <c r="AH90" s="50"/>
      <c r="AI90" s="50"/>
      <c r="AJ90" s="41"/>
      <c r="AK90" s="42"/>
      <c r="AL90" s="41"/>
      <c r="AM90" s="42">
        <v>25</v>
      </c>
      <c r="AN90" s="41"/>
      <c r="AO90" s="42"/>
      <c r="AP90" s="121">
        <v>0</v>
      </c>
      <c r="AQ90" s="122"/>
      <c r="AR90" s="118"/>
      <c r="AS90" s="120">
        <v>0</v>
      </c>
      <c r="AT90" s="42"/>
      <c r="AU90" s="123"/>
      <c r="AV90" s="42"/>
      <c r="AW90" s="124"/>
      <c r="AX90" s="49">
        <v>0</v>
      </c>
      <c r="AY90" s="124"/>
      <c r="AZ90" s="49"/>
      <c r="BA90" s="121"/>
      <c r="BB90" s="41">
        <v>0</v>
      </c>
      <c r="BC90" s="42">
        <v>60</v>
      </c>
      <c r="BD90" s="41"/>
      <c r="BE90" s="119">
        <v>90</v>
      </c>
      <c r="BF90" s="118">
        <v>0</v>
      </c>
      <c r="BG90" s="126"/>
      <c r="BH90" s="123">
        <v>0</v>
      </c>
      <c r="BI90" s="42"/>
      <c r="BJ90" s="118">
        <v>0</v>
      </c>
      <c r="BK90" s="120">
        <v>30</v>
      </c>
      <c r="BL90" s="42"/>
    </row>
    <row r="91" spans="1:64" ht="21.75" customHeight="1" x14ac:dyDescent="0.3">
      <c r="A91" s="562" t="s">
        <v>529</v>
      </c>
      <c r="B91" s="563" t="s">
        <v>530</v>
      </c>
      <c r="C91" s="563" t="s">
        <v>132</v>
      </c>
      <c r="D91" s="129" t="s">
        <v>79</v>
      </c>
      <c r="E91" s="24">
        <f t="shared" si="0"/>
        <v>56</v>
      </c>
      <c r="F91" s="25">
        <f t="shared" si="1"/>
        <v>40</v>
      </c>
      <c r="G91" s="25">
        <f t="shared" si="2"/>
        <v>40</v>
      </c>
      <c r="H91" s="25">
        <f t="shared" si="3"/>
        <v>10</v>
      </c>
      <c r="I91" s="26">
        <f t="shared" si="4"/>
        <v>8</v>
      </c>
      <c r="J91" s="27">
        <f t="shared" si="5"/>
        <v>154</v>
      </c>
      <c r="K91" s="557">
        <f>(J91+(J92/5))</f>
        <v>214.8</v>
      </c>
      <c r="L91" s="529">
        <f>Nemzetközi!B41</f>
        <v>8</v>
      </c>
      <c r="M91" s="529"/>
      <c r="N91" s="527">
        <f>K91+(L91*5)+(M91*30)</f>
        <v>254.8</v>
      </c>
      <c r="O91" s="529">
        <f>IF(N91=0,"",RANK(N91,N:N,0))</f>
        <v>24</v>
      </c>
      <c r="P91" s="130"/>
      <c r="Q91" s="36"/>
      <c r="R91" s="130"/>
      <c r="S91" s="36"/>
      <c r="T91" s="130">
        <v>8</v>
      </c>
      <c r="U91" s="36"/>
      <c r="V91" s="130"/>
      <c r="W91" s="110">
        <v>0</v>
      </c>
      <c r="X91" s="28"/>
      <c r="Y91" s="29"/>
      <c r="Z91" s="28"/>
      <c r="AA91" s="29"/>
      <c r="AB91" s="109">
        <v>8</v>
      </c>
      <c r="AC91" s="36"/>
      <c r="AD91" s="109"/>
      <c r="AE91" s="36"/>
      <c r="AF91" s="111"/>
      <c r="AG91" s="111"/>
      <c r="AH91" s="37"/>
      <c r="AI91" s="37"/>
      <c r="AJ91" s="28"/>
      <c r="AK91" s="29">
        <v>3</v>
      </c>
      <c r="AL91" s="28"/>
      <c r="AM91" s="29"/>
      <c r="AN91" s="28"/>
      <c r="AO91" s="29"/>
      <c r="AP91" s="112">
        <v>0</v>
      </c>
      <c r="AQ91" s="113"/>
      <c r="AR91" s="109"/>
      <c r="AS91" s="111">
        <v>0</v>
      </c>
      <c r="AT91" s="29"/>
      <c r="AU91" s="114">
        <v>40</v>
      </c>
      <c r="AV91" s="29">
        <v>3</v>
      </c>
      <c r="AW91" s="115"/>
      <c r="AX91" s="36">
        <v>3</v>
      </c>
      <c r="AY91" s="115"/>
      <c r="AZ91" s="36">
        <v>5</v>
      </c>
      <c r="BA91" s="112">
        <v>8</v>
      </c>
      <c r="BB91" s="28">
        <v>8</v>
      </c>
      <c r="BC91" s="29"/>
      <c r="BD91" s="28"/>
      <c r="BE91" s="110">
        <v>40</v>
      </c>
      <c r="BF91" s="109">
        <v>0</v>
      </c>
      <c r="BG91" s="117">
        <v>56</v>
      </c>
      <c r="BH91" s="114">
        <v>8</v>
      </c>
      <c r="BI91" s="29">
        <v>8</v>
      </c>
      <c r="BJ91" s="109">
        <v>0</v>
      </c>
      <c r="BK91" s="111">
        <v>10</v>
      </c>
      <c r="BL91" s="29"/>
    </row>
    <row r="92" spans="1:64" ht="21.75" customHeight="1" x14ac:dyDescent="0.3">
      <c r="A92" s="561"/>
      <c r="B92" s="561"/>
      <c r="C92" s="561"/>
      <c r="D92" s="131" t="s">
        <v>80</v>
      </c>
      <c r="E92" s="24">
        <f t="shared" si="0"/>
        <v>84</v>
      </c>
      <c r="F92" s="25">
        <f t="shared" si="1"/>
        <v>60</v>
      </c>
      <c r="G92" s="25">
        <f t="shared" si="2"/>
        <v>60</v>
      </c>
      <c r="H92" s="25">
        <f t="shared" si="3"/>
        <v>60</v>
      </c>
      <c r="I92" s="26">
        <f t="shared" si="4"/>
        <v>40</v>
      </c>
      <c r="J92" s="40">
        <f t="shared" si="5"/>
        <v>304</v>
      </c>
      <c r="K92" s="528"/>
      <c r="L92" s="528"/>
      <c r="M92" s="528"/>
      <c r="N92" s="528"/>
      <c r="O92" s="528"/>
      <c r="P92" s="132"/>
      <c r="Q92" s="49"/>
      <c r="R92" s="132"/>
      <c r="S92" s="49"/>
      <c r="T92" s="132"/>
      <c r="U92" s="49"/>
      <c r="V92" s="132"/>
      <c r="W92" s="119">
        <v>0</v>
      </c>
      <c r="X92" s="41"/>
      <c r="Y92" s="42"/>
      <c r="Z92" s="41"/>
      <c r="AA92" s="42"/>
      <c r="AB92" s="118">
        <v>5</v>
      </c>
      <c r="AC92" s="49"/>
      <c r="AD92" s="118"/>
      <c r="AE92" s="49"/>
      <c r="AF92" s="120"/>
      <c r="AG92" s="120"/>
      <c r="AH92" s="50"/>
      <c r="AI92" s="50"/>
      <c r="AJ92" s="41"/>
      <c r="AK92" s="42"/>
      <c r="AL92" s="41"/>
      <c r="AM92" s="42"/>
      <c r="AN92" s="41"/>
      <c r="AO92" s="42"/>
      <c r="AP92" s="121">
        <v>0</v>
      </c>
      <c r="AQ92" s="122"/>
      <c r="AR92" s="118"/>
      <c r="AS92" s="120">
        <v>0</v>
      </c>
      <c r="AT92" s="42"/>
      <c r="AU92" s="123"/>
      <c r="AV92" s="42">
        <v>15</v>
      </c>
      <c r="AW92" s="124"/>
      <c r="AX92" s="49">
        <v>40</v>
      </c>
      <c r="AY92" s="124"/>
      <c r="AZ92" s="49">
        <v>8</v>
      </c>
      <c r="BA92" s="121">
        <v>60</v>
      </c>
      <c r="BB92" s="41">
        <v>0</v>
      </c>
      <c r="BC92" s="42"/>
      <c r="BD92" s="41"/>
      <c r="BE92" s="119">
        <v>60</v>
      </c>
      <c r="BF92" s="118">
        <v>0</v>
      </c>
      <c r="BG92" s="126">
        <v>84</v>
      </c>
      <c r="BH92" s="123">
        <v>60</v>
      </c>
      <c r="BI92" s="42"/>
      <c r="BJ92" s="118">
        <v>0</v>
      </c>
      <c r="BK92" s="120">
        <v>30</v>
      </c>
      <c r="BL92" s="42"/>
    </row>
    <row r="93" spans="1:64" ht="21.75" customHeight="1" x14ac:dyDescent="0.3">
      <c r="A93" s="524" t="s">
        <v>531</v>
      </c>
      <c r="B93" s="559" t="s">
        <v>532</v>
      </c>
      <c r="C93" s="526" t="s">
        <v>314</v>
      </c>
      <c r="D93" s="23" t="s">
        <v>79</v>
      </c>
      <c r="E93" s="24">
        <f t="shared" si="0"/>
        <v>5</v>
      </c>
      <c r="F93" s="25">
        <f t="shared" si="1"/>
        <v>3</v>
      </c>
      <c r="G93" s="25">
        <f t="shared" si="2"/>
        <v>1</v>
      </c>
      <c r="H93" s="25">
        <f t="shared" si="3"/>
        <v>0</v>
      </c>
      <c r="I93" s="26">
        <f t="shared" si="4"/>
        <v>0</v>
      </c>
      <c r="J93" s="27">
        <f t="shared" si="5"/>
        <v>9</v>
      </c>
      <c r="K93" s="557">
        <f>(J93+(J94/5))</f>
        <v>11</v>
      </c>
      <c r="L93" s="529"/>
      <c r="M93" s="529"/>
      <c r="N93" s="527">
        <f>K93+(L93*5)+(M93*30)</f>
        <v>11</v>
      </c>
      <c r="O93" s="529">
        <f>IF(N93=0,"",RANK(N93,N:N,0))</f>
        <v>110</v>
      </c>
      <c r="P93" s="109"/>
      <c r="Q93" s="36"/>
      <c r="R93" s="109"/>
      <c r="S93" s="36"/>
      <c r="T93" s="109"/>
      <c r="U93" s="36"/>
      <c r="V93" s="109"/>
      <c r="W93" s="110">
        <v>0</v>
      </c>
      <c r="X93" s="28"/>
      <c r="Y93" s="29"/>
      <c r="Z93" s="28"/>
      <c r="AA93" s="29"/>
      <c r="AB93" s="109">
        <v>0</v>
      </c>
      <c r="AC93" s="36"/>
      <c r="AD93" s="109"/>
      <c r="AE93" s="36"/>
      <c r="AF93" s="111"/>
      <c r="AG93" s="111"/>
      <c r="AH93" s="37"/>
      <c r="AI93" s="37"/>
      <c r="AJ93" s="28"/>
      <c r="AK93" s="29"/>
      <c r="AL93" s="28"/>
      <c r="AM93" s="29"/>
      <c r="AN93" s="28"/>
      <c r="AO93" s="29"/>
      <c r="AP93" s="112">
        <v>0</v>
      </c>
      <c r="AQ93" s="113"/>
      <c r="AR93" s="109"/>
      <c r="AS93" s="111">
        <v>0</v>
      </c>
      <c r="AT93" s="29"/>
      <c r="AU93" s="114"/>
      <c r="AV93" s="29"/>
      <c r="AW93" s="115"/>
      <c r="AX93" s="36">
        <v>0</v>
      </c>
      <c r="AY93" s="115"/>
      <c r="AZ93" s="36"/>
      <c r="BA93" s="112"/>
      <c r="BB93" s="28">
        <v>0</v>
      </c>
      <c r="BC93" s="29"/>
      <c r="BD93" s="28"/>
      <c r="BE93" s="116"/>
      <c r="BF93" s="109">
        <v>0</v>
      </c>
      <c r="BG93" s="117">
        <v>1</v>
      </c>
      <c r="BH93" s="114">
        <v>0</v>
      </c>
      <c r="BI93" s="29"/>
      <c r="BJ93" s="109">
        <v>3</v>
      </c>
      <c r="BK93" s="111">
        <v>0</v>
      </c>
      <c r="BL93" s="29">
        <v>5</v>
      </c>
    </row>
    <row r="94" spans="1:64" ht="21.75" customHeight="1" x14ac:dyDescent="0.3">
      <c r="A94" s="561"/>
      <c r="B94" s="560"/>
      <c r="C94" s="561"/>
      <c r="D94" s="39" t="s">
        <v>80</v>
      </c>
      <c r="E94" s="24">
        <f t="shared" si="0"/>
        <v>5</v>
      </c>
      <c r="F94" s="25">
        <f t="shared" si="1"/>
        <v>5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10</v>
      </c>
      <c r="K94" s="528"/>
      <c r="L94" s="528"/>
      <c r="M94" s="528"/>
      <c r="N94" s="528"/>
      <c r="O94" s="528"/>
      <c r="P94" s="118"/>
      <c r="Q94" s="49"/>
      <c r="R94" s="118"/>
      <c r="S94" s="49"/>
      <c r="T94" s="118"/>
      <c r="U94" s="49"/>
      <c r="V94" s="118"/>
      <c r="W94" s="119">
        <v>0</v>
      </c>
      <c r="X94" s="41"/>
      <c r="Y94" s="42"/>
      <c r="Z94" s="41"/>
      <c r="AA94" s="42"/>
      <c r="AB94" s="118">
        <v>0</v>
      </c>
      <c r="AC94" s="49"/>
      <c r="AD94" s="118"/>
      <c r="AE94" s="49"/>
      <c r="AF94" s="120"/>
      <c r="AG94" s="120"/>
      <c r="AH94" s="50"/>
      <c r="AI94" s="50"/>
      <c r="AJ94" s="41"/>
      <c r="AK94" s="42"/>
      <c r="AL94" s="41"/>
      <c r="AM94" s="42"/>
      <c r="AN94" s="41"/>
      <c r="AO94" s="42"/>
      <c r="AP94" s="121">
        <v>0</v>
      </c>
      <c r="AQ94" s="122"/>
      <c r="AR94" s="118"/>
      <c r="AS94" s="120">
        <v>0</v>
      </c>
      <c r="AT94" s="42"/>
      <c r="AU94" s="123"/>
      <c r="AV94" s="42"/>
      <c r="AW94" s="124"/>
      <c r="AX94" s="49">
        <v>0</v>
      </c>
      <c r="AY94" s="124"/>
      <c r="AZ94" s="49"/>
      <c r="BA94" s="121"/>
      <c r="BB94" s="41">
        <v>0</v>
      </c>
      <c r="BC94" s="42"/>
      <c r="BD94" s="41"/>
      <c r="BE94" s="125"/>
      <c r="BF94" s="118">
        <v>0</v>
      </c>
      <c r="BG94" s="126"/>
      <c r="BH94" s="123">
        <v>0</v>
      </c>
      <c r="BI94" s="42"/>
      <c r="BJ94" s="118">
        <v>5</v>
      </c>
      <c r="BK94" s="120">
        <v>0</v>
      </c>
      <c r="BL94" s="42">
        <v>5</v>
      </c>
    </row>
    <row r="95" spans="1:64" ht="21.75" customHeight="1" x14ac:dyDescent="0.3">
      <c r="A95" s="524" t="s">
        <v>533</v>
      </c>
      <c r="B95" s="559" t="s">
        <v>534</v>
      </c>
      <c r="C95" s="526" t="s">
        <v>535</v>
      </c>
      <c r="D95" s="23" t="s">
        <v>79</v>
      </c>
      <c r="E95" s="24">
        <f t="shared" si="0"/>
        <v>1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</v>
      </c>
      <c r="K95" s="557">
        <f>(J95+(J96/5))</f>
        <v>1</v>
      </c>
      <c r="L95" s="529"/>
      <c r="M95" s="529"/>
      <c r="N95" s="527">
        <f>K95+(L95*5)+(M95*30)</f>
        <v>1</v>
      </c>
      <c r="O95" s="529">
        <f>IF(N95=0,"",RANK(N95,N:N,0))</f>
        <v>149</v>
      </c>
      <c r="P95" s="109"/>
      <c r="Q95" s="36"/>
      <c r="R95" s="109"/>
      <c r="S95" s="36"/>
      <c r="T95" s="109"/>
      <c r="U95" s="36"/>
      <c r="V95" s="109"/>
      <c r="W95" s="110">
        <v>0</v>
      </c>
      <c r="X95" s="28"/>
      <c r="Y95" s="29"/>
      <c r="Z95" s="28"/>
      <c r="AA95" s="29"/>
      <c r="AB95" s="109">
        <v>0</v>
      </c>
      <c r="AC95" s="36"/>
      <c r="AD95" s="109"/>
      <c r="AE95" s="36"/>
      <c r="AF95" s="111"/>
      <c r="AG95" s="111"/>
      <c r="AH95" s="37"/>
      <c r="AI95" s="37"/>
      <c r="AJ95" s="28"/>
      <c r="AK95" s="29"/>
      <c r="AL95" s="28"/>
      <c r="AM95" s="29"/>
      <c r="AN95" s="28"/>
      <c r="AO95" s="29"/>
      <c r="AP95" s="112">
        <v>0</v>
      </c>
      <c r="AQ95" s="113"/>
      <c r="AR95" s="109"/>
      <c r="AS95" s="111">
        <v>0</v>
      </c>
      <c r="AT95" s="29"/>
      <c r="AU95" s="114"/>
      <c r="AV95" s="29"/>
      <c r="AW95" s="115"/>
      <c r="AX95" s="36">
        <v>0</v>
      </c>
      <c r="AY95" s="115"/>
      <c r="AZ95" s="36"/>
      <c r="BA95" s="112"/>
      <c r="BB95" s="28">
        <v>0</v>
      </c>
      <c r="BC95" s="29"/>
      <c r="BD95" s="28"/>
      <c r="BE95" s="116"/>
      <c r="BF95" s="109">
        <v>0</v>
      </c>
      <c r="BG95" s="117">
        <v>1</v>
      </c>
      <c r="BH95" s="114">
        <v>0</v>
      </c>
      <c r="BI95" s="29"/>
      <c r="BJ95" s="109">
        <v>0</v>
      </c>
      <c r="BK95" s="111">
        <v>0</v>
      </c>
      <c r="BL95" s="29"/>
    </row>
    <row r="96" spans="1:64" ht="21.75" customHeight="1" x14ac:dyDescent="0.3">
      <c r="A96" s="561"/>
      <c r="B96" s="560"/>
      <c r="C96" s="561"/>
      <c r="D96" s="39" t="s">
        <v>80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528"/>
      <c r="L96" s="528"/>
      <c r="M96" s="528"/>
      <c r="N96" s="528"/>
      <c r="O96" s="528"/>
      <c r="P96" s="118"/>
      <c r="Q96" s="49"/>
      <c r="R96" s="118"/>
      <c r="S96" s="49"/>
      <c r="T96" s="118"/>
      <c r="U96" s="49"/>
      <c r="V96" s="118"/>
      <c r="W96" s="119">
        <v>0</v>
      </c>
      <c r="X96" s="41"/>
      <c r="Y96" s="42"/>
      <c r="Z96" s="41"/>
      <c r="AA96" s="42"/>
      <c r="AB96" s="118">
        <v>0</v>
      </c>
      <c r="AC96" s="49"/>
      <c r="AD96" s="118"/>
      <c r="AE96" s="49"/>
      <c r="AF96" s="120"/>
      <c r="AG96" s="120"/>
      <c r="AH96" s="50"/>
      <c r="AI96" s="50"/>
      <c r="AJ96" s="41"/>
      <c r="AK96" s="42"/>
      <c r="AL96" s="41"/>
      <c r="AM96" s="42"/>
      <c r="AN96" s="41"/>
      <c r="AO96" s="42"/>
      <c r="AP96" s="121">
        <v>0</v>
      </c>
      <c r="AQ96" s="122"/>
      <c r="AR96" s="118"/>
      <c r="AS96" s="120">
        <v>0</v>
      </c>
      <c r="AT96" s="42"/>
      <c r="AU96" s="123"/>
      <c r="AV96" s="42"/>
      <c r="AW96" s="124"/>
      <c r="AX96" s="49">
        <v>0</v>
      </c>
      <c r="AY96" s="124"/>
      <c r="AZ96" s="49"/>
      <c r="BA96" s="121"/>
      <c r="BB96" s="41">
        <v>0</v>
      </c>
      <c r="BC96" s="42"/>
      <c r="BD96" s="41"/>
      <c r="BE96" s="125"/>
      <c r="BF96" s="118">
        <v>0</v>
      </c>
      <c r="BG96" s="126"/>
      <c r="BH96" s="123">
        <v>0</v>
      </c>
      <c r="BI96" s="42"/>
      <c r="BJ96" s="118">
        <v>0</v>
      </c>
      <c r="BK96" s="120">
        <v>0</v>
      </c>
      <c r="BL96" s="42"/>
    </row>
    <row r="97" spans="1:64" ht="21.75" customHeight="1" x14ac:dyDescent="0.3">
      <c r="A97" s="524" t="s">
        <v>536</v>
      </c>
      <c r="B97" s="526" t="s">
        <v>537</v>
      </c>
      <c r="C97" s="526" t="s">
        <v>509</v>
      </c>
      <c r="D97" s="23" t="s">
        <v>79</v>
      </c>
      <c r="E97" s="24">
        <f t="shared" si="0"/>
        <v>15</v>
      </c>
      <c r="F97" s="25">
        <f t="shared" si="1"/>
        <v>8</v>
      </c>
      <c r="G97" s="25">
        <f t="shared" si="2"/>
        <v>8</v>
      </c>
      <c r="H97" s="25">
        <f t="shared" si="3"/>
        <v>8</v>
      </c>
      <c r="I97" s="26">
        <f t="shared" si="4"/>
        <v>8</v>
      </c>
      <c r="J97" s="27">
        <f t="shared" si="5"/>
        <v>47</v>
      </c>
      <c r="K97" s="557">
        <f>(J97+(J98/5))</f>
        <v>62</v>
      </c>
      <c r="L97" s="529"/>
      <c r="M97" s="529"/>
      <c r="N97" s="527">
        <f>K97+(L97*5)+(M97*30)</f>
        <v>62</v>
      </c>
      <c r="O97" s="529">
        <f>IF(N97=0,"",RANK(N97,N:N,0))</f>
        <v>58</v>
      </c>
      <c r="P97" s="109">
        <v>8</v>
      </c>
      <c r="Q97" s="36">
        <v>8</v>
      </c>
      <c r="R97" s="109">
        <v>3</v>
      </c>
      <c r="S97" s="36"/>
      <c r="T97" s="109"/>
      <c r="U97" s="36"/>
      <c r="V97" s="109"/>
      <c r="W97" s="110">
        <v>0</v>
      </c>
      <c r="X97" s="28">
        <v>3</v>
      </c>
      <c r="Y97" s="29"/>
      <c r="Z97" s="28">
        <v>3</v>
      </c>
      <c r="AA97" s="29"/>
      <c r="AB97" s="109">
        <v>3</v>
      </c>
      <c r="AC97" s="36"/>
      <c r="AD97" s="109"/>
      <c r="AE97" s="36">
        <v>3</v>
      </c>
      <c r="AF97" s="127"/>
      <c r="AG97" s="127"/>
      <c r="AH97" s="56"/>
      <c r="AI97" s="56"/>
      <c r="AJ97" s="28">
        <v>8</v>
      </c>
      <c r="AK97" s="29"/>
      <c r="AL97" s="28">
        <v>15</v>
      </c>
      <c r="AM97" s="29">
        <v>8</v>
      </c>
      <c r="AN97" s="28"/>
      <c r="AO97" s="29"/>
      <c r="AP97" s="112">
        <v>0</v>
      </c>
      <c r="AQ97" s="113"/>
      <c r="AR97" s="109"/>
      <c r="AS97" s="111">
        <v>0</v>
      </c>
      <c r="AT97" s="29"/>
      <c r="AU97" s="114"/>
      <c r="AV97" s="29">
        <v>3</v>
      </c>
      <c r="AW97" s="115">
        <v>3</v>
      </c>
      <c r="AX97" s="36">
        <v>0</v>
      </c>
      <c r="AY97" s="115"/>
      <c r="AZ97" s="36"/>
      <c r="BA97" s="112"/>
      <c r="BB97" s="28">
        <v>0</v>
      </c>
      <c r="BC97" s="29"/>
      <c r="BD97" s="28"/>
      <c r="BE97" s="116"/>
      <c r="BF97" s="109">
        <v>0</v>
      </c>
      <c r="BG97" s="117"/>
      <c r="BH97" s="114">
        <v>0</v>
      </c>
      <c r="BI97" s="29"/>
      <c r="BJ97" s="109">
        <v>0</v>
      </c>
      <c r="BK97" s="111">
        <v>0</v>
      </c>
      <c r="BL97" s="29">
        <v>5</v>
      </c>
    </row>
    <row r="98" spans="1:64" ht="21.75" customHeight="1" x14ac:dyDescent="0.3">
      <c r="A98" s="561"/>
      <c r="B98" s="561"/>
      <c r="C98" s="561"/>
      <c r="D98" s="39" t="s">
        <v>80</v>
      </c>
      <c r="E98" s="24">
        <f t="shared" si="0"/>
        <v>25</v>
      </c>
      <c r="F98" s="25">
        <f t="shared" si="1"/>
        <v>25</v>
      </c>
      <c r="G98" s="25">
        <f t="shared" si="2"/>
        <v>15</v>
      </c>
      <c r="H98" s="25">
        <f t="shared" si="3"/>
        <v>5</v>
      </c>
      <c r="I98" s="26">
        <f t="shared" si="4"/>
        <v>5</v>
      </c>
      <c r="J98" s="40">
        <f t="shared" si="5"/>
        <v>75</v>
      </c>
      <c r="K98" s="528"/>
      <c r="L98" s="528"/>
      <c r="M98" s="528"/>
      <c r="N98" s="528"/>
      <c r="O98" s="528"/>
      <c r="P98" s="118"/>
      <c r="Q98" s="49">
        <v>5</v>
      </c>
      <c r="R98" s="118"/>
      <c r="S98" s="49"/>
      <c r="T98" s="118"/>
      <c r="U98" s="49"/>
      <c r="V98" s="118"/>
      <c r="W98" s="119">
        <v>0</v>
      </c>
      <c r="X98" s="41">
        <v>25</v>
      </c>
      <c r="Y98" s="42"/>
      <c r="Z98" s="41"/>
      <c r="AA98" s="42"/>
      <c r="AB98" s="118">
        <v>0</v>
      </c>
      <c r="AC98" s="49"/>
      <c r="AD98" s="118"/>
      <c r="AE98" s="49">
        <v>5</v>
      </c>
      <c r="AF98" s="128"/>
      <c r="AG98" s="128"/>
      <c r="AH98" s="62"/>
      <c r="AI98" s="62"/>
      <c r="AJ98" s="41"/>
      <c r="AK98" s="42"/>
      <c r="AL98" s="41">
        <v>25</v>
      </c>
      <c r="AM98" s="42"/>
      <c r="AN98" s="41"/>
      <c r="AO98" s="42"/>
      <c r="AP98" s="121">
        <v>0</v>
      </c>
      <c r="AQ98" s="122"/>
      <c r="AR98" s="118"/>
      <c r="AS98" s="120">
        <v>0</v>
      </c>
      <c r="AT98" s="42"/>
      <c r="AU98" s="123"/>
      <c r="AV98" s="42">
        <v>5</v>
      </c>
      <c r="AW98" s="124"/>
      <c r="AX98" s="49">
        <v>0</v>
      </c>
      <c r="AY98" s="124"/>
      <c r="AZ98" s="49"/>
      <c r="BA98" s="121"/>
      <c r="BB98" s="41">
        <v>0</v>
      </c>
      <c r="BC98" s="42"/>
      <c r="BD98" s="41"/>
      <c r="BE98" s="125"/>
      <c r="BF98" s="118">
        <v>0</v>
      </c>
      <c r="BG98" s="126"/>
      <c r="BH98" s="123">
        <v>0</v>
      </c>
      <c r="BI98" s="42"/>
      <c r="BJ98" s="118">
        <v>0</v>
      </c>
      <c r="BK98" s="120">
        <v>0</v>
      </c>
      <c r="BL98" s="42">
        <v>15</v>
      </c>
    </row>
    <row r="99" spans="1:64" ht="21.75" customHeight="1" x14ac:dyDescent="0.3">
      <c r="A99" s="524" t="s">
        <v>538</v>
      </c>
      <c r="B99" s="559" t="s">
        <v>539</v>
      </c>
      <c r="C99" s="526" t="s">
        <v>351</v>
      </c>
      <c r="D99" s="23" t="s">
        <v>79</v>
      </c>
      <c r="E99" s="24">
        <f t="shared" si="0"/>
        <v>1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</v>
      </c>
      <c r="K99" s="557">
        <f>(J99+(J100/5))</f>
        <v>1</v>
      </c>
      <c r="L99" s="529"/>
      <c r="M99" s="529"/>
      <c r="N99" s="527">
        <f>K99+(L99*5)+(M99*30)</f>
        <v>1</v>
      </c>
      <c r="O99" s="529">
        <f>IF(N99=0,"",RANK(N99,N:N,0))</f>
        <v>149</v>
      </c>
      <c r="P99" s="109"/>
      <c r="Q99" s="36"/>
      <c r="R99" s="109"/>
      <c r="S99" s="36"/>
      <c r="T99" s="109"/>
      <c r="U99" s="36"/>
      <c r="V99" s="109"/>
      <c r="W99" s="110">
        <v>0</v>
      </c>
      <c r="X99" s="28"/>
      <c r="Y99" s="29"/>
      <c r="Z99" s="28"/>
      <c r="AA99" s="29"/>
      <c r="AB99" s="109">
        <v>0</v>
      </c>
      <c r="AC99" s="36"/>
      <c r="AD99" s="109"/>
      <c r="AE99" s="36"/>
      <c r="AF99" s="111"/>
      <c r="AG99" s="111"/>
      <c r="AH99" s="37"/>
      <c r="AI99" s="37"/>
      <c r="AJ99" s="28"/>
      <c r="AK99" s="29"/>
      <c r="AL99" s="28"/>
      <c r="AM99" s="29"/>
      <c r="AN99" s="28"/>
      <c r="AO99" s="29"/>
      <c r="AP99" s="112">
        <v>0</v>
      </c>
      <c r="AQ99" s="113"/>
      <c r="AR99" s="109"/>
      <c r="AS99" s="111">
        <v>0</v>
      </c>
      <c r="AT99" s="29"/>
      <c r="AU99" s="114"/>
      <c r="AV99" s="29"/>
      <c r="AW99" s="115"/>
      <c r="AX99" s="36">
        <v>0</v>
      </c>
      <c r="AY99" s="115"/>
      <c r="AZ99" s="36"/>
      <c r="BA99" s="112"/>
      <c r="BB99" s="28">
        <v>0</v>
      </c>
      <c r="BC99" s="29"/>
      <c r="BD99" s="28"/>
      <c r="BE99" s="116"/>
      <c r="BF99" s="109">
        <v>0</v>
      </c>
      <c r="BG99" s="117">
        <v>1</v>
      </c>
      <c r="BH99" s="114">
        <v>0</v>
      </c>
      <c r="BI99" s="29"/>
      <c r="BJ99" s="109">
        <v>0</v>
      </c>
      <c r="BK99" s="111">
        <v>0</v>
      </c>
      <c r="BL99" s="29"/>
    </row>
    <row r="100" spans="1:64" ht="21.75" customHeight="1" x14ac:dyDescent="0.3">
      <c r="A100" s="561"/>
      <c r="B100" s="560"/>
      <c r="C100" s="561"/>
      <c r="D100" s="39" t="s">
        <v>80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28"/>
      <c r="L100" s="528"/>
      <c r="M100" s="528"/>
      <c r="N100" s="528"/>
      <c r="O100" s="528"/>
      <c r="P100" s="118"/>
      <c r="Q100" s="49"/>
      <c r="R100" s="118"/>
      <c r="S100" s="49"/>
      <c r="T100" s="118"/>
      <c r="U100" s="49"/>
      <c r="V100" s="118"/>
      <c r="W100" s="119">
        <v>0</v>
      </c>
      <c r="X100" s="41"/>
      <c r="Y100" s="42"/>
      <c r="Z100" s="41"/>
      <c r="AA100" s="42"/>
      <c r="AB100" s="118">
        <v>0</v>
      </c>
      <c r="AC100" s="49"/>
      <c r="AD100" s="118"/>
      <c r="AE100" s="49"/>
      <c r="AF100" s="120"/>
      <c r="AG100" s="120"/>
      <c r="AH100" s="50"/>
      <c r="AI100" s="50"/>
      <c r="AJ100" s="41"/>
      <c r="AK100" s="42"/>
      <c r="AL100" s="41"/>
      <c r="AM100" s="42"/>
      <c r="AN100" s="41"/>
      <c r="AO100" s="42"/>
      <c r="AP100" s="121">
        <v>0</v>
      </c>
      <c r="AQ100" s="122"/>
      <c r="AR100" s="118"/>
      <c r="AS100" s="120">
        <v>0</v>
      </c>
      <c r="AT100" s="42"/>
      <c r="AU100" s="123"/>
      <c r="AV100" s="42"/>
      <c r="AW100" s="124"/>
      <c r="AX100" s="49">
        <v>0</v>
      </c>
      <c r="AY100" s="124"/>
      <c r="AZ100" s="49"/>
      <c r="BA100" s="121"/>
      <c r="BB100" s="41">
        <v>0</v>
      </c>
      <c r="BC100" s="42"/>
      <c r="BD100" s="41"/>
      <c r="BE100" s="125"/>
      <c r="BF100" s="118">
        <v>0</v>
      </c>
      <c r="BG100" s="126"/>
      <c r="BH100" s="123">
        <v>0</v>
      </c>
      <c r="BI100" s="42"/>
      <c r="BJ100" s="118">
        <v>0</v>
      </c>
      <c r="BK100" s="120">
        <v>0</v>
      </c>
      <c r="BL100" s="42"/>
    </row>
    <row r="101" spans="1:64" ht="21.75" customHeight="1" x14ac:dyDescent="0.3">
      <c r="A101" s="524" t="s">
        <v>540</v>
      </c>
      <c r="B101" s="559" t="s">
        <v>541</v>
      </c>
      <c r="C101" s="526" t="s">
        <v>270</v>
      </c>
      <c r="D101" s="23" t="s">
        <v>79</v>
      </c>
      <c r="E101" s="24">
        <f t="shared" si="0"/>
        <v>90</v>
      </c>
      <c r="F101" s="25">
        <f t="shared" si="1"/>
        <v>72</v>
      </c>
      <c r="G101" s="25">
        <f t="shared" si="2"/>
        <v>60</v>
      </c>
      <c r="H101" s="25">
        <f t="shared" si="3"/>
        <v>60</v>
      </c>
      <c r="I101" s="26">
        <f t="shared" si="4"/>
        <v>60</v>
      </c>
      <c r="J101" s="27">
        <f t="shared" si="5"/>
        <v>342</v>
      </c>
      <c r="K101" s="557">
        <f>(J101+(J102/5))</f>
        <v>423.6</v>
      </c>
      <c r="L101" s="529">
        <f>Nemzetközi!B48</f>
        <v>5</v>
      </c>
      <c r="M101" s="529"/>
      <c r="N101" s="527">
        <f>K101+(L101*5)+(M101*30)</f>
        <v>448.6</v>
      </c>
      <c r="O101" s="529">
        <f>IF(N101=0,"",RANK(N101,N:N,0))</f>
        <v>10</v>
      </c>
      <c r="P101" s="109"/>
      <c r="Q101" s="36"/>
      <c r="R101" s="109"/>
      <c r="S101" s="36"/>
      <c r="T101" s="109"/>
      <c r="U101" s="36"/>
      <c r="V101" s="109"/>
      <c r="W101" s="110">
        <v>0</v>
      </c>
      <c r="X101" s="28"/>
      <c r="Y101" s="29"/>
      <c r="Z101" s="28"/>
      <c r="AA101" s="29"/>
      <c r="AB101" s="109">
        <v>0</v>
      </c>
      <c r="AC101" s="36"/>
      <c r="AD101" s="109">
        <v>60</v>
      </c>
      <c r="AE101" s="36"/>
      <c r="AF101" s="111"/>
      <c r="AG101" s="111"/>
      <c r="AH101" s="37"/>
      <c r="AI101" s="37"/>
      <c r="AJ101" s="28"/>
      <c r="AK101" s="29">
        <v>25</v>
      </c>
      <c r="AL101" s="28"/>
      <c r="AM101" s="29"/>
      <c r="AN101" s="28"/>
      <c r="AO101" s="29"/>
      <c r="AP101" s="112">
        <v>40</v>
      </c>
      <c r="AQ101" s="113"/>
      <c r="AR101" s="109"/>
      <c r="AS101" s="111">
        <v>0</v>
      </c>
      <c r="AT101" s="29"/>
      <c r="AU101" s="114"/>
      <c r="AV101" s="29"/>
      <c r="AW101" s="115"/>
      <c r="AX101" s="36">
        <v>0</v>
      </c>
      <c r="AY101" s="115">
        <v>25</v>
      </c>
      <c r="AZ101" s="36"/>
      <c r="BA101" s="112">
        <v>8</v>
      </c>
      <c r="BB101" s="28">
        <v>0</v>
      </c>
      <c r="BC101" s="29">
        <v>60</v>
      </c>
      <c r="BD101" s="28"/>
      <c r="BE101" s="110">
        <v>90</v>
      </c>
      <c r="BF101" s="109">
        <v>0</v>
      </c>
      <c r="BG101" s="117">
        <v>72</v>
      </c>
      <c r="BH101" s="114">
        <v>60</v>
      </c>
      <c r="BI101" s="29"/>
      <c r="BJ101" s="109">
        <v>0</v>
      </c>
      <c r="BK101" s="111">
        <v>10</v>
      </c>
      <c r="BL101" s="29"/>
    </row>
    <row r="102" spans="1:64" ht="21.75" customHeight="1" x14ac:dyDescent="0.3">
      <c r="A102" s="561"/>
      <c r="B102" s="560"/>
      <c r="C102" s="561"/>
      <c r="D102" s="39" t="s">
        <v>80</v>
      </c>
      <c r="E102" s="24">
        <f t="shared" si="0"/>
        <v>120</v>
      </c>
      <c r="F102" s="25">
        <f t="shared" si="1"/>
        <v>108</v>
      </c>
      <c r="G102" s="25">
        <f t="shared" si="2"/>
        <v>60</v>
      </c>
      <c r="H102" s="25">
        <f t="shared" si="3"/>
        <v>60</v>
      </c>
      <c r="I102" s="26">
        <f t="shared" si="4"/>
        <v>60</v>
      </c>
      <c r="J102" s="40">
        <f t="shared" si="5"/>
        <v>408</v>
      </c>
      <c r="K102" s="528"/>
      <c r="L102" s="528"/>
      <c r="M102" s="528"/>
      <c r="N102" s="528"/>
      <c r="O102" s="528"/>
      <c r="P102" s="118"/>
      <c r="Q102" s="49"/>
      <c r="R102" s="118"/>
      <c r="S102" s="49"/>
      <c r="T102" s="118"/>
      <c r="U102" s="49"/>
      <c r="V102" s="118"/>
      <c r="W102" s="119">
        <v>0</v>
      </c>
      <c r="X102" s="41"/>
      <c r="Y102" s="42"/>
      <c r="Z102" s="41"/>
      <c r="AA102" s="42"/>
      <c r="AB102" s="118">
        <v>0</v>
      </c>
      <c r="AC102" s="49"/>
      <c r="AD102" s="118"/>
      <c r="AE102" s="49"/>
      <c r="AF102" s="120"/>
      <c r="AG102" s="120"/>
      <c r="AH102" s="50"/>
      <c r="AI102" s="50"/>
      <c r="AJ102" s="41"/>
      <c r="AK102" s="42"/>
      <c r="AL102" s="41"/>
      <c r="AM102" s="42"/>
      <c r="AN102" s="41"/>
      <c r="AO102" s="42"/>
      <c r="AP102" s="121">
        <v>0</v>
      </c>
      <c r="AQ102" s="122"/>
      <c r="AR102" s="118"/>
      <c r="AS102" s="120">
        <v>0</v>
      </c>
      <c r="AT102" s="42"/>
      <c r="AU102" s="123"/>
      <c r="AV102" s="42"/>
      <c r="AW102" s="124"/>
      <c r="AX102" s="49">
        <v>0</v>
      </c>
      <c r="AY102" s="124">
        <v>60</v>
      </c>
      <c r="AZ102" s="49"/>
      <c r="BA102" s="121">
        <v>60</v>
      </c>
      <c r="BB102" s="41">
        <v>0</v>
      </c>
      <c r="BC102" s="42">
        <v>60</v>
      </c>
      <c r="BD102" s="41"/>
      <c r="BE102" s="119">
        <v>25</v>
      </c>
      <c r="BF102" s="118">
        <v>0</v>
      </c>
      <c r="BG102" s="126">
        <v>108</v>
      </c>
      <c r="BH102" s="123">
        <v>60</v>
      </c>
      <c r="BI102" s="42"/>
      <c r="BJ102" s="118">
        <v>0</v>
      </c>
      <c r="BK102" s="120">
        <v>120</v>
      </c>
      <c r="BL102" s="42"/>
    </row>
    <row r="103" spans="1:64" ht="21.75" customHeight="1" x14ac:dyDescent="0.3">
      <c r="A103" s="524" t="s">
        <v>542</v>
      </c>
      <c r="B103" s="526" t="s">
        <v>543</v>
      </c>
      <c r="C103" s="526" t="s">
        <v>314</v>
      </c>
      <c r="D103" s="23" t="s">
        <v>79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557">
        <f>(J103+(J104/5))</f>
        <v>0</v>
      </c>
      <c r="L103" s="529"/>
      <c r="M103" s="529"/>
      <c r="N103" s="527">
        <f>K103+(L103*5)+(M103*30)</f>
        <v>0</v>
      </c>
      <c r="O103" s="529" t="str">
        <f>IF(N103=0,"",RANK(N103,N:N,0))</f>
        <v/>
      </c>
      <c r="P103" s="109"/>
      <c r="Q103" s="36"/>
      <c r="R103" s="109"/>
      <c r="S103" s="36"/>
      <c r="T103" s="109"/>
      <c r="U103" s="36"/>
      <c r="V103" s="109"/>
      <c r="W103" s="110">
        <v>0</v>
      </c>
      <c r="X103" s="28"/>
      <c r="Y103" s="29"/>
      <c r="Z103" s="28"/>
      <c r="AA103" s="29"/>
      <c r="AB103" s="109">
        <v>0</v>
      </c>
      <c r="AC103" s="36"/>
      <c r="AD103" s="109"/>
      <c r="AE103" s="36"/>
      <c r="AF103" s="111"/>
      <c r="AG103" s="111"/>
      <c r="AH103" s="37"/>
      <c r="AI103" s="37"/>
      <c r="AJ103" s="28"/>
      <c r="AK103" s="29"/>
      <c r="AL103" s="28"/>
      <c r="AM103" s="29"/>
      <c r="AN103" s="28"/>
      <c r="AO103" s="29"/>
      <c r="AP103" s="112">
        <v>0</v>
      </c>
      <c r="AQ103" s="113"/>
      <c r="AR103" s="109"/>
      <c r="AS103" s="111">
        <v>0</v>
      </c>
      <c r="AT103" s="29"/>
      <c r="AU103" s="114"/>
      <c r="AV103" s="29"/>
      <c r="AW103" s="115"/>
      <c r="AX103" s="36">
        <v>0</v>
      </c>
      <c r="AY103" s="115"/>
      <c r="AZ103" s="36"/>
      <c r="BA103" s="112"/>
      <c r="BB103" s="28">
        <v>0</v>
      </c>
      <c r="BC103" s="29"/>
      <c r="BD103" s="28"/>
      <c r="BE103" s="116"/>
      <c r="BF103" s="109">
        <v>0</v>
      </c>
      <c r="BG103" s="117"/>
      <c r="BH103" s="114">
        <v>0</v>
      </c>
      <c r="BI103" s="29"/>
      <c r="BJ103" s="130">
        <v>0</v>
      </c>
      <c r="BK103" s="111">
        <v>0</v>
      </c>
      <c r="BL103" s="29"/>
    </row>
    <row r="104" spans="1:64" ht="21.75" customHeight="1" x14ac:dyDescent="0.3">
      <c r="A104" s="561"/>
      <c r="B104" s="561"/>
      <c r="C104" s="561"/>
      <c r="D104" s="39" t="s">
        <v>80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0</v>
      </c>
      <c r="K104" s="528"/>
      <c r="L104" s="528"/>
      <c r="M104" s="528"/>
      <c r="N104" s="528"/>
      <c r="O104" s="528"/>
      <c r="P104" s="118"/>
      <c r="Q104" s="49"/>
      <c r="R104" s="118"/>
      <c r="S104" s="49"/>
      <c r="T104" s="118"/>
      <c r="U104" s="49"/>
      <c r="V104" s="118"/>
      <c r="W104" s="119">
        <v>0</v>
      </c>
      <c r="X104" s="41"/>
      <c r="Y104" s="42"/>
      <c r="Z104" s="41"/>
      <c r="AA104" s="42"/>
      <c r="AB104" s="118">
        <v>0</v>
      </c>
      <c r="AC104" s="49"/>
      <c r="AD104" s="118"/>
      <c r="AE104" s="49"/>
      <c r="AF104" s="120"/>
      <c r="AG104" s="120"/>
      <c r="AH104" s="50"/>
      <c r="AI104" s="50"/>
      <c r="AJ104" s="41"/>
      <c r="AK104" s="42"/>
      <c r="AL104" s="41"/>
      <c r="AM104" s="42"/>
      <c r="AN104" s="41"/>
      <c r="AO104" s="42"/>
      <c r="AP104" s="121">
        <v>0</v>
      </c>
      <c r="AQ104" s="122"/>
      <c r="AR104" s="118"/>
      <c r="AS104" s="120">
        <v>0</v>
      </c>
      <c r="AT104" s="42"/>
      <c r="AU104" s="123"/>
      <c r="AV104" s="42"/>
      <c r="AW104" s="124"/>
      <c r="AX104" s="49">
        <v>0</v>
      </c>
      <c r="AY104" s="124"/>
      <c r="AZ104" s="49"/>
      <c r="BA104" s="121"/>
      <c r="BB104" s="41">
        <v>0</v>
      </c>
      <c r="BC104" s="42"/>
      <c r="BD104" s="41"/>
      <c r="BE104" s="125"/>
      <c r="BF104" s="118">
        <v>0</v>
      </c>
      <c r="BG104" s="126"/>
      <c r="BH104" s="123">
        <v>0</v>
      </c>
      <c r="BI104" s="42"/>
      <c r="BJ104" s="132">
        <v>0</v>
      </c>
      <c r="BK104" s="120">
        <v>0</v>
      </c>
      <c r="BL104" s="42"/>
    </row>
    <row r="105" spans="1:64" ht="21.75" customHeight="1" x14ac:dyDescent="0.3">
      <c r="A105" s="524" t="s">
        <v>544</v>
      </c>
      <c r="B105" s="526" t="s">
        <v>545</v>
      </c>
      <c r="C105" s="526" t="s">
        <v>98</v>
      </c>
      <c r="D105" s="23" t="s">
        <v>79</v>
      </c>
      <c r="E105" s="24">
        <f t="shared" si="0"/>
        <v>3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3</v>
      </c>
      <c r="K105" s="557">
        <f>(J105+(J106/5))</f>
        <v>3</v>
      </c>
      <c r="L105" s="529"/>
      <c r="M105" s="529"/>
      <c r="N105" s="527">
        <f>K105+(L105*5)+(M105*30)</f>
        <v>3</v>
      </c>
      <c r="O105" s="529">
        <f>IF(N105=0,"",RANK(N105,N:N,0))</f>
        <v>136</v>
      </c>
      <c r="P105" s="109"/>
      <c r="Q105" s="36"/>
      <c r="R105" s="109"/>
      <c r="S105" s="36">
        <v>3</v>
      </c>
      <c r="T105" s="109"/>
      <c r="U105" s="36"/>
      <c r="V105" s="109"/>
      <c r="W105" s="110">
        <v>0</v>
      </c>
      <c r="X105" s="28"/>
      <c r="Y105" s="29"/>
      <c r="Z105" s="28"/>
      <c r="AA105" s="29"/>
      <c r="AB105" s="109">
        <v>0</v>
      </c>
      <c r="AC105" s="36"/>
      <c r="AD105" s="109"/>
      <c r="AE105" s="36"/>
      <c r="AF105" s="111"/>
      <c r="AG105" s="111"/>
      <c r="AH105" s="37"/>
      <c r="AI105" s="37"/>
      <c r="AJ105" s="28"/>
      <c r="AK105" s="29"/>
      <c r="AL105" s="28"/>
      <c r="AM105" s="29"/>
      <c r="AN105" s="28"/>
      <c r="AO105" s="29"/>
      <c r="AP105" s="112">
        <v>0</v>
      </c>
      <c r="AQ105" s="113"/>
      <c r="AR105" s="109"/>
      <c r="AS105" s="111">
        <v>0</v>
      </c>
      <c r="AT105" s="29"/>
      <c r="AU105" s="114"/>
      <c r="AV105" s="29"/>
      <c r="AW105" s="115"/>
      <c r="AX105" s="36">
        <v>0</v>
      </c>
      <c r="AY105" s="115"/>
      <c r="AZ105" s="36"/>
      <c r="BA105" s="112"/>
      <c r="BB105" s="28">
        <v>0</v>
      </c>
      <c r="BC105" s="29"/>
      <c r="BD105" s="28"/>
      <c r="BE105" s="116"/>
      <c r="BF105" s="109">
        <v>0</v>
      </c>
      <c r="BG105" s="117"/>
      <c r="BH105" s="114">
        <v>0</v>
      </c>
      <c r="BI105" s="29"/>
      <c r="BJ105" s="109">
        <v>0</v>
      </c>
      <c r="BK105" s="111">
        <v>0</v>
      </c>
      <c r="BL105" s="29"/>
    </row>
    <row r="106" spans="1:64" ht="21.75" customHeight="1" x14ac:dyDescent="0.3">
      <c r="A106" s="561"/>
      <c r="B106" s="561"/>
      <c r="C106" s="561"/>
      <c r="D106" s="39" t="s">
        <v>80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0</v>
      </c>
      <c r="K106" s="528"/>
      <c r="L106" s="528"/>
      <c r="M106" s="528"/>
      <c r="N106" s="528"/>
      <c r="O106" s="528"/>
      <c r="P106" s="118"/>
      <c r="Q106" s="49"/>
      <c r="R106" s="118"/>
      <c r="S106" s="49"/>
      <c r="T106" s="118"/>
      <c r="U106" s="49"/>
      <c r="V106" s="118"/>
      <c r="W106" s="119">
        <v>0</v>
      </c>
      <c r="X106" s="41"/>
      <c r="Y106" s="42"/>
      <c r="Z106" s="41"/>
      <c r="AA106" s="42"/>
      <c r="AB106" s="118">
        <v>0</v>
      </c>
      <c r="AC106" s="49"/>
      <c r="AD106" s="118"/>
      <c r="AE106" s="49"/>
      <c r="AF106" s="120"/>
      <c r="AG106" s="120"/>
      <c r="AH106" s="50"/>
      <c r="AI106" s="50"/>
      <c r="AJ106" s="41"/>
      <c r="AK106" s="42"/>
      <c r="AL106" s="41"/>
      <c r="AM106" s="42"/>
      <c r="AN106" s="41"/>
      <c r="AO106" s="42"/>
      <c r="AP106" s="121">
        <v>0</v>
      </c>
      <c r="AQ106" s="122"/>
      <c r="AR106" s="118"/>
      <c r="AS106" s="120">
        <v>0</v>
      </c>
      <c r="AT106" s="42"/>
      <c r="AU106" s="123"/>
      <c r="AV106" s="42"/>
      <c r="AW106" s="124"/>
      <c r="AX106" s="49">
        <v>0</v>
      </c>
      <c r="AY106" s="124"/>
      <c r="AZ106" s="49"/>
      <c r="BA106" s="121"/>
      <c r="BB106" s="41">
        <v>0</v>
      </c>
      <c r="BC106" s="42"/>
      <c r="BD106" s="41"/>
      <c r="BE106" s="125"/>
      <c r="BF106" s="118">
        <v>0</v>
      </c>
      <c r="BG106" s="126"/>
      <c r="BH106" s="123">
        <v>0</v>
      </c>
      <c r="BI106" s="42"/>
      <c r="BJ106" s="118">
        <v>0</v>
      </c>
      <c r="BK106" s="120">
        <v>0</v>
      </c>
      <c r="BL106" s="42"/>
    </row>
    <row r="107" spans="1:64" ht="21.75" customHeight="1" x14ac:dyDescent="0.3">
      <c r="A107" s="524" t="s">
        <v>546</v>
      </c>
      <c r="B107" s="559" t="s">
        <v>547</v>
      </c>
      <c r="C107" s="526" t="s">
        <v>155</v>
      </c>
      <c r="D107" s="23" t="s">
        <v>79</v>
      </c>
      <c r="E107" s="24">
        <f t="shared" si="0"/>
        <v>56</v>
      </c>
      <c r="F107" s="25">
        <f t="shared" si="1"/>
        <v>25</v>
      </c>
      <c r="G107" s="25">
        <f t="shared" si="2"/>
        <v>15</v>
      </c>
      <c r="H107" s="25">
        <f t="shared" si="3"/>
        <v>10</v>
      </c>
      <c r="I107" s="26">
        <f t="shared" si="4"/>
        <v>8</v>
      </c>
      <c r="J107" s="27">
        <f t="shared" si="5"/>
        <v>114</v>
      </c>
      <c r="K107" s="557">
        <f>(J107+(J108/5))</f>
        <v>135.4</v>
      </c>
      <c r="L107" s="529"/>
      <c r="M107" s="529"/>
      <c r="N107" s="527">
        <f>K107+(L107*5)+(M107*30)</f>
        <v>135.4</v>
      </c>
      <c r="O107" s="529">
        <f>IF(N107=0,"",RANK(N107,N:N,0))</f>
        <v>36</v>
      </c>
      <c r="P107" s="109"/>
      <c r="Q107" s="36"/>
      <c r="R107" s="109"/>
      <c r="S107" s="36"/>
      <c r="T107" s="109"/>
      <c r="U107" s="36"/>
      <c r="V107" s="109"/>
      <c r="W107" s="110">
        <v>0</v>
      </c>
      <c r="X107" s="28"/>
      <c r="Y107" s="29"/>
      <c r="Z107" s="28"/>
      <c r="AA107" s="29"/>
      <c r="AB107" s="109">
        <v>0</v>
      </c>
      <c r="AC107" s="36"/>
      <c r="AD107" s="109"/>
      <c r="AE107" s="36"/>
      <c r="AF107" s="111"/>
      <c r="AG107" s="111"/>
      <c r="AH107" s="37"/>
      <c r="AI107" s="37"/>
      <c r="AJ107" s="28"/>
      <c r="AK107" s="29"/>
      <c r="AL107" s="28"/>
      <c r="AM107" s="29"/>
      <c r="AN107" s="28">
        <v>15</v>
      </c>
      <c r="AO107" s="29"/>
      <c r="AP107" s="112">
        <v>0</v>
      </c>
      <c r="AQ107" s="113"/>
      <c r="AR107" s="109"/>
      <c r="AS107" s="111">
        <v>0</v>
      </c>
      <c r="AT107" s="29"/>
      <c r="AU107" s="114"/>
      <c r="AV107" s="29"/>
      <c r="AW107" s="115">
        <v>3</v>
      </c>
      <c r="AX107" s="36">
        <v>25</v>
      </c>
      <c r="AY107" s="115"/>
      <c r="AZ107" s="36"/>
      <c r="BA107" s="112"/>
      <c r="BB107" s="28">
        <v>0</v>
      </c>
      <c r="BC107" s="29"/>
      <c r="BD107" s="28"/>
      <c r="BE107" s="110">
        <v>8</v>
      </c>
      <c r="BF107" s="130">
        <v>0</v>
      </c>
      <c r="BG107" s="117">
        <v>56</v>
      </c>
      <c r="BH107" s="114">
        <v>0</v>
      </c>
      <c r="BI107" s="29"/>
      <c r="BJ107" s="109">
        <v>0</v>
      </c>
      <c r="BK107" s="111">
        <v>10</v>
      </c>
      <c r="BL107" s="29"/>
    </row>
    <row r="108" spans="1:64" ht="21.75" customHeight="1" x14ac:dyDescent="0.3">
      <c r="A108" s="561"/>
      <c r="B108" s="560"/>
      <c r="C108" s="561"/>
      <c r="D108" s="39" t="s">
        <v>80</v>
      </c>
      <c r="E108" s="24">
        <f t="shared" si="0"/>
        <v>72</v>
      </c>
      <c r="F108" s="25">
        <f t="shared" si="1"/>
        <v>25</v>
      </c>
      <c r="G108" s="25">
        <f t="shared" si="2"/>
        <v>5</v>
      </c>
      <c r="H108" s="25">
        <f t="shared" si="3"/>
        <v>5</v>
      </c>
      <c r="I108" s="26">
        <f t="shared" si="4"/>
        <v>0</v>
      </c>
      <c r="J108" s="40">
        <f t="shared" si="5"/>
        <v>107</v>
      </c>
      <c r="K108" s="528"/>
      <c r="L108" s="528"/>
      <c r="M108" s="528"/>
      <c r="N108" s="528"/>
      <c r="O108" s="528"/>
      <c r="P108" s="118"/>
      <c r="Q108" s="49"/>
      <c r="R108" s="118"/>
      <c r="S108" s="49"/>
      <c r="T108" s="118"/>
      <c r="U108" s="49"/>
      <c r="V108" s="118"/>
      <c r="W108" s="119">
        <v>0</v>
      </c>
      <c r="X108" s="41"/>
      <c r="Y108" s="42"/>
      <c r="Z108" s="41"/>
      <c r="AA108" s="42"/>
      <c r="AB108" s="118">
        <v>0</v>
      </c>
      <c r="AC108" s="49"/>
      <c r="AD108" s="118"/>
      <c r="AE108" s="49"/>
      <c r="AF108" s="120"/>
      <c r="AG108" s="120"/>
      <c r="AH108" s="50"/>
      <c r="AI108" s="50"/>
      <c r="AJ108" s="41"/>
      <c r="AK108" s="42"/>
      <c r="AL108" s="41"/>
      <c r="AM108" s="42"/>
      <c r="AN108" s="41">
        <v>5</v>
      </c>
      <c r="AO108" s="42"/>
      <c r="AP108" s="121">
        <v>0</v>
      </c>
      <c r="AQ108" s="122"/>
      <c r="AR108" s="118">
        <v>5</v>
      </c>
      <c r="AS108" s="120">
        <v>0</v>
      </c>
      <c r="AT108" s="42"/>
      <c r="AU108" s="123"/>
      <c r="AV108" s="42"/>
      <c r="AW108" s="124"/>
      <c r="AX108" s="49">
        <v>0</v>
      </c>
      <c r="AY108" s="124"/>
      <c r="AZ108" s="49"/>
      <c r="BA108" s="121"/>
      <c r="BB108" s="41">
        <v>0</v>
      </c>
      <c r="BC108" s="42"/>
      <c r="BD108" s="41"/>
      <c r="BE108" s="119">
        <v>25</v>
      </c>
      <c r="BF108" s="132">
        <v>0</v>
      </c>
      <c r="BG108" s="126">
        <v>72</v>
      </c>
      <c r="BH108" s="123">
        <v>0</v>
      </c>
      <c r="BI108" s="42"/>
      <c r="BJ108" s="118">
        <v>0</v>
      </c>
      <c r="BK108" s="120">
        <v>0</v>
      </c>
      <c r="BL108" s="42"/>
    </row>
    <row r="109" spans="1:64" ht="21.75" customHeight="1" x14ac:dyDescent="0.3">
      <c r="A109" s="524" t="s">
        <v>548</v>
      </c>
      <c r="B109" s="526" t="s">
        <v>549</v>
      </c>
      <c r="C109" s="526" t="s">
        <v>165</v>
      </c>
      <c r="D109" s="23" t="s">
        <v>79</v>
      </c>
      <c r="E109" s="24">
        <f t="shared" si="0"/>
        <v>102</v>
      </c>
      <c r="F109" s="25">
        <f t="shared" si="1"/>
        <v>40</v>
      </c>
      <c r="G109" s="25">
        <f t="shared" si="2"/>
        <v>40</v>
      </c>
      <c r="H109" s="25">
        <f t="shared" si="3"/>
        <v>40</v>
      </c>
      <c r="I109" s="26">
        <f t="shared" si="4"/>
        <v>25</v>
      </c>
      <c r="J109" s="27">
        <f t="shared" si="5"/>
        <v>247</v>
      </c>
      <c r="K109" s="557">
        <f>(J109+(J110/5))</f>
        <v>297.8</v>
      </c>
      <c r="L109" s="529">
        <f>Nemzetközi!B52</f>
        <v>5</v>
      </c>
      <c r="M109" s="529"/>
      <c r="N109" s="527">
        <f>K109+(L109*5)+(M109*30)</f>
        <v>322.8</v>
      </c>
      <c r="O109" s="529">
        <f>IF(N109=0,"",RANK(N109,N:N,0))</f>
        <v>16</v>
      </c>
      <c r="P109" s="109"/>
      <c r="Q109" s="36"/>
      <c r="R109" s="109">
        <v>25</v>
      </c>
      <c r="S109" s="36"/>
      <c r="T109" s="109"/>
      <c r="U109" s="36"/>
      <c r="V109" s="109"/>
      <c r="W109" s="110">
        <v>0</v>
      </c>
      <c r="X109" s="28"/>
      <c r="Y109" s="29"/>
      <c r="Z109" s="28"/>
      <c r="AA109" s="29"/>
      <c r="AB109" s="109">
        <v>0</v>
      </c>
      <c r="AC109" s="36"/>
      <c r="AD109" s="109"/>
      <c r="AE109" s="36"/>
      <c r="AF109" s="127"/>
      <c r="AG109" s="127"/>
      <c r="AH109" s="56"/>
      <c r="AI109" s="56"/>
      <c r="AJ109" s="28"/>
      <c r="AK109" s="29"/>
      <c r="AL109" s="28"/>
      <c r="AM109" s="29"/>
      <c r="AN109" s="28"/>
      <c r="AO109" s="29"/>
      <c r="AP109" s="112">
        <v>0</v>
      </c>
      <c r="AQ109" s="113"/>
      <c r="AR109" s="109"/>
      <c r="AS109" s="111">
        <v>0</v>
      </c>
      <c r="AT109" s="29"/>
      <c r="AU109" s="114">
        <v>40</v>
      </c>
      <c r="AV109" s="29">
        <v>15</v>
      </c>
      <c r="AW109" s="115"/>
      <c r="AX109" s="36">
        <v>0</v>
      </c>
      <c r="AY109" s="115"/>
      <c r="AZ109" s="36"/>
      <c r="BA109" s="112"/>
      <c r="BB109" s="28">
        <v>25</v>
      </c>
      <c r="BC109" s="29"/>
      <c r="BD109" s="28"/>
      <c r="BE109" s="110">
        <v>8</v>
      </c>
      <c r="BF109" s="109">
        <v>0</v>
      </c>
      <c r="BG109" s="117">
        <v>102</v>
      </c>
      <c r="BH109" s="114">
        <v>40</v>
      </c>
      <c r="BI109" s="29"/>
      <c r="BJ109" s="109">
        <v>15</v>
      </c>
      <c r="BK109" s="111">
        <v>10</v>
      </c>
      <c r="BL109" s="29">
        <v>40</v>
      </c>
    </row>
    <row r="110" spans="1:64" ht="21.75" customHeight="1" x14ac:dyDescent="0.3">
      <c r="A110" s="561"/>
      <c r="B110" s="561"/>
      <c r="C110" s="561"/>
      <c r="D110" s="39" t="s">
        <v>80</v>
      </c>
      <c r="E110" s="24">
        <f t="shared" si="0"/>
        <v>114</v>
      </c>
      <c r="F110" s="25">
        <f t="shared" si="1"/>
        <v>60</v>
      </c>
      <c r="G110" s="25">
        <f t="shared" si="2"/>
        <v>30</v>
      </c>
      <c r="H110" s="25">
        <f t="shared" si="3"/>
        <v>25</v>
      </c>
      <c r="I110" s="26">
        <f t="shared" si="4"/>
        <v>25</v>
      </c>
      <c r="J110" s="40">
        <f t="shared" si="5"/>
        <v>254</v>
      </c>
      <c r="K110" s="528"/>
      <c r="L110" s="528"/>
      <c r="M110" s="528"/>
      <c r="N110" s="528"/>
      <c r="O110" s="528"/>
      <c r="P110" s="118"/>
      <c r="Q110" s="49"/>
      <c r="R110" s="118">
        <v>5</v>
      </c>
      <c r="S110" s="49"/>
      <c r="T110" s="118"/>
      <c r="U110" s="49"/>
      <c r="V110" s="118"/>
      <c r="W110" s="119">
        <v>0</v>
      </c>
      <c r="X110" s="41"/>
      <c r="Y110" s="42"/>
      <c r="Z110" s="41"/>
      <c r="AA110" s="42"/>
      <c r="AB110" s="118">
        <v>0</v>
      </c>
      <c r="AC110" s="49"/>
      <c r="AD110" s="118"/>
      <c r="AE110" s="49"/>
      <c r="AF110" s="128"/>
      <c r="AG110" s="128"/>
      <c r="AH110" s="62"/>
      <c r="AI110" s="62"/>
      <c r="AJ110" s="41"/>
      <c r="AK110" s="42"/>
      <c r="AL110" s="41"/>
      <c r="AM110" s="42"/>
      <c r="AN110" s="41"/>
      <c r="AO110" s="42"/>
      <c r="AP110" s="121">
        <v>0</v>
      </c>
      <c r="AQ110" s="122"/>
      <c r="AR110" s="118"/>
      <c r="AS110" s="120">
        <v>0</v>
      </c>
      <c r="AT110" s="42"/>
      <c r="AU110" s="123">
        <v>25</v>
      </c>
      <c r="AV110" s="42">
        <v>15</v>
      </c>
      <c r="AW110" s="124"/>
      <c r="AX110" s="49">
        <v>0</v>
      </c>
      <c r="AY110" s="124"/>
      <c r="AZ110" s="49"/>
      <c r="BA110" s="121"/>
      <c r="BB110" s="41">
        <v>25</v>
      </c>
      <c r="BC110" s="42"/>
      <c r="BD110" s="41"/>
      <c r="BE110" s="119">
        <v>25</v>
      </c>
      <c r="BF110" s="118">
        <v>0</v>
      </c>
      <c r="BG110" s="126">
        <v>114</v>
      </c>
      <c r="BH110" s="123">
        <v>60</v>
      </c>
      <c r="BI110" s="42"/>
      <c r="BJ110" s="118">
        <v>0</v>
      </c>
      <c r="BK110" s="120">
        <v>30</v>
      </c>
      <c r="BL110" s="42"/>
    </row>
    <row r="111" spans="1:64" ht="21.75" customHeight="1" x14ac:dyDescent="0.3">
      <c r="A111" s="524" t="s">
        <v>550</v>
      </c>
      <c r="B111" s="559" t="s">
        <v>551</v>
      </c>
      <c r="C111" s="526" t="s">
        <v>89</v>
      </c>
      <c r="D111" s="23" t="s">
        <v>79</v>
      </c>
      <c r="E111" s="24">
        <f t="shared" si="0"/>
        <v>60</v>
      </c>
      <c r="F111" s="25">
        <f t="shared" si="1"/>
        <v>15</v>
      </c>
      <c r="G111" s="25">
        <f t="shared" si="2"/>
        <v>10</v>
      </c>
      <c r="H111" s="25">
        <f t="shared" si="3"/>
        <v>8</v>
      </c>
      <c r="I111" s="26">
        <f t="shared" si="4"/>
        <v>8</v>
      </c>
      <c r="J111" s="27">
        <f t="shared" si="5"/>
        <v>101</v>
      </c>
      <c r="K111" s="557">
        <f>(J111+(J112/5))</f>
        <v>137.19999999999999</v>
      </c>
      <c r="L111" s="529">
        <f>Nemzetközi!B53</f>
        <v>5</v>
      </c>
      <c r="M111" s="529"/>
      <c r="N111" s="527">
        <f>K111+(L111*5)+(M111*30)</f>
        <v>162.19999999999999</v>
      </c>
      <c r="O111" s="529">
        <f>IF(N111=0,"",RANK(N111,N:N,0))</f>
        <v>33</v>
      </c>
      <c r="P111" s="109"/>
      <c r="Q111" s="36"/>
      <c r="R111" s="109">
        <v>15</v>
      </c>
      <c r="S111" s="36"/>
      <c r="T111" s="109"/>
      <c r="U111" s="36"/>
      <c r="V111" s="109"/>
      <c r="W111" s="110">
        <v>0</v>
      </c>
      <c r="X111" s="28"/>
      <c r="Y111" s="29"/>
      <c r="Z111" s="28"/>
      <c r="AA111" s="29"/>
      <c r="AB111" s="109">
        <v>0</v>
      </c>
      <c r="AC111" s="36"/>
      <c r="AD111" s="109"/>
      <c r="AE111" s="36"/>
      <c r="AF111" s="127"/>
      <c r="AG111" s="127"/>
      <c r="AH111" s="56"/>
      <c r="AI111" s="56"/>
      <c r="AJ111" s="28"/>
      <c r="AK111" s="29"/>
      <c r="AL111" s="28"/>
      <c r="AM111" s="29"/>
      <c r="AN111" s="28"/>
      <c r="AO111" s="29"/>
      <c r="AP111" s="112">
        <v>8</v>
      </c>
      <c r="AQ111" s="113"/>
      <c r="AR111" s="109"/>
      <c r="AS111" s="111">
        <v>0</v>
      </c>
      <c r="AT111" s="29"/>
      <c r="AU111" s="114"/>
      <c r="AV111" s="29">
        <v>8</v>
      </c>
      <c r="AW111" s="115"/>
      <c r="AX111" s="36">
        <v>8</v>
      </c>
      <c r="AY111" s="115"/>
      <c r="AZ111" s="36"/>
      <c r="BA111" s="112">
        <v>8</v>
      </c>
      <c r="BB111" s="28">
        <v>0</v>
      </c>
      <c r="BC111" s="29">
        <v>3</v>
      </c>
      <c r="BD111" s="28"/>
      <c r="BE111" s="110">
        <v>8</v>
      </c>
      <c r="BF111" s="109">
        <v>0</v>
      </c>
      <c r="BG111" s="117">
        <v>60</v>
      </c>
      <c r="BH111" s="114">
        <v>0</v>
      </c>
      <c r="BI111" s="29"/>
      <c r="BJ111" s="109">
        <v>8</v>
      </c>
      <c r="BK111" s="111">
        <v>10</v>
      </c>
      <c r="BL111" s="29">
        <v>5</v>
      </c>
    </row>
    <row r="112" spans="1:64" ht="21.75" customHeight="1" x14ac:dyDescent="0.3">
      <c r="A112" s="561"/>
      <c r="B112" s="560"/>
      <c r="C112" s="561"/>
      <c r="D112" s="39" t="s">
        <v>80</v>
      </c>
      <c r="E112" s="24">
        <f t="shared" si="0"/>
        <v>66</v>
      </c>
      <c r="F112" s="25">
        <f t="shared" si="1"/>
        <v>40</v>
      </c>
      <c r="G112" s="25">
        <f t="shared" si="2"/>
        <v>25</v>
      </c>
      <c r="H112" s="25">
        <f t="shared" si="3"/>
        <v>25</v>
      </c>
      <c r="I112" s="26">
        <f t="shared" si="4"/>
        <v>25</v>
      </c>
      <c r="J112" s="40">
        <f t="shared" si="5"/>
        <v>181</v>
      </c>
      <c r="K112" s="528"/>
      <c r="L112" s="528"/>
      <c r="M112" s="528"/>
      <c r="N112" s="528"/>
      <c r="O112" s="528"/>
      <c r="P112" s="118"/>
      <c r="Q112" s="49"/>
      <c r="R112" s="118"/>
      <c r="S112" s="49"/>
      <c r="T112" s="118"/>
      <c r="U112" s="49"/>
      <c r="V112" s="118"/>
      <c r="W112" s="119">
        <v>0</v>
      </c>
      <c r="X112" s="41"/>
      <c r="Y112" s="42">
        <v>25</v>
      </c>
      <c r="Z112" s="41"/>
      <c r="AA112" s="42"/>
      <c r="AB112" s="118">
        <v>0</v>
      </c>
      <c r="AC112" s="49"/>
      <c r="AD112" s="118"/>
      <c r="AE112" s="49"/>
      <c r="AF112" s="128"/>
      <c r="AG112" s="128"/>
      <c r="AH112" s="62"/>
      <c r="AI112" s="62"/>
      <c r="AJ112" s="41"/>
      <c r="AK112" s="42"/>
      <c r="AL112" s="41"/>
      <c r="AM112" s="42"/>
      <c r="AN112" s="41"/>
      <c r="AO112" s="42"/>
      <c r="AP112" s="121">
        <v>25</v>
      </c>
      <c r="AQ112" s="122"/>
      <c r="AR112" s="118"/>
      <c r="AS112" s="120">
        <v>0</v>
      </c>
      <c r="AT112" s="42"/>
      <c r="AU112" s="123"/>
      <c r="AV112" s="42">
        <v>25</v>
      </c>
      <c r="AW112" s="124"/>
      <c r="AX112" s="49">
        <v>40</v>
      </c>
      <c r="AY112" s="124"/>
      <c r="AZ112" s="49"/>
      <c r="BA112" s="121">
        <v>25</v>
      </c>
      <c r="BB112" s="41">
        <v>0</v>
      </c>
      <c r="BC112" s="42">
        <v>5</v>
      </c>
      <c r="BD112" s="41"/>
      <c r="BE112" s="119">
        <v>25</v>
      </c>
      <c r="BF112" s="118">
        <v>0</v>
      </c>
      <c r="BG112" s="126">
        <v>66</v>
      </c>
      <c r="BH112" s="123">
        <v>0</v>
      </c>
      <c r="BI112" s="42">
        <v>5</v>
      </c>
      <c r="BJ112" s="118">
        <v>15</v>
      </c>
      <c r="BK112" s="120">
        <v>0</v>
      </c>
      <c r="BL112" s="42">
        <v>25</v>
      </c>
    </row>
    <row r="113" spans="1:64" ht="21.75" customHeight="1" x14ac:dyDescent="0.3">
      <c r="A113" s="526">
        <v>110120</v>
      </c>
      <c r="B113" s="526" t="s">
        <v>552</v>
      </c>
      <c r="C113" s="526" t="s">
        <v>132</v>
      </c>
      <c r="D113" s="23" t="s">
        <v>79</v>
      </c>
      <c r="E113" s="24">
        <f t="shared" si="0"/>
        <v>8</v>
      </c>
      <c r="F113" s="25">
        <f t="shared" si="1"/>
        <v>8</v>
      </c>
      <c r="G113" s="25">
        <f t="shared" si="2"/>
        <v>8</v>
      </c>
      <c r="H113" s="25">
        <f t="shared" si="3"/>
        <v>8</v>
      </c>
      <c r="I113" s="26">
        <f t="shared" si="4"/>
        <v>8</v>
      </c>
      <c r="J113" s="27">
        <f t="shared" si="5"/>
        <v>40</v>
      </c>
      <c r="K113" s="557">
        <f>(J113+(J114/5))</f>
        <v>57</v>
      </c>
      <c r="L113" s="529"/>
      <c r="M113" s="529"/>
      <c r="N113" s="527">
        <f>K113+(L113*5)+(M113*30)</f>
        <v>57</v>
      </c>
      <c r="O113" s="529">
        <f>IF(N113=0,"",RANK(N113,N:N,0))</f>
        <v>63</v>
      </c>
      <c r="P113" s="109"/>
      <c r="Q113" s="36"/>
      <c r="R113" s="109"/>
      <c r="S113" s="36">
        <v>8</v>
      </c>
      <c r="T113" s="109">
        <v>8</v>
      </c>
      <c r="U113" s="36"/>
      <c r="V113" s="109"/>
      <c r="W113" s="110">
        <v>0</v>
      </c>
      <c r="X113" s="28"/>
      <c r="Y113" s="29"/>
      <c r="Z113" s="28"/>
      <c r="AA113" s="29"/>
      <c r="AB113" s="109">
        <v>0</v>
      </c>
      <c r="AC113" s="36"/>
      <c r="AD113" s="109"/>
      <c r="AE113" s="36"/>
      <c r="AF113" s="111"/>
      <c r="AG113" s="111"/>
      <c r="AH113" s="37">
        <v>6</v>
      </c>
      <c r="AI113" s="37"/>
      <c r="AJ113" s="28"/>
      <c r="AK113" s="29"/>
      <c r="AL113" s="28"/>
      <c r="AM113" s="29">
        <v>8</v>
      </c>
      <c r="AN113" s="28"/>
      <c r="AO113" s="29"/>
      <c r="AP113" s="112">
        <v>0</v>
      </c>
      <c r="AQ113" s="113"/>
      <c r="AR113" s="109"/>
      <c r="AS113" s="111">
        <v>0</v>
      </c>
      <c r="AT113" s="29"/>
      <c r="AU113" s="114"/>
      <c r="AV113" s="29">
        <v>8</v>
      </c>
      <c r="AW113" s="115">
        <v>8</v>
      </c>
      <c r="AX113" s="36">
        <v>0</v>
      </c>
      <c r="AY113" s="115"/>
      <c r="AZ113" s="36">
        <v>5</v>
      </c>
      <c r="BA113" s="112"/>
      <c r="BB113" s="28">
        <v>0</v>
      </c>
      <c r="BC113" s="29">
        <v>8</v>
      </c>
      <c r="BD113" s="28">
        <v>8</v>
      </c>
      <c r="BE113" s="116"/>
      <c r="BF113" s="109">
        <v>0</v>
      </c>
      <c r="BG113" s="117"/>
      <c r="BH113" s="114">
        <v>0</v>
      </c>
      <c r="BI113" s="29">
        <v>5</v>
      </c>
      <c r="BJ113" s="109">
        <v>5</v>
      </c>
      <c r="BK113" s="111">
        <v>0</v>
      </c>
      <c r="BL113" s="29">
        <v>3</v>
      </c>
    </row>
    <row r="114" spans="1:64" ht="21.75" customHeight="1" x14ac:dyDescent="0.3">
      <c r="A114" s="561"/>
      <c r="B114" s="561"/>
      <c r="C114" s="561"/>
      <c r="D114" s="39" t="s">
        <v>80</v>
      </c>
      <c r="E114" s="24">
        <f t="shared" si="0"/>
        <v>25</v>
      </c>
      <c r="F114" s="25">
        <f t="shared" si="1"/>
        <v>15</v>
      </c>
      <c r="G114" s="25">
        <f t="shared" si="2"/>
        <v>15</v>
      </c>
      <c r="H114" s="25">
        <f t="shared" si="3"/>
        <v>15</v>
      </c>
      <c r="I114" s="26">
        <f t="shared" si="4"/>
        <v>15</v>
      </c>
      <c r="J114" s="40">
        <f t="shared" si="5"/>
        <v>85</v>
      </c>
      <c r="K114" s="528"/>
      <c r="L114" s="528"/>
      <c r="M114" s="528"/>
      <c r="N114" s="528"/>
      <c r="O114" s="528"/>
      <c r="P114" s="118"/>
      <c r="Q114" s="49"/>
      <c r="R114" s="118"/>
      <c r="S114" s="49">
        <v>15</v>
      </c>
      <c r="T114" s="118">
        <v>25</v>
      </c>
      <c r="U114" s="49"/>
      <c r="V114" s="118"/>
      <c r="W114" s="119">
        <v>0</v>
      </c>
      <c r="X114" s="41"/>
      <c r="Y114" s="42"/>
      <c r="Z114" s="41"/>
      <c r="AA114" s="42"/>
      <c r="AB114" s="118">
        <v>0</v>
      </c>
      <c r="AC114" s="49"/>
      <c r="AD114" s="118"/>
      <c r="AE114" s="49"/>
      <c r="AF114" s="120"/>
      <c r="AG114" s="120"/>
      <c r="AH114" s="50">
        <v>15</v>
      </c>
      <c r="AI114" s="50"/>
      <c r="AJ114" s="41"/>
      <c r="AK114" s="42"/>
      <c r="AL114" s="41"/>
      <c r="AM114" s="42">
        <v>5</v>
      </c>
      <c r="AN114" s="41"/>
      <c r="AO114" s="42"/>
      <c r="AP114" s="121">
        <v>0</v>
      </c>
      <c r="AQ114" s="122"/>
      <c r="AR114" s="118"/>
      <c r="AS114" s="120">
        <v>0</v>
      </c>
      <c r="AT114" s="42"/>
      <c r="AU114" s="123"/>
      <c r="AV114" s="42">
        <v>15</v>
      </c>
      <c r="AW114" s="124"/>
      <c r="AX114" s="49">
        <v>0</v>
      </c>
      <c r="AY114" s="124"/>
      <c r="AZ114" s="49">
        <v>15</v>
      </c>
      <c r="BA114" s="121"/>
      <c r="BB114" s="41">
        <v>0</v>
      </c>
      <c r="BC114" s="42"/>
      <c r="BD114" s="41"/>
      <c r="BE114" s="125"/>
      <c r="BF114" s="118">
        <v>0</v>
      </c>
      <c r="BG114" s="126"/>
      <c r="BH114" s="123">
        <v>0</v>
      </c>
      <c r="BI114" s="42"/>
      <c r="BJ114" s="118">
        <v>0</v>
      </c>
      <c r="BK114" s="120">
        <v>0</v>
      </c>
      <c r="BL114" s="42">
        <v>8</v>
      </c>
    </row>
    <row r="115" spans="1:64" ht="21.75" customHeight="1" x14ac:dyDescent="0.3">
      <c r="A115" s="524" t="s">
        <v>553</v>
      </c>
      <c r="B115" s="526" t="s">
        <v>554</v>
      </c>
      <c r="C115" s="526" t="s">
        <v>155</v>
      </c>
      <c r="D115" s="23" t="s">
        <v>79</v>
      </c>
      <c r="E115" s="24">
        <f t="shared" si="0"/>
        <v>10</v>
      </c>
      <c r="F115" s="25">
        <f t="shared" si="1"/>
        <v>3</v>
      </c>
      <c r="G115" s="25">
        <f t="shared" si="2"/>
        <v>3</v>
      </c>
      <c r="H115" s="25">
        <f t="shared" si="3"/>
        <v>0</v>
      </c>
      <c r="I115" s="26">
        <f t="shared" si="4"/>
        <v>0</v>
      </c>
      <c r="J115" s="27">
        <f t="shared" si="5"/>
        <v>16</v>
      </c>
      <c r="K115" s="557">
        <f>(J115+(J116/5))</f>
        <v>24.4</v>
      </c>
      <c r="L115" s="529"/>
      <c r="M115" s="529"/>
      <c r="N115" s="527">
        <f>K115+(L115*5)+(M115*30)</f>
        <v>24.4</v>
      </c>
      <c r="O115" s="529">
        <f>IF(N115=0,"",RANK(N115,N:N,0))</f>
        <v>83</v>
      </c>
      <c r="P115" s="109"/>
      <c r="Q115" s="36"/>
      <c r="R115" s="109"/>
      <c r="S115" s="36"/>
      <c r="T115" s="109"/>
      <c r="U115" s="36"/>
      <c r="V115" s="109"/>
      <c r="W115" s="110">
        <v>0</v>
      </c>
      <c r="X115" s="28"/>
      <c r="Y115" s="29"/>
      <c r="Z115" s="28"/>
      <c r="AA115" s="29"/>
      <c r="AB115" s="109">
        <v>0</v>
      </c>
      <c r="AC115" s="36"/>
      <c r="AD115" s="109"/>
      <c r="AE115" s="36"/>
      <c r="AF115" s="127"/>
      <c r="AG115" s="127"/>
      <c r="AH115" s="56"/>
      <c r="AI115" s="56"/>
      <c r="AJ115" s="28"/>
      <c r="AK115" s="29"/>
      <c r="AL115" s="28"/>
      <c r="AM115" s="29"/>
      <c r="AN115" s="28"/>
      <c r="AO115" s="29"/>
      <c r="AP115" s="112">
        <v>0</v>
      </c>
      <c r="AQ115" s="113"/>
      <c r="AR115" s="109"/>
      <c r="AS115" s="111">
        <v>0</v>
      </c>
      <c r="AT115" s="29"/>
      <c r="AU115" s="114"/>
      <c r="AV115" s="29"/>
      <c r="AW115" s="115"/>
      <c r="AX115" s="36">
        <v>0</v>
      </c>
      <c r="AY115" s="115"/>
      <c r="AZ115" s="36"/>
      <c r="BA115" s="112"/>
      <c r="BB115" s="28">
        <v>0</v>
      </c>
      <c r="BC115" s="29">
        <v>3</v>
      </c>
      <c r="BD115" s="28"/>
      <c r="BE115" s="116"/>
      <c r="BF115" s="109">
        <v>0</v>
      </c>
      <c r="BG115" s="117">
        <v>10</v>
      </c>
      <c r="BH115" s="114">
        <v>0</v>
      </c>
      <c r="BI115" s="29">
        <v>3</v>
      </c>
      <c r="BJ115" s="109">
        <v>0</v>
      </c>
      <c r="BK115" s="111">
        <v>0</v>
      </c>
      <c r="BL115" s="29"/>
    </row>
    <row r="116" spans="1:64" ht="21.75" customHeight="1" x14ac:dyDescent="0.3">
      <c r="A116" s="561"/>
      <c r="B116" s="561"/>
      <c r="C116" s="561"/>
      <c r="D116" s="39" t="s">
        <v>80</v>
      </c>
      <c r="E116" s="24">
        <f t="shared" si="0"/>
        <v>37</v>
      </c>
      <c r="F116" s="25">
        <f t="shared" si="1"/>
        <v>5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42</v>
      </c>
      <c r="K116" s="528"/>
      <c r="L116" s="528"/>
      <c r="M116" s="528"/>
      <c r="N116" s="528"/>
      <c r="O116" s="528"/>
      <c r="P116" s="118"/>
      <c r="Q116" s="49"/>
      <c r="R116" s="118"/>
      <c r="S116" s="49"/>
      <c r="T116" s="118"/>
      <c r="U116" s="49"/>
      <c r="V116" s="118"/>
      <c r="W116" s="119">
        <v>0</v>
      </c>
      <c r="X116" s="41"/>
      <c r="Y116" s="42"/>
      <c r="Z116" s="41"/>
      <c r="AA116" s="42"/>
      <c r="AB116" s="118">
        <v>0</v>
      </c>
      <c r="AC116" s="49"/>
      <c r="AD116" s="118"/>
      <c r="AE116" s="49"/>
      <c r="AF116" s="128"/>
      <c r="AG116" s="128"/>
      <c r="AH116" s="62"/>
      <c r="AI116" s="62"/>
      <c r="AJ116" s="41"/>
      <c r="AK116" s="42"/>
      <c r="AL116" s="41"/>
      <c r="AM116" s="42"/>
      <c r="AN116" s="41"/>
      <c r="AO116" s="42"/>
      <c r="AP116" s="121">
        <v>0</v>
      </c>
      <c r="AQ116" s="122"/>
      <c r="AR116" s="118"/>
      <c r="AS116" s="120">
        <v>0</v>
      </c>
      <c r="AT116" s="42"/>
      <c r="AU116" s="123"/>
      <c r="AV116" s="42"/>
      <c r="AW116" s="124"/>
      <c r="AX116" s="49">
        <v>0</v>
      </c>
      <c r="AY116" s="124"/>
      <c r="AZ116" s="49"/>
      <c r="BA116" s="121"/>
      <c r="BB116" s="41">
        <v>0</v>
      </c>
      <c r="BC116" s="42">
        <v>5</v>
      </c>
      <c r="BD116" s="41"/>
      <c r="BE116" s="125"/>
      <c r="BF116" s="118">
        <v>0</v>
      </c>
      <c r="BG116" s="126">
        <v>37</v>
      </c>
      <c r="BH116" s="123">
        <v>0</v>
      </c>
      <c r="BI116" s="42"/>
      <c r="BJ116" s="118">
        <v>0</v>
      </c>
      <c r="BK116" s="120">
        <v>0</v>
      </c>
      <c r="BL116" s="42"/>
    </row>
    <row r="117" spans="1:64" ht="21.75" customHeight="1" x14ac:dyDescent="0.3">
      <c r="A117" s="524" t="s">
        <v>555</v>
      </c>
      <c r="B117" s="526" t="s">
        <v>556</v>
      </c>
      <c r="C117" s="526" t="s">
        <v>418</v>
      </c>
      <c r="D117" s="23" t="s">
        <v>79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557">
        <f>(J117+(J118/5))</f>
        <v>0</v>
      </c>
      <c r="L117" s="529"/>
      <c r="M117" s="529"/>
      <c r="N117" s="527">
        <f>K117+(L117*5)+(M117*30)</f>
        <v>0</v>
      </c>
      <c r="O117" s="529" t="str">
        <f>IF(N117=0,"",RANK(N117,N:N,0))</f>
        <v/>
      </c>
      <c r="P117" s="109"/>
      <c r="Q117" s="36"/>
      <c r="R117" s="109"/>
      <c r="S117" s="36"/>
      <c r="T117" s="109"/>
      <c r="U117" s="36"/>
      <c r="V117" s="109"/>
      <c r="W117" s="110">
        <v>0</v>
      </c>
      <c r="X117" s="28"/>
      <c r="Y117" s="29"/>
      <c r="Z117" s="28"/>
      <c r="AA117" s="29"/>
      <c r="AB117" s="109">
        <v>0</v>
      </c>
      <c r="AC117" s="36"/>
      <c r="AD117" s="109"/>
      <c r="AE117" s="36"/>
      <c r="AF117" s="111"/>
      <c r="AG117" s="111"/>
      <c r="AH117" s="37"/>
      <c r="AI117" s="37"/>
      <c r="AJ117" s="28"/>
      <c r="AK117" s="29"/>
      <c r="AL117" s="28"/>
      <c r="AM117" s="29"/>
      <c r="AN117" s="28"/>
      <c r="AO117" s="29"/>
      <c r="AP117" s="112">
        <v>0</v>
      </c>
      <c r="AQ117" s="113"/>
      <c r="AR117" s="109"/>
      <c r="AS117" s="111">
        <v>0</v>
      </c>
      <c r="AT117" s="29"/>
      <c r="AU117" s="114"/>
      <c r="AV117" s="29"/>
      <c r="AW117" s="115"/>
      <c r="AX117" s="36">
        <v>0</v>
      </c>
      <c r="AY117" s="115"/>
      <c r="AZ117" s="36"/>
      <c r="BA117" s="112"/>
      <c r="BB117" s="28">
        <v>0</v>
      </c>
      <c r="BC117" s="29"/>
      <c r="BD117" s="28"/>
      <c r="BE117" s="116"/>
      <c r="BF117" s="109">
        <v>0</v>
      </c>
      <c r="BG117" s="117"/>
      <c r="BH117" s="114">
        <v>0</v>
      </c>
      <c r="BI117" s="29"/>
      <c r="BJ117" s="109">
        <v>0</v>
      </c>
      <c r="BK117" s="111">
        <v>0</v>
      </c>
      <c r="BL117" s="29"/>
    </row>
    <row r="118" spans="1:64" ht="21.75" customHeight="1" x14ac:dyDescent="0.3">
      <c r="A118" s="561"/>
      <c r="B118" s="561"/>
      <c r="C118" s="561"/>
      <c r="D118" s="39" t="s">
        <v>80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528"/>
      <c r="L118" s="528"/>
      <c r="M118" s="528"/>
      <c r="N118" s="528"/>
      <c r="O118" s="528"/>
      <c r="P118" s="118"/>
      <c r="Q118" s="49"/>
      <c r="R118" s="118"/>
      <c r="S118" s="49"/>
      <c r="T118" s="118"/>
      <c r="U118" s="49"/>
      <c r="V118" s="118"/>
      <c r="W118" s="119">
        <v>0</v>
      </c>
      <c r="X118" s="41"/>
      <c r="Y118" s="42"/>
      <c r="Z118" s="41"/>
      <c r="AA118" s="42"/>
      <c r="AB118" s="118">
        <v>0</v>
      </c>
      <c r="AC118" s="49"/>
      <c r="AD118" s="118"/>
      <c r="AE118" s="49"/>
      <c r="AF118" s="120"/>
      <c r="AG118" s="120"/>
      <c r="AH118" s="50"/>
      <c r="AI118" s="50"/>
      <c r="AJ118" s="41"/>
      <c r="AK118" s="42"/>
      <c r="AL118" s="41"/>
      <c r="AM118" s="42"/>
      <c r="AN118" s="41"/>
      <c r="AO118" s="42"/>
      <c r="AP118" s="121">
        <v>0</v>
      </c>
      <c r="AQ118" s="122"/>
      <c r="AR118" s="118"/>
      <c r="AS118" s="120">
        <v>0</v>
      </c>
      <c r="AT118" s="42"/>
      <c r="AU118" s="123"/>
      <c r="AV118" s="42"/>
      <c r="AW118" s="124"/>
      <c r="AX118" s="49">
        <v>0</v>
      </c>
      <c r="AY118" s="124"/>
      <c r="AZ118" s="49"/>
      <c r="BA118" s="121"/>
      <c r="BB118" s="41">
        <v>0</v>
      </c>
      <c r="BC118" s="42"/>
      <c r="BD118" s="41"/>
      <c r="BE118" s="125"/>
      <c r="BF118" s="118">
        <v>0</v>
      </c>
      <c r="BG118" s="126"/>
      <c r="BH118" s="123">
        <v>0</v>
      </c>
      <c r="BI118" s="42"/>
      <c r="BJ118" s="118">
        <v>0</v>
      </c>
      <c r="BK118" s="120">
        <v>0</v>
      </c>
      <c r="BL118" s="42"/>
    </row>
    <row r="119" spans="1:64" ht="21.75" customHeight="1" x14ac:dyDescent="0.3">
      <c r="A119" s="524" t="s">
        <v>557</v>
      </c>
      <c r="B119" s="559" t="s">
        <v>558</v>
      </c>
      <c r="C119" s="526" t="s">
        <v>351</v>
      </c>
      <c r="D119" s="23" t="s">
        <v>79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557">
        <f>(J119+(J120/5))</f>
        <v>0</v>
      </c>
      <c r="L119" s="529"/>
      <c r="M119" s="529"/>
      <c r="N119" s="527">
        <f>K119+(L119*5)+(M119*30)</f>
        <v>0</v>
      </c>
      <c r="O119" s="529" t="str">
        <f>IF(N119=0,"",RANK(N119,N:N,0))</f>
        <v/>
      </c>
      <c r="P119" s="109"/>
      <c r="Q119" s="36"/>
      <c r="R119" s="109"/>
      <c r="S119" s="36"/>
      <c r="T119" s="109"/>
      <c r="U119" s="36"/>
      <c r="V119" s="109"/>
      <c r="W119" s="110">
        <v>0</v>
      </c>
      <c r="X119" s="28"/>
      <c r="Y119" s="29"/>
      <c r="Z119" s="28"/>
      <c r="AA119" s="29"/>
      <c r="AB119" s="109">
        <v>0</v>
      </c>
      <c r="AC119" s="36"/>
      <c r="AD119" s="109"/>
      <c r="AE119" s="36"/>
      <c r="AF119" s="111"/>
      <c r="AG119" s="111"/>
      <c r="AH119" s="37"/>
      <c r="AI119" s="37"/>
      <c r="AJ119" s="28"/>
      <c r="AK119" s="29"/>
      <c r="AL119" s="28"/>
      <c r="AM119" s="29"/>
      <c r="AN119" s="28"/>
      <c r="AO119" s="29"/>
      <c r="AP119" s="112">
        <v>0</v>
      </c>
      <c r="AQ119" s="113"/>
      <c r="AR119" s="109"/>
      <c r="AS119" s="127">
        <v>0</v>
      </c>
      <c r="AT119" s="29"/>
      <c r="AU119" s="114"/>
      <c r="AV119" s="29"/>
      <c r="AW119" s="115"/>
      <c r="AX119" s="36">
        <v>0</v>
      </c>
      <c r="AY119" s="115"/>
      <c r="AZ119" s="36"/>
      <c r="BA119" s="112"/>
      <c r="BB119" s="28">
        <v>0</v>
      </c>
      <c r="BC119" s="29"/>
      <c r="BD119" s="28"/>
      <c r="BE119" s="116"/>
      <c r="BF119" s="109">
        <v>0</v>
      </c>
      <c r="BG119" s="117"/>
      <c r="BH119" s="114">
        <v>0</v>
      </c>
      <c r="BI119" s="29"/>
      <c r="BJ119" s="109">
        <v>0</v>
      </c>
      <c r="BK119" s="111">
        <v>0</v>
      </c>
      <c r="BL119" s="29"/>
    </row>
    <row r="120" spans="1:64" ht="21.75" customHeight="1" x14ac:dyDescent="0.3">
      <c r="A120" s="561"/>
      <c r="B120" s="560"/>
      <c r="C120" s="561"/>
      <c r="D120" s="39" t="s">
        <v>80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528"/>
      <c r="L120" s="528"/>
      <c r="M120" s="528"/>
      <c r="N120" s="528"/>
      <c r="O120" s="528"/>
      <c r="P120" s="118"/>
      <c r="Q120" s="49"/>
      <c r="R120" s="118"/>
      <c r="S120" s="49"/>
      <c r="T120" s="118"/>
      <c r="U120" s="49"/>
      <c r="V120" s="118"/>
      <c r="W120" s="119">
        <v>0</v>
      </c>
      <c r="X120" s="41"/>
      <c r="Y120" s="42"/>
      <c r="Z120" s="41"/>
      <c r="AA120" s="42"/>
      <c r="AB120" s="118">
        <v>0</v>
      </c>
      <c r="AC120" s="49"/>
      <c r="AD120" s="118"/>
      <c r="AE120" s="49"/>
      <c r="AF120" s="120"/>
      <c r="AG120" s="120"/>
      <c r="AH120" s="50"/>
      <c r="AI120" s="50"/>
      <c r="AJ120" s="41"/>
      <c r="AK120" s="42"/>
      <c r="AL120" s="41"/>
      <c r="AM120" s="42"/>
      <c r="AN120" s="41"/>
      <c r="AO120" s="42"/>
      <c r="AP120" s="121">
        <v>0</v>
      </c>
      <c r="AQ120" s="122"/>
      <c r="AR120" s="118"/>
      <c r="AS120" s="128">
        <v>0</v>
      </c>
      <c r="AT120" s="42"/>
      <c r="AU120" s="123"/>
      <c r="AV120" s="42"/>
      <c r="AW120" s="124"/>
      <c r="AX120" s="49">
        <v>0</v>
      </c>
      <c r="AY120" s="124"/>
      <c r="AZ120" s="49"/>
      <c r="BA120" s="121"/>
      <c r="BB120" s="41">
        <v>0</v>
      </c>
      <c r="BC120" s="42"/>
      <c r="BD120" s="41"/>
      <c r="BE120" s="125"/>
      <c r="BF120" s="118">
        <v>0</v>
      </c>
      <c r="BG120" s="126"/>
      <c r="BH120" s="123">
        <v>0</v>
      </c>
      <c r="BI120" s="42"/>
      <c r="BJ120" s="118">
        <v>0</v>
      </c>
      <c r="BK120" s="120">
        <v>0</v>
      </c>
      <c r="BL120" s="42"/>
    </row>
    <row r="121" spans="1:64" ht="21.75" customHeight="1" x14ac:dyDescent="0.3">
      <c r="A121" s="524" t="s">
        <v>559</v>
      </c>
      <c r="B121" s="559" t="s">
        <v>560</v>
      </c>
      <c r="C121" s="526" t="s">
        <v>165</v>
      </c>
      <c r="D121" s="23" t="s">
        <v>79</v>
      </c>
      <c r="E121" s="24">
        <f t="shared" si="0"/>
        <v>40</v>
      </c>
      <c r="F121" s="25">
        <f t="shared" si="1"/>
        <v>25</v>
      </c>
      <c r="G121" s="25">
        <f t="shared" si="2"/>
        <v>15</v>
      </c>
      <c r="H121" s="25">
        <f t="shared" si="3"/>
        <v>10</v>
      </c>
      <c r="I121" s="26">
        <f t="shared" si="4"/>
        <v>8</v>
      </c>
      <c r="J121" s="27">
        <f t="shared" si="5"/>
        <v>98</v>
      </c>
      <c r="K121" s="557">
        <f>(J121+(J122/5))</f>
        <v>120</v>
      </c>
      <c r="L121" s="529"/>
      <c r="M121" s="529"/>
      <c r="N121" s="527">
        <f>K121+(L121*5)+(M121*30)</f>
        <v>120</v>
      </c>
      <c r="O121" s="529">
        <f>IF(N121=0,"",RANK(N121,N:N,0))</f>
        <v>38</v>
      </c>
      <c r="P121" s="109"/>
      <c r="Q121" s="36"/>
      <c r="R121" s="109"/>
      <c r="S121" s="36">
        <v>8</v>
      </c>
      <c r="T121" s="109">
        <v>8</v>
      </c>
      <c r="U121" s="36"/>
      <c r="V121" s="109"/>
      <c r="W121" s="110">
        <v>0</v>
      </c>
      <c r="X121" s="28"/>
      <c r="Y121" s="29"/>
      <c r="Z121" s="28">
        <v>8</v>
      </c>
      <c r="AA121" s="29"/>
      <c r="AB121" s="109">
        <v>3</v>
      </c>
      <c r="AC121" s="36">
        <v>25</v>
      </c>
      <c r="AD121" s="109"/>
      <c r="AE121" s="36"/>
      <c r="AF121" s="127"/>
      <c r="AG121" s="127"/>
      <c r="AH121" s="56">
        <v>6</v>
      </c>
      <c r="AI121" s="56">
        <v>3</v>
      </c>
      <c r="AJ121" s="28"/>
      <c r="AK121" s="29"/>
      <c r="AL121" s="28"/>
      <c r="AM121" s="29"/>
      <c r="AN121" s="28"/>
      <c r="AO121" s="29"/>
      <c r="AP121" s="112">
        <v>0</v>
      </c>
      <c r="AQ121" s="113">
        <v>10</v>
      </c>
      <c r="AR121" s="109"/>
      <c r="AS121" s="111">
        <v>0</v>
      </c>
      <c r="AT121" s="29"/>
      <c r="AU121" s="114"/>
      <c r="AV121" s="29"/>
      <c r="AW121" s="115">
        <v>8</v>
      </c>
      <c r="AX121" s="36">
        <v>0</v>
      </c>
      <c r="AY121" s="115"/>
      <c r="AZ121" s="36">
        <v>8</v>
      </c>
      <c r="BA121" s="112"/>
      <c r="BB121" s="28">
        <v>0</v>
      </c>
      <c r="BC121" s="29">
        <v>15</v>
      </c>
      <c r="BD121" s="28"/>
      <c r="BE121" s="116"/>
      <c r="BF121" s="109">
        <v>0</v>
      </c>
      <c r="BG121" s="117"/>
      <c r="BH121" s="114">
        <v>40</v>
      </c>
      <c r="BI121" s="29">
        <v>3</v>
      </c>
      <c r="BJ121" s="109">
        <v>0</v>
      </c>
      <c r="BK121" s="111">
        <v>0</v>
      </c>
      <c r="BL121" s="29"/>
    </row>
    <row r="122" spans="1:64" ht="21.75" customHeight="1" x14ac:dyDescent="0.3">
      <c r="A122" s="561"/>
      <c r="B122" s="560"/>
      <c r="C122" s="561"/>
      <c r="D122" s="39" t="s">
        <v>80</v>
      </c>
      <c r="E122" s="24">
        <f t="shared" si="0"/>
        <v>30</v>
      </c>
      <c r="F122" s="25">
        <f t="shared" si="1"/>
        <v>25</v>
      </c>
      <c r="G122" s="25">
        <f t="shared" si="2"/>
        <v>25</v>
      </c>
      <c r="H122" s="25">
        <f t="shared" si="3"/>
        <v>15</v>
      </c>
      <c r="I122" s="26">
        <f t="shared" si="4"/>
        <v>15</v>
      </c>
      <c r="J122" s="40">
        <f t="shared" si="5"/>
        <v>110</v>
      </c>
      <c r="K122" s="528"/>
      <c r="L122" s="528"/>
      <c r="M122" s="528"/>
      <c r="N122" s="528"/>
      <c r="O122" s="528"/>
      <c r="P122" s="118"/>
      <c r="Q122" s="49"/>
      <c r="R122" s="118"/>
      <c r="S122" s="49">
        <v>15</v>
      </c>
      <c r="T122" s="118"/>
      <c r="U122" s="49"/>
      <c r="V122" s="118"/>
      <c r="W122" s="119">
        <v>0</v>
      </c>
      <c r="X122" s="41"/>
      <c r="Y122" s="42"/>
      <c r="Z122" s="41">
        <v>15</v>
      </c>
      <c r="AA122" s="42"/>
      <c r="AB122" s="118">
        <v>0</v>
      </c>
      <c r="AC122" s="49">
        <v>25</v>
      </c>
      <c r="AD122" s="118"/>
      <c r="AE122" s="49"/>
      <c r="AF122" s="128"/>
      <c r="AG122" s="128"/>
      <c r="AH122" s="62">
        <v>15</v>
      </c>
      <c r="AI122" s="62"/>
      <c r="AJ122" s="41"/>
      <c r="AK122" s="42"/>
      <c r="AL122" s="41"/>
      <c r="AM122" s="42"/>
      <c r="AN122" s="41"/>
      <c r="AO122" s="42"/>
      <c r="AP122" s="121">
        <v>0</v>
      </c>
      <c r="AQ122" s="122">
        <v>30</v>
      </c>
      <c r="AR122" s="118"/>
      <c r="AS122" s="120">
        <v>0</v>
      </c>
      <c r="AT122" s="42"/>
      <c r="AU122" s="123"/>
      <c r="AV122" s="42"/>
      <c r="AW122" s="124"/>
      <c r="AX122" s="49">
        <v>0</v>
      </c>
      <c r="AY122" s="124"/>
      <c r="AZ122" s="49">
        <v>15</v>
      </c>
      <c r="BA122" s="121"/>
      <c r="BB122" s="41">
        <v>0</v>
      </c>
      <c r="BC122" s="42">
        <v>15</v>
      </c>
      <c r="BD122" s="41"/>
      <c r="BE122" s="125"/>
      <c r="BF122" s="118">
        <v>0</v>
      </c>
      <c r="BG122" s="126"/>
      <c r="BH122" s="123">
        <v>25</v>
      </c>
      <c r="BI122" s="42">
        <v>8</v>
      </c>
      <c r="BJ122" s="118">
        <v>0</v>
      </c>
      <c r="BK122" s="120">
        <v>0</v>
      </c>
      <c r="BL122" s="42"/>
    </row>
    <row r="123" spans="1:64" ht="21.75" customHeight="1" x14ac:dyDescent="0.3">
      <c r="A123" s="524" t="s">
        <v>561</v>
      </c>
      <c r="B123" s="559" t="s">
        <v>562</v>
      </c>
      <c r="C123" s="526" t="s">
        <v>474</v>
      </c>
      <c r="D123" s="23" t="s">
        <v>79</v>
      </c>
      <c r="E123" s="24">
        <f t="shared" si="0"/>
        <v>15</v>
      </c>
      <c r="F123" s="25">
        <f t="shared" si="1"/>
        <v>5</v>
      </c>
      <c r="G123" s="25">
        <f t="shared" si="2"/>
        <v>3</v>
      </c>
      <c r="H123" s="25">
        <f t="shared" si="3"/>
        <v>3</v>
      </c>
      <c r="I123" s="26">
        <f t="shared" si="4"/>
        <v>3</v>
      </c>
      <c r="J123" s="27">
        <f t="shared" si="5"/>
        <v>29</v>
      </c>
      <c r="K123" s="557">
        <f>(J123+(J124/5))</f>
        <v>37.6</v>
      </c>
      <c r="L123" s="529"/>
      <c r="M123" s="529"/>
      <c r="N123" s="527">
        <f>K123+(L123*5)+(M123*30)</f>
        <v>37.6</v>
      </c>
      <c r="O123" s="529">
        <f>IF(N123=0,"",RANK(N123,N:N,0))</f>
        <v>73</v>
      </c>
      <c r="P123" s="109"/>
      <c r="Q123" s="36"/>
      <c r="R123" s="109"/>
      <c r="S123" s="36"/>
      <c r="T123" s="109"/>
      <c r="U123" s="36"/>
      <c r="V123" s="109"/>
      <c r="W123" s="110">
        <v>0</v>
      </c>
      <c r="X123" s="28"/>
      <c r="Y123" s="29"/>
      <c r="Z123" s="28"/>
      <c r="AA123" s="29"/>
      <c r="AB123" s="109">
        <v>0</v>
      </c>
      <c r="AC123" s="36"/>
      <c r="AD123" s="109"/>
      <c r="AE123" s="36"/>
      <c r="AF123" s="111"/>
      <c r="AG123" s="111"/>
      <c r="AH123" s="37"/>
      <c r="AI123" s="37"/>
      <c r="AJ123" s="28"/>
      <c r="AK123" s="29"/>
      <c r="AL123" s="28"/>
      <c r="AM123" s="29"/>
      <c r="AN123" s="28"/>
      <c r="AO123" s="29"/>
      <c r="AP123" s="112">
        <v>0</v>
      </c>
      <c r="AQ123" s="113"/>
      <c r="AR123" s="109"/>
      <c r="AS123" s="127">
        <v>0</v>
      </c>
      <c r="AT123" s="29"/>
      <c r="AU123" s="114"/>
      <c r="AV123" s="29"/>
      <c r="AW123" s="115"/>
      <c r="AX123" s="36">
        <v>0</v>
      </c>
      <c r="AY123" s="115"/>
      <c r="AZ123" s="36"/>
      <c r="BA123" s="112"/>
      <c r="BB123" s="28">
        <v>5</v>
      </c>
      <c r="BC123" s="29"/>
      <c r="BD123" s="28">
        <v>3</v>
      </c>
      <c r="BE123" s="116"/>
      <c r="BF123" s="109">
        <v>0</v>
      </c>
      <c r="BG123" s="117">
        <v>15</v>
      </c>
      <c r="BH123" s="114">
        <v>0</v>
      </c>
      <c r="BI123" s="29">
        <v>3</v>
      </c>
      <c r="BJ123" s="109">
        <v>3</v>
      </c>
      <c r="BK123" s="111">
        <v>0</v>
      </c>
      <c r="BL123" s="29">
        <v>3</v>
      </c>
    </row>
    <row r="124" spans="1:64" ht="21.75" customHeight="1" x14ac:dyDescent="0.3">
      <c r="A124" s="561"/>
      <c r="B124" s="560"/>
      <c r="C124" s="561"/>
      <c r="D124" s="39" t="s">
        <v>80</v>
      </c>
      <c r="E124" s="24">
        <f t="shared" si="0"/>
        <v>15</v>
      </c>
      <c r="F124" s="25">
        <f t="shared" si="1"/>
        <v>13</v>
      </c>
      <c r="G124" s="25">
        <f t="shared" si="2"/>
        <v>5</v>
      </c>
      <c r="H124" s="25">
        <f t="shared" si="3"/>
        <v>5</v>
      </c>
      <c r="I124" s="26">
        <f t="shared" si="4"/>
        <v>5</v>
      </c>
      <c r="J124" s="40">
        <f t="shared" si="5"/>
        <v>43</v>
      </c>
      <c r="K124" s="528"/>
      <c r="L124" s="528"/>
      <c r="M124" s="528"/>
      <c r="N124" s="528"/>
      <c r="O124" s="528"/>
      <c r="P124" s="118"/>
      <c r="Q124" s="49"/>
      <c r="R124" s="118"/>
      <c r="S124" s="49"/>
      <c r="T124" s="118"/>
      <c r="U124" s="49"/>
      <c r="V124" s="118"/>
      <c r="W124" s="119">
        <v>0</v>
      </c>
      <c r="X124" s="41"/>
      <c r="Y124" s="42"/>
      <c r="Z124" s="41"/>
      <c r="AA124" s="42"/>
      <c r="AB124" s="118">
        <v>0</v>
      </c>
      <c r="AC124" s="49"/>
      <c r="AD124" s="118"/>
      <c r="AE124" s="49"/>
      <c r="AF124" s="120"/>
      <c r="AG124" s="120"/>
      <c r="AH124" s="50"/>
      <c r="AI124" s="50"/>
      <c r="AJ124" s="41"/>
      <c r="AK124" s="42"/>
      <c r="AL124" s="41"/>
      <c r="AM124" s="42"/>
      <c r="AN124" s="41"/>
      <c r="AO124" s="42"/>
      <c r="AP124" s="121">
        <v>0</v>
      </c>
      <c r="AQ124" s="122"/>
      <c r="AR124" s="118"/>
      <c r="AS124" s="128">
        <v>0</v>
      </c>
      <c r="AT124" s="42"/>
      <c r="AU124" s="123"/>
      <c r="AV124" s="42"/>
      <c r="AW124" s="124"/>
      <c r="AX124" s="49">
        <v>0</v>
      </c>
      <c r="AY124" s="124"/>
      <c r="AZ124" s="49"/>
      <c r="BA124" s="121"/>
      <c r="BB124" s="41">
        <v>15</v>
      </c>
      <c r="BC124" s="42"/>
      <c r="BD124" s="41">
        <v>5</v>
      </c>
      <c r="BE124" s="125"/>
      <c r="BF124" s="118">
        <v>0</v>
      </c>
      <c r="BG124" s="126">
        <v>13</v>
      </c>
      <c r="BH124" s="123">
        <v>0</v>
      </c>
      <c r="BI124" s="42">
        <v>5</v>
      </c>
      <c r="BJ124" s="118">
        <v>5</v>
      </c>
      <c r="BK124" s="120">
        <v>0</v>
      </c>
      <c r="BL124" s="42"/>
    </row>
    <row r="125" spans="1:64" ht="21.75" customHeight="1" x14ac:dyDescent="0.3">
      <c r="A125" s="524" t="s">
        <v>563</v>
      </c>
      <c r="B125" s="559" t="s">
        <v>564</v>
      </c>
      <c r="C125" s="526" t="s">
        <v>132</v>
      </c>
      <c r="D125" s="23" t="s">
        <v>79</v>
      </c>
      <c r="E125" s="24">
        <f t="shared" si="0"/>
        <v>150</v>
      </c>
      <c r="F125" s="25">
        <f t="shared" si="1"/>
        <v>120</v>
      </c>
      <c r="G125" s="25">
        <f t="shared" si="2"/>
        <v>90</v>
      </c>
      <c r="H125" s="25">
        <f t="shared" si="3"/>
        <v>90</v>
      </c>
      <c r="I125" s="26">
        <f t="shared" si="4"/>
        <v>80</v>
      </c>
      <c r="J125" s="27">
        <f t="shared" si="5"/>
        <v>530</v>
      </c>
      <c r="K125" s="557">
        <f>(J125+(J126/5))</f>
        <v>647</v>
      </c>
      <c r="L125" s="529">
        <f>Nemzetközi!B61</f>
        <v>170</v>
      </c>
      <c r="M125" s="529">
        <f>Nemzetközi!D61</f>
        <v>0</v>
      </c>
      <c r="N125" s="527">
        <f>K125+(L125*5)+(M125*30)</f>
        <v>1497</v>
      </c>
      <c r="O125" s="529">
        <f>IF(N125=0,"",RANK(N125,N:N,0))</f>
        <v>3</v>
      </c>
      <c r="P125" s="109"/>
      <c r="Q125" s="36"/>
      <c r="R125" s="109"/>
      <c r="S125" s="36"/>
      <c r="T125" s="109"/>
      <c r="U125" s="36"/>
      <c r="V125" s="109"/>
      <c r="W125" s="110">
        <v>0</v>
      </c>
      <c r="X125" s="28"/>
      <c r="Y125" s="29"/>
      <c r="Z125" s="28"/>
      <c r="AA125" s="29"/>
      <c r="AB125" s="109">
        <v>0</v>
      </c>
      <c r="AC125" s="36"/>
      <c r="AD125" s="109"/>
      <c r="AE125" s="36"/>
      <c r="AF125" s="111"/>
      <c r="AG125" s="111"/>
      <c r="AH125" s="37">
        <v>60</v>
      </c>
      <c r="AI125" s="37">
        <v>10</v>
      </c>
      <c r="AJ125" s="28"/>
      <c r="AK125" s="29"/>
      <c r="AL125" s="28"/>
      <c r="AM125" s="29"/>
      <c r="AN125" s="28"/>
      <c r="AO125" s="29"/>
      <c r="AP125" s="112">
        <v>0</v>
      </c>
      <c r="AQ125" s="113">
        <v>90</v>
      </c>
      <c r="AR125" s="109"/>
      <c r="AS125" s="111">
        <v>80</v>
      </c>
      <c r="AT125" s="29"/>
      <c r="AU125" s="114">
        <v>12</v>
      </c>
      <c r="AV125" s="29"/>
      <c r="AW125" s="115"/>
      <c r="AX125" s="36">
        <v>0</v>
      </c>
      <c r="AY125" s="115"/>
      <c r="AZ125" s="36"/>
      <c r="BA125" s="112"/>
      <c r="BB125" s="28">
        <v>0</v>
      </c>
      <c r="BC125" s="29"/>
      <c r="BD125" s="28"/>
      <c r="BE125" s="110"/>
      <c r="BF125" s="109">
        <v>90</v>
      </c>
      <c r="BG125" s="117"/>
      <c r="BH125" s="114">
        <v>120</v>
      </c>
      <c r="BI125" s="29"/>
      <c r="BJ125" s="109">
        <v>0</v>
      </c>
      <c r="BK125" s="111">
        <v>150</v>
      </c>
      <c r="BL125" s="29"/>
    </row>
    <row r="126" spans="1:64" ht="21.75" customHeight="1" x14ac:dyDescent="0.3">
      <c r="A126" s="561"/>
      <c r="B126" s="560"/>
      <c r="C126" s="561"/>
      <c r="D126" s="39" t="s">
        <v>80</v>
      </c>
      <c r="E126" s="24">
        <f t="shared" si="0"/>
        <v>200</v>
      </c>
      <c r="F126" s="25">
        <f t="shared" si="1"/>
        <v>150</v>
      </c>
      <c r="G126" s="25">
        <f t="shared" si="2"/>
        <v>120</v>
      </c>
      <c r="H126" s="25">
        <f t="shared" si="3"/>
        <v>90</v>
      </c>
      <c r="I126" s="26">
        <f t="shared" si="4"/>
        <v>25</v>
      </c>
      <c r="J126" s="40">
        <f t="shared" si="5"/>
        <v>585</v>
      </c>
      <c r="K126" s="528"/>
      <c r="L126" s="528"/>
      <c r="M126" s="528"/>
      <c r="N126" s="528"/>
      <c r="O126" s="528"/>
      <c r="P126" s="118"/>
      <c r="Q126" s="49"/>
      <c r="R126" s="118"/>
      <c r="S126" s="49"/>
      <c r="T126" s="118"/>
      <c r="U126" s="49"/>
      <c r="V126" s="118"/>
      <c r="W126" s="119">
        <v>0</v>
      </c>
      <c r="X126" s="41"/>
      <c r="Y126" s="42"/>
      <c r="Z126" s="41"/>
      <c r="AA126" s="42"/>
      <c r="AB126" s="118">
        <v>0</v>
      </c>
      <c r="AC126" s="49"/>
      <c r="AD126" s="118"/>
      <c r="AE126" s="49"/>
      <c r="AF126" s="120"/>
      <c r="AG126" s="120"/>
      <c r="AH126" s="50">
        <v>120</v>
      </c>
      <c r="AI126" s="50">
        <v>25</v>
      </c>
      <c r="AJ126" s="41"/>
      <c r="AK126" s="42"/>
      <c r="AL126" s="41"/>
      <c r="AM126" s="42"/>
      <c r="AN126" s="41"/>
      <c r="AO126" s="42"/>
      <c r="AP126" s="121">
        <v>0</v>
      </c>
      <c r="AQ126" s="122">
        <v>90</v>
      </c>
      <c r="AR126" s="118"/>
      <c r="AS126" s="120">
        <v>0</v>
      </c>
      <c r="AT126" s="42"/>
      <c r="AU126" s="123"/>
      <c r="AV126" s="42"/>
      <c r="AW126" s="124"/>
      <c r="AX126" s="49">
        <v>0</v>
      </c>
      <c r="AY126" s="124"/>
      <c r="AZ126" s="49"/>
      <c r="BA126" s="121"/>
      <c r="BB126" s="41">
        <v>0</v>
      </c>
      <c r="BC126" s="42"/>
      <c r="BD126" s="41"/>
      <c r="BE126" s="119"/>
      <c r="BF126" s="118">
        <v>0</v>
      </c>
      <c r="BG126" s="126"/>
      <c r="BH126" s="123">
        <v>150</v>
      </c>
      <c r="BI126" s="42"/>
      <c r="BJ126" s="118">
        <v>0</v>
      </c>
      <c r="BK126" s="120">
        <v>200</v>
      </c>
      <c r="BL126" s="42"/>
    </row>
    <row r="127" spans="1:64" ht="21.75" customHeight="1" x14ac:dyDescent="0.3">
      <c r="A127" s="524" t="s">
        <v>565</v>
      </c>
      <c r="B127" s="559" t="s">
        <v>566</v>
      </c>
      <c r="C127" s="526" t="s">
        <v>78</v>
      </c>
      <c r="D127" s="23" t="s">
        <v>79</v>
      </c>
      <c r="E127" s="24">
        <f t="shared" si="0"/>
        <v>3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3</v>
      </c>
      <c r="K127" s="557">
        <f>(J127+(J128/5))</f>
        <v>3</v>
      </c>
      <c r="L127" s="529"/>
      <c r="M127" s="529"/>
      <c r="N127" s="527">
        <f>K127+(L127*5)+(M127*30)</f>
        <v>3</v>
      </c>
      <c r="O127" s="529">
        <f>IF(N127=0,"",RANK(N127,N:N,0))</f>
        <v>136</v>
      </c>
      <c r="P127" s="130"/>
      <c r="Q127" s="36"/>
      <c r="R127" s="130"/>
      <c r="S127" s="36"/>
      <c r="T127" s="130"/>
      <c r="U127" s="36"/>
      <c r="V127" s="130"/>
      <c r="W127" s="110">
        <v>0</v>
      </c>
      <c r="X127" s="28"/>
      <c r="Y127" s="29"/>
      <c r="Z127" s="28"/>
      <c r="AA127" s="29"/>
      <c r="AB127" s="109">
        <v>0</v>
      </c>
      <c r="AC127" s="36"/>
      <c r="AD127" s="109"/>
      <c r="AE127" s="36"/>
      <c r="AF127" s="111"/>
      <c r="AG127" s="111"/>
      <c r="AH127" s="37"/>
      <c r="AI127" s="37"/>
      <c r="AJ127" s="28"/>
      <c r="AK127" s="29"/>
      <c r="AL127" s="28"/>
      <c r="AM127" s="29"/>
      <c r="AN127" s="28"/>
      <c r="AO127" s="29"/>
      <c r="AP127" s="112">
        <v>0</v>
      </c>
      <c r="AQ127" s="113"/>
      <c r="AR127" s="109"/>
      <c r="AS127" s="111">
        <v>0</v>
      </c>
      <c r="AT127" s="29"/>
      <c r="AU127" s="114"/>
      <c r="AV127" s="29"/>
      <c r="AW127" s="115"/>
      <c r="AX127" s="36">
        <v>0</v>
      </c>
      <c r="AY127" s="115"/>
      <c r="AZ127" s="36"/>
      <c r="BA127" s="112"/>
      <c r="BB127" s="28">
        <v>0</v>
      </c>
      <c r="BC127" s="29"/>
      <c r="BD127" s="28"/>
      <c r="BE127" s="116"/>
      <c r="BF127" s="109">
        <v>0</v>
      </c>
      <c r="BG127" s="117">
        <v>3</v>
      </c>
      <c r="BH127" s="114">
        <v>0</v>
      </c>
      <c r="BI127" s="29"/>
      <c r="BJ127" s="109">
        <v>0</v>
      </c>
      <c r="BK127" s="111">
        <v>0</v>
      </c>
      <c r="BL127" s="29"/>
    </row>
    <row r="128" spans="1:64" ht="21.75" customHeight="1" x14ac:dyDescent="0.3">
      <c r="A128" s="561"/>
      <c r="B128" s="560"/>
      <c r="C128" s="561"/>
      <c r="D128" s="39" t="s">
        <v>80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528"/>
      <c r="L128" s="528"/>
      <c r="M128" s="528"/>
      <c r="N128" s="528"/>
      <c r="O128" s="528"/>
      <c r="P128" s="132"/>
      <c r="Q128" s="49"/>
      <c r="R128" s="132"/>
      <c r="S128" s="49"/>
      <c r="T128" s="132"/>
      <c r="U128" s="49"/>
      <c r="V128" s="132"/>
      <c r="W128" s="119">
        <v>0</v>
      </c>
      <c r="X128" s="41"/>
      <c r="Y128" s="42"/>
      <c r="Z128" s="41"/>
      <c r="AA128" s="42"/>
      <c r="AB128" s="118">
        <v>0</v>
      </c>
      <c r="AC128" s="49"/>
      <c r="AD128" s="118"/>
      <c r="AE128" s="49"/>
      <c r="AF128" s="120"/>
      <c r="AG128" s="120"/>
      <c r="AH128" s="50"/>
      <c r="AI128" s="50"/>
      <c r="AJ128" s="41"/>
      <c r="AK128" s="42"/>
      <c r="AL128" s="41"/>
      <c r="AM128" s="42"/>
      <c r="AN128" s="41"/>
      <c r="AO128" s="42"/>
      <c r="AP128" s="121">
        <v>0</v>
      </c>
      <c r="AQ128" s="122"/>
      <c r="AR128" s="118"/>
      <c r="AS128" s="120">
        <v>0</v>
      </c>
      <c r="AT128" s="42"/>
      <c r="AU128" s="123"/>
      <c r="AV128" s="42"/>
      <c r="AW128" s="124"/>
      <c r="AX128" s="49">
        <v>0</v>
      </c>
      <c r="AY128" s="124"/>
      <c r="AZ128" s="49"/>
      <c r="BA128" s="121"/>
      <c r="BB128" s="41">
        <v>0</v>
      </c>
      <c r="BC128" s="42"/>
      <c r="BD128" s="41"/>
      <c r="BE128" s="125"/>
      <c r="BF128" s="118">
        <v>0</v>
      </c>
      <c r="BG128" s="126"/>
      <c r="BH128" s="123">
        <v>0</v>
      </c>
      <c r="BI128" s="42"/>
      <c r="BJ128" s="118">
        <v>0</v>
      </c>
      <c r="BK128" s="120">
        <v>0</v>
      </c>
      <c r="BL128" s="42"/>
    </row>
    <row r="129" spans="1:64" ht="21.75" customHeight="1" x14ac:dyDescent="0.3">
      <c r="A129" s="524" t="s">
        <v>567</v>
      </c>
      <c r="B129" s="559" t="s">
        <v>568</v>
      </c>
      <c r="C129" s="526" t="s">
        <v>509</v>
      </c>
      <c r="D129" s="23" t="s">
        <v>79</v>
      </c>
      <c r="E129" s="24">
        <f t="shared" si="0"/>
        <v>5</v>
      </c>
      <c r="F129" s="25">
        <f t="shared" si="1"/>
        <v>3</v>
      </c>
      <c r="G129" s="25">
        <f t="shared" si="2"/>
        <v>3</v>
      </c>
      <c r="H129" s="25">
        <f t="shared" si="3"/>
        <v>0</v>
      </c>
      <c r="I129" s="26">
        <f t="shared" si="4"/>
        <v>0</v>
      </c>
      <c r="J129" s="27">
        <f t="shared" si="5"/>
        <v>11</v>
      </c>
      <c r="K129" s="557">
        <f>(J129+(J130/5))</f>
        <v>11</v>
      </c>
      <c r="L129" s="529"/>
      <c r="M129" s="529"/>
      <c r="N129" s="527">
        <f>K129+(L129*5)+(M129*30)</f>
        <v>11</v>
      </c>
      <c r="O129" s="529">
        <f>IF(N129=0,"",RANK(N129,N:N,0))</f>
        <v>110</v>
      </c>
      <c r="P129" s="109"/>
      <c r="Q129" s="36"/>
      <c r="R129" s="109"/>
      <c r="S129" s="36"/>
      <c r="T129" s="109"/>
      <c r="U129" s="36"/>
      <c r="V129" s="109"/>
      <c r="W129" s="110">
        <v>0</v>
      </c>
      <c r="X129" s="28"/>
      <c r="Y129" s="29"/>
      <c r="Z129" s="28"/>
      <c r="AA129" s="29"/>
      <c r="AB129" s="109">
        <v>0</v>
      </c>
      <c r="AC129" s="36"/>
      <c r="AD129" s="109"/>
      <c r="AE129" s="36"/>
      <c r="AF129" s="111"/>
      <c r="AG129" s="111"/>
      <c r="AH129" s="37"/>
      <c r="AI129" s="37"/>
      <c r="AJ129" s="28"/>
      <c r="AK129" s="29"/>
      <c r="AL129" s="28"/>
      <c r="AM129" s="29"/>
      <c r="AN129" s="28"/>
      <c r="AO129" s="29"/>
      <c r="AP129" s="112">
        <v>0</v>
      </c>
      <c r="AQ129" s="113"/>
      <c r="AR129" s="109"/>
      <c r="AS129" s="111">
        <v>0</v>
      </c>
      <c r="AT129" s="29">
        <v>3</v>
      </c>
      <c r="AU129" s="114"/>
      <c r="AV129" s="29"/>
      <c r="AW129" s="115"/>
      <c r="AX129" s="36">
        <v>0</v>
      </c>
      <c r="AY129" s="115">
        <v>3</v>
      </c>
      <c r="AZ129" s="36"/>
      <c r="BA129" s="112"/>
      <c r="BB129" s="28">
        <v>0</v>
      </c>
      <c r="BC129" s="29"/>
      <c r="BD129" s="28"/>
      <c r="BE129" s="116"/>
      <c r="BF129" s="109">
        <v>0</v>
      </c>
      <c r="BG129" s="117"/>
      <c r="BH129" s="114">
        <v>0</v>
      </c>
      <c r="BI129" s="29">
        <v>5</v>
      </c>
      <c r="BJ129" s="109">
        <v>0</v>
      </c>
      <c r="BK129" s="111">
        <v>0</v>
      </c>
      <c r="BL129" s="29"/>
    </row>
    <row r="130" spans="1:64" ht="21.75" customHeight="1" x14ac:dyDescent="0.3">
      <c r="A130" s="561"/>
      <c r="B130" s="560"/>
      <c r="C130" s="561"/>
      <c r="D130" s="39" t="s">
        <v>80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528"/>
      <c r="L130" s="528"/>
      <c r="M130" s="528"/>
      <c r="N130" s="528"/>
      <c r="O130" s="528"/>
      <c r="P130" s="118"/>
      <c r="Q130" s="49"/>
      <c r="R130" s="118"/>
      <c r="S130" s="49"/>
      <c r="T130" s="118"/>
      <c r="U130" s="49"/>
      <c r="V130" s="118"/>
      <c r="W130" s="119">
        <v>0</v>
      </c>
      <c r="X130" s="41"/>
      <c r="Y130" s="42"/>
      <c r="Z130" s="41"/>
      <c r="AA130" s="42"/>
      <c r="AB130" s="118">
        <v>0</v>
      </c>
      <c r="AC130" s="49"/>
      <c r="AD130" s="118"/>
      <c r="AE130" s="49"/>
      <c r="AF130" s="120"/>
      <c r="AG130" s="120"/>
      <c r="AH130" s="50"/>
      <c r="AI130" s="50"/>
      <c r="AJ130" s="41"/>
      <c r="AK130" s="42"/>
      <c r="AL130" s="41"/>
      <c r="AM130" s="42"/>
      <c r="AN130" s="41"/>
      <c r="AO130" s="42"/>
      <c r="AP130" s="121">
        <v>0</v>
      </c>
      <c r="AQ130" s="122"/>
      <c r="AR130" s="118"/>
      <c r="AS130" s="120">
        <v>0</v>
      </c>
      <c r="AT130" s="42"/>
      <c r="AU130" s="123"/>
      <c r="AV130" s="42"/>
      <c r="AW130" s="124"/>
      <c r="AX130" s="49">
        <v>0</v>
      </c>
      <c r="AY130" s="124"/>
      <c r="AZ130" s="49"/>
      <c r="BA130" s="121"/>
      <c r="BB130" s="41">
        <v>0</v>
      </c>
      <c r="BC130" s="42"/>
      <c r="BD130" s="41"/>
      <c r="BE130" s="125"/>
      <c r="BF130" s="118">
        <v>0</v>
      </c>
      <c r="BG130" s="126"/>
      <c r="BH130" s="123">
        <v>0</v>
      </c>
      <c r="BI130" s="42"/>
      <c r="BJ130" s="118">
        <v>0</v>
      </c>
      <c r="BK130" s="120">
        <v>0</v>
      </c>
      <c r="BL130" s="42"/>
    </row>
    <row r="131" spans="1:64" ht="21.75" customHeight="1" x14ac:dyDescent="0.3">
      <c r="A131" s="524" t="s">
        <v>161</v>
      </c>
      <c r="B131" s="559" t="s">
        <v>162</v>
      </c>
      <c r="C131" s="526" t="s">
        <v>78</v>
      </c>
      <c r="D131" s="23" t="s">
        <v>79</v>
      </c>
      <c r="E131" s="24">
        <f t="shared" si="0"/>
        <v>3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</v>
      </c>
      <c r="K131" s="557">
        <f>(J131+(J132/5))</f>
        <v>3</v>
      </c>
      <c r="L131" s="529"/>
      <c r="M131" s="529"/>
      <c r="N131" s="527">
        <f>K131+(L131*5)+(M131*30)</f>
        <v>3</v>
      </c>
      <c r="O131" s="529">
        <f>IF(N131=0,"",RANK(N131,N:N,0))</f>
        <v>136</v>
      </c>
      <c r="P131" s="109"/>
      <c r="Q131" s="36"/>
      <c r="R131" s="109"/>
      <c r="S131" s="36"/>
      <c r="T131" s="109"/>
      <c r="U131" s="36"/>
      <c r="V131" s="109"/>
      <c r="W131" s="110">
        <v>0</v>
      </c>
      <c r="X131" s="28"/>
      <c r="Y131" s="29"/>
      <c r="Z131" s="28"/>
      <c r="AA131" s="29"/>
      <c r="AB131" s="109">
        <v>0</v>
      </c>
      <c r="AC131" s="36"/>
      <c r="AD131" s="109"/>
      <c r="AE131" s="36"/>
      <c r="AF131" s="111"/>
      <c r="AG131" s="111"/>
      <c r="AH131" s="37"/>
      <c r="AI131" s="37"/>
      <c r="AJ131" s="28"/>
      <c r="AK131" s="29"/>
      <c r="AL131" s="28"/>
      <c r="AM131" s="29"/>
      <c r="AN131" s="28"/>
      <c r="AO131" s="29"/>
      <c r="AP131" s="112">
        <v>0</v>
      </c>
      <c r="AQ131" s="113"/>
      <c r="AR131" s="109"/>
      <c r="AS131" s="111">
        <v>0</v>
      </c>
      <c r="AT131" s="29"/>
      <c r="AU131" s="114"/>
      <c r="AV131" s="29"/>
      <c r="AW131" s="115"/>
      <c r="AX131" s="36">
        <v>0</v>
      </c>
      <c r="AY131" s="115"/>
      <c r="AZ131" s="36"/>
      <c r="BA131" s="112"/>
      <c r="BB131" s="28">
        <v>0</v>
      </c>
      <c r="BC131" s="29"/>
      <c r="BD131" s="28"/>
      <c r="BE131" s="116"/>
      <c r="BF131" s="109">
        <v>0</v>
      </c>
      <c r="BG131" s="117"/>
      <c r="BH131" s="114">
        <v>0</v>
      </c>
      <c r="BI131" s="29"/>
      <c r="BJ131" s="109">
        <v>0</v>
      </c>
      <c r="BK131" s="111">
        <v>0</v>
      </c>
      <c r="BL131" s="29">
        <v>3</v>
      </c>
    </row>
    <row r="132" spans="1:64" ht="21.75" customHeight="1" x14ac:dyDescent="0.3">
      <c r="A132" s="561"/>
      <c r="B132" s="560"/>
      <c r="C132" s="561"/>
      <c r="D132" s="39" t="s">
        <v>80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28"/>
      <c r="L132" s="528"/>
      <c r="M132" s="528"/>
      <c r="N132" s="528"/>
      <c r="O132" s="528"/>
      <c r="P132" s="118"/>
      <c r="Q132" s="49"/>
      <c r="R132" s="118"/>
      <c r="S132" s="49"/>
      <c r="T132" s="118"/>
      <c r="U132" s="49"/>
      <c r="V132" s="118"/>
      <c r="W132" s="119">
        <v>0</v>
      </c>
      <c r="X132" s="41"/>
      <c r="Y132" s="42"/>
      <c r="Z132" s="41"/>
      <c r="AA132" s="42"/>
      <c r="AB132" s="118">
        <v>0</v>
      </c>
      <c r="AC132" s="49"/>
      <c r="AD132" s="118"/>
      <c r="AE132" s="49"/>
      <c r="AF132" s="120"/>
      <c r="AG132" s="120"/>
      <c r="AH132" s="50"/>
      <c r="AI132" s="50"/>
      <c r="AJ132" s="41"/>
      <c r="AK132" s="42"/>
      <c r="AL132" s="41"/>
      <c r="AM132" s="42"/>
      <c r="AN132" s="41"/>
      <c r="AO132" s="42"/>
      <c r="AP132" s="121">
        <v>0</v>
      </c>
      <c r="AQ132" s="122"/>
      <c r="AR132" s="118"/>
      <c r="AS132" s="120">
        <v>0</v>
      </c>
      <c r="AT132" s="42"/>
      <c r="AU132" s="123"/>
      <c r="AV132" s="42"/>
      <c r="AW132" s="124"/>
      <c r="AX132" s="49">
        <v>0</v>
      </c>
      <c r="AY132" s="124"/>
      <c r="AZ132" s="49"/>
      <c r="BA132" s="121"/>
      <c r="BB132" s="41">
        <v>0</v>
      </c>
      <c r="BC132" s="42"/>
      <c r="BD132" s="41"/>
      <c r="BE132" s="125"/>
      <c r="BF132" s="118">
        <v>0</v>
      </c>
      <c r="BG132" s="126"/>
      <c r="BH132" s="123">
        <v>0</v>
      </c>
      <c r="BI132" s="42"/>
      <c r="BJ132" s="118">
        <v>0</v>
      </c>
      <c r="BK132" s="120">
        <v>0</v>
      </c>
      <c r="BL132" s="42"/>
    </row>
    <row r="133" spans="1:64" ht="21.75" customHeight="1" x14ac:dyDescent="0.3">
      <c r="A133" s="524" t="s">
        <v>163</v>
      </c>
      <c r="B133" s="526" t="s">
        <v>164</v>
      </c>
      <c r="C133" s="526" t="s">
        <v>165</v>
      </c>
      <c r="D133" s="23" t="s">
        <v>79</v>
      </c>
      <c r="E133" s="24">
        <f t="shared" si="0"/>
        <v>5</v>
      </c>
      <c r="F133" s="25">
        <f t="shared" si="1"/>
        <v>5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10</v>
      </c>
      <c r="K133" s="557">
        <f>(J133+(J134/5))</f>
        <v>12.6</v>
      </c>
      <c r="L133" s="529"/>
      <c r="M133" s="529"/>
      <c r="N133" s="527">
        <f>K133+(L133*5)+(M133*30)</f>
        <v>12.6</v>
      </c>
      <c r="O133" s="529">
        <f>IF(N133=0,"",RANK(N133,N:N,0))</f>
        <v>106</v>
      </c>
      <c r="P133" s="109"/>
      <c r="Q133" s="36"/>
      <c r="R133" s="109"/>
      <c r="S133" s="36"/>
      <c r="T133" s="109"/>
      <c r="U133" s="36"/>
      <c r="V133" s="109"/>
      <c r="W133" s="110">
        <v>0</v>
      </c>
      <c r="X133" s="28"/>
      <c r="Y133" s="29"/>
      <c r="Z133" s="28"/>
      <c r="AA133" s="29"/>
      <c r="AB133" s="109">
        <v>0</v>
      </c>
      <c r="AC133" s="36"/>
      <c r="AD133" s="109"/>
      <c r="AE133" s="36"/>
      <c r="AF133" s="127"/>
      <c r="AG133" s="127"/>
      <c r="AH133" s="56"/>
      <c r="AI133" s="56"/>
      <c r="AJ133" s="28"/>
      <c r="AK133" s="29"/>
      <c r="AL133" s="28"/>
      <c r="AM133" s="29"/>
      <c r="AN133" s="28"/>
      <c r="AO133" s="29"/>
      <c r="AP133" s="112">
        <v>0</v>
      </c>
      <c r="AQ133" s="113"/>
      <c r="AR133" s="109"/>
      <c r="AS133" s="111">
        <v>0</v>
      </c>
      <c r="AT133" s="29"/>
      <c r="AU133" s="114"/>
      <c r="AV133" s="29"/>
      <c r="AW133" s="115"/>
      <c r="AX133" s="36">
        <v>0</v>
      </c>
      <c r="AY133" s="115"/>
      <c r="AZ133" s="36"/>
      <c r="BA133" s="112"/>
      <c r="BB133" s="28">
        <v>0</v>
      </c>
      <c r="BC133" s="29"/>
      <c r="BD133" s="28"/>
      <c r="BE133" s="116"/>
      <c r="BF133" s="109">
        <v>0</v>
      </c>
      <c r="BG133" s="117"/>
      <c r="BH133" s="114">
        <v>0</v>
      </c>
      <c r="BI133" s="29">
        <v>5</v>
      </c>
      <c r="BJ133" s="109">
        <v>5</v>
      </c>
      <c r="BK133" s="111">
        <v>0</v>
      </c>
      <c r="BL133" s="29"/>
    </row>
    <row r="134" spans="1:64" ht="21.75" customHeight="1" x14ac:dyDescent="0.3">
      <c r="A134" s="561"/>
      <c r="B134" s="561"/>
      <c r="C134" s="561"/>
      <c r="D134" s="39" t="s">
        <v>80</v>
      </c>
      <c r="E134" s="24">
        <f t="shared" si="0"/>
        <v>8</v>
      </c>
      <c r="F134" s="25">
        <f t="shared" si="1"/>
        <v>5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13</v>
      </c>
      <c r="K134" s="528"/>
      <c r="L134" s="528"/>
      <c r="M134" s="528"/>
      <c r="N134" s="528"/>
      <c r="O134" s="528"/>
      <c r="P134" s="118"/>
      <c r="Q134" s="49"/>
      <c r="R134" s="118"/>
      <c r="S134" s="49"/>
      <c r="T134" s="118"/>
      <c r="U134" s="49"/>
      <c r="V134" s="118"/>
      <c r="W134" s="119">
        <v>0</v>
      </c>
      <c r="X134" s="41"/>
      <c r="Y134" s="42"/>
      <c r="Z134" s="41"/>
      <c r="AA134" s="42"/>
      <c r="AB134" s="118">
        <v>0</v>
      </c>
      <c r="AC134" s="49"/>
      <c r="AD134" s="118"/>
      <c r="AE134" s="49"/>
      <c r="AF134" s="128"/>
      <c r="AG134" s="128"/>
      <c r="AH134" s="62"/>
      <c r="AI134" s="62"/>
      <c r="AJ134" s="41"/>
      <c r="AK134" s="42"/>
      <c r="AL134" s="41"/>
      <c r="AM134" s="42"/>
      <c r="AN134" s="41"/>
      <c r="AO134" s="42"/>
      <c r="AP134" s="121">
        <v>0</v>
      </c>
      <c r="AQ134" s="122"/>
      <c r="AR134" s="118"/>
      <c r="AS134" s="120">
        <v>0</v>
      </c>
      <c r="AT134" s="42"/>
      <c r="AU134" s="123"/>
      <c r="AV134" s="42"/>
      <c r="AW134" s="124"/>
      <c r="AX134" s="49">
        <v>0</v>
      </c>
      <c r="AY134" s="124"/>
      <c r="AZ134" s="49"/>
      <c r="BA134" s="121"/>
      <c r="BB134" s="41">
        <v>0</v>
      </c>
      <c r="BC134" s="42"/>
      <c r="BD134" s="41"/>
      <c r="BE134" s="125"/>
      <c r="BF134" s="118">
        <v>0</v>
      </c>
      <c r="BG134" s="126"/>
      <c r="BH134" s="123">
        <v>0</v>
      </c>
      <c r="BI134" s="42">
        <v>8</v>
      </c>
      <c r="BJ134" s="118">
        <v>5</v>
      </c>
      <c r="BK134" s="120">
        <v>0</v>
      </c>
      <c r="BL134" s="42"/>
    </row>
    <row r="135" spans="1:64" ht="21.75" customHeight="1" x14ac:dyDescent="0.3">
      <c r="A135" s="524" t="s">
        <v>569</v>
      </c>
      <c r="B135" s="559" t="s">
        <v>570</v>
      </c>
      <c r="C135" s="526" t="s">
        <v>89</v>
      </c>
      <c r="D135" s="23" t="s">
        <v>79</v>
      </c>
      <c r="E135" s="24">
        <f t="shared" si="0"/>
        <v>27</v>
      </c>
      <c r="F135" s="25">
        <f t="shared" si="1"/>
        <v>15</v>
      </c>
      <c r="G135" s="25">
        <f t="shared" si="2"/>
        <v>10</v>
      </c>
      <c r="H135" s="25">
        <f t="shared" si="3"/>
        <v>8</v>
      </c>
      <c r="I135" s="26">
        <f t="shared" si="4"/>
        <v>8</v>
      </c>
      <c r="J135" s="27">
        <f t="shared" si="5"/>
        <v>68</v>
      </c>
      <c r="K135" s="557">
        <f>(J135+(J136/5))</f>
        <v>111.8</v>
      </c>
      <c r="L135" s="529"/>
      <c r="M135" s="529"/>
      <c r="N135" s="527">
        <f>K135+(L135*5)+(M135*30)</f>
        <v>111.8</v>
      </c>
      <c r="O135" s="529">
        <f>IF(N135=0,"",RANK(N135,N:N,0))</f>
        <v>42</v>
      </c>
      <c r="P135" s="109"/>
      <c r="Q135" s="36"/>
      <c r="R135" s="109"/>
      <c r="S135" s="36"/>
      <c r="T135" s="109"/>
      <c r="U135" s="36"/>
      <c r="V135" s="109"/>
      <c r="W135" s="110">
        <v>0</v>
      </c>
      <c r="X135" s="28">
        <v>3</v>
      </c>
      <c r="Y135" s="29"/>
      <c r="Z135" s="28"/>
      <c r="AA135" s="29"/>
      <c r="AB135" s="109">
        <v>0</v>
      </c>
      <c r="AC135" s="36"/>
      <c r="AD135" s="109"/>
      <c r="AE135" s="36"/>
      <c r="AF135" s="111"/>
      <c r="AG135" s="111"/>
      <c r="AH135" s="37"/>
      <c r="AI135" s="37"/>
      <c r="AJ135" s="28"/>
      <c r="AK135" s="29"/>
      <c r="AL135" s="28"/>
      <c r="AM135" s="29">
        <v>3</v>
      </c>
      <c r="AN135" s="28"/>
      <c r="AO135" s="29"/>
      <c r="AP135" s="112">
        <v>0</v>
      </c>
      <c r="AQ135" s="113"/>
      <c r="AR135" s="109"/>
      <c r="AS135" s="111">
        <v>0</v>
      </c>
      <c r="AT135" s="29"/>
      <c r="AU135" s="114"/>
      <c r="AV135" s="29">
        <v>15</v>
      </c>
      <c r="AW135" s="115"/>
      <c r="AX135" s="36">
        <v>8</v>
      </c>
      <c r="AY135" s="115"/>
      <c r="AZ135" s="36"/>
      <c r="BA135" s="112"/>
      <c r="BB135" s="28">
        <v>0</v>
      </c>
      <c r="BC135" s="29">
        <v>3</v>
      </c>
      <c r="BD135" s="28">
        <v>5</v>
      </c>
      <c r="BE135" s="116"/>
      <c r="BF135" s="109">
        <v>0</v>
      </c>
      <c r="BG135" s="117">
        <v>27</v>
      </c>
      <c r="BH135" s="114">
        <v>8</v>
      </c>
      <c r="BI135" s="29"/>
      <c r="BJ135" s="109">
        <v>5</v>
      </c>
      <c r="BK135" s="111">
        <v>10</v>
      </c>
      <c r="BL135" s="29"/>
    </row>
    <row r="136" spans="1:64" ht="21.75" customHeight="1" x14ac:dyDescent="0.3">
      <c r="A136" s="561"/>
      <c r="B136" s="560"/>
      <c r="C136" s="561"/>
      <c r="D136" s="39" t="s">
        <v>80</v>
      </c>
      <c r="E136" s="24">
        <f t="shared" si="0"/>
        <v>90</v>
      </c>
      <c r="F136" s="25">
        <f t="shared" si="1"/>
        <v>54</v>
      </c>
      <c r="G136" s="25">
        <f t="shared" si="2"/>
        <v>25</v>
      </c>
      <c r="H136" s="25">
        <f t="shared" si="3"/>
        <v>25</v>
      </c>
      <c r="I136" s="26">
        <f t="shared" si="4"/>
        <v>25</v>
      </c>
      <c r="J136" s="40">
        <f t="shared" si="5"/>
        <v>219</v>
      </c>
      <c r="K136" s="528"/>
      <c r="L136" s="528"/>
      <c r="M136" s="528"/>
      <c r="N136" s="528"/>
      <c r="O136" s="528"/>
      <c r="P136" s="118"/>
      <c r="Q136" s="49"/>
      <c r="R136" s="118"/>
      <c r="S136" s="49"/>
      <c r="T136" s="118"/>
      <c r="U136" s="49"/>
      <c r="V136" s="118"/>
      <c r="W136" s="119">
        <v>0</v>
      </c>
      <c r="X136" s="41"/>
      <c r="Y136" s="42">
        <v>5</v>
      </c>
      <c r="Z136" s="41"/>
      <c r="AA136" s="42"/>
      <c r="AB136" s="118">
        <v>0</v>
      </c>
      <c r="AC136" s="49">
        <v>5</v>
      </c>
      <c r="AD136" s="118"/>
      <c r="AE136" s="49"/>
      <c r="AF136" s="120"/>
      <c r="AG136" s="120"/>
      <c r="AH136" s="50"/>
      <c r="AI136" s="50"/>
      <c r="AJ136" s="41"/>
      <c r="AK136" s="42"/>
      <c r="AL136" s="41"/>
      <c r="AM136" s="42">
        <v>5</v>
      </c>
      <c r="AN136" s="41"/>
      <c r="AO136" s="42"/>
      <c r="AP136" s="121">
        <v>0</v>
      </c>
      <c r="AQ136" s="122"/>
      <c r="AR136" s="118"/>
      <c r="AS136" s="120">
        <v>0</v>
      </c>
      <c r="AT136" s="42"/>
      <c r="AU136" s="123"/>
      <c r="AV136" s="42">
        <v>5</v>
      </c>
      <c r="AW136" s="124">
        <v>25</v>
      </c>
      <c r="AX136" s="49">
        <v>25</v>
      </c>
      <c r="AY136" s="124"/>
      <c r="AZ136" s="49"/>
      <c r="BA136" s="121"/>
      <c r="BB136" s="41">
        <v>0</v>
      </c>
      <c r="BC136" s="42">
        <v>15</v>
      </c>
      <c r="BD136" s="41">
        <v>25</v>
      </c>
      <c r="BE136" s="125"/>
      <c r="BF136" s="118">
        <v>0</v>
      </c>
      <c r="BG136" s="126">
        <v>54</v>
      </c>
      <c r="BH136" s="123">
        <v>25</v>
      </c>
      <c r="BI136" s="42"/>
      <c r="BJ136" s="118">
        <v>15</v>
      </c>
      <c r="BK136" s="120">
        <v>90</v>
      </c>
      <c r="BL136" s="42"/>
    </row>
    <row r="137" spans="1:64" ht="21.75" customHeight="1" x14ac:dyDescent="0.3">
      <c r="A137" s="524" t="s">
        <v>166</v>
      </c>
      <c r="B137" s="559" t="s">
        <v>167</v>
      </c>
      <c r="C137" s="526" t="s">
        <v>168</v>
      </c>
      <c r="D137" s="23" t="s">
        <v>79</v>
      </c>
      <c r="E137" s="24">
        <f t="shared" si="0"/>
        <v>3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3</v>
      </c>
      <c r="K137" s="557">
        <f>(J137+(J138/5))</f>
        <v>17</v>
      </c>
      <c r="L137" s="529"/>
      <c r="M137" s="529"/>
      <c r="N137" s="527">
        <f>K137+(L137*5)+(M137*30)</f>
        <v>17</v>
      </c>
      <c r="O137" s="529">
        <f>IF(N137=0,"",RANK(N137,N:N,0))</f>
        <v>94</v>
      </c>
      <c r="P137" s="109"/>
      <c r="Q137" s="36"/>
      <c r="R137" s="109"/>
      <c r="S137" s="36"/>
      <c r="T137" s="109"/>
      <c r="U137" s="36"/>
      <c r="V137" s="109"/>
      <c r="W137" s="110">
        <v>0</v>
      </c>
      <c r="X137" s="28"/>
      <c r="Y137" s="29"/>
      <c r="Z137" s="28"/>
      <c r="AA137" s="29"/>
      <c r="AB137" s="109">
        <v>0</v>
      </c>
      <c r="AC137" s="36"/>
      <c r="AD137" s="109"/>
      <c r="AE137" s="36"/>
      <c r="AF137" s="111"/>
      <c r="AG137" s="111"/>
      <c r="AH137" s="37"/>
      <c r="AI137" s="37"/>
      <c r="AJ137" s="28"/>
      <c r="AK137" s="29"/>
      <c r="AL137" s="28"/>
      <c r="AM137" s="29"/>
      <c r="AN137" s="28"/>
      <c r="AO137" s="29"/>
      <c r="AP137" s="112">
        <v>0</v>
      </c>
      <c r="AQ137" s="113"/>
      <c r="AR137" s="109"/>
      <c r="AS137" s="111">
        <v>0</v>
      </c>
      <c r="AT137" s="29"/>
      <c r="AU137" s="114"/>
      <c r="AV137" s="29"/>
      <c r="AW137" s="115"/>
      <c r="AX137" s="36">
        <v>0</v>
      </c>
      <c r="AY137" s="115">
        <v>3</v>
      </c>
      <c r="AZ137" s="36"/>
      <c r="BA137" s="112"/>
      <c r="BB137" s="28">
        <v>0</v>
      </c>
      <c r="BC137" s="29"/>
      <c r="BD137" s="28"/>
      <c r="BE137" s="116"/>
      <c r="BF137" s="109">
        <v>0</v>
      </c>
      <c r="BG137" s="117"/>
      <c r="BH137" s="114">
        <v>0</v>
      </c>
      <c r="BI137" s="29"/>
      <c r="BJ137" s="109">
        <v>0</v>
      </c>
      <c r="BK137" s="111">
        <v>0</v>
      </c>
      <c r="BL137" s="29"/>
    </row>
    <row r="138" spans="1:64" ht="21.75" customHeight="1" x14ac:dyDescent="0.3">
      <c r="A138" s="561"/>
      <c r="B138" s="560"/>
      <c r="C138" s="561"/>
      <c r="D138" s="39" t="s">
        <v>80</v>
      </c>
      <c r="E138" s="24">
        <f t="shared" si="0"/>
        <v>40</v>
      </c>
      <c r="F138" s="25">
        <f t="shared" si="1"/>
        <v>25</v>
      </c>
      <c r="G138" s="25">
        <f t="shared" si="2"/>
        <v>5</v>
      </c>
      <c r="H138" s="25">
        <f t="shared" si="3"/>
        <v>0</v>
      </c>
      <c r="I138" s="26">
        <f t="shared" si="4"/>
        <v>0</v>
      </c>
      <c r="J138" s="40">
        <f t="shared" si="5"/>
        <v>70</v>
      </c>
      <c r="K138" s="528"/>
      <c r="L138" s="528"/>
      <c r="M138" s="528"/>
      <c r="N138" s="528"/>
      <c r="O138" s="528"/>
      <c r="P138" s="118"/>
      <c r="Q138" s="49"/>
      <c r="R138" s="118"/>
      <c r="S138" s="49"/>
      <c r="T138" s="118"/>
      <c r="U138" s="49"/>
      <c r="V138" s="118"/>
      <c r="W138" s="119">
        <v>0</v>
      </c>
      <c r="X138" s="41"/>
      <c r="Y138" s="42"/>
      <c r="Z138" s="41"/>
      <c r="AA138" s="42"/>
      <c r="AB138" s="118">
        <v>25</v>
      </c>
      <c r="AC138" s="49"/>
      <c r="AD138" s="118"/>
      <c r="AE138" s="49">
        <v>5</v>
      </c>
      <c r="AF138" s="120"/>
      <c r="AG138" s="120"/>
      <c r="AH138" s="50"/>
      <c r="AI138" s="50"/>
      <c r="AJ138" s="41"/>
      <c r="AK138" s="42"/>
      <c r="AL138" s="41"/>
      <c r="AM138" s="42"/>
      <c r="AN138" s="41"/>
      <c r="AO138" s="42"/>
      <c r="AP138" s="121">
        <v>0</v>
      </c>
      <c r="AQ138" s="122"/>
      <c r="AR138" s="118"/>
      <c r="AS138" s="120">
        <v>0</v>
      </c>
      <c r="AT138" s="42"/>
      <c r="AU138" s="123"/>
      <c r="AV138" s="42"/>
      <c r="AW138" s="124"/>
      <c r="AX138" s="49">
        <v>0</v>
      </c>
      <c r="AY138" s="124"/>
      <c r="AZ138" s="49"/>
      <c r="BA138" s="121"/>
      <c r="BB138" s="41">
        <v>0</v>
      </c>
      <c r="BC138" s="42"/>
      <c r="BD138" s="41"/>
      <c r="BE138" s="125"/>
      <c r="BF138" s="118">
        <v>0</v>
      </c>
      <c r="BG138" s="126"/>
      <c r="BH138" s="123">
        <v>0</v>
      </c>
      <c r="BI138" s="42">
        <v>40</v>
      </c>
      <c r="BJ138" s="118">
        <v>0</v>
      </c>
      <c r="BK138" s="120">
        <v>0</v>
      </c>
      <c r="BL138" s="42"/>
    </row>
    <row r="139" spans="1:64" ht="21.75" customHeight="1" x14ac:dyDescent="0.3">
      <c r="A139" s="524" t="s">
        <v>571</v>
      </c>
      <c r="B139" s="559" t="s">
        <v>572</v>
      </c>
      <c r="C139" s="526" t="s">
        <v>573</v>
      </c>
      <c r="D139" s="23" t="s">
        <v>79</v>
      </c>
      <c r="E139" s="24">
        <f t="shared" si="0"/>
        <v>1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1</v>
      </c>
      <c r="K139" s="557">
        <f>(J139+(J140/5))</f>
        <v>1</v>
      </c>
      <c r="L139" s="529"/>
      <c r="M139" s="529"/>
      <c r="N139" s="527">
        <f>K139+(L139*5)+(M139*30)</f>
        <v>1</v>
      </c>
      <c r="O139" s="529">
        <f>IF(N139=0,"",RANK(N139,N:N,0))</f>
        <v>149</v>
      </c>
      <c r="P139" s="130"/>
      <c r="Q139" s="36"/>
      <c r="R139" s="130"/>
      <c r="S139" s="36"/>
      <c r="T139" s="130"/>
      <c r="U139" s="36"/>
      <c r="V139" s="130"/>
      <c r="W139" s="110">
        <v>0</v>
      </c>
      <c r="X139" s="28"/>
      <c r="Y139" s="29"/>
      <c r="Z139" s="28"/>
      <c r="AA139" s="29"/>
      <c r="AB139" s="109">
        <v>0</v>
      </c>
      <c r="AC139" s="36"/>
      <c r="AD139" s="109"/>
      <c r="AE139" s="36"/>
      <c r="AF139" s="111"/>
      <c r="AG139" s="111"/>
      <c r="AH139" s="37"/>
      <c r="AI139" s="37"/>
      <c r="AJ139" s="28"/>
      <c r="AK139" s="29"/>
      <c r="AL139" s="28"/>
      <c r="AM139" s="29"/>
      <c r="AN139" s="28"/>
      <c r="AO139" s="29"/>
      <c r="AP139" s="112">
        <v>0</v>
      </c>
      <c r="AQ139" s="113"/>
      <c r="AR139" s="109"/>
      <c r="AS139" s="111">
        <v>0</v>
      </c>
      <c r="AT139" s="29"/>
      <c r="AU139" s="114"/>
      <c r="AV139" s="29"/>
      <c r="AW139" s="115"/>
      <c r="AX139" s="36">
        <v>0</v>
      </c>
      <c r="AY139" s="115"/>
      <c r="AZ139" s="36"/>
      <c r="BA139" s="112"/>
      <c r="BB139" s="28">
        <v>0</v>
      </c>
      <c r="BC139" s="29"/>
      <c r="BD139" s="28"/>
      <c r="BE139" s="116"/>
      <c r="BF139" s="109">
        <v>0</v>
      </c>
      <c r="BG139" s="117">
        <v>1</v>
      </c>
      <c r="BH139" s="114">
        <v>0</v>
      </c>
      <c r="BI139" s="29"/>
      <c r="BJ139" s="109">
        <v>0</v>
      </c>
      <c r="BK139" s="111">
        <v>0</v>
      </c>
      <c r="BL139" s="29"/>
    </row>
    <row r="140" spans="1:64" ht="21.75" customHeight="1" x14ac:dyDescent="0.3">
      <c r="A140" s="561"/>
      <c r="B140" s="560"/>
      <c r="C140" s="561"/>
      <c r="D140" s="39" t="s">
        <v>80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28"/>
      <c r="L140" s="528"/>
      <c r="M140" s="528"/>
      <c r="N140" s="528"/>
      <c r="O140" s="528"/>
      <c r="P140" s="132"/>
      <c r="Q140" s="49"/>
      <c r="R140" s="132"/>
      <c r="S140" s="49"/>
      <c r="T140" s="132"/>
      <c r="U140" s="49"/>
      <c r="V140" s="132"/>
      <c r="W140" s="119">
        <v>0</v>
      </c>
      <c r="X140" s="41"/>
      <c r="Y140" s="42"/>
      <c r="Z140" s="41"/>
      <c r="AA140" s="42"/>
      <c r="AB140" s="118">
        <v>0</v>
      </c>
      <c r="AC140" s="49"/>
      <c r="AD140" s="118"/>
      <c r="AE140" s="49"/>
      <c r="AF140" s="120"/>
      <c r="AG140" s="120"/>
      <c r="AH140" s="50"/>
      <c r="AI140" s="50"/>
      <c r="AJ140" s="41"/>
      <c r="AK140" s="42"/>
      <c r="AL140" s="41"/>
      <c r="AM140" s="42"/>
      <c r="AN140" s="41"/>
      <c r="AO140" s="42"/>
      <c r="AP140" s="121">
        <v>0</v>
      </c>
      <c r="AQ140" s="122"/>
      <c r="AR140" s="118"/>
      <c r="AS140" s="120">
        <v>0</v>
      </c>
      <c r="AT140" s="42"/>
      <c r="AU140" s="123"/>
      <c r="AV140" s="42"/>
      <c r="AW140" s="124"/>
      <c r="AX140" s="49">
        <v>0</v>
      </c>
      <c r="AY140" s="124"/>
      <c r="AZ140" s="49"/>
      <c r="BA140" s="121"/>
      <c r="BB140" s="41">
        <v>0</v>
      </c>
      <c r="BC140" s="42"/>
      <c r="BD140" s="41"/>
      <c r="BE140" s="125"/>
      <c r="BF140" s="118">
        <v>0</v>
      </c>
      <c r="BG140" s="126"/>
      <c r="BH140" s="123">
        <v>0</v>
      </c>
      <c r="BI140" s="42"/>
      <c r="BJ140" s="118">
        <v>0</v>
      </c>
      <c r="BK140" s="120">
        <v>0</v>
      </c>
      <c r="BL140" s="42"/>
    </row>
    <row r="141" spans="1:64" ht="21.75" customHeight="1" x14ac:dyDescent="0.3">
      <c r="A141" s="524" t="s">
        <v>574</v>
      </c>
      <c r="B141" s="559" t="s">
        <v>575</v>
      </c>
      <c r="C141" s="526" t="s">
        <v>576</v>
      </c>
      <c r="D141" s="23" t="s">
        <v>79</v>
      </c>
      <c r="E141" s="24">
        <f t="shared" si="0"/>
        <v>12</v>
      </c>
      <c r="F141" s="25">
        <f t="shared" si="1"/>
        <v>3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15</v>
      </c>
      <c r="K141" s="557">
        <f>(J141+(J142/5))</f>
        <v>17.600000000000001</v>
      </c>
      <c r="L141" s="529"/>
      <c r="M141" s="529"/>
      <c r="N141" s="527">
        <f>K141+(L141*5)+(M141*30)</f>
        <v>17.600000000000001</v>
      </c>
      <c r="O141" s="529">
        <f>IF(N141=0,"",RANK(N141,N:N,0))</f>
        <v>93</v>
      </c>
      <c r="P141" s="130"/>
      <c r="Q141" s="36"/>
      <c r="R141" s="130"/>
      <c r="S141" s="36"/>
      <c r="T141" s="130"/>
      <c r="U141" s="36"/>
      <c r="V141" s="130"/>
      <c r="W141" s="110">
        <v>0</v>
      </c>
      <c r="X141" s="28"/>
      <c r="Y141" s="29"/>
      <c r="Z141" s="28"/>
      <c r="AA141" s="29"/>
      <c r="AB141" s="109">
        <v>0</v>
      </c>
      <c r="AC141" s="36"/>
      <c r="AD141" s="109"/>
      <c r="AE141" s="36"/>
      <c r="AF141" s="111"/>
      <c r="AG141" s="111"/>
      <c r="AH141" s="37"/>
      <c r="AI141" s="37"/>
      <c r="AJ141" s="28"/>
      <c r="AK141" s="29"/>
      <c r="AL141" s="28"/>
      <c r="AM141" s="29"/>
      <c r="AN141" s="28"/>
      <c r="AO141" s="29"/>
      <c r="AP141" s="112">
        <v>0</v>
      </c>
      <c r="AQ141" s="113"/>
      <c r="AR141" s="109"/>
      <c r="AS141" s="111">
        <v>0</v>
      </c>
      <c r="AT141" s="29"/>
      <c r="AU141" s="114"/>
      <c r="AV141" s="29"/>
      <c r="AW141" s="115"/>
      <c r="AX141" s="36">
        <v>0</v>
      </c>
      <c r="AY141" s="115"/>
      <c r="AZ141" s="36"/>
      <c r="BA141" s="112"/>
      <c r="BB141" s="28">
        <v>0</v>
      </c>
      <c r="BC141" s="29"/>
      <c r="BD141" s="28"/>
      <c r="BE141" s="116"/>
      <c r="BF141" s="109">
        <v>0</v>
      </c>
      <c r="BG141" s="117">
        <v>12</v>
      </c>
      <c r="BH141" s="114">
        <v>0</v>
      </c>
      <c r="BI141" s="29"/>
      <c r="BJ141" s="109">
        <v>3</v>
      </c>
      <c r="BK141" s="111">
        <v>0</v>
      </c>
      <c r="BL141" s="29"/>
    </row>
    <row r="142" spans="1:64" ht="21.75" customHeight="1" x14ac:dyDescent="0.3">
      <c r="A142" s="561"/>
      <c r="B142" s="560"/>
      <c r="C142" s="561"/>
      <c r="D142" s="39" t="s">
        <v>80</v>
      </c>
      <c r="E142" s="24">
        <f t="shared" si="0"/>
        <v>13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13</v>
      </c>
      <c r="K142" s="528"/>
      <c r="L142" s="528"/>
      <c r="M142" s="528"/>
      <c r="N142" s="528"/>
      <c r="O142" s="528"/>
      <c r="P142" s="132"/>
      <c r="Q142" s="49"/>
      <c r="R142" s="132"/>
      <c r="S142" s="49"/>
      <c r="T142" s="132"/>
      <c r="U142" s="49"/>
      <c r="V142" s="132"/>
      <c r="W142" s="119">
        <v>0</v>
      </c>
      <c r="X142" s="41"/>
      <c r="Y142" s="42"/>
      <c r="Z142" s="41"/>
      <c r="AA142" s="42"/>
      <c r="AB142" s="118">
        <v>0</v>
      </c>
      <c r="AC142" s="49"/>
      <c r="AD142" s="118"/>
      <c r="AE142" s="49"/>
      <c r="AF142" s="120"/>
      <c r="AG142" s="120"/>
      <c r="AH142" s="50"/>
      <c r="AI142" s="50"/>
      <c r="AJ142" s="41"/>
      <c r="AK142" s="42"/>
      <c r="AL142" s="41"/>
      <c r="AM142" s="42"/>
      <c r="AN142" s="41"/>
      <c r="AO142" s="42"/>
      <c r="AP142" s="121">
        <v>0</v>
      </c>
      <c r="AQ142" s="122"/>
      <c r="AR142" s="118"/>
      <c r="AS142" s="120">
        <v>0</v>
      </c>
      <c r="AT142" s="42"/>
      <c r="AU142" s="123"/>
      <c r="AV142" s="42"/>
      <c r="AW142" s="124"/>
      <c r="AX142" s="49">
        <v>0</v>
      </c>
      <c r="AY142" s="124"/>
      <c r="AZ142" s="49"/>
      <c r="BA142" s="121"/>
      <c r="BB142" s="41">
        <v>0</v>
      </c>
      <c r="BC142" s="42"/>
      <c r="BD142" s="41"/>
      <c r="BE142" s="125"/>
      <c r="BF142" s="118">
        <v>0</v>
      </c>
      <c r="BG142" s="126">
        <v>13</v>
      </c>
      <c r="BH142" s="123">
        <v>0</v>
      </c>
      <c r="BI142" s="42"/>
      <c r="BJ142" s="118">
        <v>0</v>
      </c>
      <c r="BK142" s="120">
        <v>0</v>
      </c>
      <c r="BL142" s="42"/>
    </row>
    <row r="143" spans="1:64" ht="21.75" customHeight="1" x14ac:dyDescent="0.3">
      <c r="A143" s="524" t="s">
        <v>577</v>
      </c>
      <c r="B143" s="526" t="s">
        <v>578</v>
      </c>
      <c r="C143" s="526" t="s">
        <v>579</v>
      </c>
      <c r="D143" s="23" t="s">
        <v>79</v>
      </c>
      <c r="E143" s="24">
        <f t="shared" si="0"/>
        <v>8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8</v>
      </c>
      <c r="K143" s="557">
        <f>(J143+(J144/5))</f>
        <v>8</v>
      </c>
      <c r="L143" s="529"/>
      <c r="M143" s="529"/>
      <c r="N143" s="527">
        <f>K143+(L143*5)+(M143*30)</f>
        <v>8</v>
      </c>
      <c r="O143" s="529">
        <f>IF(N143=0,"",RANK(N143,N:N,0))</f>
        <v>118</v>
      </c>
      <c r="P143" s="109"/>
      <c r="Q143" s="36"/>
      <c r="R143" s="109"/>
      <c r="S143" s="36"/>
      <c r="T143" s="109"/>
      <c r="U143" s="36"/>
      <c r="V143" s="109"/>
      <c r="W143" s="110">
        <v>0</v>
      </c>
      <c r="X143" s="28"/>
      <c r="Y143" s="29"/>
      <c r="Z143" s="28"/>
      <c r="AA143" s="29"/>
      <c r="AB143" s="109">
        <v>0</v>
      </c>
      <c r="AC143" s="36"/>
      <c r="AD143" s="109"/>
      <c r="AE143" s="36"/>
      <c r="AF143" s="127"/>
      <c r="AG143" s="127"/>
      <c r="AH143" s="56"/>
      <c r="AI143" s="56"/>
      <c r="AJ143" s="28"/>
      <c r="AK143" s="29"/>
      <c r="AL143" s="28"/>
      <c r="AM143" s="29"/>
      <c r="AN143" s="28"/>
      <c r="AO143" s="29"/>
      <c r="AP143" s="112">
        <v>8</v>
      </c>
      <c r="AQ143" s="113"/>
      <c r="AR143" s="109"/>
      <c r="AS143" s="111">
        <v>0</v>
      </c>
      <c r="AT143" s="29"/>
      <c r="AU143" s="114"/>
      <c r="AV143" s="29"/>
      <c r="AW143" s="115"/>
      <c r="AX143" s="36">
        <v>0</v>
      </c>
      <c r="AY143" s="115"/>
      <c r="AZ143" s="36"/>
      <c r="BA143" s="112"/>
      <c r="BB143" s="28">
        <v>0</v>
      </c>
      <c r="BC143" s="29"/>
      <c r="BD143" s="28"/>
      <c r="BE143" s="116"/>
      <c r="BF143" s="109">
        <v>0</v>
      </c>
      <c r="BG143" s="117"/>
      <c r="BH143" s="114">
        <v>0</v>
      </c>
      <c r="BI143" s="29"/>
      <c r="BJ143" s="130">
        <v>0</v>
      </c>
      <c r="BK143" s="111">
        <v>0</v>
      </c>
      <c r="BL143" s="29"/>
    </row>
    <row r="144" spans="1:64" ht="21.75" customHeight="1" x14ac:dyDescent="0.3">
      <c r="A144" s="561"/>
      <c r="B144" s="561"/>
      <c r="C144" s="561"/>
      <c r="D144" s="39" t="s">
        <v>80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528"/>
      <c r="L144" s="528"/>
      <c r="M144" s="528"/>
      <c r="N144" s="528"/>
      <c r="O144" s="528"/>
      <c r="P144" s="118"/>
      <c r="Q144" s="49"/>
      <c r="R144" s="118"/>
      <c r="S144" s="49"/>
      <c r="T144" s="118"/>
      <c r="U144" s="49"/>
      <c r="V144" s="118"/>
      <c r="W144" s="119">
        <v>0</v>
      </c>
      <c r="X144" s="41"/>
      <c r="Y144" s="42"/>
      <c r="Z144" s="41"/>
      <c r="AA144" s="42"/>
      <c r="AB144" s="118">
        <v>0</v>
      </c>
      <c r="AC144" s="49"/>
      <c r="AD144" s="118"/>
      <c r="AE144" s="49"/>
      <c r="AF144" s="128"/>
      <c r="AG144" s="128"/>
      <c r="AH144" s="62"/>
      <c r="AI144" s="62"/>
      <c r="AJ144" s="41"/>
      <c r="AK144" s="42"/>
      <c r="AL144" s="41"/>
      <c r="AM144" s="42"/>
      <c r="AN144" s="41"/>
      <c r="AO144" s="42"/>
      <c r="AP144" s="121">
        <v>0</v>
      </c>
      <c r="AQ144" s="122"/>
      <c r="AR144" s="118"/>
      <c r="AS144" s="120">
        <v>0</v>
      </c>
      <c r="AT144" s="42"/>
      <c r="AU144" s="123"/>
      <c r="AV144" s="42"/>
      <c r="AW144" s="124"/>
      <c r="AX144" s="49">
        <v>0</v>
      </c>
      <c r="AY144" s="124"/>
      <c r="AZ144" s="49"/>
      <c r="BA144" s="121"/>
      <c r="BB144" s="41">
        <v>0</v>
      </c>
      <c r="BC144" s="42"/>
      <c r="BD144" s="41"/>
      <c r="BE144" s="125"/>
      <c r="BF144" s="118">
        <v>0</v>
      </c>
      <c r="BG144" s="126"/>
      <c r="BH144" s="123">
        <v>0</v>
      </c>
      <c r="BI144" s="42"/>
      <c r="BJ144" s="132">
        <v>0</v>
      </c>
      <c r="BK144" s="120">
        <v>0</v>
      </c>
      <c r="BL144" s="42"/>
    </row>
    <row r="145" spans="1:64" ht="21.75" customHeight="1" x14ac:dyDescent="0.3">
      <c r="A145" s="524" t="s">
        <v>172</v>
      </c>
      <c r="B145" s="559" t="s">
        <v>173</v>
      </c>
      <c r="C145" s="526" t="s">
        <v>132</v>
      </c>
      <c r="D145" s="23" t="s">
        <v>79</v>
      </c>
      <c r="E145" s="24">
        <f t="shared" si="0"/>
        <v>8</v>
      </c>
      <c r="F145" s="25">
        <f t="shared" si="1"/>
        <v>8</v>
      </c>
      <c r="G145" s="25">
        <f t="shared" si="2"/>
        <v>5</v>
      </c>
      <c r="H145" s="25">
        <f t="shared" si="3"/>
        <v>3</v>
      </c>
      <c r="I145" s="26">
        <f t="shared" si="4"/>
        <v>0</v>
      </c>
      <c r="J145" s="27">
        <f t="shared" si="5"/>
        <v>24</v>
      </c>
      <c r="K145" s="557">
        <f>(J145+(J146/5))</f>
        <v>27</v>
      </c>
      <c r="L145" s="529"/>
      <c r="M145" s="529"/>
      <c r="N145" s="527">
        <f>K145+(L145*5)+(M145*30)</f>
        <v>27</v>
      </c>
      <c r="O145" s="529">
        <f>IF(N145=0,"",RANK(N145,N:N,0))</f>
        <v>79</v>
      </c>
      <c r="P145" s="109"/>
      <c r="Q145" s="36"/>
      <c r="R145" s="109"/>
      <c r="S145" s="36"/>
      <c r="T145" s="109">
        <v>8</v>
      </c>
      <c r="U145" s="36"/>
      <c r="V145" s="109"/>
      <c r="W145" s="110">
        <v>0</v>
      </c>
      <c r="X145" s="28"/>
      <c r="Y145" s="29"/>
      <c r="Z145" s="28"/>
      <c r="AA145" s="29"/>
      <c r="AB145" s="109">
        <v>0</v>
      </c>
      <c r="AC145" s="36"/>
      <c r="AD145" s="109"/>
      <c r="AE145" s="36"/>
      <c r="AF145" s="111"/>
      <c r="AG145" s="111"/>
      <c r="AH145" s="37"/>
      <c r="AI145" s="37"/>
      <c r="AJ145" s="28"/>
      <c r="AK145" s="29"/>
      <c r="AL145" s="28"/>
      <c r="AM145" s="29"/>
      <c r="AN145" s="28"/>
      <c r="AO145" s="29"/>
      <c r="AP145" s="112">
        <v>0</v>
      </c>
      <c r="AQ145" s="113"/>
      <c r="AR145" s="109"/>
      <c r="AS145" s="111">
        <v>0</v>
      </c>
      <c r="AT145" s="29"/>
      <c r="AU145" s="114"/>
      <c r="AV145" s="29"/>
      <c r="AW145" s="115"/>
      <c r="AX145" s="36">
        <v>0</v>
      </c>
      <c r="AY145" s="115"/>
      <c r="AZ145" s="36"/>
      <c r="BA145" s="112"/>
      <c r="BB145" s="28">
        <v>0</v>
      </c>
      <c r="BC145" s="29"/>
      <c r="BD145" s="28"/>
      <c r="BE145" s="116"/>
      <c r="BF145" s="109">
        <v>0</v>
      </c>
      <c r="BG145" s="117"/>
      <c r="BH145" s="114">
        <v>0</v>
      </c>
      <c r="BI145" s="29">
        <v>3</v>
      </c>
      <c r="BJ145" s="109">
        <v>5</v>
      </c>
      <c r="BK145" s="111">
        <v>0</v>
      </c>
      <c r="BL145" s="29">
        <v>8</v>
      </c>
    </row>
    <row r="146" spans="1:64" ht="21.75" customHeight="1" x14ac:dyDescent="0.3">
      <c r="A146" s="561"/>
      <c r="B146" s="560"/>
      <c r="C146" s="561"/>
      <c r="D146" s="39" t="s">
        <v>80</v>
      </c>
      <c r="E146" s="24">
        <f t="shared" si="0"/>
        <v>5</v>
      </c>
      <c r="F146" s="25">
        <f t="shared" si="1"/>
        <v>5</v>
      </c>
      <c r="G146" s="25">
        <f t="shared" si="2"/>
        <v>5</v>
      </c>
      <c r="H146" s="25">
        <f t="shared" si="3"/>
        <v>0</v>
      </c>
      <c r="I146" s="26">
        <f t="shared" si="4"/>
        <v>0</v>
      </c>
      <c r="J146" s="40">
        <f t="shared" si="5"/>
        <v>15</v>
      </c>
      <c r="K146" s="528"/>
      <c r="L146" s="528"/>
      <c r="M146" s="528"/>
      <c r="N146" s="528"/>
      <c r="O146" s="528"/>
      <c r="P146" s="118"/>
      <c r="Q146" s="49"/>
      <c r="R146" s="118"/>
      <c r="S146" s="49"/>
      <c r="T146" s="118">
        <v>5</v>
      </c>
      <c r="U146" s="49"/>
      <c r="V146" s="118"/>
      <c r="W146" s="119">
        <v>0</v>
      </c>
      <c r="X146" s="41"/>
      <c r="Y146" s="42"/>
      <c r="Z146" s="41"/>
      <c r="AA146" s="42"/>
      <c r="AB146" s="118">
        <v>0</v>
      </c>
      <c r="AC146" s="49"/>
      <c r="AD146" s="118"/>
      <c r="AE146" s="49"/>
      <c r="AF146" s="120"/>
      <c r="AG146" s="120"/>
      <c r="AH146" s="50"/>
      <c r="AI146" s="50"/>
      <c r="AJ146" s="41"/>
      <c r="AK146" s="42"/>
      <c r="AL146" s="41"/>
      <c r="AM146" s="42"/>
      <c r="AN146" s="41"/>
      <c r="AO146" s="42"/>
      <c r="AP146" s="121">
        <v>0</v>
      </c>
      <c r="AQ146" s="122"/>
      <c r="AR146" s="118"/>
      <c r="AS146" s="120">
        <v>0</v>
      </c>
      <c r="AT146" s="42"/>
      <c r="AU146" s="123"/>
      <c r="AV146" s="42"/>
      <c r="AW146" s="124"/>
      <c r="AX146" s="49">
        <v>0</v>
      </c>
      <c r="AY146" s="124"/>
      <c r="AZ146" s="49"/>
      <c r="BA146" s="121"/>
      <c r="BB146" s="41">
        <v>0</v>
      </c>
      <c r="BC146" s="42"/>
      <c r="BD146" s="41"/>
      <c r="BE146" s="125"/>
      <c r="BF146" s="118">
        <v>0</v>
      </c>
      <c r="BG146" s="126"/>
      <c r="BH146" s="123">
        <v>0</v>
      </c>
      <c r="BI146" s="42"/>
      <c r="BJ146" s="118">
        <v>5</v>
      </c>
      <c r="BK146" s="120">
        <v>0</v>
      </c>
      <c r="BL146" s="42">
        <v>5</v>
      </c>
    </row>
    <row r="147" spans="1:64" ht="21.75" customHeight="1" x14ac:dyDescent="0.3">
      <c r="A147" s="524" t="s">
        <v>580</v>
      </c>
      <c r="B147" s="559" t="s">
        <v>581</v>
      </c>
      <c r="C147" s="526" t="s">
        <v>582</v>
      </c>
      <c r="D147" s="23" t="s">
        <v>79</v>
      </c>
      <c r="E147" s="24">
        <f t="shared" si="0"/>
        <v>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0</v>
      </c>
      <c r="K147" s="557">
        <f>(J147+(J148/5))</f>
        <v>0</v>
      </c>
      <c r="L147" s="529"/>
      <c r="M147" s="529"/>
      <c r="N147" s="527">
        <f>K147+(L147*5)+(M147*30)</f>
        <v>0</v>
      </c>
      <c r="O147" s="529" t="str">
        <f>IF(N147=0,"",RANK(N147,N:N,0))</f>
        <v/>
      </c>
      <c r="P147" s="109"/>
      <c r="Q147" s="36"/>
      <c r="R147" s="109"/>
      <c r="S147" s="36"/>
      <c r="T147" s="109"/>
      <c r="U147" s="36"/>
      <c r="V147" s="109"/>
      <c r="W147" s="110">
        <v>0</v>
      </c>
      <c r="X147" s="28"/>
      <c r="Y147" s="29"/>
      <c r="Z147" s="28"/>
      <c r="AA147" s="29"/>
      <c r="AB147" s="109">
        <v>0</v>
      </c>
      <c r="AC147" s="36"/>
      <c r="AD147" s="109"/>
      <c r="AE147" s="36"/>
      <c r="AF147" s="111"/>
      <c r="AG147" s="111"/>
      <c r="AH147" s="37"/>
      <c r="AI147" s="37"/>
      <c r="AJ147" s="28"/>
      <c r="AK147" s="29"/>
      <c r="AL147" s="28"/>
      <c r="AM147" s="29"/>
      <c r="AN147" s="28"/>
      <c r="AO147" s="29"/>
      <c r="AP147" s="112">
        <v>0</v>
      </c>
      <c r="AQ147" s="113"/>
      <c r="AR147" s="109"/>
      <c r="AS147" s="127">
        <v>0</v>
      </c>
      <c r="AT147" s="29"/>
      <c r="AU147" s="114"/>
      <c r="AV147" s="29"/>
      <c r="AW147" s="115"/>
      <c r="AX147" s="36">
        <v>0</v>
      </c>
      <c r="AY147" s="115"/>
      <c r="AZ147" s="36"/>
      <c r="BA147" s="112"/>
      <c r="BB147" s="28">
        <v>0</v>
      </c>
      <c r="BC147" s="29"/>
      <c r="BD147" s="28"/>
      <c r="BE147" s="116"/>
      <c r="BF147" s="109">
        <v>0</v>
      </c>
      <c r="BG147" s="117"/>
      <c r="BH147" s="114">
        <v>0</v>
      </c>
      <c r="BI147" s="29"/>
      <c r="BJ147" s="109">
        <v>0</v>
      </c>
      <c r="BK147" s="111">
        <v>0</v>
      </c>
      <c r="BL147" s="29"/>
    </row>
    <row r="148" spans="1:64" ht="21.75" customHeight="1" x14ac:dyDescent="0.3">
      <c r="A148" s="561"/>
      <c r="B148" s="560"/>
      <c r="C148" s="561"/>
      <c r="D148" s="39" t="s">
        <v>80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0</v>
      </c>
      <c r="K148" s="528"/>
      <c r="L148" s="528"/>
      <c r="M148" s="528"/>
      <c r="N148" s="528"/>
      <c r="O148" s="528"/>
      <c r="P148" s="118"/>
      <c r="Q148" s="49"/>
      <c r="R148" s="118"/>
      <c r="S148" s="49"/>
      <c r="T148" s="118"/>
      <c r="U148" s="49"/>
      <c r="V148" s="118"/>
      <c r="W148" s="119">
        <v>0</v>
      </c>
      <c r="X148" s="41"/>
      <c r="Y148" s="42"/>
      <c r="Z148" s="41"/>
      <c r="AA148" s="42"/>
      <c r="AB148" s="118">
        <v>0</v>
      </c>
      <c r="AC148" s="49"/>
      <c r="AD148" s="118"/>
      <c r="AE148" s="49"/>
      <c r="AF148" s="120"/>
      <c r="AG148" s="120"/>
      <c r="AH148" s="50"/>
      <c r="AI148" s="50"/>
      <c r="AJ148" s="41"/>
      <c r="AK148" s="42"/>
      <c r="AL148" s="41"/>
      <c r="AM148" s="42"/>
      <c r="AN148" s="41"/>
      <c r="AO148" s="42"/>
      <c r="AP148" s="121">
        <v>0</v>
      </c>
      <c r="AQ148" s="122"/>
      <c r="AR148" s="118"/>
      <c r="AS148" s="128">
        <v>0</v>
      </c>
      <c r="AT148" s="42"/>
      <c r="AU148" s="123"/>
      <c r="AV148" s="42"/>
      <c r="AW148" s="124"/>
      <c r="AX148" s="49">
        <v>0</v>
      </c>
      <c r="AY148" s="124"/>
      <c r="AZ148" s="49"/>
      <c r="BA148" s="121"/>
      <c r="BB148" s="41">
        <v>0</v>
      </c>
      <c r="BC148" s="42"/>
      <c r="BD148" s="41"/>
      <c r="BE148" s="125"/>
      <c r="BF148" s="118">
        <v>0</v>
      </c>
      <c r="BG148" s="126"/>
      <c r="BH148" s="123">
        <v>0</v>
      </c>
      <c r="BI148" s="42"/>
      <c r="BJ148" s="118">
        <v>0</v>
      </c>
      <c r="BK148" s="120">
        <v>0</v>
      </c>
      <c r="BL148" s="42"/>
    </row>
    <row r="149" spans="1:64" ht="21.75" customHeight="1" x14ac:dyDescent="0.3">
      <c r="A149" s="524" t="s">
        <v>583</v>
      </c>
      <c r="B149" s="565" t="s">
        <v>584</v>
      </c>
      <c r="C149" s="524" t="s">
        <v>86</v>
      </c>
      <c r="D149" s="23" t="s">
        <v>79</v>
      </c>
      <c r="E149" s="24">
        <f t="shared" si="0"/>
        <v>2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2</v>
      </c>
      <c r="K149" s="557">
        <f>(J149+(J150/5))</f>
        <v>2.4</v>
      </c>
      <c r="L149" s="529"/>
      <c r="M149" s="529"/>
      <c r="N149" s="527">
        <f>K149+(L149*5)+(M149*30)</f>
        <v>2.4</v>
      </c>
      <c r="O149" s="529">
        <f>IF(N149=0,"",RANK(N149,N:N,0))</f>
        <v>147</v>
      </c>
      <c r="P149" s="109"/>
      <c r="Q149" s="36"/>
      <c r="R149" s="109"/>
      <c r="S149" s="36"/>
      <c r="T149" s="109"/>
      <c r="U149" s="36"/>
      <c r="V149" s="109"/>
      <c r="W149" s="110">
        <v>0</v>
      </c>
      <c r="X149" s="28"/>
      <c r="Y149" s="29"/>
      <c r="Z149" s="28"/>
      <c r="AA149" s="29"/>
      <c r="AB149" s="109">
        <v>0</v>
      </c>
      <c r="AC149" s="36"/>
      <c r="AD149" s="109"/>
      <c r="AE149" s="36"/>
      <c r="AF149" s="111"/>
      <c r="AG149" s="111"/>
      <c r="AH149" s="37"/>
      <c r="AI149" s="37"/>
      <c r="AJ149" s="28"/>
      <c r="AK149" s="29"/>
      <c r="AL149" s="28"/>
      <c r="AM149" s="29"/>
      <c r="AN149" s="28"/>
      <c r="AO149" s="29"/>
      <c r="AP149" s="112">
        <v>0</v>
      </c>
      <c r="AQ149" s="113"/>
      <c r="AR149" s="109"/>
      <c r="AS149" s="111">
        <v>0</v>
      </c>
      <c r="AT149" s="29"/>
      <c r="AU149" s="114"/>
      <c r="AV149" s="29"/>
      <c r="AW149" s="115"/>
      <c r="AX149" s="36">
        <v>0</v>
      </c>
      <c r="AY149" s="115"/>
      <c r="AZ149" s="36"/>
      <c r="BA149" s="112"/>
      <c r="BB149" s="28">
        <v>0</v>
      </c>
      <c r="BC149" s="29"/>
      <c r="BD149" s="28"/>
      <c r="BE149" s="116"/>
      <c r="BF149" s="109">
        <v>0</v>
      </c>
      <c r="BG149" s="117">
        <v>2</v>
      </c>
      <c r="BH149" s="114">
        <v>0</v>
      </c>
      <c r="BI149" s="29"/>
      <c r="BJ149" s="109">
        <v>0</v>
      </c>
      <c r="BK149" s="111">
        <v>0</v>
      </c>
      <c r="BL149" s="29"/>
    </row>
    <row r="150" spans="1:64" ht="21.75" customHeight="1" x14ac:dyDescent="0.3">
      <c r="A150" s="561"/>
      <c r="B150" s="560"/>
      <c r="C150" s="561"/>
      <c r="D150" s="39" t="s">
        <v>80</v>
      </c>
      <c r="E150" s="24">
        <f t="shared" si="0"/>
        <v>2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2</v>
      </c>
      <c r="K150" s="528"/>
      <c r="L150" s="528"/>
      <c r="M150" s="528"/>
      <c r="N150" s="528"/>
      <c r="O150" s="528"/>
      <c r="P150" s="118"/>
      <c r="Q150" s="49"/>
      <c r="R150" s="118"/>
      <c r="S150" s="49"/>
      <c r="T150" s="118"/>
      <c r="U150" s="49"/>
      <c r="V150" s="118"/>
      <c r="W150" s="119">
        <v>0</v>
      </c>
      <c r="X150" s="41"/>
      <c r="Y150" s="42"/>
      <c r="Z150" s="41"/>
      <c r="AA150" s="42"/>
      <c r="AB150" s="118">
        <v>0</v>
      </c>
      <c r="AC150" s="49"/>
      <c r="AD150" s="118"/>
      <c r="AE150" s="49"/>
      <c r="AF150" s="120"/>
      <c r="AG150" s="120"/>
      <c r="AH150" s="50"/>
      <c r="AI150" s="50"/>
      <c r="AJ150" s="41"/>
      <c r="AK150" s="42"/>
      <c r="AL150" s="41"/>
      <c r="AM150" s="42"/>
      <c r="AN150" s="41"/>
      <c r="AO150" s="42"/>
      <c r="AP150" s="121">
        <v>0</v>
      </c>
      <c r="AQ150" s="122"/>
      <c r="AR150" s="118"/>
      <c r="AS150" s="120">
        <v>0</v>
      </c>
      <c r="AT150" s="42"/>
      <c r="AU150" s="123"/>
      <c r="AV150" s="42"/>
      <c r="AW150" s="124"/>
      <c r="AX150" s="49">
        <v>0</v>
      </c>
      <c r="AY150" s="124"/>
      <c r="AZ150" s="49"/>
      <c r="BA150" s="121"/>
      <c r="BB150" s="41">
        <v>0</v>
      </c>
      <c r="BC150" s="42"/>
      <c r="BD150" s="41"/>
      <c r="BE150" s="125"/>
      <c r="BF150" s="118">
        <v>0</v>
      </c>
      <c r="BG150" s="126">
        <v>2</v>
      </c>
      <c r="BH150" s="123">
        <v>0</v>
      </c>
      <c r="BI150" s="42"/>
      <c r="BJ150" s="118">
        <v>0</v>
      </c>
      <c r="BK150" s="120">
        <v>0</v>
      </c>
      <c r="BL150" s="42"/>
    </row>
    <row r="151" spans="1:64" ht="21.75" customHeight="1" x14ac:dyDescent="0.3">
      <c r="A151" s="524" t="s">
        <v>585</v>
      </c>
      <c r="B151" s="559" t="s">
        <v>586</v>
      </c>
      <c r="C151" s="526" t="s">
        <v>98</v>
      </c>
      <c r="D151" s="23" t="s">
        <v>79</v>
      </c>
      <c r="E151" s="24">
        <f t="shared" si="0"/>
        <v>5</v>
      </c>
      <c r="F151" s="25">
        <f t="shared" si="1"/>
        <v>3</v>
      </c>
      <c r="G151" s="25">
        <f t="shared" si="2"/>
        <v>3</v>
      </c>
      <c r="H151" s="25">
        <f t="shared" si="3"/>
        <v>3</v>
      </c>
      <c r="I151" s="26">
        <f t="shared" si="4"/>
        <v>3</v>
      </c>
      <c r="J151" s="27">
        <f t="shared" si="5"/>
        <v>17</v>
      </c>
      <c r="K151" s="557">
        <f>(J151+(J152/5))</f>
        <v>20</v>
      </c>
      <c r="L151" s="529"/>
      <c r="M151" s="529"/>
      <c r="N151" s="527">
        <f>K151+(L151*5)+(M151*30)</f>
        <v>20</v>
      </c>
      <c r="O151" s="529">
        <f>IF(N151=0,"",RANK(N151,N:N,0))</f>
        <v>90</v>
      </c>
      <c r="P151" s="109"/>
      <c r="Q151" s="36"/>
      <c r="R151" s="109"/>
      <c r="S151" s="36">
        <v>3</v>
      </c>
      <c r="T151" s="109"/>
      <c r="U151" s="36"/>
      <c r="V151" s="109"/>
      <c r="W151" s="110">
        <v>0</v>
      </c>
      <c r="X151" s="28"/>
      <c r="Y151" s="29"/>
      <c r="Z151" s="28">
        <v>3</v>
      </c>
      <c r="AA151" s="29"/>
      <c r="AB151" s="109">
        <v>3</v>
      </c>
      <c r="AC151" s="36"/>
      <c r="AD151" s="109">
        <v>3</v>
      </c>
      <c r="AE151" s="36"/>
      <c r="AF151" s="111"/>
      <c r="AG151" s="111"/>
      <c r="AH151" s="37"/>
      <c r="AI151" s="37"/>
      <c r="AJ151" s="28"/>
      <c r="AK151" s="29"/>
      <c r="AL151" s="28"/>
      <c r="AM151" s="29">
        <v>3</v>
      </c>
      <c r="AN151" s="28">
        <v>3</v>
      </c>
      <c r="AO151" s="29"/>
      <c r="AP151" s="112">
        <v>0</v>
      </c>
      <c r="AQ151" s="113"/>
      <c r="AR151" s="109"/>
      <c r="AS151" s="111">
        <v>0</v>
      </c>
      <c r="AT151" s="29">
        <v>5</v>
      </c>
      <c r="AU151" s="114"/>
      <c r="AV151" s="29"/>
      <c r="AW151" s="115"/>
      <c r="AX151" s="36">
        <v>0</v>
      </c>
      <c r="AY151" s="115"/>
      <c r="AZ151" s="36"/>
      <c r="BA151" s="112"/>
      <c r="BB151" s="28">
        <v>0</v>
      </c>
      <c r="BC151" s="29"/>
      <c r="BD151" s="28">
        <v>3</v>
      </c>
      <c r="BE151" s="116"/>
      <c r="BF151" s="109">
        <v>0</v>
      </c>
      <c r="BG151" s="117"/>
      <c r="BH151" s="114">
        <v>0</v>
      </c>
      <c r="BI151" s="29"/>
      <c r="BJ151" s="109">
        <v>0</v>
      </c>
      <c r="BK151" s="111">
        <v>0</v>
      </c>
      <c r="BL151" s="29"/>
    </row>
    <row r="152" spans="1:64" ht="21.75" customHeight="1" x14ac:dyDescent="0.3">
      <c r="A152" s="561"/>
      <c r="B152" s="560"/>
      <c r="C152" s="561"/>
      <c r="D152" s="39" t="s">
        <v>80</v>
      </c>
      <c r="E152" s="24">
        <f t="shared" si="0"/>
        <v>5</v>
      </c>
      <c r="F152" s="25">
        <f t="shared" si="1"/>
        <v>5</v>
      </c>
      <c r="G152" s="25">
        <f t="shared" si="2"/>
        <v>5</v>
      </c>
      <c r="H152" s="25">
        <f t="shared" si="3"/>
        <v>0</v>
      </c>
      <c r="I152" s="26">
        <f t="shared" si="4"/>
        <v>0</v>
      </c>
      <c r="J152" s="40">
        <f t="shared" si="5"/>
        <v>15</v>
      </c>
      <c r="K152" s="528"/>
      <c r="L152" s="528"/>
      <c r="M152" s="528"/>
      <c r="N152" s="528"/>
      <c r="O152" s="528"/>
      <c r="P152" s="118"/>
      <c r="Q152" s="49"/>
      <c r="R152" s="118"/>
      <c r="S152" s="49">
        <v>5</v>
      </c>
      <c r="T152" s="118"/>
      <c r="U152" s="49"/>
      <c r="V152" s="118"/>
      <c r="W152" s="119">
        <v>0</v>
      </c>
      <c r="X152" s="41"/>
      <c r="Y152" s="42"/>
      <c r="Z152" s="41"/>
      <c r="AA152" s="42"/>
      <c r="AB152" s="118">
        <v>5</v>
      </c>
      <c r="AC152" s="49"/>
      <c r="AD152" s="118"/>
      <c r="AE152" s="49"/>
      <c r="AF152" s="120"/>
      <c r="AG152" s="120"/>
      <c r="AH152" s="50"/>
      <c r="AI152" s="50"/>
      <c r="AJ152" s="41"/>
      <c r="AK152" s="42"/>
      <c r="AL152" s="41"/>
      <c r="AM152" s="42"/>
      <c r="AN152" s="41"/>
      <c r="AO152" s="42"/>
      <c r="AP152" s="121">
        <v>0</v>
      </c>
      <c r="AQ152" s="122"/>
      <c r="AR152" s="118"/>
      <c r="AS152" s="120">
        <v>0</v>
      </c>
      <c r="AT152" s="42"/>
      <c r="AU152" s="123"/>
      <c r="AV152" s="42"/>
      <c r="AW152" s="124"/>
      <c r="AX152" s="49">
        <v>0</v>
      </c>
      <c r="AY152" s="124"/>
      <c r="AZ152" s="49"/>
      <c r="BA152" s="121"/>
      <c r="BB152" s="41">
        <v>0</v>
      </c>
      <c r="BC152" s="42"/>
      <c r="BD152" s="41">
        <v>5</v>
      </c>
      <c r="BE152" s="125"/>
      <c r="BF152" s="118">
        <v>0</v>
      </c>
      <c r="BG152" s="126"/>
      <c r="BH152" s="123">
        <v>0</v>
      </c>
      <c r="BI152" s="42"/>
      <c r="BJ152" s="118">
        <v>0</v>
      </c>
      <c r="BK152" s="120">
        <v>0</v>
      </c>
      <c r="BL152" s="42"/>
    </row>
    <row r="153" spans="1:64" ht="21.75" customHeight="1" x14ac:dyDescent="0.3">
      <c r="A153" s="524" t="s">
        <v>587</v>
      </c>
      <c r="B153" s="526" t="s">
        <v>588</v>
      </c>
      <c r="C153" s="526" t="s">
        <v>155</v>
      </c>
      <c r="D153" s="23" t="s">
        <v>79</v>
      </c>
      <c r="E153" s="24">
        <f t="shared" si="0"/>
        <v>5</v>
      </c>
      <c r="F153" s="25">
        <f t="shared" si="1"/>
        <v>5</v>
      </c>
      <c r="G153" s="25">
        <f t="shared" si="2"/>
        <v>5</v>
      </c>
      <c r="H153" s="25">
        <f t="shared" si="3"/>
        <v>3</v>
      </c>
      <c r="I153" s="26">
        <f t="shared" si="4"/>
        <v>3</v>
      </c>
      <c r="J153" s="27">
        <f t="shared" si="5"/>
        <v>21</v>
      </c>
      <c r="K153" s="557">
        <f>(J153+(J154/5))</f>
        <v>24</v>
      </c>
      <c r="L153" s="529"/>
      <c r="M153" s="529"/>
      <c r="N153" s="527">
        <f>K153+(L153*5)+(M153*30)</f>
        <v>24</v>
      </c>
      <c r="O153" s="529">
        <f>IF(N153=0,"",RANK(N153,N:N,0))</f>
        <v>84</v>
      </c>
      <c r="P153" s="130">
        <v>3</v>
      </c>
      <c r="Q153" s="36"/>
      <c r="R153" s="130"/>
      <c r="S153" s="36"/>
      <c r="T153" s="130">
        <v>3</v>
      </c>
      <c r="U153" s="36"/>
      <c r="V153" s="130"/>
      <c r="W153" s="110">
        <v>0</v>
      </c>
      <c r="X153" s="28"/>
      <c r="Y153" s="29"/>
      <c r="Z153" s="28"/>
      <c r="AA153" s="29"/>
      <c r="AB153" s="109">
        <v>0</v>
      </c>
      <c r="AC153" s="36"/>
      <c r="AD153" s="109"/>
      <c r="AE153" s="36"/>
      <c r="AF153" s="111"/>
      <c r="AG153" s="111"/>
      <c r="AH153" s="37"/>
      <c r="AI153" s="37"/>
      <c r="AJ153" s="28"/>
      <c r="AK153" s="29"/>
      <c r="AL153" s="28"/>
      <c r="AM153" s="29">
        <v>3</v>
      </c>
      <c r="AN153" s="28">
        <v>3</v>
      </c>
      <c r="AO153" s="29"/>
      <c r="AP153" s="112">
        <v>0</v>
      </c>
      <c r="AQ153" s="113"/>
      <c r="AR153" s="109"/>
      <c r="AS153" s="111">
        <v>0</v>
      </c>
      <c r="AT153" s="29">
        <v>5</v>
      </c>
      <c r="AU153" s="114"/>
      <c r="AV153" s="29"/>
      <c r="AW153" s="115"/>
      <c r="AX153" s="36">
        <v>0</v>
      </c>
      <c r="AY153" s="115"/>
      <c r="AZ153" s="36"/>
      <c r="BA153" s="112"/>
      <c r="BB153" s="28">
        <v>5</v>
      </c>
      <c r="BC153" s="29"/>
      <c r="BD153" s="28"/>
      <c r="BE153" s="116"/>
      <c r="BF153" s="109">
        <v>0</v>
      </c>
      <c r="BG153" s="117"/>
      <c r="BH153" s="114">
        <v>0</v>
      </c>
      <c r="BI153" s="29"/>
      <c r="BJ153" s="109">
        <v>5</v>
      </c>
      <c r="BK153" s="111">
        <v>0</v>
      </c>
      <c r="BL153" s="29"/>
    </row>
    <row r="154" spans="1:64" ht="21.75" customHeight="1" x14ac:dyDescent="0.3">
      <c r="A154" s="561"/>
      <c r="B154" s="561"/>
      <c r="C154" s="561"/>
      <c r="D154" s="39" t="s">
        <v>80</v>
      </c>
      <c r="E154" s="24">
        <f t="shared" si="0"/>
        <v>5</v>
      </c>
      <c r="F154" s="25">
        <f t="shared" si="1"/>
        <v>5</v>
      </c>
      <c r="G154" s="25">
        <f t="shared" si="2"/>
        <v>5</v>
      </c>
      <c r="H154" s="25">
        <f t="shared" si="3"/>
        <v>0</v>
      </c>
      <c r="I154" s="26">
        <f t="shared" si="4"/>
        <v>0</v>
      </c>
      <c r="J154" s="40">
        <f t="shared" si="5"/>
        <v>15</v>
      </c>
      <c r="K154" s="528"/>
      <c r="L154" s="528"/>
      <c r="M154" s="528"/>
      <c r="N154" s="528"/>
      <c r="O154" s="528"/>
      <c r="P154" s="132"/>
      <c r="Q154" s="49"/>
      <c r="R154" s="132"/>
      <c r="S154" s="49"/>
      <c r="T154" s="132">
        <v>5</v>
      </c>
      <c r="U154" s="49"/>
      <c r="V154" s="132"/>
      <c r="W154" s="119">
        <v>0</v>
      </c>
      <c r="X154" s="41"/>
      <c r="Y154" s="42"/>
      <c r="Z154" s="41"/>
      <c r="AA154" s="42"/>
      <c r="AB154" s="118">
        <v>0</v>
      </c>
      <c r="AC154" s="49"/>
      <c r="AD154" s="118"/>
      <c r="AE154" s="49"/>
      <c r="AF154" s="120"/>
      <c r="AG154" s="120"/>
      <c r="AH154" s="50"/>
      <c r="AI154" s="50"/>
      <c r="AJ154" s="41"/>
      <c r="AK154" s="42"/>
      <c r="AL154" s="41"/>
      <c r="AM154" s="42">
        <v>5</v>
      </c>
      <c r="AN154" s="41"/>
      <c r="AO154" s="42"/>
      <c r="AP154" s="121">
        <v>0</v>
      </c>
      <c r="AQ154" s="122"/>
      <c r="AR154" s="118"/>
      <c r="AS154" s="120">
        <v>0</v>
      </c>
      <c r="AT154" s="42"/>
      <c r="AU154" s="123"/>
      <c r="AV154" s="42"/>
      <c r="AW154" s="124"/>
      <c r="AX154" s="49">
        <v>0</v>
      </c>
      <c r="AY154" s="124"/>
      <c r="AZ154" s="49"/>
      <c r="BA154" s="121"/>
      <c r="BB154" s="41">
        <v>5</v>
      </c>
      <c r="BC154" s="42"/>
      <c r="BD154" s="41"/>
      <c r="BE154" s="125"/>
      <c r="BF154" s="118">
        <v>0</v>
      </c>
      <c r="BG154" s="126"/>
      <c r="BH154" s="123">
        <v>0</v>
      </c>
      <c r="BI154" s="42"/>
      <c r="BJ154" s="118">
        <v>0</v>
      </c>
      <c r="BK154" s="120">
        <v>0</v>
      </c>
      <c r="BL154" s="42"/>
    </row>
    <row r="155" spans="1:64" ht="21.75" customHeight="1" x14ac:dyDescent="0.3">
      <c r="A155" s="524" t="s">
        <v>589</v>
      </c>
      <c r="B155" s="526" t="s">
        <v>590</v>
      </c>
      <c r="C155" s="526" t="s">
        <v>132</v>
      </c>
      <c r="D155" s="23" t="s">
        <v>79</v>
      </c>
      <c r="E155" s="24">
        <f t="shared" si="0"/>
        <v>84</v>
      </c>
      <c r="F155" s="25">
        <f t="shared" si="1"/>
        <v>60</v>
      </c>
      <c r="G155" s="25">
        <f t="shared" si="2"/>
        <v>40</v>
      </c>
      <c r="H155" s="25">
        <f t="shared" si="3"/>
        <v>15</v>
      </c>
      <c r="I155" s="26">
        <f t="shared" si="4"/>
        <v>10</v>
      </c>
      <c r="J155" s="27">
        <f t="shared" si="5"/>
        <v>209</v>
      </c>
      <c r="K155" s="557">
        <f>(J155+(J156/5))</f>
        <v>275.39999999999998</v>
      </c>
      <c r="L155" s="529">
        <f>Nemzetközi!B74</f>
        <v>18</v>
      </c>
      <c r="M155" s="529"/>
      <c r="N155" s="527">
        <f>K155+(L155*5)+(M155*30)</f>
        <v>365.4</v>
      </c>
      <c r="O155" s="529">
        <f>IF(N155=0,"",RANK(N155,N:N,0))</f>
        <v>14</v>
      </c>
      <c r="P155" s="109"/>
      <c r="Q155" s="36"/>
      <c r="R155" s="109">
        <v>3</v>
      </c>
      <c r="S155" s="36"/>
      <c r="T155" s="109"/>
      <c r="U155" s="36"/>
      <c r="V155" s="109"/>
      <c r="W155" s="110">
        <v>0</v>
      </c>
      <c r="X155" s="28"/>
      <c r="Y155" s="29"/>
      <c r="Z155" s="28">
        <v>15</v>
      </c>
      <c r="AA155" s="29"/>
      <c r="AB155" s="109">
        <v>0</v>
      </c>
      <c r="AC155" s="36"/>
      <c r="AD155" s="109"/>
      <c r="AE155" s="36"/>
      <c r="AF155" s="127"/>
      <c r="AG155" s="127"/>
      <c r="AH155" s="56"/>
      <c r="AI155" s="56"/>
      <c r="AJ155" s="28"/>
      <c r="AK155" s="29"/>
      <c r="AL155" s="28"/>
      <c r="AM155" s="29"/>
      <c r="AN155" s="28"/>
      <c r="AO155" s="29"/>
      <c r="AP155" s="112">
        <v>0</v>
      </c>
      <c r="AQ155" s="113"/>
      <c r="AR155" s="109"/>
      <c r="AS155" s="111">
        <v>0</v>
      </c>
      <c r="AT155" s="29"/>
      <c r="AU155" s="114"/>
      <c r="AV155" s="29"/>
      <c r="AW155" s="115"/>
      <c r="AX155" s="36">
        <v>0</v>
      </c>
      <c r="AY155" s="115"/>
      <c r="AZ155" s="36"/>
      <c r="BA155" s="112"/>
      <c r="BB155" s="28">
        <v>0</v>
      </c>
      <c r="BC155" s="29"/>
      <c r="BD155" s="28"/>
      <c r="BE155" s="110">
        <v>40</v>
      </c>
      <c r="BF155" s="109">
        <v>0</v>
      </c>
      <c r="BG155" s="117">
        <v>84</v>
      </c>
      <c r="BH155" s="114">
        <v>60</v>
      </c>
      <c r="BI155" s="29"/>
      <c r="BJ155" s="109">
        <v>0</v>
      </c>
      <c r="BK155" s="111">
        <v>10</v>
      </c>
      <c r="BL155" s="29"/>
    </row>
    <row r="156" spans="1:64" ht="21.75" customHeight="1" x14ac:dyDescent="0.3">
      <c r="A156" s="561"/>
      <c r="B156" s="561"/>
      <c r="C156" s="561"/>
      <c r="D156" s="39" t="s">
        <v>80</v>
      </c>
      <c r="E156" s="24">
        <f t="shared" si="0"/>
        <v>102</v>
      </c>
      <c r="F156" s="25">
        <f t="shared" si="1"/>
        <v>90</v>
      </c>
      <c r="G156" s="25">
        <f t="shared" si="2"/>
        <v>90</v>
      </c>
      <c r="H156" s="25">
        <f t="shared" si="3"/>
        <v>25</v>
      </c>
      <c r="I156" s="26">
        <f t="shared" si="4"/>
        <v>25</v>
      </c>
      <c r="J156" s="40">
        <f t="shared" si="5"/>
        <v>332</v>
      </c>
      <c r="K156" s="528"/>
      <c r="L156" s="528"/>
      <c r="M156" s="528"/>
      <c r="N156" s="528"/>
      <c r="O156" s="528"/>
      <c r="P156" s="118"/>
      <c r="Q156" s="49"/>
      <c r="R156" s="118">
        <v>25</v>
      </c>
      <c r="S156" s="49"/>
      <c r="T156" s="118"/>
      <c r="U156" s="49"/>
      <c r="V156" s="118"/>
      <c r="W156" s="119">
        <v>0</v>
      </c>
      <c r="X156" s="41"/>
      <c r="Y156" s="42"/>
      <c r="Z156" s="41">
        <v>15</v>
      </c>
      <c r="AA156" s="42"/>
      <c r="AB156" s="118">
        <v>0</v>
      </c>
      <c r="AC156" s="49"/>
      <c r="AD156" s="118"/>
      <c r="AE156" s="49"/>
      <c r="AF156" s="128"/>
      <c r="AG156" s="128"/>
      <c r="AH156" s="62"/>
      <c r="AI156" s="62"/>
      <c r="AJ156" s="41"/>
      <c r="AK156" s="42"/>
      <c r="AL156" s="41"/>
      <c r="AM156" s="42"/>
      <c r="AN156" s="41"/>
      <c r="AO156" s="42"/>
      <c r="AP156" s="121">
        <v>0</v>
      </c>
      <c r="AQ156" s="122"/>
      <c r="AR156" s="118"/>
      <c r="AS156" s="120">
        <v>0</v>
      </c>
      <c r="AT156" s="42"/>
      <c r="AU156" s="123"/>
      <c r="AV156" s="42"/>
      <c r="AW156" s="124"/>
      <c r="AX156" s="49">
        <v>0</v>
      </c>
      <c r="AY156" s="124"/>
      <c r="AZ156" s="49"/>
      <c r="BA156" s="121"/>
      <c r="BB156" s="41">
        <v>0</v>
      </c>
      <c r="BC156" s="42"/>
      <c r="BD156" s="41"/>
      <c r="BE156" s="119">
        <v>25</v>
      </c>
      <c r="BF156" s="118">
        <v>0</v>
      </c>
      <c r="BG156" s="126">
        <v>102</v>
      </c>
      <c r="BH156" s="123">
        <v>90</v>
      </c>
      <c r="BI156" s="42"/>
      <c r="BJ156" s="118">
        <v>0</v>
      </c>
      <c r="BK156" s="120">
        <v>90</v>
      </c>
      <c r="BL156" s="42"/>
    </row>
    <row r="157" spans="1:64" ht="21.75" customHeight="1" x14ac:dyDescent="0.3">
      <c r="A157" s="524" t="s">
        <v>591</v>
      </c>
      <c r="B157" s="559" t="s">
        <v>592</v>
      </c>
      <c r="C157" s="526" t="s">
        <v>593</v>
      </c>
      <c r="D157" s="23" t="s">
        <v>79</v>
      </c>
      <c r="E157" s="24">
        <f t="shared" si="0"/>
        <v>34</v>
      </c>
      <c r="F157" s="25">
        <f t="shared" si="1"/>
        <v>3</v>
      </c>
      <c r="G157" s="25">
        <f t="shared" si="2"/>
        <v>3</v>
      </c>
      <c r="H157" s="25">
        <f t="shared" si="3"/>
        <v>3</v>
      </c>
      <c r="I157" s="26">
        <f t="shared" si="4"/>
        <v>3</v>
      </c>
      <c r="J157" s="27">
        <f t="shared" si="5"/>
        <v>46</v>
      </c>
      <c r="K157" s="557">
        <f>(J157+(J158/5))</f>
        <v>66.400000000000006</v>
      </c>
      <c r="L157" s="529"/>
      <c r="M157" s="529"/>
      <c r="N157" s="527">
        <f>K157+(L157*5)+(M157*30)</f>
        <v>66.400000000000006</v>
      </c>
      <c r="O157" s="529">
        <f>IF(N157=0,"",RANK(N157,N:N,0))</f>
        <v>55</v>
      </c>
      <c r="P157" s="109"/>
      <c r="Q157" s="36"/>
      <c r="R157" s="109"/>
      <c r="S157" s="36"/>
      <c r="T157" s="109">
        <v>3</v>
      </c>
      <c r="U157" s="36"/>
      <c r="V157" s="109"/>
      <c r="W157" s="110">
        <v>0</v>
      </c>
      <c r="X157" s="28"/>
      <c r="Y157" s="29"/>
      <c r="Z157" s="28"/>
      <c r="AA157" s="29"/>
      <c r="AB157" s="109">
        <v>0</v>
      </c>
      <c r="AC157" s="36"/>
      <c r="AD157" s="109"/>
      <c r="AE157" s="36"/>
      <c r="AF157" s="111"/>
      <c r="AG157" s="111"/>
      <c r="AH157" s="37"/>
      <c r="AI157" s="37"/>
      <c r="AJ157" s="28"/>
      <c r="AK157" s="29"/>
      <c r="AL157" s="28"/>
      <c r="AM157" s="29"/>
      <c r="AN157" s="28"/>
      <c r="AO157" s="29"/>
      <c r="AP157" s="112">
        <v>0</v>
      </c>
      <c r="AQ157" s="113"/>
      <c r="AR157" s="109"/>
      <c r="AS157" s="111">
        <v>0</v>
      </c>
      <c r="AT157" s="29"/>
      <c r="AU157" s="114"/>
      <c r="AV157" s="29"/>
      <c r="AW157" s="115"/>
      <c r="AX157" s="36">
        <v>0</v>
      </c>
      <c r="AY157" s="115"/>
      <c r="AZ157" s="36"/>
      <c r="BA157" s="112"/>
      <c r="BB157" s="28">
        <v>0</v>
      </c>
      <c r="BC157" s="29">
        <v>3</v>
      </c>
      <c r="BD157" s="28"/>
      <c r="BE157" s="116"/>
      <c r="BF157" s="109">
        <v>0</v>
      </c>
      <c r="BG157" s="117">
        <v>34</v>
      </c>
      <c r="BH157" s="114">
        <v>0</v>
      </c>
      <c r="BI157" s="29"/>
      <c r="BJ157" s="109">
        <v>3</v>
      </c>
      <c r="BK157" s="111">
        <v>0</v>
      </c>
      <c r="BL157" s="29">
        <v>3</v>
      </c>
    </row>
    <row r="158" spans="1:64" ht="21.75" customHeight="1" x14ac:dyDescent="0.3">
      <c r="A158" s="561"/>
      <c r="B158" s="560"/>
      <c r="C158" s="561"/>
      <c r="D158" s="39" t="s">
        <v>80</v>
      </c>
      <c r="E158" s="24">
        <f t="shared" si="0"/>
        <v>52</v>
      </c>
      <c r="F158" s="25">
        <f t="shared" si="1"/>
        <v>25</v>
      </c>
      <c r="G158" s="25">
        <f t="shared" si="2"/>
        <v>15</v>
      </c>
      <c r="H158" s="25">
        <f t="shared" si="3"/>
        <v>5</v>
      </c>
      <c r="I158" s="26">
        <f t="shared" si="4"/>
        <v>5</v>
      </c>
      <c r="J158" s="40">
        <f t="shared" si="5"/>
        <v>102</v>
      </c>
      <c r="K158" s="528"/>
      <c r="L158" s="528"/>
      <c r="M158" s="528"/>
      <c r="N158" s="528"/>
      <c r="O158" s="528"/>
      <c r="P158" s="118"/>
      <c r="Q158" s="49"/>
      <c r="R158" s="118"/>
      <c r="S158" s="49"/>
      <c r="T158" s="118"/>
      <c r="U158" s="49"/>
      <c r="V158" s="118"/>
      <c r="W158" s="119">
        <v>0</v>
      </c>
      <c r="X158" s="41"/>
      <c r="Y158" s="42"/>
      <c r="Z158" s="41"/>
      <c r="AA158" s="42"/>
      <c r="AB158" s="118">
        <v>0</v>
      </c>
      <c r="AC158" s="49"/>
      <c r="AD158" s="118"/>
      <c r="AE158" s="49"/>
      <c r="AF158" s="120"/>
      <c r="AG158" s="120"/>
      <c r="AH158" s="50"/>
      <c r="AI158" s="50"/>
      <c r="AJ158" s="41"/>
      <c r="AK158" s="42"/>
      <c r="AL158" s="41"/>
      <c r="AM158" s="42"/>
      <c r="AN158" s="41"/>
      <c r="AO158" s="42"/>
      <c r="AP158" s="121">
        <v>0</v>
      </c>
      <c r="AQ158" s="122"/>
      <c r="AR158" s="118"/>
      <c r="AS158" s="120">
        <v>0</v>
      </c>
      <c r="AT158" s="42"/>
      <c r="AU158" s="123"/>
      <c r="AV158" s="42"/>
      <c r="AW158" s="124"/>
      <c r="AX158" s="49">
        <v>0</v>
      </c>
      <c r="AY158" s="124"/>
      <c r="AZ158" s="49">
        <v>5</v>
      </c>
      <c r="BA158" s="121"/>
      <c r="BB158" s="41">
        <v>5</v>
      </c>
      <c r="BC158" s="42">
        <v>15</v>
      </c>
      <c r="BD158" s="41"/>
      <c r="BE158" s="125"/>
      <c r="BF158" s="118">
        <v>0</v>
      </c>
      <c r="BG158" s="126">
        <v>52</v>
      </c>
      <c r="BH158" s="123">
        <v>25</v>
      </c>
      <c r="BI158" s="42"/>
      <c r="BJ158" s="118">
        <v>5</v>
      </c>
      <c r="BK158" s="120">
        <v>0</v>
      </c>
      <c r="BL158" s="42">
        <v>5</v>
      </c>
    </row>
    <row r="159" spans="1:64" ht="21.75" customHeight="1" x14ac:dyDescent="0.3">
      <c r="A159" s="524" t="s">
        <v>594</v>
      </c>
      <c r="B159" s="559" t="s">
        <v>595</v>
      </c>
      <c r="C159" s="526" t="s">
        <v>593</v>
      </c>
      <c r="D159" s="23" t="s">
        <v>79</v>
      </c>
      <c r="E159" s="24">
        <f t="shared" si="0"/>
        <v>23</v>
      </c>
      <c r="F159" s="25">
        <f t="shared" si="1"/>
        <v>8</v>
      </c>
      <c r="G159" s="25">
        <f t="shared" si="2"/>
        <v>5</v>
      </c>
      <c r="H159" s="25">
        <f t="shared" si="3"/>
        <v>5</v>
      </c>
      <c r="I159" s="26">
        <f t="shared" si="4"/>
        <v>3</v>
      </c>
      <c r="J159" s="27">
        <f t="shared" si="5"/>
        <v>44</v>
      </c>
      <c r="K159" s="557">
        <f>(J159+(J160/5))</f>
        <v>62.8</v>
      </c>
      <c r="L159" s="529"/>
      <c r="M159" s="529"/>
      <c r="N159" s="527">
        <f>K159+(L159*5)+(M159*30)</f>
        <v>62.8</v>
      </c>
      <c r="O159" s="529">
        <f>IF(N159=0,"",RANK(N159,N:N,0))</f>
        <v>57</v>
      </c>
      <c r="P159" s="109"/>
      <c r="Q159" s="36"/>
      <c r="R159" s="109"/>
      <c r="S159" s="36"/>
      <c r="T159" s="109">
        <v>3</v>
      </c>
      <c r="U159" s="36"/>
      <c r="V159" s="109"/>
      <c r="W159" s="110">
        <v>0</v>
      </c>
      <c r="X159" s="28"/>
      <c r="Y159" s="29"/>
      <c r="Z159" s="28"/>
      <c r="AA159" s="29"/>
      <c r="AB159" s="109">
        <v>0</v>
      </c>
      <c r="AC159" s="36"/>
      <c r="AD159" s="109"/>
      <c r="AE159" s="36"/>
      <c r="AF159" s="111"/>
      <c r="AG159" s="111"/>
      <c r="AH159" s="37"/>
      <c r="AI159" s="37"/>
      <c r="AJ159" s="28"/>
      <c r="AK159" s="29"/>
      <c r="AL159" s="28"/>
      <c r="AM159" s="29"/>
      <c r="AN159" s="28"/>
      <c r="AO159" s="29"/>
      <c r="AP159" s="112">
        <v>0</v>
      </c>
      <c r="AQ159" s="113"/>
      <c r="AR159" s="109"/>
      <c r="AS159" s="111">
        <v>0</v>
      </c>
      <c r="AT159" s="29"/>
      <c r="AU159" s="114"/>
      <c r="AV159" s="29"/>
      <c r="AW159" s="115"/>
      <c r="AX159" s="36">
        <v>0</v>
      </c>
      <c r="AY159" s="115"/>
      <c r="AZ159" s="36"/>
      <c r="BA159" s="112"/>
      <c r="BB159" s="28">
        <v>5</v>
      </c>
      <c r="BC159" s="29">
        <v>3</v>
      </c>
      <c r="BD159" s="28"/>
      <c r="BE159" s="116"/>
      <c r="BF159" s="109">
        <v>0</v>
      </c>
      <c r="BG159" s="117">
        <v>23</v>
      </c>
      <c r="BH159" s="114">
        <v>0</v>
      </c>
      <c r="BI159" s="29">
        <v>5</v>
      </c>
      <c r="BJ159" s="109">
        <v>8</v>
      </c>
      <c r="BK159" s="111">
        <v>0</v>
      </c>
      <c r="BL159" s="29">
        <v>3</v>
      </c>
    </row>
    <row r="160" spans="1:64" ht="21.75" customHeight="1" x14ac:dyDescent="0.3">
      <c r="A160" s="561"/>
      <c r="B160" s="560"/>
      <c r="C160" s="561"/>
      <c r="D160" s="39" t="s">
        <v>80</v>
      </c>
      <c r="E160" s="24">
        <f t="shared" si="0"/>
        <v>44</v>
      </c>
      <c r="F160" s="25">
        <f t="shared" si="1"/>
        <v>25</v>
      </c>
      <c r="G160" s="25">
        <f t="shared" si="2"/>
        <v>15</v>
      </c>
      <c r="H160" s="25">
        <f t="shared" si="3"/>
        <v>5</v>
      </c>
      <c r="I160" s="26">
        <f t="shared" si="4"/>
        <v>5</v>
      </c>
      <c r="J160" s="40">
        <f t="shared" si="5"/>
        <v>94</v>
      </c>
      <c r="K160" s="528"/>
      <c r="L160" s="528"/>
      <c r="M160" s="528"/>
      <c r="N160" s="528"/>
      <c r="O160" s="528"/>
      <c r="P160" s="118"/>
      <c r="Q160" s="49"/>
      <c r="R160" s="118"/>
      <c r="S160" s="49"/>
      <c r="T160" s="118"/>
      <c r="U160" s="49"/>
      <c r="V160" s="118"/>
      <c r="W160" s="119">
        <v>0</v>
      </c>
      <c r="X160" s="41"/>
      <c r="Y160" s="42"/>
      <c r="Z160" s="41"/>
      <c r="AA160" s="42"/>
      <c r="AB160" s="118">
        <v>0</v>
      </c>
      <c r="AC160" s="49"/>
      <c r="AD160" s="118"/>
      <c r="AE160" s="49"/>
      <c r="AF160" s="120"/>
      <c r="AG160" s="120"/>
      <c r="AH160" s="50"/>
      <c r="AI160" s="50"/>
      <c r="AJ160" s="41"/>
      <c r="AK160" s="42"/>
      <c r="AL160" s="41"/>
      <c r="AM160" s="42"/>
      <c r="AN160" s="41"/>
      <c r="AO160" s="42"/>
      <c r="AP160" s="121">
        <v>0</v>
      </c>
      <c r="AQ160" s="122"/>
      <c r="AR160" s="118"/>
      <c r="AS160" s="120">
        <v>0</v>
      </c>
      <c r="AT160" s="42"/>
      <c r="AU160" s="123"/>
      <c r="AV160" s="42"/>
      <c r="AW160" s="124"/>
      <c r="AX160" s="49">
        <v>0</v>
      </c>
      <c r="AY160" s="124"/>
      <c r="AZ160" s="49">
        <v>5</v>
      </c>
      <c r="BA160" s="121"/>
      <c r="BB160" s="41">
        <v>5</v>
      </c>
      <c r="BC160" s="42">
        <v>15</v>
      </c>
      <c r="BD160" s="41"/>
      <c r="BE160" s="125"/>
      <c r="BF160" s="118">
        <v>0</v>
      </c>
      <c r="BG160" s="126">
        <v>44</v>
      </c>
      <c r="BH160" s="123">
        <v>25</v>
      </c>
      <c r="BI160" s="42">
        <v>5</v>
      </c>
      <c r="BJ160" s="118">
        <v>5</v>
      </c>
      <c r="BK160" s="120">
        <v>0</v>
      </c>
      <c r="BL160" s="42">
        <v>5</v>
      </c>
    </row>
    <row r="161" spans="1:64" ht="21.75" customHeight="1" x14ac:dyDescent="0.3">
      <c r="A161" s="524" t="s">
        <v>596</v>
      </c>
      <c r="B161" s="526" t="s">
        <v>597</v>
      </c>
      <c r="C161" s="526" t="s">
        <v>598</v>
      </c>
      <c r="D161" s="23" t="s">
        <v>79</v>
      </c>
      <c r="E161" s="24">
        <f t="shared" si="0"/>
        <v>6</v>
      </c>
      <c r="F161" s="25">
        <f t="shared" si="1"/>
        <v>5</v>
      </c>
      <c r="G161" s="25">
        <f t="shared" si="2"/>
        <v>3</v>
      </c>
      <c r="H161" s="25">
        <f t="shared" si="3"/>
        <v>3</v>
      </c>
      <c r="I161" s="26">
        <f t="shared" si="4"/>
        <v>3</v>
      </c>
      <c r="J161" s="27">
        <f t="shared" si="5"/>
        <v>20</v>
      </c>
      <c r="K161" s="557">
        <f>(J161+(J162/5))</f>
        <v>24</v>
      </c>
      <c r="L161" s="529"/>
      <c r="M161" s="529"/>
      <c r="N161" s="527">
        <f>K161+(L161*5)+(M161*30)</f>
        <v>24</v>
      </c>
      <c r="O161" s="529">
        <f>IF(N161=0,"",RANK(N161,N:N,0))</f>
        <v>84</v>
      </c>
      <c r="P161" s="130"/>
      <c r="Q161" s="36">
        <v>3</v>
      </c>
      <c r="R161" s="130"/>
      <c r="S161" s="36"/>
      <c r="T161" s="130"/>
      <c r="U161" s="36"/>
      <c r="V161" s="130">
        <v>3</v>
      </c>
      <c r="W161" s="110">
        <v>0</v>
      </c>
      <c r="X161" s="28"/>
      <c r="Y161" s="29"/>
      <c r="Z161" s="28"/>
      <c r="AA161" s="29"/>
      <c r="AB161" s="109">
        <v>0</v>
      </c>
      <c r="AC161" s="36"/>
      <c r="AD161" s="109"/>
      <c r="AE161" s="36"/>
      <c r="AF161" s="111">
        <v>6</v>
      </c>
      <c r="AG161" s="111"/>
      <c r="AH161" s="37"/>
      <c r="AI161" s="37"/>
      <c r="AJ161" s="28"/>
      <c r="AK161" s="29"/>
      <c r="AL161" s="28"/>
      <c r="AM161" s="29"/>
      <c r="AN161" s="28"/>
      <c r="AO161" s="29"/>
      <c r="AP161" s="112">
        <v>0</v>
      </c>
      <c r="AQ161" s="113"/>
      <c r="AR161" s="109"/>
      <c r="AS161" s="111">
        <v>0</v>
      </c>
      <c r="AT161" s="29"/>
      <c r="AU161" s="114"/>
      <c r="AV161" s="29"/>
      <c r="AW161" s="115"/>
      <c r="AX161" s="36">
        <v>0</v>
      </c>
      <c r="AY161" s="115"/>
      <c r="AZ161" s="36"/>
      <c r="BA161" s="112"/>
      <c r="BB161" s="28">
        <v>0</v>
      </c>
      <c r="BC161" s="29">
        <v>3</v>
      </c>
      <c r="BD161" s="28"/>
      <c r="BE161" s="116"/>
      <c r="BF161" s="109">
        <v>0</v>
      </c>
      <c r="BG161" s="117"/>
      <c r="BH161" s="114">
        <v>0</v>
      </c>
      <c r="BI161" s="29"/>
      <c r="BJ161" s="109">
        <v>0</v>
      </c>
      <c r="BK161" s="111">
        <v>0</v>
      </c>
      <c r="BL161" s="29">
        <v>5</v>
      </c>
    </row>
    <row r="162" spans="1:64" ht="21.75" customHeight="1" x14ac:dyDescent="0.3">
      <c r="A162" s="561"/>
      <c r="B162" s="561"/>
      <c r="C162" s="561"/>
      <c r="D162" s="39" t="s">
        <v>80</v>
      </c>
      <c r="E162" s="24">
        <f t="shared" si="0"/>
        <v>15</v>
      </c>
      <c r="F162" s="25">
        <f t="shared" si="1"/>
        <v>5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20</v>
      </c>
      <c r="K162" s="528"/>
      <c r="L162" s="528"/>
      <c r="M162" s="528"/>
      <c r="N162" s="528"/>
      <c r="O162" s="528"/>
      <c r="P162" s="132"/>
      <c r="Q162" s="49">
        <v>5</v>
      </c>
      <c r="R162" s="132"/>
      <c r="S162" s="49"/>
      <c r="T162" s="132"/>
      <c r="U162" s="49"/>
      <c r="V162" s="132"/>
      <c r="W162" s="119">
        <v>0</v>
      </c>
      <c r="X162" s="41"/>
      <c r="Y162" s="42"/>
      <c r="Z162" s="41"/>
      <c r="AA162" s="42"/>
      <c r="AB162" s="118">
        <v>0</v>
      </c>
      <c r="AC162" s="49"/>
      <c r="AD162" s="118"/>
      <c r="AE162" s="49"/>
      <c r="AF162" s="120">
        <v>15</v>
      </c>
      <c r="AG162" s="120"/>
      <c r="AH162" s="50"/>
      <c r="AI162" s="50"/>
      <c r="AJ162" s="41"/>
      <c r="AK162" s="42"/>
      <c r="AL162" s="41"/>
      <c r="AM162" s="42"/>
      <c r="AN162" s="41"/>
      <c r="AO162" s="42"/>
      <c r="AP162" s="121">
        <v>0</v>
      </c>
      <c r="AQ162" s="122"/>
      <c r="AR162" s="118"/>
      <c r="AS162" s="120">
        <v>0</v>
      </c>
      <c r="AT162" s="42"/>
      <c r="AU162" s="123"/>
      <c r="AV162" s="42"/>
      <c r="AW162" s="124"/>
      <c r="AX162" s="49">
        <v>0</v>
      </c>
      <c r="AY162" s="124"/>
      <c r="AZ162" s="49"/>
      <c r="BA162" s="121"/>
      <c r="BB162" s="41">
        <v>0</v>
      </c>
      <c r="BC162" s="42"/>
      <c r="BD162" s="41"/>
      <c r="BE162" s="125"/>
      <c r="BF162" s="118">
        <v>0</v>
      </c>
      <c r="BG162" s="126"/>
      <c r="BH162" s="123">
        <v>0</v>
      </c>
      <c r="BI162" s="42"/>
      <c r="BJ162" s="118">
        <v>0</v>
      </c>
      <c r="BK162" s="120">
        <v>0</v>
      </c>
      <c r="BL162" s="42"/>
    </row>
    <row r="163" spans="1:64" ht="21.75" customHeight="1" x14ac:dyDescent="0.3">
      <c r="A163" s="524" t="s">
        <v>183</v>
      </c>
      <c r="B163" s="559" t="s">
        <v>184</v>
      </c>
      <c r="C163" s="526" t="s">
        <v>89</v>
      </c>
      <c r="D163" s="23" t="s">
        <v>79</v>
      </c>
      <c r="E163" s="24">
        <f t="shared" si="0"/>
        <v>5</v>
      </c>
      <c r="F163" s="25">
        <f t="shared" si="1"/>
        <v>5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10</v>
      </c>
      <c r="K163" s="557">
        <f>(J163+(J164/5))</f>
        <v>33</v>
      </c>
      <c r="L163" s="529"/>
      <c r="M163" s="529"/>
      <c r="N163" s="527">
        <f>K163+(L163*5)+(M163*30)</f>
        <v>33</v>
      </c>
      <c r="O163" s="529">
        <f>IF(N163=0,"",RANK(N163,N:N,0))</f>
        <v>74</v>
      </c>
      <c r="P163" s="109"/>
      <c r="Q163" s="36"/>
      <c r="R163" s="109"/>
      <c r="S163" s="36"/>
      <c r="T163" s="109"/>
      <c r="U163" s="36"/>
      <c r="V163" s="109"/>
      <c r="W163" s="110">
        <v>0</v>
      </c>
      <c r="X163" s="28"/>
      <c r="Y163" s="29"/>
      <c r="Z163" s="28"/>
      <c r="AA163" s="29"/>
      <c r="AB163" s="109">
        <v>0</v>
      </c>
      <c r="AC163" s="36"/>
      <c r="AD163" s="109"/>
      <c r="AE163" s="36"/>
      <c r="AF163" s="111"/>
      <c r="AG163" s="111"/>
      <c r="AH163" s="37"/>
      <c r="AI163" s="37"/>
      <c r="AJ163" s="28"/>
      <c r="AK163" s="29"/>
      <c r="AL163" s="28"/>
      <c r="AM163" s="29"/>
      <c r="AN163" s="28"/>
      <c r="AO163" s="29"/>
      <c r="AP163" s="112">
        <v>0</v>
      </c>
      <c r="AQ163" s="113"/>
      <c r="AR163" s="109"/>
      <c r="AS163" s="111">
        <v>0</v>
      </c>
      <c r="AT163" s="29"/>
      <c r="AU163" s="114"/>
      <c r="AV163" s="29"/>
      <c r="AW163" s="115"/>
      <c r="AX163" s="36">
        <v>0</v>
      </c>
      <c r="AY163" s="115"/>
      <c r="AZ163" s="36"/>
      <c r="BA163" s="112"/>
      <c r="BB163" s="28">
        <v>0</v>
      </c>
      <c r="BC163" s="29">
        <v>5</v>
      </c>
      <c r="BD163" s="28"/>
      <c r="BE163" s="116"/>
      <c r="BF163" s="109">
        <v>0</v>
      </c>
      <c r="BG163" s="117"/>
      <c r="BH163" s="114">
        <v>0</v>
      </c>
      <c r="BI163" s="29">
        <v>5</v>
      </c>
      <c r="BJ163" s="109">
        <v>0</v>
      </c>
      <c r="BK163" s="111">
        <v>0</v>
      </c>
      <c r="BL163" s="29"/>
    </row>
    <row r="164" spans="1:64" ht="21.75" customHeight="1" x14ac:dyDescent="0.3">
      <c r="A164" s="561"/>
      <c r="B164" s="560"/>
      <c r="C164" s="561"/>
      <c r="D164" s="39" t="s">
        <v>80</v>
      </c>
      <c r="E164" s="24">
        <f t="shared" si="0"/>
        <v>40</v>
      </c>
      <c r="F164" s="25">
        <f t="shared" si="1"/>
        <v>25</v>
      </c>
      <c r="G164" s="25">
        <f t="shared" si="2"/>
        <v>25</v>
      </c>
      <c r="H164" s="25">
        <f t="shared" si="3"/>
        <v>25</v>
      </c>
      <c r="I164" s="26">
        <f t="shared" si="4"/>
        <v>0</v>
      </c>
      <c r="J164" s="40">
        <f t="shared" si="5"/>
        <v>115</v>
      </c>
      <c r="K164" s="528"/>
      <c r="L164" s="528"/>
      <c r="M164" s="528"/>
      <c r="N164" s="528"/>
      <c r="O164" s="528"/>
      <c r="P164" s="118"/>
      <c r="Q164" s="49"/>
      <c r="R164" s="118"/>
      <c r="S164" s="49"/>
      <c r="T164" s="118"/>
      <c r="U164" s="49"/>
      <c r="V164" s="118"/>
      <c r="W164" s="119">
        <v>0</v>
      </c>
      <c r="X164" s="41"/>
      <c r="Y164" s="42"/>
      <c r="Z164" s="41"/>
      <c r="AA164" s="42"/>
      <c r="AB164" s="118">
        <v>0</v>
      </c>
      <c r="AC164" s="49"/>
      <c r="AD164" s="118"/>
      <c r="AE164" s="49"/>
      <c r="AF164" s="120"/>
      <c r="AG164" s="120"/>
      <c r="AH164" s="50"/>
      <c r="AI164" s="50"/>
      <c r="AJ164" s="41"/>
      <c r="AK164" s="42"/>
      <c r="AL164" s="41"/>
      <c r="AM164" s="42">
        <v>25</v>
      </c>
      <c r="AN164" s="41"/>
      <c r="AO164" s="42"/>
      <c r="AP164" s="121">
        <v>0</v>
      </c>
      <c r="AQ164" s="122"/>
      <c r="AR164" s="118"/>
      <c r="AS164" s="120">
        <v>0</v>
      </c>
      <c r="AT164" s="42"/>
      <c r="AU164" s="123"/>
      <c r="AV164" s="42"/>
      <c r="AW164" s="124"/>
      <c r="AX164" s="49">
        <v>0</v>
      </c>
      <c r="AY164" s="124"/>
      <c r="AZ164" s="49"/>
      <c r="BA164" s="121"/>
      <c r="BB164" s="41">
        <v>0</v>
      </c>
      <c r="BC164" s="42">
        <v>40</v>
      </c>
      <c r="BD164" s="41"/>
      <c r="BE164" s="119">
        <v>25</v>
      </c>
      <c r="BF164" s="118">
        <v>0</v>
      </c>
      <c r="BG164" s="126"/>
      <c r="BH164" s="123">
        <v>0</v>
      </c>
      <c r="BI164" s="42">
        <v>25</v>
      </c>
      <c r="BJ164" s="118">
        <v>0</v>
      </c>
      <c r="BK164" s="120">
        <v>0</v>
      </c>
      <c r="BL164" s="42"/>
    </row>
    <row r="165" spans="1:64" ht="21.75" customHeight="1" x14ac:dyDescent="0.3">
      <c r="A165" s="524" t="s">
        <v>599</v>
      </c>
      <c r="B165" s="559" t="s">
        <v>600</v>
      </c>
      <c r="C165" s="526" t="s">
        <v>206</v>
      </c>
      <c r="D165" s="23" t="s">
        <v>79</v>
      </c>
      <c r="E165" s="24">
        <f t="shared" si="0"/>
        <v>30</v>
      </c>
      <c r="F165" s="25">
        <f t="shared" si="1"/>
        <v>10</v>
      </c>
      <c r="G165" s="25">
        <f t="shared" si="2"/>
        <v>8</v>
      </c>
      <c r="H165" s="25">
        <f t="shared" si="3"/>
        <v>8</v>
      </c>
      <c r="I165" s="26">
        <f t="shared" si="4"/>
        <v>8</v>
      </c>
      <c r="J165" s="27">
        <f t="shared" si="5"/>
        <v>64</v>
      </c>
      <c r="K165" s="557">
        <f>(J165+(J166/5))</f>
        <v>88.6</v>
      </c>
      <c r="L165" s="529"/>
      <c r="M165" s="529"/>
      <c r="N165" s="527">
        <f>K165+(L165*5)+(M165*30)</f>
        <v>88.6</v>
      </c>
      <c r="O165" s="529">
        <f>IF(N165=0,"",RANK(N165,N:N,0))</f>
        <v>49</v>
      </c>
      <c r="P165" s="109"/>
      <c r="Q165" s="36"/>
      <c r="R165" s="109"/>
      <c r="S165" s="36"/>
      <c r="T165" s="109">
        <v>3</v>
      </c>
      <c r="U165" s="36"/>
      <c r="V165" s="109"/>
      <c r="W165" s="110">
        <v>0</v>
      </c>
      <c r="X165" s="28"/>
      <c r="Y165" s="29"/>
      <c r="Z165" s="28"/>
      <c r="AA165" s="29"/>
      <c r="AB165" s="109">
        <v>0</v>
      </c>
      <c r="AC165" s="36"/>
      <c r="AD165" s="109"/>
      <c r="AE165" s="36">
        <v>8</v>
      </c>
      <c r="AF165" s="111"/>
      <c r="AG165" s="111"/>
      <c r="AH165" s="37"/>
      <c r="AI165" s="37"/>
      <c r="AJ165" s="28">
        <v>3</v>
      </c>
      <c r="AK165" s="29"/>
      <c r="AL165" s="28"/>
      <c r="AM165" s="29">
        <v>3</v>
      </c>
      <c r="AN165" s="28"/>
      <c r="AO165" s="29">
        <v>3</v>
      </c>
      <c r="AP165" s="112">
        <v>0</v>
      </c>
      <c r="AQ165" s="113"/>
      <c r="AR165" s="109"/>
      <c r="AS165" s="111">
        <v>0</v>
      </c>
      <c r="AT165" s="29">
        <v>8</v>
      </c>
      <c r="AU165" s="114"/>
      <c r="AV165" s="29">
        <v>8</v>
      </c>
      <c r="AW165" s="115"/>
      <c r="AX165" s="36">
        <v>0</v>
      </c>
      <c r="AY165" s="115"/>
      <c r="AZ165" s="36">
        <v>5</v>
      </c>
      <c r="BA165" s="112"/>
      <c r="BB165" s="28">
        <v>5</v>
      </c>
      <c r="BC165" s="29"/>
      <c r="BD165" s="28">
        <v>5</v>
      </c>
      <c r="BE165" s="116"/>
      <c r="BF165" s="109">
        <v>0</v>
      </c>
      <c r="BG165" s="117">
        <v>30</v>
      </c>
      <c r="BH165" s="114">
        <v>0</v>
      </c>
      <c r="BI165" s="29">
        <v>5</v>
      </c>
      <c r="BJ165" s="109">
        <v>3</v>
      </c>
      <c r="BK165" s="111">
        <v>10</v>
      </c>
      <c r="BL165" s="29">
        <v>3</v>
      </c>
    </row>
    <row r="166" spans="1:64" ht="21.75" customHeight="1" x14ac:dyDescent="0.3">
      <c r="A166" s="561"/>
      <c r="B166" s="560"/>
      <c r="C166" s="561"/>
      <c r="D166" s="39" t="s">
        <v>80</v>
      </c>
      <c r="E166" s="24">
        <f t="shared" si="0"/>
        <v>48</v>
      </c>
      <c r="F166" s="25">
        <f t="shared" si="1"/>
        <v>30</v>
      </c>
      <c r="G166" s="25">
        <f t="shared" si="2"/>
        <v>25</v>
      </c>
      <c r="H166" s="25">
        <f t="shared" si="3"/>
        <v>15</v>
      </c>
      <c r="I166" s="26">
        <f t="shared" si="4"/>
        <v>5</v>
      </c>
      <c r="J166" s="40">
        <f t="shared" si="5"/>
        <v>123</v>
      </c>
      <c r="K166" s="528"/>
      <c r="L166" s="528"/>
      <c r="M166" s="528"/>
      <c r="N166" s="528"/>
      <c r="O166" s="528"/>
      <c r="P166" s="118"/>
      <c r="Q166" s="49"/>
      <c r="R166" s="118"/>
      <c r="S166" s="49"/>
      <c r="T166" s="118">
        <v>25</v>
      </c>
      <c r="U166" s="49"/>
      <c r="V166" s="118"/>
      <c r="W166" s="119">
        <v>0</v>
      </c>
      <c r="X166" s="41"/>
      <c r="Y166" s="42"/>
      <c r="Z166" s="41"/>
      <c r="AA166" s="42"/>
      <c r="AB166" s="118">
        <v>0</v>
      </c>
      <c r="AC166" s="49"/>
      <c r="AD166" s="118"/>
      <c r="AE166" s="49">
        <v>5</v>
      </c>
      <c r="AF166" s="120"/>
      <c r="AG166" s="120"/>
      <c r="AH166" s="50"/>
      <c r="AI166" s="50"/>
      <c r="AJ166" s="41"/>
      <c r="AK166" s="42"/>
      <c r="AL166" s="41"/>
      <c r="AM166" s="42">
        <v>5</v>
      </c>
      <c r="AN166" s="41"/>
      <c r="AO166" s="42">
        <v>5</v>
      </c>
      <c r="AP166" s="121">
        <v>0</v>
      </c>
      <c r="AQ166" s="122"/>
      <c r="AR166" s="118"/>
      <c r="AS166" s="120">
        <v>0</v>
      </c>
      <c r="AT166" s="42"/>
      <c r="AU166" s="123"/>
      <c r="AV166" s="42">
        <v>5</v>
      </c>
      <c r="AW166" s="124"/>
      <c r="AX166" s="49">
        <v>0</v>
      </c>
      <c r="AY166" s="124"/>
      <c r="AZ166" s="49">
        <v>5</v>
      </c>
      <c r="BA166" s="121"/>
      <c r="BB166" s="41">
        <v>5</v>
      </c>
      <c r="BC166" s="42"/>
      <c r="BD166" s="41">
        <v>5</v>
      </c>
      <c r="BE166" s="125"/>
      <c r="BF166" s="118">
        <v>0</v>
      </c>
      <c r="BG166" s="126">
        <v>48</v>
      </c>
      <c r="BH166" s="123">
        <v>0</v>
      </c>
      <c r="BI166" s="42">
        <v>5</v>
      </c>
      <c r="BJ166" s="118">
        <v>5</v>
      </c>
      <c r="BK166" s="120">
        <v>30</v>
      </c>
      <c r="BL166" s="42">
        <v>15</v>
      </c>
    </row>
    <row r="167" spans="1:64" ht="21.75" customHeight="1" x14ac:dyDescent="0.3">
      <c r="A167" s="524" t="s">
        <v>601</v>
      </c>
      <c r="B167" s="559" t="s">
        <v>602</v>
      </c>
      <c r="C167" s="526" t="s">
        <v>314</v>
      </c>
      <c r="D167" s="23" t="s">
        <v>79</v>
      </c>
      <c r="E167" s="24">
        <f t="shared" si="0"/>
        <v>3</v>
      </c>
      <c r="F167" s="25">
        <f t="shared" si="1"/>
        <v>3</v>
      </c>
      <c r="G167" s="25">
        <f t="shared" si="2"/>
        <v>3</v>
      </c>
      <c r="H167" s="25">
        <f t="shared" si="3"/>
        <v>3</v>
      </c>
      <c r="I167" s="26">
        <f t="shared" si="4"/>
        <v>3</v>
      </c>
      <c r="J167" s="27">
        <f t="shared" si="5"/>
        <v>15</v>
      </c>
      <c r="K167" s="557">
        <f>(J167+(J168/5))</f>
        <v>15</v>
      </c>
      <c r="L167" s="529"/>
      <c r="M167" s="529"/>
      <c r="N167" s="527">
        <f>K167+(L167*5)+(M167*30)</f>
        <v>15</v>
      </c>
      <c r="O167" s="529">
        <f>IF(N167=0,"",RANK(N167,N:N,0))</f>
        <v>99</v>
      </c>
      <c r="P167" s="109"/>
      <c r="Q167" s="36"/>
      <c r="R167" s="109"/>
      <c r="S167" s="36"/>
      <c r="T167" s="109"/>
      <c r="U167" s="36"/>
      <c r="V167" s="109"/>
      <c r="W167" s="110">
        <v>0</v>
      </c>
      <c r="X167" s="28"/>
      <c r="Y167" s="29"/>
      <c r="Z167" s="28"/>
      <c r="AA167" s="29"/>
      <c r="AB167" s="109">
        <v>0</v>
      </c>
      <c r="AC167" s="36"/>
      <c r="AD167" s="109"/>
      <c r="AE167" s="36"/>
      <c r="AF167" s="111"/>
      <c r="AG167" s="111"/>
      <c r="AH167" s="37"/>
      <c r="AI167" s="37"/>
      <c r="AJ167" s="28"/>
      <c r="AK167" s="29"/>
      <c r="AL167" s="28"/>
      <c r="AM167" s="29"/>
      <c r="AN167" s="28"/>
      <c r="AO167" s="29"/>
      <c r="AP167" s="112">
        <v>0</v>
      </c>
      <c r="AQ167" s="113"/>
      <c r="AR167" s="109"/>
      <c r="AS167" s="127">
        <v>0</v>
      </c>
      <c r="AT167" s="29"/>
      <c r="AU167" s="114"/>
      <c r="AV167" s="29"/>
      <c r="AW167" s="115"/>
      <c r="AX167" s="36">
        <v>0</v>
      </c>
      <c r="AY167" s="115"/>
      <c r="AZ167" s="36"/>
      <c r="BA167" s="112"/>
      <c r="BB167" s="28">
        <v>3</v>
      </c>
      <c r="BC167" s="29"/>
      <c r="BD167" s="28">
        <v>3</v>
      </c>
      <c r="BE167" s="116"/>
      <c r="BF167" s="109">
        <v>0</v>
      </c>
      <c r="BG167" s="117"/>
      <c r="BH167" s="114">
        <v>0</v>
      </c>
      <c r="BI167" s="29">
        <v>3</v>
      </c>
      <c r="BJ167" s="109">
        <v>3</v>
      </c>
      <c r="BK167" s="111">
        <v>0</v>
      </c>
      <c r="BL167" s="29">
        <v>3</v>
      </c>
    </row>
    <row r="168" spans="1:64" ht="21.75" customHeight="1" x14ac:dyDescent="0.3">
      <c r="A168" s="561"/>
      <c r="B168" s="560"/>
      <c r="C168" s="561"/>
      <c r="D168" s="39" t="s">
        <v>80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0</v>
      </c>
      <c r="K168" s="528"/>
      <c r="L168" s="528"/>
      <c r="M168" s="528"/>
      <c r="N168" s="528"/>
      <c r="O168" s="528"/>
      <c r="P168" s="118"/>
      <c r="Q168" s="49"/>
      <c r="R168" s="118"/>
      <c r="S168" s="49"/>
      <c r="T168" s="118"/>
      <c r="U168" s="49"/>
      <c r="V168" s="118"/>
      <c r="W168" s="119">
        <v>0</v>
      </c>
      <c r="X168" s="41"/>
      <c r="Y168" s="42"/>
      <c r="Z168" s="41"/>
      <c r="AA168" s="42"/>
      <c r="AB168" s="118">
        <v>0</v>
      </c>
      <c r="AC168" s="49"/>
      <c r="AD168" s="118"/>
      <c r="AE168" s="49"/>
      <c r="AF168" s="120"/>
      <c r="AG168" s="120"/>
      <c r="AH168" s="50"/>
      <c r="AI168" s="50"/>
      <c r="AJ168" s="41"/>
      <c r="AK168" s="42"/>
      <c r="AL168" s="41"/>
      <c r="AM168" s="42"/>
      <c r="AN168" s="41"/>
      <c r="AO168" s="42"/>
      <c r="AP168" s="121">
        <v>0</v>
      </c>
      <c r="AQ168" s="122"/>
      <c r="AR168" s="118"/>
      <c r="AS168" s="128">
        <v>0</v>
      </c>
      <c r="AT168" s="42"/>
      <c r="AU168" s="123"/>
      <c r="AV168" s="42"/>
      <c r="AW168" s="124"/>
      <c r="AX168" s="49">
        <v>0</v>
      </c>
      <c r="AY168" s="124"/>
      <c r="AZ168" s="49"/>
      <c r="BA168" s="121"/>
      <c r="BB168" s="41">
        <v>0</v>
      </c>
      <c r="BC168" s="42"/>
      <c r="BD168" s="41"/>
      <c r="BE168" s="125"/>
      <c r="BF168" s="118">
        <v>0</v>
      </c>
      <c r="BG168" s="126"/>
      <c r="BH168" s="123">
        <v>0</v>
      </c>
      <c r="BI168" s="42"/>
      <c r="BJ168" s="118">
        <v>0</v>
      </c>
      <c r="BK168" s="120">
        <v>0</v>
      </c>
      <c r="BL168" s="42"/>
    </row>
    <row r="169" spans="1:64" ht="21.75" customHeight="1" x14ac:dyDescent="0.3">
      <c r="A169" s="524" t="s">
        <v>603</v>
      </c>
      <c r="B169" s="559" t="s">
        <v>604</v>
      </c>
      <c r="C169" s="526" t="s">
        <v>98</v>
      </c>
      <c r="D169" s="23" t="s">
        <v>79</v>
      </c>
      <c r="E169" s="24">
        <f t="shared" si="0"/>
        <v>3</v>
      </c>
      <c r="F169" s="25">
        <f t="shared" si="1"/>
        <v>2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5</v>
      </c>
      <c r="K169" s="557">
        <f>(J169+(J170/5))</f>
        <v>7.8</v>
      </c>
      <c r="L169" s="529"/>
      <c r="M169" s="529"/>
      <c r="N169" s="527">
        <f>K169+(L169*5)+(M169*30)</f>
        <v>7.8</v>
      </c>
      <c r="O169" s="529">
        <f>IF(N169=0,"",RANK(N169,N:N,0))</f>
        <v>120</v>
      </c>
      <c r="P169" s="109"/>
      <c r="Q169" s="36"/>
      <c r="R169" s="109"/>
      <c r="S169" s="36"/>
      <c r="T169" s="109"/>
      <c r="U169" s="36"/>
      <c r="V169" s="109"/>
      <c r="W169" s="110">
        <v>0</v>
      </c>
      <c r="X169" s="28">
        <v>3</v>
      </c>
      <c r="Y169" s="29"/>
      <c r="Z169" s="28"/>
      <c r="AA169" s="29"/>
      <c r="AB169" s="109">
        <v>0</v>
      </c>
      <c r="AC169" s="36"/>
      <c r="AD169" s="109"/>
      <c r="AE169" s="36"/>
      <c r="AF169" s="111"/>
      <c r="AG169" s="111"/>
      <c r="AH169" s="37"/>
      <c r="AI169" s="37"/>
      <c r="AJ169" s="28"/>
      <c r="AK169" s="29"/>
      <c r="AL169" s="28"/>
      <c r="AM169" s="29"/>
      <c r="AN169" s="28"/>
      <c r="AO169" s="29"/>
      <c r="AP169" s="112">
        <v>0</v>
      </c>
      <c r="AQ169" s="113"/>
      <c r="AR169" s="109"/>
      <c r="AS169" s="111">
        <v>0</v>
      </c>
      <c r="AT169" s="29"/>
      <c r="AU169" s="114"/>
      <c r="AV169" s="29"/>
      <c r="AW169" s="115"/>
      <c r="AX169" s="36">
        <v>0</v>
      </c>
      <c r="AY169" s="115"/>
      <c r="AZ169" s="36"/>
      <c r="BA169" s="112"/>
      <c r="BB169" s="28">
        <v>0</v>
      </c>
      <c r="BC169" s="29"/>
      <c r="BD169" s="28"/>
      <c r="BE169" s="116"/>
      <c r="BF169" s="109">
        <v>0</v>
      </c>
      <c r="BG169" s="117">
        <v>2</v>
      </c>
      <c r="BH169" s="114">
        <v>0</v>
      </c>
      <c r="BI169" s="29"/>
      <c r="BJ169" s="109">
        <v>0</v>
      </c>
      <c r="BK169" s="111">
        <v>0</v>
      </c>
      <c r="BL169" s="29"/>
    </row>
    <row r="170" spans="1:64" ht="21.75" customHeight="1" x14ac:dyDescent="0.3">
      <c r="A170" s="561"/>
      <c r="B170" s="560"/>
      <c r="C170" s="561"/>
      <c r="D170" s="39" t="s">
        <v>80</v>
      </c>
      <c r="E170" s="24">
        <f t="shared" si="0"/>
        <v>8</v>
      </c>
      <c r="F170" s="25">
        <f t="shared" si="1"/>
        <v>5</v>
      </c>
      <c r="G170" s="25">
        <f t="shared" si="2"/>
        <v>1</v>
      </c>
      <c r="H170" s="25">
        <f t="shared" si="3"/>
        <v>0</v>
      </c>
      <c r="I170" s="26">
        <f t="shared" si="4"/>
        <v>0</v>
      </c>
      <c r="J170" s="40">
        <f t="shared" si="5"/>
        <v>14</v>
      </c>
      <c r="K170" s="528"/>
      <c r="L170" s="528"/>
      <c r="M170" s="528"/>
      <c r="N170" s="528"/>
      <c r="O170" s="528"/>
      <c r="P170" s="118"/>
      <c r="Q170" s="49"/>
      <c r="R170" s="118"/>
      <c r="S170" s="49"/>
      <c r="T170" s="118"/>
      <c r="U170" s="49"/>
      <c r="V170" s="118"/>
      <c r="W170" s="119">
        <v>0</v>
      </c>
      <c r="X170" s="41">
        <v>5</v>
      </c>
      <c r="Y170" s="42"/>
      <c r="Z170" s="41"/>
      <c r="AA170" s="42"/>
      <c r="AB170" s="118">
        <v>0</v>
      </c>
      <c r="AC170" s="49"/>
      <c r="AD170" s="118"/>
      <c r="AE170" s="49"/>
      <c r="AF170" s="120"/>
      <c r="AG170" s="120"/>
      <c r="AH170" s="50"/>
      <c r="AI170" s="50"/>
      <c r="AJ170" s="41"/>
      <c r="AK170" s="42"/>
      <c r="AL170" s="41"/>
      <c r="AM170" s="42"/>
      <c r="AN170" s="41"/>
      <c r="AO170" s="42"/>
      <c r="AP170" s="121">
        <v>0</v>
      </c>
      <c r="AQ170" s="122"/>
      <c r="AR170" s="118"/>
      <c r="AS170" s="120">
        <v>0</v>
      </c>
      <c r="AT170" s="42"/>
      <c r="AU170" s="123"/>
      <c r="AV170" s="42"/>
      <c r="AW170" s="124"/>
      <c r="AX170" s="49">
        <v>0</v>
      </c>
      <c r="AY170" s="124"/>
      <c r="AZ170" s="49">
        <v>8</v>
      </c>
      <c r="BA170" s="121"/>
      <c r="BB170" s="41">
        <v>0</v>
      </c>
      <c r="BC170" s="42"/>
      <c r="BD170" s="41"/>
      <c r="BE170" s="125"/>
      <c r="BF170" s="118">
        <v>0</v>
      </c>
      <c r="BG170" s="126">
        <v>1</v>
      </c>
      <c r="BH170" s="123">
        <v>0</v>
      </c>
      <c r="BI170" s="42"/>
      <c r="BJ170" s="118">
        <v>0</v>
      </c>
      <c r="BK170" s="120">
        <v>0</v>
      </c>
      <c r="BL170" s="42"/>
    </row>
    <row r="171" spans="1:64" ht="21.75" customHeight="1" x14ac:dyDescent="0.3">
      <c r="A171" s="524" t="s">
        <v>605</v>
      </c>
      <c r="B171" s="559" t="s">
        <v>606</v>
      </c>
      <c r="C171" s="526" t="s">
        <v>607</v>
      </c>
      <c r="D171" s="23" t="s">
        <v>79</v>
      </c>
      <c r="E171" s="24">
        <f t="shared" si="0"/>
        <v>15</v>
      </c>
      <c r="F171" s="25">
        <f t="shared" si="1"/>
        <v>3</v>
      </c>
      <c r="G171" s="25">
        <f t="shared" si="2"/>
        <v>3</v>
      </c>
      <c r="H171" s="25">
        <f t="shared" si="3"/>
        <v>3</v>
      </c>
      <c r="I171" s="26">
        <f t="shared" si="4"/>
        <v>3</v>
      </c>
      <c r="J171" s="27">
        <f t="shared" si="5"/>
        <v>27</v>
      </c>
      <c r="K171" s="557">
        <f>(J171+(J172/5))</f>
        <v>27</v>
      </c>
      <c r="L171" s="529"/>
      <c r="M171" s="529"/>
      <c r="N171" s="527">
        <f>K171+(L171*5)+(M171*30)</f>
        <v>27</v>
      </c>
      <c r="O171" s="529">
        <f>IF(N171=0,"",RANK(N171,N:N,0))</f>
        <v>79</v>
      </c>
      <c r="P171" s="109"/>
      <c r="Q171" s="36"/>
      <c r="R171" s="109"/>
      <c r="S171" s="36"/>
      <c r="T171" s="109"/>
      <c r="U171" s="36"/>
      <c r="V171" s="109"/>
      <c r="W171" s="110">
        <v>0</v>
      </c>
      <c r="X171" s="28"/>
      <c r="Y171" s="29"/>
      <c r="Z171" s="28">
        <v>3</v>
      </c>
      <c r="AA171" s="29"/>
      <c r="AB171" s="109">
        <v>0</v>
      </c>
      <c r="AC171" s="36"/>
      <c r="AD171" s="109"/>
      <c r="AE171" s="36">
        <v>3</v>
      </c>
      <c r="AF171" s="111"/>
      <c r="AG171" s="111"/>
      <c r="AH171" s="37">
        <v>15</v>
      </c>
      <c r="AI171" s="37"/>
      <c r="AJ171" s="28">
        <v>3</v>
      </c>
      <c r="AK171" s="29"/>
      <c r="AL171" s="28"/>
      <c r="AM171" s="29"/>
      <c r="AN171" s="28"/>
      <c r="AO171" s="29"/>
      <c r="AP171" s="112">
        <v>0</v>
      </c>
      <c r="AQ171" s="113"/>
      <c r="AR171" s="109"/>
      <c r="AS171" s="111">
        <v>0</v>
      </c>
      <c r="AT171" s="29"/>
      <c r="AU171" s="114"/>
      <c r="AV171" s="29">
        <v>3</v>
      </c>
      <c r="AW171" s="115"/>
      <c r="AX171" s="36">
        <v>0</v>
      </c>
      <c r="AY171" s="115"/>
      <c r="AZ171" s="36"/>
      <c r="BA171" s="112"/>
      <c r="BB171" s="28">
        <v>0</v>
      </c>
      <c r="BC171" s="29"/>
      <c r="BD171" s="28"/>
      <c r="BE171" s="116"/>
      <c r="BF171" s="109">
        <v>0</v>
      </c>
      <c r="BG171" s="117"/>
      <c r="BH171" s="114">
        <v>0</v>
      </c>
      <c r="BI171" s="29"/>
      <c r="BJ171" s="109">
        <v>0</v>
      </c>
      <c r="BK171" s="111">
        <v>0</v>
      </c>
      <c r="BL171" s="29"/>
    </row>
    <row r="172" spans="1:64" ht="21.75" customHeight="1" x14ac:dyDescent="0.3">
      <c r="A172" s="561"/>
      <c r="B172" s="560"/>
      <c r="C172" s="561"/>
      <c r="D172" s="39" t="s">
        <v>80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0</v>
      </c>
      <c r="K172" s="528"/>
      <c r="L172" s="528"/>
      <c r="M172" s="528"/>
      <c r="N172" s="528"/>
      <c r="O172" s="528"/>
      <c r="P172" s="118"/>
      <c r="Q172" s="49"/>
      <c r="R172" s="118"/>
      <c r="S172" s="49"/>
      <c r="T172" s="118"/>
      <c r="U172" s="49"/>
      <c r="V172" s="118"/>
      <c r="W172" s="119">
        <v>0</v>
      </c>
      <c r="X172" s="41"/>
      <c r="Y172" s="42"/>
      <c r="Z172" s="41"/>
      <c r="AA172" s="42"/>
      <c r="AB172" s="118">
        <v>0</v>
      </c>
      <c r="AC172" s="49"/>
      <c r="AD172" s="118"/>
      <c r="AE172" s="49"/>
      <c r="AF172" s="120"/>
      <c r="AG172" s="120"/>
      <c r="AH172" s="50"/>
      <c r="AI172" s="50"/>
      <c r="AJ172" s="41"/>
      <c r="AK172" s="42"/>
      <c r="AL172" s="41"/>
      <c r="AM172" s="42"/>
      <c r="AN172" s="41"/>
      <c r="AO172" s="42"/>
      <c r="AP172" s="121">
        <v>0</v>
      </c>
      <c r="AQ172" s="122"/>
      <c r="AR172" s="118"/>
      <c r="AS172" s="120">
        <v>0</v>
      </c>
      <c r="AT172" s="42"/>
      <c r="AU172" s="123"/>
      <c r="AV172" s="42"/>
      <c r="AW172" s="124"/>
      <c r="AX172" s="49">
        <v>0</v>
      </c>
      <c r="AY172" s="124"/>
      <c r="AZ172" s="49"/>
      <c r="BA172" s="121"/>
      <c r="BB172" s="41">
        <v>0</v>
      </c>
      <c r="BC172" s="42"/>
      <c r="BD172" s="41"/>
      <c r="BE172" s="125"/>
      <c r="BF172" s="118">
        <v>0</v>
      </c>
      <c r="BG172" s="126"/>
      <c r="BH172" s="123">
        <v>0</v>
      </c>
      <c r="BI172" s="42"/>
      <c r="BJ172" s="118">
        <v>0</v>
      </c>
      <c r="BK172" s="120">
        <v>0</v>
      </c>
      <c r="BL172" s="42"/>
    </row>
    <row r="173" spans="1:64" ht="21.75" customHeight="1" x14ac:dyDescent="0.3">
      <c r="A173" s="524" t="s">
        <v>608</v>
      </c>
      <c r="B173" s="559" t="s">
        <v>609</v>
      </c>
      <c r="C173" s="526" t="s">
        <v>89</v>
      </c>
      <c r="D173" s="23" t="s">
        <v>79</v>
      </c>
      <c r="E173" s="24">
        <f t="shared" si="0"/>
        <v>15</v>
      </c>
      <c r="F173" s="25">
        <f t="shared" si="1"/>
        <v>15</v>
      </c>
      <c r="G173" s="25">
        <f t="shared" si="2"/>
        <v>12</v>
      </c>
      <c r="H173" s="25">
        <f t="shared" si="3"/>
        <v>10</v>
      </c>
      <c r="I173" s="26">
        <f t="shared" si="4"/>
        <v>8</v>
      </c>
      <c r="J173" s="27">
        <f t="shared" si="5"/>
        <v>60</v>
      </c>
      <c r="K173" s="557">
        <f>(J173+(J174/5))</f>
        <v>103</v>
      </c>
      <c r="L173" s="529"/>
      <c r="M173" s="529"/>
      <c r="N173" s="527">
        <f>K173+(L173*5)+(M173*30)</f>
        <v>103</v>
      </c>
      <c r="O173" s="529">
        <f>IF(N173=0,"",RANK(N173,N:N,0))</f>
        <v>45</v>
      </c>
      <c r="P173" s="109"/>
      <c r="Q173" s="36">
        <v>8</v>
      </c>
      <c r="R173" s="109"/>
      <c r="S173" s="36"/>
      <c r="T173" s="109"/>
      <c r="U173" s="36"/>
      <c r="V173" s="109"/>
      <c r="W173" s="110">
        <v>12</v>
      </c>
      <c r="X173" s="28"/>
      <c r="Y173" s="29"/>
      <c r="Z173" s="28">
        <v>8</v>
      </c>
      <c r="AA173" s="29"/>
      <c r="AB173" s="109">
        <v>8</v>
      </c>
      <c r="AC173" s="36"/>
      <c r="AD173" s="109"/>
      <c r="AE173" s="36"/>
      <c r="AF173" s="111"/>
      <c r="AG173" s="111"/>
      <c r="AH173" s="37">
        <v>6</v>
      </c>
      <c r="AI173" s="37"/>
      <c r="AJ173" s="28"/>
      <c r="AK173" s="29"/>
      <c r="AL173" s="28"/>
      <c r="AM173" s="29">
        <v>15</v>
      </c>
      <c r="AN173" s="28"/>
      <c r="AO173" s="29"/>
      <c r="AP173" s="112">
        <v>0</v>
      </c>
      <c r="AQ173" s="113"/>
      <c r="AR173" s="109"/>
      <c r="AS173" s="127">
        <v>0</v>
      </c>
      <c r="AT173" s="29"/>
      <c r="AU173" s="114">
        <v>8</v>
      </c>
      <c r="AV173" s="29">
        <v>15</v>
      </c>
      <c r="AW173" s="115">
        <v>8</v>
      </c>
      <c r="AX173" s="36">
        <v>0</v>
      </c>
      <c r="AY173" s="115"/>
      <c r="AZ173" s="36"/>
      <c r="BA173" s="112"/>
      <c r="BB173" s="28">
        <v>0</v>
      </c>
      <c r="BC173" s="29"/>
      <c r="BD173" s="28"/>
      <c r="BE173" s="116"/>
      <c r="BF173" s="109">
        <v>0</v>
      </c>
      <c r="BG173" s="117"/>
      <c r="BH173" s="114">
        <v>8</v>
      </c>
      <c r="BI173" s="29">
        <v>5</v>
      </c>
      <c r="BJ173" s="109">
        <v>0</v>
      </c>
      <c r="BK173" s="111">
        <v>10</v>
      </c>
      <c r="BL173" s="29">
        <v>5</v>
      </c>
    </row>
    <row r="174" spans="1:64" ht="21.75" customHeight="1" x14ac:dyDescent="0.3">
      <c r="A174" s="561"/>
      <c r="B174" s="560"/>
      <c r="C174" s="561"/>
      <c r="D174" s="39" t="s">
        <v>80</v>
      </c>
      <c r="E174" s="24">
        <f t="shared" si="0"/>
        <v>60</v>
      </c>
      <c r="F174" s="25">
        <f t="shared" si="1"/>
        <v>50</v>
      </c>
      <c r="G174" s="25">
        <f t="shared" si="2"/>
        <v>40</v>
      </c>
      <c r="H174" s="25">
        <f t="shared" si="3"/>
        <v>40</v>
      </c>
      <c r="I174" s="26">
        <f t="shared" si="4"/>
        <v>25</v>
      </c>
      <c r="J174" s="40">
        <f t="shared" si="5"/>
        <v>215</v>
      </c>
      <c r="K174" s="528"/>
      <c r="L174" s="528"/>
      <c r="M174" s="528"/>
      <c r="N174" s="528"/>
      <c r="O174" s="528"/>
      <c r="P174" s="118">
        <v>25</v>
      </c>
      <c r="Q174" s="49">
        <v>40</v>
      </c>
      <c r="R174" s="118"/>
      <c r="S174" s="49"/>
      <c r="T174" s="118"/>
      <c r="U174" s="49"/>
      <c r="V174" s="118"/>
      <c r="W174" s="119">
        <v>25</v>
      </c>
      <c r="X174" s="41"/>
      <c r="Y174" s="42"/>
      <c r="Z174" s="41">
        <v>5</v>
      </c>
      <c r="AA174" s="42"/>
      <c r="AB174" s="118">
        <v>0</v>
      </c>
      <c r="AC174" s="49"/>
      <c r="AD174" s="118"/>
      <c r="AE174" s="49"/>
      <c r="AF174" s="120"/>
      <c r="AG174" s="120"/>
      <c r="AH174" s="50">
        <v>15</v>
      </c>
      <c r="AI174" s="50"/>
      <c r="AJ174" s="41"/>
      <c r="AK174" s="42"/>
      <c r="AL174" s="41"/>
      <c r="AM174" s="42"/>
      <c r="AN174" s="41"/>
      <c r="AO174" s="42"/>
      <c r="AP174" s="121">
        <v>0</v>
      </c>
      <c r="AQ174" s="122">
        <v>50</v>
      </c>
      <c r="AR174" s="118"/>
      <c r="AS174" s="128">
        <v>0</v>
      </c>
      <c r="AT174" s="42"/>
      <c r="AU174" s="123">
        <v>60</v>
      </c>
      <c r="AV174" s="42">
        <v>25</v>
      </c>
      <c r="AW174" s="124">
        <v>40</v>
      </c>
      <c r="AX174" s="49">
        <v>0</v>
      </c>
      <c r="AY174" s="124"/>
      <c r="AZ174" s="49"/>
      <c r="BA174" s="121"/>
      <c r="BB174" s="41">
        <v>0</v>
      </c>
      <c r="BC174" s="42"/>
      <c r="BD174" s="41"/>
      <c r="BE174" s="125"/>
      <c r="BF174" s="118">
        <v>0</v>
      </c>
      <c r="BG174" s="126"/>
      <c r="BH174" s="123">
        <v>25</v>
      </c>
      <c r="BI174" s="42">
        <v>5</v>
      </c>
      <c r="BJ174" s="118">
        <v>15</v>
      </c>
      <c r="BK174" s="120">
        <v>0</v>
      </c>
      <c r="BL174" s="42">
        <v>25</v>
      </c>
    </row>
    <row r="175" spans="1:64" ht="21.75" customHeight="1" x14ac:dyDescent="0.3">
      <c r="A175" s="524" t="s">
        <v>610</v>
      </c>
      <c r="B175" s="559" t="s">
        <v>611</v>
      </c>
      <c r="C175" s="526" t="s">
        <v>89</v>
      </c>
      <c r="D175" s="23" t="s">
        <v>79</v>
      </c>
      <c r="E175" s="24">
        <f t="shared" si="0"/>
        <v>24</v>
      </c>
      <c r="F175" s="25">
        <f t="shared" si="1"/>
        <v>15</v>
      </c>
      <c r="G175" s="25">
        <f t="shared" si="2"/>
        <v>10</v>
      </c>
      <c r="H175" s="25">
        <f t="shared" si="3"/>
        <v>8</v>
      </c>
      <c r="I175" s="26">
        <f t="shared" si="4"/>
        <v>8</v>
      </c>
      <c r="J175" s="27">
        <f t="shared" si="5"/>
        <v>65</v>
      </c>
      <c r="K175" s="557">
        <f>(J175+(J176/5))</f>
        <v>91</v>
      </c>
      <c r="L175" s="529"/>
      <c r="M175" s="529"/>
      <c r="N175" s="527">
        <f>K175+(L175*5)+(M175*30)</f>
        <v>91</v>
      </c>
      <c r="O175" s="529">
        <f>IF(N175=0,"",RANK(N175,N:N,0))</f>
        <v>48</v>
      </c>
      <c r="P175" s="109"/>
      <c r="Q175" s="36"/>
      <c r="R175" s="109"/>
      <c r="S175" s="36"/>
      <c r="T175" s="109"/>
      <c r="U175" s="36"/>
      <c r="V175" s="109"/>
      <c r="W175" s="110">
        <v>0</v>
      </c>
      <c r="X175" s="28"/>
      <c r="Y175" s="29"/>
      <c r="Z175" s="28"/>
      <c r="AA175" s="29"/>
      <c r="AB175" s="109">
        <v>0</v>
      </c>
      <c r="AC175" s="36"/>
      <c r="AD175" s="109"/>
      <c r="AE175" s="36"/>
      <c r="AF175" s="111"/>
      <c r="AG175" s="111"/>
      <c r="AH175" s="37"/>
      <c r="AI175" s="37"/>
      <c r="AJ175" s="28"/>
      <c r="AK175" s="29"/>
      <c r="AL175" s="28"/>
      <c r="AM175" s="29"/>
      <c r="AN175" s="28"/>
      <c r="AO175" s="29"/>
      <c r="AP175" s="112">
        <v>0</v>
      </c>
      <c r="AQ175" s="113"/>
      <c r="AR175" s="109"/>
      <c r="AS175" s="111">
        <v>0</v>
      </c>
      <c r="AT175" s="29">
        <v>3</v>
      </c>
      <c r="AU175" s="114"/>
      <c r="AV175" s="29"/>
      <c r="AW175" s="115">
        <v>8</v>
      </c>
      <c r="AX175" s="36">
        <v>15</v>
      </c>
      <c r="AY175" s="115"/>
      <c r="AZ175" s="36">
        <v>3</v>
      </c>
      <c r="BA175" s="112">
        <v>8</v>
      </c>
      <c r="BB175" s="28">
        <v>5</v>
      </c>
      <c r="BC175" s="29">
        <v>3</v>
      </c>
      <c r="BD175" s="28"/>
      <c r="BE175" s="116"/>
      <c r="BF175" s="109">
        <v>0</v>
      </c>
      <c r="BG175" s="117">
        <v>24</v>
      </c>
      <c r="BH175" s="114">
        <v>0</v>
      </c>
      <c r="BI175" s="29">
        <v>3</v>
      </c>
      <c r="BJ175" s="109">
        <v>3</v>
      </c>
      <c r="BK175" s="111">
        <v>10</v>
      </c>
      <c r="BL175" s="29">
        <v>3</v>
      </c>
    </row>
    <row r="176" spans="1:64" ht="21.75" customHeight="1" x14ac:dyDescent="0.3">
      <c r="A176" s="561"/>
      <c r="B176" s="560"/>
      <c r="C176" s="561"/>
      <c r="D176" s="39" t="s">
        <v>80</v>
      </c>
      <c r="E176" s="24">
        <f t="shared" si="0"/>
        <v>40</v>
      </c>
      <c r="F176" s="25">
        <f t="shared" si="1"/>
        <v>25</v>
      </c>
      <c r="G176" s="25">
        <f t="shared" si="2"/>
        <v>25</v>
      </c>
      <c r="H176" s="25">
        <f t="shared" si="3"/>
        <v>25</v>
      </c>
      <c r="I176" s="26">
        <f t="shared" si="4"/>
        <v>15</v>
      </c>
      <c r="J176" s="40">
        <f t="shared" si="5"/>
        <v>130</v>
      </c>
      <c r="K176" s="528"/>
      <c r="L176" s="528"/>
      <c r="M176" s="528"/>
      <c r="N176" s="528"/>
      <c r="O176" s="528"/>
      <c r="P176" s="118"/>
      <c r="Q176" s="49"/>
      <c r="R176" s="118"/>
      <c r="S176" s="49"/>
      <c r="T176" s="118"/>
      <c r="U176" s="49"/>
      <c r="V176" s="118"/>
      <c r="W176" s="119">
        <v>0</v>
      </c>
      <c r="X176" s="41"/>
      <c r="Y176" s="42"/>
      <c r="Z176" s="41"/>
      <c r="AA176" s="42"/>
      <c r="AB176" s="118">
        <v>0</v>
      </c>
      <c r="AC176" s="49"/>
      <c r="AD176" s="118"/>
      <c r="AE176" s="49"/>
      <c r="AF176" s="120"/>
      <c r="AG176" s="120"/>
      <c r="AH176" s="50"/>
      <c r="AI176" s="50"/>
      <c r="AJ176" s="41"/>
      <c r="AK176" s="42">
        <v>5</v>
      </c>
      <c r="AL176" s="41"/>
      <c r="AM176" s="42"/>
      <c r="AN176" s="41"/>
      <c r="AO176" s="42"/>
      <c r="AP176" s="121">
        <v>0</v>
      </c>
      <c r="AQ176" s="122"/>
      <c r="AR176" s="118"/>
      <c r="AS176" s="120">
        <v>0</v>
      </c>
      <c r="AT176" s="42"/>
      <c r="AU176" s="123"/>
      <c r="AV176" s="42"/>
      <c r="AW176" s="124"/>
      <c r="AX176" s="49">
        <v>5</v>
      </c>
      <c r="AY176" s="124"/>
      <c r="AZ176" s="49">
        <v>5</v>
      </c>
      <c r="BA176" s="121">
        <v>25</v>
      </c>
      <c r="BB176" s="41">
        <v>5</v>
      </c>
      <c r="BC176" s="42">
        <v>15</v>
      </c>
      <c r="BD176" s="41">
        <v>5</v>
      </c>
      <c r="BE176" s="125"/>
      <c r="BF176" s="118">
        <v>0</v>
      </c>
      <c r="BG176" s="126">
        <v>40</v>
      </c>
      <c r="BH176" s="123">
        <v>25</v>
      </c>
      <c r="BI176" s="42">
        <v>5</v>
      </c>
      <c r="BJ176" s="118">
        <v>0</v>
      </c>
      <c r="BK176" s="120">
        <v>0</v>
      </c>
      <c r="BL176" s="42">
        <v>25</v>
      </c>
    </row>
    <row r="177" spans="1:64" ht="21.75" customHeight="1" x14ac:dyDescent="0.3">
      <c r="A177" s="524" t="s">
        <v>612</v>
      </c>
      <c r="B177" s="559" t="s">
        <v>613</v>
      </c>
      <c r="C177" s="526" t="s">
        <v>614</v>
      </c>
      <c r="D177" s="23" t="s">
        <v>79</v>
      </c>
      <c r="E177" s="24">
        <f t="shared" si="0"/>
        <v>8</v>
      </c>
      <c r="F177" s="25">
        <f t="shared" si="1"/>
        <v>8</v>
      </c>
      <c r="G177" s="25">
        <f t="shared" si="2"/>
        <v>6</v>
      </c>
      <c r="H177" s="25">
        <f t="shared" si="3"/>
        <v>3</v>
      </c>
      <c r="I177" s="26">
        <f t="shared" si="4"/>
        <v>3</v>
      </c>
      <c r="J177" s="27">
        <f t="shared" si="5"/>
        <v>28</v>
      </c>
      <c r="K177" s="557">
        <f>(J177+(J178/5))</f>
        <v>39</v>
      </c>
      <c r="L177" s="529"/>
      <c r="M177" s="529"/>
      <c r="N177" s="527">
        <f>K177+(L177*5)+(M177*30)</f>
        <v>39</v>
      </c>
      <c r="O177" s="529">
        <f>IF(N177=0,"",RANK(N177,N:N,0))</f>
        <v>71</v>
      </c>
      <c r="P177" s="109">
        <v>8</v>
      </c>
      <c r="Q177" s="36"/>
      <c r="R177" s="109">
        <v>3</v>
      </c>
      <c r="S177" s="36"/>
      <c r="T177" s="109"/>
      <c r="U177" s="36"/>
      <c r="V177" s="109"/>
      <c r="W177" s="110">
        <v>0</v>
      </c>
      <c r="X177" s="28">
        <v>8</v>
      </c>
      <c r="Y177" s="29"/>
      <c r="Z177" s="28"/>
      <c r="AA177" s="29"/>
      <c r="AB177" s="109">
        <v>0</v>
      </c>
      <c r="AC177" s="36">
        <v>3</v>
      </c>
      <c r="AD177" s="109"/>
      <c r="AE177" s="36"/>
      <c r="AF177" s="111">
        <v>6</v>
      </c>
      <c r="AG177" s="111"/>
      <c r="AH177" s="37"/>
      <c r="AI177" s="37"/>
      <c r="AJ177" s="28"/>
      <c r="AK177" s="29"/>
      <c r="AL177" s="28"/>
      <c r="AM177" s="29"/>
      <c r="AN177" s="28"/>
      <c r="AO177" s="29"/>
      <c r="AP177" s="112">
        <v>0</v>
      </c>
      <c r="AQ177" s="113"/>
      <c r="AR177" s="109"/>
      <c r="AS177" s="111">
        <v>0</v>
      </c>
      <c r="AT177" s="29"/>
      <c r="AU177" s="114"/>
      <c r="AV177" s="29">
        <v>3</v>
      </c>
      <c r="AW177" s="115"/>
      <c r="AX177" s="36">
        <v>3</v>
      </c>
      <c r="AY177" s="115"/>
      <c r="AZ177" s="36"/>
      <c r="BA177" s="112"/>
      <c r="BB177" s="28">
        <v>0</v>
      </c>
      <c r="BC177" s="29"/>
      <c r="BD177" s="28"/>
      <c r="BE177" s="116"/>
      <c r="BF177" s="109">
        <v>0</v>
      </c>
      <c r="BG177" s="117"/>
      <c r="BH177" s="114">
        <v>0</v>
      </c>
      <c r="BI177" s="29"/>
      <c r="BJ177" s="109">
        <v>3</v>
      </c>
      <c r="BK177" s="111">
        <v>0</v>
      </c>
      <c r="BL177" s="29"/>
    </row>
    <row r="178" spans="1:64" ht="21.75" customHeight="1" x14ac:dyDescent="0.3">
      <c r="A178" s="561"/>
      <c r="B178" s="560"/>
      <c r="C178" s="561"/>
      <c r="D178" s="39" t="s">
        <v>80</v>
      </c>
      <c r="E178" s="24">
        <f t="shared" si="0"/>
        <v>25</v>
      </c>
      <c r="F178" s="25">
        <f t="shared" si="1"/>
        <v>15</v>
      </c>
      <c r="G178" s="25">
        <f t="shared" si="2"/>
        <v>5</v>
      </c>
      <c r="H178" s="25">
        <f t="shared" si="3"/>
        <v>5</v>
      </c>
      <c r="I178" s="26">
        <f t="shared" si="4"/>
        <v>5</v>
      </c>
      <c r="J178" s="40">
        <f t="shared" si="5"/>
        <v>55</v>
      </c>
      <c r="K178" s="528"/>
      <c r="L178" s="528"/>
      <c r="M178" s="528"/>
      <c r="N178" s="528"/>
      <c r="O178" s="528"/>
      <c r="P178" s="118"/>
      <c r="Q178" s="49"/>
      <c r="R178" s="118">
        <v>5</v>
      </c>
      <c r="S178" s="49"/>
      <c r="T178" s="118"/>
      <c r="U178" s="49"/>
      <c r="V178" s="118"/>
      <c r="W178" s="119">
        <v>0</v>
      </c>
      <c r="X178" s="41"/>
      <c r="Y178" s="42"/>
      <c r="Z178" s="41"/>
      <c r="AA178" s="42"/>
      <c r="AB178" s="118">
        <v>0</v>
      </c>
      <c r="AC178" s="49">
        <v>5</v>
      </c>
      <c r="AD178" s="118"/>
      <c r="AE178" s="49"/>
      <c r="AF178" s="120">
        <v>15</v>
      </c>
      <c r="AG178" s="120"/>
      <c r="AH178" s="50"/>
      <c r="AI178" s="50"/>
      <c r="AJ178" s="41"/>
      <c r="AK178" s="42"/>
      <c r="AL178" s="41"/>
      <c r="AM178" s="42"/>
      <c r="AN178" s="41"/>
      <c r="AO178" s="42"/>
      <c r="AP178" s="121">
        <v>0</v>
      </c>
      <c r="AQ178" s="122"/>
      <c r="AR178" s="118"/>
      <c r="AS178" s="120">
        <v>0</v>
      </c>
      <c r="AT178" s="42"/>
      <c r="AU178" s="123"/>
      <c r="AV178" s="42">
        <v>5</v>
      </c>
      <c r="AW178" s="124"/>
      <c r="AX178" s="49">
        <v>25</v>
      </c>
      <c r="AY178" s="124"/>
      <c r="AZ178" s="49"/>
      <c r="BA178" s="121"/>
      <c r="BB178" s="41">
        <v>0</v>
      </c>
      <c r="BC178" s="42"/>
      <c r="BD178" s="41"/>
      <c r="BE178" s="125"/>
      <c r="BF178" s="118">
        <v>0</v>
      </c>
      <c r="BG178" s="126"/>
      <c r="BH178" s="123">
        <v>0</v>
      </c>
      <c r="BI178" s="42"/>
      <c r="BJ178" s="118">
        <v>0</v>
      </c>
      <c r="BK178" s="120">
        <v>0</v>
      </c>
      <c r="BL178" s="42"/>
    </row>
    <row r="179" spans="1:64" ht="21.75" customHeight="1" x14ac:dyDescent="0.3">
      <c r="A179" s="524" t="s">
        <v>615</v>
      </c>
      <c r="B179" s="559" t="s">
        <v>616</v>
      </c>
      <c r="C179" s="526" t="s">
        <v>206</v>
      </c>
      <c r="D179" s="23" t="s">
        <v>79</v>
      </c>
      <c r="E179" s="24">
        <f t="shared" si="0"/>
        <v>40</v>
      </c>
      <c r="F179" s="25">
        <f t="shared" si="1"/>
        <v>40</v>
      </c>
      <c r="G179" s="25">
        <f t="shared" si="2"/>
        <v>30</v>
      </c>
      <c r="H179" s="25">
        <f t="shared" si="3"/>
        <v>25</v>
      </c>
      <c r="I179" s="26">
        <f t="shared" si="4"/>
        <v>25</v>
      </c>
      <c r="J179" s="27">
        <f t="shared" si="5"/>
        <v>160</v>
      </c>
      <c r="K179" s="557">
        <f>(J179+(J180/5))</f>
        <v>224</v>
      </c>
      <c r="L179" s="529"/>
      <c r="M179" s="529"/>
      <c r="N179" s="527">
        <f>K179+(L179*5)+(M179*30)</f>
        <v>224</v>
      </c>
      <c r="O179" s="529">
        <f>IF(N179=0,"",RANK(N179,N:N,0))</f>
        <v>28</v>
      </c>
      <c r="P179" s="109">
        <v>15</v>
      </c>
      <c r="Q179" s="36"/>
      <c r="R179" s="109">
        <v>3</v>
      </c>
      <c r="S179" s="36"/>
      <c r="T179" s="109"/>
      <c r="U179" s="36"/>
      <c r="V179" s="109">
        <v>15</v>
      </c>
      <c r="W179" s="110">
        <v>40</v>
      </c>
      <c r="X179" s="28"/>
      <c r="Y179" s="29"/>
      <c r="Z179" s="28"/>
      <c r="AA179" s="29"/>
      <c r="AB179" s="109">
        <v>0</v>
      </c>
      <c r="AC179" s="36">
        <v>15</v>
      </c>
      <c r="AD179" s="109">
        <v>3</v>
      </c>
      <c r="AE179" s="36"/>
      <c r="AF179" s="111">
        <v>25</v>
      </c>
      <c r="AG179" s="111">
        <v>8</v>
      </c>
      <c r="AH179" s="37"/>
      <c r="AI179" s="37"/>
      <c r="AJ179" s="28"/>
      <c r="AK179" s="29"/>
      <c r="AL179" s="28"/>
      <c r="AM179" s="29"/>
      <c r="AN179" s="28">
        <v>25</v>
      </c>
      <c r="AO179" s="29"/>
      <c r="AP179" s="112">
        <v>0</v>
      </c>
      <c r="AQ179" s="113">
        <v>10</v>
      </c>
      <c r="AR179" s="109">
        <v>3</v>
      </c>
      <c r="AS179" s="111">
        <v>0</v>
      </c>
      <c r="AT179" s="29"/>
      <c r="AU179" s="114">
        <v>8</v>
      </c>
      <c r="AV179" s="29">
        <v>25</v>
      </c>
      <c r="AW179" s="115">
        <v>25</v>
      </c>
      <c r="AX179" s="36">
        <v>40</v>
      </c>
      <c r="AY179" s="115"/>
      <c r="AZ179" s="36"/>
      <c r="BA179" s="112">
        <v>8</v>
      </c>
      <c r="BB179" s="28">
        <v>0</v>
      </c>
      <c r="BC179" s="29"/>
      <c r="BD179" s="28"/>
      <c r="BE179" s="110">
        <v>8</v>
      </c>
      <c r="BF179" s="109">
        <v>0</v>
      </c>
      <c r="BG179" s="117"/>
      <c r="BH179" s="114">
        <v>8</v>
      </c>
      <c r="BI179" s="29"/>
      <c r="BJ179" s="109">
        <v>0</v>
      </c>
      <c r="BK179" s="111">
        <v>30</v>
      </c>
      <c r="BL179" s="29"/>
    </row>
    <row r="180" spans="1:64" ht="21.75" customHeight="1" x14ac:dyDescent="0.3">
      <c r="A180" s="561"/>
      <c r="B180" s="560"/>
      <c r="C180" s="561"/>
      <c r="D180" s="39" t="s">
        <v>80</v>
      </c>
      <c r="E180" s="24">
        <f t="shared" si="0"/>
        <v>90</v>
      </c>
      <c r="F180" s="25">
        <f t="shared" si="1"/>
        <v>60</v>
      </c>
      <c r="G180" s="25">
        <f t="shared" si="2"/>
        <v>60</v>
      </c>
      <c r="H180" s="25">
        <f t="shared" si="3"/>
        <v>60</v>
      </c>
      <c r="I180" s="26">
        <f t="shared" si="4"/>
        <v>50</v>
      </c>
      <c r="J180" s="40">
        <f t="shared" si="5"/>
        <v>320</v>
      </c>
      <c r="K180" s="528"/>
      <c r="L180" s="528"/>
      <c r="M180" s="528"/>
      <c r="N180" s="528"/>
      <c r="O180" s="528"/>
      <c r="P180" s="118">
        <v>25</v>
      </c>
      <c r="Q180" s="49"/>
      <c r="R180" s="118">
        <v>5</v>
      </c>
      <c r="S180" s="49"/>
      <c r="T180" s="118"/>
      <c r="U180" s="49"/>
      <c r="V180" s="118">
        <v>25</v>
      </c>
      <c r="W180" s="119">
        <v>90</v>
      </c>
      <c r="X180" s="41"/>
      <c r="Y180" s="42"/>
      <c r="Z180" s="41"/>
      <c r="AA180" s="42"/>
      <c r="AB180" s="118">
        <v>0</v>
      </c>
      <c r="AC180" s="49">
        <v>40</v>
      </c>
      <c r="AD180" s="118">
        <v>40</v>
      </c>
      <c r="AE180" s="49"/>
      <c r="AF180" s="120">
        <v>40</v>
      </c>
      <c r="AG180" s="120"/>
      <c r="AH180" s="50"/>
      <c r="AI180" s="50"/>
      <c r="AJ180" s="41"/>
      <c r="AK180" s="42"/>
      <c r="AL180" s="41"/>
      <c r="AM180" s="42"/>
      <c r="AN180" s="41">
        <v>60</v>
      </c>
      <c r="AO180" s="42"/>
      <c r="AP180" s="121">
        <v>0</v>
      </c>
      <c r="AQ180" s="122">
        <v>50</v>
      </c>
      <c r="AR180" s="118">
        <v>40</v>
      </c>
      <c r="AS180" s="120">
        <v>0</v>
      </c>
      <c r="AT180" s="42"/>
      <c r="AU180" s="123">
        <v>25</v>
      </c>
      <c r="AV180" s="42">
        <v>60</v>
      </c>
      <c r="AW180" s="124">
        <v>60</v>
      </c>
      <c r="AX180" s="49">
        <v>25</v>
      </c>
      <c r="AY180" s="124"/>
      <c r="AZ180" s="49"/>
      <c r="BA180" s="121">
        <v>25</v>
      </c>
      <c r="BB180" s="41">
        <v>0</v>
      </c>
      <c r="BC180" s="42"/>
      <c r="BD180" s="41"/>
      <c r="BE180" s="119">
        <v>25</v>
      </c>
      <c r="BF180" s="118">
        <v>0</v>
      </c>
      <c r="BG180" s="126"/>
      <c r="BH180" s="123">
        <v>25</v>
      </c>
      <c r="BI180" s="42"/>
      <c r="BJ180" s="118">
        <v>0</v>
      </c>
      <c r="BK180" s="120">
        <v>30</v>
      </c>
      <c r="BL180" s="42"/>
    </row>
    <row r="181" spans="1:64" ht="21.75" customHeight="1" x14ac:dyDescent="0.3">
      <c r="A181" s="524" t="s">
        <v>617</v>
      </c>
      <c r="B181" s="559" t="s">
        <v>618</v>
      </c>
      <c r="C181" s="526" t="s">
        <v>619</v>
      </c>
      <c r="D181" s="23" t="s">
        <v>79</v>
      </c>
      <c r="E181" s="24">
        <f t="shared" si="0"/>
        <v>7</v>
      </c>
      <c r="F181" s="25">
        <f t="shared" si="1"/>
        <v>5</v>
      </c>
      <c r="G181" s="25">
        <f t="shared" si="2"/>
        <v>3</v>
      </c>
      <c r="H181" s="25">
        <f t="shared" si="3"/>
        <v>0</v>
      </c>
      <c r="I181" s="26">
        <f t="shared" si="4"/>
        <v>0</v>
      </c>
      <c r="J181" s="27">
        <f t="shared" si="5"/>
        <v>15</v>
      </c>
      <c r="K181" s="557">
        <f>(J181+(J182/5))</f>
        <v>15.2</v>
      </c>
      <c r="L181" s="529"/>
      <c r="M181" s="529"/>
      <c r="N181" s="527">
        <f>K181+(L181*5)+(M181*30)</f>
        <v>15.2</v>
      </c>
      <c r="O181" s="529">
        <f>IF(N181=0,"",RANK(N181,N:N,0))</f>
        <v>98</v>
      </c>
      <c r="P181" s="109"/>
      <c r="Q181" s="36"/>
      <c r="R181" s="109"/>
      <c r="S181" s="36"/>
      <c r="T181" s="109"/>
      <c r="U181" s="36"/>
      <c r="V181" s="109"/>
      <c r="W181" s="110">
        <v>0</v>
      </c>
      <c r="X181" s="28"/>
      <c r="Y181" s="29"/>
      <c r="Z181" s="28"/>
      <c r="AA181" s="29"/>
      <c r="AB181" s="109">
        <v>0</v>
      </c>
      <c r="AC181" s="36"/>
      <c r="AD181" s="109"/>
      <c r="AE181" s="36"/>
      <c r="AF181" s="111"/>
      <c r="AG181" s="111"/>
      <c r="AH181" s="37"/>
      <c r="AI181" s="37"/>
      <c r="AJ181" s="28"/>
      <c r="AK181" s="29"/>
      <c r="AL181" s="28"/>
      <c r="AM181" s="29"/>
      <c r="AN181" s="28"/>
      <c r="AO181" s="29"/>
      <c r="AP181" s="112">
        <v>0</v>
      </c>
      <c r="AQ181" s="113"/>
      <c r="AR181" s="109"/>
      <c r="AS181" s="111">
        <v>0</v>
      </c>
      <c r="AT181" s="29"/>
      <c r="AU181" s="114"/>
      <c r="AV181" s="29"/>
      <c r="AW181" s="115"/>
      <c r="AX181" s="36">
        <v>0</v>
      </c>
      <c r="AY181" s="115"/>
      <c r="AZ181" s="36"/>
      <c r="BA181" s="112"/>
      <c r="BB181" s="28">
        <v>0</v>
      </c>
      <c r="BC181" s="29"/>
      <c r="BD181" s="28"/>
      <c r="BE181" s="116"/>
      <c r="BF181" s="109">
        <v>0</v>
      </c>
      <c r="BG181" s="117">
        <v>7</v>
      </c>
      <c r="BH181" s="114">
        <v>0</v>
      </c>
      <c r="BI181" s="29"/>
      <c r="BJ181" s="130">
        <v>3</v>
      </c>
      <c r="BK181" s="111">
        <v>0</v>
      </c>
      <c r="BL181" s="29">
        <v>5</v>
      </c>
    </row>
    <row r="182" spans="1:64" ht="21.75" customHeight="1" x14ac:dyDescent="0.3">
      <c r="A182" s="561"/>
      <c r="B182" s="560"/>
      <c r="C182" s="561"/>
      <c r="D182" s="39" t="s">
        <v>80</v>
      </c>
      <c r="E182" s="24">
        <f t="shared" si="0"/>
        <v>1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1</v>
      </c>
      <c r="K182" s="528"/>
      <c r="L182" s="528"/>
      <c r="M182" s="528"/>
      <c r="N182" s="528"/>
      <c r="O182" s="528"/>
      <c r="P182" s="118"/>
      <c r="Q182" s="49"/>
      <c r="R182" s="118"/>
      <c r="S182" s="49"/>
      <c r="T182" s="118"/>
      <c r="U182" s="49"/>
      <c r="V182" s="118"/>
      <c r="W182" s="119">
        <v>0</v>
      </c>
      <c r="X182" s="41"/>
      <c r="Y182" s="42"/>
      <c r="Z182" s="41"/>
      <c r="AA182" s="42"/>
      <c r="AB182" s="118">
        <v>0</v>
      </c>
      <c r="AC182" s="49"/>
      <c r="AD182" s="118"/>
      <c r="AE182" s="49"/>
      <c r="AF182" s="120"/>
      <c r="AG182" s="120"/>
      <c r="AH182" s="50"/>
      <c r="AI182" s="50"/>
      <c r="AJ182" s="41"/>
      <c r="AK182" s="42"/>
      <c r="AL182" s="41"/>
      <c r="AM182" s="42"/>
      <c r="AN182" s="41"/>
      <c r="AO182" s="42"/>
      <c r="AP182" s="121">
        <v>0</v>
      </c>
      <c r="AQ182" s="122"/>
      <c r="AR182" s="118"/>
      <c r="AS182" s="120">
        <v>0</v>
      </c>
      <c r="AT182" s="42"/>
      <c r="AU182" s="123"/>
      <c r="AV182" s="42"/>
      <c r="AW182" s="124"/>
      <c r="AX182" s="49">
        <v>0</v>
      </c>
      <c r="AY182" s="124"/>
      <c r="AZ182" s="49"/>
      <c r="BA182" s="121"/>
      <c r="BB182" s="41">
        <v>0</v>
      </c>
      <c r="BC182" s="42"/>
      <c r="BD182" s="41"/>
      <c r="BE182" s="125"/>
      <c r="BF182" s="118">
        <v>0</v>
      </c>
      <c r="BG182" s="126">
        <v>1</v>
      </c>
      <c r="BH182" s="123">
        <v>0</v>
      </c>
      <c r="BI182" s="42"/>
      <c r="BJ182" s="132">
        <v>0</v>
      </c>
      <c r="BK182" s="120">
        <v>0</v>
      </c>
      <c r="BL182" s="42"/>
    </row>
    <row r="183" spans="1:64" ht="21.75" customHeight="1" x14ac:dyDescent="0.3">
      <c r="A183" s="524" t="s">
        <v>187</v>
      </c>
      <c r="B183" s="559" t="s">
        <v>188</v>
      </c>
      <c r="C183" s="526" t="s">
        <v>89</v>
      </c>
      <c r="D183" s="23" t="s">
        <v>79</v>
      </c>
      <c r="E183" s="24">
        <f t="shared" si="0"/>
        <v>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0</v>
      </c>
      <c r="K183" s="557">
        <f>(J183+(J184/5))</f>
        <v>1</v>
      </c>
      <c r="L183" s="529"/>
      <c r="M183" s="529"/>
      <c r="N183" s="527">
        <f>K183+(L183*5)+(M183*30)</f>
        <v>1</v>
      </c>
      <c r="O183" s="529">
        <f>IF(N183=0,"",RANK(N183,N:N,0))</f>
        <v>149</v>
      </c>
      <c r="P183" s="109"/>
      <c r="Q183" s="36"/>
      <c r="R183" s="109"/>
      <c r="S183" s="36"/>
      <c r="T183" s="109"/>
      <c r="U183" s="36"/>
      <c r="V183" s="109"/>
      <c r="W183" s="110">
        <v>0</v>
      </c>
      <c r="X183" s="28"/>
      <c r="Y183" s="29"/>
      <c r="Z183" s="28"/>
      <c r="AA183" s="29"/>
      <c r="AB183" s="109">
        <v>0</v>
      </c>
      <c r="AC183" s="36"/>
      <c r="AD183" s="109"/>
      <c r="AE183" s="36"/>
      <c r="AF183" s="111"/>
      <c r="AG183" s="111"/>
      <c r="AH183" s="37"/>
      <c r="AI183" s="37"/>
      <c r="AJ183" s="28"/>
      <c r="AK183" s="29"/>
      <c r="AL183" s="28"/>
      <c r="AM183" s="29"/>
      <c r="AN183" s="28"/>
      <c r="AO183" s="29"/>
      <c r="AP183" s="112">
        <v>0</v>
      </c>
      <c r="AQ183" s="113"/>
      <c r="AR183" s="109"/>
      <c r="AS183" s="111">
        <v>0</v>
      </c>
      <c r="AT183" s="29"/>
      <c r="AU183" s="114"/>
      <c r="AV183" s="29"/>
      <c r="AW183" s="115"/>
      <c r="AX183" s="36">
        <v>0</v>
      </c>
      <c r="AY183" s="115"/>
      <c r="AZ183" s="36"/>
      <c r="BA183" s="112"/>
      <c r="BB183" s="28">
        <v>0</v>
      </c>
      <c r="BC183" s="29"/>
      <c r="BD183" s="28"/>
      <c r="BE183" s="116"/>
      <c r="BF183" s="109">
        <v>0</v>
      </c>
      <c r="BG183" s="117"/>
      <c r="BH183" s="114">
        <v>0</v>
      </c>
      <c r="BI183" s="29"/>
      <c r="BJ183" s="109">
        <v>0</v>
      </c>
      <c r="BK183" s="111">
        <v>0</v>
      </c>
      <c r="BL183" s="29"/>
    </row>
    <row r="184" spans="1:64" ht="21.75" customHeight="1" x14ac:dyDescent="0.3">
      <c r="A184" s="561"/>
      <c r="B184" s="560"/>
      <c r="C184" s="561"/>
      <c r="D184" s="39" t="s">
        <v>80</v>
      </c>
      <c r="E184" s="24">
        <f t="shared" si="0"/>
        <v>5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5</v>
      </c>
      <c r="K184" s="528"/>
      <c r="L184" s="528"/>
      <c r="M184" s="528"/>
      <c r="N184" s="528"/>
      <c r="O184" s="528"/>
      <c r="P184" s="118"/>
      <c r="Q184" s="49"/>
      <c r="R184" s="118"/>
      <c r="S184" s="49"/>
      <c r="T184" s="118"/>
      <c r="U184" s="49"/>
      <c r="V184" s="118"/>
      <c r="W184" s="119">
        <v>0</v>
      </c>
      <c r="X184" s="41"/>
      <c r="Y184" s="42">
        <v>5</v>
      </c>
      <c r="Z184" s="41"/>
      <c r="AA184" s="42"/>
      <c r="AB184" s="118">
        <v>0</v>
      </c>
      <c r="AC184" s="49"/>
      <c r="AD184" s="118"/>
      <c r="AE184" s="49"/>
      <c r="AF184" s="120"/>
      <c r="AG184" s="120"/>
      <c r="AH184" s="50"/>
      <c r="AI184" s="50"/>
      <c r="AJ184" s="41"/>
      <c r="AK184" s="42"/>
      <c r="AL184" s="41"/>
      <c r="AM184" s="42"/>
      <c r="AN184" s="41"/>
      <c r="AO184" s="42"/>
      <c r="AP184" s="121">
        <v>0</v>
      </c>
      <c r="AQ184" s="122"/>
      <c r="AR184" s="118"/>
      <c r="AS184" s="120">
        <v>0</v>
      </c>
      <c r="AT184" s="42"/>
      <c r="AU184" s="123"/>
      <c r="AV184" s="42"/>
      <c r="AW184" s="124"/>
      <c r="AX184" s="49">
        <v>0</v>
      </c>
      <c r="AY184" s="124"/>
      <c r="AZ184" s="49"/>
      <c r="BA184" s="121"/>
      <c r="BB184" s="41">
        <v>0</v>
      </c>
      <c r="BC184" s="42"/>
      <c r="BD184" s="41"/>
      <c r="BE184" s="125"/>
      <c r="BF184" s="118">
        <v>0</v>
      </c>
      <c r="BG184" s="126"/>
      <c r="BH184" s="123">
        <v>0</v>
      </c>
      <c r="BI184" s="42"/>
      <c r="BJ184" s="118">
        <v>0</v>
      </c>
      <c r="BK184" s="120">
        <v>0</v>
      </c>
      <c r="BL184" s="42"/>
    </row>
    <row r="185" spans="1:64" ht="21.75" customHeight="1" x14ac:dyDescent="0.3">
      <c r="A185" s="524" t="s">
        <v>620</v>
      </c>
      <c r="B185" s="526" t="s">
        <v>621</v>
      </c>
      <c r="C185" s="526" t="s">
        <v>123</v>
      </c>
      <c r="D185" s="23" t="s">
        <v>79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0</v>
      </c>
      <c r="K185" s="557">
        <f>(J185+(J186/5))</f>
        <v>0</v>
      </c>
      <c r="L185" s="529"/>
      <c r="M185" s="529"/>
      <c r="N185" s="527">
        <f>K185+(L185*5)+(M185*30)</f>
        <v>0</v>
      </c>
      <c r="O185" s="529" t="str">
        <f>IF(N185=0,"",RANK(N185,N:N,0))</f>
        <v/>
      </c>
      <c r="P185" s="109"/>
      <c r="Q185" s="36"/>
      <c r="R185" s="109"/>
      <c r="S185" s="36"/>
      <c r="T185" s="109"/>
      <c r="U185" s="36"/>
      <c r="V185" s="109"/>
      <c r="W185" s="110">
        <v>0</v>
      </c>
      <c r="X185" s="28"/>
      <c r="Y185" s="29"/>
      <c r="Z185" s="28"/>
      <c r="AA185" s="29"/>
      <c r="AB185" s="109">
        <v>0</v>
      </c>
      <c r="AC185" s="36"/>
      <c r="AD185" s="109"/>
      <c r="AE185" s="36"/>
      <c r="AF185" s="111"/>
      <c r="AG185" s="111"/>
      <c r="AH185" s="37"/>
      <c r="AI185" s="37"/>
      <c r="AJ185" s="28"/>
      <c r="AK185" s="29"/>
      <c r="AL185" s="28"/>
      <c r="AM185" s="29"/>
      <c r="AN185" s="28"/>
      <c r="AO185" s="29"/>
      <c r="AP185" s="112">
        <v>0</v>
      </c>
      <c r="AQ185" s="113"/>
      <c r="AR185" s="109"/>
      <c r="AS185" s="111">
        <v>0</v>
      </c>
      <c r="AT185" s="29"/>
      <c r="AU185" s="114"/>
      <c r="AV185" s="29"/>
      <c r="AW185" s="115"/>
      <c r="AX185" s="36">
        <v>0</v>
      </c>
      <c r="AY185" s="115"/>
      <c r="AZ185" s="36"/>
      <c r="BA185" s="112"/>
      <c r="BB185" s="28">
        <v>0</v>
      </c>
      <c r="BC185" s="29"/>
      <c r="BD185" s="28"/>
      <c r="BE185" s="116"/>
      <c r="BF185" s="109">
        <v>0</v>
      </c>
      <c r="BG185" s="117"/>
      <c r="BH185" s="114">
        <v>0</v>
      </c>
      <c r="BI185" s="29"/>
      <c r="BJ185" s="109">
        <v>0</v>
      </c>
      <c r="BK185" s="111">
        <v>0</v>
      </c>
      <c r="BL185" s="29"/>
    </row>
    <row r="186" spans="1:64" ht="21.75" customHeight="1" x14ac:dyDescent="0.3">
      <c r="A186" s="561"/>
      <c r="B186" s="561"/>
      <c r="C186" s="561"/>
      <c r="D186" s="39" t="s">
        <v>80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0</v>
      </c>
      <c r="K186" s="528"/>
      <c r="L186" s="528"/>
      <c r="M186" s="528"/>
      <c r="N186" s="528"/>
      <c r="O186" s="528"/>
      <c r="P186" s="118"/>
      <c r="Q186" s="49"/>
      <c r="R186" s="118"/>
      <c r="S186" s="49"/>
      <c r="T186" s="118"/>
      <c r="U186" s="49"/>
      <c r="V186" s="118"/>
      <c r="W186" s="119">
        <v>0</v>
      </c>
      <c r="X186" s="41"/>
      <c r="Y186" s="42"/>
      <c r="Z186" s="41"/>
      <c r="AA186" s="42"/>
      <c r="AB186" s="118">
        <v>0</v>
      </c>
      <c r="AC186" s="49"/>
      <c r="AD186" s="118"/>
      <c r="AE186" s="49"/>
      <c r="AF186" s="120"/>
      <c r="AG186" s="120"/>
      <c r="AH186" s="50"/>
      <c r="AI186" s="50"/>
      <c r="AJ186" s="41"/>
      <c r="AK186" s="42"/>
      <c r="AL186" s="41"/>
      <c r="AM186" s="42"/>
      <c r="AN186" s="41"/>
      <c r="AO186" s="42"/>
      <c r="AP186" s="121">
        <v>0</v>
      </c>
      <c r="AQ186" s="122"/>
      <c r="AR186" s="118"/>
      <c r="AS186" s="120">
        <v>0</v>
      </c>
      <c r="AT186" s="42"/>
      <c r="AU186" s="123"/>
      <c r="AV186" s="42"/>
      <c r="AW186" s="124"/>
      <c r="AX186" s="49">
        <v>0</v>
      </c>
      <c r="AY186" s="124"/>
      <c r="AZ186" s="49"/>
      <c r="BA186" s="121"/>
      <c r="BB186" s="41">
        <v>0</v>
      </c>
      <c r="BC186" s="42"/>
      <c r="BD186" s="41"/>
      <c r="BE186" s="125"/>
      <c r="BF186" s="118">
        <v>0</v>
      </c>
      <c r="BG186" s="126"/>
      <c r="BH186" s="123">
        <v>0</v>
      </c>
      <c r="BI186" s="42"/>
      <c r="BJ186" s="118">
        <v>0</v>
      </c>
      <c r="BK186" s="120">
        <v>0</v>
      </c>
      <c r="BL186" s="42"/>
    </row>
    <row r="187" spans="1:64" ht="21.75" customHeight="1" x14ac:dyDescent="0.3">
      <c r="A187" s="524" t="s">
        <v>191</v>
      </c>
      <c r="B187" s="559" t="s">
        <v>622</v>
      </c>
      <c r="C187" s="526" t="s">
        <v>623</v>
      </c>
      <c r="D187" s="23" t="s">
        <v>79</v>
      </c>
      <c r="E187" s="24">
        <f t="shared" si="0"/>
        <v>8</v>
      </c>
      <c r="F187" s="25">
        <f t="shared" si="1"/>
        <v>5</v>
      </c>
      <c r="G187" s="25">
        <f t="shared" si="2"/>
        <v>5</v>
      </c>
      <c r="H187" s="25">
        <f t="shared" si="3"/>
        <v>3</v>
      </c>
      <c r="I187" s="26">
        <f t="shared" si="4"/>
        <v>3</v>
      </c>
      <c r="J187" s="27">
        <f t="shared" si="5"/>
        <v>24</v>
      </c>
      <c r="K187" s="557">
        <f>(J187+(J188/5))</f>
        <v>39.6</v>
      </c>
      <c r="L187" s="529"/>
      <c r="M187" s="529"/>
      <c r="N187" s="527">
        <f>K187+(L187*5)+(M187*30)</f>
        <v>39.6</v>
      </c>
      <c r="O187" s="529">
        <f>IF(N187=0,"",RANK(N187,N:N,0))</f>
        <v>69</v>
      </c>
      <c r="P187" s="109"/>
      <c r="Q187" s="36"/>
      <c r="R187" s="109"/>
      <c r="S187" s="36"/>
      <c r="T187" s="109"/>
      <c r="U187" s="36"/>
      <c r="V187" s="109"/>
      <c r="W187" s="110">
        <v>0</v>
      </c>
      <c r="X187" s="28"/>
      <c r="Y187" s="29"/>
      <c r="Z187" s="28"/>
      <c r="AA187" s="29"/>
      <c r="AB187" s="109">
        <v>0</v>
      </c>
      <c r="AC187" s="36"/>
      <c r="AD187" s="109"/>
      <c r="AE187" s="36"/>
      <c r="AF187" s="111"/>
      <c r="AG187" s="111"/>
      <c r="AH187" s="37"/>
      <c r="AI187" s="37"/>
      <c r="AJ187" s="28"/>
      <c r="AK187" s="29"/>
      <c r="AL187" s="28"/>
      <c r="AM187" s="29"/>
      <c r="AN187" s="28"/>
      <c r="AO187" s="29"/>
      <c r="AP187" s="112">
        <v>0</v>
      </c>
      <c r="AQ187" s="113"/>
      <c r="AR187" s="109"/>
      <c r="AS187" s="111">
        <v>0</v>
      </c>
      <c r="AT187" s="29">
        <v>3</v>
      </c>
      <c r="AU187" s="114"/>
      <c r="AV187" s="29"/>
      <c r="AW187" s="115"/>
      <c r="AX187" s="36">
        <v>0</v>
      </c>
      <c r="AY187" s="115"/>
      <c r="AZ187" s="36">
        <v>5</v>
      </c>
      <c r="BA187" s="112">
        <v>8</v>
      </c>
      <c r="BB187" s="28">
        <v>3</v>
      </c>
      <c r="BC187" s="29">
        <v>3</v>
      </c>
      <c r="BD187" s="28">
        <v>5</v>
      </c>
      <c r="BE187" s="116"/>
      <c r="BF187" s="130">
        <v>0</v>
      </c>
      <c r="BG187" s="117"/>
      <c r="BH187" s="114">
        <v>0</v>
      </c>
      <c r="BI187" s="29">
        <v>3</v>
      </c>
      <c r="BJ187" s="109">
        <v>3</v>
      </c>
      <c r="BK187" s="111">
        <v>0</v>
      </c>
      <c r="BL187" s="29"/>
    </row>
    <row r="188" spans="1:64" ht="21.75" customHeight="1" x14ac:dyDescent="0.3">
      <c r="A188" s="561"/>
      <c r="B188" s="560"/>
      <c r="C188" s="561"/>
      <c r="D188" s="39" t="s">
        <v>80</v>
      </c>
      <c r="E188" s="24">
        <f t="shared" si="0"/>
        <v>25</v>
      </c>
      <c r="F188" s="25">
        <f t="shared" si="1"/>
        <v>25</v>
      </c>
      <c r="G188" s="25">
        <f t="shared" si="2"/>
        <v>15</v>
      </c>
      <c r="H188" s="25">
        <f t="shared" si="3"/>
        <v>8</v>
      </c>
      <c r="I188" s="26">
        <f t="shared" si="4"/>
        <v>5</v>
      </c>
      <c r="J188" s="40">
        <f t="shared" si="5"/>
        <v>78</v>
      </c>
      <c r="K188" s="528"/>
      <c r="L188" s="528"/>
      <c r="M188" s="528"/>
      <c r="N188" s="528"/>
      <c r="O188" s="528"/>
      <c r="P188" s="118"/>
      <c r="Q188" s="49"/>
      <c r="R188" s="118"/>
      <c r="S188" s="49"/>
      <c r="T188" s="118"/>
      <c r="U188" s="49"/>
      <c r="V188" s="118"/>
      <c r="W188" s="119">
        <v>0</v>
      </c>
      <c r="X188" s="41"/>
      <c r="Y188" s="42"/>
      <c r="Z188" s="41"/>
      <c r="AA188" s="42"/>
      <c r="AB188" s="118">
        <v>0</v>
      </c>
      <c r="AC188" s="49"/>
      <c r="AD188" s="118"/>
      <c r="AE188" s="49"/>
      <c r="AF188" s="120"/>
      <c r="AG188" s="120"/>
      <c r="AH188" s="50"/>
      <c r="AI188" s="50"/>
      <c r="AJ188" s="41"/>
      <c r="AK188" s="42"/>
      <c r="AL188" s="41"/>
      <c r="AM188" s="42"/>
      <c r="AN188" s="41"/>
      <c r="AO188" s="42"/>
      <c r="AP188" s="121">
        <v>0</v>
      </c>
      <c r="AQ188" s="122"/>
      <c r="AR188" s="118"/>
      <c r="AS188" s="120">
        <v>0</v>
      </c>
      <c r="AT188" s="42"/>
      <c r="AU188" s="123"/>
      <c r="AV188" s="42"/>
      <c r="AW188" s="124"/>
      <c r="AX188" s="49">
        <v>0</v>
      </c>
      <c r="AY188" s="124"/>
      <c r="AZ188" s="49">
        <v>5</v>
      </c>
      <c r="BA188" s="121">
        <v>25</v>
      </c>
      <c r="BB188" s="41">
        <v>5</v>
      </c>
      <c r="BC188" s="42">
        <v>5</v>
      </c>
      <c r="BD188" s="41">
        <v>25</v>
      </c>
      <c r="BE188" s="125"/>
      <c r="BF188" s="132">
        <v>0</v>
      </c>
      <c r="BG188" s="126"/>
      <c r="BH188" s="123">
        <v>0</v>
      </c>
      <c r="BI188" s="42">
        <v>8</v>
      </c>
      <c r="BJ188" s="118">
        <v>15</v>
      </c>
      <c r="BK188" s="120">
        <v>0</v>
      </c>
      <c r="BL188" s="42"/>
    </row>
    <row r="189" spans="1:64" ht="21.75" customHeight="1" x14ac:dyDescent="0.3">
      <c r="A189" s="524" t="s">
        <v>624</v>
      </c>
      <c r="B189" s="559" t="s">
        <v>625</v>
      </c>
      <c r="C189" s="526" t="s">
        <v>83</v>
      </c>
      <c r="D189" s="23" t="s">
        <v>79</v>
      </c>
      <c r="E189" s="24">
        <f t="shared" si="0"/>
        <v>3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3</v>
      </c>
      <c r="K189" s="557">
        <f>(J189+(J190/5))</f>
        <v>4</v>
      </c>
      <c r="L189" s="529">
        <f>Nemzetközi!B91</f>
        <v>15</v>
      </c>
      <c r="M189" s="529">
        <f>Nemzetközi!D91</f>
        <v>0</v>
      </c>
      <c r="N189" s="527">
        <f>K189+(L189*5)+(M189*30)</f>
        <v>79</v>
      </c>
      <c r="O189" s="529">
        <f>IF(N189=0,"",RANK(N189,N:N,0))</f>
        <v>51</v>
      </c>
      <c r="P189" s="109"/>
      <c r="Q189" s="36"/>
      <c r="R189" s="109"/>
      <c r="S189" s="36"/>
      <c r="T189" s="109"/>
      <c r="U189" s="36"/>
      <c r="V189" s="109"/>
      <c r="W189" s="110">
        <v>0</v>
      </c>
      <c r="X189" s="28"/>
      <c r="Y189" s="29"/>
      <c r="Z189" s="28"/>
      <c r="AA189" s="29"/>
      <c r="AB189" s="109">
        <v>0</v>
      </c>
      <c r="AC189" s="36"/>
      <c r="AD189" s="109"/>
      <c r="AE189" s="36"/>
      <c r="AF189" s="111"/>
      <c r="AG189" s="111"/>
      <c r="AH189" s="37"/>
      <c r="AI189" s="37"/>
      <c r="AJ189" s="28"/>
      <c r="AK189" s="29"/>
      <c r="AL189" s="28"/>
      <c r="AM189" s="29"/>
      <c r="AN189" s="28"/>
      <c r="AO189" s="29"/>
      <c r="AP189" s="112">
        <v>0</v>
      </c>
      <c r="AQ189" s="113"/>
      <c r="AR189" s="109"/>
      <c r="AS189" s="111">
        <v>0</v>
      </c>
      <c r="AT189" s="29"/>
      <c r="AU189" s="114"/>
      <c r="AV189" s="29"/>
      <c r="AW189" s="115"/>
      <c r="AX189" s="36">
        <v>0</v>
      </c>
      <c r="AY189" s="115"/>
      <c r="AZ189" s="36">
        <v>3</v>
      </c>
      <c r="BA189" s="112"/>
      <c r="BB189" s="28">
        <v>0</v>
      </c>
      <c r="BC189" s="29"/>
      <c r="BD189" s="28"/>
      <c r="BE189" s="116"/>
      <c r="BF189" s="109">
        <v>0</v>
      </c>
      <c r="BG189" s="117"/>
      <c r="BH189" s="114">
        <v>0</v>
      </c>
      <c r="BI189" s="29"/>
      <c r="BJ189" s="109">
        <v>0</v>
      </c>
      <c r="BK189" s="111">
        <v>0</v>
      </c>
      <c r="BL189" s="29"/>
    </row>
    <row r="190" spans="1:64" ht="21.75" customHeight="1" x14ac:dyDescent="0.3">
      <c r="A190" s="561"/>
      <c r="B190" s="560"/>
      <c r="C190" s="561"/>
      <c r="D190" s="39" t="s">
        <v>80</v>
      </c>
      <c r="E190" s="24">
        <f t="shared" si="0"/>
        <v>5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5</v>
      </c>
      <c r="K190" s="528"/>
      <c r="L190" s="528"/>
      <c r="M190" s="528"/>
      <c r="N190" s="528"/>
      <c r="O190" s="528"/>
      <c r="P190" s="118"/>
      <c r="Q190" s="49"/>
      <c r="R190" s="118"/>
      <c r="S190" s="49"/>
      <c r="T190" s="118"/>
      <c r="U190" s="49"/>
      <c r="V190" s="118"/>
      <c r="W190" s="119">
        <v>0</v>
      </c>
      <c r="X190" s="41"/>
      <c r="Y190" s="42"/>
      <c r="Z190" s="41"/>
      <c r="AA190" s="42"/>
      <c r="AB190" s="118">
        <v>0</v>
      </c>
      <c r="AC190" s="49"/>
      <c r="AD190" s="118"/>
      <c r="AE190" s="49"/>
      <c r="AF190" s="120"/>
      <c r="AG190" s="120"/>
      <c r="AH190" s="50"/>
      <c r="AI190" s="50"/>
      <c r="AJ190" s="41"/>
      <c r="AK190" s="42"/>
      <c r="AL190" s="41"/>
      <c r="AM190" s="42"/>
      <c r="AN190" s="41"/>
      <c r="AO190" s="42"/>
      <c r="AP190" s="121">
        <v>0</v>
      </c>
      <c r="AQ190" s="122"/>
      <c r="AR190" s="118"/>
      <c r="AS190" s="120">
        <v>0</v>
      </c>
      <c r="AT190" s="42"/>
      <c r="AU190" s="123"/>
      <c r="AV190" s="42"/>
      <c r="AW190" s="124"/>
      <c r="AX190" s="49">
        <v>0</v>
      </c>
      <c r="AY190" s="124"/>
      <c r="AZ190" s="49">
        <v>5</v>
      </c>
      <c r="BA190" s="121"/>
      <c r="BB190" s="41">
        <v>0</v>
      </c>
      <c r="BC190" s="42"/>
      <c r="BD190" s="41"/>
      <c r="BE190" s="125"/>
      <c r="BF190" s="118">
        <v>0</v>
      </c>
      <c r="BG190" s="126"/>
      <c r="BH190" s="123">
        <v>0</v>
      </c>
      <c r="BI190" s="42"/>
      <c r="BJ190" s="118">
        <v>0</v>
      </c>
      <c r="BK190" s="120">
        <v>0</v>
      </c>
      <c r="BL190" s="42"/>
    </row>
    <row r="191" spans="1:64" ht="21.75" customHeight="1" x14ac:dyDescent="0.3">
      <c r="A191" s="524" t="s">
        <v>626</v>
      </c>
      <c r="B191" s="559" t="s">
        <v>627</v>
      </c>
      <c r="C191" s="526" t="s">
        <v>182</v>
      </c>
      <c r="D191" s="23" t="s">
        <v>79</v>
      </c>
      <c r="E191" s="24">
        <f t="shared" si="0"/>
        <v>8</v>
      </c>
      <c r="F191" s="25">
        <f t="shared" si="1"/>
        <v>6</v>
      </c>
      <c r="G191" s="25">
        <f t="shared" si="2"/>
        <v>3</v>
      </c>
      <c r="H191" s="25">
        <f t="shared" si="3"/>
        <v>3</v>
      </c>
      <c r="I191" s="26">
        <f t="shared" si="4"/>
        <v>3</v>
      </c>
      <c r="J191" s="27">
        <f t="shared" si="5"/>
        <v>23</v>
      </c>
      <c r="K191" s="557">
        <f>(J191+(J192/5))</f>
        <v>30</v>
      </c>
      <c r="L191" s="529"/>
      <c r="M191" s="529"/>
      <c r="N191" s="527">
        <f>K191+(L191*5)+(M191*30)</f>
        <v>30</v>
      </c>
      <c r="O191" s="529">
        <f>IF(N191=0,"",RANK(N191,N:N,0))</f>
        <v>77</v>
      </c>
      <c r="P191" s="109"/>
      <c r="Q191" s="36"/>
      <c r="R191" s="109"/>
      <c r="S191" s="36">
        <v>3</v>
      </c>
      <c r="T191" s="109"/>
      <c r="U191" s="36"/>
      <c r="V191" s="109"/>
      <c r="W191" s="110">
        <v>0</v>
      </c>
      <c r="X191" s="28"/>
      <c r="Y191" s="29"/>
      <c r="Z191" s="28"/>
      <c r="AA191" s="29"/>
      <c r="AB191" s="109">
        <v>0</v>
      </c>
      <c r="AC191" s="36">
        <v>3</v>
      </c>
      <c r="AD191" s="109"/>
      <c r="AE191" s="36">
        <v>8</v>
      </c>
      <c r="AF191" s="127"/>
      <c r="AG191" s="127"/>
      <c r="AH191" s="56">
        <v>6</v>
      </c>
      <c r="AI191" s="56"/>
      <c r="AJ191" s="28"/>
      <c r="AK191" s="29">
        <v>3</v>
      </c>
      <c r="AL191" s="28"/>
      <c r="AM191" s="29"/>
      <c r="AN191" s="28"/>
      <c r="AO191" s="29"/>
      <c r="AP191" s="112">
        <v>0</v>
      </c>
      <c r="AQ191" s="113"/>
      <c r="AR191" s="109"/>
      <c r="AS191" s="111">
        <v>0</v>
      </c>
      <c r="AT191" s="29"/>
      <c r="AU191" s="114"/>
      <c r="AV191" s="29"/>
      <c r="AW191" s="115">
        <v>3</v>
      </c>
      <c r="AX191" s="36">
        <v>0</v>
      </c>
      <c r="AY191" s="115"/>
      <c r="AZ191" s="36"/>
      <c r="BA191" s="112"/>
      <c r="BB191" s="28">
        <v>0</v>
      </c>
      <c r="BC191" s="29"/>
      <c r="BD191" s="28"/>
      <c r="BE191" s="116"/>
      <c r="BF191" s="109">
        <v>0</v>
      </c>
      <c r="BG191" s="117"/>
      <c r="BH191" s="114">
        <v>0</v>
      </c>
      <c r="BI191" s="29"/>
      <c r="BJ191" s="109">
        <v>0</v>
      </c>
      <c r="BK191" s="111">
        <v>0</v>
      </c>
      <c r="BL191" s="29">
        <v>3</v>
      </c>
    </row>
    <row r="192" spans="1:64" ht="21.75" customHeight="1" x14ac:dyDescent="0.3">
      <c r="A192" s="561"/>
      <c r="B192" s="560"/>
      <c r="C192" s="561"/>
      <c r="D192" s="39" t="s">
        <v>80</v>
      </c>
      <c r="E192" s="24">
        <f t="shared" si="0"/>
        <v>15</v>
      </c>
      <c r="F192" s="25">
        <f t="shared" si="1"/>
        <v>15</v>
      </c>
      <c r="G192" s="25">
        <f t="shared" si="2"/>
        <v>5</v>
      </c>
      <c r="H192" s="25">
        <f t="shared" si="3"/>
        <v>0</v>
      </c>
      <c r="I192" s="26">
        <f t="shared" si="4"/>
        <v>0</v>
      </c>
      <c r="J192" s="40">
        <f t="shared" si="5"/>
        <v>35</v>
      </c>
      <c r="K192" s="528"/>
      <c r="L192" s="528"/>
      <c r="M192" s="528"/>
      <c r="N192" s="528"/>
      <c r="O192" s="528"/>
      <c r="P192" s="118"/>
      <c r="Q192" s="49"/>
      <c r="R192" s="118"/>
      <c r="S192" s="49">
        <v>15</v>
      </c>
      <c r="T192" s="118"/>
      <c r="U192" s="49"/>
      <c r="V192" s="118"/>
      <c r="W192" s="119">
        <v>0</v>
      </c>
      <c r="X192" s="41"/>
      <c r="Y192" s="42"/>
      <c r="Z192" s="41"/>
      <c r="AA192" s="42"/>
      <c r="AB192" s="118">
        <v>0</v>
      </c>
      <c r="AC192" s="49"/>
      <c r="AD192" s="118"/>
      <c r="AE192" s="49"/>
      <c r="AF192" s="128"/>
      <c r="AG192" s="128"/>
      <c r="AH192" s="62">
        <v>15</v>
      </c>
      <c r="AI192" s="62"/>
      <c r="AJ192" s="41"/>
      <c r="AK192" s="42">
        <v>5</v>
      </c>
      <c r="AL192" s="41"/>
      <c r="AM192" s="42"/>
      <c r="AN192" s="41"/>
      <c r="AO192" s="42"/>
      <c r="AP192" s="121">
        <v>0</v>
      </c>
      <c r="AQ192" s="122"/>
      <c r="AR192" s="118"/>
      <c r="AS192" s="120">
        <v>0</v>
      </c>
      <c r="AT192" s="42"/>
      <c r="AU192" s="123"/>
      <c r="AV192" s="42"/>
      <c r="AW192" s="124"/>
      <c r="AX192" s="49">
        <v>0</v>
      </c>
      <c r="AY192" s="124"/>
      <c r="AZ192" s="49"/>
      <c r="BA192" s="121"/>
      <c r="BB192" s="41">
        <v>0</v>
      </c>
      <c r="BC192" s="42"/>
      <c r="BD192" s="41"/>
      <c r="BE192" s="125"/>
      <c r="BF192" s="118">
        <v>0</v>
      </c>
      <c r="BG192" s="126"/>
      <c r="BH192" s="123">
        <v>0</v>
      </c>
      <c r="BI192" s="42"/>
      <c r="BJ192" s="118">
        <v>0</v>
      </c>
      <c r="BK192" s="120">
        <v>0</v>
      </c>
      <c r="BL192" s="42"/>
    </row>
    <row r="193" spans="1:64" ht="21.75" customHeight="1" x14ac:dyDescent="0.3">
      <c r="A193" s="524" t="s">
        <v>628</v>
      </c>
      <c r="B193" s="526" t="s">
        <v>629</v>
      </c>
      <c r="C193" s="526" t="s">
        <v>630</v>
      </c>
      <c r="D193" s="23" t="s">
        <v>79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0</v>
      </c>
      <c r="K193" s="557">
        <f>(J193+(J194/5))</f>
        <v>0</v>
      </c>
      <c r="L193" s="529"/>
      <c r="M193" s="529"/>
      <c r="N193" s="527">
        <f>K193+(L193*5)+(M193*30)</f>
        <v>0</v>
      </c>
      <c r="O193" s="529" t="str">
        <f>IF(N193=0,"",RANK(N193,N:N,0))</f>
        <v/>
      </c>
      <c r="P193" s="109"/>
      <c r="Q193" s="36"/>
      <c r="R193" s="109"/>
      <c r="S193" s="36"/>
      <c r="T193" s="109"/>
      <c r="U193" s="36"/>
      <c r="V193" s="109"/>
      <c r="W193" s="110">
        <v>0</v>
      </c>
      <c r="X193" s="28"/>
      <c r="Y193" s="29"/>
      <c r="Z193" s="28"/>
      <c r="AA193" s="29"/>
      <c r="AB193" s="109">
        <v>0</v>
      </c>
      <c r="AC193" s="36"/>
      <c r="AD193" s="109"/>
      <c r="AE193" s="36"/>
      <c r="AF193" s="111"/>
      <c r="AG193" s="111"/>
      <c r="AH193" s="37"/>
      <c r="AI193" s="37"/>
      <c r="AJ193" s="28"/>
      <c r="AK193" s="29"/>
      <c r="AL193" s="28"/>
      <c r="AM193" s="29"/>
      <c r="AN193" s="28"/>
      <c r="AO193" s="29"/>
      <c r="AP193" s="112">
        <v>0</v>
      </c>
      <c r="AQ193" s="113"/>
      <c r="AR193" s="109"/>
      <c r="AS193" s="111">
        <v>0</v>
      </c>
      <c r="AT193" s="29"/>
      <c r="AU193" s="114"/>
      <c r="AV193" s="29"/>
      <c r="AW193" s="115"/>
      <c r="AX193" s="36">
        <v>0</v>
      </c>
      <c r="AY193" s="115"/>
      <c r="AZ193" s="36"/>
      <c r="BA193" s="112"/>
      <c r="BB193" s="28">
        <v>0</v>
      </c>
      <c r="BC193" s="29"/>
      <c r="BD193" s="28"/>
      <c r="BE193" s="116"/>
      <c r="BF193" s="109">
        <v>0</v>
      </c>
      <c r="BG193" s="117"/>
      <c r="BH193" s="114">
        <v>0</v>
      </c>
      <c r="BI193" s="29"/>
      <c r="BJ193" s="109">
        <v>0</v>
      </c>
      <c r="BK193" s="111">
        <v>0</v>
      </c>
      <c r="BL193" s="29"/>
    </row>
    <row r="194" spans="1:64" ht="21.75" customHeight="1" x14ac:dyDescent="0.3">
      <c r="A194" s="561"/>
      <c r="B194" s="561"/>
      <c r="C194" s="561"/>
      <c r="D194" s="39" t="s">
        <v>80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0</v>
      </c>
      <c r="K194" s="528"/>
      <c r="L194" s="528"/>
      <c r="M194" s="528"/>
      <c r="N194" s="528"/>
      <c r="O194" s="528"/>
      <c r="P194" s="118"/>
      <c r="Q194" s="49"/>
      <c r="R194" s="118"/>
      <c r="S194" s="49"/>
      <c r="T194" s="118"/>
      <c r="U194" s="49"/>
      <c r="V194" s="118"/>
      <c r="W194" s="119">
        <v>0</v>
      </c>
      <c r="X194" s="41"/>
      <c r="Y194" s="42"/>
      <c r="Z194" s="41"/>
      <c r="AA194" s="42"/>
      <c r="AB194" s="118">
        <v>0</v>
      </c>
      <c r="AC194" s="49"/>
      <c r="AD194" s="118"/>
      <c r="AE194" s="49"/>
      <c r="AF194" s="120"/>
      <c r="AG194" s="120"/>
      <c r="AH194" s="50"/>
      <c r="AI194" s="50"/>
      <c r="AJ194" s="41"/>
      <c r="AK194" s="42"/>
      <c r="AL194" s="41"/>
      <c r="AM194" s="42"/>
      <c r="AN194" s="41"/>
      <c r="AO194" s="42"/>
      <c r="AP194" s="121">
        <v>0</v>
      </c>
      <c r="AQ194" s="122"/>
      <c r="AR194" s="118"/>
      <c r="AS194" s="120">
        <v>0</v>
      </c>
      <c r="AT194" s="42"/>
      <c r="AU194" s="123"/>
      <c r="AV194" s="42"/>
      <c r="AW194" s="124"/>
      <c r="AX194" s="49">
        <v>0</v>
      </c>
      <c r="AY194" s="124"/>
      <c r="AZ194" s="49"/>
      <c r="BA194" s="121"/>
      <c r="BB194" s="41">
        <v>0</v>
      </c>
      <c r="BC194" s="42"/>
      <c r="BD194" s="41"/>
      <c r="BE194" s="125"/>
      <c r="BF194" s="118">
        <v>0</v>
      </c>
      <c r="BG194" s="126"/>
      <c r="BH194" s="123">
        <v>0</v>
      </c>
      <c r="BI194" s="42"/>
      <c r="BJ194" s="118">
        <v>0</v>
      </c>
      <c r="BK194" s="120">
        <v>0</v>
      </c>
      <c r="BL194" s="42"/>
    </row>
    <row r="195" spans="1:64" ht="21.75" customHeight="1" x14ac:dyDescent="0.3">
      <c r="A195" s="524" t="s">
        <v>631</v>
      </c>
      <c r="B195" s="559" t="s">
        <v>632</v>
      </c>
      <c r="C195" s="526" t="s">
        <v>270</v>
      </c>
      <c r="D195" s="23" t="s">
        <v>79</v>
      </c>
      <c r="E195" s="24">
        <f t="shared" si="0"/>
        <v>15</v>
      </c>
      <c r="F195" s="25">
        <f t="shared" si="1"/>
        <v>15</v>
      </c>
      <c r="G195" s="25">
        <f t="shared" si="2"/>
        <v>15</v>
      </c>
      <c r="H195" s="25">
        <f t="shared" si="3"/>
        <v>15</v>
      </c>
      <c r="I195" s="26">
        <f t="shared" si="4"/>
        <v>10</v>
      </c>
      <c r="J195" s="27">
        <f t="shared" si="5"/>
        <v>70</v>
      </c>
      <c r="K195" s="557">
        <f>(J195+(J196/5))</f>
        <v>94</v>
      </c>
      <c r="L195" s="529"/>
      <c r="M195" s="529"/>
      <c r="N195" s="527">
        <f>K195+(L195*5)+(M195*30)</f>
        <v>94</v>
      </c>
      <c r="O195" s="529">
        <f>IF(N195=0,"",RANK(N195,N:N,0))</f>
        <v>47</v>
      </c>
      <c r="P195" s="109"/>
      <c r="Q195" s="36"/>
      <c r="R195" s="109"/>
      <c r="S195" s="36">
        <v>8</v>
      </c>
      <c r="T195" s="109"/>
      <c r="U195" s="36">
        <v>3</v>
      </c>
      <c r="V195" s="109"/>
      <c r="W195" s="110">
        <v>0</v>
      </c>
      <c r="X195" s="28"/>
      <c r="Y195" s="29"/>
      <c r="Z195" s="28"/>
      <c r="AA195" s="29"/>
      <c r="AB195" s="109">
        <v>3</v>
      </c>
      <c r="AC195" s="36">
        <v>3</v>
      </c>
      <c r="AD195" s="109"/>
      <c r="AE195" s="36"/>
      <c r="AF195" s="111">
        <v>6</v>
      </c>
      <c r="AG195" s="111">
        <v>6</v>
      </c>
      <c r="AH195" s="37"/>
      <c r="AI195" s="37"/>
      <c r="AJ195" s="28"/>
      <c r="AK195" s="29">
        <v>15</v>
      </c>
      <c r="AL195" s="28"/>
      <c r="AM195" s="29"/>
      <c r="AN195" s="28">
        <v>8</v>
      </c>
      <c r="AO195" s="29"/>
      <c r="AP195" s="112">
        <v>0</v>
      </c>
      <c r="AQ195" s="113">
        <v>10</v>
      </c>
      <c r="AR195" s="109"/>
      <c r="AS195" s="127">
        <v>0</v>
      </c>
      <c r="AT195" s="29"/>
      <c r="AU195" s="114"/>
      <c r="AV195" s="29"/>
      <c r="AW195" s="115"/>
      <c r="AX195" s="36">
        <v>0</v>
      </c>
      <c r="AY195" s="115">
        <v>15</v>
      </c>
      <c r="AZ195" s="36"/>
      <c r="BA195" s="112"/>
      <c r="BB195" s="28">
        <v>0</v>
      </c>
      <c r="BC195" s="29">
        <v>15</v>
      </c>
      <c r="BD195" s="28">
        <v>15</v>
      </c>
      <c r="BE195" s="116"/>
      <c r="BF195" s="109">
        <v>0</v>
      </c>
      <c r="BG195" s="117"/>
      <c r="BH195" s="114">
        <v>8</v>
      </c>
      <c r="BI195" s="29"/>
      <c r="BJ195" s="109">
        <v>0</v>
      </c>
      <c r="BK195" s="111">
        <v>0</v>
      </c>
      <c r="BL195" s="29"/>
    </row>
    <row r="196" spans="1:64" ht="21.75" customHeight="1" x14ac:dyDescent="0.3">
      <c r="A196" s="561"/>
      <c r="B196" s="560"/>
      <c r="C196" s="561"/>
      <c r="D196" s="39" t="s">
        <v>80</v>
      </c>
      <c r="E196" s="24">
        <f t="shared" si="0"/>
        <v>60</v>
      </c>
      <c r="F196" s="25">
        <f t="shared" si="1"/>
        <v>25</v>
      </c>
      <c r="G196" s="25">
        <f t="shared" si="2"/>
        <v>15</v>
      </c>
      <c r="H196" s="25">
        <f t="shared" si="3"/>
        <v>15</v>
      </c>
      <c r="I196" s="26">
        <f t="shared" si="4"/>
        <v>5</v>
      </c>
      <c r="J196" s="40">
        <f t="shared" si="5"/>
        <v>120</v>
      </c>
      <c r="K196" s="528"/>
      <c r="L196" s="528"/>
      <c r="M196" s="528"/>
      <c r="N196" s="528"/>
      <c r="O196" s="528"/>
      <c r="P196" s="118"/>
      <c r="Q196" s="49"/>
      <c r="R196" s="118"/>
      <c r="S196" s="49">
        <v>15</v>
      </c>
      <c r="T196" s="118"/>
      <c r="U196" s="49">
        <v>5</v>
      </c>
      <c r="V196" s="118"/>
      <c r="W196" s="119">
        <v>0</v>
      </c>
      <c r="X196" s="41"/>
      <c r="Y196" s="42"/>
      <c r="Z196" s="41"/>
      <c r="AA196" s="42"/>
      <c r="AB196" s="118">
        <v>0</v>
      </c>
      <c r="AC196" s="49">
        <v>25</v>
      </c>
      <c r="AD196" s="118"/>
      <c r="AE196" s="49"/>
      <c r="AF196" s="120">
        <v>15</v>
      </c>
      <c r="AG196" s="120"/>
      <c r="AH196" s="50"/>
      <c r="AI196" s="50"/>
      <c r="AJ196" s="41"/>
      <c r="AK196" s="42">
        <v>60</v>
      </c>
      <c r="AL196" s="41"/>
      <c r="AM196" s="42"/>
      <c r="AN196" s="41"/>
      <c r="AO196" s="42"/>
      <c r="AP196" s="121">
        <v>0</v>
      </c>
      <c r="AQ196" s="122"/>
      <c r="AR196" s="118"/>
      <c r="AS196" s="128">
        <v>0</v>
      </c>
      <c r="AT196" s="42"/>
      <c r="AU196" s="123"/>
      <c r="AV196" s="42"/>
      <c r="AW196" s="124"/>
      <c r="AX196" s="49">
        <v>0</v>
      </c>
      <c r="AY196" s="124">
        <v>5</v>
      </c>
      <c r="AZ196" s="49"/>
      <c r="BA196" s="121"/>
      <c r="BB196" s="41">
        <v>0</v>
      </c>
      <c r="BC196" s="42"/>
      <c r="BD196" s="41"/>
      <c r="BE196" s="125"/>
      <c r="BF196" s="118">
        <v>0</v>
      </c>
      <c r="BG196" s="126"/>
      <c r="BH196" s="123">
        <v>0</v>
      </c>
      <c r="BI196" s="42"/>
      <c r="BJ196" s="118">
        <v>0</v>
      </c>
      <c r="BK196" s="120">
        <v>0</v>
      </c>
      <c r="BL196" s="42"/>
    </row>
    <row r="197" spans="1:64" ht="21.75" customHeight="1" x14ac:dyDescent="0.3">
      <c r="A197" s="524" t="s">
        <v>633</v>
      </c>
      <c r="B197" s="559" t="s">
        <v>634</v>
      </c>
      <c r="C197" s="526" t="s">
        <v>132</v>
      </c>
      <c r="D197" s="23" t="s">
        <v>79</v>
      </c>
      <c r="E197" s="24">
        <f t="shared" si="0"/>
        <v>3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3</v>
      </c>
      <c r="K197" s="557">
        <f>(J197+(J198/5))</f>
        <v>6</v>
      </c>
      <c r="L197" s="529"/>
      <c r="M197" s="529"/>
      <c r="N197" s="527">
        <f>K197+(L197*5)+(M197*30)</f>
        <v>6</v>
      </c>
      <c r="O197" s="529">
        <f>IF(N197=0,"",RANK(N197,N:N,0))</f>
        <v>124</v>
      </c>
      <c r="P197" s="109"/>
      <c r="Q197" s="36"/>
      <c r="R197" s="109"/>
      <c r="S197" s="36"/>
      <c r="T197" s="109">
        <v>3</v>
      </c>
      <c r="U197" s="36"/>
      <c r="V197" s="109"/>
      <c r="W197" s="110">
        <v>0</v>
      </c>
      <c r="X197" s="28"/>
      <c r="Y197" s="29"/>
      <c r="Z197" s="28"/>
      <c r="AA197" s="29"/>
      <c r="AB197" s="109">
        <v>0</v>
      </c>
      <c r="AC197" s="36"/>
      <c r="AD197" s="109"/>
      <c r="AE197" s="36"/>
      <c r="AF197" s="127"/>
      <c r="AG197" s="127"/>
      <c r="AH197" s="56"/>
      <c r="AI197" s="56"/>
      <c r="AJ197" s="28"/>
      <c r="AK197" s="29"/>
      <c r="AL197" s="28"/>
      <c r="AM197" s="29"/>
      <c r="AN197" s="28"/>
      <c r="AO197" s="29"/>
      <c r="AP197" s="112">
        <v>0</v>
      </c>
      <c r="AQ197" s="113"/>
      <c r="AR197" s="109"/>
      <c r="AS197" s="111">
        <v>0</v>
      </c>
      <c r="AT197" s="29"/>
      <c r="AU197" s="114"/>
      <c r="AV197" s="29"/>
      <c r="AW197" s="115"/>
      <c r="AX197" s="36">
        <v>0</v>
      </c>
      <c r="AY197" s="115"/>
      <c r="AZ197" s="36"/>
      <c r="BA197" s="112"/>
      <c r="BB197" s="28">
        <v>0</v>
      </c>
      <c r="BC197" s="29"/>
      <c r="BD197" s="28"/>
      <c r="BE197" s="116"/>
      <c r="BF197" s="109">
        <v>0</v>
      </c>
      <c r="BG197" s="117"/>
      <c r="BH197" s="114">
        <v>0</v>
      </c>
      <c r="BI197" s="29"/>
      <c r="BJ197" s="109">
        <v>0</v>
      </c>
      <c r="BK197" s="111">
        <v>0</v>
      </c>
      <c r="BL197" s="29"/>
    </row>
    <row r="198" spans="1:64" ht="21.75" customHeight="1" x14ac:dyDescent="0.3">
      <c r="A198" s="561"/>
      <c r="B198" s="560"/>
      <c r="C198" s="561"/>
      <c r="D198" s="39" t="s">
        <v>80</v>
      </c>
      <c r="E198" s="24">
        <f t="shared" si="0"/>
        <v>15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15</v>
      </c>
      <c r="K198" s="528"/>
      <c r="L198" s="528"/>
      <c r="M198" s="528"/>
      <c r="N198" s="528"/>
      <c r="O198" s="528"/>
      <c r="P198" s="118"/>
      <c r="Q198" s="49"/>
      <c r="R198" s="118"/>
      <c r="S198" s="49"/>
      <c r="T198" s="118">
        <v>15</v>
      </c>
      <c r="U198" s="49"/>
      <c r="V198" s="118"/>
      <c r="W198" s="119">
        <v>0</v>
      </c>
      <c r="X198" s="41"/>
      <c r="Y198" s="42"/>
      <c r="Z198" s="41"/>
      <c r="AA198" s="42"/>
      <c r="AB198" s="118">
        <v>0</v>
      </c>
      <c r="AC198" s="49"/>
      <c r="AD198" s="118"/>
      <c r="AE198" s="49"/>
      <c r="AF198" s="128"/>
      <c r="AG198" s="128"/>
      <c r="AH198" s="62"/>
      <c r="AI198" s="62"/>
      <c r="AJ198" s="41"/>
      <c r="AK198" s="42"/>
      <c r="AL198" s="41"/>
      <c r="AM198" s="42"/>
      <c r="AN198" s="41"/>
      <c r="AO198" s="42"/>
      <c r="AP198" s="121">
        <v>0</v>
      </c>
      <c r="AQ198" s="122"/>
      <c r="AR198" s="118"/>
      <c r="AS198" s="120">
        <v>0</v>
      </c>
      <c r="AT198" s="42"/>
      <c r="AU198" s="123"/>
      <c r="AV198" s="42"/>
      <c r="AW198" s="124"/>
      <c r="AX198" s="49">
        <v>0</v>
      </c>
      <c r="AY198" s="124"/>
      <c r="AZ198" s="49"/>
      <c r="BA198" s="121"/>
      <c r="BB198" s="41">
        <v>0</v>
      </c>
      <c r="BC198" s="42"/>
      <c r="BD198" s="41"/>
      <c r="BE198" s="125"/>
      <c r="BF198" s="118">
        <v>0</v>
      </c>
      <c r="BG198" s="126"/>
      <c r="BH198" s="123">
        <v>0</v>
      </c>
      <c r="BI198" s="42"/>
      <c r="BJ198" s="118">
        <v>0</v>
      </c>
      <c r="BK198" s="120">
        <v>0</v>
      </c>
      <c r="BL198" s="42"/>
    </row>
    <row r="199" spans="1:64" ht="21.75" customHeight="1" x14ac:dyDescent="0.3">
      <c r="A199" s="524" t="s">
        <v>635</v>
      </c>
      <c r="B199" s="565" t="s">
        <v>636</v>
      </c>
      <c r="C199" s="526" t="s">
        <v>637</v>
      </c>
      <c r="D199" s="23" t="s">
        <v>79</v>
      </c>
      <c r="E199" s="24">
        <f t="shared" si="0"/>
        <v>9</v>
      </c>
      <c r="F199" s="25">
        <f t="shared" si="1"/>
        <v>3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12</v>
      </c>
      <c r="K199" s="557">
        <f>(J199+(J200/5))</f>
        <v>12</v>
      </c>
      <c r="L199" s="529"/>
      <c r="M199" s="529"/>
      <c r="N199" s="527">
        <f>K199+(L199*5)+(M199*30)</f>
        <v>12</v>
      </c>
      <c r="O199" s="529">
        <f>IF(N199=0,"",RANK(N199,N:N,0))</f>
        <v>107</v>
      </c>
      <c r="P199" s="109"/>
      <c r="Q199" s="36"/>
      <c r="R199" s="109"/>
      <c r="S199" s="36"/>
      <c r="T199" s="109"/>
      <c r="U199" s="36"/>
      <c r="V199" s="109"/>
      <c r="W199" s="110">
        <v>0</v>
      </c>
      <c r="X199" s="28"/>
      <c r="Y199" s="29"/>
      <c r="Z199" s="28"/>
      <c r="AA199" s="29"/>
      <c r="AB199" s="109">
        <v>0</v>
      </c>
      <c r="AC199" s="36"/>
      <c r="AD199" s="109"/>
      <c r="AE199" s="36"/>
      <c r="AF199" s="111"/>
      <c r="AG199" s="111"/>
      <c r="AH199" s="37"/>
      <c r="AI199" s="37"/>
      <c r="AJ199" s="28"/>
      <c r="AK199" s="29"/>
      <c r="AL199" s="28"/>
      <c r="AM199" s="29"/>
      <c r="AN199" s="28"/>
      <c r="AO199" s="29"/>
      <c r="AP199" s="112">
        <v>0</v>
      </c>
      <c r="AQ199" s="113"/>
      <c r="AR199" s="109"/>
      <c r="AS199" s="111">
        <v>0</v>
      </c>
      <c r="AT199" s="29"/>
      <c r="AU199" s="114"/>
      <c r="AV199" s="29"/>
      <c r="AW199" s="115"/>
      <c r="AX199" s="36">
        <v>0</v>
      </c>
      <c r="AY199" s="115"/>
      <c r="AZ199" s="36"/>
      <c r="BA199" s="112"/>
      <c r="BB199" s="28">
        <v>0</v>
      </c>
      <c r="BC199" s="29"/>
      <c r="BD199" s="28"/>
      <c r="BE199" s="116"/>
      <c r="BF199" s="109">
        <v>0</v>
      </c>
      <c r="BG199" s="117">
        <v>9</v>
      </c>
      <c r="BH199" s="114">
        <v>0</v>
      </c>
      <c r="BI199" s="29"/>
      <c r="BJ199" s="109">
        <v>3</v>
      </c>
      <c r="BK199" s="111">
        <v>0</v>
      </c>
      <c r="BL199" s="29"/>
    </row>
    <row r="200" spans="1:64" ht="21.75" customHeight="1" x14ac:dyDescent="0.3">
      <c r="A200" s="561"/>
      <c r="B200" s="560"/>
      <c r="C200" s="561"/>
      <c r="D200" s="39" t="s">
        <v>80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0</v>
      </c>
      <c r="K200" s="528"/>
      <c r="L200" s="528"/>
      <c r="M200" s="528"/>
      <c r="N200" s="528"/>
      <c r="O200" s="528"/>
      <c r="P200" s="118"/>
      <c r="Q200" s="49"/>
      <c r="R200" s="118"/>
      <c r="S200" s="49"/>
      <c r="T200" s="118"/>
      <c r="U200" s="49"/>
      <c r="V200" s="118"/>
      <c r="W200" s="119">
        <v>0</v>
      </c>
      <c r="X200" s="41"/>
      <c r="Y200" s="42"/>
      <c r="Z200" s="41"/>
      <c r="AA200" s="42"/>
      <c r="AB200" s="118">
        <v>0</v>
      </c>
      <c r="AC200" s="49"/>
      <c r="AD200" s="118"/>
      <c r="AE200" s="49"/>
      <c r="AF200" s="120"/>
      <c r="AG200" s="120"/>
      <c r="AH200" s="50"/>
      <c r="AI200" s="50"/>
      <c r="AJ200" s="41"/>
      <c r="AK200" s="42"/>
      <c r="AL200" s="41"/>
      <c r="AM200" s="42"/>
      <c r="AN200" s="41"/>
      <c r="AO200" s="42"/>
      <c r="AP200" s="121">
        <v>0</v>
      </c>
      <c r="AQ200" s="122"/>
      <c r="AR200" s="118"/>
      <c r="AS200" s="120">
        <v>0</v>
      </c>
      <c r="AT200" s="42"/>
      <c r="AU200" s="123"/>
      <c r="AV200" s="42"/>
      <c r="AW200" s="124"/>
      <c r="AX200" s="49">
        <v>0</v>
      </c>
      <c r="AY200" s="124"/>
      <c r="AZ200" s="49"/>
      <c r="BA200" s="121"/>
      <c r="BB200" s="41">
        <v>0</v>
      </c>
      <c r="BC200" s="42"/>
      <c r="BD200" s="41"/>
      <c r="BE200" s="125"/>
      <c r="BF200" s="118">
        <v>0</v>
      </c>
      <c r="BG200" s="126"/>
      <c r="BH200" s="123">
        <v>0</v>
      </c>
      <c r="BI200" s="42"/>
      <c r="BJ200" s="118">
        <v>0</v>
      </c>
      <c r="BK200" s="120">
        <v>0</v>
      </c>
      <c r="BL200" s="42"/>
    </row>
    <row r="201" spans="1:64" ht="21.75" customHeight="1" x14ac:dyDescent="0.3">
      <c r="A201" s="524" t="s">
        <v>638</v>
      </c>
      <c r="B201" s="526" t="s">
        <v>639</v>
      </c>
      <c r="C201" s="526" t="s">
        <v>98</v>
      </c>
      <c r="D201" s="23" t="s">
        <v>79</v>
      </c>
      <c r="E201" s="24">
        <f t="shared" si="0"/>
        <v>5</v>
      </c>
      <c r="F201" s="25">
        <f t="shared" si="1"/>
        <v>5</v>
      </c>
      <c r="G201" s="25">
        <f t="shared" si="2"/>
        <v>3</v>
      </c>
      <c r="H201" s="25">
        <f t="shared" si="3"/>
        <v>3</v>
      </c>
      <c r="I201" s="26">
        <f t="shared" si="4"/>
        <v>3</v>
      </c>
      <c r="J201" s="27">
        <f t="shared" si="5"/>
        <v>19</v>
      </c>
      <c r="K201" s="557">
        <f>(J201+(J202/5))</f>
        <v>22</v>
      </c>
      <c r="L201" s="529"/>
      <c r="M201" s="529"/>
      <c r="N201" s="527">
        <f>K201+(L201*5)+(M201*30)</f>
        <v>22</v>
      </c>
      <c r="O201" s="529">
        <f>IF(N201=0,"",RANK(N201,N:N,0))</f>
        <v>88</v>
      </c>
      <c r="P201" s="109"/>
      <c r="Q201" s="36"/>
      <c r="R201" s="109"/>
      <c r="S201" s="36">
        <v>3</v>
      </c>
      <c r="T201" s="109"/>
      <c r="U201" s="36"/>
      <c r="V201" s="109"/>
      <c r="W201" s="110">
        <v>0</v>
      </c>
      <c r="X201" s="28"/>
      <c r="Y201" s="29"/>
      <c r="Z201" s="28"/>
      <c r="AA201" s="29"/>
      <c r="AB201" s="109">
        <v>0</v>
      </c>
      <c r="AC201" s="36">
        <v>3</v>
      </c>
      <c r="AD201" s="109"/>
      <c r="AE201" s="36">
        <v>3</v>
      </c>
      <c r="AF201" s="111"/>
      <c r="AG201" s="111"/>
      <c r="AH201" s="37"/>
      <c r="AI201" s="37"/>
      <c r="AJ201" s="28"/>
      <c r="AK201" s="29"/>
      <c r="AL201" s="28"/>
      <c r="AM201" s="29"/>
      <c r="AN201" s="28"/>
      <c r="AO201" s="29"/>
      <c r="AP201" s="112">
        <v>0</v>
      </c>
      <c r="AQ201" s="113"/>
      <c r="AR201" s="109"/>
      <c r="AS201" s="111">
        <v>0</v>
      </c>
      <c r="AT201" s="29">
        <v>5</v>
      </c>
      <c r="AU201" s="114"/>
      <c r="AV201" s="29"/>
      <c r="AW201" s="115"/>
      <c r="AX201" s="36">
        <v>0</v>
      </c>
      <c r="AY201" s="115"/>
      <c r="AZ201" s="36"/>
      <c r="BA201" s="112"/>
      <c r="BB201" s="28">
        <v>3</v>
      </c>
      <c r="BC201" s="29"/>
      <c r="BD201" s="28">
        <v>5</v>
      </c>
      <c r="BE201" s="116"/>
      <c r="BF201" s="109">
        <v>0</v>
      </c>
      <c r="BG201" s="117"/>
      <c r="BH201" s="114">
        <v>0</v>
      </c>
      <c r="BI201" s="29"/>
      <c r="BJ201" s="109">
        <v>0</v>
      </c>
      <c r="BK201" s="111">
        <v>0</v>
      </c>
      <c r="BL201" s="29">
        <v>3</v>
      </c>
    </row>
    <row r="202" spans="1:64" ht="21.75" customHeight="1" x14ac:dyDescent="0.3">
      <c r="A202" s="561"/>
      <c r="B202" s="561"/>
      <c r="C202" s="561"/>
      <c r="D202" s="39" t="s">
        <v>80</v>
      </c>
      <c r="E202" s="24">
        <f t="shared" si="0"/>
        <v>5</v>
      </c>
      <c r="F202" s="25">
        <f t="shared" si="1"/>
        <v>5</v>
      </c>
      <c r="G202" s="25">
        <f t="shared" si="2"/>
        <v>5</v>
      </c>
      <c r="H202" s="25">
        <f t="shared" si="3"/>
        <v>0</v>
      </c>
      <c r="I202" s="26">
        <f t="shared" si="4"/>
        <v>0</v>
      </c>
      <c r="J202" s="40">
        <f t="shared" si="5"/>
        <v>15</v>
      </c>
      <c r="K202" s="528"/>
      <c r="L202" s="528"/>
      <c r="M202" s="528"/>
      <c r="N202" s="528"/>
      <c r="O202" s="528"/>
      <c r="P202" s="118"/>
      <c r="Q202" s="49"/>
      <c r="R202" s="118"/>
      <c r="S202" s="49">
        <v>5</v>
      </c>
      <c r="T202" s="118"/>
      <c r="U202" s="49"/>
      <c r="V202" s="118"/>
      <c r="W202" s="119">
        <v>0</v>
      </c>
      <c r="X202" s="41"/>
      <c r="Y202" s="42"/>
      <c r="Z202" s="41"/>
      <c r="AA202" s="42"/>
      <c r="AB202" s="118">
        <v>0</v>
      </c>
      <c r="AC202" s="49"/>
      <c r="AD202" s="118"/>
      <c r="AE202" s="49"/>
      <c r="AF202" s="120"/>
      <c r="AG202" s="120"/>
      <c r="AH202" s="50"/>
      <c r="AI202" s="50"/>
      <c r="AJ202" s="41"/>
      <c r="AK202" s="42"/>
      <c r="AL202" s="41"/>
      <c r="AM202" s="42"/>
      <c r="AN202" s="41"/>
      <c r="AO202" s="42"/>
      <c r="AP202" s="121">
        <v>0</v>
      </c>
      <c r="AQ202" s="122"/>
      <c r="AR202" s="118"/>
      <c r="AS202" s="120">
        <v>0</v>
      </c>
      <c r="AT202" s="42"/>
      <c r="AU202" s="123"/>
      <c r="AV202" s="42"/>
      <c r="AW202" s="124"/>
      <c r="AX202" s="49">
        <v>0</v>
      </c>
      <c r="AY202" s="124"/>
      <c r="AZ202" s="49"/>
      <c r="BA202" s="121"/>
      <c r="BB202" s="41">
        <v>5</v>
      </c>
      <c r="BC202" s="42"/>
      <c r="BD202" s="41">
        <v>5</v>
      </c>
      <c r="BE202" s="125"/>
      <c r="BF202" s="118">
        <v>0</v>
      </c>
      <c r="BG202" s="126"/>
      <c r="BH202" s="123">
        <v>0</v>
      </c>
      <c r="BI202" s="42"/>
      <c r="BJ202" s="118">
        <v>0</v>
      </c>
      <c r="BK202" s="120">
        <v>0</v>
      </c>
      <c r="BL202" s="42"/>
    </row>
    <row r="203" spans="1:64" ht="21.75" customHeight="1" x14ac:dyDescent="0.3">
      <c r="A203" s="524" t="s">
        <v>640</v>
      </c>
      <c r="B203" s="526" t="s">
        <v>641</v>
      </c>
      <c r="C203" s="526" t="s">
        <v>642</v>
      </c>
      <c r="D203" s="23" t="s">
        <v>79</v>
      </c>
      <c r="E203" s="24">
        <f t="shared" si="0"/>
        <v>15</v>
      </c>
      <c r="F203" s="25">
        <f t="shared" si="1"/>
        <v>8</v>
      </c>
      <c r="G203" s="25">
        <f t="shared" si="2"/>
        <v>8</v>
      </c>
      <c r="H203" s="25">
        <f t="shared" si="3"/>
        <v>8</v>
      </c>
      <c r="I203" s="26">
        <f t="shared" si="4"/>
        <v>8</v>
      </c>
      <c r="J203" s="27">
        <f t="shared" si="5"/>
        <v>47</v>
      </c>
      <c r="K203" s="557">
        <f>(J203+(J204/5))</f>
        <v>61</v>
      </c>
      <c r="L203" s="529"/>
      <c r="M203" s="529"/>
      <c r="N203" s="527">
        <f>K203+(L203*5)+(M203*30)</f>
        <v>61</v>
      </c>
      <c r="O203" s="529">
        <f>IF(N203=0,"",RANK(N203,N:N,0))</f>
        <v>60</v>
      </c>
      <c r="P203" s="109"/>
      <c r="Q203" s="36"/>
      <c r="R203" s="109"/>
      <c r="S203" s="36">
        <v>8</v>
      </c>
      <c r="T203" s="109">
        <v>3</v>
      </c>
      <c r="U203" s="36"/>
      <c r="V203" s="109"/>
      <c r="W203" s="110">
        <v>0</v>
      </c>
      <c r="X203" s="28"/>
      <c r="Y203" s="29"/>
      <c r="Z203" s="28"/>
      <c r="AA203" s="29"/>
      <c r="AB203" s="109">
        <v>3</v>
      </c>
      <c r="AC203" s="36"/>
      <c r="AD203" s="109"/>
      <c r="AE203" s="36">
        <v>15</v>
      </c>
      <c r="AF203" s="111"/>
      <c r="AG203" s="111"/>
      <c r="AH203" s="37"/>
      <c r="AI203" s="37"/>
      <c r="AJ203" s="28"/>
      <c r="AK203" s="29"/>
      <c r="AL203" s="28">
        <v>3</v>
      </c>
      <c r="AM203" s="29"/>
      <c r="AN203" s="28"/>
      <c r="AO203" s="29"/>
      <c r="AP203" s="112">
        <v>0</v>
      </c>
      <c r="AQ203" s="113"/>
      <c r="AR203" s="109"/>
      <c r="AS203" s="111">
        <v>0</v>
      </c>
      <c r="AT203" s="29">
        <v>8</v>
      </c>
      <c r="AU203" s="114"/>
      <c r="AV203" s="29"/>
      <c r="AW203" s="115"/>
      <c r="AX203" s="36">
        <v>0</v>
      </c>
      <c r="AY203" s="115"/>
      <c r="AZ203" s="36">
        <v>3</v>
      </c>
      <c r="BA203" s="112"/>
      <c r="BB203" s="28">
        <v>8</v>
      </c>
      <c r="BC203" s="29"/>
      <c r="BD203" s="28">
        <v>5</v>
      </c>
      <c r="BE203" s="110">
        <v>8</v>
      </c>
      <c r="BF203" s="109">
        <v>0</v>
      </c>
      <c r="BG203" s="117"/>
      <c r="BH203" s="114">
        <v>0</v>
      </c>
      <c r="BI203" s="29">
        <v>5</v>
      </c>
      <c r="BJ203" s="109">
        <v>5</v>
      </c>
      <c r="BK203" s="111">
        <v>0</v>
      </c>
      <c r="BL203" s="29"/>
    </row>
    <row r="204" spans="1:64" ht="21.75" customHeight="1" x14ac:dyDescent="0.3">
      <c r="A204" s="561"/>
      <c r="B204" s="561"/>
      <c r="C204" s="561"/>
      <c r="D204" s="39" t="s">
        <v>80</v>
      </c>
      <c r="E204" s="24">
        <f t="shared" si="0"/>
        <v>40</v>
      </c>
      <c r="F204" s="25">
        <f t="shared" si="1"/>
        <v>15</v>
      </c>
      <c r="G204" s="25">
        <f t="shared" si="2"/>
        <v>5</v>
      </c>
      <c r="H204" s="25">
        <f t="shared" si="3"/>
        <v>5</v>
      </c>
      <c r="I204" s="26">
        <f t="shared" si="4"/>
        <v>5</v>
      </c>
      <c r="J204" s="40">
        <f t="shared" si="5"/>
        <v>70</v>
      </c>
      <c r="K204" s="528"/>
      <c r="L204" s="528"/>
      <c r="M204" s="528"/>
      <c r="N204" s="528"/>
      <c r="O204" s="528"/>
      <c r="P204" s="118"/>
      <c r="Q204" s="49"/>
      <c r="R204" s="118"/>
      <c r="S204" s="49">
        <v>5</v>
      </c>
      <c r="T204" s="118"/>
      <c r="U204" s="49"/>
      <c r="V204" s="118"/>
      <c r="W204" s="119">
        <v>0</v>
      </c>
      <c r="X204" s="41"/>
      <c r="Y204" s="42"/>
      <c r="Z204" s="41"/>
      <c r="AA204" s="42"/>
      <c r="AB204" s="118">
        <v>5</v>
      </c>
      <c r="AC204" s="49"/>
      <c r="AD204" s="118"/>
      <c r="AE204" s="49">
        <v>40</v>
      </c>
      <c r="AF204" s="120"/>
      <c r="AG204" s="120"/>
      <c r="AH204" s="50"/>
      <c r="AI204" s="50"/>
      <c r="AJ204" s="41"/>
      <c r="AK204" s="42"/>
      <c r="AL204" s="41">
        <v>5</v>
      </c>
      <c r="AM204" s="42"/>
      <c r="AN204" s="41"/>
      <c r="AO204" s="42"/>
      <c r="AP204" s="121">
        <v>0</v>
      </c>
      <c r="AQ204" s="122"/>
      <c r="AR204" s="118"/>
      <c r="AS204" s="120">
        <v>0</v>
      </c>
      <c r="AT204" s="42"/>
      <c r="AU204" s="123"/>
      <c r="AV204" s="42"/>
      <c r="AW204" s="124"/>
      <c r="AX204" s="49">
        <v>0</v>
      </c>
      <c r="AY204" s="124"/>
      <c r="AZ204" s="49"/>
      <c r="BA204" s="121"/>
      <c r="BB204" s="41">
        <v>0</v>
      </c>
      <c r="BC204" s="42"/>
      <c r="BD204" s="41">
        <v>5</v>
      </c>
      <c r="BE204" s="125"/>
      <c r="BF204" s="118">
        <v>0</v>
      </c>
      <c r="BG204" s="126"/>
      <c r="BH204" s="123">
        <v>0</v>
      </c>
      <c r="BI204" s="42">
        <v>15</v>
      </c>
      <c r="BJ204" s="118">
        <v>0</v>
      </c>
      <c r="BK204" s="120">
        <v>0</v>
      </c>
      <c r="BL204" s="42"/>
    </row>
    <row r="205" spans="1:64" ht="21.75" customHeight="1" x14ac:dyDescent="0.3">
      <c r="A205" s="524" t="s">
        <v>643</v>
      </c>
      <c r="B205" s="526" t="s">
        <v>644</v>
      </c>
      <c r="C205" s="526" t="s">
        <v>645</v>
      </c>
      <c r="D205" s="23" t="s">
        <v>79</v>
      </c>
      <c r="E205" s="24">
        <f t="shared" si="0"/>
        <v>8</v>
      </c>
      <c r="F205" s="25">
        <f t="shared" si="1"/>
        <v>8</v>
      </c>
      <c r="G205" s="25">
        <f t="shared" si="2"/>
        <v>8</v>
      </c>
      <c r="H205" s="25">
        <f t="shared" si="3"/>
        <v>6</v>
      </c>
      <c r="I205" s="26">
        <f t="shared" si="4"/>
        <v>5</v>
      </c>
      <c r="J205" s="27">
        <f t="shared" si="5"/>
        <v>35</v>
      </c>
      <c r="K205" s="557">
        <f>(J205+(J206/5))</f>
        <v>54</v>
      </c>
      <c r="L205" s="529"/>
      <c r="M205" s="529"/>
      <c r="N205" s="527">
        <f>K205+(L205*5)+(M205*30)</f>
        <v>54</v>
      </c>
      <c r="O205" s="529">
        <f>IF(N205=0,"",RANK(N205,N:N,0))</f>
        <v>64</v>
      </c>
      <c r="P205" s="109">
        <v>8</v>
      </c>
      <c r="Q205" s="36">
        <v>3</v>
      </c>
      <c r="R205" s="109"/>
      <c r="S205" s="36"/>
      <c r="T205" s="109">
        <v>8</v>
      </c>
      <c r="U205" s="36"/>
      <c r="V205" s="109">
        <v>3</v>
      </c>
      <c r="W205" s="110">
        <v>0</v>
      </c>
      <c r="X205" s="28"/>
      <c r="Y205" s="29"/>
      <c r="Z205" s="28"/>
      <c r="AA205" s="29"/>
      <c r="AB205" s="109">
        <v>0</v>
      </c>
      <c r="AC205" s="36">
        <v>3</v>
      </c>
      <c r="AD205" s="109"/>
      <c r="AE205" s="36"/>
      <c r="AF205" s="111"/>
      <c r="AG205" s="111"/>
      <c r="AH205" s="37">
        <v>6</v>
      </c>
      <c r="AI205" s="37"/>
      <c r="AJ205" s="28">
        <v>3</v>
      </c>
      <c r="AK205" s="29"/>
      <c r="AL205" s="28"/>
      <c r="AM205" s="29"/>
      <c r="AN205" s="28"/>
      <c r="AO205" s="29"/>
      <c r="AP205" s="112">
        <v>0</v>
      </c>
      <c r="AQ205" s="113"/>
      <c r="AR205" s="109"/>
      <c r="AS205" s="111">
        <v>0</v>
      </c>
      <c r="AT205" s="29">
        <v>3</v>
      </c>
      <c r="AU205" s="114"/>
      <c r="AV205" s="29"/>
      <c r="AW205" s="115"/>
      <c r="AX205" s="36">
        <v>3</v>
      </c>
      <c r="AY205" s="115"/>
      <c r="AZ205" s="36">
        <v>5</v>
      </c>
      <c r="BA205" s="112"/>
      <c r="BB205" s="28">
        <v>3</v>
      </c>
      <c r="BC205" s="29">
        <v>8</v>
      </c>
      <c r="BD205" s="28">
        <v>3</v>
      </c>
      <c r="BE205" s="116"/>
      <c r="BF205" s="109">
        <v>0</v>
      </c>
      <c r="BG205" s="117"/>
      <c r="BH205" s="114">
        <v>0</v>
      </c>
      <c r="BI205" s="29">
        <v>5</v>
      </c>
      <c r="BJ205" s="109">
        <v>0</v>
      </c>
      <c r="BK205" s="111">
        <v>0</v>
      </c>
      <c r="BL205" s="29">
        <v>3</v>
      </c>
    </row>
    <row r="206" spans="1:64" ht="21.75" customHeight="1" x14ac:dyDescent="0.3">
      <c r="A206" s="561"/>
      <c r="B206" s="561"/>
      <c r="C206" s="561"/>
      <c r="D206" s="39" t="s">
        <v>80</v>
      </c>
      <c r="E206" s="24">
        <f t="shared" si="0"/>
        <v>25</v>
      </c>
      <c r="F206" s="25">
        <f t="shared" si="1"/>
        <v>25</v>
      </c>
      <c r="G206" s="25">
        <f t="shared" si="2"/>
        <v>25</v>
      </c>
      <c r="H206" s="25">
        <f t="shared" si="3"/>
        <v>15</v>
      </c>
      <c r="I206" s="26">
        <f t="shared" si="4"/>
        <v>5</v>
      </c>
      <c r="J206" s="40">
        <f t="shared" si="5"/>
        <v>95</v>
      </c>
      <c r="K206" s="528"/>
      <c r="L206" s="528"/>
      <c r="M206" s="528"/>
      <c r="N206" s="528"/>
      <c r="O206" s="528"/>
      <c r="P206" s="118">
        <v>5</v>
      </c>
      <c r="Q206" s="49">
        <v>25</v>
      </c>
      <c r="R206" s="118"/>
      <c r="S206" s="49"/>
      <c r="T206" s="118">
        <v>5</v>
      </c>
      <c r="U206" s="49"/>
      <c r="V206" s="118">
        <v>5</v>
      </c>
      <c r="W206" s="119">
        <v>25</v>
      </c>
      <c r="X206" s="41"/>
      <c r="Y206" s="42"/>
      <c r="Z206" s="41"/>
      <c r="AA206" s="42"/>
      <c r="AB206" s="118">
        <v>0</v>
      </c>
      <c r="AC206" s="49">
        <v>5</v>
      </c>
      <c r="AD206" s="118"/>
      <c r="AE206" s="49"/>
      <c r="AF206" s="120"/>
      <c r="AG206" s="120"/>
      <c r="AH206" s="50">
        <v>15</v>
      </c>
      <c r="AI206" s="50">
        <v>4</v>
      </c>
      <c r="AJ206" s="41">
        <v>5</v>
      </c>
      <c r="AK206" s="42"/>
      <c r="AL206" s="41"/>
      <c r="AM206" s="42"/>
      <c r="AN206" s="41"/>
      <c r="AO206" s="42"/>
      <c r="AP206" s="121">
        <v>0</v>
      </c>
      <c r="AQ206" s="122"/>
      <c r="AR206" s="118"/>
      <c r="AS206" s="120">
        <v>0</v>
      </c>
      <c r="AT206" s="42"/>
      <c r="AU206" s="123">
        <v>25</v>
      </c>
      <c r="AV206" s="42"/>
      <c r="AW206" s="124"/>
      <c r="AX206" s="49">
        <v>5</v>
      </c>
      <c r="AY206" s="124"/>
      <c r="AZ206" s="49"/>
      <c r="BA206" s="121"/>
      <c r="BB206" s="41">
        <v>5</v>
      </c>
      <c r="BC206" s="42">
        <v>5</v>
      </c>
      <c r="BD206" s="41">
        <v>5</v>
      </c>
      <c r="BE206" s="125"/>
      <c r="BF206" s="118">
        <v>0</v>
      </c>
      <c r="BG206" s="126"/>
      <c r="BH206" s="123">
        <v>0</v>
      </c>
      <c r="BI206" s="42">
        <v>5</v>
      </c>
      <c r="BJ206" s="118">
        <v>0</v>
      </c>
      <c r="BK206" s="120">
        <v>0</v>
      </c>
      <c r="BL206" s="42">
        <v>5</v>
      </c>
    </row>
    <row r="207" spans="1:64" ht="21.75" customHeight="1" x14ac:dyDescent="0.3">
      <c r="A207" s="524" t="s">
        <v>646</v>
      </c>
      <c r="B207" s="559" t="s">
        <v>647</v>
      </c>
      <c r="C207" s="526" t="s">
        <v>237</v>
      </c>
      <c r="D207" s="23" t="s">
        <v>79</v>
      </c>
      <c r="E207" s="24">
        <f t="shared" si="0"/>
        <v>23</v>
      </c>
      <c r="F207" s="25">
        <f t="shared" si="1"/>
        <v>5</v>
      </c>
      <c r="G207" s="25">
        <f t="shared" si="2"/>
        <v>3</v>
      </c>
      <c r="H207" s="25">
        <f t="shared" si="3"/>
        <v>3</v>
      </c>
      <c r="I207" s="26">
        <f t="shared" si="4"/>
        <v>3</v>
      </c>
      <c r="J207" s="27">
        <f t="shared" si="5"/>
        <v>37</v>
      </c>
      <c r="K207" s="557">
        <f>(J207+(J208/5))</f>
        <v>58.8</v>
      </c>
      <c r="L207" s="529"/>
      <c r="M207" s="529"/>
      <c r="N207" s="527">
        <f>K207+(L207*5)+(M207*30)</f>
        <v>58.8</v>
      </c>
      <c r="O207" s="529">
        <f>IF(N207=0,"",RANK(N207,N:N,0))</f>
        <v>62</v>
      </c>
      <c r="P207" s="109"/>
      <c r="Q207" s="36"/>
      <c r="R207" s="109"/>
      <c r="S207" s="36"/>
      <c r="T207" s="109"/>
      <c r="U207" s="36"/>
      <c r="V207" s="109"/>
      <c r="W207" s="110">
        <v>0</v>
      </c>
      <c r="X207" s="28"/>
      <c r="Y207" s="29"/>
      <c r="Z207" s="28"/>
      <c r="AA207" s="29"/>
      <c r="AB207" s="109">
        <v>0</v>
      </c>
      <c r="AC207" s="36"/>
      <c r="AD207" s="109"/>
      <c r="AE207" s="36"/>
      <c r="AF207" s="111"/>
      <c r="AG207" s="111"/>
      <c r="AH207" s="37"/>
      <c r="AI207" s="37"/>
      <c r="AJ207" s="28"/>
      <c r="AK207" s="29"/>
      <c r="AL207" s="28"/>
      <c r="AM207" s="29"/>
      <c r="AN207" s="28"/>
      <c r="AO207" s="29"/>
      <c r="AP207" s="112">
        <v>0</v>
      </c>
      <c r="AQ207" s="113"/>
      <c r="AR207" s="109"/>
      <c r="AS207" s="111">
        <v>0</v>
      </c>
      <c r="AT207" s="29"/>
      <c r="AU207" s="114"/>
      <c r="AV207" s="29"/>
      <c r="AW207" s="115"/>
      <c r="AX207" s="36">
        <v>0</v>
      </c>
      <c r="AY207" s="115"/>
      <c r="AZ207" s="36">
        <v>3</v>
      </c>
      <c r="BA207" s="112"/>
      <c r="BB207" s="28">
        <v>0</v>
      </c>
      <c r="BC207" s="29">
        <v>3</v>
      </c>
      <c r="BD207" s="28">
        <v>3</v>
      </c>
      <c r="BE207" s="116"/>
      <c r="BF207" s="109">
        <v>0</v>
      </c>
      <c r="BG207" s="117">
        <v>23</v>
      </c>
      <c r="BH207" s="114">
        <v>0</v>
      </c>
      <c r="BI207" s="29"/>
      <c r="BJ207" s="109">
        <v>3</v>
      </c>
      <c r="BK207" s="111">
        <v>0</v>
      </c>
      <c r="BL207" s="29">
        <v>5</v>
      </c>
    </row>
    <row r="208" spans="1:64" ht="21.75" customHeight="1" x14ac:dyDescent="0.3">
      <c r="A208" s="561"/>
      <c r="B208" s="560"/>
      <c r="C208" s="561"/>
      <c r="D208" s="39" t="s">
        <v>80</v>
      </c>
      <c r="E208" s="24">
        <f t="shared" si="0"/>
        <v>59</v>
      </c>
      <c r="F208" s="25">
        <f t="shared" si="1"/>
        <v>25</v>
      </c>
      <c r="G208" s="25">
        <f t="shared" si="2"/>
        <v>15</v>
      </c>
      <c r="H208" s="25">
        <f t="shared" si="3"/>
        <v>5</v>
      </c>
      <c r="I208" s="26">
        <f t="shared" si="4"/>
        <v>5</v>
      </c>
      <c r="J208" s="40">
        <f t="shared" si="5"/>
        <v>109</v>
      </c>
      <c r="K208" s="528"/>
      <c r="L208" s="528"/>
      <c r="M208" s="528"/>
      <c r="N208" s="528"/>
      <c r="O208" s="528"/>
      <c r="P208" s="118"/>
      <c r="Q208" s="49"/>
      <c r="R208" s="118"/>
      <c r="S208" s="49"/>
      <c r="T208" s="118"/>
      <c r="U208" s="49"/>
      <c r="V208" s="118"/>
      <c r="W208" s="119">
        <v>0</v>
      </c>
      <c r="X208" s="41"/>
      <c r="Y208" s="42"/>
      <c r="Z208" s="41"/>
      <c r="AA208" s="42"/>
      <c r="AB208" s="118">
        <v>0</v>
      </c>
      <c r="AC208" s="49"/>
      <c r="AD208" s="118"/>
      <c r="AE208" s="49"/>
      <c r="AF208" s="120"/>
      <c r="AG208" s="120"/>
      <c r="AH208" s="50"/>
      <c r="AI208" s="50"/>
      <c r="AJ208" s="41"/>
      <c r="AK208" s="42"/>
      <c r="AL208" s="41"/>
      <c r="AM208" s="42"/>
      <c r="AN208" s="41"/>
      <c r="AO208" s="42"/>
      <c r="AP208" s="121">
        <v>0</v>
      </c>
      <c r="AQ208" s="122"/>
      <c r="AR208" s="118"/>
      <c r="AS208" s="120">
        <v>0</v>
      </c>
      <c r="AT208" s="42"/>
      <c r="AU208" s="123"/>
      <c r="AV208" s="42"/>
      <c r="AW208" s="124"/>
      <c r="AX208" s="49">
        <v>0</v>
      </c>
      <c r="AY208" s="124"/>
      <c r="AZ208" s="49">
        <v>5</v>
      </c>
      <c r="BA208" s="121"/>
      <c r="BB208" s="41">
        <v>0</v>
      </c>
      <c r="BC208" s="42">
        <v>5</v>
      </c>
      <c r="BD208" s="41">
        <v>15</v>
      </c>
      <c r="BE208" s="119">
        <v>25</v>
      </c>
      <c r="BF208" s="118">
        <v>0</v>
      </c>
      <c r="BG208" s="126">
        <v>59</v>
      </c>
      <c r="BH208" s="123">
        <v>0</v>
      </c>
      <c r="BI208" s="42"/>
      <c r="BJ208" s="118">
        <v>5</v>
      </c>
      <c r="BK208" s="120">
        <v>0</v>
      </c>
      <c r="BL208" s="42"/>
    </row>
    <row r="209" spans="1:64" ht="21.75" customHeight="1" x14ac:dyDescent="0.3">
      <c r="A209" s="524" t="s">
        <v>648</v>
      </c>
      <c r="B209" s="559" t="s">
        <v>649</v>
      </c>
      <c r="C209" s="526" t="s">
        <v>237</v>
      </c>
      <c r="D209" s="23" t="s">
        <v>79</v>
      </c>
      <c r="E209" s="24">
        <f t="shared" si="0"/>
        <v>3</v>
      </c>
      <c r="F209" s="25">
        <f t="shared" si="1"/>
        <v>3</v>
      </c>
      <c r="G209" s="25">
        <f t="shared" si="2"/>
        <v>3</v>
      </c>
      <c r="H209" s="25">
        <f t="shared" si="3"/>
        <v>0</v>
      </c>
      <c r="I209" s="26">
        <f t="shared" si="4"/>
        <v>0</v>
      </c>
      <c r="J209" s="27">
        <f t="shared" si="5"/>
        <v>9</v>
      </c>
      <c r="K209" s="557">
        <f>(J209+(J210/5))</f>
        <v>12</v>
      </c>
      <c r="L209" s="529"/>
      <c r="M209" s="529"/>
      <c r="N209" s="527">
        <f>K209+(L209*5)+(M209*30)</f>
        <v>12</v>
      </c>
      <c r="O209" s="529">
        <f>IF(N209=0,"",RANK(N209,N:N,0))</f>
        <v>107</v>
      </c>
      <c r="P209" s="109"/>
      <c r="Q209" s="36"/>
      <c r="R209" s="109"/>
      <c r="S209" s="36"/>
      <c r="T209" s="109"/>
      <c r="U209" s="36"/>
      <c r="V209" s="109"/>
      <c r="W209" s="110">
        <v>0</v>
      </c>
      <c r="X209" s="28"/>
      <c r="Y209" s="29"/>
      <c r="Z209" s="28"/>
      <c r="AA209" s="29"/>
      <c r="AB209" s="109">
        <v>0</v>
      </c>
      <c r="AC209" s="36"/>
      <c r="AD209" s="109"/>
      <c r="AE209" s="36"/>
      <c r="AF209" s="111"/>
      <c r="AG209" s="111"/>
      <c r="AH209" s="37"/>
      <c r="AI209" s="37"/>
      <c r="AJ209" s="28"/>
      <c r="AK209" s="29"/>
      <c r="AL209" s="28"/>
      <c r="AM209" s="29"/>
      <c r="AN209" s="28"/>
      <c r="AO209" s="29"/>
      <c r="AP209" s="112">
        <v>0</v>
      </c>
      <c r="AQ209" s="113"/>
      <c r="AR209" s="109">
        <v>3</v>
      </c>
      <c r="AS209" s="111">
        <v>0</v>
      </c>
      <c r="AT209" s="29"/>
      <c r="AU209" s="114"/>
      <c r="AV209" s="29"/>
      <c r="AW209" s="115"/>
      <c r="AX209" s="36">
        <v>0</v>
      </c>
      <c r="AY209" s="115"/>
      <c r="AZ209" s="36"/>
      <c r="BA209" s="112"/>
      <c r="BB209" s="28">
        <v>0</v>
      </c>
      <c r="BC209" s="29"/>
      <c r="BD209" s="28">
        <v>3</v>
      </c>
      <c r="BE209" s="116"/>
      <c r="BF209" s="109">
        <v>0</v>
      </c>
      <c r="BG209" s="117"/>
      <c r="BH209" s="114">
        <v>0</v>
      </c>
      <c r="BI209" s="29"/>
      <c r="BJ209" s="109">
        <v>0</v>
      </c>
      <c r="BK209" s="111">
        <v>0</v>
      </c>
      <c r="BL209" s="29">
        <v>3</v>
      </c>
    </row>
    <row r="210" spans="1:64" ht="21.75" customHeight="1" x14ac:dyDescent="0.3">
      <c r="A210" s="561"/>
      <c r="B210" s="560"/>
      <c r="C210" s="561"/>
      <c r="D210" s="39" t="s">
        <v>80</v>
      </c>
      <c r="E210" s="24">
        <f t="shared" si="0"/>
        <v>15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15</v>
      </c>
      <c r="K210" s="528"/>
      <c r="L210" s="528"/>
      <c r="M210" s="528"/>
      <c r="N210" s="528"/>
      <c r="O210" s="528"/>
      <c r="P210" s="118"/>
      <c r="Q210" s="49"/>
      <c r="R210" s="118"/>
      <c r="S210" s="49"/>
      <c r="T210" s="118"/>
      <c r="U210" s="49"/>
      <c r="V210" s="118"/>
      <c r="W210" s="119">
        <v>0</v>
      </c>
      <c r="X210" s="41"/>
      <c r="Y210" s="42"/>
      <c r="Z210" s="41"/>
      <c r="AA210" s="42"/>
      <c r="AB210" s="118">
        <v>0</v>
      </c>
      <c r="AC210" s="49"/>
      <c r="AD210" s="118"/>
      <c r="AE210" s="49"/>
      <c r="AF210" s="120"/>
      <c r="AG210" s="120"/>
      <c r="AH210" s="50"/>
      <c r="AI210" s="50"/>
      <c r="AJ210" s="41"/>
      <c r="AK210" s="42"/>
      <c r="AL210" s="41"/>
      <c r="AM210" s="42"/>
      <c r="AN210" s="41"/>
      <c r="AO210" s="42"/>
      <c r="AP210" s="121">
        <v>0</v>
      </c>
      <c r="AQ210" s="122"/>
      <c r="AR210" s="118"/>
      <c r="AS210" s="120">
        <v>0</v>
      </c>
      <c r="AT210" s="42"/>
      <c r="AU210" s="123"/>
      <c r="AV210" s="42"/>
      <c r="AW210" s="124"/>
      <c r="AX210" s="49">
        <v>0</v>
      </c>
      <c r="AY210" s="124"/>
      <c r="AZ210" s="49"/>
      <c r="BA210" s="121"/>
      <c r="BB210" s="41">
        <v>0</v>
      </c>
      <c r="BC210" s="42"/>
      <c r="BD210" s="41">
        <v>15</v>
      </c>
      <c r="BE210" s="125"/>
      <c r="BF210" s="118">
        <v>0</v>
      </c>
      <c r="BG210" s="126"/>
      <c r="BH210" s="123">
        <v>0</v>
      </c>
      <c r="BI210" s="42"/>
      <c r="BJ210" s="118">
        <v>0</v>
      </c>
      <c r="BK210" s="120">
        <v>0</v>
      </c>
      <c r="BL210" s="42"/>
    </row>
    <row r="211" spans="1:64" ht="21.75" customHeight="1" x14ac:dyDescent="0.3">
      <c r="A211" s="524" t="s">
        <v>650</v>
      </c>
      <c r="B211" s="559" t="s">
        <v>651</v>
      </c>
      <c r="C211" s="526" t="s">
        <v>298</v>
      </c>
      <c r="D211" s="23" t="s">
        <v>79</v>
      </c>
      <c r="E211" s="24">
        <f t="shared" si="0"/>
        <v>3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3</v>
      </c>
      <c r="K211" s="557">
        <f>(J211+(J212/5))</f>
        <v>3</v>
      </c>
      <c r="L211" s="529"/>
      <c r="M211" s="529"/>
      <c r="N211" s="527">
        <f>K211+(L211*5)+(M211*30)</f>
        <v>3</v>
      </c>
      <c r="O211" s="529">
        <f>IF(N211=0,"",RANK(N211,N:N,0))</f>
        <v>136</v>
      </c>
      <c r="P211" s="109"/>
      <c r="Q211" s="36"/>
      <c r="R211" s="109"/>
      <c r="S211" s="36"/>
      <c r="T211" s="109"/>
      <c r="U211" s="36"/>
      <c r="V211" s="109"/>
      <c r="W211" s="110">
        <v>0</v>
      </c>
      <c r="X211" s="28"/>
      <c r="Y211" s="29"/>
      <c r="Z211" s="28"/>
      <c r="AA211" s="29"/>
      <c r="AB211" s="109">
        <v>0</v>
      </c>
      <c r="AC211" s="36"/>
      <c r="AD211" s="109"/>
      <c r="AE211" s="36"/>
      <c r="AF211" s="111"/>
      <c r="AG211" s="111"/>
      <c r="AH211" s="37"/>
      <c r="AI211" s="37"/>
      <c r="AJ211" s="28"/>
      <c r="AK211" s="29"/>
      <c r="AL211" s="28"/>
      <c r="AM211" s="29"/>
      <c r="AN211" s="28"/>
      <c r="AO211" s="29"/>
      <c r="AP211" s="112">
        <v>0</v>
      </c>
      <c r="AQ211" s="113"/>
      <c r="AR211" s="109"/>
      <c r="AS211" s="111">
        <v>0</v>
      </c>
      <c r="AT211" s="29"/>
      <c r="AU211" s="114"/>
      <c r="AV211" s="29"/>
      <c r="AW211" s="115"/>
      <c r="AX211" s="36">
        <v>0</v>
      </c>
      <c r="AY211" s="115"/>
      <c r="AZ211" s="36"/>
      <c r="BA211" s="112"/>
      <c r="BB211" s="28">
        <v>0</v>
      </c>
      <c r="BC211" s="29"/>
      <c r="BD211" s="28"/>
      <c r="BE211" s="116"/>
      <c r="BF211" s="109">
        <v>0</v>
      </c>
      <c r="BG211" s="117"/>
      <c r="BH211" s="114">
        <v>0</v>
      </c>
      <c r="BI211" s="29"/>
      <c r="BJ211" s="109">
        <v>0</v>
      </c>
      <c r="BK211" s="111">
        <v>0</v>
      </c>
      <c r="BL211" s="29">
        <v>3</v>
      </c>
    </row>
    <row r="212" spans="1:64" ht="21.75" customHeight="1" x14ac:dyDescent="0.3">
      <c r="A212" s="561"/>
      <c r="B212" s="560"/>
      <c r="C212" s="561"/>
      <c r="D212" s="39" t="s">
        <v>80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0</v>
      </c>
      <c r="K212" s="528"/>
      <c r="L212" s="528"/>
      <c r="M212" s="528"/>
      <c r="N212" s="528"/>
      <c r="O212" s="528"/>
      <c r="P212" s="118"/>
      <c r="Q212" s="49"/>
      <c r="R212" s="118"/>
      <c r="S212" s="49"/>
      <c r="T212" s="118"/>
      <c r="U212" s="49"/>
      <c r="V212" s="118"/>
      <c r="W212" s="119">
        <v>0</v>
      </c>
      <c r="X212" s="41"/>
      <c r="Y212" s="42"/>
      <c r="Z212" s="41"/>
      <c r="AA212" s="42"/>
      <c r="AB212" s="118">
        <v>0</v>
      </c>
      <c r="AC212" s="49"/>
      <c r="AD212" s="118"/>
      <c r="AE212" s="49"/>
      <c r="AF212" s="120"/>
      <c r="AG212" s="120"/>
      <c r="AH212" s="50"/>
      <c r="AI212" s="50"/>
      <c r="AJ212" s="41"/>
      <c r="AK212" s="42"/>
      <c r="AL212" s="41"/>
      <c r="AM212" s="42"/>
      <c r="AN212" s="41"/>
      <c r="AO212" s="42"/>
      <c r="AP212" s="121">
        <v>0</v>
      </c>
      <c r="AQ212" s="122"/>
      <c r="AR212" s="118"/>
      <c r="AS212" s="120">
        <v>0</v>
      </c>
      <c r="AT212" s="42"/>
      <c r="AU212" s="123"/>
      <c r="AV212" s="42"/>
      <c r="AW212" s="124"/>
      <c r="AX212" s="49">
        <v>0</v>
      </c>
      <c r="AY212" s="124"/>
      <c r="AZ212" s="49"/>
      <c r="BA212" s="121"/>
      <c r="BB212" s="41">
        <v>0</v>
      </c>
      <c r="BC212" s="42"/>
      <c r="BD212" s="41"/>
      <c r="BE212" s="125"/>
      <c r="BF212" s="118">
        <v>0</v>
      </c>
      <c r="BG212" s="126"/>
      <c r="BH212" s="123">
        <v>0</v>
      </c>
      <c r="BI212" s="42"/>
      <c r="BJ212" s="118">
        <v>0</v>
      </c>
      <c r="BK212" s="120">
        <v>0</v>
      </c>
      <c r="BL212" s="42"/>
    </row>
    <row r="213" spans="1:64" ht="21.75" customHeight="1" x14ac:dyDescent="0.3">
      <c r="A213" s="524" t="s">
        <v>204</v>
      </c>
      <c r="B213" s="559" t="s">
        <v>205</v>
      </c>
      <c r="C213" s="526" t="s">
        <v>206</v>
      </c>
      <c r="D213" s="23" t="s">
        <v>79</v>
      </c>
      <c r="E213" s="24">
        <f t="shared" si="0"/>
        <v>15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15</v>
      </c>
      <c r="K213" s="557">
        <f>(J213+(J214/5))</f>
        <v>15</v>
      </c>
      <c r="L213" s="529"/>
      <c r="M213" s="529"/>
      <c r="N213" s="527">
        <f>K213+(L213*5)+(M213*30)</f>
        <v>15</v>
      </c>
      <c r="O213" s="529">
        <f>IF(N213=0,"",RANK(N213,N:N,0))</f>
        <v>99</v>
      </c>
      <c r="P213" s="109"/>
      <c r="Q213" s="36"/>
      <c r="R213" s="109"/>
      <c r="S213" s="36"/>
      <c r="T213" s="109"/>
      <c r="U213" s="36"/>
      <c r="V213" s="109"/>
      <c r="W213" s="110">
        <v>0</v>
      </c>
      <c r="X213" s="28"/>
      <c r="Y213" s="29"/>
      <c r="Z213" s="28"/>
      <c r="AA213" s="29"/>
      <c r="AB213" s="109">
        <v>0</v>
      </c>
      <c r="AC213" s="36"/>
      <c r="AD213" s="109"/>
      <c r="AE213" s="36"/>
      <c r="AF213" s="111"/>
      <c r="AG213" s="111"/>
      <c r="AH213" s="37"/>
      <c r="AI213" s="37"/>
      <c r="AJ213" s="28"/>
      <c r="AK213" s="29">
        <v>15</v>
      </c>
      <c r="AL213" s="28"/>
      <c r="AM213" s="29"/>
      <c r="AN213" s="28"/>
      <c r="AO213" s="29"/>
      <c r="AP213" s="112">
        <v>0</v>
      </c>
      <c r="AQ213" s="113"/>
      <c r="AR213" s="109"/>
      <c r="AS213" s="111">
        <v>0</v>
      </c>
      <c r="AT213" s="29"/>
      <c r="AU213" s="114"/>
      <c r="AV213" s="29"/>
      <c r="AW213" s="115"/>
      <c r="AX213" s="36">
        <v>0</v>
      </c>
      <c r="AY213" s="115"/>
      <c r="AZ213" s="36"/>
      <c r="BA213" s="112"/>
      <c r="BB213" s="28">
        <v>0</v>
      </c>
      <c r="BC213" s="29"/>
      <c r="BD213" s="28"/>
      <c r="BE213" s="116"/>
      <c r="BF213" s="109">
        <v>0</v>
      </c>
      <c r="BG213" s="117"/>
      <c r="BH213" s="114">
        <v>0</v>
      </c>
      <c r="BI213" s="29"/>
      <c r="BJ213" s="109">
        <v>0</v>
      </c>
      <c r="BK213" s="111">
        <v>0</v>
      </c>
      <c r="BL213" s="29"/>
    </row>
    <row r="214" spans="1:64" ht="21.75" customHeight="1" x14ac:dyDescent="0.3">
      <c r="A214" s="561"/>
      <c r="B214" s="560"/>
      <c r="C214" s="561"/>
      <c r="D214" s="39" t="s">
        <v>80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0</v>
      </c>
      <c r="K214" s="528"/>
      <c r="L214" s="528"/>
      <c r="M214" s="528"/>
      <c r="N214" s="528"/>
      <c r="O214" s="528"/>
      <c r="P214" s="118"/>
      <c r="Q214" s="49"/>
      <c r="R214" s="118"/>
      <c r="S214" s="49"/>
      <c r="T214" s="118"/>
      <c r="U214" s="49"/>
      <c r="V214" s="118"/>
      <c r="W214" s="119">
        <v>0</v>
      </c>
      <c r="X214" s="41"/>
      <c r="Y214" s="42"/>
      <c r="Z214" s="41"/>
      <c r="AA214" s="42"/>
      <c r="AB214" s="118">
        <v>0</v>
      </c>
      <c r="AC214" s="49"/>
      <c r="AD214" s="118"/>
      <c r="AE214" s="49"/>
      <c r="AF214" s="120"/>
      <c r="AG214" s="120"/>
      <c r="AH214" s="50"/>
      <c r="AI214" s="50"/>
      <c r="AJ214" s="41"/>
      <c r="AK214" s="42"/>
      <c r="AL214" s="41"/>
      <c r="AM214" s="42"/>
      <c r="AN214" s="41"/>
      <c r="AO214" s="42"/>
      <c r="AP214" s="121">
        <v>0</v>
      </c>
      <c r="AQ214" s="122"/>
      <c r="AR214" s="118"/>
      <c r="AS214" s="120">
        <v>0</v>
      </c>
      <c r="AT214" s="42"/>
      <c r="AU214" s="123"/>
      <c r="AV214" s="42"/>
      <c r="AW214" s="124"/>
      <c r="AX214" s="49">
        <v>0</v>
      </c>
      <c r="AY214" s="124"/>
      <c r="AZ214" s="49"/>
      <c r="BA214" s="121"/>
      <c r="BB214" s="41">
        <v>0</v>
      </c>
      <c r="BC214" s="42"/>
      <c r="BD214" s="41"/>
      <c r="BE214" s="125"/>
      <c r="BF214" s="118">
        <v>0</v>
      </c>
      <c r="BG214" s="126"/>
      <c r="BH214" s="123">
        <v>0</v>
      </c>
      <c r="BI214" s="42"/>
      <c r="BJ214" s="118">
        <v>0</v>
      </c>
      <c r="BK214" s="120">
        <v>0</v>
      </c>
      <c r="BL214" s="42"/>
    </row>
    <row r="215" spans="1:64" ht="21.75" customHeight="1" x14ac:dyDescent="0.3">
      <c r="A215" s="524" t="s">
        <v>652</v>
      </c>
      <c r="B215" s="559" t="s">
        <v>653</v>
      </c>
      <c r="C215" s="526" t="s">
        <v>438</v>
      </c>
      <c r="D215" s="23" t="s">
        <v>79</v>
      </c>
      <c r="E215" s="24">
        <f t="shared" si="0"/>
        <v>15</v>
      </c>
      <c r="F215" s="25">
        <f t="shared" si="1"/>
        <v>15</v>
      </c>
      <c r="G215" s="25">
        <f t="shared" si="2"/>
        <v>15</v>
      </c>
      <c r="H215" s="25">
        <f t="shared" si="3"/>
        <v>10</v>
      </c>
      <c r="I215" s="26">
        <f t="shared" si="4"/>
        <v>8</v>
      </c>
      <c r="J215" s="27">
        <f t="shared" si="5"/>
        <v>63</v>
      </c>
      <c r="K215" s="557">
        <f>(J215+(J216/5))</f>
        <v>75.2</v>
      </c>
      <c r="L215" s="529"/>
      <c r="M215" s="529"/>
      <c r="N215" s="527">
        <f>K215+(L215*5)+(M215*30)</f>
        <v>75.2</v>
      </c>
      <c r="O215" s="529">
        <f>IF(N215=0,"",RANK(N215,N:N,0))</f>
        <v>53</v>
      </c>
      <c r="P215" s="109"/>
      <c r="Q215" s="36"/>
      <c r="R215" s="109"/>
      <c r="S215" s="36"/>
      <c r="T215" s="109"/>
      <c r="U215" s="36"/>
      <c r="V215" s="109"/>
      <c r="W215" s="110">
        <v>0</v>
      </c>
      <c r="X215" s="28"/>
      <c r="Y215" s="29"/>
      <c r="Z215" s="28"/>
      <c r="AA215" s="29"/>
      <c r="AB215" s="109">
        <v>0</v>
      </c>
      <c r="AC215" s="36"/>
      <c r="AD215" s="109"/>
      <c r="AE215" s="36"/>
      <c r="AF215" s="111"/>
      <c r="AG215" s="111"/>
      <c r="AH215" s="37"/>
      <c r="AI215" s="37"/>
      <c r="AJ215" s="28"/>
      <c r="AK215" s="29"/>
      <c r="AL215" s="28"/>
      <c r="AM215" s="29"/>
      <c r="AN215" s="28"/>
      <c r="AO215" s="29"/>
      <c r="AP215" s="112">
        <v>0</v>
      </c>
      <c r="AQ215" s="113"/>
      <c r="AR215" s="109"/>
      <c r="AS215" s="111">
        <v>0</v>
      </c>
      <c r="AT215" s="29">
        <v>8</v>
      </c>
      <c r="AU215" s="114"/>
      <c r="AV215" s="29">
        <v>15</v>
      </c>
      <c r="AW215" s="115">
        <v>15</v>
      </c>
      <c r="AX215" s="36">
        <v>15</v>
      </c>
      <c r="AY215" s="115"/>
      <c r="AZ215" s="36">
        <v>8</v>
      </c>
      <c r="BA215" s="112"/>
      <c r="BB215" s="28">
        <v>5</v>
      </c>
      <c r="BC215" s="29"/>
      <c r="BD215" s="28">
        <v>8</v>
      </c>
      <c r="BE215" s="110">
        <v>8</v>
      </c>
      <c r="BF215" s="109">
        <v>0</v>
      </c>
      <c r="BG215" s="117"/>
      <c r="BH215" s="114">
        <v>0</v>
      </c>
      <c r="BI215" s="29">
        <v>3</v>
      </c>
      <c r="BJ215" s="109">
        <v>5</v>
      </c>
      <c r="BK215" s="111">
        <v>10</v>
      </c>
      <c r="BL215" s="29">
        <v>8</v>
      </c>
    </row>
    <row r="216" spans="1:64" ht="21.75" customHeight="1" x14ac:dyDescent="0.3">
      <c r="A216" s="561"/>
      <c r="B216" s="560"/>
      <c r="C216" s="561"/>
      <c r="D216" s="39" t="s">
        <v>80</v>
      </c>
      <c r="E216" s="24">
        <f t="shared" si="0"/>
        <v>15</v>
      </c>
      <c r="F216" s="25">
        <f t="shared" si="1"/>
        <v>15</v>
      </c>
      <c r="G216" s="25">
        <f t="shared" si="2"/>
        <v>15</v>
      </c>
      <c r="H216" s="25">
        <f t="shared" si="3"/>
        <v>8</v>
      </c>
      <c r="I216" s="26">
        <f t="shared" si="4"/>
        <v>8</v>
      </c>
      <c r="J216" s="40">
        <f t="shared" si="5"/>
        <v>61</v>
      </c>
      <c r="K216" s="528"/>
      <c r="L216" s="528"/>
      <c r="M216" s="528"/>
      <c r="N216" s="528"/>
      <c r="O216" s="528"/>
      <c r="P216" s="118"/>
      <c r="Q216" s="49"/>
      <c r="R216" s="118"/>
      <c r="S216" s="49"/>
      <c r="T216" s="118"/>
      <c r="U216" s="49"/>
      <c r="V216" s="118"/>
      <c r="W216" s="119">
        <v>0</v>
      </c>
      <c r="X216" s="41"/>
      <c r="Y216" s="42"/>
      <c r="Z216" s="41"/>
      <c r="AA216" s="42"/>
      <c r="AB216" s="118">
        <v>0</v>
      </c>
      <c r="AC216" s="49"/>
      <c r="AD216" s="118"/>
      <c r="AE216" s="49"/>
      <c r="AF216" s="120"/>
      <c r="AG216" s="120"/>
      <c r="AH216" s="50"/>
      <c r="AI216" s="50"/>
      <c r="AJ216" s="41"/>
      <c r="AK216" s="42"/>
      <c r="AL216" s="41"/>
      <c r="AM216" s="42"/>
      <c r="AN216" s="41"/>
      <c r="AO216" s="42"/>
      <c r="AP216" s="121">
        <v>0</v>
      </c>
      <c r="AQ216" s="122"/>
      <c r="AR216" s="118"/>
      <c r="AS216" s="120">
        <v>0</v>
      </c>
      <c r="AT216" s="42"/>
      <c r="AU216" s="123"/>
      <c r="AV216" s="42">
        <v>15</v>
      </c>
      <c r="AW216" s="124"/>
      <c r="AX216" s="49">
        <v>5</v>
      </c>
      <c r="AY216" s="124"/>
      <c r="AZ216" s="49">
        <v>15</v>
      </c>
      <c r="BA216" s="121"/>
      <c r="BB216" s="41">
        <v>5</v>
      </c>
      <c r="BC216" s="42"/>
      <c r="BD216" s="41">
        <v>15</v>
      </c>
      <c r="BE216" s="125"/>
      <c r="BF216" s="118">
        <v>0</v>
      </c>
      <c r="BG216" s="126"/>
      <c r="BH216" s="123">
        <v>0</v>
      </c>
      <c r="BI216" s="42">
        <v>5</v>
      </c>
      <c r="BJ216" s="118">
        <v>8</v>
      </c>
      <c r="BK216" s="120">
        <v>0</v>
      </c>
      <c r="BL216" s="42">
        <v>8</v>
      </c>
    </row>
    <row r="217" spans="1:64" ht="21.75" customHeight="1" x14ac:dyDescent="0.3">
      <c r="A217" s="524" t="s">
        <v>654</v>
      </c>
      <c r="B217" s="526" t="s">
        <v>655</v>
      </c>
      <c r="C217" s="526" t="s">
        <v>418</v>
      </c>
      <c r="D217" s="23" t="s">
        <v>79</v>
      </c>
      <c r="E217" s="24">
        <f t="shared" si="0"/>
        <v>3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3</v>
      </c>
      <c r="K217" s="557">
        <f>(J217+(J218/5))</f>
        <v>3</v>
      </c>
      <c r="L217" s="529"/>
      <c r="M217" s="529"/>
      <c r="N217" s="527">
        <f>K217+(L217*5)+(M217*30)</f>
        <v>3</v>
      </c>
      <c r="O217" s="529">
        <f>IF(N217=0,"",RANK(N217,N:N,0))</f>
        <v>136</v>
      </c>
      <c r="P217" s="109">
        <v>3</v>
      </c>
      <c r="Q217" s="36"/>
      <c r="R217" s="109"/>
      <c r="S217" s="36"/>
      <c r="T217" s="109"/>
      <c r="U217" s="36"/>
      <c r="V217" s="109"/>
      <c r="W217" s="110">
        <v>0</v>
      </c>
      <c r="X217" s="28"/>
      <c r="Y217" s="29"/>
      <c r="Z217" s="28"/>
      <c r="AA217" s="29"/>
      <c r="AB217" s="109">
        <v>0</v>
      </c>
      <c r="AC217" s="36"/>
      <c r="AD217" s="109"/>
      <c r="AE217" s="36"/>
      <c r="AF217" s="127"/>
      <c r="AG217" s="127"/>
      <c r="AH217" s="56"/>
      <c r="AI217" s="56"/>
      <c r="AJ217" s="28"/>
      <c r="AK217" s="29"/>
      <c r="AL217" s="28"/>
      <c r="AM217" s="29"/>
      <c r="AN217" s="28"/>
      <c r="AO217" s="29"/>
      <c r="AP217" s="112">
        <v>0</v>
      </c>
      <c r="AQ217" s="113"/>
      <c r="AR217" s="109"/>
      <c r="AS217" s="111">
        <v>0</v>
      </c>
      <c r="AT217" s="29"/>
      <c r="AU217" s="114"/>
      <c r="AV217" s="29"/>
      <c r="AW217" s="115"/>
      <c r="AX217" s="36">
        <v>0</v>
      </c>
      <c r="AY217" s="115"/>
      <c r="AZ217" s="36"/>
      <c r="BA217" s="112"/>
      <c r="BB217" s="28">
        <v>0</v>
      </c>
      <c r="BC217" s="29"/>
      <c r="BD217" s="28"/>
      <c r="BE217" s="116"/>
      <c r="BF217" s="109">
        <v>0</v>
      </c>
      <c r="BG217" s="117"/>
      <c r="BH217" s="114">
        <v>0</v>
      </c>
      <c r="BI217" s="29"/>
      <c r="BJ217" s="109">
        <v>0</v>
      </c>
      <c r="BK217" s="111">
        <v>0</v>
      </c>
      <c r="BL217" s="29"/>
    </row>
    <row r="218" spans="1:64" ht="21.75" customHeight="1" x14ac:dyDescent="0.3">
      <c r="A218" s="561"/>
      <c r="B218" s="561"/>
      <c r="C218" s="561"/>
      <c r="D218" s="39" t="s">
        <v>80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0</v>
      </c>
      <c r="K218" s="528"/>
      <c r="L218" s="528"/>
      <c r="M218" s="528"/>
      <c r="N218" s="528"/>
      <c r="O218" s="528"/>
      <c r="P218" s="118"/>
      <c r="Q218" s="49"/>
      <c r="R218" s="118"/>
      <c r="S218" s="49"/>
      <c r="T218" s="118"/>
      <c r="U218" s="49"/>
      <c r="V218" s="118"/>
      <c r="W218" s="119">
        <v>0</v>
      </c>
      <c r="X218" s="41"/>
      <c r="Y218" s="42"/>
      <c r="Z218" s="41"/>
      <c r="AA218" s="42"/>
      <c r="AB218" s="118">
        <v>0</v>
      </c>
      <c r="AC218" s="49"/>
      <c r="AD218" s="118"/>
      <c r="AE218" s="49"/>
      <c r="AF218" s="128"/>
      <c r="AG218" s="128"/>
      <c r="AH218" s="62"/>
      <c r="AI218" s="62"/>
      <c r="AJ218" s="41"/>
      <c r="AK218" s="42"/>
      <c r="AL218" s="41"/>
      <c r="AM218" s="42"/>
      <c r="AN218" s="41"/>
      <c r="AO218" s="42"/>
      <c r="AP218" s="121">
        <v>0</v>
      </c>
      <c r="AQ218" s="122"/>
      <c r="AR218" s="118"/>
      <c r="AS218" s="120">
        <v>0</v>
      </c>
      <c r="AT218" s="42"/>
      <c r="AU218" s="123"/>
      <c r="AV218" s="42"/>
      <c r="AW218" s="124"/>
      <c r="AX218" s="49">
        <v>0</v>
      </c>
      <c r="AY218" s="124"/>
      <c r="AZ218" s="49"/>
      <c r="BA218" s="121"/>
      <c r="BB218" s="41">
        <v>0</v>
      </c>
      <c r="BC218" s="42"/>
      <c r="BD218" s="41"/>
      <c r="BE218" s="125"/>
      <c r="BF218" s="118">
        <v>0</v>
      </c>
      <c r="BG218" s="126"/>
      <c r="BH218" s="123">
        <v>0</v>
      </c>
      <c r="BI218" s="42"/>
      <c r="BJ218" s="118">
        <v>0</v>
      </c>
      <c r="BK218" s="120">
        <v>0</v>
      </c>
      <c r="BL218" s="42"/>
    </row>
    <row r="219" spans="1:64" ht="21.75" customHeight="1" x14ac:dyDescent="0.3">
      <c r="A219" s="524" t="s">
        <v>656</v>
      </c>
      <c r="B219" s="526" t="s">
        <v>657</v>
      </c>
      <c r="C219" s="526" t="s">
        <v>658</v>
      </c>
      <c r="D219" s="23" t="s">
        <v>79</v>
      </c>
      <c r="E219" s="24">
        <f t="shared" si="0"/>
        <v>15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15</v>
      </c>
      <c r="K219" s="557">
        <f>(J219+(J220/5))</f>
        <v>16</v>
      </c>
      <c r="L219" s="529"/>
      <c r="M219" s="529"/>
      <c r="N219" s="527">
        <f>K219+(L219*5)+(M219*30)</f>
        <v>16</v>
      </c>
      <c r="O219" s="529">
        <f>IF(N219=0,"",RANK(N219,N:N,0))</f>
        <v>96</v>
      </c>
      <c r="P219" s="109"/>
      <c r="Q219" s="36"/>
      <c r="R219" s="109"/>
      <c r="S219" s="36"/>
      <c r="T219" s="109"/>
      <c r="U219" s="36"/>
      <c r="V219" s="109"/>
      <c r="W219" s="110">
        <v>0</v>
      </c>
      <c r="X219" s="28"/>
      <c r="Y219" s="29"/>
      <c r="Z219" s="28"/>
      <c r="AA219" s="29"/>
      <c r="AB219" s="109">
        <v>0</v>
      </c>
      <c r="AC219" s="36"/>
      <c r="AD219" s="109"/>
      <c r="AE219" s="36"/>
      <c r="AF219" s="111"/>
      <c r="AG219" s="111"/>
      <c r="AH219" s="37"/>
      <c r="AI219" s="37"/>
      <c r="AJ219" s="28"/>
      <c r="AK219" s="29"/>
      <c r="AL219" s="28"/>
      <c r="AM219" s="29"/>
      <c r="AN219" s="28"/>
      <c r="AO219" s="29">
        <v>15</v>
      </c>
      <c r="AP219" s="112">
        <v>0</v>
      </c>
      <c r="AQ219" s="113"/>
      <c r="AR219" s="109"/>
      <c r="AS219" s="111">
        <v>0</v>
      </c>
      <c r="AT219" s="29"/>
      <c r="AU219" s="114"/>
      <c r="AV219" s="29"/>
      <c r="AW219" s="115"/>
      <c r="AX219" s="36">
        <v>0</v>
      </c>
      <c r="AY219" s="115"/>
      <c r="AZ219" s="36"/>
      <c r="BA219" s="112"/>
      <c r="BB219" s="28">
        <v>0</v>
      </c>
      <c r="BC219" s="29"/>
      <c r="BD219" s="28"/>
      <c r="BE219" s="116"/>
      <c r="BF219" s="109">
        <v>0</v>
      </c>
      <c r="BG219" s="117"/>
      <c r="BH219" s="114">
        <v>0</v>
      </c>
      <c r="BI219" s="29"/>
      <c r="BJ219" s="109">
        <v>0</v>
      </c>
      <c r="BK219" s="111">
        <v>0</v>
      </c>
      <c r="BL219" s="29"/>
    </row>
    <row r="220" spans="1:64" ht="21.75" customHeight="1" x14ac:dyDescent="0.3">
      <c r="A220" s="561"/>
      <c r="B220" s="561"/>
      <c r="C220" s="561"/>
      <c r="D220" s="39" t="s">
        <v>80</v>
      </c>
      <c r="E220" s="24">
        <f t="shared" si="0"/>
        <v>5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0">
        <f t="shared" si="5"/>
        <v>5</v>
      </c>
      <c r="K220" s="528"/>
      <c r="L220" s="528"/>
      <c r="M220" s="528"/>
      <c r="N220" s="528"/>
      <c r="O220" s="528"/>
      <c r="P220" s="118"/>
      <c r="Q220" s="49"/>
      <c r="R220" s="118"/>
      <c r="S220" s="49"/>
      <c r="T220" s="118"/>
      <c r="U220" s="49"/>
      <c r="V220" s="118"/>
      <c r="W220" s="119">
        <v>0</v>
      </c>
      <c r="X220" s="41"/>
      <c r="Y220" s="42"/>
      <c r="Z220" s="41"/>
      <c r="AA220" s="42"/>
      <c r="AB220" s="118">
        <v>0</v>
      </c>
      <c r="AC220" s="49"/>
      <c r="AD220" s="118"/>
      <c r="AE220" s="49"/>
      <c r="AF220" s="120"/>
      <c r="AG220" s="120"/>
      <c r="AH220" s="50"/>
      <c r="AI220" s="50"/>
      <c r="AJ220" s="41"/>
      <c r="AK220" s="42"/>
      <c r="AL220" s="41"/>
      <c r="AM220" s="42"/>
      <c r="AN220" s="41"/>
      <c r="AO220" s="42">
        <v>5</v>
      </c>
      <c r="AP220" s="121">
        <v>0</v>
      </c>
      <c r="AQ220" s="122"/>
      <c r="AR220" s="118"/>
      <c r="AS220" s="120">
        <v>0</v>
      </c>
      <c r="AT220" s="42"/>
      <c r="AU220" s="123"/>
      <c r="AV220" s="42"/>
      <c r="AW220" s="124"/>
      <c r="AX220" s="49">
        <v>0</v>
      </c>
      <c r="AY220" s="124"/>
      <c r="AZ220" s="49"/>
      <c r="BA220" s="121"/>
      <c r="BB220" s="41">
        <v>0</v>
      </c>
      <c r="BC220" s="42"/>
      <c r="BD220" s="41"/>
      <c r="BE220" s="125"/>
      <c r="BF220" s="118">
        <v>0</v>
      </c>
      <c r="BG220" s="126"/>
      <c r="BH220" s="123">
        <v>0</v>
      </c>
      <c r="BI220" s="42"/>
      <c r="BJ220" s="118">
        <v>0</v>
      </c>
      <c r="BK220" s="120">
        <v>0</v>
      </c>
      <c r="BL220" s="42"/>
    </row>
    <row r="221" spans="1:64" ht="21.75" customHeight="1" x14ac:dyDescent="0.3">
      <c r="A221" s="524" t="s">
        <v>659</v>
      </c>
      <c r="B221" s="559" t="s">
        <v>660</v>
      </c>
      <c r="C221" s="526" t="s">
        <v>661</v>
      </c>
      <c r="D221" s="23" t="s">
        <v>79</v>
      </c>
      <c r="E221" s="24">
        <f t="shared" si="0"/>
        <v>3</v>
      </c>
      <c r="F221" s="25">
        <f t="shared" si="1"/>
        <v>3</v>
      </c>
      <c r="G221" s="25">
        <f t="shared" si="2"/>
        <v>3</v>
      </c>
      <c r="H221" s="25">
        <f t="shared" si="3"/>
        <v>3</v>
      </c>
      <c r="I221" s="26">
        <f t="shared" si="4"/>
        <v>0</v>
      </c>
      <c r="J221" s="27">
        <f t="shared" si="5"/>
        <v>12</v>
      </c>
      <c r="K221" s="557">
        <f>(J221+(J222/5))</f>
        <v>13</v>
      </c>
      <c r="L221" s="529"/>
      <c r="M221" s="529"/>
      <c r="N221" s="527">
        <f>K221+(L221*5)+(M221*30)</f>
        <v>13</v>
      </c>
      <c r="O221" s="529">
        <f>IF(N221=0,"",RANK(N221,N:N,0))</f>
        <v>105</v>
      </c>
      <c r="P221" s="109"/>
      <c r="Q221" s="36"/>
      <c r="R221" s="109"/>
      <c r="S221" s="36"/>
      <c r="T221" s="109"/>
      <c r="U221" s="36"/>
      <c r="V221" s="109"/>
      <c r="W221" s="110">
        <v>0</v>
      </c>
      <c r="X221" s="28">
        <v>3</v>
      </c>
      <c r="Y221" s="29"/>
      <c r="Z221" s="28">
        <v>3</v>
      </c>
      <c r="AA221" s="29"/>
      <c r="AB221" s="109">
        <v>3</v>
      </c>
      <c r="AC221" s="36"/>
      <c r="AD221" s="109"/>
      <c r="AE221" s="36">
        <v>3</v>
      </c>
      <c r="AF221" s="111"/>
      <c r="AG221" s="111"/>
      <c r="AH221" s="37"/>
      <c r="AI221" s="37"/>
      <c r="AJ221" s="28"/>
      <c r="AK221" s="29"/>
      <c r="AL221" s="28"/>
      <c r="AM221" s="29"/>
      <c r="AN221" s="28"/>
      <c r="AO221" s="29"/>
      <c r="AP221" s="112">
        <v>0</v>
      </c>
      <c r="AQ221" s="113"/>
      <c r="AR221" s="109"/>
      <c r="AS221" s="111">
        <v>0</v>
      </c>
      <c r="AT221" s="29"/>
      <c r="AU221" s="114"/>
      <c r="AV221" s="29"/>
      <c r="AW221" s="115"/>
      <c r="AX221" s="36">
        <v>0</v>
      </c>
      <c r="AY221" s="115"/>
      <c r="AZ221" s="36"/>
      <c r="BA221" s="112"/>
      <c r="BB221" s="28">
        <v>0</v>
      </c>
      <c r="BC221" s="29"/>
      <c r="BD221" s="28"/>
      <c r="BE221" s="116"/>
      <c r="BF221" s="109">
        <v>0</v>
      </c>
      <c r="BG221" s="117"/>
      <c r="BH221" s="114">
        <v>0</v>
      </c>
      <c r="BI221" s="29"/>
      <c r="BJ221" s="130">
        <v>0</v>
      </c>
      <c r="BK221" s="111">
        <v>0</v>
      </c>
      <c r="BL221" s="29"/>
    </row>
    <row r="222" spans="1:64" ht="21.75" customHeight="1" x14ac:dyDescent="0.3">
      <c r="A222" s="561"/>
      <c r="B222" s="560"/>
      <c r="C222" s="561"/>
      <c r="D222" s="39" t="s">
        <v>80</v>
      </c>
      <c r="E222" s="24">
        <f t="shared" si="0"/>
        <v>5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5</v>
      </c>
      <c r="K222" s="528"/>
      <c r="L222" s="528"/>
      <c r="M222" s="528"/>
      <c r="N222" s="528"/>
      <c r="O222" s="528"/>
      <c r="P222" s="118"/>
      <c r="Q222" s="49"/>
      <c r="R222" s="118"/>
      <c r="S222" s="49"/>
      <c r="T222" s="118"/>
      <c r="U222" s="49"/>
      <c r="V222" s="118"/>
      <c r="W222" s="119">
        <v>0</v>
      </c>
      <c r="X222" s="41"/>
      <c r="Y222" s="42"/>
      <c r="Z222" s="41">
        <v>5</v>
      </c>
      <c r="AA222" s="42"/>
      <c r="AB222" s="118">
        <v>0</v>
      </c>
      <c r="AC222" s="49"/>
      <c r="AD222" s="118"/>
      <c r="AE222" s="49"/>
      <c r="AF222" s="120"/>
      <c r="AG222" s="120"/>
      <c r="AH222" s="50"/>
      <c r="AI222" s="50"/>
      <c r="AJ222" s="41"/>
      <c r="AK222" s="42"/>
      <c r="AL222" s="41"/>
      <c r="AM222" s="42"/>
      <c r="AN222" s="41"/>
      <c r="AO222" s="42"/>
      <c r="AP222" s="121">
        <v>0</v>
      </c>
      <c r="AQ222" s="122"/>
      <c r="AR222" s="118"/>
      <c r="AS222" s="120">
        <v>0</v>
      </c>
      <c r="AT222" s="42"/>
      <c r="AU222" s="123"/>
      <c r="AV222" s="42"/>
      <c r="AW222" s="124"/>
      <c r="AX222" s="49">
        <v>0</v>
      </c>
      <c r="AY222" s="124"/>
      <c r="AZ222" s="49"/>
      <c r="BA222" s="121"/>
      <c r="BB222" s="41">
        <v>0</v>
      </c>
      <c r="BC222" s="42"/>
      <c r="BD222" s="41"/>
      <c r="BE222" s="125"/>
      <c r="BF222" s="118">
        <v>0</v>
      </c>
      <c r="BG222" s="126"/>
      <c r="BH222" s="123">
        <v>0</v>
      </c>
      <c r="BI222" s="42"/>
      <c r="BJ222" s="132">
        <v>0</v>
      </c>
      <c r="BK222" s="120">
        <v>0</v>
      </c>
      <c r="BL222" s="42"/>
    </row>
    <row r="223" spans="1:64" ht="21.75" customHeight="1" x14ac:dyDescent="0.3">
      <c r="A223" s="524" t="s">
        <v>218</v>
      </c>
      <c r="B223" s="559" t="s">
        <v>219</v>
      </c>
      <c r="C223" s="526" t="s">
        <v>83</v>
      </c>
      <c r="D223" s="23" t="s">
        <v>79</v>
      </c>
      <c r="E223" s="24">
        <f t="shared" si="0"/>
        <v>5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5</v>
      </c>
      <c r="K223" s="557">
        <f>(J223+(J224/5))</f>
        <v>5</v>
      </c>
      <c r="L223" s="529"/>
      <c r="M223" s="529"/>
      <c r="N223" s="527">
        <f>K223+(L223*5)+(M223*30)</f>
        <v>5</v>
      </c>
      <c r="O223" s="529">
        <f>IF(N223=0,"",RANK(N223,N:N,0))</f>
        <v>131</v>
      </c>
      <c r="P223" s="109"/>
      <c r="Q223" s="36"/>
      <c r="R223" s="109"/>
      <c r="S223" s="36"/>
      <c r="T223" s="109"/>
      <c r="U223" s="36"/>
      <c r="V223" s="109"/>
      <c r="W223" s="110">
        <v>0</v>
      </c>
      <c r="X223" s="28"/>
      <c r="Y223" s="29"/>
      <c r="Z223" s="28"/>
      <c r="AA223" s="29"/>
      <c r="AB223" s="109">
        <v>0</v>
      </c>
      <c r="AC223" s="36"/>
      <c r="AD223" s="109"/>
      <c r="AE223" s="36"/>
      <c r="AF223" s="111"/>
      <c r="AG223" s="111"/>
      <c r="AH223" s="37"/>
      <c r="AI223" s="37"/>
      <c r="AJ223" s="28"/>
      <c r="AK223" s="29"/>
      <c r="AL223" s="28"/>
      <c r="AM223" s="29"/>
      <c r="AN223" s="28"/>
      <c r="AO223" s="29"/>
      <c r="AP223" s="112">
        <v>0</v>
      </c>
      <c r="AQ223" s="113"/>
      <c r="AR223" s="109"/>
      <c r="AS223" s="111">
        <v>0</v>
      </c>
      <c r="AT223" s="29"/>
      <c r="AU223" s="114"/>
      <c r="AV223" s="29"/>
      <c r="AW223" s="115"/>
      <c r="AX223" s="36">
        <v>0</v>
      </c>
      <c r="AY223" s="115"/>
      <c r="AZ223" s="36"/>
      <c r="BA223" s="112"/>
      <c r="BB223" s="28">
        <v>0</v>
      </c>
      <c r="BC223" s="29"/>
      <c r="BD223" s="28"/>
      <c r="BE223" s="116"/>
      <c r="BF223" s="109">
        <v>0</v>
      </c>
      <c r="BG223" s="117"/>
      <c r="BH223" s="114">
        <v>0</v>
      </c>
      <c r="BI223" s="29"/>
      <c r="BJ223" s="109">
        <v>0</v>
      </c>
      <c r="BK223" s="111">
        <v>0</v>
      </c>
      <c r="BL223" s="29">
        <v>5</v>
      </c>
    </row>
    <row r="224" spans="1:64" ht="21.75" customHeight="1" x14ac:dyDescent="0.3">
      <c r="A224" s="561"/>
      <c r="B224" s="560"/>
      <c r="C224" s="561"/>
      <c r="D224" s="39" t="s">
        <v>80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0</v>
      </c>
      <c r="K224" s="528"/>
      <c r="L224" s="528"/>
      <c r="M224" s="528"/>
      <c r="N224" s="528"/>
      <c r="O224" s="528"/>
      <c r="P224" s="118"/>
      <c r="Q224" s="49"/>
      <c r="R224" s="118"/>
      <c r="S224" s="49"/>
      <c r="T224" s="118"/>
      <c r="U224" s="49"/>
      <c r="V224" s="118"/>
      <c r="W224" s="119">
        <v>0</v>
      </c>
      <c r="X224" s="41"/>
      <c r="Y224" s="42"/>
      <c r="Z224" s="41"/>
      <c r="AA224" s="42"/>
      <c r="AB224" s="118">
        <v>0</v>
      </c>
      <c r="AC224" s="49"/>
      <c r="AD224" s="118"/>
      <c r="AE224" s="49"/>
      <c r="AF224" s="120"/>
      <c r="AG224" s="120"/>
      <c r="AH224" s="50"/>
      <c r="AI224" s="50"/>
      <c r="AJ224" s="41"/>
      <c r="AK224" s="42"/>
      <c r="AL224" s="41"/>
      <c r="AM224" s="42"/>
      <c r="AN224" s="41"/>
      <c r="AO224" s="42"/>
      <c r="AP224" s="121">
        <v>0</v>
      </c>
      <c r="AQ224" s="122"/>
      <c r="AR224" s="118"/>
      <c r="AS224" s="120">
        <v>0</v>
      </c>
      <c r="AT224" s="42"/>
      <c r="AU224" s="123"/>
      <c r="AV224" s="42"/>
      <c r="AW224" s="124"/>
      <c r="AX224" s="49">
        <v>0</v>
      </c>
      <c r="AY224" s="124"/>
      <c r="AZ224" s="49"/>
      <c r="BA224" s="121"/>
      <c r="BB224" s="41">
        <v>0</v>
      </c>
      <c r="BC224" s="42"/>
      <c r="BD224" s="41"/>
      <c r="BE224" s="125"/>
      <c r="BF224" s="118">
        <v>0</v>
      </c>
      <c r="BG224" s="126"/>
      <c r="BH224" s="123">
        <v>0</v>
      </c>
      <c r="BI224" s="42"/>
      <c r="BJ224" s="118">
        <v>0</v>
      </c>
      <c r="BK224" s="120">
        <v>0</v>
      </c>
      <c r="BL224" s="42"/>
    </row>
    <row r="225" spans="1:64" ht="21.75" customHeight="1" x14ac:dyDescent="0.3">
      <c r="A225" s="524" t="s">
        <v>662</v>
      </c>
      <c r="B225" s="559" t="s">
        <v>663</v>
      </c>
      <c r="C225" s="526" t="s">
        <v>664</v>
      </c>
      <c r="D225" s="23" t="s">
        <v>79</v>
      </c>
      <c r="E225" s="24">
        <f t="shared" si="0"/>
        <v>7</v>
      </c>
      <c r="F225" s="25">
        <f t="shared" si="1"/>
        <v>5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12</v>
      </c>
      <c r="K225" s="557">
        <f>(J225+(J226/5))</f>
        <v>18.600000000000001</v>
      </c>
      <c r="L225" s="529"/>
      <c r="M225" s="529"/>
      <c r="N225" s="527">
        <f>K225+(L225*5)+(M225*30)</f>
        <v>18.600000000000001</v>
      </c>
      <c r="O225" s="529">
        <f>IF(N225=0,"",RANK(N225,N:N,0))</f>
        <v>92</v>
      </c>
      <c r="P225" s="109"/>
      <c r="Q225" s="36"/>
      <c r="R225" s="109"/>
      <c r="S225" s="36"/>
      <c r="T225" s="109"/>
      <c r="U225" s="36"/>
      <c r="V225" s="109"/>
      <c r="W225" s="110">
        <v>0</v>
      </c>
      <c r="X225" s="28"/>
      <c r="Y225" s="29"/>
      <c r="Z225" s="28"/>
      <c r="AA225" s="29"/>
      <c r="AB225" s="109">
        <v>0</v>
      </c>
      <c r="AC225" s="36"/>
      <c r="AD225" s="109"/>
      <c r="AE225" s="36"/>
      <c r="AF225" s="111"/>
      <c r="AG225" s="111"/>
      <c r="AH225" s="37"/>
      <c r="AI225" s="37"/>
      <c r="AJ225" s="28"/>
      <c r="AK225" s="29"/>
      <c r="AL225" s="28"/>
      <c r="AM225" s="29"/>
      <c r="AN225" s="28"/>
      <c r="AO225" s="29"/>
      <c r="AP225" s="112">
        <v>0</v>
      </c>
      <c r="AQ225" s="113"/>
      <c r="AR225" s="109"/>
      <c r="AS225" s="111">
        <v>0</v>
      </c>
      <c r="AT225" s="29"/>
      <c r="AU225" s="114"/>
      <c r="AV225" s="29"/>
      <c r="AW225" s="115"/>
      <c r="AX225" s="36">
        <v>0</v>
      </c>
      <c r="AY225" s="115"/>
      <c r="AZ225" s="36"/>
      <c r="BA225" s="112"/>
      <c r="BB225" s="28">
        <v>0</v>
      </c>
      <c r="BC225" s="29"/>
      <c r="BD225" s="28"/>
      <c r="BE225" s="116"/>
      <c r="BF225" s="109">
        <v>0</v>
      </c>
      <c r="BG225" s="117">
        <v>7</v>
      </c>
      <c r="BH225" s="114">
        <v>0</v>
      </c>
      <c r="BI225" s="29">
        <v>5</v>
      </c>
      <c r="BJ225" s="109">
        <v>0</v>
      </c>
      <c r="BK225" s="111">
        <v>0</v>
      </c>
      <c r="BL225" s="29"/>
    </row>
    <row r="226" spans="1:64" ht="21.75" customHeight="1" x14ac:dyDescent="0.3">
      <c r="A226" s="561"/>
      <c r="B226" s="560"/>
      <c r="C226" s="561"/>
      <c r="D226" s="39" t="s">
        <v>80</v>
      </c>
      <c r="E226" s="24">
        <f t="shared" si="0"/>
        <v>18</v>
      </c>
      <c r="F226" s="25">
        <f t="shared" si="1"/>
        <v>15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0">
        <f t="shared" si="5"/>
        <v>33</v>
      </c>
      <c r="K226" s="528"/>
      <c r="L226" s="528"/>
      <c r="M226" s="528"/>
      <c r="N226" s="528"/>
      <c r="O226" s="528"/>
      <c r="P226" s="118"/>
      <c r="Q226" s="49"/>
      <c r="R226" s="118"/>
      <c r="S226" s="49"/>
      <c r="T226" s="118"/>
      <c r="U226" s="49"/>
      <c r="V226" s="118"/>
      <c r="W226" s="119">
        <v>0</v>
      </c>
      <c r="X226" s="41"/>
      <c r="Y226" s="42"/>
      <c r="Z226" s="41"/>
      <c r="AA226" s="42"/>
      <c r="AB226" s="118">
        <v>0</v>
      </c>
      <c r="AC226" s="49"/>
      <c r="AD226" s="118"/>
      <c r="AE226" s="49"/>
      <c r="AF226" s="120"/>
      <c r="AG226" s="120"/>
      <c r="AH226" s="50"/>
      <c r="AI226" s="50"/>
      <c r="AJ226" s="41"/>
      <c r="AK226" s="42"/>
      <c r="AL226" s="41"/>
      <c r="AM226" s="42"/>
      <c r="AN226" s="41"/>
      <c r="AO226" s="42"/>
      <c r="AP226" s="121">
        <v>0</v>
      </c>
      <c r="AQ226" s="122"/>
      <c r="AR226" s="118"/>
      <c r="AS226" s="120">
        <v>0</v>
      </c>
      <c r="AT226" s="42"/>
      <c r="AU226" s="123"/>
      <c r="AV226" s="42"/>
      <c r="AW226" s="124"/>
      <c r="AX226" s="49">
        <v>0</v>
      </c>
      <c r="AY226" s="124"/>
      <c r="AZ226" s="49"/>
      <c r="BA226" s="121"/>
      <c r="BB226" s="41">
        <v>0</v>
      </c>
      <c r="BC226" s="42"/>
      <c r="BD226" s="41"/>
      <c r="BE226" s="125"/>
      <c r="BF226" s="118">
        <v>0</v>
      </c>
      <c r="BG226" s="126">
        <v>18</v>
      </c>
      <c r="BH226" s="123">
        <v>0</v>
      </c>
      <c r="BI226" s="42">
        <v>15</v>
      </c>
      <c r="BJ226" s="118">
        <v>0</v>
      </c>
      <c r="BK226" s="120">
        <v>0</v>
      </c>
      <c r="BL226" s="42"/>
    </row>
    <row r="227" spans="1:64" ht="21.75" customHeight="1" x14ac:dyDescent="0.3">
      <c r="A227" s="524" t="s">
        <v>665</v>
      </c>
      <c r="B227" s="526" t="s">
        <v>666</v>
      </c>
      <c r="C227" s="526" t="s">
        <v>198</v>
      </c>
      <c r="D227" s="23" t="s">
        <v>79</v>
      </c>
      <c r="E227" s="24">
        <f t="shared" si="0"/>
        <v>3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3</v>
      </c>
      <c r="K227" s="557">
        <f>(J227+(J228/5))</f>
        <v>3</v>
      </c>
      <c r="L227" s="529"/>
      <c r="M227" s="529"/>
      <c r="N227" s="527">
        <f>K227+(L227*5)+(M227*30)</f>
        <v>3</v>
      </c>
      <c r="O227" s="529">
        <f>IF(N227=0,"",RANK(N227,N:N,0))</f>
        <v>136</v>
      </c>
      <c r="P227" s="109"/>
      <c r="Q227" s="36"/>
      <c r="R227" s="109"/>
      <c r="S227" s="36"/>
      <c r="T227" s="109"/>
      <c r="U227" s="36"/>
      <c r="V227" s="109"/>
      <c r="W227" s="110">
        <v>0</v>
      </c>
      <c r="X227" s="28"/>
      <c r="Y227" s="29"/>
      <c r="Z227" s="28"/>
      <c r="AA227" s="29"/>
      <c r="AB227" s="109">
        <v>0</v>
      </c>
      <c r="AC227" s="36"/>
      <c r="AD227" s="109"/>
      <c r="AE227" s="36"/>
      <c r="AF227" s="127"/>
      <c r="AG227" s="127"/>
      <c r="AH227" s="56"/>
      <c r="AI227" s="56"/>
      <c r="AJ227" s="28"/>
      <c r="AK227" s="29"/>
      <c r="AL227" s="28"/>
      <c r="AM227" s="29"/>
      <c r="AN227" s="28"/>
      <c r="AO227" s="29"/>
      <c r="AP227" s="112">
        <v>0</v>
      </c>
      <c r="AQ227" s="113"/>
      <c r="AR227" s="109"/>
      <c r="AS227" s="111">
        <v>0</v>
      </c>
      <c r="AT227" s="29"/>
      <c r="AU227" s="114"/>
      <c r="AV227" s="29"/>
      <c r="AW227" s="115"/>
      <c r="AX227" s="36">
        <v>0</v>
      </c>
      <c r="AY227" s="115"/>
      <c r="AZ227" s="36"/>
      <c r="BA227" s="112"/>
      <c r="BB227" s="28">
        <v>0</v>
      </c>
      <c r="BC227" s="29"/>
      <c r="BD227" s="28"/>
      <c r="BE227" s="116"/>
      <c r="BF227" s="109">
        <v>0</v>
      </c>
      <c r="BG227" s="117"/>
      <c r="BH227" s="114">
        <v>0</v>
      </c>
      <c r="BI227" s="29">
        <v>3</v>
      </c>
      <c r="BJ227" s="109">
        <v>0</v>
      </c>
      <c r="BK227" s="111">
        <v>0</v>
      </c>
      <c r="BL227" s="29"/>
    </row>
    <row r="228" spans="1:64" ht="21.75" customHeight="1" x14ac:dyDescent="0.3">
      <c r="A228" s="561"/>
      <c r="B228" s="561"/>
      <c r="C228" s="561"/>
      <c r="D228" s="39" t="s">
        <v>80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0">
        <f t="shared" si="5"/>
        <v>0</v>
      </c>
      <c r="K228" s="528"/>
      <c r="L228" s="528"/>
      <c r="M228" s="528"/>
      <c r="N228" s="528"/>
      <c r="O228" s="528"/>
      <c r="P228" s="118"/>
      <c r="Q228" s="49"/>
      <c r="R228" s="118"/>
      <c r="S228" s="49"/>
      <c r="T228" s="118"/>
      <c r="U228" s="49"/>
      <c r="V228" s="118"/>
      <c r="W228" s="119">
        <v>0</v>
      </c>
      <c r="X228" s="41"/>
      <c r="Y228" s="42"/>
      <c r="Z228" s="41"/>
      <c r="AA228" s="42"/>
      <c r="AB228" s="118">
        <v>0</v>
      </c>
      <c r="AC228" s="49"/>
      <c r="AD228" s="118"/>
      <c r="AE228" s="49"/>
      <c r="AF228" s="128"/>
      <c r="AG228" s="128"/>
      <c r="AH228" s="62"/>
      <c r="AI228" s="62"/>
      <c r="AJ228" s="41"/>
      <c r="AK228" s="42"/>
      <c r="AL228" s="41"/>
      <c r="AM228" s="42"/>
      <c r="AN228" s="41"/>
      <c r="AO228" s="42"/>
      <c r="AP228" s="121">
        <v>0</v>
      </c>
      <c r="AQ228" s="122"/>
      <c r="AR228" s="118"/>
      <c r="AS228" s="120">
        <v>0</v>
      </c>
      <c r="AT228" s="42"/>
      <c r="AU228" s="123"/>
      <c r="AV228" s="42"/>
      <c r="AW228" s="124"/>
      <c r="AX228" s="49">
        <v>0</v>
      </c>
      <c r="AY228" s="124"/>
      <c r="AZ228" s="49"/>
      <c r="BA228" s="121"/>
      <c r="BB228" s="41">
        <v>0</v>
      </c>
      <c r="BC228" s="42"/>
      <c r="BD228" s="41"/>
      <c r="BE228" s="125"/>
      <c r="BF228" s="118">
        <v>0</v>
      </c>
      <c r="BG228" s="126"/>
      <c r="BH228" s="123">
        <v>0</v>
      </c>
      <c r="BI228" s="42"/>
      <c r="BJ228" s="118">
        <v>0</v>
      </c>
      <c r="BK228" s="120">
        <v>0</v>
      </c>
      <c r="BL228" s="42"/>
    </row>
    <row r="229" spans="1:64" ht="21.75" customHeight="1" x14ac:dyDescent="0.3">
      <c r="A229" s="524" t="s">
        <v>667</v>
      </c>
      <c r="B229" s="526" t="s">
        <v>668</v>
      </c>
      <c r="C229" s="526" t="s">
        <v>509</v>
      </c>
      <c r="D229" s="23" t="s">
        <v>79</v>
      </c>
      <c r="E229" s="24">
        <f t="shared" si="0"/>
        <v>3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3</v>
      </c>
      <c r="K229" s="557">
        <f>(J229+(J230/5))</f>
        <v>3</v>
      </c>
      <c r="L229" s="529"/>
      <c r="M229" s="529"/>
      <c r="N229" s="527">
        <f>K229+(L229*5)+(M229*30)</f>
        <v>3</v>
      </c>
      <c r="O229" s="529">
        <f>IF(N229=0,"",RANK(N229,N:N,0))</f>
        <v>136</v>
      </c>
      <c r="P229" s="109"/>
      <c r="Q229" s="36"/>
      <c r="R229" s="109"/>
      <c r="S229" s="36"/>
      <c r="T229" s="109"/>
      <c r="U229" s="36"/>
      <c r="V229" s="109"/>
      <c r="W229" s="110">
        <v>0</v>
      </c>
      <c r="X229" s="28"/>
      <c r="Y229" s="29"/>
      <c r="Z229" s="28"/>
      <c r="AA229" s="29"/>
      <c r="AB229" s="109">
        <v>0</v>
      </c>
      <c r="AC229" s="36"/>
      <c r="AD229" s="109"/>
      <c r="AE229" s="36"/>
      <c r="AF229" s="127"/>
      <c r="AG229" s="127"/>
      <c r="AH229" s="56"/>
      <c r="AI229" s="56"/>
      <c r="AJ229" s="28"/>
      <c r="AK229" s="29"/>
      <c r="AL229" s="28"/>
      <c r="AM229" s="29"/>
      <c r="AN229" s="28"/>
      <c r="AO229" s="29"/>
      <c r="AP229" s="112">
        <v>0</v>
      </c>
      <c r="AQ229" s="113"/>
      <c r="AR229" s="109"/>
      <c r="AS229" s="127">
        <v>0</v>
      </c>
      <c r="AT229" s="29"/>
      <c r="AU229" s="114"/>
      <c r="AV229" s="29"/>
      <c r="AW229" s="115"/>
      <c r="AX229" s="36">
        <v>0</v>
      </c>
      <c r="AY229" s="115"/>
      <c r="AZ229" s="36"/>
      <c r="BA229" s="112"/>
      <c r="BB229" s="28">
        <v>0</v>
      </c>
      <c r="BC229" s="29"/>
      <c r="BD229" s="28"/>
      <c r="BE229" s="116"/>
      <c r="BF229" s="130">
        <v>0</v>
      </c>
      <c r="BG229" s="117"/>
      <c r="BH229" s="114">
        <v>0</v>
      </c>
      <c r="BI229" s="29">
        <v>3</v>
      </c>
      <c r="BJ229" s="109">
        <v>0</v>
      </c>
      <c r="BK229" s="111">
        <v>0</v>
      </c>
      <c r="BL229" s="29"/>
    </row>
    <row r="230" spans="1:64" ht="21.75" customHeight="1" x14ac:dyDescent="0.3">
      <c r="A230" s="561"/>
      <c r="B230" s="561"/>
      <c r="C230" s="561"/>
      <c r="D230" s="39" t="s">
        <v>80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0">
        <f t="shared" si="5"/>
        <v>0</v>
      </c>
      <c r="K230" s="528"/>
      <c r="L230" s="528"/>
      <c r="M230" s="528"/>
      <c r="N230" s="528"/>
      <c r="O230" s="528"/>
      <c r="P230" s="118"/>
      <c r="Q230" s="49"/>
      <c r="R230" s="118"/>
      <c r="S230" s="49"/>
      <c r="T230" s="118"/>
      <c r="U230" s="49"/>
      <c r="V230" s="118"/>
      <c r="W230" s="119">
        <v>0</v>
      </c>
      <c r="X230" s="41"/>
      <c r="Y230" s="42"/>
      <c r="Z230" s="41"/>
      <c r="AA230" s="42"/>
      <c r="AB230" s="118">
        <v>0</v>
      </c>
      <c r="AC230" s="49"/>
      <c r="AD230" s="118"/>
      <c r="AE230" s="49"/>
      <c r="AF230" s="128"/>
      <c r="AG230" s="128"/>
      <c r="AH230" s="62"/>
      <c r="AI230" s="62"/>
      <c r="AJ230" s="41"/>
      <c r="AK230" s="42"/>
      <c r="AL230" s="41"/>
      <c r="AM230" s="42"/>
      <c r="AN230" s="41"/>
      <c r="AO230" s="42"/>
      <c r="AP230" s="121">
        <v>0</v>
      </c>
      <c r="AQ230" s="122"/>
      <c r="AR230" s="118"/>
      <c r="AS230" s="128">
        <v>0</v>
      </c>
      <c r="AT230" s="42"/>
      <c r="AU230" s="123"/>
      <c r="AV230" s="42"/>
      <c r="AW230" s="124"/>
      <c r="AX230" s="49">
        <v>0</v>
      </c>
      <c r="AY230" s="124"/>
      <c r="AZ230" s="49"/>
      <c r="BA230" s="121"/>
      <c r="BB230" s="41">
        <v>0</v>
      </c>
      <c r="BC230" s="42"/>
      <c r="BD230" s="41"/>
      <c r="BE230" s="125"/>
      <c r="BF230" s="132">
        <v>0</v>
      </c>
      <c r="BG230" s="126"/>
      <c r="BH230" s="123">
        <v>0</v>
      </c>
      <c r="BI230" s="42"/>
      <c r="BJ230" s="118">
        <v>0</v>
      </c>
      <c r="BK230" s="120">
        <v>0</v>
      </c>
      <c r="BL230" s="42"/>
    </row>
    <row r="231" spans="1:64" ht="21.75" customHeight="1" x14ac:dyDescent="0.3">
      <c r="A231" s="524" t="s">
        <v>669</v>
      </c>
      <c r="B231" s="559" t="s">
        <v>670</v>
      </c>
      <c r="C231" s="526" t="s">
        <v>314</v>
      </c>
      <c r="D231" s="23" t="s">
        <v>79</v>
      </c>
      <c r="E231" s="24">
        <f t="shared" si="0"/>
        <v>60</v>
      </c>
      <c r="F231" s="25">
        <f t="shared" si="1"/>
        <v>60</v>
      </c>
      <c r="G231" s="25">
        <f t="shared" si="2"/>
        <v>60</v>
      </c>
      <c r="H231" s="25">
        <f t="shared" si="3"/>
        <v>40</v>
      </c>
      <c r="I231" s="26">
        <f t="shared" si="4"/>
        <v>40</v>
      </c>
      <c r="J231" s="27">
        <f t="shared" si="5"/>
        <v>260</v>
      </c>
      <c r="K231" s="557">
        <f>(J231+(J232/5))</f>
        <v>338</v>
      </c>
      <c r="L231" s="529"/>
      <c r="M231" s="529"/>
      <c r="N231" s="527">
        <f>K231+(L231*5)+(M231*30)</f>
        <v>338</v>
      </c>
      <c r="O231" s="529">
        <f>IF(N231=0,"",RANK(N231,N:N,0))</f>
        <v>15</v>
      </c>
      <c r="P231" s="109"/>
      <c r="Q231" s="36"/>
      <c r="R231" s="109"/>
      <c r="S231" s="36">
        <v>15</v>
      </c>
      <c r="T231" s="109"/>
      <c r="U231" s="36"/>
      <c r="V231" s="109"/>
      <c r="W231" s="110">
        <v>8</v>
      </c>
      <c r="X231" s="28"/>
      <c r="Y231" s="29"/>
      <c r="Z231" s="28">
        <v>60</v>
      </c>
      <c r="AA231" s="29"/>
      <c r="AB231" s="109">
        <v>0</v>
      </c>
      <c r="AC231" s="36"/>
      <c r="AD231" s="109"/>
      <c r="AE231" s="36"/>
      <c r="AF231" s="111"/>
      <c r="AG231" s="111"/>
      <c r="AH231" s="37">
        <v>25</v>
      </c>
      <c r="AI231" s="37"/>
      <c r="AJ231" s="28"/>
      <c r="AK231" s="29"/>
      <c r="AL231" s="28"/>
      <c r="AM231" s="29"/>
      <c r="AN231" s="28">
        <v>60</v>
      </c>
      <c r="AO231" s="29"/>
      <c r="AP231" s="112">
        <v>8</v>
      </c>
      <c r="AQ231" s="113">
        <v>30</v>
      </c>
      <c r="AR231" s="109"/>
      <c r="AS231" s="111">
        <v>0</v>
      </c>
      <c r="AT231" s="29"/>
      <c r="AU231" s="114">
        <v>40</v>
      </c>
      <c r="AV231" s="29"/>
      <c r="AW231" s="115"/>
      <c r="AX231" s="36">
        <v>0</v>
      </c>
      <c r="AY231" s="115"/>
      <c r="AZ231" s="36"/>
      <c r="BA231" s="112"/>
      <c r="BB231" s="28">
        <v>0</v>
      </c>
      <c r="BC231" s="29"/>
      <c r="BD231" s="28"/>
      <c r="BE231" s="110">
        <v>60</v>
      </c>
      <c r="BF231" s="109">
        <v>0</v>
      </c>
      <c r="BG231" s="117"/>
      <c r="BH231" s="114">
        <v>40</v>
      </c>
      <c r="BI231" s="29"/>
      <c r="BJ231" s="109">
        <v>0</v>
      </c>
      <c r="BK231" s="111">
        <v>10</v>
      </c>
      <c r="BL231" s="29"/>
    </row>
    <row r="232" spans="1:64" ht="21.75" customHeight="1" x14ac:dyDescent="0.3">
      <c r="A232" s="561"/>
      <c r="B232" s="560"/>
      <c r="C232" s="561"/>
      <c r="D232" s="39" t="s">
        <v>80</v>
      </c>
      <c r="E232" s="24">
        <f t="shared" si="0"/>
        <v>90</v>
      </c>
      <c r="F232" s="25">
        <f t="shared" si="1"/>
        <v>90</v>
      </c>
      <c r="G232" s="25">
        <f t="shared" si="2"/>
        <v>90</v>
      </c>
      <c r="H232" s="25">
        <f t="shared" si="3"/>
        <v>60</v>
      </c>
      <c r="I232" s="26">
        <f t="shared" si="4"/>
        <v>60</v>
      </c>
      <c r="J232" s="40">
        <f t="shared" si="5"/>
        <v>390</v>
      </c>
      <c r="K232" s="528"/>
      <c r="L232" s="528"/>
      <c r="M232" s="528"/>
      <c r="N232" s="528"/>
      <c r="O232" s="528"/>
      <c r="P232" s="118">
        <v>60</v>
      </c>
      <c r="Q232" s="49"/>
      <c r="R232" s="118"/>
      <c r="S232" s="49">
        <v>60</v>
      </c>
      <c r="T232" s="118"/>
      <c r="U232" s="49"/>
      <c r="V232" s="118"/>
      <c r="W232" s="119">
        <v>60</v>
      </c>
      <c r="X232" s="41"/>
      <c r="Y232" s="42"/>
      <c r="Z232" s="41">
        <v>25</v>
      </c>
      <c r="AA232" s="42"/>
      <c r="AB232" s="118">
        <v>0</v>
      </c>
      <c r="AC232" s="49"/>
      <c r="AD232" s="118"/>
      <c r="AE232" s="49"/>
      <c r="AF232" s="120"/>
      <c r="AG232" s="120"/>
      <c r="AH232" s="50"/>
      <c r="AI232" s="50"/>
      <c r="AJ232" s="41"/>
      <c r="AK232" s="42"/>
      <c r="AL232" s="41"/>
      <c r="AM232" s="42"/>
      <c r="AN232" s="41">
        <v>5</v>
      </c>
      <c r="AO232" s="42"/>
      <c r="AP232" s="121">
        <v>25</v>
      </c>
      <c r="AQ232" s="122">
        <v>90</v>
      </c>
      <c r="AR232" s="118"/>
      <c r="AS232" s="120">
        <v>0</v>
      </c>
      <c r="AT232" s="42"/>
      <c r="AU232" s="123"/>
      <c r="AV232" s="42"/>
      <c r="AW232" s="124"/>
      <c r="AX232" s="49">
        <v>0</v>
      </c>
      <c r="AY232" s="124"/>
      <c r="AZ232" s="49"/>
      <c r="BA232" s="121"/>
      <c r="BB232" s="41">
        <v>0</v>
      </c>
      <c r="BC232" s="42"/>
      <c r="BD232" s="41"/>
      <c r="BE232" s="119">
        <v>90</v>
      </c>
      <c r="BF232" s="118">
        <v>0</v>
      </c>
      <c r="BG232" s="126"/>
      <c r="BH232" s="123">
        <v>90</v>
      </c>
      <c r="BI232" s="42"/>
      <c r="BJ232" s="118">
        <v>0</v>
      </c>
      <c r="BK232" s="120">
        <v>30</v>
      </c>
      <c r="BL232" s="42"/>
    </row>
    <row r="233" spans="1:64" ht="21.75" customHeight="1" x14ac:dyDescent="0.3">
      <c r="A233" s="524" t="s">
        <v>671</v>
      </c>
      <c r="B233" s="559" t="s">
        <v>221</v>
      </c>
      <c r="C233" s="526" t="s">
        <v>672</v>
      </c>
      <c r="D233" s="23" t="s">
        <v>79</v>
      </c>
      <c r="E233" s="24">
        <f t="shared" si="0"/>
        <v>1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1</v>
      </c>
      <c r="K233" s="557">
        <f>(J233+(J234/5))</f>
        <v>1</v>
      </c>
      <c r="L233" s="529"/>
      <c r="M233" s="529"/>
      <c r="N233" s="527">
        <f>K233+(L233*5)+(M233*30)</f>
        <v>1</v>
      </c>
      <c r="O233" s="529">
        <f>IF(N233=0,"",RANK(N233,N:N,0))</f>
        <v>149</v>
      </c>
      <c r="P233" s="109"/>
      <c r="Q233" s="36"/>
      <c r="R233" s="109"/>
      <c r="S233" s="36"/>
      <c r="T233" s="109"/>
      <c r="U233" s="36"/>
      <c r="V233" s="109"/>
      <c r="W233" s="110">
        <v>0</v>
      </c>
      <c r="X233" s="28"/>
      <c r="Y233" s="29"/>
      <c r="Z233" s="28"/>
      <c r="AA233" s="29"/>
      <c r="AB233" s="109">
        <v>0</v>
      </c>
      <c r="AC233" s="36"/>
      <c r="AD233" s="109"/>
      <c r="AE233" s="36"/>
      <c r="AF233" s="111"/>
      <c r="AG233" s="111"/>
      <c r="AH233" s="37"/>
      <c r="AI233" s="37"/>
      <c r="AJ233" s="28"/>
      <c r="AK233" s="29"/>
      <c r="AL233" s="28"/>
      <c r="AM233" s="29"/>
      <c r="AN233" s="28"/>
      <c r="AO233" s="29"/>
      <c r="AP233" s="112">
        <v>0</v>
      </c>
      <c r="AQ233" s="113"/>
      <c r="AR233" s="109"/>
      <c r="AS233" s="111">
        <v>0</v>
      </c>
      <c r="AT233" s="29"/>
      <c r="AU233" s="114"/>
      <c r="AV233" s="29"/>
      <c r="AW233" s="115"/>
      <c r="AX233" s="36">
        <v>0</v>
      </c>
      <c r="AY233" s="115"/>
      <c r="AZ233" s="36"/>
      <c r="BA233" s="112"/>
      <c r="BB233" s="28">
        <v>0</v>
      </c>
      <c r="BC233" s="29"/>
      <c r="BD233" s="28"/>
      <c r="BE233" s="116"/>
      <c r="BF233" s="109">
        <v>0</v>
      </c>
      <c r="BG233" s="117">
        <v>1</v>
      </c>
      <c r="BH233" s="114">
        <v>0</v>
      </c>
      <c r="BI233" s="29"/>
      <c r="BJ233" s="109">
        <v>0</v>
      </c>
      <c r="BK233" s="111">
        <v>0</v>
      </c>
      <c r="BL233" s="29"/>
    </row>
    <row r="234" spans="1:64" ht="21.75" customHeight="1" x14ac:dyDescent="0.3">
      <c r="A234" s="561"/>
      <c r="B234" s="560"/>
      <c r="C234" s="561"/>
      <c r="D234" s="39" t="s">
        <v>80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0</v>
      </c>
      <c r="K234" s="528"/>
      <c r="L234" s="528"/>
      <c r="M234" s="528"/>
      <c r="N234" s="528"/>
      <c r="O234" s="528"/>
      <c r="P234" s="118"/>
      <c r="Q234" s="49"/>
      <c r="R234" s="118"/>
      <c r="S234" s="49"/>
      <c r="T234" s="118"/>
      <c r="U234" s="49"/>
      <c r="V234" s="118"/>
      <c r="W234" s="119">
        <v>0</v>
      </c>
      <c r="X234" s="41"/>
      <c r="Y234" s="42"/>
      <c r="Z234" s="41"/>
      <c r="AA234" s="42"/>
      <c r="AB234" s="118">
        <v>0</v>
      </c>
      <c r="AC234" s="49"/>
      <c r="AD234" s="118"/>
      <c r="AE234" s="49"/>
      <c r="AF234" s="120"/>
      <c r="AG234" s="120"/>
      <c r="AH234" s="50"/>
      <c r="AI234" s="50"/>
      <c r="AJ234" s="41"/>
      <c r="AK234" s="42"/>
      <c r="AL234" s="41"/>
      <c r="AM234" s="42"/>
      <c r="AN234" s="41"/>
      <c r="AO234" s="42"/>
      <c r="AP234" s="121">
        <v>0</v>
      </c>
      <c r="AQ234" s="122"/>
      <c r="AR234" s="118"/>
      <c r="AS234" s="120">
        <v>0</v>
      </c>
      <c r="AT234" s="42"/>
      <c r="AU234" s="123"/>
      <c r="AV234" s="42"/>
      <c r="AW234" s="124"/>
      <c r="AX234" s="49">
        <v>0</v>
      </c>
      <c r="AY234" s="124"/>
      <c r="AZ234" s="49"/>
      <c r="BA234" s="121"/>
      <c r="BB234" s="41">
        <v>0</v>
      </c>
      <c r="BC234" s="42"/>
      <c r="BD234" s="41"/>
      <c r="BE234" s="125"/>
      <c r="BF234" s="118">
        <v>0</v>
      </c>
      <c r="BG234" s="126"/>
      <c r="BH234" s="123">
        <v>0</v>
      </c>
      <c r="BI234" s="42"/>
      <c r="BJ234" s="118">
        <v>0</v>
      </c>
      <c r="BK234" s="120">
        <v>0</v>
      </c>
      <c r="BL234" s="42"/>
    </row>
    <row r="235" spans="1:64" ht="21.75" customHeight="1" x14ac:dyDescent="0.3">
      <c r="A235" s="524" t="s">
        <v>673</v>
      </c>
      <c r="B235" s="559" t="s">
        <v>674</v>
      </c>
      <c r="C235" s="526" t="s">
        <v>132</v>
      </c>
      <c r="D235" s="23" t="s">
        <v>79</v>
      </c>
      <c r="E235" s="24">
        <f t="shared" si="0"/>
        <v>62</v>
      </c>
      <c r="F235" s="25">
        <f t="shared" si="1"/>
        <v>40</v>
      </c>
      <c r="G235" s="25">
        <f t="shared" si="2"/>
        <v>30</v>
      </c>
      <c r="H235" s="25">
        <f t="shared" si="3"/>
        <v>25</v>
      </c>
      <c r="I235" s="26">
        <f t="shared" si="4"/>
        <v>15</v>
      </c>
      <c r="J235" s="27">
        <f t="shared" si="5"/>
        <v>172</v>
      </c>
      <c r="K235" s="557">
        <f>(J235+(J236/5))</f>
        <v>243.8</v>
      </c>
      <c r="L235" s="529">
        <f>Nemzetközi!B100</f>
        <v>2</v>
      </c>
      <c r="M235" s="529"/>
      <c r="N235" s="527">
        <f>K235+(L235*5)+(M235*30)</f>
        <v>253.8</v>
      </c>
      <c r="O235" s="529">
        <f>IF(N235=0,"",RANK(N235,N:N,0))</f>
        <v>25</v>
      </c>
      <c r="P235" s="109"/>
      <c r="Q235" s="36"/>
      <c r="R235" s="109"/>
      <c r="S235" s="36">
        <v>3</v>
      </c>
      <c r="T235" s="109"/>
      <c r="U235" s="36"/>
      <c r="V235" s="109"/>
      <c r="W235" s="110">
        <v>0</v>
      </c>
      <c r="X235" s="28"/>
      <c r="Y235" s="29"/>
      <c r="Z235" s="28"/>
      <c r="AA235" s="29"/>
      <c r="AB235" s="109">
        <v>25</v>
      </c>
      <c r="AC235" s="36"/>
      <c r="AD235" s="109"/>
      <c r="AE235" s="36">
        <v>8</v>
      </c>
      <c r="AF235" s="111"/>
      <c r="AG235" s="111"/>
      <c r="AH235" s="37"/>
      <c r="AI235" s="37"/>
      <c r="AJ235" s="28"/>
      <c r="AK235" s="29"/>
      <c r="AL235" s="28"/>
      <c r="AM235" s="29"/>
      <c r="AN235" s="28">
        <v>40</v>
      </c>
      <c r="AO235" s="29"/>
      <c r="AP235" s="112">
        <v>0</v>
      </c>
      <c r="AQ235" s="113"/>
      <c r="AR235" s="109"/>
      <c r="AS235" s="111">
        <v>0</v>
      </c>
      <c r="AT235" s="29"/>
      <c r="AU235" s="114">
        <v>8</v>
      </c>
      <c r="AV235" s="29"/>
      <c r="AW235" s="115"/>
      <c r="AX235" s="36">
        <v>0</v>
      </c>
      <c r="AY235" s="115"/>
      <c r="AZ235" s="36">
        <v>8</v>
      </c>
      <c r="BA235" s="112"/>
      <c r="BB235" s="28">
        <v>8</v>
      </c>
      <c r="BC235" s="29"/>
      <c r="BD235" s="28"/>
      <c r="BE235" s="110">
        <v>8</v>
      </c>
      <c r="BF235" s="109">
        <v>0</v>
      </c>
      <c r="BG235" s="117">
        <v>62</v>
      </c>
      <c r="BH235" s="114">
        <v>0</v>
      </c>
      <c r="BI235" s="29">
        <v>15</v>
      </c>
      <c r="BJ235" s="109">
        <v>8</v>
      </c>
      <c r="BK235" s="111">
        <v>30</v>
      </c>
      <c r="BL235" s="29">
        <v>15</v>
      </c>
    </row>
    <row r="236" spans="1:64" ht="21.75" customHeight="1" x14ac:dyDescent="0.3">
      <c r="A236" s="561"/>
      <c r="B236" s="560"/>
      <c r="C236" s="561"/>
      <c r="D236" s="39" t="s">
        <v>80</v>
      </c>
      <c r="E236" s="24">
        <f t="shared" si="0"/>
        <v>114</v>
      </c>
      <c r="F236" s="25">
        <f t="shared" si="1"/>
        <v>90</v>
      </c>
      <c r="G236" s="25">
        <f t="shared" si="2"/>
        <v>90</v>
      </c>
      <c r="H236" s="25">
        <f t="shared" si="3"/>
        <v>40</v>
      </c>
      <c r="I236" s="26">
        <f t="shared" si="4"/>
        <v>25</v>
      </c>
      <c r="J236" s="40">
        <f t="shared" si="5"/>
        <v>359</v>
      </c>
      <c r="K236" s="528"/>
      <c r="L236" s="528"/>
      <c r="M236" s="528"/>
      <c r="N236" s="528"/>
      <c r="O236" s="528"/>
      <c r="P236" s="118"/>
      <c r="Q236" s="49"/>
      <c r="R236" s="118"/>
      <c r="S236" s="49">
        <v>5</v>
      </c>
      <c r="T236" s="118"/>
      <c r="U236" s="49"/>
      <c r="V236" s="118"/>
      <c r="W236" s="119">
        <v>0</v>
      </c>
      <c r="X236" s="41"/>
      <c r="Y236" s="42"/>
      <c r="Z236" s="41"/>
      <c r="AA236" s="42"/>
      <c r="AB236" s="118">
        <v>0</v>
      </c>
      <c r="AC236" s="49"/>
      <c r="AD236" s="118"/>
      <c r="AE236" s="49">
        <v>5</v>
      </c>
      <c r="AF236" s="120"/>
      <c r="AG236" s="120"/>
      <c r="AH236" s="50"/>
      <c r="AI236" s="50"/>
      <c r="AJ236" s="41"/>
      <c r="AK236" s="42"/>
      <c r="AL236" s="41"/>
      <c r="AM236" s="42"/>
      <c r="AN236" s="41">
        <v>5</v>
      </c>
      <c r="AO236" s="42"/>
      <c r="AP236" s="121">
        <v>0</v>
      </c>
      <c r="AQ236" s="122"/>
      <c r="AR236" s="118"/>
      <c r="AS236" s="120">
        <v>0</v>
      </c>
      <c r="AT236" s="42"/>
      <c r="AU236" s="123">
        <v>25</v>
      </c>
      <c r="AV236" s="42"/>
      <c r="AW236" s="124"/>
      <c r="AX236" s="49">
        <v>0</v>
      </c>
      <c r="AY236" s="124"/>
      <c r="AZ236" s="49">
        <v>15</v>
      </c>
      <c r="BA236" s="121"/>
      <c r="BB236" s="41">
        <v>15</v>
      </c>
      <c r="BC236" s="42"/>
      <c r="BD236" s="41"/>
      <c r="BE236" s="119">
        <v>90</v>
      </c>
      <c r="BF236" s="118">
        <v>0</v>
      </c>
      <c r="BG236" s="126">
        <v>114</v>
      </c>
      <c r="BH236" s="123">
        <v>0</v>
      </c>
      <c r="BI236" s="42">
        <v>40</v>
      </c>
      <c r="BJ236" s="118">
        <v>15</v>
      </c>
      <c r="BK236" s="120">
        <v>90</v>
      </c>
      <c r="BL236" s="42">
        <v>15</v>
      </c>
    </row>
    <row r="237" spans="1:64" ht="21.75" customHeight="1" x14ac:dyDescent="0.3">
      <c r="A237" s="524" t="s">
        <v>675</v>
      </c>
      <c r="B237" s="559" t="s">
        <v>676</v>
      </c>
      <c r="C237" s="526" t="s">
        <v>158</v>
      </c>
      <c r="D237" s="23" t="s">
        <v>79</v>
      </c>
      <c r="E237" s="24">
        <f t="shared" si="0"/>
        <v>18</v>
      </c>
      <c r="F237" s="25">
        <f t="shared" si="1"/>
        <v>15</v>
      </c>
      <c r="G237" s="25">
        <f t="shared" si="2"/>
        <v>15</v>
      </c>
      <c r="H237" s="25">
        <f t="shared" si="3"/>
        <v>10</v>
      </c>
      <c r="I237" s="26">
        <f t="shared" si="4"/>
        <v>8</v>
      </c>
      <c r="J237" s="27">
        <f t="shared" si="5"/>
        <v>66</v>
      </c>
      <c r="K237" s="557">
        <f>(J237+(J238/5))</f>
        <v>78.400000000000006</v>
      </c>
      <c r="L237" s="529"/>
      <c r="M237" s="529"/>
      <c r="N237" s="527">
        <f>K237+(L237*5)+(M237*30)</f>
        <v>78.400000000000006</v>
      </c>
      <c r="O237" s="529">
        <f>IF(N237=0,"",RANK(N237,N:N,0))</f>
        <v>52</v>
      </c>
      <c r="P237" s="109"/>
      <c r="Q237" s="36"/>
      <c r="R237" s="109"/>
      <c r="S237" s="36"/>
      <c r="T237" s="109"/>
      <c r="U237" s="36"/>
      <c r="V237" s="109"/>
      <c r="W237" s="110">
        <v>0</v>
      </c>
      <c r="X237" s="28"/>
      <c r="Y237" s="29"/>
      <c r="Z237" s="28"/>
      <c r="AA237" s="29"/>
      <c r="AB237" s="109">
        <v>0</v>
      </c>
      <c r="AC237" s="36"/>
      <c r="AD237" s="109"/>
      <c r="AE237" s="36"/>
      <c r="AF237" s="111"/>
      <c r="AG237" s="111"/>
      <c r="AH237" s="37"/>
      <c r="AI237" s="37"/>
      <c r="AJ237" s="28"/>
      <c r="AK237" s="29"/>
      <c r="AL237" s="28">
        <v>15</v>
      </c>
      <c r="AM237" s="29"/>
      <c r="AN237" s="28">
        <v>8</v>
      </c>
      <c r="AO237" s="29"/>
      <c r="AP237" s="112">
        <v>0</v>
      </c>
      <c r="AQ237" s="113"/>
      <c r="AR237" s="109"/>
      <c r="AS237" s="111">
        <v>0</v>
      </c>
      <c r="AT237" s="29">
        <v>3</v>
      </c>
      <c r="AU237" s="114"/>
      <c r="AV237" s="29">
        <v>3</v>
      </c>
      <c r="AW237" s="115"/>
      <c r="AX237" s="36">
        <v>0</v>
      </c>
      <c r="AY237" s="115"/>
      <c r="AZ237" s="36"/>
      <c r="BA237" s="112"/>
      <c r="BB237" s="28">
        <v>5</v>
      </c>
      <c r="BC237" s="29"/>
      <c r="BD237" s="28">
        <v>8</v>
      </c>
      <c r="BE237" s="116"/>
      <c r="BF237" s="109">
        <v>0</v>
      </c>
      <c r="BG237" s="117">
        <v>18</v>
      </c>
      <c r="BH237" s="114">
        <v>0</v>
      </c>
      <c r="BI237" s="29">
        <v>3</v>
      </c>
      <c r="BJ237" s="109">
        <v>15</v>
      </c>
      <c r="BK237" s="111">
        <v>10</v>
      </c>
      <c r="BL237" s="29">
        <v>5</v>
      </c>
    </row>
    <row r="238" spans="1:64" ht="21.75" customHeight="1" x14ac:dyDescent="0.3">
      <c r="A238" s="561"/>
      <c r="B238" s="560"/>
      <c r="C238" s="561"/>
      <c r="D238" s="39" t="s">
        <v>80</v>
      </c>
      <c r="E238" s="24">
        <f t="shared" si="0"/>
        <v>32</v>
      </c>
      <c r="F238" s="25">
        <f t="shared" si="1"/>
        <v>15</v>
      </c>
      <c r="G238" s="25">
        <f t="shared" si="2"/>
        <v>5</v>
      </c>
      <c r="H238" s="25">
        <f t="shared" si="3"/>
        <v>5</v>
      </c>
      <c r="I238" s="26">
        <f t="shared" si="4"/>
        <v>5</v>
      </c>
      <c r="J238" s="40">
        <f t="shared" si="5"/>
        <v>62</v>
      </c>
      <c r="K238" s="528"/>
      <c r="L238" s="528"/>
      <c r="M238" s="528"/>
      <c r="N238" s="528"/>
      <c r="O238" s="528"/>
      <c r="P238" s="118"/>
      <c r="Q238" s="49"/>
      <c r="R238" s="118"/>
      <c r="S238" s="49"/>
      <c r="T238" s="118"/>
      <c r="U238" s="49"/>
      <c r="V238" s="118"/>
      <c r="W238" s="119">
        <v>0</v>
      </c>
      <c r="X238" s="41"/>
      <c r="Y238" s="42"/>
      <c r="Z238" s="41"/>
      <c r="AA238" s="42"/>
      <c r="AB238" s="118">
        <v>0</v>
      </c>
      <c r="AC238" s="49"/>
      <c r="AD238" s="118"/>
      <c r="AE238" s="49"/>
      <c r="AF238" s="120"/>
      <c r="AG238" s="120"/>
      <c r="AH238" s="50"/>
      <c r="AI238" s="50"/>
      <c r="AJ238" s="41"/>
      <c r="AK238" s="42"/>
      <c r="AL238" s="41"/>
      <c r="AM238" s="42"/>
      <c r="AN238" s="41">
        <v>5</v>
      </c>
      <c r="AO238" s="42"/>
      <c r="AP238" s="121">
        <v>0</v>
      </c>
      <c r="AQ238" s="122"/>
      <c r="AR238" s="118"/>
      <c r="AS238" s="120">
        <v>0</v>
      </c>
      <c r="AT238" s="42"/>
      <c r="AU238" s="123"/>
      <c r="AV238" s="42"/>
      <c r="AW238" s="124"/>
      <c r="AX238" s="49">
        <v>0</v>
      </c>
      <c r="AY238" s="124"/>
      <c r="AZ238" s="49"/>
      <c r="BA238" s="121"/>
      <c r="BB238" s="41">
        <v>5</v>
      </c>
      <c r="BC238" s="42"/>
      <c r="BD238" s="41">
        <v>5</v>
      </c>
      <c r="BE238" s="125"/>
      <c r="BF238" s="118">
        <v>0</v>
      </c>
      <c r="BG238" s="126">
        <v>32</v>
      </c>
      <c r="BH238" s="123">
        <v>0</v>
      </c>
      <c r="BI238" s="42">
        <v>5</v>
      </c>
      <c r="BJ238" s="118">
        <v>5</v>
      </c>
      <c r="BK238" s="120">
        <v>0</v>
      </c>
      <c r="BL238" s="42">
        <v>15</v>
      </c>
    </row>
    <row r="239" spans="1:64" ht="21.75" customHeight="1" x14ac:dyDescent="0.3">
      <c r="A239" s="524" t="s">
        <v>677</v>
      </c>
      <c r="B239" s="559" t="s">
        <v>678</v>
      </c>
      <c r="C239" s="526" t="s">
        <v>83</v>
      </c>
      <c r="D239" s="23" t="s">
        <v>79</v>
      </c>
      <c r="E239" s="24">
        <f t="shared" si="0"/>
        <v>6</v>
      </c>
      <c r="F239" s="25">
        <f t="shared" si="1"/>
        <v>5</v>
      </c>
      <c r="G239" s="25">
        <f t="shared" si="2"/>
        <v>5</v>
      </c>
      <c r="H239" s="25">
        <f t="shared" si="3"/>
        <v>3</v>
      </c>
      <c r="I239" s="26">
        <f t="shared" si="4"/>
        <v>3</v>
      </c>
      <c r="J239" s="27">
        <f t="shared" si="5"/>
        <v>22</v>
      </c>
      <c r="K239" s="557">
        <f>(J239+(J240/5))</f>
        <v>31.6</v>
      </c>
      <c r="L239" s="529"/>
      <c r="M239" s="529"/>
      <c r="N239" s="527">
        <f>K239+(L239*5)+(M239*30)</f>
        <v>31.6</v>
      </c>
      <c r="O239" s="529">
        <f>IF(N239=0,"",RANK(N239,N:N,0))</f>
        <v>75</v>
      </c>
      <c r="P239" s="109"/>
      <c r="Q239" s="36"/>
      <c r="R239" s="109"/>
      <c r="S239" s="36"/>
      <c r="T239" s="109"/>
      <c r="U239" s="36"/>
      <c r="V239" s="109"/>
      <c r="W239" s="110">
        <v>0</v>
      </c>
      <c r="X239" s="28"/>
      <c r="Y239" s="29"/>
      <c r="Z239" s="28">
        <v>3</v>
      </c>
      <c r="AA239" s="29"/>
      <c r="AB239" s="109">
        <v>3</v>
      </c>
      <c r="AC239" s="36"/>
      <c r="AD239" s="109"/>
      <c r="AE239" s="36">
        <v>3</v>
      </c>
      <c r="AF239" s="111"/>
      <c r="AG239" s="111"/>
      <c r="AH239" s="37">
        <v>6</v>
      </c>
      <c r="AI239" s="37"/>
      <c r="AJ239" s="28"/>
      <c r="AK239" s="29"/>
      <c r="AL239" s="28"/>
      <c r="AM239" s="29">
        <v>3</v>
      </c>
      <c r="AN239" s="28"/>
      <c r="AO239" s="29"/>
      <c r="AP239" s="112">
        <v>0</v>
      </c>
      <c r="AQ239" s="113"/>
      <c r="AR239" s="109"/>
      <c r="AS239" s="111">
        <v>0</v>
      </c>
      <c r="AT239" s="29">
        <v>3</v>
      </c>
      <c r="AU239" s="114"/>
      <c r="AV239" s="29">
        <v>5</v>
      </c>
      <c r="AW239" s="115"/>
      <c r="AX239" s="36">
        <v>0</v>
      </c>
      <c r="AY239" s="115"/>
      <c r="AZ239" s="36"/>
      <c r="BA239" s="112"/>
      <c r="BB239" s="28">
        <v>3</v>
      </c>
      <c r="BC239" s="29"/>
      <c r="BD239" s="28"/>
      <c r="BE239" s="116"/>
      <c r="BF239" s="109">
        <v>0</v>
      </c>
      <c r="BG239" s="117"/>
      <c r="BH239" s="114">
        <v>0</v>
      </c>
      <c r="BI239" s="29"/>
      <c r="BJ239" s="109">
        <v>0</v>
      </c>
      <c r="BK239" s="111">
        <v>0</v>
      </c>
      <c r="BL239" s="29">
        <v>5</v>
      </c>
    </row>
    <row r="240" spans="1:64" ht="21.75" customHeight="1" x14ac:dyDescent="0.3">
      <c r="A240" s="561"/>
      <c r="B240" s="560"/>
      <c r="C240" s="561"/>
      <c r="D240" s="39" t="s">
        <v>80</v>
      </c>
      <c r="E240" s="24">
        <f t="shared" si="0"/>
        <v>25</v>
      </c>
      <c r="F240" s="25">
        <f t="shared" si="1"/>
        <v>15</v>
      </c>
      <c r="G240" s="25">
        <f t="shared" si="2"/>
        <v>8</v>
      </c>
      <c r="H240" s="25">
        <f t="shared" si="3"/>
        <v>0</v>
      </c>
      <c r="I240" s="26">
        <f t="shared" si="4"/>
        <v>0</v>
      </c>
      <c r="J240" s="40">
        <f t="shared" si="5"/>
        <v>48</v>
      </c>
      <c r="K240" s="528"/>
      <c r="L240" s="528"/>
      <c r="M240" s="528"/>
      <c r="N240" s="528"/>
      <c r="O240" s="528"/>
      <c r="P240" s="118"/>
      <c r="Q240" s="49"/>
      <c r="R240" s="118"/>
      <c r="S240" s="49"/>
      <c r="T240" s="118"/>
      <c r="U240" s="49"/>
      <c r="V240" s="118"/>
      <c r="W240" s="119">
        <v>0</v>
      </c>
      <c r="X240" s="41"/>
      <c r="Y240" s="42"/>
      <c r="Z240" s="41"/>
      <c r="AA240" s="42"/>
      <c r="AB240" s="118">
        <v>0</v>
      </c>
      <c r="AC240" s="49"/>
      <c r="AD240" s="118"/>
      <c r="AE240" s="49">
        <v>25</v>
      </c>
      <c r="AF240" s="120"/>
      <c r="AG240" s="120"/>
      <c r="AH240" s="50"/>
      <c r="AI240" s="50"/>
      <c r="AJ240" s="41"/>
      <c r="AK240" s="42"/>
      <c r="AL240" s="41"/>
      <c r="AM240" s="42">
        <v>15</v>
      </c>
      <c r="AN240" s="41"/>
      <c r="AO240" s="42"/>
      <c r="AP240" s="121">
        <v>0</v>
      </c>
      <c r="AQ240" s="122"/>
      <c r="AR240" s="118"/>
      <c r="AS240" s="120">
        <v>0</v>
      </c>
      <c r="AT240" s="42"/>
      <c r="AU240" s="123"/>
      <c r="AV240" s="42"/>
      <c r="AW240" s="124"/>
      <c r="AX240" s="49">
        <v>0</v>
      </c>
      <c r="AY240" s="124"/>
      <c r="AZ240" s="49"/>
      <c r="BA240" s="121"/>
      <c r="BB240" s="41">
        <v>0</v>
      </c>
      <c r="BC240" s="42"/>
      <c r="BD240" s="41"/>
      <c r="BE240" s="125"/>
      <c r="BF240" s="118">
        <v>0</v>
      </c>
      <c r="BG240" s="126"/>
      <c r="BH240" s="123">
        <v>0</v>
      </c>
      <c r="BI240" s="42"/>
      <c r="BJ240" s="118">
        <v>0</v>
      </c>
      <c r="BK240" s="120">
        <v>0</v>
      </c>
      <c r="BL240" s="42">
        <v>8</v>
      </c>
    </row>
    <row r="241" spans="1:64" ht="21.75" customHeight="1" x14ac:dyDescent="0.3">
      <c r="A241" s="524" t="s">
        <v>679</v>
      </c>
      <c r="B241" s="559" t="s">
        <v>680</v>
      </c>
      <c r="C241" s="526" t="s">
        <v>664</v>
      </c>
      <c r="D241" s="23" t="s">
        <v>79</v>
      </c>
      <c r="E241" s="24">
        <f t="shared" si="0"/>
        <v>15</v>
      </c>
      <c r="F241" s="25">
        <f t="shared" si="1"/>
        <v>9</v>
      </c>
      <c r="G241" s="25">
        <f t="shared" si="2"/>
        <v>8</v>
      </c>
      <c r="H241" s="25">
        <f t="shared" si="3"/>
        <v>8</v>
      </c>
      <c r="I241" s="26">
        <f t="shared" si="4"/>
        <v>6</v>
      </c>
      <c r="J241" s="27">
        <f t="shared" si="5"/>
        <v>46</v>
      </c>
      <c r="K241" s="557">
        <f>(J241+(J242/5))</f>
        <v>72.8</v>
      </c>
      <c r="L241" s="529"/>
      <c r="M241" s="529"/>
      <c r="N241" s="527">
        <f>K241+(L241*5)+(M241*30)</f>
        <v>72.8</v>
      </c>
      <c r="O241" s="529">
        <f>IF(N241=0,"",RANK(N241,N:N,0))</f>
        <v>54</v>
      </c>
      <c r="P241" s="109"/>
      <c r="Q241" s="36"/>
      <c r="R241" s="109"/>
      <c r="S241" s="36"/>
      <c r="T241" s="109"/>
      <c r="U241" s="36"/>
      <c r="V241" s="109"/>
      <c r="W241" s="110">
        <v>8</v>
      </c>
      <c r="X241" s="28"/>
      <c r="Y241" s="29"/>
      <c r="Z241" s="28"/>
      <c r="AA241" s="29"/>
      <c r="AB241" s="109">
        <v>8</v>
      </c>
      <c r="AC241" s="36"/>
      <c r="AD241" s="109"/>
      <c r="AE241" s="36"/>
      <c r="AF241" s="111"/>
      <c r="AG241" s="111"/>
      <c r="AH241" s="37">
        <v>6</v>
      </c>
      <c r="AI241" s="37">
        <v>9</v>
      </c>
      <c r="AJ241" s="28"/>
      <c r="AK241" s="29"/>
      <c r="AL241" s="28"/>
      <c r="AM241" s="29"/>
      <c r="AN241" s="28">
        <v>15</v>
      </c>
      <c r="AO241" s="29"/>
      <c r="AP241" s="112">
        <v>0</v>
      </c>
      <c r="AQ241" s="113"/>
      <c r="AR241" s="109"/>
      <c r="AS241" s="111">
        <v>0</v>
      </c>
      <c r="AT241" s="29"/>
      <c r="AU241" s="114"/>
      <c r="AV241" s="29"/>
      <c r="AW241" s="115"/>
      <c r="AX241" s="36">
        <v>0</v>
      </c>
      <c r="AY241" s="115"/>
      <c r="AZ241" s="36"/>
      <c r="BA241" s="112"/>
      <c r="BB241" s="28">
        <v>0</v>
      </c>
      <c r="BC241" s="29"/>
      <c r="BD241" s="28"/>
      <c r="BE241" s="110"/>
      <c r="BF241" s="109">
        <v>0</v>
      </c>
      <c r="BG241" s="117"/>
      <c r="BH241" s="114">
        <v>0</v>
      </c>
      <c r="BI241" s="29"/>
      <c r="BJ241" s="109">
        <v>0</v>
      </c>
      <c r="BK241" s="111">
        <v>0</v>
      </c>
      <c r="BL241" s="29"/>
    </row>
    <row r="242" spans="1:64" ht="21.75" customHeight="1" x14ac:dyDescent="0.3">
      <c r="A242" s="561"/>
      <c r="B242" s="560"/>
      <c r="C242" s="561"/>
      <c r="D242" s="39" t="s">
        <v>80</v>
      </c>
      <c r="E242" s="24">
        <f t="shared" si="0"/>
        <v>60</v>
      </c>
      <c r="F242" s="25">
        <f t="shared" si="1"/>
        <v>40</v>
      </c>
      <c r="G242" s="25">
        <f t="shared" si="2"/>
        <v>25</v>
      </c>
      <c r="H242" s="25">
        <f t="shared" si="3"/>
        <v>9</v>
      </c>
      <c r="I242" s="26">
        <f t="shared" si="4"/>
        <v>0</v>
      </c>
      <c r="J242" s="40">
        <f t="shared" si="5"/>
        <v>134</v>
      </c>
      <c r="K242" s="528"/>
      <c r="L242" s="528"/>
      <c r="M242" s="528"/>
      <c r="N242" s="528"/>
      <c r="O242" s="528"/>
      <c r="P242" s="118"/>
      <c r="Q242" s="49"/>
      <c r="R242" s="118"/>
      <c r="S242" s="49"/>
      <c r="T242" s="118"/>
      <c r="U242" s="49"/>
      <c r="V242" s="118"/>
      <c r="W242" s="119">
        <v>60</v>
      </c>
      <c r="X242" s="41"/>
      <c r="Y242" s="42"/>
      <c r="Z242" s="41">
        <v>40</v>
      </c>
      <c r="AA242" s="42"/>
      <c r="AB242" s="118">
        <v>0</v>
      </c>
      <c r="AC242" s="49"/>
      <c r="AD242" s="118"/>
      <c r="AE242" s="49"/>
      <c r="AF242" s="120"/>
      <c r="AG242" s="120"/>
      <c r="AH242" s="50"/>
      <c r="AI242" s="50">
        <v>9</v>
      </c>
      <c r="AJ242" s="41"/>
      <c r="AK242" s="42"/>
      <c r="AL242" s="41"/>
      <c r="AM242" s="42"/>
      <c r="AN242" s="41">
        <v>25</v>
      </c>
      <c r="AO242" s="42"/>
      <c r="AP242" s="121">
        <v>0</v>
      </c>
      <c r="AQ242" s="122"/>
      <c r="AR242" s="118"/>
      <c r="AS242" s="120">
        <v>0</v>
      </c>
      <c r="AT242" s="42"/>
      <c r="AU242" s="123"/>
      <c r="AV242" s="42"/>
      <c r="AW242" s="124"/>
      <c r="AX242" s="49">
        <v>0</v>
      </c>
      <c r="AY242" s="124"/>
      <c r="AZ242" s="49"/>
      <c r="BA242" s="121"/>
      <c r="BB242" s="41">
        <v>0</v>
      </c>
      <c r="BC242" s="42"/>
      <c r="BD242" s="41"/>
      <c r="BE242" s="119"/>
      <c r="BF242" s="118">
        <v>0</v>
      </c>
      <c r="BG242" s="126"/>
      <c r="BH242" s="123">
        <v>0</v>
      </c>
      <c r="BI242" s="42"/>
      <c r="BJ242" s="118">
        <v>0</v>
      </c>
      <c r="BK242" s="120">
        <v>0</v>
      </c>
      <c r="BL242" s="42"/>
    </row>
    <row r="243" spans="1:64" ht="21.75" customHeight="1" x14ac:dyDescent="0.3">
      <c r="A243" s="524" t="s">
        <v>681</v>
      </c>
      <c r="B243" s="559" t="s">
        <v>682</v>
      </c>
      <c r="C243" s="526" t="s">
        <v>683</v>
      </c>
      <c r="D243" s="23" t="s">
        <v>79</v>
      </c>
      <c r="E243" s="24">
        <f t="shared" si="0"/>
        <v>1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1</v>
      </c>
      <c r="K243" s="557">
        <f>(J243+(J244/5))</f>
        <v>1</v>
      </c>
      <c r="L243" s="529"/>
      <c r="M243" s="529"/>
      <c r="N243" s="527">
        <f>K243+(L243*5)+(M243*30)</f>
        <v>1</v>
      </c>
      <c r="O243" s="529">
        <f>IF(N243=0,"",RANK(N243,N:N,0))</f>
        <v>149</v>
      </c>
      <c r="P243" s="109"/>
      <c r="Q243" s="36"/>
      <c r="R243" s="109"/>
      <c r="S243" s="36"/>
      <c r="T243" s="109"/>
      <c r="U243" s="36"/>
      <c r="V243" s="109"/>
      <c r="W243" s="110">
        <v>0</v>
      </c>
      <c r="X243" s="28"/>
      <c r="Y243" s="29"/>
      <c r="Z243" s="28"/>
      <c r="AA243" s="29"/>
      <c r="AB243" s="109">
        <v>0</v>
      </c>
      <c r="AC243" s="36"/>
      <c r="AD243" s="109"/>
      <c r="AE243" s="36"/>
      <c r="AF243" s="111"/>
      <c r="AG243" s="111"/>
      <c r="AH243" s="37"/>
      <c r="AI243" s="37"/>
      <c r="AJ243" s="28"/>
      <c r="AK243" s="29"/>
      <c r="AL243" s="28"/>
      <c r="AM243" s="29"/>
      <c r="AN243" s="28"/>
      <c r="AO243" s="29"/>
      <c r="AP243" s="112">
        <v>0</v>
      </c>
      <c r="AQ243" s="113"/>
      <c r="AR243" s="109"/>
      <c r="AS243" s="111">
        <v>0</v>
      </c>
      <c r="AT243" s="29"/>
      <c r="AU243" s="114"/>
      <c r="AV243" s="29"/>
      <c r="AW243" s="115"/>
      <c r="AX243" s="36">
        <v>0</v>
      </c>
      <c r="AY243" s="115"/>
      <c r="AZ243" s="36"/>
      <c r="BA243" s="112"/>
      <c r="BB243" s="28">
        <v>0</v>
      </c>
      <c r="BC243" s="29"/>
      <c r="BD243" s="28"/>
      <c r="BE243" s="116"/>
      <c r="BF243" s="109">
        <v>0</v>
      </c>
      <c r="BG243" s="117">
        <v>1</v>
      </c>
      <c r="BH243" s="114">
        <v>0</v>
      </c>
      <c r="BI243" s="29"/>
      <c r="BJ243" s="109">
        <v>0</v>
      </c>
      <c r="BK243" s="111">
        <v>0</v>
      </c>
      <c r="BL243" s="29"/>
    </row>
    <row r="244" spans="1:64" ht="21.75" customHeight="1" x14ac:dyDescent="0.3">
      <c r="A244" s="561"/>
      <c r="B244" s="560"/>
      <c r="C244" s="561"/>
      <c r="D244" s="39" t="s">
        <v>80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0">
        <f t="shared" si="5"/>
        <v>0</v>
      </c>
      <c r="K244" s="528"/>
      <c r="L244" s="528"/>
      <c r="M244" s="528"/>
      <c r="N244" s="528"/>
      <c r="O244" s="528"/>
      <c r="P244" s="118"/>
      <c r="Q244" s="49"/>
      <c r="R244" s="118"/>
      <c r="S244" s="49"/>
      <c r="T244" s="118"/>
      <c r="U244" s="49"/>
      <c r="V244" s="118"/>
      <c r="W244" s="119">
        <v>0</v>
      </c>
      <c r="X244" s="41"/>
      <c r="Y244" s="42"/>
      <c r="Z244" s="41"/>
      <c r="AA244" s="42"/>
      <c r="AB244" s="118">
        <v>0</v>
      </c>
      <c r="AC244" s="49"/>
      <c r="AD244" s="118"/>
      <c r="AE244" s="49"/>
      <c r="AF244" s="120"/>
      <c r="AG244" s="120"/>
      <c r="AH244" s="50"/>
      <c r="AI244" s="50"/>
      <c r="AJ244" s="41"/>
      <c r="AK244" s="42"/>
      <c r="AL244" s="41"/>
      <c r="AM244" s="42"/>
      <c r="AN244" s="41"/>
      <c r="AO244" s="42"/>
      <c r="AP244" s="121">
        <v>0</v>
      </c>
      <c r="AQ244" s="122"/>
      <c r="AR244" s="118"/>
      <c r="AS244" s="120">
        <v>0</v>
      </c>
      <c r="AT244" s="42"/>
      <c r="AU244" s="123"/>
      <c r="AV244" s="42"/>
      <c r="AW244" s="124"/>
      <c r="AX244" s="49">
        <v>0</v>
      </c>
      <c r="AY244" s="124"/>
      <c r="AZ244" s="49"/>
      <c r="BA244" s="121"/>
      <c r="BB244" s="41">
        <v>0</v>
      </c>
      <c r="BC244" s="42"/>
      <c r="BD244" s="41"/>
      <c r="BE244" s="125"/>
      <c r="BF244" s="118">
        <v>0</v>
      </c>
      <c r="BG244" s="126"/>
      <c r="BH244" s="123">
        <v>0</v>
      </c>
      <c r="BI244" s="42"/>
      <c r="BJ244" s="118">
        <v>0</v>
      </c>
      <c r="BK244" s="120">
        <v>0</v>
      </c>
      <c r="BL244" s="42"/>
    </row>
    <row r="245" spans="1:64" ht="21.75" customHeight="1" x14ac:dyDescent="0.3">
      <c r="A245" s="524" t="s">
        <v>684</v>
      </c>
      <c r="B245" s="526" t="s">
        <v>685</v>
      </c>
      <c r="C245" s="526" t="s">
        <v>686</v>
      </c>
      <c r="D245" s="23" t="s">
        <v>79</v>
      </c>
      <c r="E245" s="24">
        <f t="shared" si="0"/>
        <v>15</v>
      </c>
      <c r="F245" s="25">
        <f t="shared" si="1"/>
        <v>15</v>
      </c>
      <c r="G245" s="25">
        <f t="shared" si="2"/>
        <v>8</v>
      </c>
      <c r="H245" s="25">
        <f t="shared" si="3"/>
        <v>5</v>
      </c>
      <c r="I245" s="26">
        <f t="shared" si="4"/>
        <v>5</v>
      </c>
      <c r="J245" s="27">
        <f t="shared" si="5"/>
        <v>48</v>
      </c>
      <c r="K245" s="557">
        <f>(J245+(J246/5))</f>
        <v>65.599999999999994</v>
      </c>
      <c r="L245" s="529"/>
      <c r="M245" s="529"/>
      <c r="N245" s="527">
        <f>K245+(L245*5)+(M245*30)</f>
        <v>65.599999999999994</v>
      </c>
      <c r="O245" s="529">
        <f>IF(N245=0,"",RANK(N245,N:N,0))</f>
        <v>56</v>
      </c>
      <c r="P245" s="109"/>
      <c r="Q245" s="36"/>
      <c r="R245" s="109"/>
      <c r="S245" s="36">
        <v>5</v>
      </c>
      <c r="T245" s="109"/>
      <c r="U245" s="36"/>
      <c r="V245" s="109"/>
      <c r="W245" s="110">
        <v>0</v>
      </c>
      <c r="X245" s="28"/>
      <c r="Y245" s="29"/>
      <c r="Z245" s="28"/>
      <c r="AA245" s="29"/>
      <c r="AB245" s="109">
        <v>0</v>
      </c>
      <c r="AC245" s="36"/>
      <c r="AD245" s="109"/>
      <c r="AE245" s="36"/>
      <c r="AF245" s="111">
        <v>15</v>
      </c>
      <c r="AG245" s="111"/>
      <c r="AH245" s="37"/>
      <c r="AI245" s="37"/>
      <c r="AJ245" s="28"/>
      <c r="AK245" s="29"/>
      <c r="AL245" s="28"/>
      <c r="AM245" s="29">
        <v>3</v>
      </c>
      <c r="AN245" s="28"/>
      <c r="AO245" s="29">
        <v>15</v>
      </c>
      <c r="AP245" s="112">
        <v>0</v>
      </c>
      <c r="AQ245" s="113"/>
      <c r="AR245" s="109"/>
      <c r="AS245" s="127">
        <v>0</v>
      </c>
      <c r="AT245" s="29"/>
      <c r="AU245" s="114"/>
      <c r="AV245" s="29"/>
      <c r="AW245" s="115">
        <v>3</v>
      </c>
      <c r="AX245" s="36">
        <v>0</v>
      </c>
      <c r="AY245" s="115"/>
      <c r="AZ245" s="36"/>
      <c r="BA245" s="112"/>
      <c r="BB245" s="28">
        <v>0</v>
      </c>
      <c r="BC245" s="29"/>
      <c r="BD245" s="28">
        <v>8</v>
      </c>
      <c r="BE245" s="116"/>
      <c r="BF245" s="109">
        <v>0</v>
      </c>
      <c r="BG245" s="117"/>
      <c r="BH245" s="114">
        <v>0</v>
      </c>
      <c r="BI245" s="29">
        <v>5</v>
      </c>
      <c r="BJ245" s="109">
        <v>0</v>
      </c>
      <c r="BK245" s="111">
        <v>0</v>
      </c>
      <c r="BL245" s="29">
        <v>5</v>
      </c>
    </row>
    <row r="246" spans="1:64" ht="21.75" customHeight="1" x14ac:dyDescent="0.3">
      <c r="A246" s="561"/>
      <c r="B246" s="561"/>
      <c r="C246" s="561"/>
      <c r="D246" s="39" t="s">
        <v>80</v>
      </c>
      <c r="E246" s="24">
        <f t="shared" si="0"/>
        <v>25</v>
      </c>
      <c r="F246" s="25">
        <f t="shared" si="1"/>
        <v>25</v>
      </c>
      <c r="G246" s="25">
        <f t="shared" si="2"/>
        <v>15</v>
      </c>
      <c r="H246" s="25">
        <f t="shared" si="3"/>
        <v>15</v>
      </c>
      <c r="I246" s="26">
        <f t="shared" si="4"/>
        <v>8</v>
      </c>
      <c r="J246" s="40">
        <f t="shared" si="5"/>
        <v>88</v>
      </c>
      <c r="K246" s="528"/>
      <c r="L246" s="528"/>
      <c r="M246" s="528"/>
      <c r="N246" s="528"/>
      <c r="O246" s="528"/>
      <c r="P246" s="118"/>
      <c r="Q246" s="49"/>
      <c r="R246" s="118"/>
      <c r="S246" s="49"/>
      <c r="T246" s="118"/>
      <c r="U246" s="49"/>
      <c r="V246" s="118"/>
      <c r="W246" s="119">
        <v>0</v>
      </c>
      <c r="X246" s="41"/>
      <c r="Y246" s="42"/>
      <c r="Z246" s="41"/>
      <c r="AA246" s="42"/>
      <c r="AB246" s="118">
        <v>0</v>
      </c>
      <c r="AC246" s="49"/>
      <c r="AD246" s="118"/>
      <c r="AE246" s="49"/>
      <c r="AF246" s="120">
        <v>15</v>
      </c>
      <c r="AG246" s="120"/>
      <c r="AH246" s="50"/>
      <c r="AI246" s="50"/>
      <c r="AJ246" s="41"/>
      <c r="AK246" s="42"/>
      <c r="AL246" s="41"/>
      <c r="AM246" s="42"/>
      <c r="AN246" s="41"/>
      <c r="AO246" s="42">
        <v>25</v>
      </c>
      <c r="AP246" s="121">
        <v>0</v>
      </c>
      <c r="AQ246" s="122"/>
      <c r="AR246" s="118"/>
      <c r="AS246" s="128">
        <v>0</v>
      </c>
      <c r="AT246" s="42"/>
      <c r="AU246" s="123"/>
      <c r="AV246" s="42"/>
      <c r="AW246" s="124"/>
      <c r="AX246" s="49">
        <v>0</v>
      </c>
      <c r="AY246" s="124"/>
      <c r="AZ246" s="49"/>
      <c r="BA246" s="121"/>
      <c r="BB246" s="41">
        <v>0</v>
      </c>
      <c r="BC246" s="42"/>
      <c r="BD246" s="41">
        <v>25</v>
      </c>
      <c r="BE246" s="125"/>
      <c r="BF246" s="118">
        <v>0</v>
      </c>
      <c r="BG246" s="126"/>
      <c r="BH246" s="123">
        <v>0</v>
      </c>
      <c r="BI246" s="42">
        <v>8</v>
      </c>
      <c r="BJ246" s="118">
        <v>0</v>
      </c>
      <c r="BK246" s="120">
        <v>0</v>
      </c>
      <c r="BL246" s="42">
        <v>15</v>
      </c>
    </row>
    <row r="247" spans="1:64" ht="21.75" customHeight="1" x14ac:dyDescent="0.3">
      <c r="A247" s="562" t="s">
        <v>687</v>
      </c>
      <c r="B247" s="563" t="s">
        <v>688</v>
      </c>
      <c r="C247" s="563" t="s">
        <v>89</v>
      </c>
      <c r="D247" s="129" t="s">
        <v>79</v>
      </c>
      <c r="E247" s="24">
        <f t="shared" si="0"/>
        <v>40</v>
      </c>
      <c r="F247" s="25">
        <f t="shared" si="1"/>
        <v>15</v>
      </c>
      <c r="G247" s="25">
        <f t="shared" si="2"/>
        <v>15</v>
      </c>
      <c r="H247" s="25">
        <f t="shared" si="3"/>
        <v>15</v>
      </c>
      <c r="I247" s="26">
        <f t="shared" si="4"/>
        <v>15</v>
      </c>
      <c r="J247" s="27">
        <f t="shared" si="5"/>
        <v>100</v>
      </c>
      <c r="K247" s="557">
        <f>(J247+(J248/5))</f>
        <v>133</v>
      </c>
      <c r="L247" s="529"/>
      <c r="M247" s="529"/>
      <c r="N247" s="527">
        <f>K247+(L247*5)+(M247*30)</f>
        <v>133</v>
      </c>
      <c r="O247" s="529">
        <f>IF(N247=0,"",RANK(N247,N:N,0))</f>
        <v>37</v>
      </c>
      <c r="P247" s="109">
        <v>15</v>
      </c>
      <c r="Q247" s="36"/>
      <c r="R247" s="109"/>
      <c r="S247" s="36"/>
      <c r="T247" s="109">
        <v>8</v>
      </c>
      <c r="U247" s="36"/>
      <c r="V247" s="109">
        <v>15</v>
      </c>
      <c r="W247" s="110">
        <v>8</v>
      </c>
      <c r="X247" s="28"/>
      <c r="Y247" s="29">
        <v>15</v>
      </c>
      <c r="Z247" s="28"/>
      <c r="AA247" s="29"/>
      <c r="AB247" s="109">
        <v>0</v>
      </c>
      <c r="AC247" s="36">
        <v>15</v>
      </c>
      <c r="AD247" s="109"/>
      <c r="AE247" s="36"/>
      <c r="AF247" s="111"/>
      <c r="AG247" s="111"/>
      <c r="AH247" s="37">
        <v>6</v>
      </c>
      <c r="AI247" s="37"/>
      <c r="AJ247" s="28"/>
      <c r="AK247" s="29"/>
      <c r="AL247" s="28"/>
      <c r="AM247" s="29">
        <v>3</v>
      </c>
      <c r="AN247" s="28"/>
      <c r="AO247" s="29"/>
      <c r="AP247" s="112">
        <v>0</v>
      </c>
      <c r="AQ247" s="113">
        <v>10</v>
      </c>
      <c r="AR247" s="109"/>
      <c r="AS247" s="111">
        <v>0</v>
      </c>
      <c r="AT247" s="29">
        <v>8</v>
      </c>
      <c r="AU247" s="114"/>
      <c r="AV247" s="29"/>
      <c r="AW247" s="115">
        <v>15</v>
      </c>
      <c r="AX247" s="36">
        <v>0</v>
      </c>
      <c r="AY247" s="115"/>
      <c r="AZ247" s="36">
        <v>8</v>
      </c>
      <c r="BA247" s="112">
        <v>40</v>
      </c>
      <c r="BB247" s="28">
        <v>8</v>
      </c>
      <c r="BC247" s="29">
        <v>15</v>
      </c>
      <c r="BD247" s="28">
        <v>8</v>
      </c>
      <c r="BE247" s="110">
        <v>8</v>
      </c>
      <c r="BF247" s="109">
        <v>0</v>
      </c>
      <c r="BG247" s="117"/>
      <c r="BH247" s="114">
        <v>8</v>
      </c>
      <c r="BI247" s="29">
        <v>15</v>
      </c>
      <c r="BJ247" s="109">
        <v>8</v>
      </c>
      <c r="BK247" s="111">
        <v>10</v>
      </c>
      <c r="BL247" s="29">
        <v>8</v>
      </c>
    </row>
    <row r="248" spans="1:64" ht="21.75" customHeight="1" x14ac:dyDescent="0.3">
      <c r="A248" s="561"/>
      <c r="B248" s="561"/>
      <c r="C248" s="561"/>
      <c r="D248" s="131" t="s">
        <v>80</v>
      </c>
      <c r="E248" s="24">
        <f t="shared" si="0"/>
        <v>40</v>
      </c>
      <c r="F248" s="25">
        <f t="shared" si="1"/>
        <v>40</v>
      </c>
      <c r="G248" s="25">
        <f t="shared" si="2"/>
        <v>30</v>
      </c>
      <c r="H248" s="25">
        <f t="shared" si="3"/>
        <v>30</v>
      </c>
      <c r="I248" s="26">
        <f t="shared" si="4"/>
        <v>25</v>
      </c>
      <c r="J248" s="40">
        <f t="shared" si="5"/>
        <v>165</v>
      </c>
      <c r="K248" s="528"/>
      <c r="L248" s="528"/>
      <c r="M248" s="528"/>
      <c r="N248" s="528"/>
      <c r="O248" s="528"/>
      <c r="P248" s="118"/>
      <c r="Q248" s="49"/>
      <c r="R248" s="118"/>
      <c r="S248" s="49"/>
      <c r="T248" s="118">
        <v>40</v>
      </c>
      <c r="U248" s="49"/>
      <c r="V248" s="118">
        <v>40</v>
      </c>
      <c r="W248" s="119">
        <v>25</v>
      </c>
      <c r="X248" s="41"/>
      <c r="Y248" s="42">
        <v>5</v>
      </c>
      <c r="Z248" s="41"/>
      <c r="AA248" s="42"/>
      <c r="AB248" s="118">
        <v>0</v>
      </c>
      <c r="AC248" s="49">
        <v>5</v>
      </c>
      <c r="AD248" s="118"/>
      <c r="AE248" s="49"/>
      <c r="AF248" s="120"/>
      <c r="AG248" s="120"/>
      <c r="AH248" s="50">
        <v>15</v>
      </c>
      <c r="AI248" s="50"/>
      <c r="AJ248" s="41"/>
      <c r="AK248" s="42"/>
      <c r="AL248" s="41"/>
      <c r="AM248" s="42"/>
      <c r="AN248" s="41"/>
      <c r="AO248" s="42"/>
      <c r="AP248" s="121">
        <v>0</v>
      </c>
      <c r="AQ248" s="122">
        <v>30</v>
      </c>
      <c r="AR248" s="118"/>
      <c r="AS248" s="120">
        <v>0</v>
      </c>
      <c r="AT248" s="42"/>
      <c r="AU248" s="123"/>
      <c r="AV248" s="42"/>
      <c r="AW248" s="124"/>
      <c r="AX248" s="49">
        <v>0</v>
      </c>
      <c r="AY248" s="124"/>
      <c r="AZ248" s="49">
        <v>25</v>
      </c>
      <c r="BA248" s="121">
        <v>25</v>
      </c>
      <c r="BB248" s="41">
        <v>15</v>
      </c>
      <c r="BC248" s="42">
        <v>25</v>
      </c>
      <c r="BD248" s="41"/>
      <c r="BE248" s="119">
        <v>25</v>
      </c>
      <c r="BF248" s="118">
        <v>0</v>
      </c>
      <c r="BG248" s="126"/>
      <c r="BH248" s="123">
        <v>0</v>
      </c>
      <c r="BI248" s="42">
        <v>15</v>
      </c>
      <c r="BJ248" s="118">
        <v>25</v>
      </c>
      <c r="BK248" s="120">
        <v>30</v>
      </c>
      <c r="BL248" s="42">
        <v>25</v>
      </c>
    </row>
    <row r="249" spans="1:64" ht="21.75" customHeight="1" x14ac:dyDescent="0.3">
      <c r="A249" s="524" t="s">
        <v>689</v>
      </c>
      <c r="B249" s="526" t="s">
        <v>690</v>
      </c>
      <c r="C249" s="526" t="s">
        <v>363</v>
      </c>
      <c r="D249" s="23" t="s">
        <v>79</v>
      </c>
      <c r="E249" s="24">
        <f t="shared" si="0"/>
        <v>3</v>
      </c>
      <c r="F249" s="25">
        <f t="shared" si="1"/>
        <v>3</v>
      </c>
      <c r="G249" s="25">
        <f t="shared" si="2"/>
        <v>3</v>
      </c>
      <c r="H249" s="25">
        <f t="shared" si="3"/>
        <v>3</v>
      </c>
      <c r="I249" s="26">
        <f t="shared" si="4"/>
        <v>0</v>
      </c>
      <c r="J249" s="27">
        <f t="shared" si="5"/>
        <v>12</v>
      </c>
      <c r="K249" s="557">
        <f>(J249+(J250/5))</f>
        <v>12</v>
      </c>
      <c r="L249" s="529"/>
      <c r="M249" s="529"/>
      <c r="N249" s="527">
        <f>K249+(L249*5)+(M249*30)</f>
        <v>12</v>
      </c>
      <c r="O249" s="529">
        <f>IF(N249=0,"",RANK(N249,N:N,0))</f>
        <v>107</v>
      </c>
      <c r="P249" s="109"/>
      <c r="Q249" s="36"/>
      <c r="R249" s="109"/>
      <c r="S249" s="36"/>
      <c r="T249" s="109"/>
      <c r="U249" s="36"/>
      <c r="V249" s="109"/>
      <c r="W249" s="110">
        <v>0</v>
      </c>
      <c r="X249" s="28"/>
      <c r="Y249" s="29"/>
      <c r="Z249" s="28"/>
      <c r="AA249" s="29"/>
      <c r="AB249" s="109">
        <v>0</v>
      </c>
      <c r="AC249" s="36"/>
      <c r="AD249" s="109"/>
      <c r="AE249" s="36"/>
      <c r="AF249" s="111"/>
      <c r="AG249" s="111"/>
      <c r="AH249" s="37"/>
      <c r="AI249" s="37"/>
      <c r="AJ249" s="28"/>
      <c r="AK249" s="29"/>
      <c r="AL249" s="28"/>
      <c r="AM249" s="29"/>
      <c r="AN249" s="28"/>
      <c r="AO249" s="29"/>
      <c r="AP249" s="112">
        <v>0</v>
      </c>
      <c r="AQ249" s="113"/>
      <c r="AR249" s="109"/>
      <c r="AS249" s="111">
        <v>0</v>
      </c>
      <c r="AT249" s="29"/>
      <c r="AU249" s="114"/>
      <c r="AV249" s="29"/>
      <c r="AW249" s="115"/>
      <c r="AX249" s="36">
        <v>0</v>
      </c>
      <c r="AY249" s="115"/>
      <c r="AZ249" s="36">
        <v>3</v>
      </c>
      <c r="BA249" s="112"/>
      <c r="BB249" s="28">
        <v>3</v>
      </c>
      <c r="BC249" s="29"/>
      <c r="BD249" s="28">
        <v>3</v>
      </c>
      <c r="BE249" s="116"/>
      <c r="BF249" s="109">
        <v>0</v>
      </c>
      <c r="BG249" s="117"/>
      <c r="BH249" s="114">
        <v>0</v>
      </c>
      <c r="BI249" s="29"/>
      <c r="BJ249" s="109">
        <v>0</v>
      </c>
      <c r="BK249" s="111">
        <v>0</v>
      </c>
      <c r="BL249" s="29">
        <v>3</v>
      </c>
    </row>
    <row r="250" spans="1:64" ht="21.75" customHeight="1" x14ac:dyDescent="0.3">
      <c r="A250" s="561"/>
      <c r="B250" s="561"/>
      <c r="C250" s="561"/>
      <c r="D250" s="39" t="s">
        <v>80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0">
        <f t="shared" si="5"/>
        <v>0</v>
      </c>
      <c r="K250" s="528"/>
      <c r="L250" s="528"/>
      <c r="M250" s="528"/>
      <c r="N250" s="528"/>
      <c r="O250" s="528"/>
      <c r="P250" s="118"/>
      <c r="Q250" s="49"/>
      <c r="R250" s="118"/>
      <c r="S250" s="49"/>
      <c r="T250" s="118"/>
      <c r="U250" s="49"/>
      <c r="V250" s="118"/>
      <c r="W250" s="119">
        <v>0</v>
      </c>
      <c r="X250" s="41"/>
      <c r="Y250" s="42"/>
      <c r="Z250" s="41"/>
      <c r="AA250" s="42"/>
      <c r="AB250" s="118">
        <v>0</v>
      </c>
      <c r="AC250" s="49"/>
      <c r="AD250" s="118"/>
      <c r="AE250" s="49"/>
      <c r="AF250" s="120"/>
      <c r="AG250" s="120"/>
      <c r="AH250" s="50"/>
      <c r="AI250" s="50"/>
      <c r="AJ250" s="41"/>
      <c r="AK250" s="42"/>
      <c r="AL250" s="41"/>
      <c r="AM250" s="42"/>
      <c r="AN250" s="41"/>
      <c r="AO250" s="42"/>
      <c r="AP250" s="121">
        <v>0</v>
      </c>
      <c r="AQ250" s="122"/>
      <c r="AR250" s="118"/>
      <c r="AS250" s="120">
        <v>0</v>
      </c>
      <c r="AT250" s="42"/>
      <c r="AU250" s="123"/>
      <c r="AV250" s="42"/>
      <c r="AW250" s="124"/>
      <c r="AX250" s="49">
        <v>0</v>
      </c>
      <c r="AY250" s="124"/>
      <c r="AZ250" s="49"/>
      <c r="BA250" s="121"/>
      <c r="BB250" s="41">
        <v>0</v>
      </c>
      <c r="BC250" s="42"/>
      <c r="BD250" s="41"/>
      <c r="BE250" s="125"/>
      <c r="BF250" s="118">
        <v>0</v>
      </c>
      <c r="BG250" s="126"/>
      <c r="BH250" s="123">
        <v>0</v>
      </c>
      <c r="BI250" s="42"/>
      <c r="BJ250" s="118">
        <v>0</v>
      </c>
      <c r="BK250" s="120">
        <v>0</v>
      </c>
      <c r="BL250" s="42"/>
    </row>
    <row r="251" spans="1:64" ht="21.75" customHeight="1" x14ac:dyDescent="0.3">
      <c r="A251" s="524" t="s">
        <v>691</v>
      </c>
      <c r="B251" s="559" t="s">
        <v>692</v>
      </c>
      <c r="C251" s="526" t="s">
        <v>693</v>
      </c>
      <c r="D251" s="23" t="s">
        <v>79</v>
      </c>
      <c r="E251" s="24">
        <f t="shared" si="0"/>
        <v>5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5</v>
      </c>
      <c r="K251" s="557">
        <f>(J251+(J252/5))</f>
        <v>5.2</v>
      </c>
      <c r="L251" s="529"/>
      <c r="M251" s="529"/>
      <c r="N251" s="527">
        <f>K251+(L251*5)+(M251*30)</f>
        <v>5.2</v>
      </c>
      <c r="O251" s="529">
        <f>IF(N251=0,"",RANK(N251,N:N,0))</f>
        <v>129</v>
      </c>
      <c r="P251" s="109"/>
      <c r="Q251" s="36"/>
      <c r="R251" s="109"/>
      <c r="S251" s="36"/>
      <c r="T251" s="109"/>
      <c r="U251" s="36"/>
      <c r="V251" s="109"/>
      <c r="W251" s="110">
        <v>0</v>
      </c>
      <c r="X251" s="28"/>
      <c r="Y251" s="29"/>
      <c r="Z251" s="28"/>
      <c r="AA251" s="29"/>
      <c r="AB251" s="109">
        <v>0</v>
      </c>
      <c r="AC251" s="36"/>
      <c r="AD251" s="109"/>
      <c r="AE251" s="36"/>
      <c r="AF251" s="111"/>
      <c r="AG251" s="111"/>
      <c r="AH251" s="37"/>
      <c r="AI251" s="37"/>
      <c r="AJ251" s="28"/>
      <c r="AK251" s="29"/>
      <c r="AL251" s="28"/>
      <c r="AM251" s="29"/>
      <c r="AN251" s="28"/>
      <c r="AO251" s="29"/>
      <c r="AP251" s="112">
        <v>0</v>
      </c>
      <c r="AQ251" s="113"/>
      <c r="AR251" s="109"/>
      <c r="AS251" s="111">
        <v>0</v>
      </c>
      <c r="AT251" s="29"/>
      <c r="AU251" s="114"/>
      <c r="AV251" s="29"/>
      <c r="AW251" s="115"/>
      <c r="AX251" s="36">
        <v>0</v>
      </c>
      <c r="AY251" s="115"/>
      <c r="AZ251" s="36"/>
      <c r="BA251" s="112"/>
      <c r="BB251" s="28">
        <v>0</v>
      </c>
      <c r="BC251" s="29"/>
      <c r="BD251" s="28"/>
      <c r="BE251" s="116"/>
      <c r="BF251" s="109">
        <v>0</v>
      </c>
      <c r="BG251" s="117">
        <v>5</v>
      </c>
      <c r="BH251" s="114">
        <v>0</v>
      </c>
      <c r="BI251" s="29"/>
      <c r="BJ251" s="109">
        <v>0</v>
      </c>
      <c r="BK251" s="111">
        <v>0</v>
      </c>
      <c r="BL251" s="29"/>
    </row>
    <row r="252" spans="1:64" ht="21.75" customHeight="1" x14ac:dyDescent="0.3">
      <c r="A252" s="561"/>
      <c r="B252" s="560"/>
      <c r="C252" s="561"/>
      <c r="D252" s="39" t="s">
        <v>80</v>
      </c>
      <c r="E252" s="24">
        <f t="shared" si="0"/>
        <v>1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0">
        <f t="shared" si="5"/>
        <v>1</v>
      </c>
      <c r="K252" s="528"/>
      <c r="L252" s="528"/>
      <c r="M252" s="528"/>
      <c r="N252" s="528"/>
      <c r="O252" s="528"/>
      <c r="P252" s="118"/>
      <c r="Q252" s="49"/>
      <c r="R252" s="118"/>
      <c r="S252" s="49"/>
      <c r="T252" s="118"/>
      <c r="U252" s="49"/>
      <c r="V252" s="118"/>
      <c r="W252" s="119">
        <v>0</v>
      </c>
      <c r="X252" s="41"/>
      <c r="Y252" s="42"/>
      <c r="Z252" s="41"/>
      <c r="AA252" s="42"/>
      <c r="AB252" s="118">
        <v>0</v>
      </c>
      <c r="AC252" s="49"/>
      <c r="AD252" s="118"/>
      <c r="AE252" s="49"/>
      <c r="AF252" s="120"/>
      <c r="AG252" s="120"/>
      <c r="AH252" s="50"/>
      <c r="AI252" s="50"/>
      <c r="AJ252" s="41"/>
      <c r="AK252" s="42"/>
      <c r="AL252" s="41"/>
      <c r="AM252" s="42"/>
      <c r="AN252" s="41"/>
      <c r="AO252" s="42"/>
      <c r="AP252" s="121">
        <v>0</v>
      </c>
      <c r="AQ252" s="122"/>
      <c r="AR252" s="118"/>
      <c r="AS252" s="120">
        <v>0</v>
      </c>
      <c r="AT252" s="42"/>
      <c r="AU252" s="123"/>
      <c r="AV252" s="42"/>
      <c r="AW252" s="124"/>
      <c r="AX252" s="49">
        <v>0</v>
      </c>
      <c r="AY252" s="124"/>
      <c r="AZ252" s="49"/>
      <c r="BA252" s="121"/>
      <c r="BB252" s="41">
        <v>0</v>
      </c>
      <c r="BC252" s="42"/>
      <c r="BD252" s="41"/>
      <c r="BE252" s="125"/>
      <c r="BF252" s="118">
        <v>0</v>
      </c>
      <c r="BG252" s="126">
        <v>1</v>
      </c>
      <c r="BH252" s="123">
        <v>0</v>
      </c>
      <c r="BI252" s="42"/>
      <c r="BJ252" s="118">
        <v>0</v>
      </c>
      <c r="BK252" s="120">
        <v>0</v>
      </c>
      <c r="BL252" s="42"/>
    </row>
    <row r="253" spans="1:64" ht="21.75" customHeight="1" x14ac:dyDescent="0.3">
      <c r="A253" s="524" t="s">
        <v>694</v>
      </c>
      <c r="B253" s="559" t="s">
        <v>695</v>
      </c>
      <c r="C253" s="526" t="s">
        <v>696</v>
      </c>
      <c r="D253" s="23" t="s">
        <v>79</v>
      </c>
      <c r="E253" s="24">
        <f t="shared" si="0"/>
        <v>3</v>
      </c>
      <c r="F253" s="25">
        <f t="shared" si="1"/>
        <v>1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4</v>
      </c>
      <c r="K253" s="557">
        <f>(J253+(J254/5))</f>
        <v>4</v>
      </c>
      <c r="L253" s="529"/>
      <c r="M253" s="529"/>
      <c r="N253" s="527">
        <f>K253+(L253*5)+(M253*30)</f>
        <v>4</v>
      </c>
      <c r="O253" s="529">
        <f>IF(N253=0,"",RANK(N253,N:N,0))</f>
        <v>132</v>
      </c>
      <c r="P253" s="109"/>
      <c r="Q253" s="36"/>
      <c r="R253" s="109"/>
      <c r="S253" s="36"/>
      <c r="T253" s="109"/>
      <c r="U253" s="36"/>
      <c r="V253" s="109"/>
      <c r="W253" s="110">
        <v>0</v>
      </c>
      <c r="X253" s="28"/>
      <c r="Y253" s="29"/>
      <c r="Z253" s="28"/>
      <c r="AA253" s="29"/>
      <c r="AB253" s="109">
        <v>0</v>
      </c>
      <c r="AC253" s="36"/>
      <c r="AD253" s="109"/>
      <c r="AE253" s="36"/>
      <c r="AF253" s="111"/>
      <c r="AG253" s="111"/>
      <c r="AH253" s="37"/>
      <c r="AI253" s="37"/>
      <c r="AJ253" s="28"/>
      <c r="AK253" s="29"/>
      <c r="AL253" s="28">
        <v>3</v>
      </c>
      <c r="AM253" s="29"/>
      <c r="AN253" s="28"/>
      <c r="AO253" s="29"/>
      <c r="AP253" s="112">
        <v>0</v>
      </c>
      <c r="AQ253" s="113"/>
      <c r="AR253" s="109"/>
      <c r="AS253" s="111">
        <v>0</v>
      </c>
      <c r="AT253" s="29"/>
      <c r="AU253" s="114"/>
      <c r="AV253" s="29"/>
      <c r="AW253" s="115"/>
      <c r="AX253" s="36">
        <v>0</v>
      </c>
      <c r="AY253" s="115"/>
      <c r="AZ253" s="36"/>
      <c r="BA253" s="112"/>
      <c r="BB253" s="28">
        <v>0</v>
      </c>
      <c r="BC253" s="29"/>
      <c r="BD253" s="28"/>
      <c r="BE253" s="116"/>
      <c r="BF253" s="109">
        <v>0</v>
      </c>
      <c r="BG253" s="117">
        <v>1</v>
      </c>
      <c r="BH253" s="114">
        <v>0</v>
      </c>
      <c r="BI253" s="29"/>
      <c r="BJ253" s="109">
        <v>0</v>
      </c>
      <c r="BK253" s="111">
        <v>0</v>
      </c>
      <c r="BL253" s="29"/>
    </row>
    <row r="254" spans="1:64" ht="21.75" customHeight="1" x14ac:dyDescent="0.3">
      <c r="A254" s="561"/>
      <c r="B254" s="560"/>
      <c r="C254" s="561"/>
      <c r="D254" s="39" t="s">
        <v>80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40">
        <f t="shared" si="5"/>
        <v>0</v>
      </c>
      <c r="K254" s="528"/>
      <c r="L254" s="528"/>
      <c r="M254" s="528"/>
      <c r="N254" s="528"/>
      <c r="O254" s="528"/>
      <c r="P254" s="118"/>
      <c r="Q254" s="49"/>
      <c r="R254" s="118"/>
      <c r="S254" s="49"/>
      <c r="T254" s="118"/>
      <c r="U254" s="49"/>
      <c r="V254" s="118"/>
      <c r="W254" s="119">
        <v>0</v>
      </c>
      <c r="X254" s="41"/>
      <c r="Y254" s="42"/>
      <c r="Z254" s="41"/>
      <c r="AA254" s="42"/>
      <c r="AB254" s="118">
        <v>0</v>
      </c>
      <c r="AC254" s="49"/>
      <c r="AD254" s="118"/>
      <c r="AE254" s="49"/>
      <c r="AF254" s="120"/>
      <c r="AG254" s="120"/>
      <c r="AH254" s="50"/>
      <c r="AI254" s="50"/>
      <c r="AJ254" s="41"/>
      <c r="AK254" s="42"/>
      <c r="AL254" s="41"/>
      <c r="AM254" s="42"/>
      <c r="AN254" s="41"/>
      <c r="AO254" s="42"/>
      <c r="AP254" s="121">
        <v>0</v>
      </c>
      <c r="AQ254" s="122"/>
      <c r="AR254" s="118"/>
      <c r="AS254" s="120">
        <v>0</v>
      </c>
      <c r="AT254" s="42"/>
      <c r="AU254" s="123"/>
      <c r="AV254" s="42"/>
      <c r="AW254" s="124"/>
      <c r="AX254" s="49">
        <v>0</v>
      </c>
      <c r="AY254" s="124"/>
      <c r="AZ254" s="49"/>
      <c r="BA254" s="121"/>
      <c r="BB254" s="41">
        <v>0</v>
      </c>
      <c r="BC254" s="42"/>
      <c r="BD254" s="41"/>
      <c r="BE254" s="125"/>
      <c r="BF254" s="118">
        <v>0</v>
      </c>
      <c r="BG254" s="126"/>
      <c r="BH254" s="123">
        <v>0</v>
      </c>
      <c r="BI254" s="42"/>
      <c r="BJ254" s="118">
        <v>0</v>
      </c>
      <c r="BK254" s="120">
        <v>0</v>
      </c>
      <c r="BL254" s="42"/>
    </row>
    <row r="255" spans="1:64" ht="21.75" customHeight="1" x14ac:dyDescent="0.3">
      <c r="A255" s="524" t="s">
        <v>697</v>
      </c>
      <c r="B255" s="559" t="s">
        <v>698</v>
      </c>
      <c r="C255" s="526" t="s">
        <v>693</v>
      </c>
      <c r="D255" s="23" t="s">
        <v>79</v>
      </c>
      <c r="E255" s="24">
        <f t="shared" si="0"/>
        <v>1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1</v>
      </c>
      <c r="K255" s="557">
        <f>(J255+(J256/5))</f>
        <v>1</v>
      </c>
      <c r="L255" s="529"/>
      <c r="M255" s="529"/>
      <c r="N255" s="527">
        <f>K255+(L255*5)+(M255*30)</f>
        <v>1</v>
      </c>
      <c r="O255" s="529">
        <f>IF(N255=0,"",RANK(N255,N:N,0))</f>
        <v>149</v>
      </c>
      <c r="P255" s="109"/>
      <c r="Q255" s="36"/>
      <c r="R255" s="109"/>
      <c r="S255" s="36"/>
      <c r="T255" s="109"/>
      <c r="U255" s="36"/>
      <c r="V255" s="109"/>
      <c r="W255" s="110">
        <v>0</v>
      </c>
      <c r="X255" s="28"/>
      <c r="Y255" s="29"/>
      <c r="Z255" s="28"/>
      <c r="AA255" s="29"/>
      <c r="AB255" s="109">
        <v>0</v>
      </c>
      <c r="AC255" s="36"/>
      <c r="AD255" s="109"/>
      <c r="AE255" s="36"/>
      <c r="AF255" s="111"/>
      <c r="AG255" s="111"/>
      <c r="AH255" s="37"/>
      <c r="AI255" s="37"/>
      <c r="AJ255" s="28"/>
      <c r="AK255" s="29"/>
      <c r="AL255" s="28"/>
      <c r="AM255" s="29"/>
      <c r="AN255" s="28"/>
      <c r="AO255" s="29"/>
      <c r="AP255" s="112">
        <v>0</v>
      </c>
      <c r="AQ255" s="113"/>
      <c r="AR255" s="109"/>
      <c r="AS255" s="111">
        <v>0</v>
      </c>
      <c r="AT255" s="29"/>
      <c r="AU255" s="114"/>
      <c r="AV255" s="29"/>
      <c r="AW255" s="115"/>
      <c r="AX255" s="36">
        <v>0</v>
      </c>
      <c r="AY255" s="115"/>
      <c r="AZ255" s="36"/>
      <c r="BA255" s="112"/>
      <c r="BB255" s="28">
        <v>0</v>
      </c>
      <c r="BC255" s="29"/>
      <c r="BD255" s="28"/>
      <c r="BE255" s="116"/>
      <c r="BF255" s="109">
        <v>0</v>
      </c>
      <c r="BG255" s="117">
        <v>1</v>
      </c>
      <c r="BH255" s="114">
        <v>0</v>
      </c>
      <c r="BI255" s="29"/>
      <c r="BJ255" s="109">
        <v>0</v>
      </c>
      <c r="BK255" s="111">
        <v>0</v>
      </c>
      <c r="BL255" s="29"/>
    </row>
    <row r="256" spans="1:64" ht="21.75" customHeight="1" x14ac:dyDescent="0.3">
      <c r="A256" s="561"/>
      <c r="B256" s="560"/>
      <c r="C256" s="561"/>
      <c r="D256" s="39" t="s">
        <v>80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0">
        <f t="shared" si="5"/>
        <v>0</v>
      </c>
      <c r="K256" s="528"/>
      <c r="L256" s="528"/>
      <c r="M256" s="528"/>
      <c r="N256" s="528"/>
      <c r="O256" s="528"/>
      <c r="P256" s="118"/>
      <c r="Q256" s="49"/>
      <c r="R256" s="118"/>
      <c r="S256" s="49"/>
      <c r="T256" s="118"/>
      <c r="U256" s="49"/>
      <c r="V256" s="118"/>
      <c r="W256" s="119">
        <v>0</v>
      </c>
      <c r="X256" s="41"/>
      <c r="Y256" s="42"/>
      <c r="Z256" s="41"/>
      <c r="AA256" s="42"/>
      <c r="AB256" s="118">
        <v>0</v>
      </c>
      <c r="AC256" s="49"/>
      <c r="AD256" s="118"/>
      <c r="AE256" s="49"/>
      <c r="AF256" s="120"/>
      <c r="AG256" s="120"/>
      <c r="AH256" s="50"/>
      <c r="AI256" s="50"/>
      <c r="AJ256" s="41"/>
      <c r="AK256" s="42"/>
      <c r="AL256" s="41"/>
      <c r="AM256" s="42"/>
      <c r="AN256" s="41"/>
      <c r="AO256" s="42"/>
      <c r="AP256" s="121">
        <v>0</v>
      </c>
      <c r="AQ256" s="122"/>
      <c r="AR256" s="118"/>
      <c r="AS256" s="120">
        <v>0</v>
      </c>
      <c r="AT256" s="42"/>
      <c r="AU256" s="123"/>
      <c r="AV256" s="42"/>
      <c r="AW256" s="124"/>
      <c r="AX256" s="49">
        <v>0</v>
      </c>
      <c r="AY256" s="124"/>
      <c r="AZ256" s="49"/>
      <c r="BA256" s="121"/>
      <c r="BB256" s="41">
        <v>0</v>
      </c>
      <c r="BC256" s="42"/>
      <c r="BD256" s="41"/>
      <c r="BE256" s="125"/>
      <c r="BF256" s="118">
        <v>0</v>
      </c>
      <c r="BG256" s="126"/>
      <c r="BH256" s="123">
        <v>0</v>
      </c>
      <c r="BI256" s="42"/>
      <c r="BJ256" s="118">
        <v>0</v>
      </c>
      <c r="BK256" s="120">
        <v>0</v>
      </c>
      <c r="BL256" s="42"/>
    </row>
    <row r="257" spans="1:64" ht="21.75" customHeight="1" x14ac:dyDescent="0.3">
      <c r="A257" s="524" t="s">
        <v>238</v>
      </c>
      <c r="B257" s="565" t="s">
        <v>239</v>
      </c>
      <c r="C257" s="526" t="s">
        <v>206</v>
      </c>
      <c r="D257" s="23" t="s">
        <v>79</v>
      </c>
      <c r="E257" s="24">
        <f t="shared" si="0"/>
        <v>90</v>
      </c>
      <c r="F257" s="25">
        <f t="shared" si="1"/>
        <v>90</v>
      </c>
      <c r="G257" s="25">
        <f t="shared" si="2"/>
        <v>40</v>
      </c>
      <c r="H257" s="25">
        <f t="shared" si="3"/>
        <v>8</v>
      </c>
      <c r="I257" s="26">
        <f t="shared" si="4"/>
        <v>0</v>
      </c>
      <c r="J257" s="27">
        <f t="shared" si="5"/>
        <v>228</v>
      </c>
      <c r="K257" s="557">
        <f>(J257+(J258/5))</f>
        <v>266</v>
      </c>
      <c r="L257" s="529"/>
      <c r="M257" s="529"/>
      <c r="N257" s="527">
        <f>K257+(L257*5)+(M257*30)</f>
        <v>266</v>
      </c>
      <c r="O257" s="529">
        <f>IF(N257=0,"",RANK(N257,N:N,0))</f>
        <v>22</v>
      </c>
      <c r="P257" s="109"/>
      <c r="Q257" s="36"/>
      <c r="R257" s="109"/>
      <c r="S257" s="36"/>
      <c r="T257" s="109"/>
      <c r="U257" s="36"/>
      <c r="V257" s="109"/>
      <c r="W257" s="110">
        <v>0</v>
      </c>
      <c r="X257" s="28"/>
      <c r="Y257" s="29"/>
      <c r="Z257" s="28"/>
      <c r="AA257" s="29"/>
      <c r="AB257" s="109">
        <v>0</v>
      </c>
      <c r="AC257" s="36"/>
      <c r="AD257" s="109"/>
      <c r="AE257" s="36"/>
      <c r="AF257" s="111"/>
      <c r="AG257" s="111"/>
      <c r="AH257" s="37"/>
      <c r="AI257" s="37"/>
      <c r="AJ257" s="28"/>
      <c r="AK257" s="29"/>
      <c r="AL257" s="28"/>
      <c r="AM257" s="29"/>
      <c r="AN257" s="28"/>
      <c r="AO257" s="29"/>
      <c r="AP257" s="112">
        <v>0</v>
      </c>
      <c r="AQ257" s="113"/>
      <c r="AR257" s="109"/>
      <c r="AS257" s="111">
        <v>0</v>
      </c>
      <c r="AT257" s="29"/>
      <c r="AU257" s="114"/>
      <c r="AV257" s="29"/>
      <c r="AW257" s="115"/>
      <c r="AX257" s="36">
        <v>0</v>
      </c>
      <c r="AY257" s="115"/>
      <c r="AZ257" s="36"/>
      <c r="BA257" s="112">
        <v>90</v>
      </c>
      <c r="BB257" s="28">
        <v>0</v>
      </c>
      <c r="BC257" s="29"/>
      <c r="BD257" s="28"/>
      <c r="BE257" s="110">
        <v>8</v>
      </c>
      <c r="BF257" s="109">
        <v>0</v>
      </c>
      <c r="BG257" s="117"/>
      <c r="BH257" s="114">
        <v>0</v>
      </c>
      <c r="BI257" s="29"/>
      <c r="BJ257" s="109">
        <v>40</v>
      </c>
      <c r="BK257" s="111">
        <v>90</v>
      </c>
      <c r="BL257" s="29"/>
    </row>
    <row r="258" spans="1:64" ht="21.75" customHeight="1" x14ac:dyDescent="0.3">
      <c r="A258" s="561"/>
      <c r="B258" s="560"/>
      <c r="C258" s="561"/>
      <c r="D258" s="39" t="s">
        <v>80</v>
      </c>
      <c r="E258" s="24">
        <f t="shared" ref="E258:E340" si="6">MAX(P258:BL258)</f>
        <v>60</v>
      </c>
      <c r="F258" s="25">
        <f t="shared" ref="F258:F340" si="7">LARGE(P258:BL258,2)</f>
        <v>60</v>
      </c>
      <c r="G258" s="25">
        <f t="shared" ref="G258:G340" si="8">LARGE(P258:BL258,3)</f>
        <v>40</v>
      </c>
      <c r="H258" s="25">
        <f t="shared" ref="H258:H340" si="9">LARGE(P258:BL258,4)</f>
        <v>30</v>
      </c>
      <c r="I258" s="26">
        <f t="shared" ref="I258:I340" si="10">LARGE(P258:BL258,5)</f>
        <v>0</v>
      </c>
      <c r="J258" s="40">
        <f t="shared" ref="J258:J340" si="11">SUM(E258:I258)</f>
        <v>190</v>
      </c>
      <c r="K258" s="528"/>
      <c r="L258" s="528"/>
      <c r="M258" s="528"/>
      <c r="N258" s="528"/>
      <c r="O258" s="528"/>
      <c r="P258" s="118"/>
      <c r="Q258" s="49"/>
      <c r="R258" s="118"/>
      <c r="S258" s="49"/>
      <c r="T258" s="118"/>
      <c r="U258" s="49"/>
      <c r="V258" s="118"/>
      <c r="W258" s="119">
        <v>0</v>
      </c>
      <c r="X258" s="41"/>
      <c r="Y258" s="42"/>
      <c r="Z258" s="41"/>
      <c r="AA258" s="42"/>
      <c r="AB258" s="118">
        <v>0</v>
      </c>
      <c r="AC258" s="49"/>
      <c r="AD258" s="118"/>
      <c r="AE258" s="49"/>
      <c r="AF258" s="120"/>
      <c r="AG258" s="120"/>
      <c r="AH258" s="50"/>
      <c r="AI258" s="50"/>
      <c r="AJ258" s="41"/>
      <c r="AK258" s="42"/>
      <c r="AL258" s="41"/>
      <c r="AM258" s="42"/>
      <c r="AN258" s="41"/>
      <c r="AO258" s="42"/>
      <c r="AP258" s="121">
        <v>0</v>
      </c>
      <c r="AQ258" s="122"/>
      <c r="AR258" s="118"/>
      <c r="AS258" s="120">
        <v>0</v>
      </c>
      <c r="AT258" s="42"/>
      <c r="AU258" s="123"/>
      <c r="AV258" s="42"/>
      <c r="AW258" s="124"/>
      <c r="AX258" s="49">
        <v>0</v>
      </c>
      <c r="AY258" s="124"/>
      <c r="AZ258" s="49"/>
      <c r="BA258" s="121">
        <v>60</v>
      </c>
      <c r="BB258" s="41">
        <v>0</v>
      </c>
      <c r="BC258" s="42"/>
      <c r="BD258" s="41"/>
      <c r="BE258" s="119">
        <v>60</v>
      </c>
      <c r="BF258" s="118">
        <v>0</v>
      </c>
      <c r="BG258" s="126"/>
      <c r="BH258" s="123">
        <v>0</v>
      </c>
      <c r="BI258" s="42"/>
      <c r="BJ258" s="118">
        <v>40</v>
      </c>
      <c r="BK258" s="120">
        <v>30</v>
      </c>
      <c r="BL258" s="42"/>
    </row>
    <row r="259" spans="1:64" ht="21.75" customHeight="1" x14ac:dyDescent="0.3">
      <c r="A259" s="524" t="s">
        <v>699</v>
      </c>
      <c r="B259" s="526" t="s">
        <v>700</v>
      </c>
      <c r="C259" s="526" t="s">
        <v>314</v>
      </c>
      <c r="D259" s="23" t="s">
        <v>79</v>
      </c>
      <c r="E259" s="24">
        <f t="shared" si="6"/>
        <v>3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3</v>
      </c>
      <c r="K259" s="557">
        <f>(J259+(J260/5))</f>
        <v>3</v>
      </c>
      <c r="L259" s="529"/>
      <c r="M259" s="529"/>
      <c r="N259" s="527">
        <f>K259+(L259*5)+(M259*30)</f>
        <v>3</v>
      </c>
      <c r="O259" s="529">
        <f>IF(N259=0,"",RANK(N259,N:N,0))</f>
        <v>136</v>
      </c>
      <c r="P259" s="109"/>
      <c r="Q259" s="36"/>
      <c r="R259" s="109"/>
      <c r="S259" s="36"/>
      <c r="T259" s="109"/>
      <c r="U259" s="36"/>
      <c r="V259" s="109"/>
      <c r="W259" s="110">
        <v>0</v>
      </c>
      <c r="X259" s="28"/>
      <c r="Y259" s="29"/>
      <c r="Z259" s="28"/>
      <c r="AA259" s="29"/>
      <c r="AB259" s="109">
        <v>0</v>
      </c>
      <c r="AC259" s="36"/>
      <c r="AD259" s="109"/>
      <c r="AE259" s="36"/>
      <c r="AF259" s="127"/>
      <c r="AG259" s="127"/>
      <c r="AH259" s="56"/>
      <c r="AI259" s="56"/>
      <c r="AJ259" s="28"/>
      <c r="AK259" s="29"/>
      <c r="AL259" s="28"/>
      <c r="AM259" s="29"/>
      <c r="AN259" s="28"/>
      <c r="AO259" s="29"/>
      <c r="AP259" s="112">
        <v>0</v>
      </c>
      <c r="AQ259" s="113"/>
      <c r="AR259" s="109"/>
      <c r="AS259" s="111">
        <v>0</v>
      </c>
      <c r="AT259" s="29"/>
      <c r="AU259" s="114"/>
      <c r="AV259" s="29"/>
      <c r="AW259" s="115"/>
      <c r="AX259" s="36">
        <v>0</v>
      </c>
      <c r="AY259" s="115"/>
      <c r="AZ259" s="36"/>
      <c r="BA259" s="112"/>
      <c r="BB259" s="28">
        <v>0</v>
      </c>
      <c r="BC259" s="29"/>
      <c r="BD259" s="28">
        <v>3</v>
      </c>
      <c r="BE259" s="116"/>
      <c r="BF259" s="109">
        <v>0</v>
      </c>
      <c r="BG259" s="117"/>
      <c r="BH259" s="114">
        <v>0</v>
      </c>
      <c r="BI259" s="29"/>
      <c r="BJ259" s="109">
        <v>0</v>
      </c>
      <c r="BK259" s="111">
        <v>0</v>
      </c>
      <c r="BL259" s="29"/>
    </row>
    <row r="260" spans="1:64" ht="21.75" customHeight="1" x14ac:dyDescent="0.3">
      <c r="A260" s="561"/>
      <c r="B260" s="561"/>
      <c r="C260" s="561"/>
      <c r="D260" s="39" t="s">
        <v>80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40">
        <f t="shared" si="11"/>
        <v>0</v>
      </c>
      <c r="K260" s="528"/>
      <c r="L260" s="528"/>
      <c r="M260" s="528"/>
      <c r="N260" s="528"/>
      <c r="O260" s="528"/>
      <c r="P260" s="118"/>
      <c r="Q260" s="49"/>
      <c r="R260" s="118"/>
      <c r="S260" s="49"/>
      <c r="T260" s="118"/>
      <c r="U260" s="49"/>
      <c r="V260" s="118"/>
      <c r="W260" s="119">
        <v>0</v>
      </c>
      <c r="X260" s="41"/>
      <c r="Y260" s="42"/>
      <c r="Z260" s="41"/>
      <c r="AA260" s="42"/>
      <c r="AB260" s="118">
        <v>0</v>
      </c>
      <c r="AC260" s="49"/>
      <c r="AD260" s="118"/>
      <c r="AE260" s="49"/>
      <c r="AF260" s="128"/>
      <c r="AG260" s="128"/>
      <c r="AH260" s="62"/>
      <c r="AI260" s="62"/>
      <c r="AJ260" s="41"/>
      <c r="AK260" s="42"/>
      <c r="AL260" s="41"/>
      <c r="AM260" s="42"/>
      <c r="AN260" s="41"/>
      <c r="AO260" s="42"/>
      <c r="AP260" s="121">
        <v>0</v>
      </c>
      <c r="AQ260" s="122"/>
      <c r="AR260" s="118"/>
      <c r="AS260" s="120">
        <v>0</v>
      </c>
      <c r="AT260" s="42"/>
      <c r="AU260" s="123"/>
      <c r="AV260" s="42"/>
      <c r="AW260" s="124"/>
      <c r="AX260" s="49">
        <v>0</v>
      </c>
      <c r="AY260" s="124"/>
      <c r="AZ260" s="49"/>
      <c r="BA260" s="121"/>
      <c r="BB260" s="41">
        <v>0</v>
      </c>
      <c r="BC260" s="42"/>
      <c r="BD260" s="41"/>
      <c r="BE260" s="125"/>
      <c r="BF260" s="118">
        <v>0</v>
      </c>
      <c r="BG260" s="126"/>
      <c r="BH260" s="123">
        <v>0</v>
      </c>
      <c r="BI260" s="42"/>
      <c r="BJ260" s="118">
        <v>0</v>
      </c>
      <c r="BK260" s="120">
        <v>0</v>
      </c>
      <c r="BL260" s="42"/>
    </row>
    <row r="261" spans="1:64" ht="21.75" customHeight="1" x14ac:dyDescent="0.3">
      <c r="A261" s="524" t="s">
        <v>701</v>
      </c>
      <c r="B261" s="526" t="s">
        <v>702</v>
      </c>
      <c r="C261" s="526" t="s">
        <v>165</v>
      </c>
      <c r="D261" s="23" t="s">
        <v>79</v>
      </c>
      <c r="E261" s="24">
        <f t="shared" si="6"/>
        <v>66</v>
      </c>
      <c r="F261" s="25">
        <f t="shared" si="7"/>
        <v>40</v>
      </c>
      <c r="G261" s="25">
        <f t="shared" si="8"/>
        <v>15</v>
      </c>
      <c r="H261" s="25">
        <f t="shared" si="9"/>
        <v>10</v>
      </c>
      <c r="I261" s="26">
        <f t="shared" si="10"/>
        <v>8</v>
      </c>
      <c r="J261" s="27">
        <f t="shared" si="11"/>
        <v>139</v>
      </c>
      <c r="K261" s="557">
        <f>(J261+(J262/5))</f>
        <v>191</v>
      </c>
      <c r="L261" s="529">
        <f>Nemzetközi!B108</f>
        <v>5</v>
      </c>
      <c r="M261" s="529"/>
      <c r="N261" s="527">
        <f>K261+(L261*5)+(M261*30)</f>
        <v>216</v>
      </c>
      <c r="O261" s="529">
        <f>IF(N261=0,"",RANK(N261,N:N,0))</f>
        <v>30</v>
      </c>
      <c r="P261" s="109"/>
      <c r="Q261" s="36"/>
      <c r="R261" s="109">
        <v>15</v>
      </c>
      <c r="S261" s="36"/>
      <c r="T261" s="109"/>
      <c r="U261" s="36"/>
      <c r="V261" s="109"/>
      <c r="W261" s="110">
        <v>0</v>
      </c>
      <c r="X261" s="28"/>
      <c r="Y261" s="29"/>
      <c r="Z261" s="28"/>
      <c r="AA261" s="29"/>
      <c r="AB261" s="109">
        <v>0</v>
      </c>
      <c r="AC261" s="36"/>
      <c r="AD261" s="109"/>
      <c r="AE261" s="36"/>
      <c r="AF261" s="127"/>
      <c r="AG261" s="127"/>
      <c r="AH261" s="56"/>
      <c r="AI261" s="56"/>
      <c r="AJ261" s="28"/>
      <c r="AK261" s="29"/>
      <c r="AL261" s="28"/>
      <c r="AM261" s="29"/>
      <c r="AN261" s="28"/>
      <c r="AO261" s="29"/>
      <c r="AP261" s="112">
        <v>0</v>
      </c>
      <c r="AQ261" s="113"/>
      <c r="AR261" s="109"/>
      <c r="AS261" s="111">
        <v>0</v>
      </c>
      <c r="AT261" s="29"/>
      <c r="AU261" s="114">
        <v>8</v>
      </c>
      <c r="AV261" s="29">
        <v>3</v>
      </c>
      <c r="AW261" s="115"/>
      <c r="AX261" s="36">
        <v>0</v>
      </c>
      <c r="AY261" s="115"/>
      <c r="AZ261" s="36"/>
      <c r="BA261" s="112"/>
      <c r="BB261" s="28">
        <v>0</v>
      </c>
      <c r="BC261" s="29">
        <v>8</v>
      </c>
      <c r="BD261" s="28"/>
      <c r="BE261" s="116"/>
      <c r="BF261" s="109">
        <v>0</v>
      </c>
      <c r="BG261" s="117">
        <v>66</v>
      </c>
      <c r="BH261" s="114">
        <v>40</v>
      </c>
      <c r="BI261" s="29">
        <v>8</v>
      </c>
      <c r="BJ261" s="130">
        <v>5</v>
      </c>
      <c r="BK261" s="111">
        <v>10</v>
      </c>
      <c r="BL261" s="29"/>
    </row>
    <row r="262" spans="1:64" ht="21.75" customHeight="1" x14ac:dyDescent="0.3">
      <c r="A262" s="561"/>
      <c r="B262" s="561"/>
      <c r="C262" s="561"/>
      <c r="D262" s="39" t="s">
        <v>80</v>
      </c>
      <c r="E262" s="24">
        <f t="shared" si="6"/>
        <v>120</v>
      </c>
      <c r="F262" s="25">
        <f t="shared" si="7"/>
        <v>60</v>
      </c>
      <c r="G262" s="25">
        <f t="shared" si="8"/>
        <v>30</v>
      </c>
      <c r="H262" s="25">
        <f t="shared" si="9"/>
        <v>25</v>
      </c>
      <c r="I262" s="26">
        <f t="shared" si="10"/>
        <v>25</v>
      </c>
      <c r="J262" s="40">
        <f t="shared" si="11"/>
        <v>260</v>
      </c>
      <c r="K262" s="528"/>
      <c r="L262" s="528"/>
      <c r="M262" s="528"/>
      <c r="N262" s="528"/>
      <c r="O262" s="528"/>
      <c r="P262" s="118"/>
      <c r="Q262" s="49"/>
      <c r="R262" s="118">
        <v>5</v>
      </c>
      <c r="S262" s="49"/>
      <c r="T262" s="118"/>
      <c r="U262" s="49"/>
      <c r="V262" s="118"/>
      <c r="W262" s="119">
        <v>0</v>
      </c>
      <c r="X262" s="41"/>
      <c r="Y262" s="42"/>
      <c r="Z262" s="41"/>
      <c r="AA262" s="42"/>
      <c r="AB262" s="118">
        <v>0</v>
      </c>
      <c r="AC262" s="49"/>
      <c r="AD262" s="118"/>
      <c r="AE262" s="49"/>
      <c r="AF262" s="128"/>
      <c r="AG262" s="128"/>
      <c r="AH262" s="62"/>
      <c r="AI262" s="62"/>
      <c r="AJ262" s="41"/>
      <c r="AK262" s="42"/>
      <c r="AL262" s="41"/>
      <c r="AM262" s="42"/>
      <c r="AN262" s="41"/>
      <c r="AO262" s="42"/>
      <c r="AP262" s="121">
        <v>0</v>
      </c>
      <c r="AQ262" s="122"/>
      <c r="AR262" s="118"/>
      <c r="AS262" s="120">
        <v>0</v>
      </c>
      <c r="AT262" s="42"/>
      <c r="AU262" s="123">
        <v>25</v>
      </c>
      <c r="AV262" s="42">
        <v>15</v>
      </c>
      <c r="AW262" s="124"/>
      <c r="AX262" s="49">
        <v>0</v>
      </c>
      <c r="AY262" s="124"/>
      <c r="AZ262" s="49"/>
      <c r="BA262" s="121"/>
      <c r="BB262" s="41">
        <v>0</v>
      </c>
      <c r="BC262" s="42">
        <v>25</v>
      </c>
      <c r="BD262" s="41"/>
      <c r="BE262" s="125"/>
      <c r="BF262" s="118">
        <v>0</v>
      </c>
      <c r="BG262" s="126">
        <v>120</v>
      </c>
      <c r="BH262" s="123">
        <v>60</v>
      </c>
      <c r="BI262" s="42"/>
      <c r="BJ262" s="132">
        <v>0</v>
      </c>
      <c r="BK262" s="120">
        <v>30</v>
      </c>
      <c r="BL262" s="42"/>
    </row>
    <row r="263" spans="1:64" ht="21.75" customHeight="1" x14ac:dyDescent="0.3">
      <c r="A263" s="524" t="s">
        <v>703</v>
      </c>
      <c r="B263" s="526" t="s">
        <v>704</v>
      </c>
      <c r="C263" s="526" t="s">
        <v>418</v>
      </c>
      <c r="D263" s="23" t="s">
        <v>79</v>
      </c>
      <c r="E263" s="24">
        <f t="shared" si="6"/>
        <v>3</v>
      </c>
      <c r="F263" s="25">
        <f t="shared" si="7"/>
        <v>3</v>
      </c>
      <c r="G263" s="25">
        <f t="shared" si="8"/>
        <v>3</v>
      </c>
      <c r="H263" s="25">
        <f t="shared" si="9"/>
        <v>0</v>
      </c>
      <c r="I263" s="26">
        <f t="shared" si="10"/>
        <v>0</v>
      </c>
      <c r="J263" s="27">
        <f t="shared" si="11"/>
        <v>9</v>
      </c>
      <c r="K263" s="557">
        <f>(J263+(J264/5))</f>
        <v>15</v>
      </c>
      <c r="L263" s="529"/>
      <c r="M263" s="529"/>
      <c r="N263" s="527">
        <f>K263+(L263*5)+(M263*30)</f>
        <v>15</v>
      </c>
      <c r="O263" s="529">
        <f>IF(N263=0,"",RANK(N263,N:N,0))</f>
        <v>99</v>
      </c>
      <c r="P263" s="109"/>
      <c r="Q263" s="36"/>
      <c r="R263" s="109"/>
      <c r="S263" s="36"/>
      <c r="T263" s="109"/>
      <c r="U263" s="36"/>
      <c r="V263" s="109"/>
      <c r="W263" s="110">
        <v>0</v>
      </c>
      <c r="X263" s="28"/>
      <c r="Y263" s="29"/>
      <c r="Z263" s="28"/>
      <c r="AA263" s="29"/>
      <c r="AB263" s="109">
        <v>0</v>
      </c>
      <c r="AC263" s="36"/>
      <c r="AD263" s="109"/>
      <c r="AE263" s="36"/>
      <c r="AF263" s="111"/>
      <c r="AG263" s="111"/>
      <c r="AH263" s="37"/>
      <c r="AI263" s="37"/>
      <c r="AJ263" s="28">
        <v>3</v>
      </c>
      <c r="AK263" s="29"/>
      <c r="AL263" s="28">
        <v>3</v>
      </c>
      <c r="AM263" s="29"/>
      <c r="AN263" s="28"/>
      <c r="AO263" s="29">
        <v>3</v>
      </c>
      <c r="AP263" s="112">
        <v>0</v>
      </c>
      <c r="AQ263" s="113"/>
      <c r="AR263" s="109"/>
      <c r="AS263" s="111">
        <v>0</v>
      </c>
      <c r="AT263" s="29"/>
      <c r="AU263" s="114"/>
      <c r="AV263" s="29"/>
      <c r="AW263" s="115"/>
      <c r="AX263" s="36">
        <v>0</v>
      </c>
      <c r="AY263" s="115"/>
      <c r="AZ263" s="36"/>
      <c r="BA263" s="112"/>
      <c r="BB263" s="28">
        <v>0</v>
      </c>
      <c r="BC263" s="29"/>
      <c r="BD263" s="28"/>
      <c r="BE263" s="116"/>
      <c r="BF263" s="109">
        <v>0</v>
      </c>
      <c r="BG263" s="117"/>
      <c r="BH263" s="114">
        <v>0</v>
      </c>
      <c r="BI263" s="29"/>
      <c r="BJ263" s="109">
        <v>0</v>
      </c>
      <c r="BK263" s="111">
        <v>0</v>
      </c>
      <c r="BL263" s="29"/>
    </row>
    <row r="264" spans="1:64" ht="21.75" customHeight="1" x14ac:dyDescent="0.3">
      <c r="A264" s="561"/>
      <c r="B264" s="561"/>
      <c r="C264" s="561"/>
      <c r="D264" s="39" t="s">
        <v>80</v>
      </c>
      <c r="E264" s="24">
        <f t="shared" si="6"/>
        <v>25</v>
      </c>
      <c r="F264" s="25">
        <f t="shared" si="7"/>
        <v>5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0">
        <f t="shared" si="11"/>
        <v>30</v>
      </c>
      <c r="K264" s="528"/>
      <c r="L264" s="528"/>
      <c r="M264" s="528"/>
      <c r="N264" s="528"/>
      <c r="O264" s="528"/>
      <c r="P264" s="118"/>
      <c r="Q264" s="49"/>
      <c r="R264" s="118"/>
      <c r="S264" s="49"/>
      <c r="T264" s="118"/>
      <c r="U264" s="49"/>
      <c r="V264" s="118"/>
      <c r="W264" s="119">
        <v>0</v>
      </c>
      <c r="X264" s="41"/>
      <c r="Y264" s="42"/>
      <c r="Z264" s="41"/>
      <c r="AA264" s="42"/>
      <c r="AB264" s="118">
        <v>0</v>
      </c>
      <c r="AC264" s="49"/>
      <c r="AD264" s="118"/>
      <c r="AE264" s="49"/>
      <c r="AF264" s="120"/>
      <c r="AG264" s="120"/>
      <c r="AH264" s="50"/>
      <c r="AI264" s="50"/>
      <c r="AJ264" s="41"/>
      <c r="AK264" s="42"/>
      <c r="AL264" s="41">
        <v>5</v>
      </c>
      <c r="AM264" s="42"/>
      <c r="AN264" s="41"/>
      <c r="AO264" s="42">
        <v>25</v>
      </c>
      <c r="AP264" s="121">
        <v>0</v>
      </c>
      <c r="AQ264" s="122"/>
      <c r="AR264" s="118"/>
      <c r="AS264" s="120">
        <v>0</v>
      </c>
      <c r="AT264" s="42"/>
      <c r="AU264" s="123"/>
      <c r="AV264" s="42"/>
      <c r="AW264" s="124"/>
      <c r="AX264" s="49">
        <v>0</v>
      </c>
      <c r="AY264" s="124"/>
      <c r="AZ264" s="49"/>
      <c r="BA264" s="121"/>
      <c r="BB264" s="41">
        <v>0</v>
      </c>
      <c r="BC264" s="42"/>
      <c r="BD264" s="41"/>
      <c r="BE264" s="125"/>
      <c r="BF264" s="118">
        <v>0</v>
      </c>
      <c r="BG264" s="126"/>
      <c r="BH264" s="123">
        <v>0</v>
      </c>
      <c r="BI264" s="42"/>
      <c r="BJ264" s="118">
        <v>0</v>
      </c>
      <c r="BK264" s="120">
        <v>0</v>
      </c>
      <c r="BL264" s="42"/>
    </row>
    <row r="265" spans="1:64" ht="21.75" customHeight="1" x14ac:dyDescent="0.3">
      <c r="A265" s="524" t="s">
        <v>705</v>
      </c>
      <c r="B265" s="559" t="s">
        <v>706</v>
      </c>
      <c r="C265" s="526" t="s">
        <v>237</v>
      </c>
      <c r="D265" s="23" t="s">
        <v>79</v>
      </c>
      <c r="E265" s="24">
        <f t="shared" si="6"/>
        <v>2</v>
      </c>
      <c r="F265" s="25">
        <f t="shared" si="7"/>
        <v>0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2</v>
      </c>
      <c r="K265" s="557">
        <f>(J265+(J266/5))</f>
        <v>2.6</v>
      </c>
      <c r="L265" s="529"/>
      <c r="M265" s="529"/>
      <c r="N265" s="527">
        <f>K265+(L265*5)+(M265*30)</f>
        <v>2.6</v>
      </c>
      <c r="O265" s="529">
        <f>IF(N265=0,"",RANK(N265,N:N,0))</f>
        <v>146</v>
      </c>
      <c r="P265" s="109"/>
      <c r="Q265" s="36"/>
      <c r="R265" s="109"/>
      <c r="S265" s="36"/>
      <c r="T265" s="109"/>
      <c r="U265" s="36"/>
      <c r="V265" s="109"/>
      <c r="W265" s="110">
        <v>0</v>
      </c>
      <c r="X265" s="28"/>
      <c r="Y265" s="29"/>
      <c r="Z265" s="28"/>
      <c r="AA265" s="29"/>
      <c r="AB265" s="109">
        <v>0</v>
      </c>
      <c r="AC265" s="36"/>
      <c r="AD265" s="109"/>
      <c r="AE265" s="36"/>
      <c r="AF265" s="111"/>
      <c r="AG265" s="111"/>
      <c r="AH265" s="37"/>
      <c r="AI265" s="37"/>
      <c r="AJ265" s="28"/>
      <c r="AK265" s="29"/>
      <c r="AL265" s="28"/>
      <c r="AM265" s="29"/>
      <c r="AN265" s="28"/>
      <c r="AO265" s="29"/>
      <c r="AP265" s="112">
        <v>0</v>
      </c>
      <c r="AQ265" s="113"/>
      <c r="AR265" s="109"/>
      <c r="AS265" s="111">
        <v>0</v>
      </c>
      <c r="AT265" s="29"/>
      <c r="AU265" s="114"/>
      <c r="AV265" s="29"/>
      <c r="AW265" s="115"/>
      <c r="AX265" s="36">
        <v>0</v>
      </c>
      <c r="AY265" s="115"/>
      <c r="AZ265" s="36"/>
      <c r="BA265" s="112"/>
      <c r="BB265" s="28">
        <v>0</v>
      </c>
      <c r="BC265" s="29"/>
      <c r="BD265" s="28"/>
      <c r="BE265" s="116"/>
      <c r="BF265" s="130">
        <v>0</v>
      </c>
      <c r="BG265" s="117">
        <v>2</v>
      </c>
      <c r="BH265" s="114">
        <v>0</v>
      </c>
      <c r="BI265" s="29"/>
      <c r="BJ265" s="109">
        <v>0</v>
      </c>
      <c r="BK265" s="111">
        <v>0</v>
      </c>
      <c r="BL265" s="29"/>
    </row>
    <row r="266" spans="1:64" ht="21.75" customHeight="1" x14ac:dyDescent="0.3">
      <c r="A266" s="561"/>
      <c r="B266" s="560"/>
      <c r="C266" s="561"/>
      <c r="D266" s="39" t="s">
        <v>80</v>
      </c>
      <c r="E266" s="24">
        <f t="shared" si="6"/>
        <v>3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40">
        <f t="shared" si="11"/>
        <v>3</v>
      </c>
      <c r="K266" s="528"/>
      <c r="L266" s="528"/>
      <c r="M266" s="528"/>
      <c r="N266" s="528"/>
      <c r="O266" s="528"/>
      <c r="P266" s="118"/>
      <c r="Q266" s="49"/>
      <c r="R266" s="118"/>
      <c r="S266" s="49"/>
      <c r="T266" s="118"/>
      <c r="U266" s="49"/>
      <c r="V266" s="118"/>
      <c r="W266" s="119">
        <v>0</v>
      </c>
      <c r="X266" s="41"/>
      <c r="Y266" s="42"/>
      <c r="Z266" s="41"/>
      <c r="AA266" s="42"/>
      <c r="AB266" s="118">
        <v>0</v>
      </c>
      <c r="AC266" s="49"/>
      <c r="AD266" s="118"/>
      <c r="AE266" s="49"/>
      <c r="AF266" s="120"/>
      <c r="AG266" s="120"/>
      <c r="AH266" s="50"/>
      <c r="AI266" s="50"/>
      <c r="AJ266" s="41"/>
      <c r="AK266" s="42"/>
      <c r="AL266" s="41"/>
      <c r="AM266" s="42"/>
      <c r="AN266" s="41"/>
      <c r="AO266" s="42"/>
      <c r="AP266" s="121">
        <v>0</v>
      </c>
      <c r="AQ266" s="122"/>
      <c r="AR266" s="118"/>
      <c r="AS266" s="120">
        <v>0</v>
      </c>
      <c r="AT266" s="42"/>
      <c r="AU266" s="123"/>
      <c r="AV266" s="42"/>
      <c r="AW266" s="124"/>
      <c r="AX266" s="49">
        <v>0</v>
      </c>
      <c r="AY266" s="124"/>
      <c r="AZ266" s="49"/>
      <c r="BA266" s="121"/>
      <c r="BB266" s="41">
        <v>0</v>
      </c>
      <c r="BC266" s="42"/>
      <c r="BD266" s="41"/>
      <c r="BE266" s="125"/>
      <c r="BF266" s="132">
        <v>0</v>
      </c>
      <c r="BG266" s="126">
        <v>3</v>
      </c>
      <c r="BH266" s="123">
        <v>0</v>
      </c>
      <c r="BI266" s="42"/>
      <c r="BJ266" s="118">
        <v>0</v>
      </c>
      <c r="BK266" s="120">
        <v>0</v>
      </c>
      <c r="BL266" s="42"/>
    </row>
    <row r="267" spans="1:64" ht="21.75" customHeight="1" x14ac:dyDescent="0.3">
      <c r="A267" s="524" t="s">
        <v>707</v>
      </c>
      <c r="B267" s="559" t="s">
        <v>708</v>
      </c>
      <c r="C267" s="526" t="s">
        <v>335</v>
      </c>
      <c r="D267" s="23" t="s">
        <v>79</v>
      </c>
      <c r="E267" s="24">
        <f t="shared" si="6"/>
        <v>8</v>
      </c>
      <c r="F267" s="25">
        <f t="shared" si="7"/>
        <v>0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8</v>
      </c>
      <c r="K267" s="557">
        <f>(J267+(J268/5))</f>
        <v>10.8</v>
      </c>
      <c r="L267" s="529"/>
      <c r="M267" s="529"/>
      <c r="N267" s="527">
        <f>K267+(L267*5)+(M267*30)</f>
        <v>10.8</v>
      </c>
      <c r="O267" s="529">
        <f>IF(N267=0,"",RANK(N267,N:N,0))</f>
        <v>115</v>
      </c>
      <c r="P267" s="109"/>
      <c r="Q267" s="36"/>
      <c r="R267" s="109"/>
      <c r="S267" s="36"/>
      <c r="T267" s="109"/>
      <c r="U267" s="36"/>
      <c r="V267" s="109"/>
      <c r="W267" s="110">
        <v>0</v>
      </c>
      <c r="X267" s="28"/>
      <c r="Y267" s="29"/>
      <c r="Z267" s="28"/>
      <c r="AA267" s="29"/>
      <c r="AB267" s="109">
        <v>0</v>
      </c>
      <c r="AC267" s="36"/>
      <c r="AD267" s="109"/>
      <c r="AE267" s="36"/>
      <c r="AF267" s="111"/>
      <c r="AG267" s="111"/>
      <c r="AH267" s="37"/>
      <c r="AI267" s="37"/>
      <c r="AJ267" s="28"/>
      <c r="AK267" s="29"/>
      <c r="AL267" s="28"/>
      <c r="AM267" s="29"/>
      <c r="AN267" s="28"/>
      <c r="AO267" s="29"/>
      <c r="AP267" s="112">
        <v>0</v>
      </c>
      <c r="AQ267" s="113"/>
      <c r="AR267" s="109"/>
      <c r="AS267" s="111">
        <v>0</v>
      </c>
      <c r="AT267" s="29"/>
      <c r="AU267" s="114"/>
      <c r="AV267" s="29"/>
      <c r="AW267" s="115"/>
      <c r="AX267" s="36">
        <v>0</v>
      </c>
      <c r="AY267" s="115"/>
      <c r="AZ267" s="36"/>
      <c r="BA267" s="112"/>
      <c r="BB267" s="28">
        <v>0</v>
      </c>
      <c r="BC267" s="29"/>
      <c r="BD267" s="28"/>
      <c r="BE267" s="116"/>
      <c r="BF267" s="130">
        <v>0</v>
      </c>
      <c r="BG267" s="117">
        <v>8</v>
      </c>
      <c r="BH267" s="114">
        <v>0</v>
      </c>
      <c r="BI267" s="29"/>
      <c r="BJ267" s="109">
        <v>0</v>
      </c>
      <c r="BK267" s="111">
        <v>0</v>
      </c>
      <c r="BL267" s="29"/>
    </row>
    <row r="268" spans="1:64" ht="21.75" customHeight="1" x14ac:dyDescent="0.3">
      <c r="A268" s="561"/>
      <c r="B268" s="560"/>
      <c r="C268" s="561"/>
      <c r="D268" s="39" t="s">
        <v>80</v>
      </c>
      <c r="E268" s="24">
        <f t="shared" si="6"/>
        <v>14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0">
        <f t="shared" si="11"/>
        <v>14</v>
      </c>
      <c r="K268" s="528"/>
      <c r="L268" s="528"/>
      <c r="M268" s="528"/>
      <c r="N268" s="528"/>
      <c r="O268" s="528"/>
      <c r="P268" s="118"/>
      <c r="Q268" s="49"/>
      <c r="R268" s="118"/>
      <c r="S268" s="49"/>
      <c r="T268" s="118"/>
      <c r="U268" s="49"/>
      <c r="V268" s="118"/>
      <c r="W268" s="119">
        <v>0</v>
      </c>
      <c r="X268" s="41"/>
      <c r="Y268" s="42"/>
      <c r="Z268" s="41"/>
      <c r="AA268" s="42"/>
      <c r="AB268" s="118">
        <v>0</v>
      </c>
      <c r="AC268" s="49"/>
      <c r="AD268" s="118"/>
      <c r="AE268" s="49"/>
      <c r="AF268" s="120"/>
      <c r="AG268" s="120"/>
      <c r="AH268" s="50"/>
      <c r="AI268" s="50"/>
      <c r="AJ268" s="41"/>
      <c r="AK268" s="42"/>
      <c r="AL268" s="41"/>
      <c r="AM268" s="42"/>
      <c r="AN268" s="41"/>
      <c r="AO268" s="42"/>
      <c r="AP268" s="121">
        <v>0</v>
      </c>
      <c r="AQ268" s="122"/>
      <c r="AR268" s="118"/>
      <c r="AS268" s="120">
        <v>0</v>
      </c>
      <c r="AT268" s="42"/>
      <c r="AU268" s="123"/>
      <c r="AV268" s="42"/>
      <c r="AW268" s="124"/>
      <c r="AX268" s="49">
        <v>0</v>
      </c>
      <c r="AY268" s="124"/>
      <c r="AZ268" s="49"/>
      <c r="BA268" s="121"/>
      <c r="BB268" s="41">
        <v>0</v>
      </c>
      <c r="BC268" s="42"/>
      <c r="BD268" s="41"/>
      <c r="BE268" s="125"/>
      <c r="BF268" s="132">
        <v>0</v>
      </c>
      <c r="BG268" s="126">
        <v>14</v>
      </c>
      <c r="BH268" s="123">
        <v>0</v>
      </c>
      <c r="BI268" s="42"/>
      <c r="BJ268" s="118">
        <v>0</v>
      </c>
      <c r="BK268" s="120">
        <v>0</v>
      </c>
      <c r="BL268" s="42"/>
    </row>
    <row r="269" spans="1:64" ht="21.75" customHeight="1" x14ac:dyDescent="0.3">
      <c r="A269" s="524" t="s">
        <v>709</v>
      </c>
      <c r="B269" s="559" t="s">
        <v>710</v>
      </c>
      <c r="C269" s="526" t="s">
        <v>92</v>
      </c>
      <c r="D269" s="23" t="s">
        <v>79</v>
      </c>
      <c r="E269" s="24">
        <f t="shared" si="6"/>
        <v>3</v>
      </c>
      <c r="F269" s="25">
        <f t="shared" si="7"/>
        <v>3</v>
      </c>
      <c r="G269" s="25">
        <f t="shared" si="8"/>
        <v>3</v>
      </c>
      <c r="H269" s="25">
        <f t="shared" si="9"/>
        <v>3</v>
      </c>
      <c r="I269" s="26">
        <f t="shared" si="10"/>
        <v>3</v>
      </c>
      <c r="J269" s="27">
        <f t="shared" si="11"/>
        <v>15</v>
      </c>
      <c r="K269" s="557">
        <f>(J269+(J270/5))</f>
        <v>19</v>
      </c>
      <c r="L269" s="529"/>
      <c r="M269" s="529"/>
      <c r="N269" s="527">
        <f>K269+(L269*5)+(M269*30)</f>
        <v>19</v>
      </c>
      <c r="O269" s="529">
        <f>IF(N269=0,"",RANK(N269,N:N,0))</f>
        <v>91</v>
      </c>
      <c r="P269" s="109"/>
      <c r="Q269" s="36"/>
      <c r="R269" s="109"/>
      <c r="S269" s="36"/>
      <c r="T269" s="109"/>
      <c r="U269" s="36"/>
      <c r="V269" s="109"/>
      <c r="W269" s="110">
        <v>0</v>
      </c>
      <c r="X269" s="28"/>
      <c r="Y269" s="29"/>
      <c r="Z269" s="28"/>
      <c r="AA269" s="29"/>
      <c r="AB269" s="109">
        <v>0</v>
      </c>
      <c r="AC269" s="36"/>
      <c r="AD269" s="109"/>
      <c r="AE269" s="36"/>
      <c r="AF269" s="111"/>
      <c r="AG269" s="111"/>
      <c r="AH269" s="37"/>
      <c r="AI269" s="37"/>
      <c r="AJ269" s="28"/>
      <c r="AK269" s="29"/>
      <c r="AL269" s="28"/>
      <c r="AM269" s="29"/>
      <c r="AN269" s="28">
        <v>3</v>
      </c>
      <c r="AO269" s="29"/>
      <c r="AP269" s="112">
        <v>0</v>
      </c>
      <c r="AQ269" s="113"/>
      <c r="AR269" s="109"/>
      <c r="AS269" s="111">
        <v>0</v>
      </c>
      <c r="AT269" s="29">
        <v>3</v>
      </c>
      <c r="AU269" s="114"/>
      <c r="AV269" s="29"/>
      <c r="AW269" s="115">
        <v>3</v>
      </c>
      <c r="AX269" s="36">
        <v>0</v>
      </c>
      <c r="AY269" s="115"/>
      <c r="AZ269" s="36"/>
      <c r="BA269" s="112"/>
      <c r="BB269" s="28">
        <v>3</v>
      </c>
      <c r="BC269" s="29">
        <v>3</v>
      </c>
      <c r="BD269" s="28">
        <v>3</v>
      </c>
      <c r="BE269" s="116"/>
      <c r="BF269" s="109">
        <v>0</v>
      </c>
      <c r="BG269" s="117"/>
      <c r="BH269" s="114">
        <v>0</v>
      </c>
      <c r="BI269" s="29"/>
      <c r="BJ269" s="109">
        <v>0</v>
      </c>
      <c r="BK269" s="111">
        <v>0</v>
      </c>
      <c r="BL269" s="29"/>
    </row>
    <row r="270" spans="1:64" ht="21.75" customHeight="1" x14ac:dyDescent="0.3">
      <c r="A270" s="561"/>
      <c r="B270" s="560"/>
      <c r="C270" s="561"/>
      <c r="D270" s="39" t="s">
        <v>80</v>
      </c>
      <c r="E270" s="24">
        <f t="shared" si="6"/>
        <v>15</v>
      </c>
      <c r="F270" s="25">
        <f t="shared" si="7"/>
        <v>5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0">
        <f t="shared" si="11"/>
        <v>20</v>
      </c>
      <c r="K270" s="528"/>
      <c r="L270" s="528"/>
      <c r="M270" s="528"/>
      <c r="N270" s="528"/>
      <c r="O270" s="528"/>
      <c r="P270" s="118"/>
      <c r="Q270" s="49"/>
      <c r="R270" s="118"/>
      <c r="S270" s="49"/>
      <c r="T270" s="118"/>
      <c r="U270" s="49"/>
      <c r="V270" s="118"/>
      <c r="W270" s="119">
        <v>0</v>
      </c>
      <c r="X270" s="41"/>
      <c r="Y270" s="42"/>
      <c r="Z270" s="41"/>
      <c r="AA270" s="42"/>
      <c r="AB270" s="118">
        <v>0</v>
      </c>
      <c r="AC270" s="49"/>
      <c r="AD270" s="118"/>
      <c r="AE270" s="49"/>
      <c r="AF270" s="120"/>
      <c r="AG270" s="120"/>
      <c r="AH270" s="50"/>
      <c r="AI270" s="50"/>
      <c r="AJ270" s="41"/>
      <c r="AK270" s="42"/>
      <c r="AL270" s="41"/>
      <c r="AM270" s="42"/>
      <c r="AN270" s="41"/>
      <c r="AO270" s="42"/>
      <c r="AP270" s="121">
        <v>0</v>
      </c>
      <c r="AQ270" s="122"/>
      <c r="AR270" s="118"/>
      <c r="AS270" s="120">
        <v>0</v>
      </c>
      <c r="AT270" s="42"/>
      <c r="AU270" s="123"/>
      <c r="AV270" s="42"/>
      <c r="AW270" s="124"/>
      <c r="AX270" s="49">
        <v>0</v>
      </c>
      <c r="AY270" s="124"/>
      <c r="AZ270" s="49"/>
      <c r="BA270" s="121"/>
      <c r="BB270" s="41">
        <v>15</v>
      </c>
      <c r="BC270" s="42"/>
      <c r="BD270" s="41">
        <v>5</v>
      </c>
      <c r="BE270" s="125"/>
      <c r="BF270" s="118">
        <v>0</v>
      </c>
      <c r="BG270" s="126"/>
      <c r="BH270" s="123">
        <v>0</v>
      </c>
      <c r="BI270" s="42"/>
      <c r="BJ270" s="118">
        <v>0</v>
      </c>
      <c r="BK270" s="120">
        <v>0</v>
      </c>
      <c r="BL270" s="42"/>
    </row>
    <row r="271" spans="1:64" ht="21.75" customHeight="1" x14ac:dyDescent="0.3">
      <c r="A271" s="524" t="s">
        <v>711</v>
      </c>
      <c r="B271" s="559" t="s">
        <v>712</v>
      </c>
      <c r="C271" s="526" t="s">
        <v>83</v>
      </c>
      <c r="D271" s="23" t="s">
        <v>79</v>
      </c>
      <c r="E271" s="24">
        <f t="shared" si="6"/>
        <v>40</v>
      </c>
      <c r="F271" s="25">
        <f t="shared" si="7"/>
        <v>15</v>
      </c>
      <c r="G271" s="25">
        <f t="shared" si="8"/>
        <v>15</v>
      </c>
      <c r="H271" s="25">
        <f t="shared" si="9"/>
        <v>12</v>
      </c>
      <c r="I271" s="26">
        <f t="shared" si="10"/>
        <v>10</v>
      </c>
      <c r="J271" s="27">
        <f t="shared" si="11"/>
        <v>92</v>
      </c>
      <c r="K271" s="557">
        <f>(J271+(J272/5))</f>
        <v>120</v>
      </c>
      <c r="L271" s="529"/>
      <c r="M271" s="529"/>
      <c r="N271" s="527">
        <f>K271+(L271*5)+(M271*30)</f>
        <v>120</v>
      </c>
      <c r="O271" s="529">
        <f>IF(N271=0,"",RANK(N271,N:N,0))</f>
        <v>38</v>
      </c>
      <c r="P271" s="109">
        <v>3</v>
      </c>
      <c r="Q271" s="36">
        <v>3</v>
      </c>
      <c r="R271" s="109"/>
      <c r="S271" s="36"/>
      <c r="T271" s="109">
        <v>3</v>
      </c>
      <c r="U271" s="36"/>
      <c r="V271" s="109">
        <v>3</v>
      </c>
      <c r="W271" s="110">
        <v>0</v>
      </c>
      <c r="X271" s="28">
        <v>3</v>
      </c>
      <c r="Y271" s="29"/>
      <c r="Z271" s="28">
        <v>3</v>
      </c>
      <c r="AA271" s="29"/>
      <c r="AB271" s="109">
        <v>8</v>
      </c>
      <c r="AC271" s="36"/>
      <c r="AD271" s="109"/>
      <c r="AE271" s="36">
        <v>15</v>
      </c>
      <c r="AF271" s="127"/>
      <c r="AG271" s="127"/>
      <c r="AH271" s="56">
        <v>6</v>
      </c>
      <c r="AI271" s="56"/>
      <c r="AJ271" s="28">
        <v>3</v>
      </c>
      <c r="AK271" s="29">
        <v>3</v>
      </c>
      <c r="AL271" s="28">
        <v>3</v>
      </c>
      <c r="AM271" s="29"/>
      <c r="AN271" s="28"/>
      <c r="AO271" s="29">
        <v>15</v>
      </c>
      <c r="AP271" s="112">
        <v>8</v>
      </c>
      <c r="AQ271" s="113"/>
      <c r="AR271" s="109"/>
      <c r="AS271" s="111">
        <v>0</v>
      </c>
      <c r="AT271" s="29"/>
      <c r="AU271" s="114">
        <v>12</v>
      </c>
      <c r="AV271" s="29">
        <v>3</v>
      </c>
      <c r="AW271" s="115">
        <v>8</v>
      </c>
      <c r="AX271" s="36">
        <v>3</v>
      </c>
      <c r="AY271" s="115">
        <v>3</v>
      </c>
      <c r="AZ271" s="36">
        <v>5</v>
      </c>
      <c r="BA271" s="112">
        <v>40</v>
      </c>
      <c r="BB271" s="28">
        <v>0</v>
      </c>
      <c r="BC271" s="29">
        <v>3</v>
      </c>
      <c r="BD271" s="28">
        <v>3</v>
      </c>
      <c r="BE271" s="110">
        <v>8</v>
      </c>
      <c r="BF271" s="109">
        <v>0</v>
      </c>
      <c r="BG271" s="117"/>
      <c r="BH271" s="114">
        <v>8</v>
      </c>
      <c r="BI271" s="29">
        <v>3</v>
      </c>
      <c r="BJ271" s="109">
        <v>5</v>
      </c>
      <c r="BK271" s="111">
        <v>10</v>
      </c>
      <c r="BL271" s="29">
        <v>5</v>
      </c>
    </row>
    <row r="272" spans="1:64" ht="21.75" customHeight="1" x14ac:dyDescent="0.3">
      <c r="A272" s="561"/>
      <c r="B272" s="560"/>
      <c r="C272" s="561"/>
      <c r="D272" s="39" t="s">
        <v>80</v>
      </c>
      <c r="E272" s="24">
        <f t="shared" si="6"/>
        <v>40</v>
      </c>
      <c r="F272" s="25">
        <f t="shared" si="7"/>
        <v>25</v>
      </c>
      <c r="G272" s="25">
        <f t="shared" si="8"/>
        <v>25</v>
      </c>
      <c r="H272" s="25">
        <f t="shared" si="9"/>
        <v>25</v>
      </c>
      <c r="I272" s="26">
        <f t="shared" si="10"/>
        <v>25</v>
      </c>
      <c r="J272" s="40">
        <f t="shared" si="11"/>
        <v>140</v>
      </c>
      <c r="K272" s="528"/>
      <c r="L272" s="528"/>
      <c r="M272" s="528"/>
      <c r="N272" s="528"/>
      <c r="O272" s="528"/>
      <c r="P272" s="118">
        <v>5</v>
      </c>
      <c r="Q272" s="49">
        <v>5</v>
      </c>
      <c r="R272" s="118"/>
      <c r="S272" s="49"/>
      <c r="T272" s="118">
        <v>15</v>
      </c>
      <c r="U272" s="49"/>
      <c r="V272" s="118">
        <v>5</v>
      </c>
      <c r="W272" s="119">
        <v>25</v>
      </c>
      <c r="X272" s="41">
        <v>25</v>
      </c>
      <c r="Y272" s="42"/>
      <c r="Z272" s="41">
        <v>5</v>
      </c>
      <c r="AA272" s="42"/>
      <c r="AB272" s="118">
        <v>25</v>
      </c>
      <c r="AC272" s="49"/>
      <c r="AD272" s="118"/>
      <c r="AE272" s="49">
        <v>25</v>
      </c>
      <c r="AF272" s="128"/>
      <c r="AG272" s="128"/>
      <c r="AH272" s="62">
        <v>15</v>
      </c>
      <c r="AI272" s="62"/>
      <c r="AJ272" s="41">
        <v>5</v>
      </c>
      <c r="AK272" s="42">
        <v>5</v>
      </c>
      <c r="AL272" s="41">
        <v>40</v>
      </c>
      <c r="AM272" s="42"/>
      <c r="AN272" s="41"/>
      <c r="AO272" s="42">
        <v>5</v>
      </c>
      <c r="AP272" s="121">
        <v>0</v>
      </c>
      <c r="AQ272" s="122"/>
      <c r="AR272" s="118"/>
      <c r="AS272" s="120">
        <v>0</v>
      </c>
      <c r="AT272" s="42"/>
      <c r="AU272" s="123">
        <v>25</v>
      </c>
      <c r="AV272" s="42">
        <v>25</v>
      </c>
      <c r="AW272" s="124"/>
      <c r="AX272" s="49">
        <v>5</v>
      </c>
      <c r="AY272" s="124">
        <v>25</v>
      </c>
      <c r="AZ272" s="49">
        <v>8</v>
      </c>
      <c r="BA272" s="121">
        <v>25</v>
      </c>
      <c r="BB272" s="41">
        <v>0</v>
      </c>
      <c r="BC272" s="42">
        <v>5</v>
      </c>
      <c r="BD272" s="41">
        <v>15</v>
      </c>
      <c r="BE272" s="119">
        <v>25</v>
      </c>
      <c r="BF272" s="118">
        <v>0</v>
      </c>
      <c r="BG272" s="126"/>
      <c r="BH272" s="123">
        <v>25</v>
      </c>
      <c r="BI272" s="42">
        <v>5</v>
      </c>
      <c r="BJ272" s="118">
        <v>15</v>
      </c>
      <c r="BK272" s="120">
        <v>0</v>
      </c>
      <c r="BL272" s="42">
        <v>8</v>
      </c>
    </row>
    <row r="273" spans="1:64" ht="21.75" customHeight="1" x14ac:dyDescent="0.3">
      <c r="A273" s="524" t="s">
        <v>713</v>
      </c>
      <c r="B273" s="526" t="s">
        <v>714</v>
      </c>
      <c r="C273" s="526" t="s">
        <v>715</v>
      </c>
      <c r="D273" s="23" t="s">
        <v>79</v>
      </c>
      <c r="E273" s="24">
        <f t="shared" si="6"/>
        <v>4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4</v>
      </c>
      <c r="K273" s="557">
        <f>(J273+(J274/5))</f>
        <v>4</v>
      </c>
      <c r="L273" s="529"/>
      <c r="M273" s="529"/>
      <c r="N273" s="527">
        <f>K273+(L273*5)+(M273*30)</f>
        <v>4</v>
      </c>
      <c r="O273" s="529">
        <f>IF(N273=0,"",RANK(N273,N:N,0))</f>
        <v>132</v>
      </c>
      <c r="P273" s="109"/>
      <c r="Q273" s="36"/>
      <c r="R273" s="109"/>
      <c r="S273" s="36"/>
      <c r="T273" s="109"/>
      <c r="U273" s="36"/>
      <c r="V273" s="109"/>
      <c r="W273" s="110">
        <v>0</v>
      </c>
      <c r="X273" s="28"/>
      <c r="Y273" s="29"/>
      <c r="Z273" s="28"/>
      <c r="AA273" s="29"/>
      <c r="AB273" s="109">
        <v>0</v>
      </c>
      <c r="AC273" s="36"/>
      <c r="AD273" s="109"/>
      <c r="AE273" s="36"/>
      <c r="AF273" s="127"/>
      <c r="AG273" s="127"/>
      <c r="AH273" s="56"/>
      <c r="AI273" s="56"/>
      <c r="AJ273" s="28"/>
      <c r="AK273" s="29"/>
      <c r="AL273" s="28"/>
      <c r="AM273" s="29"/>
      <c r="AN273" s="28"/>
      <c r="AO273" s="29"/>
      <c r="AP273" s="112">
        <v>0</v>
      </c>
      <c r="AQ273" s="113"/>
      <c r="AR273" s="109"/>
      <c r="AS273" s="111">
        <v>0</v>
      </c>
      <c r="AT273" s="29"/>
      <c r="AU273" s="114"/>
      <c r="AV273" s="29"/>
      <c r="AW273" s="115"/>
      <c r="AX273" s="36">
        <v>0</v>
      </c>
      <c r="AY273" s="115"/>
      <c r="AZ273" s="36"/>
      <c r="BA273" s="112"/>
      <c r="BB273" s="28">
        <v>0</v>
      </c>
      <c r="BC273" s="29"/>
      <c r="BD273" s="28"/>
      <c r="BE273" s="116"/>
      <c r="BF273" s="109">
        <v>0</v>
      </c>
      <c r="BG273" s="117">
        <v>4</v>
      </c>
      <c r="BH273" s="114">
        <v>0</v>
      </c>
      <c r="BI273" s="29"/>
      <c r="BJ273" s="109">
        <v>0</v>
      </c>
      <c r="BK273" s="111">
        <v>0</v>
      </c>
      <c r="BL273" s="29"/>
    </row>
    <row r="274" spans="1:64" ht="21.75" customHeight="1" x14ac:dyDescent="0.3">
      <c r="A274" s="561"/>
      <c r="B274" s="561"/>
      <c r="C274" s="561"/>
      <c r="D274" s="39" t="s">
        <v>80</v>
      </c>
      <c r="E274" s="24">
        <f t="shared" si="6"/>
        <v>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0">
        <f t="shared" si="11"/>
        <v>0</v>
      </c>
      <c r="K274" s="528"/>
      <c r="L274" s="528"/>
      <c r="M274" s="528"/>
      <c r="N274" s="528"/>
      <c r="O274" s="528"/>
      <c r="P274" s="118"/>
      <c r="Q274" s="49"/>
      <c r="R274" s="118"/>
      <c r="S274" s="49"/>
      <c r="T274" s="118"/>
      <c r="U274" s="49"/>
      <c r="V274" s="118"/>
      <c r="W274" s="119">
        <v>0</v>
      </c>
      <c r="X274" s="41"/>
      <c r="Y274" s="42"/>
      <c r="Z274" s="41"/>
      <c r="AA274" s="42"/>
      <c r="AB274" s="118">
        <v>0</v>
      </c>
      <c r="AC274" s="49"/>
      <c r="AD274" s="118"/>
      <c r="AE274" s="49"/>
      <c r="AF274" s="128"/>
      <c r="AG274" s="128"/>
      <c r="AH274" s="62"/>
      <c r="AI274" s="62"/>
      <c r="AJ274" s="41"/>
      <c r="AK274" s="42"/>
      <c r="AL274" s="41"/>
      <c r="AM274" s="42"/>
      <c r="AN274" s="41"/>
      <c r="AO274" s="42"/>
      <c r="AP274" s="121">
        <v>0</v>
      </c>
      <c r="AQ274" s="122"/>
      <c r="AR274" s="118"/>
      <c r="AS274" s="120">
        <v>0</v>
      </c>
      <c r="AT274" s="42"/>
      <c r="AU274" s="123"/>
      <c r="AV274" s="42"/>
      <c r="AW274" s="124"/>
      <c r="AX274" s="49">
        <v>0</v>
      </c>
      <c r="AY274" s="124"/>
      <c r="AZ274" s="49"/>
      <c r="BA274" s="121"/>
      <c r="BB274" s="41">
        <v>0</v>
      </c>
      <c r="BC274" s="42"/>
      <c r="BD274" s="41"/>
      <c r="BE274" s="125"/>
      <c r="BF274" s="118">
        <v>0</v>
      </c>
      <c r="BG274" s="126"/>
      <c r="BH274" s="123">
        <v>0</v>
      </c>
      <c r="BI274" s="42"/>
      <c r="BJ274" s="118">
        <v>0</v>
      </c>
      <c r="BK274" s="120">
        <v>0</v>
      </c>
      <c r="BL274" s="42"/>
    </row>
    <row r="275" spans="1:64" ht="21.75" customHeight="1" x14ac:dyDescent="0.3">
      <c r="A275" s="524" t="s">
        <v>716</v>
      </c>
      <c r="B275" s="559" t="s">
        <v>717</v>
      </c>
      <c r="C275" s="526" t="s">
        <v>171</v>
      </c>
      <c r="D275" s="23" t="s">
        <v>79</v>
      </c>
      <c r="E275" s="24">
        <f t="shared" si="6"/>
        <v>9</v>
      </c>
      <c r="F275" s="25">
        <f t="shared" si="7"/>
        <v>8</v>
      </c>
      <c r="G275" s="25">
        <f t="shared" si="8"/>
        <v>8</v>
      </c>
      <c r="H275" s="25">
        <f t="shared" si="9"/>
        <v>5</v>
      </c>
      <c r="I275" s="26">
        <f t="shared" si="10"/>
        <v>5</v>
      </c>
      <c r="J275" s="27">
        <f t="shared" si="11"/>
        <v>35</v>
      </c>
      <c r="K275" s="557">
        <f>(J275+(J276/5))</f>
        <v>39.6</v>
      </c>
      <c r="L275" s="529"/>
      <c r="M275" s="529"/>
      <c r="N275" s="527">
        <f>K275+(L275*5)+(M275*30)</f>
        <v>39.6</v>
      </c>
      <c r="O275" s="529">
        <f>IF(N275=0,"",RANK(N275,N:N,0))</f>
        <v>69</v>
      </c>
      <c r="P275" s="109"/>
      <c r="Q275" s="36"/>
      <c r="R275" s="109"/>
      <c r="S275" s="36"/>
      <c r="T275" s="109"/>
      <c r="U275" s="36"/>
      <c r="V275" s="109"/>
      <c r="W275" s="110">
        <v>0</v>
      </c>
      <c r="X275" s="28"/>
      <c r="Y275" s="29"/>
      <c r="Z275" s="28"/>
      <c r="AA275" s="29"/>
      <c r="AB275" s="109">
        <v>0</v>
      </c>
      <c r="AC275" s="36"/>
      <c r="AD275" s="109"/>
      <c r="AE275" s="36"/>
      <c r="AF275" s="111"/>
      <c r="AG275" s="111"/>
      <c r="AH275" s="37"/>
      <c r="AI275" s="37"/>
      <c r="AJ275" s="28"/>
      <c r="AK275" s="29"/>
      <c r="AL275" s="28"/>
      <c r="AM275" s="29"/>
      <c r="AN275" s="28"/>
      <c r="AO275" s="29"/>
      <c r="AP275" s="112">
        <v>0</v>
      </c>
      <c r="AQ275" s="113"/>
      <c r="AR275" s="109"/>
      <c r="AS275" s="127">
        <v>0</v>
      </c>
      <c r="AT275" s="29">
        <v>5</v>
      </c>
      <c r="AU275" s="114"/>
      <c r="AV275" s="29"/>
      <c r="AW275" s="115"/>
      <c r="AX275" s="36">
        <v>0</v>
      </c>
      <c r="AY275" s="115"/>
      <c r="AZ275" s="36"/>
      <c r="BA275" s="112"/>
      <c r="BB275" s="28">
        <v>5</v>
      </c>
      <c r="BC275" s="29">
        <v>5</v>
      </c>
      <c r="BD275" s="28">
        <v>3</v>
      </c>
      <c r="BE275" s="116"/>
      <c r="BF275" s="109">
        <v>0</v>
      </c>
      <c r="BG275" s="117">
        <v>9</v>
      </c>
      <c r="BH275" s="114">
        <v>0</v>
      </c>
      <c r="BI275" s="29">
        <v>3</v>
      </c>
      <c r="BJ275" s="109">
        <v>8</v>
      </c>
      <c r="BK275" s="111">
        <v>0</v>
      </c>
      <c r="BL275" s="29">
        <v>8</v>
      </c>
    </row>
    <row r="276" spans="1:64" ht="21.75" customHeight="1" x14ac:dyDescent="0.3">
      <c r="A276" s="561"/>
      <c r="B276" s="560"/>
      <c r="C276" s="561"/>
      <c r="D276" s="39" t="s">
        <v>80</v>
      </c>
      <c r="E276" s="24">
        <f t="shared" si="6"/>
        <v>13</v>
      </c>
      <c r="F276" s="25">
        <f t="shared" si="7"/>
        <v>5</v>
      </c>
      <c r="G276" s="25">
        <f t="shared" si="8"/>
        <v>5</v>
      </c>
      <c r="H276" s="25">
        <f t="shared" si="9"/>
        <v>0</v>
      </c>
      <c r="I276" s="26">
        <f t="shared" si="10"/>
        <v>0</v>
      </c>
      <c r="J276" s="40">
        <f t="shared" si="11"/>
        <v>23</v>
      </c>
      <c r="K276" s="528"/>
      <c r="L276" s="528"/>
      <c r="M276" s="528"/>
      <c r="N276" s="528"/>
      <c r="O276" s="528"/>
      <c r="P276" s="118"/>
      <c r="Q276" s="49"/>
      <c r="R276" s="118"/>
      <c r="S276" s="49"/>
      <c r="T276" s="118"/>
      <c r="U276" s="49"/>
      <c r="V276" s="118"/>
      <c r="W276" s="119">
        <v>0</v>
      </c>
      <c r="X276" s="41"/>
      <c r="Y276" s="42"/>
      <c r="Z276" s="41"/>
      <c r="AA276" s="42"/>
      <c r="AB276" s="118">
        <v>0</v>
      </c>
      <c r="AC276" s="49"/>
      <c r="AD276" s="118"/>
      <c r="AE276" s="49"/>
      <c r="AF276" s="120"/>
      <c r="AG276" s="120"/>
      <c r="AH276" s="50"/>
      <c r="AI276" s="50"/>
      <c r="AJ276" s="41"/>
      <c r="AK276" s="42"/>
      <c r="AL276" s="41"/>
      <c r="AM276" s="42"/>
      <c r="AN276" s="41"/>
      <c r="AO276" s="42"/>
      <c r="AP276" s="121">
        <v>0</v>
      </c>
      <c r="AQ276" s="122"/>
      <c r="AR276" s="118"/>
      <c r="AS276" s="128">
        <v>0</v>
      </c>
      <c r="AT276" s="42"/>
      <c r="AU276" s="123"/>
      <c r="AV276" s="42"/>
      <c r="AW276" s="124"/>
      <c r="AX276" s="49">
        <v>0</v>
      </c>
      <c r="AY276" s="124"/>
      <c r="AZ276" s="49"/>
      <c r="BA276" s="121"/>
      <c r="BB276" s="41">
        <v>0</v>
      </c>
      <c r="BC276" s="42">
        <v>5</v>
      </c>
      <c r="BD276" s="41"/>
      <c r="BE276" s="125"/>
      <c r="BF276" s="118">
        <v>0</v>
      </c>
      <c r="BG276" s="126">
        <v>13</v>
      </c>
      <c r="BH276" s="123">
        <v>0</v>
      </c>
      <c r="BI276" s="42"/>
      <c r="BJ276" s="118">
        <v>0</v>
      </c>
      <c r="BK276" s="120">
        <v>0</v>
      </c>
      <c r="BL276" s="42">
        <v>5</v>
      </c>
    </row>
    <row r="277" spans="1:64" ht="21.75" customHeight="1" x14ac:dyDescent="0.3">
      <c r="A277" s="524" t="s">
        <v>718</v>
      </c>
      <c r="B277" s="526" t="s">
        <v>719</v>
      </c>
      <c r="C277" s="526" t="s">
        <v>720</v>
      </c>
      <c r="D277" s="23" t="s">
        <v>79</v>
      </c>
      <c r="E277" s="24">
        <f t="shared" si="6"/>
        <v>1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1</v>
      </c>
      <c r="K277" s="557">
        <f>(J277+(J278/5))</f>
        <v>1</v>
      </c>
      <c r="L277" s="529"/>
      <c r="M277" s="529"/>
      <c r="N277" s="527">
        <f>K277+(L277*5)+(M277*30)</f>
        <v>1</v>
      </c>
      <c r="O277" s="529">
        <f>IF(N277=0,"",RANK(N277,N:N,0))</f>
        <v>149</v>
      </c>
      <c r="P277" s="109"/>
      <c r="Q277" s="36"/>
      <c r="R277" s="109"/>
      <c r="S277" s="36"/>
      <c r="T277" s="109"/>
      <c r="U277" s="36"/>
      <c r="V277" s="109"/>
      <c r="W277" s="110">
        <v>0</v>
      </c>
      <c r="X277" s="28"/>
      <c r="Y277" s="29"/>
      <c r="Z277" s="28"/>
      <c r="AA277" s="29"/>
      <c r="AB277" s="109">
        <v>0</v>
      </c>
      <c r="AC277" s="36"/>
      <c r="AD277" s="109"/>
      <c r="AE277" s="36"/>
      <c r="AF277" s="127"/>
      <c r="AG277" s="127"/>
      <c r="AH277" s="56"/>
      <c r="AI277" s="56"/>
      <c r="AJ277" s="28"/>
      <c r="AK277" s="29"/>
      <c r="AL277" s="28"/>
      <c r="AM277" s="29"/>
      <c r="AN277" s="28"/>
      <c r="AO277" s="29"/>
      <c r="AP277" s="112">
        <v>0</v>
      </c>
      <c r="AQ277" s="113"/>
      <c r="AR277" s="109"/>
      <c r="AS277" s="111">
        <v>0</v>
      </c>
      <c r="AT277" s="29"/>
      <c r="AU277" s="114"/>
      <c r="AV277" s="29"/>
      <c r="AW277" s="115"/>
      <c r="AX277" s="36">
        <v>0</v>
      </c>
      <c r="AY277" s="115"/>
      <c r="AZ277" s="36"/>
      <c r="BA277" s="112"/>
      <c r="BB277" s="28">
        <v>0</v>
      </c>
      <c r="BC277" s="29"/>
      <c r="BD277" s="28"/>
      <c r="BE277" s="116"/>
      <c r="BF277" s="109">
        <v>0</v>
      </c>
      <c r="BG277" s="117">
        <v>1</v>
      </c>
      <c r="BH277" s="114">
        <v>0</v>
      </c>
      <c r="BI277" s="29"/>
      <c r="BJ277" s="109">
        <v>0</v>
      </c>
      <c r="BK277" s="111">
        <v>0</v>
      </c>
      <c r="BL277" s="29"/>
    </row>
    <row r="278" spans="1:64" ht="21.75" customHeight="1" x14ac:dyDescent="0.3">
      <c r="A278" s="561"/>
      <c r="B278" s="561"/>
      <c r="C278" s="561"/>
      <c r="D278" s="39" t="s">
        <v>80</v>
      </c>
      <c r="E278" s="24">
        <f t="shared" si="6"/>
        <v>0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40">
        <f t="shared" si="11"/>
        <v>0</v>
      </c>
      <c r="K278" s="528"/>
      <c r="L278" s="528"/>
      <c r="M278" s="528"/>
      <c r="N278" s="528"/>
      <c r="O278" s="528"/>
      <c r="P278" s="118"/>
      <c r="Q278" s="49"/>
      <c r="R278" s="118"/>
      <c r="S278" s="49"/>
      <c r="T278" s="118"/>
      <c r="U278" s="49"/>
      <c r="V278" s="118"/>
      <c r="W278" s="119">
        <v>0</v>
      </c>
      <c r="X278" s="41"/>
      <c r="Y278" s="42"/>
      <c r="Z278" s="41"/>
      <c r="AA278" s="42"/>
      <c r="AB278" s="118">
        <v>0</v>
      </c>
      <c r="AC278" s="49"/>
      <c r="AD278" s="118"/>
      <c r="AE278" s="49"/>
      <c r="AF278" s="128"/>
      <c r="AG278" s="128"/>
      <c r="AH278" s="62"/>
      <c r="AI278" s="62"/>
      <c r="AJ278" s="41"/>
      <c r="AK278" s="42"/>
      <c r="AL278" s="41"/>
      <c r="AM278" s="42"/>
      <c r="AN278" s="41"/>
      <c r="AO278" s="42"/>
      <c r="AP278" s="121">
        <v>0</v>
      </c>
      <c r="AQ278" s="122"/>
      <c r="AR278" s="118"/>
      <c r="AS278" s="120">
        <v>0</v>
      </c>
      <c r="AT278" s="42"/>
      <c r="AU278" s="123"/>
      <c r="AV278" s="42"/>
      <c r="AW278" s="124"/>
      <c r="AX278" s="49">
        <v>0</v>
      </c>
      <c r="AY278" s="124"/>
      <c r="AZ278" s="49"/>
      <c r="BA278" s="121"/>
      <c r="BB278" s="41">
        <v>0</v>
      </c>
      <c r="BC278" s="42"/>
      <c r="BD278" s="41"/>
      <c r="BE278" s="125"/>
      <c r="BF278" s="118">
        <v>0</v>
      </c>
      <c r="BG278" s="126"/>
      <c r="BH278" s="123">
        <v>0</v>
      </c>
      <c r="BI278" s="42"/>
      <c r="BJ278" s="118">
        <v>0</v>
      </c>
      <c r="BK278" s="120">
        <v>0</v>
      </c>
      <c r="BL278" s="42"/>
    </row>
    <row r="279" spans="1:64" ht="21.75" customHeight="1" x14ac:dyDescent="0.3">
      <c r="A279" s="524" t="s">
        <v>721</v>
      </c>
      <c r="B279" s="559" t="s">
        <v>722</v>
      </c>
      <c r="C279" s="526" t="s">
        <v>89</v>
      </c>
      <c r="D279" s="23" t="s">
        <v>79</v>
      </c>
      <c r="E279" s="24">
        <f t="shared" si="6"/>
        <v>8</v>
      </c>
      <c r="F279" s="25">
        <f t="shared" si="7"/>
        <v>6</v>
      </c>
      <c r="G279" s="25">
        <f t="shared" si="8"/>
        <v>5</v>
      </c>
      <c r="H279" s="25">
        <f t="shared" si="9"/>
        <v>5</v>
      </c>
      <c r="I279" s="26">
        <f t="shared" si="10"/>
        <v>3</v>
      </c>
      <c r="J279" s="27">
        <f t="shared" si="11"/>
        <v>27</v>
      </c>
      <c r="K279" s="557">
        <f>(J279+(J280/5))</f>
        <v>30.8</v>
      </c>
      <c r="L279" s="529"/>
      <c r="M279" s="529"/>
      <c r="N279" s="527">
        <f>K279+(L279*5)+(M279*30)</f>
        <v>30.8</v>
      </c>
      <c r="O279" s="529">
        <f>IF(N279=0,"",RANK(N279,N:N,0))</f>
        <v>76</v>
      </c>
      <c r="P279" s="109"/>
      <c r="Q279" s="36"/>
      <c r="R279" s="109"/>
      <c r="S279" s="36"/>
      <c r="T279" s="109"/>
      <c r="U279" s="36">
        <v>3</v>
      </c>
      <c r="V279" s="109"/>
      <c r="W279" s="110">
        <v>0</v>
      </c>
      <c r="X279" s="28">
        <v>3</v>
      </c>
      <c r="Y279" s="29">
        <v>3</v>
      </c>
      <c r="Z279" s="28">
        <v>3</v>
      </c>
      <c r="AA279" s="29"/>
      <c r="AB279" s="109">
        <v>3</v>
      </c>
      <c r="AC279" s="36"/>
      <c r="AD279" s="109"/>
      <c r="AE279" s="36"/>
      <c r="AF279" s="111"/>
      <c r="AG279" s="111"/>
      <c r="AH279" s="37">
        <v>6</v>
      </c>
      <c r="AI279" s="37"/>
      <c r="AJ279" s="28"/>
      <c r="AK279" s="29"/>
      <c r="AL279" s="28"/>
      <c r="AM279" s="29">
        <v>8</v>
      </c>
      <c r="AN279" s="28"/>
      <c r="AO279" s="29"/>
      <c r="AP279" s="112">
        <v>0</v>
      </c>
      <c r="AQ279" s="113"/>
      <c r="AR279" s="109"/>
      <c r="AS279" s="111">
        <v>0</v>
      </c>
      <c r="AT279" s="29">
        <v>3</v>
      </c>
      <c r="AU279" s="114"/>
      <c r="AV279" s="29">
        <v>3</v>
      </c>
      <c r="AW279" s="115"/>
      <c r="AX279" s="36">
        <v>0</v>
      </c>
      <c r="AY279" s="115"/>
      <c r="AZ279" s="36">
        <v>5</v>
      </c>
      <c r="BA279" s="112"/>
      <c r="BB279" s="28">
        <v>0</v>
      </c>
      <c r="BC279" s="29">
        <v>3</v>
      </c>
      <c r="BD279" s="28">
        <v>3</v>
      </c>
      <c r="BE279" s="116"/>
      <c r="BF279" s="109">
        <v>0</v>
      </c>
      <c r="BG279" s="117"/>
      <c r="BH279" s="114">
        <v>0</v>
      </c>
      <c r="BI279" s="29">
        <v>3</v>
      </c>
      <c r="BJ279" s="109">
        <v>5</v>
      </c>
      <c r="BK279" s="111">
        <v>0</v>
      </c>
      <c r="BL279" s="29"/>
    </row>
    <row r="280" spans="1:64" ht="21.75" customHeight="1" x14ac:dyDescent="0.3">
      <c r="A280" s="561"/>
      <c r="B280" s="560"/>
      <c r="C280" s="561"/>
      <c r="D280" s="39" t="s">
        <v>80</v>
      </c>
      <c r="E280" s="24">
        <f t="shared" si="6"/>
        <v>9</v>
      </c>
      <c r="F280" s="25">
        <f t="shared" si="7"/>
        <v>5</v>
      </c>
      <c r="G280" s="25">
        <f t="shared" si="8"/>
        <v>5</v>
      </c>
      <c r="H280" s="25">
        <f t="shared" si="9"/>
        <v>0</v>
      </c>
      <c r="I280" s="26">
        <f t="shared" si="10"/>
        <v>0</v>
      </c>
      <c r="J280" s="40">
        <f t="shared" si="11"/>
        <v>19</v>
      </c>
      <c r="K280" s="528"/>
      <c r="L280" s="528"/>
      <c r="M280" s="528"/>
      <c r="N280" s="528"/>
      <c r="O280" s="528"/>
      <c r="P280" s="118"/>
      <c r="Q280" s="49"/>
      <c r="R280" s="118"/>
      <c r="S280" s="49"/>
      <c r="T280" s="118"/>
      <c r="U280" s="49"/>
      <c r="V280" s="118"/>
      <c r="W280" s="119">
        <v>0</v>
      </c>
      <c r="X280" s="41"/>
      <c r="Y280" s="42">
        <v>5</v>
      </c>
      <c r="Z280" s="41"/>
      <c r="AA280" s="42"/>
      <c r="AB280" s="118">
        <v>0</v>
      </c>
      <c r="AC280" s="49"/>
      <c r="AD280" s="118"/>
      <c r="AE280" s="49"/>
      <c r="AF280" s="120"/>
      <c r="AG280" s="120"/>
      <c r="AH280" s="50"/>
      <c r="AI280" s="50">
        <v>9</v>
      </c>
      <c r="AJ280" s="41"/>
      <c r="AK280" s="42"/>
      <c r="AL280" s="41"/>
      <c r="AM280" s="42">
        <v>5</v>
      </c>
      <c r="AN280" s="41"/>
      <c r="AO280" s="42"/>
      <c r="AP280" s="121">
        <v>0</v>
      </c>
      <c r="AQ280" s="122"/>
      <c r="AR280" s="118"/>
      <c r="AS280" s="120">
        <v>0</v>
      </c>
      <c r="AT280" s="42"/>
      <c r="AU280" s="123"/>
      <c r="AV280" s="42"/>
      <c r="AW280" s="124"/>
      <c r="AX280" s="49">
        <v>0</v>
      </c>
      <c r="AY280" s="124"/>
      <c r="AZ280" s="49"/>
      <c r="BA280" s="121"/>
      <c r="BB280" s="41">
        <v>0</v>
      </c>
      <c r="BC280" s="42"/>
      <c r="BD280" s="41"/>
      <c r="BE280" s="125"/>
      <c r="BF280" s="118">
        <v>0</v>
      </c>
      <c r="BG280" s="126"/>
      <c r="BH280" s="123">
        <v>0</v>
      </c>
      <c r="BI280" s="42"/>
      <c r="BJ280" s="118">
        <v>0</v>
      </c>
      <c r="BK280" s="120">
        <v>0</v>
      </c>
      <c r="BL280" s="42"/>
    </row>
    <row r="281" spans="1:64" ht="21.75" customHeight="1" x14ac:dyDescent="0.3">
      <c r="A281" s="524" t="s">
        <v>723</v>
      </c>
      <c r="B281" s="559" t="s">
        <v>724</v>
      </c>
      <c r="C281" s="526" t="s">
        <v>725</v>
      </c>
      <c r="D281" s="23" t="s">
        <v>79</v>
      </c>
      <c r="E281" s="24">
        <f t="shared" si="6"/>
        <v>3</v>
      </c>
      <c r="F281" s="25">
        <f t="shared" si="7"/>
        <v>3</v>
      </c>
      <c r="G281" s="25">
        <f t="shared" si="8"/>
        <v>3</v>
      </c>
      <c r="H281" s="25">
        <f t="shared" si="9"/>
        <v>3</v>
      </c>
      <c r="I281" s="26">
        <f t="shared" si="10"/>
        <v>3</v>
      </c>
      <c r="J281" s="27">
        <f t="shared" si="11"/>
        <v>15</v>
      </c>
      <c r="K281" s="557">
        <f>(J281+(J282/5))</f>
        <v>15</v>
      </c>
      <c r="L281" s="529"/>
      <c r="M281" s="529"/>
      <c r="N281" s="527">
        <f>K281+(L281*5)+(M281*30)</f>
        <v>15</v>
      </c>
      <c r="O281" s="529">
        <f>IF(N281=0,"",RANK(N281,N:N,0))</f>
        <v>99</v>
      </c>
      <c r="P281" s="109"/>
      <c r="Q281" s="36"/>
      <c r="R281" s="109"/>
      <c r="S281" s="36"/>
      <c r="T281" s="109"/>
      <c r="U281" s="36"/>
      <c r="V281" s="109"/>
      <c r="W281" s="110">
        <v>0</v>
      </c>
      <c r="X281" s="28"/>
      <c r="Y281" s="29"/>
      <c r="Z281" s="28"/>
      <c r="AA281" s="29"/>
      <c r="AB281" s="109">
        <v>0</v>
      </c>
      <c r="AC281" s="36"/>
      <c r="AD281" s="109"/>
      <c r="AE281" s="36"/>
      <c r="AF281" s="111"/>
      <c r="AG281" s="111"/>
      <c r="AH281" s="37"/>
      <c r="AI281" s="37"/>
      <c r="AJ281" s="28"/>
      <c r="AK281" s="29"/>
      <c r="AL281" s="28"/>
      <c r="AM281" s="29"/>
      <c r="AN281" s="28"/>
      <c r="AO281" s="29"/>
      <c r="AP281" s="112">
        <v>0</v>
      </c>
      <c r="AQ281" s="113"/>
      <c r="AR281" s="109"/>
      <c r="AS281" s="111">
        <v>0</v>
      </c>
      <c r="AT281" s="29"/>
      <c r="AU281" s="114"/>
      <c r="AV281" s="29"/>
      <c r="AW281" s="115"/>
      <c r="AX281" s="36">
        <v>0</v>
      </c>
      <c r="AY281" s="115"/>
      <c r="AZ281" s="36">
        <v>3</v>
      </c>
      <c r="BA281" s="112"/>
      <c r="BB281" s="28">
        <v>3</v>
      </c>
      <c r="BC281" s="29">
        <v>3</v>
      </c>
      <c r="BD281" s="28">
        <v>3</v>
      </c>
      <c r="BE281" s="116"/>
      <c r="BF281" s="109">
        <v>0</v>
      </c>
      <c r="BG281" s="117"/>
      <c r="BH281" s="114">
        <v>0</v>
      </c>
      <c r="BI281" s="29">
        <v>3</v>
      </c>
      <c r="BJ281" s="109">
        <v>0</v>
      </c>
      <c r="BK281" s="111">
        <v>0</v>
      </c>
      <c r="BL281" s="29"/>
    </row>
    <row r="282" spans="1:64" ht="21.75" customHeight="1" x14ac:dyDescent="0.3">
      <c r="A282" s="561"/>
      <c r="B282" s="560"/>
      <c r="C282" s="561"/>
      <c r="D282" s="39" t="s">
        <v>80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0">
        <f t="shared" si="11"/>
        <v>0</v>
      </c>
      <c r="K282" s="528"/>
      <c r="L282" s="528"/>
      <c r="M282" s="528"/>
      <c r="N282" s="528"/>
      <c r="O282" s="528"/>
      <c r="P282" s="118"/>
      <c r="Q282" s="49"/>
      <c r="R282" s="118"/>
      <c r="S282" s="49"/>
      <c r="T282" s="118"/>
      <c r="U282" s="49"/>
      <c r="V282" s="118"/>
      <c r="W282" s="119">
        <v>0</v>
      </c>
      <c r="X282" s="41"/>
      <c r="Y282" s="42"/>
      <c r="Z282" s="41"/>
      <c r="AA282" s="42"/>
      <c r="AB282" s="118">
        <v>0</v>
      </c>
      <c r="AC282" s="49"/>
      <c r="AD282" s="118"/>
      <c r="AE282" s="49"/>
      <c r="AF282" s="120"/>
      <c r="AG282" s="120"/>
      <c r="AH282" s="50"/>
      <c r="AI282" s="50"/>
      <c r="AJ282" s="41"/>
      <c r="AK282" s="42"/>
      <c r="AL282" s="41"/>
      <c r="AM282" s="42"/>
      <c r="AN282" s="41"/>
      <c r="AO282" s="42"/>
      <c r="AP282" s="121">
        <v>0</v>
      </c>
      <c r="AQ282" s="122"/>
      <c r="AR282" s="118"/>
      <c r="AS282" s="120">
        <v>0</v>
      </c>
      <c r="AT282" s="42"/>
      <c r="AU282" s="123"/>
      <c r="AV282" s="42"/>
      <c r="AW282" s="124"/>
      <c r="AX282" s="49">
        <v>0</v>
      </c>
      <c r="AY282" s="124"/>
      <c r="AZ282" s="49"/>
      <c r="BA282" s="121"/>
      <c r="BB282" s="41">
        <v>0</v>
      </c>
      <c r="BC282" s="42"/>
      <c r="BD282" s="41"/>
      <c r="BE282" s="125"/>
      <c r="BF282" s="118">
        <v>0</v>
      </c>
      <c r="BG282" s="126"/>
      <c r="BH282" s="123">
        <v>0</v>
      </c>
      <c r="BI282" s="42"/>
      <c r="BJ282" s="118">
        <v>0</v>
      </c>
      <c r="BK282" s="120">
        <v>0</v>
      </c>
      <c r="BL282" s="42"/>
    </row>
    <row r="283" spans="1:64" ht="21.75" customHeight="1" x14ac:dyDescent="0.3">
      <c r="A283" s="524" t="s">
        <v>726</v>
      </c>
      <c r="B283" s="526" t="s">
        <v>727</v>
      </c>
      <c r="C283" s="526" t="s">
        <v>123</v>
      </c>
      <c r="D283" s="23" t="s">
        <v>79</v>
      </c>
      <c r="E283" s="24">
        <f t="shared" si="6"/>
        <v>0</v>
      </c>
      <c r="F283" s="25">
        <f t="shared" si="7"/>
        <v>0</v>
      </c>
      <c r="G283" s="25">
        <f t="shared" si="8"/>
        <v>0</v>
      </c>
      <c r="H283" s="25">
        <f t="shared" si="9"/>
        <v>0</v>
      </c>
      <c r="I283" s="26">
        <f t="shared" si="10"/>
        <v>0</v>
      </c>
      <c r="J283" s="27">
        <f t="shared" si="11"/>
        <v>0</v>
      </c>
      <c r="K283" s="557">
        <f>(J283+(J284/5))</f>
        <v>0</v>
      </c>
      <c r="L283" s="529"/>
      <c r="M283" s="529"/>
      <c r="N283" s="527">
        <f>K283+(L283*5)+(M283*30)</f>
        <v>0</v>
      </c>
      <c r="O283" s="529" t="str">
        <f>IF(N283=0,"",RANK(N283,N:N,0))</f>
        <v/>
      </c>
      <c r="P283" s="109"/>
      <c r="Q283" s="36"/>
      <c r="R283" s="109"/>
      <c r="S283" s="36"/>
      <c r="T283" s="109"/>
      <c r="U283" s="36"/>
      <c r="V283" s="109"/>
      <c r="W283" s="110">
        <v>0</v>
      </c>
      <c r="X283" s="28"/>
      <c r="Y283" s="29"/>
      <c r="Z283" s="28"/>
      <c r="AA283" s="29"/>
      <c r="AB283" s="109">
        <v>0</v>
      </c>
      <c r="AC283" s="36"/>
      <c r="AD283" s="109"/>
      <c r="AE283" s="36"/>
      <c r="AF283" s="111"/>
      <c r="AG283" s="111"/>
      <c r="AH283" s="37"/>
      <c r="AI283" s="37"/>
      <c r="AJ283" s="28"/>
      <c r="AK283" s="29"/>
      <c r="AL283" s="28"/>
      <c r="AM283" s="29"/>
      <c r="AN283" s="28"/>
      <c r="AO283" s="29"/>
      <c r="AP283" s="112">
        <v>0</v>
      </c>
      <c r="AQ283" s="113"/>
      <c r="AR283" s="109"/>
      <c r="AS283" s="111">
        <v>0</v>
      </c>
      <c r="AT283" s="29"/>
      <c r="AU283" s="114"/>
      <c r="AV283" s="29"/>
      <c r="AW283" s="115"/>
      <c r="AX283" s="36">
        <v>0</v>
      </c>
      <c r="AY283" s="115"/>
      <c r="AZ283" s="36"/>
      <c r="BA283" s="112"/>
      <c r="BB283" s="28">
        <v>0</v>
      </c>
      <c r="BC283" s="29"/>
      <c r="BD283" s="28"/>
      <c r="BE283" s="116"/>
      <c r="BF283" s="109">
        <v>0</v>
      </c>
      <c r="BG283" s="117"/>
      <c r="BH283" s="114">
        <v>0</v>
      </c>
      <c r="BI283" s="29"/>
      <c r="BJ283" s="109">
        <v>0</v>
      </c>
      <c r="BK283" s="111">
        <v>0</v>
      </c>
      <c r="BL283" s="29"/>
    </row>
    <row r="284" spans="1:64" ht="21.75" customHeight="1" x14ac:dyDescent="0.3">
      <c r="A284" s="561"/>
      <c r="B284" s="561"/>
      <c r="C284" s="561"/>
      <c r="D284" s="39" t="s">
        <v>80</v>
      </c>
      <c r="E284" s="24">
        <f t="shared" si="6"/>
        <v>0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40">
        <f t="shared" si="11"/>
        <v>0</v>
      </c>
      <c r="K284" s="528"/>
      <c r="L284" s="528"/>
      <c r="M284" s="528"/>
      <c r="N284" s="528"/>
      <c r="O284" s="528"/>
      <c r="P284" s="118"/>
      <c r="Q284" s="49"/>
      <c r="R284" s="118"/>
      <c r="S284" s="49"/>
      <c r="T284" s="118"/>
      <c r="U284" s="49"/>
      <c r="V284" s="118"/>
      <c r="W284" s="119">
        <v>0</v>
      </c>
      <c r="X284" s="41"/>
      <c r="Y284" s="42"/>
      <c r="Z284" s="41"/>
      <c r="AA284" s="42"/>
      <c r="AB284" s="118">
        <v>0</v>
      </c>
      <c r="AC284" s="49"/>
      <c r="AD284" s="118"/>
      <c r="AE284" s="49"/>
      <c r="AF284" s="120"/>
      <c r="AG284" s="120"/>
      <c r="AH284" s="50"/>
      <c r="AI284" s="50"/>
      <c r="AJ284" s="41"/>
      <c r="AK284" s="42"/>
      <c r="AL284" s="41"/>
      <c r="AM284" s="42"/>
      <c r="AN284" s="41"/>
      <c r="AO284" s="42"/>
      <c r="AP284" s="121">
        <v>0</v>
      </c>
      <c r="AQ284" s="122"/>
      <c r="AR284" s="118"/>
      <c r="AS284" s="120">
        <v>0</v>
      </c>
      <c r="AT284" s="42"/>
      <c r="AU284" s="123"/>
      <c r="AV284" s="42"/>
      <c r="AW284" s="124"/>
      <c r="AX284" s="49">
        <v>0</v>
      </c>
      <c r="AY284" s="124"/>
      <c r="AZ284" s="49"/>
      <c r="BA284" s="121"/>
      <c r="BB284" s="41">
        <v>0</v>
      </c>
      <c r="BC284" s="42"/>
      <c r="BD284" s="41"/>
      <c r="BE284" s="125"/>
      <c r="BF284" s="118">
        <v>0</v>
      </c>
      <c r="BG284" s="126"/>
      <c r="BH284" s="123">
        <v>0</v>
      </c>
      <c r="BI284" s="42"/>
      <c r="BJ284" s="118">
        <v>0</v>
      </c>
      <c r="BK284" s="120">
        <v>0</v>
      </c>
      <c r="BL284" s="42"/>
    </row>
    <row r="285" spans="1:64" ht="21.75" customHeight="1" x14ac:dyDescent="0.3">
      <c r="A285" s="524" t="s">
        <v>728</v>
      </c>
      <c r="B285" s="526" t="s">
        <v>729</v>
      </c>
      <c r="C285" s="526" t="s">
        <v>270</v>
      </c>
      <c r="D285" s="23" t="s">
        <v>79</v>
      </c>
      <c r="E285" s="24">
        <f t="shared" si="6"/>
        <v>0</v>
      </c>
      <c r="F285" s="25">
        <f t="shared" si="7"/>
        <v>0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27">
        <f t="shared" si="11"/>
        <v>0</v>
      </c>
      <c r="K285" s="557">
        <f>(J285+(J286/5))</f>
        <v>0</v>
      </c>
      <c r="L285" s="529"/>
      <c r="M285" s="529"/>
      <c r="N285" s="527">
        <f>K285+(L285*5)+(M285*30)</f>
        <v>0</v>
      </c>
      <c r="O285" s="529" t="str">
        <f>IF(N285=0,"",RANK(N285,N:N,0))</f>
        <v/>
      </c>
      <c r="P285" s="109"/>
      <c r="Q285" s="36"/>
      <c r="R285" s="109"/>
      <c r="S285" s="36"/>
      <c r="T285" s="109"/>
      <c r="U285" s="36"/>
      <c r="V285" s="109"/>
      <c r="W285" s="110">
        <v>0</v>
      </c>
      <c r="X285" s="28"/>
      <c r="Y285" s="29"/>
      <c r="Z285" s="28"/>
      <c r="AA285" s="29"/>
      <c r="AB285" s="109">
        <v>0</v>
      </c>
      <c r="AC285" s="36"/>
      <c r="AD285" s="109"/>
      <c r="AE285" s="36"/>
      <c r="AF285" s="111"/>
      <c r="AG285" s="111"/>
      <c r="AH285" s="37"/>
      <c r="AI285" s="37"/>
      <c r="AJ285" s="28"/>
      <c r="AK285" s="29"/>
      <c r="AL285" s="28"/>
      <c r="AM285" s="29"/>
      <c r="AN285" s="28"/>
      <c r="AO285" s="29"/>
      <c r="AP285" s="112">
        <v>0</v>
      </c>
      <c r="AQ285" s="113"/>
      <c r="AR285" s="109"/>
      <c r="AS285" s="111">
        <v>0</v>
      </c>
      <c r="AT285" s="29"/>
      <c r="AU285" s="114"/>
      <c r="AV285" s="29"/>
      <c r="AW285" s="115"/>
      <c r="AX285" s="36">
        <v>0</v>
      </c>
      <c r="AY285" s="115"/>
      <c r="AZ285" s="36"/>
      <c r="BA285" s="112"/>
      <c r="BB285" s="28">
        <v>0</v>
      </c>
      <c r="BC285" s="29"/>
      <c r="BD285" s="28"/>
      <c r="BE285" s="116"/>
      <c r="BF285" s="109">
        <v>0</v>
      </c>
      <c r="BG285" s="117"/>
      <c r="BH285" s="114">
        <v>0</v>
      </c>
      <c r="BI285" s="29"/>
      <c r="BJ285" s="109">
        <v>0</v>
      </c>
      <c r="BK285" s="111">
        <v>0</v>
      </c>
      <c r="BL285" s="29"/>
    </row>
    <row r="286" spans="1:64" ht="21.75" customHeight="1" x14ac:dyDescent="0.3">
      <c r="A286" s="561"/>
      <c r="B286" s="561"/>
      <c r="C286" s="561"/>
      <c r="D286" s="39" t="s">
        <v>80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40">
        <f t="shared" si="11"/>
        <v>0</v>
      </c>
      <c r="K286" s="528"/>
      <c r="L286" s="528"/>
      <c r="M286" s="528"/>
      <c r="N286" s="528"/>
      <c r="O286" s="528"/>
      <c r="P286" s="118"/>
      <c r="Q286" s="49"/>
      <c r="R286" s="118"/>
      <c r="S286" s="49"/>
      <c r="T286" s="118"/>
      <c r="U286" s="49"/>
      <c r="V286" s="118"/>
      <c r="W286" s="119">
        <v>0</v>
      </c>
      <c r="X286" s="41"/>
      <c r="Y286" s="42"/>
      <c r="Z286" s="41"/>
      <c r="AA286" s="42"/>
      <c r="AB286" s="118">
        <v>0</v>
      </c>
      <c r="AC286" s="49"/>
      <c r="AD286" s="118"/>
      <c r="AE286" s="49"/>
      <c r="AF286" s="120"/>
      <c r="AG286" s="120"/>
      <c r="AH286" s="50"/>
      <c r="AI286" s="50"/>
      <c r="AJ286" s="41"/>
      <c r="AK286" s="42"/>
      <c r="AL286" s="41"/>
      <c r="AM286" s="42"/>
      <c r="AN286" s="41"/>
      <c r="AO286" s="42"/>
      <c r="AP286" s="121">
        <v>0</v>
      </c>
      <c r="AQ286" s="122"/>
      <c r="AR286" s="118"/>
      <c r="AS286" s="120">
        <v>0</v>
      </c>
      <c r="AT286" s="42"/>
      <c r="AU286" s="123"/>
      <c r="AV286" s="42"/>
      <c r="AW286" s="124"/>
      <c r="AX286" s="49">
        <v>0</v>
      </c>
      <c r="AY286" s="124"/>
      <c r="AZ286" s="49"/>
      <c r="BA286" s="121"/>
      <c r="BB286" s="41">
        <v>0</v>
      </c>
      <c r="BC286" s="42"/>
      <c r="BD286" s="41"/>
      <c r="BE286" s="125"/>
      <c r="BF286" s="118">
        <v>0</v>
      </c>
      <c r="BG286" s="126"/>
      <c r="BH286" s="123">
        <v>0</v>
      </c>
      <c r="BI286" s="42"/>
      <c r="BJ286" s="118">
        <v>0</v>
      </c>
      <c r="BK286" s="120">
        <v>0</v>
      </c>
      <c r="BL286" s="42"/>
    </row>
    <row r="287" spans="1:64" ht="21.75" customHeight="1" x14ac:dyDescent="0.3">
      <c r="A287" s="524" t="s">
        <v>730</v>
      </c>
      <c r="B287" s="559" t="s">
        <v>731</v>
      </c>
      <c r="C287" s="526" t="s">
        <v>237</v>
      </c>
      <c r="D287" s="23" t="s">
        <v>79</v>
      </c>
      <c r="E287" s="24">
        <f t="shared" si="6"/>
        <v>90</v>
      </c>
      <c r="F287" s="25">
        <f t="shared" si="7"/>
        <v>90</v>
      </c>
      <c r="G287" s="25">
        <f t="shared" si="8"/>
        <v>60</v>
      </c>
      <c r="H287" s="25">
        <f t="shared" si="9"/>
        <v>60</v>
      </c>
      <c r="I287" s="26">
        <f t="shared" si="10"/>
        <v>60</v>
      </c>
      <c r="J287" s="27">
        <f t="shared" si="11"/>
        <v>360</v>
      </c>
      <c r="K287" s="557">
        <f>(J287+(J288/5))</f>
        <v>444</v>
      </c>
      <c r="L287" s="529">
        <f>Nemzetközi!B119</f>
        <v>38</v>
      </c>
      <c r="M287" s="558">
        <f>Nemzetközi!D119</f>
        <v>0</v>
      </c>
      <c r="N287" s="527">
        <f>K287+(L287*5)+(M287*30)</f>
        <v>634</v>
      </c>
      <c r="O287" s="529">
        <f>IF(N287=0,"",RANK(N287,N:N,0))</f>
        <v>7</v>
      </c>
      <c r="P287" s="109"/>
      <c r="Q287" s="36"/>
      <c r="R287" s="109"/>
      <c r="S287" s="36"/>
      <c r="T287" s="109"/>
      <c r="U287" s="36">
        <v>40</v>
      </c>
      <c r="V287" s="109"/>
      <c r="W287" s="110">
        <v>90</v>
      </c>
      <c r="X287" s="28"/>
      <c r="Y287" s="29"/>
      <c r="Z287" s="28"/>
      <c r="AA287" s="29"/>
      <c r="AB287" s="109">
        <v>0</v>
      </c>
      <c r="AC287" s="36"/>
      <c r="AD287" s="109"/>
      <c r="AE287" s="36">
        <v>60</v>
      </c>
      <c r="AF287" s="111">
        <v>60</v>
      </c>
      <c r="AG287" s="111">
        <v>6</v>
      </c>
      <c r="AH287" s="37"/>
      <c r="AI287" s="37"/>
      <c r="AJ287" s="28"/>
      <c r="AK287" s="29"/>
      <c r="AL287" s="28"/>
      <c r="AM287" s="29"/>
      <c r="AN287" s="28"/>
      <c r="AO287" s="29"/>
      <c r="AP287" s="112">
        <v>90</v>
      </c>
      <c r="AQ287" s="113">
        <v>10</v>
      </c>
      <c r="AR287" s="109"/>
      <c r="AS287" s="127">
        <v>0</v>
      </c>
      <c r="AT287" s="29"/>
      <c r="AU287" s="114"/>
      <c r="AV287" s="29"/>
      <c r="AW287" s="115"/>
      <c r="AX287" s="36">
        <v>0</v>
      </c>
      <c r="AY287" s="115"/>
      <c r="AZ287" s="36"/>
      <c r="BA287" s="112"/>
      <c r="BB287" s="28">
        <v>0</v>
      </c>
      <c r="BC287" s="29"/>
      <c r="BD287" s="28"/>
      <c r="BE287" s="110">
        <v>60</v>
      </c>
      <c r="BF287" s="109">
        <v>0</v>
      </c>
      <c r="BG287" s="117"/>
      <c r="BH287" s="114">
        <v>8</v>
      </c>
      <c r="BI287" s="29"/>
      <c r="BJ287" s="109">
        <v>0</v>
      </c>
      <c r="BK287" s="111">
        <v>50</v>
      </c>
      <c r="BL287" s="29"/>
    </row>
    <row r="288" spans="1:64" ht="21.75" customHeight="1" x14ac:dyDescent="0.3">
      <c r="A288" s="561"/>
      <c r="B288" s="560"/>
      <c r="C288" s="561"/>
      <c r="D288" s="39" t="s">
        <v>80</v>
      </c>
      <c r="E288" s="24">
        <f t="shared" si="6"/>
        <v>90</v>
      </c>
      <c r="F288" s="25">
        <f t="shared" si="7"/>
        <v>90</v>
      </c>
      <c r="G288" s="25">
        <f t="shared" si="8"/>
        <v>90</v>
      </c>
      <c r="H288" s="25">
        <f t="shared" si="9"/>
        <v>90</v>
      </c>
      <c r="I288" s="26">
        <f t="shared" si="10"/>
        <v>60</v>
      </c>
      <c r="J288" s="40">
        <f t="shared" si="11"/>
        <v>420</v>
      </c>
      <c r="K288" s="528"/>
      <c r="L288" s="528"/>
      <c r="M288" s="528"/>
      <c r="N288" s="528"/>
      <c r="O288" s="528"/>
      <c r="P288" s="118"/>
      <c r="Q288" s="49"/>
      <c r="R288" s="118"/>
      <c r="S288" s="49"/>
      <c r="T288" s="118"/>
      <c r="U288" s="49">
        <v>60</v>
      </c>
      <c r="V288" s="118"/>
      <c r="W288" s="119">
        <v>60</v>
      </c>
      <c r="X288" s="41"/>
      <c r="Y288" s="42"/>
      <c r="Z288" s="41"/>
      <c r="AA288" s="42"/>
      <c r="AB288" s="118">
        <v>0</v>
      </c>
      <c r="AC288" s="49"/>
      <c r="AD288" s="118"/>
      <c r="AE288" s="49">
        <v>25</v>
      </c>
      <c r="AF288" s="120">
        <v>60</v>
      </c>
      <c r="AG288" s="120">
        <v>4</v>
      </c>
      <c r="AH288" s="50"/>
      <c r="AI288" s="50"/>
      <c r="AJ288" s="41"/>
      <c r="AK288" s="42"/>
      <c r="AL288" s="41"/>
      <c r="AM288" s="42"/>
      <c r="AN288" s="41"/>
      <c r="AO288" s="42"/>
      <c r="AP288" s="121">
        <v>90</v>
      </c>
      <c r="AQ288" s="122">
        <v>90</v>
      </c>
      <c r="AR288" s="118"/>
      <c r="AS288" s="128">
        <v>0</v>
      </c>
      <c r="AT288" s="42"/>
      <c r="AU288" s="123"/>
      <c r="AV288" s="42"/>
      <c r="AW288" s="124"/>
      <c r="AX288" s="49">
        <v>0</v>
      </c>
      <c r="AY288" s="124"/>
      <c r="AZ288" s="49"/>
      <c r="BA288" s="121"/>
      <c r="BB288" s="41">
        <v>0</v>
      </c>
      <c r="BC288" s="42"/>
      <c r="BD288" s="41"/>
      <c r="BE288" s="119">
        <v>90</v>
      </c>
      <c r="BF288" s="118">
        <v>0</v>
      </c>
      <c r="BG288" s="126"/>
      <c r="BH288" s="123">
        <v>90</v>
      </c>
      <c r="BI288" s="42"/>
      <c r="BJ288" s="118">
        <v>0</v>
      </c>
      <c r="BK288" s="120">
        <v>30</v>
      </c>
      <c r="BL288" s="42"/>
    </row>
    <row r="289" spans="1:64" ht="21.75" customHeight="1" x14ac:dyDescent="0.3">
      <c r="A289" s="524" t="s">
        <v>732</v>
      </c>
      <c r="B289" s="559" t="s">
        <v>733</v>
      </c>
      <c r="C289" s="526" t="s">
        <v>411</v>
      </c>
      <c r="D289" s="23" t="s">
        <v>79</v>
      </c>
      <c r="E289" s="24">
        <f t="shared" si="6"/>
        <v>90</v>
      </c>
      <c r="F289" s="25">
        <f t="shared" si="7"/>
        <v>50</v>
      </c>
      <c r="G289" s="25">
        <f t="shared" si="8"/>
        <v>40</v>
      </c>
      <c r="H289" s="25">
        <f t="shared" si="9"/>
        <v>40</v>
      </c>
      <c r="I289" s="26">
        <f t="shared" si="10"/>
        <v>30</v>
      </c>
      <c r="J289" s="27">
        <f t="shared" si="11"/>
        <v>250</v>
      </c>
      <c r="K289" s="557">
        <f>(J289+(J290/5))</f>
        <v>322</v>
      </c>
      <c r="L289" s="529"/>
      <c r="M289" s="529"/>
      <c r="N289" s="527">
        <f>K289+(L289*5)+(M289*30)</f>
        <v>322</v>
      </c>
      <c r="O289" s="529">
        <f>IF(N289=0,"",RANK(N289,N:N,0))</f>
        <v>17</v>
      </c>
      <c r="P289" s="109"/>
      <c r="Q289" s="36"/>
      <c r="R289" s="109"/>
      <c r="S289" s="36"/>
      <c r="T289" s="109"/>
      <c r="U289" s="36"/>
      <c r="V289" s="109">
        <v>15</v>
      </c>
      <c r="W289" s="110">
        <v>40</v>
      </c>
      <c r="X289" s="28"/>
      <c r="Y289" s="29"/>
      <c r="Z289" s="28"/>
      <c r="AA289" s="29"/>
      <c r="AB289" s="109">
        <v>0</v>
      </c>
      <c r="AC289" s="36"/>
      <c r="AD289" s="109">
        <v>25</v>
      </c>
      <c r="AE289" s="36"/>
      <c r="AF289" s="111">
        <v>25</v>
      </c>
      <c r="AG289" s="111"/>
      <c r="AH289" s="37"/>
      <c r="AI289" s="37"/>
      <c r="AJ289" s="28"/>
      <c r="AK289" s="29"/>
      <c r="AL289" s="28"/>
      <c r="AM289" s="29"/>
      <c r="AN289" s="28"/>
      <c r="AO289" s="29">
        <v>25</v>
      </c>
      <c r="AP289" s="112">
        <v>8</v>
      </c>
      <c r="AQ289" s="113">
        <v>30</v>
      </c>
      <c r="AR289" s="109"/>
      <c r="AS289" s="111">
        <v>0</v>
      </c>
      <c r="AT289" s="29">
        <v>25</v>
      </c>
      <c r="AU289" s="114"/>
      <c r="AV289" s="29">
        <v>8</v>
      </c>
      <c r="AW289" s="115"/>
      <c r="AX289" s="36">
        <v>0</v>
      </c>
      <c r="AY289" s="115">
        <v>40</v>
      </c>
      <c r="AZ289" s="36"/>
      <c r="BA289" s="112">
        <v>8</v>
      </c>
      <c r="BB289" s="28">
        <v>0</v>
      </c>
      <c r="BC289" s="29"/>
      <c r="BD289" s="28"/>
      <c r="BE289" s="110">
        <v>8</v>
      </c>
      <c r="BF289" s="109">
        <v>0</v>
      </c>
      <c r="BG289" s="117"/>
      <c r="BH289" s="114">
        <v>90</v>
      </c>
      <c r="BI289" s="29">
        <v>15</v>
      </c>
      <c r="BJ289" s="109">
        <v>0</v>
      </c>
      <c r="BK289" s="111">
        <v>50</v>
      </c>
      <c r="BL289" s="29">
        <v>15</v>
      </c>
    </row>
    <row r="290" spans="1:64" ht="21.75" customHeight="1" x14ac:dyDescent="0.3">
      <c r="A290" s="561"/>
      <c r="B290" s="560"/>
      <c r="C290" s="561"/>
      <c r="D290" s="39" t="s">
        <v>80</v>
      </c>
      <c r="E290" s="24">
        <f t="shared" si="6"/>
        <v>90</v>
      </c>
      <c r="F290" s="25">
        <f t="shared" si="7"/>
        <v>90</v>
      </c>
      <c r="G290" s="25">
        <f t="shared" si="8"/>
        <v>60</v>
      </c>
      <c r="H290" s="25">
        <f t="shared" si="9"/>
        <v>60</v>
      </c>
      <c r="I290" s="26">
        <f t="shared" si="10"/>
        <v>60</v>
      </c>
      <c r="J290" s="40">
        <f t="shared" si="11"/>
        <v>360</v>
      </c>
      <c r="K290" s="528"/>
      <c r="L290" s="528"/>
      <c r="M290" s="528"/>
      <c r="N290" s="528"/>
      <c r="O290" s="528"/>
      <c r="P290" s="118"/>
      <c r="Q290" s="49"/>
      <c r="R290" s="118"/>
      <c r="S290" s="49"/>
      <c r="T290" s="118"/>
      <c r="U290" s="49"/>
      <c r="V290" s="118">
        <v>60</v>
      </c>
      <c r="W290" s="119">
        <v>25</v>
      </c>
      <c r="X290" s="41"/>
      <c r="Y290" s="42"/>
      <c r="Z290" s="41"/>
      <c r="AA290" s="42"/>
      <c r="AB290" s="118">
        <v>0</v>
      </c>
      <c r="AC290" s="49"/>
      <c r="AD290" s="118">
        <v>40</v>
      </c>
      <c r="AE290" s="49"/>
      <c r="AF290" s="120">
        <v>40</v>
      </c>
      <c r="AG290" s="120"/>
      <c r="AH290" s="50"/>
      <c r="AI290" s="50"/>
      <c r="AJ290" s="41"/>
      <c r="AK290" s="42"/>
      <c r="AL290" s="41"/>
      <c r="AM290" s="42"/>
      <c r="AN290" s="41"/>
      <c r="AO290" s="42">
        <v>60</v>
      </c>
      <c r="AP290" s="121">
        <v>90</v>
      </c>
      <c r="AQ290" s="122">
        <v>50</v>
      </c>
      <c r="AR290" s="118"/>
      <c r="AS290" s="120">
        <v>0</v>
      </c>
      <c r="AT290" s="42"/>
      <c r="AU290" s="123"/>
      <c r="AV290" s="42"/>
      <c r="AW290" s="124"/>
      <c r="AX290" s="49">
        <v>0</v>
      </c>
      <c r="AY290" s="124">
        <v>60</v>
      </c>
      <c r="AZ290" s="49"/>
      <c r="BA290" s="121"/>
      <c r="BB290" s="41">
        <v>0</v>
      </c>
      <c r="BC290" s="42"/>
      <c r="BD290" s="41"/>
      <c r="BE290" s="119"/>
      <c r="BF290" s="118">
        <v>0</v>
      </c>
      <c r="BG290" s="126"/>
      <c r="BH290" s="123">
        <v>0</v>
      </c>
      <c r="BI290" s="42">
        <v>15</v>
      </c>
      <c r="BJ290" s="118">
        <v>0</v>
      </c>
      <c r="BK290" s="120">
        <v>90</v>
      </c>
      <c r="BL290" s="42"/>
    </row>
    <row r="291" spans="1:64" ht="21.75" customHeight="1" x14ac:dyDescent="0.3">
      <c r="A291" s="524" t="s">
        <v>259</v>
      </c>
      <c r="B291" s="559" t="s">
        <v>260</v>
      </c>
      <c r="C291" s="526" t="s">
        <v>206</v>
      </c>
      <c r="D291" s="23" t="s">
        <v>79</v>
      </c>
      <c r="E291" s="24">
        <f t="shared" si="6"/>
        <v>3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3</v>
      </c>
      <c r="K291" s="557">
        <f>(J291+(J292/5))</f>
        <v>3</v>
      </c>
      <c r="L291" s="529"/>
      <c r="M291" s="529"/>
      <c r="N291" s="527">
        <f>K291+(L291*5)+(M291*30)</f>
        <v>3</v>
      </c>
      <c r="O291" s="529">
        <f>IF(N291=0,"",RANK(N291,N:N,0))</f>
        <v>136</v>
      </c>
      <c r="P291" s="109"/>
      <c r="Q291" s="36"/>
      <c r="R291" s="109"/>
      <c r="S291" s="36"/>
      <c r="T291" s="109"/>
      <c r="U291" s="36"/>
      <c r="V291" s="109"/>
      <c r="W291" s="110">
        <v>0</v>
      </c>
      <c r="X291" s="28"/>
      <c r="Y291" s="29"/>
      <c r="Z291" s="28"/>
      <c r="AA291" s="29"/>
      <c r="AB291" s="109">
        <v>0</v>
      </c>
      <c r="AC291" s="36"/>
      <c r="AD291" s="109"/>
      <c r="AE291" s="36"/>
      <c r="AF291" s="111"/>
      <c r="AG291" s="111"/>
      <c r="AH291" s="37"/>
      <c r="AI291" s="37"/>
      <c r="AJ291" s="28"/>
      <c r="AK291" s="29"/>
      <c r="AL291" s="28"/>
      <c r="AM291" s="29"/>
      <c r="AN291" s="28"/>
      <c r="AO291" s="29"/>
      <c r="AP291" s="112">
        <v>0</v>
      </c>
      <c r="AQ291" s="113"/>
      <c r="AR291" s="109"/>
      <c r="AS291" s="111">
        <v>0</v>
      </c>
      <c r="AT291" s="29"/>
      <c r="AU291" s="114"/>
      <c r="AV291" s="29"/>
      <c r="AW291" s="115"/>
      <c r="AX291" s="36">
        <v>0</v>
      </c>
      <c r="AY291" s="115"/>
      <c r="AZ291" s="36"/>
      <c r="BA291" s="112"/>
      <c r="BB291" s="28">
        <v>0</v>
      </c>
      <c r="BC291" s="29"/>
      <c r="BD291" s="28"/>
      <c r="BE291" s="116"/>
      <c r="BF291" s="109">
        <v>0</v>
      </c>
      <c r="BG291" s="117"/>
      <c r="BH291" s="114">
        <v>0</v>
      </c>
      <c r="BI291" s="29"/>
      <c r="BJ291" s="109">
        <v>0</v>
      </c>
      <c r="BK291" s="111">
        <v>0</v>
      </c>
      <c r="BL291" s="29">
        <v>3</v>
      </c>
    </row>
    <row r="292" spans="1:64" ht="21.75" customHeight="1" x14ac:dyDescent="0.3">
      <c r="A292" s="561"/>
      <c r="B292" s="560"/>
      <c r="C292" s="561"/>
      <c r="D292" s="39" t="s">
        <v>80</v>
      </c>
      <c r="E292" s="24">
        <f t="shared" si="6"/>
        <v>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0">
        <f t="shared" si="11"/>
        <v>0</v>
      </c>
      <c r="K292" s="528"/>
      <c r="L292" s="528"/>
      <c r="M292" s="528"/>
      <c r="N292" s="528"/>
      <c r="O292" s="528"/>
      <c r="P292" s="118"/>
      <c r="Q292" s="49"/>
      <c r="R292" s="118"/>
      <c r="S292" s="49"/>
      <c r="T292" s="118"/>
      <c r="U292" s="49"/>
      <c r="V292" s="118"/>
      <c r="W292" s="119">
        <v>0</v>
      </c>
      <c r="X292" s="41"/>
      <c r="Y292" s="42"/>
      <c r="Z292" s="41"/>
      <c r="AA292" s="42"/>
      <c r="AB292" s="118">
        <v>0</v>
      </c>
      <c r="AC292" s="49"/>
      <c r="AD292" s="118"/>
      <c r="AE292" s="49"/>
      <c r="AF292" s="120"/>
      <c r="AG292" s="120"/>
      <c r="AH292" s="50"/>
      <c r="AI292" s="50"/>
      <c r="AJ292" s="41"/>
      <c r="AK292" s="42"/>
      <c r="AL292" s="41"/>
      <c r="AM292" s="42"/>
      <c r="AN292" s="41"/>
      <c r="AO292" s="42"/>
      <c r="AP292" s="121">
        <v>0</v>
      </c>
      <c r="AQ292" s="122"/>
      <c r="AR292" s="118"/>
      <c r="AS292" s="120">
        <v>0</v>
      </c>
      <c r="AT292" s="42"/>
      <c r="AU292" s="123"/>
      <c r="AV292" s="42"/>
      <c r="AW292" s="124"/>
      <c r="AX292" s="49">
        <v>0</v>
      </c>
      <c r="AY292" s="124"/>
      <c r="AZ292" s="49"/>
      <c r="BA292" s="121"/>
      <c r="BB292" s="41">
        <v>0</v>
      </c>
      <c r="BC292" s="42"/>
      <c r="BD292" s="41"/>
      <c r="BE292" s="125"/>
      <c r="BF292" s="118">
        <v>0</v>
      </c>
      <c r="BG292" s="126"/>
      <c r="BH292" s="123">
        <v>0</v>
      </c>
      <c r="BI292" s="42"/>
      <c r="BJ292" s="118">
        <v>0</v>
      </c>
      <c r="BK292" s="120">
        <v>0</v>
      </c>
      <c r="BL292" s="42"/>
    </row>
    <row r="293" spans="1:64" ht="21.75" customHeight="1" x14ac:dyDescent="0.3">
      <c r="A293" s="524" t="s">
        <v>734</v>
      </c>
      <c r="B293" s="559" t="s">
        <v>735</v>
      </c>
      <c r="C293" s="526" t="s">
        <v>74</v>
      </c>
      <c r="D293" s="23" t="s">
        <v>79</v>
      </c>
      <c r="E293" s="24">
        <f t="shared" si="6"/>
        <v>3</v>
      </c>
      <c r="F293" s="25">
        <f t="shared" si="7"/>
        <v>3</v>
      </c>
      <c r="G293" s="25">
        <f t="shared" si="8"/>
        <v>0</v>
      </c>
      <c r="H293" s="25">
        <f t="shared" si="9"/>
        <v>0</v>
      </c>
      <c r="I293" s="26">
        <f t="shared" si="10"/>
        <v>0</v>
      </c>
      <c r="J293" s="27">
        <f t="shared" si="11"/>
        <v>6</v>
      </c>
      <c r="K293" s="557">
        <f>(J293+(J294/5))</f>
        <v>6</v>
      </c>
      <c r="L293" s="529"/>
      <c r="M293" s="529"/>
      <c r="N293" s="527">
        <f>K293+(L293*5)+(M293*30)</f>
        <v>6</v>
      </c>
      <c r="O293" s="529">
        <f>IF(N293=0,"",RANK(N293,N:N,0))</f>
        <v>124</v>
      </c>
      <c r="P293" s="109"/>
      <c r="Q293" s="36"/>
      <c r="R293" s="109"/>
      <c r="S293" s="36"/>
      <c r="T293" s="109"/>
      <c r="U293" s="36"/>
      <c r="V293" s="109"/>
      <c r="W293" s="110">
        <v>0</v>
      </c>
      <c r="X293" s="28"/>
      <c r="Y293" s="29"/>
      <c r="Z293" s="28"/>
      <c r="AA293" s="29"/>
      <c r="AB293" s="109">
        <v>0</v>
      </c>
      <c r="AC293" s="36"/>
      <c r="AD293" s="109"/>
      <c r="AE293" s="36"/>
      <c r="AF293" s="111"/>
      <c r="AG293" s="111"/>
      <c r="AH293" s="37"/>
      <c r="AI293" s="37"/>
      <c r="AJ293" s="28"/>
      <c r="AK293" s="29"/>
      <c r="AL293" s="28"/>
      <c r="AM293" s="29"/>
      <c r="AN293" s="28"/>
      <c r="AO293" s="29"/>
      <c r="AP293" s="112">
        <v>0</v>
      </c>
      <c r="AQ293" s="113"/>
      <c r="AR293" s="109"/>
      <c r="AS293" s="111">
        <v>0</v>
      </c>
      <c r="AT293" s="29"/>
      <c r="AU293" s="114"/>
      <c r="AV293" s="29"/>
      <c r="AW293" s="115"/>
      <c r="AX293" s="36">
        <v>0</v>
      </c>
      <c r="AY293" s="115"/>
      <c r="AZ293" s="36"/>
      <c r="BA293" s="112"/>
      <c r="BB293" s="28">
        <v>0</v>
      </c>
      <c r="BC293" s="29"/>
      <c r="BD293" s="28"/>
      <c r="BE293" s="116"/>
      <c r="BF293" s="109">
        <v>0</v>
      </c>
      <c r="BG293" s="117"/>
      <c r="BH293" s="114">
        <v>0</v>
      </c>
      <c r="BI293" s="29"/>
      <c r="BJ293" s="109">
        <v>3</v>
      </c>
      <c r="BK293" s="111">
        <v>0</v>
      </c>
      <c r="BL293" s="29">
        <v>3</v>
      </c>
    </row>
    <row r="294" spans="1:64" ht="21.75" customHeight="1" x14ac:dyDescent="0.3">
      <c r="A294" s="561"/>
      <c r="B294" s="560"/>
      <c r="C294" s="561"/>
      <c r="D294" s="39" t="s">
        <v>80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40">
        <f t="shared" si="11"/>
        <v>0</v>
      </c>
      <c r="K294" s="528"/>
      <c r="L294" s="528"/>
      <c r="M294" s="528"/>
      <c r="N294" s="528"/>
      <c r="O294" s="528"/>
      <c r="P294" s="118"/>
      <c r="Q294" s="49"/>
      <c r="R294" s="118"/>
      <c r="S294" s="49"/>
      <c r="T294" s="118"/>
      <c r="U294" s="49"/>
      <c r="V294" s="118"/>
      <c r="W294" s="119">
        <v>0</v>
      </c>
      <c r="X294" s="41"/>
      <c r="Y294" s="42"/>
      <c r="Z294" s="41"/>
      <c r="AA294" s="42"/>
      <c r="AB294" s="118">
        <v>0</v>
      </c>
      <c r="AC294" s="49"/>
      <c r="AD294" s="118"/>
      <c r="AE294" s="49"/>
      <c r="AF294" s="120"/>
      <c r="AG294" s="120"/>
      <c r="AH294" s="50"/>
      <c r="AI294" s="50"/>
      <c r="AJ294" s="41"/>
      <c r="AK294" s="42"/>
      <c r="AL294" s="41"/>
      <c r="AM294" s="42"/>
      <c r="AN294" s="41"/>
      <c r="AO294" s="42"/>
      <c r="AP294" s="121">
        <v>0</v>
      </c>
      <c r="AQ294" s="122"/>
      <c r="AR294" s="118"/>
      <c r="AS294" s="120">
        <v>0</v>
      </c>
      <c r="AT294" s="42"/>
      <c r="AU294" s="123"/>
      <c r="AV294" s="42"/>
      <c r="AW294" s="124"/>
      <c r="AX294" s="49">
        <v>0</v>
      </c>
      <c r="AY294" s="124"/>
      <c r="AZ294" s="49"/>
      <c r="BA294" s="121"/>
      <c r="BB294" s="41">
        <v>0</v>
      </c>
      <c r="BC294" s="42"/>
      <c r="BD294" s="41"/>
      <c r="BE294" s="125"/>
      <c r="BF294" s="118">
        <v>0</v>
      </c>
      <c r="BG294" s="126"/>
      <c r="BH294" s="123">
        <v>0</v>
      </c>
      <c r="BI294" s="42"/>
      <c r="BJ294" s="118">
        <v>0</v>
      </c>
      <c r="BK294" s="120">
        <v>0</v>
      </c>
      <c r="BL294" s="42"/>
    </row>
    <row r="295" spans="1:64" ht="21.75" customHeight="1" x14ac:dyDescent="0.3">
      <c r="A295" s="524" t="s">
        <v>736</v>
      </c>
      <c r="B295" s="559" t="s">
        <v>737</v>
      </c>
      <c r="C295" s="526" t="s">
        <v>672</v>
      </c>
      <c r="D295" s="23" t="s">
        <v>79</v>
      </c>
      <c r="E295" s="24">
        <f t="shared" si="6"/>
        <v>15</v>
      </c>
      <c r="F295" s="25">
        <f t="shared" si="7"/>
        <v>3</v>
      </c>
      <c r="G295" s="25">
        <f t="shared" si="8"/>
        <v>3</v>
      </c>
      <c r="H295" s="25">
        <f t="shared" si="9"/>
        <v>3</v>
      </c>
      <c r="I295" s="26">
        <f t="shared" si="10"/>
        <v>0</v>
      </c>
      <c r="J295" s="27">
        <f t="shared" si="11"/>
        <v>24</v>
      </c>
      <c r="K295" s="557">
        <f>(J295+(J296/5))</f>
        <v>24</v>
      </c>
      <c r="L295" s="529"/>
      <c r="M295" s="529"/>
      <c r="N295" s="527">
        <f>K295+(L295*5)+(M295*30)</f>
        <v>24</v>
      </c>
      <c r="O295" s="529">
        <f>IF(N295=0,"",RANK(N295,N:N,0))</f>
        <v>84</v>
      </c>
      <c r="P295" s="109"/>
      <c r="Q295" s="36"/>
      <c r="R295" s="109"/>
      <c r="S295" s="36"/>
      <c r="T295" s="109"/>
      <c r="U295" s="36"/>
      <c r="V295" s="109"/>
      <c r="W295" s="110">
        <v>0</v>
      </c>
      <c r="X295" s="28"/>
      <c r="Y295" s="29"/>
      <c r="Z295" s="28"/>
      <c r="AA295" s="29"/>
      <c r="AB295" s="109">
        <v>0</v>
      </c>
      <c r="AC295" s="36"/>
      <c r="AD295" s="109">
        <v>3</v>
      </c>
      <c r="AE295" s="36"/>
      <c r="AF295" s="111"/>
      <c r="AG295" s="111"/>
      <c r="AH295" s="37"/>
      <c r="AI295" s="37"/>
      <c r="AJ295" s="28"/>
      <c r="AK295" s="29">
        <v>3</v>
      </c>
      <c r="AL295" s="28"/>
      <c r="AM295" s="29"/>
      <c r="AN295" s="28"/>
      <c r="AO295" s="29">
        <v>3</v>
      </c>
      <c r="AP295" s="112">
        <v>0</v>
      </c>
      <c r="AQ295" s="113"/>
      <c r="AR295" s="109"/>
      <c r="AS295" s="111">
        <v>0</v>
      </c>
      <c r="AT295" s="29"/>
      <c r="AU295" s="114"/>
      <c r="AV295" s="29"/>
      <c r="AW295" s="115"/>
      <c r="AX295" s="36">
        <v>0</v>
      </c>
      <c r="AY295" s="115">
        <v>15</v>
      </c>
      <c r="AZ295" s="36"/>
      <c r="BA295" s="112"/>
      <c r="BB295" s="28">
        <v>0</v>
      </c>
      <c r="BC295" s="29"/>
      <c r="BD295" s="28"/>
      <c r="BE295" s="116"/>
      <c r="BF295" s="109">
        <v>0</v>
      </c>
      <c r="BG295" s="117"/>
      <c r="BH295" s="114">
        <v>0</v>
      </c>
      <c r="BI295" s="29"/>
      <c r="BJ295" s="109">
        <v>0</v>
      </c>
      <c r="BK295" s="111">
        <v>0</v>
      </c>
      <c r="BL295" s="29"/>
    </row>
    <row r="296" spans="1:64" ht="21.75" customHeight="1" x14ac:dyDescent="0.3">
      <c r="A296" s="561"/>
      <c r="B296" s="560"/>
      <c r="C296" s="561"/>
      <c r="D296" s="39" t="s">
        <v>80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0">
        <f t="shared" si="11"/>
        <v>0</v>
      </c>
      <c r="K296" s="528"/>
      <c r="L296" s="528"/>
      <c r="M296" s="528"/>
      <c r="N296" s="528"/>
      <c r="O296" s="528"/>
      <c r="P296" s="118"/>
      <c r="Q296" s="49"/>
      <c r="R296" s="118"/>
      <c r="S296" s="49"/>
      <c r="T296" s="118"/>
      <c r="U296" s="49"/>
      <c r="V296" s="118"/>
      <c r="W296" s="119">
        <v>0</v>
      </c>
      <c r="X296" s="41"/>
      <c r="Y296" s="42"/>
      <c r="Z296" s="41"/>
      <c r="AA296" s="42"/>
      <c r="AB296" s="118">
        <v>0</v>
      </c>
      <c r="AC296" s="49"/>
      <c r="AD296" s="118"/>
      <c r="AE296" s="49"/>
      <c r="AF296" s="120"/>
      <c r="AG296" s="120"/>
      <c r="AH296" s="50"/>
      <c r="AI296" s="50"/>
      <c r="AJ296" s="41"/>
      <c r="AK296" s="42"/>
      <c r="AL296" s="41"/>
      <c r="AM296" s="42"/>
      <c r="AN296" s="41"/>
      <c r="AO296" s="42"/>
      <c r="AP296" s="121">
        <v>0</v>
      </c>
      <c r="AQ296" s="122"/>
      <c r="AR296" s="118"/>
      <c r="AS296" s="120">
        <v>0</v>
      </c>
      <c r="AT296" s="42"/>
      <c r="AU296" s="123"/>
      <c r="AV296" s="42"/>
      <c r="AW296" s="124"/>
      <c r="AX296" s="49">
        <v>0</v>
      </c>
      <c r="AY296" s="124"/>
      <c r="AZ296" s="49"/>
      <c r="BA296" s="121"/>
      <c r="BB296" s="41">
        <v>0</v>
      </c>
      <c r="BC296" s="42"/>
      <c r="BD296" s="41"/>
      <c r="BE296" s="125"/>
      <c r="BF296" s="118">
        <v>0</v>
      </c>
      <c r="BG296" s="126"/>
      <c r="BH296" s="123">
        <v>0</v>
      </c>
      <c r="BI296" s="42"/>
      <c r="BJ296" s="118">
        <v>0</v>
      </c>
      <c r="BK296" s="120">
        <v>0</v>
      </c>
      <c r="BL296" s="42"/>
    </row>
    <row r="297" spans="1:64" ht="21.75" customHeight="1" x14ac:dyDescent="0.3">
      <c r="A297" s="524" t="s">
        <v>738</v>
      </c>
      <c r="B297" s="559" t="s">
        <v>739</v>
      </c>
      <c r="C297" s="526" t="s">
        <v>206</v>
      </c>
      <c r="D297" s="23" t="s">
        <v>79</v>
      </c>
      <c r="E297" s="24">
        <f t="shared" si="6"/>
        <v>17</v>
      </c>
      <c r="F297" s="25">
        <f t="shared" si="7"/>
        <v>5</v>
      </c>
      <c r="G297" s="25">
        <f t="shared" si="8"/>
        <v>3</v>
      </c>
      <c r="H297" s="25">
        <f t="shared" si="9"/>
        <v>3</v>
      </c>
      <c r="I297" s="26">
        <f t="shared" si="10"/>
        <v>0</v>
      </c>
      <c r="J297" s="27">
        <f t="shared" si="11"/>
        <v>28</v>
      </c>
      <c r="K297" s="557">
        <f>(J297+(J298/5))</f>
        <v>36.200000000000003</v>
      </c>
      <c r="L297" s="529">
        <f>Nemzetközi!B125</f>
        <v>2</v>
      </c>
      <c r="M297" s="529"/>
      <c r="N297" s="527">
        <f>K297+(L297*5)+(M297*30)</f>
        <v>46.2</v>
      </c>
      <c r="O297" s="529">
        <f>IF(N297=0,"",RANK(N297,N:N,0))</f>
        <v>65</v>
      </c>
      <c r="P297" s="109"/>
      <c r="Q297" s="36"/>
      <c r="R297" s="109"/>
      <c r="S297" s="36"/>
      <c r="T297" s="109"/>
      <c r="U297" s="36"/>
      <c r="V297" s="109"/>
      <c r="W297" s="110">
        <v>0</v>
      </c>
      <c r="X297" s="28"/>
      <c r="Y297" s="29"/>
      <c r="Z297" s="28"/>
      <c r="AA297" s="29"/>
      <c r="AB297" s="109">
        <v>0</v>
      </c>
      <c r="AC297" s="36"/>
      <c r="AD297" s="109"/>
      <c r="AE297" s="36"/>
      <c r="AF297" s="111"/>
      <c r="AG297" s="111"/>
      <c r="AH297" s="37"/>
      <c r="AI297" s="37"/>
      <c r="AJ297" s="28"/>
      <c r="AK297" s="29"/>
      <c r="AL297" s="28"/>
      <c r="AM297" s="29"/>
      <c r="AN297" s="28"/>
      <c r="AO297" s="29"/>
      <c r="AP297" s="112">
        <v>0</v>
      </c>
      <c r="AQ297" s="113"/>
      <c r="AR297" s="109"/>
      <c r="AS297" s="111">
        <v>0</v>
      </c>
      <c r="AT297" s="29"/>
      <c r="AU297" s="114"/>
      <c r="AV297" s="29"/>
      <c r="AW297" s="115"/>
      <c r="AX297" s="36">
        <v>0</v>
      </c>
      <c r="AY297" s="115"/>
      <c r="AZ297" s="36"/>
      <c r="BA297" s="112"/>
      <c r="BB297" s="28">
        <v>0</v>
      </c>
      <c r="BC297" s="29"/>
      <c r="BD297" s="28"/>
      <c r="BE297" s="116"/>
      <c r="BF297" s="109">
        <v>0</v>
      </c>
      <c r="BG297" s="117">
        <v>17</v>
      </c>
      <c r="BH297" s="114">
        <v>0</v>
      </c>
      <c r="BI297" s="29">
        <v>3</v>
      </c>
      <c r="BJ297" s="109">
        <v>5</v>
      </c>
      <c r="BK297" s="111">
        <v>0</v>
      </c>
      <c r="BL297" s="29">
        <v>3</v>
      </c>
    </row>
    <row r="298" spans="1:64" ht="21.75" customHeight="1" x14ac:dyDescent="0.3">
      <c r="A298" s="561"/>
      <c r="B298" s="560"/>
      <c r="C298" s="561"/>
      <c r="D298" s="39" t="s">
        <v>80</v>
      </c>
      <c r="E298" s="24">
        <f t="shared" si="6"/>
        <v>23</v>
      </c>
      <c r="F298" s="25">
        <f t="shared" si="7"/>
        <v>8</v>
      </c>
      <c r="G298" s="25">
        <f t="shared" si="8"/>
        <v>5</v>
      </c>
      <c r="H298" s="25">
        <f t="shared" si="9"/>
        <v>5</v>
      </c>
      <c r="I298" s="26">
        <f t="shared" si="10"/>
        <v>0</v>
      </c>
      <c r="J298" s="40">
        <f t="shared" si="11"/>
        <v>41</v>
      </c>
      <c r="K298" s="528"/>
      <c r="L298" s="528"/>
      <c r="M298" s="528"/>
      <c r="N298" s="528"/>
      <c r="O298" s="528"/>
      <c r="P298" s="118"/>
      <c r="Q298" s="49"/>
      <c r="R298" s="118"/>
      <c r="S298" s="49"/>
      <c r="T298" s="118"/>
      <c r="U298" s="49"/>
      <c r="V298" s="118"/>
      <c r="W298" s="119">
        <v>0</v>
      </c>
      <c r="X298" s="41"/>
      <c r="Y298" s="42"/>
      <c r="Z298" s="41"/>
      <c r="AA298" s="42">
        <v>5</v>
      </c>
      <c r="AB298" s="118">
        <v>0</v>
      </c>
      <c r="AC298" s="49"/>
      <c r="AD298" s="118"/>
      <c r="AE298" s="49"/>
      <c r="AF298" s="120"/>
      <c r="AG298" s="120"/>
      <c r="AH298" s="50"/>
      <c r="AI298" s="50"/>
      <c r="AJ298" s="41"/>
      <c r="AK298" s="42"/>
      <c r="AL298" s="41"/>
      <c r="AM298" s="42"/>
      <c r="AN298" s="41"/>
      <c r="AO298" s="42"/>
      <c r="AP298" s="121">
        <v>0</v>
      </c>
      <c r="AQ298" s="122"/>
      <c r="AR298" s="118"/>
      <c r="AS298" s="120">
        <v>0</v>
      </c>
      <c r="AT298" s="42"/>
      <c r="AU298" s="123"/>
      <c r="AV298" s="42"/>
      <c r="AW298" s="124"/>
      <c r="AX298" s="49">
        <v>0</v>
      </c>
      <c r="AY298" s="124"/>
      <c r="AZ298" s="49"/>
      <c r="BA298" s="121"/>
      <c r="BB298" s="41">
        <v>0</v>
      </c>
      <c r="BC298" s="42"/>
      <c r="BD298" s="41"/>
      <c r="BE298" s="125"/>
      <c r="BF298" s="118">
        <v>0</v>
      </c>
      <c r="BG298" s="126">
        <v>23</v>
      </c>
      <c r="BH298" s="123">
        <v>0</v>
      </c>
      <c r="BI298" s="42">
        <v>5</v>
      </c>
      <c r="BJ298" s="118">
        <v>8</v>
      </c>
      <c r="BK298" s="120">
        <v>0</v>
      </c>
      <c r="BL298" s="42"/>
    </row>
    <row r="299" spans="1:64" ht="21.75" customHeight="1" x14ac:dyDescent="0.3">
      <c r="A299" s="524" t="s">
        <v>274</v>
      </c>
      <c r="B299" s="559" t="s">
        <v>275</v>
      </c>
      <c r="C299" s="526" t="s">
        <v>132</v>
      </c>
      <c r="D299" s="23" t="s">
        <v>79</v>
      </c>
      <c r="E299" s="24">
        <f t="shared" si="6"/>
        <v>60</v>
      </c>
      <c r="F299" s="25">
        <f t="shared" si="7"/>
        <v>60</v>
      </c>
      <c r="G299" s="25">
        <f t="shared" si="8"/>
        <v>50</v>
      </c>
      <c r="H299" s="25">
        <f t="shared" si="9"/>
        <v>40</v>
      </c>
      <c r="I299" s="26">
        <f t="shared" si="10"/>
        <v>40</v>
      </c>
      <c r="J299" s="27">
        <f t="shared" si="11"/>
        <v>250</v>
      </c>
      <c r="K299" s="557">
        <f>(J299+(J300/5))</f>
        <v>302</v>
      </c>
      <c r="L299" s="529"/>
      <c r="M299" s="529"/>
      <c r="N299" s="527">
        <f>K299+(L299*5)+(M299*30)</f>
        <v>302</v>
      </c>
      <c r="O299" s="529">
        <f>IF(N299=0,"",RANK(N299,N:N,0))</f>
        <v>18</v>
      </c>
      <c r="P299" s="109"/>
      <c r="Q299" s="36">
        <v>25</v>
      </c>
      <c r="R299" s="109"/>
      <c r="S299" s="36"/>
      <c r="T299" s="109"/>
      <c r="U299" s="36"/>
      <c r="V299" s="109"/>
      <c r="W299" s="110">
        <v>40</v>
      </c>
      <c r="X299" s="28"/>
      <c r="Y299" s="29"/>
      <c r="Z299" s="28">
        <v>8</v>
      </c>
      <c r="AA299" s="29"/>
      <c r="AB299" s="109">
        <v>0</v>
      </c>
      <c r="AC299" s="36"/>
      <c r="AD299" s="109"/>
      <c r="AE299" s="36"/>
      <c r="AF299" s="111"/>
      <c r="AG299" s="111"/>
      <c r="AH299" s="37"/>
      <c r="AI299" s="37"/>
      <c r="AJ299" s="28"/>
      <c r="AK299" s="29"/>
      <c r="AL299" s="28"/>
      <c r="AM299" s="29"/>
      <c r="AN299" s="28"/>
      <c r="AO299" s="29"/>
      <c r="AP299" s="112">
        <v>0</v>
      </c>
      <c r="AQ299" s="113"/>
      <c r="AR299" s="109"/>
      <c r="AS299" s="111">
        <v>0</v>
      </c>
      <c r="AT299" s="29"/>
      <c r="AU299" s="114">
        <v>40</v>
      </c>
      <c r="AV299" s="29">
        <v>25</v>
      </c>
      <c r="AW299" s="115"/>
      <c r="AX299" s="36">
        <v>60</v>
      </c>
      <c r="AY299" s="115"/>
      <c r="AZ299" s="36">
        <v>60</v>
      </c>
      <c r="BA299" s="112"/>
      <c r="BB299" s="28">
        <v>0</v>
      </c>
      <c r="BC299" s="29"/>
      <c r="BD299" s="28"/>
      <c r="BE299" s="116"/>
      <c r="BF299" s="109">
        <v>0</v>
      </c>
      <c r="BG299" s="117"/>
      <c r="BH299" s="114">
        <v>0</v>
      </c>
      <c r="BI299" s="29"/>
      <c r="BJ299" s="109">
        <v>15</v>
      </c>
      <c r="BK299" s="111">
        <v>50</v>
      </c>
      <c r="BL299" s="29"/>
    </row>
    <row r="300" spans="1:64" ht="21.75" customHeight="1" x14ac:dyDescent="0.3">
      <c r="A300" s="561"/>
      <c r="B300" s="560"/>
      <c r="C300" s="561"/>
      <c r="D300" s="39" t="s">
        <v>80</v>
      </c>
      <c r="E300" s="24">
        <f t="shared" si="6"/>
        <v>60</v>
      </c>
      <c r="F300" s="25">
        <f t="shared" si="7"/>
        <v>60</v>
      </c>
      <c r="G300" s="25">
        <f t="shared" si="8"/>
        <v>60</v>
      </c>
      <c r="H300" s="25">
        <f t="shared" si="9"/>
        <v>40</v>
      </c>
      <c r="I300" s="26">
        <f t="shared" si="10"/>
        <v>40</v>
      </c>
      <c r="J300" s="40">
        <f t="shared" si="11"/>
        <v>260</v>
      </c>
      <c r="K300" s="528"/>
      <c r="L300" s="528"/>
      <c r="M300" s="528"/>
      <c r="N300" s="528"/>
      <c r="O300" s="528"/>
      <c r="P300" s="118"/>
      <c r="Q300" s="49">
        <v>25</v>
      </c>
      <c r="R300" s="118"/>
      <c r="S300" s="49"/>
      <c r="T300" s="118"/>
      <c r="U300" s="49"/>
      <c r="V300" s="118"/>
      <c r="W300" s="119">
        <v>60</v>
      </c>
      <c r="X300" s="41"/>
      <c r="Y300" s="42"/>
      <c r="Z300" s="41"/>
      <c r="AA300" s="42"/>
      <c r="AB300" s="118">
        <v>0</v>
      </c>
      <c r="AC300" s="49"/>
      <c r="AD300" s="118"/>
      <c r="AE300" s="49"/>
      <c r="AF300" s="120"/>
      <c r="AG300" s="120"/>
      <c r="AH300" s="50"/>
      <c r="AI300" s="50"/>
      <c r="AJ300" s="41"/>
      <c r="AK300" s="42"/>
      <c r="AL300" s="41"/>
      <c r="AM300" s="42"/>
      <c r="AN300" s="41"/>
      <c r="AO300" s="42"/>
      <c r="AP300" s="121">
        <v>0</v>
      </c>
      <c r="AQ300" s="122"/>
      <c r="AR300" s="118"/>
      <c r="AS300" s="120">
        <v>0</v>
      </c>
      <c r="AT300" s="42"/>
      <c r="AU300" s="123">
        <v>60</v>
      </c>
      <c r="AV300" s="42">
        <v>40</v>
      </c>
      <c r="AW300" s="124"/>
      <c r="AX300" s="49">
        <v>0</v>
      </c>
      <c r="AY300" s="124"/>
      <c r="AZ300" s="49">
        <v>60</v>
      </c>
      <c r="BA300" s="121"/>
      <c r="BB300" s="41">
        <v>0</v>
      </c>
      <c r="BC300" s="42"/>
      <c r="BD300" s="41"/>
      <c r="BE300" s="125"/>
      <c r="BF300" s="118">
        <v>0</v>
      </c>
      <c r="BG300" s="126"/>
      <c r="BH300" s="123">
        <v>0</v>
      </c>
      <c r="BI300" s="42"/>
      <c r="BJ300" s="118">
        <v>40</v>
      </c>
      <c r="BK300" s="120">
        <v>30</v>
      </c>
      <c r="BL300" s="42"/>
    </row>
    <row r="301" spans="1:64" ht="21.75" customHeight="1" x14ac:dyDescent="0.3">
      <c r="A301" s="524" t="s">
        <v>740</v>
      </c>
      <c r="B301" s="526" t="s">
        <v>277</v>
      </c>
      <c r="C301" s="526" t="s">
        <v>123</v>
      </c>
      <c r="D301" s="23" t="s">
        <v>79</v>
      </c>
      <c r="E301" s="24">
        <f t="shared" si="6"/>
        <v>5</v>
      </c>
      <c r="F301" s="25">
        <f t="shared" si="7"/>
        <v>0</v>
      </c>
      <c r="G301" s="25">
        <f t="shared" si="8"/>
        <v>0</v>
      </c>
      <c r="H301" s="25">
        <f t="shared" si="9"/>
        <v>0</v>
      </c>
      <c r="I301" s="26">
        <f t="shared" si="10"/>
        <v>0</v>
      </c>
      <c r="J301" s="27">
        <f t="shared" si="11"/>
        <v>5</v>
      </c>
      <c r="K301" s="557">
        <f>(J301+(J302/5))</f>
        <v>6</v>
      </c>
      <c r="L301" s="529"/>
      <c r="M301" s="529"/>
      <c r="N301" s="527">
        <f>K301+(L301*5)+(M301*30)</f>
        <v>6</v>
      </c>
      <c r="O301" s="529">
        <f>IF(N301=0,"",RANK(N301,N:N,0))</f>
        <v>124</v>
      </c>
      <c r="P301" s="109"/>
      <c r="Q301" s="36"/>
      <c r="R301" s="109"/>
      <c r="S301" s="36"/>
      <c r="T301" s="109"/>
      <c r="U301" s="36"/>
      <c r="V301" s="109"/>
      <c r="W301" s="110">
        <v>0</v>
      </c>
      <c r="X301" s="28"/>
      <c r="Y301" s="29"/>
      <c r="Z301" s="28"/>
      <c r="AA301" s="29"/>
      <c r="AB301" s="109">
        <v>0</v>
      </c>
      <c r="AC301" s="36"/>
      <c r="AD301" s="109"/>
      <c r="AE301" s="36"/>
      <c r="AF301" s="127"/>
      <c r="AG301" s="127"/>
      <c r="AH301" s="56"/>
      <c r="AI301" s="56"/>
      <c r="AJ301" s="28"/>
      <c r="AK301" s="29"/>
      <c r="AL301" s="28"/>
      <c r="AM301" s="29"/>
      <c r="AN301" s="28"/>
      <c r="AO301" s="29"/>
      <c r="AP301" s="112">
        <v>0</v>
      </c>
      <c r="AQ301" s="113"/>
      <c r="AR301" s="109"/>
      <c r="AS301" s="111">
        <v>0</v>
      </c>
      <c r="AT301" s="29"/>
      <c r="AU301" s="114"/>
      <c r="AV301" s="29"/>
      <c r="AW301" s="115"/>
      <c r="AX301" s="36">
        <v>0</v>
      </c>
      <c r="AY301" s="115"/>
      <c r="AZ301" s="36"/>
      <c r="BA301" s="112"/>
      <c r="BB301" s="28">
        <v>0</v>
      </c>
      <c r="BC301" s="29">
        <v>5</v>
      </c>
      <c r="BD301" s="28"/>
      <c r="BE301" s="116"/>
      <c r="BF301" s="109">
        <v>0</v>
      </c>
      <c r="BG301" s="117"/>
      <c r="BH301" s="114">
        <v>0</v>
      </c>
      <c r="BI301" s="29"/>
      <c r="BJ301" s="109">
        <v>0</v>
      </c>
      <c r="BK301" s="111">
        <v>0</v>
      </c>
      <c r="BL301" s="29"/>
    </row>
    <row r="302" spans="1:64" ht="21.75" customHeight="1" x14ac:dyDescent="0.3">
      <c r="A302" s="561"/>
      <c r="B302" s="561"/>
      <c r="C302" s="561"/>
      <c r="D302" s="39" t="s">
        <v>80</v>
      </c>
      <c r="E302" s="24">
        <f t="shared" si="6"/>
        <v>5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40">
        <f t="shared" si="11"/>
        <v>5</v>
      </c>
      <c r="K302" s="528"/>
      <c r="L302" s="528"/>
      <c r="M302" s="528"/>
      <c r="N302" s="528"/>
      <c r="O302" s="528"/>
      <c r="P302" s="118"/>
      <c r="Q302" s="49"/>
      <c r="R302" s="118"/>
      <c r="S302" s="49"/>
      <c r="T302" s="118"/>
      <c r="U302" s="49"/>
      <c r="V302" s="118"/>
      <c r="W302" s="119">
        <v>0</v>
      </c>
      <c r="X302" s="41"/>
      <c r="Y302" s="42"/>
      <c r="Z302" s="41"/>
      <c r="AA302" s="42"/>
      <c r="AB302" s="118">
        <v>0</v>
      </c>
      <c r="AC302" s="49"/>
      <c r="AD302" s="118"/>
      <c r="AE302" s="49"/>
      <c r="AF302" s="128"/>
      <c r="AG302" s="128"/>
      <c r="AH302" s="62"/>
      <c r="AI302" s="62"/>
      <c r="AJ302" s="41"/>
      <c r="AK302" s="42"/>
      <c r="AL302" s="41"/>
      <c r="AM302" s="42"/>
      <c r="AN302" s="41"/>
      <c r="AO302" s="42"/>
      <c r="AP302" s="121">
        <v>0</v>
      </c>
      <c r="AQ302" s="122"/>
      <c r="AR302" s="118"/>
      <c r="AS302" s="120">
        <v>0</v>
      </c>
      <c r="AT302" s="42"/>
      <c r="AU302" s="123"/>
      <c r="AV302" s="42"/>
      <c r="AW302" s="124"/>
      <c r="AX302" s="49">
        <v>0</v>
      </c>
      <c r="AY302" s="124"/>
      <c r="AZ302" s="49"/>
      <c r="BA302" s="121"/>
      <c r="BB302" s="41">
        <v>0</v>
      </c>
      <c r="BC302" s="42">
        <v>5</v>
      </c>
      <c r="BD302" s="41"/>
      <c r="BE302" s="125"/>
      <c r="BF302" s="118">
        <v>0</v>
      </c>
      <c r="BG302" s="126"/>
      <c r="BH302" s="123">
        <v>0</v>
      </c>
      <c r="BI302" s="42"/>
      <c r="BJ302" s="118">
        <v>0</v>
      </c>
      <c r="BK302" s="120">
        <v>0</v>
      </c>
      <c r="BL302" s="42"/>
    </row>
    <row r="303" spans="1:64" ht="21.75" customHeight="1" x14ac:dyDescent="0.3">
      <c r="A303" s="524" t="s">
        <v>278</v>
      </c>
      <c r="B303" s="526" t="s">
        <v>279</v>
      </c>
      <c r="C303" s="526" t="s">
        <v>132</v>
      </c>
      <c r="D303" s="23" t="s">
        <v>79</v>
      </c>
      <c r="E303" s="24">
        <f t="shared" si="6"/>
        <v>5</v>
      </c>
      <c r="F303" s="25">
        <f t="shared" si="7"/>
        <v>5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10</v>
      </c>
      <c r="K303" s="557">
        <f>(J303+(J304/5))</f>
        <v>11</v>
      </c>
      <c r="L303" s="529"/>
      <c r="M303" s="529"/>
      <c r="N303" s="527">
        <f>K303+(L303*5)+(M303*30)</f>
        <v>11</v>
      </c>
      <c r="O303" s="529">
        <f>IF(N303=0,"",RANK(N303,N:N,0))</f>
        <v>110</v>
      </c>
      <c r="P303" s="109"/>
      <c r="Q303" s="36"/>
      <c r="R303" s="109"/>
      <c r="S303" s="36"/>
      <c r="T303" s="109"/>
      <c r="U303" s="36"/>
      <c r="V303" s="109"/>
      <c r="W303" s="110">
        <v>0</v>
      </c>
      <c r="X303" s="28"/>
      <c r="Y303" s="29"/>
      <c r="Z303" s="28"/>
      <c r="AA303" s="29"/>
      <c r="AB303" s="109">
        <v>0</v>
      </c>
      <c r="AC303" s="36"/>
      <c r="AD303" s="109"/>
      <c r="AE303" s="36"/>
      <c r="AF303" s="127"/>
      <c r="AG303" s="127"/>
      <c r="AH303" s="56"/>
      <c r="AI303" s="56"/>
      <c r="AJ303" s="28"/>
      <c r="AK303" s="29"/>
      <c r="AL303" s="28"/>
      <c r="AM303" s="29"/>
      <c r="AN303" s="28"/>
      <c r="AO303" s="29"/>
      <c r="AP303" s="112">
        <v>0</v>
      </c>
      <c r="AQ303" s="113"/>
      <c r="AR303" s="109"/>
      <c r="AS303" s="111">
        <v>0</v>
      </c>
      <c r="AT303" s="29"/>
      <c r="AU303" s="114"/>
      <c r="AV303" s="29"/>
      <c r="AW303" s="115"/>
      <c r="AX303" s="36">
        <v>0</v>
      </c>
      <c r="AY303" s="115"/>
      <c r="AZ303" s="36"/>
      <c r="BA303" s="112"/>
      <c r="BB303" s="28">
        <v>0</v>
      </c>
      <c r="BC303" s="29"/>
      <c r="BD303" s="28"/>
      <c r="BE303" s="116"/>
      <c r="BF303" s="109">
        <v>0</v>
      </c>
      <c r="BG303" s="117"/>
      <c r="BH303" s="114">
        <v>0</v>
      </c>
      <c r="BI303" s="29">
        <v>5</v>
      </c>
      <c r="BJ303" s="130">
        <v>0</v>
      </c>
      <c r="BK303" s="111">
        <v>0</v>
      </c>
      <c r="BL303" s="29">
        <v>5</v>
      </c>
    </row>
    <row r="304" spans="1:64" ht="21.75" customHeight="1" x14ac:dyDescent="0.3">
      <c r="A304" s="561"/>
      <c r="B304" s="561"/>
      <c r="C304" s="561"/>
      <c r="D304" s="39" t="s">
        <v>80</v>
      </c>
      <c r="E304" s="24">
        <f t="shared" si="6"/>
        <v>5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40">
        <f t="shared" si="11"/>
        <v>5</v>
      </c>
      <c r="K304" s="528"/>
      <c r="L304" s="528"/>
      <c r="M304" s="528"/>
      <c r="N304" s="528"/>
      <c r="O304" s="528"/>
      <c r="P304" s="118"/>
      <c r="Q304" s="49"/>
      <c r="R304" s="118"/>
      <c r="S304" s="49"/>
      <c r="T304" s="118"/>
      <c r="U304" s="49"/>
      <c r="V304" s="118"/>
      <c r="W304" s="119">
        <v>0</v>
      </c>
      <c r="X304" s="41"/>
      <c r="Y304" s="42"/>
      <c r="Z304" s="41"/>
      <c r="AA304" s="42"/>
      <c r="AB304" s="118">
        <v>0</v>
      </c>
      <c r="AC304" s="49"/>
      <c r="AD304" s="118"/>
      <c r="AE304" s="49"/>
      <c r="AF304" s="128"/>
      <c r="AG304" s="128"/>
      <c r="AH304" s="62"/>
      <c r="AI304" s="62"/>
      <c r="AJ304" s="41"/>
      <c r="AK304" s="42"/>
      <c r="AL304" s="41"/>
      <c r="AM304" s="42"/>
      <c r="AN304" s="41"/>
      <c r="AO304" s="42"/>
      <c r="AP304" s="121">
        <v>0</v>
      </c>
      <c r="AQ304" s="122"/>
      <c r="AR304" s="118"/>
      <c r="AS304" s="120">
        <v>0</v>
      </c>
      <c r="AT304" s="42"/>
      <c r="AU304" s="123"/>
      <c r="AV304" s="42"/>
      <c r="AW304" s="124"/>
      <c r="AX304" s="49">
        <v>0</v>
      </c>
      <c r="AY304" s="124"/>
      <c r="AZ304" s="49"/>
      <c r="BA304" s="121"/>
      <c r="BB304" s="41">
        <v>0</v>
      </c>
      <c r="BC304" s="42"/>
      <c r="BD304" s="41"/>
      <c r="BE304" s="125"/>
      <c r="BF304" s="118">
        <v>0</v>
      </c>
      <c r="BG304" s="126"/>
      <c r="BH304" s="123">
        <v>0</v>
      </c>
      <c r="BI304" s="42"/>
      <c r="BJ304" s="132">
        <v>0</v>
      </c>
      <c r="BK304" s="120">
        <v>0</v>
      </c>
      <c r="BL304" s="42">
        <v>5</v>
      </c>
    </row>
    <row r="305" spans="1:64" ht="21.75" customHeight="1" x14ac:dyDescent="0.3">
      <c r="A305" s="524" t="s">
        <v>280</v>
      </c>
      <c r="B305" s="559" t="s">
        <v>281</v>
      </c>
      <c r="C305" s="526" t="s">
        <v>132</v>
      </c>
      <c r="D305" s="23" t="s">
        <v>79</v>
      </c>
      <c r="E305" s="24">
        <f t="shared" si="6"/>
        <v>5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5</v>
      </c>
      <c r="K305" s="557">
        <f>(J305+(J306/5))</f>
        <v>6.6</v>
      </c>
      <c r="L305" s="529"/>
      <c r="M305" s="529"/>
      <c r="N305" s="527">
        <f>K305+(L305*5)+(M305*30)</f>
        <v>6.6</v>
      </c>
      <c r="O305" s="529">
        <f>IF(N305=0,"",RANK(N305,N:N,0))</f>
        <v>122</v>
      </c>
      <c r="P305" s="109"/>
      <c r="Q305" s="36"/>
      <c r="R305" s="109"/>
      <c r="S305" s="36"/>
      <c r="T305" s="109"/>
      <c r="U305" s="36"/>
      <c r="V305" s="109"/>
      <c r="W305" s="110">
        <v>0</v>
      </c>
      <c r="X305" s="28"/>
      <c r="Y305" s="29"/>
      <c r="Z305" s="28"/>
      <c r="AA305" s="29"/>
      <c r="AB305" s="109">
        <v>0</v>
      </c>
      <c r="AC305" s="36"/>
      <c r="AD305" s="109"/>
      <c r="AE305" s="36"/>
      <c r="AF305" s="111"/>
      <c r="AG305" s="111"/>
      <c r="AH305" s="37"/>
      <c r="AI305" s="37"/>
      <c r="AJ305" s="28"/>
      <c r="AK305" s="29"/>
      <c r="AL305" s="28"/>
      <c r="AM305" s="29"/>
      <c r="AN305" s="28"/>
      <c r="AO305" s="29"/>
      <c r="AP305" s="112">
        <v>0</v>
      </c>
      <c r="AQ305" s="113"/>
      <c r="AR305" s="109"/>
      <c r="AS305" s="111">
        <v>0</v>
      </c>
      <c r="AT305" s="29"/>
      <c r="AU305" s="114"/>
      <c r="AV305" s="29"/>
      <c r="AW305" s="115"/>
      <c r="AX305" s="36">
        <v>0</v>
      </c>
      <c r="AY305" s="115"/>
      <c r="AZ305" s="36"/>
      <c r="BA305" s="112"/>
      <c r="BB305" s="28">
        <v>0</v>
      </c>
      <c r="BC305" s="29"/>
      <c r="BD305" s="28"/>
      <c r="BE305" s="116"/>
      <c r="BF305" s="109">
        <v>0</v>
      </c>
      <c r="BG305" s="117"/>
      <c r="BH305" s="114">
        <v>0</v>
      </c>
      <c r="BI305" s="29"/>
      <c r="BJ305" s="109">
        <v>0</v>
      </c>
      <c r="BK305" s="111">
        <v>0</v>
      </c>
      <c r="BL305" s="29">
        <v>5</v>
      </c>
    </row>
    <row r="306" spans="1:64" ht="21.75" customHeight="1" x14ac:dyDescent="0.3">
      <c r="A306" s="561"/>
      <c r="B306" s="560"/>
      <c r="C306" s="561"/>
      <c r="D306" s="39" t="s">
        <v>80</v>
      </c>
      <c r="E306" s="24">
        <f t="shared" si="6"/>
        <v>8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0">
        <f t="shared" si="11"/>
        <v>8</v>
      </c>
      <c r="K306" s="528"/>
      <c r="L306" s="528"/>
      <c r="M306" s="528"/>
      <c r="N306" s="528"/>
      <c r="O306" s="528"/>
      <c r="P306" s="118"/>
      <c r="Q306" s="49"/>
      <c r="R306" s="118"/>
      <c r="S306" s="49"/>
      <c r="T306" s="118"/>
      <c r="U306" s="49"/>
      <c r="V306" s="118"/>
      <c r="W306" s="119">
        <v>0</v>
      </c>
      <c r="X306" s="41"/>
      <c r="Y306" s="42"/>
      <c r="Z306" s="41"/>
      <c r="AA306" s="42"/>
      <c r="AB306" s="118">
        <v>0</v>
      </c>
      <c r="AC306" s="49"/>
      <c r="AD306" s="118"/>
      <c r="AE306" s="49"/>
      <c r="AF306" s="120"/>
      <c r="AG306" s="120"/>
      <c r="AH306" s="50"/>
      <c r="AI306" s="50"/>
      <c r="AJ306" s="41"/>
      <c r="AK306" s="42"/>
      <c r="AL306" s="41"/>
      <c r="AM306" s="42"/>
      <c r="AN306" s="41"/>
      <c r="AO306" s="42"/>
      <c r="AP306" s="121">
        <v>0</v>
      </c>
      <c r="AQ306" s="122"/>
      <c r="AR306" s="118"/>
      <c r="AS306" s="120">
        <v>0</v>
      </c>
      <c r="AT306" s="42"/>
      <c r="AU306" s="123"/>
      <c r="AV306" s="42"/>
      <c r="AW306" s="124"/>
      <c r="AX306" s="49">
        <v>0</v>
      </c>
      <c r="AY306" s="124"/>
      <c r="AZ306" s="49"/>
      <c r="BA306" s="121"/>
      <c r="BB306" s="41">
        <v>0</v>
      </c>
      <c r="BC306" s="42"/>
      <c r="BD306" s="41"/>
      <c r="BE306" s="125"/>
      <c r="BF306" s="118">
        <v>0</v>
      </c>
      <c r="BG306" s="126"/>
      <c r="BH306" s="123">
        <v>0</v>
      </c>
      <c r="BI306" s="42"/>
      <c r="BJ306" s="118">
        <v>0</v>
      </c>
      <c r="BK306" s="120">
        <v>0</v>
      </c>
      <c r="BL306" s="42">
        <v>8</v>
      </c>
    </row>
    <row r="307" spans="1:64" ht="21.75" customHeight="1" x14ac:dyDescent="0.3">
      <c r="A307" s="524" t="s">
        <v>741</v>
      </c>
      <c r="B307" s="559" t="s">
        <v>742</v>
      </c>
      <c r="C307" s="526" t="s">
        <v>522</v>
      </c>
      <c r="D307" s="23" t="s">
        <v>79</v>
      </c>
      <c r="E307" s="24">
        <f t="shared" si="6"/>
        <v>60</v>
      </c>
      <c r="F307" s="25">
        <f t="shared" si="7"/>
        <v>50</v>
      </c>
      <c r="G307" s="25">
        <f t="shared" si="8"/>
        <v>40</v>
      </c>
      <c r="H307" s="25">
        <f t="shared" si="9"/>
        <v>40</v>
      </c>
      <c r="I307" s="26">
        <f t="shared" si="10"/>
        <v>40</v>
      </c>
      <c r="J307" s="27">
        <f t="shared" si="11"/>
        <v>230</v>
      </c>
      <c r="K307" s="557">
        <f>(J307+(J308/5))</f>
        <v>302</v>
      </c>
      <c r="L307" s="529"/>
      <c r="M307" s="529"/>
      <c r="N307" s="527">
        <f>K307+(L307*5)+(M307*30)</f>
        <v>302</v>
      </c>
      <c r="O307" s="529">
        <f>IF(N307=0,"",RANK(N307,N:N,0))</f>
        <v>18</v>
      </c>
      <c r="P307" s="109"/>
      <c r="Q307" s="36"/>
      <c r="R307" s="109"/>
      <c r="S307" s="36"/>
      <c r="T307" s="109">
        <v>25</v>
      </c>
      <c r="U307" s="36"/>
      <c r="V307" s="109"/>
      <c r="W307" s="110">
        <v>0</v>
      </c>
      <c r="X307" s="28"/>
      <c r="Y307" s="29"/>
      <c r="Z307" s="28"/>
      <c r="AA307" s="29"/>
      <c r="AB307" s="109">
        <v>8</v>
      </c>
      <c r="AC307" s="36"/>
      <c r="AD307" s="109"/>
      <c r="AE307" s="36">
        <v>15</v>
      </c>
      <c r="AF307" s="127"/>
      <c r="AG307" s="127"/>
      <c r="AH307" s="56">
        <v>6</v>
      </c>
      <c r="AI307" s="56">
        <v>8</v>
      </c>
      <c r="AJ307" s="28">
        <v>15</v>
      </c>
      <c r="AK307" s="29"/>
      <c r="AL307" s="28"/>
      <c r="AM307" s="29"/>
      <c r="AN307" s="28">
        <v>25</v>
      </c>
      <c r="AO307" s="29"/>
      <c r="AP307" s="112">
        <v>40</v>
      </c>
      <c r="AQ307" s="113">
        <v>10</v>
      </c>
      <c r="AR307" s="109"/>
      <c r="AS307" s="111">
        <v>0</v>
      </c>
      <c r="AT307" s="29"/>
      <c r="AU307" s="114">
        <v>40</v>
      </c>
      <c r="AV307" s="29"/>
      <c r="AW307" s="115"/>
      <c r="AX307" s="36">
        <v>0</v>
      </c>
      <c r="AY307" s="115"/>
      <c r="AZ307" s="36">
        <v>15</v>
      </c>
      <c r="BA307" s="112">
        <v>60</v>
      </c>
      <c r="BB307" s="28">
        <v>25</v>
      </c>
      <c r="BC307" s="29"/>
      <c r="BD307" s="28">
        <v>40</v>
      </c>
      <c r="BE307" s="110">
        <v>40</v>
      </c>
      <c r="BF307" s="109">
        <v>0</v>
      </c>
      <c r="BG307" s="117"/>
      <c r="BH307" s="114">
        <v>40</v>
      </c>
      <c r="BI307" s="29">
        <v>25</v>
      </c>
      <c r="BJ307" s="109">
        <v>0</v>
      </c>
      <c r="BK307" s="111">
        <v>50</v>
      </c>
      <c r="BL307" s="29"/>
    </row>
    <row r="308" spans="1:64" ht="21.75" customHeight="1" x14ac:dyDescent="0.3">
      <c r="A308" s="561"/>
      <c r="B308" s="560"/>
      <c r="C308" s="561"/>
      <c r="D308" s="39" t="s">
        <v>80</v>
      </c>
      <c r="E308" s="24">
        <f t="shared" si="6"/>
        <v>90</v>
      </c>
      <c r="F308" s="25">
        <f t="shared" si="7"/>
        <v>90</v>
      </c>
      <c r="G308" s="25">
        <f t="shared" si="8"/>
        <v>60</v>
      </c>
      <c r="H308" s="25">
        <f t="shared" si="9"/>
        <v>60</v>
      </c>
      <c r="I308" s="26">
        <f t="shared" si="10"/>
        <v>60</v>
      </c>
      <c r="J308" s="40">
        <f t="shared" si="11"/>
        <v>360</v>
      </c>
      <c r="K308" s="528"/>
      <c r="L308" s="528"/>
      <c r="M308" s="528"/>
      <c r="N308" s="528"/>
      <c r="O308" s="528"/>
      <c r="P308" s="118"/>
      <c r="Q308" s="49"/>
      <c r="R308" s="118"/>
      <c r="S308" s="49">
        <v>25</v>
      </c>
      <c r="T308" s="118">
        <v>40</v>
      </c>
      <c r="U308" s="49"/>
      <c r="V308" s="118"/>
      <c r="W308" s="119">
        <v>0</v>
      </c>
      <c r="X308" s="41"/>
      <c r="Y308" s="42"/>
      <c r="Z308" s="41"/>
      <c r="AA308" s="42"/>
      <c r="AB308" s="118">
        <v>60</v>
      </c>
      <c r="AC308" s="49"/>
      <c r="AD308" s="118"/>
      <c r="AE308" s="49"/>
      <c r="AF308" s="128"/>
      <c r="AG308" s="128"/>
      <c r="AH308" s="62">
        <v>40</v>
      </c>
      <c r="AI308" s="62"/>
      <c r="AJ308" s="41">
        <v>40</v>
      </c>
      <c r="AK308" s="42"/>
      <c r="AL308" s="41"/>
      <c r="AM308" s="42"/>
      <c r="AN308" s="41">
        <v>25</v>
      </c>
      <c r="AO308" s="42"/>
      <c r="AP308" s="121">
        <v>60</v>
      </c>
      <c r="AQ308" s="122">
        <v>50</v>
      </c>
      <c r="AR308" s="118"/>
      <c r="AS308" s="120">
        <v>0</v>
      </c>
      <c r="AT308" s="42"/>
      <c r="AU308" s="123">
        <v>25</v>
      </c>
      <c r="AV308" s="42"/>
      <c r="AW308" s="124"/>
      <c r="AX308" s="49">
        <v>0</v>
      </c>
      <c r="AY308" s="124"/>
      <c r="AZ308" s="49"/>
      <c r="BA308" s="121">
        <v>90</v>
      </c>
      <c r="BB308" s="41">
        <v>15</v>
      </c>
      <c r="BC308" s="42"/>
      <c r="BD308" s="41"/>
      <c r="BE308" s="119">
        <v>25</v>
      </c>
      <c r="BF308" s="118">
        <v>0</v>
      </c>
      <c r="BG308" s="126"/>
      <c r="BH308" s="123">
        <v>60</v>
      </c>
      <c r="BI308" s="42"/>
      <c r="BJ308" s="118">
        <v>0</v>
      </c>
      <c r="BK308" s="120">
        <v>90</v>
      </c>
      <c r="BL308" s="42"/>
    </row>
    <row r="309" spans="1:64" ht="21.75" customHeight="1" x14ac:dyDescent="0.3">
      <c r="A309" s="524" t="s">
        <v>743</v>
      </c>
      <c r="B309" s="559" t="s">
        <v>744</v>
      </c>
      <c r="C309" s="526" t="s">
        <v>158</v>
      </c>
      <c r="D309" s="23" t="s">
        <v>79</v>
      </c>
      <c r="E309" s="24">
        <f t="shared" si="6"/>
        <v>5</v>
      </c>
      <c r="F309" s="25">
        <f t="shared" si="7"/>
        <v>3</v>
      </c>
      <c r="G309" s="25">
        <f t="shared" si="8"/>
        <v>3</v>
      </c>
      <c r="H309" s="25">
        <f t="shared" si="9"/>
        <v>3</v>
      </c>
      <c r="I309" s="26">
        <f t="shared" si="10"/>
        <v>3</v>
      </c>
      <c r="J309" s="27">
        <f t="shared" si="11"/>
        <v>17</v>
      </c>
      <c r="K309" s="557">
        <f>(J309+(J310/5))</f>
        <v>23</v>
      </c>
      <c r="L309" s="529"/>
      <c r="M309" s="529"/>
      <c r="N309" s="527">
        <f>K309+(L309*5)+(M309*30)</f>
        <v>23</v>
      </c>
      <c r="O309" s="529">
        <f>IF(N309=0,"",RANK(N309,N:N,0))</f>
        <v>87</v>
      </c>
      <c r="P309" s="109"/>
      <c r="Q309" s="36"/>
      <c r="R309" s="109"/>
      <c r="S309" s="36"/>
      <c r="T309" s="109"/>
      <c r="U309" s="36"/>
      <c r="V309" s="109"/>
      <c r="W309" s="110">
        <v>0</v>
      </c>
      <c r="X309" s="28"/>
      <c r="Y309" s="29"/>
      <c r="Z309" s="28"/>
      <c r="AA309" s="29"/>
      <c r="AB309" s="109">
        <v>0</v>
      </c>
      <c r="AC309" s="36"/>
      <c r="AD309" s="109"/>
      <c r="AE309" s="36"/>
      <c r="AF309" s="111"/>
      <c r="AG309" s="111"/>
      <c r="AH309" s="37"/>
      <c r="AI309" s="37"/>
      <c r="AJ309" s="28"/>
      <c r="AK309" s="29"/>
      <c r="AL309" s="28">
        <v>3</v>
      </c>
      <c r="AM309" s="29"/>
      <c r="AN309" s="28"/>
      <c r="AO309" s="29">
        <v>3</v>
      </c>
      <c r="AP309" s="112">
        <v>0</v>
      </c>
      <c r="AQ309" s="113"/>
      <c r="AR309" s="109"/>
      <c r="AS309" s="111">
        <v>0</v>
      </c>
      <c r="AT309" s="29">
        <v>3</v>
      </c>
      <c r="AU309" s="114"/>
      <c r="AV309" s="29">
        <v>5</v>
      </c>
      <c r="AW309" s="115"/>
      <c r="AX309" s="36">
        <v>0</v>
      </c>
      <c r="AY309" s="115">
        <v>3</v>
      </c>
      <c r="AZ309" s="36">
        <v>3</v>
      </c>
      <c r="BA309" s="112"/>
      <c r="BB309" s="28">
        <v>3</v>
      </c>
      <c r="BC309" s="29"/>
      <c r="BD309" s="28"/>
      <c r="BE309" s="116"/>
      <c r="BF309" s="109">
        <v>0</v>
      </c>
      <c r="BG309" s="117"/>
      <c r="BH309" s="114">
        <v>0</v>
      </c>
      <c r="BI309" s="29"/>
      <c r="BJ309" s="109">
        <v>0</v>
      </c>
      <c r="BK309" s="111">
        <v>0</v>
      </c>
      <c r="BL309" s="29"/>
    </row>
    <row r="310" spans="1:64" ht="21.75" customHeight="1" x14ac:dyDescent="0.3">
      <c r="A310" s="561"/>
      <c r="B310" s="560"/>
      <c r="C310" s="561"/>
      <c r="D310" s="39" t="s">
        <v>80</v>
      </c>
      <c r="E310" s="24">
        <f t="shared" si="6"/>
        <v>25</v>
      </c>
      <c r="F310" s="25">
        <f t="shared" si="7"/>
        <v>5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0">
        <f t="shared" si="11"/>
        <v>30</v>
      </c>
      <c r="K310" s="528"/>
      <c r="L310" s="528"/>
      <c r="M310" s="528"/>
      <c r="N310" s="528"/>
      <c r="O310" s="528"/>
      <c r="P310" s="118"/>
      <c r="Q310" s="49"/>
      <c r="R310" s="118"/>
      <c r="S310" s="49"/>
      <c r="T310" s="118"/>
      <c r="U310" s="49"/>
      <c r="V310" s="118"/>
      <c r="W310" s="119">
        <v>0</v>
      </c>
      <c r="X310" s="41"/>
      <c r="Y310" s="42"/>
      <c r="Z310" s="41"/>
      <c r="AA310" s="42"/>
      <c r="AB310" s="118">
        <v>0</v>
      </c>
      <c r="AC310" s="49"/>
      <c r="AD310" s="118"/>
      <c r="AE310" s="49"/>
      <c r="AF310" s="120"/>
      <c r="AG310" s="120"/>
      <c r="AH310" s="50"/>
      <c r="AI310" s="50"/>
      <c r="AJ310" s="41"/>
      <c r="AK310" s="42"/>
      <c r="AL310" s="41">
        <v>5</v>
      </c>
      <c r="AM310" s="42"/>
      <c r="AN310" s="41"/>
      <c r="AO310" s="42">
        <v>25</v>
      </c>
      <c r="AP310" s="121">
        <v>0</v>
      </c>
      <c r="AQ310" s="122"/>
      <c r="AR310" s="118"/>
      <c r="AS310" s="120">
        <v>0</v>
      </c>
      <c r="AT310" s="42"/>
      <c r="AU310" s="123"/>
      <c r="AV310" s="42"/>
      <c r="AW310" s="124"/>
      <c r="AX310" s="49">
        <v>0</v>
      </c>
      <c r="AY310" s="124"/>
      <c r="AZ310" s="49"/>
      <c r="BA310" s="121"/>
      <c r="BB310" s="41">
        <v>0</v>
      </c>
      <c r="BC310" s="42"/>
      <c r="BD310" s="41"/>
      <c r="BE310" s="125"/>
      <c r="BF310" s="118">
        <v>0</v>
      </c>
      <c r="BG310" s="126"/>
      <c r="BH310" s="123">
        <v>0</v>
      </c>
      <c r="BI310" s="42"/>
      <c r="BJ310" s="118">
        <v>0</v>
      </c>
      <c r="BK310" s="120">
        <v>0</v>
      </c>
      <c r="BL310" s="42"/>
    </row>
    <row r="311" spans="1:64" ht="21.75" customHeight="1" x14ac:dyDescent="0.3">
      <c r="A311" s="524" t="s">
        <v>745</v>
      </c>
      <c r="B311" s="559" t="s">
        <v>746</v>
      </c>
      <c r="C311" s="526" t="s">
        <v>89</v>
      </c>
      <c r="D311" s="23" t="s">
        <v>79</v>
      </c>
      <c r="E311" s="24">
        <f t="shared" si="6"/>
        <v>40</v>
      </c>
      <c r="F311" s="25">
        <f t="shared" si="7"/>
        <v>40</v>
      </c>
      <c r="G311" s="25">
        <f t="shared" si="8"/>
        <v>40</v>
      </c>
      <c r="H311" s="25">
        <f t="shared" si="9"/>
        <v>40</v>
      </c>
      <c r="I311" s="26">
        <f t="shared" si="10"/>
        <v>40</v>
      </c>
      <c r="J311" s="27">
        <f t="shared" si="11"/>
        <v>200</v>
      </c>
      <c r="K311" s="557">
        <f>(J311+(J312/5))</f>
        <v>260</v>
      </c>
      <c r="L311" s="529"/>
      <c r="M311" s="529"/>
      <c r="N311" s="527">
        <f>K311+(L311*5)+(M311*30)</f>
        <v>260</v>
      </c>
      <c r="O311" s="529">
        <f>IF(N311=0,"",RANK(N311,N:N,0))</f>
        <v>23</v>
      </c>
      <c r="P311" s="109">
        <v>40</v>
      </c>
      <c r="Q311" s="36">
        <v>15</v>
      </c>
      <c r="R311" s="109"/>
      <c r="S311" s="36"/>
      <c r="T311" s="109">
        <v>15</v>
      </c>
      <c r="U311" s="36"/>
      <c r="V311" s="109"/>
      <c r="W311" s="110">
        <v>8</v>
      </c>
      <c r="X311" s="28">
        <v>40</v>
      </c>
      <c r="Y311" s="29">
        <v>3</v>
      </c>
      <c r="Z311" s="28"/>
      <c r="AA311" s="29"/>
      <c r="AB311" s="109">
        <v>15</v>
      </c>
      <c r="AC311" s="36"/>
      <c r="AD311" s="109"/>
      <c r="AE311" s="36"/>
      <c r="AF311" s="111"/>
      <c r="AG311" s="111"/>
      <c r="AH311" s="37">
        <v>25</v>
      </c>
      <c r="AI311" s="37">
        <v>4</v>
      </c>
      <c r="AJ311" s="28"/>
      <c r="AK311" s="29"/>
      <c r="AL311" s="28"/>
      <c r="AM311" s="29">
        <v>15</v>
      </c>
      <c r="AN311" s="28"/>
      <c r="AO311" s="29"/>
      <c r="AP311" s="112">
        <v>8</v>
      </c>
      <c r="AQ311" s="113">
        <v>10</v>
      </c>
      <c r="AR311" s="109"/>
      <c r="AS311" s="111">
        <v>40</v>
      </c>
      <c r="AT311" s="29">
        <v>25</v>
      </c>
      <c r="AU311" s="114">
        <v>8</v>
      </c>
      <c r="AV311" s="29"/>
      <c r="AW311" s="115">
        <v>40</v>
      </c>
      <c r="AX311" s="36">
        <v>0</v>
      </c>
      <c r="AY311" s="115"/>
      <c r="AZ311" s="36">
        <v>25</v>
      </c>
      <c r="BA311" s="112">
        <v>8</v>
      </c>
      <c r="BB311" s="28">
        <v>15</v>
      </c>
      <c r="BC311" s="29">
        <v>15</v>
      </c>
      <c r="BD311" s="28"/>
      <c r="BE311" s="110">
        <v>40</v>
      </c>
      <c r="BF311" s="109">
        <v>0</v>
      </c>
      <c r="BG311" s="117"/>
      <c r="BH311" s="114">
        <v>40</v>
      </c>
      <c r="BI311" s="29">
        <v>25</v>
      </c>
      <c r="BJ311" s="109">
        <v>15</v>
      </c>
      <c r="BK311" s="111">
        <v>30</v>
      </c>
      <c r="BL311" s="29">
        <v>25</v>
      </c>
    </row>
    <row r="312" spans="1:64" ht="21.75" customHeight="1" x14ac:dyDescent="0.3">
      <c r="A312" s="561"/>
      <c r="B312" s="560"/>
      <c r="C312" s="561"/>
      <c r="D312" s="39" t="s">
        <v>80</v>
      </c>
      <c r="E312" s="24">
        <f t="shared" si="6"/>
        <v>60</v>
      </c>
      <c r="F312" s="25">
        <f t="shared" si="7"/>
        <v>60</v>
      </c>
      <c r="G312" s="25">
        <f t="shared" si="8"/>
        <v>60</v>
      </c>
      <c r="H312" s="25">
        <f t="shared" si="9"/>
        <v>60</v>
      </c>
      <c r="I312" s="26">
        <f t="shared" si="10"/>
        <v>60</v>
      </c>
      <c r="J312" s="40">
        <f t="shared" si="11"/>
        <v>300</v>
      </c>
      <c r="K312" s="528"/>
      <c r="L312" s="528"/>
      <c r="M312" s="528"/>
      <c r="N312" s="528"/>
      <c r="O312" s="528"/>
      <c r="P312" s="118">
        <v>25</v>
      </c>
      <c r="Q312" s="49">
        <v>60</v>
      </c>
      <c r="R312" s="118"/>
      <c r="S312" s="49"/>
      <c r="T312" s="118"/>
      <c r="U312" s="49"/>
      <c r="V312" s="118"/>
      <c r="W312" s="119">
        <v>25</v>
      </c>
      <c r="X312" s="41">
        <v>25</v>
      </c>
      <c r="Y312" s="42">
        <v>25</v>
      </c>
      <c r="Z312" s="41"/>
      <c r="AA312" s="42"/>
      <c r="AB312" s="118">
        <v>40</v>
      </c>
      <c r="AC312" s="49"/>
      <c r="AD312" s="118"/>
      <c r="AE312" s="49"/>
      <c r="AF312" s="120"/>
      <c r="AG312" s="120"/>
      <c r="AH312" s="50">
        <v>40</v>
      </c>
      <c r="AI312" s="50"/>
      <c r="AJ312" s="41"/>
      <c r="AK312" s="42"/>
      <c r="AL312" s="41"/>
      <c r="AM312" s="42">
        <v>25</v>
      </c>
      <c r="AN312" s="41"/>
      <c r="AO312" s="42"/>
      <c r="AP312" s="121">
        <v>25</v>
      </c>
      <c r="AQ312" s="122"/>
      <c r="AR312" s="118"/>
      <c r="AS312" s="120">
        <v>0</v>
      </c>
      <c r="AT312" s="42"/>
      <c r="AU312" s="123">
        <v>60</v>
      </c>
      <c r="AV312" s="42"/>
      <c r="AW312" s="124">
        <v>25</v>
      </c>
      <c r="AX312" s="49">
        <v>0</v>
      </c>
      <c r="AY312" s="124"/>
      <c r="AZ312" s="49">
        <v>25</v>
      </c>
      <c r="BA312" s="121">
        <v>60</v>
      </c>
      <c r="BB312" s="41">
        <v>0</v>
      </c>
      <c r="BC312" s="42">
        <v>25</v>
      </c>
      <c r="BD312" s="41"/>
      <c r="BE312" s="119">
        <v>60</v>
      </c>
      <c r="BF312" s="118">
        <v>0</v>
      </c>
      <c r="BG312" s="126"/>
      <c r="BH312" s="123">
        <v>25</v>
      </c>
      <c r="BI312" s="42">
        <v>25</v>
      </c>
      <c r="BJ312" s="118">
        <v>60</v>
      </c>
      <c r="BK312" s="120">
        <v>30</v>
      </c>
      <c r="BL312" s="42"/>
    </row>
    <row r="313" spans="1:64" ht="21.75" customHeight="1" x14ac:dyDescent="0.3">
      <c r="A313" s="524" t="s">
        <v>747</v>
      </c>
      <c r="B313" s="559" t="s">
        <v>748</v>
      </c>
      <c r="C313" s="526" t="s">
        <v>155</v>
      </c>
      <c r="D313" s="23" t="s">
        <v>79</v>
      </c>
      <c r="E313" s="24">
        <f t="shared" si="6"/>
        <v>60</v>
      </c>
      <c r="F313" s="25">
        <f t="shared" si="7"/>
        <v>60</v>
      </c>
      <c r="G313" s="25">
        <f t="shared" si="8"/>
        <v>40</v>
      </c>
      <c r="H313" s="25">
        <f t="shared" si="9"/>
        <v>30</v>
      </c>
      <c r="I313" s="26">
        <f t="shared" si="10"/>
        <v>20</v>
      </c>
      <c r="J313" s="27">
        <f t="shared" si="11"/>
        <v>210</v>
      </c>
      <c r="K313" s="557">
        <f>(J313+(J314/5))</f>
        <v>240.2</v>
      </c>
      <c r="L313" s="529"/>
      <c r="M313" s="529"/>
      <c r="N313" s="527">
        <f>K313+(L313*5)+(M313*30)</f>
        <v>240.2</v>
      </c>
      <c r="O313" s="529">
        <f>IF(N313=0,"",RANK(N313,N:N,0))</f>
        <v>26</v>
      </c>
      <c r="P313" s="109"/>
      <c r="Q313" s="36">
        <v>60</v>
      </c>
      <c r="R313" s="109"/>
      <c r="S313" s="36"/>
      <c r="T313" s="109"/>
      <c r="U313" s="36"/>
      <c r="V313" s="109"/>
      <c r="W313" s="110">
        <v>8</v>
      </c>
      <c r="X313" s="28"/>
      <c r="Y313" s="29"/>
      <c r="Z313" s="28"/>
      <c r="AA313" s="29"/>
      <c r="AB313" s="109">
        <v>0</v>
      </c>
      <c r="AC313" s="36"/>
      <c r="AD313" s="109"/>
      <c r="AE313" s="36"/>
      <c r="AF313" s="111">
        <v>40</v>
      </c>
      <c r="AG313" s="111">
        <v>20</v>
      </c>
      <c r="AH313" s="37"/>
      <c r="AI313" s="37"/>
      <c r="AJ313" s="28"/>
      <c r="AK313" s="29"/>
      <c r="AL313" s="28"/>
      <c r="AM313" s="29"/>
      <c r="AN313" s="28"/>
      <c r="AO313" s="29"/>
      <c r="AP313" s="112">
        <v>0</v>
      </c>
      <c r="AQ313" s="113">
        <v>10</v>
      </c>
      <c r="AR313" s="109"/>
      <c r="AS313" s="111">
        <v>60</v>
      </c>
      <c r="AT313" s="29"/>
      <c r="AU313" s="114"/>
      <c r="AV313" s="29"/>
      <c r="AW313" s="115"/>
      <c r="AX313" s="36">
        <v>0</v>
      </c>
      <c r="AY313" s="115"/>
      <c r="AZ313" s="36"/>
      <c r="BA313" s="112"/>
      <c r="BB313" s="28">
        <v>0</v>
      </c>
      <c r="BC313" s="29"/>
      <c r="BD313" s="28"/>
      <c r="BE313" s="110"/>
      <c r="BF313" s="109">
        <v>0</v>
      </c>
      <c r="BG313" s="117"/>
      <c r="BH313" s="114">
        <v>0</v>
      </c>
      <c r="BI313" s="29"/>
      <c r="BJ313" s="109">
        <v>0</v>
      </c>
      <c r="BK313" s="111">
        <v>30</v>
      </c>
      <c r="BL313" s="29"/>
    </row>
    <row r="314" spans="1:64" ht="21.75" customHeight="1" x14ac:dyDescent="0.3">
      <c r="A314" s="561"/>
      <c r="B314" s="560"/>
      <c r="C314" s="561"/>
      <c r="D314" s="39" t="s">
        <v>80</v>
      </c>
      <c r="E314" s="24">
        <f t="shared" si="6"/>
        <v>60</v>
      </c>
      <c r="F314" s="25">
        <f t="shared" si="7"/>
        <v>40</v>
      </c>
      <c r="G314" s="25">
        <f t="shared" si="8"/>
        <v>35</v>
      </c>
      <c r="H314" s="25">
        <f t="shared" si="9"/>
        <v>16</v>
      </c>
      <c r="I314" s="26">
        <f t="shared" si="10"/>
        <v>0</v>
      </c>
      <c r="J314" s="40">
        <f t="shared" si="11"/>
        <v>151</v>
      </c>
      <c r="K314" s="528"/>
      <c r="L314" s="528"/>
      <c r="M314" s="528"/>
      <c r="N314" s="528"/>
      <c r="O314" s="528"/>
      <c r="P314" s="118"/>
      <c r="Q314" s="49">
        <v>40</v>
      </c>
      <c r="R314" s="118"/>
      <c r="S314" s="49"/>
      <c r="T314" s="118"/>
      <c r="U314" s="49"/>
      <c r="V314" s="118"/>
      <c r="W314" s="119">
        <v>0</v>
      </c>
      <c r="X314" s="41"/>
      <c r="Y314" s="42"/>
      <c r="Z314" s="41"/>
      <c r="AA314" s="42"/>
      <c r="AB314" s="118">
        <v>0</v>
      </c>
      <c r="AC314" s="49"/>
      <c r="AD314" s="118"/>
      <c r="AE314" s="49"/>
      <c r="AF314" s="120">
        <v>60</v>
      </c>
      <c r="AG314" s="120">
        <v>16</v>
      </c>
      <c r="AH314" s="50"/>
      <c r="AI314" s="50"/>
      <c r="AJ314" s="41"/>
      <c r="AK314" s="42"/>
      <c r="AL314" s="41"/>
      <c r="AM314" s="42"/>
      <c r="AN314" s="41"/>
      <c r="AO314" s="42"/>
      <c r="AP314" s="121">
        <v>0</v>
      </c>
      <c r="AQ314" s="122"/>
      <c r="AR314" s="118"/>
      <c r="AS314" s="120">
        <v>35</v>
      </c>
      <c r="AT314" s="42"/>
      <c r="AU314" s="123"/>
      <c r="AV314" s="42"/>
      <c r="AW314" s="124"/>
      <c r="AX314" s="49">
        <v>0</v>
      </c>
      <c r="AY314" s="124"/>
      <c r="AZ314" s="49"/>
      <c r="BA314" s="121"/>
      <c r="BB314" s="41">
        <v>0</v>
      </c>
      <c r="BC314" s="42"/>
      <c r="BD314" s="41"/>
      <c r="BE314" s="119"/>
      <c r="BF314" s="118">
        <v>0</v>
      </c>
      <c r="BG314" s="126"/>
      <c r="BH314" s="123">
        <v>0</v>
      </c>
      <c r="BI314" s="42"/>
      <c r="BJ314" s="118">
        <v>0</v>
      </c>
      <c r="BK314" s="120">
        <v>0</v>
      </c>
      <c r="BL314" s="42"/>
    </row>
    <row r="315" spans="1:64" ht="21.75" customHeight="1" x14ac:dyDescent="0.3">
      <c r="A315" s="524" t="s">
        <v>749</v>
      </c>
      <c r="B315" s="559" t="s">
        <v>750</v>
      </c>
      <c r="C315" s="526" t="s">
        <v>83</v>
      </c>
      <c r="D315" s="23" t="s">
        <v>79</v>
      </c>
      <c r="E315" s="24">
        <f t="shared" si="6"/>
        <v>40</v>
      </c>
      <c r="F315" s="25">
        <f t="shared" si="7"/>
        <v>40</v>
      </c>
      <c r="G315" s="25">
        <f t="shared" si="8"/>
        <v>40</v>
      </c>
      <c r="H315" s="25">
        <f t="shared" si="9"/>
        <v>30</v>
      </c>
      <c r="I315" s="26">
        <f t="shared" si="10"/>
        <v>25</v>
      </c>
      <c r="J315" s="27">
        <f t="shared" si="11"/>
        <v>175</v>
      </c>
      <c r="K315" s="557">
        <f>(J315+(J316/5))</f>
        <v>235</v>
      </c>
      <c r="L315" s="529"/>
      <c r="M315" s="529"/>
      <c r="N315" s="527">
        <f>K315+(L315*5)+(M315*30)</f>
        <v>235</v>
      </c>
      <c r="O315" s="529">
        <f>IF(N315=0,"",RANK(N315,N:N,0))</f>
        <v>27</v>
      </c>
      <c r="P315" s="109">
        <v>3</v>
      </c>
      <c r="Q315" s="36">
        <v>15</v>
      </c>
      <c r="R315" s="109"/>
      <c r="S315" s="36"/>
      <c r="T315" s="109">
        <v>3</v>
      </c>
      <c r="U315" s="36"/>
      <c r="V315" s="109"/>
      <c r="W315" s="110">
        <v>0</v>
      </c>
      <c r="X315" s="28">
        <v>8</v>
      </c>
      <c r="Y315" s="29">
        <v>15</v>
      </c>
      <c r="Z315" s="28"/>
      <c r="AA315" s="29"/>
      <c r="AB315" s="109">
        <v>3</v>
      </c>
      <c r="AC315" s="36">
        <v>15</v>
      </c>
      <c r="AD315" s="109"/>
      <c r="AE315" s="36"/>
      <c r="AF315" s="111"/>
      <c r="AG315" s="111"/>
      <c r="AH315" s="37">
        <v>15</v>
      </c>
      <c r="AI315" s="37">
        <v>3</v>
      </c>
      <c r="AJ315" s="28"/>
      <c r="AK315" s="29">
        <v>40</v>
      </c>
      <c r="AL315" s="28">
        <v>25</v>
      </c>
      <c r="AM315" s="29"/>
      <c r="AN315" s="28"/>
      <c r="AO315" s="29">
        <v>40</v>
      </c>
      <c r="AP315" s="112">
        <v>0</v>
      </c>
      <c r="AQ315" s="113">
        <v>30</v>
      </c>
      <c r="AR315" s="109">
        <v>15</v>
      </c>
      <c r="AS315" s="127">
        <v>0</v>
      </c>
      <c r="AT315" s="29"/>
      <c r="AU315" s="114"/>
      <c r="AV315" s="29"/>
      <c r="AW315" s="115"/>
      <c r="AX315" s="36">
        <v>0</v>
      </c>
      <c r="AY315" s="115"/>
      <c r="AZ315" s="36">
        <v>15</v>
      </c>
      <c r="BA315" s="112">
        <v>40</v>
      </c>
      <c r="BB315" s="28">
        <v>8</v>
      </c>
      <c r="BC315" s="29">
        <v>25</v>
      </c>
      <c r="BD315" s="28">
        <v>15</v>
      </c>
      <c r="BE315" s="110"/>
      <c r="BF315" s="109">
        <v>0</v>
      </c>
      <c r="BG315" s="117"/>
      <c r="BH315" s="114">
        <v>8</v>
      </c>
      <c r="BI315" s="29">
        <v>15</v>
      </c>
      <c r="BJ315" s="109">
        <v>0</v>
      </c>
      <c r="BK315" s="111">
        <v>0</v>
      </c>
      <c r="BL315" s="29">
        <v>25</v>
      </c>
    </row>
    <row r="316" spans="1:64" ht="21.75" customHeight="1" x14ac:dyDescent="0.3">
      <c r="A316" s="561"/>
      <c r="B316" s="560"/>
      <c r="C316" s="561"/>
      <c r="D316" s="39" t="s">
        <v>80</v>
      </c>
      <c r="E316" s="24">
        <f t="shared" si="6"/>
        <v>60</v>
      </c>
      <c r="F316" s="25">
        <f t="shared" si="7"/>
        <v>60</v>
      </c>
      <c r="G316" s="25">
        <f t="shared" si="8"/>
        <v>60</v>
      </c>
      <c r="H316" s="25">
        <f t="shared" si="9"/>
        <v>60</v>
      </c>
      <c r="I316" s="26">
        <f t="shared" si="10"/>
        <v>60</v>
      </c>
      <c r="J316" s="40">
        <f t="shared" si="11"/>
        <v>300</v>
      </c>
      <c r="K316" s="528"/>
      <c r="L316" s="528"/>
      <c r="M316" s="528"/>
      <c r="N316" s="528"/>
      <c r="O316" s="528"/>
      <c r="P316" s="118">
        <v>5</v>
      </c>
      <c r="Q316" s="49">
        <v>25</v>
      </c>
      <c r="R316" s="118"/>
      <c r="S316" s="49"/>
      <c r="T316" s="118">
        <v>5</v>
      </c>
      <c r="U316" s="49"/>
      <c r="V316" s="118"/>
      <c r="W316" s="119">
        <v>0</v>
      </c>
      <c r="X316" s="41">
        <v>40</v>
      </c>
      <c r="Y316" s="42"/>
      <c r="Z316" s="41"/>
      <c r="AA316" s="42"/>
      <c r="AB316" s="118">
        <v>5</v>
      </c>
      <c r="AC316" s="49">
        <v>5</v>
      </c>
      <c r="AD316" s="118"/>
      <c r="AE316" s="49"/>
      <c r="AF316" s="120"/>
      <c r="AG316" s="120"/>
      <c r="AH316" s="50">
        <v>15</v>
      </c>
      <c r="AI316" s="50"/>
      <c r="AJ316" s="41"/>
      <c r="AK316" s="42"/>
      <c r="AL316" s="41"/>
      <c r="AM316" s="42"/>
      <c r="AN316" s="41"/>
      <c r="AO316" s="42">
        <v>40</v>
      </c>
      <c r="AP316" s="121">
        <v>0</v>
      </c>
      <c r="AQ316" s="122">
        <v>30</v>
      </c>
      <c r="AR316" s="118">
        <v>60</v>
      </c>
      <c r="AS316" s="128">
        <v>0</v>
      </c>
      <c r="AT316" s="42"/>
      <c r="AU316" s="123"/>
      <c r="AV316" s="42"/>
      <c r="AW316" s="124"/>
      <c r="AX316" s="49">
        <v>0</v>
      </c>
      <c r="AY316" s="124"/>
      <c r="AZ316" s="49">
        <v>15</v>
      </c>
      <c r="BA316" s="121">
        <v>25</v>
      </c>
      <c r="BB316" s="41">
        <v>60</v>
      </c>
      <c r="BC316" s="42">
        <v>5</v>
      </c>
      <c r="BD316" s="41">
        <v>40</v>
      </c>
      <c r="BE316" s="119"/>
      <c r="BF316" s="118">
        <v>0</v>
      </c>
      <c r="BG316" s="126"/>
      <c r="BH316" s="123">
        <v>60</v>
      </c>
      <c r="BI316" s="42">
        <v>60</v>
      </c>
      <c r="BJ316" s="118">
        <v>0</v>
      </c>
      <c r="BK316" s="120">
        <v>0</v>
      </c>
      <c r="BL316" s="42">
        <v>60</v>
      </c>
    </row>
    <row r="317" spans="1:64" ht="21.75" customHeight="1" x14ac:dyDescent="0.3">
      <c r="A317" s="526">
        <v>110627</v>
      </c>
      <c r="B317" s="559" t="s">
        <v>751</v>
      </c>
      <c r="C317" s="526" t="s">
        <v>314</v>
      </c>
      <c r="D317" s="23" t="s">
        <v>79</v>
      </c>
      <c r="E317" s="24">
        <f t="shared" si="6"/>
        <v>90</v>
      </c>
      <c r="F317" s="25">
        <f t="shared" si="7"/>
        <v>90</v>
      </c>
      <c r="G317" s="25">
        <f t="shared" si="8"/>
        <v>60</v>
      </c>
      <c r="H317" s="25">
        <f t="shared" si="9"/>
        <v>60</v>
      </c>
      <c r="I317" s="26">
        <f t="shared" si="10"/>
        <v>60</v>
      </c>
      <c r="J317" s="27">
        <f t="shared" si="11"/>
        <v>360</v>
      </c>
      <c r="K317" s="557">
        <f>(J317+(J318/5))</f>
        <v>450</v>
      </c>
      <c r="L317" s="529">
        <f>Nemzetközi!B131</f>
        <v>64</v>
      </c>
      <c r="M317" s="529">
        <f>Nemzetközi!D131</f>
        <v>0</v>
      </c>
      <c r="N317" s="527">
        <f>K317+(L317*5)+(M317*30)</f>
        <v>770</v>
      </c>
      <c r="O317" s="529">
        <f>IF(N317=0,"",RANK(N317,N:N,0))</f>
        <v>5</v>
      </c>
      <c r="P317" s="109">
        <v>60</v>
      </c>
      <c r="Q317" s="36"/>
      <c r="R317" s="109">
        <v>40</v>
      </c>
      <c r="S317" s="36"/>
      <c r="T317" s="109"/>
      <c r="U317" s="36"/>
      <c r="V317" s="109">
        <v>60</v>
      </c>
      <c r="W317" s="110">
        <v>60</v>
      </c>
      <c r="X317" s="28"/>
      <c r="Y317" s="29"/>
      <c r="Z317" s="28"/>
      <c r="AA317" s="29"/>
      <c r="AB317" s="109">
        <v>0</v>
      </c>
      <c r="AC317" s="36"/>
      <c r="AD317" s="109"/>
      <c r="AE317" s="36"/>
      <c r="AF317" s="111"/>
      <c r="AG317" s="111"/>
      <c r="AH317" s="37">
        <v>25</v>
      </c>
      <c r="AI317" s="37"/>
      <c r="AJ317" s="28"/>
      <c r="AK317" s="29"/>
      <c r="AL317" s="28"/>
      <c r="AM317" s="29"/>
      <c r="AN317" s="28"/>
      <c r="AO317" s="29"/>
      <c r="AP317" s="112">
        <v>90</v>
      </c>
      <c r="AQ317" s="113">
        <v>50</v>
      </c>
      <c r="AR317" s="109"/>
      <c r="AS317" s="111">
        <v>0</v>
      </c>
      <c r="AT317" s="29"/>
      <c r="AU317" s="114">
        <v>60</v>
      </c>
      <c r="AV317" s="29"/>
      <c r="AW317" s="115"/>
      <c r="AX317" s="36">
        <v>0</v>
      </c>
      <c r="AY317" s="115"/>
      <c r="AZ317" s="36"/>
      <c r="BA317" s="112">
        <v>60</v>
      </c>
      <c r="BB317" s="28">
        <v>0</v>
      </c>
      <c r="BC317" s="29"/>
      <c r="BD317" s="28"/>
      <c r="BE317" s="110">
        <v>8</v>
      </c>
      <c r="BF317" s="109">
        <v>0</v>
      </c>
      <c r="BG317" s="117"/>
      <c r="BH317" s="114">
        <v>8</v>
      </c>
      <c r="BI317" s="29"/>
      <c r="BJ317" s="109">
        <v>60</v>
      </c>
      <c r="BK317" s="111">
        <v>90</v>
      </c>
      <c r="BL317" s="29"/>
    </row>
    <row r="318" spans="1:64" ht="21.75" customHeight="1" x14ac:dyDescent="0.3">
      <c r="A318" s="561"/>
      <c r="B318" s="560"/>
      <c r="C318" s="561"/>
      <c r="D318" s="39" t="s">
        <v>80</v>
      </c>
      <c r="E318" s="24">
        <f t="shared" si="6"/>
        <v>120</v>
      </c>
      <c r="F318" s="25">
        <f t="shared" si="7"/>
        <v>90</v>
      </c>
      <c r="G318" s="25">
        <f t="shared" si="8"/>
        <v>90</v>
      </c>
      <c r="H318" s="25">
        <f t="shared" si="9"/>
        <v>90</v>
      </c>
      <c r="I318" s="26">
        <f t="shared" si="10"/>
        <v>60</v>
      </c>
      <c r="J318" s="40">
        <f t="shared" si="11"/>
        <v>450</v>
      </c>
      <c r="K318" s="528"/>
      <c r="L318" s="528"/>
      <c r="M318" s="528"/>
      <c r="N318" s="528"/>
      <c r="O318" s="528"/>
      <c r="P318" s="118">
        <v>60</v>
      </c>
      <c r="Q318" s="49"/>
      <c r="R318" s="118">
        <v>25</v>
      </c>
      <c r="S318" s="49"/>
      <c r="T318" s="118"/>
      <c r="U318" s="49"/>
      <c r="V318" s="118"/>
      <c r="W318" s="119">
        <v>60</v>
      </c>
      <c r="X318" s="41"/>
      <c r="Y318" s="42"/>
      <c r="Z318" s="41">
        <v>25</v>
      </c>
      <c r="AA318" s="42"/>
      <c r="AB318" s="118">
        <v>0</v>
      </c>
      <c r="AC318" s="49"/>
      <c r="AD318" s="118"/>
      <c r="AE318" s="49"/>
      <c r="AF318" s="120"/>
      <c r="AG318" s="120"/>
      <c r="AH318" s="50"/>
      <c r="AI318" s="50"/>
      <c r="AJ318" s="41"/>
      <c r="AK318" s="42"/>
      <c r="AL318" s="41"/>
      <c r="AM318" s="42"/>
      <c r="AN318" s="41">
        <v>5</v>
      </c>
      <c r="AO318" s="42"/>
      <c r="AP318" s="121">
        <v>25</v>
      </c>
      <c r="AQ318" s="122">
        <v>90</v>
      </c>
      <c r="AR318" s="118"/>
      <c r="AS318" s="120">
        <v>0</v>
      </c>
      <c r="AT318" s="42"/>
      <c r="AU318" s="123"/>
      <c r="AV318" s="42"/>
      <c r="AW318" s="124"/>
      <c r="AX318" s="49">
        <v>0</v>
      </c>
      <c r="AY318" s="124"/>
      <c r="AZ318" s="49">
        <v>60</v>
      </c>
      <c r="BA318" s="121">
        <v>90</v>
      </c>
      <c r="BB318" s="41">
        <v>0</v>
      </c>
      <c r="BC318" s="42"/>
      <c r="BD318" s="41"/>
      <c r="BE318" s="125"/>
      <c r="BF318" s="118">
        <v>0</v>
      </c>
      <c r="BG318" s="126"/>
      <c r="BH318" s="123">
        <v>90</v>
      </c>
      <c r="BI318" s="42">
        <v>15</v>
      </c>
      <c r="BJ318" s="118">
        <v>0</v>
      </c>
      <c r="BK318" s="120">
        <v>120</v>
      </c>
      <c r="BL318" s="42"/>
    </row>
    <row r="319" spans="1:64" ht="21.75" customHeight="1" x14ac:dyDescent="0.3">
      <c r="A319" s="524" t="s">
        <v>752</v>
      </c>
      <c r="B319" s="559" t="s">
        <v>753</v>
      </c>
      <c r="C319" s="526" t="s">
        <v>182</v>
      </c>
      <c r="D319" s="23" t="s">
        <v>79</v>
      </c>
      <c r="E319" s="24">
        <f t="shared" si="6"/>
        <v>35</v>
      </c>
      <c r="F319" s="25">
        <f t="shared" si="7"/>
        <v>30</v>
      </c>
      <c r="G319" s="25">
        <f t="shared" si="8"/>
        <v>8</v>
      </c>
      <c r="H319" s="25">
        <f t="shared" si="9"/>
        <v>8</v>
      </c>
      <c r="I319" s="26">
        <f t="shared" si="10"/>
        <v>5</v>
      </c>
      <c r="J319" s="27">
        <f t="shared" si="11"/>
        <v>86</v>
      </c>
      <c r="K319" s="557">
        <f>(J319+(J320/5))</f>
        <v>106</v>
      </c>
      <c r="L319" s="529"/>
      <c r="M319" s="529"/>
      <c r="N319" s="527">
        <f>K319+(L319*5)+(M319*30)</f>
        <v>106</v>
      </c>
      <c r="O319" s="529">
        <f>IF(N319=0,"",RANK(N319,N:N,0))</f>
        <v>44</v>
      </c>
      <c r="P319" s="109"/>
      <c r="Q319" s="36"/>
      <c r="R319" s="109"/>
      <c r="S319" s="36"/>
      <c r="T319" s="109"/>
      <c r="U319" s="36"/>
      <c r="V319" s="109"/>
      <c r="W319" s="110">
        <v>0</v>
      </c>
      <c r="X319" s="28"/>
      <c r="Y319" s="29"/>
      <c r="Z319" s="28"/>
      <c r="AA319" s="29"/>
      <c r="AB319" s="109">
        <v>0</v>
      </c>
      <c r="AC319" s="36"/>
      <c r="AD319" s="109"/>
      <c r="AE319" s="36"/>
      <c r="AF319" s="111"/>
      <c r="AG319" s="111"/>
      <c r="AH319" s="37"/>
      <c r="AI319" s="37">
        <v>2</v>
      </c>
      <c r="AJ319" s="28"/>
      <c r="AK319" s="29"/>
      <c r="AL319" s="28"/>
      <c r="AM319" s="29"/>
      <c r="AN319" s="28"/>
      <c r="AO319" s="29"/>
      <c r="AP319" s="112">
        <v>0</v>
      </c>
      <c r="AQ319" s="113"/>
      <c r="AR319" s="109"/>
      <c r="AS319" s="111">
        <v>0</v>
      </c>
      <c r="AT319" s="29"/>
      <c r="AU319" s="114"/>
      <c r="AV319" s="29"/>
      <c r="AW319" s="115"/>
      <c r="AX319" s="36">
        <v>0</v>
      </c>
      <c r="AY319" s="115"/>
      <c r="AZ319" s="36">
        <v>5</v>
      </c>
      <c r="BA319" s="112"/>
      <c r="BB319" s="28">
        <v>0</v>
      </c>
      <c r="BC319" s="29"/>
      <c r="BD319" s="28"/>
      <c r="BE319" s="116"/>
      <c r="BF319" s="109">
        <v>0</v>
      </c>
      <c r="BG319" s="117">
        <v>35</v>
      </c>
      <c r="BH319" s="114">
        <v>8</v>
      </c>
      <c r="BI319" s="29">
        <v>8</v>
      </c>
      <c r="BJ319" s="109">
        <v>5</v>
      </c>
      <c r="BK319" s="111">
        <v>30</v>
      </c>
      <c r="BL319" s="29">
        <v>5</v>
      </c>
    </row>
    <row r="320" spans="1:64" ht="21.75" customHeight="1" x14ac:dyDescent="0.3">
      <c r="A320" s="561"/>
      <c r="B320" s="560"/>
      <c r="C320" s="561"/>
      <c r="D320" s="39" t="s">
        <v>80</v>
      </c>
      <c r="E320" s="24">
        <f t="shared" si="6"/>
        <v>47</v>
      </c>
      <c r="F320" s="25">
        <f t="shared" si="7"/>
        <v>25</v>
      </c>
      <c r="G320" s="25">
        <f t="shared" si="8"/>
        <v>15</v>
      </c>
      <c r="H320" s="25">
        <f t="shared" si="9"/>
        <v>8</v>
      </c>
      <c r="I320" s="26">
        <f t="shared" si="10"/>
        <v>5</v>
      </c>
      <c r="J320" s="40">
        <f t="shared" si="11"/>
        <v>100</v>
      </c>
      <c r="K320" s="528"/>
      <c r="L320" s="528"/>
      <c r="M320" s="528"/>
      <c r="N320" s="528"/>
      <c r="O320" s="528"/>
      <c r="P320" s="118"/>
      <c r="Q320" s="49"/>
      <c r="R320" s="118"/>
      <c r="S320" s="49"/>
      <c r="T320" s="118"/>
      <c r="U320" s="49"/>
      <c r="V320" s="118"/>
      <c r="W320" s="119">
        <v>0</v>
      </c>
      <c r="X320" s="41"/>
      <c r="Y320" s="42"/>
      <c r="Z320" s="41"/>
      <c r="AA320" s="42"/>
      <c r="AB320" s="118">
        <v>0</v>
      </c>
      <c r="AC320" s="49"/>
      <c r="AD320" s="118"/>
      <c r="AE320" s="49"/>
      <c r="AF320" s="120"/>
      <c r="AG320" s="120"/>
      <c r="AH320" s="50"/>
      <c r="AI320" s="50">
        <v>4</v>
      </c>
      <c r="AJ320" s="41"/>
      <c r="AK320" s="42"/>
      <c r="AL320" s="41"/>
      <c r="AM320" s="42"/>
      <c r="AN320" s="41"/>
      <c r="AO320" s="42"/>
      <c r="AP320" s="121">
        <v>0</v>
      </c>
      <c r="AQ320" s="122"/>
      <c r="AR320" s="118"/>
      <c r="AS320" s="120">
        <v>0</v>
      </c>
      <c r="AT320" s="42"/>
      <c r="AU320" s="123"/>
      <c r="AV320" s="42"/>
      <c r="AW320" s="124"/>
      <c r="AX320" s="49">
        <v>0</v>
      </c>
      <c r="AY320" s="124"/>
      <c r="AZ320" s="49">
        <v>5</v>
      </c>
      <c r="BA320" s="121"/>
      <c r="BB320" s="41">
        <v>0</v>
      </c>
      <c r="BC320" s="42"/>
      <c r="BD320" s="41"/>
      <c r="BE320" s="125"/>
      <c r="BF320" s="118">
        <v>0</v>
      </c>
      <c r="BG320" s="126">
        <v>47</v>
      </c>
      <c r="BH320" s="123">
        <v>25</v>
      </c>
      <c r="BI320" s="42">
        <v>8</v>
      </c>
      <c r="BJ320" s="118">
        <v>5</v>
      </c>
      <c r="BK320" s="120">
        <v>0</v>
      </c>
      <c r="BL320" s="42">
        <v>15</v>
      </c>
    </row>
    <row r="321" spans="1:64" ht="21.75" customHeight="1" x14ac:dyDescent="0.3">
      <c r="A321" s="524" t="s">
        <v>754</v>
      </c>
      <c r="B321" s="559" t="s">
        <v>755</v>
      </c>
      <c r="C321" s="526" t="s">
        <v>165</v>
      </c>
      <c r="D321" s="23" t="s">
        <v>79</v>
      </c>
      <c r="E321" s="24">
        <f t="shared" si="6"/>
        <v>56</v>
      </c>
      <c r="F321" s="25">
        <f t="shared" si="7"/>
        <v>50</v>
      </c>
      <c r="G321" s="25">
        <f t="shared" si="8"/>
        <v>40</v>
      </c>
      <c r="H321" s="25">
        <f t="shared" si="9"/>
        <v>40</v>
      </c>
      <c r="I321" s="26">
        <f t="shared" si="10"/>
        <v>15</v>
      </c>
      <c r="J321" s="27">
        <f t="shared" si="11"/>
        <v>201</v>
      </c>
      <c r="K321" s="557">
        <f>(J321+(J322/5))</f>
        <v>273.39999999999998</v>
      </c>
      <c r="L321" s="529"/>
      <c r="M321" s="529"/>
      <c r="N321" s="527">
        <f>K321+(L321*5)+(M321*30)</f>
        <v>273.39999999999998</v>
      </c>
      <c r="O321" s="529">
        <f>IF(N321=0,"",RANK(N321,N:N,0))</f>
        <v>21</v>
      </c>
      <c r="P321" s="109"/>
      <c r="Q321" s="36"/>
      <c r="R321" s="109"/>
      <c r="S321" s="36"/>
      <c r="T321" s="109">
        <v>8</v>
      </c>
      <c r="U321" s="36"/>
      <c r="V321" s="109"/>
      <c r="W321" s="110">
        <v>0</v>
      </c>
      <c r="X321" s="28"/>
      <c r="Y321" s="29"/>
      <c r="Z321" s="28"/>
      <c r="AA321" s="29"/>
      <c r="AB321" s="109">
        <v>0</v>
      </c>
      <c r="AC321" s="36"/>
      <c r="AD321" s="109">
        <v>15</v>
      </c>
      <c r="AE321" s="36"/>
      <c r="AF321" s="111"/>
      <c r="AG321" s="111"/>
      <c r="AH321" s="37"/>
      <c r="AI321" s="37"/>
      <c r="AJ321" s="28"/>
      <c r="AK321" s="29"/>
      <c r="AL321" s="28"/>
      <c r="AM321" s="29"/>
      <c r="AN321" s="28"/>
      <c r="AO321" s="29"/>
      <c r="AP321" s="112">
        <v>0</v>
      </c>
      <c r="AQ321" s="113"/>
      <c r="AR321" s="109"/>
      <c r="AS321" s="111">
        <v>0</v>
      </c>
      <c r="AT321" s="29"/>
      <c r="AU321" s="114"/>
      <c r="AV321" s="29">
        <v>8</v>
      </c>
      <c r="AW321" s="115"/>
      <c r="AX321" s="36">
        <v>0</v>
      </c>
      <c r="AY321" s="115"/>
      <c r="AZ321" s="36">
        <v>8</v>
      </c>
      <c r="BA321" s="112">
        <v>8</v>
      </c>
      <c r="BB321" s="28">
        <v>5</v>
      </c>
      <c r="BC321" s="29">
        <v>40</v>
      </c>
      <c r="BD321" s="28"/>
      <c r="BE321" s="110">
        <v>40</v>
      </c>
      <c r="BF321" s="109">
        <v>0</v>
      </c>
      <c r="BG321" s="117">
        <v>56</v>
      </c>
      <c r="BH321" s="114">
        <v>8</v>
      </c>
      <c r="BI321" s="29">
        <v>8</v>
      </c>
      <c r="BJ321" s="109">
        <v>8</v>
      </c>
      <c r="BK321" s="111">
        <v>50</v>
      </c>
      <c r="BL321" s="29">
        <v>15</v>
      </c>
    </row>
    <row r="322" spans="1:64" ht="21.75" customHeight="1" x14ac:dyDescent="0.3">
      <c r="A322" s="561"/>
      <c r="B322" s="560"/>
      <c r="C322" s="561"/>
      <c r="D322" s="39" t="s">
        <v>80</v>
      </c>
      <c r="E322" s="24">
        <f t="shared" si="6"/>
        <v>92</v>
      </c>
      <c r="F322" s="25">
        <f t="shared" si="7"/>
        <v>90</v>
      </c>
      <c r="G322" s="25">
        <f t="shared" si="8"/>
        <v>60</v>
      </c>
      <c r="H322" s="25">
        <f t="shared" si="9"/>
        <v>60</v>
      </c>
      <c r="I322" s="26">
        <f t="shared" si="10"/>
        <v>60</v>
      </c>
      <c r="J322" s="40">
        <f t="shared" si="11"/>
        <v>362</v>
      </c>
      <c r="K322" s="528"/>
      <c r="L322" s="528"/>
      <c r="M322" s="528"/>
      <c r="N322" s="528"/>
      <c r="O322" s="528"/>
      <c r="P322" s="118"/>
      <c r="Q322" s="49"/>
      <c r="R322" s="118"/>
      <c r="S322" s="49"/>
      <c r="T322" s="118">
        <v>5</v>
      </c>
      <c r="U322" s="49"/>
      <c r="V322" s="118"/>
      <c r="W322" s="119">
        <v>0</v>
      </c>
      <c r="X322" s="41"/>
      <c r="Y322" s="42"/>
      <c r="Z322" s="41"/>
      <c r="AA322" s="42"/>
      <c r="AB322" s="118">
        <v>0</v>
      </c>
      <c r="AC322" s="49">
        <v>5</v>
      </c>
      <c r="AD322" s="118">
        <v>5</v>
      </c>
      <c r="AE322" s="49"/>
      <c r="AF322" s="120"/>
      <c r="AG322" s="120"/>
      <c r="AH322" s="50"/>
      <c r="AI322" s="50"/>
      <c r="AJ322" s="41"/>
      <c r="AK322" s="42"/>
      <c r="AL322" s="41"/>
      <c r="AM322" s="42"/>
      <c r="AN322" s="41"/>
      <c r="AO322" s="42"/>
      <c r="AP322" s="121">
        <v>0</v>
      </c>
      <c r="AQ322" s="122"/>
      <c r="AR322" s="118"/>
      <c r="AS322" s="120">
        <v>0</v>
      </c>
      <c r="AT322" s="42"/>
      <c r="AU322" s="123"/>
      <c r="AV322" s="42">
        <v>5</v>
      </c>
      <c r="AW322" s="124"/>
      <c r="AX322" s="49">
        <v>0</v>
      </c>
      <c r="AY322" s="124"/>
      <c r="AZ322" s="49">
        <v>8</v>
      </c>
      <c r="BA322" s="121">
        <v>60</v>
      </c>
      <c r="BB322" s="41">
        <v>25</v>
      </c>
      <c r="BC322" s="42">
        <v>25</v>
      </c>
      <c r="BD322" s="41"/>
      <c r="BE322" s="119">
        <v>60</v>
      </c>
      <c r="BF322" s="118">
        <v>0</v>
      </c>
      <c r="BG322" s="126">
        <v>92</v>
      </c>
      <c r="BH322" s="123">
        <v>60</v>
      </c>
      <c r="BI322" s="42"/>
      <c r="BJ322" s="118">
        <v>15</v>
      </c>
      <c r="BK322" s="120">
        <v>90</v>
      </c>
      <c r="BL322" s="42">
        <v>15</v>
      </c>
    </row>
    <row r="323" spans="1:64" ht="21.75" customHeight="1" x14ac:dyDescent="0.3">
      <c r="A323" s="524" t="s">
        <v>756</v>
      </c>
      <c r="B323" s="565" t="s">
        <v>757</v>
      </c>
      <c r="C323" s="524" t="s">
        <v>758</v>
      </c>
      <c r="D323" s="23" t="s">
        <v>79</v>
      </c>
      <c r="E323" s="24">
        <f t="shared" si="6"/>
        <v>60</v>
      </c>
      <c r="F323" s="25">
        <f t="shared" si="7"/>
        <v>60</v>
      </c>
      <c r="G323" s="25">
        <f t="shared" si="8"/>
        <v>50</v>
      </c>
      <c r="H323" s="25">
        <f t="shared" si="9"/>
        <v>40</v>
      </c>
      <c r="I323" s="26">
        <f t="shared" si="10"/>
        <v>40</v>
      </c>
      <c r="J323" s="27">
        <f t="shared" si="11"/>
        <v>250</v>
      </c>
      <c r="K323" s="557">
        <f>(J323+(J324/5))</f>
        <v>340</v>
      </c>
      <c r="L323" s="529">
        <f>Nemzetközi!B132</f>
        <v>20</v>
      </c>
      <c r="M323" s="529"/>
      <c r="N323" s="527">
        <f>K323+(L323*5)+(M323*30)</f>
        <v>440</v>
      </c>
      <c r="O323" s="529">
        <f>IF(N323=0,"",RANK(N323,N:N,0))</f>
        <v>11</v>
      </c>
      <c r="P323" s="109">
        <v>15</v>
      </c>
      <c r="Q323" s="36">
        <v>15</v>
      </c>
      <c r="R323" s="109"/>
      <c r="S323" s="36"/>
      <c r="T323" s="109"/>
      <c r="U323" s="36"/>
      <c r="V323" s="109"/>
      <c r="W323" s="110">
        <v>0</v>
      </c>
      <c r="X323" s="28"/>
      <c r="Y323" s="29"/>
      <c r="Z323" s="28"/>
      <c r="AA323" s="29"/>
      <c r="AB323" s="109">
        <v>0</v>
      </c>
      <c r="AC323" s="36"/>
      <c r="AD323" s="109">
        <v>3</v>
      </c>
      <c r="AE323" s="36"/>
      <c r="AF323" s="111">
        <v>25</v>
      </c>
      <c r="AG323" s="111">
        <v>19</v>
      </c>
      <c r="AH323" s="37"/>
      <c r="AI323" s="37"/>
      <c r="AJ323" s="28"/>
      <c r="AK323" s="29">
        <v>15</v>
      </c>
      <c r="AL323" s="28"/>
      <c r="AM323" s="29"/>
      <c r="AN323" s="28"/>
      <c r="AO323" s="29"/>
      <c r="AP323" s="112">
        <v>40</v>
      </c>
      <c r="AQ323" s="113">
        <v>30</v>
      </c>
      <c r="AR323" s="109"/>
      <c r="AS323" s="111">
        <v>60</v>
      </c>
      <c r="AT323" s="29"/>
      <c r="AU323" s="114">
        <v>8</v>
      </c>
      <c r="AV323" s="29"/>
      <c r="AW323" s="115"/>
      <c r="AX323" s="36">
        <v>0</v>
      </c>
      <c r="AY323" s="115"/>
      <c r="AZ323" s="36"/>
      <c r="BA323" s="112">
        <v>40</v>
      </c>
      <c r="BB323" s="28">
        <v>0</v>
      </c>
      <c r="BC323" s="29"/>
      <c r="BD323" s="28"/>
      <c r="BE323" s="116"/>
      <c r="BF323" s="109">
        <v>0</v>
      </c>
      <c r="BG323" s="117"/>
      <c r="BH323" s="114">
        <v>60</v>
      </c>
      <c r="BI323" s="29"/>
      <c r="BJ323" s="109">
        <v>0</v>
      </c>
      <c r="BK323" s="111">
        <v>50</v>
      </c>
      <c r="BL323" s="29"/>
    </row>
    <row r="324" spans="1:64" ht="21.75" customHeight="1" x14ac:dyDescent="0.3">
      <c r="A324" s="561"/>
      <c r="B324" s="560"/>
      <c r="C324" s="561"/>
      <c r="D324" s="39" t="s">
        <v>80</v>
      </c>
      <c r="E324" s="24">
        <f t="shared" si="6"/>
        <v>150</v>
      </c>
      <c r="F324" s="25">
        <f t="shared" si="7"/>
        <v>120</v>
      </c>
      <c r="G324" s="25">
        <f t="shared" si="8"/>
        <v>60</v>
      </c>
      <c r="H324" s="25">
        <f t="shared" si="9"/>
        <v>60</v>
      </c>
      <c r="I324" s="26">
        <f t="shared" si="10"/>
        <v>60</v>
      </c>
      <c r="J324" s="40">
        <f t="shared" si="11"/>
        <v>450</v>
      </c>
      <c r="K324" s="528"/>
      <c r="L324" s="554"/>
      <c r="M324" s="528"/>
      <c r="N324" s="528"/>
      <c r="O324" s="528"/>
      <c r="P324" s="118"/>
      <c r="Q324" s="49"/>
      <c r="R324" s="118"/>
      <c r="S324" s="49"/>
      <c r="T324" s="118"/>
      <c r="U324" s="49"/>
      <c r="V324" s="118"/>
      <c r="W324" s="119">
        <v>0</v>
      </c>
      <c r="X324" s="41"/>
      <c r="Y324" s="42"/>
      <c r="Z324" s="41"/>
      <c r="AA324" s="42"/>
      <c r="AB324" s="118">
        <v>0</v>
      </c>
      <c r="AC324" s="49"/>
      <c r="AD324" s="118">
        <v>60</v>
      </c>
      <c r="AE324" s="49"/>
      <c r="AF324" s="120">
        <v>40</v>
      </c>
      <c r="AG324" s="120"/>
      <c r="AH324" s="50"/>
      <c r="AI324" s="50"/>
      <c r="AJ324" s="41"/>
      <c r="AK324" s="42"/>
      <c r="AL324" s="41"/>
      <c r="AM324" s="42"/>
      <c r="AN324" s="41"/>
      <c r="AO324" s="42"/>
      <c r="AP324" s="121">
        <v>60</v>
      </c>
      <c r="AQ324" s="122">
        <v>30</v>
      </c>
      <c r="AR324" s="118"/>
      <c r="AS324" s="120">
        <v>0</v>
      </c>
      <c r="AT324" s="42"/>
      <c r="AU324" s="123">
        <v>150</v>
      </c>
      <c r="AV324" s="42"/>
      <c r="AW324" s="124"/>
      <c r="AX324" s="49">
        <v>0</v>
      </c>
      <c r="AY324" s="124"/>
      <c r="AZ324" s="49"/>
      <c r="BA324" s="121">
        <v>25</v>
      </c>
      <c r="BB324" s="41">
        <v>0</v>
      </c>
      <c r="BC324" s="42"/>
      <c r="BD324" s="41"/>
      <c r="BE324" s="119"/>
      <c r="BF324" s="118">
        <v>0</v>
      </c>
      <c r="BG324" s="126"/>
      <c r="BH324" s="123">
        <v>60</v>
      </c>
      <c r="BI324" s="42"/>
      <c r="BJ324" s="118">
        <v>0</v>
      </c>
      <c r="BK324" s="120">
        <v>120</v>
      </c>
      <c r="BL324" s="42"/>
    </row>
    <row r="325" spans="1:64" ht="21.75" customHeight="1" x14ac:dyDescent="0.3">
      <c r="A325" s="524" t="s">
        <v>759</v>
      </c>
      <c r="B325" s="559" t="s">
        <v>760</v>
      </c>
      <c r="C325" s="526" t="s">
        <v>664</v>
      </c>
      <c r="D325" s="23" t="s">
        <v>79</v>
      </c>
      <c r="E325" s="24">
        <f t="shared" si="6"/>
        <v>120</v>
      </c>
      <c r="F325" s="25">
        <f t="shared" si="7"/>
        <v>60</v>
      </c>
      <c r="G325" s="25">
        <f t="shared" si="8"/>
        <v>60</v>
      </c>
      <c r="H325" s="25">
        <f t="shared" si="9"/>
        <v>60</v>
      </c>
      <c r="I325" s="26">
        <f t="shared" si="10"/>
        <v>60</v>
      </c>
      <c r="J325" s="27">
        <f t="shared" si="11"/>
        <v>360</v>
      </c>
      <c r="K325" s="557">
        <f>(J325+(J326/5))</f>
        <v>456</v>
      </c>
      <c r="L325" s="564">
        <f>Nemzetközi!B133</f>
        <v>19</v>
      </c>
      <c r="M325" s="529">
        <f>Nemzetközi!D133</f>
        <v>0</v>
      </c>
      <c r="N325" s="527">
        <f>K325+(L325*5)+(M325*30)</f>
        <v>551</v>
      </c>
      <c r="O325" s="529">
        <f>IF(N325=0,"",RANK(N325,N:N,0))</f>
        <v>9</v>
      </c>
      <c r="P325" s="109"/>
      <c r="Q325" s="36"/>
      <c r="R325" s="109"/>
      <c r="S325" s="36"/>
      <c r="T325" s="109"/>
      <c r="U325" s="36"/>
      <c r="V325" s="109"/>
      <c r="W325" s="110">
        <v>0</v>
      </c>
      <c r="X325" s="28"/>
      <c r="Y325" s="29"/>
      <c r="Z325" s="28"/>
      <c r="AA325" s="29">
        <v>60</v>
      </c>
      <c r="AB325" s="109">
        <v>0</v>
      </c>
      <c r="AC325" s="36"/>
      <c r="AD325" s="109"/>
      <c r="AE325" s="36"/>
      <c r="AF325" s="111"/>
      <c r="AG325" s="111"/>
      <c r="AH325" s="37">
        <v>40</v>
      </c>
      <c r="AI325" s="37">
        <v>20</v>
      </c>
      <c r="AJ325" s="28"/>
      <c r="AK325" s="29"/>
      <c r="AL325" s="28">
        <v>60</v>
      </c>
      <c r="AM325" s="29"/>
      <c r="AN325" s="28"/>
      <c r="AO325" s="29">
        <v>60</v>
      </c>
      <c r="AP325" s="112">
        <v>60</v>
      </c>
      <c r="AQ325" s="113">
        <v>50</v>
      </c>
      <c r="AR325" s="109"/>
      <c r="AS325" s="111">
        <v>0</v>
      </c>
      <c r="AT325" s="29"/>
      <c r="AU325" s="114"/>
      <c r="AV325" s="29"/>
      <c r="AW325" s="115"/>
      <c r="AX325" s="36">
        <v>0</v>
      </c>
      <c r="AY325" s="115">
        <v>25</v>
      </c>
      <c r="AZ325" s="36"/>
      <c r="BA325" s="112">
        <v>40</v>
      </c>
      <c r="BB325" s="28">
        <v>0</v>
      </c>
      <c r="BC325" s="29"/>
      <c r="BD325" s="28"/>
      <c r="BE325" s="110"/>
      <c r="BF325" s="109">
        <v>0</v>
      </c>
      <c r="BG325" s="117"/>
      <c r="BH325" s="114">
        <v>0</v>
      </c>
      <c r="BI325" s="29">
        <v>40</v>
      </c>
      <c r="BJ325" s="109">
        <v>0</v>
      </c>
      <c r="BK325" s="111">
        <v>120</v>
      </c>
      <c r="BL325" s="29"/>
    </row>
    <row r="326" spans="1:64" ht="21.75" customHeight="1" x14ac:dyDescent="0.3">
      <c r="A326" s="561"/>
      <c r="B326" s="560"/>
      <c r="C326" s="561"/>
      <c r="D326" s="39" t="s">
        <v>80</v>
      </c>
      <c r="E326" s="24">
        <f t="shared" si="6"/>
        <v>120</v>
      </c>
      <c r="F326" s="25">
        <f t="shared" si="7"/>
        <v>120</v>
      </c>
      <c r="G326" s="25">
        <f t="shared" si="8"/>
        <v>90</v>
      </c>
      <c r="H326" s="25">
        <f t="shared" si="9"/>
        <v>90</v>
      </c>
      <c r="I326" s="26">
        <f t="shared" si="10"/>
        <v>60</v>
      </c>
      <c r="J326" s="40">
        <f t="shared" si="11"/>
        <v>480</v>
      </c>
      <c r="K326" s="528"/>
      <c r="L326" s="528"/>
      <c r="M326" s="528"/>
      <c r="N326" s="528"/>
      <c r="O326" s="528"/>
      <c r="P326" s="118"/>
      <c r="Q326" s="49"/>
      <c r="R326" s="118"/>
      <c r="S326" s="49"/>
      <c r="T326" s="118"/>
      <c r="U326" s="49"/>
      <c r="V326" s="118"/>
      <c r="W326" s="119">
        <v>0</v>
      </c>
      <c r="X326" s="41"/>
      <c r="Y326" s="42"/>
      <c r="Z326" s="41"/>
      <c r="AA326" s="42">
        <v>40</v>
      </c>
      <c r="AB326" s="118">
        <v>0</v>
      </c>
      <c r="AC326" s="49"/>
      <c r="AD326" s="118"/>
      <c r="AE326" s="49"/>
      <c r="AF326" s="120"/>
      <c r="AG326" s="120"/>
      <c r="AH326" s="50">
        <v>90</v>
      </c>
      <c r="AI326" s="50">
        <v>9</v>
      </c>
      <c r="AJ326" s="41"/>
      <c r="AK326" s="42"/>
      <c r="AL326" s="41">
        <v>60</v>
      </c>
      <c r="AM326" s="42"/>
      <c r="AN326" s="41"/>
      <c r="AO326" s="42">
        <v>60</v>
      </c>
      <c r="AP326" s="121">
        <v>120</v>
      </c>
      <c r="AQ326" s="122"/>
      <c r="AR326" s="118"/>
      <c r="AS326" s="120">
        <v>0</v>
      </c>
      <c r="AT326" s="42"/>
      <c r="AU326" s="123"/>
      <c r="AV326" s="42"/>
      <c r="AW326" s="124"/>
      <c r="AX326" s="49">
        <v>0</v>
      </c>
      <c r="AY326" s="124">
        <v>40</v>
      </c>
      <c r="AZ326" s="49"/>
      <c r="BA326" s="121">
        <v>90</v>
      </c>
      <c r="BB326" s="41">
        <v>0</v>
      </c>
      <c r="BC326" s="42"/>
      <c r="BD326" s="41"/>
      <c r="BE326" s="119"/>
      <c r="BF326" s="118">
        <v>0</v>
      </c>
      <c r="BG326" s="126"/>
      <c r="BH326" s="123">
        <v>0</v>
      </c>
      <c r="BI326" s="42">
        <v>15</v>
      </c>
      <c r="BJ326" s="118">
        <v>0</v>
      </c>
      <c r="BK326" s="120">
        <v>120</v>
      </c>
      <c r="BL326" s="42"/>
    </row>
    <row r="327" spans="1:64" ht="21.75" customHeight="1" x14ac:dyDescent="0.3">
      <c r="A327" s="524" t="s">
        <v>761</v>
      </c>
      <c r="B327" s="559" t="s">
        <v>762</v>
      </c>
      <c r="C327" s="526" t="s">
        <v>445</v>
      </c>
      <c r="D327" s="23" t="s">
        <v>79</v>
      </c>
      <c r="E327" s="24">
        <f t="shared" si="6"/>
        <v>6</v>
      </c>
      <c r="F327" s="25">
        <f t="shared" si="7"/>
        <v>3</v>
      </c>
      <c r="G327" s="25">
        <f t="shared" si="8"/>
        <v>3</v>
      </c>
      <c r="H327" s="25">
        <f t="shared" si="9"/>
        <v>3</v>
      </c>
      <c r="I327" s="26">
        <f t="shared" si="10"/>
        <v>3</v>
      </c>
      <c r="J327" s="27">
        <f t="shared" si="11"/>
        <v>18</v>
      </c>
      <c r="K327" s="557">
        <f>(J327+(J328/5))</f>
        <v>22</v>
      </c>
      <c r="L327" s="529"/>
      <c r="M327" s="529"/>
      <c r="N327" s="527">
        <f>K327+(L327*5)+(M327*30)</f>
        <v>22</v>
      </c>
      <c r="O327" s="529">
        <f>IF(N327=0,"",RANK(N327,N:N,0))</f>
        <v>88</v>
      </c>
      <c r="P327" s="109"/>
      <c r="Q327" s="36"/>
      <c r="R327" s="109"/>
      <c r="S327" s="36"/>
      <c r="T327" s="109"/>
      <c r="U327" s="36"/>
      <c r="V327" s="109"/>
      <c r="W327" s="110">
        <v>0</v>
      </c>
      <c r="X327" s="28"/>
      <c r="Y327" s="29"/>
      <c r="Z327" s="28"/>
      <c r="AA327" s="29">
        <v>3</v>
      </c>
      <c r="AB327" s="109">
        <v>0</v>
      </c>
      <c r="AC327" s="36"/>
      <c r="AD327" s="109"/>
      <c r="AE327" s="36">
        <v>3</v>
      </c>
      <c r="AF327" s="111"/>
      <c r="AG327" s="111"/>
      <c r="AH327" s="37">
        <v>6</v>
      </c>
      <c r="AI327" s="37"/>
      <c r="AJ327" s="28"/>
      <c r="AK327" s="29"/>
      <c r="AL327" s="28"/>
      <c r="AM327" s="29">
        <v>3</v>
      </c>
      <c r="AN327" s="28"/>
      <c r="AO327" s="29">
        <v>3</v>
      </c>
      <c r="AP327" s="112">
        <v>0</v>
      </c>
      <c r="AQ327" s="113"/>
      <c r="AR327" s="109"/>
      <c r="AS327" s="111">
        <v>0</v>
      </c>
      <c r="AT327" s="29"/>
      <c r="AU327" s="114"/>
      <c r="AV327" s="29"/>
      <c r="AW327" s="115"/>
      <c r="AX327" s="36">
        <v>0</v>
      </c>
      <c r="AY327" s="115">
        <v>3</v>
      </c>
      <c r="AZ327" s="36"/>
      <c r="BA327" s="112"/>
      <c r="BB327" s="28">
        <v>0</v>
      </c>
      <c r="BC327" s="29"/>
      <c r="BD327" s="28"/>
      <c r="BE327" s="116"/>
      <c r="BF327" s="109">
        <v>0</v>
      </c>
      <c r="BG327" s="117"/>
      <c r="BH327" s="114">
        <v>0</v>
      </c>
      <c r="BI327" s="29"/>
      <c r="BJ327" s="109">
        <v>0</v>
      </c>
      <c r="BK327" s="111">
        <v>0</v>
      </c>
      <c r="BL327" s="29"/>
    </row>
    <row r="328" spans="1:64" ht="21.75" customHeight="1" x14ac:dyDescent="0.3">
      <c r="A328" s="561"/>
      <c r="B328" s="560"/>
      <c r="C328" s="561"/>
      <c r="D328" s="39" t="s">
        <v>80</v>
      </c>
      <c r="E328" s="24">
        <f t="shared" si="6"/>
        <v>5</v>
      </c>
      <c r="F328" s="25">
        <f t="shared" si="7"/>
        <v>5</v>
      </c>
      <c r="G328" s="25">
        <f t="shared" si="8"/>
        <v>5</v>
      </c>
      <c r="H328" s="25">
        <f t="shared" si="9"/>
        <v>5</v>
      </c>
      <c r="I328" s="26">
        <f t="shared" si="10"/>
        <v>0</v>
      </c>
      <c r="J328" s="40">
        <f t="shared" si="11"/>
        <v>20</v>
      </c>
      <c r="K328" s="528"/>
      <c r="L328" s="528"/>
      <c r="M328" s="528"/>
      <c r="N328" s="528"/>
      <c r="O328" s="528"/>
      <c r="P328" s="118"/>
      <c r="Q328" s="49"/>
      <c r="R328" s="118"/>
      <c r="S328" s="49"/>
      <c r="T328" s="118"/>
      <c r="U328" s="49"/>
      <c r="V328" s="118"/>
      <c r="W328" s="119">
        <v>0</v>
      </c>
      <c r="X328" s="41"/>
      <c r="Y328" s="42"/>
      <c r="Z328" s="41"/>
      <c r="AA328" s="42">
        <v>5</v>
      </c>
      <c r="AB328" s="118">
        <v>0</v>
      </c>
      <c r="AC328" s="49"/>
      <c r="AD328" s="118"/>
      <c r="AE328" s="49"/>
      <c r="AF328" s="120"/>
      <c r="AG328" s="120"/>
      <c r="AH328" s="50"/>
      <c r="AI328" s="50"/>
      <c r="AJ328" s="41"/>
      <c r="AK328" s="42"/>
      <c r="AL328" s="41"/>
      <c r="AM328" s="42">
        <v>5</v>
      </c>
      <c r="AN328" s="41"/>
      <c r="AO328" s="42">
        <v>5</v>
      </c>
      <c r="AP328" s="121">
        <v>0</v>
      </c>
      <c r="AQ328" s="122"/>
      <c r="AR328" s="118"/>
      <c r="AS328" s="120">
        <v>0</v>
      </c>
      <c r="AT328" s="42"/>
      <c r="AU328" s="123"/>
      <c r="AV328" s="42"/>
      <c r="AW328" s="124"/>
      <c r="AX328" s="49">
        <v>0</v>
      </c>
      <c r="AY328" s="124">
        <v>5</v>
      </c>
      <c r="AZ328" s="49"/>
      <c r="BA328" s="121"/>
      <c r="BB328" s="41">
        <v>0</v>
      </c>
      <c r="BC328" s="42"/>
      <c r="BD328" s="41"/>
      <c r="BE328" s="125"/>
      <c r="BF328" s="118">
        <v>0</v>
      </c>
      <c r="BG328" s="126"/>
      <c r="BH328" s="123">
        <v>0</v>
      </c>
      <c r="BI328" s="42"/>
      <c r="BJ328" s="118">
        <v>0</v>
      </c>
      <c r="BK328" s="120">
        <v>0</v>
      </c>
      <c r="BL328" s="42"/>
    </row>
    <row r="329" spans="1:64" ht="21.75" customHeight="1" x14ac:dyDescent="0.3">
      <c r="A329" s="524" t="s">
        <v>763</v>
      </c>
      <c r="B329" s="559" t="s">
        <v>764</v>
      </c>
      <c r="C329" s="526" t="s">
        <v>522</v>
      </c>
      <c r="D329" s="23" t="s">
        <v>79</v>
      </c>
      <c r="E329" s="24">
        <f t="shared" si="6"/>
        <v>120</v>
      </c>
      <c r="F329" s="25">
        <f t="shared" si="7"/>
        <v>90</v>
      </c>
      <c r="G329" s="25">
        <f t="shared" si="8"/>
        <v>90</v>
      </c>
      <c r="H329" s="25">
        <f t="shared" si="9"/>
        <v>90</v>
      </c>
      <c r="I329" s="26">
        <f t="shared" si="10"/>
        <v>90</v>
      </c>
      <c r="J329" s="27">
        <f t="shared" si="11"/>
        <v>480</v>
      </c>
      <c r="K329" s="557">
        <f>(J329+(J330/5))</f>
        <v>594</v>
      </c>
      <c r="L329" s="529">
        <f>Nemzetközi!B134</f>
        <v>35</v>
      </c>
      <c r="M329" s="558">
        <f>Nemzetközi!D134</f>
        <v>0</v>
      </c>
      <c r="N329" s="527">
        <f>K329+(L329*5)+(M329*30)</f>
        <v>769</v>
      </c>
      <c r="O329" s="529">
        <f>IF(N329=0,"",RANK(N329,N:N,0))</f>
        <v>6</v>
      </c>
      <c r="P329" s="109"/>
      <c r="Q329" s="36"/>
      <c r="R329" s="109"/>
      <c r="S329" s="36">
        <v>60</v>
      </c>
      <c r="T329" s="109"/>
      <c r="U329" s="36"/>
      <c r="V329" s="109"/>
      <c r="W329" s="110">
        <v>60</v>
      </c>
      <c r="X329" s="28"/>
      <c r="Y329" s="29"/>
      <c r="Z329" s="28"/>
      <c r="AA329" s="29"/>
      <c r="AB329" s="109">
        <v>0</v>
      </c>
      <c r="AC329" s="36"/>
      <c r="AD329" s="109"/>
      <c r="AE329" s="36"/>
      <c r="AF329" s="111"/>
      <c r="AG329" s="111"/>
      <c r="AH329" s="37">
        <v>40</v>
      </c>
      <c r="AI329" s="37"/>
      <c r="AJ329" s="28"/>
      <c r="AK329" s="29"/>
      <c r="AL329" s="28"/>
      <c r="AM329" s="29"/>
      <c r="AN329" s="28"/>
      <c r="AO329" s="29"/>
      <c r="AP329" s="112">
        <v>60</v>
      </c>
      <c r="AQ329" s="113">
        <v>50</v>
      </c>
      <c r="AR329" s="109"/>
      <c r="AS329" s="111">
        <v>90</v>
      </c>
      <c r="AT329" s="29"/>
      <c r="AU329" s="114">
        <v>60</v>
      </c>
      <c r="AV329" s="29"/>
      <c r="AW329" s="115"/>
      <c r="AX329" s="36">
        <v>0</v>
      </c>
      <c r="AY329" s="115"/>
      <c r="AZ329" s="36"/>
      <c r="BA329" s="112">
        <v>90</v>
      </c>
      <c r="BB329" s="28">
        <v>0</v>
      </c>
      <c r="BC329" s="29"/>
      <c r="BD329" s="28"/>
      <c r="BE329" s="110">
        <v>120</v>
      </c>
      <c r="BF329" s="109">
        <v>0</v>
      </c>
      <c r="BG329" s="117"/>
      <c r="BH329" s="114">
        <v>90</v>
      </c>
      <c r="BI329" s="29"/>
      <c r="BJ329" s="109">
        <v>0</v>
      </c>
      <c r="BK329" s="111">
        <v>90</v>
      </c>
      <c r="BL329" s="29"/>
    </row>
    <row r="330" spans="1:64" ht="21.75" customHeight="1" x14ac:dyDescent="0.3">
      <c r="A330" s="561"/>
      <c r="B330" s="560"/>
      <c r="C330" s="561"/>
      <c r="D330" s="39" t="s">
        <v>80</v>
      </c>
      <c r="E330" s="24">
        <f t="shared" si="6"/>
        <v>150</v>
      </c>
      <c r="F330" s="25">
        <f t="shared" si="7"/>
        <v>120</v>
      </c>
      <c r="G330" s="25">
        <f t="shared" si="8"/>
        <v>120</v>
      </c>
      <c r="H330" s="25">
        <f t="shared" si="9"/>
        <v>90</v>
      </c>
      <c r="I330" s="26">
        <f t="shared" si="10"/>
        <v>90</v>
      </c>
      <c r="J330" s="40">
        <f t="shared" si="11"/>
        <v>570</v>
      </c>
      <c r="K330" s="528"/>
      <c r="L330" s="528"/>
      <c r="M330" s="528"/>
      <c r="N330" s="528"/>
      <c r="O330" s="528"/>
      <c r="P330" s="118"/>
      <c r="Q330" s="49"/>
      <c r="R330" s="118"/>
      <c r="S330" s="49">
        <v>60</v>
      </c>
      <c r="T330" s="118"/>
      <c r="U330" s="49"/>
      <c r="V330" s="118"/>
      <c r="W330" s="119">
        <v>60</v>
      </c>
      <c r="X330" s="41"/>
      <c r="Y330" s="42"/>
      <c r="Z330" s="41"/>
      <c r="AA330" s="42"/>
      <c r="AB330" s="118">
        <v>0</v>
      </c>
      <c r="AC330" s="49"/>
      <c r="AD330" s="118"/>
      <c r="AE330" s="49"/>
      <c r="AF330" s="120"/>
      <c r="AG330" s="120"/>
      <c r="AH330" s="50"/>
      <c r="AI330" s="50"/>
      <c r="AJ330" s="41"/>
      <c r="AK330" s="42"/>
      <c r="AL330" s="41"/>
      <c r="AM330" s="42"/>
      <c r="AN330" s="41"/>
      <c r="AO330" s="42"/>
      <c r="AP330" s="121">
        <v>90</v>
      </c>
      <c r="AQ330" s="122">
        <v>90</v>
      </c>
      <c r="AR330" s="118"/>
      <c r="AS330" s="120">
        <v>70</v>
      </c>
      <c r="AT330" s="42"/>
      <c r="AU330" s="123">
        <v>90</v>
      </c>
      <c r="AV330" s="42"/>
      <c r="AW330" s="124"/>
      <c r="AX330" s="49">
        <v>0</v>
      </c>
      <c r="AY330" s="124"/>
      <c r="AZ330" s="49"/>
      <c r="BA330" s="121">
        <v>60</v>
      </c>
      <c r="BB330" s="41">
        <v>0</v>
      </c>
      <c r="BC330" s="42"/>
      <c r="BD330" s="41"/>
      <c r="BE330" s="119">
        <v>120</v>
      </c>
      <c r="BF330" s="118">
        <v>0</v>
      </c>
      <c r="BG330" s="126"/>
      <c r="BH330" s="123">
        <v>120</v>
      </c>
      <c r="BI330" s="42"/>
      <c r="BJ330" s="118">
        <v>0</v>
      </c>
      <c r="BK330" s="120">
        <v>150</v>
      </c>
      <c r="BL330" s="42"/>
    </row>
    <row r="331" spans="1:64" ht="21.75" customHeight="1" x14ac:dyDescent="0.3">
      <c r="A331" s="524" t="s">
        <v>286</v>
      </c>
      <c r="B331" s="526" t="s">
        <v>287</v>
      </c>
      <c r="C331" s="526" t="s">
        <v>78</v>
      </c>
      <c r="D331" s="23" t="s">
        <v>79</v>
      </c>
      <c r="E331" s="24">
        <f t="shared" si="6"/>
        <v>3</v>
      </c>
      <c r="F331" s="25">
        <f t="shared" si="7"/>
        <v>3</v>
      </c>
      <c r="G331" s="25">
        <f t="shared" si="8"/>
        <v>3</v>
      </c>
      <c r="H331" s="25">
        <f t="shared" si="9"/>
        <v>0</v>
      </c>
      <c r="I331" s="26">
        <f t="shared" si="10"/>
        <v>0</v>
      </c>
      <c r="J331" s="27">
        <f t="shared" si="11"/>
        <v>9</v>
      </c>
      <c r="K331" s="557">
        <f>(J331+(J332/5))</f>
        <v>9</v>
      </c>
      <c r="L331" s="529"/>
      <c r="M331" s="529"/>
      <c r="N331" s="527">
        <f>K331+(L331*5)+(M331*30)</f>
        <v>9</v>
      </c>
      <c r="O331" s="529">
        <f>IF(N331=0,"",RANK(N331,N:N,0))</f>
        <v>116</v>
      </c>
      <c r="P331" s="109"/>
      <c r="Q331" s="36"/>
      <c r="R331" s="109"/>
      <c r="S331" s="36"/>
      <c r="T331" s="109"/>
      <c r="U331" s="36"/>
      <c r="V331" s="109"/>
      <c r="W331" s="110">
        <v>0</v>
      </c>
      <c r="X331" s="28"/>
      <c r="Y331" s="29"/>
      <c r="Z331" s="28"/>
      <c r="AA331" s="29"/>
      <c r="AB331" s="109">
        <v>0</v>
      </c>
      <c r="AC331" s="36"/>
      <c r="AD331" s="109"/>
      <c r="AE331" s="36"/>
      <c r="AF331" s="127"/>
      <c r="AG331" s="127"/>
      <c r="AH331" s="56"/>
      <c r="AI331" s="56"/>
      <c r="AJ331" s="28"/>
      <c r="AK331" s="29"/>
      <c r="AL331" s="28"/>
      <c r="AM331" s="29"/>
      <c r="AN331" s="28"/>
      <c r="AO331" s="29"/>
      <c r="AP331" s="112">
        <v>0</v>
      </c>
      <c r="AQ331" s="113"/>
      <c r="AR331" s="109"/>
      <c r="AS331" s="111">
        <v>0</v>
      </c>
      <c r="AT331" s="29"/>
      <c r="AU331" s="114"/>
      <c r="AV331" s="29"/>
      <c r="AW331" s="115"/>
      <c r="AX331" s="36">
        <v>0</v>
      </c>
      <c r="AY331" s="115"/>
      <c r="AZ331" s="36"/>
      <c r="BA331" s="112"/>
      <c r="BB331" s="28">
        <v>0</v>
      </c>
      <c r="BC331" s="29"/>
      <c r="BD331" s="28"/>
      <c r="BE331" s="116"/>
      <c r="BF331" s="109">
        <v>0</v>
      </c>
      <c r="BG331" s="117"/>
      <c r="BH331" s="114">
        <v>0</v>
      </c>
      <c r="BI331" s="29">
        <v>3</v>
      </c>
      <c r="BJ331" s="109">
        <v>3</v>
      </c>
      <c r="BK331" s="111">
        <v>0</v>
      </c>
      <c r="BL331" s="29">
        <v>3</v>
      </c>
    </row>
    <row r="332" spans="1:64" ht="21.75" customHeight="1" x14ac:dyDescent="0.3">
      <c r="A332" s="561"/>
      <c r="B332" s="561"/>
      <c r="C332" s="561"/>
      <c r="D332" s="39" t="s">
        <v>80</v>
      </c>
      <c r="E332" s="24">
        <f t="shared" si="6"/>
        <v>0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40">
        <f t="shared" si="11"/>
        <v>0</v>
      </c>
      <c r="K332" s="528"/>
      <c r="L332" s="528"/>
      <c r="M332" s="528"/>
      <c r="N332" s="528"/>
      <c r="O332" s="528"/>
      <c r="P332" s="118"/>
      <c r="Q332" s="49"/>
      <c r="R332" s="118"/>
      <c r="S332" s="49"/>
      <c r="T332" s="118"/>
      <c r="U332" s="49"/>
      <c r="V332" s="118"/>
      <c r="W332" s="119">
        <v>0</v>
      </c>
      <c r="X332" s="41"/>
      <c r="Y332" s="42"/>
      <c r="Z332" s="41"/>
      <c r="AA332" s="42"/>
      <c r="AB332" s="118">
        <v>0</v>
      </c>
      <c r="AC332" s="49"/>
      <c r="AD332" s="118"/>
      <c r="AE332" s="49"/>
      <c r="AF332" s="128"/>
      <c r="AG332" s="128"/>
      <c r="AH332" s="62"/>
      <c r="AI332" s="62"/>
      <c r="AJ332" s="41"/>
      <c r="AK332" s="42"/>
      <c r="AL332" s="41"/>
      <c r="AM332" s="42"/>
      <c r="AN332" s="41"/>
      <c r="AO332" s="42"/>
      <c r="AP332" s="121">
        <v>0</v>
      </c>
      <c r="AQ332" s="122"/>
      <c r="AR332" s="118"/>
      <c r="AS332" s="120">
        <v>0</v>
      </c>
      <c r="AT332" s="42"/>
      <c r="AU332" s="123"/>
      <c r="AV332" s="42"/>
      <c r="AW332" s="124"/>
      <c r="AX332" s="49">
        <v>0</v>
      </c>
      <c r="AY332" s="124"/>
      <c r="AZ332" s="49"/>
      <c r="BA332" s="121"/>
      <c r="BB332" s="41">
        <v>0</v>
      </c>
      <c r="BC332" s="42"/>
      <c r="BD332" s="41"/>
      <c r="BE332" s="125"/>
      <c r="BF332" s="118">
        <v>0</v>
      </c>
      <c r="BG332" s="126"/>
      <c r="BH332" s="123">
        <v>0</v>
      </c>
      <c r="BI332" s="42"/>
      <c r="BJ332" s="118">
        <v>0</v>
      </c>
      <c r="BK332" s="120">
        <v>0</v>
      </c>
      <c r="BL332" s="42"/>
    </row>
    <row r="333" spans="1:64" ht="21.75" customHeight="1" x14ac:dyDescent="0.3">
      <c r="A333" s="524" t="s">
        <v>765</v>
      </c>
      <c r="B333" s="526" t="s">
        <v>766</v>
      </c>
      <c r="C333" s="526" t="s">
        <v>83</v>
      </c>
      <c r="D333" s="23" t="s">
        <v>79</v>
      </c>
      <c r="E333" s="24">
        <f t="shared" si="6"/>
        <v>2</v>
      </c>
      <c r="F333" s="25">
        <f t="shared" si="7"/>
        <v>0</v>
      </c>
      <c r="G333" s="25">
        <f t="shared" si="8"/>
        <v>0</v>
      </c>
      <c r="H333" s="25">
        <f t="shared" si="9"/>
        <v>0</v>
      </c>
      <c r="I333" s="26">
        <f t="shared" si="10"/>
        <v>0</v>
      </c>
      <c r="J333" s="27">
        <f t="shared" si="11"/>
        <v>2</v>
      </c>
      <c r="K333" s="557">
        <f>(J333+(J334/5))</f>
        <v>2</v>
      </c>
      <c r="L333" s="529"/>
      <c r="M333" s="529"/>
      <c r="N333" s="527">
        <f>K333+(L333*5)+(M333*30)</f>
        <v>2</v>
      </c>
      <c r="O333" s="529">
        <f>IF(N333=0,"",RANK(N333,N:N,0))</f>
        <v>148</v>
      </c>
      <c r="P333" s="109"/>
      <c r="Q333" s="36"/>
      <c r="R333" s="109"/>
      <c r="S333" s="36"/>
      <c r="T333" s="109"/>
      <c r="U333" s="36"/>
      <c r="V333" s="109"/>
      <c r="W333" s="110">
        <v>0</v>
      </c>
      <c r="X333" s="28"/>
      <c r="Y333" s="29"/>
      <c r="Z333" s="28"/>
      <c r="AA333" s="29"/>
      <c r="AB333" s="109">
        <v>0</v>
      </c>
      <c r="AC333" s="36"/>
      <c r="AD333" s="109"/>
      <c r="AE333" s="36"/>
      <c r="AF333" s="111"/>
      <c r="AG333" s="111"/>
      <c r="AH333" s="37"/>
      <c r="AI333" s="37"/>
      <c r="AJ333" s="28"/>
      <c r="AK333" s="29"/>
      <c r="AL333" s="28"/>
      <c r="AM333" s="29"/>
      <c r="AN333" s="28"/>
      <c r="AO333" s="29"/>
      <c r="AP333" s="112">
        <v>0</v>
      </c>
      <c r="AQ333" s="113"/>
      <c r="AR333" s="109"/>
      <c r="AS333" s="111">
        <v>0</v>
      </c>
      <c r="AT333" s="29"/>
      <c r="AU333" s="114"/>
      <c r="AV333" s="29"/>
      <c r="AW333" s="115"/>
      <c r="AX333" s="36">
        <v>0</v>
      </c>
      <c r="AY333" s="115"/>
      <c r="AZ333" s="36"/>
      <c r="BA333" s="112"/>
      <c r="BB333" s="28">
        <v>0</v>
      </c>
      <c r="BC333" s="29"/>
      <c r="BD333" s="28"/>
      <c r="BE333" s="116"/>
      <c r="BF333" s="109">
        <v>0</v>
      </c>
      <c r="BG333" s="117">
        <v>2</v>
      </c>
      <c r="BH333" s="114">
        <v>0</v>
      </c>
      <c r="BI333" s="29"/>
      <c r="BJ333" s="109">
        <v>0</v>
      </c>
      <c r="BK333" s="111">
        <v>0</v>
      </c>
      <c r="BL333" s="29"/>
    </row>
    <row r="334" spans="1:64" ht="21.75" customHeight="1" x14ac:dyDescent="0.3">
      <c r="A334" s="561"/>
      <c r="B334" s="561"/>
      <c r="C334" s="561"/>
      <c r="D334" s="39" t="s">
        <v>80</v>
      </c>
      <c r="E334" s="24">
        <f t="shared" si="6"/>
        <v>0</v>
      </c>
      <c r="F334" s="25">
        <f t="shared" si="7"/>
        <v>0</v>
      </c>
      <c r="G334" s="25">
        <f t="shared" si="8"/>
        <v>0</v>
      </c>
      <c r="H334" s="25">
        <f t="shared" si="9"/>
        <v>0</v>
      </c>
      <c r="I334" s="26">
        <f t="shared" si="10"/>
        <v>0</v>
      </c>
      <c r="J334" s="40">
        <f t="shared" si="11"/>
        <v>0</v>
      </c>
      <c r="K334" s="528"/>
      <c r="L334" s="528"/>
      <c r="M334" s="528"/>
      <c r="N334" s="528"/>
      <c r="O334" s="528"/>
      <c r="P334" s="118"/>
      <c r="Q334" s="49"/>
      <c r="R334" s="118"/>
      <c r="S334" s="49"/>
      <c r="T334" s="118"/>
      <c r="U334" s="49"/>
      <c r="V334" s="118"/>
      <c r="W334" s="119">
        <v>0</v>
      </c>
      <c r="X334" s="41"/>
      <c r="Y334" s="42"/>
      <c r="Z334" s="41"/>
      <c r="AA334" s="42"/>
      <c r="AB334" s="118">
        <v>0</v>
      </c>
      <c r="AC334" s="49"/>
      <c r="AD334" s="118"/>
      <c r="AE334" s="49"/>
      <c r="AF334" s="120"/>
      <c r="AG334" s="120"/>
      <c r="AH334" s="50"/>
      <c r="AI334" s="50"/>
      <c r="AJ334" s="41"/>
      <c r="AK334" s="42"/>
      <c r="AL334" s="41"/>
      <c r="AM334" s="42"/>
      <c r="AN334" s="41"/>
      <c r="AO334" s="42"/>
      <c r="AP334" s="121">
        <v>0</v>
      </c>
      <c r="AQ334" s="122"/>
      <c r="AR334" s="118"/>
      <c r="AS334" s="120">
        <v>0</v>
      </c>
      <c r="AT334" s="42"/>
      <c r="AU334" s="123"/>
      <c r="AV334" s="42"/>
      <c r="AW334" s="124"/>
      <c r="AX334" s="49">
        <v>0</v>
      </c>
      <c r="AY334" s="124"/>
      <c r="AZ334" s="49"/>
      <c r="BA334" s="121"/>
      <c r="BB334" s="41">
        <v>0</v>
      </c>
      <c r="BC334" s="42"/>
      <c r="BD334" s="41"/>
      <c r="BE334" s="125"/>
      <c r="BF334" s="118">
        <v>0</v>
      </c>
      <c r="BG334" s="126"/>
      <c r="BH334" s="123">
        <v>0</v>
      </c>
      <c r="BI334" s="42"/>
      <c r="BJ334" s="118">
        <v>0</v>
      </c>
      <c r="BK334" s="120">
        <v>0</v>
      </c>
      <c r="BL334" s="42"/>
    </row>
    <row r="335" spans="1:64" ht="21.75" customHeight="1" x14ac:dyDescent="0.3">
      <c r="A335" s="524" t="s">
        <v>767</v>
      </c>
      <c r="B335" s="559" t="s">
        <v>768</v>
      </c>
      <c r="C335" s="526" t="s">
        <v>198</v>
      </c>
      <c r="D335" s="23" t="s">
        <v>79</v>
      </c>
      <c r="E335" s="24">
        <f t="shared" si="6"/>
        <v>5</v>
      </c>
      <c r="F335" s="25">
        <f t="shared" si="7"/>
        <v>4</v>
      </c>
      <c r="G335" s="25">
        <f t="shared" si="8"/>
        <v>3</v>
      </c>
      <c r="H335" s="25">
        <f t="shared" si="9"/>
        <v>3</v>
      </c>
      <c r="I335" s="26">
        <f t="shared" si="10"/>
        <v>3</v>
      </c>
      <c r="J335" s="27">
        <f t="shared" si="11"/>
        <v>18</v>
      </c>
      <c r="K335" s="557">
        <f>(J335+(J336/5))</f>
        <v>24.8</v>
      </c>
      <c r="L335" s="529"/>
      <c r="M335" s="529"/>
      <c r="N335" s="527">
        <f>K335+(L335*5)+(M335*30)</f>
        <v>24.8</v>
      </c>
      <c r="O335" s="529">
        <f>IF(N335=0,"",RANK(N335,N:N,0))</f>
        <v>82</v>
      </c>
      <c r="P335" s="109"/>
      <c r="Q335" s="36"/>
      <c r="R335" s="109"/>
      <c r="S335" s="36"/>
      <c r="T335" s="109"/>
      <c r="U335" s="36"/>
      <c r="V335" s="109"/>
      <c r="W335" s="110">
        <v>0</v>
      </c>
      <c r="X335" s="28"/>
      <c r="Y335" s="29"/>
      <c r="Z335" s="28"/>
      <c r="AA335" s="29"/>
      <c r="AB335" s="109">
        <v>0</v>
      </c>
      <c r="AC335" s="36"/>
      <c r="AD335" s="109"/>
      <c r="AE335" s="36"/>
      <c r="AF335" s="111"/>
      <c r="AG335" s="111"/>
      <c r="AH335" s="37"/>
      <c r="AI335" s="37"/>
      <c r="AJ335" s="28"/>
      <c r="AK335" s="29"/>
      <c r="AL335" s="28"/>
      <c r="AM335" s="29"/>
      <c r="AN335" s="28"/>
      <c r="AO335" s="29"/>
      <c r="AP335" s="112">
        <v>0</v>
      </c>
      <c r="AQ335" s="113"/>
      <c r="AR335" s="109">
        <v>3</v>
      </c>
      <c r="AS335" s="111">
        <v>0</v>
      </c>
      <c r="AT335" s="29"/>
      <c r="AU335" s="114"/>
      <c r="AV335" s="29">
        <v>5</v>
      </c>
      <c r="AW335" s="115"/>
      <c r="AX335" s="36">
        <v>0</v>
      </c>
      <c r="AY335" s="115"/>
      <c r="AZ335" s="36"/>
      <c r="BA335" s="112"/>
      <c r="BB335" s="28">
        <v>0</v>
      </c>
      <c r="BC335" s="29"/>
      <c r="BD335" s="28"/>
      <c r="BE335" s="116"/>
      <c r="BF335" s="109">
        <v>0</v>
      </c>
      <c r="BG335" s="117">
        <v>4</v>
      </c>
      <c r="BH335" s="114">
        <v>0</v>
      </c>
      <c r="BI335" s="29">
        <v>3</v>
      </c>
      <c r="BJ335" s="109">
        <v>0</v>
      </c>
      <c r="BK335" s="111">
        <v>0</v>
      </c>
      <c r="BL335" s="29">
        <v>3</v>
      </c>
    </row>
    <row r="336" spans="1:64" ht="21.75" customHeight="1" x14ac:dyDescent="0.3">
      <c r="A336" s="561"/>
      <c r="B336" s="560"/>
      <c r="C336" s="561"/>
      <c r="D336" s="39" t="s">
        <v>80</v>
      </c>
      <c r="E336" s="24">
        <f t="shared" si="6"/>
        <v>24</v>
      </c>
      <c r="F336" s="25">
        <f t="shared" si="7"/>
        <v>5</v>
      </c>
      <c r="G336" s="25">
        <f t="shared" si="8"/>
        <v>5</v>
      </c>
      <c r="H336" s="25">
        <f t="shared" si="9"/>
        <v>0</v>
      </c>
      <c r="I336" s="26">
        <f t="shared" si="10"/>
        <v>0</v>
      </c>
      <c r="J336" s="40">
        <f t="shared" si="11"/>
        <v>34</v>
      </c>
      <c r="K336" s="528"/>
      <c r="L336" s="528"/>
      <c r="M336" s="528"/>
      <c r="N336" s="528"/>
      <c r="O336" s="528"/>
      <c r="P336" s="118"/>
      <c r="Q336" s="49"/>
      <c r="R336" s="118"/>
      <c r="S336" s="49"/>
      <c r="T336" s="118"/>
      <c r="U336" s="49"/>
      <c r="V336" s="118"/>
      <c r="W336" s="119">
        <v>0</v>
      </c>
      <c r="X336" s="41"/>
      <c r="Y336" s="42"/>
      <c r="Z336" s="41"/>
      <c r="AA336" s="42"/>
      <c r="AB336" s="118">
        <v>0</v>
      </c>
      <c r="AC336" s="49"/>
      <c r="AD336" s="118"/>
      <c r="AE336" s="49"/>
      <c r="AF336" s="120"/>
      <c r="AG336" s="120"/>
      <c r="AH336" s="50"/>
      <c r="AI336" s="50"/>
      <c r="AJ336" s="41"/>
      <c r="AK336" s="42"/>
      <c r="AL336" s="41"/>
      <c r="AM336" s="42"/>
      <c r="AN336" s="41"/>
      <c r="AO336" s="42"/>
      <c r="AP336" s="121">
        <v>0</v>
      </c>
      <c r="AQ336" s="122"/>
      <c r="AR336" s="118"/>
      <c r="AS336" s="120">
        <v>0</v>
      </c>
      <c r="AT336" s="42"/>
      <c r="AU336" s="123"/>
      <c r="AV336" s="42">
        <v>5</v>
      </c>
      <c r="AW336" s="124"/>
      <c r="AX336" s="49">
        <v>0</v>
      </c>
      <c r="AY336" s="124"/>
      <c r="AZ336" s="49"/>
      <c r="BA336" s="121"/>
      <c r="BB336" s="41">
        <v>0</v>
      </c>
      <c r="BC336" s="42"/>
      <c r="BD336" s="41"/>
      <c r="BE336" s="125"/>
      <c r="BF336" s="118">
        <v>0</v>
      </c>
      <c r="BG336" s="126">
        <v>24</v>
      </c>
      <c r="BH336" s="123">
        <v>0</v>
      </c>
      <c r="BI336" s="42"/>
      <c r="BJ336" s="118">
        <v>0</v>
      </c>
      <c r="BK336" s="120">
        <v>0</v>
      </c>
      <c r="BL336" s="42">
        <v>5</v>
      </c>
    </row>
    <row r="337" spans="1:64" ht="21.75" customHeight="1" x14ac:dyDescent="0.3">
      <c r="A337" s="524" t="s">
        <v>290</v>
      </c>
      <c r="B337" s="559" t="s">
        <v>769</v>
      </c>
      <c r="C337" s="526" t="s">
        <v>237</v>
      </c>
      <c r="D337" s="23" t="s">
        <v>79</v>
      </c>
      <c r="E337" s="24">
        <f t="shared" si="6"/>
        <v>3</v>
      </c>
      <c r="F337" s="25">
        <f t="shared" si="7"/>
        <v>0</v>
      </c>
      <c r="G337" s="25">
        <f t="shared" si="8"/>
        <v>0</v>
      </c>
      <c r="H337" s="25">
        <f t="shared" si="9"/>
        <v>0</v>
      </c>
      <c r="I337" s="26">
        <f t="shared" si="10"/>
        <v>0</v>
      </c>
      <c r="J337" s="27">
        <f t="shared" si="11"/>
        <v>3</v>
      </c>
      <c r="K337" s="557">
        <f>(J337+(J338/5))</f>
        <v>4</v>
      </c>
      <c r="L337" s="529"/>
      <c r="M337" s="529"/>
      <c r="N337" s="527">
        <f>K337+(L337*5)+(M337*30)</f>
        <v>4</v>
      </c>
      <c r="O337" s="529">
        <f>IF(N337=0,"",RANK(N337,N:N,0))</f>
        <v>132</v>
      </c>
      <c r="P337" s="109"/>
      <c r="Q337" s="36"/>
      <c r="R337" s="109"/>
      <c r="S337" s="36"/>
      <c r="T337" s="109"/>
      <c r="U337" s="36"/>
      <c r="V337" s="109"/>
      <c r="W337" s="110">
        <v>0</v>
      </c>
      <c r="X337" s="28"/>
      <c r="Y337" s="29"/>
      <c r="Z337" s="28"/>
      <c r="AA337" s="29"/>
      <c r="AB337" s="109">
        <v>0</v>
      </c>
      <c r="AC337" s="36"/>
      <c r="AD337" s="109"/>
      <c r="AE337" s="36"/>
      <c r="AF337" s="111"/>
      <c r="AG337" s="111"/>
      <c r="AH337" s="37"/>
      <c r="AI337" s="37"/>
      <c r="AJ337" s="28"/>
      <c r="AK337" s="29"/>
      <c r="AL337" s="28"/>
      <c r="AM337" s="29"/>
      <c r="AN337" s="28"/>
      <c r="AO337" s="29"/>
      <c r="AP337" s="112">
        <v>0</v>
      </c>
      <c r="AQ337" s="113"/>
      <c r="AR337" s="109"/>
      <c r="AS337" s="111">
        <v>0</v>
      </c>
      <c r="AT337" s="29"/>
      <c r="AU337" s="114"/>
      <c r="AV337" s="29"/>
      <c r="AW337" s="115"/>
      <c r="AX337" s="36">
        <v>0</v>
      </c>
      <c r="AY337" s="115"/>
      <c r="AZ337" s="36"/>
      <c r="BA337" s="112"/>
      <c r="BB337" s="28">
        <v>0</v>
      </c>
      <c r="BC337" s="29"/>
      <c r="BD337" s="28"/>
      <c r="BE337" s="116"/>
      <c r="BF337" s="109">
        <v>0</v>
      </c>
      <c r="BG337" s="117"/>
      <c r="BH337" s="114">
        <v>0</v>
      </c>
      <c r="BI337" s="29"/>
      <c r="BJ337" s="109">
        <v>0</v>
      </c>
      <c r="BK337" s="111">
        <v>0</v>
      </c>
      <c r="BL337" s="29">
        <v>3</v>
      </c>
    </row>
    <row r="338" spans="1:64" ht="21.75" customHeight="1" x14ac:dyDescent="0.3">
      <c r="A338" s="561"/>
      <c r="B338" s="560"/>
      <c r="C338" s="561"/>
      <c r="D338" s="39" t="s">
        <v>80</v>
      </c>
      <c r="E338" s="24">
        <f t="shared" si="6"/>
        <v>5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40">
        <f t="shared" si="11"/>
        <v>5</v>
      </c>
      <c r="K338" s="528"/>
      <c r="L338" s="528"/>
      <c r="M338" s="528"/>
      <c r="N338" s="528"/>
      <c r="O338" s="528"/>
      <c r="P338" s="118"/>
      <c r="Q338" s="49"/>
      <c r="R338" s="118"/>
      <c r="S338" s="49"/>
      <c r="T338" s="118"/>
      <c r="U338" s="49"/>
      <c r="V338" s="118"/>
      <c r="W338" s="119">
        <v>0</v>
      </c>
      <c r="X338" s="41"/>
      <c r="Y338" s="42"/>
      <c r="Z338" s="41"/>
      <c r="AA338" s="42"/>
      <c r="AB338" s="118">
        <v>0</v>
      </c>
      <c r="AC338" s="49"/>
      <c r="AD338" s="118"/>
      <c r="AE338" s="49"/>
      <c r="AF338" s="120"/>
      <c r="AG338" s="120"/>
      <c r="AH338" s="50"/>
      <c r="AI338" s="50"/>
      <c r="AJ338" s="41"/>
      <c r="AK338" s="42"/>
      <c r="AL338" s="41"/>
      <c r="AM338" s="42"/>
      <c r="AN338" s="41"/>
      <c r="AO338" s="42"/>
      <c r="AP338" s="121">
        <v>0</v>
      </c>
      <c r="AQ338" s="122"/>
      <c r="AR338" s="118"/>
      <c r="AS338" s="120">
        <v>0</v>
      </c>
      <c r="AT338" s="42"/>
      <c r="AU338" s="123"/>
      <c r="AV338" s="42"/>
      <c r="AW338" s="124"/>
      <c r="AX338" s="49">
        <v>0</v>
      </c>
      <c r="AY338" s="124"/>
      <c r="AZ338" s="49"/>
      <c r="BA338" s="121"/>
      <c r="BB338" s="41">
        <v>0</v>
      </c>
      <c r="BC338" s="42"/>
      <c r="BD338" s="41"/>
      <c r="BE338" s="125"/>
      <c r="BF338" s="118">
        <v>0</v>
      </c>
      <c r="BG338" s="126"/>
      <c r="BH338" s="123">
        <v>0</v>
      </c>
      <c r="BI338" s="42"/>
      <c r="BJ338" s="118">
        <v>0</v>
      </c>
      <c r="BK338" s="120">
        <v>0</v>
      </c>
      <c r="BL338" s="42">
        <v>5</v>
      </c>
    </row>
    <row r="339" spans="1:64" ht="21.75" customHeight="1" x14ac:dyDescent="0.3">
      <c r="A339" s="524" t="s">
        <v>770</v>
      </c>
      <c r="B339" s="526" t="s">
        <v>771</v>
      </c>
      <c r="C339" s="526" t="s">
        <v>155</v>
      </c>
      <c r="D339" s="131" t="s">
        <v>79</v>
      </c>
      <c r="E339" s="24">
        <f t="shared" si="6"/>
        <v>6</v>
      </c>
      <c r="F339" s="25">
        <f t="shared" si="7"/>
        <v>5</v>
      </c>
      <c r="G339" s="25">
        <f t="shared" si="8"/>
        <v>5</v>
      </c>
      <c r="H339" s="25">
        <f t="shared" si="9"/>
        <v>3</v>
      </c>
      <c r="I339" s="26">
        <f t="shared" si="10"/>
        <v>3</v>
      </c>
      <c r="J339" s="27">
        <f t="shared" si="11"/>
        <v>22</v>
      </c>
      <c r="K339" s="557">
        <f>(J339+(J340/5))</f>
        <v>28</v>
      </c>
      <c r="L339" s="529"/>
      <c r="M339" s="529"/>
      <c r="N339" s="527">
        <f>K339+(L339*5)+(M339*30)</f>
        <v>28</v>
      </c>
      <c r="O339" s="529">
        <f>IF(N339=0,"",RANK(N339,N:N,0))</f>
        <v>78</v>
      </c>
      <c r="P339" s="109"/>
      <c r="Q339" s="36"/>
      <c r="R339" s="109"/>
      <c r="S339" s="36">
        <v>3</v>
      </c>
      <c r="T339" s="109"/>
      <c r="U339" s="36"/>
      <c r="V339" s="109"/>
      <c r="W339" s="110">
        <v>0</v>
      </c>
      <c r="X339" s="28"/>
      <c r="Y339" s="29">
        <v>3</v>
      </c>
      <c r="Z339" s="28">
        <v>3</v>
      </c>
      <c r="AA339" s="29"/>
      <c r="AB339" s="109">
        <v>0</v>
      </c>
      <c r="AC339" s="36"/>
      <c r="AD339" s="109"/>
      <c r="AE339" s="36"/>
      <c r="AF339" s="111">
        <v>6</v>
      </c>
      <c r="AG339" s="111"/>
      <c r="AH339" s="37"/>
      <c r="AI339" s="37"/>
      <c r="AJ339" s="28"/>
      <c r="AK339" s="29"/>
      <c r="AL339" s="28"/>
      <c r="AM339" s="29">
        <v>3</v>
      </c>
      <c r="AN339" s="28"/>
      <c r="AO339" s="29"/>
      <c r="AP339" s="112">
        <v>0</v>
      </c>
      <c r="AQ339" s="113"/>
      <c r="AR339" s="109"/>
      <c r="AS339" s="111">
        <v>0</v>
      </c>
      <c r="AT339" s="29">
        <v>3</v>
      </c>
      <c r="AU339" s="114"/>
      <c r="AV339" s="29">
        <v>3</v>
      </c>
      <c r="AW339" s="115"/>
      <c r="AX339" s="36">
        <v>0</v>
      </c>
      <c r="AY339" s="115"/>
      <c r="AZ339" s="36">
        <v>3</v>
      </c>
      <c r="BA339" s="112"/>
      <c r="BB339" s="28">
        <v>3</v>
      </c>
      <c r="BC339" s="29"/>
      <c r="BD339" s="28">
        <v>5</v>
      </c>
      <c r="BE339" s="116"/>
      <c r="BF339" s="109">
        <v>0</v>
      </c>
      <c r="BG339" s="117"/>
      <c r="BH339" s="114">
        <v>0</v>
      </c>
      <c r="BI339" s="29">
        <v>3</v>
      </c>
      <c r="BJ339" s="109">
        <v>5</v>
      </c>
      <c r="BK339" s="111">
        <v>0</v>
      </c>
      <c r="BL339" s="29"/>
    </row>
    <row r="340" spans="1:64" ht="21.75" customHeight="1" x14ac:dyDescent="0.3">
      <c r="A340" s="561"/>
      <c r="B340" s="561"/>
      <c r="C340" s="561"/>
      <c r="D340" s="131" t="s">
        <v>80</v>
      </c>
      <c r="E340" s="24">
        <f t="shared" si="6"/>
        <v>15</v>
      </c>
      <c r="F340" s="25">
        <f t="shared" si="7"/>
        <v>5</v>
      </c>
      <c r="G340" s="25">
        <f t="shared" si="8"/>
        <v>5</v>
      </c>
      <c r="H340" s="25">
        <f t="shared" si="9"/>
        <v>5</v>
      </c>
      <c r="I340" s="26">
        <f t="shared" si="10"/>
        <v>0</v>
      </c>
      <c r="J340" s="40">
        <f t="shared" si="11"/>
        <v>30</v>
      </c>
      <c r="K340" s="528"/>
      <c r="L340" s="528"/>
      <c r="M340" s="528"/>
      <c r="N340" s="528"/>
      <c r="O340" s="528"/>
      <c r="P340" s="118"/>
      <c r="Q340" s="49"/>
      <c r="R340" s="118"/>
      <c r="S340" s="49"/>
      <c r="T340" s="118"/>
      <c r="U340" s="49"/>
      <c r="V340" s="118"/>
      <c r="W340" s="119">
        <v>0</v>
      </c>
      <c r="X340" s="41"/>
      <c r="Y340" s="42"/>
      <c r="Z340" s="41"/>
      <c r="AA340" s="42"/>
      <c r="AB340" s="118">
        <v>0</v>
      </c>
      <c r="AC340" s="49"/>
      <c r="AD340" s="118"/>
      <c r="AE340" s="49"/>
      <c r="AF340" s="120">
        <v>15</v>
      </c>
      <c r="AG340" s="120"/>
      <c r="AH340" s="50"/>
      <c r="AI340" s="50"/>
      <c r="AJ340" s="41"/>
      <c r="AK340" s="42"/>
      <c r="AL340" s="41"/>
      <c r="AM340" s="42">
        <v>5</v>
      </c>
      <c r="AN340" s="41"/>
      <c r="AO340" s="42"/>
      <c r="AP340" s="121">
        <v>0</v>
      </c>
      <c r="AQ340" s="122"/>
      <c r="AR340" s="118"/>
      <c r="AS340" s="120">
        <v>0</v>
      </c>
      <c r="AT340" s="42"/>
      <c r="AU340" s="123"/>
      <c r="AV340" s="42"/>
      <c r="AW340" s="124"/>
      <c r="AX340" s="49">
        <v>0</v>
      </c>
      <c r="AY340" s="124"/>
      <c r="AZ340" s="49">
        <v>5</v>
      </c>
      <c r="BA340" s="121"/>
      <c r="BB340" s="41">
        <v>5</v>
      </c>
      <c r="BC340" s="42"/>
      <c r="BD340" s="41"/>
      <c r="BE340" s="125"/>
      <c r="BF340" s="118">
        <v>0</v>
      </c>
      <c r="BG340" s="126"/>
      <c r="BH340" s="123">
        <v>0</v>
      </c>
      <c r="BI340" s="42"/>
      <c r="BJ340" s="118">
        <v>0</v>
      </c>
      <c r="BK340" s="120">
        <v>0</v>
      </c>
      <c r="BL340" s="42"/>
    </row>
    <row r="341" spans="1:64" ht="14.4" x14ac:dyDescent="0.3">
      <c r="AW341" s="133"/>
      <c r="AX341" s="133"/>
      <c r="AY341" s="133"/>
      <c r="AZ341" s="133"/>
      <c r="BA341" s="133"/>
      <c r="BB341" s="133"/>
      <c r="BC341" s="133"/>
      <c r="BD341" s="133"/>
      <c r="BE341" s="133"/>
      <c r="BF341" s="133"/>
      <c r="BG341" s="133"/>
    </row>
  </sheetData>
  <mergeCells count="1371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K307:K308"/>
    <mergeCell ref="AS1:AV1"/>
    <mergeCell ref="AW1:BA1"/>
    <mergeCell ref="BB1:BE1"/>
    <mergeCell ref="BG1:BG2"/>
    <mergeCell ref="BH1:BI1"/>
    <mergeCell ref="BK1:BL1"/>
    <mergeCell ref="O1:O2"/>
    <mergeCell ref="P1:V1"/>
    <mergeCell ref="W1:AA1"/>
    <mergeCell ref="AB1:AE1"/>
    <mergeCell ref="AF1:AO1"/>
    <mergeCell ref="AP1:AR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39:A340"/>
    <mergeCell ref="B339:B340"/>
    <mergeCell ref="C339:C34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L337:L338"/>
    <mergeCell ref="M337:M338"/>
    <mergeCell ref="K339:K340"/>
    <mergeCell ref="L339:L340"/>
    <mergeCell ref="M339:M340"/>
    <mergeCell ref="N337:N338"/>
    <mergeCell ref="O337:O338"/>
    <mergeCell ref="N339:N340"/>
    <mergeCell ref="O339:O340"/>
    <mergeCell ref="K333:K334"/>
    <mergeCell ref="K335:K336"/>
    <mergeCell ref="L335:L336"/>
    <mergeCell ref="M335:M336"/>
    <mergeCell ref="N335:N336"/>
    <mergeCell ref="O335:O336"/>
    <mergeCell ref="K337:K338"/>
    <mergeCell ref="N311:N312"/>
    <mergeCell ref="O311:O312"/>
    <mergeCell ref="N313:N314"/>
    <mergeCell ref="O313:O314"/>
    <mergeCell ref="N315:N316"/>
    <mergeCell ref="O315:O316"/>
    <mergeCell ref="N323:N324"/>
    <mergeCell ref="O323:O324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BH213"/>
  <sheetViews>
    <sheetView workbookViewId="0">
      <pane xSplit="4" ySplit="2" topLeftCell="E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5" width="4.109375" customWidth="1"/>
    <col min="56" max="56" width="4.44140625" customWidth="1"/>
    <col min="57" max="58" width="4" customWidth="1"/>
    <col min="59" max="59" width="3.88671875" customWidth="1"/>
    <col min="60" max="60" width="3.5546875" customWidth="1"/>
  </cols>
  <sheetData>
    <row r="1" spans="1:60" ht="26.25" customHeight="1" x14ac:dyDescent="0.3">
      <c r="A1" s="532" t="s">
        <v>772</v>
      </c>
      <c r="B1" s="533"/>
      <c r="C1" s="533"/>
      <c r="D1" s="534"/>
      <c r="E1" s="552" t="s">
        <v>18</v>
      </c>
      <c r="F1" s="539"/>
      <c r="G1" s="539"/>
      <c r="H1" s="539"/>
      <c r="I1" s="540"/>
      <c r="J1" s="572" t="s">
        <v>19</v>
      </c>
      <c r="K1" s="580" t="s">
        <v>424</v>
      </c>
      <c r="L1" s="581" t="s">
        <v>773</v>
      </c>
      <c r="M1" s="581" t="s">
        <v>774</v>
      </c>
      <c r="N1" s="582" t="s">
        <v>20</v>
      </c>
      <c r="O1" s="572" t="s">
        <v>21</v>
      </c>
      <c r="P1" s="567" t="s">
        <v>22</v>
      </c>
      <c r="Q1" s="548"/>
      <c r="R1" s="548"/>
      <c r="S1" s="548"/>
      <c r="T1" s="549"/>
      <c r="U1" s="566" t="s">
        <v>23</v>
      </c>
      <c r="V1" s="548"/>
      <c r="W1" s="548"/>
      <c r="X1" s="548"/>
      <c r="Y1" s="549"/>
      <c r="Z1" s="556" t="s">
        <v>24</v>
      </c>
      <c r="AA1" s="544"/>
      <c r="AB1" s="545"/>
      <c r="AC1" s="543" t="s">
        <v>25</v>
      </c>
      <c r="AD1" s="544"/>
      <c r="AE1" s="544"/>
      <c r="AF1" s="544"/>
      <c r="AG1" s="544"/>
      <c r="AH1" s="544"/>
      <c r="AI1" s="544"/>
      <c r="AJ1" s="544"/>
      <c r="AK1" s="545"/>
      <c r="AL1" s="547" t="s">
        <v>26</v>
      </c>
      <c r="AM1" s="548"/>
      <c r="AN1" s="549"/>
      <c r="AO1" s="550" t="s">
        <v>27</v>
      </c>
      <c r="AP1" s="548"/>
      <c r="AQ1" s="548"/>
      <c r="AR1" s="548"/>
      <c r="AS1" s="549"/>
      <c r="AT1" s="547" t="s">
        <v>28</v>
      </c>
      <c r="AU1" s="548"/>
      <c r="AV1" s="548"/>
      <c r="AW1" s="549"/>
      <c r="AX1" s="550" t="s">
        <v>29</v>
      </c>
      <c r="AY1" s="548"/>
      <c r="AZ1" s="548"/>
      <c r="BA1" s="549"/>
      <c r="BB1" s="134" t="s">
        <v>30</v>
      </c>
      <c r="BC1" s="568" t="s">
        <v>427</v>
      </c>
      <c r="BD1" s="595" t="s">
        <v>775</v>
      </c>
      <c r="BE1" s="515"/>
      <c r="BF1" s="134" t="s">
        <v>32</v>
      </c>
      <c r="BG1" s="571" t="s">
        <v>33</v>
      </c>
      <c r="BH1" s="515"/>
    </row>
    <row r="2" spans="1:60" ht="52.5" customHeight="1" x14ac:dyDescent="0.3">
      <c r="A2" s="535"/>
      <c r="B2" s="536"/>
      <c r="C2" s="536"/>
      <c r="D2" s="537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54"/>
      <c r="K2" s="554"/>
      <c r="L2" s="554"/>
      <c r="M2" s="554"/>
      <c r="N2" s="554"/>
      <c r="O2" s="554"/>
      <c r="P2" s="135" t="s">
        <v>69</v>
      </c>
      <c r="Q2" s="136" t="s">
        <v>65</v>
      </c>
      <c r="R2" s="135" t="s">
        <v>63</v>
      </c>
      <c r="S2" s="136" t="s">
        <v>776</v>
      </c>
      <c r="T2" s="135" t="s">
        <v>429</v>
      </c>
      <c r="U2" s="104" t="s">
        <v>430</v>
      </c>
      <c r="V2" s="99" t="s">
        <v>65</v>
      </c>
      <c r="W2" s="137" t="s">
        <v>41</v>
      </c>
      <c r="X2" s="138" t="s">
        <v>295</v>
      </c>
      <c r="Y2" s="98" t="s">
        <v>43</v>
      </c>
      <c r="Z2" s="139" t="s">
        <v>44</v>
      </c>
      <c r="AA2" s="136" t="s">
        <v>69</v>
      </c>
      <c r="AB2" s="139" t="s">
        <v>70</v>
      </c>
      <c r="AC2" s="108" t="s">
        <v>48</v>
      </c>
      <c r="AD2" s="108" t="s">
        <v>49</v>
      </c>
      <c r="AE2" s="140" t="s">
        <v>50</v>
      </c>
      <c r="AF2" s="140" t="s">
        <v>51</v>
      </c>
      <c r="AG2" s="137" t="s">
        <v>777</v>
      </c>
      <c r="AH2" s="138" t="s">
        <v>778</v>
      </c>
      <c r="AI2" s="137" t="s">
        <v>433</v>
      </c>
      <c r="AJ2" s="138" t="s">
        <v>434</v>
      </c>
      <c r="AK2" s="137" t="s">
        <v>67</v>
      </c>
      <c r="AL2" s="102" t="s">
        <v>435</v>
      </c>
      <c r="AM2" s="103" t="s">
        <v>56</v>
      </c>
      <c r="AN2" s="139" t="s">
        <v>59</v>
      </c>
      <c r="AO2" s="108" t="s">
        <v>296</v>
      </c>
      <c r="AP2" s="138" t="s">
        <v>63</v>
      </c>
      <c r="AQ2" s="104" t="s">
        <v>436</v>
      </c>
      <c r="AR2" s="138" t="s">
        <v>295</v>
      </c>
      <c r="AS2" s="137" t="s">
        <v>70</v>
      </c>
      <c r="AT2" s="139" t="s">
        <v>65</v>
      </c>
      <c r="AU2" s="136" t="s">
        <v>43</v>
      </c>
      <c r="AV2" s="139" t="s">
        <v>295</v>
      </c>
      <c r="AW2" s="141" t="s">
        <v>437</v>
      </c>
      <c r="AX2" s="137" t="s">
        <v>63</v>
      </c>
      <c r="AY2" s="99" t="s">
        <v>69</v>
      </c>
      <c r="AZ2" s="137" t="s">
        <v>779</v>
      </c>
      <c r="BA2" s="142" t="s">
        <v>74</v>
      </c>
      <c r="BB2" s="143" t="s">
        <v>299</v>
      </c>
      <c r="BC2" s="569"/>
      <c r="BD2" s="104" t="s">
        <v>776</v>
      </c>
      <c r="BE2" s="138" t="s">
        <v>63</v>
      </c>
      <c r="BF2" s="139" t="s">
        <v>438</v>
      </c>
      <c r="BG2" s="108" t="s">
        <v>56</v>
      </c>
      <c r="BH2" s="138" t="s">
        <v>35</v>
      </c>
    </row>
    <row r="3" spans="1:60" ht="21.75" customHeight="1" x14ac:dyDescent="0.3">
      <c r="A3" s="585" t="s">
        <v>780</v>
      </c>
      <c r="B3" s="526" t="s">
        <v>781</v>
      </c>
      <c r="C3" s="583" t="s">
        <v>462</v>
      </c>
      <c r="D3" s="23" t="s">
        <v>79</v>
      </c>
      <c r="E3" s="24">
        <f t="shared" ref="E3:E212" si="0">MAX(P3:BH3)</f>
        <v>22</v>
      </c>
      <c r="F3" s="25">
        <f t="shared" ref="F3:F212" si="1">LARGE(P3:BH3,2)</f>
        <v>15</v>
      </c>
      <c r="G3" s="25">
        <f t="shared" ref="G3:G212" si="2">LARGE(P3:BH3,3)</f>
        <v>15</v>
      </c>
      <c r="H3" s="25">
        <f t="shared" ref="H3:H212" si="3">LARGE(P3:BH3,4)</f>
        <v>10</v>
      </c>
      <c r="I3" s="26">
        <f t="shared" ref="I3:I212" si="4">LARGE(P3:BH3,5)</f>
        <v>6</v>
      </c>
      <c r="J3" s="27">
        <f t="shared" ref="J3:J212" si="5">SUM(E3:I3)</f>
        <v>68</v>
      </c>
      <c r="K3" s="557">
        <f>(J3+(J4/5))</f>
        <v>95</v>
      </c>
      <c r="L3" s="529"/>
      <c r="M3" s="529"/>
      <c r="N3" s="527">
        <f>K3+(L3*5)+(M3*30)</f>
        <v>95</v>
      </c>
      <c r="O3" s="529">
        <f>IF(N3=0,"",RANK(N3,N:N,0))</f>
        <v>36</v>
      </c>
      <c r="P3" s="144"/>
      <c r="Q3" s="145">
        <v>3</v>
      </c>
      <c r="R3" s="144"/>
      <c r="S3" s="145"/>
      <c r="T3" s="144"/>
      <c r="U3" s="146">
        <v>0</v>
      </c>
      <c r="V3" s="147"/>
      <c r="W3" s="148"/>
      <c r="X3" s="147">
        <v>15</v>
      </c>
      <c r="Y3" s="148"/>
      <c r="Z3" s="144">
        <v>0</v>
      </c>
      <c r="AA3" s="145"/>
      <c r="AB3" s="144"/>
      <c r="AC3" s="149">
        <v>6</v>
      </c>
      <c r="AD3" s="149"/>
      <c r="AE3" s="150"/>
      <c r="AF3" s="150"/>
      <c r="AG3" s="148"/>
      <c r="AH3" s="147"/>
      <c r="AI3" s="148">
        <v>3</v>
      </c>
      <c r="AJ3" s="147"/>
      <c r="AK3" s="148"/>
      <c r="AL3" s="151">
        <v>0</v>
      </c>
      <c r="AM3" s="152">
        <v>10</v>
      </c>
      <c r="AN3" s="144"/>
      <c r="AO3" s="149">
        <v>0</v>
      </c>
      <c r="AP3" s="147">
        <v>22</v>
      </c>
      <c r="AQ3" s="146"/>
      <c r="AR3" s="147"/>
      <c r="AS3" s="148"/>
      <c r="AT3" s="144">
        <v>0</v>
      </c>
      <c r="AU3" s="145"/>
      <c r="AV3" s="144"/>
      <c r="AW3" s="153"/>
      <c r="AX3" s="148">
        <v>0</v>
      </c>
      <c r="AY3" s="147"/>
      <c r="AZ3" s="148"/>
      <c r="BA3" s="154"/>
      <c r="BB3" s="144">
        <v>0</v>
      </c>
      <c r="BC3" s="155"/>
      <c r="BD3" s="146">
        <v>0</v>
      </c>
      <c r="BE3" s="147">
        <v>15</v>
      </c>
      <c r="BF3" s="144">
        <v>0</v>
      </c>
      <c r="BG3" s="149">
        <v>0</v>
      </c>
      <c r="BH3" s="147"/>
    </row>
    <row r="4" spans="1:60" ht="21.75" customHeight="1" x14ac:dyDescent="0.3">
      <c r="A4" s="586"/>
      <c r="B4" s="525"/>
      <c r="C4" s="584"/>
      <c r="D4" s="39" t="s">
        <v>80</v>
      </c>
      <c r="E4" s="24">
        <f t="shared" si="0"/>
        <v>50</v>
      </c>
      <c r="F4" s="25">
        <f t="shared" si="1"/>
        <v>40</v>
      </c>
      <c r="G4" s="25">
        <f t="shared" si="2"/>
        <v>25</v>
      </c>
      <c r="H4" s="25">
        <f t="shared" si="3"/>
        <v>15</v>
      </c>
      <c r="I4" s="26">
        <f t="shared" si="4"/>
        <v>5</v>
      </c>
      <c r="J4" s="40">
        <f t="shared" si="5"/>
        <v>135</v>
      </c>
      <c r="K4" s="528"/>
      <c r="L4" s="528"/>
      <c r="M4" s="528"/>
      <c r="N4" s="528"/>
      <c r="O4" s="528"/>
      <c r="P4" s="156"/>
      <c r="Q4" s="157">
        <v>25</v>
      </c>
      <c r="R4" s="156"/>
      <c r="S4" s="157"/>
      <c r="T4" s="156"/>
      <c r="U4" s="158">
        <v>0</v>
      </c>
      <c r="V4" s="159"/>
      <c r="W4" s="160"/>
      <c r="X4" s="159">
        <v>5</v>
      </c>
      <c r="Y4" s="160"/>
      <c r="Z4" s="156">
        <v>0</v>
      </c>
      <c r="AA4" s="157"/>
      <c r="AB4" s="156"/>
      <c r="AC4" s="161">
        <v>15</v>
      </c>
      <c r="AD4" s="161"/>
      <c r="AE4" s="162"/>
      <c r="AF4" s="162"/>
      <c r="AG4" s="160"/>
      <c r="AH4" s="159"/>
      <c r="AI4" s="160">
        <v>5</v>
      </c>
      <c r="AJ4" s="159"/>
      <c r="AK4" s="160"/>
      <c r="AL4" s="163">
        <v>0</v>
      </c>
      <c r="AM4" s="164">
        <v>50</v>
      </c>
      <c r="AN4" s="156"/>
      <c r="AO4" s="161">
        <v>0</v>
      </c>
      <c r="AP4" s="159">
        <v>5</v>
      </c>
      <c r="AQ4" s="158"/>
      <c r="AR4" s="159"/>
      <c r="AS4" s="160"/>
      <c r="AT4" s="156">
        <v>0</v>
      </c>
      <c r="AU4" s="157"/>
      <c r="AV4" s="156"/>
      <c r="AW4" s="165"/>
      <c r="AX4" s="160">
        <v>0</v>
      </c>
      <c r="AY4" s="159"/>
      <c r="AZ4" s="160"/>
      <c r="BA4" s="166"/>
      <c r="BB4" s="156">
        <v>0</v>
      </c>
      <c r="BC4" s="167"/>
      <c r="BD4" s="158">
        <v>0</v>
      </c>
      <c r="BE4" s="159">
        <v>40</v>
      </c>
      <c r="BF4" s="156">
        <v>0</v>
      </c>
      <c r="BG4" s="161">
        <v>0</v>
      </c>
      <c r="BH4" s="159"/>
    </row>
    <row r="5" spans="1:60" ht="21.75" customHeight="1" x14ac:dyDescent="0.3">
      <c r="A5" s="585" t="s">
        <v>782</v>
      </c>
      <c r="B5" s="526" t="s">
        <v>783</v>
      </c>
      <c r="C5" s="583" t="s">
        <v>351</v>
      </c>
      <c r="D5" s="23" t="s">
        <v>79</v>
      </c>
      <c r="E5" s="24">
        <f t="shared" si="0"/>
        <v>38</v>
      </c>
      <c r="F5" s="25">
        <f t="shared" si="1"/>
        <v>15</v>
      </c>
      <c r="G5" s="25">
        <f t="shared" si="2"/>
        <v>8</v>
      </c>
      <c r="H5" s="25">
        <f t="shared" si="3"/>
        <v>3</v>
      </c>
      <c r="I5" s="26">
        <f t="shared" si="4"/>
        <v>0</v>
      </c>
      <c r="J5" s="27">
        <f t="shared" si="5"/>
        <v>64</v>
      </c>
      <c r="K5" s="557">
        <f>(J5+(J6/5))</f>
        <v>77.599999999999994</v>
      </c>
      <c r="L5" s="529"/>
      <c r="M5" s="529"/>
      <c r="N5" s="527">
        <f>K5+(L5*5)+(M5*30)</f>
        <v>77.599999999999994</v>
      </c>
      <c r="O5" s="529">
        <f>IF(N5=0,"",RANK(N5,N:N,0))</f>
        <v>39</v>
      </c>
      <c r="P5" s="144"/>
      <c r="Q5" s="145"/>
      <c r="R5" s="144"/>
      <c r="S5" s="145"/>
      <c r="T5" s="144"/>
      <c r="U5" s="146">
        <v>0</v>
      </c>
      <c r="V5" s="147"/>
      <c r="W5" s="148"/>
      <c r="X5" s="147"/>
      <c r="Y5" s="148"/>
      <c r="Z5" s="144">
        <v>0</v>
      </c>
      <c r="AA5" s="145"/>
      <c r="AB5" s="144"/>
      <c r="AC5" s="149"/>
      <c r="AD5" s="149"/>
      <c r="AE5" s="150"/>
      <c r="AF5" s="150"/>
      <c r="AG5" s="148"/>
      <c r="AH5" s="147"/>
      <c r="AI5" s="148"/>
      <c r="AJ5" s="147"/>
      <c r="AK5" s="148"/>
      <c r="AL5" s="151">
        <v>0</v>
      </c>
      <c r="AM5" s="152"/>
      <c r="AN5" s="144"/>
      <c r="AO5" s="149">
        <v>0</v>
      </c>
      <c r="AP5" s="147"/>
      <c r="AQ5" s="146"/>
      <c r="AR5" s="147"/>
      <c r="AS5" s="148"/>
      <c r="AT5" s="144">
        <v>3</v>
      </c>
      <c r="AU5" s="145"/>
      <c r="AV5" s="144"/>
      <c r="AW5" s="153"/>
      <c r="AX5" s="148">
        <v>0</v>
      </c>
      <c r="AY5" s="147"/>
      <c r="AZ5" s="148"/>
      <c r="BA5" s="154"/>
      <c r="BB5" s="144">
        <v>0</v>
      </c>
      <c r="BC5" s="155">
        <v>38</v>
      </c>
      <c r="BD5" s="146">
        <v>8</v>
      </c>
      <c r="BE5" s="147">
        <v>15</v>
      </c>
      <c r="BF5" s="144">
        <v>0</v>
      </c>
      <c r="BG5" s="149">
        <v>0</v>
      </c>
      <c r="BH5" s="147"/>
    </row>
    <row r="6" spans="1:60" ht="21.75" customHeight="1" x14ac:dyDescent="0.3">
      <c r="A6" s="586"/>
      <c r="B6" s="525"/>
      <c r="C6" s="584"/>
      <c r="D6" s="39" t="s">
        <v>80</v>
      </c>
      <c r="E6" s="24">
        <f t="shared" si="0"/>
        <v>38</v>
      </c>
      <c r="F6" s="25">
        <f t="shared" si="1"/>
        <v>25</v>
      </c>
      <c r="G6" s="25">
        <f t="shared" si="2"/>
        <v>5</v>
      </c>
      <c r="H6" s="25">
        <f t="shared" si="3"/>
        <v>0</v>
      </c>
      <c r="I6" s="26">
        <f t="shared" si="4"/>
        <v>0</v>
      </c>
      <c r="J6" s="40">
        <f t="shared" si="5"/>
        <v>68</v>
      </c>
      <c r="K6" s="528"/>
      <c r="L6" s="528"/>
      <c r="M6" s="528"/>
      <c r="N6" s="528"/>
      <c r="O6" s="528"/>
      <c r="P6" s="156"/>
      <c r="Q6" s="157"/>
      <c r="R6" s="156"/>
      <c r="S6" s="157"/>
      <c r="T6" s="156"/>
      <c r="U6" s="158">
        <v>0</v>
      </c>
      <c r="V6" s="159"/>
      <c r="W6" s="160"/>
      <c r="X6" s="159"/>
      <c r="Y6" s="160"/>
      <c r="Z6" s="156">
        <v>0</v>
      </c>
      <c r="AA6" s="157"/>
      <c r="AB6" s="156"/>
      <c r="AC6" s="161"/>
      <c r="AD6" s="161"/>
      <c r="AE6" s="162"/>
      <c r="AF6" s="162"/>
      <c r="AG6" s="160"/>
      <c r="AH6" s="159"/>
      <c r="AI6" s="160"/>
      <c r="AJ6" s="159"/>
      <c r="AK6" s="160"/>
      <c r="AL6" s="163">
        <v>0</v>
      </c>
      <c r="AM6" s="164"/>
      <c r="AN6" s="156"/>
      <c r="AO6" s="161">
        <v>0</v>
      </c>
      <c r="AP6" s="159"/>
      <c r="AQ6" s="158"/>
      <c r="AR6" s="159"/>
      <c r="AS6" s="160"/>
      <c r="AT6" s="156">
        <v>0</v>
      </c>
      <c r="AU6" s="157"/>
      <c r="AV6" s="156"/>
      <c r="AW6" s="165"/>
      <c r="AX6" s="160">
        <v>0</v>
      </c>
      <c r="AY6" s="159"/>
      <c r="AZ6" s="160"/>
      <c r="BA6" s="166"/>
      <c r="BB6" s="156">
        <v>0</v>
      </c>
      <c r="BC6" s="167">
        <v>38</v>
      </c>
      <c r="BD6" s="158">
        <v>25</v>
      </c>
      <c r="BE6" s="159">
        <v>5</v>
      </c>
      <c r="BF6" s="156">
        <v>0</v>
      </c>
      <c r="BG6" s="161">
        <v>0</v>
      </c>
      <c r="BH6" s="159"/>
    </row>
    <row r="7" spans="1:60" ht="21.75" customHeight="1" x14ac:dyDescent="0.3">
      <c r="A7" s="524" t="s">
        <v>784</v>
      </c>
      <c r="B7" s="526" t="s">
        <v>785</v>
      </c>
      <c r="C7" s="526" t="s">
        <v>720</v>
      </c>
      <c r="D7" s="23" t="s">
        <v>79</v>
      </c>
      <c r="E7" s="24">
        <f t="shared" si="0"/>
        <v>4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4</v>
      </c>
      <c r="K7" s="557">
        <f>(J7+(J8/5))</f>
        <v>6.6</v>
      </c>
      <c r="L7" s="529"/>
      <c r="M7" s="529"/>
      <c r="N7" s="527">
        <f>K7+(L7*5)+(M7*30)</f>
        <v>6.6</v>
      </c>
      <c r="O7" s="529">
        <f>IF(N7=0,"",RANK(N7,N:N,0))</f>
        <v>82</v>
      </c>
      <c r="P7" s="144"/>
      <c r="Q7" s="145"/>
      <c r="R7" s="144"/>
      <c r="S7" s="145"/>
      <c r="T7" s="144"/>
      <c r="U7" s="146">
        <v>0</v>
      </c>
      <c r="V7" s="147"/>
      <c r="W7" s="148"/>
      <c r="X7" s="147"/>
      <c r="Y7" s="148"/>
      <c r="Z7" s="144">
        <v>0</v>
      </c>
      <c r="AA7" s="145"/>
      <c r="AB7" s="144"/>
      <c r="AC7" s="149"/>
      <c r="AD7" s="149"/>
      <c r="AE7" s="150"/>
      <c r="AF7" s="150"/>
      <c r="AG7" s="148"/>
      <c r="AH7" s="147"/>
      <c r="AI7" s="148"/>
      <c r="AJ7" s="147"/>
      <c r="AK7" s="148"/>
      <c r="AL7" s="151">
        <v>0</v>
      </c>
      <c r="AM7" s="152"/>
      <c r="AN7" s="144"/>
      <c r="AO7" s="149">
        <v>0</v>
      </c>
      <c r="AP7" s="147"/>
      <c r="AQ7" s="146"/>
      <c r="AR7" s="147"/>
      <c r="AS7" s="148"/>
      <c r="AT7" s="144">
        <v>0</v>
      </c>
      <c r="AU7" s="145"/>
      <c r="AV7" s="144"/>
      <c r="AW7" s="153"/>
      <c r="AX7" s="148">
        <v>0</v>
      </c>
      <c r="AY7" s="147"/>
      <c r="AZ7" s="148"/>
      <c r="BA7" s="154"/>
      <c r="BB7" s="144">
        <v>0</v>
      </c>
      <c r="BC7" s="155">
        <v>4</v>
      </c>
      <c r="BD7" s="146">
        <v>0</v>
      </c>
      <c r="BE7" s="147"/>
      <c r="BF7" s="144">
        <v>0</v>
      </c>
      <c r="BG7" s="149">
        <v>0</v>
      </c>
      <c r="BH7" s="147"/>
    </row>
    <row r="8" spans="1:60" ht="21.75" customHeight="1" x14ac:dyDescent="0.3">
      <c r="A8" s="525"/>
      <c r="B8" s="525"/>
      <c r="C8" s="525"/>
      <c r="D8" s="39" t="s">
        <v>80</v>
      </c>
      <c r="E8" s="24">
        <f t="shared" si="0"/>
        <v>13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13</v>
      </c>
      <c r="K8" s="528"/>
      <c r="L8" s="528"/>
      <c r="M8" s="528"/>
      <c r="N8" s="528"/>
      <c r="O8" s="528"/>
      <c r="P8" s="156"/>
      <c r="Q8" s="157"/>
      <c r="R8" s="156"/>
      <c r="S8" s="157"/>
      <c r="T8" s="156"/>
      <c r="U8" s="158">
        <v>0</v>
      </c>
      <c r="V8" s="159"/>
      <c r="W8" s="160"/>
      <c r="X8" s="159"/>
      <c r="Y8" s="160"/>
      <c r="Z8" s="156">
        <v>0</v>
      </c>
      <c r="AA8" s="157"/>
      <c r="AB8" s="156"/>
      <c r="AC8" s="161"/>
      <c r="AD8" s="161"/>
      <c r="AE8" s="162"/>
      <c r="AF8" s="162"/>
      <c r="AG8" s="160"/>
      <c r="AH8" s="159"/>
      <c r="AI8" s="160"/>
      <c r="AJ8" s="159"/>
      <c r="AK8" s="160"/>
      <c r="AL8" s="163">
        <v>0</v>
      </c>
      <c r="AM8" s="164"/>
      <c r="AN8" s="156"/>
      <c r="AO8" s="161">
        <v>0</v>
      </c>
      <c r="AP8" s="159"/>
      <c r="AQ8" s="158"/>
      <c r="AR8" s="159"/>
      <c r="AS8" s="160"/>
      <c r="AT8" s="156">
        <v>0</v>
      </c>
      <c r="AU8" s="157"/>
      <c r="AV8" s="156"/>
      <c r="AW8" s="165"/>
      <c r="AX8" s="160">
        <v>0</v>
      </c>
      <c r="AY8" s="159"/>
      <c r="AZ8" s="160"/>
      <c r="BA8" s="166"/>
      <c r="BB8" s="156">
        <v>0</v>
      </c>
      <c r="BC8" s="167">
        <v>13</v>
      </c>
      <c r="BD8" s="158">
        <v>0</v>
      </c>
      <c r="BE8" s="159"/>
      <c r="BF8" s="156">
        <v>0</v>
      </c>
      <c r="BG8" s="161">
        <v>0</v>
      </c>
      <c r="BH8" s="159"/>
    </row>
    <row r="9" spans="1:60" ht="21.75" customHeight="1" x14ac:dyDescent="0.3">
      <c r="A9" s="585" t="s">
        <v>786</v>
      </c>
      <c r="B9" s="526" t="s">
        <v>787</v>
      </c>
      <c r="C9" s="583" t="s">
        <v>142</v>
      </c>
      <c r="D9" s="23" t="s">
        <v>79</v>
      </c>
      <c r="E9" s="24">
        <f t="shared" si="0"/>
        <v>60</v>
      </c>
      <c r="F9" s="25">
        <f t="shared" si="1"/>
        <v>40</v>
      </c>
      <c r="G9" s="25">
        <f t="shared" si="2"/>
        <v>30</v>
      </c>
      <c r="H9" s="25">
        <f t="shared" si="3"/>
        <v>15</v>
      </c>
      <c r="I9" s="26">
        <f t="shared" si="4"/>
        <v>15</v>
      </c>
      <c r="J9" s="27">
        <f t="shared" si="5"/>
        <v>160</v>
      </c>
      <c r="K9" s="557">
        <f>(J9+(J10/5))</f>
        <v>197.8</v>
      </c>
      <c r="L9" s="529"/>
      <c r="M9" s="529"/>
      <c r="N9" s="527">
        <f>K9+(L9*5)+(M9*30)</f>
        <v>197.8</v>
      </c>
      <c r="O9" s="529">
        <f>IF(N9=0,"",RANK(N9,N:N,0))</f>
        <v>26</v>
      </c>
      <c r="P9" s="144"/>
      <c r="Q9" s="145"/>
      <c r="R9" s="144"/>
      <c r="S9" s="145"/>
      <c r="T9" s="144"/>
      <c r="U9" s="146">
        <v>0</v>
      </c>
      <c r="V9" s="147"/>
      <c r="W9" s="148"/>
      <c r="X9" s="147"/>
      <c r="Y9" s="148"/>
      <c r="Z9" s="144">
        <v>0</v>
      </c>
      <c r="AA9" s="145"/>
      <c r="AB9" s="144"/>
      <c r="AC9" s="149"/>
      <c r="AD9" s="149"/>
      <c r="AE9" s="150"/>
      <c r="AF9" s="150"/>
      <c r="AG9" s="148"/>
      <c r="AH9" s="147"/>
      <c r="AI9" s="148"/>
      <c r="AJ9" s="147"/>
      <c r="AK9" s="148"/>
      <c r="AL9" s="151">
        <v>0</v>
      </c>
      <c r="AM9" s="152"/>
      <c r="AN9" s="144"/>
      <c r="AO9" s="149">
        <v>0</v>
      </c>
      <c r="AP9" s="147"/>
      <c r="AQ9" s="146"/>
      <c r="AR9" s="147"/>
      <c r="AS9" s="148"/>
      <c r="AT9" s="144">
        <v>0</v>
      </c>
      <c r="AU9" s="145"/>
      <c r="AV9" s="144">
        <v>3</v>
      </c>
      <c r="AW9" s="153"/>
      <c r="AX9" s="148">
        <v>15</v>
      </c>
      <c r="AY9" s="147"/>
      <c r="AZ9" s="148">
        <v>15</v>
      </c>
      <c r="BA9" s="154"/>
      <c r="BB9" s="144">
        <v>0</v>
      </c>
      <c r="BC9" s="155">
        <v>60</v>
      </c>
      <c r="BD9" s="146">
        <v>40</v>
      </c>
      <c r="BE9" s="147">
        <v>15</v>
      </c>
      <c r="BF9" s="144">
        <v>3</v>
      </c>
      <c r="BG9" s="149">
        <v>30</v>
      </c>
      <c r="BH9" s="147"/>
    </row>
    <row r="10" spans="1:60" ht="21.75" customHeight="1" x14ac:dyDescent="0.3">
      <c r="A10" s="586"/>
      <c r="B10" s="525"/>
      <c r="C10" s="584"/>
      <c r="D10" s="39" t="s">
        <v>80</v>
      </c>
      <c r="E10" s="24">
        <f t="shared" si="0"/>
        <v>84</v>
      </c>
      <c r="F10" s="25">
        <f t="shared" si="1"/>
        <v>30</v>
      </c>
      <c r="G10" s="25">
        <f t="shared" si="2"/>
        <v>25</v>
      </c>
      <c r="H10" s="25">
        <f t="shared" si="3"/>
        <v>25</v>
      </c>
      <c r="I10" s="26">
        <f t="shared" si="4"/>
        <v>25</v>
      </c>
      <c r="J10" s="40">
        <f t="shared" si="5"/>
        <v>189</v>
      </c>
      <c r="K10" s="528"/>
      <c r="L10" s="528"/>
      <c r="M10" s="528"/>
      <c r="N10" s="528"/>
      <c r="O10" s="528"/>
      <c r="P10" s="156"/>
      <c r="Q10" s="157"/>
      <c r="R10" s="156"/>
      <c r="S10" s="157"/>
      <c r="T10" s="156"/>
      <c r="U10" s="158">
        <v>0</v>
      </c>
      <c r="V10" s="159"/>
      <c r="W10" s="160"/>
      <c r="X10" s="159"/>
      <c r="Y10" s="160"/>
      <c r="Z10" s="156">
        <v>0</v>
      </c>
      <c r="AA10" s="157"/>
      <c r="AB10" s="156"/>
      <c r="AC10" s="161"/>
      <c r="AD10" s="161"/>
      <c r="AE10" s="162"/>
      <c r="AF10" s="162"/>
      <c r="AG10" s="160"/>
      <c r="AH10" s="159"/>
      <c r="AI10" s="160"/>
      <c r="AJ10" s="159"/>
      <c r="AK10" s="160"/>
      <c r="AL10" s="163">
        <v>0</v>
      </c>
      <c r="AM10" s="164"/>
      <c r="AN10" s="156"/>
      <c r="AO10" s="161">
        <v>0</v>
      </c>
      <c r="AP10" s="159"/>
      <c r="AQ10" s="158"/>
      <c r="AR10" s="159"/>
      <c r="AS10" s="160"/>
      <c r="AT10" s="156">
        <v>0</v>
      </c>
      <c r="AU10" s="157"/>
      <c r="AV10" s="156">
        <v>25</v>
      </c>
      <c r="AW10" s="165"/>
      <c r="AX10" s="160">
        <v>25</v>
      </c>
      <c r="AY10" s="159"/>
      <c r="AZ10" s="160">
        <v>5</v>
      </c>
      <c r="BA10" s="166"/>
      <c r="BB10" s="156">
        <v>0</v>
      </c>
      <c r="BC10" s="167">
        <v>84</v>
      </c>
      <c r="BD10" s="158">
        <v>25</v>
      </c>
      <c r="BE10" s="159">
        <v>25</v>
      </c>
      <c r="BF10" s="156">
        <v>0</v>
      </c>
      <c r="BG10" s="161">
        <v>30</v>
      </c>
      <c r="BH10" s="159">
        <v>5</v>
      </c>
    </row>
    <row r="11" spans="1:60" ht="21.75" customHeight="1" x14ac:dyDescent="0.3">
      <c r="A11" s="585" t="s">
        <v>300</v>
      </c>
      <c r="B11" s="526" t="s">
        <v>301</v>
      </c>
      <c r="C11" s="583" t="s">
        <v>165</v>
      </c>
      <c r="D11" s="23" t="s">
        <v>79</v>
      </c>
      <c r="E11" s="24">
        <f t="shared" si="0"/>
        <v>15</v>
      </c>
      <c r="F11" s="25">
        <f t="shared" si="1"/>
        <v>8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23</v>
      </c>
      <c r="K11" s="557">
        <f>(J11+(J12/5))</f>
        <v>23</v>
      </c>
      <c r="L11" s="529"/>
      <c r="M11" s="529"/>
      <c r="N11" s="527">
        <f>K11+(L11*5)+(M11*30)</f>
        <v>23</v>
      </c>
      <c r="O11" s="529">
        <f>IF(N11=0,"",RANK(N11,N:N,0))</f>
        <v>58</v>
      </c>
      <c r="P11" s="144"/>
      <c r="Q11" s="145"/>
      <c r="R11" s="144"/>
      <c r="S11" s="145"/>
      <c r="T11" s="144"/>
      <c r="U11" s="146">
        <v>0</v>
      </c>
      <c r="V11" s="147"/>
      <c r="W11" s="148"/>
      <c r="X11" s="147"/>
      <c r="Y11" s="148"/>
      <c r="Z11" s="144">
        <v>0</v>
      </c>
      <c r="AA11" s="145"/>
      <c r="AB11" s="144"/>
      <c r="AC11" s="149"/>
      <c r="AD11" s="149"/>
      <c r="AE11" s="150"/>
      <c r="AF11" s="150"/>
      <c r="AG11" s="148"/>
      <c r="AH11" s="147"/>
      <c r="AI11" s="148">
        <v>15</v>
      </c>
      <c r="AJ11" s="147"/>
      <c r="AK11" s="148"/>
      <c r="AL11" s="151">
        <v>0</v>
      </c>
      <c r="AM11" s="152"/>
      <c r="AN11" s="144"/>
      <c r="AO11" s="149">
        <v>0</v>
      </c>
      <c r="AP11" s="147"/>
      <c r="AQ11" s="146"/>
      <c r="AR11" s="147">
        <v>8</v>
      </c>
      <c r="AS11" s="148"/>
      <c r="AT11" s="144">
        <v>0</v>
      </c>
      <c r="AU11" s="145"/>
      <c r="AV11" s="144"/>
      <c r="AW11" s="153"/>
      <c r="AX11" s="148">
        <v>0</v>
      </c>
      <c r="AY11" s="147"/>
      <c r="AZ11" s="148"/>
      <c r="BA11" s="154"/>
      <c r="BB11" s="144">
        <v>0</v>
      </c>
      <c r="BC11" s="155"/>
      <c r="BD11" s="146">
        <v>0</v>
      </c>
      <c r="BE11" s="147"/>
      <c r="BF11" s="144">
        <v>0</v>
      </c>
      <c r="BG11" s="149">
        <v>0</v>
      </c>
      <c r="BH11" s="147"/>
    </row>
    <row r="12" spans="1:60" ht="21.75" customHeight="1" x14ac:dyDescent="0.3">
      <c r="A12" s="586"/>
      <c r="B12" s="525"/>
      <c r="C12" s="584"/>
      <c r="D12" s="39" t="s">
        <v>80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28"/>
      <c r="L12" s="528"/>
      <c r="M12" s="528"/>
      <c r="N12" s="528"/>
      <c r="O12" s="528"/>
      <c r="P12" s="156"/>
      <c r="Q12" s="157"/>
      <c r="R12" s="156"/>
      <c r="S12" s="157"/>
      <c r="T12" s="156"/>
      <c r="U12" s="158">
        <v>0</v>
      </c>
      <c r="V12" s="159"/>
      <c r="W12" s="160"/>
      <c r="X12" s="159"/>
      <c r="Y12" s="160"/>
      <c r="Z12" s="156">
        <v>0</v>
      </c>
      <c r="AA12" s="157"/>
      <c r="AB12" s="156"/>
      <c r="AC12" s="161"/>
      <c r="AD12" s="161"/>
      <c r="AE12" s="162"/>
      <c r="AF12" s="162"/>
      <c r="AG12" s="160"/>
      <c r="AH12" s="159"/>
      <c r="AI12" s="160"/>
      <c r="AJ12" s="159"/>
      <c r="AK12" s="160"/>
      <c r="AL12" s="163">
        <v>0</v>
      </c>
      <c r="AM12" s="164"/>
      <c r="AN12" s="156"/>
      <c r="AO12" s="161">
        <v>0</v>
      </c>
      <c r="AP12" s="159"/>
      <c r="AQ12" s="158"/>
      <c r="AR12" s="159"/>
      <c r="AS12" s="160"/>
      <c r="AT12" s="156">
        <v>0</v>
      </c>
      <c r="AU12" s="157"/>
      <c r="AV12" s="156"/>
      <c r="AW12" s="165"/>
      <c r="AX12" s="160">
        <v>0</v>
      </c>
      <c r="AY12" s="159"/>
      <c r="AZ12" s="160"/>
      <c r="BA12" s="166"/>
      <c r="BB12" s="156">
        <v>0</v>
      </c>
      <c r="BC12" s="167"/>
      <c r="BD12" s="158">
        <v>0</v>
      </c>
      <c r="BE12" s="159"/>
      <c r="BF12" s="156">
        <v>0</v>
      </c>
      <c r="BG12" s="161">
        <v>0</v>
      </c>
      <c r="BH12" s="159"/>
    </row>
    <row r="13" spans="1:60" ht="21.75" customHeight="1" x14ac:dyDescent="0.3">
      <c r="A13" s="524" t="s">
        <v>788</v>
      </c>
      <c r="B13" s="526" t="s">
        <v>789</v>
      </c>
      <c r="C13" s="526" t="s">
        <v>418</v>
      </c>
      <c r="D13" s="23" t="s">
        <v>79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557">
        <f>(J13+(J14/5))</f>
        <v>3</v>
      </c>
      <c r="L13" s="529"/>
      <c r="M13" s="529"/>
      <c r="N13" s="527">
        <f>K13+(L13*5)+(M13*30)</f>
        <v>3</v>
      </c>
      <c r="O13" s="529">
        <f>IF(N13=0,"",RANK(N13,N:N,0))</f>
        <v>88</v>
      </c>
      <c r="P13" s="144"/>
      <c r="Q13" s="145"/>
      <c r="R13" s="144"/>
      <c r="S13" s="145"/>
      <c r="T13" s="144"/>
      <c r="U13" s="146">
        <v>0</v>
      </c>
      <c r="V13" s="147"/>
      <c r="W13" s="148"/>
      <c r="X13" s="147"/>
      <c r="Y13" s="148"/>
      <c r="Z13" s="144">
        <v>0</v>
      </c>
      <c r="AA13" s="145"/>
      <c r="AB13" s="144"/>
      <c r="AC13" s="149"/>
      <c r="AD13" s="149"/>
      <c r="AE13" s="150"/>
      <c r="AF13" s="150"/>
      <c r="AG13" s="148"/>
      <c r="AH13" s="147"/>
      <c r="AI13" s="148"/>
      <c r="AJ13" s="147"/>
      <c r="AK13" s="148"/>
      <c r="AL13" s="151">
        <v>0</v>
      </c>
      <c r="AM13" s="152"/>
      <c r="AN13" s="144"/>
      <c r="AO13" s="149">
        <v>0</v>
      </c>
      <c r="AP13" s="147"/>
      <c r="AQ13" s="146"/>
      <c r="AR13" s="147"/>
      <c r="AS13" s="148">
        <v>3</v>
      </c>
      <c r="AT13" s="144">
        <v>0</v>
      </c>
      <c r="AU13" s="145"/>
      <c r="AV13" s="144"/>
      <c r="AW13" s="153"/>
      <c r="AX13" s="148">
        <v>0</v>
      </c>
      <c r="AY13" s="147"/>
      <c r="AZ13" s="148"/>
      <c r="BA13" s="154"/>
      <c r="BB13" s="144">
        <v>0</v>
      </c>
      <c r="BC13" s="155"/>
      <c r="BD13" s="146">
        <v>0</v>
      </c>
      <c r="BE13" s="147"/>
      <c r="BF13" s="144">
        <v>0</v>
      </c>
      <c r="BG13" s="149">
        <v>0</v>
      </c>
      <c r="BH13" s="147"/>
    </row>
    <row r="14" spans="1:60" ht="21.75" customHeight="1" x14ac:dyDescent="0.3">
      <c r="A14" s="525"/>
      <c r="B14" s="525"/>
      <c r="C14" s="525"/>
      <c r="D14" s="39" t="s">
        <v>80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28"/>
      <c r="L14" s="528"/>
      <c r="M14" s="528"/>
      <c r="N14" s="528"/>
      <c r="O14" s="528"/>
      <c r="P14" s="156"/>
      <c r="Q14" s="157"/>
      <c r="R14" s="156"/>
      <c r="S14" s="157"/>
      <c r="T14" s="156"/>
      <c r="U14" s="158">
        <v>0</v>
      </c>
      <c r="V14" s="159"/>
      <c r="W14" s="160"/>
      <c r="X14" s="159"/>
      <c r="Y14" s="160"/>
      <c r="Z14" s="156">
        <v>0</v>
      </c>
      <c r="AA14" s="157"/>
      <c r="AB14" s="156"/>
      <c r="AC14" s="161"/>
      <c r="AD14" s="161"/>
      <c r="AE14" s="162"/>
      <c r="AF14" s="162"/>
      <c r="AG14" s="160"/>
      <c r="AH14" s="159"/>
      <c r="AI14" s="160"/>
      <c r="AJ14" s="159"/>
      <c r="AK14" s="160"/>
      <c r="AL14" s="163">
        <v>0</v>
      </c>
      <c r="AM14" s="164"/>
      <c r="AN14" s="156"/>
      <c r="AO14" s="161">
        <v>0</v>
      </c>
      <c r="AP14" s="159"/>
      <c r="AQ14" s="158"/>
      <c r="AR14" s="159"/>
      <c r="AS14" s="160"/>
      <c r="AT14" s="156">
        <v>0</v>
      </c>
      <c r="AU14" s="157"/>
      <c r="AV14" s="156"/>
      <c r="AW14" s="165"/>
      <c r="AX14" s="160">
        <v>0</v>
      </c>
      <c r="AY14" s="159"/>
      <c r="AZ14" s="160"/>
      <c r="BA14" s="166"/>
      <c r="BB14" s="156">
        <v>0</v>
      </c>
      <c r="BC14" s="167"/>
      <c r="BD14" s="158">
        <v>0</v>
      </c>
      <c r="BE14" s="159"/>
      <c r="BF14" s="156">
        <v>0</v>
      </c>
      <c r="BG14" s="161">
        <v>0</v>
      </c>
      <c r="BH14" s="159"/>
    </row>
    <row r="15" spans="1:60" ht="21.75" customHeight="1" x14ac:dyDescent="0.3">
      <c r="A15" s="585" t="s">
        <v>790</v>
      </c>
      <c r="B15" s="526" t="s">
        <v>791</v>
      </c>
      <c r="C15" s="583" t="s">
        <v>792</v>
      </c>
      <c r="D15" s="23" t="s">
        <v>79</v>
      </c>
      <c r="E15" s="24">
        <f t="shared" si="0"/>
        <v>7</v>
      </c>
      <c r="F15" s="25">
        <f t="shared" si="1"/>
        <v>3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10</v>
      </c>
      <c r="K15" s="557">
        <f>(J15+(J16/5))</f>
        <v>11.6</v>
      </c>
      <c r="L15" s="529"/>
      <c r="M15" s="529"/>
      <c r="N15" s="527">
        <f>K15+(L15*5)+(M15*30)</f>
        <v>11.6</v>
      </c>
      <c r="O15" s="529">
        <f>IF(N15=0,"",RANK(N15,N:N,0))</f>
        <v>72</v>
      </c>
      <c r="P15" s="144"/>
      <c r="Q15" s="145"/>
      <c r="R15" s="144"/>
      <c r="S15" s="145"/>
      <c r="T15" s="144"/>
      <c r="U15" s="146">
        <v>0</v>
      </c>
      <c r="V15" s="147"/>
      <c r="W15" s="148"/>
      <c r="X15" s="147">
        <v>3</v>
      </c>
      <c r="Y15" s="148"/>
      <c r="Z15" s="144">
        <v>0</v>
      </c>
      <c r="AA15" s="145"/>
      <c r="AB15" s="144"/>
      <c r="AC15" s="149"/>
      <c r="AD15" s="149"/>
      <c r="AE15" s="150"/>
      <c r="AF15" s="150"/>
      <c r="AG15" s="148"/>
      <c r="AH15" s="147"/>
      <c r="AI15" s="148"/>
      <c r="AJ15" s="147"/>
      <c r="AK15" s="148"/>
      <c r="AL15" s="151">
        <v>0</v>
      </c>
      <c r="AM15" s="152"/>
      <c r="AN15" s="144"/>
      <c r="AO15" s="149">
        <v>0</v>
      </c>
      <c r="AP15" s="147"/>
      <c r="AQ15" s="146"/>
      <c r="AR15" s="147"/>
      <c r="AS15" s="148"/>
      <c r="AT15" s="144">
        <v>0</v>
      </c>
      <c r="AU15" s="145"/>
      <c r="AV15" s="144"/>
      <c r="AW15" s="153"/>
      <c r="AX15" s="148">
        <v>0</v>
      </c>
      <c r="AY15" s="147"/>
      <c r="AZ15" s="148"/>
      <c r="BA15" s="154"/>
      <c r="BB15" s="144">
        <v>0</v>
      </c>
      <c r="BC15" s="155">
        <v>7</v>
      </c>
      <c r="BD15" s="146">
        <v>0</v>
      </c>
      <c r="BE15" s="147"/>
      <c r="BF15" s="144">
        <v>0</v>
      </c>
      <c r="BG15" s="149">
        <v>0</v>
      </c>
      <c r="BH15" s="147"/>
    </row>
    <row r="16" spans="1:60" ht="21.75" customHeight="1" x14ac:dyDescent="0.3">
      <c r="A16" s="586"/>
      <c r="B16" s="525"/>
      <c r="C16" s="584"/>
      <c r="D16" s="39" t="s">
        <v>80</v>
      </c>
      <c r="E16" s="24">
        <f t="shared" si="0"/>
        <v>5</v>
      </c>
      <c r="F16" s="25">
        <f t="shared" si="1"/>
        <v>3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8</v>
      </c>
      <c r="K16" s="528"/>
      <c r="L16" s="528"/>
      <c r="M16" s="528"/>
      <c r="N16" s="528"/>
      <c r="O16" s="528"/>
      <c r="P16" s="156"/>
      <c r="Q16" s="157"/>
      <c r="R16" s="156"/>
      <c r="S16" s="157"/>
      <c r="T16" s="156"/>
      <c r="U16" s="158">
        <v>0</v>
      </c>
      <c r="V16" s="159"/>
      <c r="W16" s="160"/>
      <c r="X16" s="159"/>
      <c r="Y16" s="160"/>
      <c r="Z16" s="156">
        <v>0</v>
      </c>
      <c r="AA16" s="157">
        <v>5</v>
      </c>
      <c r="AB16" s="156"/>
      <c r="AC16" s="161"/>
      <c r="AD16" s="161"/>
      <c r="AE16" s="162"/>
      <c r="AF16" s="162"/>
      <c r="AG16" s="160"/>
      <c r="AH16" s="159"/>
      <c r="AI16" s="160"/>
      <c r="AJ16" s="159"/>
      <c r="AK16" s="160"/>
      <c r="AL16" s="163">
        <v>0</v>
      </c>
      <c r="AM16" s="164"/>
      <c r="AN16" s="156"/>
      <c r="AO16" s="161">
        <v>0</v>
      </c>
      <c r="AP16" s="159"/>
      <c r="AQ16" s="158"/>
      <c r="AR16" s="159"/>
      <c r="AS16" s="160"/>
      <c r="AT16" s="156">
        <v>0</v>
      </c>
      <c r="AU16" s="157"/>
      <c r="AV16" s="156"/>
      <c r="AW16" s="165"/>
      <c r="AX16" s="160">
        <v>0</v>
      </c>
      <c r="AY16" s="159"/>
      <c r="AZ16" s="160"/>
      <c r="BA16" s="166"/>
      <c r="BB16" s="156">
        <v>0</v>
      </c>
      <c r="BC16" s="167">
        <v>3</v>
      </c>
      <c r="BD16" s="158">
        <v>0</v>
      </c>
      <c r="BE16" s="159"/>
      <c r="BF16" s="156">
        <v>0</v>
      </c>
      <c r="BG16" s="161">
        <v>0</v>
      </c>
      <c r="BH16" s="159"/>
    </row>
    <row r="17" spans="1:60" ht="21.75" customHeight="1" x14ac:dyDescent="0.3">
      <c r="A17" s="585" t="s">
        <v>793</v>
      </c>
      <c r="B17" s="526" t="s">
        <v>794</v>
      </c>
      <c r="C17" s="583" t="s">
        <v>123</v>
      </c>
      <c r="D17" s="23" t="s">
        <v>79</v>
      </c>
      <c r="E17" s="24">
        <f t="shared" si="0"/>
        <v>56</v>
      </c>
      <c r="F17" s="25">
        <f t="shared" si="1"/>
        <v>8</v>
      </c>
      <c r="G17" s="25">
        <f t="shared" si="2"/>
        <v>3</v>
      </c>
      <c r="H17" s="25">
        <f t="shared" si="3"/>
        <v>0</v>
      </c>
      <c r="I17" s="26">
        <f t="shared" si="4"/>
        <v>0</v>
      </c>
      <c r="J17" s="27">
        <f t="shared" si="5"/>
        <v>67</v>
      </c>
      <c r="K17" s="557">
        <f>(J17+(J18/5))</f>
        <v>92.2</v>
      </c>
      <c r="L17" s="529"/>
      <c r="M17" s="529"/>
      <c r="N17" s="527">
        <f>K17+(L17*5)+(M17*30)</f>
        <v>92.2</v>
      </c>
      <c r="O17" s="529">
        <f>IF(N17=0,"",RANK(N17,N:N,0))</f>
        <v>37</v>
      </c>
      <c r="P17" s="144"/>
      <c r="Q17" s="145"/>
      <c r="R17" s="144"/>
      <c r="S17" s="145"/>
      <c r="T17" s="144"/>
      <c r="U17" s="146">
        <v>0</v>
      </c>
      <c r="V17" s="147"/>
      <c r="W17" s="148"/>
      <c r="X17" s="147"/>
      <c r="Y17" s="148"/>
      <c r="Z17" s="144">
        <v>0</v>
      </c>
      <c r="AA17" s="145"/>
      <c r="AB17" s="144"/>
      <c r="AC17" s="149"/>
      <c r="AD17" s="149"/>
      <c r="AE17" s="150"/>
      <c r="AF17" s="150"/>
      <c r="AG17" s="148"/>
      <c r="AH17" s="147"/>
      <c r="AI17" s="148"/>
      <c r="AJ17" s="147"/>
      <c r="AK17" s="148"/>
      <c r="AL17" s="151">
        <v>0</v>
      </c>
      <c r="AM17" s="152"/>
      <c r="AN17" s="144"/>
      <c r="AO17" s="149">
        <v>0</v>
      </c>
      <c r="AP17" s="147"/>
      <c r="AQ17" s="146"/>
      <c r="AR17" s="147"/>
      <c r="AS17" s="148"/>
      <c r="AT17" s="144">
        <v>0</v>
      </c>
      <c r="AU17" s="145"/>
      <c r="AV17" s="144"/>
      <c r="AW17" s="153">
        <v>8</v>
      </c>
      <c r="AX17" s="148">
        <v>0</v>
      </c>
      <c r="AY17" s="147"/>
      <c r="AZ17" s="148"/>
      <c r="BA17" s="154"/>
      <c r="BB17" s="144">
        <v>0</v>
      </c>
      <c r="BC17" s="155">
        <v>56</v>
      </c>
      <c r="BD17" s="146">
        <v>0</v>
      </c>
      <c r="BE17" s="147">
        <v>3</v>
      </c>
      <c r="BF17" s="144">
        <v>0</v>
      </c>
      <c r="BG17" s="149">
        <v>0</v>
      </c>
      <c r="BH17" s="147"/>
    </row>
    <row r="18" spans="1:60" ht="21.75" customHeight="1" x14ac:dyDescent="0.3">
      <c r="A18" s="586"/>
      <c r="B18" s="525"/>
      <c r="C18" s="584"/>
      <c r="D18" s="39" t="s">
        <v>80</v>
      </c>
      <c r="E18" s="24">
        <f t="shared" si="0"/>
        <v>96</v>
      </c>
      <c r="F18" s="25">
        <f t="shared" si="1"/>
        <v>25</v>
      </c>
      <c r="G18" s="25">
        <f t="shared" si="2"/>
        <v>5</v>
      </c>
      <c r="H18" s="25">
        <f t="shared" si="3"/>
        <v>0</v>
      </c>
      <c r="I18" s="26">
        <f t="shared" si="4"/>
        <v>0</v>
      </c>
      <c r="J18" s="40">
        <f t="shared" si="5"/>
        <v>126</v>
      </c>
      <c r="K18" s="528"/>
      <c r="L18" s="528"/>
      <c r="M18" s="528"/>
      <c r="N18" s="528"/>
      <c r="O18" s="528"/>
      <c r="P18" s="156"/>
      <c r="Q18" s="157"/>
      <c r="R18" s="156"/>
      <c r="S18" s="157"/>
      <c r="T18" s="156"/>
      <c r="U18" s="158">
        <v>0</v>
      </c>
      <c r="V18" s="159"/>
      <c r="W18" s="160"/>
      <c r="X18" s="159"/>
      <c r="Y18" s="160"/>
      <c r="Z18" s="156">
        <v>0</v>
      </c>
      <c r="AA18" s="157"/>
      <c r="AB18" s="156"/>
      <c r="AC18" s="161"/>
      <c r="AD18" s="161"/>
      <c r="AE18" s="162"/>
      <c r="AF18" s="162"/>
      <c r="AG18" s="160"/>
      <c r="AH18" s="159"/>
      <c r="AI18" s="160"/>
      <c r="AJ18" s="159"/>
      <c r="AK18" s="160"/>
      <c r="AL18" s="163">
        <v>0</v>
      </c>
      <c r="AM18" s="164"/>
      <c r="AN18" s="156"/>
      <c r="AO18" s="161">
        <v>0</v>
      </c>
      <c r="AP18" s="159"/>
      <c r="AQ18" s="158"/>
      <c r="AR18" s="159"/>
      <c r="AS18" s="160"/>
      <c r="AT18" s="156">
        <v>0</v>
      </c>
      <c r="AU18" s="157"/>
      <c r="AV18" s="156"/>
      <c r="AW18" s="165">
        <v>25</v>
      </c>
      <c r="AX18" s="160">
        <v>0</v>
      </c>
      <c r="AY18" s="159"/>
      <c r="AZ18" s="160"/>
      <c r="BA18" s="166"/>
      <c r="BB18" s="156">
        <v>0</v>
      </c>
      <c r="BC18" s="167">
        <v>96</v>
      </c>
      <c r="BD18" s="158">
        <v>0</v>
      </c>
      <c r="BE18" s="159">
        <v>5</v>
      </c>
      <c r="BF18" s="156">
        <v>0</v>
      </c>
      <c r="BG18" s="161">
        <v>0</v>
      </c>
      <c r="BH18" s="159"/>
    </row>
    <row r="19" spans="1:60" ht="21.75" customHeight="1" x14ac:dyDescent="0.3">
      <c r="A19" s="585" t="s">
        <v>795</v>
      </c>
      <c r="B19" s="526" t="s">
        <v>796</v>
      </c>
      <c r="C19" s="583" t="s">
        <v>182</v>
      </c>
      <c r="D19" s="23" t="s">
        <v>79</v>
      </c>
      <c r="E19" s="24">
        <f t="shared" si="0"/>
        <v>60</v>
      </c>
      <c r="F19" s="25">
        <f t="shared" si="1"/>
        <v>60</v>
      </c>
      <c r="G19" s="25">
        <f t="shared" si="2"/>
        <v>60</v>
      </c>
      <c r="H19" s="25">
        <f t="shared" si="3"/>
        <v>50</v>
      </c>
      <c r="I19" s="26">
        <f t="shared" si="4"/>
        <v>50</v>
      </c>
      <c r="J19" s="27">
        <f t="shared" si="5"/>
        <v>280</v>
      </c>
      <c r="K19" s="557">
        <f>(J19+(J20/5))</f>
        <v>366</v>
      </c>
      <c r="L19" s="529">
        <f>Nemzetközi!B160</f>
        <v>2</v>
      </c>
      <c r="M19" s="529">
        <f>Nemzetközi!D160</f>
        <v>0</v>
      </c>
      <c r="N19" s="527">
        <f>K19+(L19*5)+(M19*30)</f>
        <v>376</v>
      </c>
      <c r="O19" s="529">
        <f>IF(N19=0,"",RANK(N19,N:N,0))</f>
        <v>18</v>
      </c>
      <c r="P19" s="144"/>
      <c r="Q19" s="145"/>
      <c r="R19" s="144"/>
      <c r="S19" s="145"/>
      <c r="T19" s="144"/>
      <c r="U19" s="146">
        <v>0</v>
      </c>
      <c r="V19" s="147"/>
      <c r="W19" s="148">
        <v>40</v>
      </c>
      <c r="X19" s="147"/>
      <c r="Y19" s="148"/>
      <c r="Z19" s="144">
        <v>0</v>
      </c>
      <c r="AA19" s="145"/>
      <c r="AB19" s="144"/>
      <c r="AC19" s="149"/>
      <c r="AD19" s="149"/>
      <c r="AE19" s="150">
        <v>40</v>
      </c>
      <c r="AF19" s="150">
        <v>45</v>
      </c>
      <c r="AG19" s="148"/>
      <c r="AH19" s="147"/>
      <c r="AI19" s="148"/>
      <c r="AJ19" s="147"/>
      <c r="AK19" s="148"/>
      <c r="AL19" s="151">
        <v>0</v>
      </c>
      <c r="AM19" s="152">
        <v>50</v>
      </c>
      <c r="AN19" s="144"/>
      <c r="AO19" s="149">
        <v>40</v>
      </c>
      <c r="AP19" s="147"/>
      <c r="AQ19" s="146">
        <v>60</v>
      </c>
      <c r="AR19" s="147"/>
      <c r="AS19" s="148">
        <v>60</v>
      </c>
      <c r="AT19" s="144">
        <v>0</v>
      </c>
      <c r="AU19" s="145"/>
      <c r="AV19" s="144"/>
      <c r="AW19" s="153">
        <v>8</v>
      </c>
      <c r="AX19" s="148">
        <v>0</v>
      </c>
      <c r="AY19" s="147"/>
      <c r="AZ19" s="148"/>
      <c r="BA19" s="154">
        <v>8</v>
      </c>
      <c r="BB19" s="144">
        <v>0</v>
      </c>
      <c r="BC19" s="155"/>
      <c r="BD19" s="146">
        <v>0</v>
      </c>
      <c r="BE19" s="147">
        <v>25</v>
      </c>
      <c r="BF19" s="144">
        <v>0</v>
      </c>
      <c r="BG19" s="149">
        <v>50</v>
      </c>
      <c r="BH19" s="147">
        <v>60</v>
      </c>
    </row>
    <row r="20" spans="1:60" ht="21.75" customHeight="1" x14ac:dyDescent="0.3">
      <c r="A20" s="586"/>
      <c r="B20" s="525"/>
      <c r="C20" s="584"/>
      <c r="D20" s="39" t="s">
        <v>80</v>
      </c>
      <c r="E20" s="24">
        <f t="shared" si="0"/>
        <v>90</v>
      </c>
      <c r="F20" s="25">
        <f t="shared" si="1"/>
        <v>90</v>
      </c>
      <c r="G20" s="25">
        <f t="shared" si="2"/>
        <v>90</v>
      </c>
      <c r="H20" s="25">
        <f t="shared" si="3"/>
        <v>90</v>
      </c>
      <c r="I20" s="26">
        <f t="shared" si="4"/>
        <v>70</v>
      </c>
      <c r="J20" s="40">
        <f t="shared" si="5"/>
        <v>430</v>
      </c>
      <c r="K20" s="528"/>
      <c r="L20" s="528"/>
      <c r="M20" s="528"/>
      <c r="N20" s="528"/>
      <c r="O20" s="528"/>
      <c r="P20" s="156"/>
      <c r="Q20" s="157"/>
      <c r="R20" s="156"/>
      <c r="S20" s="157">
        <v>40</v>
      </c>
      <c r="T20" s="156"/>
      <c r="U20" s="158">
        <v>0</v>
      </c>
      <c r="V20" s="159"/>
      <c r="W20" s="160">
        <v>60</v>
      </c>
      <c r="X20" s="159"/>
      <c r="Y20" s="160"/>
      <c r="Z20" s="156">
        <v>0</v>
      </c>
      <c r="AA20" s="157"/>
      <c r="AB20" s="156"/>
      <c r="AC20" s="161"/>
      <c r="AD20" s="161"/>
      <c r="AE20" s="162">
        <v>90</v>
      </c>
      <c r="AF20" s="162">
        <v>24</v>
      </c>
      <c r="AG20" s="160"/>
      <c r="AH20" s="159"/>
      <c r="AI20" s="160"/>
      <c r="AJ20" s="159"/>
      <c r="AK20" s="160"/>
      <c r="AL20" s="163">
        <v>0</v>
      </c>
      <c r="AM20" s="164">
        <v>90</v>
      </c>
      <c r="AN20" s="156"/>
      <c r="AO20" s="161">
        <v>70</v>
      </c>
      <c r="AP20" s="159">
        <v>40</v>
      </c>
      <c r="AQ20" s="158">
        <v>90</v>
      </c>
      <c r="AR20" s="159">
        <v>60</v>
      </c>
      <c r="AS20" s="160">
        <v>60</v>
      </c>
      <c r="AT20" s="156">
        <v>0</v>
      </c>
      <c r="AU20" s="157"/>
      <c r="AV20" s="156"/>
      <c r="AW20" s="165">
        <v>90</v>
      </c>
      <c r="AX20" s="160">
        <v>0</v>
      </c>
      <c r="AY20" s="159"/>
      <c r="AZ20" s="160"/>
      <c r="BA20" s="166">
        <v>25</v>
      </c>
      <c r="BB20" s="156">
        <v>0</v>
      </c>
      <c r="BC20" s="167"/>
      <c r="BD20" s="158">
        <v>25</v>
      </c>
      <c r="BE20" s="159">
        <v>60</v>
      </c>
      <c r="BF20" s="156">
        <v>0</v>
      </c>
      <c r="BG20" s="161">
        <v>30</v>
      </c>
      <c r="BH20" s="159">
        <v>60</v>
      </c>
    </row>
    <row r="21" spans="1:60" ht="21.75" customHeight="1" x14ac:dyDescent="0.3">
      <c r="A21" s="585" t="s">
        <v>797</v>
      </c>
      <c r="B21" s="526" t="s">
        <v>798</v>
      </c>
      <c r="C21" s="583" t="s">
        <v>607</v>
      </c>
      <c r="D21" s="23" t="s">
        <v>79</v>
      </c>
      <c r="E21" s="24">
        <f t="shared" si="0"/>
        <v>150</v>
      </c>
      <c r="F21" s="25">
        <f t="shared" si="1"/>
        <v>120</v>
      </c>
      <c r="G21" s="25">
        <f t="shared" si="2"/>
        <v>90</v>
      </c>
      <c r="H21" s="25">
        <f t="shared" si="3"/>
        <v>90</v>
      </c>
      <c r="I21" s="26">
        <f t="shared" si="4"/>
        <v>90</v>
      </c>
      <c r="J21" s="27">
        <f t="shared" si="5"/>
        <v>540</v>
      </c>
      <c r="K21" s="557">
        <f>(J21+(J22/5))</f>
        <v>670</v>
      </c>
      <c r="L21" s="529">
        <f>Nemzetközi!B163</f>
        <v>65</v>
      </c>
      <c r="M21" s="558">
        <f>Nemzetközi!D163</f>
        <v>0</v>
      </c>
      <c r="N21" s="527">
        <f>K21+(L21*5)+(M21*30)</f>
        <v>995</v>
      </c>
      <c r="O21" s="529">
        <f>IF(N21=0,"",RANK(N21,N:N,0))</f>
        <v>5</v>
      </c>
      <c r="P21" s="144"/>
      <c r="Q21" s="145">
        <v>60</v>
      </c>
      <c r="R21" s="144"/>
      <c r="S21" s="145"/>
      <c r="T21" s="144"/>
      <c r="U21" s="146">
        <v>8</v>
      </c>
      <c r="V21" s="147"/>
      <c r="W21" s="148"/>
      <c r="X21" s="147"/>
      <c r="Y21" s="148"/>
      <c r="Z21" s="144">
        <v>0</v>
      </c>
      <c r="AA21" s="145"/>
      <c r="AB21" s="144"/>
      <c r="AC21" s="149"/>
      <c r="AD21" s="149"/>
      <c r="AE21" s="150"/>
      <c r="AF21" s="150"/>
      <c r="AG21" s="148"/>
      <c r="AH21" s="147"/>
      <c r="AI21" s="148"/>
      <c r="AJ21" s="147">
        <v>60</v>
      </c>
      <c r="AK21" s="148"/>
      <c r="AL21" s="151">
        <v>8</v>
      </c>
      <c r="AM21" s="152">
        <v>90</v>
      </c>
      <c r="AN21" s="144"/>
      <c r="AO21" s="149">
        <v>0</v>
      </c>
      <c r="AP21" s="147"/>
      <c r="AQ21" s="146">
        <v>150</v>
      </c>
      <c r="AR21" s="147"/>
      <c r="AS21" s="148"/>
      <c r="AT21" s="144">
        <v>0</v>
      </c>
      <c r="AU21" s="145"/>
      <c r="AV21" s="144"/>
      <c r="AW21" s="153">
        <v>60</v>
      </c>
      <c r="AX21" s="148">
        <v>0</v>
      </c>
      <c r="AY21" s="147"/>
      <c r="AZ21" s="148"/>
      <c r="BA21" s="154">
        <v>120</v>
      </c>
      <c r="BB21" s="144">
        <v>0</v>
      </c>
      <c r="BC21" s="155"/>
      <c r="BD21" s="146">
        <v>90</v>
      </c>
      <c r="BE21" s="147"/>
      <c r="BF21" s="144">
        <v>0</v>
      </c>
      <c r="BG21" s="149">
        <v>90</v>
      </c>
      <c r="BH21" s="147"/>
    </row>
    <row r="22" spans="1:60" ht="21.75" customHeight="1" x14ac:dyDescent="0.3">
      <c r="A22" s="586"/>
      <c r="B22" s="525"/>
      <c r="C22" s="584"/>
      <c r="D22" s="39" t="s">
        <v>80</v>
      </c>
      <c r="E22" s="24">
        <f t="shared" si="0"/>
        <v>200</v>
      </c>
      <c r="F22" s="25">
        <f t="shared" si="1"/>
        <v>150</v>
      </c>
      <c r="G22" s="25">
        <f t="shared" si="2"/>
        <v>120</v>
      </c>
      <c r="H22" s="25">
        <f t="shared" si="3"/>
        <v>90</v>
      </c>
      <c r="I22" s="26">
        <f t="shared" si="4"/>
        <v>90</v>
      </c>
      <c r="J22" s="40">
        <f t="shared" si="5"/>
        <v>650</v>
      </c>
      <c r="K22" s="528"/>
      <c r="L22" s="528"/>
      <c r="M22" s="528"/>
      <c r="N22" s="528"/>
      <c r="O22" s="528"/>
      <c r="P22" s="156"/>
      <c r="Q22" s="157">
        <v>60</v>
      </c>
      <c r="R22" s="156"/>
      <c r="S22" s="157"/>
      <c r="T22" s="156"/>
      <c r="U22" s="158">
        <v>90</v>
      </c>
      <c r="V22" s="159"/>
      <c r="W22" s="160"/>
      <c r="X22" s="159"/>
      <c r="Y22" s="160"/>
      <c r="Z22" s="156">
        <v>0</v>
      </c>
      <c r="AA22" s="157"/>
      <c r="AB22" s="156"/>
      <c r="AC22" s="161"/>
      <c r="AD22" s="161"/>
      <c r="AE22" s="162"/>
      <c r="AF22" s="162"/>
      <c r="AG22" s="160"/>
      <c r="AH22" s="159"/>
      <c r="AI22" s="160"/>
      <c r="AJ22" s="159"/>
      <c r="AK22" s="160"/>
      <c r="AL22" s="163">
        <v>25</v>
      </c>
      <c r="AM22" s="164">
        <v>90</v>
      </c>
      <c r="AN22" s="156"/>
      <c r="AO22" s="161">
        <v>0</v>
      </c>
      <c r="AP22" s="159"/>
      <c r="AQ22" s="158">
        <v>25</v>
      </c>
      <c r="AR22" s="159"/>
      <c r="AS22" s="160"/>
      <c r="AT22" s="156">
        <v>0</v>
      </c>
      <c r="AU22" s="157"/>
      <c r="AV22" s="156"/>
      <c r="AW22" s="165">
        <v>150</v>
      </c>
      <c r="AX22" s="160">
        <v>0</v>
      </c>
      <c r="AY22" s="159"/>
      <c r="AZ22" s="160"/>
      <c r="BA22" s="166">
        <v>90</v>
      </c>
      <c r="BB22" s="156">
        <v>0</v>
      </c>
      <c r="BC22" s="167"/>
      <c r="BD22" s="158">
        <v>120</v>
      </c>
      <c r="BE22" s="159"/>
      <c r="BF22" s="156">
        <v>0</v>
      </c>
      <c r="BG22" s="161">
        <v>200</v>
      </c>
      <c r="BH22" s="159"/>
    </row>
    <row r="23" spans="1:60" ht="21.75" customHeight="1" x14ac:dyDescent="0.3">
      <c r="A23" s="585" t="s">
        <v>799</v>
      </c>
      <c r="B23" s="526" t="s">
        <v>800</v>
      </c>
      <c r="C23" s="583" t="s">
        <v>78</v>
      </c>
      <c r="D23" s="23" t="s">
        <v>79</v>
      </c>
      <c r="E23" s="24">
        <f t="shared" si="0"/>
        <v>11</v>
      </c>
      <c r="F23" s="25">
        <f t="shared" si="1"/>
        <v>10</v>
      </c>
      <c r="G23" s="25">
        <f t="shared" si="2"/>
        <v>8</v>
      </c>
      <c r="H23" s="25">
        <f t="shared" si="3"/>
        <v>3</v>
      </c>
      <c r="I23" s="26">
        <f t="shared" si="4"/>
        <v>3</v>
      </c>
      <c r="J23" s="27">
        <f t="shared" si="5"/>
        <v>35</v>
      </c>
      <c r="K23" s="557">
        <f>(J23+(J24/5))</f>
        <v>59.2</v>
      </c>
      <c r="L23" s="529"/>
      <c r="M23" s="529"/>
      <c r="N23" s="527">
        <f>K23+(L23*5)+(M23*30)</f>
        <v>59.2</v>
      </c>
      <c r="O23" s="529">
        <f>IF(N23=0,"",RANK(N23,N:N,0))</f>
        <v>48</v>
      </c>
      <c r="P23" s="144"/>
      <c r="Q23" s="145"/>
      <c r="R23" s="144"/>
      <c r="S23" s="145"/>
      <c r="T23" s="144"/>
      <c r="U23" s="146">
        <v>0</v>
      </c>
      <c r="V23" s="147"/>
      <c r="W23" s="148"/>
      <c r="X23" s="147"/>
      <c r="Y23" s="148"/>
      <c r="Z23" s="144">
        <v>0</v>
      </c>
      <c r="AA23" s="145"/>
      <c r="AB23" s="144"/>
      <c r="AC23" s="149"/>
      <c r="AD23" s="149"/>
      <c r="AE23" s="150"/>
      <c r="AF23" s="150"/>
      <c r="AG23" s="148"/>
      <c r="AH23" s="147"/>
      <c r="AI23" s="148"/>
      <c r="AJ23" s="147"/>
      <c r="AK23" s="148"/>
      <c r="AL23" s="151">
        <v>0</v>
      </c>
      <c r="AM23" s="152"/>
      <c r="AN23" s="144"/>
      <c r="AO23" s="149">
        <v>0</v>
      </c>
      <c r="AP23" s="147"/>
      <c r="AQ23" s="146"/>
      <c r="AR23" s="147"/>
      <c r="AS23" s="148"/>
      <c r="AT23" s="144">
        <v>0</v>
      </c>
      <c r="AU23" s="145"/>
      <c r="AV23" s="144"/>
      <c r="AW23" s="153"/>
      <c r="AX23" s="148">
        <v>3</v>
      </c>
      <c r="AY23" s="147"/>
      <c r="AZ23" s="148">
        <v>3</v>
      </c>
      <c r="BA23" s="154"/>
      <c r="BB23" s="144">
        <v>0</v>
      </c>
      <c r="BC23" s="155">
        <v>11</v>
      </c>
      <c r="BD23" s="146">
        <v>8</v>
      </c>
      <c r="BE23" s="147"/>
      <c r="BF23" s="144">
        <v>3</v>
      </c>
      <c r="BG23" s="149">
        <v>10</v>
      </c>
      <c r="BH23" s="147"/>
    </row>
    <row r="24" spans="1:60" ht="21.75" customHeight="1" x14ac:dyDescent="0.3">
      <c r="A24" s="586"/>
      <c r="B24" s="525"/>
      <c r="C24" s="584"/>
      <c r="D24" s="39" t="s">
        <v>80</v>
      </c>
      <c r="E24" s="24">
        <f t="shared" si="0"/>
        <v>60</v>
      </c>
      <c r="F24" s="25">
        <f t="shared" si="1"/>
        <v>30</v>
      </c>
      <c r="G24" s="25">
        <f t="shared" si="2"/>
        <v>25</v>
      </c>
      <c r="H24" s="25">
        <f t="shared" si="3"/>
        <v>5</v>
      </c>
      <c r="I24" s="26">
        <f t="shared" si="4"/>
        <v>1</v>
      </c>
      <c r="J24" s="40">
        <f t="shared" si="5"/>
        <v>121</v>
      </c>
      <c r="K24" s="528"/>
      <c r="L24" s="528"/>
      <c r="M24" s="528"/>
      <c r="N24" s="528"/>
      <c r="O24" s="528"/>
      <c r="P24" s="156"/>
      <c r="Q24" s="157"/>
      <c r="R24" s="156"/>
      <c r="S24" s="157"/>
      <c r="T24" s="156"/>
      <c r="U24" s="158">
        <v>0</v>
      </c>
      <c r="V24" s="159"/>
      <c r="W24" s="160"/>
      <c r="X24" s="159"/>
      <c r="Y24" s="160"/>
      <c r="Z24" s="156">
        <v>0</v>
      </c>
      <c r="AA24" s="157"/>
      <c r="AB24" s="156"/>
      <c r="AC24" s="161"/>
      <c r="AD24" s="161"/>
      <c r="AE24" s="162"/>
      <c r="AF24" s="162"/>
      <c r="AG24" s="160"/>
      <c r="AH24" s="159"/>
      <c r="AI24" s="160"/>
      <c r="AJ24" s="159"/>
      <c r="AK24" s="160"/>
      <c r="AL24" s="163">
        <v>0</v>
      </c>
      <c r="AM24" s="164"/>
      <c r="AN24" s="156"/>
      <c r="AO24" s="161">
        <v>0</v>
      </c>
      <c r="AP24" s="159"/>
      <c r="AQ24" s="158"/>
      <c r="AR24" s="159"/>
      <c r="AS24" s="160"/>
      <c r="AT24" s="156">
        <v>0</v>
      </c>
      <c r="AU24" s="157"/>
      <c r="AV24" s="156"/>
      <c r="AW24" s="165"/>
      <c r="AX24" s="160">
        <v>0</v>
      </c>
      <c r="AY24" s="159"/>
      <c r="AZ24" s="160">
        <v>5</v>
      </c>
      <c r="BA24" s="166"/>
      <c r="BB24" s="156">
        <v>0</v>
      </c>
      <c r="BC24" s="167">
        <v>1</v>
      </c>
      <c r="BD24" s="158">
        <v>60</v>
      </c>
      <c r="BE24" s="159"/>
      <c r="BF24" s="156">
        <v>25</v>
      </c>
      <c r="BG24" s="161">
        <v>30</v>
      </c>
      <c r="BH24" s="159"/>
    </row>
    <row r="25" spans="1:60" ht="21.75" customHeight="1" x14ac:dyDescent="0.3">
      <c r="A25" s="524" t="s">
        <v>801</v>
      </c>
      <c r="B25" s="526" t="s">
        <v>802</v>
      </c>
      <c r="C25" s="526" t="s">
        <v>351</v>
      </c>
      <c r="D25" s="23" t="s">
        <v>79</v>
      </c>
      <c r="E25" s="24">
        <f t="shared" si="0"/>
        <v>11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11</v>
      </c>
      <c r="K25" s="557">
        <f>(J25+(J26/5))</f>
        <v>12.2</v>
      </c>
      <c r="L25" s="529"/>
      <c r="M25" s="529"/>
      <c r="N25" s="527">
        <f>K25+(L25*5)+(M25*30)</f>
        <v>12.2</v>
      </c>
      <c r="O25" s="529">
        <f>IF(N25=0,"",RANK(N25,N:N,0))</f>
        <v>69</v>
      </c>
      <c r="P25" s="144"/>
      <c r="Q25" s="145"/>
      <c r="R25" s="144"/>
      <c r="S25" s="145"/>
      <c r="T25" s="144"/>
      <c r="U25" s="146">
        <v>0</v>
      </c>
      <c r="V25" s="147"/>
      <c r="W25" s="148"/>
      <c r="X25" s="147"/>
      <c r="Y25" s="148"/>
      <c r="Z25" s="144">
        <v>0</v>
      </c>
      <c r="AA25" s="145"/>
      <c r="AB25" s="144"/>
      <c r="AC25" s="149"/>
      <c r="AD25" s="149"/>
      <c r="AE25" s="150"/>
      <c r="AF25" s="150"/>
      <c r="AG25" s="148"/>
      <c r="AH25" s="147"/>
      <c r="AI25" s="148"/>
      <c r="AJ25" s="147"/>
      <c r="AK25" s="148"/>
      <c r="AL25" s="151">
        <v>0</v>
      </c>
      <c r="AM25" s="152"/>
      <c r="AN25" s="144"/>
      <c r="AO25" s="149">
        <v>0</v>
      </c>
      <c r="AP25" s="147"/>
      <c r="AQ25" s="146"/>
      <c r="AR25" s="147"/>
      <c r="AS25" s="148"/>
      <c r="AT25" s="144">
        <v>0</v>
      </c>
      <c r="AU25" s="145"/>
      <c r="AV25" s="144"/>
      <c r="AW25" s="153"/>
      <c r="AX25" s="148">
        <v>0</v>
      </c>
      <c r="AY25" s="147"/>
      <c r="AZ25" s="148"/>
      <c r="BA25" s="154"/>
      <c r="BB25" s="144">
        <v>0</v>
      </c>
      <c r="BC25" s="155">
        <v>11</v>
      </c>
      <c r="BD25" s="146">
        <v>0</v>
      </c>
      <c r="BE25" s="147"/>
      <c r="BF25" s="144">
        <v>0</v>
      </c>
      <c r="BG25" s="149">
        <v>0</v>
      </c>
      <c r="BH25" s="147"/>
    </row>
    <row r="26" spans="1:60" ht="21.75" customHeight="1" x14ac:dyDescent="0.3">
      <c r="A26" s="525"/>
      <c r="B26" s="525"/>
      <c r="C26" s="525"/>
      <c r="D26" s="39" t="s">
        <v>80</v>
      </c>
      <c r="E26" s="24">
        <f t="shared" si="0"/>
        <v>6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6</v>
      </c>
      <c r="K26" s="528"/>
      <c r="L26" s="528"/>
      <c r="M26" s="528"/>
      <c r="N26" s="528"/>
      <c r="O26" s="528"/>
      <c r="P26" s="156"/>
      <c r="Q26" s="157"/>
      <c r="R26" s="156"/>
      <c r="S26" s="157"/>
      <c r="T26" s="156"/>
      <c r="U26" s="158">
        <v>0</v>
      </c>
      <c r="V26" s="159"/>
      <c r="W26" s="160"/>
      <c r="X26" s="159"/>
      <c r="Y26" s="160"/>
      <c r="Z26" s="156">
        <v>0</v>
      </c>
      <c r="AA26" s="157"/>
      <c r="AB26" s="156"/>
      <c r="AC26" s="161"/>
      <c r="AD26" s="161"/>
      <c r="AE26" s="162"/>
      <c r="AF26" s="162"/>
      <c r="AG26" s="160"/>
      <c r="AH26" s="159"/>
      <c r="AI26" s="160"/>
      <c r="AJ26" s="159"/>
      <c r="AK26" s="160"/>
      <c r="AL26" s="163">
        <v>0</v>
      </c>
      <c r="AM26" s="164"/>
      <c r="AN26" s="156"/>
      <c r="AO26" s="161">
        <v>0</v>
      </c>
      <c r="AP26" s="159"/>
      <c r="AQ26" s="158"/>
      <c r="AR26" s="159"/>
      <c r="AS26" s="160"/>
      <c r="AT26" s="156">
        <v>0</v>
      </c>
      <c r="AU26" s="157"/>
      <c r="AV26" s="156"/>
      <c r="AW26" s="165"/>
      <c r="AX26" s="160">
        <v>0</v>
      </c>
      <c r="AY26" s="159"/>
      <c r="AZ26" s="160"/>
      <c r="BA26" s="166"/>
      <c r="BB26" s="156">
        <v>0</v>
      </c>
      <c r="BC26" s="167">
        <v>6</v>
      </c>
      <c r="BD26" s="158">
        <v>0</v>
      </c>
      <c r="BE26" s="159"/>
      <c r="BF26" s="156">
        <v>0</v>
      </c>
      <c r="BG26" s="161">
        <v>0</v>
      </c>
      <c r="BH26" s="159"/>
    </row>
    <row r="27" spans="1:60" ht="21.75" customHeight="1" x14ac:dyDescent="0.3">
      <c r="A27" s="524" t="s">
        <v>803</v>
      </c>
      <c r="B27" s="526" t="s">
        <v>804</v>
      </c>
      <c r="C27" s="526" t="s">
        <v>720</v>
      </c>
      <c r="D27" s="23" t="s">
        <v>79</v>
      </c>
      <c r="E27" s="24">
        <f t="shared" si="0"/>
        <v>5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5</v>
      </c>
      <c r="K27" s="557">
        <f>(J27+(J28/5))</f>
        <v>8</v>
      </c>
      <c r="L27" s="529"/>
      <c r="M27" s="529"/>
      <c r="N27" s="527">
        <f>K27+(L27*5)+(M27*30)</f>
        <v>8</v>
      </c>
      <c r="O27" s="529">
        <f>IF(N27=0,"",RANK(N27,N:N,0))</f>
        <v>78</v>
      </c>
      <c r="P27" s="144"/>
      <c r="Q27" s="145"/>
      <c r="R27" s="144"/>
      <c r="S27" s="145"/>
      <c r="T27" s="144"/>
      <c r="U27" s="146">
        <v>0</v>
      </c>
      <c r="V27" s="147"/>
      <c r="W27" s="148"/>
      <c r="X27" s="147"/>
      <c r="Y27" s="148"/>
      <c r="Z27" s="144">
        <v>0</v>
      </c>
      <c r="AA27" s="145"/>
      <c r="AB27" s="144"/>
      <c r="AC27" s="149"/>
      <c r="AD27" s="149"/>
      <c r="AE27" s="150"/>
      <c r="AF27" s="150"/>
      <c r="AG27" s="148"/>
      <c r="AH27" s="147"/>
      <c r="AI27" s="148"/>
      <c r="AJ27" s="147"/>
      <c r="AK27" s="148"/>
      <c r="AL27" s="151">
        <v>0</v>
      </c>
      <c r="AM27" s="152"/>
      <c r="AN27" s="144"/>
      <c r="AO27" s="149">
        <v>0</v>
      </c>
      <c r="AP27" s="147"/>
      <c r="AQ27" s="146"/>
      <c r="AR27" s="147"/>
      <c r="AS27" s="148"/>
      <c r="AT27" s="144">
        <v>0</v>
      </c>
      <c r="AU27" s="145"/>
      <c r="AV27" s="144"/>
      <c r="AW27" s="153"/>
      <c r="AX27" s="148">
        <v>0</v>
      </c>
      <c r="AY27" s="147"/>
      <c r="AZ27" s="148"/>
      <c r="BA27" s="154"/>
      <c r="BB27" s="144">
        <v>0</v>
      </c>
      <c r="BC27" s="155">
        <v>5</v>
      </c>
      <c r="BD27" s="146">
        <v>0</v>
      </c>
      <c r="BE27" s="147"/>
      <c r="BF27" s="144">
        <v>0</v>
      </c>
      <c r="BG27" s="149">
        <v>0</v>
      </c>
      <c r="BH27" s="147"/>
    </row>
    <row r="28" spans="1:60" ht="21.75" customHeight="1" x14ac:dyDescent="0.3">
      <c r="A28" s="525"/>
      <c r="B28" s="525"/>
      <c r="C28" s="525"/>
      <c r="D28" s="39" t="s">
        <v>80</v>
      </c>
      <c r="E28" s="24">
        <f t="shared" si="0"/>
        <v>15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15</v>
      </c>
      <c r="K28" s="528"/>
      <c r="L28" s="528"/>
      <c r="M28" s="528"/>
      <c r="N28" s="528"/>
      <c r="O28" s="528"/>
      <c r="P28" s="156"/>
      <c r="Q28" s="157"/>
      <c r="R28" s="156"/>
      <c r="S28" s="157"/>
      <c r="T28" s="156"/>
      <c r="U28" s="158">
        <v>0</v>
      </c>
      <c r="V28" s="159"/>
      <c r="W28" s="160"/>
      <c r="X28" s="159"/>
      <c r="Y28" s="160"/>
      <c r="Z28" s="156">
        <v>0</v>
      </c>
      <c r="AA28" s="157"/>
      <c r="AB28" s="156"/>
      <c r="AC28" s="161"/>
      <c r="AD28" s="161"/>
      <c r="AE28" s="162"/>
      <c r="AF28" s="162"/>
      <c r="AG28" s="160"/>
      <c r="AH28" s="159"/>
      <c r="AI28" s="160"/>
      <c r="AJ28" s="159"/>
      <c r="AK28" s="160"/>
      <c r="AL28" s="163">
        <v>0</v>
      </c>
      <c r="AM28" s="164"/>
      <c r="AN28" s="156"/>
      <c r="AO28" s="161">
        <v>0</v>
      </c>
      <c r="AP28" s="159"/>
      <c r="AQ28" s="158"/>
      <c r="AR28" s="159"/>
      <c r="AS28" s="160"/>
      <c r="AT28" s="156">
        <v>0</v>
      </c>
      <c r="AU28" s="157"/>
      <c r="AV28" s="156"/>
      <c r="AW28" s="165"/>
      <c r="AX28" s="160">
        <v>0</v>
      </c>
      <c r="AY28" s="159"/>
      <c r="AZ28" s="160"/>
      <c r="BA28" s="166"/>
      <c r="BB28" s="156">
        <v>0</v>
      </c>
      <c r="BC28" s="167">
        <v>15</v>
      </c>
      <c r="BD28" s="158">
        <v>0</v>
      </c>
      <c r="BE28" s="159"/>
      <c r="BF28" s="156">
        <v>0</v>
      </c>
      <c r="BG28" s="161">
        <v>0</v>
      </c>
      <c r="BH28" s="159"/>
    </row>
    <row r="29" spans="1:60" ht="21.75" customHeight="1" x14ac:dyDescent="0.3">
      <c r="A29" s="585" t="s">
        <v>805</v>
      </c>
      <c r="B29" s="526" t="s">
        <v>806</v>
      </c>
      <c r="C29" s="583" t="s">
        <v>171</v>
      </c>
      <c r="D29" s="23" t="s">
        <v>79</v>
      </c>
      <c r="E29" s="24">
        <f t="shared" si="0"/>
        <v>10</v>
      </c>
      <c r="F29" s="25">
        <f t="shared" si="1"/>
        <v>3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13</v>
      </c>
      <c r="K29" s="557">
        <f>(J29+(J30/5))</f>
        <v>20</v>
      </c>
      <c r="L29" s="529"/>
      <c r="M29" s="529"/>
      <c r="N29" s="527">
        <f>K29+(L29*5)+(M29*30)</f>
        <v>20</v>
      </c>
      <c r="O29" s="529">
        <f>IF(N29=0,"",RANK(N29,N:N,0))</f>
        <v>59</v>
      </c>
      <c r="P29" s="144"/>
      <c r="Q29" s="145"/>
      <c r="R29" s="144"/>
      <c r="S29" s="145"/>
      <c r="T29" s="144"/>
      <c r="U29" s="146">
        <v>0</v>
      </c>
      <c r="V29" s="147"/>
      <c r="W29" s="148"/>
      <c r="X29" s="147"/>
      <c r="Y29" s="148"/>
      <c r="Z29" s="144">
        <v>0</v>
      </c>
      <c r="AA29" s="145"/>
      <c r="AB29" s="144"/>
      <c r="AC29" s="149"/>
      <c r="AD29" s="149"/>
      <c r="AE29" s="150"/>
      <c r="AF29" s="150"/>
      <c r="AG29" s="148"/>
      <c r="AH29" s="147"/>
      <c r="AI29" s="148"/>
      <c r="AJ29" s="147"/>
      <c r="AK29" s="148"/>
      <c r="AL29" s="151">
        <v>0</v>
      </c>
      <c r="AM29" s="152"/>
      <c r="AN29" s="144"/>
      <c r="AO29" s="149">
        <v>0</v>
      </c>
      <c r="AP29" s="147"/>
      <c r="AQ29" s="146"/>
      <c r="AR29" s="147"/>
      <c r="AS29" s="148"/>
      <c r="AT29" s="144">
        <v>0</v>
      </c>
      <c r="AU29" s="145"/>
      <c r="AV29" s="144"/>
      <c r="AW29" s="153"/>
      <c r="AX29" s="148">
        <v>0</v>
      </c>
      <c r="AY29" s="147"/>
      <c r="AZ29" s="148"/>
      <c r="BA29" s="154"/>
      <c r="BB29" s="144">
        <v>0</v>
      </c>
      <c r="BC29" s="155"/>
      <c r="BD29" s="146">
        <v>0</v>
      </c>
      <c r="BE29" s="147"/>
      <c r="BF29" s="144">
        <v>0</v>
      </c>
      <c r="BG29" s="149">
        <v>10</v>
      </c>
      <c r="BH29" s="147">
        <v>3</v>
      </c>
    </row>
    <row r="30" spans="1:60" ht="21.75" customHeight="1" x14ac:dyDescent="0.3">
      <c r="A30" s="586"/>
      <c r="B30" s="525"/>
      <c r="C30" s="584"/>
      <c r="D30" s="39" t="s">
        <v>80</v>
      </c>
      <c r="E30" s="24">
        <f t="shared" si="0"/>
        <v>30</v>
      </c>
      <c r="F30" s="25">
        <f t="shared" si="1"/>
        <v>5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35</v>
      </c>
      <c r="K30" s="528"/>
      <c r="L30" s="528"/>
      <c r="M30" s="528"/>
      <c r="N30" s="528"/>
      <c r="O30" s="528"/>
      <c r="P30" s="156"/>
      <c r="Q30" s="157"/>
      <c r="R30" s="156"/>
      <c r="S30" s="157"/>
      <c r="T30" s="156"/>
      <c r="U30" s="158">
        <v>0</v>
      </c>
      <c r="V30" s="159"/>
      <c r="W30" s="160"/>
      <c r="X30" s="159"/>
      <c r="Y30" s="160"/>
      <c r="Z30" s="156">
        <v>0</v>
      </c>
      <c r="AA30" s="157"/>
      <c r="AB30" s="156"/>
      <c r="AC30" s="161"/>
      <c r="AD30" s="161"/>
      <c r="AE30" s="162"/>
      <c r="AF30" s="162"/>
      <c r="AG30" s="160"/>
      <c r="AH30" s="159"/>
      <c r="AI30" s="160"/>
      <c r="AJ30" s="159"/>
      <c r="AK30" s="160"/>
      <c r="AL30" s="163">
        <v>0</v>
      </c>
      <c r="AM30" s="164"/>
      <c r="AN30" s="156"/>
      <c r="AO30" s="161">
        <v>0</v>
      </c>
      <c r="AP30" s="159"/>
      <c r="AQ30" s="158"/>
      <c r="AR30" s="159"/>
      <c r="AS30" s="160"/>
      <c r="AT30" s="156">
        <v>0</v>
      </c>
      <c r="AU30" s="157"/>
      <c r="AV30" s="156"/>
      <c r="AW30" s="165"/>
      <c r="AX30" s="160">
        <v>0</v>
      </c>
      <c r="AY30" s="159"/>
      <c r="AZ30" s="160"/>
      <c r="BA30" s="166"/>
      <c r="BB30" s="156">
        <v>0</v>
      </c>
      <c r="BC30" s="167"/>
      <c r="BD30" s="158">
        <v>0</v>
      </c>
      <c r="BE30" s="159"/>
      <c r="BF30" s="156">
        <v>0</v>
      </c>
      <c r="BG30" s="161">
        <v>30</v>
      </c>
      <c r="BH30" s="159">
        <v>5</v>
      </c>
    </row>
    <row r="31" spans="1:60" ht="21.75" customHeight="1" x14ac:dyDescent="0.3">
      <c r="A31" s="585" t="s">
        <v>807</v>
      </c>
      <c r="B31" s="526" t="s">
        <v>808</v>
      </c>
      <c r="C31" s="583" t="s">
        <v>809</v>
      </c>
      <c r="D31" s="23" t="s">
        <v>79</v>
      </c>
      <c r="E31" s="24">
        <f t="shared" si="0"/>
        <v>0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0</v>
      </c>
      <c r="K31" s="557">
        <f>(J31+(J32/5))</f>
        <v>0</v>
      </c>
      <c r="L31" s="529"/>
      <c r="M31" s="529"/>
      <c r="N31" s="527">
        <f>K31+(L31*5)+(M31*30)</f>
        <v>0</v>
      </c>
      <c r="O31" s="529" t="str">
        <f>IF(N31=0,"",RANK(N31,N:N,0))</f>
        <v/>
      </c>
      <c r="P31" s="144"/>
      <c r="Q31" s="145"/>
      <c r="R31" s="144"/>
      <c r="S31" s="145"/>
      <c r="T31" s="144"/>
      <c r="U31" s="146">
        <v>0</v>
      </c>
      <c r="V31" s="147"/>
      <c r="W31" s="148"/>
      <c r="X31" s="147"/>
      <c r="Y31" s="148"/>
      <c r="Z31" s="144">
        <v>0</v>
      </c>
      <c r="AA31" s="145"/>
      <c r="AB31" s="144"/>
      <c r="AC31" s="149"/>
      <c r="AD31" s="149"/>
      <c r="AE31" s="150"/>
      <c r="AF31" s="150"/>
      <c r="AG31" s="148"/>
      <c r="AH31" s="147"/>
      <c r="AI31" s="148"/>
      <c r="AJ31" s="147"/>
      <c r="AK31" s="148"/>
      <c r="AL31" s="151">
        <v>0</v>
      </c>
      <c r="AM31" s="152"/>
      <c r="AN31" s="144"/>
      <c r="AO31" s="149">
        <v>0</v>
      </c>
      <c r="AP31" s="147"/>
      <c r="AQ31" s="146"/>
      <c r="AR31" s="147"/>
      <c r="AS31" s="148"/>
      <c r="AT31" s="144">
        <v>0</v>
      </c>
      <c r="AU31" s="145"/>
      <c r="AV31" s="144"/>
      <c r="AW31" s="153"/>
      <c r="AX31" s="148">
        <v>0</v>
      </c>
      <c r="AY31" s="147"/>
      <c r="AZ31" s="148"/>
      <c r="BA31" s="154"/>
      <c r="BB31" s="144">
        <v>0</v>
      </c>
      <c r="BC31" s="155"/>
      <c r="BD31" s="146">
        <v>0</v>
      </c>
      <c r="BE31" s="147"/>
      <c r="BF31" s="144">
        <v>0</v>
      </c>
      <c r="BG31" s="149">
        <v>0</v>
      </c>
      <c r="BH31" s="147"/>
    </row>
    <row r="32" spans="1:60" ht="21.75" customHeight="1" x14ac:dyDescent="0.3">
      <c r="A32" s="586"/>
      <c r="B32" s="525"/>
      <c r="C32" s="584"/>
      <c r="D32" s="39" t="s">
        <v>80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528"/>
      <c r="L32" s="528"/>
      <c r="M32" s="528"/>
      <c r="N32" s="528"/>
      <c r="O32" s="528"/>
      <c r="P32" s="156"/>
      <c r="Q32" s="157"/>
      <c r="R32" s="156"/>
      <c r="S32" s="157"/>
      <c r="T32" s="156"/>
      <c r="U32" s="158">
        <v>0</v>
      </c>
      <c r="V32" s="159"/>
      <c r="W32" s="160"/>
      <c r="X32" s="159"/>
      <c r="Y32" s="160"/>
      <c r="Z32" s="156">
        <v>0</v>
      </c>
      <c r="AA32" s="157"/>
      <c r="AB32" s="156"/>
      <c r="AC32" s="161"/>
      <c r="AD32" s="161"/>
      <c r="AE32" s="162"/>
      <c r="AF32" s="162"/>
      <c r="AG32" s="160"/>
      <c r="AH32" s="159"/>
      <c r="AI32" s="160"/>
      <c r="AJ32" s="159"/>
      <c r="AK32" s="160"/>
      <c r="AL32" s="163">
        <v>0</v>
      </c>
      <c r="AM32" s="164"/>
      <c r="AN32" s="156"/>
      <c r="AO32" s="161">
        <v>0</v>
      </c>
      <c r="AP32" s="159"/>
      <c r="AQ32" s="158"/>
      <c r="AR32" s="159"/>
      <c r="AS32" s="160"/>
      <c r="AT32" s="156">
        <v>0</v>
      </c>
      <c r="AU32" s="157"/>
      <c r="AV32" s="156"/>
      <c r="AW32" s="165"/>
      <c r="AX32" s="160">
        <v>0</v>
      </c>
      <c r="AY32" s="159"/>
      <c r="AZ32" s="160"/>
      <c r="BA32" s="166"/>
      <c r="BB32" s="156">
        <v>0</v>
      </c>
      <c r="BC32" s="167"/>
      <c r="BD32" s="158">
        <v>0</v>
      </c>
      <c r="BE32" s="159"/>
      <c r="BF32" s="156">
        <v>0</v>
      </c>
      <c r="BG32" s="161">
        <v>0</v>
      </c>
      <c r="BH32" s="159"/>
    </row>
    <row r="33" spans="1:60" ht="21.75" customHeight="1" x14ac:dyDescent="0.3">
      <c r="A33" s="585" t="s">
        <v>810</v>
      </c>
      <c r="B33" s="526" t="s">
        <v>811</v>
      </c>
      <c r="C33" s="583" t="s">
        <v>809</v>
      </c>
      <c r="D33" s="23" t="s">
        <v>79</v>
      </c>
      <c r="E33" s="24">
        <f t="shared" si="0"/>
        <v>150</v>
      </c>
      <c r="F33" s="25">
        <f t="shared" si="1"/>
        <v>120</v>
      </c>
      <c r="G33" s="25">
        <f t="shared" si="2"/>
        <v>120</v>
      </c>
      <c r="H33" s="25">
        <f t="shared" si="3"/>
        <v>90</v>
      </c>
      <c r="I33" s="26">
        <f t="shared" si="4"/>
        <v>90</v>
      </c>
      <c r="J33" s="27">
        <f t="shared" si="5"/>
        <v>570</v>
      </c>
      <c r="K33" s="557">
        <f>(J33+(J34/5))</f>
        <v>706</v>
      </c>
      <c r="L33" s="529">
        <f>Nemzetközi!B167</f>
        <v>150</v>
      </c>
      <c r="M33" s="558">
        <f>Nemzetközi!D167</f>
        <v>0</v>
      </c>
      <c r="N33" s="527">
        <f>K33+(L33*5)+(M33*30)</f>
        <v>1456</v>
      </c>
      <c r="O33" s="529">
        <f>IF(N33=0,"",RANK(N33,N:N,0))</f>
        <v>3</v>
      </c>
      <c r="P33" s="144"/>
      <c r="Q33" s="145"/>
      <c r="R33" s="144"/>
      <c r="S33" s="145"/>
      <c r="T33" s="144"/>
      <c r="U33" s="146">
        <v>90</v>
      </c>
      <c r="V33" s="147"/>
      <c r="W33" s="148"/>
      <c r="X33" s="147"/>
      <c r="Y33" s="148"/>
      <c r="Z33" s="144">
        <v>0</v>
      </c>
      <c r="AA33" s="145"/>
      <c r="AB33" s="144"/>
      <c r="AC33" s="149">
        <v>90</v>
      </c>
      <c r="AD33" s="149"/>
      <c r="AE33" s="150"/>
      <c r="AF33" s="150"/>
      <c r="AG33" s="148"/>
      <c r="AH33" s="147"/>
      <c r="AI33" s="148"/>
      <c r="AJ33" s="147"/>
      <c r="AK33" s="148"/>
      <c r="AL33" s="151">
        <v>120</v>
      </c>
      <c r="AM33" s="152">
        <v>90</v>
      </c>
      <c r="AN33" s="144"/>
      <c r="AO33" s="149">
        <v>0</v>
      </c>
      <c r="AP33" s="147"/>
      <c r="AQ33" s="146"/>
      <c r="AR33" s="147"/>
      <c r="AS33" s="148"/>
      <c r="AT33" s="144">
        <v>0</v>
      </c>
      <c r="AU33" s="145"/>
      <c r="AV33" s="144"/>
      <c r="AW33" s="153"/>
      <c r="AX33" s="148">
        <v>0</v>
      </c>
      <c r="AY33" s="147"/>
      <c r="AZ33" s="148"/>
      <c r="BA33" s="154"/>
      <c r="BB33" s="144">
        <v>0</v>
      </c>
      <c r="BC33" s="155"/>
      <c r="BD33" s="146">
        <v>150</v>
      </c>
      <c r="BE33" s="147"/>
      <c r="BF33" s="144">
        <v>0</v>
      </c>
      <c r="BG33" s="149">
        <v>120</v>
      </c>
      <c r="BH33" s="147"/>
    </row>
    <row r="34" spans="1:60" ht="21.75" customHeight="1" x14ac:dyDescent="0.3">
      <c r="A34" s="586"/>
      <c r="B34" s="525"/>
      <c r="C34" s="584"/>
      <c r="D34" s="39" t="s">
        <v>80</v>
      </c>
      <c r="E34" s="24">
        <f t="shared" si="0"/>
        <v>200</v>
      </c>
      <c r="F34" s="25">
        <f t="shared" si="1"/>
        <v>150</v>
      </c>
      <c r="G34" s="25">
        <f t="shared" si="2"/>
        <v>120</v>
      </c>
      <c r="H34" s="25">
        <f t="shared" si="3"/>
        <v>120</v>
      </c>
      <c r="I34" s="26">
        <f t="shared" si="4"/>
        <v>90</v>
      </c>
      <c r="J34" s="40">
        <f t="shared" si="5"/>
        <v>680</v>
      </c>
      <c r="K34" s="528"/>
      <c r="L34" s="528"/>
      <c r="M34" s="528"/>
      <c r="N34" s="528"/>
      <c r="O34" s="528"/>
      <c r="P34" s="156"/>
      <c r="Q34" s="157"/>
      <c r="R34" s="156"/>
      <c r="S34" s="157"/>
      <c r="T34" s="156"/>
      <c r="U34" s="158">
        <v>90</v>
      </c>
      <c r="V34" s="159"/>
      <c r="W34" s="160"/>
      <c r="X34" s="159"/>
      <c r="Y34" s="160"/>
      <c r="Z34" s="156">
        <v>0</v>
      </c>
      <c r="AA34" s="157"/>
      <c r="AB34" s="156"/>
      <c r="AC34" s="161">
        <v>120</v>
      </c>
      <c r="AD34" s="161"/>
      <c r="AE34" s="162"/>
      <c r="AF34" s="162"/>
      <c r="AG34" s="160"/>
      <c r="AH34" s="159"/>
      <c r="AI34" s="160"/>
      <c r="AJ34" s="159"/>
      <c r="AK34" s="160"/>
      <c r="AL34" s="163">
        <v>150</v>
      </c>
      <c r="AM34" s="164">
        <v>90</v>
      </c>
      <c r="AN34" s="156"/>
      <c r="AO34" s="161">
        <v>0</v>
      </c>
      <c r="AP34" s="159"/>
      <c r="AQ34" s="158"/>
      <c r="AR34" s="159"/>
      <c r="AS34" s="160"/>
      <c r="AT34" s="156">
        <v>0</v>
      </c>
      <c r="AU34" s="157"/>
      <c r="AV34" s="156"/>
      <c r="AW34" s="165"/>
      <c r="AX34" s="160">
        <v>0</v>
      </c>
      <c r="AY34" s="159"/>
      <c r="AZ34" s="160"/>
      <c r="BA34" s="166"/>
      <c r="BB34" s="156">
        <v>0</v>
      </c>
      <c r="BC34" s="167"/>
      <c r="BD34" s="158">
        <v>120</v>
      </c>
      <c r="BE34" s="159"/>
      <c r="BF34" s="156">
        <v>0</v>
      </c>
      <c r="BG34" s="161">
        <v>200</v>
      </c>
      <c r="BH34" s="159"/>
    </row>
    <row r="35" spans="1:60" ht="21.75" customHeight="1" x14ac:dyDescent="0.3">
      <c r="A35" s="524" t="s">
        <v>310</v>
      </c>
      <c r="B35" s="526" t="s">
        <v>311</v>
      </c>
      <c r="C35" s="526" t="s">
        <v>78</v>
      </c>
      <c r="D35" s="23" t="s">
        <v>79</v>
      </c>
      <c r="E35" s="24">
        <f t="shared" si="0"/>
        <v>3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3</v>
      </c>
      <c r="K35" s="557">
        <f>(J35+(J36/5))</f>
        <v>3</v>
      </c>
      <c r="L35" s="529"/>
      <c r="M35" s="529"/>
      <c r="N35" s="527">
        <f>K35+(L35*5)+(M35*30)</f>
        <v>3</v>
      </c>
      <c r="O35" s="529">
        <f>IF(N35=0,"",RANK(N35,N:N,0))</f>
        <v>88</v>
      </c>
      <c r="P35" s="144"/>
      <c r="Q35" s="145"/>
      <c r="R35" s="144"/>
      <c r="S35" s="145"/>
      <c r="T35" s="144"/>
      <c r="U35" s="146">
        <v>0</v>
      </c>
      <c r="V35" s="147"/>
      <c r="W35" s="148"/>
      <c r="X35" s="147"/>
      <c r="Y35" s="148"/>
      <c r="Z35" s="144">
        <v>0</v>
      </c>
      <c r="AA35" s="145"/>
      <c r="AB35" s="144"/>
      <c r="AC35" s="149"/>
      <c r="AD35" s="149"/>
      <c r="AE35" s="150"/>
      <c r="AF35" s="150"/>
      <c r="AG35" s="148"/>
      <c r="AH35" s="147"/>
      <c r="AI35" s="148"/>
      <c r="AJ35" s="147"/>
      <c r="AK35" s="148"/>
      <c r="AL35" s="151">
        <v>0</v>
      </c>
      <c r="AM35" s="152"/>
      <c r="AN35" s="144"/>
      <c r="AO35" s="149">
        <v>0</v>
      </c>
      <c r="AP35" s="147"/>
      <c r="AQ35" s="146"/>
      <c r="AR35" s="147"/>
      <c r="AS35" s="148"/>
      <c r="AT35" s="144">
        <v>0</v>
      </c>
      <c r="AU35" s="145"/>
      <c r="AV35" s="144"/>
      <c r="AW35" s="153"/>
      <c r="AX35" s="148">
        <v>0</v>
      </c>
      <c r="AY35" s="147"/>
      <c r="AZ35" s="148"/>
      <c r="BA35" s="154"/>
      <c r="BB35" s="144">
        <v>0</v>
      </c>
      <c r="BC35" s="155"/>
      <c r="BD35" s="146">
        <v>0</v>
      </c>
      <c r="BE35" s="147"/>
      <c r="BF35" s="144">
        <v>0</v>
      </c>
      <c r="BG35" s="149">
        <v>0</v>
      </c>
      <c r="BH35" s="147">
        <v>3</v>
      </c>
    </row>
    <row r="36" spans="1:60" ht="21.75" customHeight="1" x14ac:dyDescent="0.3">
      <c r="A36" s="525"/>
      <c r="B36" s="525"/>
      <c r="C36" s="525"/>
      <c r="D36" s="39" t="s">
        <v>80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528"/>
      <c r="L36" s="528"/>
      <c r="M36" s="528"/>
      <c r="N36" s="528"/>
      <c r="O36" s="528"/>
      <c r="P36" s="156"/>
      <c r="Q36" s="157"/>
      <c r="R36" s="156"/>
      <c r="S36" s="157"/>
      <c r="T36" s="156"/>
      <c r="U36" s="158">
        <v>0</v>
      </c>
      <c r="V36" s="159"/>
      <c r="W36" s="160"/>
      <c r="X36" s="159"/>
      <c r="Y36" s="160"/>
      <c r="Z36" s="156">
        <v>0</v>
      </c>
      <c r="AA36" s="157"/>
      <c r="AB36" s="156"/>
      <c r="AC36" s="161"/>
      <c r="AD36" s="161"/>
      <c r="AE36" s="162"/>
      <c r="AF36" s="162"/>
      <c r="AG36" s="160"/>
      <c r="AH36" s="159"/>
      <c r="AI36" s="160"/>
      <c r="AJ36" s="159"/>
      <c r="AK36" s="160"/>
      <c r="AL36" s="163">
        <v>0</v>
      </c>
      <c r="AM36" s="164"/>
      <c r="AN36" s="156"/>
      <c r="AO36" s="161">
        <v>0</v>
      </c>
      <c r="AP36" s="159"/>
      <c r="AQ36" s="158"/>
      <c r="AR36" s="159"/>
      <c r="AS36" s="160"/>
      <c r="AT36" s="156">
        <v>0</v>
      </c>
      <c r="AU36" s="157"/>
      <c r="AV36" s="156"/>
      <c r="AW36" s="165"/>
      <c r="AX36" s="160">
        <v>0</v>
      </c>
      <c r="AY36" s="159"/>
      <c r="AZ36" s="160"/>
      <c r="BA36" s="166"/>
      <c r="BB36" s="156">
        <v>0</v>
      </c>
      <c r="BC36" s="167"/>
      <c r="BD36" s="158">
        <v>0</v>
      </c>
      <c r="BE36" s="159"/>
      <c r="BF36" s="156">
        <v>0</v>
      </c>
      <c r="BG36" s="161">
        <v>0</v>
      </c>
      <c r="BH36" s="159"/>
    </row>
    <row r="37" spans="1:60" ht="21.75" customHeight="1" x14ac:dyDescent="0.3">
      <c r="A37" s="585" t="s">
        <v>812</v>
      </c>
      <c r="B37" s="526" t="s">
        <v>813</v>
      </c>
      <c r="C37" s="583" t="s">
        <v>83</v>
      </c>
      <c r="D37" s="23" t="s">
        <v>79</v>
      </c>
      <c r="E37" s="24">
        <f t="shared" si="0"/>
        <v>30</v>
      </c>
      <c r="F37" s="25">
        <f t="shared" si="1"/>
        <v>8</v>
      </c>
      <c r="G37" s="25">
        <f t="shared" si="2"/>
        <v>8</v>
      </c>
      <c r="H37" s="25">
        <f t="shared" si="3"/>
        <v>8</v>
      </c>
      <c r="I37" s="26">
        <f t="shared" si="4"/>
        <v>8</v>
      </c>
      <c r="J37" s="27">
        <f t="shared" si="5"/>
        <v>62</v>
      </c>
      <c r="K37" s="557">
        <f>(J37+(J38/5))</f>
        <v>68</v>
      </c>
      <c r="L37" s="529"/>
      <c r="M37" s="529"/>
      <c r="N37" s="527">
        <f>K37+(L37*5)+(M37*30)</f>
        <v>68</v>
      </c>
      <c r="O37" s="529">
        <f>IF(N37=0,"",RANK(N37,N:N,0))</f>
        <v>44</v>
      </c>
      <c r="P37" s="144"/>
      <c r="Q37" s="145"/>
      <c r="R37" s="144"/>
      <c r="S37" s="145">
        <v>3</v>
      </c>
      <c r="T37" s="144"/>
      <c r="U37" s="146">
        <v>0</v>
      </c>
      <c r="V37" s="147"/>
      <c r="W37" s="148"/>
      <c r="X37" s="147">
        <v>8</v>
      </c>
      <c r="Y37" s="148"/>
      <c r="Z37" s="144">
        <v>0</v>
      </c>
      <c r="AA37" s="145"/>
      <c r="AB37" s="144"/>
      <c r="AC37" s="149"/>
      <c r="AD37" s="149"/>
      <c r="AE37" s="150"/>
      <c r="AF37" s="150"/>
      <c r="AG37" s="148"/>
      <c r="AH37" s="147"/>
      <c r="AI37" s="148"/>
      <c r="AJ37" s="147"/>
      <c r="AK37" s="148"/>
      <c r="AL37" s="151">
        <v>0</v>
      </c>
      <c r="AM37" s="152"/>
      <c r="AN37" s="144"/>
      <c r="AO37" s="149">
        <v>0</v>
      </c>
      <c r="AP37" s="147"/>
      <c r="AQ37" s="146"/>
      <c r="AR37" s="147">
        <v>3</v>
      </c>
      <c r="AS37" s="148"/>
      <c r="AT37" s="144">
        <v>0</v>
      </c>
      <c r="AU37" s="145"/>
      <c r="AV37" s="144"/>
      <c r="AW37" s="153"/>
      <c r="AX37" s="148">
        <v>0</v>
      </c>
      <c r="AY37" s="147"/>
      <c r="AZ37" s="148"/>
      <c r="BA37" s="154"/>
      <c r="BB37" s="144">
        <v>0</v>
      </c>
      <c r="BC37" s="155"/>
      <c r="BD37" s="146">
        <v>8</v>
      </c>
      <c r="BE37" s="147">
        <v>8</v>
      </c>
      <c r="BF37" s="144">
        <v>8</v>
      </c>
      <c r="BG37" s="149">
        <v>30</v>
      </c>
      <c r="BH37" s="147">
        <v>5</v>
      </c>
    </row>
    <row r="38" spans="1:60" ht="21.75" customHeight="1" x14ac:dyDescent="0.3">
      <c r="A38" s="586"/>
      <c r="B38" s="525"/>
      <c r="C38" s="584"/>
      <c r="D38" s="39" t="s">
        <v>80</v>
      </c>
      <c r="E38" s="24">
        <f t="shared" si="0"/>
        <v>30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30</v>
      </c>
      <c r="K38" s="528"/>
      <c r="L38" s="528"/>
      <c r="M38" s="528"/>
      <c r="N38" s="528"/>
      <c r="O38" s="528"/>
      <c r="P38" s="156"/>
      <c r="Q38" s="157"/>
      <c r="R38" s="156"/>
      <c r="S38" s="157"/>
      <c r="T38" s="156"/>
      <c r="U38" s="158">
        <v>0</v>
      </c>
      <c r="V38" s="159"/>
      <c r="W38" s="160"/>
      <c r="X38" s="159"/>
      <c r="Y38" s="160"/>
      <c r="Z38" s="156">
        <v>0</v>
      </c>
      <c r="AA38" s="157"/>
      <c r="AB38" s="156"/>
      <c r="AC38" s="161"/>
      <c r="AD38" s="161"/>
      <c r="AE38" s="162"/>
      <c r="AF38" s="162"/>
      <c r="AG38" s="160"/>
      <c r="AH38" s="159"/>
      <c r="AI38" s="160"/>
      <c r="AJ38" s="159"/>
      <c r="AK38" s="160"/>
      <c r="AL38" s="163">
        <v>0</v>
      </c>
      <c r="AM38" s="164"/>
      <c r="AN38" s="156"/>
      <c r="AO38" s="161">
        <v>0</v>
      </c>
      <c r="AP38" s="159"/>
      <c r="AQ38" s="158"/>
      <c r="AR38" s="159"/>
      <c r="AS38" s="160"/>
      <c r="AT38" s="156">
        <v>0</v>
      </c>
      <c r="AU38" s="157"/>
      <c r="AV38" s="156"/>
      <c r="AW38" s="165"/>
      <c r="AX38" s="160">
        <v>0</v>
      </c>
      <c r="AY38" s="159"/>
      <c r="AZ38" s="160"/>
      <c r="BA38" s="166"/>
      <c r="BB38" s="156">
        <v>0</v>
      </c>
      <c r="BC38" s="167"/>
      <c r="BD38" s="158">
        <v>0</v>
      </c>
      <c r="BE38" s="159"/>
      <c r="BF38" s="156">
        <v>0</v>
      </c>
      <c r="BG38" s="161">
        <v>30</v>
      </c>
      <c r="BH38" s="159"/>
    </row>
    <row r="39" spans="1:60" ht="21.75" customHeight="1" x14ac:dyDescent="0.3">
      <c r="A39" s="585" t="s">
        <v>814</v>
      </c>
      <c r="B39" s="526" t="s">
        <v>815</v>
      </c>
      <c r="C39" s="583" t="s">
        <v>816</v>
      </c>
      <c r="D39" s="23" t="s">
        <v>79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557">
        <f>(J39+(J40/5))</f>
        <v>0</v>
      </c>
      <c r="L39" s="529"/>
      <c r="M39" s="529"/>
      <c r="N39" s="527">
        <f>K39+(L39*5)+(M39*30)</f>
        <v>0</v>
      </c>
      <c r="O39" s="529" t="str">
        <f>IF(N39=0,"",RANK(N39,N:N,0))</f>
        <v/>
      </c>
      <c r="P39" s="144"/>
      <c r="Q39" s="145"/>
      <c r="R39" s="144"/>
      <c r="S39" s="145"/>
      <c r="T39" s="144"/>
      <c r="U39" s="146">
        <v>0</v>
      </c>
      <c r="V39" s="147"/>
      <c r="W39" s="148"/>
      <c r="X39" s="147"/>
      <c r="Y39" s="148"/>
      <c r="Z39" s="144">
        <v>0</v>
      </c>
      <c r="AA39" s="145"/>
      <c r="AB39" s="144"/>
      <c r="AC39" s="149"/>
      <c r="AD39" s="149"/>
      <c r="AE39" s="150"/>
      <c r="AF39" s="150"/>
      <c r="AG39" s="148"/>
      <c r="AH39" s="147"/>
      <c r="AI39" s="148"/>
      <c r="AJ39" s="147"/>
      <c r="AK39" s="148"/>
      <c r="AL39" s="151">
        <v>0</v>
      </c>
      <c r="AM39" s="152"/>
      <c r="AN39" s="144"/>
      <c r="AO39" s="149">
        <v>0</v>
      </c>
      <c r="AP39" s="147"/>
      <c r="AQ39" s="146"/>
      <c r="AR39" s="147"/>
      <c r="AS39" s="148"/>
      <c r="AT39" s="144">
        <v>0</v>
      </c>
      <c r="AU39" s="145"/>
      <c r="AV39" s="144"/>
      <c r="AW39" s="153"/>
      <c r="AX39" s="148">
        <v>0</v>
      </c>
      <c r="AY39" s="147"/>
      <c r="AZ39" s="148"/>
      <c r="BA39" s="154"/>
      <c r="BB39" s="144">
        <v>0</v>
      </c>
      <c r="BC39" s="155"/>
      <c r="BD39" s="146">
        <v>0</v>
      </c>
      <c r="BE39" s="147"/>
      <c r="BF39" s="144">
        <v>0</v>
      </c>
      <c r="BG39" s="149">
        <v>0</v>
      </c>
      <c r="BH39" s="147"/>
    </row>
    <row r="40" spans="1:60" ht="21.75" customHeight="1" x14ac:dyDescent="0.3">
      <c r="A40" s="586"/>
      <c r="B40" s="525"/>
      <c r="C40" s="584"/>
      <c r="D40" s="39" t="s">
        <v>80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528"/>
      <c r="L40" s="528"/>
      <c r="M40" s="528"/>
      <c r="N40" s="528"/>
      <c r="O40" s="528"/>
      <c r="P40" s="156"/>
      <c r="Q40" s="157"/>
      <c r="R40" s="156"/>
      <c r="S40" s="157"/>
      <c r="T40" s="156"/>
      <c r="U40" s="158">
        <v>0</v>
      </c>
      <c r="V40" s="159"/>
      <c r="W40" s="160"/>
      <c r="X40" s="159"/>
      <c r="Y40" s="160"/>
      <c r="Z40" s="156">
        <v>0</v>
      </c>
      <c r="AA40" s="157"/>
      <c r="AB40" s="156"/>
      <c r="AC40" s="161"/>
      <c r="AD40" s="161"/>
      <c r="AE40" s="162"/>
      <c r="AF40" s="162"/>
      <c r="AG40" s="160"/>
      <c r="AH40" s="159"/>
      <c r="AI40" s="160"/>
      <c r="AJ40" s="159"/>
      <c r="AK40" s="160"/>
      <c r="AL40" s="163">
        <v>0</v>
      </c>
      <c r="AM40" s="164"/>
      <c r="AN40" s="156"/>
      <c r="AO40" s="161">
        <v>0</v>
      </c>
      <c r="AP40" s="159"/>
      <c r="AQ40" s="158"/>
      <c r="AR40" s="159"/>
      <c r="AS40" s="160"/>
      <c r="AT40" s="156">
        <v>0</v>
      </c>
      <c r="AU40" s="157"/>
      <c r="AV40" s="156"/>
      <c r="AW40" s="165"/>
      <c r="AX40" s="160">
        <v>0</v>
      </c>
      <c r="AY40" s="159"/>
      <c r="AZ40" s="160"/>
      <c r="BA40" s="166"/>
      <c r="BB40" s="156">
        <v>0</v>
      </c>
      <c r="BC40" s="167"/>
      <c r="BD40" s="158">
        <v>0</v>
      </c>
      <c r="BE40" s="159"/>
      <c r="BF40" s="156">
        <v>0</v>
      </c>
      <c r="BG40" s="161">
        <v>0</v>
      </c>
      <c r="BH40" s="159"/>
    </row>
    <row r="41" spans="1:60" ht="21.75" customHeight="1" x14ac:dyDescent="0.3">
      <c r="A41" s="585" t="s">
        <v>817</v>
      </c>
      <c r="B41" s="526" t="s">
        <v>818</v>
      </c>
      <c r="C41" s="583" t="s">
        <v>206</v>
      </c>
      <c r="D41" s="23" t="s">
        <v>79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557">
        <f>(J41+(J42/5))</f>
        <v>0</v>
      </c>
      <c r="L41" s="529"/>
      <c r="M41" s="529"/>
      <c r="N41" s="527">
        <f>K41+(L41*5)+(M41*30)</f>
        <v>0</v>
      </c>
      <c r="O41" s="529" t="str">
        <f>IF(N41=0,"",RANK(N41,N:N,0))</f>
        <v/>
      </c>
      <c r="P41" s="144"/>
      <c r="Q41" s="145"/>
      <c r="R41" s="144"/>
      <c r="S41" s="145"/>
      <c r="T41" s="144"/>
      <c r="U41" s="146">
        <v>0</v>
      </c>
      <c r="V41" s="147"/>
      <c r="W41" s="148"/>
      <c r="X41" s="147"/>
      <c r="Y41" s="148"/>
      <c r="Z41" s="144">
        <v>0</v>
      </c>
      <c r="AA41" s="145"/>
      <c r="AB41" s="144"/>
      <c r="AC41" s="149"/>
      <c r="AD41" s="149"/>
      <c r="AE41" s="150"/>
      <c r="AF41" s="150"/>
      <c r="AG41" s="148"/>
      <c r="AH41" s="147"/>
      <c r="AI41" s="148"/>
      <c r="AJ41" s="147"/>
      <c r="AK41" s="148"/>
      <c r="AL41" s="151">
        <v>0</v>
      </c>
      <c r="AM41" s="152"/>
      <c r="AN41" s="144"/>
      <c r="AO41" s="149">
        <v>0</v>
      </c>
      <c r="AP41" s="147"/>
      <c r="AQ41" s="146"/>
      <c r="AR41" s="147"/>
      <c r="AS41" s="148"/>
      <c r="AT41" s="144">
        <v>0</v>
      </c>
      <c r="AU41" s="145"/>
      <c r="AV41" s="144"/>
      <c r="AW41" s="153"/>
      <c r="AX41" s="148">
        <v>0</v>
      </c>
      <c r="AY41" s="147"/>
      <c r="AZ41" s="148"/>
      <c r="BA41" s="154"/>
      <c r="BB41" s="144">
        <v>0</v>
      </c>
      <c r="BC41" s="155"/>
      <c r="BD41" s="146">
        <v>0</v>
      </c>
      <c r="BE41" s="147"/>
      <c r="BF41" s="144">
        <v>0</v>
      </c>
      <c r="BG41" s="149">
        <v>0</v>
      </c>
      <c r="BH41" s="147"/>
    </row>
    <row r="42" spans="1:60" ht="21.75" customHeight="1" x14ac:dyDescent="0.3">
      <c r="A42" s="586"/>
      <c r="B42" s="525"/>
      <c r="C42" s="584"/>
      <c r="D42" s="39" t="s">
        <v>80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28"/>
      <c r="L42" s="528"/>
      <c r="M42" s="528"/>
      <c r="N42" s="528"/>
      <c r="O42" s="528"/>
      <c r="P42" s="156"/>
      <c r="Q42" s="157"/>
      <c r="R42" s="156"/>
      <c r="S42" s="157"/>
      <c r="T42" s="156"/>
      <c r="U42" s="158">
        <v>0</v>
      </c>
      <c r="V42" s="159"/>
      <c r="W42" s="160"/>
      <c r="X42" s="159"/>
      <c r="Y42" s="160"/>
      <c r="Z42" s="156">
        <v>0</v>
      </c>
      <c r="AA42" s="157"/>
      <c r="AB42" s="156"/>
      <c r="AC42" s="161"/>
      <c r="AD42" s="161"/>
      <c r="AE42" s="162"/>
      <c r="AF42" s="162"/>
      <c r="AG42" s="160"/>
      <c r="AH42" s="159"/>
      <c r="AI42" s="160"/>
      <c r="AJ42" s="159"/>
      <c r="AK42" s="160"/>
      <c r="AL42" s="163">
        <v>0</v>
      </c>
      <c r="AM42" s="164"/>
      <c r="AN42" s="156"/>
      <c r="AO42" s="161">
        <v>0</v>
      </c>
      <c r="AP42" s="159"/>
      <c r="AQ42" s="158"/>
      <c r="AR42" s="159"/>
      <c r="AS42" s="160"/>
      <c r="AT42" s="156">
        <v>0</v>
      </c>
      <c r="AU42" s="157"/>
      <c r="AV42" s="156"/>
      <c r="AW42" s="165"/>
      <c r="AX42" s="160">
        <v>0</v>
      </c>
      <c r="AY42" s="159"/>
      <c r="AZ42" s="160"/>
      <c r="BA42" s="166"/>
      <c r="BB42" s="156">
        <v>0</v>
      </c>
      <c r="BC42" s="167"/>
      <c r="BD42" s="158">
        <v>0</v>
      </c>
      <c r="BE42" s="159"/>
      <c r="BF42" s="156">
        <v>0</v>
      </c>
      <c r="BG42" s="161">
        <v>0</v>
      </c>
      <c r="BH42" s="159"/>
    </row>
    <row r="43" spans="1:60" ht="21.75" customHeight="1" x14ac:dyDescent="0.3">
      <c r="A43" s="585" t="s">
        <v>312</v>
      </c>
      <c r="B43" s="526" t="s">
        <v>313</v>
      </c>
      <c r="C43" s="583" t="s">
        <v>314</v>
      </c>
      <c r="D43" s="23" t="s">
        <v>79</v>
      </c>
      <c r="E43" s="24">
        <f t="shared" si="0"/>
        <v>8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8</v>
      </c>
      <c r="K43" s="557">
        <f>(J43+(J44/5))</f>
        <v>14</v>
      </c>
      <c r="L43" s="529"/>
      <c r="M43" s="529"/>
      <c r="N43" s="527">
        <f>K43+(L43*5)+(M43*30)</f>
        <v>14</v>
      </c>
      <c r="O43" s="529">
        <f>IF(N43=0,"",RANK(N43,N:N,0))</f>
        <v>62</v>
      </c>
      <c r="P43" s="144"/>
      <c r="Q43" s="145"/>
      <c r="R43" s="144"/>
      <c r="S43" s="145"/>
      <c r="T43" s="144"/>
      <c r="U43" s="146">
        <v>0</v>
      </c>
      <c r="V43" s="147"/>
      <c r="W43" s="148"/>
      <c r="X43" s="147"/>
      <c r="Y43" s="148"/>
      <c r="Z43" s="144">
        <v>0</v>
      </c>
      <c r="AA43" s="145"/>
      <c r="AB43" s="144"/>
      <c r="AC43" s="149"/>
      <c r="AD43" s="149"/>
      <c r="AE43" s="150"/>
      <c r="AF43" s="150"/>
      <c r="AG43" s="148"/>
      <c r="AH43" s="147"/>
      <c r="AI43" s="148"/>
      <c r="AJ43" s="147"/>
      <c r="AK43" s="148"/>
      <c r="AL43" s="151">
        <v>0</v>
      </c>
      <c r="AM43" s="152"/>
      <c r="AN43" s="144"/>
      <c r="AO43" s="149">
        <v>0</v>
      </c>
      <c r="AP43" s="147"/>
      <c r="AQ43" s="146"/>
      <c r="AR43" s="147"/>
      <c r="AS43" s="148"/>
      <c r="AT43" s="144">
        <v>0</v>
      </c>
      <c r="AU43" s="145"/>
      <c r="AV43" s="144"/>
      <c r="AW43" s="153"/>
      <c r="AX43" s="148">
        <v>0</v>
      </c>
      <c r="AY43" s="147"/>
      <c r="AZ43" s="148"/>
      <c r="BA43" s="154"/>
      <c r="BB43" s="144">
        <v>0</v>
      </c>
      <c r="BC43" s="155"/>
      <c r="BD43" s="146">
        <v>0</v>
      </c>
      <c r="BE43" s="147">
        <v>8</v>
      </c>
      <c r="BF43" s="144">
        <v>0</v>
      </c>
      <c r="BG43" s="149">
        <v>0</v>
      </c>
      <c r="BH43" s="147"/>
    </row>
    <row r="44" spans="1:60" ht="21.75" customHeight="1" x14ac:dyDescent="0.3">
      <c r="A44" s="586"/>
      <c r="B44" s="525"/>
      <c r="C44" s="584"/>
      <c r="D44" s="39" t="s">
        <v>80</v>
      </c>
      <c r="E44" s="24">
        <f t="shared" si="0"/>
        <v>25</v>
      </c>
      <c r="F44" s="25">
        <f t="shared" si="1"/>
        <v>5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30</v>
      </c>
      <c r="K44" s="528"/>
      <c r="L44" s="528"/>
      <c r="M44" s="528"/>
      <c r="N44" s="528"/>
      <c r="O44" s="528"/>
      <c r="P44" s="156"/>
      <c r="Q44" s="157"/>
      <c r="R44" s="156"/>
      <c r="S44" s="157"/>
      <c r="T44" s="156"/>
      <c r="U44" s="158">
        <v>0</v>
      </c>
      <c r="V44" s="159"/>
      <c r="W44" s="160"/>
      <c r="X44" s="159"/>
      <c r="Y44" s="160"/>
      <c r="Z44" s="156">
        <v>0</v>
      </c>
      <c r="AA44" s="157"/>
      <c r="AB44" s="156"/>
      <c r="AC44" s="161"/>
      <c r="AD44" s="161"/>
      <c r="AE44" s="162"/>
      <c r="AF44" s="162"/>
      <c r="AG44" s="160"/>
      <c r="AH44" s="159"/>
      <c r="AI44" s="160"/>
      <c r="AJ44" s="159"/>
      <c r="AK44" s="160"/>
      <c r="AL44" s="163">
        <v>0</v>
      </c>
      <c r="AM44" s="164"/>
      <c r="AN44" s="156"/>
      <c r="AO44" s="161">
        <v>0</v>
      </c>
      <c r="AP44" s="159"/>
      <c r="AQ44" s="158"/>
      <c r="AR44" s="159"/>
      <c r="AS44" s="160"/>
      <c r="AT44" s="156">
        <v>0</v>
      </c>
      <c r="AU44" s="157"/>
      <c r="AV44" s="156"/>
      <c r="AW44" s="165"/>
      <c r="AX44" s="160">
        <v>0</v>
      </c>
      <c r="AY44" s="159"/>
      <c r="AZ44" s="160"/>
      <c r="BA44" s="166"/>
      <c r="BB44" s="156">
        <v>0</v>
      </c>
      <c r="BC44" s="167"/>
      <c r="BD44" s="158">
        <v>0</v>
      </c>
      <c r="BE44" s="159">
        <v>25</v>
      </c>
      <c r="BF44" s="156">
        <v>5</v>
      </c>
      <c r="BG44" s="161">
        <v>0</v>
      </c>
      <c r="BH44" s="159"/>
    </row>
    <row r="45" spans="1:60" ht="21.75" customHeight="1" x14ac:dyDescent="0.3">
      <c r="A45" s="585" t="s">
        <v>819</v>
      </c>
      <c r="B45" s="526" t="s">
        <v>820</v>
      </c>
      <c r="C45" s="583" t="s">
        <v>198</v>
      </c>
      <c r="D45" s="23" t="s">
        <v>79</v>
      </c>
      <c r="E45" s="24">
        <f t="shared" si="0"/>
        <v>1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1</v>
      </c>
      <c r="K45" s="557">
        <f>(J45+(J46/5))</f>
        <v>1.2</v>
      </c>
      <c r="L45" s="529"/>
      <c r="M45" s="529"/>
      <c r="N45" s="527">
        <f>K45+(L45*5)+(M45*30)</f>
        <v>1.2</v>
      </c>
      <c r="O45" s="529">
        <f>IF(N45=0,"",RANK(N45,N:N,0))</f>
        <v>94</v>
      </c>
      <c r="P45" s="144"/>
      <c r="Q45" s="145"/>
      <c r="R45" s="144"/>
      <c r="S45" s="145"/>
      <c r="T45" s="144"/>
      <c r="U45" s="146">
        <v>0</v>
      </c>
      <c r="V45" s="147"/>
      <c r="W45" s="148"/>
      <c r="X45" s="147"/>
      <c r="Y45" s="148"/>
      <c r="Z45" s="144">
        <v>0</v>
      </c>
      <c r="AA45" s="145"/>
      <c r="AB45" s="144"/>
      <c r="AC45" s="149"/>
      <c r="AD45" s="149"/>
      <c r="AE45" s="150"/>
      <c r="AF45" s="150"/>
      <c r="AG45" s="148"/>
      <c r="AH45" s="147"/>
      <c r="AI45" s="148"/>
      <c r="AJ45" s="147"/>
      <c r="AK45" s="148"/>
      <c r="AL45" s="151">
        <v>0</v>
      </c>
      <c r="AM45" s="152"/>
      <c r="AN45" s="144"/>
      <c r="AO45" s="149">
        <v>0</v>
      </c>
      <c r="AP45" s="147"/>
      <c r="AQ45" s="146"/>
      <c r="AR45" s="147"/>
      <c r="AS45" s="148"/>
      <c r="AT45" s="144">
        <v>0</v>
      </c>
      <c r="AU45" s="145"/>
      <c r="AV45" s="144"/>
      <c r="AW45" s="153"/>
      <c r="AX45" s="148">
        <v>0</v>
      </c>
      <c r="AY45" s="147"/>
      <c r="AZ45" s="148"/>
      <c r="BA45" s="154"/>
      <c r="BB45" s="144">
        <v>0</v>
      </c>
      <c r="BC45" s="155">
        <v>1</v>
      </c>
      <c r="BD45" s="146">
        <v>0</v>
      </c>
      <c r="BE45" s="147"/>
      <c r="BF45" s="144">
        <v>0</v>
      </c>
      <c r="BG45" s="149">
        <v>0</v>
      </c>
      <c r="BH45" s="147"/>
    </row>
    <row r="46" spans="1:60" ht="21.75" customHeight="1" x14ac:dyDescent="0.3">
      <c r="A46" s="586"/>
      <c r="B46" s="525"/>
      <c r="C46" s="584"/>
      <c r="D46" s="39" t="s">
        <v>80</v>
      </c>
      <c r="E46" s="24">
        <f t="shared" si="0"/>
        <v>1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1</v>
      </c>
      <c r="K46" s="528"/>
      <c r="L46" s="528"/>
      <c r="M46" s="528"/>
      <c r="N46" s="528"/>
      <c r="O46" s="528"/>
      <c r="P46" s="156"/>
      <c r="Q46" s="157"/>
      <c r="R46" s="156"/>
      <c r="S46" s="157"/>
      <c r="T46" s="156"/>
      <c r="U46" s="158">
        <v>0</v>
      </c>
      <c r="V46" s="159"/>
      <c r="W46" s="160"/>
      <c r="X46" s="159"/>
      <c r="Y46" s="160"/>
      <c r="Z46" s="156">
        <v>0</v>
      </c>
      <c r="AA46" s="157"/>
      <c r="AB46" s="156"/>
      <c r="AC46" s="161"/>
      <c r="AD46" s="161"/>
      <c r="AE46" s="162"/>
      <c r="AF46" s="162"/>
      <c r="AG46" s="160"/>
      <c r="AH46" s="159"/>
      <c r="AI46" s="160"/>
      <c r="AJ46" s="159"/>
      <c r="AK46" s="160"/>
      <c r="AL46" s="163">
        <v>0</v>
      </c>
      <c r="AM46" s="164"/>
      <c r="AN46" s="156"/>
      <c r="AO46" s="161">
        <v>0</v>
      </c>
      <c r="AP46" s="159"/>
      <c r="AQ46" s="158"/>
      <c r="AR46" s="159"/>
      <c r="AS46" s="160"/>
      <c r="AT46" s="156">
        <v>0</v>
      </c>
      <c r="AU46" s="157"/>
      <c r="AV46" s="156"/>
      <c r="AW46" s="165"/>
      <c r="AX46" s="160">
        <v>0</v>
      </c>
      <c r="AY46" s="159"/>
      <c r="AZ46" s="160"/>
      <c r="BA46" s="166"/>
      <c r="BB46" s="156">
        <v>0</v>
      </c>
      <c r="BC46" s="167">
        <v>1</v>
      </c>
      <c r="BD46" s="158">
        <v>0</v>
      </c>
      <c r="BE46" s="159"/>
      <c r="BF46" s="156">
        <v>0</v>
      </c>
      <c r="BG46" s="161">
        <v>0</v>
      </c>
      <c r="BH46" s="159"/>
    </row>
    <row r="47" spans="1:60" ht="21.75" customHeight="1" x14ac:dyDescent="0.3">
      <c r="A47" s="524" t="s">
        <v>821</v>
      </c>
      <c r="B47" s="526" t="s">
        <v>822</v>
      </c>
      <c r="C47" s="526" t="s">
        <v>145</v>
      </c>
      <c r="D47" s="23" t="s">
        <v>79</v>
      </c>
      <c r="E47" s="24">
        <f t="shared" si="0"/>
        <v>132</v>
      </c>
      <c r="F47" s="25">
        <f t="shared" si="1"/>
        <v>90</v>
      </c>
      <c r="G47" s="25">
        <f t="shared" si="2"/>
        <v>90</v>
      </c>
      <c r="H47" s="25">
        <f t="shared" si="3"/>
        <v>60</v>
      </c>
      <c r="I47" s="26">
        <f t="shared" si="4"/>
        <v>60</v>
      </c>
      <c r="J47" s="27">
        <f t="shared" si="5"/>
        <v>432</v>
      </c>
      <c r="K47" s="557">
        <f>(J47+(J48/5))</f>
        <v>524</v>
      </c>
      <c r="L47" s="529">
        <f>Nemzetközi!B169</f>
        <v>24</v>
      </c>
      <c r="M47" s="529"/>
      <c r="N47" s="527">
        <f>K47+(L47*5)+(M47*30)</f>
        <v>644</v>
      </c>
      <c r="O47" s="529">
        <f>IF(N47=0,"",RANK(N47,N:N,0))</f>
        <v>7</v>
      </c>
      <c r="P47" s="144"/>
      <c r="Q47" s="145"/>
      <c r="R47" s="144">
        <v>15</v>
      </c>
      <c r="S47" s="145"/>
      <c r="T47" s="144"/>
      <c r="U47" s="146">
        <v>0</v>
      </c>
      <c r="V47" s="147"/>
      <c r="W47" s="148"/>
      <c r="X47" s="147"/>
      <c r="Y47" s="148"/>
      <c r="Z47" s="144">
        <v>0</v>
      </c>
      <c r="AA47" s="145"/>
      <c r="AB47" s="144"/>
      <c r="AC47" s="149"/>
      <c r="AD47" s="149"/>
      <c r="AE47" s="150"/>
      <c r="AF47" s="150"/>
      <c r="AG47" s="148">
        <v>15</v>
      </c>
      <c r="AH47" s="147"/>
      <c r="AI47" s="148"/>
      <c r="AJ47" s="147"/>
      <c r="AK47" s="148">
        <v>60</v>
      </c>
      <c r="AL47" s="151">
        <v>0</v>
      </c>
      <c r="AM47" s="152"/>
      <c r="AN47" s="144">
        <v>60</v>
      </c>
      <c r="AO47" s="149">
        <v>0</v>
      </c>
      <c r="AP47" s="147"/>
      <c r="AQ47" s="146"/>
      <c r="AR47" s="147"/>
      <c r="AS47" s="148"/>
      <c r="AT47" s="144">
        <v>34</v>
      </c>
      <c r="AU47" s="145">
        <v>34</v>
      </c>
      <c r="AV47" s="144"/>
      <c r="AW47" s="153">
        <v>8</v>
      </c>
      <c r="AX47" s="148">
        <v>40</v>
      </c>
      <c r="AY47" s="147">
        <v>60</v>
      </c>
      <c r="AZ47" s="148"/>
      <c r="BA47" s="154"/>
      <c r="BB47" s="144">
        <v>0</v>
      </c>
      <c r="BC47" s="155">
        <v>132</v>
      </c>
      <c r="BD47" s="146">
        <v>90</v>
      </c>
      <c r="BE47" s="147">
        <v>60</v>
      </c>
      <c r="BF47" s="144">
        <v>25</v>
      </c>
      <c r="BG47" s="149">
        <v>90</v>
      </c>
      <c r="BH47" s="147"/>
    </row>
    <row r="48" spans="1:60" ht="21.75" customHeight="1" x14ac:dyDescent="0.3">
      <c r="A48" s="525"/>
      <c r="B48" s="525"/>
      <c r="C48" s="525"/>
      <c r="D48" s="39" t="s">
        <v>80</v>
      </c>
      <c r="E48" s="24">
        <f t="shared" si="0"/>
        <v>160</v>
      </c>
      <c r="F48" s="25">
        <f t="shared" si="1"/>
        <v>90</v>
      </c>
      <c r="G48" s="25">
        <f t="shared" si="2"/>
        <v>90</v>
      </c>
      <c r="H48" s="25">
        <f t="shared" si="3"/>
        <v>60</v>
      </c>
      <c r="I48" s="26">
        <f t="shared" si="4"/>
        <v>60</v>
      </c>
      <c r="J48" s="40">
        <f t="shared" si="5"/>
        <v>460</v>
      </c>
      <c r="K48" s="528"/>
      <c r="L48" s="528"/>
      <c r="M48" s="528"/>
      <c r="N48" s="528"/>
      <c r="O48" s="528"/>
      <c r="P48" s="156"/>
      <c r="Q48" s="157"/>
      <c r="R48" s="156"/>
      <c r="S48" s="157">
        <v>5</v>
      </c>
      <c r="T48" s="156"/>
      <c r="U48" s="158">
        <v>0</v>
      </c>
      <c r="V48" s="159"/>
      <c r="W48" s="160"/>
      <c r="X48" s="159"/>
      <c r="Y48" s="160"/>
      <c r="Z48" s="156">
        <v>0</v>
      </c>
      <c r="AA48" s="157"/>
      <c r="AB48" s="156"/>
      <c r="AC48" s="161"/>
      <c r="AD48" s="161"/>
      <c r="AE48" s="162"/>
      <c r="AF48" s="162"/>
      <c r="AG48" s="160">
        <v>5</v>
      </c>
      <c r="AH48" s="159"/>
      <c r="AI48" s="160"/>
      <c r="AJ48" s="159"/>
      <c r="AK48" s="160"/>
      <c r="AL48" s="163">
        <v>0</v>
      </c>
      <c r="AM48" s="164"/>
      <c r="AN48" s="156">
        <v>60</v>
      </c>
      <c r="AO48" s="161">
        <v>0</v>
      </c>
      <c r="AP48" s="159"/>
      <c r="AQ48" s="158">
        <v>25</v>
      </c>
      <c r="AR48" s="159"/>
      <c r="AS48" s="160"/>
      <c r="AT48" s="156">
        <v>0</v>
      </c>
      <c r="AU48" s="157"/>
      <c r="AV48" s="156">
        <v>40</v>
      </c>
      <c r="AW48" s="165">
        <v>60</v>
      </c>
      <c r="AX48" s="160">
        <v>40</v>
      </c>
      <c r="AY48" s="159">
        <v>60</v>
      </c>
      <c r="AZ48" s="160"/>
      <c r="BA48" s="166"/>
      <c r="BB48" s="156">
        <v>0</v>
      </c>
      <c r="BC48" s="167">
        <v>160</v>
      </c>
      <c r="BD48" s="158">
        <v>90</v>
      </c>
      <c r="BE48" s="159">
        <v>60</v>
      </c>
      <c r="BF48" s="156">
        <v>25</v>
      </c>
      <c r="BG48" s="161">
        <v>90</v>
      </c>
      <c r="BH48" s="159"/>
    </row>
    <row r="49" spans="1:60" ht="21.75" customHeight="1" x14ac:dyDescent="0.3">
      <c r="A49" s="524" t="s">
        <v>823</v>
      </c>
      <c r="B49" s="526" t="s">
        <v>824</v>
      </c>
      <c r="C49" s="526" t="s">
        <v>78</v>
      </c>
      <c r="D49" s="23" t="s">
        <v>79</v>
      </c>
      <c r="E49" s="24">
        <f t="shared" si="0"/>
        <v>28</v>
      </c>
      <c r="F49" s="25">
        <f t="shared" si="1"/>
        <v>27</v>
      </c>
      <c r="G49" s="25">
        <f t="shared" si="2"/>
        <v>25</v>
      </c>
      <c r="H49" s="25">
        <f t="shared" si="3"/>
        <v>15</v>
      </c>
      <c r="I49" s="26">
        <f t="shared" si="4"/>
        <v>15</v>
      </c>
      <c r="J49" s="27">
        <f t="shared" si="5"/>
        <v>110</v>
      </c>
      <c r="K49" s="557">
        <f>(J49+(J50/5))</f>
        <v>144.6</v>
      </c>
      <c r="L49" s="529">
        <f>Nemzetközi!B168</f>
        <v>3</v>
      </c>
      <c r="M49" s="558">
        <f>Nemzetközi!D168</f>
        <v>0</v>
      </c>
      <c r="N49" s="527">
        <f>K49+(L49*5)+(M49*30)</f>
        <v>159.6</v>
      </c>
      <c r="O49" s="529">
        <f>IF(N49=0,"",RANK(N49,N:N,0))</f>
        <v>28</v>
      </c>
      <c r="P49" s="144"/>
      <c r="Q49" s="145"/>
      <c r="R49" s="144"/>
      <c r="S49" s="145"/>
      <c r="T49" s="144"/>
      <c r="U49" s="146">
        <v>0</v>
      </c>
      <c r="V49" s="147"/>
      <c r="W49" s="148"/>
      <c r="X49" s="147"/>
      <c r="Y49" s="148"/>
      <c r="Z49" s="144">
        <v>3</v>
      </c>
      <c r="AA49" s="145"/>
      <c r="AB49" s="144"/>
      <c r="AC49" s="149"/>
      <c r="AD49" s="149"/>
      <c r="AE49" s="150">
        <v>6</v>
      </c>
      <c r="AF49" s="150"/>
      <c r="AG49" s="148"/>
      <c r="AH49" s="147"/>
      <c r="AI49" s="148"/>
      <c r="AJ49" s="147"/>
      <c r="AK49" s="148"/>
      <c r="AL49" s="151">
        <v>0</v>
      </c>
      <c r="AM49" s="152"/>
      <c r="AN49" s="144"/>
      <c r="AO49" s="149">
        <v>0</v>
      </c>
      <c r="AP49" s="147"/>
      <c r="AQ49" s="146"/>
      <c r="AR49" s="147"/>
      <c r="AS49" s="148">
        <v>27</v>
      </c>
      <c r="AT49" s="144">
        <v>0</v>
      </c>
      <c r="AU49" s="145"/>
      <c r="AV49" s="144">
        <v>25</v>
      </c>
      <c r="AW49" s="153"/>
      <c r="AX49" s="148">
        <v>0</v>
      </c>
      <c r="AY49" s="147"/>
      <c r="AZ49" s="148"/>
      <c r="BA49" s="154">
        <v>8</v>
      </c>
      <c r="BB49" s="144">
        <v>0</v>
      </c>
      <c r="BC49" s="155">
        <v>28</v>
      </c>
      <c r="BD49" s="146">
        <v>8</v>
      </c>
      <c r="BE49" s="147">
        <v>15</v>
      </c>
      <c r="BF49" s="144">
        <v>0</v>
      </c>
      <c r="BG49" s="149">
        <v>10</v>
      </c>
      <c r="BH49" s="147">
        <v>15</v>
      </c>
    </row>
    <row r="50" spans="1:60" ht="21.75" customHeight="1" x14ac:dyDescent="0.3">
      <c r="A50" s="525"/>
      <c r="B50" s="525"/>
      <c r="C50" s="525"/>
      <c r="D50" s="39" t="s">
        <v>80</v>
      </c>
      <c r="E50" s="24">
        <f t="shared" si="0"/>
        <v>53</v>
      </c>
      <c r="F50" s="25">
        <f t="shared" si="1"/>
        <v>40</v>
      </c>
      <c r="G50" s="25">
        <f t="shared" si="2"/>
        <v>30</v>
      </c>
      <c r="H50" s="25">
        <f t="shared" si="3"/>
        <v>25</v>
      </c>
      <c r="I50" s="26">
        <f t="shared" si="4"/>
        <v>25</v>
      </c>
      <c r="J50" s="40">
        <f t="shared" si="5"/>
        <v>173</v>
      </c>
      <c r="K50" s="528"/>
      <c r="L50" s="528"/>
      <c r="M50" s="554"/>
      <c r="N50" s="528"/>
      <c r="O50" s="528"/>
      <c r="P50" s="156"/>
      <c r="Q50" s="157"/>
      <c r="R50" s="156"/>
      <c r="S50" s="157"/>
      <c r="T50" s="156"/>
      <c r="U50" s="158">
        <v>0</v>
      </c>
      <c r="V50" s="159"/>
      <c r="W50" s="160"/>
      <c r="X50" s="159"/>
      <c r="Y50" s="160"/>
      <c r="Z50" s="156">
        <v>5</v>
      </c>
      <c r="AA50" s="157"/>
      <c r="AB50" s="156"/>
      <c r="AC50" s="161"/>
      <c r="AD50" s="161"/>
      <c r="AE50" s="162"/>
      <c r="AF50" s="162">
        <v>12</v>
      </c>
      <c r="AG50" s="160"/>
      <c r="AH50" s="159"/>
      <c r="AI50" s="160"/>
      <c r="AJ50" s="159"/>
      <c r="AK50" s="160"/>
      <c r="AL50" s="163">
        <v>0</v>
      </c>
      <c r="AM50" s="164"/>
      <c r="AN50" s="156"/>
      <c r="AO50" s="161">
        <v>0</v>
      </c>
      <c r="AP50" s="159"/>
      <c r="AQ50" s="158"/>
      <c r="AR50" s="159"/>
      <c r="AS50" s="160">
        <v>40</v>
      </c>
      <c r="AT50" s="156">
        <v>0</v>
      </c>
      <c r="AU50" s="157"/>
      <c r="AV50" s="156">
        <v>5</v>
      </c>
      <c r="AW50" s="165"/>
      <c r="AX50" s="160">
        <v>0</v>
      </c>
      <c r="AY50" s="159"/>
      <c r="AZ50" s="160"/>
      <c r="BA50" s="166">
        <v>25</v>
      </c>
      <c r="BB50" s="156">
        <v>0</v>
      </c>
      <c r="BC50" s="167">
        <v>53</v>
      </c>
      <c r="BD50" s="158">
        <v>25</v>
      </c>
      <c r="BE50" s="159">
        <v>5</v>
      </c>
      <c r="BF50" s="156">
        <v>0</v>
      </c>
      <c r="BG50" s="161">
        <v>30</v>
      </c>
      <c r="BH50" s="159">
        <v>25</v>
      </c>
    </row>
    <row r="51" spans="1:60" ht="21.75" customHeight="1" x14ac:dyDescent="0.3">
      <c r="A51" s="585" t="s">
        <v>825</v>
      </c>
      <c r="B51" s="526" t="s">
        <v>826</v>
      </c>
      <c r="C51" s="583" t="s">
        <v>137</v>
      </c>
      <c r="D51" s="23" t="s">
        <v>79</v>
      </c>
      <c r="E51" s="24">
        <f t="shared" si="0"/>
        <v>15</v>
      </c>
      <c r="F51" s="25">
        <f t="shared" si="1"/>
        <v>10</v>
      </c>
      <c r="G51" s="25">
        <f t="shared" si="2"/>
        <v>10</v>
      </c>
      <c r="H51" s="25">
        <f t="shared" si="3"/>
        <v>8</v>
      </c>
      <c r="I51" s="26">
        <f t="shared" si="4"/>
        <v>8</v>
      </c>
      <c r="J51" s="27">
        <f t="shared" si="5"/>
        <v>51</v>
      </c>
      <c r="K51" s="557">
        <f>(J51+(J52/5))</f>
        <v>58.2</v>
      </c>
      <c r="L51" s="529"/>
      <c r="M51" s="592"/>
      <c r="N51" s="527">
        <f>K51+(L51*5)+(M51*30)</f>
        <v>58.2</v>
      </c>
      <c r="O51" s="529">
        <f>IF(N51=0,"",RANK(N51,N:N,0))</f>
        <v>49</v>
      </c>
      <c r="P51" s="144"/>
      <c r="Q51" s="145"/>
      <c r="R51" s="144"/>
      <c r="S51" s="145"/>
      <c r="T51" s="144"/>
      <c r="U51" s="146">
        <v>0</v>
      </c>
      <c r="V51" s="147"/>
      <c r="W51" s="148"/>
      <c r="X51" s="147"/>
      <c r="Y51" s="148"/>
      <c r="Z51" s="144">
        <v>0</v>
      </c>
      <c r="AA51" s="145"/>
      <c r="AB51" s="144"/>
      <c r="AC51" s="149"/>
      <c r="AD51" s="149"/>
      <c r="AE51" s="150"/>
      <c r="AF51" s="150"/>
      <c r="AG51" s="148"/>
      <c r="AH51" s="147"/>
      <c r="AI51" s="148"/>
      <c r="AJ51" s="147"/>
      <c r="AK51" s="148"/>
      <c r="AL51" s="151">
        <v>0</v>
      </c>
      <c r="AM51" s="152"/>
      <c r="AN51" s="144"/>
      <c r="AO51" s="149">
        <v>0</v>
      </c>
      <c r="AP51" s="147"/>
      <c r="AQ51" s="146"/>
      <c r="AR51" s="147"/>
      <c r="AS51" s="148"/>
      <c r="AT51" s="144">
        <v>0</v>
      </c>
      <c r="AU51" s="145"/>
      <c r="AV51" s="144"/>
      <c r="AW51" s="153"/>
      <c r="AX51" s="148">
        <v>15</v>
      </c>
      <c r="AY51" s="147">
        <v>3</v>
      </c>
      <c r="AZ51" s="148"/>
      <c r="BA51" s="154"/>
      <c r="BB51" s="144">
        <v>0</v>
      </c>
      <c r="BC51" s="155">
        <v>10</v>
      </c>
      <c r="BD51" s="146">
        <v>8</v>
      </c>
      <c r="BE51" s="147">
        <v>8</v>
      </c>
      <c r="BF51" s="144">
        <v>0</v>
      </c>
      <c r="BG51" s="149">
        <v>10</v>
      </c>
      <c r="BH51" s="147"/>
    </row>
    <row r="52" spans="1:60" ht="21.75" customHeight="1" x14ac:dyDescent="0.3">
      <c r="A52" s="586"/>
      <c r="B52" s="525"/>
      <c r="C52" s="584"/>
      <c r="D52" s="39" t="s">
        <v>80</v>
      </c>
      <c r="E52" s="24">
        <f t="shared" si="0"/>
        <v>25</v>
      </c>
      <c r="F52" s="25">
        <f t="shared" si="1"/>
        <v>6</v>
      </c>
      <c r="G52" s="25">
        <f t="shared" si="2"/>
        <v>5</v>
      </c>
      <c r="H52" s="25">
        <f t="shared" si="3"/>
        <v>0</v>
      </c>
      <c r="I52" s="26">
        <f t="shared" si="4"/>
        <v>0</v>
      </c>
      <c r="J52" s="40">
        <f t="shared" si="5"/>
        <v>36</v>
      </c>
      <c r="K52" s="528"/>
      <c r="L52" s="528"/>
      <c r="M52" s="528"/>
      <c r="N52" s="528"/>
      <c r="O52" s="528"/>
      <c r="P52" s="156"/>
      <c r="Q52" s="157"/>
      <c r="R52" s="156"/>
      <c r="S52" s="157"/>
      <c r="T52" s="156"/>
      <c r="U52" s="158">
        <v>0</v>
      </c>
      <c r="V52" s="159"/>
      <c r="W52" s="160"/>
      <c r="X52" s="159"/>
      <c r="Y52" s="160"/>
      <c r="Z52" s="156">
        <v>0</v>
      </c>
      <c r="AA52" s="157"/>
      <c r="AB52" s="156"/>
      <c r="AC52" s="161"/>
      <c r="AD52" s="161"/>
      <c r="AE52" s="162"/>
      <c r="AF52" s="162"/>
      <c r="AG52" s="160"/>
      <c r="AH52" s="159"/>
      <c r="AI52" s="160"/>
      <c r="AJ52" s="159"/>
      <c r="AK52" s="160"/>
      <c r="AL52" s="163">
        <v>0</v>
      </c>
      <c r="AM52" s="164"/>
      <c r="AN52" s="156"/>
      <c r="AO52" s="161">
        <v>0</v>
      </c>
      <c r="AP52" s="159"/>
      <c r="AQ52" s="158"/>
      <c r="AR52" s="159"/>
      <c r="AS52" s="160"/>
      <c r="AT52" s="156">
        <v>0</v>
      </c>
      <c r="AU52" s="157"/>
      <c r="AV52" s="156"/>
      <c r="AW52" s="165"/>
      <c r="AX52" s="160">
        <v>0</v>
      </c>
      <c r="AY52" s="159"/>
      <c r="AZ52" s="160"/>
      <c r="BA52" s="166"/>
      <c r="BB52" s="156">
        <v>0</v>
      </c>
      <c r="BC52" s="167">
        <v>6</v>
      </c>
      <c r="BD52" s="158">
        <v>25</v>
      </c>
      <c r="BE52" s="159">
        <v>5</v>
      </c>
      <c r="BF52" s="156">
        <v>0</v>
      </c>
      <c r="BG52" s="161">
        <v>0</v>
      </c>
      <c r="BH52" s="159"/>
    </row>
    <row r="53" spans="1:60" ht="21.75" customHeight="1" x14ac:dyDescent="0.3">
      <c r="A53" s="585" t="s">
        <v>827</v>
      </c>
      <c r="B53" s="526" t="s">
        <v>828</v>
      </c>
      <c r="C53" s="583" t="s">
        <v>270</v>
      </c>
      <c r="D53" s="23" t="s">
        <v>79</v>
      </c>
      <c r="E53" s="24">
        <f t="shared" si="0"/>
        <v>90</v>
      </c>
      <c r="F53" s="25">
        <f t="shared" si="1"/>
        <v>60</v>
      </c>
      <c r="G53" s="25">
        <f t="shared" si="2"/>
        <v>60</v>
      </c>
      <c r="H53" s="25">
        <f t="shared" si="3"/>
        <v>60</v>
      </c>
      <c r="I53" s="26">
        <f t="shared" si="4"/>
        <v>60</v>
      </c>
      <c r="J53" s="27">
        <f t="shared" si="5"/>
        <v>330</v>
      </c>
      <c r="K53" s="557">
        <f>(J53+(J54/5))</f>
        <v>426</v>
      </c>
      <c r="L53" s="529"/>
      <c r="M53" s="529"/>
      <c r="N53" s="527">
        <f>K53+(L53*5)+(M53*30)</f>
        <v>426</v>
      </c>
      <c r="O53" s="529">
        <f>IF(N53=0,"",RANK(N53,N:N,0))</f>
        <v>14</v>
      </c>
      <c r="P53" s="144"/>
      <c r="Q53" s="145"/>
      <c r="R53" s="144"/>
      <c r="S53" s="145"/>
      <c r="T53" s="144">
        <v>25</v>
      </c>
      <c r="U53" s="146">
        <v>0</v>
      </c>
      <c r="V53" s="147"/>
      <c r="W53" s="148"/>
      <c r="X53" s="147">
        <v>15</v>
      </c>
      <c r="Y53" s="148"/>
      <c r="Z53" s="144">
        <v>0</v>
      </c>
      <c r="AA53" s="145"/>
      <c r="AB53" s="144">
        <v>25</v>
      </c>
      <c r="AC53" s="149">
        <v>25</v>
      </c>
      <c r="AD53" s="149">
        <v>10</v>
      </c>
      <c r="AE53" s="150"/>
      <c r="AF53" s="150"/>
      <c r="AG53" s="148">
        <v>25</v>
      </c>
      <c r="AH53" s="147"/>
      <c r="AI53" s="148"/>
      <c r="AJ53" s="147"/>
      <c r="AK53" s="148"/>
      <c r="AL53" s="151">
        <v>60</v>
      </c>
      <c r="AM53" s="152">
        <v>30</v>
      </c>
      <c r="AN53" s="144"/>
      <c r="AO53" s="149">
        <v>0</v>
      </c>
      <c r="AP53" s="147"/>
      <c r="AQ53" s="146">
        <v>90</v>
      </c>
      <c r="AR53" s="147"/>
      <c r="AS53" s="148"/>
      <c r="AT53" s="144">
        <v>0</v>
      </c>
      <c r="AU53" s="145">
        <v>60</v>
      </c>
      <c r="AV53" s="144">
        <v>40</v>
      </c>
      <c r="AW53" s="153"/>
      <c r="AX53" s="148">
        <v>0</v>
      </c>
      <c r="AY53" s="147"/>
      <c r="AZ53" s="148">
        <v>40</v>
      </c>
      <c r="BA53" s="154">
        <v>60</v>
      </c>
      <c r="BB53" s="144">
        <v>0</v>
      </c>
      <c r="BC53" s="155"/>
      <c r="BD53" s="146">
        <v>60</v>
      </c>
      <c r="BE53" s="147"/>
      <c r="BF53" s="144">
        <v>0</v>
      </c>
      <c r="BG53" s="149">
        <v>50</v>
      </c>
      <c r="BH53" s="147"/>
    </row>
    <row r="54" spans="1:60" ht="21.75" customHeight="1" x14ac:dyDescent="0.3">
      <c r="A54" s="586"/>
      <c r="B54" s="525"/>
      <c r="C54" s="584"/>
      <c r="D54" s="39" t="s">
        <v>80</v>
      </c>
      <c r="E54" s="24">
        <f t="shared" si="0"/>
        <v>150</v>
      </c>
      <c r="F54" s="25">
        <f t="shared" si="1"/>
        <v>90</v>
      </c>
      <c r="G54" s="25">
        <f t="shared" si="2"/>
        <v>90</v>
      </c>
      <c r="H54" s="25">
        <f t="shared" si="3"/>
        <v>90</v>
      </c>
      <c r="I54" s="26">
        <f t="shared" si="4"/>
        <v>60</v>
      </c>
      <c r="J54" s="40">
        <f t="shared" si="5"/>
        <v>480</v>
      </c>
      <c r="K54" s="528"/>
      <c r="L54" s="528"/>
      <c r="M54" s="528"/>
      <c r="N54" s="528"/>
      <c r="O54" s="528"/>
      <c r="P54" s="156"/>
      <c r="Q54" s="157"/>
      <c r="R54" s="156"/>
      <c r="S54" s="157"/>
      <c r="T54" s="156">
        <v>25</v>
      </c>
      <c r="U54" s="158">
        <v>0</v>
      </c>
      <c r="V54" s="159"/>
      <c r="W54" s="160"/>
      <c r="X54" s="159">
        <v>5</v>
      </c>
      <c r="Y54" s="160"/>
      <c r="Z54" s="156">
        <v>0</v>
      </c>
      <c r="AA54" s="157"/>
      <c r="AB54" s="156">
        <v>5</v>
      </c>
      <c r="AC54" s="161">
        <v>40</v>
      </c>
      <c r="AD54" s="161"/>
      <c r="AE54" s="162"/>
      <c r="AF54" s="162"/>
      <c r="AG54" s="160">
        <v>40</v>
      </c>
      <c r="AH54" s="159"/>
      <c r="AI54" s="160"/>
      <c r="AJ54" s="159"/>
      <c r="AK54" s="160"/>
      <c r="AL54" s="163">
        <v>25</v>
      </c>
      <c r="AM54" s="164">
        <v>30</v>
      </c>
      <c r="AN54" s="156"/>
      <c r="AO54" s="161">
        <v>0</v>
      </c>
      <c r="AP54" s="159"/>
      <c r="AQ54" s="158">
        <v>90</v>
      </c>
      <c r="AR54" s="159"/>
      <c r="AS54" s="160"/>
      <c r="AT54" s="156">
        <v>0</v>
      </c>
      <c r="AU54" s="157"/>
      <c r="AV54" s="156">
        <v>60</v>
      </c>
      <c r="AW54" s="165"/>
      <c r="AX54" s="160">
        <v>0</v>
      </c>
      <c r="AY54" s="159"/>
      <c r="AZ54" s="160">
        <v>40</v>
      </c>
      <c r="BA54" s="166">
        <v>150</v>
      </c>
      <c r="BB54" s="156">
        <v>0</v>
      </c>
      <c r="BC54" s="167"/>
      <c r="BD54" s="158">
        <v>90</v>
      </c>
      <c r="BE54" s="159"/>
      <c r="BF54" s="156">
        <v>0</v>
      </c>
      <c r="BG54" s="161">
        <v>90</v>
      </c>
      <c r="BH54" s="159"/>
    </row>
    <row r="55" spans="1:60" ht="21.75" customHeight="1" x14ac:dyDescent="0.3">
      <c r="A55" s="524" t="s">
        <v>829</v>
      </c>
      <c r="B55" s="526" t="s">
        <v>830</v>
      </c>
      <c r="C55" s="526" t="s">
        <v>725</v>
      </c>
      <c r="D55" s="23" t="s">
        <v>79</v>
      </c>
      <c r="E55" s="24">
        <f t="shared" si="0"/>
        <v>34</v>
      </c>
      <c r="F55" s="25">
        <f t="shared" si="1"/>
        <v>10</v>
      </c>
      <c r="G55" s="25">
        <f t="shared" si="2"/>
        <v>6</v>
      </c>
      <c r="H55" s="25">
        <f t="shared" si="3"/>
        <v>3</v>
      </c>
      <c r="I55" s="26">
        <f t="shared" si="4"/>
        <v>0</v>
      </c>
      <c r="J55" s="27">
        <f t="shared" si="5"/>
        <v>53</v>
      </c>
      <c r="K55" s="557">
        <f>(J55+(J56/5))</f>
        <v>53</v>
      </c>
      <c r="L55" s="529"/>
      <c r="M55" s="529"/>
      <c r="N55" s="527">
        <f>K55+(L55*5)+(M55*30)</f>
        <v>53</v>
      </c>
      <c r="O55" s="529">
        <f>IF(N55=0,"",RANK(N55,N:N,0))</f>
        <v>50</v>
      </c>
      <c r="P55" s="144"/>
      <c r="Q55" s="145"/>
      <c r="R55" s="144"/>
      <c r="S55" s="145"/>
      <c r="T55" s="144"/>
      <c r="U55" s="146">
        <v>0</v>
      </c>
      <c r="V55" s="147"/>
      <c r="W55" s="148"/>
      <c r="X55" s="147"/>
      <c r="Y55" s="148">
        <v>34</v>
      </c>
      <c r="Z55" s="144">
        <v>0</v>
      </c>
      <c r="AA55" s="145"/>
      <c r="AB55" s="144"/>
      <c r="AC55" s="149"/>
      <c r="AD55" s="149"/>
      <c r="AE55" s="150"/>
      <c r="AF55" s="150"/>
      <c r="AG55" s="148"/>
      <c r="AH55" s="147"/>
      <c r="AI55" s="148"/>
      <c r="AJ55" s="147"/>
      <c r="AK55" s="148"/>
      <c r="AL55" s="151">
        <v>0</v>
      </c>
      <c r="AM55" s="152"/>
      <c r="AN55" s="144"/>
      <c r="AO55" s="149">
        <v>0</v>
      </c>
      <c r="AP55" s="147"/>
      <c r="AQ55" s="146"/>
      <c r="AR55" s="147"/>
      <c r="AS55" s="148"/>
      <c r="AT55" s="144">
        <v>0</v>
      </c>
      <c r="AU55" s="145"/>
      <c r="AV55" s="144"/>
      <c r="AW55" s="153"/>
      <c r="AX55" s="148">
        <v>0</v>
      </c>
      <c r="AY55" s="147"/>
      <c r="AZ55" s="148"/>
      <c r="BA55" s="154"/>
      <c r="BB55" s="144">
        <v>0</v>
      </c>
      <c r="BC55" s="155">
        <v>6</v>
      </c>
      <c r="BD55" s="146">
        <v>0</v>
      </c>
      <c r="BE55" s="147"/>
      <c r="BF55" s="144">
        <v>3</v>
      </c>
      <c r="BG55" s="149">
        <v>10</v>
      </c>
      <c r="BH55" s="147"/>
    </row>
    <row r="56" spans="1:60" ht="21.75" customHeight="1" x14ac:dyDescent="0.3">
      <c r="A56" s="525"/>
      <c r="B56" s="525"/>
      <c r="C56" s="525"/>
      <c r="D56" s="39" t="s">
        <v>80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0</v>
      </c>
      <c r="K56" s="528"/>
      <c r="L56" s="528"/>
      <c r="M56" s="528"/>
      <c r="N56" s="528"/>
      <c r="O56" s="528"/>
      <c r="P56" s="156"/>
      <c r="Q56" s="157"/>
      <c r="R56" s="156"/>
      <c r="S56" s="157"/>
      <c r="T56" s="156"/>
      <c r="U56" s="158">
        <v>0</v>
      </c>
      <c r="V56" s="159"/>
      <c r="W56" s="160"/>
      <c r="X56" s="159"/>
      <c r="Y56" s="160"/>
      <c r="Z56" s="156">
        <v>0</v>
      </c>
      <c r="AA56" s="157"/>
      <c r="AB56" s="156"/>
      <c r="AC56" s="161"/>
      <c r="AD56" s="161"/>
      <c r="AE56" s="162"/>
      <c r="AF56" s="162"/>
      <c r="AG56" s="160"/>
      <c r="AH56" s="159"/>
      <c r="AI56" s="160"/>
      <c r="AJ56" s="159"/>
      <c r="AK56" s="160"/>
      <c r="AL56" s="163">
        <v>0</v>
      </c>
      <c r="AM56" s="164"/>
      <c r="AN56" s="156"/>
      <c r="AO56" s="161">
        <v>0</v>
      </c>
      <c r="AP56" s="159"/>
      <c r="AQ56" s="158"/>
      <c r="AR56" s="159"/>
      <c r="AS56" s="160"/>
      <c r="AT56" s="156">
        <v>0</v>
      </c>
      <c r="AU56" s="157"/>
      <c r="AV56" s="156"/>
      <c r="AW56" s="165"/>
      <c r="AX56" s="160">
        <v>0</v>
      </c>
      <c r="AY56" s="159"/>
      <c r="AZ56" s="160"/>
      <c r="BA56" s="166"/>
      <c r="BB56" s="156">
        <v>0</v>
      </c>
      <c r="BC56" s="167"/>
      <c r="BD56" s="158">
        <v>0</v>
      </c>
      <c r="BE56" s="159"/>
      <c r="BF56" s="156">
        <v>0</v>
      </c>
      <c r="BG56" s="161">
        <v>0</v>
      </c>
      <c r="BH56" s="159"/>
    </row>
    <row r="57" spans="1:60" ht="21.75" customHeight="1" x14ac:dyDescent="0.3">
      <c r="A57" s="585" t="s">
        <v>831</v>
      </c>
      <c r="B57" s="526" t="s">
        <v>832</v>
      </c>
      <c r="C57" s="583" t="s">
        <v>123</v>
      </c>
      <c r="D57" s="23" t="s">
        <v>79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557">
        <f>(J57+(J58/5))</f>
        <v>0</v>
      </c>
      <c r="L57" s="529">
        <f>Nemzetközi!B177</f>
        <v>2</v>
      </c>
      <c r="M57" s="558">
        <f>Nemzetközi!D177</f>
        <v>0</v>
      </c>
      <c r="N57" s="527">
        <f>K57+(L57*5)+(M57*30)</f>
        <v>10</v>
      </c>
      <c r="O57" s="529">
        <f>IF(N57=0,"",RANK(N57,N:N,0))</f>
        <v>73</v>
      </c>
      <c r="P57" s="144"/>
      <c r="Q57" s="145"/>
      <c r="R57" s="144"/>
      <c r="S57" s="145"/>
      <c r="T57" s="144"/>
      <c r="U57" s="146">
        <v>0</v>
      </c>
      <c r="V57" s="147"/>
      <c r="W57" s="148"/>
      <c r="X57" s="147"/>
      <c r="Y57" s="148"/>
      <c r="Z57" s="144">
        <v>0</v>
      </c>
      <c r="AA57" s="145"/>
      <c r="AB57" s="144"/>
      <c r="AC57" s="149"/>
      <c r="AD57" s="149"/>
      <c r="AE57" s="150"/>
      <c r="AF57" s="150"/>
      <c r="AG57" s="148"/>
      <c r="AH57" s="147"/>
      <c r="AI57" s="148"/>
      <c r="AJ57" s="147"/>
      <c r="AK57" s="148"/>
      <c r="AL57" s="151">
        <v>0</v>
      </c>
      <c r="AM57" s="152"/>
      <c r="AN57" s="144"/>
      <c r="AO57" s="149">
        <v>0</v>
      </c>
      <c r="AP57" s="147"/>
      <c r="AQ57" s="146"/>
      <c r="AR57" s="147"/>
      <c r="AS57" s="148"/>
      <c r="AT57" s="144">
        <v>0</v>
      </c>
      <c r="AU57" s="145"/>
      <c r="AV57" s="144"/>
      <c r="AW57" s="153"/>
      <c r="AX57" s="148">
        <v>0</v>
      </c>
      <c r="AY57" s="147"/>
      <c r="AZ57" s="148"/>
      <c r="BA57" s="154"/>
      <c r="BB57" s="144">
        <v>0</v>
      </c>
      <c r="BC57" s="155"/>
      <c r="BD57" s="146">
        <v>0</v>
      </c>
      <c r="BE57" s="147"/>
      <c r="BF57" s="144">
        <v>0</v>
      </c>
      <c r="BG57" s="149">
        <v>0</v>
      </c>
      <c r="BH57" s="147"/>
    </row>
    <row r="58" spans="1:60" ht="21.75" customHeight="1" x14ac:dyDescent="0.3">
      <c r="A58" s="586"/>
      <c r="B58" s="525"/>
      <c r="C58" s="584"/>
      <c r="D58" s="39" t="s">
        <v>80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528"/>
      <c r="L58" s="528"/>
      <c r="M58" s="554"/>
      <c r="N58" s="528"/>
      <c r="O58" s="528"/>
      <c r="P58" s="156"/>
      <c r="Q58" s="157"/>
      <c r="R58" s="156"/>
      <c r="S58" s="157"/>
      <c r="T58" s="156"/>
      <c r="U58" s="158">
        <v>0</v>
      </c>
      <c r="V58" s="159"/>
      <c r="W58" s="160"/>
      <c r="X58" s="159"/>
      <c r="Y58" s="160"/>
      <c r="Z58" s="156">
        <v>0</v>
      </c>
      <c r="AA58" s="157"/>
      <c r="AB58" s="156"/>
      <c r="AC58" s="161"/>
      <c r="AD58" s="161"/>
      <c r="AE58" s="162"/>
      <c r="AF58" s="162"/>
      <c r="AG58" s="160"/>
      <c r="AH58" s="159"/>
      <c r="AI58" s="160"/>
      <c r="AJ58" s="159"/>
      <c r="AK58" s="160"/>
      <c r="AL58" s="163">
        <v>0</v>
      </c>
      <c r="AM58" s="164"/>
      <c r="AN58" s="156"/>
      <c r="AO58" s="161">
        <v>0</v>
      </c>
      <c r="AP58" s="159"/>
      <c r="AQ58" s="158"/>
      <c r="AR58" s="159"/>
      <c r="AS58" s="160"/>
      <c r="AT58" s="156">
        <v>0</v>
      </c>
      <c r="AU58" s="157"/>
      <c r="AV58" s="156"/>
      <c r="AW58" s="165"/>
      <c r="AX58" s="160">
        <v>0</v>
      </c>
      <c r="AY58" s="159"/>
      <c r="AZ58" s="160"/>
      <c r="BA58" s="166"/>
      <c r="BB58" s="156">
        <v>0</v>
      </c>
      <c r="BC58" s="167"/>
      <c r="BD58" s="158">
        <v>0</v>
      </c>
      <c r="BE58" s="159"/>
      <c r="BF58" s="156">
        <v>0</v>
      </c>
      <c r="BG58" s="161">
        <v>0</v>
      </c>
      <c r="BH58" s="159"/>
    </row>
    <row r="59" spans="1:60" ht="21.75" customHeight="1" x14ac:dyDescent="0.3">
      <c r="A59" s="585" t="s">
        <v>833</v>
      </c>
      <c r="B59" s="526" t="s">
        <v>834</v>
      </c>
      <c r="C59" s="583" t="s">
        <v>314</v>
      </c>
      <c r="D59" s="23" t="s">
        <v>79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557">
        <f>(J59+(J60/5))</f>
        <v>0</v>
      </c>
      <c r="L59" s="529"/>
      <c r="M59" s="592"/>
      <c r="N59" s="527">
        <f>K59+(L59*5)+(M59*30)</f>
        <v>0</v>
      </c>
      <c r="O59" s="529" t="str">
        <f>IF(N59=0,"",RANK(N59,N:N,0))</f>
        <v/>
      </c>
      <c r="P59" s="144"/>
      <c r="Q59" s="145"/>
      <c r="R59" s="144"/>
      <c r="S59" s="145"/>
      <c r="T59" s="144"/>
      <c r="U59" s="146">
        <v>0</v>
      </c>
      <c r="V59" s="147"/>
      <c r="W59" s="148"/>
      <c r="X59" s="147"/>
      <c r="Y59" s="148"/>
      <c r="Z59" s="144">
        <v>0</v>
      </c>
      <c r="AA59" s="145"/>
      <c r="AB59" s="144"/>
      <c r="AC59" s="149"/>
      <c r="AD59" s="149"/>
      <c r="AE59" s="150"/>
      <c r="AF59" s="150"/>
      <c r="AG59" s="148"/>
      <c r="AH59" s="147"/>
      <c r="AI59" s="148"/>
      <c r="AJ59" s="147"/>
      <c r="AK59" s="148"/>
      <c r="AL59" s="151">
        <v>0</v>
      </c>
      <c r="AM59" s="152"/>
      <c r="AN59" s="144"/>
      <c r="AO59" s="149">
        <v>0</v>
      </c>
      <c r="AP59" s="147"/>
      <c r="AQ59" s="146"/>
      <c r="AR59" s="147"/>
      <c r="AS59" s="148"/>
      <c r="AT59" s="144">
        <v>0</v>
      </c>
      <c r="AU59" s="145"/>
      <c r="AV59" s="144"/>
      <c r="AW59" s="153"/>
      <c r="AX59" s="148">
        <v>0</v>
      </c>
      <c r="AY59" s="147"/>
      <c r="AZ59" s="148"/>
      <c r="BA59" s="154"/>
      <c r="BB59" s="144">
        <v>0</v>
      </c>
      <c r="BC59" s="155"/>
      <c r="BD59" s="146">
        <v>0</v>
      </c>
      <c r="BE59" s="147"/>
      <c r="BF59" s="144">
        <v>0</v>
      </c>
      <c r="BG59" s="149">
        <v>0</v>
      </c>
      <c r="BH59" s="147"/>
    </row>
    <row r="60" spans="1:60" ht="21.75" customHeight="1" x14ac:dyDescent="0.3">
      <c r="A60" s="586"/>
      <c r="B60" s="525"/>
      <c r="C60" s="584"/>
      <c r="D60" s="39" t="s">
        <v>80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28"/>
      <c r="L60" s="528"/>
      <c r="M60" s="528"/>
      <c r="N60" s="528"/>
      <c r="O60" s="528"/>
      <c r="P60" s="156"/>
      <c r="Q60" s="157"/>
      <c r="R60" s="156"/>
      <c r="S60" s="157"/>
      <c r="T60" s="156"/>
      <c r="U60" s="158">
        <v>0</v>
      </c>
      <c r="V60" s="159"/>
      <c r="W60" s="160"/>
      <c r="X60" s="159"/>
      <c r="Y60" s="160"/>
      <c r="Z60" s="156">
        <v>0</v>
      </c>
      <c r="AA60" s="157"/>
      <c r="AB60" s="156"/>
      <c r="AC60" s="161"/>
      <c r="AD60" s="161"/>
      <c r="AE60" s="162"/>
      <c r="AF60" s="162"/>
      <c r="AG60" s="160"/>
      <c r="AH60" s="159"/>
      <c r="AI60" s="160"/>
      <c r="AJ60" s="159"/>
      <c r="AK60" s="160"/>
      <c r="AL60" s="163">
        <v>0</v>
      </c>
      <c r="AM60" s="164"/>
      <c r="AN60" s="156"/>
      <c r="AO60" s="161">
        <v>0</v>
      </c>
      <c r="AP60" s="159"/>
      <c r="AQ60" s="158"/>
      <c r="AR60" s="159"/>
      <c r="AS60" s="160"/>
      <c r="AT60" s="156">
        <v>0</v>
      </c>
      <c r="AU60" s="157"/>
      <c r="AV60" s="156"/>
      <c r="AW60" s="165"/>
      <c r="AX60" s="160">
        <v>0</v>
      </c>
      <c r="AY60" s="159"/>
      <c r="AZ60" s="160"/>
      <c r="BA60" s="166"/>
      <c r="BB60" s="156">
        <v>0</v>
      </c>
      <c r="BC60" s="167"/>
      <c r="BD60" s="158">
        <v>0</v>
      </c>
      <c r="BE60" s="159"/>
      <c r="BF60" s="156">
        <v>0</v>
      </c>
      <c r="BG60" s="161">
        <v>0</v>
      </c>
      <c r="BH60" s="159"/>
    </row>
    <row r="61" spans="1:60" ht="21.75" customHeight="1" x14ac:dyDescent="0.3">
      <c r="A61" s="585" t="s">
        <v>835</v>
      </c>
      <c r="B61" s="526" t="s">
        <v>836</v>
      </c>
      <c r="C61" s="583" t="s">
        <v>78</v>
      </c>
      <c r="D61" s="23" t="s">
        <v>79</v>
      </c>
      <c r="E61" s="24">
        <f t="shared" si="0"/>
        <v>62</v>
      </c>
      <c r="F61" s="25">
        <f t="shared" si="1"/>
        <v>40</v>
      </c>
      <c r="G61" s="25">
        <f t="shared" si="2"/>
        <v>25</v>
      </c>
      <c r="H61" s="25">
        <f t="shared" si="3"/>
        <v>15</v>
      </c>
      <c r="I61" s="26">
        <f t="shared" si="4"/>
        <v>15</v>
      </c>
      <c r="J61" s="27">
        <f t="shared" si="5"/>
        <v>157</v>
      </c>
      <c r="K61" s="557">
        <f>(J61+(J62/5))</f>
        <v>197.2</v>
      </c>
      <c r="L61" s="529">
        <f>Nemzetközi!B180</f>
        <v>2</v>
      </c>
      <c r="M61" s="529">
        <f>Nemzetközi!D180</f>
        <v>0</v>
      </c>
      <c r="N61" s="527">
        <f>K61+(L61*5)+(M61*30)</f>
        <v>207.2</v>
      </c>
      <c r="O61" s="529">
        <f>IF(N61=0,"",RANK(N61,N:N,0))</f>
        <v>25</v>
      </c>
      <c r="P61" s="144"/>
      <c r="Q61" s="145"/>
      <c r="R61" s="144"/>
      <c r="S61" s="145"/>
      <c r="T61" s="144"/>
      <c r="U61" s="146">
        <v>0</v>
      </c>
      <c r="V61" s="147"/>
      <c r="W61" s="148"/>
      <c r="X61" s="147"/>
      <c r="Y61" s="148"/>
      <c r="Z61" s="144">
        <v>15</v>
      </c>
      <c r="AA61" s="145"/>
      <c r="AB61" s="144"/>
      <c r="AC61" s="149"/>
      <c r="AD61" s="149"/>
      <c r="AE61" s="150"/>
      <c r="AF61" s="150"/>
      <c r="AG61" s="148">
        <v>3</v>
      </c>
      <c r="AH61" s="147">
        <v>40</v>
      </c>
      <c r="AI61" s="148"/>
      <c r="AJ61" s="147"/>
      <c r="AK61" s="148"/>
      <c r="AL61" s="151">
        <v>0</v>
      </c>
      <c r="AM61" s="152"/>
      <c r="AN61" s="144"/>
      <c r="AO61" s="149">
        <v>0</v>
      </c>
      <c r="AP61" s="147"/>
      <c r="AQ61" s="146"/>
      <c r="AR61" s="147">
        <v>15</v>
      </c>
      <c r="AS61" s="148"/>
      <c r="AT61" s="144">
        <v>0</v>
      </c>
      <c r="AU61" s="145"/>
      <c r="AV61" s="144">
        <v>15</v>
      </c>
      <c r="AW61" s="153"/>
      <c r="AX61" s="148">
        <v>3</v>
      </c>
      <c r="AY61" s="147"/>
      <c r="AZ61" s="148">
        <v>15</v>
      </c>
      <c r="BA61" s="154"/>
      <c r="BB61" s="144">
        <v>0</v>
      </c>
      <c r="BC61" s="155">
        <v>62</v>
      </c>
      <c r="BD61" s="146">
        <v>8</v>
      </c>
      <c r="BE61" s="147">
        <v>25</v>
      </c>
      <c r="BF61" s="144">
        <v>8</v>
      </c>
      <c r="BG61" s="149">
        <v>10</v>
      </c>
      <c r="BH61" s="147">
        <v>8</v>
      </c>
    </row>
    <row r="62" spans="1:60" ht="21.75" customHeight="1" x14ac:dyDescent="0.3">
      <c r="A62" s="586"/>
      <c r="B62" s="525"/>
      <c r="C62" s="584"/>
      <c r="D62" s="39" t="s">
        <v>80</v>
      </c>
      <c r="E62" s="24">
        <f t="shared" si="0"/>
        <v>96</v>
      </c>
      <c r="F62" s="25">
        <f t="shared" si="1"/>
        <v>30</v>
      </c>
      <c r="G62" s="25">
        <f t="shared" si="2"/>
        <v>25</v>
      </c>
      <c r="H62" s="25">
        <f t="shared" si="3"/>
        <v>25</v>
      </c>
      <c r="I62" s="26">
        <f t="shared" si="4"/>
        <v>25</v>
      </c>
      <c r="J62" s="40">
        <f t="shared" si="5"/>
        <v>201</v>
      </c>
      <c r="K62" s="528"/>
      <c r="L62" s="528"/>
      <c r="M62" s="554"/>
      <c r="N62" s="528"/>
      <c r="O62" s="528"/>
      <c r="P62" s="156"/>
      <c r="Q62" s="157"/>
      <c r="R62" s="156"/>
      <c r="S62" s="157"/>
      <c r="T62" s="156"/>
      <c r="U62" s="158">
        <v>0</v>
      </c>
      <c r="V62" s="159"/>
      <c r="W62" s="160"/>
      <c r="X62" s="159"/>
      <c r="Y62" s="160"/>
      <c r="Z62" s="156">
        <v>0</v>
      </c>
      <c r="AA62" s="157"/>
      <c r="AB62" s="156"/>
      <c r="AC62" s="161"/>
      <c r="AD62" s="161"/>
      <c r="AE62" s="162"/>
      <c r="AF62" s="162"/>
      <c r="AG62" s="160"/>
      <c r="AH62" s="159"/>
      <c r="AI62" s="160"/>
      <c r="AJ62" s="159"/>
      <c r="AK62" s="160"/>
      <c r="AL62" s="163">
        <v>0</v>
      </c>
      <c r="AM62" s="164"/>
      <c r="AN62" s="156"/>
      <c r="AO62" s="161">
        <v>0</v>
      </c>
      <c r="AP62" s="159"/>
      <c r="AQ62" s="158"/>
      <c r="AR62" s="159">
        <v>5</v>
      </c>
      <c r="AS62" s="160"/>
      <c r="AT62" s="156">
        <v>0</v>
      </c>
      <c r="AU62" s="157"/>
      <c r="AV62" s="156">
        <v>25</v>
      </c>
      <c r="AW62" s="165"/>
      <c r="AX62" s="160">
        <v>25</v>
      </c>
      <c r="AY62" s="159"/>
      <c r="AZ62" s="160">
        <v>5</v>
      </c>
      <c r="BA62" s="166"/>
      <c r="BB62" s="156">
        <v>0</v>
      </c>
      <c r="BC62" s="167">
        <v>96</v>
      </c>
      <c r="BD62" s="158">
        <v>25</v>
      </c>
      <c r="BE62" s="159">
        <v>25</v>
      </c>
      <c r="BF62" s="156">
        <v>0</v>
      </c>
      <c r="BG62" s="161">
        <v>30</v>
      </c>
      <c r="BH62" s="159">
        <v>25</v>
      </c>
    </row>
    <row r="63" spans="1:60" ht="21.75" customHeight="1" x14ac:dyDescent="0.3">
      <c r="A63" s="585" t="s">
        <v>837</v>
      </c>
      <c r="B63" s="526" t="s">
        <v>838</v>
      </c>
      <c r="C63" s="583" t="s">
        <v>839</v>
      </c>
      <c r="D63" s="23" t="s">
        <v>79</v>
      </c>
      <c r="E63" s="24">
        <f t="shared" si="0"/>
        <v>3</v>
      </c>
      <c r="F63" s="25">
        <f t="shared" si="1"/>
        <v>3</v>
      </c>
      <c r="G63" s="25">
        <f t="shared" si="2"/>
        <v>3</v>
      </c>
      <c r="H63" s="25">
        <f t="shared" si="3"/>
        <v>3</v>
      </c>
      <c r="I63" s="26">
        <f t="shared" si="4"/>
        <v>0</v>
      </c>
      <c r="J63" s="27">
        <f t="shared" si="5"/>
        <v>12</v>
      </c>
      <c r="K63" s="557">
        <f>(J63+(J64/5))</f>
        <v>13</v>
      </c>
      <c r="L63" s="529"/>
      <c r="M63" s="592"/>
      <c r="N63" s="527">
        <f>K63+(L63*5)+(M63*30)</f>
        <v>13</v>
      </c>
      <c r="O63" s="529">
        <f>IF(N63=0,"",RANK(N63,N:N,0))</f>
        <v>66</v>
      </c>
      <c r="P63" s="144"/>
      <c r="Q63" s="145"/>
      <c r="R63" s="144"/>
      <c r="S63" s="145"/>
      <c r="T63" s="144"/>
      <c r="U63" s="146">
        <v>0</v>
      </c>
      <c r="V63" s="147"/>
      <c r="W63" s="148"/>
      <c r="X63" s="147"/>
      <c r="Y63" s="148"/>
      <c r="Z63" s="144">
        <v>0</v>
      </c>
      <c r="AA63" s="145"/>
      <c r="AB63" s="144"/>
      <c r="AC63" s="149"/>
      <c r="AD63" s="149"/>
      <c r="AE63" s="150"/>
      <c r="AF63" s="150"/>
      <c r="AG63" s="148"/>
      <c r="AH63" s="147"/>
      <c r="AI63" s="148"/>
      <c r="AJ63" s="147"/>
      <c r="AK63" s="148"/>
      <c r="AL63" s="151">
        <v>0</v>
      </c>
      <c r="AM63" s="152"/>
      <c r="AN63" s="144"/>
      <c r="AO63" s="149">
        <v>0</v>
      </c>
      <c r="AP63" s="147"/>
      <c r="AQ63" s="146"/>
      <c r="AR63" s="147"/>
      <c r="AS63" s="148"/>
      <c r="AT63" s="144">
        <v>0</v>
      </c>
      <c r="AU63" s="145"/>
      <c r="AV63" s="144"/>
      <c r="AW63" s="153"/>
      <c r="AX63" s="148">
        <v>0</v>
      </c>
      <c r="AY63" s="147"/>
      <c r="AZ63" s="148"/>
      <c r="BA63" s="154"/>
      <c r="BB63" s="144">
        <v>0</v>
      </c>
      <c r="BC63" s="155">
        <v>3</v>
      </c>
      <c r="BD63" s="146">
        <v>0</v>
      </c>
      <c r="BE63" s="147">
        <v>3</v>
      </c>
      <c r="BF63" s="144">
        <v>3</v>
      </c>
      <c r="BG63" s="149">
        <v>0</v>
      </c>
      <c r="BH63" s="147">
        <v>3</v>
      </c>
    </row>
    <row r="64" spans="1:60" ht="21.75" customHeight="1" x14ac:dyDescent="0.3">
      <c r="A64" s="586"/>
      <c r="B64" s="525"/>
      <c r="C64" s="584"/>
      <c r="D64" s="39" t="s">
        <v>80</v>
      </c>
      <c r="E64" s="24">
        <f t="shared" si="0"/>
        <v>5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5</v>
      </c>
      <c r="K64" s="528"/>
      <c r="L64" s="528"/>
      <c r="M64" s="528"/>
      <c r="N64" s="528"/>
      <c r="O64" s="528"/>
      <c r="P64" s="156"/>
      <c r="Q64" s="157"/>
      <c r="R64" s="156"/>
      <c r="S64" s="157"/>
      <c r="T64" s="156"/>
      <c r="U64" s="158">
        <v>0</v>
      </c>
      <c r="V64" s="159"/>
      <c r="W64" s="160"/>
      <c r="X64" s="159"/>
      <c r="Y64" s="160"/>
      <c r="Z64" s="156">
        <v>0</v>
      </c>
      <c r="AA64" s="157"/>
      <c r="AB64" s="156"/>
      <c r="AC64" s="161"/>
      <c r="AD64" s="161"/>
      <c r="AE64" s="162"/>
      <c r="AF64" s="162"/>
      <c r="AG64" s="160"/>
      <c r="AH64" s="159"/>
      <c r="AI64" s="160"/>
      <c r="AJ64" s="159"/>
      <c r="AK64" s="160"/>
      <c r="AL64" s="163">
        <v>0</v>
      </c>
      <c r="AM64" s="164"/>
      <c r="AN64" s="156"/>
      <c r="AO64" s="161">
        <v>0</v>
      </c>
      <c r="AP64" s="159"/>
      <c r="AQ64" s="158"/>
      <c r="AR64" s="159"/>
      <c r="AS64" s="160"/>
      <c r="AT64" s="156">
        <v>0</v>
      </c>
      <c r="AU64" s="157"/>
      <c r="AV64" s="156"/>
      <c r="AW64" s="165"/>
      <c r="AX64" s="160">
        <v>0</v>
      </c>
      <c r="AY64" s="159"/>
      <c r="AZ64" s="160"/>
      <c r="BA64" s="166"/>
      <c r="BB64" s="156">
        <v>0</v>
      </c>
      <c r="BC64" s="167">
        <v>5</v>
      </c>
      <c r="BD64" s="158">
        <v>0</v>
      </c>
      <c r="BE64" s="159"/>
      <c r="BF64" s="156">
        <v>0</v>
      </c>
      <c r="BG64" s="161">
        <v>0</v>
      </c>
      <c r="BH64" s="159"/>
    </row>
    <row r="65" spans="1:60" ht="21.75" customHeight="1" x14ac:dyDescent="0.3">
      <c r="A65" s="524" t="s">
        <v>321</v>
      </c>
      <c r="B65" s="526" t="s">
        <v>322</v>
      </c>
      <c r="C65" s="526" t="s">
        <v>165</v>
      </c>
      <c r="D65" s="23" t="s">
        <v>79</v>
      </c>
      <c r="E65" s="24">
        <f t="shared" si="0"/>
        <v>3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3</v>
      </c>
      <c r="K65" s="557">
        <f>(J65+(J66/5))</f>
        <v>3</v>
      </c>
      <c r="L65" s="529"/>
      <c r="M65" s="529"/>
      <c r="N65" s="527">
        <f>K65+(L65*5)+(M65*30)</f>
        <v>3</v>
      </c>
      <c r="O65" s="529">
        <f>IF(N65=0,"",RANK(N65,N:N,0))</f>
        <v>88</v>
      </c>
      <c r="P65" s="144"/>
      <c r="Q65" s="145"/>
      <c r="R65" s="144"/>
      <c r="S65" s="145"/>
      <c r="T65" s="144"/>
      <c r="U65" s="146">
        <v>0</v>
      </c>
      <c r="V65" s="147"/>
      <c r="W65" s="148"/>
      <c r="X65" s="147"/>
      <c r="Y65" s="148"/>
      <c r="Z65" s="144">
        <v>0</v>
      </c>
      <c r="AA65" s="145"/>
      <c r="AB65" s="144"/>
      <c r="AC65" s="149"/>
      <c r="AD65" s="149"/>
      <c r="AE65" s="150"/>
      <c r="AF65" s="150"/>
      <c r="AG65" s="148"/>
      <c r="AH65" s="147"/>
      <c r="AI65" s="148"/>
      <c r="AJ65" s="147"/>
      <c r="AK65" s="148"/>
      <c r="AL65" s="151">
        <v>0</v>
      </c>
      <c r="AM65" s="152"/>
      <c r="AN65" s="144"/>
      <c r="AO65" s="149">
        <v>0</v>
      </c>
      <c r="AP65" s="147"/>
      <c r="AQ65" s="146"/>
      <c r="AR65" s="147"/>
      <c r="AS65" s="148"/>
      <c r="AT65" s="144">
        <v>0</v>
      </c>
      <c r="AU65" s="145"/>
      <c r="AV65" s="144"/>
      <c r="AW65" s="153"/>
      <c r="AX65" s="148">
        <v>0</v>
      </c>
      <c r="AY65" s="147"/>
      <c r="AZ65" s="148"/>
      <c r="BA65" s="154"/>
      <c r="BB65" s="144">
        <v>0</v>
      </c>
      <c r="BC65" s="155"/>
      <c r="BD65" s="146">
        <v>0</v>
      </c>
      <c r="BE65" s="147"/>
      <c r="BF65" s="144">
        <v>0</v>
      </c>
      <c r="BG65" s="149">
        <v>0</v>
      </c>
      <c r="BH65" s="147">
        <v>3</v>
      </c>
    </row>
    <row r="66" spans="1:60" ht="21.75" customHeight="1" x14ac:dyDescent="0.3">
      <c r="A66" s="525"/>
      <c r="B66" s="525"/>
      <c r="C66" s="525"/>
      <c r="D66" s="39" t="s">
        <v>80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28"/>
      <c r="L66" s="528"/>
      <c r="M66" s="528"/>
      <c r="N66" s="528"/>
      <c r="O66" s="528"/>
      <c r="P66" s="156"/>
      <c r="Q66" s="157"/>
      <c r="R66" s="156"/>
      <c r="S66" s="157"/>
      <c r="T66" s="156"/>
      <c r="U66" s="158">
        <v>0</v>
      </c>
      <c r="V66" s="159"/>
      <c r="W66" s="160"/>
      <c r="X66" s="159"/>
      <c r="Y66" s="160"/>
      <c r="Z66" s="156">
        <v>0</v>
      </c>
      <c r="AA66" s="157"/>
      <c r="AB66" s="156"/>
      <c r="AC66" s="161"/>
      <c r="AD66" s="161"/>
      <c r="AE66" s="162"/>
      <c r="AF66" s="162"/>
      <c r="AG66" s="160"/>
      <c r="AH66" s="159"/>
      <c r="AI66" s="160"/>
      <c r="AJ66" s="159"/>
      <c r="AK66" s="160"/>
      <c r="AL66" s="163">
        <v>0</v>
      </c>
      <c r="AM66" s="164"/>
      <c r="AN66" s="156"/>
      <c r="AO66" s="161">
        <v>0</v>
      </c>
      <c r="AP66" s="159"/>
      <c r="AQ66" s="158"/>
      <c r="AR66" s="159"/>
      <c r="AS66" s="160"/>
      <c r="AT66" s="156">
        <v>0</v>
      </c>
      <c r="AU66" s="157"/>
      <c r="AV66" s="156"/>
      <c r="AW66" s="165"/>
      <c r="AX66" s="160">
        <v>0</v>
      </c>
      <c r="AY66" s="159"/>
      <c r="AZ66" s="160"/>
      <c r="BA66" s="166"/>
      <c r="BB66" s="156">
        <v>0</v>
      </c>
      <c r="BC66" s="167"/>
      <c r="BD66" s="158">
        <v>0</v>
      </c>
      <c r="BE66" s="159"/>
      <c r="BF66" s="156">
        <v>0</v>
      </c>
      <c r="BG66" s="161">
        <v>0</v>
      </c>
      <c r="BH66" s="159"/>
    </row>
    <row r="67" spans="1:60" ht="21.75" customHeight="1" x14ac:dyDescent="0.3">
      <c r="A67" s="524" t="s">
        <v>840</v>
      </c>
      <c r="B67" s="526" t="s">
        <v>841</v>
      </c>
      <c r="C67" s="526" t="s">
        <v>89</v>
      </c>
      <c r="D67" s="23" t="s">
        <v>79</v>
      </c>
      <c r="E67" s="24">
        <f t="shared" si="0"/>
        <v>40</v>
      </c>
      <c r="F67" s="25">
        <f t="shared" si="1"/>
        <v>37</v>
      </c>
      <c r="G67" s="25">
        <f t="shared" si="2"/>
        <v>8</v>
      </c>
      <c r="H67" s="25">
        <f t="shared" si="3"/>
        <v>8</v>
      </c>
      <c r="I67" s="26">
        <f t="shared" si="4"/>
        <v>8</v>
      </c>
      <c r="J67" s="27">
        <f t="shared" si="5"/>
        <v>101</v>
      </c>
      <c r="K67" s="557">
        <f>(J67+(J68/5))</f>
        <v>118.8</v>
      </c>
      <c r="L67" s="529"/>
      <c r="M67" s="529"/>
      <c r="N67" s="527">
        <f>K67+(L67*5)+(M67*30)</f>
        <v>118.8</v>
      </c>
      <c r="O67" s="529">
        <f>IF(N67=0,"",RANK(N67,N:N,0))</f>
        <v>34</v>
      </c>
      <c r="P67" s="144"/>
      <c r="Q67" s="145"/>
      <c r="R67" s="144"/>
      <c r="S67" s="145"/>
      <c r="T67" s="144"/>
      <c r="U67" s="146">
        <v>8</v>
      </c>
      <c r="V67" s="147"/>
      <c r="W67" s="148"/>
      <c r="X67" s="147"/>
      <c r="Y67" s="148"/>
      <c r="Z67" s="144">
        <v>0</v>
      </c>
      <c r="AA67" s="145"/>
      <c r="AB67" s="144"/>
      <c r="AC67" s="149"/>
      <c r="AD67" s="149"/>
      <c r="AE67" s="150"/>
      <c r="AF67" s="150"/>
      <c r="AG67" s="148"/>
      <c r="AH67" s="147">
        <v>3</v>
      </c>
      <c r="AI67" s="148"/>
      <c r="AJ67" s="147"/>
      <c r="AK67" s="148"/>
      <c r="AL67" s="151">
        <v>0</v>
      </c>
      <c r="AM67" s="152"/>
      <c r="AN67" s="144"/>
      <c r="AO67" s="149">
        <v>0</v>
      </c>
      <c r="AP67" s="147"/>
      <c r="AQ67" s="146">
        <v>40</v>
      </c>
      <c r="AR67" s="147">
        <v>3</v>
      </c>
      <c r="AS67" s="148"/>
      <c r="AT67" s="144">
        <v>0</v>
      </c>
      <c r="AU67" s="145"/>
      <c r="AV67" s="144"/>
      <c r="AW67" s="153"/>
      <c r="AX67" s="148">
        <v>0</v>
      </c>
      <c r="AY67" s="147"/>
      <c r="AZ67" s="148">
        <v>3</v>
      </c>
      <c r="BA67" s="154"/>
      <c r="BB67" s="144">
        <v>0</v>
      </c>
      <c r="BC67" s="155">
        <v>37</v>
      </c>
      <c r="BD67" s="146">
        <v>8</v>
      </c>
      <c r="BE67" s="147">
        <v>3</v>
      </c>
      <c r="BF67" s="144">
        <v>0</v>
      </c>
      <c r="BG67" s="149">
        <v>0</v>
      </c>
      <c r="BH67" s="147">
        <v>8</v>
      </c>
    </row>
    <row r="68" spans="1:60" ht="21.75" customHeight="1" x14ac:dyDescent="0.3">
      <c r="A68" s="525"/>
      <c r="B68" s="525"/>
      <c r="C68" s="525"/>
      <c r="D68" s="39" t="s">
        <v>80</v>
      </c>
      <c r="E68" s="24">
        <f t="shared" si="0"/>
        <v>49</v>
      </c>
      <c r="F68" s="25">
        <f t="shared" si="1"/>
        <v>25</v>
      </c>
      <c r="G68" s="25">
        <f t="shared" si="2"/>
        <v>15</v>
      </c>
      <c r="H68" s="25">
        <f t="shared" si="3"/>
        <v>0</v>
      </c>
      <c r="I68" s="26">
        <f t="shared" si="4"/>
        <v>0</v>
      </c>
      <c r="J68" s="40">
        <f t="shared" si="5"/>
        <v>89</v>
      </c>
      <c r="K68" s="528"/>
      <c r="L68" s="528"/>
      <c r="M68" s="528"/>
      <c r="N68" s="528"/>
      <c r="O68" s="528"/>
      <c r="P68" s="156"/>
      <c r="Q68" s="157"/>
      <c r="R68" s="156"/>
      <c r="S68" s="157"/>
      <c r="T68" s="156"/>
      <c r="U68" s="158">
        <v>0</v>
      </c>
      <c r="V68" s="159"/>
      <c r="W68" s="160"/>
      <c r="X68" s="159"/>
      <c r="Y68" s="160"/>
      <c r="Z68" s="156">
        <v>0</v>
      </c>
      <c r="AA68" s="157"/>
      <c r="AB68" s="156"/>
      <c r="AC68" s="161"/>
      <c r="AD68" s="161"/>
      <c r="AE68" s="162"/>
      <c r="AF68" s="162"/>
      <c r="AG68" s="160"/>
      <c r="AH68" s="159"/>
      <c r="AI68" s="160"/>
      <c r="AJ68" s="159"/>
      <c r="AK68" s="160"/>
      <c r="AL68" s="163">
        <v>0</v>
      </c>
      <c r="AM68" s="164"/>
      <c r="AN68" s="156"/>
      <c r="AO68" s="161">
        <v>0</v>
      </c>
      <c r="AP68" s="159"/>
      <c r="AQ68" s="158"/>
      <c r="AR68" s="159"/>
      <c r="AS68" s="160"/>
      <c r="AT68" s="156">
        <v>0</v>
      </c>
      <c r="AU68" s="157"/>
      <c r="AV68" s="156"/>
      <c r="AW68" s="165"/>
      <c r="AX68" s="160">
        <v>0</v>
      </c>
      <c r="AY68" s="159"/>
      <c r="AZ68" s="160"/>
      <c r="BA68" s="166"/>
      <c r="BB68" s="156">
        <v>0</v>
      </c>
      <c r="BC68" s="167">
        <v>49</v>
      </c>
      <c r="BD68" s="158">
        <v>25</v>
      </c>
      <c r="BE68" s="159"/>
      <c r="BF68" s="156">
        <v>0</v>
      </c>
      <c r="BG68" s="161">
        <v>0</v>
      </c>
      <c r="BH68" s="159">
        <v>15</v>
      </c>
    </row>
    <row r="69" spans="1:60" ht="21.75" customHeight="1" x14ac:dyDescent="0.3">
      <c r="A69" s="585" t="s">
        <v>323</v>
      </c>
      <c r="B69" s="526" t="s">
        <v>324</v>
      </c>
      <c r="C69" s="583" t="s">
        <v>158</v>
      </c>
      <c r="D69" s="23" t="s">
        <v>79</v>
      </c>
      <c r="E69" s="24">
        <f t="shared" si="0"/>
        <v>15</v>
      </c>
      <c r="F69" s="25">
        <f t="shared" si="1"/>
        <v>3</v>
      </c>
      <c r="G69" s="25">
        <f t="shared" si="2"/>
        <v>3</v>
      </c>
      <c r="H69" s="25">
        <f t="shared" si="3"/>
        <v>0</v>
      </c>
      <c r="I69" s="26">
        <f t="shared" si="4"/>
        <v>0</v>
      </c>
      <c r="J69" s="27">
        <f t="shared" si="5"/>
        <v>21</v>
      </c>
      <c r="K69" s="557">
        <f>(J69+(J70/5))</f>
        <v>33</v>
      </c>
      <c r="L69" s="529"/>
      <c r="M69" s="529"/>
      <c r="N69" s="527">
        <f>K69+(L69*5)+(M69*30)</f>
        <v>33</v>
      </c>
      <c r="O69" s="529">
        <f>IF(N69=0,"",RANK(N69,N:N,0))</f>
        <v>55</v>
      </c>
      <c r="P69" s="144"/>
      <c r="Q69" s="145"/>
      <c r="R69" s="144"/>
      <c r="S69" s="145"/>
      <c r="T69" s="144"/>
      <c r="U69" s="146">
        <v>0</v>
      </c>
      <c r="V69" s="147"/>
      <c r="W69" s="148"/>
      <c r="X69" s="147"/>
      <c r="Y69" s="148"/>
      <c r="Z69" s="144">
        <v>0</v>
      </c>
      <c r="AA69" s="145"/>
      <c r="AB69" s="144"/>
      <c r="AC69" s="149"/>
      <c r="AD69" s="149"/>
      <c r="AE69" s="150"/>
      <c r="AF69" s="150"/>
      <c r="AG69" s="148"/>
      <c r="AH69" s="147"/>
      <c r="AI69" s="148"/>
      <c r="AJ69" s="147"/>
      <c r="AK69" s="148"/>
      <c r="AL69" s="151">
        <v>0</v>
      </c>
      <c r="AM69" s="152"/>
      <c r="AN69" s="144"/>
      <c r="AO69" s="149">
        <v>0</v>
      </c>
      <c r="AP69" s="147"/>
      <c r="AQ69" s="146"/>
      <c r="AR69" s="147"/>
      <c r="AS69" s="148"/>
      <c r="AT69" s="144">
        <v>0</v>
      </c>
      <c r="AU69" s="145"/>
      <c r="AV69" s="144"/>
      <c r="AW69" s="153"/>
      <c r="AX69" s="148">
        <v>0</v>
      </c>
      <c r="AY69" s="147"/>
      <c r="AZ69" s="148"/>
      <c r="BA69" s="154"/>
      <c r="BB69" s="144">
        <v>0</v>
      </c>
      <c r="BC69" s="155"/>
      <c r="BD69" s="146">
        <v>0</v>
      </c>
      <c r="BE69" s="147">
        <v>3</v>
      </c>
      <c r="BF69" s="144">
        <v>15</v>
      </c>
      <c r="BG69" s="149">
        <v>0</v>
      </c>
      <c r="BH69" s="147">
        <v>3</v>
      </c>
    </row>
    <row r="70" spans="1:60" ht="21.75" customHeight="1" x14ac:dyDescent="0.3">
      <c r="A70" s="586"/>
      <c r="B70" s="525"/>
      <c r="C70" s="584"/>
      <c r="D70" s="39" t="s">
        <v>80</v>
      </c>
      <c r="E70" s="24">
        <f t="shared" si="0"/>
        <v>25</v>
      </c>
      <c r="F70" s="25">
        <f t="shared" si="1"/>
        <v>25</v>
      </c>
      <c r="G70" s="25">
        <f t="shared" si="2"/>
        <v>5</v>
      </c>
      <c r="H70" s="25">
        <f t="shared" si="3"/>
        <v>5</v>
      </c>
      <c r="I70" s="26">
        <f t="shared" si="4"/>
        <v>0</v>
      </c>
      <c r="J70" s="40">
        <f t="shared" si="5"/>
        <v>60</v>
      </c>
      <c r="K70" s="528"/>
      <c r="L70" s="528"/>
      <c r="M70" s="528"/>
      <c r="N70" s="528"/>
      <c r="O70" s="528"/>
      <c r="P70" s="156"/>
      <c r="Q70" s="157"/>
      <c r="R70" s="156"/>
      <c r="S70" s="157"/>
      <c r="T70" s="156"/>
      <c r="U70" s="158">
        <v>0</v>
      </c>
      <c r="V70" s="159"/>
      <c r="W70" s="160"/>
      <c r="X70" s="159"/>
      <c r="Y70" s="160"/>
      <c r="Z70" s="156">
        <v>0</v>
      </c>
      <c r="AA70" s="157"/>
      <c r="AB70" s="156"/>
      <c r="AC70" s="161"/>
      <c r="AD70" s="161"/>
      <c r="AE70" s="162"/>
      <c r="AF70" s="162"/>
      <c r="AG70" s="160"/>
      <c r="AH70" s="159"/>
      <c r="AI70" s="160"/>
      <c r="AJ70" s="159"/>
      <c r="AK70" s="160"/>
      <c r="AL70" s="163">
        <v>0</v>
      </c>
      <c r="AM70" s="164"/>
      <c r="AN70" s="156"/>
      <c r="AO70" s="161">
        <v>0</v>
      </c>
      <c r="AP70" s="159"/>
      <c r="AQ70" s="158"/>
      <c r="AR70" s="159"/>
      <c r="AS70" s="160"/>
      <c r="AT70" s="156">
        <v>0</v>
      </c>
      <c r="AU70" s="157"/>
      <c r="AV70" s="156"/>
      <c r="AW70" s="165">
        <v>25</v>
      </c>
      <c r="AX70" s="160">
        <v>0</v>
      </c>
      <c r="AY70" s="159"/>
      <c r="AZ70" s="160"/>
      <c r="BA70" s="166"/>
      <c r="BB70" s="156">
        <v>0</v>
      </c>
      <c r="BC70" s="167"/>
      <c r="BD70" s="158">
        <v>0</v>
      </c>
      <c r="BE70" s="159">
        <v>5</v>
      </c>
      <c r="BF70" s="156">
        <v>5</v>
      </c>
      <c r="BG70" s="161">
        <v>0</v>
      </c>
      <c r="BH70" s="159">
        <v>25</v>
      </c>
    </row>
    <row r="71" spans="1:60" ht="21.75" customHeight="1" x14ac:dyDescent="0.3">
      <c r="A71" s="585" t="s">
        <v>842</v>
      </c>
      <c r="B71" s="526" t="s">
        <v>843</v>
      </c>
      <c r="C71" s="583" t="s">
        <v>171</v>
      </c>
      <c r="D71" s="23" t="s">
        <v>79</v>
      </c>
      <c r="E71" s="24">
        <f t="shared" si="0"/>
        <v>56</v>
      </c>
      <c r="F71" s="25">
        <f t="shared" si="1"/>
        <v>30</v>
      </c>
      <c r="G71" s="25">
        <f t="shared" si="2"/>
        <v>25</v>
      </c>
      <c r="H71" s="25">
        <f t="shared" si="3"/>
        <v>15</v>
      </c>
      <c r="I71" s="26">
        <f t="shared" si="4"/>
        <v>8</v>
      </c>
      <c r="J71" s="27">
        <f t="shared" si="5"/>
        <v>134</v>
      </c>
      <c r="K71" s="557">
        <f>(J71+(J72/5))</f>
        <v>170.8</v>
      </c>
      <c r="L71" s="529"/>
      <c r="M71" s="529"/>
      <c r="N71" s="527">
        <f>K71+(L71*5)+(M71*30)</f>
        <v>170.8</v>
      </c>
      <c r="O71" s="529">
        <f>IF(N71=0,"",RANK(N71,N:N,0))</f>
        <v>27</v>
      </c>
      <c r="P71" s="144"/>
      <c r="Q71" s="145">
        <v>3</v>
      </c>
      <c r="R71" s="144"/>
      <c r="S71" s="145"/>
      <c r="T71" s="144"/>
      <c r="U71" s="146">
        <v>0</v>
      </c>
      <c r="V71" s="147"/>
      <c r="W71" s="148"/>
      <c r="X71" s="147"/>
      <c r="Y71" s="148"/>
      <c r="Z71" s="144">
        <v>0</v>
      </c>
      <c r="AA71" s="145"/>
      <c r="AB71" s="144"/>
      <c r="AC71" s="149"/>
      <c r="AD71" s="149"/>
      <c r="AE71" s="150"/>
      <c r="AF71" s="150"/>
      <c r="AG71" s="148"/>
      <c r="AH71" s="147"/>
      <c r="AI71" s="148"/>
      <c r="AJ71" s="147">
        <v>3</v>
      </c>
      <c r="AK71" s="148"/>
      <c r="AL71" s="151">
        <v>0</v>
      </c>
      <c r="AM71" s="152"/>
      <c r="AN71" s="144"/>
      <c r="AO71" s="149">
        <v>0</v>
      </c>
      <c r="AP71" s="147"/>
      <c r="AQ71" s="146"/>
      <c r="AR71" s="147">
        <v>3</v>
      </c>
      <c r="AS71" s="148"/>
      <c r="AT71" s="144">
        <v>0</v>
      </c>
      <c r="AU71" s="145"/>
      <c r="AV71" s="144"/>
      <c r="AW71" s="153"/>
      <c r="AX71" s="148">
        <v>0</v>
      </c>
      <c r="AY71" s="147">
        <v>25</v>
      </c>
      <c r="AZ71" s="148"/>
      <c r="BA71" s="154"/>
      <c r="BB71" s="144">
        <v>0</v>
      </c>
      <c r="BC71" s="155">
        <v>56</v>
      </c>
      <c r="BD71" s="146">
        <v>8</v>
      </c>
      <c r="BE71" s="147"/>
      <c r="BF71" s="144">
        <v>8</v>
      </c>
      <c r="BG71" s="149">
        <v>30</v>
      </c>
      <c r="BH71" s="147">
        <v>15</v>
      </c>
    </row>
    <row r="72" spans="1:60" ht="21.75" customHeight="1" x14ac:dyDescent="0.3">
      <c r="A72" s="586"/>
      <c r="B72" s="525"/>
      <c r="C72" s="584"/>
      <c r="D72" s="39" t="s">
        <v>80</v>
      </c>
      <c r="E72" s="24">
        <f t="shared" si="0"/>
        <v>74</v>
      </c>
      <c r="F72" s="25">
        <f t="shared" si="1"/>
        <v>40</v>
      </c>
      <c r="G72" s="25">
        <f t="shared" si="2"/>
        <v>30</v>
      </c>
      <c r="H72" s="25">
        <f t="shared" si="3"/>
        <v>25</v>
      </c>
      <c r="I72" s="26">
        <f t="shared" si="4"/>
        <v>15</v>
      </c>
      <c r="J72" s="40">
        <f t="shared" si="5"/>
        <v>184</v>
      </c>
      <c r="K72" s="528"/>
      <c r="L72" s="528"/>
      <c r="M72" s="528"/>
      <c r="N72" s="528"/>
      <c r="O72" s="528"/>
      <c r="P72" s="156"/>
      <c r="Q72" s="157">
        <v>5</v>
      </c>
      <c r="R72" s="156"/>
      <c r="S72" s="157"/>
      <c r="T72" s="156"/>
      <c r="U72" s="158">
        <v>0</v>
      </c>
      <c r="V72" s="159"/>
      <c r="W72" s="160"/>
      <c r="X72" s="159"/>
      <c r="Y72" s="160"/>
      <c r="Z72" s="156">
        <v>0</v>
      </c>
      <c r="AA72" s="157"/>
      <c r="AB72" s="156"/>
      <c r="AC72" s="161"/>
      <c r="AD72" s="161"/>
      <c r="AE72" s="162"/>
      <c r="AF72" s="162"/>
      <c r="AG72" s="160"/>
      <c r="AH72" s="159"/>
      <c r="AI72" s="160"/>
      <c r="AJ72" s="159">
        <v>5</v>
      </c>
      <c r="AK72" s="160"/>
      <c r="AL72" s="163">
        <v>0</v>
      </c>
      <c r="AM72" s="164"/>
      <c r="AN72" s="156"/>
      <c r="AO72" s="161">
        <v>0</v>
      </c>
      <c r="AP72" s="159"/>
      <c r="AQ72" s="158"/>
      <c r="AR72" s="159">
        <v>5</v>
      </c>
      <c r="AS72" s="160"/>
      <c r="AT72" s="156">
        <v>0</v>
      </c>
      <c r="AU72" s="157"/>
      <c r="AV72" s="156"/>
      <c r="AW72" s="165"/>
      <c r="AX72" s="160">
        <v>0</v>
      </c>
      <c r="AY72" s="159">
        <v>5</v>
      </c>
      <c r="AZ72" s="160"/>
      <c r="BA72" s="166"/>
      <c r="BB72" s="156">
        <v>0</v>
      </c>
      <c r="BC72" s="167">
        <v>74</v>
      </c>
      <c r="BD72" s="158">
        <v>25</v>
      </c>
      <c r="BE72" s="159"/>
      <c r="BF72" s="156">
        <v>15</v>
      </c>
      <c r="BG72" s="161">
        <v>30</v>
      </c>
      <c r="BH72" s="159">
        <v>40</v>
      </c>
    </row>
    <row r="73" spans="1:60" ht="21.75" customHeight="1" x14ac:dyDescent="0.3">
      <c r="A73" s="585" t="s">
        <v>844</v>
      </c>
      <c r="B73" s="526" t="s">
        <v>845</v>
      </c>
      <c r="C73" s="583" t="s">
        <v>237</v>
      </c>
      <c r="D73" s="23" t="s">
        <v>79</v>
      </c>
      <c r="E73" s="24">
        <f t="shared" si="0"/>
        <v>6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6</v>
      </c>
      <c r="K73" s="557">
        <f>(J73+(J74/5))</f>
        <v>9</v>
      </c>
      <c r="L73" s="529"/>
      <c r="M73" s="529"/>
      <c r="N73" s="527">
        <f>K73+(L73*5)+(M73*30)</f>
        <v>9</v>
      </c>
      <c r="O73" s="529">
        <f>IF(N73=0,"",RANK(N73,N:N,0))</f>
        <v>74</v>
      </c>
      <c r="P73" s="144"/>
      <c r="Q73" s="145"/>
      <c r="R73" s="144"/>
      <c r="S73" s="145"/>
      <c r="T73" s="144"/>
      <c r="U73" s="146">
        <v>0</v>
      </c>
      <c r="V73" s="147"/>
      <c r="W73" s="148"/>
      <c r="X73" s="147"/>
      <c r="Y73" s="148"/>
      <c r="Z73" s="144">
        <v>0</v>
      </c>
      <c r="AA73" s="145"/>
      <c r="AB73" s="144"/>
      <c r="AC73" s="149">
        <v>6</v>
      </c>
      <c r="AD73" s="149"/>
      <c r="AE73" s="150"/>
      <c r="AF73" s="150"/>
      <c r="AG73" s="148"/>
      <c r="AH73" s="147"/>
      <c r="AI73" s="148"/>
      <c r="AJ73" s="147"/>
      <c r="AK73" s="148"/>
      <c r="AL73" s="151">
        <v>0</v>
      </c>
      <c r="AM73" s="152"/>
      <c r="AN73" s="144"/>
      <c r="AO73" s="149">
        <v>0</v>
      </c>
      <c r="AP73" s="147"/>
      <c r="AQ73" s="146"/>
      <c r="AR73" s="147"/>
      <c r="AS73" s="148"/>
      <c r="AT73" s="144">
        <v>0</v>
      </c>
      <c r="AU73" s="145"/>
      <c r="AV73" s="144"/>
      <c r="AW73" s="153"/>
      <c r="AX73" s="148">
        <v>0</v>
      </c>
      <c r="AY73" s="147"/>
      <c r="AZ73" s="148"/>
      <c r="BA73" s="154"/>
      <c r="BB73" s="144">
        <v>0</v>
      </c>
      <c r="BC73" s="155"/>
      <c r="BD73" s="146">
        <v>0</v>
      </c>
      <c r="BE73" s="147"/>
      <c r="BF73" s="144">
        <v>0</v>
      </c>
      <c r="BG73" s="149">
        <v>0</v>
      </c>
      <c r="BH73" s="147"/>
    </row>
    <row r="74" spans="1:60" ht="21.75" customHeight="1" x14ac:dyDescent="0.3">
      <c r="A74" s="586"/>
      <c r="B74" s="525"/>
      <c r="C74" s="584"/>
      <c r="D74" s="39" t="s">
        <v>80</v>
      </c>
      <c r="E74" s="24">
        <f t="shared" si="0"/>
        <v>15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15</v>
      </c>
      <c r="K74" s="528"/>
      <c r="L74" s="528"/>
      <c r="M74" s="528"/>
      <c r="N74" s="528"/>
      <c r="O74" s="528"/>
      <c r="P74" s="156"/>
      <c r="Q74" s="157"/>
      <c r="R74" s="156"/>
      <c r="S74" s="157"/>
      <c r="T74" s="156"/>
      <c r="U74" s="158">
        <v>0</v>
      </c>
      <c r="V74" s="159"/>
      <c r="W74" s="160"/>
      <c r="X74" s="159"/>
      <c r="Y74" s="160"/>
      <c r="Z74" s="156">
        <v>0</v>
      </c>
      <c r="AA74" s="157"/>
      <c r="AB74" s="156"/>
      <c r="AC74" s="161">
        <v>15</v>
      </c>
      <c r="AD74" s="161"/>
      <c r="AE74" s="162"/>
      <c r="AF74" s="162"/>
      <c r="AG74" s="160"/>
      <c r="AH74" s="159"/>
      <c r="AI74" s="160"/>
      <c r="AJ74" s="159"/>
      <c r="AK74" s="160"/>
      <c r="AL74" s="163">
        <v>0</v>
      </c>
      <c r="AM74" s="164"/>
      <c r="AN74" s="156"/>
      <c r="AO74" s="161">
        <v>0</v>
      </c>
      <c r="AP74" s="159"/>
      <c r="AQ74" s="158"/>
      <c r="AR74" s="159"/>
      <c r="AS74" s="160"/>
      <c r="AT74" s="156">
        <v>0</v>
      </c>
      <c r="AU74" s="157"/>
      <c r="AV74" s="156"/>
      <c r="AW74" s="165"/>
      <c r="AX74" s="160">
        <v>0</v>
      </c>
      <c r="AY74" s="159"/>
      <c r="AZ74" s="160"/>
      <c r="BA74" s="166"/>
      <c r="BB74" s="156">
        <v>0</v>
      </c>
      <c r="BC74" s="167"/>
      <c r="BD74" s="158">
        <v>0</v>
      </c>
      <c r="BE74" s="159"/>
      <c r="BF74" s="156">
        <v>0</v>
      </c>
      <c r="BG74" s="161">
        <v>0</v>
      </c>
      <c r="BH74" s="159"/>
    </row>
    <row r="75" spans="1:60" ht="21.75" customHeight="1" x14ac:dyDescent="0.3">
      <c r="A75" s="585" t="s">
        <v>846</v>
      </c>
      <c r="B75" s="526" t="s">
        <v>847</v>
      </c>
      <c r="C75" s="583" t="s">
        <v>155</v>
      </c>
      <c r="D75" s="23" t="s">
        <v>79</v>
      </c>
      <c r="E75" s="24">
        <f t="shared" si="0"/>
        <v>3</v>
      </c>
      <c r="F75" s="25">
        <f t="shared" si="1"/>
        <v>3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6</v>
      </c>
      <c r="K75" s="557">
        <f>(J75+(J76/5))</f>
        <v>6.6</v>
      </c>
      <c r="L75" s="529"/>
      <c r="M75" s="529"/>
      <c r="N75" s="527">
        <f>K75+(L75*5)+(M75*30)</f>
        <v>6.6</v>
      </c>
      <c r="O75" s="529">
        <f>IF(N75=0,"",RANK(N75,N:N,0))</f>
        <v>82</v>
      </c>
      <c r="P75" s="144"/>
      <c r="Q75" s="145"/>
      <c r="R75" s="144"/>
      <c r="S75" s="145"/>
      <c r="T75" s="144"/>
      <c r="U75" s="146">
        <v>0</v>
      </c>
      <c r="V75" s="147"/>
      <c r="W75" s="148"/>
      <c r="X75" s="147"/>
      <c r="Y75" s="148"/>
      <c r="Z75" s="144">
        <v>0</v>
      </c>
      <c r="AA75" s="145"/>
      <c r="AB75" s="144"/>
      <c r="AC75" s="149"/>
      <c r="AD75" s="149"/>
      <c r="AE75" s="150"/>
      <c r="AF75" s="150"/>
      <c r="AG75" s="148"/>
      <c r="AH75" s="147"/>
      <c r="AI75" s="148"/>
      <c r="AJ75" s="147"/>
      <c r="AK75" s="148"/>
      <c r="AL75" s="151">
        <v>0</v>
      </c>
      <c r="AM75" s="152"/>
      <c r="AN75" s="144"/>
      <c r="AO75" s="149">
        <v>0</v>
      </c>
      <c r="AP75" s="147"/>
      <c r="AQ75" s="146"/>
      <c r="AR75" s="147"/>
      <c r="AS75" s="148"/>
      <c r="AT75" s="144">
        <v>0</v>
      </c>
      <c r="AU75" s="145"/>
      <c r="AV75" s="144"/>
      <c r="AW75" s="153"/>
      <c r="AX75" s="148">
        <v>0</v>
      </c>
      <c r="AY75" s="147"/>
      <c r="AZ75" s="148"/>
      <c r="BA75" s="154"/>
      <c r="BB75" s="144">
        <v>0</v>
      </c>
      <c r="BC75" s="155">
        <v>3</v>
      </c>
      <c r="BD75" s="146">
        <v>0</v>
      </c>
      <c r="BE75" s="147"/>
      <c r="BF75" s="144">
        <v>3</v>
      </c>
      <c r="BG75" s="149">
        <v>0</v>
      </c>
      <c r="BH75" s="147"/>
    </row>
    <row r="76" spans="1:60" ht="21.75" customHeight="1" x14ac:dyDescent="0.3">
      <c r="A76" s="586"/>
      <c r="B76" s="525"/>
      <c r="C76" s="584"/>
      <c r="D76" s="39" t="s">
        <v>80</v>
      </c>
      <c r="E76" s="24">
        <f t="shared" si="0"/>
        <v>3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3</v>
      </c>
      <c r="K76" s="528"/>
      <c r="L76" s="528"/>
      <c r="M76" s="528"/>
      <c r="N76" s="528"/>
      <c r="O76" s="528"/>
      <c r="P76" s="156"/>
      <c r="Q76" s="157"/>
      <c r="R76" s="156"/>
      <c r="S76" s="157"/>
      <c r="T76" s="156"/>
      <c r="U76" s="158">
        <v>0</v>
      </c>
      <c r="V76" s="159"/>
      <c r="W76" s="160"/>
      <c r="X76" s="159"/>
      <c r="Y76" s="160"/>
      <c r="Z76" s="156">
        <v>0</v>
      </c>
      <c r="AA76" s="157"/>
      <c r="AB76" s="156"/>
      <c r="AC76" s="161"/>
      <c r="AD76" s="161"/>
      <c r="AE76" s="162"/>
      <c r="AF76" s="162"/>
      <c r="AG76" s="160"/>
      <c r="AH76" s="159"/>
      <c r="AI76" s="160"/>
      <c r="AJ76" s="159"/>
      <c r="AK76" s="160"/>
      <c r="AL76" s="163">
        <v>0</v>
      </c>
      <c r="AM76" s="164"/>
      <c r="AN76" s="156"/>
      <c r="AO76" s="161">
        <v>0</v>
      </c>
      <c r="AP76" s="159"/>
      <c r="AQ76" s="158"/>
      <c r="AR76" s="159"/>
      <c r="AS76" s="160"/>
      <c r="AT76" s="156">
        <v>0</v>
      </c>
      <c r="AU76" s="157"/>
      <c r="AV76" s="156"/>
      <c r="AW76" s="165"/>
      <c r="AX76" s="160">
        <v>0</v>
      </c>
      <c r="AY76" s="159"/>
      <c r="AZ76" s="160"/>
      <c r="BA76" s="166"/>
      <c r="BB76" s="156">
        <v>0</v>
      </c>
      <c r="BC76" s="167">
        <v>3</v>
      </c>
      <c r="BD76" s="158">
        <v>0</v>
      </c>
      <c r="BE76" s="159"/>
      <c r="BF76" s="156">
        <v>0</v>
      </c>
      <c r="BG76" s="161">
        <v>0</v>
      </c>
      <c r="BH76" s="159"/>
    </row>
    <row r="77" spans="1:60" ht="21.75" customHeight="1" x14ac:dyDescent="0.3">
      <c r="A77" s="585" t="s">
        <v>848</v>
      </c>
      <c r="B77" s="526" t="s">
        <v>849</v>
      </c>
      <c r="C77" s="583" t="s">
        <v>142</v>
      </c>
      <c r="D77" s="23" t="s">
        <v>79</v>
      </c>
      <c r="E77" s="24">
        <f t="shared" si="0"/>
        <v>12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12</v>
      </c>
      <c r="K77" s="557">
        <f>(J77+(J78/5))</f>
        <v>13.6</v>
      </c>
      <c r="L77" s="529"/>
      <c r="M77" s="529"/>
      <c r="N77" s="527">
        <f>K77+(L77*5)+(M77*30)</f>
        <v>13.6</v>
      </c>
      <c r="O77" s="529">
        <f>IF(N77=0,"",RANK(N77,N:N,0))</f>
        <v>65</v>
      </c>
      <c r="P77" s="144"/>
      <c r="Q77" s="145"/>
      <c r="R77" s="144"/>
      <c r="S77" s="145"/>
      <c r="T77" s="144"/>
      <c r="U77" s="146">
        <v>0</v>
      </c>
      <c r="V77" s="147"/>
      <c r="W77" s="148"/>
      <c r="X77" s="147"/>
      <c r="Y77" s="148"/>
      <c r="Z77" s="144">
        <v>0</v>
      </c>
      <c r="AA77" s="145"/>
      <c r="AB77" s="144"/>
      <c r="AC77" s="149"/>
      <c r="AD77" s="149"/>
      <c r="AE77" s="150"/>
      <c r="AF77" s="150"/>
      <c r="AG77" s="148"/>
      <c r="AH77" s="147"/>
      <c r="AI77" s="148"/>
      <c r="AJ77" s="147"/>
      <c r="AK77" s="148"/>
      <c r="AL77" s="151">
        <v>0</v>
      </c>
      <c r="AM77" s="152"/>
      <c r="AN77" s="144"/>
      <c r="AO77" s="149">
        <v>0</v>
      </c>
      <c r="AP77" s="147"/>
      <c r="AQ77" s="146"/>
      <c r="AR77" s="147"/>
      <c r="AS77" s="148"/>
      <c r="AT77" s="144">
        <v>0</v>
      </c>
      <c r="AU77" s="145"/>
      <c r="AV77" s="144"/>
      <c r="AW77" s="153"/>
      <c r="AX77" s="148">
        <v>0</v>
      </c>
      <c r="AY77" s="147"/>
      <c r="AZ77" s="148"/>
      <c r="BA77" s="154"/>
      <c r="BB77" s="144">
        <v>0</v>
      </c>
      <c r="BC77" s="155">
        <v>12</v>
      </c>
      <c r="BD77" s="146">
        <v>0</v>
      </c>
      <c r="BE77" s="147"/>
      <c r="BF77" s="144">
        <v>0</v>
      </c>
      <c r="BG77" s="149">
        <v>0</v>
      </c>
      <c r="BH77" s="147"/>
    </row>
    <row r="78" spans="1:60" ht="21.75" customHeight="1" x14ac:dyDescent="0.3">
      <c r="A78" s="586"/>
      <c r="B78" s="525"/>
      <c r="C78" s="584"/>
      <c r="D78" s="39" t="s">
        <v>80</v>
      </c>
      <c r="E78" s="24">
        <f t="shared" si="0"/>
        <v>8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8</v>
      </c>
      <c r="K78" s="528"/>
      <c r="L78" s="528"/>
      <c r="M78" s="528"/>
      <c r="N78" s="528"/>
      <c r="O78" s="528"/>
      <c r="P78" s="156"/>
      <c r="Q78" s="157"/>
      <c r="R78" s="156"/>
      <c r="S78" s="157"/>
      <c r="T78" s="156"/>
      <c r="U78" s="158">
        <v>0</v>
      </c>
      <c r="V78" s="159"/>
      <c r="W78" s="160"/>
      <c r="X78" s="159"/>
      <c r="Y78" s="160"/>
      <c r="Z78" s="156">
        <v>0</v>
      </c>
      <c r="AA78" s="157"/>
      <c r="AB78" s="156"/>
      <c r="AC78" s="161"/>
      <c r="AD78" s="161"/>
      <c r="AE78" s="162"/>
      <c r="AF78" s="162"/>
      <c r="AG78" s="160"/>
      <c r="AH78" s="159"/>
      <c r="AI78" s="160"/>
      <c r="AJ78" s="159"/>
      <c r="AK78" s="160"/>
      <c r="AL78" s="163">
        <v>0</v>
      </c>
      <c r="AM78" s="164"/>
      <c r="AN78" s="156"/>
      <c r="AO78" s="161">
        <v>0</v>
      </c>
      <c r="AP78" s="159"/>
      <c r="AQ78" s="158"/>
      <c r="AR78" s="159"/>
      <c r="AS78" s="160"/>
      <c r="AT78" s="156">
        <v>0</v>
      </c>
      <c r="AU78" s="157"/>
      <c r="AV78" s="156"/>
      <c r="AW78" s="165"/>
      <c r="AX78" s="160">
        <v>0</v>
      </c>
      <c r="AY78" s="159"/>
      <c r="AZ78" s="160"/>
      <c r="BA78" s="166"/>
      <c r="BB78" s="156">
        <v>0</v>
      </c>
      <c r="BC78" s="167">
        <v>8</v>
      </c>
      <c r="BD78" s="158">
        <v>0</v>
      </c>
      <c r="BE78" s="159"/>
      <c r="BF78" s="156">
        <v>0</v>
      </c>
      <c r="BG78" s="161">
        <v>0</v>
      </c>
      <c r="BH78" s="159"/>
    </row>
    <row r="79" spans="1:60" ht="21.75" customHeight="1" x14ac:dyDescent="0.3">
      <c r="A79" s="524" t="s">
        <v>850</v>
      </c>
      <c r="B79" s="526" t="s">
        <v>851</v>
      </c>
      <c r="C79" s="526" t="s">
        <v>182</v>
      </c>
      <c r="D79" s="23" t="s">
        <v>79</v>
      </c>
      <c r="E79" s="24">
        <f t="shared" si="0"/>
        <v>40</v>
      </c>
      <c r="F79" s="25">
        <f t="shared" si="1"/>
        <v>40</v>
      </c>
      <c r="G79" s="25">
        <f t="shared" si="2"/>
        <v>40</v>
      </c>
      <c r="H79" s="25">
        <f t="shared" si="3"/>
        <v>40</v>
      </c>
      <c r="I79" s="26">
        <f t="shared" si="4"/>
        <v>34</v>
      </c>
      <c r="J79" s="27">
        <f t="shared" si="5"/>
        <v>194</v>
      </c>
      <c r="K79" s="557">
        <f>(J79+(J80/5))</f>
        <v>266</v>
      </c>
      <c r="L79" s="529"/>
      <c r="M79" s="529"/>
      <c r="N79" s="527">
        <f>K79+(L79*5)+(M79*30)</f>
        <v>266</v>
      </c>
      <c r="O79" s="529">
        <f>IF(N79=0,"",RANK(N79,N:N,0))</f>
        <v>21</v>
      </c>
      <c r="P79" s="144"/>
      <c r="Q79" s="145"/>
      <c r="R79" s="144"/>
      <c r="S79" s="145">
        <v>3</v>
      </c>
      <c r="T79" s="144"/>
      <c r="U79" s="146">
        <v>8</v>
      </c>
      <c r="V79" s="147"/>
      <c r="W79" s="148"/>
      <c r="X79" s="147"/>
      <c r="Y79" s="148"/>
      <c r="Z79" s="144">
        <v>0</v>
      </c>
      <c r="AA79" s="145"/>
      <c r="AB79" s="144"/>
      <c r="AC79" s="149"/>
      <c r="AD79" s="149"/>
      <c r="AE79" s="150">
        <v>6</v>
      </c>
      <c r="AF79" s="150">
        <v>20</v>
      </c>
      <c r="AG79" s="148">
        <v>40</v>
      </c>
      <c r="AH79" s="147"/>
      <c r="AI79" s="148"/>
      <c r="AJ79" s="147"/>
      <c r="AK79" s="148"/>
      <c r="AL79" s="151">
        <v>0</v>
      </c>
      <c r="AM79" s="152"/>
      <c r="AN79" s="144"/>
      <c r="AO79" s="149">
        <v>0</v>
      </c>
      <c r="AP79" s="147"/>
      <c r="AQ79" s="146">
        <v>40</v>
      </c>
      <c r="AR79" s="147">
        <v>25</v>
      </c>
      <c r="AS79" s="148">
        <v>34</v>
      </c>
      <c r="AT79" s="144">
        <v>0</v>
      </c>
      <c r="AU79" s="145"/>
      <c r="AV79" s="144"/>
      <c r="AW79" s="153">
        <v>8</v>
      </c>
      <c r="AX79" s="148">
        <v>0</v>
      </c>
      <c r="AY79" s="147"/>
      <c r="AZ79" s="148"/>
      <c r="BA79" s="154">
        <v>40</v>
      </c>
      <c r="BB79" s="144">
        <v>0</v>
      </c>
      <c r="BC79" s="155"/>
      <c r="BD79" s="146">
        <v>40</v>
      </c>
      <c r="BE79" s="147"/>
      <c r="BF79" s="144">
        <v>0</v>
      </c>
      <c r="BG79" s="149">
        <v>0</v>
      </c>
      <c r="BH79" s="147"/>
    </row>
    <row r="80" spans="1:60" ht="21.75" customHeight="1" x14ac:dyDescent="0.3">
      <c r="A80" s="525"/>
      <c r="B80" s="525"/>
      <c r="C80" s="525"/>
      <c r="D80" s="39" t="s">
        <v>80</v>
      </c>
      <c r="E80" s="24">
        <f t="shared" si="0"/>
        <v>90</v>
      </c>
      <c r="F80" s="25">
        <f t="shared" si="1"/>
        <v>90</v>
      </c>
      <c r="G80" s="25">
        <f t="shared" si="2"/>
        <v>60</v>
      </c>
      <c r="H80" s="25">
        <f t="shared" si="3"/>
        <v>60</v>
      </c>
      <c r="I80" s="26">
        <f t="shared" si="4"/>
        <v>60</v>
      </c>
      <c r="J80" s="40">
        <f t="shared" si="5"/>
        <v>360</v>
      </c>
      <c r="K80" s="528"/>
      <c r="L80" s="528"/>
      <c r="M80" s="528"/>
      <c r="N80" s="528"/>
      <c r="O80" s="528"/>
      <c r="P80" s="156"/>
      <c r="Q80" s="157"/>
      <c r="R80" s="156"/>
      <c r="S80" s="157">
        <v>40</v>
      </c>
      <c r="T80" s="156"/>
      <c r="U80" s="158">
        <v>60</v>
      </c>
      <c r="V80" s="159"/>
      <c r="W80" s="160"/>
      <c r="X80" s="159"/>
      <c r="Y80" s="160"/>
      <c r="Z80" s="156">
        <v>0</v>
      </c>
      <c r="AA80" s="157"/>
      <c r="AB80" s="156"/>
      <c r="AC80" s="161"/>
      <c r="AD80" s="161"/>
      <c r="AE80" s="162"/>
      <c r="AF80" s="162">
        <v>24</v>
      </c>
      <c r="AG80" s="160">
        <v>5</v>
      </c>
      <c r="AH80" s="159"/>
      <c r="AI80" s="160"/>
      <c r="AJ80" s="159"/>
      <c r="AK80" s="160"/>
      <c r="AL80" s="163">
        <v>0</v>
      </c>
      <c r="AM80" s="164"/>
      <c r="AN80" s="156"/>
      <c r="AO80" s="161">
        <v>35</v>
      </c>
      <c r="AP80" s="159">
        <v>40</v>
      </c>
      <c r="AQ80" s="158">
        <v>90</v>
      </c>
      <c r="AR80" s="159">
        <v>60</v>
      </c>
      <c r="AS80" s="160">
        <v>60</v>
      </c>
      <c r="AT80" s="156">
        <v>0</v>
      </c>
      <c r="AU80" s="157"/>
      <c r="AV80" s="156"/>
      <c r="AW80" s="165">
        <v>90</v>
      </c>
      <c r="AX80" s="160">
        <v>0</v>
      </c>
      <c r="AY80" s="159"/>
      <c r="AZ80" s="160"/>
      <c r="BA80" s="166">
        <v>25</v>
      </c>
      <c r="BB80" s="156">
        <v>0</v>
      </c>
      <c r="BC80" s="167"/>
      <c r="BD80" s="158">
        <v>25</v>
      </c>
      <c r="BE80" s="159"/>
      <c r="BF80" s="156">
        <v>0</v>
      </c>
      <c r="BG80" s="161">
        <v>0</v>
      </c>
      <c r="BH80" s="159"/>
    </row>
    <row r="81" spans="1:60" ht="21.75" customHeight="1" x14ac:dyDescent="0.3">
      <c r="A81" s="585" t="s">
        <v>852</v>
      </c>
      <c r="B81" s="526" t="s">
        <v>853</v>
      </c>
      <c r="C81" s="583" t="s">
        <v>145</v>
      </c>
      <c r="D81" s="23" t="s">
        <v>79</v>
      </c>
      <c r="E81" s="24">
        <f t="shared" si="0"/>
        <v>90</v>
      </c>
      <c r="F81" s="25">
        <f t="shared" si="1"/>
        <v>60</v>
      </c>
      <c r="G81" s="25">
        <f t="shared" si="2"/>
        <v>60</v>
      </c>
      <c r="H81" s="25">
        <f t="shared" si="3"/>
        <v>60</v>
      </c>
      <c r="I81" s="26">
        <f t="shared" si="4"/>
        <v>60</v>
      </c>
      <c r="J81" s="27">
        <f t="shared" si="5"/>
        <v>330</v>
      </c>
      <c r="K81" s="557">
        <f>(J81+(J82/5))</f>
        <v>450</v>
      </c>
      <c r="L81" s="529"/>
      <c r="M81" s="529"/>
      <c r="N81" s="527">
        <f>K81+(L81*5)+(M81*30)</f>
        <v>450</v>
      </c>
      <c r="O81" s="529">
        <f>IF(N81=0,"",RANK(N81,N:N,0))</f>
        <v>13</v>
      </c>
      <c r="P81" s="144"/>
      <c r="Q81" s="145"/>
      <c r="R81" s="144">
        <v>25</v>
      </c>
      <c r="S81" s="145">
        <v>60</v>
      </c>
      <c r="T81" s="144">
        <v>25</v>
      </c>
      <c r="U81" s="146">
        <v>40</v>
      </c>
      <c r="V81" s="147"/>
      <c r="W81" s="148"/>
      <c r="X81" s="147">
        <v>25</v>
      </c>
      <c r="Y81" s="148"/>
      <c r="Z81" s="144">
        <v>0</v>
      </c>
      <c r="AA81" s="145">
        <v>60</v>
      </c>
      <c r="AB81" s="144"/>
      <c r="AC81" s="149">
        <v>25</v>
      </c>
      <c r="AD81" s="149">
        <v>12</v>
      </c>
      <c r="AE81" s="150"/>
      <c r="AF81" s="150"/>
      <c r="AG81" s="148">
        <v>60</v>
      </c>
      <c r="AH81" s="147"/>
      <c r="AI81" s="148"/>
      <c r="AJ81" s="147"/>
      <c r="AK81" s="148"/>
      <c r="AL81" s="151">
        <v>60</v>
      </c>
      <c r="AM81" s="152">
        <v>30</v>
      </c>
      <c r="AN81" s="144"/>
      <c r="AO81" s="149">
        <v>60</v>
      </c>
      <c r="AP81" s="147">
        <v>40</v>
      </c>
      <c r="AQ81" s="146">
        <v>8</v>
      </c>
      <c r="AR81" s="147"/>
      <c r="AS81" s="148"/>
      <c r="AT81" s="144">
        <v>0</v>
      </c>
      <c r="AU81" s="145"/>
      <c r="AV81" s="144"/>
      <c r="AW81" s="153">
        <v>60</v>
      </c>
      <c r="AX81" s="148">
        <v>0</v>
      </c>
      <c r="AY81" s="147"/>
      <c r="AZ81" s="148"/>
      <c r="BA81" s="154">
        <v>90</v>
      </c>
      <c r="BB81" s="144">
        <v>0</v>
      </c>
      <c r="BC81" s="155"/>
      <c r="BD81" s="146">
        <v>60</v>
      </c>
      <c r="BE81" s="147"/>
      <c r="BF81" s="144">
        <v>15</v>
      </c>
      <c r="BG81" s="149">
        <v>50</v>
      </c>
      <c r="BH81" s="147"/>
    </row>
    <row r="82" spans="1:60" ht="21.75" customHeight="1" x14ac:dyDescent="0.3">
      <c r="A82" s="586"/>
      <c r="B82" s="525"/>
      <c r="C82" s="584"/>
      <c r="D82" s="39" t="s">
        <v>80</v>
      </c>
      <c r="E82" s="24">
        <f t="shared" si="0"/>
        <v>150</v>
      </c>
      <c r="F82" s="25">
        <f t="shared" si="1"/>
        <v>150</v>
      </c>
      <c r="G82" s="25">
        <f t="shared" si="2"/>
        <v>120</v>
      </c>
      <c r="H82" s="25">
        <f t="shared" si="3"/>
        <v>90</v>
      </c>
      <c r="I82" s="26">
        <f t="shared" si="4"/>
        <v>90</v>
      </c>
      <c r="J82" s="40">
        <f t="shared" si="5"/>
        <v>600</v>
      </c>
      <c r="K82" s="528"/>
      <c r="L82" s="528"/>
      <c r="M82" s="528"/>
      <c r="N82" s="528"/>
      <c r="O82" s="528"/>
      <c r="P82" s="156"/>
      <c r="Q82" s="157"/>
      <c r="R82" s="156">
        <v>5</v>
      </c>
      <c r="S82" s="157">
        <v>5</v>
      </c>
      <c r="T82" s="156">
        <v>60</v>
      </c>
      <c r="U82" s="158">
        <v>60</v>
      </c>
      <c r="V82" s="159"/>
      <c r="W82" s="160"/>
      <c r="X82" s="159">
        <v>60</v>
      </c>
      <c r="Y82" s="160"/>
      <c r="Z82" s="156">
        <v>0</v>
      </c>
      <c r="AA82" s="157">
        <v>60</v>
      </c>
      <c r="AB82" s="156"/>
      <c r="AC82" s="161">
        <v>15</v>
      </c>
      <c r="AD82" s="161">
        <v>16</v>
      </c>
      <c r="AE82" s="162"/>
      <c r="AF82" s="162"/>
      <c r="AG82" s="160">
        <v>40</v>
      </c>
      <c r="AH82" s="159"/>
      <c r="AI82" s="160"/>
      <c r="AJ82" s="159"/>
      <c r="AK82" s="160"/>
      <c r="AL82" s="163">
        <v>90</v>
      </c>
      <c r="AM82" s="164">
        <v>30</v>
      </c>
      <c r="AN82" s="156"/>
      <c r="AO82" s="161">
        <v>0</v>
      </c>
      <c r="AP82" s="159">
        <v>60</v>
      </c>
      <c r="AQ82" s="158">
        <v>25</v>
      </c>
      <c r="AR82" s="159"/>
      <c r="AS82" s="160"/>
      <c r="AT82" s="156">
        <v>0</v>
      </c>
      <c r="AU82" s="157"/>
      <c r="AV82" s="156"/>
      <c r="AW82" s="165">
        <v>150</v>
      </c>
      <c r="AX82" s="160">
        <v>0</v>
      </c>
      <c r="AY82" s="159"/>
      <c r="AZ82" s="160"/>
      <c r="BA82" s="166">
        <v>90</v>
      </c>
      <c r="BB82" s="156">
        <v>0</v>
      </c>
      <c r="BC82" s="167"/>
      <c r="BD82" s="158">
        <v>150</v>
      </c>
      <c r="BE82" s="159"/>
      <c r="BF82" s="156">
        <v>60</v>
      </c>
      <c r="BG82" s="161">
        <v>120</v>
      </c>
      <c r="BH82" s="159"/>
    </row>
    <row r="83" spans="1:60" ht="21.75" customHeight="1" x14ac:dyDescent="0.3">
      <c r="A83" s="585" t="s">
        <v>854</v>
      </c>
      <c r="B83" s="526" t="s">
        <v>855</v>
      </c>
      <c r="C83" s="583" t="s">
        <v>270</v>
      </c>
      <c r="D83" s="23" t="s">
        <v>79</v>
      </c>
      <c r="E83" s="24">
        <f t="shared" si="0"/>
        <v>90</v>
      </c>
      <c r="F83" s="25">
        <f t="shared" si="1"/>
        <v>40</v>
      </c>
      <c r="G83" s="25">
        <f t="shared" si="2"/>
        <v>30</v>
      </c>
      <c r="H83" s="25">
        <f t="shared" si="3"/>
        <v>30</v>
      </c>
      <c r="I83" s="26">
        <f t="shared" si="4"/>
        <v>25</v>
      </c>
      <c r="J83" s="27">
        <f t="shared" si="5"/>
        <v>215</v>
      </c>
      <c r="K83" s="557">
        <f>(J83+(J84/5))</f>
        <v>231</v>
      </c>
      <c r="L83" s="529"/>
      <c r="M83" s="529"/>
      <c r="N83" s="527">
        <f>K83+(L83*5)+(M83*30)</f>
        <v>231</v>
      </c>
      <c r="O83" s="529">
        <f>IF(N83=0,"",RANK(N83,N:N,0))</f>
        <v>22</v>
      </c>
      <c r="P83" s="144"/>
      <c r="Q83" s="145"/>
      <c r="R83" s="144"/>
      <c r="S83" s="145"/>
      <c r="T83" s="144"/>
      <c r="U83" s="146">
        <v>40</v>
      </c>
      <c r="V83" s="147"/>
      <c r="W83" s="148"/>
      <c r="X83" s="147"/>
      <c r="Y83" s="148"/>
      <c r="Z83" s="144">
        <v>0</v>
      </c>
      <c r="AA83" s="145"/>
      <c r="AB83" s="144"/>
      <c r="AC83" s="149">
        <v>25</v>
      </c>
      <c r="AD83" s="149">
        <v>20</v>
      </c>
      <c r="AE83" s="150"/>
      <c r="AF83" s="150"/>
      <c r="AG83" s="148"/>
      <c r="AH83" s="147"/>
      <c r="AI83" s="148"/>
      <c r="AJ83" s="147"/>
      <c r="AK83" s="148"/>
      <c r="AL83" s="151">
        <v>90</v>
      </c>
      <c r="AM83" s="152">
        <v>30</v>
      </c>
      <c r="AN83" s="144"/>
      <c r="AO83" s="149">
        <v>0</v>
      </c>
      <c r="AP83" s="147"/>
      <c r="AQ83" s="146"/>
      <c r="AR83" s="147"/>
      <c r="AS83" s="148"/>
      <c r="AT83" s="144">
        <v>0</v>
      </c>
      <c r="AU83" s="145"/>
      <c r="AV83" s="144"/>
      <c r="AW83" s="153"/>
      <c r="AX83" s="148">
        <v>0</v>
      </c>
      <c r="AY83" s="147"/>
      <c r="AZ83" s="148"/>
      <c r="BA83" s="154"/>
      <c r="BB83" s="144">
        <v>0</v>
      </c>
      <c r="BC83" s="155"/>
      <c r="BD83" s="146">
        <v>0</v>
      </c>
      <c r="BE83" s="147"/>
      <c r="BF83" s="144">
        <v>0</v>
      </c>
      <c r="BG83" s="149">
        <v>30</v>
      </c>
      <c r="BH83" s="147"/>
    </row>
    <row r="84" spans="1:60" ht="21.75" customHeight="1" x14ac:dyDescent="0.3">
      <c r="A84" s="586"/>
      <c r="B84" s="525"/>
      <c r="C84" s="584"/>
      <c r="D84" s="39" t="s">
        <v>80</v>
      </c>
      <c r="E84" s="24">
        <f t="shared" si="0"/>
        <v>30</v>
      </c>
      <c r="F84" s="25">
        <f t="shared" si="1"/>
        <v>25</v>
      </c>
      <c r="G84" s="25">
        <f t="shared" si="2"/>
        <v>25</v>
      </c>
      <c r="H84" s="25">
        <f t="shared" si="3"/>
        <v>0</v>
      </c>
      <c r="I84" s="26">
        <f t="shared" si="4"/>
        <v>0</v>
      </c>
      <c r="J84" s="40">
        <f t="shared" si="5"/>
        <v>80</v>
      </c>
      <c r="K84" s="528"/>
      <c r="L84" s="528"/>
      <c r="M84" s="528"/>
      <c r="N84" s="528"/>
      <c r="O84" s="528"/>
      <c r="P84" s="156"/>
      <c r="Q84" s="157"/>
      <c r="R84" s="156"/>
      <c r="S84" s="157"/>
      <c r="T84" s="156"/>
      <c r="U84" s="158">
        <v>25</v>
      </c>
      <c r="V84" s="159"/>
      <c r="W84" s="160"/>
      <c r="X84" s="159"/>
      <c r="Y84" s="160"/>
      <c r="Z84" s="156">
        <v>0</v>
      </c>
      <c r="AA84" s="157"/>
      <c r="AB84" s="156"/>
      <c r="AC84" s="161"/>
      <c r="AD84" s="161"/>
      <c r="AE84" s="162"/>
      <c r="AF84" s="162"/>
      <c r="AG84" s="160"/>
      <c r="AH84" s="159"/>
      <c r="AI84" s="160"/>
      <c r="AJ84" s="159"/>
      <c r="AK84" s="160"/>
      <c r="AL84" s="163">
        <v>25</v>
      </c>
      <c r="AM84" s="164">
        <v>30</v>
      </c>
      <c r="AN84" s="156"/>
      <c r="AO84" s="161">
        <v>0</v>
      </c>
      <c r="AP84" s="159"/>
      <c r="AQ84" s="158"/>
      <c r="AR84" s="159"/>
      <c r="AS84" s="160"/>
      <c r="AT84" s="156">
        <v>0</v>
      </c>
      <c r="AU84" s="157"/>
      <c r="AV84" s="156"/>
      <c r="AW84" s="165"/>
      <c r="AX84" s="160">
        <v>0</v>
      </c>
      <c r="AY84" s="159"/>
      <c r="AZ84" s="160"/>
      <c r="BA84" s="166"/>
      <c r="BB84" s="156">
        <v>0</v>
      </c>
      <c r="BC84" s="167"/>
      <c r="BD84" s="158">
        <v>0</v>
      </c>
      <c r="BE84" s="159"/>
      <c r="BF84" s="156">
        <v>0</v>
      </c>
      <c r="BG84" s="161">
        <v>0</v>
      </c>
      <c r="BH84" s="159"/>
    </row>
    <row r="85" spans="1:60" ht="21.75" customHeight="1" x14ac:dyDescent="0.3">
      <c r="A85" s="524" t="s">
        <v>329</v>
      </c>
      <c r="B85" s="526" t="s">
        <v>330</v>
      </c>
      <c r="C85" s="526" t="s">
        <v>78</v>
      </c>
      <c r="D85" s="23" t="s">
        <v>79</v>
      </c>
      <c r="E85" s="24">
        <f t="shared" si="0"/>
        <v>3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3</v>
      </c>
      <c r="K85" s="557">
        <f>(J85+(J86/5))</f>
        <v>6</v>
      </c>
      <c r="L85" s="529"/>
      <c r="M85" s="529"/>
      <c r="N85" s="527">
        <f>K85+(L85*5)+(M85*30)</f>
        <v>6</v>
      </c>
      <c r="O85" s="529">
        <f>IF(N85=0,"",RANK(N85,N:N,0))</f>
        <v>84</v>
      </c>
      <c r="P85" s="144"/>
      <c r="Q85" s="145"/>
      <c r="R85" s="144"/>
      <c r="S85" s="145"/>
      <c r="T85" s="144"/>
      <c r="U85" s="146">
        <v>0</v>
      </c>
      <c r="V85" s="147"/>
      <c r="W85" s="148"/>
      <c r="X85" s="147"/>
      <c r="Y85" s="148"/>
      <c r="Z85" s="144">
        <v>0</v>
      </c>
      <c r="AA85" s="145"/>
      <c r="AB85" s="144"/>
      <c r="AC85" s="149"/>
      <c r="AD85" s="149"/>
      <c r="AE85" s="150"/>
      <c r="AF85" s="150"/>
      <c r="AG85" s="148"/>
      <c r="AH85" s="147"/>
      <c r="AI85" s="148"/>
      <c r="AJ85" s="147"/>
      <c r="AK85" s="148"/>
      <c r="AL85" s="151">
        <v>0</v>
      </c>
      <c r="AM85" s="152"/>
      <c r="AN85" s="144"/>
      <c r="AO85" s="149">
        <v>0</v>
      </c>
      <c r="AP85" s="147"/>
      <c r="AQ85" s="146"/>
      <c r="AR85" s="147"/>
      <c r="AS85" s="148"/>
      <c r="AT85" s="144">
        <v>0</v>
      </c>
      <c r="AU85" s="145"/>
      <c r="AV85" s="144"/>
      <c r="AW85" s="153"/>
      <c r="AX85" s="148">
        <v>0</v>
      </c>
      <c r="AY85" s="147"/>
      <c r="AZ85" s="148"/>
      <c r="BA85" s="154"/>
      <c r="BB85" s="144">
        <v>0</v>
      </c>
      <c r="BC85" s="155"/>
      <c r="BD85" s="146">
        <v>0</v>
      </c>
      <c r="BE85" s="147"/>
      <c r="BF85" s="144">
        <v>0</v>
      </c>
      <c r="BG85" s="149">
        <v>0</v>
      </c>
      <c r="BH85" s="147">
        <v>3</v>
      </c>
    </row>
    <row r="86" spans="1:60" ht="21.75" customHeight="1" x14ac:dyDescent="0.3">
      <c r="A86" s="525"/>
      <c r="B86" s="525"/>
      <c r="C86" s="525"/>
      <c r="D86" s="39" t="s">
        <v>80</v>
      </c>
      <c r="E86" s="24">
        <f t="shared" si="0"/>
        <v>15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15</v>
      </c>
      <c r="K86" s="528"/>
      <c r="L86" s="528"/>
      <c r="M86" s="528"/>
      <c r="N86" s="528"/>
      <c r="O86" s="528"/>
      <c r="P86" s="156"/>
      <c r="Q86" s="157"/>
      <c r="R86" s="156"/>
      <c r="S86" s="157"/>
      <c r="T86" s="156"/>
      <c r="U86" s="158">
        <v>0</v>
      </c>
      <c r="V86" s="159"/>
      <c r="W86" s="160"/>
      <c r="X86" s="159"/>
      <c r="Y86" s="160"/>
      <c r="Z86" s="156">
        <v>0</v>
      </c>
      <c r="AA86" s="157"/>
      <c r="AB86" s="156"/>
      <c r="AC86" s="161"/>
      <c r="AD86" s="161"/>
      <c r="AE86" s="162"/>
      <c r="AF86" s="162"/>
      <c r="AG86" s="160"/>
      <c r="AH86" s="159"/>
      <c r="AI86" s="160"/>
      <c r="AJ86" s="159"/>
      <c r="AK86" s="160"/>
      <c r="AL86" s="163">
        <v>0</v>
      </c>
      <c r="AM86" s="164"/>
      <c r="AN86" s="156"/>
      <c r="AO86" s="161">
        <v>0</v>
      </c>
      <c r="AP86" s="159"/>
      <c r="AQ86" s="158"/>
      <c r="AR86" s="159"/>
      <c r="AS86" s="160"/>
      <c r="AT86" s="156">
        <v>0</v>
      </c>
      <c r="AU86" s="157"/>
      <c r="AV86" s="156"/>
      <c r="AW86" s="165"/>
      <c r="AX86" s="160">
        <v>0</v>
      </c>
      <c r="AY86" s="159"/>
      <c r="AZ86" s="160"/>
      <c r="BA86" s="166"/>
      <c r="BB86" s="156">
        <v>0</v>
      </c>
      <c r="BC86" s="167"/>
      <c r="BD86" s="158">
        <v>0</v>
      </c>
      <c r="BE86" s="159"/>
      <c r="BF86" s="156">
        <v>0</v>
      </c>
      <c r="BG86" s="161">
        <v>0</v>
      </c>
      <c r="BH86" s="159">
        <v>15</v>
      </c>
    </row>
    <row r="87" spans="1:60" ht="21.75" customHeight="1" x14ac:dyDescent="0.3">
      <c r="A87" s="524" t="s">
        <v>331</v>
      </c>
      <c r="B87" s="526" t="s">
        <v>856</v>
      </c>
      <c r="C87" s="526" t="s">
        <v>78</v>
      </c>
      <c r="D87" s="23" t="s">
        <v>79</v>
      </c>
      <c r="E87" s="24">
        <f t="shared" si="0"/>
        <v>5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5</v>
      </c>
      <c r="K87" s="557">
        <f>(J87+(J88/5))</f>
        <v>8</v>
      </c>
      <c r="L87" s="529"/>
      <c r="M87" s="529"/>
      <c r="N87" s="527">
        <f>K87+(L87*5)+(M87*30)</f>
        <v>8</v>
      </c>
      <c r="O87" s="529">
        <f>IF(N87=0,"",RANK(N87,N:N,0))</f>
        <v>78</v>
      </c>
      <c r="P87" s="144"/>
      <c r="Q87" s="145"/>
      <c r="R87" s="144"/>
      <c r="S87" s="145"/>
      <c r="T87" s="144"/>
      <c r="U87" s="146">
        <v>0</v>
      </c>
      <c r="V87" s="147"/>
      <c r="W87" s="148"/>
      <c r="X87" s="147"/>
      <c r="Y87" s="148"/>
      <c r="Z87" s="144">
        <v>0</v>
      </c>
      <c r="AA87" s="145"/>
      <c r="AB87" s="144"/>
      <c r="AC87" s="149"/>
      <c r="AD87" s="149"/>
      <c r="AE87" s="150"/>
      <c r="AF87" s="150"/>
      <c r="AG87" s="148"/>
      <c r="AH87" s="147"/>
      <c r="AI87" s="148"/>
      <c r="AJ87" s="147"/>
      <c r="AK87" s="148"/>
      <c r="AL87" s="151">
        <v>0</v>
      </c>
      <c r="AM87" s="152"/>
      <c r="AN87" s="144"/>
      <c r="AO87" s="149">
        <v>0</v>
      </c>
      <c r="AP87" s="147"/>
      <c r="AQ87" s="146"/>
      <c r="AR87" s="147"/>
      <c r="AS87" s="148"/>
      <c r="AT87" s="144">
        <v>0</v>
      </c>
      <c r="AU87" s="145"/>
      <c r="AV87" s="144"/>
      <c r="AW87" s="153"/>
      <c r="AX87" s="148">
        <v>0</v>
      </c>
      <c r="AY87" s="147"/>
      <c r="AZ87" s="148"/>
      <c r="BA87" s="154"/>
      <c r="BB87" s="144">
        <v>0</v>
      </c>
      <c r="BC87" s="155"/>
      <c r="BD87" s="146">
        <v>0</v>
      </c>
      <c r="BE87" s="147"/>
      <c r="BF87" s="144">
        <v>0</v>
      </c>
      <c r="BG87" s="149">
        <v>0</v>
      </c>
      <c r="BH87" s="147">
        <v>5</v>
      </c>
    </row>
    <row r="88" spans="1:60" ht="21.75" customHeight="1" x14ac:dyDescent="0.3">
      <c r="A88" s="525"/>
      <c r="B88" s="525"/>
      <c r="C88" s="525"/>
      <c r="D88" s="39" t="s">
        <v>80</v>
      </c>
      <c r="E88" s="24">
        <f t="shared" si="0"/>
        <v>15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15</v>
      </c>
      <c r="K88" s="528"/>
      <c r="L88" s="528"/>
      <c r="M88" s="528"/>
      <c r="N88" s="528"/>
      <c r="O88" s="528"/>
      <c r="P88" s="156"/>
      <c r="Q88" s="157"/>
      <c r="R88" s="156"/>
      <c r="S88" s="157"/>
      <c r="T88" s="156"/>
      <c r="U88" s="158">
        <v>0</v>
      </c>
      <c r="V88" s="159"/>
      <c r="W88" s="160"/>
      <c r="X88" s="159"/>
      <c r="Y88" s="160"/>
      <c r="Z88" s="156">
        <v>0</v>
      </c>
      <c r="AA88" s="157"/>
      <c r="AB88" s="156"/>
      <c r="AC88" s="161"/>
      <c r="AD88" s="161"/>
      <c r="AE88" s="162"/>
      <c r="AF88" s="162"/>
      <c r="AG88" s="160"/>
      <c r="AH88" s="159"/>
      <c r="AI88" s="160"/>
      <c r="AJ88" s="159"/>
      <c r="AK88" s="160"/>
      <c r="AL88" s="163">
        <v>0</v>
      </c>
      <c r="AM88" s="164"/>
      <c r="AN88" s="156"/>
      <c r="AO88" s="161">
        <v>0</v>
      </c>
      <c r="AP88" s="159"/>
      <c r="AQ88" s="158"/>
      <c r="AR88" s="159"/>
      <c r="AS88" s="160"/>
      <c r="AT88" s="156">
        <v>0</v>
      </c>
      <c r="AU88" s="157"/>
      <c r="AV88" s="156"/>
      <c r="AW88" s="165"/>
      <c r="AX88" s="160">
        <v>0</v>
      </c>
      <c r="AY88" s="159"/>
      <c r="AZ88" s="160"/>
      <c r="BA88" s="166"/>
      <c r="BB88" s="156">
        <v>0</v>
      </c>
      <c r="BC88" s="167"/>
      <c r="BD88" s="158">
        <v>0</v>
      </c>
      <c r="BE88" s="159"/>
      <c r="BF88" s="156">
        <v>0</v>
      </c>
      <c r="BG88" s="161">
        <v>0</v>
      </c>
      <c r="BH88" s="159">
        <v>15</v>
      </c>
    </row>
    <row r="89" spans="1:60" ht="21.75" customHeight="1" x14ac:dyDescent="0.3">
      <c r="A89" s="585" t="s">
        <v>857</v>
      </c>
      <c r="B89" s="526" t="s">
        <v>858</v>
      </c>
      <c r="C89" s="583" t="s">
        <v>145</v>
      </c>
      <c r="D89" s="23" t="s">
        <v>79</v>
      </c>
      <c r="E89" s="24">
        <f t="shared" si="0"/>
        <v>162</v>
      </c>
      <c r="F89" s="25">
        <f t="shared" si="1"/>
        <v>150</v>
      </c>
      <c r="G89" s="25">
        <f t="shared" si="2"/>
        <v>150</v>
      </c>
      <c r="H89" s="25">
        <f t="shared" si="3"/>
        <v>150</v>
      </c>
      <c r="I89" s="26">
        <f t="shared" si="4"/>
        <v>120</v>
      </c>
      <c r="J89" s="27">
        <f t="shared" si="5"/>
        <v>732</v>
      </c>
      <c r="K89" s="557">
        <f>(J89+(J90/5))</f>
        <v>868.4</v>
      </c>
      <c r="L89" s="529">
        <f>Nemzetközi!B193</f>
        <v>84</v>
      </c>
      <c r="M89" s="529"/>
      <c r="N89" s="527">
        <f>K89+(L89*5)+(M89*30)</f>
        <v>1288.4000000000001</v>
      </c>
      <c r="O89" s="529">
        <f>IF(N89=0,"",RANK(N89,N:N,0))</f>
        <v>4</v>
      </c>
      <c r="P89" s="144"/>
      <c r="Q89" s="145"/>
      <c r="R89" s="144">
        <v>60</v>
      </c>
      <c r="S89" s="145"/>
      <c r="T89" s="144"/>
      <c r="U89" s="146">
        <v>40</v>
      </c>
      <c r="V89" s="147"/>
      <c r="W89" s="148"/>
      <c r="X89" s="147"/>
      <c r="Y89" s="148"/>
      <c r="Z89" s="144">
        <v>0</v>
      </c>
      <c r="AA89" s="145"/>
      <c r="AB89" s="144"/>
      <c r="AC89" s="149">
        <v>40</v>
      </c>
      <c r="AD89" s="149"/>
      <c r="AE89" s="150"/>
      <c r="AF89" s="150"/>
      <c r="AG89" s="148"/>
      <c r="AH89" s="147"/>
      <c r="AI89" s="148"/>
      <c r="AJ89" s="147"/>
      <c r="AK89" s="148"/>
      <c r="AL89" s="151">
        <v>8</v>
      </c>
      <c r="AM89" s="152"/>
      <c r="AN89" s="144"/>
      <c r="AO89" s="149">
        <v>0</v>
      </c>
      <c r="AP89" s="147"/>
      <c r="AQ89" s="146"/>
      <c r="AR89" s="147">
        <v>60</v>
      </c>
      <c r="AS89" s="148"/>
      <c r="AT89" s="144">
        <v>0</v>
      </c>
      <c r="AU89" s="145"/>
      <c r="AV89" s="144">
        <v>60</v>
      </c>
      <c r="AW89" s="153">
        <v>150</v>
      </c>
      <c r="AX89" s="148">
        <v>0</v>
      </c>
      <c r="AY89" s="147"/>
      <c r="AZ89" s="148"/>
      <c r="BA89" s="154">
        <v>150</v>
      </c>
      <c r="BB89" s="144">
        <v>0</v>
      </c>
      <c r="BC89" s="155">
        <v>162</v>
      </c>
      <c r="BD89" s="146">
        <v>120</v>
      </c>
      <c r="BE89" s="147"/>
      <c r="BF89" s="144">
        <v>60</v>
      </c>
      <c r="BG89" s="149">
        <v>150</v>
      </c>
      <c r="BH89" s="147"/>
    </row>
    <row r="90" spans="1:60" ht="21.75" customHeight="1" x14ac:dyDescent="0.3">
      <c r="A90" s="586"/>
      <c r="B90" s="525"/>
      <c r="C90" s="584"/>
      <c r="D90" s="39" t="s">
        <v>80</v>
      </c>
      <c r="E90" s="24">
        <f t="shared" si="0"/>
        <v>150</v>
      </c>
      <c r="F90" s="25">
        <f t="shared" si="1"/>
        <v>150</v>
      </c>
      <c r="G90" s="25">
        <f t="shared" si="2"/>
        <v>142</v>
      </c>
      <c r="H90" s="25">
        <f t="shared" si="3"/>
        <v>120</v>
      </c>
      <c r="I90" s="26">
        <f t="shared" si="4"/>
        <v>120</v>
      </c>
      <c r="J90" s="40">
        <f t="shared" si="5"/>
        <v>682</v>
      </c>
      <c r="K90" s="528"/>
      <c r="L90" s="528"/>
      <c r="M90" s="528"/>
      <c r="N90" s="528"/>
      <c r="O90" s="528"/>
      <c r="P90" s="156"/>
      <c r="Q90" s="157"/>
      <c r="R90" s="156">
        <v>60</v>
      </c>
      <c r="S90" s="157">
        <v>60</v>
      </c>
      <c r="T90" s="156"/>
      <c r="U90" s="158">
        <v>60</v>
      </c>
      <c r="V90" s="159"/>
      <c r="W90" s="160"/>
      <c r="X90" s="159"/>
      <c r="Y90" s="160"/>
      <c r="Z90" s="156">
        <v>0</v>
      </c>
      <c r="AA90" s="157"/>
      <c r="AB90" s="156"/>
      <c r="AC90" s="161">
        <v>60</v>
      </c>
      <c r="AD90" s="161"/>
      <c r="AE90" s="162"/>
      <c r="AF90" s="162"/>
      <c r="AG90" s="160">
        <v>5</v>
      </c>
      <c r="AH90" s="159"/>
      <c r="AI90" s="160"/>
      <c r="AJ90" s="159"/>
      <c r="AK90" s="160"/>
      <c r="AL90" s="163">
        <v>25</v>
      </c>
      <c r="AM90" s="164"/>
      <c r="AN90" s="156"/>
      <c r="AO90" s="161">
        <v>0</v>
      </c>
      <c r="AP90" s="159"/>
      <c r="AQ90" s="158">
        <v>120</v>
      </c>
      <c r="AR90" s="159">
        <v>40</v>
      </c>
      <c r="AS90" s="160"/>
      <c r="AT90" s="156">
        <v>0</v>
      </c>
      <c r="AU90" s="157"/>
      <c r="AV90" s="156">
        <v>60</v>
      </c>
      <c r="AW90" s="165">
        <v>90</v>
      </c>
      <c r="AX90" s="160">
        <v>0</v>
      </c>
      <c r="AY90" s="159"/>
      <c r="AZ90" s="160"/>
      <c r="BA90" s="166">
        <v>150</v>
      </c>
      <c r="BB90" s="156">
        <v>0</v>
      </c>
      <c r="BC90" s="167">
        <v>142</v>
      </c>
      <c r="BD90" s="158">
        <v>150</v>
      </c>
      <c r="BE90" s="159"/>
      <c r="BF90" s="156">
        <v>60</v>
      </c>
      <c r="BG90" s="161">
        <v>120</v>
      </c>
      <c r="BH90" s="159"/>
    </row>
    <row r="91" spans="1:60" ht="21.75" customHeight="1" x14ac:dyDescent="0.3">
      <c r="A91" s="585" t="s">
        <v>859</v>
      </c>
      <c r="B91" s="526" t="s">
        <v>860</v>
      </c>
      <c r="C91" s="583" t="s">
        <v>92</v>
      </c>
      <c r="D91" s="23" t="s">
        <v>79</v>
      </c>
      <c r="E91" s="24">
        <f t="shared" si="0"/>
        <v>3</v>
      </c>
      <c r="F91" s="25">
        <f t="shared" si="1"/>
        <v>3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6</v>
      </c>
      <c r="K91" s="557">
        <f>(J91+(J92/5))</f>
        <v>6</v>
      </c>
      <c r="L91" s="529"/>
      <c r="M91" s="529"/>
      <c r="N91" s="527">
        <f>K91+(L91*5)+(M91*30)</f>
        <v>6</v>
      </c>
      <c r="O91" s="529">
        <f>IF(N91=0,"",RANK(N91,N:N,0))</f>
        <v>84</v>
      </c>
      <c r="P91" s="144"/>
      <c r="Q91" s="145"/>
      <c r="R91" s="144"/>
      <c r="S91" s="145"/>
      <c r="T91" s="144"/>
      <c r="U91" s="146">
        <v>0</v>
      </c>
      <c r="V91" s="147"/>
      <c r="W91" s="148"/>
      <c r="X91" s="147"/>
      <c r="Y91" s="148"/>
      <c r="Z91" s="144">
        <v>0</v>
      </c>
      <c r="AA91" s="145">
        <v>3</v>
      </c>
      <c r="AB91" s="144">
        <v>3</v>
      </c>
      <c r="AC91" s="149"/>
      <c r="AD91" s="149"/>
      <c r="AE91" s="150"/>
      <c r="AF91" s="150"/>
      <c r="AG91" s="148"/>
      <c r="AH91" s="147"/>
      <c r="AI91" s="148"/>
      <c r="AJ91" s="147"/>
      <c r="AK91" s="148"/>
      <c r="AL91" s="151">
        <v>0</v>
      </c>
      <c r="AM91" s="152"/>
      <c r="AN91" s="144"/>
      <c r="AO91" s="149">
        <v>0</v>
      </c>
      <c r="AP91" s="147"/>
      <c r="AQ91" s="146"/>
      <c r="AR91" s="147"/>
      <c r="AS91" s="148"/>
      <c r="AT91" s="144">
        <v>0</v>
      </c>
      <c r="AU91" s="145"/>
      <c r="AV91" s="144"/>
      <c r="AW91" s="153"/>
      <c r="AX91" s="148">
        <v>0</v>
      </c>
      <c r="AY91" s="147"/>
      <c r="AZ91" s="148"/>
      <c r="BA91" s="154"/>
      <c r="BB91" s="144">
        <v>0</v>
      </c>
      <c r="BC91" s="155"/>
      <c r="BD91" s="146">
        <v>0</v>
      </c>
      <c r="BE91" s="147"/>
      <c r="BF91" s="144">
        <v>0</v>
      </c>
      <c r="BG91" s="149">
        <v>0</v>
      </c>
      <c r="BH91" s="147"/>
    </row>
    <row r="92" spans="1:60" ht="21.75" customHeight="1" x14ac:dyDescent="0.3">
      <c r="A92" s="586"/>
      <c r="B92" s="525"/>
      <c r="C92" s="584"/>
      <c r="D92" s="39" t="s">
        <v>80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0</v>
      </c>
      <c r="K92" s="528"/>
      <c r="L92" s="528"/>
      <c r="M92" s="528"/>
      <c r="N92" s="528"/>
      <c r="O92" s="528"/>
      <c r="P92" s="156"/>
      <c r="Q92" s="157"/>
      <c r="R92" s="156"/>
      <c r="S92" s="157"/>
      <c r="T92" s="156"/>
      <c r="U92" s="158">
        <v>0</v>
      </c>
      <c r="V92" s="159"/>
      <c r="W92" s="160"/>
      <c r="X92" s="159"/>
      <c r="Y92" s="160"/>
      <c r="Z92" s="156">
        <v>0</v>
      </c>
      <c r="AA92" s="157"/>
      <c r="AB92" s="156"/>
      <c r="AC92" s="161"/>
      <c r="AD92" s="161"/>
      <c r="AE92" s="162"/>
      <c r="AF92" s="162"/>
      <c r="AG92" s="160"/>
      <c r="AH92" s="159"/>
      <c r="AI92" s="160"/>
      <c r="AJ92" s="159"/>
      <c r="AK92" s="160"/>
      <c r="AL92" s="163">
        <v>0</v>
      </c>
      <c r="AM92" s="164"/>
      <c r="AN92" s="156"/>
      <c r="AO92" s="161">
        <v>0</v>
      </c>
      <c r="AP92" s="159"/>
      <c r="AQ92" s="158"/>
      <c r="AR92" s="159"/>
      <c r="AS92" s="160"/>
      <c r="AT92" s="156">
        <v>0</v>
      </c>
      <c r="AU92" s="157"/>
      <c r="AV92" s="156"/>
      <c r="AW92" s="165"/>
      <c r="AX92" s="160">
        <v>0</v>
      </c>
      <c r="AY92" s="159"/>
      <c r="AZ92" s="160"/>
      <c r="BA92" s="166"/>
      <c r="BB92" s="156">
        <v>0</v>
      </c>
      <c r="BC92" s="167"/>
      <c r="BD92" s="158">
        <v>0</v>
      </c>
      <c r="BE92" s="159"/>
      <c r="BF92" s="156">
        <v>0</v>
      </c>
      <c r="BG92" s="161">
        <v>0</v>
      </c>
      <c r="BH92" s="159"/>
    </row>
    <row r="93" spans="1:60" ht="21.75" customHeight="1" x14ac:dyDescent="0.3">
      <c r="A93" s="585" t="s">
        <v>861</v>
      </c>
      <c r="B93" s="524" t="s">
        <v>862</v>
      </c>
      <c r="C93" s="594" t="s">
        <v>863</v>
      </c>
      <c r="D93" s="23" t="s">
        <v>79</v>
      </c>
      <c r="E93" s="24">
        <f t="shared" si="0"/>
        <v>6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6</v>
      </c>
      <c r="K93" s="557">
        <f>(J93+(J94/5))</f>
        <v>8.8000000000000007</v>
      </c>
      <c r="L93" s="529"/>
      <c r="M93" s="529"/>
      <c r="N93" s="527">
        <f>K93+(L93*5)+(M93*30)</f>
        <v>8.8000000000000007</v>
      </c>
      <c r="O93" s="529">
        <f>IF(N93=0,"",RANK(N93,N:N,0))</f>
        <v>77</v>
      </c>
      <c r="P93" s="144"/>
      <c r="Q93" s="145"/>
      <c r="R93" s="144"/>
      <c r="S93" s="145"/>
      <c r="T93" s="144"/>
      <c r="U93" s="146">
        <v>0</v>
      </c>
      <c r="V93" s="147"/>
      <c r="W93" s="148"/>
      <c r="X93" s="147"/>
      <c r="Y93" s="148"/>
      <c r="Z93" s="144">
        <v>0</v>
      </c>
      <c r="AA93" s="145"/>
      <c r="AB93" s="144"/>
      <c r="AC93" s="149"/>
      <c r="AD93" s="149"/>
      <c r="AE93" s="150"/>
      <c r="AF93" s="150"/>
      <c r="AG93" s="148"/>
      <c r="AH93" s="147"/>
      <c r="AI93" s="148"/>
      <c r="AJ93" s="147"/>
      <c r="AK93" s="148"/>
      <c r="AL93" s="151">
        <v>0</v>
      </c>
      <c r="AM93" s="152"/>
      <c r="AN93" s="144"/>
      <c r="AO93" s="149">
        <v>0</v>
      </c>
      <c r="AP93" s="147"/>
      <c r="AQ93" s="146"/>
      <c r="AR93" s="147"/>
      <c r="AS93" s="148"/>
      <c r="AT93" s="144">
        <v>0</v>
      </c>
      <c r="AU93" s="145"/>
      <c r="AV93" s="144"/>
      <c r="AW93" s="153"/>
      <c r="AX93" s="148">
        <v>0</v>
      </c>
      <c r="AY93" s="147"/>
      <c r="AZ93" s="148"/>
      <c r="BA93" s="154"/>
      <c r="BB93" s="144">
        <v>0</v>
      </c>
      <c r="BC93" s="155">
        <v>6</v>
      </c>
      <c r="BD93" s="146">
        <v>0</v>
      </c>
      <c r="BE93" s="147"/>
      <c r="BF93" s="144">
        <v>0</v>
      </c>
      <c r="BG93" s="149">
        <v>0</v>
      </c>
      <c r="BH93" s="147"/>
    </row>
    <row r="94" spans="1:60" ht="21.75" customHeight="1" x14ac:dyDescent="0.3">
      <c r="A94" s="586"/>
      <c r="B94" s="525"/>
      <c r="C94" s="584"/>
      <c r="D94" s="39" t="s">
        <v>80</v>
      </c>
      <c r="E94" s="24">
        <f t="shared" si="0"/>
        <v>14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14</v>
      </c>
      <c r="K94" s="528"/>
      <c r="L94" s="528"/>
      <c r="M94" s="528"/>
      <c r="N94" s="528"/>
      <c r="O94" s="528"/>
      <c r="P94" s="156"/>
      <c r="Q94" s="157"/>
      <c r="R94" s="156"/>
      <c r="S94" s="157"/>
      <c r="T94" s="156"/>
      <c r="U94" s="158">
        <v>0</v>
      </c>
      <c r="V94" s="159"/>
      <c r="W94" s="160"/>
      <c r="X94" s="159"/>
      <c r="Y94" s="160"/>
      <c r="Z94" s="156">
        <v>0</v>
      </c>
      <c r="AA94" s="157"/>
      <c r="AB94" s="156"/>
      <c r="AC94" s="161"/>
      <c r="AD94" s="161"/>
      <c r="AE94" s="162"/>
      <c r="AF94" s="162"/>
      <c r="AG94" s="160"/>
      <c r="AH94" s="159"/>
      <c r="AI94" s="160"/>
      <c r="AJ94" s="159"/>
      <c r="AK94" s="160"/>
      <c r="AL94" s="163">
        <v>0</v>
      </c>
      <c r="AM94" s="164"/>
      <c r="AN94" s="156"/>
      <c r="AO94" s="161">
        <v>0</v>
      </c>
      <c r="AP94" s="159"/>
      <c r="AQ94" s="158"/>
      <c r="AR94" s="159"/>
      <c r="AS94" s="160"/>
      <c r="AT94" s="156">
        <v>0</v>
      </c>
      <c r="AU94" s="157"/>
      <c r="AV94" s="156"/>
      <c r="AW94" s="165"/>
      <c r="AX94" s="160">
        <v>0</v>
      </c>
      <c r="AY94" s="159"/>
      <c r="AZ94" s="160"/>
      <c r="BA94" s="166"/>
      <c r="BB94" s="156">
        <v>0</v>
      </c>
      <c r="BC94" s="167">
        <v>14</v>
      </c>
      <c r="BD94" s="158">
        <v>0</v>
      </c>
      <c r="BE94" s="159"/>
      <c r="BF94" s="156">
        <v>0</v>
      </c>
      <c r="BG94" s="161">
        <v>0</v>
      </c>
      <c r="BH94" s="159"/>
    </row>
    <row r="95" spans="1:60" ht="21.75" customHeight="1" x14ac:dyDescent="0.3">
      <c r="A95" s="585" t="s">
        <v>864</v>
      </c>
      <c r="B95" s="526" t="s">
        <v>865</v>
      </c>
      <c r="C95" s="583" t="s">
        <v>579</v>
      </c>
      <c r="D95" s="23" t="s">
        <v>79</v>
      </c>
      <c r="E95" s="24">
        <f t="shared" si="0"/>
        <v>13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13</v>
      </c>
      <c r="K95" s="557">
        <f>(J95+(J96/5))</f>
        <v>14</v>
      </c>
      <c r="L95" s="529"/>
      <c r="M95" s="529"/>
      <c r="N95" s="527">
        <f>K95+(L95*5)+(M95*30)</f>
        <v>14</v>
      </c>
      <c r="O95" s="529">
        <f>IF(N95=0,"",RANK(N95,N:N,0))</f>
        <v>62</v>
      </c>
      <c r="P95" s="144"/>
      <c r="Q95" s="145"/>
      <c r="R95" s="144"/>
      <c r="S95" s="145"/>
      <c r="T95" s="144"/>
      <c r="U95" s="146">
        <v>0</v>
      </c>
      <c r="V95" s="147"/>
      <c r="W95" s="148"/>
      <c r="X95" s="147"/>
      <c r="Y95" s="148"/>
      <c r="Z95" s="144">
        <v>0</v>
      </c>
      <c r="AA95" s="145"/>
      <c r="AB95" s="144"/>
      <c r="AC95" s="149"/>
      <c r="AD95" s="149"/>
      <c r="AE95" s="150"/>
      <c r="AF95" s="150"/>
      <c r="AG95" s="148"/>
      <c r="AH95" s="147"/>
      <c r="AI95" s="148"/>
      <c r="AJ95" s="147"/>
      <c r="AK95" s="148"/>
      <c r="AL95" s="151">
        <v>0</v>
      </c>
      <c r="AM95" s="152"/>
      <c r="AN95" s="144"/>
      <c r="AO95" s="149">
        <v>0</v>
      </c>
      <c r="AP95" s="147"/>
      <c r="AQ95" s="146"/>
      <c r="AR95" s="147"/>
      <c r="AS95" s="148"/>
      <c r="AT95" s="144">
        <v>0</v>
      </c>
      <c r="AU95" s="145"/>
      <c r="AV95" s="144"/>
      <c r="AW95" s="153"/>
      <c r="AX95" s="148">
        <v>0</v>
      </c>
      <c r="AY95" s="147"/>
      <c r="AZ95" s="148"/>
      <c r="BA95" s="154"/>
      <c r="BB95" s="144">
        <v>0</v>
      </c>
      <c r="BC95" s="155">
        <v>13</v>
      </c>
      <c r="BD95" s="146">
        <v>0</v>
      </c>
      <c r="BE95" s="147"/>
      <c r="BF95" s="144">
        <v>0</v>
      </c>
      <c r="BG95" s="149">
        <v>0</v>
      </c>
      <c r="BH95" s="147"/>
    </row>
    <row r="96" spans="1:60" ht="21.75" customHeight="1" x14ac:dyDescent="0.3">
      <c r="A96" s="586"/>
      <c r="B96" s="525"/>
      <c r="C96" s="584"/>
      <c r="D96" s="39" t="s">
        <v>80</v>
      </c>
      <c r="E96" s="24">
        <f t="shared" si="0"/>
        <v>5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5</v>
      </c>
      <c r="K96" s="528"/>
      <c r="L96" s="528"/>
      <c r="M96" s="528"/>
      <c r="N96" s="528"/>
      <c r="O96" s="528"/>
      <c r="P96" s="156"/>
      <c r="Q96" s="157"/>
      <c r="R96" s="156"/>
      <c r="S96" s="157"/>
      <c r="T96" s="156"/>
      <c r="U96" s="158">
        <v>0</v>
      </c>
      <c r="V96" s="159"/>
      <c r="W96" s="160"/>
      <c r="X96" s="159"/>
      <c r="Y96" s="160"/>
      <c r="Z96" s="156">
        <v>0</v>
      </c>
      <c r="AA96" s="157"/>
      <c r="AB96" s="156"/>
      <c r="AC96" s="161"/>
      <c r="AD96" s="161"/>
      <c r="AE96" s="162"/>
      <c r="AF96" s="162"/>
      <c r="AG96" s="160"/>
      <c r="AH96" s="159"/>
      <c r="AI96" s="160"/>
      <c r="AJ96" s="159"/>
      <c r="AK96" s="160"/>
      <c r="AL96" s="163">
        <v>0</v>
      </c>
      <c r="AM96" s="164"/>
      <c r="AN96" s="156"/>
      <c r="AO96" s="161">
        <v>0</v>
      </c>
      <c r="AP96" s="159"/>
      <c r="AQ96" s="158"/>
      <c r="AR96" s="159"/>
      <c r="AS96" s="160"/>
      <c r="AT96" s="156">
        <v>0</v>
      </c>
      <c r="AU96" s="157"/>
      <c r="AV96" s="156"/>
      <c r="AW96" s="165"/>
      <c r="AX96" s="160">
        <v>0</v>
      </c>
      <c r="AY96" s="159"/>
      <c r="AZ96" s="160"/>
      <c r="BA96" s="166"/>
      <c r="BB96" s="156">
        <v>0</v>
      </c>
      <c r="BC96" s="167">
        <v>5</v>
      </c>
      <c r="BD96" s="158">
        <v>0</v>
      </c>
      <c r="BE96" s="159"/>
      <c r="BF96" s="156">
        <v>0</v>
      </c>
      <c r="BG96" s="161">
        <v>0</v>
      </c>
      <c r="BH96" s="159"/>
    </row>
    <row r="97" spans="1:60" ht="21.75" customHeight="1" x14ac:dyDescent="0.3">
      <c r="A97" s="585" t="s">
        <v>866</v>
      </c>
      <c r="B97" s="526" t="s">
        <v>867</v>
      </c>
      <c r="C97" s="583" t="s">
        <v>182</v>
      </c>
      <c r="D97" s="23" t="s">
        <v>79</v>
      </c>
      <c r="E97" s="24">
        <f t="shared" si="0"/>
        <v>40</v>
      </c>
      <c r="F97" s="25">
        <f t="shared" si="1"/>
        <v>20</v>
      </c>
      <c r="G97" s="25">
        <f t="shared" si="2"/>
        <v>15</v>
      </c>
      <c r="H97" s="25">
        <f t="shared" si="3"/>
        <v>10</v>
      </c>
      <c r="I97" s="26">
        <f t="shared" si="4"/>
        <v>8</v>
      </c>
      <c r="J97" s="27">
        <f t="shared" si="5"/>
        <v>93</v>
      </c>
      <c r="K97" s="557">
        <f>(J97+(J98/5))</f>
        <v>112.4</v>
      </c>
      <c r="L97" s="529"/>
      <c r="M97" s="529"/>
      <c r="N97" s="527">
        <f>K97+(L97*5)+(M97*30)</f>
        <v>112.4</v>
      </c>
      <c r="O97" s="529">
        <f>IF(N97=0,"",RANK(N97,N:N,0))</f>
        <v>35</v>
      </c>
      <c r="P97" s="144"/>
      <c r="Q97" s="145"/>
      <c r="R97" s="144"/>
      <c r="S97" s="145"/>
      <c r="T97" s="144"/>
      <c r="U97" s="146">
        <v>0</v>
      </c>
      <c r="V97" s="147"/>
      <c r="W97" s="148"/>
      <c r="X97" s="147"/>
      <c r="Y97" s="148"/>
      <c r="Z97" s="144">
        <v>0</v>
      </c>
      <c r="AA97" s="145"/>
      <c r="AB97" s="144"/>
      <c r="AC97" s="149"/>
      <c r="AD97" s="149"/>
      <c r="AE97" s="150"/>
      <c r="AF97" s="150"/>
      <c r="AG97" s="148"/>
      <c r="AH97" s="147"/>
      <c r="AI97" s="148"/>
      <c r="AJ97" s="147"/>
      <c r="AK97" s="148"/>
      <c r="AL97" s="151">
        <v>0</v>
      </c>
      <c r="AM97" s="152"/>
      <c r="AN97" s="144"/>
      <c r="AO97" s="149">
        <v>20</v>
      </c>
      <c r="AP97" s="147"/>
      <c r="AQ97" s="146"/>
      <c r="AR97" s="147"/>
      <c r="AS97" s="148">
        <v>3</v>
      </c>
      <c r="AT97" s="144">
        <v>0</v>
      </c>
      <c r="AU97" s="145"/>
      <c r="AV97" s="144"/>
      <c r="AW97" s="153"/>
      <c r="AX97" s="148">
        <v>0</v>
      </c>
      <c r="AY97" s="147"/>
      <c r="AZ97" s="148"/>
      <c r="BA97" s="154"/>
      <c r="BB97" s="144">
        <v>0</v>
      </c>
      <c r="BC97" s="155">
        <v>15</v>
      </c>
      <c r="BD97" s="146">
        <v>40</v>
      </c>
      <c r="BE97" s="147"/>
      <c r="BF97" s="144">
        <v>0</v>
      </c>
      <c r="BG97" s="149">
        <v>10</v>
      </c>
      <c r="BH97" s="147">
        <v>8</v>
      </c>
    </row>
    <row r="98" spans="1:60" ht="21.75" customHeight="1" x14ac:dyDescent="0.3">
      <c r="A98" s="586"/>
      <c r="B98" s="525"/>
      <c r="C98" s="584"/>
      <c r="D98" s="39" t="s">
        <v>80</v>
      </c>
      <c r="E98" s="24">
        <f t="shared" si="0"/>
        <v>35</v>
      </c>
      <c r="F98" s="25">
        <f t="shared" si="1"/>
        <v>30</v>
      </c>
      <c r="G98" s="25">
        <f t="shared" si="2"/>
        <v>22</v>
      </c>
      <c r="H98" s="25">
        <f t="shared" si="3"/>
        <v>5</v>
      </c>
      <c r="I98" s="26">
        <f t="shared" si="4"/>
        <v>5</v>
      </c>
      <c r="J98" s="40">
        <f t="shared" si="5"/>
        <v>97</v>
      </c>
      <c r="K98" s="528"/>
      <c r="L98" s="528"/>
      <c r="M98" s="528"/>
      <c r="N98" s="528"/>
      <c r="O98" s="528"/>
      <c r="P98" s="156"/>
      <c r="Q98" s="157"/>
      <c r="R98" s="156"/>
      <c r="S98" s="157"/>
      <c r="T98" s="156"/>
      <c r="U98" s="158">
        <v>0</v>
      </c>
      <c r="V98" s="159"/>
      <c r="W98" s="160"/>
      <c r="X98" s="159"/>
      <c r="Y98" s="160"/>
      <c r="Z98" s="156">
        <v>0</v>
      </c>
      <c r="AA98" s="157"/>
      <c r="AB98" s="156"/>
      <c r="AC98" s="161"/>
      <c r="AD98" s="161"/>
      <c r="AE98" s="162"/>
      <c r="AF98" s="162"/>
      <c r="AG98" s="160"/>
      <c r="AH98" s="159"/>
      <c r="AI98" s="160"/>
      <c r="AJ98" s="159"/>
      <c r="AK98" s="160"/>
      <c r="AL98" s="163">
        <v>0</v>
      </c>
      <c r="AM98" s="164"/>
      <c r="AN98" s="156"/>
      <c r="AO98" s="161">
        <v>35</v>
      </c>
      <c r="AP98" s="159"/>
      <c r="AQ98" s="158"/>
      <c r="AR98" s="159"/>
      <c r="AS98" s="160">
        <v>5</v>
      </c>
      <c r="AT98" s="156">
        <v>0</v>
      </c>
      <c r="AU98" s="157"/>
      <c r="AV98" s="156"/>
      <c r="AW98" s="165"/>
      <c r="AX98" s="160">
        <v>0</v>
      </c>
      <c r="AY98" s="159"/>
      <c r="AZ98" s="160"/>
      <c r="BA98" s="166"/>
      <c r="BB98" s="156">
        <v>0</v>
      </c>
      <c r="BC98" s="167">
        <v>22</v>
      </c>
      <c r="BD98" s="158">
        <v>0</v>
      </c>
      <c r="BE98" s="159"/>
      <c r="BF98" s="156">
        <v>0</v>
      </c>
      <c r="BG98" s="161">
        <v>30</v>
      </c>
      <c r="BH98" s="159">
        <v>5</v>
      </c>
    </row>
    <row r="99" spans="1:60" ht="21.75" customHeight="1" x14ac:dyDescent="0.3">
      <c r="A99" s="585" t="s">
        <v>868</v>
      </c>
      <c r="B99" s="526" t="s">
        <v>869</v>
      </c>
      <c r="C99" s="583" t="s">
        <v>314</v>
      </c>
      <c r="D99" s="23" t="s">
        <v>79</v>
      </c>
      <c r="E99" s="24">
        <f t="shared" si="0"/>
        <v>3</v>
      </c>
      <c r="F99" s="25">
        <f t="shared" si="1"/>
        <v>3</v>
      </c>
      <c r="G99" s="25">
        <f t="shared" si="2"/>
        <v>3</v>
      </c>
      <c r="H99" s="25">
        <f t="shared" si="3"/>
        <v>0</v>
      </c>
      <c r="I99" s="26">
        <f t="shared" si="4"/>
        <v>0</v>
      </c>
      <c r="J99" s="27">
        <f t="shared" si="5"/>
        <v>9</v>
      </c>
      <c r="K99" s="557">
        <f>(J99+(J100/5))</f>
        <v>9</v>
      </c>
      <c r="L99" s="529"/>
      <c r="M99" s="529"/>
      <c r="N99" s="527">
        <f>K99+(L99*5)+(M99*30)</f>
        <v>9</v>
      </c>
      <c r="O99" s="529">
        <f>IF(N99=0,"",RANK(N99,N:N,0))</f>
        <v>74</v>
      </c>
      <c r="P99" s="144"/>
      <c r="Q99" s="145"/>
      <c r="R99" s="144"/>
      <c r="S99" s="145"/>
      <c r="T99" s="144"/>
      <c r="U99" s="146">
        <v>0</v>
      </c>
      <c r="V99" s="147"/>
      <c r="W99" s="148"/>
      <c r="X99" s="147"/>
      <c r="Y99" s="148"/>
      <c r="Z99" s="144">
        <v>0</v>
      </c>
      <c r="AA99" s="145"/>
      <c r="AB99" s="144"/>
      <c r="AC99" s="149"/>
      <c r="AD99" s="149"/>
      <c r="AE99" s="150"/>
      <c r="AF99" s="150"/>
      <c r="AG99" s="148"/>
      <c r="AH99" s="147"/>
      <c r="AI99" s="148"/>
      <c r="AJ99" s="147"/>
      <c r="AK99" s="148"/>
      <c r="AL99" s="151">
        <v>0</v>
      </c>
      <c r="AM99" s="152"/>
      <c r="AN99" s="144"/>
      <c r="AO99" s="149">
        <v>0</v>
      </c>
      <c r="AP99" s="147"/>
      <c r="AQ99" s="146"/>
      <c r="AR99" s="147">
        <v>3</v>
      </c>
      <c r="AS99" s="148"/>
      <c r="AT99" s="144">
        <v>0</v>
      </c>
      <c r="AU99" s="145"/>
      <c r="AV99" s="144">
        <v>3</v>
      </c>
      <c r="AW99" s="153"/>
      <c r="AX99" s="148">
        <v>0</v>
      </c>
      <c r="AY99" s="147"/>
      <c r="AZ99" s="148"/>
      <c r="BA99" s="154"/>
      <c r="BB99" s="144">
        <v>0</v>
      </c>
      <c r="BC99" s="155"/>
      <c r="BD99" s="146">
        <v>0</v>
      </c>
      <c r="BE99" s="147"/>
      <c r="BF99" s="144">
        <v>3</v>
      </c>
      <c r="BG99" s="149">
        <v>0</v>
      </c>
      <c r="BH99" s="147"/>
    </row>
    <row r="100" spans="1:60" ht="21.75" customHeight="1" x14ac:dyDescent="0.3">
      <c r="A100" s="586"/>
      <c r="B100" s="525"/>
      <c r="C100" s="584"/>
      <c r="D100" s="39" t="s">
        <v>80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28"/>
      <c r="L100" s="528"/>
      <c r="M100" s="528"/>
      <c r="N100" s="528"/>
      <c r="O100" s="528"/>
      <c r="P100" s="156"/>
      <c r="Q100" s="157"/>
      <c r="R100" s="156"/>
      <c r="S100" s="157"/>
      <c r="T100" s="156"/>
      <c r="U100" s="158">
        <v>0</v>
      </c>
      <c r="V100" s="159"/>
      <c r="W100" s="160"/>
      <c r="X100" s="159"/>
      <c r="Y100" s="160"/>
      <c r="Z100" s="156">
        <v>0</v>
      </c>
      <c r="AA100" s="157"/>
      <c r="AB100" s="156"/>
      <c r="AC100" s="161"/>
      <c r="AD100" s="161"/>
      <c r="AE100" s="162"/>
      <c r="AF100" s="162"/>
      <c r="AG100" s="160"/>
      <c r="AH100" s="159"/>
      <c r="AI100" s="160"/>
      <c r="AJ100" s="159"/>
      <c r="AK100" s="160"/>
      <c r="AL100" s="163">
        <v>0</v>
      </c>
      <c r="AM100" s="164"/>
      <c r="AN100" s="156"/>
      <c r="AO100" s="161">
        <v>0</v>
      </c>
      <c r="AP100" s="159"/>
      <c r="AQ100" s="158"/>
      <c r="AR100" s="159"/>
      <c r="AS100" s="160"/>
      <c r="AT100" s="156">
        <v>0</v>
      </c>
      <c r="AU100" s="157"/>
      <c r="AV100" s="156"/>
      <c r="AW100" s="165"/>
      <c r="AX100" s="160">
        <v>0</v>
      </c>
      <c r="AY100" s="159"/>
      <c r="AZ100" s="160"/>
      <c r="BA100" s="166"/>
      <c r="BB100" s="156">
        <v>0</v>
      </c>
      <c r="BC100" s="167"/>
      <c r="BD100" s="158">
        <v>0</v>
      </c>
      <c r="BE100" s="159"/>
      <c r="BF100" s="156">
        <v>0</v>
      </c>
      <c r="BG100" s="161">
        <v>0</v>
      </c>
      <c r="BH100" s="159"/>
    </row>
    <row r="101" spans="1:60" ht="21.75" customHeight="1" x14ac:dyDescent="0.3">
      <c r="A101" s="585" t="s">
        <v>343</v>
      </c>
      <c r="B101" s="526" t="s">
        <v>344</v>
      </c>
      <c r="C101" s="583" t="s">
        <v>206</v>
      </c>
      <c r="D101" s="23" t="s">
        <v>79</v>
      </c>
      <c r="E101" s="24">
        <f t="shared" si="0"/>
        <v>10</v>
      </c>
      <c r="F101" s="25">
        <f t="shared" si="1"/>
        <v>8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18</v>
      </c>
      <c r="K101" s="557">
        <f>(J101+(J102/5))</f>
        <v>24</v>
      </c>
      <c r="L101" s="529"/>
      <c r="M101" s="529"/>
      <c r="N101" s="527">
        <f>K101+(L101*5)+(M101*30)</f>
        <v>24</v>
      </c>
      <c r="O101" s="529">
        <f>IF(N101=0,"",RANK(N101,N:N,0))</f>
        <v>57</v>
      </c>
      <c r="P101" s="144"/>
      <c r="Q101" s="145"/>
      <c r="R101" s="144"/>
      <c r="S101" s="145"/>
      <c r="T101" s="144"/>
      <c r="U101" s="146">
        <v>0</v>
      </c>
      <c r="V101" s="147"/>
      <c r="W101" s="148"/>
      <c r="X101" s="147"/>
      <c r="Y101" s="148"/>
      <c r="Z101" s="144">
        <v>0</v>
      </c>
      <c r="AA101" s="145"/>
      <c r="AB101" s="144"/>
      <c r="AC101" s="149"/>
      <c r="AD101" s="149"/>
      <c r="AE101" s="150"/>
      <c r="AF101" s="150"/>
      <c r="AG101" s="148"/>
      <c r="AH101" s="147"/>
      <c r="AI101" s="148"/>
      <c r="AJ101" s="147"/>
      <c r="AK101" s="148"/>
      <c r="AL101" s="151">
        <v>0</v>
      </c>
      <c r="AM101" s="152"/>
      <c r="AN101" s="144"/>
      <c r="AO101" s="149">
        <v>0</v>
      </c>
      <c r="AP101" s="147"/>
      <c r="AQ101" s="146"/>
      <c r="AR101" s="147"/>
      <c r="AS101" s="148"/>
      <c r="AT101" s="144">
        <v>0</v>
      </c>
      <c r="AU101" s="145"/>
      <c r="AV101" s="144"/>
      <c r="AW101" s="153"/>
      <c r="AX101" s="148">
        <v>0</v>
      </c>
      <c r="AY101" s="147"/>
      <c r="AZ101" s="148"/>
      <c r="BA101" s="154"/>
      <c r="BB101" s="144">
        <v>0</v>
      </c>
      <c r="BC101" s="155"/>
      <c r="BD101" s="146">
        <v>0</v>
      </c>
      <c r="BE101" s="147">
        <v>8</v>
      </c>
      <c r="BF101" s="144">
        <v>0</v>
      </c>
      <c r="BG101" s="149">
        <v>10</v>
      </c>
      <c r="BH101" s="147"/>
    </row>
    <row r="102" spans="1:60" ht="21.75" customHeight="1" x14ac:dyDescent="0.3">
      <c r="A102" s="586"/>
      <c r="B102" s="525"/>
      <c r="C102" s="584"/>
      <c r="D102" s="39" t="s">
        <v>80</v>
      </c>
      <c r="E102" s="24">
        <f t="shared" si="0"/>
        <v>30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30</v>
      </c>
      <c r="K102" s="528"/>
      <c r="L102" s="528"/>
      <c r="M102" s="528"/>
      <c r="N102" s="528"/>
      <c r="O102" s="528"/>
      <c r="P102" s="156"/>
      <c r="Q102" s="157"/>
      <c r="R102" s="156"/>
      <c r="S102" s="157"/>
      <c r="T102" s="156"/>
      <c r="U102" s="158">
        <v>0</v>
      </c>
      <c r="V102" s="159"/>
      <c r="W102" s="160"/>
      <c r="X102" s="159"/>
      <c r="Y102" s="160"/>
      <c r="Z102" s="156">
        <v>0</v>
      </c>
      <c r="AA102" s="157"/>
      <c r="AB102" s="156"/>
      <c r="AC102" s="161"/>
      <c r="AD102" s="161"/>
      <c r="AE102" s="162"/>
      <c r="AF102" s="162"/>
      <c r="AG102" s="160"/>
      <c r="AH102" s="159"/>
      <c r="AI102" s="160"/>
      <c r="AJ102" s="159"/>
      <c r="AK102" s="160"/>
      <c r="AL102" s="163">
        <v>0</v>
      </c>
      <c r="AM102" s="164"/>
      <c r="AN102" s="156"/>
      <c r="AO102" s="161">
        <v>0</v>
      </c>
      <c r="AP102" s="159"/>
      <c r="AQ102" s="158"/>
      <c r="AR102" s="159"/>
      <c r="AS102" s="160"/>
      <c r="AT102" s="156">
        <v>0</v>
      </c>
      <c r="AU102" s="157"/>
      <c r="AV102" s="156"/>
      <c r="AW102" s="165"/>
      <c r="AX102" s="160">
        <v>0</v>
      </c>
      <c r="AY102" s="159"/>
      <c r="AZ102" s="160"/>
      <c r="BA102" s="166"/>
      <c r="BB102" s="156">
        <v>0</v>
      </c>
      <c r="BC102" s="167"/>
      <c r="BD102" s="158">
        <v>0</v>
      </c>
      <c r="BE102" s="159"/>
      <c r="BF102" s="156">
        <v>0</v>
      </c>
      <c r="BG102" s="161">
        <v>30</v>
      </c>
      <c r="BH102" s="159"/>
    </row>
    <row r="103" spans="1:60" ht="21.75" customHeight="1" x14ac:dyDescent="0.3">
      <c r="A103" s="524" t="s">
        <v>349</v>
      </c>
      <c r="B103" s="526" t="s">
        <v>350</v>
      </c>
      <c r="C103" s="526" t="s">
        <v>351</v>
      </c>
      <c r="D103" s="23" t="s">
        <v>79</v>
      </c>
      <c r="E103" s="24">
        <f t="shared" si="0"/>
        <v>3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3</v>
      </c>
      <c r="K103" s="557">
        <f>(J103+(J104/5))</f>
        <v>3</v>
      </c>
      <c r="L103" s="529"/>
      <c r="M103" s="529"/>
      <c r="N103" s="527">
        <f>K103+(L103*5)+(M103*30)</f>
        <v>3</v>
      </c>
      <c r="O103" s="529">
        <f>IF(N103=0,"",RANK(N103,N:N,0))</f>
        <v>88</v>
      </c>
      <c r="P103" s="144"/>
      <c r="Q103" s="145"/>
      <c r="R103" s="144"/>
      <c r="S103" s="145"/>
      <c r="T103" s="144"/>
      <c r="U103" s="146">
        <v>0</v>
      </c>
      <c r="V103" s="147"/>
      <c r="W103" s="148"/>
      <c r="X103" s="147"/>
      <c r="Y103" s="148"/>
      <c r="Z103" s="144">
        <v>0</v>
      </c>
      <c r="AA103" s="145"/>
      <c r="AB103" s="144"/>
      <c r="AC103" s="149"/>
      <c r="AD103" s="149"/>
      <c r="AE103" s="150"/>
      <c r="AF103" s="150"/>
      <c r="AG103" s="148"/>
      <c r="AH103" s="147"/>
      <c r="AI103" s="148"/>
      <c r="AJ103" s="147"/>
      <c r="AK103" s="148"/>
      <c r="AL103" s="151">
        <v>0</v>
      </c>
      <c r="AM103" s="152"/>
      <c r="AN103" s="144"/>
      <c r="AO103" s="149">
        <v>0</v>
      </c>
      <c r="AP103" s="147"/>
      <c r="AQ103" s="146"/>
      <c r="AR103" s="147"/>
      <c r="AS103" s="148"/>
      <c r="AT103" s="144">
        <v>0</v>
      </c>
      <c r="AU103" s="145"/>
      <c r="AV103" s="144"/>
      <c r="AW103" s="153"/>
      <c r="AX103" s="148">
        <v>0</v>
      </c>
      <c r="AY103" s="147"/>
      <c r="AZ103" s="148"/>
      <c r="BA103" s="154"/>
      <c r="BB103" s="144">
        <v>0</v>
      </c>
      <c r="BC103" s="155"/>
      <c r="BD103" s="146">
        <v>0</v>
      </c>
      <c r="BE103" s="147"/>
      <c r="BF103" s="144">
        <v>0</v>
      </c>
      <c r="BG103" s="149">
        <v>0</v>
      </c>
      <c r="BH103" s="147">
        <v>3</v>
      </c>
    </row>
    <row r="104" spans="1:60" ht="21.75" customHeight="1" x14ac:dyDescent="0.3">
      <c r="A104" s="525"/>
      <c r="B104" s="525"/>
      <c r="C104" s="525"/>
      <c r="D104" s="39" t="s">
        <v>80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0</v>
      </c>
      <c r="K104" s="528"/>
      <c r="L104" s="528"/>
      <c r="M104" s="528"/>
      <c r="N104" s="528"/>
      <c r="O104" s="528"/>
      <c r="P104" s="156"/>
      <c r="Q104" s="157"/>
      <c r="R104" s="156"/>
      <c r="S104" s="157"/>
      <c r="T104" s="156"/>
      <c r="U104" s="158">
        <v>0</v>
      </c>
      <c r="V104" s="159"/>
      <c r="W104" s="160"/>
      <c r="X104" s="159"/>
      <c r="Y104" s="160"/>
      <c r="Z104" s="156">
        <v>0</v>
      </c>
      <c r="AA104" s="157"/>
      <c r="AB104" s="156"/>
      <c r="AC104" s="161"/>
      <c r="AD104" s="161"/>
      <c r="AE104" s="162"/>
      <c r="AF104" s="162"/>
      <c r="AG104" s="160"/>
      <c r="AH104" s="159"/>
      <c r="AI104" s="160"/>
      <c r="AJ104" s="159"/>
      <c r="AK104" s="160"/>
      <c r="AL104" s="163">
        <v>0</v>
      </c>
      <c r="AM104" s="164"/>
      <c r="AN104" s="156"/>
      <c r="AO104" s="161">
        <v>0</v>
      </c>
      <c r="AP104" s="159"/>
      <c r="AQ104" s="158"/>
      <c r="AR104" s="159"/>
      <c r="AS104" s="160"/>
      <c r="AT104" s="156">
        <v>0</v>
      </c>
      <c r="AU104" s="157"/>
      <c r="AV104" s="156"/>
      <c r="AW104" s="165"/>
      <c r="AX104" s="160">
        <v>0</v>
      </c>
      <c r="AY104" s="159"/>
      <c r="AZ104" s="160"/>
      <c r="BA104" s="166"/>
      <c r="BB104" s="156">
        <v>0</v>
      </c>
      <c r="BC104" s="167"/>
      <c r="BD104" s="158">
        <v>0</v>
      </c>
      <c r="BE104" s="159"/>
      <c r="BF104" s="156">
        <v>0</v>
      </c>
      <c r="BG104" s="161">
        <v>0</v>
      </c>
      <c r="BH104" s="159"/>
    </row>
    <row r="105" spans="1:60" ht="21.75" customHeight="1" x14ac:dyDescent="0.3">
      <c r="A105" s="524" t="s">
        <v>345</v>
      </c>
      <c r="B105" s="526" t="s">
        <v>346</v>
      </c>
      <c r="C105" s="526" t="s">
        <v>142</v>
      </c>
      <c r="D105" s="23" t="s">
        <v>79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0</v>
      </c>
      <c r="K105" s="557">
        <f>(J105+(J106/5))</f>
        <v>1</v>
      </c>
      <c r="L105" s="529"/>
      <c r="M105" s="529"/>
      <c r="N105" s="527">
        <f>K105+(L105*5)+(M105*30)</f>
        <v>1</v>
      </c>
      <c r="O105" s="529">
        <f>IF(N105=0,"",RANK(N105,N:N,0))</f>
        <v>96</v>
      </c>
      <c r="P105" s="144"/>
      <c r="Q105" s="145"/>
      <c r="R105" s="144"/>
      <c r="S105" s="145"/>
      <c r="T105" s="144"/>
      <c r="U105" s="146">
        <v>0</v>
      </c>
      <c r="V105" s="147"/>
      <c r="W105" s="148"/>
      <c r="X105" s="147"/>
      <c r="Y105" s="148"/>
      <c r="Z105" s="144">
        <v>0</v>
      </c>
      <c r="AA105" s="145"/>
      <c r="AB105" s="144"/>
      <c r="AC105" s="149"/>
      <c r="AD105" s="149"/>
      <c r="AE105" s="150"/>
      <c r="AF105" s="150"/>
      <c r="AG105" s="148"/>
      <c r="AH105" s="147"/>
      <c r="AI105" s="148"/>
      <c r="AJ105" s="147"/>
      <c r="AK105" s="148"/>
      <c r="AL105" s="151">
        <v>0</v>
      </c>
      <c r="AM105" s="152"/>
      <c r="AN105" s="144"/>
      <c r="AO105" s="149">
        <v>0</v>
      </c>
      <c r="AP105" s="147"/>
      <c r="AQ105" s="146"/>
      <c r="AR105" s="147"/>
      <c r="AS105" s="148"/>
      <c r="AT105" s="144">
        <v>0</v>
      </c>
      <c r="AU105" s="145"/>
      <c r="AV105" s="144"/>
      <c r="AW105" s="153"/>
      <c r="AX105" s="148">
        <v>0</v>
      </c>
      <c r="AY105" s="147"/>
      <c r="AZ105" s="148"/>
      <c r="BA105" s="154"/>
      <c r="BB105" s="144">
        <v>0</v>
      </c>
      <c r="BC105" s="155"/>
      <c r="BD105" s="146">
        <v>0</v>
      </c>
      <c r="BE105" s="147"/>
      <c r="BF105" s="144">
        <v>0</v>
      </c>
      <c r="BG105" s="149">
        <v>0</v>
      </c>
      <c r="BH105" s="147"/>
    </row>
    <row r="106" spans="1:60" ht="21.75" customHeight="1" x14ac:dyDescent="0.3">
      <c r="A106" s="525"/>
      <c r="B106" s="525"/>
      <c r="C106" s="525"/>
      <c r="D106" s="39" t="s">
        <v>80</v>
      </c>
      <c r="E106" s="24">
        <f t="shared" si="0"/>
        <v>5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5</v>
      </c>
      <c r="K106" s="528"/>
      <c r="L106" s="528"/>
      <c r="M106" s="528"/>
      <c r="N106" s="528"/>
      <c r="O106" s="528"/>
      <c r="P106" s="156"/>
      <c r="Q106" s="157"/>
      <c r="R106" s="156"/>
      <c r="S106" s="157"/>
      <c r="T106" s="156"/>
      <c r="U106" s="158">
        <v>0</v>
      </c>
      <c r="V106" s="159"/>
      <c r="W106" s="160"/>
      <c r="X106" s="159"/>
      <c r="Y106" s="160"/>
      <c r="Z106" s="156">
        <v>0</v>
      </c>
      <c r="AA106" s="157"/>
      <c r="AB106" s="156"/>
      <c r="AC106" s="161"/>
      <c r="AD106" s="161"/>
      <c r="AE106" s="162"/>
      <c r="AF106" s="162"/>
      <c r="AG106" s="160"/>
      <c r="AH106" s="159"/>
      <c r="AI106" s="160"/>
      <c r="AJ106" s="159"/>
      <c r="AK106" s="160"/>
      <c r="AL106" s="163">
        <v>0</v>
      </c>
      <c r="AM106" s="164"/>
      <c r="AN106" s="156"/>
      <c r="AO106" s="161">
        <v>0</v>
      </c>
      <c r="AP106" s="159"/>
      <c r="AQ106" s="158"/>
      <c r="AR106" s="159"/>
      <c r="AS106" s="160"/>
      <c r="AT106" s="156">
        <v>0</v>
      </c>
      <c r="AU106" s="157"/>
      <c r="AV106" s="156"/>
      <c r="AW106" s="165"/>
      <c r="AX106" s="160">
        <v>0</v>
      </c>
      <c r="AY106" s="159"/>
      <c r="AZ106" s="160"/>
      <c r="BA106" s="166"/>
      <c r="BB106" s="156">
        <v>0</v>
      </c>
      <c r="BC106" s="167"/>
      <c r="BD106" s="158">
        <v>0</v>
      </c>
      <c r="BE106" s="159"/>
      <c r="BF106" s="156">
        <v>0</v>
      </c>
      <c r="BG106" s="161">
        <v>0</v>
      </c>
      <c r="BH106" s="159">
        <v>5</v>
      </c>
    </row>
    <row r="107" spans="1:60" ht="21.75" customHeight="1" x14ac:dyDescent="0.3">
      <c r="A107" s="524" t="s">
        <v>870</v>
      </c>
      <c r="B107" s="526" t="s">
        <v>871</v>
      </c>
      <c r="C107" s="526" t="s">
        <v>198</v>
      </c>
      <c r="D107" s="23" t="s">
        <v>79</v>
      </c>
      <c r="E107" s="24">
        <f t="shared" si="0"/>
        <v>1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1</v>
      </c>
      <c r="K107" s="557">
        <f>(J107+(J108/5))</f>
        <v>1.2</v>
      </c>
      <c r="L107" s="529"/>
      <c r="M107" s="529"/>
      <c r="N107" s="527">
        <f>K107+(L107*5)+(M107*30)</f>
        <v>1.2</v>
      </c>
      <c r="O107" s="529">
        <f>IF(N107=0,"",RANK(N107,N:N,0))</f>
        <v>94</v>
      </c>
      <c r="P107" s="144"/>
      <c r="Q107" s="145"/>
      <c r="R107" s="144"/>
      <c r="S107" s="145"/>
      <c r="T107" s="144"/>
      <c r="U107" s="146">
        <v>0</v>
      </c>
      <c r="V107" s="147"/>
      <c r="W107" s="148"/>
      <c r="X107" s="147"/>
      <c r="Y107" s="148"/>
      <c r="Z107" s="144">
        <v>0</v>
      </c>
      <c r="AA107" s="145"/>
      <c r="AB107" s="144"/>
      <c r="AC107" s="149"/>
      <c r="AD107" s="149"/>
      <c r="AE107" s="150"/>
      <c r="AF107" s="150"/>
      <c r="AG107" s="148"/>
      <c r="AH107" s="147"/>
      <c r="AI107" s="148"/>
      <c r="AJ107" s="147"/>
      <c r="AK107" s="148"/>
      <c r="AL107" s="151">
        <v>0</v>
      </c>
      <c r="AM107" s="152"/>
      <c r="AN107" s="144"/>
      <c r="AO107" s="149">
        <v>0</v>
      </c>
      <c r="AP107" s="147"/>
      <c r="AQ107" s="146"/>
      <c r="AR107" s="147"/>
      <c r="AS107" s="148"/>
      <c r="AT107" s="144">
        <v>0</v>
      </c>
      <c r="AU107" s="145"/>
      <c r="AV107" s="144"/>
      <c r="AW107" s="153"/>
      <c r="AX107" s="148">
        <v>0</v>
      </c>
      <c r="AY107" s="147"/>
      <c r="AZ107" s="148"/>
      <c r="BA107" s="154"/>
      <c r="BB107" s="144">
        <v>0</v>
      </c>
      <c r="BC107" s="155">
        <v>1</v>
      </c>
      <c r="BD107" s="146">
        <v>0</v>
      </c>
      <c r="BE107" s="147"/>
      <c r="BF107" s="144">
        <v>0</v>
      </c>
      <c r="BG107" s="149">
        <v>0</v>
      </c>
      <c r="BH107" s="147"/>
    </row>
    <row r="108" spans="1:60" ht="21.75" customHeight="1" x14ac:dyDescent="0.3">
      <c r="A108" s="525"/>
      <c r="B108" s="525"/>
      <c r="C108" s="525"/>
      <c r="D108" s="39" t="s">
        <v>80</v>
      </c>
      <c r="E108" s="24">
        <f t="shared" si="0"/>
        <v>1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1</v>
      </c>
      <c r="K108" s="528"/>
      <c r="L108" s="528"/>
      <c r="M108" s="528"/>
      <c r="N108" s="528"/>
      <c r="O108" s="528"/>
      <c r="P108" s="156"/>
      <c r="Q108" s="157"/>
      <c r="R108" s="156"/>
      <c r="S108" s="157"/>
      <c r="T108" s="156"/>
      <c r="U108" s="158">
        <v>0</v>
      </c>
      <c r="V108" s="159"/>
      <c r="W108" s="160"/>
      <c r="X108" s="159"/>
      <c r="Y108" s="160"/>
      <c r="Z108" s="156">
        <v>0</v>
      </c>
      <c r="AA108" s="157"/>
      <c r="AB108" s="156"/>
      <c r="AC108" s="161"/>
      <c r="AD108" s="161"/>
      <c r="AE108" s="162"/>
      <c r="AF108" s="162"/>
      <c r="AG108" s="160"/>
      <c r="AH108" s="159"/>
      <c r="AI108" s="160"/>
      <c r="AJ108" s="159"/>
      <c r="AK108" s="160"/>
      <c r="AL108" s="163">
        <v>0</v>
      </c>
      <c r="AM108" s="164"/>
      <c r="AN108" s="156"/>
      <c r="AO108" s="161">
        <v>0</v>
      </c>
      <c r="AP108" s="159"/>
      <c r="AQ108" s="158"/>
      <c r="AR108" s="159"/>
      <c r="AS108" s="160"/>
      <c r="AT108" s="156">
        <v>0</v>
      </c>
      <c r="AU108" s="157"/>
      <c r="AV108" s="156"/>
      <c r="AW108" s="165"/>
      <c r="AX108" s="160">
        <v>0</v>
      </c>
      <c r="AY108" s="159"/>
      <c r="AZ108" s="160"/>
      <c r="BA108" s="166"/>
      <c r="BB108" s="156">
        <v>0</v>
      </c>
      <c r="BC108" s="167">
        <v>1</v>
      </c>
      <c r="BD108" s="158">
        <v>0</v>
      </c>
      <c r="BE108" s="159"/>
      <c r="BF108" s="156">
        <v>0</v>
      </c>
      <c r="BG108" s="161">
        <v>0</v>
      </c>
      <c r="BH108" s="159"/>
    </row>
    <row r="109" spans="1:60" ht="21.75" customHeight="1" x14ac:dyDescent="0.3">
      <c r="A109" s="593">
        <v>110308</v>
      </c>
      <c r="B109" s="526" t="s">
        <v>872</v>
      </c>
      <c r="C109" s="583" t="s">
        <v>132</v>
      </c>
      <c r="D109" s="23" t="s">
        <v>79</v>
      </c>
      <c r="E109" s="24">
        <f t="shared" si="0"/>
        <v>60</v>
      </c>
      <c r="F109" s="25">
        <f t="shared" si="1"/>
        <v>50</v>
      </c>
      <c r="G109" s="25">
        <f t="shared" si="2"/>
        <v>35</v>
      </c>
      <c r="H109" s="25">
        <f t="shared" si="3"/>
        <v>0</v>
      </c>
      <c r="I109" s="26">
        <f t="shared" si="4"/>
        <v>0</v>
      </c>
      <c r="J109" s="27">
        <f t="shared" si="5"/>
        <v>145</v>
      </c>
      <c r="K109" s="557">
        <f>(J109+(J110/5))</f>
        <v>183.4</v>
      </c>
      <c r="L109" s="529">
        <f>Nemzetközi!B210</f>
        <v>66</v>
      </c>
      <c r="M109" s="558">
        <f>Nemzetközi!D210</f>
        <v>0</v>
      </c>
      <c r="N109" s="527">
        <f>K109+(L109*5)+(M109*30)</f>
        <v>513.4</v>
      </c>
      <c r="O109" s="529">
        <f>IF(N109=0,"",RANK(N109,N:N,0))</f>
        <v>10</v>
      </c>
      <c r="P109" s="144"/>
      <c r="Q109" s="145"/>
      <c r="R109" s="144"/>
      <c r="S109" s="145"/>
      <c r="T109" s="144"/>
      <c r="U109" s="146">
        <v>0</v>
      </c>
      <c r="V109" s="147"/>
      <c r="W109" s="148"/>
      <c r="X109" s="147"/>
      <c r="Y109" s="148"/>
      <c r="Z109" s="144">
        <v>0</v>
      </c>
      <c r="AA109" s="145"/>
      <c r="AB109" s="144"/>
      <c r="AC109" s="149"/>
      <c r="AD109" s="149"/>
      <c r="AE109" s="150">
        <v>60</v>
      </c>
      <c r="AF109" s="150">
        <v>35</v>
      </c>
      <c r="AG109" s="148"/>
      <c r="AH109" s="147"/>
      <c r="AI109" s="148"/>
      <c r="AJ109" s="147"/>
      <c r="AK109" s="148"/>
      <c r="AL109" s="151">
        <v>0</v>
      </c>
      <c r="AM109" s="152">
        <v>50</v>
      </c>
      <c r="AN109" s="144"/>
      <c r="AO109" s="149">
        <v>0</v>
      </c>
      <c r="AP109" s="147"/>
      <c r="AQ109" s="146"/>
      <c r="AR109" s="147"/>
      <c r="AS109" s="148"/>
      <c r="AT109" s="144">
        <v>0</v>
      </c>
      <c r="AU109" s="145"/>
      <c r="AV109" s="144"/>
      <c r="AW109" s="153"/>
      <c r="AX109" s="148">
        <v>0</v>
      </c>
      <c r="AY109" s="147"/>
      <c r="AZ109" s="148"/>
      <c r="BA109" s="154"/>
      <c r="BB109" s="144">
        <v>0</v>
      </c>
      <c r="BC109" s="155"/>
      <c r="BD109" s="146">
        <v>0</v>
      </c>
      <c r="BE109" s="147"/>
      <c r="BF109" s="144">
        <v>0</v>
      </c>
      <c r="BG109" s="149">
        <v>0</v>
      </c>
      <c r="BH109" s="147"/>
    </row>
    <row r="110" spans="1:60" ht="21.75" customHeight="1" x14ac:dyDescent="0.3">
      <c r="A110" s="586"/>
      <c r="B110" s="525"/>
      <c r="C110" s="584"/>
      <c r="D110" s="39" t="s">
        <v>80</v>
      </c>
      <c r="E110" s="24">
        <f t="shared" si="0"/>
        <v>90</v>
      </c>
      <c r="F110" s="25">
        <f t="shared" si="1"/>
        <v>90</v>
      </c>
      <c r="G110" s="25">
        <f t="shared" si="2"/>
        <v>12</v>
      </c>
      <c r="H110" s="25">
        <f t="shared" si="3"/>
        <v>0</v>
      </c>
      <c r="I110" s="26">
        <f t="shared" si="4"/>
        <v>0</v>
      </c>
      <c r="J110" s="40">
        <f t="shared" si="5"/>
        <v>192</v>
      </c>
      <c r="K110" s="528"/>
      <c r="L110" s="528"/>
      <c r="M110" s="528"/>
      <c r="N110" s="528"/>
      <c r="O110" s="528"/>
      <c r="P110" s="156"/>
      <c r="Q110" s="157"/>
      <c r="R110" s="156"/>
      <c r="S110" s="157"/>
      <c r="T110" s="156"/>
      <c r="U110" s="158">
        <v>0</v>
      </c>
      <c r="V110" s="159"/>
      <c r="W110" s="160"/>
      <c r="X110" s="159"/>
      <c r="Y110" s="160"/>
      <c r="Z110" s="156">
        <v>0</v>
      </c>
      <c r="AA110" s="157"/>
      <c r="AB110" s="156"/>
      <c r="AC110" s="161"/>
      <c r="AD110" s="161"/>
      <c r="AE110" s="162">
        <v>90</v>
      </c>
      <c r="AF110" s="162">
        <v>12</v>
      </c>
      <c r="AG110" s="160"/>
      <c r="AH110" s="159"/>
      <c r="AI110" s="160"/>
      <c r="AJ110" s="159"/>
      <c r="AK110" s="160"/>
      <c r="AL110" s="163">
        <v>0</v>
      </c>
      <c r="AM110" s="164">
        <v>90</v>
      </c>
      <c r="AN110" s="156"/>
      <c r="AO110" s="161">
        <v>0</v>
      </c>
      <c r="AP110" s="159"/>
      <c r="AQ110" s="158"/>
      <c r="AR110" s="159"/>
      <c r="AS110" s="160"/>
      <c r="AT110" s="156">
        <v>0</v>
      </c>
      <c r="AU110" s="157"/>
      <c r="AV110" s="156"/>
      <c r="AW110" s="165"/>
      <c r="AX110" s="160">
        <v>0</v>
      </c>
      <c r="AY110" s="159"/>
      <c r="AZ110" s="160"/>
      <c r="BA110" s="166"/>
      <c r="BB110" s="156">
        <v>0</v>
      </c>
      <c r="BC110" s="167"/>
      <c r="BD110" s="158">
        <v>0</v>
      </c>
      <c r="BE110" s="159"/>
      <c r="BF110" s="156">
        <v>0</v>
      </c>
      <c r="BG110" s="161">
        <v>0</v>
      </c>
      <c r="BH110" s="159"/>
    </row>
    <row r="111" spans="1:60" ht="21.75" customHeight="1" x14ac:dyDescent="0.3">
      <c r="A111" s="524" t="s">
        <v>873</v>
      </c>
      <c r="B111" s="526" t="s">
        <v>874</v>
      </c>
      <c r="C111" s="526" t="s">
        <v>270</v>
      </c>
      <c r="D111" s="23" t="s">
        <v>79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557">
        <f>(J111+(J112/5))</f>
        <v>0</v>
      </c>
      <c r="L111" s="529"/>
      <c r="M111" s="529"/>
      <c r="N111" s="527">
        <f>K111+(L111*5)+(M111*30)</f>
        <v>0</v>
      </c>
      <c r="O111" s="529" t="str">
        <f>IF(N111=0,"",RANK(N111,N:N,0))</f>
        <v/>
      </c>
      <c r="P111" s="144"/>
      <c r="Q111" s="145"/>
      <c r="R111" s="144"/>
      <c r="S111" s="145"/>
      <c r="T111" s="144"/>
      <c r="U111" s="146">
        <v>0</v>
      </c>
      <c r="V111" s="147"/>
      <c r="W111" s="148"/>
      <c r="X111" s="147"/>
      <c r="Y111" s="148"/>
      <c r="Z111" s="144">
        <v>0</v>
      </c>
      <c r="AA111" s="145"/>
      <c r="AB111" s="144"/>
      <c r="AC111" s="149"/>
      <c r="AD111" s="149"/>
      <c r="AE111" s="150"/>
      <c r="AF111" s="150"/>
      <c r="AG111" s="148"/>
      <c r="AH111" s="147"/>
      <c r="AI111" s="148"/>
      <c r="AJ111" s="147"/>
      <c r="AK111" s="148"/>
      <c r="AL111" s="151">
        <v>0</v>
      </c>
      <c r="AM111" s="152"/>
      <c r="AN111" s="144"/>
      <c r="AO111" s="149">
        <v>0</v>
      </c>
      <c r="AP111" s="147"/>
      <c r="AQ111" s="146"/>
      <c r="AR111" s="147"/>
      <c r="AS111" s="148"/>
      <c r="AT111" s="144">
        <v>0</v>
      </c>
      <c r="AU111" s="145"/>
      <c r="AV111" s="144"/>
      <c r="AW111" s="153"/>
      <c r="AX111" s="148">
        <v>0</v>
      </c>
      <c r="AY111" s="147"/>
      <c r="AZ111" s="148"/>
      <c r="BA111" s="154"/>
      <c r="BB111" s="144">
        <v>0</v>
      </c>
      <c r="BC111" s="155"/>
      <c r="BD111" s="146">
        <v>0</v>
      </c>
      <c r="BE111" s="147"/>
      <c r="BF111" s="144">
        <v>0</v>
      </c>
      <c r="BG111" s="149">
        <v>0</v>
      </c>
      <c r="BH111" s="147"/>
    </row>
    <row r="112" spans="1:60" ht="21.75" customHeight="1" x14ac:dyDescent="0.3">
      <c r="A112" s="525"/>
      <c r="B112" s="525"/>
      <c r="C112" s="525"/>
      <c r="D112" s="39" t="s">
        <v>80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528"/>
      <c r="L112" s="528"/>
      <c r="M112" s="528"/>
      <c r="N112" s="528"/>
      <c r="O112" s="528"/>
      <c r="P112" s="156"/>
      <c r="Q112" s="157"/>
      <c r="R112" s="156"/>
      <c r="S112" s="157"/>
      <c r="T112" s="156"/>
      <c r="U112" s="158">
        <v>0</v>
      </c>
      <c r="V112" s="159"/>
      <c r="W112" s="160"/>
      <c r="X112" s="159"/>
      <c r="Y112" s="160"/>
      <c r="Z112" s="156">
        <v>0</v>
      </c>
      <c r="AA112" s="157"/>
      <c r="AB112" s="156"/>
      <c r="AC112" s="161"/>
      <c r="AD112" s="161"/>
      <c r="AE112" s="162"/>
      <c r="AF112" s="162"/>
      <c r="AG112" s="160"/>
      <c r="AH112" s="159"/>
      <c r="AI112" s="160"/>
      <c r="AJ112" s="159"/>
      <c r="AK112" s="160"/>
      <c r="AL112" s="163">
        <v>0</v>
      </c>
      <c r="AM112" s="164"/>
      <c r="AN112" s="156"/>
      <c r="AO112" s="161">
        <v>0</v>
      </c>
      <c r="AP112" s="159"/>
      <c r="AQ112" s="158"/>
      <c r="AR112" s="159"/>
      <c r="AS112" s="160"/>
      <c r="AT112" s="156">
        <v>0</v>
      </c>
      <c r="AU112" s="157"/>
      <c r="AV112" s="156"/>
      <c r="AW112" s="165"/>
      <c r="AX112" s="160">
        <v>0</v>
      </c>
      <c r="AY112" s="159"/>
      <c r="AZ112" s="160"/>
      <c r="BA112" s="166"/>
      <c r="BB112" s="156">
        <v>0</v>
      </c>
      <c r="BC112" s="167"/>
      <c r="BD112" s="158">
        <v>0</v>
      </c>
      <c r="BE112" s="159"/>
      <c r="BF112" s="156">
        <v>0</v>
      </c>
      <c r="BG112" s="161">
        <v>0</v>
      </c>
      <c r="BH112" s="159"/>
    </row>
    <row r="113" spans="1:60" ht="21.75" customHeight="1" x14ac:dyDescent="0.3">
      <c r="A113" s="585" t="s">
        <v>875</v>
      </c>
      <c r="B113" s="526" t="s">
        <v>876</v>
      </c>
      <c r="C113" s="583" t="s">
        <v>877</v>
      </c>
      <c r="D113" s="23" t="s">
        <v>79</v>
      </c>
      <c r="E113" s="24">
        <f t="shared" si="0"/>
        <v>60</v>
      </c>
      <c r="F113" s="25">
        <f t="shared" si="1"/>
        <v>40</v>
      </c>
      <c r="G113" s="25">
        <f t="shared" si="2"/>
        <v>40</v>
      </c>
      <c r="H113" s="25">
        <f t="shared" si="3"/>
        <v>40</v>
      </c>
      <c r="I113" s="26">
        <f t="shared" si="4"/>
        <v>40</v>
      </c>
      <c r="J113" s="27">
        <f t="shared" si="5"/>
        <v>220</v>
      </c>
      <c r="K113" s="557">
        <f>(J113+(J114/5))</f>
        <v>280</v>
      </c>
      <c r="L113" s="529"/>
      <c r="M113" s="529"/>
      <c r="N113" s="527">
        <f>K113+(L113*5)+(M113*30)</f>
        <v>280</v>
      </c>
      <c r="O113" s="529">
        <f>IF(N113=0,"",RANK(N113,N:N,0))</f>
        <v>20</v>
      </c>
      <c r="P113" s="144">
        <v>3</v>
      </c>
      <c r="Q113" s="145">
        <v>3</v>
      </c>
      <c r="R113" s="144">
        <v>3</v>
      </c>
      <c r="S113" s="145"/>
      <c r="T113" s="144">
        <v>15</v>
      </c>
      <c r="U113" s="146">
        <v>8</v>
      </c>
      <c r="V113" s="147">
        <v>34</v>
      </c>
      <c r="W113" s="148">
        <v>34</v>
      </c>
      <c r="X113" s="147"/>
      <c r="Y113" s="148">
        <v>40</v>
      </c>
      <c r="Z113" s="144">
        <v>0</v>
      </c>
      <c r="AA113" s="145"/>
      <c r="AB113" s="144"/>
      <c r="AC113" s="149">
        <v>6</v>
      </c>
      <c r="AD113" s="149"/>
      <c r="AE113" s="150"/>
      <c r="AF113" s="150"/>
      <c r="AG113" s="148"/>
      <c r="AH113" s="147"/>
      <c r="AI113" s="148"/>
      <c r="AJ113" s="147"/>
      <c r="AK113" s="148"/>
      <c r="AL113" s="151">
        <v>0</v>
      </c>
      <c r="AM113" s="152">
        <v>10</v>
      </c>
      <c r="AN113" s="144"/>
      <c r="AO113" s="149">
        <v>0</v>
      </c>
      <c r="AP113" s="147">
        <v>34</v>
      </c>
      <c r="AQ113" s="146"/>
      <c r="AR113" s="147">
        <v>15</v>
      </c>
      <c r="AS113" s="148">
        <v>40</v>
      </c>
      <c r="AT113" s="144">
        <v>0</v>
      </c>
      <c r="AU113" s="145"/>
      <c r="AV113" s="144">
        <v>3</v>
      </c>
      <c r="AW113" s="153"/>
      <c r="AX113" s="148">
        <v>25</v>
      </c>
      <c r="AY113" s="147"/>
      <c r="AZ113" s="148">
        <v>60</v>
      </c>
      <c r="BA113" s="154">
        <v>40</v>
      </c>
      <c r="BB113" s="144">
        <v>0</v>
      </c>
      <c r="BC113" s="155"/>
      <c r="BD113" s="146">
        <v>40</v>
      </c>
      <c r="BE113" s="147">
        <v>40</v>
      </c>
      <c r="BF113" s="144">
        <v>0</v>
      </c>
      <c r="BG113" s="149">
        <v>30</v>
      </c>
      <c r="BH113" s="147">
        <v>40</v>
      </c>
    </row>
    <row r="114" spans="1:60" ht="21.75" customHeight="1" x14ac:dyDescent="0.3">
      <c r="A114" s="586"/>
      <c r="B114" s="525"/>
      <c r="C114" s="584"/>
      <c r="D114" s="39" t="s">
        <v>80</v>
      </c>
      <c r="E114" s="24">
        <f t="shared" si="0"/>
        <v>90</v>
      </c>
      <c r="F114" s="25">
        <f t="shared" si="1"/>
        <v>60</v>
      </c>
      <c r="G114" s="25">
        <f t="shared" si="2"/>
        <v>60</v>
      </c>
      <c r="H114" s="25">
        <f t="shared" si="3"/>
        <v>50</v>
      </c>
      <c r="I114" s="26">
        <f t="shared" si="4"/>
        <v>40</v>
      </c>
      <c r="J114" s="40">
        <f t="shared" si="5"/>
        <v>300</v>
      </c>
      <c r="K114" s="528"/>
      <c r="L114" s="528"/>
      <c r="M114" s="528"/>
      <c r="N114" s="528"/>
      <c r="O114" s="528"/>
      <c r="P114" s="156"/>
      <c r="Q114" s="157">
        <v>25</v>
      </c>
      <c r="R114" s="156">
        <v>5</v>
      </c>
      <c r="S114" s="157"/>
      <c r="T114" s="156"/>
      <c r="U114" s="158">
        <v>25</v>
      </c>
      <c r="V114" s="159"/>
      <c r="W114" s="160">
        <v>5</v>
      </c>
      <c r="X114" s="159"/>
      <c r="Y114" s="160"/>
      <c r="Z114" s="156">
        <v>0</v>
      </c>
      <c r="AA114" s="157"/>
      <c r="AB114" s="156"/>
      <c r="AC114" s="161">
        <v>15</v>
      </c>
      <c r="AD114" s="161"/>
      <c r="AE114" s="162"/>
      <c r="AF114" s="162"/>
      <c r="AG114" s="160"/>
      <c r="AH114" s="159"/>
      <c r="AI114" s="160"/>
      <c r="AJ114" s="159"/>
      <c r="AK114" s="160"/>
      <c r="AL114" s="163">
        <v>0</v>
      </c>
      <c r="AM114" s="164">
        <v>50</v>
      </c>
      <c r="AN114" s="156"/>
      <c r="AO114" s="161">
        <v>0</v>
      </c>
      <c r="AP114" s="159">
        <v>5</v>
      </c>
      <c r="AQ114" s="158"/>
      <c r="AR114" s="159">
        <v>25</v>
      </c>
      <c r="AS114" s="160">
        <v>40</v>
      </c>
      <c r="AT114" s="156">
        <v>0</v>
      </c>
      <c r="AU114" s="157"/>
      <c r="AV114" s="156">
        <v>5</v>
      </c>
      <c r="AW114" s="165"/>
      <c r="AX114" s="160">
        <v>40</v>
      </c>
      <c r="AY114" s="159"/>
      <c r="AZ114" s="160">
        <v>60</v>
      </c>
      <c r="BA114" s="166">
        <v>25</v>
      </c>
      <c r="BB114" s="156">
        <v>0</v>
      </c>
      <c r="BC114" s="167"/>
      <c r="BD114" s="158">
        <v>60</v>
      </c>
      <c r="BE114" s="159">
        <v>40</v>
      </c>
      <c r="BF114" s="156">
        <v>0</v>
      </c>
      <c r="BG114" s="161">
        <v>90</v>
      </c>
      <c r="BH114" s="159"/>
    </row>
    <row r="115" spans="1:60" ht="21.75" customHeight="1" x14ac:dyDescent="0.3">
      <c r="A115" s="585" t="s">
        <v>878</v>
      </c>
      <c r="B115" s="526" t="s">
        <v>879</v>
      </c>
      <c r="C115" s="583" t="s">
        <v>171</v>
      </c>
      <c r="D115" s="23" t="s">
        <v>79</v>
      </c>
      <c r="E115" s="24">
        <f t="shared" si="0"/>
        <v>10</v>
      </c>
      <c r="F115" s="25">
        <f t="shared" si="1"/>
        <v>10</v>
      </c>
      <c r="G115" s="25">
        <f t="shared" si="2"/>
        <v>8</v>
      </c>
      <c r="H115" s="25">
        <f t="shared" si="3"/>
        <v>8</v>
      </c>
      <c r="I115" s="26">
        <f t="shared" si="4"/>
        <v>6</v>
      </c>
      <c r="J115" s="27">
        <f t="shared" si="5"/>
        <v>42</v>
      </c>
      <c r="K115" s="557">
        <f>(J115+(J116/5))</f>
        <v>61</v>
      </c>
      <c r="L115" s="529"/>
      <c r="M115" s="529"/>
      <c r="N115" s="527">
        <f>K115+(L115*5)+(M115*30)</f>
        <v>61</v>
      </c>
      <c r="O115" s="529">
        <f>IF(N115=0,"",RANK(N115,N:N,0))</f>
        <v>46</v>
      </c>
      <c r="P115" s="144"/>
      <c r="Q115" s="145"/>
      <c r="R115" s="144"/>
      <c r="S115" s="145"/>
      <c r="T115" s="144"/>
      <c r="U115" s="146">
        <v>0</v>
      </c>
      <c r="V115" s="147"/>
      <c r="W115" s="148"/>
      <c r="X115" s="147"/>
      <c r="Y115" s="148"/>
      <c r="Z115" s="144">
        <v>0</v>
      </c>
      <c r="AA115" s="145"/>
      <c r="AB115" s="144"/>
      <c r="AC115" s="149"/>
      <c r="AD115" s="149"/>
      <c r="AE115" s="150">
        <v>6</v>
      </c>
      <c r="AF115" s="150">
        <v>4</v>
      </c>
      <c r="AG115" s="148"/>
      <c r="AH115" s="147"/>
      <c r="AI115" s="148">
        <v>3</v>
      </c>
      <c r="AJ115" s="147"/>
      <c r="AK115" s="148"/>
      <c r="AL115" s="151">
        <v>0</v>
      </c>
      <c r="AM115" s="152">
        <v>10</v>
      </c>
      <c r="AN115" s="144"/>
      <c r="AO115" s="149">
        <v>0</v>
      </c>
      <c r="AP115" s="147"/>
      <c r="AQ115" s="146"/>
      <c r="AR115" s="147"/>
      <c r="AS115" s="148"/>
      <c r="AT115" s="144">
        <v>0</v>
      </c>
      <c r="AU115" s="145"/>
      <c r="AV115" s="144"/>
      <c r="AW115" s="153">
        <v>8</v>
      </c>
      <c r="AX115" s="148">
        <v>3</v>
      </c>
      <c r="AY115" s="147"/>
      <c r="AZ115" s="148"/>
      <c r="BA115" s="154"/>
      <c r="BB115" s="144">
        <v>0</v>
      </c>
      <c r="BC115" s="155"/>
      <c r="BD115" s="146">
        <v>0</v>
      </c>
      <c r="BE115" s="147">
        <v>3</v>
      </c>
      <c r="BF115" s="144">
        <v>3</v>
      </c>
      <c r="BG115" s="149">
        <v>10</v>
      </c>
      <c r="BH115" s="147">
        <v>8</v>
      </c>
    </row>
    <row r="116" spans="1:60" ht="21.75" customHeight="1" x14ac:dyDescent="0.3">
      <c r="A116" s="586"/>
      <c r="B116" s="525"/>
      <c r="C116" s="584"/>
      <c r="D116" s="39" t="s">
        <v>80</v>
      </c>
      <c r="E116" s="24">
        <f t="shared" si="0"/>
        <v>30</v>
      </c>
      <c r="F116" s="25">
        <f t="shared" si="1"/>
        <v>30</v>
      </c>
      <c r="G116" s="25">
        <f t="shared" si="2"/>
        <v>25</v>
      </c>
      <c r="H116" s="25">
        <f t="shared" si="3"/>
        <v>5</v>
      </c>
      <c r="I116" s="26">
        <f t="shared" si="4"/>
        <v>5</v>
      </c>
      <c r="J116" s="40">
        <f t="shared" si="5"/>
        <v>95</v>
      </c>
      <c r="K116" s="528"/>
      <c r="L116" s="528"/>
      <c r="M116" s="528"/>
      <c r="N116" s="528"/>
      <c r="O116" s="528"/>
      <c r="P116" s="156"/>
      <c r="Q116" s="157"/>
      <c r="R116" s="156"/>
      <c r="S116" s="157"/>
      <c r="T116" s="156"/>
      <c r="U116" s="158">
        <v>0</v>
      </c>
      <c r="V116" s="159"/>
      <c r="W116" s="160"/>
      <c r="X116" s="159"/>
      <c r="Y116" s="160"/>
      <c r="Z116" s="156">
        <v>0</v>
      </c>
      <c r="AA116" s="157"/>
      <c r="AB116" s="156"/>
      <c r="AC116" s="161"/>
      <c r="AD116" s="161"/>
      <c r="AE116" s="162"/>
      <c r="AF116" s="162"/>
      <c r="AG116" s="160"/>
      <c r="AH116" s="159"/>
      <c r="AI116" s="160"/>
      <c r="AJ116" s="159"/>
      <c r="AK116" s="160"/>
      <c r="AL116" s="163">
        <v>0</v>
      </c>
      <c r="AM116" s="164">
        <v>30</v>
      </c>
      <c r="AN116" s="156"/>
      <c r="AO116" s="161">
        <v>0</v>
      </c>
      <c r="AP116" s="159"/>
      <c r="AQ116" s="158"/>
      <c r="AR116" s="159"/>
      <c r="AS116" s="160"/>
      <c r="AT116" s="156">
        <v>0</v>
      </c>
      <c r="AU116" s="157"/>
      <c r="AV116" s="156"/>
      <c r="AW116" s="165">
        <v>25</v>
      </c>
      <c r="AX116" s="160">
        <v>5</v>
      </c>
      <c r="AY116" s="159"/>
      <c r="AZ116" s="160"/>
      <c r="BA116" s="166"/>
      <c r="BB116" s="156">
        <v>0</v>
      </c>
      <c r="BC116" s="167"/>
      <c r="BD116" s="158">
        <v>0</v>
      </c>
      <c r="BE116" s="159">
        <v>5</v>
      </c>
      <c r="BF116" s="156">
        <v>0</v>
      </c>
      <c r="BG116" s="161">
        <v>30</v>
      </c>
      <c r="BH116" s="159">
        <v>5</v>
      </c>
    </row>
    <row r="117" spans="1:60" ht="21.75" customHeight="1" x14ac:dyDescent="0.3">
      <c r="A117" s="585" t="s">
        <v>880</v>
      </c>
      <c r="B117" s="526" t="s">
        <v>881</v>
      </c>
      <c r="C117" s="583" t="s">
        <v>686</v>
      </c>
      <c r="D117" s="23" t="s">
        <v>79</v>
      </c>
      <c r="E117" s="24">
        <f t="shared" si="0"/>
        <v>30</v>
      </c>
      <c r="F117" s="25">
        <f t="shared" si="1"/>
        <v>3</v>
      </c>
      <c r="G117" s="25">
        <f t="shared" si="2"/>
        <v>3</v>
      </c>
      <c r="H117" s="25">
        <f t="shared" si="3"/>
        <v>3</v>
      </c>
      <c r="I117" s="26">
        <f t="shared" si="4"/>
        <v>0</v>
      </c>
      <c r="J117" s="27">
        <f t="shared" si="5"/>
        <v>39</v>
      </c>
      <c r="K117" s="557">
        <f>(J117+(J118/5))</f>
        <v>40</v>
      </c>
      <c r="L117" s="529"/>
      <c r="M117" s="529"/>
      <c r="N117" s="527">
        <f>K117+(L117*5)+(M117*30)</f>
        <v>40</v>
      </c>
      <c r="O117" s="529">
        <f>IF(N117=0,"",RANK(N117,N:N,0))</f>
        <v>53</v>
      </c>
      <c r="P117" s="144"/>
      <c r="Q117" s="145"/>
      <c r="R117" s="144"/>
      <c r="S117" s="145"/>
      <c r="T117" s="144"/>
      <c r="U117" s="146">
        <v>0</v>
      </c>
      <c r="V117" s="147"/>
      <c r="W117" s="148"/>
      <c r="X117" s="147"/>
      <c r="Y117" s="148"/>
      <c r="Z117" s="144">
        <v>0</v>
      </c>
      <c r="AA117" s="145"/>
      <c r="AB117" s="144"/>
      <c r="AC117" s="149"/>
      <c r="AD117" s="149"/>
      <c r="AE117" s="150"/>
      <c r="AF117" s="150"/>
      <c r="AG117" s="148"/>
      <c r="AH117" s="147"/>
      <c r="AI117" s="148"/>
      <c r="AJ117" s="147"/>
      <c r="AK117" s="148"/>
      <c r="AL117" s="151">
        <v>0</v>
      </c>
      <c r="AM117" s="152"/>
      <c r="AN117" s="144"/>
      <c r="AO117" s="149">
        <v>0</v>
      </c>
      <c r="AP117" s="147"/>
      <c r="AQ117" s="146"/>
      <c r="AR117" s="147"/>
      <c r="AS117" s="148"/>
      <c r="AT117" s="144">
        <v>0</v>
      </c>
      <c r="AU117" s="145"/>
      <c r="AV117" s="144"/>
      <c r="AW117" s="153"/>
      <c r="AX117" s="148">
        <v>0</v>
      </c>
      <c r="AY117" s="147"/>
      <c r="AZ117" s="148"/>
      <c r="BA117" s="154"/>
      <c r="BB117" s="144">
        <v>0</v>
      </c>
      <c r="BC117" s="155"/>
      <c r="BD117" s="146">
        <v>0</v>
      </c>
      <c r="BE117" s="147">
        <v>3</v>
      </c>
      <c r="BF117" s="144">
        <v>3</v>
      </c>
      <c r="BG117" s="149">
        <v>30</v>
      </c>
      <c r="BH117" s="147">
        <v>3</v>
      </c>
    </row>
    <row r="118" spans="1:60" ht="21.75" customHeight="1" x14ac:dyDescent="0.3">
      <c r="A118" s="586"/>
      <c r="B118" s="525"/>
      <c r="C118" s="584"/>
      <c r="D118" s="39" t="s">
        <v>80</v>
      </c>
      <c r="E118" s="24">
        <f t="shared" si="0"/>
        <v>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5</v>
      </c>
      <c r="K118" s="528"/>
      <c r="L118" s="528"/>
      <c r="M118" s="528"/>
      <c r="N118" s="528"/>
      <c r="O118" s="528"/>
      <c r="P118" s="156"/>
      <c r="Q118" s="157"/>
      <c r="R118" s="156"/>
      <c r="S118" s="157"/>
      <c r="T118" s="156"/>
      <c r="U118" s="158">
        <v>0</v>
      </c>
      <c r="V118" s="159"/>
      <c r="W118" s="160"/>
      <c r="X118" s="159"/>
      <c r="Y118" s="160"/>
      <c r="Z118" s="156">
        <v>0</v>
      </c>
      <c r="AA118" s="157"/>
      <c r="AB118" s="156"/>
      <c r="AC118" s="161"/>
      <c r="AD118" s="161"/>
      <c r="AE118" s="162"/>
      <c r="AF118" s="162"/>
      <c r="AG118" s="160"/>
      <c r="AH118" s="159"/>
      <c r="AI118" s="160"/>
      <c r="AJ118" s="159"/>
      <c r="AK118" s="160"/>
      <c r="AL118" s="163">
        <v>0</v>
      </c>
      <c r="AM118" s="164"/>
      <c r="AN118" s="156"/>
      <c r="AO118" s="161">
        <v>0</v>
      </c>
      <c r="AP118" s="159"/>
      <c r="AQ118" s="158"/>
      <c r="AR118" s="159"/>
      <c r="AS118" s="160"/>
      <c r="AT118" s="156">
        <v>0</v>
      </c>
      <c r="AU118" s="157"/>
      <c r="AV118" s="156"/>
      <c r="AW118" s="165"/>
      <c r="AX118" s="160">
        <v>0</v>
      </c>
      <c r="AY118" s="159"/>
      <c r="AZ118" s="160"/>
      <c r="BA118" s="166"/>
      <c r="BB118" s="156">
        <v>0</v>
      </c>
      <c r="BC118" s="167"/>
      <c r="BD118" s="158">
        <v>0</v>
      </c>
      <c r="BE118" s="159"/>
      <c r="BF118" s="156">
        <v>5</v>
      </c>
      <c r="BG118" s="161">
        <v>0</v>
      </c>
      <c r="BH118" s="159"/>
    </row>
    <row r="119" spans="1:60" ht="21.75" customHeight="1" x14ac:dyDescent="0.3">
      <c r="A119" s="524" t="s">
        <v>882</v>
      </c>
      <c r="B119" s="526" t="s">
        <v>883</v>
      </c>
      <c r="C119" s="526" t="s">
        <v>884</v>
      </c>
      <c r="D119" s="23" t="s">
        <v>79</v>
      </c>
      <c r="E119" s="24">
        <f t="shared" si="0"/>
        <v>9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9</v>
      </c>
      <c r="K119" s="557">
        <f>(J119+(J120/5))</f>
        <v>12.2</v>
      </c>
      <c r="L119" s="529"/>
      <c r="M119" s="529"/>
      <c r="N119" s="527">
        <f>K119+(L119*5)+(M119*30)</f>
        <v>12.2</v>
      </c>
      <c r="O119" s="529">
        <f>IF(N119=0,"",RANK(N119,N:N,0))</f>
        <v>69</v>
      </c>
      <c r="P119" s="144"/>
      <c r="Q119" s="145"/>
      <c r="R119" s="144"/>
      <c r="S119" s="145"/>
      <c r="T119" s="144"/>
      <c r="U119" s="146">
        <v>0</v>
      </c>
      <c r="V119" s="147"/>
      <c r="W119" s="148"/>
      <c r="X119" s="147"/>
      <c r="Y119" s="148"/>
      <c r="Z119" s="144">
        <v>0</v>
      </c>
      <c r="AA119" s="145"/>
      <c r="AB119" s="144"/>
      <c r="AC119" s="149"/>
      <c r="AD119" s="149"/>
      <c r="AE119" s="150"/>
      <c r="AF119" s="150"/>
      <c r="AG119" s="148"/>
      <c r="AH119" s="147"/>
      <c r="AI119" s="148"/>
      <c r="AJ119" s="147"/>
      <c r="AK119" s="148"/>
      <c r="AL119" s="151">
        <v>0</v>
      </c>
      <c r="AM119" s="152"/>
      <c r="AN119" s="144"/>
      <c r="AO119" s="149">
        <v>0</v>
      </c>
      <c r="AP119" s="147"/>
      <c r="AQ119" s="146"/>
      <c r="AR119" s="147"/>
      <c r="AS119" s="148"/>
      <c r="AT119" s="144">
        <v>0</v>
      </c>
      <c r="AU119" s="145"/>
      <c r="AV119" s="144"/>
      <c r="AW119" s="153"/>
      <c r="AX119" s="148">
        <v>0</v>
      </c>
      <c r="AY119" s="147"/>
      <c r="AZ119" s="148"/>
      <c r="BA119" s="154"/>
      <c r="BB119" s="144">
        <v>0</v>
      </c>
      <c r="BC119" s="155">
        <v>9</v>
      </c>
      <c r="BD119" s="146">
        <v>0</v>
      </c>
      <c r="BE119" s="147"/>
      <c r="BF119" s="144">
        <v>0</v>
      </c>
      <c r="BG119" s="149">
        <v>0</v>
      </c>
      <c r="BH119" s="147"/>
    </row>
    <row r="120" spans="1:60" ht="21.75" customHeight="1" x14ac:dyDescent="0.3">
      <c r="A120" s="525"/>
      <c r="B120" s="525"/>
      <c r="C120" s="525"/>
      <c r="D120" s="39" t="s">
        <v>80</v>
      </c>
      <c r="E120" s="24">
        <f t="shared" si="0"/>
        <v>16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16</v>
      </c>
      <c r="K120" s="528"/>
      <c r="L120" s="528"/>
      <c r="M120" s="528"/>
      <c r="N120" s="528"/>
      <c r="O120" s="528"/>
      <c r="P120" s="156"/>
      <c r="Q120" s="157"/>
      <c r="R120" s="156"/>
      <c r="S120" s="157"/>
      <c r="T120" s="156"/>
      <c r="U120" s="158">
        <v>0</v>
      </c>
      <c r="V120" s="159"/>
      <c r="W120" s="160"/>
      <c r="X120" s="159"/>
      <c r="Y120" s="160"/>
      <c r="Z120" s="156">
        <v>0</v>
      </c>
      <c r="AA120" s="157"/>
      <c r="AB120" s="156"/>
      <c r="AC120" s="161"/>
      <c r="AD120" s="161"/>
      <c r="AE120" s="162"/>
      <c r="AF120" s="162"/>
      <c r="AG120" s="160"/>
      <c r="AH120" s="159"/>
      <c r="AI120" s="160"/>
      <c r="AJ120" s="159"/>
      <c r="AK120" s="160"/>
      <c r="AL120" s="163">
        <v>0</v>
      </c>
      <c r="AM120" s="164"/>
      <c r="AN120" s="156"/>
      <c r="AO120" s="161">
        <v>0</v>
      </c>
      <c r="AP120" s="159"/>
      <c r="AQ120" s="158"/>
      <c r="AR120" s="159"/>
      <c r="AS120" s="160"/>
      <c r="AT120" s="156">
        <v>0</v>
      </c>
      <c r="AU120" s="157"/>
      <c r="AV120" s="156"/>
      <c r="AW120" s="165"/>
      <c r="AX120" s="160">
        <v>0</v>
      </c>
      <c r="AY120" s="159"/>
      <c r="AZ120" s="160"/>
      <c r="BA120" s="166"/>
      <c r="BB120" s="156">
        <v>0</v>
      </c>
      <c r="BC120" s="167">
        <v>16</v>
      </c>
      <c r="BD120" s="158">
        <v>0</v>
      </c>
      <c r="BE120" s="159"/>
      <c r="BF120" s="156">
        <v>0</v>
      </c>
      <c r="BG120" s="161">
        <v>0</v>
      </c>
      <c r="BH120" s="159"/>
    </row>
    <row r="121" spans="1:60" ht="21.75" customHeight="1" x14ac:dyDescent="0.3">
      <c r="A121" s="585" t="s">
        <v>885</v>
      </c>
      <c r="B121" s="526" t="s">
        <v>886</v>
      </c>
      <c r="C121" s="583" t="s">
        <v>887</v>
      </c>
      <c r="D121" s="23" t="s">
        <v>79</v>
      </c>
      <c r="E121" s="24">
        <f t="shared" si="0"/>
        <v>132</v>
      </c>
      <c r="F121" s="25">
        <f t="shared" si="1"/>
        <v>60</v>
      </c>
      <c r="G121" s="25">
        <f t="shared" si="2"/>
        <v>60</v>
      </c>
      <c r="H121" s="25">
        <f t="shared" si="3"/>
        <v>50</v>
      </c>
      <c r="I121" s="26">
        <f t="shared" si="4"/>
        <v>40</v>
      </c>
      <c r="J121" s="27">
        <f t="shared" si="5"/>
        <v>342</v>
      </c>
      <c r="K121" s="557">
        <f>(J121+(J122/5))</f>
        <v>386.2</v>
      </c>
      <c r="L121" s="529"/>
      <c r="M121" s="529"/>
      <c r="N121" s="527">
        <f>K121+(L121*5)+(M121*30)</f>
        <v>386.2</v>
      </c>
      <c r="O121" s="529">
        <f>IF(N121=0,"",RANK(N121,N:N,0))</f>
        <v>16</v>
      </c>
      <c r="P121" s="144"/>
      <c r="Q121" s="145"/>
      <c r="R121" s="144"/>
      <c r="S121" s="145"/>
      <c r="T121" s="144"/>
      <c r="U121" s="146">
        <v>0</v>
      </c>
      <c r="V121" s="147"/>
      <c r="W121" s="148"/>
      <c r="X121" s="147"/>
      <c r="Y121" s="148"/>
      <c r="Z121" s="144">
        <v>0</v>
      </c>
      <c r="AA121" s="145"/>
      <c r="AB121" s="144"/>
      <c r="AC121" s="149"/>
      <c r="AD121" s="149"/>
      <c r="AE121" s="150"/>
      <c r="AF121" s="150"/>
      <c r="AG121" s="148"/>
      <c r="AH121" s="147"/>
      <c r="AI121" s="148"/>
      <c r="AJ121" s="147"/>
      <c r="AK121" s="148"/>
      <c r="AL121" s="151">
        <v>0</v>
      </c>
      <c r="AM121" s="152"/>
      <c r="AN121" s="144"/>
      <c r="AO121" s="149">
        <v>0</v>
      </c>
      <c r="AP121" s="147">
        <v>60</v>
      </c>
      <c r="AQ121" s="146">
        <v>40</v>
      </c>
      <c r="AR121" s="147"/>
      <c r="AS121" s="148"/>
      <c r="AT121" s="144">
        <v>0</v>
      </c>
      <c r="AU121" s="145"/>
      <c r="AV121" s="144"/>
      <c r="AW121" s="153">
        <v>40</v>
      </c>
      <c r="AX121" s="148">
        <v>60</v>
      </c>
      <c r="AY121" s="147"/>
      <c r="AZ121" s="148">
        <v>25</v>
      </c>
      <c r="BA121" s="154"/>
      <c r="BB121" s="144">
        <v>0</v>
      </c>
      <c r="BC121" s="155">
        <v>132</v>
      </c>
      <c r="BD121" s="146">
        <v>0</v>
      </c>
      <c r="BE121" s="147"/>
      <c r="BF121" s="144">
        <v>0</v>
      </c>
      <c r="BG121" s="149">
        <v>50</v>
      </c>
      <c r="BH121" s="147"/>
    </row>
    <row r="122" spans="1:60" ht="21.75" customHeight="1" x14ac:dyDescent="0.3">
      <c r="A122" s="586"/>
      <c r="B122" s="525"/>
      <c r="C122" s="584"/>
      <c r="D122" s="39" t="s">
        <v>80</v>
      </c>
      <c r="E122" s="24">
        <f t="shared" si="0"/>
        <v>120</v>
      </c>
      <c r="F122" s="25">
        <f t="shared" si="1"/>
        <v>96</v>
      </c>
      <c r="G122" s="25">
        <f t="shared" si="2"/>
        <v>5</v>
      </c>
      <c r="H122" s="25">
        <f t="shared" si="3"/>
        <v>0</v>
      </c>
      <c r="I122" s="26">
        <f t="shared" si="4"/>
        <v>0</v>
      </c>
      <c r="J122" s="40">
        <f t="shared" si="5"/>
        <v>221</v>
      </c>
      <c r="K122" s="528"/>
      <c r="L122" s="528"/>
      <c r="M122" s="528"/>
      <c r="N122" s="528"/>
      <c r="O122" s="528"/>
      <c r="P122" s="156"/>
      <c r="Q122" s="157"/>
      <c r="R122" s="156"/>
      <c r="S122" s="157"/>
      <c r="T122" s="156"/>
      <c r="U122" s="158">
        <v>0</v>
      </c>
      <c r="V122" s="159"/>
      <c r="W122" s="160"/>
      <c r="X122" s="159"/>
      <c r="Y122" s="160"/>
      <c r="Z122" s="156">
        <v>0</v>
      </c>
      <c r="AA122" s="157"/>
      <c r="AB122" s="156"/>
      <c r="AC122" s="161"/>
      <c r="AD122" s="161"/>
      <c r="AE122" s="162"/>
      <c r="AF122" s="162"/>
      <c r="AG122" s="160"/>
      <c r="AH122" s="159"/>
      <c r="AI122" s="160"/>
      <c r="AJ122" s="159"/>
      <c r="AK122" s="160"/>
      <c r="AL122" s="163">
        <v>0</v>
      </c>
      <c r="AM122" s="164"/>
      <c r="AN122" s="156"/>
      <c r="AO122" s="161">
        <v>0</v>
      </c>
      <c r="AP122" s="159">
        <v>5</v>
      </c>
      <c r="AQ122" s="158">
        <v>120</v>
      </c>
      <c r="AR122" s="159"/>
      <c r="AS122" s="160"/>
      <c r="AT122" s="156">
        <v>0</v>
      </c>
      <c r="AU122" s="157"/>
      <c r="AV122" s="156"/>
      <c r="AW122" s="165"/>
      <c r="AX122" s="160">
        <v>0</v>
      </c>
      <c r="AY122" s="159"/>
      <c r="AZ122" s="160"/>
      <c r="BA122" s="166"/>
      <c r="BB122" s="156">
        <v>0</v>
      </c>
      <c r="BC122" s="167">
        <v>96</v>
      </c>
      <c r="BD122" s="158">
        <v>0</v>
      </c>
      <c r="BE122" s="159"/>
      <c r="BF122" s="156">
        <v>0</v>
      </c>
      <c r="BG122" s="161">
        <v>0</v>
      </c>
      <c r="BH122" s="159"/>
    </row>
    <row r="123" spans="1:60" ht="21.75" customHeight="1" x14ac:dyDescent="0.3">
      <c r="A123" s="585" t="s">
        <v>888</v>
      </c>
      <c r="B123" s="526" t="s">
        <v>889</v>
      </c>
      <c r="C123" s="583" t="s">
        <v>270</v>
      </c>
      <c r="D123" s="23" t="s">
        <v>79</v>
      </c>
      <c r="E123" s="24">
        <f t="shared" si="0"/>
        <v>106</v>
      </c>
      <c r="F123" s="25">
        <f t="shared" si="1"/>
        <v>90</v>
      </c>
      <c r="G123" s="25">
        <f t="shared" si="2"/>
        <v>60</v>
      </c>
      <c r="H123" s="25">
        <f t="shared" si="3"/>
        <v>60</v>
      </c>
      <c r="I123" s="26">
        <f t="shared" si="4"/>
        <v>60</v>
      </c>
      <c r="J123" s="27">
        <f t="shared" si="5"/>
        <v>376</v>
      </c>
      <c r="K123" s="557">
        <f>(J123+(J124/5))</f>
        <v>461.2</v>
      </c>
      <c r="L123" s="529">
        <f>Nemzetközi!B218</f>
        <v>21</v>
      </c>
      <c r="M123" s="529"/>
      <c r="N123" s="527">
        <f>K123+(L123*5)+(M123*30)</f>
        <v>566.20000000000005</v>
      </c>
      <c r="O123" s="529">
        <f>IF(N123=0,"",RANK(N123,N:N,0))</f>
        <v>9</v>
      </c>
      <c r="P123" s="144"/>
      <c r="Q123" s="145">
        <v>8</v>
      </c>
      <c r="R123" s="144"/>
      <c r="S123" s="145"/>
      <c r="T123" s="144"/>
      <c r="U123" s="146">
        <v>0</v>
      </c>
      <c r="V123" s="147"/>
      <c r="W123" s="148"/>
      <c r="X123" s="147"/>
      <c r="Y123" s="148"/>
      <c r="Z123" s="144">
        <v>0</v>
      </c>
      <c r="AA123" s="145"/>
      <c r="AB123" s="144"/>
      <c r="AC123" s="149"/>
      <c r="AD123" s="149"/>
      <c r="AE123" s="150"/>
      <c r="AF123" s="150"/>
      <c r="AG123" s="148"/>
      <c r="AH123" s="147"/>
      <c r="AI123" s="148"/>
      <c r="AJ123" s="147"/>
      <c r="AK123" s="148"/>
      <c r="AL123" s="151">
        <v>0</v>
      </c>
      <c r="AM123" s="152"/>
      <c r="AN123" s="144"/>
      <c r="AO123" s="149">
        <v>0</v>
      </c>
      <c r="AP123" s="147"/>
      <c r="AQ123" s="146"/>
      <c r="AR123" s="147"/>
      <c r="AS123" s="148"/>
      <c r="AT123" s="144">
        <v>0</v>
      </c>
      <c r="AU123" s="145">
        <v>40</v>
      </c>
      <c r="AV123" s="144"/>
      <c r="AW123" s="153">
        <v>60</v>
      </c>
      <c r="AX123" s="148">
        <v>0</v>
      </c>
      <c r="AY123" s="147">
        <v>25</v>
      </c>
      <c r="AZ123" s="148"/>
      <c r="BA123" s="154">
        <v>60</v>
      </c>
      <c r="BB123" s="144">
        <v>0</v>
      </c>
      <c r="BC123" s="155">
        <v>106</v>
      </c>
      <c r="BD123" s="146">
        <v>60</v>
      </c>
      <c r="BE123" s="147"/>
      <c r="BF123" s="144">
        <v>15</v>
      </c>
      <c r="BG123" s="149">
        <v>90</v>
      </c>
      <c r="BH123" s="147"/>
    </row>
    <row r="124" spans="1:60" ht="21.75" customHeight="1" x14ac:dyDescent="0.3">
      <c r="A124" s="586"/>
      <c r="B124" s="525"/>
      <c r="C124" s="584"/>
      <c r="D124" s="39" t="s">
        <v>80</v>
      </c>
      <c r="E124" s="24">
        <f t="shared" si="0"/>
        <v>120</v>
      </c>
      <c r="F124" s="25">
        <f t="shared" si="1"/>
        <v>101</v>
      </c>
      <c r="G124" s="25">
        <f t="shared" si="2"/>
        <v>90</v>
      </c>
      <c r="H124" s="25">
        <f t="shared" si="3"/>
        <v>90</v>
      </c>
      <c r="I124" s="26">
        <f t="shared" si="4"/>
        <v>25</v>
      </c>
      <c r="J124" s="40">
        <f t="shared" si="5"/>
        <v>426</v>
      </c>
      <c r="K124" s="528"/>
      <c r="L124" s="528"/>
      <c r="M124" s="528"/>
      <c r="N124" s="528"/>
      <c r="O124" s="528"/>
      <c r="P124" s="156"/>
      <c r="Q124" s="157">
        <v>5</v>
      </c>
      <c r="R124" s="156"/>
      <c r="S124" s="157"/>
      <c r="T124" s="156"/>
      <c r="U124" s="158">
        <v>0</v>
      </c>
      <c r="V124" s="159"/>
      <c r="W124" s="160"/>
      <c r="X124" s="159"/>
      <c r="Y124" s="160"/>
      <c r="Z124" s="156">
        <v>0</v>
      </c>
      <c r="AA124" s="157"/>
      <c r="AB124" s="156"/>
      <c r="AC124" s="161"/>
      <c r="AD124" s="161"/>
      <c r="AE124" s="162"/>
      <c r="AF124" s="162"/>
      <c r="AG124" s="160"/>
      <c r="AH124" s="159"/>
      <c r="AI124" s="160"/>
      <c r="AJ124" s="159"/>
      <c r="AK124" s="160"/>
      <c r="AL124" s="163">
        <v>0</v>
      </c>
      <c r="AM124" s="164"/>
      <c r="AN124" s="156"/>
      <c r="AO124" s="161">
        <v>0</v>
      </c>
      <c r="AP124" s="159"/>
      <c r="AQ124" s="158"/>
      <c r="AR124" s="159"/>
      <c r="AS124" s="160"/>
      <c r="AT124" s="156">
        <v>0</v>
      </c>
      <c r="AU124" s="157"/>
      <c r="AV124" s="156"/>
      <c r="AW124" s="165">
        <v>25</v>
      </c>
      <c r="AX124" s="160">
        <v>0</v>
      </c>
      <c r="AY124" s="159">
        <v>5</v>
      </c>
      <c r="AZ124" s="160"/>
      <c r="BA124" s="166">
        <v>120</v>
      </c>
      <c r="BB124" s="156">
        <v>0</v>
      </c>
      <c r="BC124" s="167">
        <v>101</v>
      </c>
      <c r="BD124" s="158">
        <v>90</v>
      </c>
      <c r="BE124" s="159"/>
      <c r="BF124" s="156">
        <v>25</v>
      </c>
      <c r="BG124" s="161">
        <v>90</v>
      </c>
      <c r="BH124" s="159"/>
    </row>
    <row r="125" spans="1:60" ht="21.75" customHeight="1" x14ac:dyDescent="0.3">
      <c r="A125" s="593">
        <v>110424</v>
      </c>
      <c r="B125" s="526" t="s">
        <v>890</v>
      </c>
      <c r="C125" s="583" t="s">
        <v>607</v>
      </c>
      <c r="D125" s="23" t="s">
        <v>79</v>
      </c>
      <c r="E125" s="24">
        <f t="shared" si="0"/>
        <v>40</v>
      </c>
      <c r="F125" s="25">
        <f t="shared" si="1"/>
        <v>25</v>
      </c>
      <c r="G125" s="25">
        <f t="shared" si="2"/>
        <v>25</v>
      </c>
      <c r="H125" s="25">
        <f t="shared" si="3"/>
        <v>15</v>
      </c>
      <c r="I125" s="26">
        <f t="shared" si="4"/>
        <v>12</v>
      </c>
      <c r="J125" s="27">
        <f t="shared" si="5"/>
        <v>117</v>
      </c>
      <c r="K125" s="557">
        <f>(J125+(J126/5))</f>
        <v>136</v>
      </c>
      <c r="L125" s="529"/>
      <c r="M125" s="529"/>
      <c r="N125" s="527">
        <f>K125+(L125*5)+(M125*30)</f>
        <v>136</v>
      </c>
      <c r="O125" s="529">
        <f>IF(N125=0,"",RANK(N125,N:N,0))</f>
        <v>32</v>
      </c>
      <c r="P125" s="144">
        <v>25</v>
      </c>
      <c r="Q125" s="145"/>
      <c r="R125" s="144">
        <v>15</v>
      </c>
      <c r="S125" s="145"/>
      <c r="T125" s="144"/>
      <c r="U125" s="146">
        <v>8</v>
      </c>
      <c r="V125" s="147"/>
      <c r="W125" s="148"/>
      <c r="X125" s="147"/>
      <c r="Y125" s="148"/>
      <c r="Z125" s="144">
        <v>0</v>
      </c>
      <c r="AA125" s="145">
        <v>25</v>
      </c>
      <c r="AB125" s="144"/>
      <c r="AC125" s="149"/>
      <c r="AD125" s="149"/>
      <c r="AE125" s="150">
        <v>40</v>
      </c>
      <c r="AF125" s="150">
        <v>12</v>
      </c>
      <c r="AG125" s="148"/>
      <c r="AH125" s="147"/>
      <c r="AI125" s="148"/>
      <c r="AJ125" s="147"/>
      <c r="AK125" s="148"/>
      <c r="AL125" s="151">
        <v>0</v>
      </c>
      <c r="AM125" s="152"/>
      <c r="AN125" s="144"/>
      <c r="AO125" s="149">
        <v>0</v>
      </c>
      <c r="AP125" s="147"/>
      <c r="AQ125" s="146"/>
      <c r="AR125" s="147"/>
      <c r="AS125" s="148"/>
      <c r="AT125" s="144">
        <v>0</v>
      </c>
      <c r="AU125" s="145"/>
      <c r="AV125" s="144"/>
      <c r="AW125" s="153"/>
      <c r="AX125" s="148">
        <v>0</v>
      </c>
      <c r="AY125" s="147"/>
      <c r="AZ125" s="148"/>
      <c r="BA125" s="154"/>
      <c r="BB125" s="144">
        <v>0</v>
      </c>
      <c r="BC125" s="155"/>
      <c r="BD125" s="146">
        <v>0</v>
      </c>
      <c r="BE125" s="147"/>
      <c r="BF125" s="144">
        <v>0</v>
      </c>
      <c r="BG125" s="149">
        <v>0</v>
      </c>
      <c r="BH125" s="147"/>
    </row>
    <row r="126" spans="1:60" ht="21.75" customHeight="1" x14ac:dyDescent="0.3">
      <c r="A126" s="586"/>
      <c r="B126" s="525"/>
      <c r="C126" s="584"/>
      <c r="D126" s="39" t="s">
        <v>80</v>
      </c>
      <c r="E126" s="24">
        <f t="shared" si="0"/>
        <v>60</v>
      </c>
      <c r="F126" s="25">
        <f t="shared" si="1"/>
        <v>25</v>
      </c>
      <c r="G126" s="25">
        <f t="shared" si="2"/>
        <v>5</v>
      </c>
      <c r="H126" s="25">
        <f t="shared" si="3"/>
        <v>5</v>
      </c>
      <c r="I126" s="26">
        <f t="shared" si="4"/>
        <v>0</v>
      </c>
      <c r="J126" s="40">
        <f t="shared" si="5"/>
        <v>95</v>
      </c>
      <c r="K126" s="528"/>
      <c r="L126" s="528"/>
      <c r="M126" s="528"/>
      <c r="N126" s="528"/>
      <c r="O126" s="528"/>
      <c r="P126" s="156"/>
      <c r="Q126" s="157"/>
      <c r="R126" s="156">
        <v>5</v>
      </c>
      <c r="S126" s="157"/>
      <c r="T126" s="156"/>
      <c r="U126" s="158">
        <v>25</v>
      </c>
      <c r="V126" s="159"/>
      <c r="W126" s="160"/>
      <c r="X126" s="159"/>
      <c r="Y126" s="160"/>
      <c r="Z126" s="156">
        <v>0</v>
      </c>
      <c r="AA126" s="157">
        <v>5</v>
      </c>
      <c r="AB126" s="156"/>
      <c r="AC126" s="161"/>
      <c r="AD126" s="161"/>
      <c r="AE126" s="162">
        <v>60</v>
      </c>
      <c r="AF126" s="162"/>
      <c r="AG126" s="160"/>
      <c r="AH126" s="159"/>
      <c r="AI126" s="160"/>
      <c r="AJ126" s="159"/>
      <c r="AK126" s="160"/>
      <c r="AL126" s="163">
        <v>0</v>
      </c>
      <c r="AM126" s="164"/>
      <c r="AN126" s="156"/>
      <c r="AO126" s="161">
        <v>0</v>
      </c>
      <c r="AP126" s="159"/>
      <c r="AQ126" s="158"/>
      <c r="AR126" s="159"/>
      <c r="AS126" s="160"/>
      <c r="AT126" s="156">
        <v>0</v>
      </c>
      <c r="AU126" s="157"/>
      <c r="AV126" s="156"/>
      <c r="AW126" s="165"/>
      <c r="AX126" s="160">
        <v>0</v>
      </c>
      <c r="AY126" s="159"/>
      <c r="AZ126" s="160"/>
      <c r="BA126" s="166"/>
      <c r="BB126" s="156">
        <v>0</v>
      </c>
      <c r="BC126" s="167"/>
      <c r="BD126" s="158">
        <v>0</v>
      </c>
      <c r="BE126" s="159"/>
      <c r="BF126" s="156">
        <v>0</v>
      </c>
      <c r="BG126" s="161">
        <v>0</v>
      </c>
      <c r="BH126" s="159"/>
    </row>
    <row r="127" spans="1:60" ht="21.75" customHeight="1" x14ac:dyDescent="0.3">
      <c r="A127" s="524" t="s">
        <v>891</v>
      </c>
      <c r="B127" s="526" t="s">
        <v>892</v>
      </c>
      <c r="C127" s="526" t="s">
        <v>155</v>
      </c>
      <c r="D127" s="23" t="s">
        <v>79</v>
      </c>
      <c r="E127" s="24">
        <f t="shared" si="0"/>
        <v>20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20</v>
      </c>
      <c r="K127" s="557">
        <f>(J127+(J128/5))</f>
        <v>27.4</v>
      </c>
      <c r="L127" s="529"/>
      <c r="M127" s="529"/>
      <c r="N127" s="527">
        <f>K127+(L127*5)+(M127*30)</f>
        <v>27.4</v>
      </c>
      <c r="O127" s="529">
        <f>IF(N127=0,"",RANK(N127,N:N,0))</f>
        <v>56</v>
      </c>
      <c r="P127" s="144"/>
      <c r="Q127" s="145"/>
      <c r="R127" s="144"/>
      <c r="S127" s="145"/>
      <c r="T127" s="144"/>
      <c r="U127" s="146">
        <v>0</v>
      </c>
      <c r="V127" s="147"/>
      <c r="W127" s="148"/>
      <c r="X127" s="147"/>
      <c r="Y127" s="148"/>
      <c r="Z127" s="144">
        <v>0</v>
      </c>
      <c r="AA127" s="145"/>
      <c r="AB127" s="144"/>
      <c r="AC127" s="149"/>
      <c r="AD127" s="149"/>
      <c r="AE127" s="150"/>
      <c r="AF127" s="150"/>
      <c r="AG127" s="148"/>
      <c r="AH127" s="147"/>
      <c r="AI127" s="148"/>
      <c r="AJ127" s="147"/>
      <c r="AK127" s="148"/>
      <c r="AL127" s="151">
        <v>0</v>
      </c>
      <c r="AM127" s="152"/>
      <c r="AN127" s="144"/>
      <c r="AO127" s="149">
        <v>0</v>
      </c>
      <c r="AP127" s="147"/>
      <c r="AQ127" s="146"/>
      <c r="AR127" s="147"/>
      <c r="AS127" s="148"/>
      <c r="AT127" s="144">
        <v>0</v>
      </c>
      <c r="AU127" s="145"/>
      <c r="AV127" s="144"/>
      <c r="AW127" s="153"/>
      <c r="AX127" s="148">
        <v>0</v>
      </c>
      <c r="AY127" s="147"/>
      <c r="AZ127" s="148"/>
      <c r="BA127" s="154"/>
      <c r="BB127" s="144">
        <v>0</v>
      </c>
      <c r="BC127" s="155">
        <v>20</v>
      </c>
      <c r="BD127" s="146">
        <v>0</v>
      </c>
      <c r="BE127" s="147"/>
      <c r="BF127" s="144">
        <v>0</v>
      </c>
      <c r="BG127" s="149">
        <v>0</v>
      </c>
      <c r="BH127" s="147"/>
    </row>
    <row r="128" spans="1:60" ht="21.75" customHeight="1" x14ac:dyDescent="0.3">
      <c r="A128" s="525"/>
      <c r="B128" s="525"/>
      <c r="C128" s="525"/>
      <c r="D128" s="39" t="s">
        <v>80</v>
      </c>
      <c r="E128" s="24">
        <f t="shared" si="0"/>
        <v>37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37</v>
      </c>
      <c r="K128" s="528"/>
      <c r="L128" s="528"/>
      <c r="M128" s="528"/>
      <c r="N128" s="528"/>
      <c r="O128" s="528"/>
      <c r="P128" s="156"/>
      <c r="Q128" s="157"/>
      <c r="R128" s="156"/>
      <c r="S128" s="157"/>
      <c r="T128" s="156"/>
      <c r="U128" s="158">
        <v>0</v>
      </c>
      <c r="V128" s="159"/>
      <c r="W128" s="160"/>
      <c r="X128" s="159"/>
      <c r="Y128" s="160"/>
      <c r="Z128" s="156">
        <v>0</v>
      </c>
      <c r="AA128" s="157"/>
      <c r="AB128" s="156"/>
      <c r="AC128" s="161"/>
      <c r="AD128" s="161"/>
      <c r="AE128" s="162"/>
      <c r="AF128" s="162"/>
      <c r="AG128" s="160"/>
      <c r="AH128" s="159"/>
      <c r="AI128" s="160"/>
      <c r="AJ128" s="159"/>
      <c r="AK128" s="160"/>
      <c r="AL128" s="163">
        <v>0</v>
      </c>
      <c r="AM128" s="164"/>
      <c r="AN128" s="156"/>
      <c r="AO128" s="161">
        <v>0</v>
      </c>
      <c r="AP128" s="159"/>
      <c r="AQ128" s="158"/>
      <c r="AR128" s="159"/>
      <c r="AS128" s="160"/>
      <c r="AT128" s="156">
        <v>0</v>
      </c>
      <c r="AU128" s="157"/>
      <c r="AV128" s="156"/>
      <c r="AW128" s="165"/>
      <c r="AX128" s="160">
        <v>0</v>
      </c>
      <c r="AY128" s="159"/>
      <c r="AZ128" s="160"/>
      <c r="BA128" s="166"/>
      <c r="BB128" s="156">
        <v>0</v>
      </c>
      <c r="BC128" s="167">
        <v>37</v>
      </c>
      <c r="BD128" s="158">
        <v>0</v>
      </c>
      <c r="BE128" s="159"/>
      <c r="BF128" s="156">
        <v>0</v>
      </c>
      <c r="BG128" s="161">
        <v>0</v>
      </c>
      <c r="BH128" s="159"/>
    </row>
    <row r="129" spans="1:60" ht="21.75" customHeight="1" x14ac:dyDescent="0.3">
      <c r="A129" s="585" t="s">
        <v>893</v>
      </c>
      <c r="B129" s="526" t="s">
        <v>894</v>
      </c>
      <c r="C129" s="583" t="s">
        <v>607</v>
      </c>
      <c r="D129" s="23" t="s">
        <v>79</v>
      </c>
      <c r="E129" s="24">
        <f t="shared" si="0"/>
        <v>200</v>
      </c>
      <c r="F129" s="25">
        <f t="shared" si="1"/>
        <v>120</v>
      </c>
      <c r="G129" s="25">
        <f t="shared" si="2"/>
        <v>120</v>
      </c>
      <c r="H129" s="25">
        <f t="shared" si="3"/>
        <v>90</v>
      </c>
      <c r="I129" s="26">
        <f t="shared" si="4"/>
        <v>20</v>
      </c>
      <c r="J129" s="27">
        <f t="shared" si="5"/>
        <v>550</v>
      </c>
      <c r="K129" s="557">
        <f>(J129+(J130/5))</f>
        <v>677</v>
      </c>
      <c r="L129" s="529">
        <f>Nemzetközi!B222</f>
        <v>409</v>
      </c>
      <c r="M129" s="558">
        <f>Nemzetközi!D222</f>
        <v>22</v>
      </c>
      <c r="N129" s="527">
        <f>K129+(L129*5)+(M129*30)</f>
        <v>3382</v>
      </c>
      <c r="O129" s="529">
        <f>IF(N129=0,"",RANK(N129,N:N,0))</f>
        <v>1</v>
      </c>
      <c r="P129" s="144"/>
      <c r="Q129" s="145"/>
      <c r="R129" s="144"/>
      <c r="S129" s="145"/>
      <c r="T129" s="144"/>
      <c r="U129" s="146">
        <v>120</v>
      </c>
      <c r="V129" s="147"/>
      <c r="W129" s="148"/>
      <c r="X129" s="147"/>
      <c r="Y129" s="148"/>
      <c r="Z129" s="144">
        <v>0</v>
      </c>
      <c r="AA129" s="145"/>
      <c r="AB129" s="144"/>
      <c r="AC129" s="149"/>
      <c r="AD129" s="149"/>
      <c r="AE129" s="150"/>
      <c r="AF129" s="150">
        <v>20</v>
      </c>
      <c r="AG129" s="148"/>
      <c r="AH129" s="147"/>
      <c r="AI129" s="148"/>
      <c r="AJ129" s="147"/>
      <c r="AK129" s="148"/>
      <c r="AL129" s="151">
        <v>0</v>
      </c>
      <c r="AM129" s="152">
        <v>120</v>
      </c>
      <c r="AN129" s="144"/>
      <c r="AO129" s="149">
        <v>90</v>
      </c>
      <c r="AP129" s="147"/>
      <c r="AQ129" s="146"/>
      <c r="AR129" s="147"/>
      <c r="AS129" s="148"/>
      <c r="AT129" s="144">
        <v>0</v>
      </c>
      <c r="AU129" s="145"/>
      <c r="AV129" s="144"/>
      <c r="AW129" s="153"/>
      <c r="AX129" s="148">
        <v>0</v>
      </c>
      <c r="AY129" s="147"/>
      <c r="AZ129" s="148"/>
      <c r="BA129" s="154"/>
      <c r="BB129" s="144">
        <v>0</v>
      </c>
      <c r="BC129" s="155"/>
      <c r="BD129" s="146">
        <v>0</v>
      </c>
      <c r="BE129" s="147"/>
      <c r="BF129" s="144">
        <v>0</v>
      </c>
      <c r="BG129" s="149">
        <v>200</v>
      </c>
      <c r="BH129" s="147"/>
    </row>
    <row r="130" spans="1:60" ht="21.75" customHeight="1" x14ac:dyDescent="0.3">
      <c r="A130" s="586"/>
      <c r="B130" s="525"/>
      <c r="C130" s="584"/>
      <c r="D130" s="39" t="s">
        <v>80</v>
      </c>
      <c r="E130" s="24">
        <f t="shared" si="0"/>
        <v>150</v>
      </c>
      <c r="F130" s="25">
        <f t="shared" si="1"/>
        <v>150</v>
      </c>
      <c r="G130" s="25">
        <f t="shared" si="2"/>
        <v>150</v>
      </c>
      <c r="H130" s="25">
        <f t="shared" si="3"/>
        <v>150</v>
      </c>
      <c r="I130" s="26">
        <f t="shared" si="4"/>
        <v>35</v>
      </c>
      <c r="J130" s="40">
        <f t="shared" si="5"/>
        <v>635</v>
      </c>
      <c r="K130" s="528"/>
      <c r="L130" s="528"/>
      <c r="M130" s="528"/>
      <c r="N130" s="528"/>
      <c r="O130" s="528"/>
      <c r="P130" s="156"/>
      <c r="Q130" s="157"/>
      <c r="R130" s="156"/>
      <c r="S130" s="157"/>
      <c r="T130" s="156"/>
      <c r="U130" s="158">
        <v>150</v>
      </c>
      <c r="V130" s="159"/>
      <c r="W130" s="160"/>
      <c r="X130" s="159"/>
      <c r="Y130" s="160"/>
      <c r="Z130" s="156">
        <v>0</v>
      </c>
      <c r="AA130" s="157"/>
      <c r="AB130" s="156"/>
      <c r="AC130" s="161"/>
      <c r="AD130" s="161"/>
      <c r="AE130" s="162"/>
      <c r="AF130" s="162">
        <v>12</v>
      </c>
      <c r="AG130" s="160"/>
      <c r="AH130" s="159"/>
      <c r="AI130" s="160"/>
      <c r="AJ130" s="159"/>
      <c r="AK130" s="160"/>
      <c r="AL130" s="163">
        <v>0</v>
      </c>
      <c r="AM130" s="164">
        <v>150</v>
      </c>
      <c r="AN130" s="156"/>
      <c r="AO130" s="161">
        <v>35</v>
      </c>
      <c r="AP130" s="159"/>
      <c r="AQ130" s="158">
        <v>150</v>
      </c>
      <c r="AR130" s="159"/>
      <c r="AS130" s="160"/>
      <c r="AT130" s="156">
        <v>0</v>
      </c>
      <c r="AU130" s="157"/>
      <c r="AV130" s="156"/>
      <c r="AW130" s="165"/>
      <c r="AX130" s="160">
        <v>0</v>
      </c>
      <c r="AY130" s="159"/>
      <c r="AZ130" s="160"/>
      <c r="BA130" s="166"/>
      <c r="BB130" s="156">
        <v>0</v>
      </c>
      <c r="BC130" s="167"/>
      <c r="BD130" s="158">
        <v>0</v>
      </c>
      <c r="BE130" s="159"/>
      <c r="BF130" s="156">
        <v>0</v>
      </c>
      <c r="BG130" s="161">
        <v>150</v>
      </c>
      <c r="BH130" s="159"/>
    </row>
    <row r="131" spans="1:60" ht="21.75" customHeight="1" x14ac:dyDescent="0.3">
      <c r="A131" s="585" t="s">
        <v>895</v>
      </c>
      <c r="B131" s="526" t="s">
        <v>896</v>
      </c>
      <c r="C131" s="583" t="s">
        <v>78</v>
      </c>
      <c r="D131" s="23" t="s">
        <v>79</v>
      </c>
      <c r="E131" s="24">
        <f t="shared" si="0"/>
        <v>30</v>
      </c>
      <c r="F131" s="25">
        <f t="shared" si="1"/>
        <v>15</v>
      </c>
      <c r="G131" s="25">
        <f t="shared" si="2"/>
        <v>8</v>
      </c>
      <c r="H131" s="25">
        <f t="shared" si="3"/>
        <v>8</v>
      </c>
      <c r="I131" s="26">
        <f t="shared" si="4"/>
        <v>3</v>
      </c>
      <c r="J131" s="27">
        <f t="shared" si="5"/>
        <v>64</v>
      </c>
      <c r="K131" s="557">
        <f>(J131+(J132/5))</f>
        <v>75.2</v>
      </c>
      <c r="L131" s="529"/>
      <c r="M131" s="529"/>
      <c r="N131" s="527">
        <f>K131+(L131*5)+(M131*30)</f>
        <v>75.2</v>
      </c>
      <c r="O131" s="529">
        <f>IF(N131=0,"",RANK(N131,N:N,0))</f>
        <v>40</v>
      </c>
      <c r="P131" s="144"/>
      <c r="Q131" s="145"/>
      <c r="R131" s="144"/>
      <c r="S131" s="145"/>
      <c r="T131" s="144"/>
      <c r="U131" s="146">
        <v>0</v>
      </c>
      <c r="V131" s="147"/>
      <c r="W131" s="148"/>
      <c r="X131" s="147"/>
      <c r="Y131" s="148"/>
      <c r="Z131" s="144">
        <v>0</v>
      </c>
      <c r="AA131" s="145"/>
      <c r="AB131" s="144"/>
      <c r="AC131" s="149"/>
      <c r="AD131" s="149"/>
      <c r="AE131" s="150"/>
      <c r="AF131" s="150"/>
      <c r="AG131" s="148"/>
      <c r="AH131" s="147"/>
      <c r="AI131" s="148"/>
      <c r="AJ131" s="147"/>
      <c r="AK131" s="148"/>
      <c r="AL131" s="151">
        <v>0</v>
      </c>
      <c r="AM131" s="152"/>
      <c r="AN131" s="144"/>
      <c r="AO131" s="149">
        <v>0</v>
      </c>
      <c r="AP131" s="147"/>
      <c r="AQ131" s="146"/>
      <c r="AR131" s="147"/>
      <c r="AS131" s="148"/>
      <c r="AT131" s="144">
        <v>0</v>
      </c>
      <c r="AU131" s="145"/>
      <c r="AV131" s="144">
        <v>3</v>
      </c>
      <c r="AW131" s="153">
        <v>8</v>
      </c>
      <c r="AX131" s="148">
        <v>0</v>
      </c>
      <c r="AY131" s="147"/>
      <c r="AZ131" s="148"/>
      <c r="BA131" s="154">
        <v>8</v>
      </c>
      <c r="BB131" s="144">
        <v>0</v>
      </c>
      <c r="BC131" s="155">
        <v>15</v>
      </c>
      <c r="BD131" s="146">
        <v>0</v>
      </c>
      <c r="BE131" s="147"/>
      <c r="BF131" s="144">
        <v>3</v>
      </c>
      <c r="BG131" s="149">
        <v>30</v>
      </c>
      <c r="BH131" s="147">
        <v>3</v>
      </c>
    </row>
    <row r="132" spans="1:60" ht="21.75" customHeight="1" x14ac:dyDescent="0.3">
      <c r="A132" s="586"/>
      <c r="B132" s="525"/>
      <c r="C132" s="584"/>
      <c r="D132" s="39" t="s">
        <v>80</v>
      </c>
      <c r="E132" s="24">
        <f t="shared" si="0"/>
        <v>30</v>
      </c>
      <c r="F132" s="25">
        <f t="shared" si="1"/>
        <v>25</v>
      </c>
      <c r="G132" s="25">
        <f t="shared" si="2"/>
        <v>1</v>
      </c>
      <c r="H132" s="25">
        <f t="shared" si="3"/>
        <v>0</v>
      </c>
      <c r="I132" s="26">
        <f t="shared" si="4"/>
        <v>0</v>
      </c>
      <c r="J132" s="40">
        <f t="shared" si="5"/>
        <v>56</v>
      </c>
      <c r="K132" s="528"/>
      <c r="L132" s="528"/>
      <c r="M132" s="528"/>
      <c r="N132" s="528"/>
      <c r="O132" s="528"/>
      <c r="P132" s="156"/>
      <c r="Q132" s="157"/>
      <c r="R132" s="156"/>
      <c r="S132" s="157"/>
      <c r="T132" s="156"/>
      <c r="U132" s="158">
        <v>0</v>
      </c>
      <c r="V132" s="159"/>
      <c r="W132" s="160"/>
      <c r="X132" s="159"/>
      <c r="Y132" s="160"/>
      <c r="Z132" s="156">
        <v>0</v>
      </c>
      <c r="AA132" s="157"/>
      <c r="AB132" s="156"/>
      <c r="AC132" s="161"/>
      <c r="AD132" s="161"/>
      <c r="AE132" s="162"/>
      <c r="AF132" s="162"/>
      <c r="AG132" s="160"/>
      <c r="AH132" s="159"/>
      <c r="AI132" s="160"/>
      <c r="AJ132" s="159"/>
      <c r="AK132" s="160"/>
      <c r="AL132" s="163">
        <v>0</v>
      </c>
      <c r="AM132" s="164"/>
      <c r="AN132" s="156"/>
      <c r="AO132" s="161">
        <v>0</v>
      </c>
      <c r="AP132" s="159"/>
      <c r="AQ132" s="158"/>
      <c r="AR132" s="159"/>
      <c r="AS132" s="160"/>
      <c r="AT132" s="156">
        <v>0</v>
      </c>
      <c r="AU132" s="157"/>
      <c r="AV132" s="156"/>
      <c r="AW132" s="165"/>
      <c r="AX132" s="160">
        <v>0</v>
      </c>
      <c r="AY132" s="159"/>
      <c r="AZ132" s="160"/>
      <c r="BA132" s="166"/>
      <c r="BB132" s="156">
        <v>0</v>
      </c>
      <c r="BC132" s="167">
        <v>1</v>
      </c>
      <c r="BD132" s="158">
        <v>0</v>
      </c>
      <c r="BE132" s="159"/>
      <c r="BF132" s="156">
        <v>25</v>
      </c>
      <c r="BG132" s="161">
        <v>30</v>
      </c>
      <c r="BH132" s="159"/>
    </row>
    <row r="133" spans="1:60" ht="21.75" customHeight="1" x14ac:dyDescent="0.3">
      <c r="A133" s="585" t="s">
        <v>897</v>
      </c>
      <c r="B133" s="526" t="s">
        <v>898</v>
      </c>
      <c r="C133" s="583" t="s">
        <v>145</v>
      </c>
      <c r="D133" s="23" t="s">
        <v>79</v>
      </c>
      <c r="E133" s="24">
        <f t="shared" si="0"/>
        <v>120</v>
      </c>
      <c r="F133" s="25">
        <f t="shared" si="1"/>
        <v>90</v>
      </c>
      <c r="G133" s="25">
        <f t="shared" si="2"/>
        <v>60</v>
      </c>
      <c r="H133" s="25">
        <f t="shared" si="3"/>
        <v>60</v>
      </c>
      <c r="I133" s="26">
        <f t="shared" si="4"/>
        <v>60</v>
      </c>
      <c r="J133" s="27">
        <f t="shared" si="5"/>
        <v>390</v>
      </c>
      <c r="K133" s="557">
        <f>(J133+(J134/5))</f>
        <v>456</v>
      </c>
      <c r="L133" s="529"/>
      <c r="M133" s="529"/>
      <c r="N133" s="527">
        <f>K133+(L133*5)+(M133*30)</f>
        <v>456</v>
      </c>
      <c r="O133" s="529">
        <f>IF(N133=0,"",RANK(N133,N:N,0))</f>
        <v>12</v>
      </c>
      <c r="P133" s="144">
        <v>25</v>
      </c>
      <c r="Q133" s="145"/>
      <c r="R133" s="144"/>
      <c r="S133" s="145">
        <v>40</v>
      </c>
      <c r="T133" s="144">
        <v>60</v>
      </c>
      <c r="U133" s="146">
        <v>90</v>
      </c>
      <c r="V133" s="147">
        <v>60</v>
      </c>
      <c r="W133" s="148"/>
      <c r="X133" s="147">
        <v>40</v>
      </c>
      <c r="Y133" s="148"/>
      <c r="Z133" s="144">
        <v>0</v>
      </c>
      <c r="AA133" s="145">
        <v>40</v>
      </c>
      <c r="AB133" s="144"/>
      <c r="AC133" s="149">
        <v>40</v>
      </c>
      <c r="AD133" s="149"/>
      <c r="AE133" s="150"/>
      <c r="AF133" s="150"/>
      <c r="AG133" s="148"/>
      <c r="AH133" s="147"/>
      <c r="AI133" s="148"/>
      <c r="AJ133" s="147"/>
      <c r="AK133" s="148"/>
      <c r="AL133" s="151">
        <v>8</v>
      </c>
      <c r="AM133" s="152">
        <v>30</v>
      </c>
      <c r="AN133" s="144"/>
      <c r="AO133" s="149">
        <v>120</v>
      </c>
      <c r="AP133" s="147"/>
      <c r="AQ133" s="146">
        <v>60</v>
      </c>
      <c r="AR133" s="147"/>
      <c r="AS133" s="148"/>
      <c r="AT133" s="144">
        <v>0</v>
      </c>
      <c r="AU133" s="145"/>
      <c r="AV133" s="144"/>
      <c r="AW133" s="153"/>
      <c r="AX133" s="148">
        <v>0</v>
      </c>
      <c r="AY133" s="147"/>
      <c r="AZ133" s="148"/>
      <c r="BA133" s="154"/>
      <c r="BB133" s="144">
        <v>0</v>
      </c>
      <c r="BC133" s="155"/>
      <c r="BD133" s="146">
        <v>0</v>
      </c>
      <c r="BE133" s="147"/>
      <c r="BF133" s="144">
        <v>0</v>
      </c>
      <c r="BG133" s="149">
        <v>0</v>
      </c>
      <c r="BH133" s="147"/>
    </row>
    <row r="134" spans="1:60" ht="21.75" customHeight="1" x14ac:dyDescent="0.3">
      <c r="A134" s="586"/>
      <c r="B134" s="525"/>
      <c r="C134" s="584"/>
      <c r="D134" s="39" t="s">
        <v>80</v>
      </c>
      <c r="E134" s="24">
        <f t="shared" si="0"/>
        <v>90</v>
      </c>
      <c r="F134" s="25">
        <f t="shared" si="1"/>
        <v>60</v>
      </c>
      <c r="G134" s="25">
        <f t="shared" si="2"/>
        <v>60</v>
      </c>
      <c r="H134" s="25">
        <f t="shared" si="3"/>
        <v>60</v>
      </c>
      <c r="I134" s="26">
        <f t="shared" si="4"/>
        <v>60</v>
      </c>
      <c r="J134" s="40">
        <f t="shared" si="5"/>
        <v>330</v>
      </c>
      <c r="K134" s="528"/>
      <c r="L134" s="528"/>
      <c r="M134" s="528"/>
      <c r="N134" s="528"/>
      <c r="O134" s="528"/>
      <c r="P134" s="156"/>
      <c r="Q134" s="157"/>
      <c r="R134" s="156"/>
      <c r="S134" s="157">
        <v>5</v>
      </c>
      <c r="T134" s="156">
        <v>60</v>
      </c>
      <c r="U134" s="158">
        <v>60</v>
      </c>
      <c r="V134" s="159"/>
      <c r="W134" s="160"/>
      <c r="X134" s="159">
        <v>60</v>
      </c>
      <c r="Y134" s="160"/>
      <c r="Z134" s="156">
        <v>0</v>
      </c>
      <c r="AA134" s="157">
        <v>60</v>
      </c>
      <c r="AB134" s="156"/>
      <c r="AC134" s="161">
        <v>15</v>
      </c>
      <c r="AD134" s="161">
        <v>16</v>
      </c>
      <c r="AE134" s="162"/>
      <c r="AF134" s="162"/>
      <c r="AG134" s="160"/>
      <c r="AH134" s="159"/>
      <c r="AI134" s="160"/>
      <c r="AJ134" s="159"/>
      <c r="AK134" s="160"/>
      <c r="AL134" s="163">
        <v>90</v>
      </c>
      <c r="AM134" s="164">
        <v>30</v>
      </c>
      <c r="AN134" s="156"/>
      <c r="AO134" s="161">
        <v>0</v>
      </c>
      <c r="AP134" s="159"/>
      <c r="AQ134" s="158">
        <v>25</v>
      </c>
      <c r="AR134" s="159"/>
      <c r="AS134" s="160"/>
      <c r="AT134" s="156">
        <v>0</v>
      </c>
      <c r="AU134" s="157"/>
      <c r="AV134" s="156"/>
      <c r="AW134" s="165"/>
      <c r="AX134" s="160">
        <v>0</v>
      </c>
      <c r="AY134" s="159"/>
      <c r="AZ134" s="160"/>
      <c r="BA134" s="166"/>
      <c r="BB134" s="156">
        <v>0</v>
      </c>
      <c r="BC134" s="167"/>
      <c r="BD134" s="158">
        <v>0</v>
      </c>
      <c r="BE134" s="159"/>
      <c r="BF134" s="156">
        <v>0</v>
      </c>
      <c r="BG134" s="161">
        <v>0</v>
      </c>
      <c r="BH134" s="159"/>
    </row>
    <row r="135" spans="1:60" ht="21.75" customHeight="1" x14ac:dyDescent="0.3">
      <c r="A135" s="585" t="s">
        <v>899</v>
      </c>
      <c r="B135" s="526" t="s">
        <v>900</v>
      </c>
      <c r="C135" s="583" t="s">
        <v>314</v>
      </c>
      <c r="D135" s="23" t="s">
        <v>79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557">
        <f>(J135+(J136/5))</f>
        <v>0</v>
      </c>
      <c r="L135" s="529"/>
      <c r="M135" s="529"/>
      <c r="N135" s="527">
        <f>K135+(L135*5)+(M135*30)</f>
        <v>0</v>
      </c>
      <c r="O135" s="529" t="str">
        <f>IF(N135=0,"",RANK(N135,N:N,0))</f>
        <v/>
      </c>
      <c r="P135" s="144"/>
      <c r="Q135" s="145"/>
      <c r="R135" s="144"/>
      <c r="S135" s="145"/>
      <c r="T135" s="144"/>
      <c r="U135" s="146">
        <v>0</v>
      </c>
      <c r="V135" s="147"/>
      <c r="W135" s="148"/>
      <c r="X135" s="147"/>
      <c r="Y135" s="148"/>
      <c r="Z135" s="144">
        <v>0</v>
      </c>
      <c r="AA135" s="145"/>
      <c r="AB135" s="144"/>
      <c r="AC135" s="149"/>
      <c r="AD135" s="149"/>
      <c r="AE135" s="150"/>
      <c r="AF135" s="150"/>
      <c r="AG135" s="148"/>
      <c r="AH135" s="147"/>
      <c r="AI135" s="148"/>
      <c r="AJ135" s="147"/>
      <c r="AK135" s="148"/>
      <c r="AL135" s="151">
        <v>0</v>
      </c>
      <c r="AM135" s="152"/>
      <c r="AN135" s="144"/>
      <c r="AO135" s="149">
        <v>0</v>
      </c>
      <c r="AP135" s="147"/>
      <c r="AQ135" s="146"/>
      <c r="AR135" s="147"/>
      <c r="AS135" s="148"/>
      <c r="AT135" s="144">
        <v>0</v>
      </c>
      <c r="AU135" s="145"/>
      <c r="AV135" s="144"/>
      <c r="AW135" s="153"/>
      <c r="AX135" s="148">
        <v>0</v>
      </c>
      <c r="AY135" s="147"/>
      <c r="AZ135" s="148"/>
      <c r="BA135" s="154"/>
      <c r="BB135" s="144">
        <v>0</v>
      </c>
      <c r="BC135" s="155"/>
      <c r="BD135" s="146">
        <v>0</v>
      </c>
      <c r="BE135" s="147"/>
      <c r="BF135" s="144">
        <v>0</v>
      </c>
      <c r="BG135" s="149">
        <v>0</v>
      </c>
      <c r="BH135" s="147"/>
    </row>
    <row r="136" spans="1:60" ht="21.75" customHeight="1" x14ac:dyDescent="0.3">
      <c r="A136" s="586"/>
      <c r="B136" s="525"/>
      <c r="C136" s="584"/>
      <c r="D136" s="39" t="s">
        <v>80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28"/>
      <c r="L136" s="528"/>
      <c r="M136" s="528"/>
      <c r="N136" s="528"/>
      <c r="O136" s="528"/>
      <c r="P136" s="156"/>
      <c r="Q136" s="157"/>
      <c r="R136" s="156"/>
      <c r="S136" s="157"/>
      <c r="T136" s="156"/>
      <c r="U136" s="158">
        <v>0</v>
      </c>
      <c r="V136" s="159"/>
      <c r="W136" s="160"/>
      <c r="X136" s="159"/>
      <c r="Y136" s="160"/>
      <c r="Z136" s="156">
        <v>0</v>
      </c>
      <c r="AA136" s="157"/>
      <c r="AB136" s="156"/>
      <c r="AC136" s="161"/>
      <c r="AD136" s="161"/>
      <c r="AE136" s="162"/>
      <c r="AF136" s="162"/>
      <c r="AG136" s="160"/>
      <c r="AH136" s="159"/>
      <c r="AI136" s="160"/>
      <c r="AJ136" s="159"/>
      <c r="AK136" s="160"/>
      <c r="AL136" s="163">
        <v>0</v>
      </c>
      <c r="AM136" s="164"/>
      <c r="AN136" s="156"/>
      <c r="AO136" s="161">
        <v>0</v>
      </c>
      <c r="AP136" s="159"/>
      <c r="AQ136" s="158"/>
      <c r="AR136" s="159"/>
      <c r="AS136" s="160"/>
      <c r="AT136" s="156">
        <v>0</v>
      </c>
      <c r="AU136" s="157"/>
      <c r="AV136" s="156"/>
      <c r="AW136" s="165"/>
      <c r="AX136" s="160">
        <v>0</v>
      </c>
      <c r="AY136" s="159"/>
      <c r="AZ136" s="160"/>
      <c r="BA136" s="166"/>
      <c r="BB136" s="156">
        <v>0</v>
      </c>
      <c r="BC136" s="167"/>
      <c r="BD136" s="158">
        <v>0</v>
      </c>
      <c r="BE136" s="159"/>
      <c r="BF136" s="156">
        <v>0</v>
      </c>
      <c r="BG136" s="161">
        <v>0</v>
      </c>
      <c r="BH136" s="159"/>
    </row>
    <row r="137" spans="1:60" ht="21.75" customHeight="1" x14ac:dyDescent="0.3">
      <c r="A137" s="524" t="s">
        <v>366</v>
      </c>
      <c r="B137" s="526" t="s">
        <v>367</v>
      </c>
      <c r="C137" s="526" t="s">
        <v>171</v>
      </c>
      <c r="D137" s="23" t="s">
        <v>79</v>
      </c>
      <c r="E137" s="24">
        <f t="shared" si="0"/>
        <v>8</v>
      </c>
      <c r="F137" s="25">
        <f t="shared" si="1"/>
        <v>8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16</v>
      </c>
      <c r="K137" s="557">
        <f>(J137+(J138/5))</f>
        <v>20</v>
      </c>
      <c r="L137" s="529"/>
      <c r="M137" s="529"/>
      <c r="N137" s="527">
        <f>K137+(L137*5)+(M137*30)</f>
        <v>20</v>
      </c>
      <c r="O137" s="529">
        <f>IF(N137=0,"",RANK(N137,N:N,0))</f>
        <v>59</v>
      </c>
      <c r="P137" s="144"/>
      <c r="Q137" s="145"/>
      <c r="R137" s="144"/>
      <c r="S137" s="145"/>
      <c r="T137" s="144"/>
      <c r="U137" s="146">
        <v>0</v>
      </c>
      <c r="V137" s="147"/>
      <c r="W137" s="148"/>
      <c r="X137" s="147"/>
      <c r="Y137" s="148"/>
      <c r="Z137" s="144">
        <v>0</v>
      </c>
      <c r="AA137" s="145"/>
      <c r="AB137" s="144"/>
      <c r="AC137" s="149"/>
      <c r="AD137" s="149"/>
      <c r="AE137" s="150"/>
      <c r="AF137" s="150"/>
      <c r="AG137" s="148"/>
      <c r="AH137" s="147"/>
      <c r="AI137" s="148"/>
      <c r="AJ137" s="147"/>
      <c r="AK137" s="148"/>
      <c r="AL137" s="151">
        <v>0</v>
      </c>
      <c r="AM137" s="152"/>
      <c r="AN137" s="144"/>
      <c r="AO137" s="149">
        <v>0</v>
      </c>
      <c r="AP137" s="147"/>
      <c r="AQ137" s="146"/>
      <c r="AR137" s="147"/>
      <c r="AS137" s="148"/>
      <c r="AT137" s="144">
        <v>0</v>
      </c>
      <c r="AU137" s="145"/>
      <c r="AV137" s="144"/>
      <c r="AW137" s="153"/>
      <c r="AX137" s="148">
        <v>0</v>
      </c>
      <c r="AY137" s="147"/>
      <c r="AZ137" s="148"/>
      <c r="BA137" s="154"/>
      <c r="BB137" s="144">
        <v>0</v>
      </c>
      <c r="BC137" s="155"/>
      <c r="BD137" s="146">
        <v>0</v>
      </c>
      <c r="BE137" s="147"/>
      <c r="BF137" s="144">
        <v>8</v>
      </c>
      <c r="BG137" s="149">
        <v>0</v>
      </c>
      <c r="BH137" s="147">
        <v>8</v>
      </c>
    </row>
    <row r="138" spans="1:60" ht="21.75" customHeight="1" x14ac:dyDescent="0.3">
      <c r="A138" s="525"/>
      <c r="B138" s="525"/>
      <c r="C138" s="525"/>
      <c r="D138" s="39" t="s">
        <v>80</v>
      </c>
      <c r="E138" s="24">
        <f t="shared" si="0"/>
        <v>15</v>
      </c>
      <c r="F138" s="25">
        <f t="shared" si="1"/>
        <v>5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20</v>
      </c>
      <c r="K138" s="528"/>
      <c r="L138" s="528"/>
      <c r="M138" s="528"/>
      <c r="N138" s="528"/>
      <c r="O138" s="528"/>
      <c r="P138" s="156"/>
      <c r="Q138" s="157"/>
      <c r="R138" s="156"/>
      <c r="S138" s="157"/>
      <c r="T138" s="156"/>
      <c r="U138" s="158">
        <v>0</v>
      </c>
      <c r="V138" s="159"/>
      <c r="W138" s="160"/>
      <c r="X138" s="159"/>
      <c r="Y138" s="160"/>
      <c r="Z138" s="156">
        <v>0</v>
      </c>
      <c r="AA138" s="157"/>
      <c r="AB138" s="156"/>
      <c r="AC138" s="161"/>
      <c r="AD138" s="161"/>
      <c r="AE138" s="162"/>
      <c r="AF138" s="162"/>
      <c r="AG138" s="160"/>
      <c r="AH138" s="159"/>
      <c r="AI138" s="160"/>
      <c r="AJ138" s="159"/>
      <c r="AK138" s="160"/>
      <c r="AL138" s="163">
        <v>0</v>
      </c>
      <c r="AM138" s="164"/>
      <c r="AN138" s="156"/>
      <c r="AO138" s="161">
        <v>0</v>
      </c>
      <c r="AP138" s="159"/>
      <c r="AQ138" s="158"/>
      <c r="AR138" s="159"/>
      <c r="AS138" s="160"/>
      <c r="AT138" s="156">
        <v>0</v>
      </c>
      <c r="AU138" s="157"/>
      <c r="AV138" s="156"/>
      <c r="AW138" s="165"/>
      <c r="AX138" s="160">
        <v>0</v>
      </c>
      <c r="AY138" s="159"/>
      <c r="AZ138" s="160"/>
      <c r="BA138" s="166"/>
      <c r="BB138" s="156">
        <v>0</v>
      </c>
      <c r="BC138" s="167"/>
      <c r="BD138" s="158">
        <v>0</v>
      </c>
      <c r="BE138" s="159"/>
      <c r="BF138" s="156">
        <v>15</v>
      </c>
      <c r="BG138" s="161">
        <v>0</v>
      </c>
      <c r="BH138" s="159">
        <v>5</v>
      </c>
    </row>
    <row r="139" spans="1:60" ht="21.75" customHeight="1" x14ac:dyDescent="0.3">
      <c r="A139" s="524" t="s">
        <v>371</v>
      </c>
      <c r="B139" s="526" t="s">
        <v>372</v>
      </c>
      <c r="C139" s="526" t="s">
        <v>70</v>
      </c>
      <c r="D139" s="23" t="s">
        <v>79</v>
      </c>
      <c r="E139" s="24">
        <f t="shared" si="0"/>
        <v>8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8</v>
      </c>
      <c r="K139" s="557">
        <f>(J139+(J140/5))</f>
        <v>9</v>
      </c>
      <c r="L139" s="529"/>
      <c r="M139" s="529"/>
      <c r="N139" s="527">
        <f>K139+(L139*5)+(M139*30)</f>
        <v>9</v>
      </c>
      <c r="O139" s="529">
        <f>IF(N139=0,"",RANK(N139,N:N,0))</f>
        <v>74</v>
      </c>
      <c r="P139" s="144"/>
      <c r="Q139" s="145"/>
      <c r="R139" s="144"/>
      <c r="S139" s="145"/>
      <c r="T139" s="144"/>
      <c r="U139" s="146">
        <v>0</v>
      </c>
      <c r="V139" s="147"/>
      <c r="W139" s="148"/>
      <c r="X139" s="147"/>
      <c r="Y139" s="148"/>
      <c r="Z139" s="144">
        <v>0</v>
      </c>
      <c r="AA139" s="145"/>
      <c r="AB139" s="144"/>
      <c r="AC139" s="149"/>
      <c r="AD139" s="149"/>
      <c r="AE139" s="150"/>
      <c r="AF139" s="150"/>
      <c r="AG139" s="148"/>
      <c r="AH139" s="147"/>
      <c r="AI139" s="148"/>
      <c r="AJ139" s="147"/>
      <c r="AK139" s="148"/>
      <c r="AL139" s="151">
        <v>0</v>
      </c>
      <c r="AM139" s="152"/>
      <c r="AN139" s="144"/>
      <c r="AO139" s="149">
        <v>0</v>
      </c>
      <c r="AP139" s="147"/>
      <c r="AQ139" s="146"/>
      <c r="AR139" s="147"/>
      <c r="AS139" s="148"/>
      <c r="AT139" s="144">
        <v>0</v>
      </c>
      <c r="AU139" s="145"/>
      <c r="AV139" s="144"/>
      <c r="AW139" s="153"/>
      <c r="AX139" s="148">
        <v>0</v>
      </c>
      <c r="AY139" s="147"/>
      <c r="AZ139" s="148"/>
      <c r="BA139" s="154"/>
      <c r="BB139" s="144">
        <v>0</v>
      </c>
      <c r="BC139" s="155"/>
      <c r="BD139" s="146">
        <v>0</v>
      </c>
      <c r="BE139" s="147"/>
      <c r="BF139" s="144">
        <v>0</v>
      </c>
      <c r="BG139" s="149">
        <v>0</v>
      </c>
      <c r="BH139" s="147">
        <v>8</v>
      </c>
    </row>
    <row r="140" spans="1:60" ht="21.75" customHeight="1" x14ac:dyDescent="0.3">
      <c r="A140" s="525"/>
      <c r="B140" s="525"/>
      <c r="C140" s="525"/>
      <c r="D140" s="39" t="s">
        <v>80</v>
      </c>
      <c r="E140" s="24">
        <f t="shared" si="0"/>
        <v>5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5</v>
      </c>
      <c r="K140" s="528"/>
      <c r="L140" s="528"/>
      <c r="M140" s="528"/>
      <c r="N140" s="528"/>
      <c r="O140" s="528"/>
      <c r="P140" s="156"/>
      <c r="Q140" s="157"/>
      <c r="R140" s="156"/>
      <c r="S140" s="157"/>
      <c r="T140" s="156"/>
      <c r="U140" s="158">
        <v>0</v>
      </c>
      <c r="V140" s="159"/>
      <c r="W140" s="160"/>
      <c r="X140" s="159"/>
      <c r="Y140" s="160"/>
      <c r="Z140" s="156">
        <v>0</v>
      </c>
      <c r="AA140" s="157"/>
      <c r="AB140" s="156"/>
      <c r="AC140" s="161"/>
      <c r="AD140" s="161"/>
      <c r="AE140" s="162"/>
      <c r="AF140" s="162"/>
      <c r="AG140" s="160"/>
      <c r="AH140" s="159"/>
      <c r="AI140" s="160"/>
      <c r="AJ140" s="159"/>
      <c r="AK140" s="160"/>
      <c r="AL140" s="163">
        <v>0</v>
      </c>
      <c r="AM140" s="164"/>
      <c r="AN140" s="156"/>
      <c r="AO140" s="161">
        <v>0</v>
      </c>
      <c r="AP140" s="159"/>
      <c r="AQ140" s="158"/>
      <c r="AR140" s="159"/>
      <c r="AS140" s="160"/>
      <c r="AT140" s="156">
        <v>0</v>
      </c>
      <c r="AU140" s="157"/>
      <c r="AV140" s="156"/>
      <c r="AW140" s="165"/>
      <c r="AX140" s="160">
        <v>0</v>
      </c>
      <c r="AY140" s="159"/>
      <c r="AZ140" s="160"/>
      <c r="BA140" s="166"/>
      <c r="BB140" s="156">
        <v>0</v>
      </c>
      <c r="BC140" s="167"/>
      <c r="BD140" s="158">
        <v>0</v>
      </c>
      <c r="BE140" s="159"/>
      <c r="BF140" s="156">
        <v>0</v>
      </c>
      <c r="BG140" s="161">
        <v>0</v>
      </c>
      <c r="BH140" s="159">
        <v>5</v>
      </c>
    </row>
    <row r="141" spans="1:60" ht="21.75" customHeight="1" x14ac:dyDescent="0.3">
      <c r="A141" s="524" t="s">
        <v>373</v>
      </c>
      <c r="B141" s="526" t="s">
        <v>374</v>
      </c>
      <c r="C141" s="526" t="s">
        <v>171</v>
      </c>
      <c r="D141" s="23" t="s">
        <v>79</v>
      </c>
      <c r="E141" s="24">
        <f t="shared" si="0"/>
        <v>30</v>
      </c>
      <c r="F141" s="25">
        <f t="shared" si="1"/>
        <v>15</v>
      </c>
      <c r="G141" s="25">
        <f t="shared" si="2"/>
        <v>8</v>
      </c>
      <c r="H141" s="25">
        <f t="shared" si="3"/>
        <v>0</v>
      </c>
      <c r="I141" s="26">
        <f t="shared" si="4"/>
        <v>0</v>
      </c>
      <c r="J141" s="27">
        <f t="shared" si="5"/>
        <v>53</v>
      </c>
      <c r="K141" s="557">
        <f>(J141+(J142/5))</f>
        <v>70</v>
      </c>
      <c r="L141" s="529"/>
      <c r="M141" s="529"/>
      <c r="N141" s="527">
        <f>K141+(L141*5)+(M141*30)</f>
        <v>70</v>
      </c>
      <c r="O141" s="529">
        <f>IF(N141=0,"",RANK(N141,N:N,0))</f>
        <v>43</v>
      </c>
      <c r="P141" s="144"/>
      <c r="Q141" s="145"/>
      <c r="R141" s="144"/>
      <c r="S141" s="145"/>
      <c r="T141" s="144"/>
      <c r="U141" s="146">
        <v>0</v>
      </c>
      <c r="V141" s="147"/>
      <c r="W141" s="148"/>
      <c r="X141" s="147"/>
      <c r="Y141" s="148"/>
      <c r="Z141" s="144">
        <v>0</v>
      </c>
      <c r="AA141" s="145"/>
      <c r="AB141" s="144"/>
      <c r="AC141" s="149"/>
      <c r="AD141" s="149"/>
      <c r="AE141" s="150"/>
      <c r="AF141" s="150"/>
      <c r="AG141" s="148"/>
      <c r="AH141" s="147"/>
      <c r="AI141" s="148"/>
      <c r="AJ141" s="147"/>
      <c r="AK141" s="148"/>
      <c r="AL141" s="151">
        <v>0</v>
      </c>
      <c r="AM141" s="152"/>
      <c r="AN141" s="144"/>
      <c r="AO141" s="149">
        <v>0</v>
      </c>
      <c r="AP141" s="147"/>
      <c r="AQ141" s="146"/>
      <c r="AR141" s="147"/>
      <c r="AS141" s="148"/>
      <c r="AT141" s="144">
        <v>0</v>
      </c>
      <c r="AU141" s="145"/>
      <c r="AV141" s="144"/>
      <c r="AW141" s="153"/>
      <c r="AX141" s="148">
        <v>0</v>
      </c>
      <c r="AY141" s="147"/>
      <c r="AZ141" s="148"/>
      <c r="BA141" s="154"/>
      <c r="BB141" s="144">
        <v>0</v>
      </c>
      <c r="BC141" s="155"/>
      <c r="BD141" s="146">
        <v>0</v>
      </c>
      <c r="BE141" s="147"/>
      <c r="BF141" s="144">
        <v>8</v>
      </c>
      <c r="BG141" s="149">
        <v>30</v>
      </c>
      <c r="BH141" s="147">
        <v>15</v>
      </c>
    </row>
    <row r="142" spans="1:60" ht="21.75" customHeight="1" x14ac:dyDescent="0.3">
      <c r="A142" s="525"/>
      <c r="B142" s="525"/>
      <c r="C142" s="525"/>
      <c r="D142" s="39" t="s">
        <v>80</v>
      </c>
      <c r="E142" s="24">
        <f t="shared" si="0"/>
        <v>40</v>
      </c>
      <c r="F142" s="25">
        <f t="shared" si="1"/>
        <v>30</v>
      </c>
      <c r="G142" s="25">
        <f t="shared" si="2"/>
        <v>15</v>
      </c>
      <c r="H142" s="25">
        <f t="shared" si="3"/>
        <v>0</v>
      </c>
      <c r="I142" s="26">
        <f t="shared" si="4"/>
        <v>0</v>
      </c>
      <c r="J142" s="40">
        <f t="shared" si="5"/>
        <v>85</v>
      </c>
      <c r="K142" s="528"/>
      <c r="L142" s="528"/>
      <c r="M142" s="528"/>
      <c r="N142" s="528"/>
      <c r="O142" s="528"/>
      <c r="P142" s="156"/>
      <c r="Q142" s="157"/>
      <c r="R142" s="156"/>
      <c r="S142" s="157"/>
      <c r="T142" s="156"/>
      <c r="U142" s="158">
        <v>0</v>
      </c>
      <c r="V142" s="159"/>
      <c r="W142" s="160"/>
      <c r="X142" s="159"/>
      <c r="Y142" s="160"/>
      <c r="Z142" s="156">
        <v>0</v>
      </c>
      <c r="AA142" s="157"/>
      <c r="AB142" s="156"/>
      <c r="AC142" s="161"/>
      <c r="AD142" s="161"/>
      <c r="AE142" s="162"/>
      <c r="AF142" s="162"/>
      <c r="AG142" s="160"/>
      <c r="AH142" s="159"/>
      <c r="AI142" s="160"/>
      <c r="AJ142" s="159"/>
      <c r="AK142" s="160"/>
      <c r="AL142" s="163">
        <v>0</v>
      </c>
      <c r="AM142" s="164"/>
      <c r="AN142" s="156"/>
      <c r="AO142" s="161">
        <v>0</v>
      </c>
      <c r="AP142" s="159"/>
      <c r="AQ142" s="158"/>
      <c r="AR142" s="159"/>
      <c r="AS142" s="160"/>
      <c r="AT142" s="156">
        <v>0</v>
      </c>
      <c r="AU142" s="157"/>
      <c r="AV142" s="156"/>
      <c r="AW142" s="165"/>
      <c r="AX142" s="160">
        <v>0</v>
      </c>
      <c r="AY142" s="159"/>
      <c r="AZ142" s="160"/>
      <c r="BA142" s="166"/>
      <c r="BB142" s="156">
        <v>0</v>
      </c>
      <c r="BC142" s="167"/>
      <c r="BD142" s="158">
        <v>0</v>
      </c>
      <c r="BE142" s="159"/>
      <c r="BF142" s="156">
        <v>15</v>
      </c>
      <c r="BG142" s="161">
        <v>30</v>
      </c>
      <c r="BH142" s="159">
        <v>40</v>
      </c>
    </row>
    <row r="143" spans="1:60" ht="21.75" customHeight="1" x14ac:dyDescent="0.3">
      <c r="A143" s="524" t="s">
        <v>375</v>
      </c>
      <c r="B143" s="526" t="s">
        <v>376</v>
      </c>
      <c r="C143" s="526" t="s">
        <v>132</v>
      </c>
      <c r="D143" s="23" t="s">
        <v>79</v>
      </c>
      <c r="E143" s="24">
        <f t="shared" si="0"/>
        <v>5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5</v>
      </c>
      <c r="K143" s="557">
        <f>(J143+(J144/5))</f>
        <v>5</v>
      </c>
      <c r="L143" s="529"/>
      <c r="M143" s="529"/>
      <c r="N143" s="527">
        <f>K143+(L143*5)+(M143*30)</f>
        <v>5</v>
      </c>
      <c r="O143" s="529">
        <f>IF(N143=0,"",RANK(N143,N:N,0))</f>
        <v>87</v>
      </c>
      <c r="P143" s="144"/>
      <c r="Q143" s="145"/>
      <c r="R143" s="144"/>
      <c r="S143" s="145"/>
      <c r="T143" s="144"/>
      <c r="U143" s="146">
        <v>0</v>
      </c>
      <c r="V143" s="147"/>
      <c r="W143" s="148"/>
      <c r="X143" s="147"/>
      <c r="Y143" s="148"/>
      <c r="Z143" s="144">
        <v>0</v>
      </c>
      <c r="AA143" s="145"/>
      <c r="AB143" s="144"/>
      <c r="AC143" s="149"/>
      <c r="AD143" s="149"/>
      <c r="AE143" s="150"/>
      <c r="AF143" s="150"/>
      <c r="AG143" s="148"/>
      <c r="AH143" s="147"/>
      <c r="AI143" s="148"/>
      <c r="AJ143" s="147"/>
      <c r="AK143" s="148"/>
      <c r="AL143" s="151">
        <v>0</v>
      </c>
      <c r="AM143" s="152"/>
      <c r="AN143" s="144"/>
      <c r="AO143" s="149">
        <v>0</v>
      </c>
      <c r="AP143" s="147"/>
      <c r="AQ143" s="146"/>
      <c r="AR143" s="147"/>
      <c r="AS143" s="148"/>
      <c r="AT143" s="144">
        <v>0</v>
      </c>
      <c r="AU143" s="145"/>
      <c r="AV143" s="144"/>
      <c r="AW143" s="153"/>
      <c r="AX143" s="148">
        <v>0</v>
      </c>
      <c r="AY143" s="147"/>
      <c r="AZ143" s="148"/>
      <c r="BA143" s="154"/>
      <c r="BB143" s="144">
        <v>0</v>
      </c>
      <c r="BC143" s="155"/>
      <c r="BD143" s="146">
        <v>0</v>
      </c>
      <c r="BE143" s="147"/>
      <c r="BF143" s="144">
        <v>0</v>
      </c>
      <c r="BG143" s="149">
        <v>0</v>
      </c>
      <c r="BH143" s="147">
        <v>5</v>
      </c>
    </row>
    <row r="144" spans="1:60" ht="21.75" customHeight="1" x14ac:dyDescent="0.3">
      <c r="A144" s="525"/>
      <c r="B144" s="525"/>
      <c r="C144" s="525"/>
      <c r="D144" s="39" t="s">
        <v>80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528"/>
      <c r="L144" s="528"/>
      <c r="M144" s="528"/>
      <c r="N144" s="528"/>
      <c r="O144" s="528"/>
      <c r="P144" s="156"/>
      <c r="Q144" s="157"/>
      <c r="R144" s="156"/>
      <c r="S144" s="157"/>
      <c r="T144" s="156"/>
      <c r="U144" s="158">
        <v>0</v>
      </c>
      <c r="V144" s="159"/>
      <c r="W144" s="160"/>
      <c r="X144" s="159"/>
      <c r="Y144" s="160"/>
      <c r="Z144" s="156">
        <v>0</v>
      </c>
      <c r="AA144" s="157"/>
      <c r="AB144" s="156"/>
      <c r="AC144" s="161"/>
      <c r="AD144" s="161"/>
      <c r="AE144" s="162"/>
      <c r="AF144" s="162"/>
      <c r="AG144" s="160"/>
      <c r="AH144" s="159"/>
      <c r="AI144" s="160"/>
      <c r="AJ144" s="159"/>
      <c r="AK144" s="160"/>
      <c r="AL144" s="163">
        <v>0</v>
      </c>
      <c r="AM144" s="164"/>
      <c r="AN144" s="156"/>
      <c r="AO144" s="161">
        <v>0</v>
      </c>
      <c r="AP144" s="159"/>
      <c r="AQ144" s="158"/>
      <c r="AR144" s="159"/>
      <c r="AS144" s="160"/>
      <c r="AT144" s="156">
        <v>0</v>
      </c>
      <c r="AU144" s="157"/>
      <c r="AV144" s="156"/>
      <c r="AW144" s="165"/>
      <c r="AX144" s="160">
        <v>0</v>
      </c>
      <c r="AY144" s="159"/>
      <c r="AZ144" s="160"/>
      <c r="BA144" s="166"/>
      <c r="BB144" s="156">
        <v>0</v>
      </c>
      <c r="BC144" s="167"/>
      <c r="BD144" s="158">
        <v>0</v>
      </c>
      <c r="BE144" s="159"/>
      <c r="BF144" s="156">
        <v>0</v>
      </c>
      <c r="BG144" s="161">
        <v>0</v>
      </c>
      <c r="BH144" s="159"/>
    </row>
    <row r="145" spans="1:60" ht="21.75" customHeight="1" x14ac:dyDescent="0.3">
      <c r="A145" s="585" t="s">
        <v>901</v>
      </c>
      <c r="B145" s="526" t="s">
        <v>902</v>
      </c>
      <c r="C145" s="583" t="s">
        <v>74</v>
      </c>
      <c r="D145" s="23" t="s">
        <v>79</v>
      </c>
      <c r="E145" s="24">
        <f t="shared" si="0"/>
        <v>17</v>
      </c>
      <c r="F145" s="25">
        <f t="shared" si="1"/>
        <v>10</v>
      </c>
      <c r="G145" s="25">
        <f t="shared" si="2"/>
        <v>8</v>
      </c>
      <c r="H145" s="25">
        <f t="shared" si="3"/>
        <v>3</v>
      </c>
      <c r="I145" s="26">
        <f t="shared" si="4"/>
        <v>3</v>
      </c>
      <c r="J145" s="27">
        <f t="shared" si="5"/>
        <v>41</v>
      </c>
      <c r="K145" s="557">
        <f>(J145+(J146/5))</f>
        <v>48.4</v>
      </c>
      <c r="L145" s="529"/>
      <c r="M145" s="529"/>
      <c r="N145" s="527">
        <f>K145+(L145*5)+(M145*30)</f>
        <v>48.4</v>
      </c>
      <c r="O145" s="529">
        <f>IF(N145=0,"",RANK(N145,N:N,0))</f>
        <v>52</v>
      </c>
      <c r="P145" s="144"/>
      <c r="Q145" s="145"/>
      <c r="R145" s="144"/>
      <c r="S145" s="145"/>
      <c r="T145" s="144"/>
      <c r="U145" s="146">
        <v>0</v>
      </c>
      <c r="V145" s="147"/>
      <c r="W145" s="148"/>
      <c r="X145" s="147"/>
      <c r="Y145" s="148"/>
      <c r="Z145" s="144">
        <v>0</v>
      </c>
      <c r="AA145" s="145"/>
      <c r="AB145" s="144"/>
      <c r="AC145" s="149"/>
      <c r="AD145" s="149"/>
      <c r="AE145" s="150"/>
      <c r="AF145" s="150"/>
      <c r="AG145" s="148"/>
      <c r="AH145" s="147"/>
      <c r="AI145" s="148"/>
      <c r="AJ145" s="147"/>
      <c r="AK145" s="148"/>
      <c r="AL145" s="151">
        <v>0</v>
      </c>
      <c r="AM145" s="152"/>
      <c r="AN145" s="144"/>
      <c r="AO145" s="149">
        <v>0</v>
      </c>
      <c r="AP145" s="147">
        <v>3</v>
      </c>
      <c r="AQ145" s="146">
        <v>8</v>
      </c>
      <c r="AR145" s="147"/>
      <c r="AS145" s="148"/>
      <c r="AT145" s="144">
        <v>0</v>
      </c>
      <c r="AU145" s="145"/>
      <c r="AV145" s="144"/>
      <c r="AW145" s="153"/>
      <c r="AX145" s="148">
        <v>0</v>
      </c>
      <c r="AY145" s="147"/>
      <c r="AZ145" s="148"/>
      <c r="BA145" s="154"/>
      <c r="BB145" s="144">
        <v>0</v>
      </c>
      <c r="BC145" s="155">
        <v>17</v>
      </c>
      <c r="BD145" s="146">
        <v>0</v>
      </c>
      <c r="BE145" s="147"/>
      <c r="BF145" s="144">
        <v>0</v>
      </c>
      <c r="BG145" s="149">
        <v>10</v>
      </c>
      <c r="BH145" s="147">
        <v>3</v>
      </c>
    </row>
    <row r="146" spans="1:60" ht="21.75" customHeight="1" x14ac:dyDescent="0.3">
      <c r="A146" s="586"/>
      <c r="B146" s="525"/>
      <c r="C146" s="584"/>
      <c r="D146" s="39" t="s">
        <v>80</v>
      </c>
      <c r="E146" s="24">
        <f t="shared" si="0"/>
        <v>37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37</v>
      </c>
      <c r="K146" s="528"/>
      <c r="L146" s="528"/>
      <c r="M146" s="528"/>
      <c r="N146" s="528"/>
      <c r="O146" s="528"/>
      <c r="P146" s="156"/>
      <c r="Q146" s="157"/>
      <c r="R146" s="156"/>
      <c r="S146" s="157"/>
      <c r="T146" s="156"/>
      <c r="U146" s="158">
        <v>0</v>
      </c>
      <c r="V146" s="159"/>
      <c r="W146" s="160"/>
      <c r="X146" s="159"/>
      <c r="Y146" s="160"/>
      <c r="Z146" s="156">
        <v>0</v>
      </c>
      <c r="AA146" s="157"/>
      <c r="AB146" s="156"/>
      <c r="AC146" s="161"/>
      <c r="AD146" s="161"/>
      <c r="AE146" s="162"/>
      <c r="AF146" s="162"/>
      <c r="AG146" s="160"/>
      <c r="AH146" s="159"/>
      <c r="AI146" s="160"/>
      <c r="AJ146" s="159"/>
      <c r="AK146" s="160"/>
      <c r="AL146" s="163">
        <v>0</v>
      </c>
      <c r="AM146" s="164"/>
      <c r="AN146" s="156"/>
      <c r="AO146" s="161">
        <v>0</v>
      </c>
      <c r="AP146" s="159"/>
      <c r="AQ146" s="158"/>
      <c r="AR146" s="159"/>
      <c r="AS146" s="160"/>
      <c r="AT146" s="156">
        <v>0</v>
      </c>
      <c r="AU146" s="157"/>
      <c r="AV146" s="156"/>
      <c r="AW146" s="165"/>
      <c r="AX146" s="160">
        <v>0</v>
      </c>
      <c r="AY146" s="159"/>
      <c r="AZ146" s="160"/>
      <c r="BA146" s="166"/>
      <c r="BB146" s="156">
        <v>0</v>
      </c>
      <c r="BC146" s="167">
        <v>37</v>
      </c>
      <c r="BD146" s="158">
        <v>0</v>
      </c>
      <c r="BE146" s="159"/>
      <c r="BF146" s="156">
        <v>0</v>
      </c>
      <c r="BG146" s="161">
        <v>0</v>
      </c>
      <c r="BH146" s="159"/>
    </row>
    <row r="147" spans="1:60" ht="21.75" customHeight="1" x14ac:dyDescent="0.3">
      <c r="A147" s="585" t="s">
        <v>903</v>
      </c>
      <c r="B147" s="526" t="s">
        <v>904</v>
      </c>
      <c r="C147" s="583" t="s">
        <v>905</v>
      </c>
      <c r="D147" s="23" t="s">
        <v>79</v>
      </c>
      <c r="E147" s="24">
        <f t="shared" si="0"/>
        <v>10</v>
      </c>
      <c r="F147" s="25">
        <f t="shared" si="1"/>
        <v>3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13</v>
      </c>
      <c r="K147" s="557">
        <f>(J147+(J148/5))</f>
        <v>14</v>
      </c>
      <c r="L147" s="529"/>
      <c r="M147" s="529"/>
      <c r="N147" s="527">
        <f>K147+(L147*5)+(M147*30)</f>
        <v>14</v>
      </c>
      <c r="O147" s="529">
        <f>IF(N147=0,"",RANK(N147,N:N,0))</f>
        <v>62</v>
      </c>
      <c r="P147" s="144"/>
      <c r="Q147" s="145"/>
      <c r="R147" s="144"/>
      <c r="S147" s="145"/>
      <c r="T147" s="144"/>
      <c r="U147" s="146">
        <v>0</v>
      </c>
      <c r="V147" s="147"/>
      <c r="W147" s="148">
        <v>3</v>
      </c>
      <c r="X147" s="147"/>
      <c r="Y147" s="148"/>
      <c r="Z147" s="144">
        <v>0</v>
      </c>
      <c r="AA147" s="145"/>
      <c r="AB147" s="144"/>
      <c r="AC147" s="149"/>
      <c r="AD147" s="149"/>
      <c r="AE147" s="150"/>
      <c r="AF147" s="150"/>
      <c r="AG147" s="148"/>
      <c r="AH147" s="147"/>
      <c r="AI147" s="148"/>
      <c r="AJ147" s="147"/>
      <c r="AK147" s="148"/>
      <c r="AL147" s="151">
        <v>0</v>
      </c>
      <c r="AM147" s="152">
        <v>10</v>
      </c>
      <c r="AN147" s="144"/>
      <c r="AO147" s="149">
        <v>0</v>
      </c>
      <c r="AP147" s="147"/>
      <c r="AQ147" s="146"/>
      <c r="AR147" s="147"/>
      <c r="AS147" s="148"/>
      <c r="AT147" s="144">
        <v>0</v>
      </c>
      <c r="AU147" s="145"/>
      <c r="AV147" s="144"/>
      <c r="AW147" s="153"/>
      <c r="AX147" s="148">
        <v>0</v>
      </c>
      <c r="AY147" s="147"/>
      <c r="AZ147" s="148"/>
      <c r="BA147" s="154"/>
      <c r="BB147" s="144">
        <v>0</v>
      </c>
      <c r="BC147" s="155"/>
      <c r="BD147" s="146">
        <v>0</v>
      </c>
      <c r="BE147" s="147"/>
      <c r="BF147" s="144">
        <v>0</v>
      </c>
      <c r="BG147" s="149">
        <v>0</v>
      </c>
      <c r="BH147" s="147"/>
    </row>
    <row r="148" spans="1:60" ht="21.75" customHeight="1" x14ac:dyDescent="0.3">
      <c r="A148" s="586"/>
      <c r="B148" s="525"/>
      <c r="C148" s="584"/>
      <c r="D148" s="39" t="s">
        <v>80</v>
      </c>
      <c r="E148" s="24">
        <f t="shared" si="0"/>
        <v>5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5</v>
      </c>
      <c r="K148" s="528"/>
      <c r="L148" s="528"/>
      <c r="M148" s="528"/>
      <c r="N148" s="528"/>
      <c r="O148" s="528"/>
      <c r="P148" s="156"/>
      <c r="Q148" s="157"/>
      <c r="R148" s="156"/>
      <c r="S148" s="157"/>
      <c r="T148" s="156"/>
      <c r="U148" s="158">
        <v>0</v>
      </c>
      <c r="V148" s="159"/>
      <c r="W148" s="160">
        <v>5</v>
      </c>
      <c r="X148" s="159"/>
      <c r="Y148" s="160"/>
      <c r="Z148" s="156">
        <v>0</v>
      </c>
      <c r="AA148" s="157"/>
      <c r="AB148" s="156"/>
      <c r="AC148" s="161"/>
      <c r="AD148" s="161"/>
      <c r="AE148" s="162"/>
      <c r="AF148" s="162"/>
      <c r="AG148" s="160"/>
      <c r="AH148" s="159"/>
      <c r="AI148" s="160"/>
      <c r="AJ148" s="159"/>
      <c r="AK148" s="160"/>
      <c r="AL148" s="163">
        <v>0</v>
      </c>
      <c r="AM148" s="164"/>
      <c r="AN148" s="156"/>
      <c r="AO148" s="161">
        <v>0</v>
      </c>
      <c r="AP148" s="159"/>
      <c r="AQ148" s="158"/>
      <c r="AR148" s="159"/>
      <c r="AS148" s="160"/>
      <c r="AT148" s="156">
        <v>0</v>
      </c>
      <c r="AU148" s="157"/>
      <c r="AV148" s="156"/>
      <c r="AW148" s="165"/>
      <c r="AX148" s="160">
        <v>0</v>
      </c>
      <c r="AY148" s="159"/>
      <c r="AZ148" s="160"/>
      <c r="BA148" s="166"/>
      <c r="BB148" s="156">
        <v>0</v>
      </c>
      <c r="BC148" s="167"/>
      <c r="BD148" s="158">
        <v>0</v>
      </c>
      <c r="BE148" s="159"/>
      <c r="BF148" s="156">
        <v>0</v>
      </c>
      <c r="BG148" s="161">
        <v>0</v>
      </c>
      <c r="BH148" s="159"/>
    </row>
    <row r="149" spans="1:60" ht="21.75" customHeight="1" x14ac:dyDescent="0.3">
      <c r="A149" s="585" t="s">
        <v>381</v>
      </c>
      <c r="B149" s="526" t="s">
        <v>382</v>
      </c>
      <c r="C149" s="583" t="s">
        <v>89</v>
      </c>
      <c r="D149" s="23" t="s">
        <v>79</v>
      </c>
      <c r="E149" s="24">
        <f t="shared" si="0"/>
        <v>8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8</v>
      </c>
      <c r="K149" s="557">
        <f>(J149+(J150/5))</f>
        <v>12</v>
      </c>
      <c r="L149" s="529"/>
      <c r="M149" s="529"/>
      <c r="N149" s="527">
        <f>K149+(L149*5)+(M149*30)</f>
        <v>12</v>
      </c>
      <c r="O149" s="529">
        <f>IF(N149=0,"",RANK(N149,N:N,0))</f>
        <v>71</v>
      </c>
      <c r="P149" s="144"/>
      <c r="Q149" s="145"/>
      <c r="R149" s="144"/>
      <c r="S149" s="145"/>
      <c r="T149" s="144"/>
      <c r="U149" s="146">
        <v>0</v>
      </c>
      <c r="V149" s="147"/>
      <c r="W149" s="148"/>
      <c r="X149" s="147"/>
      <c r="Y149" s="148"/>
      <c r="Z149" s="144">
        <v>0</v>
      </c>
      <c r="AA149" s="145"/>
      <c r="AB149" s="144"/>
      <c r="AC149" s="149"/>
      <c r="AD149" s="149"/>
      <c r="AE149" s="150"/>
      <c r="AF149" s="150"/>
      <c r="AG149" s="148"/>
      <c r="AH149" s="147"/>
      <c r="AI149" s="148"/>
      <c r="AJ149" s="147"/>
      <c r="AK149" s="148"/>
      <c r="AL149" s="151">
        <v>0</v>
      </c>
      <c r="AM149" s="152"/>
      <c r="AN149" s="144"/>
      <c r="AO149" s="149">
        <v>0</v>
      </c>
      <c r="AP149" s="147"/>
      <c r="AQ149" s="146"/>
      <c r="AR149" s="147"/>
      <c r="AS149" s="148"/>
      <c r="AT149" s="144">
        <v>0</v>
      </c>
      <c r="AU149" s="145"/>
      <c r="AV149" s="144"/>
      <c r="AW149" s="153"/>
      <c r="AX149" s="148">
        <v>0</v>
      </c>
      <c r="AY149" s="147"/>
      <c r="AZ149" s="148"/>
      <c r="BA149" s="154"/>
      <c r="BB149" s="144">
        <v>0</v>
      </c>
      <c r="BC149" s="155"/>
      <c r="BD149" s="146">
        <v>0</v>
      </c>
      <c r="BE149" s="147"/>
      <c r="BF149" s="144">
        <v>0</v>
      </c>
      <c r="BG149" s="149">
        <v>0</v>
      </c>
      <c r="BH149" s="147">
        <v>8</v>
      </c>
    </row>
    <row r="150" spans="1:60" ht="21.75" customHeight="1" x14ac:dyDescent="0.3">
      <c r="A150" s="586"/>
      <c r="B150" s="525"/>
      <c r="C150" s="584"/>
      <c r="D150" s="39" t="s">
        <v>80</v>
      </c>
      <c r="E150" s="24">
        <f t="shared" si="0"/>
        <v>15</v>
      </c>
      <c r="F150" s="25">
        <f t="shared" si="1"/>
        <v>5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20</v>
      </c>
      <c r="K150" s="528"/>
      <c r="L150" s="528"/>
      <c r="M150" s="528"/>
      <c r="N150" s="528"/>
      <c r="O150" s="528"/>
      <c r="P150" s="156"/>
      <c r="Q150" s="157"/>
      <c r="R150" s="156"/>
      <c r="S150" s="157"/>
      <c r="T150" s="156"/>
      <c r="U150" s="158">
        <v>0</v>
      </c>
      <c r="V150" s="159"/>
      <c r="W150" s="160"/>
      <c r="X150" s="159"/>
      <c r="Y150" s="160"/>
      <c r="Z150" s="156">
        <v>0</v>
      </c>
      <c r="AA150" s="157"/>
      <c r="AB150" s="156"/>
      <c r="AC150" s="161"/>
      <c r="AD150" s="161"/>
      <c r="AE150" s="162"/>
      <c r="AF150" s="162"/>
      <c r="AG150" s="160"/>
      <c r="AH150" s="159"/>
      <c r="AI150" s="160">
        <v>5</v>
      </c>
      <c r="AJ150" s="159"/>
      <c r="AK150" s="160"/>
      <c r="AL150" s="163">
        <v>0</v>
      </c>
      <c r="AM150" s="164"/>
      <c r="AN150" s="156"/>
      <c r="AO150" s="161">
        <v>0</v>
      </c>
      <c r="AP150" s="159"/>
      <c r="AQ150" s="158"/>
      <c r="AR150" s="159"/>
      <c r="AS150" s="160"/>
      <c r="AT150" s="156">
        <v>0</v>
      </c>
      <c r="AU150" s="157"/>
      <c r="AV150" s="156"/>
      <c r="AW150" s="165"/>
      <c r="AX150" s="160">
        <v>0</v>
      </c>
      <c r="AY150" s="159"/>
      <c r="AZ150" s="160"/>
      <c r="BA150" s="166"/>
      <c r="BB150" s="156">
        <v>0</v>
      </c>
      <c r="BC150" s="167"/>
      <c r="BD150" s="158">
        <v>0</v>
      </c>
      <c r="BE150" s="159"/>
      <c r="BF150" s="156">
        <v>0</v>
      </c>
      <c r="BG150" s="161">
        <v>0</v>
      </c>
      <c r="BH150" s="159">
        <v>15</v>
      </c>
    </row>
    <row r="151" spans="1:60" ht="21.75" customHeight="1" x14ac:dyDescent="0.3">
      <c r="A151" s="585" t="s">
        <v>906</v>
      </c>
      <c r="B151" s="526" t="s">
        <v>907</v>
      </c>
      <c r="C151" s="583" t="s">
        <v>509</v>
      </c>
      <c r="D151" s="23" t="s">
        <v>79</v>
      </c>
      <c r="E151" s="24">
        <f t="shared" si="0"/>
        <v>15</v>
      </c>
      <c r="F151" s="25">
        <f t="shared" si="1"/>
        <v>15</v>
      </c>
      <c r="G151" s="25">
        <f t="shared" si="2"/>
        <v>5</v>
      </c>
      <c r="H151" s="25">
        <f t="shared" si="3"/>
        <v>3</v>
      </c>
      <c r="I151" s="26">
        <f t="shared" si="4"/>
        <v>3</v>
      </c>
      <c r="J151" s="27">
        <f t="shared" si="5"/>
        <v>41</v>
      </c>
      <c r="K151" s="557">
        <f>(J151+(J152/5))</f>
        <v>53</v>
      </c>
      <c r="L151" s="529"/>
      <c r="M151" s="529"/>
      <c r="N151" s="527">
        <f>K151+(L151*5)+(M151*30)</f>
        <v>53</v>
      </c>
      <c r="O151" s="529">
        <f>IF(N151=0,"",RANK(N151,N:N,0))</f>
        <v>50</v>
      </c>
      <c r="P151" s="144"/>
      <c r="Q151" s="145"/>
      <c r="R151" s="144"/>
      <c r="S151" s="145"/>
      <c r="T151" s="144"/>
      <c r="U151" s="146">
        <v>0</v>
      </c>
      <c r="V151" s="147"/>
      <c r="W151" s="148"/>
      <c r="X151" s="147">
        <v>3</v>
      </c>
      <c r="Y151" s="148"/>
      <c r="Z151" s="144">
        <v>0</v>
      </c>
      <c r="AA151" s="145"/>
      <c r="AB151" s="144"/>
      <c r="AC151" s="149"/>
      <c r="AD151" s="149"/>
      <c r="AE151" s="150"/>
      <c r="AF151" s="150"/>
      <c r="AG151" s="148">
        <v>5</v>
      </c>
      <c r="AH151" s="147"/>
      <c r="AI151" s="148">
        <v>3</v>
      </c>
      <c r="AJ151" s="147"/>
      <c r="AK151" s="148"/>
      <c r="AL151" s="151">
        <v>0</v>
      </c>
      <c r="AM151" s="152"/>
      <c r="AN151" s="144"/>
      <c r="AO151" s="149">
        <v>0</v>
      </c>
      <c r="AP151" s="147"/>
      <c r="AQ151" s="146"/>
      <c r="AR151" s="147">
        <v>15</v>
      </c>
      <c r="AS151" s="148"/>
      <c r="AT151" s="144">
        <v>0</v>
      </c>
      <c r="AU151" s="145"/>
      <c r="AV151" s="144"/>
      <c r="AW151" s="153"/>
      <c r="AX151" s="148">
        <v>0</v>
      </c>
      <c r="AY151" s="147"/>
      <c r="AZ151" s="148">
        <v>15</v>
      </c>
      <c r="BA151" s="154"/>
      <c r="BB151" s="144">
        <v>0</v>
      </c>
      <c r="BC151" s="155"/>
      <c r="BD151" s="146">
        <v>0</v>
      </c>
      <c r="BE151" s="147"/>
      <c r="BF151" s="144">
        <v>0</v>
      </c>
      <c r="BG151" s="149">
        <v>0</v>
      </c>
      <c r="BH151" s="147"/>
    </row>
    <row r="152" spans="1:60" ht="21.75" customHeight="1" x14ac:dyDescent="0.3">
      <c r="A152" s="586"/>
      <c r="B152" s="525"/>
      <c r="C152" s="584"/>
      <c r="D152" s="39" t="s">
        <v>80</v>
      </c>
      <c r="E152" s="24">
        <f t="shared" si="0"/>
        <v>60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60</v>
      </c>
      <c r="K152" s="528"/>
      <c r="L152" s="528"/>
      <c r="M152" s="528"/>
      <c r="N152" s="528"/>
      <c r="O152" s="528"/>
      <c r="P152" s="156"/>
      <c r="Q152" s="157"/>
      <c r="R152" s="156"/>
      <c r="S152" s="157"/>
      <c r="T152" s="156"/>
      <c r="U152" s="158">
        <v>0</v>
      </c>
      <c r="V152" s="159"/>
      <c r="W152" s="160"/>
      <c r="X152" s="159"/>
      <c r="Y152" s="160"/>
      <c r="Z152" s="156">
        <v>0</v>
      </c>
      <c r="AA152" s="157"/>
      <c r="AB152" s="156"/>
      <c r="AC152" s="161"/>
      <c r="AD152" s="161"/>
      <c r="AE152" s="162"/>
      <c r="AF152" s="162"/>
      <c r="AG152" s="160"/>
      <c r="AH152" s="159"/>
      <c r="AI152" s="160"/>
      <c r="AJ152" s="159"/>
      <c r="AK152" s="160"/>
      <c r="AL152" s="163">
        <v>0</v>
      </c>
      <c r="AM152" s="164"/>
      <c r="AN152" s="156"/>
      <c r="AO152" s="161">
        <v>0</v>
      </c>
      <c r="AP152" s="159"/>
      <c r="AQ152" s="158"/>
      <c r="AR152" s="159"/>
      <c r="AS152" s="160"/>
      <c r="AT152" s="156">
        <v>0</v>
      </c>
      <c r="AU152" s="157"/>
      <c r="AV152" s="156"/>
      <c r="AW152" s="165"/>
      <c r="AX152" s="160">
        <v>0</v>
      </c>
      <c r="AY152" s="159"/>
      <c r="AZ152" s="160">
        <v>60</v>
      </c>
      <c r="BA152" s="166"/>
      <c r="BB152" s="156">
        <v>0</v>
      </c>
      <c r="BC152" s="167"/>
      <c r="BD152" s="158">
        <v>0</v>
      </c>
      <c r="BE152" s="159"/>
      <c r="BF152" s="156">
        <v>0</v>
      </c>
      <c r="BG152" s="161">
        <v>0</v>
      </c>
      <c r="BH152" s="159"/>
    </row>
    <row r="153" spans="1:60" ht="21.75" customHeight="1" x14ac:dyDescent="0.3">
      <c r="A153" s="524" t="s">
        <v>908</v>
      </c>
      <c r="B153" s="526" t="s">
        <v>909</v>
      </c>
      <c r="C153" s="526" t="s">
        <v>78</v>
      </c>
      <c r="D153" s="23" t="s">
        <v>79</v>
      </c>
      <c r="E153" s="24">
        <f t="shared" si="0"/>
        <v>41</v>
      </c>
      <c r="F153" s="25">
        <f t="shared" si="1"/>
        <v>8</v>
      </c>
      <c r="G153" s="25">
        <f t="shared" si="2"/>
        <v>3</v>
      </c>
      <c r="H153" s="25">
        <f t="shared" si="3"/>
        <v>3</v>
      </c>
      <c r="I153" s="26">
        <f t="shared" si="4"/>
        <v>3</v>
      </c>
      <c r="J153" s="27">
        <f t="shared" si="5"/>
        <v>58</v>
      </c>
      <c r="K153" s="557">
        <f>(J153+(J154/5))</f>
        <v>71.400000000000006</v>
      </c>
      <c r="L153" s="529"/>
      <c r="M153" s="529"/>
      <c r="N153" s="527">
        <f>K153+(L153*5)+(M153*30)</f>
        <v>71.400000000000006</v>
      </c>
      <c r="O153" s="529">
        <f>IF(N153=0,"",RANK(N153,N:N,0))</f>
        <v>41</v>
      </c>
      <c r="P153" s="144"/>
      <c r="Q153" s="145"/>
      <c r="R153" s="144"/>
      <c r="S153" s="145"/>
      <c r="T153" s="144"/>
      <c r="U153" s="146">
        <v>0</v>
      </c>
      <c r="V153" s="147"/>
      <c r="W153" s="148"/>
      <c r="X153" s="147"/>
      <c r="Y153" s="148"/>
      <c r="Z153" s="144">
        <v>0</v>
      </c>
      <c r="AA153" s="145"/>
      <c r="AB153" s="144"/>
      <c r="AC153" s="149"/>
      <c r="AD153" s="149"/>
      <c r="AE153" s="150"/>
      <c r="AF153" s="150">
        <v>8</v>
      </c>
      <c r="AG153" s="148"/>
      <c r="AH153" s="147"/>
      <c r="AI153" s="148"/>
      <c r="AJ153" s="147"/>
      <c r="AK153" s="148">
        <v>3</v>
      </c>
      <c r="AL153" s="151">
        <v>0</v>
      </c>
      <c r="AM153" s="152"/>
      <c r="AN153" s="144"/>
      <c r="AO153" s="149">
        <v>0</v>
      </c>
      <c r="AP153" s="147"/>
      <c r="AQ153" s="146"/>
      <c r="AR153" s="147"/>
      <c r="AS153" s="148"/>
      <c r="AT153" s="144">
        <v>0</v>
      </c>
      <c r="AU153" s="145"/>
      <c r="AV153" s="144">
        <v>3</v>
      </c>
      <c r="AW153" s="153"/>
      <c r="AX153" s="148">
        <v>0</v>
      </c>
      <c r="AY153" s="147"/>
      <c r="AZ153" s="148">
        <v>3</v>
      </c>
      <c r="BA153" s="154"/>
      <c r="BB153" s="144">
        <v>0</v>
      </c>
      <c r="BC153" s="155">
        <v>41</v>
      </c>
      <c r="BD153" s="146">
        <v>0</v>
      </c>
      <c r="BE153" s="147"/>
      <c r="BF153" s="144">
        <v>0</v>
      </c>
      <c r="BG153" s="149">
        <v>0</v>
      </c>
      <c r="BH153" s="147"/>
    </row>
    <row r="154" spans="1:60" ht="21.75" customHeight="1" x14ac:dyDescent="0.3">
      <c r="A154" s="525"/>
      <c r="B154" s="525"/>
      <c r="C154" s="525"/>
      <c r="D154" s="39" t="s">
        <v>80</v>
      </c>
      <c r="E154" s="24">
        <f t="shared" si="0"/>
        <v>62</v>
      </c>
      <c r="F154" s="25">
        <f t="shared" si="1"/>
        <v>5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67</v>
      </c>
      <c r="K154" s="528"/>
      <c r="L154" s="528"/>
      <c r="M154" s="528"/>
      <c r="N154" s="528"/>
      <c r="O154" s="528"/>
      <c r="P154" s="156"/>
      <c r="Q154" s="157"/>
      <c r="R154" s="156"/>
      <c r="S154" s="157"/>
      <c r="T154" s="156"/>
      <c r="U154" s="158">
        <v>0</v>
      </c>
      <c r="V154" s="159"/>
      <c r="W154" s="160"/>
      <c r="X154" s="159"/>
      <c r="Y154" s="160"/>
      <c r="Z154" s="156">
        <v>0</v>
      </c>
      <c r="AA154" s="157"/>
      <c r="AB154" s="156"/>
      <c r="AC154" s="161"/>
      <c r="AD154" s="161"/>
      <c r="AE154" s="162"/>
      <c r="AF154" s="162"/>
      <c r="AG154" s="160"/>
      <c r="AH154" s="159"/>
      <c r="AI154" s="160"/>
      <c r="AJ154" s="159"/>
      <c r="AK154" s="160"/>
      <c r="AL154" s="163">
        <v>0</v>
      </c>
      <c r="AM154" s="164"/>
      <c r="AN154" s="156"/>
      <c r="AO154" s="161">
        <v>0</v>
      </c>
      <c r="AP154" s="159"/>
      <c r="AQ154" s="158"/>
      <c r="AR154" s="159"/>
      <c r="AS154" s="160"/>
      <c r="AT154" s="156">
        <v>0</v>
      </c>
      <c r="AU154" s="157"/>
      <c r="AV154" s="156"/>
      <c r="AW154" s="165"/>
      <c r="AX154" s="160">
        <v>0</v>
      </c>
      <c r="AY154" s="159"/>
      <c r="AZ154" s="160">
        <v>5</v>
      </c>
      <c r="BA154" s="166"/>
      <c r="BB154" s="156">
        <v>0</v>
      </c>
      <c r="BC154" s="167">
        <v>62</v>
      </c>
      <c r="BD154" s="158">
        <v>0</v>
      </c>
      <c r="BE154" s="159"/>
      <c r="BF154" s="156">
        <v>0</v>
      </c>
      <c r="BG154" s="161">
        <v>0</v>
      </c>
      <c r="BH154" s="159"/>
    </row>
    <row r="155" spans="1:60" ht="21.75" customHeight="1" x14ac:dyDescent="0.3">
      <c r="A155" s="585" t="s">
        <v>386</v>
      </c>
      <c r="B155" s="526" t="s">
        <v>387</v>
      </c>
      <c r="C155" s="583" t="s">
        <v>314</v>
      </c>
      <c r="D155" s="23" t="s">
        <v>79</v>
      </c>
      <c r="E155" s="24">
        <f t="shared" si="0"/>
        <v>0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0</v>
      </c>
      <c r="K155" s="557">
        <f>(J155+(J156/5))</f>
        <v>6</v>
      </c>
      <c r="L155" s="529"/>
      <c r="M155" s="529"/>
      <c r="N155" s="527">
        <f>K155+(L155*5)+(M155*30)</f>
        <v>6</v>
      </c>
      <c r="O155" s="529">
        <f>IF(N155=0,"",RANK(N155,N:N,0))</f>
        <v>84</v>
      </c>
      <c r="P155" s="144"/>
      <c r="Q155" s="145"/>
      <c r="R155" s="144"/>
      <c r="S155" s="145"/>
      <c r="T155" s="144"/>
      <c r="U155" s="146">
        <v>0</v>
      </c>
      <c r="V155" s="147"/>
      <c r="W155" s="148"/>
      <c r="X155" s="147"/>
      <c r="Y155" s="148"/>
      <c r="Z155" s="144">
        <v>0</v>
      </c>
      <c r="AA155" s="145"/>
      <c r="AB155" s="144"/>
      <c r="AC155" s="149"/>
      <c r="AD155" s="149"/>
      <c r="AE155" s="150"/>
      <c r="AF155" s="150"/>
      <c r="AG155" s="148"/>
      <c r="AH155" s="147"/>
      <c r="AI155" s="148"/>
      <c r="AJ155" s="147"/>
      <c r="AK155" s="148"/>
      <c r="AL155" s="151">
        <v>0</v>
      </c>
      <c r="AM155" s="152"/>
      <c r="AN155" s="144"/>
      <c r="AO155" s="149">
        <v>0</v>
      </c>
      <c r="AP155" s="147"/>
      <c r="AQ155" s="146"/>
      <c r="AR155" s="147"/>
      <c r="AS155" s="148"/>
      <c r="AT155" s="144">
        <v>0</v>
      </c>
      <c r="AU155" s="145"/>
      <c r="AV155" s="144"/>
      <c r="AW155" s="153"/>
      <c r="AX155" s="148">
        <v>0</v>
      </c>
      <c r="AY155" s="147"/>
      <c r="AZ155" s="148"/>
      <c r="BA155" s="154"/>
      <c r="BB155" s="144">
        <v>0</v>
      </c>
      <c r="BC155" s="155"/>
      <c r="BD155" s="146">
        <v>0</v>
      </c>
      <c r="BE155" s="147"/>
      <c r="BF155" s="144">
        <v>0</v>
      </c>
      <c r="BG155" s="149">
        <v>0</v>
      </c>
      <c r="BH155" s="147"/>
    </row>
    <row r="156" spans="1:60" ht="21.75" customHeight="1" x14ac:dyDescent="0.3">
      <c r="A156" s="586"/>
      <c r="B156" s="525"/>
      <c r="C156" s="584"/>
      <c r="D156" s="39" t="s">
        <v>80</v>
      </c>
      <c r="E156" s="24">
        <f t="shared" si="0"/>
        <v>25</v>
      </c>
      <c r="F156" s="25">
        <f t="shared" si="1"/>
        <v>5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30</v>
      </c>
      <c r="K156" s="528"/>
      <c r="L156" s="528"/>
      <c r="M156" s="528"/>
      <c r="N156" s="528"/>
      <c r="O156" s="528"/>
      <c r="P156" s="156"/>
      <c r="Q156" s="157"/>
      <c r="R156" s="156"/>
      <c r="S156" s="157"/>
      <c r="T156" s="156"/>
      <c r="U156" s="158">
        <v>0</v>
      </c>
      <c r="V156" s="159"/>
      <c r="W156" s="160"/>
      <c r="X156" s="159"/>
      <c r="Y156" s="160"/>
      <c r="Z156" s="156">
        <v>0</v>
      </c>
      <c r="AA156" s="157"/>
      <c r="AB156" s="156"/>
      <c r="AC156" s="161"/>
      <c r="AD156" s="161"/>
      <c r="AE156" s="162"/>
      <c r="AF156" s="162"/>
      <c r="AG156" s="160"/>
      <c r="AH156" s="159"/>
      <c r="AI156" s="160"/>
      <c r="AJ156" s="159"/>
      <c r="AK156" s="160"/>
      <c r="AL156" s="163">
        <v>0</v>
      </c>
      <c r="AM156" s="164"/>
      <c r="AN156" s="156"/>
      <c r="AO156" s="161">
        <v>0</v>
      </c>
      <c r="AP156" s="159"/>
      <c r="AQ156" s="158"/>
      <c r="AR156" s="159"/>
      <c r="AS156" s="160"/>
      <c r="AT156" s="156">
        <v>0</v>
      </c>
      <c r="AU156" s="157"/>
      <c r="AV156" s="156"/>
      <c r="AW156" s="165"/>
      <c r="AX156" s="160">
        <v>0</v>
      </c>
      <c r="AY156" s="159"/>
      <c r="AZ156" s="160"/>
      <c r="BA156" s="166"/>
      <c r="BB156" s="156">
        <v>0</v>
      </c>
      <c r="BC156" s="167"/>
      <c r="BD156" s="158">
        <v>0</v>
      </c>
      <c r="BE156" s="159">
        <v>25</v>
      </c>
      <c r="BF156" s="156">
        <v>5</v>
      </c>
      <c r="BG156" s="161">
        <v>0</v>
      </c>
      <c r="BH156" s="159"/>
    </row>
    <row r="157" spans="1:60" ht="21.75" customHeight="1" x14ac:dyDescent="0.3">
      <c r="A157" s="585" t="s">
        <v>910</v>
      </c>
      <c r="B157" s="526" t="s">
        <v>911</v>
      </c>
      <c r="C157" s="583" t="s">
        <v>158</v>
      </c>
      <c r="D157" s="23" t="s">
        <v>79</v>
      </c>
      <c r="E157" s="24">
        <f t="shared" si="0"/>
        <v>30</v>
      </c>
      <c r="F157" s="25">
        <f t="shared" si="1"/>
        <v>15</v>
      </c>
      <c r="G157" s="25">
        <f t="shared" si="2"/>
        <v>10</v>
      </c>
      <c r="H157" s="25">
        <f t="shared" si="3"/>
        <v>8</v>
      </c>
      <c r="I157" s="26">
        <f t="shared" si="4"/>
        <v>6</v>
      </c>
      <c r="J157" s="27">
        <f t="shared" si="5"/>
        <v>69</v>
      </c>
      <c r="K157" s="557">
        <f>(J157+(J158/5))</f>
        <v>78.400000000000006</v>
      </c>
      <c r="L157" s="529"/>
      <c r="M157" s="529"/>
      <c r="N157" s="527">
        <f>K157+(L157*5)+(M157*30)</f>
        <v>78.400000000000006</v>
      </c>
      <c r="O157" s="529">
        <f>IF(N157=0,"",RANK(N157,N:N,0))</f>
        <v>38</v>
      </c>
      <c r="P157" s="144"/>
      <c r="Q157" s="145"/>
      <c r="R157" s="144">
        <v>3</v>
      </c>
      <c r="S157" s="145"/>
      <c r="T157" s="144"/>
      <c r="U157" s="146">
        <v>0</v>
      </c>
      <c r="V157" s="147"/>
      <c r="W157" s="148"/>
      <c r="X157" s="147">
        <v>3</v>
      </c>
      <c r="Y157" s="148"/>
      <c r="Z157" s="144">
        <v>0</v>
      </c>
      <c r="AA157" s="145"/>
      <c r="AB157" s="144"/>
      <c r="AC157" s="149"/>
      <c r="AD157" s="149"/>
      <c r="AE157" s="150">
        <v>6</v>
      </c>
      <c r="AF157" s="150">
        <v>15</v>
      </c>
      <c r="AG157" s="148"/>
      <c r="AH157" s="147"/>
      <c r="AI157" s="148"/>
      <c r="AJ157" s="147"/>
      <c r="AK157" s="148"/>
      <c r="AL157" s="151">
        <v>0</v>
      </c>
      <c r="AM157" s="152">
        <v>10</v>
      </c>
      <c r="AN157" s="144"/>
      <c r="AO157" s="149">
        <v>0</v>
      </c>
      <c r="AP157" s="147"/>
      <c r="AQ157" s="146"/>
      <c r="AR157" s="147"/>
      <c r="AS157" s="148"/>
      <c r="AT157" s="144">
        <v>0</v>
      </c>
      <c r="AU157" s="145"/>
      <c r="AV157" s="144"/>
      <c r="AW157" s="153"/>
      <c r="AX157" s="148">
        <v>3</v>
      </c>
      <c r="AY157" s="147"/>
      <c r="AZ157" s="148"/>
      <c r="BA157" s="154"/>
      <c r="BB157" s="144">
        <v>0</v>
      </c>
      <c r="BC157" s="155"/>
      <c r="BD157" s="146">
        <v>8</v>
      </c>
      <c r="BE157" s="147"/>
      <c r="BF157" s="144">
        <v>0</v>
      </c>
      <c r="BG157" s="149">
        <v>30</v>
      </c>
      <c r="BH157" s="147"/>
    </row>
    <row r="158" spans="1:60" ht="21.75" customHeight="1" x14ac:dyDescent="0.3">
      <c r="A158" s="586"/>
      <c r="B158" s="525"/>
      <c r="C158" s="584"/>
      <c r="D158" s="39" t="s">
        <v>80</v>
      </c>
      <c r="E158" s="24">
        <f t="shared" si="0"/>
        <v>30</v>
      </c>
      <c r="F158" s="25">
        <f t="shared" si="1"/>
        <v>12</v>
      </c>
      <c r="G158" s="25">
        <f t="shared" si="2"/>
        <v>5</v>
      </c>
      <c r="H158" s="25">
        <f t="shared" si="3"/>
        <v>0</v>
      </c>
      <c r="I158" s="26">
        <f t="shared" si="4"/>
        <v>0</v>
      </c>
      <c r="J158" s="40">
        <f t="shared" si="5"/>
        <v>47</v>
      </c>
      <c r="K158" s="528"/>
      <c r="L158" s="528"/>
      <c r="M158" s="528"/>
      <c r="N158" s="528"/>
      <c r="O158" s="528"/>
      <c r="P158" s="156"/>
      <c r="Q158" s="157"/>
      <c r="R158" s="156"/>
      <c r="S158" s="157"/>
      <c r="T158" s="156"/>
      <c r="U158" s="158">
        <v>0</v>
      </c>
      <c r="V158" s="159"/>
      <c r="W158" s="160"/>
      <c r="X158" s="159"/>
      <c r="Y158" s="160"/>
      <c r="Z158" s="156">
        <v>0</v>
      </c>
      <c r="AA158" s="157"/>
      <c r="AB158" s="156"/>
      <c r="AC158" s="161"/>
      <c r="AD158" s="161"/>
      <c r="AE158" s="162"/>
      <c r="AF158" s="162">
        <v>12</v>
      </c>
      <c r="AG158" s="160"/>
      <c r="AH158" s="159"/>
      <c r="AI158" s="160"/>
      <c r="AJ158" s="159"/>
      <c r="AK158" s="160"/>
      <c r="AL158" s="163">
        <v>0</v>
      </c>
      <c r="AM158" s="164">
        <v>30</v>
      </c>
      <c r="AN158" s="156"/>
      <c r="AO158" s="161">
        <v>0</v>
      </c>
      <c r="AP158" s="159"/>
      <c r="AQ158" s="158"/>
      <c r="AR158" s="159"/>
      <c r="AS158" s="160"/>
      <c r="AT158" s="156">
        <v>0</v>
      </c>
      <c r="AU158" s="157"/>
      <c r="AV158" s="156"/>
      <c r="AW158" s="165"/>
      <c r="AX158" s="160">
        <v>5</v>
      </c>
      <c r="AY158" s="159"/>
      <c r="AZ158" s="160"/>
      <c r="BA158" s="166"/>
      <c r="BB158" s="156">
        <v>0</v>
      </c>
      <c r="BC158" s="167"/>
      <c r="BD158" s="158">
        <v>0</v>
      </c>
      <c r="BE158" s="159"/>
      <c r="BF158" s="156">
        <v>0</v>
      </c>
      <c r="BG158" s="161">
        <v>0</v>
      </c>
      <c r="BH158" s="159"/>
    </row>
    <row r="159" spans="1:60" ht="21.75" customHeight="1" x14ac:dyDescent="0.3">
      <c r="A159" s="585" t="s">
        <v>912</v>
      </c>
      <c r="B159" s="526" t="s">
        <v>913</v>
      </c>
      <c r="C159" s="583" t="s">
        <v>132</v>
      </c>
      <c r="D159" s="23" t="s">
        <v>79</v>
      </c>
      <c r="E159" s="24">
        <f t="shared" si="0"/>
        <v>120</v>
      </c>
      <c r="F159" s="25">
        <f t="shared" si="1"/>
        <v>90</v>
      </c>
      <c r="G159" s="25">
        <f t="shared" si="2"/>
        <v>90</v>
      </c>
      <c r="H159" s="25">
        <f t="shared" si="3"/>
        <v>90</v>
      </c>
      <c r="I159" s="26">
        <f t="shared" si="4"/>
        <v>90</v>
      </c>
      <c r="J159" s="27">
        <f t="shared" si="5"/>
        <v>480</v>
      </c>
      <c r="K159" s="557">
        <f>(J159+(J160/5))</f>
        <v>576</v>
      </c>
      <c r="L159" s="529">
        <f>Nemzetközi!B233</f>
        <v>57</v>
      </c>
      <c r="M159" s="558">
        <f>Nemzetközi!D233</f>
        <v>0</v>
      </c>
      <c r="N159" s="527">
        <f>K159+(L159*5)+(M159*30)</f>
        <v>861</v>
      </c>
      <c r="O159" s="529">
        <f>IF(N159=0,"",RANK(N159,N:N,0))</f>
        <v>6</v>
      </c>
      <c r="P159" s="144"/>
      <c r="Q159" s="145"/>
      <c r="R159" s="144"/>
      <c r="S159" s="145"/>
      <c r="T159" s="144"/>
      <c r="U159" s="146">
        <v>60</v>
      </c>
      <c r="V159" s="147"/>
      <c r="W159" s="148"/>
      <c r="X159" s="147"/>
      <c r="Y159" s="148"/>
      <c r="Z159" s="144">
        <v>0</v>
      </c>
      <c r="AA159" s="145"/>
      <c r="AB159" s="144"/>
      <c r="AC159" s="149"/>
      <c r="AD159" s="149"/>
      <c r="AE159" s="150">
        <v>90</v>
      </c>
      <c r="AF159" s="150">
        <v>15</v>
      </c>
      <c r="AG159" s="148"/>
      <c r="AH159" s="147"/>
      <c r="AI159" s="148"/>
      <c r="AJ159" s="147"/>
      <c r="AK159" s="148"/>
      <c r="AL159" s="151">
        <v>90</v>
      </c>
      <c r="AM159" s="152">
        <v>50</v>
      </c>
      <c r="AN159" s="144"/>
      <c r="AO159" s="149">
        <v>90</v>
      </c>
      <c r="AP159" s="147"/>
      <c r="AQ159" s="146">
        <v>120</v>
      </c>
      <c r="AR159" s="147"/>
      <c r="AS159" s="148"/>
      <c r="AT159" s="144">
        <v>0</v>
      </c>
      <c r="AU159" s="145"/>
      <c r="AV159" s="144"/>
      <c r="AW159" s="153"/>
      <c r="AX159" s="148">
        <v>0</v>
      </c>
      <c r="AY159" s="147"/>
      <c r="AZ159" s="148"/>
      <c r="BA159" s="154">
        <v>90</v>
      </c>
      <c r="BB159" s="144">
        <v>0</v>
      </c>
      <c r="BC159" s="155"/>
      <c r="BD159" s="146">
        <v>0</v>
      </c>
      <c r="BE159" s="147"/>
      <c r="BF159" s="144">
        <v>40</v>
      </c>
      <c r="BG159" s="149">
        <v>90</v>
      </c>
      <c r="BH159" s="147"/>
    </row>
    <row r="160" spans="1:60" ht="21.75" customHeight="1" x14ac:dyDescent="0.3">
      <c r="A160" s="586"/>
      <c r="B160" s="525"/>
      <c r="C160" s="584"/>
      <c r="D160" s="39" t="s">
        <v>80</v>
      </c>
      <c r="E160" s="24">
        <f t="shared" si="0"/>
        <v>120</v>
      </c>
      <c r="F160" s="25">
        <f t="shared" si="1"/>
        <v>120</v>
      </c>
      <c r="G160" s="25">
        <f t="shared" si="2"/>
        <v>90</v>
      </c>
      <c r="H160" s="25">
        <f t="shared" si="3"/>
        <v>90</v>
      </c>
      <c r="I160" s="26">
        <f t="shared" si="4"/>
        <v>60</v>
      </c>
      <c r="J160" s="40">
        <f t="shared" si="5"/>
        <v>480</v>
      </c>
      <c r="K160" s="528"/>
      <c r="L160" s="528"/>
      <c r="M160" s="528"/>
      <c r="N160" s="528"/>
      <c r="O160" s="528"/>
      <c r="P160" s="156"/>
      <c r="Q160" s="157"/>
      <c r="R160" s="156"/>
      <c r="S160" s="157"/>
      <c r="T160" s="156"/>
      <c r="U160" s="158">
        <v>120</v>
      </c>
      <c r="V160" s="159"/>
      <c r="W160" s="160"/>
      <c r="X160" s="159"/>
      <c r="Y160" s="160"/>
      <c r="Z160" s="156">
        <v>0</v>
      </c>
      <c r="AA160" s="157"/>
      <c r="AB160" s="156">
        <v>60</v>
      </c>
      <c r="AC160" s="161"/>
      <c r="AD160" s="161"/>
      <c r="AE160" s="162"/>
      <c r="AF160" s="162">
        <v>12</v>
      </c>
      <c r="AG160" s="160">
        <v>60</v>
      </c>
      <c r="AH160" s="159"/>
      <c r="AI160" s="160"/>
      <c r="AJ160" s="159"/>
      <c r="AK160" s="160"/>
      <c r="AL160" s="163">
        <v>90</v>
      </c>
      <c r="AM160" s="164">
        <v>90</v>
      </c>
      <c r="AN160" s="156"/>
      <c r="AO160" s="161">
        <v>0</v>
      </c>
      <c r="AP160" s="159"/>
      <c r="AQ160" s="158">
        <v>25</v>
      </c>
      <c r="AR160" s="159"/>
      <c r="AS160" s="160"/>
      <c r="AT160" s="156">
        <v>0</v>
      </c>
      <c r="AU160" s="157"/>
      <c r="AV160" s="156"/>
      <c r="AW160" s="165"/>
      <c r="AX160" s="160">
        <v>0</v>
      </c>
      <c r="AY160" s="159"/>
      <c r="AZ160" s="160"/>
      <c r="BA160" s="166">
        <v>25</v>
      </c>
      <c r="BB160" s="156">
        <v>0</v>
      </c>
      <c r="BC160" s="167"/>
      <c r="BD160" s="158">
        <v>0</v>
      </c>
      <c r="BE160" s="159"/>
      <c r="BF160" s="156">
        <v>40</v>
      </c>
      <c r="BG160" s="161">
        <v>120</v>
      </c>
      <c r="BH160" s="159"/>
    </row>
    <row r="161" spans="1:60" ht="21.75" customHeight="1" x14ac:dyDescent="0.3">
      <c r="A161" s="524" t="s">
        <v>388</v>
      </c>
      <c r="B161" s="526" t="s">
        <v>389</v>
      </c>
      <c r="C161" s="526" t="s">
        <v>132</v>
      </c>
      <c r="D161" s="23" t="s">
        <v>79</v>
      </c>
      <c r="E161" s="24">
        <f t="shared" si="0"/>
        <v>8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8</v>
      </c>
      <c r="K161" s="557">
        <f>(J161+(J162/5))</f>
        <v>8</v>
      </c>
      <c r="L161" s="529"/>
      <c r="M161" s="529"/>
      <c r="N161" s="527">
        <f>K161+(L161*5)+(M161*30)</f>
        <v>8</v>
      </c>
      <c r="O161" s="529">
        <f>IF(N161=0,"",RANK(N161,N:N,0))</f>
        <v>78</v>
      </c>
      <c r="P161" s="144"/>
      <c r="Q161" s="145"/>
      <c r="R161" s="144"/>
      <c r="S161" s="145"/>
      <c r="T161" s="144"/>
      <c r="U161" s="146">
        <v>0</v>
      </c>
      <c r="V161" s="147"/>
      <c r="W161" s="148"/>
      <c r="X161" s="147"/>
      <c r="Y161" s="148"/>
      <c r="Z161" s="144">
        <v>0</v>
      </c>
      <c r="AA161" s="145"/>
      <c r="AB161" s="144"/>
      <c r="AC161" s="149"/>
      <c r="AD161" s="149"/>
      <c r="AE161" s="150"/>
      <c r="AF161" s="150"/>
      <c r="AG161" s="148"/>
      <c r="AH161" s="147"/>
      <c r="AI161" s="148"/>
      <c r="AJ161" s="147"/>
      <c r="AK161" s="148"/>
      <c r="AL161" s="151">
        <v>0</v>
      </c>
      <c r="AM161" s="152"/>
      <c r="AN161" s="144"/>
      <c r="AO161" s="149">
        <v>0</v>
      </c>
      <c r="AP161" s="147"/>
      <c r="AQ161" s="146"/>
      <c r="AR161" s="147"/>
      <c r="AS161" s="148"/>
      <c r="AT161" s="144">
        <v>0</v>
      </c>
      <c r="AU161" s="145"/>
      <c r="AV161" s="144"/>
      <c r="AW161" s="153"/>
      <c r="AX161" s="148">
        <v>0</v>
      </c>
      <c r="AY161" s="147"/>
      <c r="AZ161" s="148"/>
      <c r="BA161" s="154"/>
      <c r="BB161" s="144">
        <v>0</v>
      </c>
      <c r="BC161" s="155"/>
      <c r="BD161" s="146">
        <v>0</v>
      </c>
      <c r="BE161" s="147"/>
      <c r="BF161" s="144">
        <v>8</v>
      </c>
      <c r="BG161" s="149">
        <v>0</v>
      </c>
      <c r="BH161" s="147"/>
    </row>
    <row r="162" spans="1:60" ht="21.75" customHeight="1" x14ac:dyDescent="0.3">
      <c r="A162" s="525"/>
      <c r="B162" s="525"/>
      <c r="C162" s="525"/>
      <c r="D162" s="39" t="s">
        <v>80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528"/>
      <c r="L162" s="528"/>
      <c r="M162" s="528"/>
      <c r="N162" s="528"/>
      <c r="O162" s="528"/>
      <c r="P162" s="156"/>
      <c r="Q162" s="157"/>
      <c r="R162" s="156"/>
      <c r="S162" s="157"/>
      <c r="T162" s="156"/>
      <c r="U162" s="158">
        <v>0</v>
      </c>
      <c r="V162" s="159"/>
      <c r="W162" s="160"/>
      <c r="X162" s="159"/>
      <c r="Y162" s="160"/>
      <c r="Z162" s="156">
        <v>0</v>
      </c>
      <c r="AA162" s="157"/>
      <c r="AB162" s="156"/>
      <c r="AC162" s="161"/>
      <c r="AD162" s="161"/>
      <c r="AE162" s="162"/>
      <c r="AF162" s="162"/>
      <c r="AG162" s="160"/>
      <c r="AH162" s="159"/>
      <c r="AI162" s="160"/>
      <c r="AJ162" s="159"/>
      <c r="AK162" s="160"/>
      <c r="AL162" s="163">
        <v>0</v>
      </c>
      <c r="AM162" s="164"/>
      <c r="AN162" s="156"/>
      <c r="AO162" s="161">
        <v>0</v>
      </c>
      <c r="AP162" s="159"/>
      <c r="AQ162" s="158"/>
      <c r="AR162" s="159"/>
      <c r="AS162" s="160"/>
      <c r="AT162" s="156">
        <v>0</v>
      </c>
      <c r="AU162" s="157"/>
      <c r="AV162" s="156"/>
      <c r="AW162" s="165"/>
      <c r="AX162" s="160">
        <v>0</v>
      </c>
      <c r="AY162" s="159"/>
      <c r="AZ162" s="160"/>
      <c r="BA162" s="166"/>
      <c r="BB162" s="156">
        <v>0</v>
      </c>
      <c r="BC162" s="167"/>
      <c r="BD162" s="158">
        <v>0</v>
      </c>
      <c r="BE162" s="159"/>
      <c r="BF162" s="156">
        <v>0</v>
      </c>
      <c r="BG162" s="161">
        <v>0</v>
      </c>
      <c r="BH162" s="159"/>
    </row>
    <row r="163" spans="1:60" ht="21.75" customHeight="1" x14ac:dyDescent="0.3">
      <c r="A163" s="585" t="s">
        <v>390</v>
      </c>
      <c r="B163" s="526" t="s">
        <v>391</v>
      </c>
      <c r="C163" s="583" t="s">
        <v>182</v>
      </c>
      <c r="D163" s="23" t="s">
        <v>79</v>
      </c>
      <c r="E163" s="24">
        <f t="shared" si="0"/>
        <v>10</v>
      </c>
      <c r="F163" s="25">
        <f t="shared" si="1"/>
        <v>8</v>
      </c>
      <c r="G163" s="25">
        <f t="shared" si="2"/>
        <v>3</v>
      </c>
      <c r="H163" s="25">
        <f t="shared" si="3"/>
        <v>3</v>
      </c>
      <c r="I163" s="26">
        <f t="shared" si="4"/>
        <v>0</v>
      </c>
      <c r="J163" s="27">
        <f t="shared" si="5"/>
        <v>24</v>
      </c>
      <c r="K163" s="557">
        <f>(J163+(J164/5))</f>
        <v>37</v>
      </c>
      <c r="L163" s="529"/>
      <c r="M163" s="529"/>
      <c r="N163" s="527">
        <f>K163+(L163*5)+(M163*30)</f>
        <v>37</v>
      </c>
      <c r="O163" s="529">
        <f>IF(N163=0,"",RANK(N163,N:N,0))</f>
        <v>54</v>
      </c>
      <c r="P163" s="144"/>
      <c r="Q163" s="145"/>
      <c r="R163" s="144"/>
      <c r="S163" s="145"/>
      <c r="T163" s="144"/>
      <c r="U163" s="146">
        <v>0</v>
      </c>
      <c r="V163" s="147"/>
      <c r="W163" s="148"/>
      <c r="X163" s="147"/>
      <c r="Y163" s="148"/>
      <c r="Z163" s="144">
        <v>0</v>
      </c>
      <c r="AA163" s="145"/>
      <c r="AB163" s="144"/>
      <c r="AC163" s="149"/>
      <c r="AD163" s="149"/>
      <c r="AE163" s="150"/>
      <c r="AF163" s="150"/>
      <c r="AG163" s="148"/>
      <c r="AH163" s="147"/>
      <c r="AI163" s="148"/>
      <c r="AJ163" s="147"/>
      <c r="AK163" s="148"/>
      <c r="AL163" s="151">
        <v>0</v>
      </c>
      <c r="AM163" s="152"/>
      <c r="AN163" s="144"/>
      <c r="AO163" s="149">
        <v>0</v>
      </c>
      <c r="AP163" s="147"/>
      <c r="AQ163" s="146"/>
      <c r="AR163" s="147"/>
      <c r="AS163" s="148"/>
      <c r="AT163" s="144">
        <v>0</v>
      </c>
      <c r="AU163" s="145"/>
      <c r="AV163" s="144"/>
      <c r="AW163" s="153"/>
      <c r="AX163" s="148">
        <v>0</v>
      </c>
      <c r="AY163" s="147"/>
      <c r="AZ163" s="148"/>
      <c r="BA163" s="154"/>
      <c r="BB163" s="144">
        <v>0</v>
      </c>
      <c r="BC163" s="155"/>
      <c r="BD163" s="146">
        <v>0</v>
      </c>
      <c r="BE163" s="147">
        <v>8</v>
      </c>
      <c r="BF163" s="144">
        <v>3</v>
      </c>
      <c r="BG163" s="149">
        <v>10</v>
      </c>
      <c r="BH163" s="147">
        <v>3</v>
      </c>
    </row>
    <row r="164" spans="1:60" ht="21.75" customHeight="1" x14ac:dyDescent="0.3">
      <c r="A164" s="586"/>
      <c r="B164" s="525"/>
      <c r="C164" s="584"/>
      <c r="D164" s="39" t="s">
        <v>80</v>
      </c>
      <c r="E164" s="24">
        <f t="shared" si="0"/>
        <v>60</v>
      </c>
      <c r="F164" s="25">
        <f t="shared" si="1"/>
        <v>5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65</v>
      </c>
      <c r="K164" s="528"/>
      <c r="L164" s="528"/>
      <c r="M164" s="528"/>
      <c r="N164" s="528"/>
      <c r="O164" s="528"/>
      <c r="P164" s="156"/>
      <c r="Q164" s="157"/>
      <c r="R164" s="156"/>
      <c r="S164" s="157"/>
      <c r="T164" s="156"/>
      <c r="U164" s="158">
        <v>0</v>
      </c>
      <c r="V164" s="159"/>
      <c r="W164" s="160"/>
      <c r="X164" s="159"/>
      <c r="Y164" s="160"/>
      <c r="Z164" s="156">
        <v>0</v>
      </c>
      <c r="AA164" s="157"/>
      <c r="AB164" s="156"/>
      <c r="AC164" s="161"/>
      <c r="AD164" s="161"/>
      <c r="AE164" s="162"/>
      <c r="AF164" s="162"/>
      <c r="AG164" s="160"/>
      <c r="AH164" s="159"/>
      <c r="AI164" s="160"/>
      <c r="AJ164" s="159"/>
      <c r="AK164" s="160"/>
      <c r="AL164" s="163">
        <v>0</v>
      </c>
      <c r="AM164" s="164"/>
      <c r="AN164" s="156"/>
      <c r="AO164" s="161">
        <v>0</v>
      </c>
      <c r="AP164" s="159"/>
      <c r="AQ164" s="158"/>
      <c r="AR164" s="159"/>
      <c r="AS164" s="160"/>
      <c r="AT164" s="156">
        <v>0</v>
      </c>
      <c r="AU164" s="157"/>
      <c r="AV164" s="156"/>
      <c r="AW164" s="165"/>
      <c r="AX164" s="160">
        <v>0</v>
      </c>
      <c r="AY164" s="159"/>
      <c r="AZ164" s="160"/>
      <c r="BA164" s="166"/>
      <c r="BB164" s="156">
        <v>0</v>
      </c>
      <c r="BC164" s="167"/>
      <c r="BD164" s="158">
        <v>0</v>
      </c>
      <c r="BE164" s="159"/>
      <c r="BF164" s="156">
        <v>5</v>
      </c>
      <c r="BG164" s="161">
        <v>0</v>
      </c>
      <c r="BH164" s="159">
        <v>60</v>
      </c>
    </row>
    <row r="165" spans="1:60" ht="21.75" customHeight="1" x14ac:dyDescent="0.3">
      <c r="A165" s="524" t="s">
        <v>392</v>
      </c>
      <c r="B165" s="526" t="s">
        <v>393</v>
      </c>
      <c r="C165" s="526" t="s">
        <v>89</v>
      </c>
      <c r="D165" s="23" t="s">
        <v>79</v>
      </c>
      <c r="E165" s="24">
        <f t="shared" si="0"/>
        <v>40</v>
      </c>
      <c r="F165" s="25">
        <f t="shared" si="1"/>
        <v>15</v>
      </c>
      <c r="G165" s="25">
        <f t="shared" si="2"/>
        <v>3</v>
      </c>
      <c r="H165" s="25">
        <f t="shared" si="3"/>
        <v>3</v>
      </c>
      <c r="I165" s="26">
        <f t="shared" si="4"/>
        <v>3</v>
      </c>
      <c r="J165" s="27">
        <f t="shared" si="5"/>
        <v>64</v>
      </c>
      <c r="K165" s="557">
        <f>(J165+(J166/5))</f>
        <v>71</v>
      </c>
      <c r="L165" s="529"/>
      <c r="M165" s="529"/>
      <c r="N165" s="527">
        <f>K165+(L165*5)+(M165*30)</f>
        <v>71</v>
      </c>
      <c r="O165" s="529">
        <f>IF(N165=0,"",RANK(N165,N:N,0))</f>
        <v>42</v>
      </c>
      <c r="P165" s="144"/>
      <c r="Q165" s="145"/>
      <c r="R165" s="144"/>
      <c r="S165" s="145"/>
      <c r="T165" s="144"/>
      <c r="U165" s="146">
        <v>0</v>
      </c>
      <c r="V165" s="147">
        <v>40</v>
      </c>
      <c r="W165" s="148"/>
      <c r="X165" s="147"/>
      <c r="Y165" s="148"/>
      <c r="Z165" s="144">
        <v>0</v>
      </c>
      <c r="AA165" s="145"/>
      <c r="AB165" s="144"/>
      <c r="AC165" s="149"/>
      <c r="AD165" s="149"/>
      <c r="AE165" s="150"/>
      <c r="AF165" s="150"/>
      <c r="AG165" s="148"/>
      <c r="AH165" s="147"/>
      <c r="AI165" s="148">
        <v>3</v>
      </c>
      <c r="AJ165" s="147"/>
      <c r="AK165" s="148"/>
      <c r="AL165" s="151">
        <v>0</v>
      </c>
      <c r="AM165" s="152"/>
      <c r="AN165" s="144"/>
      <c r="AO165" s="149">
        <v>0</v>
      </c>
      <c r="AP165" s="147"/>
      <c r="AQ165" s="146"/>
      <c r="AR165" s="147">
        <v>3</v>
      </c>
      <c r="AS165" s="148"/>
      <c r="AT165" s="144">
        <v>0</v>
      </c>
      <c r="AU165" s="145"/>
      <c r="AV165" s="144"/>
      <c r="AW165" s="153"/>
      <c r="AX165" s="148">
        <v>0</v>
      </c>
      <c r="AY165" s="147">
        <v>3</v>
      </c>
      <c r="AZ165" s="148"/>
      <c r="BA165" s="154"/>
      <c r="BB165" s="144">
        <v>0</v>
      </c>
      <c r="BC165" s="155"/>
      <c r="BD165" s="146">
        <v>0</v>
      </c>
      <c r="BE165" s="147">
        <v>3</v>
      </c>
      <c r="BF165" s="144">
        <v>3</v>
      </c>
      <c r="BG165" s="149">
        <v>0</v>
      </c>
      <c r="BH165" s="147">
        <v>15</v>
      </c>
    </row>
    <row r="166" spans="1:60" ht="21.75" customHeight="1" x14ac:dyDescent="0.3">
      <c r="A166" s="525"/>
      <c r="B166" s="525"/>
      <c r="C166" s="525"/>
      <c r="D166" s="39" t="s">
        <v>80</v>
      </c>
      <c r="E166" s="24">
        <f t="shared" si="0"/>
        <v>15</v>
      </c>
      <c r="F166" s="25">
        <f t="shared" si="1"/>
        <v>15</v>
      </c>
      <c r="G166" s="25">
        <f t="shared" si="2"/>
        <v>5</v>
      </c>
      <c r="H166" s="25">
        <f t="shared" si="3"/>
        <v>0</v>
      </c>
      <c r="I166" s="26">
        <f t="shared" si="4"/>
        <v>0</v>
      </c>
      <c r="J166" s="40">
        <f t="shared" si="5"/>
        <v>35</v>
      </c>
      <c r="K166" s="528"/>
      <c r="L166" s="528"/>
      <c r="M166" s="528"/>
      <c r="N166" s="528"/>
      <c r="O166" s="528"/>
      <c r="P166" s="156"/>
      <c r="Q166" s="157"/>
      <c r="R166" s="156"/>
      <c r="S166" s="157"/>
      <c r="T166" s="156"/>
      <c r="U166" s="158">
        <v>0</v>
      </c>
      <c r="V166" s="159"/>
      <c r="W166" s="160"/>
      <c r="X166" s="159"/>
      <c r="Y166" s="160"/>
      <c r="Z166" s="156">
        <v>0</v>
      </c>
      <c r="AA166" s="157"/>
      <c r="AB166" s="156"/>
      <c r="AC166" s="161"/>
      <c r="AD166" s="161"/>
      <c r="AE166" s="162"/>
      <c r="AF166" s="162"/>
      <c r="AG166" s="160"/>
      <c r="AH166" s="159"/>
      <c r="AI166" s="160">
        <v>5</v>
      </c>
      <c r="AJ166" s="159"/>
      <c r="AK166" s="160"/>
      <c r="AL166" s="163">
        <v>0</v>
      </c>
      <c r="AM166" s="164"/>
      <c r="AN166" s="156"/>
      <c r="AO166" s="161">
        <v>0</v>
      </c>
      <c r="AP166" s="159"/>
      <c r="AQ166" s="158"/>
      <c r="AR166" s="159"/>
      <c r="AS166" s="160"/>
      <c r="AT166" s="156">
        <v>0</v>
      </c>
      <c r="AU166" s="157"/>
      <c r="AV166" s="156"/>
      <c r="AW166" s="165"/>
      <c r="AX166" s="160">
        <v>0</v>
      </c>
      <c r="AY166" s="159"/>
      <c r="AZ166" s="160"/>
      <c r="BA166" s="166"/>
      <c r="BB166" s="156">
        <v>0</v>
      </c>
      <c r="BC166" s="167"/>
      <c r="BD166" s="158">
        <v>0</v>
      </c>
      <c r="BE166" s="159"/>
      <c r="BF166" s="156">
        <v>15</v>
      </c>
      <c r="BG166" s="161">
        <v>0</v>
      </c>
      <c r="BH166" s="159">
        <v>15</v>
      </c>
    </row>
    <row r="167" spans="1:60" ht="21.75" customHeight="1" x14ac:dyDescent="0.3">
      <c r="A167" s="585" t="s">
        <v>914</v>
      </c>
      <c r="B167" s="526" t="s">
        <v>915</v>
      </c>
      <c r="C167" s="583" t="s">
        <v>92</v>
      </c>
      <c r="D167" s="23" t="s">
        <v>79</v>
      </c>
      <c r="E167" s="24">
        <f t="shared" si="0"/>
        <v>30</v>
      </c>
      <c r="F167" s="25">
        <f t="shared" si="1"/>
        <v>30</v>
      </c>
      <c r="G167" s="25">
        <f t="shared" si="2"/>
        <v>25</v>
      </c>
      <c r="H167" s="25">
        <f t="shared" si="3"/>
        <v>15</v>
      </c>
      <c r="I167" s="26">
        <f t="shared" si="4"/>
        <v>15</v>
      </c>
      <c r="J167" s="27">
        <f t="shared" si="5"/>
        <v>115</v>
      </c>
      <c r="K167" s="557">
        <f>(J167+(J168/5))</f>
        <v>145.19999999999999</v>
      </c>
      <c r="L167" s="529"/>
      <c r="M167" s="529"/>
      <c r="N167" s="527">
        <f>K167+(L167*5)+(M167*30)</f>
        <v>145.19999999999999</v>
      </c>
      <c r="O167" s="529">
        <f>IF(N167=0,"",RANK(N167,N:N,0))</f>
        <v>30</v>
      </c>
      <c r="P167" s="144"/>
      <c r="Q167" s="145"/>
      <c r="R167" s="144"/>
      <c r="S167" s="145"/>
      <c r="T167" s="144"/>
      <c r="U167" s="146">
        <v>0</v>
      </c>
      <c r="V167" s="147"/>
      <c r="W167" s="148"/>
      <c r="X167" s="147"/>
      <c r="Y167" s="148"/>
      <c r="Z167" s="144">
        <v>0</v>
      </c>
      <c r="AA167" s="145"/>
      <c r="AB167" s="144"/>
      <c r="AC167" s="149"/>
      <c r="AD167" s="149"/>
      <c r="AE167" s="150"/>
      <c r="AF167" s="150"/>
      <c r="AG167" s="148"/>
      <c r="AH167" s="147"/>
      <c r="AI167" s="148"/>
      <c r="AJ167" s="147"/>
      <c r="AK167" s="148"/>
      <c r="AL167" s="151">
        <v>0</v>
      </c>
      <c r="AM167" s="152"/>
      <c r="AN167" s="144"/>
      <c r="AO167" s="149">
        <v>0</v>
      </c>
      <c r="AP167" s="147"/>
      <c r="AQ167" s="146">
        <v>8</v>
      </c>
      <c r="AR167" s="147"/>
      <c r="AS167" s="148"/>
      <c r="AT167" s="144">
        <v>0</v>
      </c>
      <c r="AU167" s="145"/>
      <c r="AV167" s="144">
        <v>15</v>
      </c>
      <c r="AW167" s="153"/>
      <c r="AX167" s="148">
        <v>15</v>
      </c>
      <c r="AY167" s="147"/>
      <c r="AZ167" s="148"/>
      <c r="BA167" s="154"/>
      <c r="BB167" s="144">
        <v>0</v>
      </c>
      <c r="BC167" s="155">
        <v>30</v>
      </c>
      <c r="BD167" s="146">
        <v>8</v>
      </c>
      <c r="BE167" s="147">
        <v>3</v>
      </c>
      <c r="BF167" s="144">
        <v>3</v>
      </c>
      <c r="BG167" s="149">
        <v>30</v>
      </c>
      <c r="BH167" s="147">
        <v>25</v>
      </c>
    </row>
    <row r="168" spans="1:60" ht="21.75" customHeight="1" x14ac:dyDescent="0.3">
      <c r="A168" s="586"/>
      <c r="B168" s="525"/>
      <c r="C168" s="584"/>
      <c r="D168" s="39" t="s">
        <v>80</v>
      </c>
      <c r="E168" s="24">
        <f t="shared" si="0"/>
        <v>60</v>
      </c>
      <c r="F168" s="25">
        <f t="shared" si="1"/>
        <v>31</v>
      </c>
      <c r="G168" s="25">
        <f t="shared" si="2"/>
        <v>30</v>
      </c>
      <c r="H168" s="25">
        <f t="shared" si="3"/>
        <v>15</v>
      </c>
      <c r="I168" s="26">
        <f t="shared" si="4"/>
        <v>15</v>
      </c>
      <c r="J168" s="40">
        <f t="shared" si="5"/>
        <v>151</v>
      </c>
      <c r="K168" s="528"/>
      <c r="L168" s="528"/>
      <c r="M168" s="528"/>
      <c r="N168" s="528"/>
      <c r="O168" s="528"/>
      <c r="P168" s="156"/>
      <c r="Q168" s="157"/>
      <c r="R168" s="156"/>
      <c r="S168" s="157"/>
      <c r="T168" s="156"/>
      <c r="U168" s="158">
        <v>0</v>
      </c>
      <c r="V168" s="159"/>
      <c r="W168" s="160"/>
      <c r="X168" s="159"/>
      <c r="Y168" s="160"/>
      <c r="Z168" s="156">
        <v>0</v>
      </c>
      <c r="AA168" s="157"/>
      <c r="AB168" s="156"/>
      <c r="AC168" s="161"/>
      <c r="AD168" s="161"/>
      <c r="AE168" s="162"/>
      <c r="AF168" s="162"/>
      <c r="AG168" s="160"/>
      <c r="AH168" s="159"/>
      <c r="AI168" s="160"/>
      <c r="AJ168" s="159"/>
      <c r="AK168" s="160"/>
      <c r="AL168" s="163">
        <v>0</v>
      </c>
      <c r="AM168" s="164"/>
      <c r="AN168" s="156"/>
      <c r="AO168" s="161">
        <v>0</v>
      </c>
      <c r="AP168" s="159"/>
      <c r="AQ168" s="158"/>
      <c r="AR168" s="159"/>
      <c r="AS168" s="160"/>
      <c r="AT168" s="156">
        <v>0</v>
      </c>
      <c r="AU168" s="157"/>
      <c r="AV168" s="156"/>
      <c r="AW168" s="165"/>
      <c r="AX168" s="160">
        <v>0</v>
      </c>
      <c r="AY168" s="159"/>
      <c r="AZ168" s="160"/>
      <c r="BA168" s="166"/>
      <c r="BB168" s="156">
        <v>0</v>
      </c>
      <c r="BC168" s="167">
        <v>31</v>
      </c>
      <c r="BD168" s="158">
        <v>60</v>
      </c>
      <c r="BE168" s="159"/>
      <c r="BF168" s="156">
        <v>15</v>
      </c>
      <c r="BG168" s="161">
        <v>30</v>
      </c>
      <c r="BH168" s="159">
        <v>15</v>
      </c>
    </row>
    <row r="169" spans="1:60" ht="21.75" customHeight="1" x14ac:dyDescent="0.3">
      <c r="A169" s="585" t="s">
        <v>916</v>
      </c>
      <c r="B169" s="526" t="s">
        <v>917</v>
      </c>
      <c r="C169" s="583" t="s">
        <v>664</v>
      </c>
      <c r="D169" s="23" t="s">
        <v>79</v>
      </c>
      <c r="E169" s="24">
        <f t="shared" si="0"/>
        <v>1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1</v>
      </c>
      <c r="K169" s="557">
        <f>(J169+(J170/5))</f>
        <v>1</v>
      </c>
      <c r="L169" s="529"/>
      <c r="M169" s="529"/>
      <c r="N169" s="527">
        <f>K169+(L169*5)+(M169*30)</f>
        <v>1</v>
      </c>
      <c r="O169" s="529">
        <f>IF(N169=0,"",RANK(N169,N:N,0))</f>
        <v>96</v>
      </c>
      <c r="P169" s="144"/>
      <c r="Q169" s="145"/>
      <c r="R169" s="144"/>
      <c r="S169" s="145"/>
      <c r="T169" s="144"/>
      <c r="U169" s="146">
        <v>0</v>
      </c>
      <c r="V169" s="147"/>
      <c r="W169" s="148"/>
      <c r="X169" s="147"/>
      <c r="Y169" s="148"/>
      <c r="Z169" s="144">
        <v>0</v>
      </c>
      <c r="AA169" s="145"/>
      <c r="AB169" s="144"/>
      <c r="AC169" s="149"/>
      <c r="AD169" s="149"/>
      <c r="AE169" s="150"/>
      <c r="AF169" s="150"/>
      <c r="AG169" s="148"/>
      <c r="AH169" s="147"/>
      <c r="AI169" s="148"/>
      <c r="AJ169" s="147"/>
      <c r="AK169" s="148"/>
      <c r="AL169" s="151">
        <v>0</v>
      </c>
      <c r="AM169" s="152"/>
      <c r="AN169" s="144"/>
      <c r="AO169" s="149">
        <v>0</v>
      </c>
      <c r="AP169" s="147"/>
      <c r="AQ169" s="146"/>
      <c r="AR169" s="147"/>
      <c r="AS169" s="148"/>
      <c r="AT169" s="144">
        <v>0</v>
      </c>
      <c r="AU169" s="145"/>
      <c r="AV169" s="144"/>
      <c r="AW169" s="153"/>
      <c r="AX169" s="148">
        <v>0</v>
      </c>
      <c r="AY169" s="147"/>
      <c r="AZ169" s="148"/>
      <c r="BA169" s="154"/>
      <c r="BB169" s="144">
        <v>0</v>
      </c>
      <c r="BC169" s="155">
        <v>1</v>
      </c>
      <c r="BD169" s="146">
        <v>0</v>
      </c>
      <c r="BE169" s="147"/>
      <c r="BF169" s="144">
        <v>0</v>
      </c>
      <c r="BG169" s="149">
        <v>0</v>
      </c>
      <c r="BH169" s="147"/>
    </row>
    <row r="170" spans="1:60" ht="21.75" customHeight="1" x14ac:dyDescent="0.3">
      <c r="A170" s="586"/>
      <c r="B170" s="525"/>
      <c r="C170" s="584"/>
      <c r="D170" s="39" t="s">
        <v>80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0</v>
      </c>
      <c r="K170" s="528"/>
      <c r="L170" s="528"/>
      <c r="M170" s="528"/>
      <c r="N170" s="528"/>
      <c r="O170" s="528"/>
      <c r="P170" s="156"/>
      <c r="Q170" s="157"/>
      <c r="R170" s="156"/>
      <c r="S170" s="157"/>
      <c r="T170" s="156"/>
      <c r="U170" s="158">
        <v>0</v>
      </c>
      <c r="V170" s="159"/>
      <c r="W170" s="160"/>
      <c r="X170" s="159"/>
      <c r="Y170" s="160"/>
      <c r="Z170" s="156">
        <v>0</v>
      </c>
      <c r="AA170" s="157"/>
      <c r="AB170" s="156"/>
      <c r="AC170" s="161"/>
      <c r="AD170" s="161"/>
      <c r="AE170" s="162"/>
      <c r="AF170" s="162"/>
      <c r="AG170" s="160"/>
      <c r="AH170" s="159"/>
      <c r="AI170" s="160"/>
      <c r="AJ170" s="159"/>
      <c r="AK170" s="160"/>
      <c r="AL170" s="163">
        <v>0</v>
      </c>
      <c r="AM170" s="164"/>
      <c r="AN170" s="156"/>
      <c r="AO170" s="161">
        <v>0</v>
      </c>
      <c r="AP170" s="159"/>
      <c r="AQ170" s="158"/>
      <c r="AR170" s="159"/>
      <c r="AS170" s="160"/>
      <c r="AT170" s="156">
        <v>0</v>
      </c>
      <c r="AU170" s="157"/>
      <c r="AV170" s="156"/>
      <c r="AW170" s="165"/>
      <c r="AX170" s="160">
        <v>0</v>
      </c>
      <c r="AY170" s="159"/>
      <c r="AZ170" s="160"/>
      <c r="BA170" s="166"/>
      <c r="BB170" s="156">
        <v>0</v>
      </c>
      <c r="BC170" s="167"/>
      <c r="BD170" s="158">
        <v>0</v>
      </c>
      <c r="BE170" s="159"/>
      <c r="BF170" s="156">
        <v>0</v>
      </c>
      <c r="BG170" s="161">
        <v>0</v>
      </c>
      <c r="BH170" s="159"/>
    </row>
    <row r="171" spans="1:60" ht="21.75" customHeight="1" x14ac:dyDescent="0.3">
      <c r="A171" s="585" t="s">
        <v>918</v>
      </c>
      <c r="B171" s="526" t="s">
        <v>919</v>
      </c>
      <c r="C171" s="583" t="s">
        <v>314</v>
      </c>
      <c r="D171" s="23" t="s">
        <v>79</v>
      </c>
      <c r="E171" s="24">
        <f t="shared" si="0"/>
        <v>96</v>
      </c>
      <c r="F171" s="25">
        <f t="shared" si="1"/>
        <v>60</v>
      </c>
      <c r="G171" s="25">
        <f t="shared" si="2"/>
        <v>50</v>
      </c>
      <c r="H171" s="25">
        <f t="shared" si="3"/>
        <v>40</v>
      </c>
      <c r="I171" s="26">
        <f t="shared" si="4"/>
        <v>34</v>
      </c>
      <c r="J171" s="27">
        <f t="shared" si="5"/>
        <v>280</v>
      </c>
      <c r="K171" s="557">
        <f>(J171+(J172/5))</f>
        <v>372</v>
      </c>
      <c r="L171" s="529">
        <f>Nemzetközi!B239</f>
        <v>3</v>
      </c>
      <c r="M171" s="529"/>
      <c r="N171" s="527">
        <f>K171+(L171*5)+(M171*30)</f>
        <v>387</v>
      </c>
      <c r="O171" s="529">
        <f>IF(N171=0,"",RANK(N171,N:N,0))</f>
        <v>15</v>
      </c>
      <c r="P171" s="144"/>
      <c r="Q171" s="145"/>
      <c r="R171" s="144"/>
      <c r="S171" s="145"/>
      <c r="T171" s="144"/>
      <c r="U171" s="146">
        <v>0</v>
      </c>
      <c r="V171" s="147"/>
      <c r="W171" s="148"/>
      <c r="X171" s="147">
        <v>3</v>
      </c>
      <c r="Y171" s="148"/>
      <c r="Z171" s="144">
        <v>0</v>
      </c>
      <c r="AA171" s="145"/>
      <c r="AB171" s="144">
        <v>15</v>
      </c>
      <c r="AC171" s="149"/>
      <c r="AD171" s="149"/>
      <c r="AE171" s="150"/>
      <c r="AF171" s="150"/>
      <c r="AG171" s="148">
        <v>3</v>
      </c>
      <c r="AH171" s="147"/>
      <c r="AI171" s="148">
        <v>15</v>
      </c>
      <c r="AJ171" s="147">
        <v>15</v>
      </c>
      <c r="AK171" s="148"/>
      <c r="AL171" s="151">
        <v>8</v>
      </c>
      <c r="AM171" s="152"/>
      <c r="AN171" s="144">
        <v>34</v>
      </c>
      <c r="AO171" s="149">
        <v>0</v>
      </c>
      <c r="AP171" s="147"/>
      <c r="AQ171" s="146">
        <v>8</v>
      </c>
      <c r="AR171" s="147"/>
      <c r="AS171" s="148"/>
      <c r="AT171" s="144">
        <v>40</v>
      </c>
      <c r="AU171" s="145"/>
      <c r="AV171" s="144"/>
      <c r="AW171" s="153">
        <v>60</v>
      </c>
      <c r="AX171" s="148">
        <v>0</v>
      </c>
      <c r="AY171" s="147"/>
      <c r="AZ171" s="148"/>
      <c r="BA171" s="154"/>
      <c r="BB171" s="144">
        <v>0</v>
      </c>
      <c r="BC171" s="155">
        <v>96</v>
      </c>
      <c r="BD171" s="146">
        <v>0</v>
      </c>
      <c r="BE171" s="147"/>
      <c r="BF171" s="144">
        <v>0</v>
      </c>
      <c r="BG171" s="149">
        <v>50</v>
      </c>
      <c r="BH171" s="147"/>
    </row>
    <row r="172" spans="1:60" ht="21.75" customHeight="1" x14ac:dyDescent="0.3">
      <c r="A172" s="586"/>
      <c r="B172" s="525"/>
      <c r="C172" s="584"/>
      <c r="D172" s="39" t="s">
        <v>80</v>
      </c>
      <c r="E172" s="24">
        <f t="shared" si="0"/>
        <v>160</v>
      </c>
      <c r="F172" s="25">
        <f t="shared" si="1"/>
        <v>90</v>
      </c>
      <c r="G172" s="25">
        <f t="shared" si="2"/>
        <v>90</v>
      </c>
      <c r="H172" s="25">
        <f t="shared" si="3"/>
        <v>60</v>
      </c>
      <c r="I172" s="26">
        <f t="shared" si="4"/>
        <v>60</v>
      </c>
      <c r="J172" s="40">
        <f t="shared" si="5"/>
        <v>460</v>
      </c>
      <c r="K172" s="528"/>
      <c r="L172" s="528"/>
      <c r="M172" s="528"/>
      <c r="N172" s="528"/>
      <c r="O172" s="528"/>
      <c r="P172" s="156"/>
      <c r="Q172" s="157"/>
      <c r="R172" s="156"/>
      <c r="S172" s="157"/>
      <c r="T172" s="156"/>
      <c r="U172" s="158">
        <v>0</v>
      </c>
      <c r="V172" s="159"/>
      <c r="W172" s="160">
        <v>40</v>
      </c>
      <c r="X172" s="159">
        <v>5</v>
      </c>
      <c r="Y172" s="160"/>
      <c r="Z172" s="156">
        <v>0</v>
      </c>
      <c r="AA172" s="157">
        <v>5</v>
      </c>
      <c r="AB172" s="156">
        <v>40</v>
      </c>
      <c r="AC172" s="161"/>
      <c r="AD172" s="161"/>
      <c r="AE172" s="162"/>
      <c r="AF172" s="162"/>
      <c r="AG172" s="160">
        <v>5</v>
      </c>
      <c r="AH172" s="159"/>
      <c r="AI172" s="160">
        <v>5</v>
      </c>
      <c r="AJ172" s="159">
        <v>60</v>
      </c>
      <c r="AK172" s="160"/>
      <c r="AL172" s="163">
        <v>25</v>
      </c>
      <c r="AM172" s="164"/>
      <c r="AN172" s="156">
        <v>60</v>
      </c>
      <c r="AO172" s="161">
        <v>0</v>
      </c>
      <c r="AP172" s="159"/>
      <c r="AQ172" s="158">
        <v>25</v>
      </c>
      <c r="AR172" s="159"/>
      <c r="AS172" s="160"/>
      <c r="AT172" s="156">
        <v>0</v>
      </c>
      <c r="AU172" s="157"/>
      <c r="AV172" s="156">
        <v>40</v>
      </c>
      <c r="AW172" s="165">
        <v>60</v>
      </c>
      <c r="AX172" s="160">
        <v>0</v>
      </c>
      <c r="AY172" s="159"/>
      <c r="AZ172" s="160"/>
      <c r="BA172" s="166"/>
      <c r="BB172" s="156">
        <v>0</v>
      </c>
      <c r="BC172" s="167">
        <v>160</v>
      </c>
      <c r="BD172" s="158">
        <v>90</v>
      </c>
      <c r="BE172" s="159"/>
      <c r="BF172" s="156">
        <v>0</v>
      </c>
      <c r="BG172" s="161">
        <v>90</v>
      </c>
      <c r="BH172" s="159"/>
    </row>
    <row r="173" spans="1:60" ht="21.75" customHeight="1" x14ac:dyDescent="0.3">
      <c r="A173" s="585" t="s">
        <v>920</v>
      </c>
      <c r="B173" s="526" t="s">
        <v>921</v>
      </c>
      <c r="C173" s="583" t="s">
        <v>922</v>
      </c>
      <c r="D173" s="23" t="s">
        <v>79</v>
      </c>
      <c r="E173" s="24">
        <f t="shared" si="0"/>
        <v>19</v>
      </c>
      <c r="F173" s="25">
        <f t="shared" si="1"/>
        <v>10</v>
      </c>
      <c r="G173" s="25">
        <f t="shared" si="2"/>
        <v>8</v>
      </c>
      <c r="H173" s="25">
        <f t="shared" si="3"/>
        <v>3</v>
      </c>
      <c r="I173" s="26">
        <f t="shared" si="4"/>
        <v>3</v>
      </c>
      <c r="J173" s="27">
        <f t="shared" si="5"/>
        <v>43</v>
      </c>
      <c r="K173" s="557">
        <f>(J173+(J174/5))</f>
        <v>60</v>
      </c>
      <c r="L173" s="529"/>
      <c r="M173" s="529"/>
      <c r="N173" s="527">
        <f>K173+(L173*5)+(M173*30)</f>
        <v>60</v>
      </c>
      <c r="O173" s="529">
        <f>IF(N173=0,"",RANK(N173,N:N,0))</f>
        <v>47</v>
      </c>
      <c r="P173" s="144"/>
      <c r="Q173" s="145"/>
      <c r="R173" s="144"/>
      <c r="S173" s="145"/>
      <c r="T173" s="144"/>
      <c r="U173" s="146">
        <v>0</v>
      </c>
      <c r="V173" s="147"/>
      <c r="W173" s="148"/>
      <c r="X173" s="147"/>
      <c r="Y173" s="148"/>
      <c r="Z173" s="144">
        <v>0</v>
      </c>
      <c r="AA173" s="145"/>
      <c r="AB173" s="144"/>
      <c r="AC173" s="149"/>
      <c r="AD173" s="149"/>
      <c r="AE173" s="150"/>
      <c r="AF173" s="150"/>
      <c r="AG173" s="148"/>
      <c r="AH173" s="147"/>
      <c r="AI173" s="148"/>
      <c r="AJ173" s="147"/>
      <c r="AK173" s="148"/>
      <c r="AL173" s="151">
        <v>0</v>
      </c>
      <c r="AM173" s="152"/>
      <c r="AN173" s="144"/>
      <c r="AO173" s="149">
        <v>0</v>
      </c>
      <c r="AP173" s="147"/>
      <c r="AQ173" s="146"/>
      <c r="AR173" s="147"/>
      <c r="AS173" s="148"/>
      <c r="AT173" s="144">
        <v>0</v>
      </c>
      <c r="AU173" s="145"/>
      <c r="AV173" s="144"/>
      <c r="AW173" s="153"/>
      <c r="AX173" s="148">
        <v>0</v>
      </c>
      <c r="AY173" s="147"/>
      <c r="AZ173" s="148"/>
      <c r="BA173" s="154"/>
      <c r="BB173" s="144">
        <v>0</v>
      </c>
      <c r="BC173" s="155">
        <v>19</v>
      </c>
      <c r="BD173" s="146">
        <v>8</v>
      </c>
      <c r="BE173" s="147">
        <v>3</v>
      </c>
      <c r="BF173" s="144">
        <v>0</v>
      </c>
      <c r="BG173" s="149">
        <v>10</v>
      </c>
      <c r="BH173" s="147">
        <v>3</v>
      </c>
    </row>
    <row r="174" spans="1:60" ht="21.75" customHeight="1" x14ac:dyDescent="0.3">
      <c r="A174" s="586"/>
      <c r="B174" s="525"/>
      <c r="C174" s="584"/>
      <c r="D174" s="39" t="s">
        <v>80</v>
      </c>
      <c r="E174" s="24">
        <f t="shared" si="0"/>
        <v>35</v>
      </c>
      <c r="F174" s="25">
        <f t="shared" si="1"/>
        <v>25</v>
      </c>
      <c r="G174" s="25">
        <f t="shared" si="2"/>
        <v>15</v>
      </c>
      <c r="H174" s="25">
        <f t="shared" si="3"/>
        <v>5</v>
      </c>
      <c r="I174" s="26">
        <f t="shared" si="4"/>
        <v>5</v>
      </c>
      <c r="J174" s="40">
        <f t="shared" si="5"/>
        <v>85</v>
      </c>
      <c r="K174" s="528"/>
      <c r="L174" s="528"/>
      <c r="M174" s="528"/>
      <c r="N174" s="528"/>
      <c r="O174" s="528"/>
      <c r="P174" s="156"/>
      <c r="Q174" s="157"/>
      <c r="R174" s="156"/>
      <c r="S174" s="157"/>
      <c r="T174" s="156"/>
      <c r="U174" s="158">
        <v>0</v>
      </c>
      <c r="V174" s="159"/>
      <c r="W174" s="160"/>
      <c r="X174" s="159"/>
      <c r="Y174" s="160"/>
      <c r="Z174" s="156">
        <v>0</v>
      </c>
      <c r="AA174" s="157"/>
      <c r="AB174" s="156"/>
      <c r="AC174" s="161"/>
      <c r="AD174" s="161"/>
      <c r="AE174" s="162"/>
      <c r="AF174" s="162"/>
      <c r="AG174" s="160"/>
      <c r="AH174" s="159"/>
      <c r="AI174" s="160"/>
      <c r="AJ174" s="159"/>
      <c r="AK174" s="160"/>
      <c r="AL174" s="163">
        <v>0</v>
      </c>
      <c r="AM174" s="164"/>
      <c r="AN174" s="156"/>
      <c r="AO174" s="161">
        <v>0</v>
      </c>
      <c r="AP174" s="159"/>
      <c r="AQ174" s="158"/>
      <c r="AR174" s="159"/>
      <c r="AS174" s="160">
        <v>5</v>
      </c>
      <c r="AT174" s="156">
        <v>0</v>
      </c>
      <c r="AU174" s="157"/>
      <c r="AV174" s="156"/>
      <c r="AW174" s="165"/>
      <c r="AX174" s="160">
        <v>0</v>
      </c>
      <c r="AY174" s="159"/>
      <c r="AZ174" s="160"/>
      <c r="BA174" s="166"/>
      <c r="BB174" s="156">
        <v>0</v>
      </c>
      <c r="BC174" s="167">
        <v>35</v>
      </c>
      <c r="BD174" s="158">
        <v>25</v>
      </c>
      <c r="BE174" s="159"/>
      <c r="BF174" s="156">
        <v>15</v>
      </c>
      <c r="BG174" s="161">
        <v>0</v>
      </c>
      <c r="BH174" s="159">
        <v>5</v>
      </c>
    </row>
    <row r="175" spans="1:60" ht="21.75" customHeight="1" x14ac:dyDescent="0.3">
      <c r="A175" s="524" t="s">
        <v>923</v>
      </c>
      <c r="B175" s="526" t="s">
        <v>924</v>
      </c>
      <c r="C175" s="526" t="s">
        <v>925</v>
      </c>
      <c r="D175" s="23" t="s">
        <v>79</v>
      </c>
      <c r="E175" s="24">
        <f t="shared" si="0"/>
        <v>3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3</v>
      </c>
      <c r="K175" s="557">
        <f>(J175+(J176/5))</f>
        <v>3</v>
      </c>
      <c r="L175" s="529"/>
      <c r="M175" s="529"/>
      <c r="N175" s="527">
        <f>K175+(L175*5)+(M175*30)</f>
        <v>3</v>
      </c>
      <c r="O175" s="529">
        <f>IF(N175=0,"",RANK(N175,N:N,0))</f>
        <v>88</v>
      </c>
      <c r="P175" s="144"/>
      <c r="Q175" s="145"/>
      <c r="R175" s="144"/>
      <c r="S175" s="145"/>
      <c r="T175" s="144"/>
      <c r="U175" s="146">
        <v>0</v>
      </c>
      <c r="V175" s="147"/>
      <c r="W175" s="148"/>
      <c r="X175" s="147"/>
      <c r="Y175" s="148"/>
      <c r="Z175" s="144">
        <v>0</v>
      </c>
      <c r="AA175" s="145"/>
      <c r="AB175" s="144"/>
      <c r="AC175" s="149"/>
      <c r="AD175" s="149"/>
      <c r="AE175" s="150"/>
      <c r="AF175" s="150"/>
      <c r="AG175" s="148"/>
      <c r="AH175" s="147"/>
      <c r="AI175" s="148"/>
      <c r="AJ175" s="147"/>
      <c r="AK175" s="148"/>
      <c r="AL175" s="151">
        <v>0</v>
      </c>
      <c r="AM175" s="152"/>
      <c r="AN175" s="144"/>
      <c r="AO175" s="149">
        <v>0</v>
      </c>
      <c r="AP175" s="147"/>
      <c r="AQ175" s="146"/>
      <c r="AR175" s="147"/>
      <c r="AS175" s="148"/>
      <c r="AT175" s="144">
        <v>0</v>
      </c>
      <c r="AU175" s="145"/>
      <c r="AV175" s="144"/>
      <c r="AW175" s="153"/>
      <c r="AX175" s="148">
        <v>0</v>
      </c>
      <c r="AY175" s="147"/>
      <c r="AZ175" s="148"/>
      <c r="BA175" s="154"/>
      <c r="BB175" s="144">
        <v>0</v>
      </c>
      <c r="BC175" s="155"/>
      <c r="BD175" s="146">
        <v>0</v>
      </c>
      <c r="BE175" s="147"/>
      <c r="BF175" s="144">
        <v>0</v>
      </c>
      <c r="BG175" s="149">
        <v>0</v>
      </c>
      <c r="BH175" s="147">
        <v>3</v>
      </c>
    </row>
    <row r="176" spans="1:60" ht="21.75" customHeight="1" x14ac:dyDescent="0.3">
      <c r="A176" s="525"/>
      <c r="B176" s="525"/>
      <c r="C176" s="525"/>
      <c r="D176" s="39" t="s">
        <v>80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528"/>
      <c r="L176" s="528"/>
      <c r="M176" s="528"/>
      <c r="N176" s="528"/>
      <c r="O176" s="528"/>
      <c r="P176" s="156"/>
      <c r="Q176" s="157"/>
      <c r="R176" s="156"/>
      <c r="S176" s="157"/>
      <c r="T176" s="156"/>
      <c r="U176" s="158">
        <v>0</v>
      </c>
      <c r="V176" s="159"/>
      <c r="W176" s="160"/>
      <c r="X176" s="159"/>
      <c r="Y176" s="160"/>
      <c r="Z176" s="156">
        <v>0</v>
      </c>
      <c r="AA176" s="157"/>
      <c r="AB176" s="156"/>
      <c r="AC176" s="161"/>
      <c r="AD176" s="161"/>
      <c r="AE176" s="162"/>
      <c r="AF176" s="162"/>
      <c r="AG176" s="160"/>
      <c r="AH176" s="159"/>
      <c r="AI176" s="160"/>
      <c r="AJ176" s="159"/>
      <c r="AK176" s="160"/>
      <c r="AL176" s="163">
        <v>0</v>
      </c>
      <c r="AM176" s="164"/>
      <c r="AN176" s="156"/>
      <c r="AO176" s="161">
        <v>0</v>
      </c>
      <c r="AP176" s="159"/>
      <c r="AQ176" s="158"/>
      <c r="AR176" s="159"/>
      <c r="AS176" s="160"/>
      <c r="AT176" s="156">
        <v>0</v>
      </c>
      <c r="AU176" s="157"/>
      <c r="AV176" s="156"/>
      <c r="AW176" s="165"/>
      <c r="AX176" s="160">
        <v>0</v>
      </c>
      <c r="AY176" s="159"/>
      <c r="AZ176" s="160"/>
      <c r="BA176" s="166"/>
      <c r="BB176" s="156">
        <v>0</v>
      </c>
      <c r="BC176" s="167"/>
      <c r="BD176" s="158">
        <v>0</v>
      </c>
      <c r="BE176" s="159"/>
      <c r="BF176" s="156">
        <v>0</v>
      </c>
      <c r="BG176" s="161">
        <v>0</v>
      </c>
      <c r="BH176" s="159"/>
    </row>
    <row r="177" spans="1:60" ht="21.75" customHeight="1" x14ac:dyDescent="0.3">
      <c r="A177" s="585" t="s">
        <v>926</v>
      </c>
      <c r="B177" s="526" t="s">
        <v>927</v>
      </c>
      <c r="C177" s="583" t="s">
        <v>928</v>
      </c>
      <c r="D177" s="23" t="s">
        <v>79</v>
      </c>
      <c r="E177" s="24">
        <f t="shared" si="0"/>
        <v>150</v>
      </c>
      <c r="F177" s="25">
        <f t="shared" si="1"/>
        <v>120</v>
      </c>
      <c r="G177" s="25">
        <f t="shared" si="2"/>
        <v>120</v>
      </c>
      <c r="H177" s="25">
        <f t="shared" si="3"/>
        <v>80</v>
      </c>
      <c r="I177" s="26">
        <f t="shared" si="4"/>
        <v>60</v>
      </c>
      <c r="J177" s="27">
        <f t="shared" si="5"/>
        <v>530</v>
      </c>
      <c r="K177" s="557">
        <f>(J177+(J178/5))</f>
        <v>629.4</v>
      </c>
      <c r="L177" s="529">
        <f>Nemzetközi!B242</f>
        <v>420</v>
      </c>
      <c r="M177" s="558">
        <f>Nemzetközi!D242</f>
        <v>2</v>
      </c>
      <c r="N177" s="527">
        <f>K177+(L177*5)+(M177*30)</f>
        <v>2789.4</v>
      </c>
      <c r="O177" s="529">
        <f>IF(N177=0,"",RANK(N177,N:N,0))</f>
        <v>2</v>
      </c>
      <c r="P177" s="144"/>
      <c r="Q177" s="145"/>
      <c r="R177" s="144"/>
      <c r="S177" s="145"/>
      <c r="T177" s="144"/>
      <c r="U177" s="146">
        <v>0</v>
      </c>
      <c r="V177" s="147"/>
      <c r="W177" s="148"/>
      <c r="X177" s="147"/>
      <c r="Y177" s="148"/>
      <c r="Z177" s="144">
        <v>0</v>
      </c>
      <c r="AA177" s="145"/>
      <c r="AB177" s="144"/>
      <c r="AC177" s="149"/>
      <c r="AD177" s="149"/>
      <c r="AE177" s="150"/>
      <c r="AF177" s="150">
        <v>60</v>
      </c>
      <c r="AG177" s="148"/>
      <c r="AH177" s="147"/>
      <c r="AI177" s="148"/>
      <c r="AJ177" s="147"/>
      <c r="AK177" s="148"/>
      <c r="AL177" s="151">
        <v>0</v>
      </c>
      <c r="AM177" s="152">
        <v>120</v>
      </c>
      <c r="AN177" s="144"/>
      <c r="AO177" s="149">
        <v>80</v>
      </c>
      <c r="AP177" s="147"/>
      <c r="AQ177" s="146"/>
      <c r="AR177" s="147"/>
      <c r="AS177" s="148"/>
      <c r="AT177" s="144">
        <v>0</v>
      </c>
      <c r="AU177" s="145"/>
      <c r="AV177" s="144"/>
      <c r="AW177" s="153"/>
      <c r="AX177" s="148">
        <v>0</v>
      </c>
      <c r="AY177" s="147"/>
      <c r="AZ177" s="148"/>
      <c r="BA177" s="154"/>
      <c r="BB177" s="144">
        <v>150</v>
      </c>
      <c r="BC177" s="155"/>
      <c r="BD177" s="146">
        <v>0</v>
      </c>
      <c r="BE177" s="147"/>
      <c r="BF177" s="144">
        <v>0</v>
      </c>
      <c r="BG177" s="149">
        <v>120</v>
      </c>
      <c r="BH177" s="147"/>
    </row>
    <row r="178" spans="1:60" ht="21.75" customHeight="1" x14ac:dyDescent="0.3">
      <c r="A178" s="586"/>
      <c r="B178" s="525"/>
      <c r="C178" s="584"/>
      <c r="D178" s="39" t="s">
        <v>80</v>
      </c>
      <c r="E178" s="24">
        <f t="shared" si="0"/>
        <v>150</v>
      </c>
      <c r="F178" s="25">
        <f t="shared" si="1"/>
        <v>150</v>
      </c>
      <c r="G178" s="25">
        <f t="shared" si="2"/>
        <v>150</v>
      </c>
      <c r="H178" s="25">
        <f t="shared" si="3"/>
        <v>35</v>
      </c>
      <c r="I178" s="26">
        <f t="shared" si="4"/>
        <v>12</v>
      </c>
      <c r="J178" s="40">
        <f t="shared" si="5"/>
        <v>497</v>
      </c>
      <c r="K178" s="528"/>
      <c r="L178" s="528"/>
      <c r="M178" s="528"/>
      <c r="N178" s="528"/>
      <c r="O178" s="528"/>
      <c r="P178" s="156"/>
      <c r="Q178" s="157"/>
      <c r="R178" s="156"/>
      <c r="S178" s="157"/>
      <c r="T178" s="156"/>
      <c r="U178" s="158">
        <v>0</v>
      </c>
      <c r="V178" s="159"/>
      <c r="W178" s="160"/>
      <c r="X178" s="159"/>
      <c r="Y178" s="160"/>
      <c r="Z178" s="156">
        <v>0</v>
      </c>
      <c r="AA178" s="157"/>
      <c r="AB178" s="156"/>
      <c r="AC178" s="161"/>
      <c r="AD178" s="161"/>
      <c r="AE178" s="162"/>
      <c r="AF178" s="162">
        <v>12</v>
      </c>
      <c r="AG178" s="160"/>
      <c r="AH178" s="159"/>
      <c r="AI178" s="160"/>
      <c r="AJ178" s="159"/>
      <c r="AK178" s="160"/>
      <c r="AL178" s="163">
        <v>0</v>
      </c>
      <c r="AM178" s="164">
        <v>150</v>
      </c>
      <c r="AN178" s="156"/>
      <c r="AO178" s="161">
        <v>35</v>
      </c>
      <c r="AP178" s="159"/>
      <c r="AQ178" s="158">
        <v>150</v>
      </c>
      <c r="AR178" s="159"/>
      <c r="AS178" s="160"/>
      <c r="AT178" s="156">
        <v>0</v>
      </c>
      <c r="AU178" s="157"/>
      <c r="AV178" s="156"/>
      <c r="AW178" s="165"/>
      <c r="AX178" s="160">
        <v>0</v>
      </c>
      <c r="AY178" s="159"/>
      <c r="AZ178" s="160"/>
      <c r="BA178" s="166"/>
      <c r="BB178" s="156">
        <v>0</v>
      </c>
      <c r="BC178" s="167"/>
      <c r="BD178" s="158">
        <v>0</v>
      </c>
      <c r="BE178" s="159"/>
      <c r="BF178" s="156">
        <v>0</v>
      </c>
      <c r="BG178" s="161">
        <v>150</v>
      </c>
      <c r="BH178" s="159"/>
    </row>
    <row r="179" spans="1:60" ht="21.75" customHeight="1" x14ac:dyDescent="0.3">
      <c r="A179" s="585" t="s">
        <v>929</v>
      </c>
      <c r="B179" s="526" t="s">
        <v>930</v>
      </c>
      <c r="C179" s="583" t="s">
        <v>206</v>
      </c>
      <c r="D179" s="23" t="s">
        <v>79</v>
      </c>
      <c r="E179" s="24">
        <f t="shared" si="0"/>
        <v>94</v>
      </c>
      <c r="F179" s="25">
        <f t="shared" si="1"/>
        <v>60</v>
      </c>
      <c r="G179" s="25">
        <f t="shared" si="2"/>
        <v>60</v>
      </c>
      <c r="H179" s="25">
        <f t="shared" si="3"/>
        <v>0</v>
      </c>
      <c r="I179" s="26">
        <f t="shared" si="4"/>
        <v>0</v>
      </c>
      <c r="J179" s="27">
        <f t="shared" si="5"/>
        <v>214</v>
      </c>
      <c r="K179" s="557">
        <f>(J179+(J180/5))</f>
        <v>264</v>
      </c>
      <c r="L179" s="529">
        <f>Nemzetközi!B244</f>
        <v>47</v>
      </c>
      <c r="M179" s="529"/>
      <c r="N179" s="527">
        <f>K179+(L179*5)+(M179*30)</f>
        <v>499</v>
      </c>
      <c r="O179" s="529">
        <f>IF(N179=0,"",RANK(N179,N:N,0))</f>
        <v>11</v>
      </c>
      <c r="P179" s="144"/>
      <c r="Q179" s="145"/>
      <c r="R179" s="144"/>
      <c r="S179" s="145"/>
      <c r="T179" s="144"/>
      <c r="U179" s="146">
        <v>0</v>
      </c>
      <c r="V179" s="147"/>
      <c r="W179" s="148"/>
      <c r="X179" s="147"/>
      <c r="Y179" s="148"/>
      <c r="Z179" s="144">
        <v>0</v>
      </c>
      <c r="AA179" s="145"/>
      <c r="AB179" s="144"/>
      <c r="AC179" s="149"/>
      <c r="AD179" s="149"/>
      <c r="AE179" s="150"/>
      <c r="AF179" s="150"/>
      <c r="AG179" s="148"/>
      <c r="AH179" s="147"/>
      <c r="AI179" s="148"/>
      <c r="AJ179" s="147"/>
      <c r="AK179" s="148"/>
      <c r="AL179" s="151">
        <v>0</v>
      </c>
      <c r="AM179" s="152"/>
      <c r="AN179" s="144"/>
      <c r="AO179" s="149">
        <v>0</v>
      </c>
      <c r="AP179" s="147"/>
      <c r="AQ179" s="146"/>
      <c r="AR179" s="147"/>
      <c r="AS179" s="148"/>
      <c r="AT179" s="144">
        <v>0</v>
      </c>
      <c r="AU179" s="145"/>
      <c r="AV179" s="144"/>
      <c r="AW179" s="153"/>
      <c r="AX179" s="148">
        <v>0</v>
      </c>
      <c r="AY179" s="147"/>
      <c r="AZ179" s="148"/>
      <c r="BA179" s="154">
        <v>60</v>
      </c>
      <c r="BB179" s="144">
        <v>0</v>
      </c>
      <c r="BC179" s="155">
        <v>94</v>
      </c>
      <c r="BD179" s="146">
        <v>60</v>
      </c>
      <c r="BE179" s="147"/>
      <c r="BF179" s="144">
        <v>0</v>
      </c>
      <c r="BG179" s="149">
        <v>0</v>
      </c>
      <c r="BH179" s="147"/>
    </row>
    <row r="180" spans="1:60" ht="21.75" customHeight="1" x14ac:dyDescent="0.3">
      <c r="A180" s="586"/>
      <c r="B180" s="525"/>
      <c r="C180" s="584"/>
      <c r="D180" s="39" t="s">
        <v>80</v>
      </c>
      <c r="E180" s="24">
        <f t="shared" si="0"/>
        <v>120</v>
      </c>
      <c r="F180" s="25">
        <f t="shared" si="1"/>
        <v>70</v>
      </c>
      <c r="G180" s="25">
        <f t="shared" si="2"/>
        <v>60</v>
      </c>
      <c r="H180" s="25">
        <f t="shared" si="3"/>
        <v>0</v>
      </c>
      <c r="I180" s="26">
        <f t="shared" si="4"/>
        <v>0</v>
      </c>
      <c r="J180" s="40">
        <f t="shared" si="5"/>
        <v>250</v>
      </c>
      <c r="K180" s="528"/>
      <c r="L180" s="528"/>
      <c r="M180" s="528"/>
      <c r="N180" s="528"/>
      <c r="O180" s="528"/>
      <c r="P180" s="156"/>
      <c r="Q180" s="157"/>
      <c r="R180" s="156"/>
      <c r="S180" s="157"/>
      <c r="T180" s="156"/>
      <c r="U180" s="158">
        <v>0</v>
      </c>
      <c r="V180" s="159"/>
      <c r="W180" s="160"/>
      <c r="X180" s="159"/>
      <c r="Y180" s="160"/>
      <c r="Z180" s="156">
        <v>0</v>
      </c>
      <c r="AA180" s="157"/>
      <c r="AB180" s="156"/>
      <c r="AC180" s="161"/>
      <c r="AD180" s="161"/>
      <c r="AE180" s="162"/>
      <c r="AF180" s="162"/>
      <c r="AG180" s="160"/>
      <c r="AH180" s="159"/>
      <c r="AI180" s="160"/>
      <c r="AJ180" s="159"/>
      <c r="AK180" s="160"/>
      <c r="AL180" s="163">
        <v>0</v>
      </c>
      <c r="AM180" s="164"/>
      <c r="AN180" s="156"/>
      <c r="AO180" s="161">
        <v>0</v>
      </c>
      <c r="AP180" s="159"/>
      <c r="AQ180" s="158"/>
      <c r="AR180" s="159"/>
      <c r="AS180" s="160"/>
      <c r="AT180" s="156">
        <v>0</v>
      </c>
      <c r="AU180" s="157"/>
      <c r="AV180" s="156"/>
      <c r="AW180" s="165"/>
      <c r="AX180" s="160">
        <v>0</v>
      </c>
      <c r="AY180" s="159"/>
      <c r="AZ180" s="160"/>
      <c r="BA180" s="166">
        <v>120</v>
      </c>
      <c r="BB180" s="156">
        <v>0</v>
      </c>
      <c r="BC180" s="167">
        <v>70</v>
      </c>
      <c r="BD180" s="158">
        <v>60</v>
      </c>
      <c r="BE180" s="159"/>
      <c r="BF180" s="156">
        <v>0</v>
      </c>
      <c r="BG180" s="161">
        <v>0</v>
      </c>
      <c r="BH180" s="159"/>
    </row>
    <row r="181" spans="1:60" ht="21.75" customHeight="1" x14ac:dyDescent="0.3">
      <c r="A181" s="585" t="s">
        <v>396</v>
      </c>
      <c r="B181" s="526" t="s">
        <v>397</v>
      </c>
      <c r="C181" s="583" t="s">
        <v>206</v>
      </c>
      <c r="D181" s="168" t="s">
        <v>79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169">
        <f t="shared" si="5"/>
        <v>0</v>
      </c>
      <c r="K181" s="598">
        <f>(J181+(J182/5))</f>
        <v>1</v>
      </c>
      <c r="L181" s="597"/>
      <c r="M181" s="597"/>
      <c r="N181" s="596">
        <f>K181+(L181*5)+(M181*30)</f>
        <v>1</v>
      </c>
      <c r="O181" s="597">
        <f>IF(N181=0,"",RANK(N181,N:N,0))</f>
        <v>96</v>
      </c>
      <c r="P181" s="170"/>
      <c r="Q181" s="171"/>
      <c r="R181" s="170"/>
      <c r="S181" s="171"/>
      <c r="T181" s="170"/>
      <c r="U181" s="172">
        <v>0</v>
      </c>
      <c r="V181" s="173"/>
      <c r="W181" s="174"/>
      <c r="X181" s="173"/>
      <c r="Y181" s="174"/>
      <c r="Z181" s="175">
        <v>0</v>
      </c>
      <c r="AA181" s="171"/>
      <c r="AB181" s="170"/>
      <c r="AC181" s="174"/>
      <c r="AD181" s="174"/>
      <c r="AE181" s="173"/>
      <c r="AF181" s="173"/>
      <c r="AG181" s="174"/>
      <c r="AH181" s="173"/>
      <c r="AI181" s="174"/>
      <c r="AJ181" s="173"/>
      <c r="AK181" s="174"/>
      <c r="AL181" s="176">
        <v>0</v>
      </c>
      <c r="AM181" s="171"/>
      <c r="AN181" s="170"/>
      <c r="AO181" s="177">
        <v>0</v>
      </c>
      <c r="AP181" s="173"/>
      <c r="AQ181" s="174"/>
      <c r="AR181" s="173"/>
      <c r="AS181" s="174"/>
      <c r="AT181" s="175">
        <v>0</v>
      </c>
      <c r="AU181" s="171"/>
      <c r="AV181" s="170"/>
      <c r="AW181" s="171"/>
      <c r="AX181" s="178">
        <v>0</v>
      </c>
      <c r="AY181" s="173"/>
      <c r="AZ181" s="174"/>
      <c r="BA181" s="173"/>
      <c r="BB181" s="175">
        <v>0</v>
      </c>
      <c r="BC181" s="179"/>
      <c r="BD181" s="172">
        <v>0</v>
      </c>
      <c r="BE181" s="173"/>
      <c r="BF181" s="175">
        <v>0</v>
      </c>
      <c r="BG181" s="149">
        <v>0</v>
      </c>
      <c r="BH181" s="173"/>
    </row>
    <row r="182" spans="1:60" ht="21.75" customHeight="1" x14ac:dyDescent="0.3">
      <c r="A182" s="591"/>
      <c r="B182" s="561"/>
      <c r="C182" s="590"/>
      <c r="D182" s="180" t="s">
        <v>80</v>
      </c>
      <c r="E182" s="24">
        <f t="shared" si="0"/>
        <v>5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181">
        <f t="shared" si="5"/>
        <v>5</v>
      </c>
      <c r="K182" s="528"/>
      <c r="L182" s="528"/>
      <c r="M182" s="528"/>
      <c r="N182" s="528"/>
      <c r="O182" s="528"/>
      <c r="P182" s="182"/>
      <c r="Q182" s="183"/>
      <c r="R182" s="182"/>
      <c r="S182" s="183"/>
      <c r="T182" s="182"/>
      <c r="U182" s="184">
        <v>0</v>
      </c>
      <c r="V182" s="185"/>
      <c r="W182" s="186"/>
      <c r="X182" s="185"/>
      <c r="Y182" s="186"/>
      <c r="Z182" s="187">
        <v>0</v>
      </c>
      <c r="AA182" s="183"/>
      <c r="AB182" s="182"/>
      <c r="AC182" s="186"/>
      <c r="AD182" s="186"/>
      <c r="AE182" s="185"/>
      <c r="AF182" s="185"/>
      <c r="AG182" s="186"/>
      <c r="AH182" s="185"/>
      <c r="AI182" s="186"/>
      <c r="AJ182" s="185"/>
      <c r="AK182" s="186"/>
      <c r="AL182" s="188">
        <v>0</v>
      </c>
      <c r="AM182" s="183"/>
      <c r="AN182" s="182"/>
      <c r="AO182" s="189">
        <v>0</v>
      </c>
      <c r="AP182" s="185"/>
      <c r="AQ182" s="186"/>
      <c r="AR182" s="185"/>
      <c r="AS182" s="186"/>
      <c r="AT182" s="187">
        <v>0</v>
      </c>
      <c r="AU182" s="183"/>
      <c r="AV182" s="182"/>
      <c r="AW182" s="183"/>
      <c r="AX182" s="190">
        <v>0</v>
      </c>
      <c r="AY182" s="185"/>
      <c r="AZ182" s="186"/>
      <c r="BA182" s="185"/>
      <c r="BB182" s="187">
        <v>0</v>
      </c>
      <c r="BC182" s="191"/>
      <c r="BD182" s="184">
        <v>0</v>
      </c>
      <c r="BE182" s="185"/>
      <c r="BF182" s="187">
        <v>5</v>
      </c>
      <c r="BG182" s="161">
        <v>0</v>
      </c>
      <c r="BH182" s="185"/>
    </row>
    <row r="183" spans="1:60" ht="21.75" customHeight="1" x14ac:dyDescent="0.3">
      <c r="A183" s="587" t="s">
        <v>931</v>
      </c>
      <c r="B183" s="588" t="s">
        <v>932</v>
      </c>
      <c r="C183" s="589" t="s">
        <v>74</v>
      </c>
      <c r="D183" s="23" t="s">
        <v>79</v>
      </c>
      <c r="E183" s="24">
        <f t="shared" si="0"/>
        <v>60</v>
      </c>
      <c r="F183" s="25">
        <f t="shared" si="1"/>
        <v>36</v>
      </c>
      <c r="G183" s="25">
        <f t="shared" si="2"/>
        <v>10</v>
      </c>
      <c r="H183" s="25">
        <f t="shared" si="3"/>
        <v>8</v>
      </c>
      <c r="I183" s="26">
        <f t="shared" si="4"/>
        <v>3</v>
      </c>
      <c r="J183" s="27">
        <f t="shared" si="5"/>
        <v>117</v>
      </c>
      <c r="K183" s="557">
        <f>(J183+(J184/5))</f>
        <v>128.19999999999999</v>
      </c>
      <c r="L183" s="529"/>
      <c r="M183" s="529"/>
      <c r="N183" s="527">
        <f>K183+(L183*5)+(M183*30)</f>
        <v>128.19999999999999</v>
      </c>
      <c r="O183" s="529">
        <f>IF(N183=0,"",RANK(N183,N:N,0))</f>
        <v>33</v>
      </c>
      <c r="P183" s="144"/>
      <c r="Q183" s="145"/>
      <c r="R183" s="144"/>
      <c r="S183" s="145"/>
      <c r="T183" s="144"/>
      <c r="U183" s="146">
        <v>0</v>
      </c>
      <c r="V183" s="147"/>
      <c r="W183" s="148"/>
      <c r="X183" s="147"/>
      <c r="Y183" s="148"/>
      <c r="Z183" s="144">
        <v>0</v>
      </c>
      <c r="AA183" s="145"/>
      <c r="AB183" s="144"/>
      <c r="AC183" s="149"/>
      <c r="AD183" s="149"/>
      <c r="AE183" s="150"/>
      <c r="AF183" s="150"/>
      <c r="AG183" s="148"/>
      <c r="AH183" s="147"/>
      <c r="AI183" s="148"/>
      <c r="AJ183" s="147"/>
      <c r="AK183" s="148"/>
      <c r="AL183" s="151">
        <v>0</v>
      </c>
      <c r="AM183" s="152"/>
      <c r="AN183" s="144"/>
      <c r="AO183" s="149">
        <v>0</v>
      </c>
      <c r="AP183" s="147"/>
      <c r="AQ183" s="146">
        <v>60</v>
      </c>
      <c r="AR183" s="147">
        <v>3</v>
      </c>
      <c r="AS183" s="148"/>
      <c r="AT183" s="144">
        <v>0</v>
      </c>
      <c r="AU183" s="145"/>
      <c r="AV183" s="144"/>
      <c r="AW183" s="153"/>
      <c r="AX183" s="148">
        <v>0</v>
      </c>
      <c r="AY183" s="147"/>
      <c r="AZ183" s="148"/>
      <c r="BA183" s="154">
        <v>8</v>
      </c>
      <c r="BB183" s="144">
        <v>0</v>
      </c>
      <c r="BC183" s="155">
        <v>36</v>
      </c>
      <c r="BD183" s="146">
        <v>0</v>
      </c>
      <c r="BE183" s="147"/>
      <c r="BF183" s="144">
        <v>3</v>
      </c>
      <c r="BG183" s="149">
        <v>10</v>
      </c>
      <c r="BH183" s="147">
        <v>3</v>
      </c>
    </row>
    <row r="184" spans="1:60" ht="21.75" customHeight="1" x14ac:dyDescent="0.3">
      <c r="A184" s="586"/>
      <c r="B184" s="525"/>
      <c r="C184" s="584"/>
      <c r="D184" s="39" t="s">
        <v>80</v>
      </c>
      <c r="E184" s="24">
        <f t="shared" si="0"/>
        <v>31</v>
      </c>
      <c r="F184" s="25">
        <f t="shared" si="1"/>
        <v>25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56</v>
      </c>
      <c r="K184" s="528"/>
      <c r="L184" s="528"/>
      <c r="M184" s="528"/>
      <c r="N184" s="528"/>
      <c r="O184" s="528"/>
      <c r="P184" s="156"/>
      <c r="Q184" s="157"/>
      <c r="R184" s="156"/>
      <c r="S184" s="157"/>
      <c r="T184" s="156"/>
      <c r="U184" s="158">
        <v>0</v>
      </c>
      <c r="V184" s="159"/>
      <c r="W184" s="160"/>
      <c r="X184" s="159"/>
      <c r="Y184" s="160"/>
      <c r="Z184" s="156">
        <v>0</v>
      </c>
      <c r="AA184" s="157"/>
      <c r="AB184" s="156"/>
      <c r="AC184" s="161"/>
      <c r="AD184" s="161"/>
      <c r="AE184" s="162"/>
      <c r="AF184" s="162"/>
      <c r="AG184" s="160"/>
      <c r="AH184" s="159"/>
      <c r="AI184" s="160"/>
      <c r="AJ184" s="159"/>
      <c r="AK184" s="160"/>
      <c r="AL184" s="163">
        <v>0</v>
      </c>
      <c r="AM184" s="164"/>
      <c r="AN184" s="156"/>
      <c r="AO184" s="161">
        <v>0</v>
      </c>
      <c r="AP184" s="159"/>
      <c r="AQ184" s="158"/>
      <c r="AR184" s="159"/>
      <c r="AS184" s="160"/>
      <c r="AT184" s="156">
        <v>0</v>
      </c>
      <c r="AU184" s="157"/>
      <c r="AV184" s="156"/>
      <c r="AW184" s="165"/>
      <c r="AX184" s="160">
        <v>0</v>
      </c>
      <c r="AY184" s="159"/>
      <c r="AZ184" s="160"/>
      <c r="BA184" s="166">
        <v>25</v>
      </c>
      <c r="BB184" s="156">
        <v>0</v>
      </c>
      <c r="BC184" s="167">
        <v>31</v>
      </c>
      <c r="BD184" s="158">
        <v>0</v>
      </c>
      <c r="BE184" s="159"/>
      <c r="BF184" s="156">
        <v>0</v>
      </c>
      <c r="BG184" s="161">
        <v>0</v>
      </c>
      <c r="BH184" s="159"/>
    </row>
    <row r="185" spans="1:60" ht="21.75" customHeight="1" x14ac:dyDescent="0.3">
      <c r="A185" s="585" t="s">
        <v>933</v>
      </c>
      <c r="B185" s="526" t="s">
        <v>934</v>
      </c>
      <c r="C185" s="583" t="s">
        <v>171</v>
      </c>
      <c r="D185" s="23" t="s">
        <v>79</v>
      </c>
      <c r="E185" s="24">
        <f t="shared" si="0"/>
        <v>78</v>
      </c>
      <c r="F185" s="25">
        <f t="shared" si="1"/>
        <v>60</v>
      </c>
      <c r="G185" s="25">
        <f t="shared" si="2"/>
        <v>50</v>
      </c>
      <c r="H185" s="25">
        <f t="shared" si="3"/>
        <v>40</v>
      </c>
      <c r="I185" s="26">
        <f t="shared" si="4"/>
        <v>25</v>
      </c>
      <c r="J185" s="27">
        <f t="shared" si="5"/>
        <v>253</v>
      </c>
      <c r="K185" s="557">
        <f>(J185+(J186/5))</f>
        <v>317</v>
      </c>
      <c r="L185" s="529">
        <f>Nemzetközi!B245</f>
        <v>7</v>
      </c>
      <c r="M185" s="529"/>
      <c r="N185" s="527">
        <f>K185+(L185*5)+(M185*30)</f>
        <v>352</v>
      </c>
      <c r="O185" s="529">
        <f>IF(N185=0,"",RANK(N185,N:N,0))</f>
        <v>19</v>
      </c>
      <c r="P185" s="144"/>
      <c r="Q185" s="145"/>
      <c r="R185" s="144"/>
      <c r="S185" s="145"/>
      <c r="T185" s="144"/>
      <c r="U185" s="146">
        <v>0</v>
      </c>
      <c r="V185" s="147"/>
      <c r="W185" s="148"/>
      <c r="X185" s="147"/>
      <c r="Y185" s="148"/>
      <c r="Z185" s="144">
        <v>0</v>
      </c>
      <c r="AA185" s="145"/>
      <c r="AB185" s="144"/>
      <c r="AC185" s="149"/>
      <c r="AD185" s="149"/>
      <c r="AE185" s="150"/>
      <c r="AF185" s="150"/>
      <c r="AG185" s="148"/>
      <c r="AH185" s="147"/>
      <c r="AI185" s="148"/>
      <c r="AJ185" s="147"/>
      <c r="AK185" s="148"/>
      <c r="AL185" s="151">
        <v>0</v>
      </c>
      <c r="AM185" s="152"/>
      <c r="AN185" s="144"/>
      <c r="AO185" s="149">
        <v>0</v>
      </c>
      <c r="AP185" s="147"/>
      <c r="AQ185" s="146"/>
      <c r="AR185" s="147">
        <v>15</v>
      </c>
      <c r="AS185" s="148"/>
      <c r="AT185" s="144">
        <v>0</v>
      </c>
      <c r="AU185" s="145"/>
      <c r="AV185" s="144">
        <v>15</v>
      </c>
      <c r="AW185" s="153"/>
      <c r="AX185" s="148">
        <v>25</v>
      </c>
      <c r="AY185" s="147">
        <v>15</v>
      </c>
      <c r="AZ185" s="148"/>
      <c r="BA185" s="154">
        <v>60</v>
      </c>
      <c r="BB185" s="144">
        <v>0</v>
      </c>
      <c r="BC185" s="155">
        <v>78</v>
      </c>
      <c r="BD185" s="146">
        <v>40</v>
      </c>
      <c r="BE185" s="147"/>
      <c r="BF185" s="144">
        <v>15</v>
      </c>
      <c r="BG185" s="149">
        <v>50</v>
      </c>
      <c r="BH185" s="147">
        <v>8</v>
      </c>
    </row>
    <row r="186" spans="1:60" ht="21.75" customHeight="1" x14ac:dyDescent="0.3">
      <c r="A186" s="586"/>
      <c r="B186" s="525"/>
      <c r="C186" s="584"/>
      <c r="D186" s="39" t="s">
        <v>80</v>
      </c>
      <c r="E186" s="24">
        <f t="shared" si="0"/>
        <v>105</v>
      </c>
      <c r="F186" s="25">
        <f t="shared" si="1"/>
        <v>90</v>
      </c>
      <c r="G186" s="25">
        <f t="shared" si="2"/>
        <v>60</v>
      </c>
      <c r="H186" s="25">
        <f t="shared" si="3"/>
        <v>60</v>
      </c>
      <c r="I186" s="26">
        <f t="shared" si="4"/>
        <v>5</v>
      </c>
      <c r="J186" s="40">
        <f t="shared" si="5"/>
        <v>320</v>
      </c>
      <c r="K186" s="528"/>
      <c r="L186" s="528"/>
      <c r="M186" s="528"/>
      <c r="N186" s="528"/>
      <c r="O186" s="528"/>
      <c r="P186" s="156"/>
      <c r="Q186" s="157"/>
      <c r="R186" s="156"/>
      <c r="S186" s="157"/>
      <c r="T186" s="156"/>
      <c r="U186" s="158">
        <v>0</v>
      </c>
      <c r="V186" s="159"/>
      <c r="W186" s="160"/>
      <c r="X186" s="159"/>
      <c r="Y186" s="160"/>
      <c r="Z186" s="156">
        <v>0</v>
      </c>
      <c r="AA186" s="157"/>
      <c r="AB186" s="156"/>
      <c r="AC186" s="161"/>
      <c r="AD186" s="161"/>
      <c r="AE186" s="162"/>
      <c r="AF186" s="162"/>
      <c r="AG186" s="160"/>
      <c r="AH186" s="159"/>
      <c r="AI186" s="160"/>
      <c r="AJ186" s="159"/>
      <c r="AK186" s="160"/>
      <c r="AL186" s="163">
        <v>0</v>
      </c>
      <c r="AM186" s="164"/>
      <c r="AN186" s="156"/>
      <c r="AO186" s="161">
        <v>0</v>
      </c>
      <c r="AP186" s="159"/>
      <c r="AQ186" s="158"/>
      <c r="AR186" s="159">
        <v>5</v>
      </c>
      <c r="AS186" s="160"/>
      <c r="AT186" s="156">
        <v>0</v>
      </c>
      <c r="AU186" s="157"/>
      <c r="AV186" s="156"/>
      <c r="AW186" s="165"/>
      <c r="AX186" s="160">
        <v>60</v>
      </c>
      <c r="AY186" s="159">
        <v>5</v>
      </c>
      <c r="AZ186" s="160"/>
      <c r="BA186" s="166"/>
      <c r="BB186" s="156">
        <v>0</v>
      </c>
      <c r="BC186" s="167">
        <v>105</v>
      </c>
      <c r="BD186" s="158">
        <v>60</v>
      </c>
      <c r="BE186" s="159"/>
      <c r="BF186" s="156">
        <v>0</v>
      </c>
      <c r="BG186" s="161">
        <v>90</v>
      </c>
      <c r="BH186" s="159"/>
    </row>
    <row r="187" spans="1:60" ht="21.75" customHeight="1" x14ac:dyDescent="0.3">
      <c r="A187" s="524" t="s">
        <v>400</v>
      </c>
      <c r="B187" s="526" t="s">
        <v>401</v>
      </c>
      <c r="C187" s="526" t="s">
        <v>145</v>
      </c>
      <c r="D187" s="23" t="s">
        <v>79</v>
      </c>
      <c r="E187" s="24">
        <f t="shared" si="0"/>
        <v>3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3</v>
      </c>
      <c r="K187" s="557">
        <f>(J187+(J188/5))</f>
        <v>8</v>
      </c>
      <c r="L187" s="529"/>
      <c r="M187" s="529"/>
      <c r="N187" s="527">
        <f>K187+(L187*5)+(M187*30)</f>
        <v>8</v>
      </c>
      <c r="O187" s="529">
        <f>IF(N187=0,"",RANK(N187,N:N,0))</f>
        <v>78</v>
      </c>
      <c r="P187" s="144"/>
      <c r="Q187" s="145"/>
      <c r="R187" s="144"/>
      <c r="S187" s="145"/>
      <c r="T187" s="144"/>
      <c r="U187" s="146">
        <v>0</v>
      </c>
      <c r="V187" s="147"/>
      <c r="W187" s="148"/>
      <c r="X187" s="147"/>
      <c r="Y187" s="148"/>
      <c r="Z187" s="144">
        <v>0</v>
      </c>
      <c r="AA187" s="145"/>
      <c r="AB187" s="144"/>
      <c r="AC187" s="149"/>
      <c r="AD187" s="149"/>
      <c r="AE187" s="150"/>
      <c r="AF187" s="150"/>
      <c r="AG187" s="148"/>
      <c r="AH187" s="147"/>
      <c r="AI187" s="148"/>
      <c r="AJ187" s="147"/>
      <c r="AK187" s="148"/>
      <c r="AL187" s="151">
        <v>0</v>
      </c>
      <c r="AM187" s="152"/>
      <c r="AN187" s="144"/>
      <c r="AO187" s="149">
        <v>0</v>
      </c>
      <c r="AP187" s="147"/>
      <c r="AQ187" s="146"/>
      <c r="AR187" s="147"/>
      <c r="AS187" s="148"/>
      <c r="AT187" s="144">
        <v>0</v>
      </c>
      <c r="AU187" s="145"/>
      <c r="AV187" s="144"/>
      <c r="AW187" s="153"/>
      <c r="AX187" s="148">
        <v>0</v>
      </c>
      <c r="AY187" s="147"/>
      <c r="AZ187" s="148"/>
      <c r="BA187" s="154"/>
      <c r="BB187" s="144">
        <v>0</v>
      </c>
      <c r="BC187" s="155"/>
      <c r="BD187" s="146">
        <v>0</v>
      </c>
      <c r="BE187" s="147"/>
      <c r="BF187" s="144">
        <v>0</v>
      </c>
      <c r="BG187" s="149">
        <v>0</v>
      </c>
      <c r="BH187" s="147">
        <v>3</v>
      </c>
    </row>
    <row r="188" spans="1:60" ht="21.75" customHeight="1" x14ac:dyDescent="0.3">
      <c r="A188" s="525"/>
      <c r="B188" s="525"/>
      <c r="C188" s="525"/>
      <c r="D188" s="39" t="s">
        <v>80</v>
      </c>
      <c r="E188" s="24">
        <f t="shared" si="0"/>
        <v>25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25</v>
      </c>
      <c r="K188" s="528"/>
      <c r="L188" s="528"/>
      <c r="M188" s="528"/>
      <c r="N188" s="528"/>
      <c r="O188" s="528"/>
      <c r="P188" s="156"/>
      <c r="Q188" s="157"/>
      <c r="R188" s="156"/>
      <c r="S188" s="157"/>
      <c r="T188" s="156"/>
      <c r="U188" s="158">
        <v>0</v>
      </c>
      <c r="V188" s="159"/>
      <c r="W188" s="160"/>
      <c r="X188" s="159"/>
      <c r="Y188" s="160"/>
      <c r="Z188" s="156">
        <v>0</v>
      </c>
      <c r="AA188" s="157"/>
      <c r="AB188" s="156"/>
      <c r="AC188" s="161"/>
      <c r="AD188" s="161"/>
      <c r="AE188" s="162"/>
      <c r="AF188" s="162"/>
      <c r="AG188" s="160"/>
      <c r="AH188" s="159"/>
      <c r="AI188" s="160"/>
      <c r="AJ188" s="159"/>
      <c r="AK188" s="160"/>
      <c r="AL188" s="163">
        <v>0</v>
      </c>
      <c r="AM188" s="164"/>
      <c r="AN188" s="156"/>
      <c r="AO188" s="161">
        <v>0</v>
      </c>
      <c r="AP188" s="159"/>
      <c r="AQ188" s="158"/>
      <c r="AR188" s="159"/>
      <c r="AS188" s="160"/>
      <c r="AT188" s="156">
        <v>0</v>
      </c>
      <c r="AU188" s="157"/>
      <c r="AV188" s="156"/>
      <c r="AW188" s="165"/>
      <c r="AX188" s="160">
        <v>0</v>
      </c>
      <c r="AY188" s="159"/>
      <c r="AZ188" s="160"/>
      <c r="BA188" s="166"/>
      <c r="BB188" s="156">
        <v>0</v>
      </c>
      <c r="BC188" s="167"/>
      <c r="BD188" s="158">
        <v>0</v>
      </c>
      <c r="BE188" s="159"/>
      <c r="BF188" s="156">
        <v>0</v>
      </c>
      <c r="BG188" s="161">
        <v>0</v>
      </c>
      <c r="BH188" s="159">
        <v>25</v>
      </c>
    </row>
    <row r="189" spans="1:60" ht="21.75" customHeight="1" x14ac:dyDescent="0.3">
      <c r="A189" s="585" t="s">
        <v>935</v>
      </c>
      <c r="B189" s="526" t="s">
        <v>936</v>
      </c>
      <c r="C189" s="583" t="s">
        <v>792</v>
      </c>
      <c r="D189" s="23" t="s">
        <v>79</v>
      </c>
      <c r="E189" s="24">
        <f t="shared" si="0"/>
        <v>25</v>
      </c>
      <c r="F189" s="25">
        <f t="shared" si="1"/>
        <v>15</v>
      </c>
      <c r="G189" s="25">
        <f t="shared" si="2"/>
        <v>10</v>
      </c>
      <c r="H189" s="25">
        <f t="shared" si="3"/>
        <v>8</v>
      </c>
      <c r="I189" s="26">
        <f t="shared" si="4"/>
        <v>8</v>
      </c>
      <c r="J189" s="27">
        <f t="shared" si="5"/>
        <v>66</v>
      </c>
      <c r="K189" s="557">
        <f>(J189+(J190/5))</f>
        <v>67.599999999999994</v>
      </c>
      <c r="L189" s="529"/>
      <c r="M189" s="529"/>
      <c r="N189" s="527">
        <f>K189+(L189*5)+(M189*30)</f>
        <v>67.599999999999994</v>
      </c>
      <c r="O189" s="529">
        <f>IF(N189=0,"",RANK(N189,N:N,0))</f>
        <v>45</v>
      </c>
      <c r="P189" s="144"/>
      <c r="Q189" s="145">
        <v>3</v>
      </c>
      <c r="R189" s="144"/>
      <c r="S189" s="145"/>
      <c r="T189" s="144"/>
      <c r="U189" s="146">
        <v>0</v>
      </c>
      <c r="V189" s="147">
        <v>3</v>
      </c>
      <c r="W189" s="148"/>
      <c r="X189" s="147">
        <v>3</v>
      </c>
      <c r="Y189" s="148"/>
      <c r="Z189" s="144">
        <v>0</v>
      </c>
      <c r="AA189" s="145">
        <v>25</v>
      </c>
      <c r="AB189" s="144"/>
      <c r="AC189" s="149"/>
      <c r="AD189" s="149"/>
      <c r="AE189" s="150"/>
      <c r="AF189" s="150"/>
      <c r="AG189" s="148"/>
      <c r="AH189" s="147"/>
      <c r="AI189" s="148"/>
      <c r="AJ189" s="147"/>
      <c r="AK189" s="148"/>
      <c r="AL189" s="151">
        <v>0</v>
      </c>
      <c r="AM189" s="152"/>
      <c r="AN189" s="144"/>
      <c r="AO189" s="149">
        <v>0</v>
      </c>
      <c r="AP189" s="147"/>
      <c r="AQ189" s="146"/>
      <c r="AR189" s="147"/>
      <c r="AS189" s="148"/>
      <c r="AT189" s="144">
        <v>0</v>
      </c>
      <c r="AU189" s="145"/>
      <c r="AV189" s="144"/>
      <c r="AW189" s="153"/>
      <c r="AX189" s="148">
        <v>0</v>
      </c>
      <c r="AY189" s="147">
        <v>3</v>
      </c>
      <c r="AZ189" s="148">
        <v>15</v>
      </c>
      <c r="BA189" s="154">
        <v>8</v>
      </c>
      <c r="BB189" s="144">
        <v>0</v>
      </c>
      <c r="BC189" s="155">
        <v>7</v>
      </c>
      <c r="BD189" s="146">
        <v>0</v>
      </c>
      <c r="BE189" s="147">
        <v>8</v>
      </c>
      <c r="BF189" s="144">
        <v>0</v>
      </c>
      <c r="BG189" s="149">
        <v>10</v>
      </c>
      <c r="BH189" s="147">
        <v>3</v>
      </c>
    </row>
    <row r="190" spans="1:60" ht="21.75" customHeight="1" x14ac:dyDescent="0.3">
      <c r="A190" s="586"/>
      <c r="B190" s="525"/>
      <c r="C190" s="584"/>
      <c r="D190" s="39" t="s">
        <v>80</v>
      </c>
      <c r="E190" s="24">
        <f t="shared" si="0"/>
        <v>5</v>
      </c>
      <c r="F190" s="25">
        <f t="shared" si="1"/>
        <v>3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8</v>
      </c>
      <c r="K190" s="528"/>
      <c r="L190" s="528"/>
      <c r="M190" s="528"/>
      <c r="N190" s="528"/>
      <c r="O190" s="528"/>
      <c r="P190" s="156"/>
      <c r="Q190" s="157"/>
      <c r="R190" s="156"/>
      <c r="S190" s="157"/>
      <c r="T190" s="156"/>
      <c r="U190" s="158">
        <v>0</v>
      </c>
      <c r="V190" s="159"/>
      <c r="W190" s="160"/>
      <c r="X190" s="159"/>
      <c r="Y190" s="160"/>
      <c r="Z190" s="156">
        <v>0</v>
      </c>
      <c r="AA190" s="157"/>
      <c r="AB190" s="156"/>
      <c r="AC190" s="161"/>
      <c r="AD190" s="161"/>
      <c r="AE190" s="162"/>
      <c r="AF190" s="162"/>
      <c r="AG190" s="160"/>
      <c r="AH190" s="159"/>
      <c r="AI190" s="160"/>
      <c r="AJ190" s="159"/>
      <c r="AK190" s="160"/>
      <c r="AL190" s="163">
        <v>0</v>
      </c>
      <c r="AM190" s="164"/>
      <c r="AN190" s="156"/>
      <c r="AO190" s="161">
        <v>0</v>
      </c>
      <c r="AP190" s="159"/>
      <c r="AQ190" s="158"/>
      <c r="AR190" s="159"/>
      <c r="AS190" s="160"/>
      <c r="AT190" s="156">
        <v>0</v>
      </c>
      <c r="AU190" s="157"/>
      <c r="AV190" s="156"/>
      <c r="AW190" s="165"/>
      <c r="AX190" s="160">
        <v>5</v>
      </c>
      <c r="AY190" s="159"/>
      <c r="AZ190" s="160"/>
      <c r="BA190" s="166"/>
      <c r="BB190" s="156">
        <v>0</v>
      </c>
      <c r="BC190" s="167">
        <v>3</v>
      </c>
      <c r="BD190" s="158">
        <v>0</v>
      </c>
      <c r="BE190" s="159"/>
      <c r="BF190" s="156">
        <v>0</v>
      </c>
      <c r="BG190" s="161">
        <v>0</v>
      </c>
      <c r="BH190" s="159"/>
    </row>
    <row r="191" spans="1:60" ht="21.75" customHeight="1" x14ac:dyDescent="0.3">
      <c r="A191" s="585" t="s">
        <v>402</v>
      </c>
      <c r="B191" s="526" t="s">
        <v>403</v>
      </c>
      <c r="C191" s="583" t="s">
        <v>74</v>
      </c>
      <c r="D191" s="23" t="s">
        <v>79</v>
      </c>
      <c r="E191" s="24">
        <f t="shared" si="0"/>
        <v>8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8</v>
      </c>
      <c r="K191" s="557">
        <f>(J191+(J192/5))</f>
        <v>13</v>
      </c>
      <c r="L191" s="529"/>
      <c r="M191" s="529"/>
      <c r="N191" s="527">
        <f>K191+(L191*5)+(M191*30)</f>
        <v>13</v>
      </c>
      <c r="O191" s="529">
        <f>IF(N191=0,"",RANK(N191,N:N,0))</f>
        <v>66</v>
      </c>
      <c r="P191" s="144"/>
      <c r="Q191" s="145"/>
      <c r="R191" s="144"/>
      <c r="S191" s="145"/>
      <c r="T191" s="144"/>
      <c r="U191" s="146">
        <v>0</v>
      </c>
      <c r="V191" s="147"/>
      <c r="W191" s="148"/>
      <c r="X191" s="147"/>
      <c r="Y191" s="148"/>
      <c r="Z191" s="144">
        <v>0</v>
      </c>
      <c r="AA191" s="145"/>
      <c r="AB191" s="144"/>
      <c r="AC191" s="149"/>
      <c r="AD191" s="149"/>
      <c r="AE191" s="150"/>
      <c r="AF191" s="150"/>
      <c r="AG191" s="148"/>
      <c r="AH191" s="147"/>
      <c r="AI191" s="148"/>
      <c r="AJ191" s="147"/>
      <c r="AK191" s="148"/>
      <c r="AL191" s="151">
        <v>0</v>
      </c>
      <c r="AM191" s="152"/>
      <c r="AN191" s="144"/>
      <c r="AO191" s="149">
        <v>0</v>
      </c>
      <c r="AP191" s="147"/>
      <c r="AQ191" s="146"/>
      <c r="AR191" s="147"/>
      <c r="AS191" s="148"/>
      <c r="AT191" s="144">
        <v>0</v>
      </c>
      <c r="AU191" s="145"/>
      <c r="AV191" s="144"/>
      <c r="AW191" s="153"/>
      <c r="AX191" s="148">
        <v>0</v>
      </c>
      <c r="AY191" s="147"/>
      <c r="AZ191" s="148"/>
      <c r="BA191" s="154">
        <v>8</v>
      </c>
      <c r="BB191" s="144">
        <v>0</v>
      </c>
      <c r="BC191" s="155"/>
      <c r="BD191" s="146">
        <v>0</v>
      </c>
      <c r="BE191" s="147"/>
      <c r="BF191" s="144">
        <v>0</v>
      </c>
      <c r="BG191" s="149">
        <v>0</v>
      </c>
      <c r="BH191" s="147"/>
    </row>
    <row r="192" spans="1:60" ht="21.75" customHeight="1" x14ac:dyDescent="0.3">
      <c r="A192" s="586"/>
      <c r="B192" s="525"/>
      <c r="C192" s="584"/>
      <c r="D192" s="39" t="s">
        <v>80</v>
      </c>
      <c r="E192" s="24">
        <f t="shared" si="0"/>
        <v>25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25</v>
      </c>
      <c r="K192" s="528"/>
      <c r="L192" s="528"/>
      <c r="M192" s="528"/>
      <c r="N192" s="528"/>
      <c r="O192" s="528"/>
      <c r="P192" s="156"/>
      <c r="Q192" s="157"/>
      <c r="R192" s="156"/>
      <c r="S192" s="157"/>
      <c r="T192" s="156"/>
      <c r="U192" s="158">
        <v>0</v>
      </c>
      <c r="V192" s="159"/>
      <c r="W192" s="160"/>
      <c r="X192" s="159"/>
      <c r="Y192" s="160"/>
      <c r="Z192" s="156">
        <v>0</v>
      </c>
      <c r="AA192" s="157"/>
      <c r="AB192" s="156"/>
      <c r="AC192" s="161"/>
      <c r="AD192" s="161"/>
      <c r="AE192" s="162"/>
      <c r="AF192" s="162"/>
      <c r="AG192" s="160"/>
      <c r="AH192" s="159"/>
      <c r="AI192" s="160"/>
      <c r="AJ192" s="159"/>
      <c r="AK192" s="160"/>
      <c r="AL192" s="163">
        <v>0</v>
      </c>
      <c r="AM192" s="164"/>
      <c r="AN192" s="156"/>
      <c r="AO192" s="161">
        <v>0</v>
      </c>
      <c r="AP192" s="159"/>
      <c r="AQ192" s="158"/>
      <c r="AR192" s="159"/>
      <c r="AS192" s="160"/>
      <c r="AT192" s="156">
        <v>0</v>
      </c>
      <c r="AU192" s="157"/>
      <c r="AV192" s="156"/>
      <c r="AW192" s="165"/>
      <c r="AX192" s="160">
        <v>0</v>
      </c>
      <c r="AY192" s="159"/>
      <c r="AZ192" s="160"/>
      <c r="BA192" s="166">
        <v>25</v>
      </c>
      <c r="BB192" s="156">
        <v>0</v>
      </c>
      <c r="BC192" s="167"/>
      <c r="BD192" s="158">
        <v>0</v>
      </c>
      <c r="BE192" s="159"/>
      <c r="BF192" s="156">
        <v>0</v>
      </c>
      <c r="BG192" s="161">
        <v>0</v>
      </c>
      <c r="BH192" s="159"/>
    </row>
    <row r="193" spans="1:60" ht="21.75" customHeight="1" x14ac:dyDescent="0.3">
      <c r="A193" s="585" t="s">
        <v>937</v>
      </c>
      <c r="B193" s="526" t="s">
        <v>938</v>
      </c>
      <c r="C193" s="583" t="s">
        <v>123</v>
      </c>
      <c r="D193" s="23" t="s">
        <v>79</v>
      </c>
      <c r="E193" s="24">
        <f t="shared" si="0"/>
        <v>84</v>
      </c>
      <c r="F193" s="25">
        <f t="shared" si="1"/>
        <v>40</v>
      </c>
      <c r="G193" s="25">
        <f t="shared" si="2"/>
        <v>27</v>
      </c>
      <c r="H193" s="25">
        <f t="shared" si="3"/>
        <v>15</v>
      </c>
      <c r="I193" s="26">
        <f t="shared" si="4"/>
        <v>10</v>
      </c>
      <c r="J193" s="27">
        <f t="shared" si="5"/>
        <v>176</v>
      </c>
      <c r="K193" s="557">
        <f>(J193+(J194/5))</f>
        <v>228.4</v>
      </c>
      <c r="L193" s="529"/>
      <c r="M193" s="529"/>
      <c r="N193" s="527">
        <f>K193+(L193*5)+(M193*30)</f>
        <v>228.4</v>
      </c>
      <c r="O193" s="529">
        <f>IF(N193=0,"",RANK(N193,N:N,0))</f>
        <v>23</v>
      </c>
      <c r="P193" s="144"/>
      <c r="Q193" s="145"/>
      <c r="R193" s="144"/>
      <c r="S193" s="145"/>
      <c r="T193" s="144"/>
      <c r="U193" s="146">
        <v>0</v>
      </c>
      <c r="V193" s="147"/>
      <c r="W193" s="148"/>
      <c r="X193" s="147"/>
      <c r="Y193" s="148"/>
      <c r="Z193" s="144">
        <v>0</v>
      </c>
      <c r="AA193" s="145"/>
      <c r="AB193" s="144"/>
      <c r="AC193" s="149"/>
      <c r="AD193" s="149"/>
      <c r="AE193" s="150"/>
      <c r="AF193" s="150"/>
      <c r="AG193" s="148"/>
      <c r="AH193" s="147"/>
      <c r="AI193" s="148"/>
      <c r="AJ193" s="147"/>
      <c r="AK193" s="148"/>
      <c r="AL193" s="151">
        <v>0</v>
      </c>
      <c r="AM193" s="152"/>
      <c r="AN193" s="144"/>
      <c r="AO193" s="149">
        <v>0</v>
      </c>
      <c r="AP193" s="147"/>
      <c r="AQ193" s="146"/>
      <c r="AR193" s="147"/>
      <c r="AS193" s="148"/>
      <c r="AT193" s="144">
        <v>27</v>
      </c>
      <c r="AU193" s="145"/>
      <c r="AV193" s="144"/>
      <c r="AW193" s="153">
        <v>8</v>
      </c>
      <c r="AX193" s="148">
        <v>0</v>
      </c>
      <c r="AY193" s="147">
        <v>15</v>
      </c>
      <c r="AZ193" s="148"/>
      <c r="BA193" s="154"/>
      <c r="BB193" s="144">
        <v>0</v>
      </c>
      <c r="BC193" s="155">
        <v>84</v>
      </c>
      <c r="BD193" s="146">
        <v>40</v>
      </c>
      <c r="BE193" s="147"/>
      <c r="BF193" s="144">
        <v>0</v>
      </c>
      <c r="BG193" s="149">
        <v>10</v>
      </c>
      <c r="BH193" s="147"/>
    </row>
    <row r="194" spans="1:60" ht="21.75" customHeight="1" x14ac:dyDescent="0.3">
      <c r="A194" s="586"/>
      <c r="B194" s="525"/>
      <c r="C194" s="584"/>
      <c r="D194" s="39" t="s">
        <v>80</v>
      </c>
      <c r="E194" s="24">
        <f t="shared" si="0"/>
        <v>117</v>
      </c>
      <c r="F194" s="25">
        <f t="shared" si="1"/>
        <v>60</v>
      </c>
      <c r="G194" s="25">
        <f t="shared" si="2"/>
        <v>60</v>
      </c>
      <c r="H194" s="25">
        <f t="shared" si="3"/>
        <v>25</v>
      </c>
      <c r="I194" s="26">
        <f t="shared" si="4"/>
        <v>0</v>
      </c>
      <c r="J194" s="40">
        <f t="shared" si="5"/>
        <v>262</v>
      </c>
      <c r="K194" s="528"/>
      <c r="L194" s="528"/>
      <c r="M194" s="528"/>
      <c r="N194" s="528"/>
      <c r="O194" s="528"/>
      <c r="P194" s="156"/>
      <c r="Q194" s="157"/>
      <c r="R194" s="156"/>
      <c r="S194" s="157"/>
      <c r="T194" s="156"/>
      <c r="U194" s="158">
        <v>0</v>
      </c>
      <c r="V194" s="159"/>
      <c r="W194" s="160"/>
      <c r="X194" s="159"/>
      <c r="Y194" s="160"/>
      <c r="Z194" s="156">
        <v>0</v>
      </c>
      <c r="AA194" s="157"/>
      <c r="AB194" s="156"/>
      <c r="AC194" s="161"/>
      <c r="AD194" s="161"/>
      <c r="AE194" s="162"/>
      <c r="AF194" s="162"/>
      <c r="AG194" s="160"/>
      <c r="AH194" s="159"/>
      <c r="AI194" s="160"/>
      <c r="AJ194" s="159"/>
      <c r="AK194" s="160"/>
      <c r="AL194" s="163">
        <v>0</v>
      </c>
      <c r="AM194" s="164"/>
      <c r="AN194" s="156"/>
      <c r="AO194" s="161">
        <v>0</v>
      </c>
      <c r="AP194" s="159"/>
      <c r="AQ194" s="158"/>
      <c r="AR194" s="159"/>
      <c r="AS194" s="160"/>
      <c r="AT194" s="156">
        <v>0</v>
      </c>
      <c r="AU194" s="157"/>
      <c r="AV194" s="156"/>
      <c r="AW194" s="165">
        <v>25</v>
      </c>
      <c r="AX194" s="160">
        <v>0</v>
      </c>
      <c r="AY194" s="159">
        <v>60</v>
      </c>
      <c r="AZ194" s="160"/>
      <c r="BA194" s="166"/>
      <c r="BB194" s="156">
        <v>0</v>
      </c>
      <c r="BC194" s="167">
        <v>117</v>
      </c>
      <c r="BD194" s="158">
        <v>60</v>
      </c>
      <c r="BE194" s="159"/>
      <c r="BF194" s="156">
        <v>0</v>
      </c>
      <c r="BG194" s="161">
        <v>0</v>
      </c>
      <c r="BH194" s="159"/>
    </row>
    <row r="195" spans="1:60" ht="21.75" customHeight="1" x14ac:dyDescent="0.3">
      <c r="A195" s="585" t="s">
        <v>939</v>
      </c>
      <c r="B195" s="526" t="s">
        <v>940</v>
      </c>
      <c r="C195" s="583" t="s">
        <v>406</v>
      </c>
      <c r="D195" s="23" t="s">
        <v>79</v>
      </c>
      <c r="E195" s="24">
        <f t="shared" si="0"/>
        <v>60</v>
      </c>
      <c r="F195" s="25">
        <f t="shared" si="1"/>
        <v>60</v>
      </c>
      <c r="G195" s="25">
        <f t="shared" si="2"/>
        <v>12</v>
      </c>
      <c r="H195" s="25">
        <f t="shared" si="3"/>
        <v>0</v>
      </c>
      <c r="I195" s="26">
        <f t="shared" si="4"/>
        <v>0</v>
      </c>
      <c r="J195" s="27">
        <f t="shared" si="5"/>
        <v>132</v>
      </c>
      <c r="K195" s="557">
        <f>(J195+(J196/5))</f>
        <v>146.4</v>
      </c>
      <c r="L195" s="529"/>
      <c r="M195" s="529"/>
      <c r="N195" s="527">
        <f>K195+(L195*5)+(M195*30)</f>
        <v>146.4</v>
      </c>
      <c r="O195" s="529">
        <f>IF(N195=0,"",RANK(N195,N:N,0))</f>
        <v>29</v>
      </c>
      <c r="P195" s="144"/>
      <c r="Q195" s="145"/>
      <c r="R195" s="144"/>
      <c r="S195" s="145"/>
      <c r="T195" s="144"/>
      <c r="U195" s="146">
        <v>60</v>
      </c>
      <c r="V195" s="147"/>
      <c r="W195" s="148"/>
      <c r="X195" s="147"/>
      <c r="Y195" s="148"/>
      <c r="Z195" s="144">
        <v>60</v>
      </c>
      <c r="AA195" s="145"/>
      <c r="AB195" s="144"/>
      <c r="AC195" s="149"/>
      <c r="AD195" s="149"/>
      <c r="AE195" s="150"/>
      <c r="AF195" s="150">
        <v>12</v>
      </c>
      <c r="AG195" s="148"/>
      <c r="AH195" s="147"/>
      <c r="AI195" s="148"/>
      <c r="AJ195" s="147"/>
      <c r="AK195" s="148"/>
      <c r="AL195" s="151">
        <v>0</v>
      </c>
      <c r="AM195" s="152"/>
      <c r="AN195" s="144"/>
      <c r="AO195" s="149">
        <v>0</v>
      </c>
      <c r="AP195" s="147"/>
      <c r="AQ195" s="146"/>
      <c r="AR195" s="147"/>
      <c r="AS195" s="148"/>
      <c r="AT195" s="144">
        <v>0</v>
      </c>
      <c r="AU195" s="145"/>
      <c r="AV195" s="144"/>
      <c r="AW195" s="153"/>
      <c r="AX195" s="148">
        <v>0</v>
      </c>
      <c r="AY195" s="147"/>
      <c r="AZ195" s="148"/>
      <c r="BA195" s="154"/>
      <c r="BB195" s="144">
        <v>0</v>
      </c>
      <c r="BC195" s="155"/>
      <c r="BD195" s="146">
        <v>0</v>
      </c>
      <c r="BE195" s="147"/>
      <c r="BF195" s="144">
        <v>0</v>
      </c>
      <c r="BG195" s="149">
        <v>0</v>
      </c>
      <c r="BH195" s="147"/>
    </row>
    <row r="196" spans="1:60" ht="21.75" customHeight="1" x14ac:dyDescent="0.3">
      <c r="A196" s="586"/>
      <c r="B196" s="525"/>
      <c r="C196" s="584"/>
      <c r="D196" s="39" t="s">
        <v>80</v>
      </c>
      <c r="E196" s="24">
        <f t="shared" si="0"/>
        <v>60</v>
      </c>
      <c r="F196" s="25">
        <f t="shared" si="1"/>
        <v>12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72</v>
      </c>
      <c r="K196" s="528"/>
      <c r="L196" s="528"/>
      <c r="M196" s="528"/>
      <c r="N196" s="528"/>
      <c r="O196" s="528"/>
      <c r="P196" s="156"/>
      <c r="Q196" s="157"/>
      <c r="R196" s="156"/>
      <c r="S196" s="157"/>
      <c r="T196" s="156"/>
      <c r="U196" s="158">
        <v>60</v>
      </c>
      <c r="V196" s="159"/>
      <c r="W196" s="160"/>
      <c r="X196" s="159"/>
      <c r="Y196" s="160"/>
      <c r="Z196" s="156">
        <v>0</v>
      </c>
      <c r="AA196" s="157"/>
      <c r="AB196" s="156"/>
      <c r="AC196" s="161"/>
      <c r="AD196" s="161"/>
      <c r="AE196" s="162"/>
      <c r="AF196" s="162">
        <v>12</v>
      </c>
      <c r="AG196" s="160"/>
      <c r="AH196" s="159"/>
      <c r="AI196" s="160"/>
      <c r="AJ196" s="159"/>
      <c r="AK196" s="160"/>
      <c r="AL196" s="163">
        <v>0</v>
      </c>
      <c r="AM196" s="164"/>
      <c r="AN196" s="156"/>
      <c r="AO196" s="161">
        <v>0</v>
      </c>
      <c r="AP196" s="159"/>
      <c r="AQ196" s="158"/>
      <c r="AR196" s="159"/>
      <c r="AS196" s="160"/>
      <c r="AT196" s="156">
        <v>0</v>
      </c>
      <c r="AU196" s="157"/>
      <c r="AV196" s="156"/>
      <c r="AW196" s="165"/>
      <c r="AX196" s="160">
        <v>0</v>
      </c>
      <c r="AY196" s="159"/>
      <c r="AZ196" s="160"/>
      <c r="BA196" s="166"/>
      <c r="BB196" s="156">
        <v>0</v>
      </c>
      <c r="BC196" s="167"/>
      <c r="BD196" s="158">
        <v>0</v>
      </c>
      <c r="BE196" s="159"/>
      <c r="BF196" s="156">
        <v>0</v>
      </c>
      <c r="BG196" s="161">
        <v>0</v>
      </c>
      <c r="BH196" s="159"/>
    </row>
    <row r="197" spans="1:60" ht="21.75" customHeight="1" x14ac:dyDescent="0.3">
      <c r="A197" s="585" t="s">
        <v>407</v>
      </c>
      <c r="B197" s="526" t="s">
        <v>408</v>
      </c>
      <c r="C197" s="583" t="s">
        <v>123</v>
      </c>
      <c r="D197" s="23" t="s">
        <v>79</v>
      </c>
      <c r="E197" s="24">
        <f t="shared" si="0"/>
        <v>8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8</v>
      </c>
      <c r="K197" s="557">
        <f>(J197+(J198/5))</f>
        <v>13</v>
      </c>
      <c r="L197" s="529"/>
      <c r="M197" s="529"/>
      <c r="N197" s="527">
        <f>K197+(L197*5)+(M197*30)</f>
        <v>13</v>
      </c>
      <c r="O197" s="529">
        <f>IF(N197=0,"",RANK(N197,N:N,0))</f>
        <v>66</v>
      </c>
      <c r="P197" s="144"/>
      <c r="Q197" s="145"/>
      <c r="R197" s="144"/>
      <c r="S197" s="145"/>
      <c r="T197" s="144"/>
      <c r="U197" s="146">
        <v>0</v>
      </c>
      <c r="V197" s="147"/>
      <c r="W197" s="148"/>
      <c r="X197" s="147"/>
      <c r="Y197" s="148"/>
      <c r="Z197" s="144">
        <v>0</v>
      </c>
      <c r="AA197" s="145"/>
      <c r="AB197" s="144"/>
      <c r="AC197" s="149"/>
      <c r="AD197" s="149"/>
      <c r="AE197" s="150"/>
      <c r="AF197" s="150"/>
      <c r="AG197" s="148"/>
      <c r="AH197" s="147"/>
      <c r="AI197" s="148"/>
      <c r="AJ197" s="147"/>
      <c r="AK197" s="148"/>
      <c r="AL197" s="151">
        <v>0</v>
      </c>
      <c r="AM197" s="152"/>
      <c r="AN197" s="144"/>
      <c r="AO197" s="149">
        <v>0</v>
      </c>
      <c r="AP197" s="147"/>
      <c r="AQ197" s="146"/>
      <c r="AR197" s="147"/>
      <c r="AS197" s="148"/>
      <c r="AT197" s="144">
        <v>0</v>
      </c>
      <c r="AU197" s="145"/>
      <c r="AV197" s="144"/>
      <c r="AW197" s="153">
        <v>8</v>
      </c>
      <c r="AX197" s="148">
        <v>0</v>
      </c>
      <c r="AY197" s="147"/>
      <c r="AZ197" s="148"/>
      <c r="BA197" s="154"/>
      <c r="BB197" s="144">
        <v>0</v>
      </c>
      <c r="BC197" s="155"/>
      <c r="BD197" s="146">
        <v>0</v>
      </c>
      <c r="BE197" s="147"/>
      <c r="BF197" s="144">
        <v>0</v>
      </c>
      <c r="BG197" s="149">
        <v>0</v>
      </c>
      <c r="BH197" s="147"/>
    </row>
    <row r="198" spans="1:60" ht="21.75" customHeight="1" x14ac:dyDescent="0.3">
      <c r="A198" s="586"/>
      <c r="B198" s="525"/>
      <c r="C198" s="584"/>
      <c r="D198" s="39" t="s">
        <v>80</v>
      </c>
      <c r="E198" s="24">
        <f t="shared" si="0"/>
        <v>25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25</v>
      </c>
      <c r="K198" s="528"/>
      <c r="L198" s="528"/>
      <c r="M198" s="528"/>
      <c r="N198" s="528"/>
      <c r="O198" s="528"/>
      <c r="P198" s="156"/>
      <c r="Q198" s="157"/>
      <c r="R198" s="156"/>
      <c r="S198" s="157"/>
      <c r="T198" s="156"/>
      <c r="U198" s="158">
        <v>0</v>
      </c>
      <c r="V198" s="159"/>
      <c r="W198" s="160"/>
      <c r="X198" s="159"/>
      <c r="Y198" s="160"/>
      <c r="Z198" s="156">
        <v>0</v>
      </c>
      <c r="AA198" s="157"/>
      <c r="AB198" s="156"/>
      <c r="AC198" s="161"/>
      <c r="AD198" s="161"/>
      <c r="AE198" s="162"/>
      <c r="AF198" s="162"/>
      <c r="AG198" s="160"/>
      <c r="AH198" s="159"/>
      <c r="AI198" s="160"/>
      <c r="AJ198" s="159"/>
      <c r="AK198" s="160"/>
      <c r="AL198" s="163">
        <v>0</v>
      </c>
      <c r="AM198" s="164"/>
      <c r="AN198" s="156"/>
      <c r="AO198" s="161">
        <v>0</v>
      </c>
      <c r="AP198" s="159"/>
      <c r="AQ198" s="158"/>
      <c r="AR198" s="159"/>
      <c r="AS198" s="160"/>
      <c r="AT198" s="156">
        <v>0</v>
      </c>
      <c r="AU198" s="157"/>
      <c r="AV198" s="156"/>
      <c r="AW198" s="165">
        <v>25</v>
      </c>
      <c r="AX198" s="160">
        <v>0</v>
      </c>
      <c r="AY198" s="159"/>
      <c r="AZ198" s="160"/>
      <c r="BA198" s="166"/>
      <c r="BB198" s="156">
        <v>0</v>
      </c>
      <c r="BC198" s="167"/>
      <c r="BD198" s="158">
        <v>0</v>
      </c>
      <c r="BE198" s="159"/>
      <c r="BF198" s="156">
        <v>0</v>
      </c>
      <c r="BG198" s="161">
        <v>0</v>
      </c>
      <c r="BH198" s="159"/>
    </row>
    <row r="199" spans="1:60" ht="21.75" customHeight="1" x14ac:dyDescent="0.3">
      <c r="A199" s="524" t="s">
        <v>941</v>
      </c>
      <c r="B199" s="526" t="s">
        <v>942</v>
      </c>
      <c r="C199" s="526" t="s">
        <v>943</v>
      </c>
      <c r="D199" s="23" t="s">
        <v>79</v>
      </c>
      <c r="E199" s="24">
        <f t="shared" si="0"/>
        <v>102</v>
      </c>
      <c r="F199" s="25">
        <f t="shared" si="1"/>
        <v>60</v>
      </c>
      <c r="G199" s="25">
        <f t="shared" si="2"/>
        <v>60</v>
      </c>
      <c r="H199" s="25">
        <f t="shared" si="3"/>
        <v>50</v>
      </c>
      <c r="I199" s="26">
        <f t="shared" si="4"/>
        <v>40</v>
      </c>
      <c r="J199" s="27">
        <f t="shared" si="5"/>
        <v>312</v>
      </c>
      <c r="K199" s="557">
        <f>(J199+(J200/5))</f>
        <v>380.6</v>
      </c>
      <c r="L199" s="529"/>
      <c r="M199" s="529"/>
      <c r="N199" s="527">
        <f>K199+(L199*5)+(M199*30)</f>
        <v>380.6</v>
      </c>
      <c r="O199" s="529">
        <f>IF(N199=0,"",RANK(N199,N:N,0))</f>
        <v>17</v>
      </c>
      <c r="P199" s="144"/>
      <c r="Q199" s="145">
        <v>3</v>
      </c>
      <c r="R199" s="144"/>
      <c r="S199" s="145"/>
      <c r="T199" s="144"/>
      <c r="U199" s="146">
        <v>0</v>
      </c>
      <c r="V199" s="147"/>
      <c r="W199" s="148"/>
      <c r="X199" s="147"/>
      <c r="Y199" s="148">
        <v>60</v>
      </c>
      <c r="Z199" s="144">
        <v>0</v>
      </c>
      <c r="AA199" s="145">
        <v>3</v>
      </c>
      <c r="AB199" s="144"/>
      <c r="AC199" s="149"/>
      <c r="AD199" s="149"/>
      <c r="AE199" s="150"/>
      <c r="AF199" s="150"/>
      <c r="AG199" s="148"/>
      <c r="AH199" s="147"/>
      <c r="AI199" s="148"/>
      <c r="AJ199" s="147">
        <v>15</v>
      </c>
      <c r="AK199" s="148"/>
      <c r="AL199" s="151">
        <v>0</v>
      </c>
      <c r="AM199" s="152"/>
      <c r="AN199" s="144">
        <v>22</v>
      </c>
      <c r="AO199" s="149">
        <v>0</v>
      </c>
      <c r="AP199" s="147"/>
      <c r="AQ199" s="146"/>
      <c r="AR199" s="147"/>
      <c r="AS199" s="148"/>
      <c r="AT199" s="144">
        <v>60</v>
      </c>
      <c r="AU199" s="145"/>
      <c r="AV199" s="144"/>
      <c r="AW199" s="153"/>
      <c r="AX199" s="148">
        <v>15</v>
      </c>
      <c r="AY199" s="147">
        <v>3</v>
      </c>
      <c r="AZ199" s="148"/>
      <c r="BA199" s="154"/>
      <c r="BB199" s="144">
        <v>0</v>
      </c>
      <c r="BC199" s="155">
        <v>102</v>
      </c>
      <c r="BD199" s="146">
        <v>40</v>
      </c>
      <c r="BE199" s="147"/>
      <c r="BF199" s="144">
        <v>8</v>
      </c>
      <c r="BG199" s="149">
        <v>50</v>
      </c>
      <c r="BH199" s="147">
        <v>25</v>
      </c>
    </row>
    <row r="200" spans="1:60" ht="21.75" customHeight="1" x14ac:dyDescent="0.3">
      <c r="A200" s="525"/>
      <c r="B200" s="525"/>
      <c r="C200" s="525"/>
      <c r="D200" s="39" t="s">
        <v>80</v>
      </c>
      <c r="E200" s="24">
        <f t="shared" si="0"/>
        <v>108</v>
      </c>
      <c r="F200" s="25">
        <f t="shared" si="1"/>
        <v>90</v>
      </c>
      <c r="G200" s="25">
        <f t="shared" si="2"/>
        <v>60</v>
      </c>
      <c r="H200" s="25">
        <f t="shared" si="3"/>
        <v>60</v>
      </c>
      <c r="I200" s="26">
        <f t="shared" si="4"/>
        <v>25</v>
      </c>
      <c r="J200" s="40">
        <f t="shared" si="5"/>
        <v>343</v>
      </c>
      <c r="K200" s="528"/>
      <c r="L200" s="528"/>
      <c r="M200" s="528"/>
      <c r="N200" s="528"/>
      <c r="O200" s="528"/>
      <c r="P200" s="156"/>
      <c r="Q200" s="157">
        <v>25</v>
      </c>
      <c r="R200" s="156"/>
      <c r="S200" s="157"/>
      <c r="T200" s="156"/>
      <c r="U200" s="158">
        <v>0</v>
      </c>
      <c r="V200" s="159"/>
      <c r="W200" s="160"/>
      <c r="X200" s="159"/>
      <c r="Y200" s="160"/>
      <c r="Z200" s="156">
        <v>0</v>
      </c>
      <c r="AA200" s="157"/>
      <c r="AB200" s="156"/>
      <c r="AC200" s="161"/>
      <c r="AD200" s="161"/>
      <c r="AE200" s="162"/>
      <c r="AF200" s="162"/>
      <c r="AG200" s="160"/>
      <c r="AH200" s="159"/>
      <c r="AI200" s="160"/>
      <c r="AJ200" s="159">
        <v>5</v>
      </c>
      <c r="AK200" s="160"/>
      <c r="AL200" s="163">
        <v>0</v>
      </c>
      <c r="AM200" s="164"/>
      <c r="AN200" s="156">
        <v>5</v>
      </c>
      <c r="AO200" s="161">
        <v>0</v>
      </c>
      <c r="AP200" s="159"/>
      <c r="AQ200" s="158"/>
      <c r="AR200" s="159"/>
      <c r="AS200" s="160"/>
      <c r="AT200" s="156">
        <v>0</v>
      </c>
      <c r="AU200" s="157"/>
      <c r="AV200" s="156"/>
      <c r="AW200" s="165"/>
      <c r="AX200" s="160">
        <v>60</v>
      </c>
      <c r="AY200" s="159">
        <v>5</v>
      </c>
      <c r="AZ200" s="160"/>
      <c r="BA200" s="166"/>
      <c r="BB200" s="156">
        <v>0</v>
      </c>
      <c r="BC200" s="167">
        <v>108</v>
      </c>
      <c r="BD200" s="158">
        <v>60</v>
      </c>
      <c r="BE200" s="159"/>
      <c r="BF200" s="156">
        <v>0</v>
      </c>
      <c r="BG200" s="161">
        <v>90</v>
      </c>
      <c r="BH200" s="159"/>
    </row>
    <row r="201" spans="1:60" ht="21.75" customHeight="1" x14ac:dyDescent="0.3">
      <c r="A201" s="585" t="s">
        <v>944</v>
      </c>
      <c r="B201" s="526" t="s">
        <v>945</v>
      </c>
      <c r="C201" s="583" t="s">
        <v>132</v>
      </c>
      <c r="D201" s="23" t="s">
        <v>79</v>
      </c>
      <c r="E201" s="24">
        <f t="shared" si="0"/>
        <v>60</v>
      </c>
      <c r="F201" s="25">
        <f t="shared" si="1"/>
        <v>60</v>
      </c>
      <c r="G201" s="25">
        <f t="shared" si="2"/>
        <v>50</v>
      </c>
      <c r="H201" s="25">
        <f t="shared" si="3"/>
        <v>50</v>
      </c>
      <c r="I201" s="26">
        <f t="shared" si="4"/>
        <v>50</v>
      </c>
      <c r="J201" s="27">
        <f t="shared" si="5"/>
        <v>270</v>
      </c>
      <c r="K201" s="557">
        <f>(J201+(J202/5))</f>
        <v>372</v>
      </c>
      <c r="L201" s="529">
        <f>Nemzetközi!B252</f>
        <v>40</v>
      </c>
      <c r="M201" s="529">
        <f>Nemzetközi!D252</f>
        <v>0</v>
      </c>
      <c r="N201" s="527">
        <f>K201+(L201*5)+(M201*30)</f>
        <v>572</v>
      </c>
      <c r="O201" s="529">
        <f>IF(N201=0,"",RANK(N201,N:N,0))</f>
        <v>8</v>
      </c>
      <c r="P201" s="144">
        <v>40</v>
      </c>
      <c r="Q201" s="145">
        <v>25</v>
      </c>
      <c r="R201" s="144">
        <v>15</v>
      </c>
      <c r="S201" s="145"/>
      <c r="T201" s="144"/>
      <c r="U201" s="146">
        <v>40</v>
      </c>
      <c r="V201" s="147"/>
      <c r="W201" s="148"/>
      <c r="X201" s="147"/>
      <c r="Y201" s="148">
        <v>27</v>
      </c>
      <c r="Z201" s="144">
        <v>25</v>
      </c>
      <c r="AA201" s="145"/>
      <c r="AB201" s="144">
        <v>40</v>
      </c>
      <c r="AC201" s="149">
        <v>60</v>
      </c>
      <c r="AD201" s="149">
        <v>50</v>
      </c>
      <c r="AE201" s="150"/>
      <c r="AF201" s="150"/>
      <c r="AG201" s="148"/>
      <c r="AH201" s="147"/>
      <c r="AI201" s="148"/>
      <c r="AJ201" s="147"/>
      <c r="AK201" s="148"/>
      <c r="AL201" s="151">
        <v>8</v>
      </c>
      <c r="AM201" s="152">
        <v>50</v>
      </c>
      <c r="AN201" s="144"/>
      <c r="AO201" s="149">
        <v>40</v>
      </c>
      <c r="AP201" s="147"/>
      <c r="AQ201" s="146">
        <v>60</v>
      </c>
      <c r="AR201" s="147"/>
      <c r="AS201" s="148"/>
      <c r="AT201" s="144">
        <v>0</v>
      </c>
      <c r="AU201" s="145"/>
      <c r="AV201" s="144"/>
      <c r="AW201" s="153">
        <v>8</v>
      </c>
      <c r="AX201" s="148">
        <v>0</v>
      </c>
      <c r="AY201" s="147"/>
      <c r="AZ201" s="148"/>
      <c r="BA201" s="154">
        <v>8</v>
      </c>
      <c r="BB201" s="144">
        <v>0</v>
      </c>
      <c r="BC201" s="155"/>
      <c r="BD201" s="146">
        <v>40</v>
      </c>
      <c r="BE201" s="147"/>
      <c r="BF201" s="144">
        <v>25</v>
      </c>
      <c r="BG201" s="149">
        <v>50</v>
      </c>
      <c r="BH201" s="147"/>
    </row>
    <row r="202" spans="1:60" ht="21.75" customHeight="1" x14ac:dyDescent="0.3">
      <c r="A202" s="586"/>
      <c r="B202" s="525"/>
      <c r="C202" s="584"/>
      <c r="D202" s="39" t="s">
        <v>80</v>
      </c>
      <c r="E202" s="24">
        <f t="shared" si="0"/>
        <v>120</v>
      </c>
      <c r="F202" s="25">
        <f t="shared" si="1"/>
        <v>120</v>
      </c>
      <c r="G202" s="25">
        <f t="shared" si="2"/>
        <v>90</v>
      </c>
      <c r="H202" s="25">
        <f t="shared" si="3"/>
        <v>90</v>
      </c>
      <c r="I202" s="26">
        <f t="shared" si="4"/>
        <v>90</v>
      </c>
      <c r="J202" s="40">
        <f t="shared" si="5"/>
        <v>510</v>
      </c>
      <c r="K202" s="528"/>
      <c r="L202" s="528"/>
      <c r="M202" s="528"/>
      <c r="N202" s="528"/>
      <c r="O202" s="528"/>
      <c r="P202" s="156"/>
      <c r="Q202" s="157">
        <v>60</v>
      </c>
      <c r="R202" s="156">
        <v>60</v>
      </c>
      <c r="S202" s="157"/>
      <c r="T202" s="156"/>
      <c r="U202" s="158">
        <v>120</v>
      </c>
      <c r="V202" s="159"/>
      <c r="W202" s="160"/>
      <c r="X202" s="159"/>
      <c r="Y202" s="160"/>
      <c r="Z202" s="156">
        <v>60</v>
      </c>
      <c r="AA202" s="157"/>
      <c r="AB202" s="156">
        <v>60</v>
      </c>
      <c r="AC202" s="161">
        <v>60</v>
      </c>
      <c r="AD202" s="161"/>
      <c r="AE202" s="162"/>
      <c r="AF202" s="162"/>
      <c r="AG202" s="160">
        <v>60</v>
      </c>
      <c r="AH202" s="159"/>
      <c r="AI202" s="160"/>
      <c r="AJ202" s="159"/>
      <c r="AK202" s="160"/>
      <c r="AL202" s="163">
        <v>90</v>
      </c>
      <c r="AM202" s="164">
        <v>90</v>
      </c>
      <c r="AN202" s="156"/>
      <c r="AO202" s="161">
        <v>0</v>
      </c>
      <c r="AP202" s="159"/>
      <c r="AQ202" s="158">
        <v>25</v>
      </c>
      <c r="AR202" s="159"/>
      <c r="AS202" s="160"/>
      <c r="AT202" s="156">
        <v>0</v>
      </c>
      <c r="AU202" s="157"/>
      <c r="AV202" s="156"/>
      <c r="AW202" s="165">
        <v>90</v>
      </c>
      <c r="AX202" s="160">
        <v>0</v>
      </c>
      <c r="AY202" s="159"/>
      <c r="AZ202" s="160"/>
      <c r="BA202" s="166">
        <v>25</v>
      </c>
      <c r="BB202" s="156">
        <v>0</v>
      </c>
      <c r="BC202" s="167"/>
      <c r="BD202" s="158">
        <v>0</v>
      </c>
      <c r="BE202" s="159"/>
      <c r="BF202" s="156">
        <v>40</v>
      </c>
      <c r="BG202" s="161">
        <v>120</v>
      </c>
      <c r="BH202" s="159"/>
    </row>
    <row r="203" spans="1:60" ht="21.75" customHeight="1" x14ac:dyDescent="0.3">
      <c r="A203" s="524" t="s">
        <v>414</v>
      </c>
      <c r="B203" s="526" t="s">
        <v>415</v>
      </c>
      <c r="C203" s="526" t="s">
        <v>78</v>
      </c>
      <c r="D203" s="23" t="s">
        <v>79</v>
      </c>
      <c r="E203" s="24">
        <f t="shared" si="0"/>
        <v>3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3</v>
      </c>
      <c r="K203" s="557">
        <f>(J203+(J204/5))</f>
        <v>3</v>
      </c>
      <c r="L203" s="529"/>
      <c r="M203" s="529"/>
      <c r="N203" s="527">
        <f>K203+(L203*5)+(M203*30)</f>
        <v>3</v>
      </c>
      <c r="O203" s="529">
        <f>IF(N203=0,"",RANK(N203,N:N,0))</f>
        <v>88</v>
      </c>
      <c r="P203" s="144"/>
      <c r="Q203" s="145"/>
      <c r="R203" s="144"/>
      <c r="S203" s="145"/>
      <c r="T203" s="144"/>
      <c r="U203" s="146">
        <v>0</v>
      </c>
      <c r="V203" s="147"/>
      <c r="W203" s="148"/>
      <c r="X203" s="147"/>
      <c r="Y203" s="148"/>
      <c r="Z203" s="144">
        <v>0</v>
      </c>
      <c r="AA203" s="145"/>
      <c r="AB203" s="144"/>
      <c r="AC203" s="149"/>
      <c r="AD203" s="149"/>
      <c r="AE203" s="150"/>
      <c r="AF203" s="150"/>
      <c r="AG203" s="148"/>
      <c r="AH203" s="147"/>
      <c r="AI203" s="148"/>
      <c r="AJ203" s="147"/>
      <c r="AK203" s="148"/>
      <c r="AL203" s="151">
        <v>0</v>
      </c>
      <c r="AM203" s="152"/>
      <c r="AN203" s="144"/>
      <c r="AO203" s="149">
        <v>0</v>
      </c>
      <c r="AP203" s="147"/>
      <c r="AQ203" s="146"/>
      <c r="AR203" s="147"/>
      <c r="AS203" s="148"/>
      <c r="AT203" s="144">
        <v>0</v>
      </c>
      <c r="AU203" s="145"/>
      <c r="AV203" s="144"/>
      <c r="AW203" s="153"/>
      <c r="AX203" s="148">
        <v>0</v>
      </c>
      <c r="AY203" s="147"/>
      <c r="AZ203" s="148"/>
      <c r="BA203" s="154"/>
      <c r="BB203" s="144">
        <v>0</v>
      </c>
      <c r="BC203" s="155"/>
      <c r="BD203" s="146">
        <v>0</v>
      </c>
      <c r="BE203" s="147"/>
      <c r="BF203" s="144">
        <v>0</v>
      </c>
      <c r="BG203" s="149">
        <v>0</v>
      </c>
      <c r="BH203" s="147">
        <v>3</v>
      </c>
    </row>
    <row r="204" spans="1:60" ht="21.75" customHeight="1" x14ac:dyDescent="0.3">
      <c r="A204" s="525"/>
      <c r="B204" s="525"/>
      <c r="C204" s="525"/>
      <c r="D204" s="39" t="s">
        <v>80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0</v>
      </c>
      <c r="K204" s="528"/>
      <c r="L204" s="528"/>
      <c r="M204" s="528"/>
      <c r="N204" s="528"/>
      <c r="O204" s="528"/>
      <c r="P204" s="156"/>
      <c r="Q204" s="157"/>
      <c r="R204" s="156"/>
      <c r="S204" s="157"/>
      <c r="T204" s="156"/>
      <c r="U204" s="158">
        <v>0</v>
      </c>
      <c r="V204" s="159"/>
      <c r="W204" s="160"/>
      <c r="X204" s="159"/>
      <c r="Y204" s="160"/>
      <c r="Z204" s="156">
        <v>0</v>
      </c>
      <c r="AA204" s="157"/>
      <c r="AB204" s="156"/>
      <c r="AC204" s="161"/>
      <c r="AD204" s="161"/>
      <c r="AE204" s="162"/>
      <c r="AF204" s="162"/>
      <c r="AG204" s="160"/>
      <c r="AH204" s="159"/>
      <c r="AI204" s="160"/>
      <c r="AJ204" s="159"/>
      <c r="AK204" s="160"/>
      <c r="AL204" s="163">
        <v>0</v>
      </c>
      <c r="AM204" s="164"/>
      <c r="AN204" s="156"/>
      <c r="AO204" s="161">
        <v>0</v>
      </c>
      <c r="AP204" s="159"/>
      <c r="AQ204" s="158"/>
      <c r="AR204" s="159"/>
      <c r="AS204" s="160"/>
      <c r="AT204" s="156">
        <v>0</v>
      </c>
      <c r="AU204" s="157"/>
      <c r="AV204" s="156"/>
      <c r="AW204" s="165"/>
      <c r="AX204" s="160">
        <v>0</v>
      </c>
      <c r="AY204" s="159"/>
      <c r="AZ204" s="160"/>
      <c r="BA204" s="166"/>
      <c r="BB204" s="156">
        <v>0</v>
      </c>
      <c r="BC204" s="167"/>
      <c r="BD204" s="158">
        <v>0</v>
      </c>
      <c r="BE204" s="159"/>
      <c r="BF204" s="156">
        <v>0</v>
      </c>
      <c r="BG204" s="161">
        <v>0</v>
      </c>
      <c r="BH204" s="159"/>
    </row>
    <row r="205" spans="1:60" ht="21.75" customHeight="1" x14ac:dyDescent="0.3">
      <c r="A205" s="524" t="s">
        <v>946</v>
      </c>
      <c r="B205" s="526" t="s">
        <v>947</v>
      </c>
      <c r="C205" s="526" t="s">
        <v>948</v>
      </c>
      <c r="D205" s="23" t="s">
        <v>79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557">
        <f>(J205+(J206/5))</f>
        <v>0</v>
      </c>
      <c r="L205" s="529"/>
      <c r="M205" s="529"/>
      <c r="N205" s="527">
        <f>K205+(L205*5)+(M205*30)</f>
        <v>0</v>
      </c>
      <c r="O205" s="529" t="str">
        <f>IF(N205=0,"",RANK(N205,N:N,0))</f>
        <v/>
      </c>
      <c r="P205" s="144"/>
      <c r="Q205" s="145"/>
      <c r="R205" s="144"/>
      <c r="S205" s="145"/>
      <c r="T205" s="144"/>
      <c r="U205" s="146">
        <v>0</v>
      </c>
      <c r="V205" s="147"/>
      <c r="W205" s="148"/>
      <c r="X205" s="147"/>
      <c r="Y205" s="148"/>
      <c r="Z205" s="144">
        <v>0</v>
      </c>
      <c r="AA205" s="145"/>
      <c r="AB205" s="144"/>
      <c r="AC205" s="149"/>
      <c r="AD205" s="149"/>
      <c r="AE205" s="150"/>
      <c r="AF205" s="150"/>
      <c r="AG205" s="148"/>
      <c r="AH205" s="147"/>
      <c r="AI205" s="148"/>
      <c r="AJ205" s="147"/>
      <c r="AK205" s="148"/>
      <c r="AL205" s="151">
        <v>0</v>
      </c>
      <c r="AM205" s="152"/>
      <c r="AN205" s="144"/>
      <c r="AO205" s="149">
        <v>0</v>
      </c>
      <c r="AP205" s="147"/>
      <c r="AQ205" s="146"/>
      <c r="AR205" s="147"/>
      <c r="AS205" s="148"/>
      <c r="AT205" s="144">
        <v>0</v>
      </c>
      <c r="AU205" s="145"/>
      <c r="AV205" s="144"/>
      <c r="AW205" s="153"/>
      <c r="AX205" s="148">
        <v>0</v>
      </c>
      <c r="AY205" s="147"/>
      <c r="AZ205" s="148"/>
      <c r="BA205" s="154"/>
      <c r="BB205" s="144">
        <v>0</v>
      </c>
      <c r="BC205" s="155"/>
      <c r="BD205" s="146">
        <v>0</v>
      </c>
      <c r="BE205" s="147"/>
      <c r="BF205" s="144">
        <v>0</v>
      </c>
      <c r="BG205" s="149">
        <v>0</v>
      </c>
      <c r="BH205" s="147"/>
    </row>
    <row r="206" spans="1:60" ht="21.75" customHeight="1" x14ac:dyDescent="0.3">
      <c r="A206" s="525"/>
      <c r="B206" s="525"/>
      <c r="C206" s="525"/>
      <c r="D206" s="39" t="s">
        <v>80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0</v>
      </c>
      <c r="K206" s="528"/>
      <c r="L206" s="528"/>
      <c r="M206" s="528"/>
      <c r="N206" s="528"/>
      <c r="O206" s="528"/>
      <c r="P206" s="156"/>
      <c r="Q206" s="157"/>
      <c r="R206" s="156"/>
      <c r="S206" s="157"/>
      <c r="T206" s="156"/>
      <c r="U206" s="158">
        <v>0</v>
      </c>
      <c r="V206" s="159"/>
      <c r="W206" s="160"/>
      <c r="X206" s="159"/>
      <c r="Y206" s="160"/>
      <c r="Z206" s="156">
        <v>0</v>
      </c>
      <c r="AA206" s="157"/>
      <c r="AB206" s="156"/>
      <c r="AC206" s="161"/>
      <c r="AD206" s="161"/>
      <c r="AE206" s="162"/>
      <c r="AF206" s="162"/>
      <c r="AG206" s="160"/>
      <c r="AH206" s="159"/>
      <c r="AI206" s="160"/>
      <c r="AJ206" s="159"/>
      <c r="AK206" s="160"/>
      <c r="AL206" s="163">
        <v>0</v>
      </c>
      <c r="AM206" s="164"/>
      <c r="AN206" s="156"/>
      <c r="AO206" s="161">
        <v>0</v>
      </c>
      <c r="AP206" s="159"/>
      <c r="AQ206" s="158"/>
      <c r="AR206" s="159"/>
      <c r="AS206" s="160"/>
      <c r="AT206" s="156">
        <v>0</v>
      </c>
      <c r="AU206" s="157"/>
      <c r="AV206" s="156"/>
      <c r="AW206" s="165"/>
      <c r="AX206" s="160">
        <v>0</v>
      </c>
      <c r="AY206" s="159"/>
      <c r="AZ206" s="160"/>
      <c r="BA206" s="166"/>
      <c r="BB206" s="156">
        <v>0</v>
      </c>
      <c r="BC206" s="167"/>
      <c r="BD206" s="158">
        <v>0</v>
      </c>
      <c r="BE206" s="159"/>
      <c r="BF206" s="156">
        <v>0</v>
      </c>
      <c r="BG206" s="161">
        <v>0</v>
      </c>
      <c r="BH206" s="159"/>
    </row>
    <row r="207" spans="1:60" ht="21.75" customHeight="1" x14ac:dyDescent="0.3">
      <c r="A207" s="585" t="s">
        <v>949</v>
      </c>
      <c r="B207" s="526" t="s">
        <v>950</v>
      </c>
      <c r="C207" s="583" t="s">
        <v>314</v>
      </c>
      <c r="D207" s="23" t="s">
        <v>79</v>
      </c>
      <c r="E207" s="24">
        <f t="shared" si="0"/>
        <v>6</v>
      </c>
      <c r="F207" s="25">
        <f t="shared" si="1"/>
        <v>3</v>
      </c>
      <c r="G207" s="25">
        <f t="shared" si="2"/>
        <v>3</v>
      </c>
      <c r="H207" s="25">
        <f t="shared" si="3"/>
        <v>3</v>
      </c>
      <c r="I207" s="26">
        <f t="shared" si="4"/>
        <v>0</v>
      </c>
      <c r="J207" s="27">
        <f t="shared" si="5"/>
        <v>15</v>
      </c>
      <c r="K207" s="557">
        <f>(J207+(J208/5))</f>
        <v>16</v>
      </c>
      <c r="L207" s="529"/>
      <c r="M207" s="529"/>
      <c r="N207" s="527">
        <f>K207+(L207*5)+(M207*30)</f>
        <v>16</v>
      </c>
      <c r="O207" s="529">
        <f>IF(N207=0,"",RANK(N207,N:N,0))</f>
        <v>61</v>
      </c>
      <c r="P207" s="144">
        <v>3</v>
      </c>
      <c r="Q207" s="145"/>
      <c r="R207" s="144"/>
      <c r="S207" s="145"/>
      <c r="T207" s="144"/>
      <c r="U207" s="146">
        <v>0</v>
      </c>
      <c r="V207" s="147"/>
      <c r="W207" s="148"/>
      <c r="X207" s="147">
        <v>3</v>
      </c>
      <c r="Y207" s="148"/>
      <c r="Z207" s="144">
        <v>3</v>
      </c>
      <c r="AA207" s="145"/>
      <c r="AB207" s="144"/>
      <c r="AC207" s="149"/>
      <c r="AD207" s="149"/>
      <c r="AE207" s="150">
        <v>6</v>
      </c>
      <c r="AF207" s="150"/>
      <c r="AG207" s="148"/>
      <c r="AH207" s="147"/>
      <c r="AI207" s="148"/>
      <c r="AJ207" s="147"/>
      <c r="AK207" s="148"/>
      <c r="AL207" s="151">
        <v>0</v>
      </c>
      <c r="AM207" s="152"/>
      <c r="AN207" s="144"/>
      <c r="AO207" s="149">
        <v>0</v>
      </c>
      <c r="AP207" s="147"/>
      <c r="AQ207" s="146"/>
      <c r="AR207" s="147"/>
      <c r="AS207" s="148"/>
      <c r="AT207" s="144">
        <v>0</v>
      </c>
      <c r="AU207" s="145"/>
      <c r="AV207" s="144"/>
      <c r="AW207" s="153"/>
      <c r="AX207" s="148">
        <v>0</v>
      </c>
      <c r="AY207" s="147"/>
      <c r="AZ207" s="148"/>
      <c r="BA207" s="154"/>
      <c r="BB207" s="144">
        <v>0</v>
      </c>
      <c r="BC207" s="155"/>
      <c r="BD207" s="146">
        <v>0</v>
      </c>
      <c r="BE207" s="147"/>
      <c r="BF207" s="144">
        <v>0</v>
      </c>
      <c r="BG207" s="149">
        <v>0</v>
      </c>
      <c r="BH207" s="147"/>
    </row>
    <row r="208" spans="1:60" ht="21.75" customHeight="1" x14ac:dyDescent="0.3">
      <c r="A208" s="586"/>
      <c r="B208" s="525"/>
      <c r="C208" s="584"/>
      <c r="D208" s="39" t="s">
        <v>80</v>
      </c>
      <c r="E208" s="24">
        <f t="shared" si="0"/>
        <v>5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5</v>
      </c>
      <c r="K208" s="528"/>
      <c r="L208" s="528"/>
      <c r="M208" s="528"/>
      <c r="N208" s="528"/>
      <c r="O208" s="528"/>
      <c r="P208" s="156"/>
      <c r="Q208" s="157"/>
      <c r="R208" s="156"/>
      <c r="S208" s="157"/>
      <c r="T208" s="156"/>
      <c r="U208" s="158">
        <v>0</v>
      </c>
      <c r="V208" s="159"/>
      <c r="W208" s="160"/>
      <c r="X208" s="159"/>
      <c r="Y208" s="160"/>
      <c r="Z208" s="156">
        <v>5</v>
      </c>
      <c r="AA208" s="157"/>
      <c r="AB208" s="156"/>
      <c r="AC208" s="161"/>
      <c r="AD208" s="161"/>
      <c r="AE208" s="162"/>
      <c r="AF208" s="162"/>
      <c r="AG208" s="160"/>
      <c r="AH208" s="159"/>
      <c r="AI208" s="160"/>
      <c r="AJ208" s="159"/>
      <c r="AK208" s="160"/>
      <c r="AL208" s="163">
        <v>0</v>
      </c>
      <c r="AM208" s="164"/>
      <c r="AN208" s="156"/>
      <c r="AO208" s="161">
        <v>0</v>
      </c>
      <c r="AP208" s="159"/>
      <c r="AQ208" s="158"/>
      <c r="AR208" s="159"/>
      <c r="AS208" s="160"/>
      <c r="AT208" s="156">
        <v>0</v>
      </c>
      <c r="AU208" s="157"/>
      <c r="AV208" s="156"/>
      <c r="AW208" s="165"/>
      <c r="AX208" s="160">
        <v>0</v>
      </c>
      <c r="AY208" s="159"/>
      <c r="AZ208" s="160"/>
      <c r="BA208" s="166"/>
      <c r="BB208" s="156">
        <v>0</v>
      </c>
      <c r="BC208" s="167"/>
      <c r="BD208" s="158">
        <v>0</v>
      </c>
      <c r="BE208" s="159"/>
      <c r="BF208" s="156">
        <v>0</v>
      </c>
      <c r="BG208" s="161">
        <v>0</v>
      </c>
      <c r="BH208" s="159"/>
    </row>
    <row r="209" spans="1:60" ht="21.75" customHeight="1" x14ac:dyDescent="0.3">
      <c r="A209" s="585" t="s">
        <v>951</v>
      </c>
      <c r="B209" s="526" t="s">
        <v>952</v>
      </c>
      <c r="C209" s="583" t="s">
        <v>237</v>
      </c>
      <c r="D209" s="23" t="s">
        <v>79</v>
      </c>
      <c r="E209" s="24">
        <f t="shared" si="0"/>
        <v>40</v>
      </c>
      <c r="F209" s="25">
        <f t="shared" si="1"/>
        <v>40</v>
      </c>
      <c r="G209" s="25">
        <f t="shared" si="2"/>
        <v>30</v>
      </c>
      <c r="H209" s="25">
        <f t="shared" si="3"/>
        <v>25</v>
      </c>
      <c r="I209" s="26">
        <f t="shared" si="4"/>
        <v>25</v>
      </c>
      <c r="J209" s="27">
        <f t="shared" si="5"/>
        <v>160</v>
      </c>
      <c r="K209" s="557">
        <f>(J209+(J210/5))</f>
        <v>209</v>
      </c>
      <c r="L209" s="529"/>
      <c r="M209" s="529"/>
      <c r="N209" s="527">
        <f>K209+(L209*5)+(M209*30)</f>
        <v>209</v>
      </c>
      <c r="O209" s="529">
        <f>IF(N209=0,"",RANK(N209,N:N,0))</f>
        <v>24</v>
      </c>
      <c r="P209" s="144">
        <v>3</v>
      </c>
      <c r="Q209" s="145"/>
      <c r="R209" s="144"/>
      <c r="S209" s="145"/>
      <c r="T209" s="144">
        <v>3</v>
      </c>
      <c r="U209" s="146">
        <v>0</v>
      </c>
      <c r="V209" s="147"/>
      <c r="W209" s="148"/>
      <c r="X209" s="147"/>
      <c r="Y209" s="148"/>
      <c r="Z209" s="144">
        <v>0</v>
      </c>
      <c r="AA209" s="145"/>
      <c r="AB209" s="144">
        <v>3</v>
      </c>
      <c r="AC209" s="149">
        <v>6</v>
      </c>
      <c r="AD209" s="149"/>
      <c r="AE209" s="150"/>
      <c r="AF209" s="150"/>
      <c r="AG209" s="148"/>
      <c r="AH209" s="147"/>
      <c r="AI209" s="148"/>
      <c r="AJ209" s="147"/>
      <c r="AK209" s="148"/>
      <c r="AL209" s="151">
        <v>0</v>
      </c>
      <c r="AM209" s="152">
        <v>10</v>
      </c>
      <c r="AN209" s="144"/>
      <c r="AO209" s="149">
        <v>0</v>
      </c>
      <c r="AP209" s="147"/>
      <c r="AQ209" s="146"/>
      <c r="AR209" s="147">
        <v>40</v>
      </c>
      <c r="AS209" s="148"/>
      <c r="AT209" s="144">
        <v>0</v>
      </c>
      <c r="AU209" s="145"/>
      <c r="AV209" s="144">
        <v>25</v>
      </c>
      <c r="AW209" s="153"/>
      <c r="AX209" s="148">
        <v>0</v>
      </c>
      <c r="AY209" s="147"/>
      <c r="AZ209" s="148">
        <v>25</v>
      </c>
      <c r="BA209" s="154">
        <v>40</v>
      </c>
      <c r="BB209" s="144">
        <v>0</v>
      </c>
      <c r="BC209" s="155"/>
      <c r="BD209" s="146">
        <v>8</v>
      </c>
      <c r="BE209" s="147"/>
      <c r="BF209" s="144">
        <v>0</v>
      </c>
      <c r="BG209" s="149">
        <v>30</v>
      </c>
      <c r="BH209" s="147"/>
    </row>
    <row r="210" spans="1:60" ht="21.75" customHeight="1" x14ac:dyDescent="0.3">
      <c r="A210" s="586"/>
      <c r="B210" s="525"/>
      <c r="C210" s="584"/>
      <c r="D210" s="39" t="s">
        <v>80</v>
      </c>
      <c r="E210" s="24">
        <f t="shared" si="0"/>
        <v>90</v>
      </c>
      <c r="F210" s="25">
        <f t="shared" si="1"/>
        <v>60</v>
      </c>
      <c r="G210" s="25">
        <f t="shared" si="2"/>
        <v>40</v>
      </c>
      <c r="H210" s="25">
        <f t="shared" si="3"/>
        <v>30</v>
      </c>
      <c r="I210" s="26">
        <f t="shared" si="4"/>
        <v>25</v>
      </c>
      <c r="J210" s="40">
        <f t="shared" si="5"/>
        <v>245</v>
      </c>
      <c r="K210" s="528"/>
      <c r="L210" s="528"/>
      <c r="M210" s="528"/>
      <c r="N210" s="528"/>
      <c r="O210" s="528"/>
      <c r="P210" s="156"/>
      <c r="Q210" s="157"/>
      <c r="R210" s="156"/>
      <c r="S210" s="157"/>
      <c r="T210" s="156">
        <v>25</v>
      </c>
      <c r="U210" s="158">
        <v>0</v>
      </c>
      <c r="V210" s="159"/>
      <c r="W210" s="160"/>
      <c r="X210" s="159"/>
      <c r="Y210" s="160"/>
      <c r="Z210" s="156">
        <v>0</v>
      </c>
      <c r="AA210" s="157"/>
      <c r="AB210" s="156">
        <v>5</v>
      </c>
      <c r="AC210" s="161">
        <v>15</v>
      </c>
      <c r="AD210" s="161"/>
      <c r="AE210" s="162"/>
      <c r="AF210" s="162"/>
      <c r="AG210" s="160"/>
      <c r="AH210" s="159"/>
      <c r="AI210" s="160"/>
      <c r="AJ210" s="159"/>
      <c r="AK210" s="160"/>
      <c r="AL210" s="163">
        <v>0</v>
      </c>
      <c r="AM210" s="164">
        <v>30</v>
      </c>
      <c r="AN210" s="156"/>
      <c r="AO210" s="161">
        <v>0</v>
      </c>
      <c r="AP210" s="159"/>
      <c r="AQ210" s="158"/>
      <c r="AR210" s="159">
        <v>5</v>
      </c>
      <c r="AS210" s="160"/>
      <c r="AT210" s="156">
        <v>0</v>
      </c>
      <c r="AU210" s="157"/>
      <c r="AV210" s="156">
        <v>25</v>
      </c>
      <c r="AW210" s="165"/>
      <c r="AX210" s="160">
        <v>0</v>
      </c>
      <c r="AY210" s="159"/>
      <c r="AZ210" s="160">
        <v>40</v>
      </c>
      <c r="BA210" s="166"/>
      <c r="BB210" s="156">
        <v>0</v>
      </c>
      <c r="BC210" s="167"/>
      <c r="BD210" s="158">
        <v>60</v>
      </c>
      <c r="BE210" s="159"/>
      <c r="BF210" s="156">
        <v>0</v>
      </c>
      <c r="BG210" s="161">
        <v>90</v>
      </c>
      <c r="BH210" s="159"/>
    </row>
    <row r="211" spans="1:60" ht="21.75" customHeight="1" x14ac:dyDescent="0.3">
      <c r="A211" s="585" t="s">
        <v>953</v>
      </c>
      <c r="B211" s="526" t="s">
        <v>954</v>
      </c>
      <c r="C211" s="583" t="s">
        <v>237</v>
      </c>
      <c r="D211" s="23" t="s">
        <v>79</v>
      </c>
      <c r="E211" s="24">
        <f t="shared" si="0"/>
        <v>58</v>
      </c>
      <c r="F211" s="25">
        <f t="shared" si="1"/>
        <v>40</v>
      </c>
      <c r="G211" s="25">
        <f t="shared" si="2"/>
        <v>10</v>
      </c>
      <c r="H211" s="25">
        <f t="shared" si="3"/>
        <v>8</v>
      </c>
      <c r="I211" s="26">
        <f t="shared" si="4"/>
        <v>4</v>
      </c>
      <c r="J211" s="27">
        <f t="shared" si="5"/>
        <v>120</v>
      </c>
      <c r="K211" s="557">
        <f>(J211+(J212/5))</f>
        <v>138</v>
      </c>
      <c r="L211" s="529"/>
      <c r="M211" s="529"/>
      <c r="N211" s="527">
        <f>K211+(L211*5)+(M211*30)</f>
        <v>138</v>
      </c>
      <c r="O211" s="529">
        <f>IF(N211=0,"",RANK(N211,N:N,0))</f>
        <v>31</v>
      </c>
      <c r="P211" s="144"/>
      <c r="Q211" s="145"/>
      <c r="R211" s="144"/>
      <c r="S211" s="145"/>
      <c r="T211" s="144"/>
      <c r="U211" s="146">
        <v>0</v>
      </c>
      <c r="V211" s="147"/>
      <c r="W211" s="148"/>
      <c r="X211" s="147"/>
      <c r="Y211" s="148"/>
      <c r="Z211" s="144">
        <v>0</v>
      </c>
      <c r="AA211" s="145"/>
      <c r="AB211" s="144"/>
      <c r="AC211" s="149"/>
      <c r="AD211" s="149">
        <v>4</v>
      </c>
      <c r="AE211" s="150"/>
      <c r="AF211" s="150"/>
      <c r="AG211" s="148"/>
      <c r="AH211" s="147"/>
      <c r="AI211" s="148"/>
      <c r="AJ211" s="147"/>
      <c r="AK211" s="148"/>
      <c r="AL211" s="151">
        <v>0</v>
      </c>
      <c r="AM211" s="152"/>
      <c r="AN211" s="144"/>
      <c r="AO211" s="149">
        <v>0</v>
      </c>
      <c r="AP211" s="147"/>
      <c r="AQ211" s="146"/>
      <c r="AR211" s="147"/>
      <c r="AS211" s="148"/>
      <c r="AT211" s="144">
        <v>0</v>
      </c>
      <c r="AU211" s="145"/>
      <c r="AV211" s="144"/>
      <c r="AW211" s="153"/>
      <c r="AX211" s="148">
        <v>0</v>
      </c>
      <c r="AY211" s="147"/>
      <c r="AZ211" s="148"/>
      <c r="BA211" s="154">
        <v>40</v>
      </c>
      <c r="BB211" s="144">
        <v>0</v>
      </c>
      <c r="BC211" s="155">
        <v>58</v>
      </c>
      <c r="BD211" s="146">
        <v>0</v>
      </c>
      <c r="BE211" s="147"/>
      <c r="BF211" s="144">
        <v>8</v>
      </c>
      <c r="BG211" s="149">
        <v>10</v>
      </c>
      <c r="BH211" s="147"/>
    </row>
    <row r="212" spans="1:60" ht="21.75" customHeight="1" x14ac:dyDescent="0.3">
      <c r="A212" s="586"/>
      <c r="B212" s="525"/>
      <c r="C212" s="584"/>
      <c r="D212" s="39" t="s">
        <v>80</v>
      </c>
      <c r="E212" s="24">
        <f t="shared" si="0"/>
        <v>90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90</v>
      </c>
      <c r="K212" s="528"/>
      <c r="L212" s="528"/>
      <c r="M212" s="528"/>
      <c r="N212" s="528"/>
      <c r="O212" s="528"/>
      <c r="P212" s="156"/>
      <c r="Q212" s="157"/>
      <c r="R212" s="156"/>
      <c r="S212" s="157"/>
      <c r="T212" s="156"/>
      <c r="U212" s="158">
        <v>0</v>
      </c>
      <c r="V212" s="159"/>
      <c r="W212" s="160"/>
      <c r="X212" s="159"/>
      <c r="Y212" s="160"/>
      <c r="Z212" s="156">
        <v>0</v>
      </c>
      <c r="AA212" s="157"/>
      <c r="AB212" s="156"/>
      <c r="AC212" s="161"/>
      <c r="AD212" s="161"/>
      <c r="AE212" s="162"/>
      <c r="AF212" s="162"/>
      <c r="AG212" s="160"/>
      <c r="AH212" s="159"/>
      <c r="AI212" s="160"/>
      <c r="AJ212" s="159"/>
      <c r="AK212" s="160"/>
      <c r="AL212" s="163">
        <v>0</v>
      </c>
      <c r="AM212" s="164"/>
      <c r="AN212" s="156"/>
      <c r="AO212" s="161">
        <v>0</v>
      </c>
      <c r="AP212" s="159"/>
      <c r="AQ212" s="158"/>
      <c r="AR212" s="159"/>
      <c r="AS212" s="160"/>
      <c r="AT212" s="156">
        <v>0</v>
      </c>
      <c r="AU212" s="157"/>
      <c r="AV212" s="156"/>
      <c r="AW212" s="165"/>
      <c r="AX212" s="160">
        <v>0</v>
      </c>
      <c r="AY212" s="159"/>
      <c r="AZ212" s="160"/>
      <c r="BA212" s="166"/>
      <c r="BB212" s="156">
        <v>0</v>
      </c>
      <c r="BC212" s="167">
        <v>90</v>
      </c>
      <c r="BD212" s="158">
        <v>0</v>
      </c>
      <c r="BE212" s="159"/>
      <c r="BF212" s="156">
        <v>0</v>
      </c>
      <c r="BG212" s="161">
        <v>0</v>
      </c>
      <c r="BH212" s="159"/>
    </row>
    <row r="213" spans="1:60" ht="14.4" x14ac:dyDescent="0.3">
      <c r="BA213" s="192"/>
      <c r="BB213" s="192"/>
      <c r="BC213" s="192"/>
    </row>
  </sheetData>
  <mergeCells count="859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AO1:AS1"/>
    <mergeCell ref="AT1:AW1"/>
    <mergeCell ref="AX1:BA1"/>
    <mergeCell ref="BC1:BC2"/>
    <mergeCell ref="BD1:BE1"/>
    <mergeCell ref="BG1:BH1"/>
    <mergeCell ref="O1:O2"/>
    <mergeCell ref="P1:T1"/>
    <mergeCell ref="U1:Y1"/>
    <mergeCell ref="Z1:AB1"/>
    <mergeCell ref="AC1:AK1"/>
    <mergeCell ref="AL1:AN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21:N22"/>
    <mergeCell ref="O21:O22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205:K206"/>
    <mergeCell ref="L205:L206"/>
    <mergeCell ref="M205:M206"/>
    <mergeCell ref="N205:N206"/>
    <mergeCell ref="O205:O206"/>
    <mergeCell ref="L207:L208"/>
    <mergeCell ref="O207:O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L211:L212"/>
    <mergeCell ref="M211:M212"/>
    <mergeCell ref="N211:N212"/>
    <mergeCell ref="O211:O212"/>
    <mergeCell ref="K207:K208"/>
    <mergeCell ref="K209:K210"/>
    <mergeCell ref="L209:L210"/>
    <mergeCell ref="M209:M210"/>
    <mergeCell ref="N209:N210"/>
    <mergeCell ref="O209:O210"/>
    <mergeCell ref="K211:K212"/>
    <mergeCell ref="M207:M208"/>
    <mergeCell ref="N207:N208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19:A20"/>
    <mergeCell ref="B19:B20"/>
    <mergeCell ref="C19:C20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L359"/>
  <sheetViews>
    <sheetView workbookViewId="0">
      <pane xSplit="4" ySplit="2" topLeftCell="E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6" width="4.109375" customWidth="1"/>
    <col min="57" max="57" width="4.33203125" customWidth="1"/>
    <col min="58" max="58" width="4.109375" customWidth="1"/>
    <col min="59" max="59" width="4.33203125" customWidth="1"/>
    <col min="60" max="61" width="4.109375" customWidth="1"/>
    <col min="62" max="62" width="3.88671875" customWidth="1"/>
    <col min="63" max="64" width="4.109375" customWidth="1"/>
  </cols>
  <sheetData>
    <row r="1" spans="1:64" ht="26.25" customHeight="1" x14ac:dyDescent="0.3">
      <c r="A1" s="612" t="s">
        <v>955</v>
      </c>
      <c r="B1" s="613"/>
      <c r="C1" s="613"/>
      <c r="D1" s="614"/>
      <c r="E1" s="538" t="s">
        <v>18</v>
      </c>
      <c r="F1" s="539"/>
      <c r="G1" s="539"/>
      <c r="H1" s="539"/>
      <c r="I1" s="540"/>
      <c r="J1" s="572" t="s">
        <v>19</v>
      </c>
      <c r="K1" s="580" t="s">
        <v>424</v>
      </c>
      <c r="L1" s="581" t="s">
        <v>773</v>
      </c>
      <c r="M1" s="581" t="s">
        <v>774</v>
      </c>
      <c r="N1" s="582" t="s">
        <v>20</v>
      </c>
      <c r="O1" s="611" t="s">
        <v>21</v>
      </c>
      <c r="P1" s="606" t="s">
        <v>22</v>
      </c>
      <c r="Q1" s="548"/>
      <c r="R1" s="548"/>
      <c r="S1" s="548"/>
      <c r="T1" s="548"/>
      <c r="U1" s="549"/>
      <c r="V1" s="605" t="s">
        <v>23</v>
      </c>
      <c r="W1" s="548"/>
      <c r="X1" s="548"/>
      <c r="Y1" s="549"/>
      <c r="Z1" s="556" t="s">
        <v>24</v>
      </c>
      <c r="AA1" s="544"/>
      <c r="AB1" s="544"/>
      <c r="AC1" s="545"/>
      <c r="AD1" s="605" t="s">
        <v>25</v>
      </c>
      <c r="AE1" s="548"/>
      <c r="AF1" s="548"/>
      <c r="AG1" s="548"/>
      <c r="AH1" s="548"/>
      <c r="AI1" s="548"/>
      <c r="AJ1" s="548"/>
      <c r="AK1" s="549"/>
      <c r="AL1" s="606" t="s">
        <v>26</v>
      </c>
      <c r="AM1" s="548"/>
      <c r="AN1" s="549"/>
      <c r="AO1" s="605" t="s">
        <v>27</v>
      </c>
      <c r="AP1" s="548"/>
      <c r="AQ1" s="548"/>
      <c r="AR1" s="548"/>
      <c r="AS1" s="548"/>
      <c r="AT1" s="549"/>
      <c r="AU1" s="606" t="s">
        <v>28</v>
      </c>
      <c r="AV1" s="548"/>
      <c r="AW1" s="548"/>
      <c r="AX1" s="549"/>
      <c r="AY1" s="605" t="s">
        <v>29</v>
      </c>
      <c r="AZ1" s="548"/>
      <c r="BA1" s="548"/>
      <c r="BB1" s="548"/>
      <c r="BC1" s="549"/>
      <c r="BD1" s="607" t="s">
        <v>427</v>
      </c>
      <c r="BE1" s="609" t="s">
        <v>31</v>
      </c>
      <c r="BF1" s="515"/>
      <c r="BG1" s="610" t="s">
        <v>32</v>
      </c>
      <c r="BH1" s="515"/>
      <c r="BI1" s="606" t="s">
        <v>33</v>
      </c>
      <c r="BJ1" s="548"/>
      <c r="BK1" s="193"/>
      <c r="BL1" s="194"/>
    </row>
    <row r="2" spans="1:64" ht="45" customHeight="1" x14ac:dyDescent="0.3">
      <c r="A2" s="615"/>
      <c r="B2" s="536"/>
      <c r="C2" s="536"/>
      <c r="D2" s="616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54"/>
      <c r="K2" s="554"/>
      <c r="L2" s="554"/>
      <c r="M2" s="554"/>
      <c r="N2" s="554"/>
      <c r="O2" s="554"/>
      <c r="P2" s="95" t="s">
        <v>63</v>
      </c>
      <c r="Q2" s="96" t="s">
        <v>297</v>
      </c>
      <c r="R2" s="95" t="s">
        <v>75</v>
      </c>
      <c r="S2" s="136" t="s">
        <v>65</v>
      </c>
      <c r="T2" s="95" t="s">
        <v>37</v>
      </c>
      <c r="U2" s="96" t="s">
        <v>429</v>
      </c>
      <c r="V2" s="98" t="s">
        <v>62</v>
      </c>
      <c r="W2" s="99" t="s">
        <v>65</v>
      </c>
      <c r="X2" s="98" t="s">
        <v>41</v>
      </c>
      <c r="Y2" s="99" t="s">
        <v>295</v>
      </c>
      <c r="Z2" s="195" t="s">
        <v>956</v>
      </c>
      <c r="AA2" s="96" t="s">
        <v>46</v>
      </c>
      <c r="AB2" s="95" t="s">
        <v>37</v>
      </c>
      <c r="AC2" s="96" t="s">
        <v>70</v>
      </c>
      <c r="AD2" s="108" t="s">
        <v>48</v>
      </c>
      <c r="AE2" s="108" t="s">
        <v>49</v>
      </c>
      <c r="AF2" s="140" t="s">
        <v>50</v>
      </c>
      <c r="AG2" s="140" t="s">
        <v>51</v>
      </c>
      <c r="AH2" s="98" t="s">
        <v>957</v>
      </c>
      <c r="AI2" s="99" t="s">
        <v>432</v>
      </c>
      <c r="AJ2" s="196" t="s">
        <v>433</v>
      </c>
      <c r="AK2" s="99" t="s">
        <v>434</v>
      </c>
      <c r="AL2" s="95" t="s">
        <v>958</v>
      </c>
      <c r="AM2" s="197" t="s">
        <v>56</v>
      </c>
      <c r="AN2" s="95" t="s">
        <v>297</v>
      </c>
      <c r="AO2" s="108" t="s">
        <v>296</v>
      </c>
      <c r="AP2" s="99" t="s">
        <v>297</v>
      </c>
      <c r="AQ2" s="98" t="s">
        <v>959</v>
      </c>
      <c r="AR2" s="138" t="s">
        <v>65</v>
      </c>
      <c r="AS2" s="137" t="s">
        <v>295</v>
      </c>
      <c r="AT2" s="198" t="s">
        <v>960</v>
      </c>
      <c r="AU2" s="95" t="s">
        <v>65</v>
      </c>
      <c r="AV2" s="96" t="s">
        <v>297</v>
      </c>
      <c r="AW2" s="95" t="s">
        <v>63</v>
      </c>
      <c r="AX2" s="96" t="s">
        <v>44</v>
      </c>
      <c r="AY2" s="137" t="s">
        <v>63</v>
      </c>
      <c r="AZ2" s="138" t="s">
        <v>75</v>
      </c>
      <c r="BA2" s="137" t="s">
        <v>295</v>
      </c>
      <c r="BB2" s="198" t="s">
        <v>75</v>
      </c>
      <c r="BC2" s="137" t="s">
        <v>72</v>
      </c>
      <c r="BD2" s="608"/>
      <c r="BE2" s="195" t="s">
        <v>961</v>
      </c>
      <c r="BF2" s="96" t="s">
        <v>63</v>
      </c>
      <c r="BG2" s="137" t="s">
        <v>295</v>
      </c>
      <c r="BH2" s="199" t="s">
        <v>42</v>
      </c>
      <c r="BI2" s="200" t="s">
        <v>295</v>
      </c>
      <c r="BJ2" s="197" t="s">
        <v>56</v>
      </c>
      <c r="BK2" s="201"/>
      <c r="BL2" s="201"/>
    </row>
    <row r="3" spans="1:64" ht="21.75" customHeight="1" x14ac:dyDescent="0.3">
      <c r="A3" s="594" t="s">
        <v>962</v>
      </c>
      <c r="B3" s="599" t="s">
        <v>963</v>
      </c>
      <c r="C3" s="599" t="s">
        <v>418</v>
      </c>
      <c r="D3" s="23" t="s">
        <v>79</v>
      </c>
      <c r="E3" s="24">
        <f t="shared" ref="E3:E257" si="0">MAX(P3:BJ3)</f>
        <v>5</v>
      </c>
      <c r="F3" s="25">
        <f t="shared" ref="F3:F257" si="1">LARGE(P3:BJ3,2)</f>
        <v>0</v>
      </c>
      <c r="G3" s="25">
        <f t="shared" ref="G3:G257" si="2">LARGE(P3:BJ3,3)</f>
        <v>0</v>
      </c>
      <c r="H3" s="25">
        <f t="shared" ref="H3:H257" si="3">LARGE(P3:BJ3,4)</f>
        <v>0</v>
      </c>
      <c r="I3" s="26">
        <f t="shared" ref="I3:I257" si="4">LARGE(P3:BJ3,5)</f>
        <v>0</v>
      </c>
      <c r="J3" s="27">
        <f t="shared" ref="J3:J257" si="5">SUM(E3:I3)</f>
        <v>5</v>
      </c>
      <c r="K3" s="557">
        <f>(J3+(J4/5))</f>
        <v>6</v>
      </c>
      <c r="L3" s="529"/>
      <c r="M3" s="529"/>
      <c r="N3" s="527">
        <f>K3+(L3*2)+(M3*30)</f>
        <v>6</v>
      </c>
      <c r="O3" s="529">
        <f>IF(N3=0,"",RANK(N3,N:N,0))</f>
        <v>124</v>
      </c>
      <c r="P3" s="109"/>
      <c r="Q3" s="202"/>
      <c r="R3" s="109"/>
      <c r="S3" s="202"/>
      <c r="T3" s="109"/>
      <c r="U3" s="202"/>
      <c r="V3" s="28">
        <v>0</v>
      </c>
      <c r="W3" s="29"/>
      <c r="X3" s="28"/>
      <c r="Y3" s="29"/>
      <c r="Z3" s="203">
        <v>0</v>
      </c>
      <c r="AA3" s="202"/>
      <c r="AB3" s="109"/>
      <c r="AC3" s="202"/>
      <c r="AD3" s="111"/>
      <c r="AE3" s="111"/>
      <c r="AF3" s="37"/>
      <c r="AG3" s="37"/>
      <c r="AH3" s="28"/>
      <c r="AI3" s="29"/>
      <c r="AJ3" s="38"/>
      <c r="AK3" s="29"/>
      <c r="AL3" s="109">
        <v>0</v>
      </c>
      <c r="AM3" s="82"/>
      <c r="AN3" s="109"/>
      <c r="AO3" s="111">
        <v>0</v>
      </c>
      <c r="AP3" s="29"/>
      <c r="AQ3" s="28"/>
      <c r="AR3" s="29"/>
      <c r="AS3" s="28"/>
      <c r="AT3" s="110"/>
      <c r="AU3" s="109">
        <v>0</v>
      </c>
      <c r="AV3" s="202"/>
      <c r="AW3" s="109"/>
      <c r="AX3" s="202"/>
      <c r="AY3" s="28">
        <v>0</v>
      </c>
      <c r="AZ3" s="29"/>
      <c r="BA3" s="28"/>
      <c r="BB3" s="110"/>
      <c r="BC3" s="28"/>
      <c r="BD3" s="117">
        <v>5</v>
      </c>
      <c r="BE3" s="203">
        <v>0</v>
      </c>
      <c r="BF3" s="202"/>
      <c r="BG3" s="28">
        <v>0</v>
      </c>
      <c r="BH3" s="110"/>
      <c r="BI3" s="109">
        <v>0</v>
      </c>
      <c r="BJ3" s="82"/>
      <c r="BK3" s="204"/>
      <c r="BL3" s="204"/>
    </row>
    <row r="4" spans="1:64" ht="21.75" customHeight="1" x14ac:dyDescent="0.3">
      <c r="A4" s="590"/>
      <c r="B4" s="554"/>
      <c r="C4" s="554"/>
      <c r="D4" s="39" t="s">
        <v>80</v>
      </c>
      <c r="E4" s="24">
        <f t="shared" si="0"/>
        <v>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27">
        <f t="shared" si="5"/>
        <v>5</v>
      </c>
      <c r="K4" s="528"/>
      <c r="L4" s="528"/>
      <c r="M4" s="528"/>
      <c r="N4" s="528"/>
      <c r="O4" s="528"/>
      <c r="P4" s="118"/>
      <c r="Q4" s="205"/>
      <c r="R4" s="118"/>
      <c r="S4" s="205"/>
      <c r="T4" s="118"/>
      <c r="U4" s="205"/>
      <c r="V4" s="41">
        <v>0</v>
      </c>
      <c r="W4" s="42"/>
      <c r="X4" s="41"/>
      <c r="Y4" s="42"/>
      <c r="Z4" s="206">
        <v>0</v>
      </c>
      <c r="AA4" s="205"/>
      <c r="AB4" s="118"/>
      <c r="AC4" s="205"/>
      <c r="AD4" s="120"/>
      <c r="AE4" s="120"/>
      <c r="AF4" s="50"/>
      <c r="AG4" s="50"/>
      <c r="AH4" s="41"/>
      <c r="AI4" s="42"/>
      <c r="AJ4" s="51"/>
      <c r="AK4" s="42"/>
      <c r="AL4" s="118">
        <v>0</v>
      </c>
      <c r="AM4" s="86"/>
      <c r="AN4" s="118"/>
      <c r="AO4" s="120">
        <v>0</v>
      </c>
      <c r="AP4" s="42"/>
      <c r="AQ4" s="41"/>
      <c r="AR4" s="42"/>
      <c r="AS4" s="41"/>
      <c r="AT4" s="119"/>
      <c r="AU4" s="118">
        <v>0</v>
      </c>
      <c r="AV4" s="205"/>
      <c r="AW4" s="118"/>
      <c r="AX4" s="205"/>
      <c r="AY4" s="41">
        <v>0</v>
      </c>
      <c r="AZ4" s="42"/>
      <c r="BA4" s="41"/>
      <c r="BB4" s="119"/>
      <c r="BC4" s="41"/>
      <c r="BD4" s="126">
        <v>5</v>
      </c>
      <c r="BE4" s="206">
        <v>0</v>
      </c>
      <c r="BF4" s="205"/>
      <c r="BG4" s="41">
        <v>0</v>
      </c>
      <c r="BH4" s="119"/>
      <c r="BI4" s="118">
        <v>0</v>
      </c>
      <c r="BJ4" s="86"/>
      <c r="BK4" s="204"/>
      <c r="BL4" s="204"/>
    </row>
    <row r="5" spans="1:64" ht="21.75" customHeight="1" x14ac:dyDescent="0.3">
      <c r="A5" s="594" t="s">
        <v>964</v>
      </c>
      <c r="B5" s="603" t="s">
        <v>965</v>
      </c>
      <c r="C5" s="599" t="s">
        <v>270</v>
      </c>
      <c r="D5" s="23" t="s">
        <v>79</v>
      </c>
      <c r="E5" s="24">
        <f t="shared" si="0"/>
        <v>12</v>
      </c>
      <c r="F5" s="25">
        <f t="shared" si="1"/>
        <v>5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17</v>
      </c>
      <c r="K5" s="557">
        <f>(J5+(J6/5))</f>
        <v>22.2</v>
      </c>
      <c r="L5" s="529"/>
      <c r="M5" s="529"/>
      <c r="N5" s="527">
        <f>K5+(L5*2)+(M5*30)</f>
        <v>22.2</v>
      </c>
      <c r="O5" s="529">
        <f>IF(N5=0,"",RANK(N5,N:N,0))</f>
        <v>81</v>
      </c>
      <c r="P5" s="109"/>
      <c r="Q5" s="202"/>
      <c r="R5" s="109"/>
      <c r="S5" s="202"/>
      <c r="T5" s="109"/>
      <c r="U5" s="202"/>
      <c r="V5" s="28">
        <v>0</v>
      </c>
      <c r="W5" s="29"/>
      <c r="X5" s="28"/>
      <c r="Y5" s="29"/>
      <c r="Z5" s="203">
        <v>0</v>
      </c>
      <c r="AA5" s="202"/>
      <c r="AB5" s="109"/>
      <c r="AC5" s="202"/>
      <c r="AD5" s="111"/>
      <c r="AE5" s="111"/>
      <c r="AF5" s="37"/>
      <c r="AG5" s="37"/>
      <c r="AH5" s="28"/>
      <c r="AI5" s="29"/>
      <c r="AJ5" s="38"/>
      <c r="AK5" s="29"/>
      <c r="AL5" s="109">
        <v>0</v>
      </c>
      <c r="AM5" s="82"/>
      <c r="AN5" s="109"/>
      <c r="AO5" s="111">
        <v>0</v>
      </c>
      <c r="AP5" s="29"/>
      <c r="AQ5" s="28"/>
      <c r="AR5" s="29"/>
      <c r="AS5" s="28"/>
      <c r="AT5" s="110"/>
      <c r="AU5" s="109">
        <v>0</v>
      </c>
      <c r="AV5" s="202"/>
      <c r="AW5" s="109"/>
      <c r="AX5" s="202"/>
      <c r="AY5" s="28">
        <v>0</v>
      </c>
      <c r="AZ5" s="29"/>
      <c r="BA5" s="28"/>
      <c r="BB5" s="110"/>
      <c r="BC5" s="28"/>
      <c r="BD5" s="117">
        <v>12</v>
      </c>
      <c r="BE5" s="203">
        <v>0</v>
      </c>
      <c r="BF5" s="202"/>
      <c r="BG5" s="28">
        <v>0</v>
      </c>
      <c r="BH5" s="110"/>
      <c r="BI5" s="109">
        <v>5</v>
      </c>
      <c r="BJ5" s="82"/>
      <c r="BK5" s="204"/>
      <c r="BL5" s="204"/>
    </row>
    <row r="6" spans="1:64" ht="21.75" customHeight="1" x14ac:dyDescent="0.3">
      <c r="A6" s="590"/>
      <c r="B6" s="554"/>
      <c r="C6" s="554"/>
      <c r="D6" s="39" t="s">
        <v>80</v>
      </c>
      <c r="E6" s="24">
        <f t="shared" si="0"/>
        <v>26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27">
        <f t="shared" si="5"/>
        <v>26</v>
      </c>
      <c r="K6" s="528"/>
      <c r="L6" s="528"/>
      <c r="M6" s="528"/>
      <c r="N6" s="528"/>
      <c r="O6" s="528"/>
      <c r="P6" s="118"/>
      <c r="Q6" s="205"/>
      <c r="R6" s="118"/>
      <c r="S6" s="205"/>
      <c r="T6" s="118"/>
      <c r="U6" s="205"/>
      <c r="V6" s="41">
        <v>0</v>
      </c>
      <c r="W6" s="42"/>
      <c r="X6" s="41"/>
      <c r="Y6" s="42"/>
      <c r="Z6" s="206">
        <v>0</v>
      </c>
      <c r="AA6" s="205"/>
      <c r="AB6" s="118"/>
      <c r="AC6" s="205"/>
      <c r="AD6" s="120"/>
      <c r="AE6" s="120"/>
      <c r="AF6" s="50"/>
      <c r="AG6" s="50"/>
      <c r="AH6" s="41"/>
      <c r="AI6" s="42"/>
      <c r="AJ6" s="51"/>
      <c r="AK6" s="42"/>
      <c r="AL6" s="118">
        <v>0</v>
      </c>
      <c r="AM6" s="86"/>
      <c r="AN6" s="118"/>
      <c r="AO6" s="120">
        <v>0</v>
      </c>
      <c r="AP6" s="42"/>
      <c r="AQ6" s="41"/>
      <c r="AR6" s="42"/>
      <c r="AS6" s="41"/>
      <c r="AT6" s="119"/>
      <c r="AU6" s="118">
        <v>0</v>
      </c>
      <c r="AV6" s="205"/>
      <c r="AW6" s="118"/>
      <c r="AX6" s="205"/>
      <c r="AY6" s="41">
        <v>0</v>
      </c>
      <c r="AZ6" s="42"/>
      <c r="BA6" s="41"/>
      <c r="BB6" s="119"/>
      <c r="BC6" s="41"/>
      <c r="BD6" s="126">
        <v>26</v>
      </c>
      <c r="BE6" s="206">
        <v>0</v>
      </c>
      <c r="BF6" s="205"/>
      <c r="BG6" s="41">
        <v>0</v>
      </c>
      <c r="BH6" s="119"/>
      <c r="BI6" s="118">
        <v>0</v>
      </c>
      <c r="BJ6" s="86"/>
      <c r="BK6" s="204"/>
      <c r="BL6" s="204"/>
    </row>
    <row r="7" spans="1:64" ht="21.75" customHeight="1" x14ac:dyDescent="0.3">
      <c r="A7" s="594" t="s">
        <v>966</v>
      </c>
      <c r="B7" s="599" t="s">
        <v>967</v>
      </c>
      <c r="C7" s="599" t="s">
        <v>267</v>
      </c>
      <c r="D7" s="23" t="s">
        <v>79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557">
        <f>(J7+(J8/5))</f>
        <v>0</v>
      </c>
      <c r="L7" s="529"/>
      <c r="M7" s="529"/>
      <c r="N7" s="527">
        <f>K7+(L7*2)+(M7*30)</f>
        <v>0</v>
      </c>
      <c r="O7" s="529" t="str">
        <f>IF(N7=0,"",RANK(N7,N:N,0))</f>
        <v/>
      </c>
      <c r="P7" s="109"/>
      <c r="Q7" s="202"/>
      <c r="R7" s="109"/>
      <c r="S7" s="202"/>
      <c r="T7" s="109"/>
      <c r="U7" s="202"/>
      <c r="V7" s="28">
        <v>0</v>
      </c>
      <c r="W7" s="29"/>
      <c r="X7" s="28"/>
      <c r="Y7" s="29"/>
      <c r="Z7" s="203">
        <v>0</v>
      </c>
      <c r="AA7" s="202"/>
      <c r="AB7" s="109"/>
      <c r="AC7" s="202"/>
      <c r="AD7" s="111"/>
      <c r="AE7" s="111"/>
      <c r="AF7" s="37"/>
      <c r="AG7" s="37"/>
      <c r="AH7" s="28"/>
      <c r="AI7" s="29"/>
      <c r="AJ7" s="38"/>
      <c r="AK7" s="29"/>
      <c r="AL7" s="109">
        <v>0</v>
      </c>
      <c r="AM7" s="82"/>
      <c r="AN7" s="109"/>
      <c r="AO7" s="111">
        <v>0</v>
      </c>
      <c r="AP7" s="29"/>
      <c r="AQ7" s="28"/>
      <c r="AR7" s="29"/>
      <c r="AS7" s="28"/>
      <c r="AT7" s="110"/>
      <c r="AU7" s="109">
        <v>0</v>
      </c>
      <c r="AV7" s="202"/>
      <c r="AW7" s="109"/>
      <c r="AX7" s="202"/>
      <c r="AY7" s="28">
        <v>0</v>
      </c>
      <c r="AZ7" s="29"/>
      <c r="BA7" s="28"/>
      <c r="BB7" s="110"/>
      <c r="BC7" s="28"/>
      <c r="BD7" s="117"/>
      <c r="BE7" s="203">
        <v>0</v>
      </c>
      <c r="BF7" s="202"/>
      <c r="BG7" s="28">
        <v>0</v>
      </c>
      <c r="BH7" s="110"/>
      <c r="BI7" s="109">
        <v>0</v>
      </c>
      <c r="BJ7" s="82"/>
      <c r="BK7" s="204"/>
      <c r="BL7" s="204"/>
    </row>
    <row r="8" spans="1:64" ht="21.75" customHeight="1" x14ac:dyDescent="0.3">
      <c r="A8" s="590"/>
      <c r="B8" s="554"/>
      <c r="C8" s="554"/>
      <c r="D8" s="39" t="s">
        <v>80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27">
        <f t="shared" si="5"/>
        <v>0</v>
      </c>
      <c r="K8" s="528"/>
      <c r="L8" s="528"/>
      <c r="M8" s="528"/>
      <c r="N8" s="528"/>
      <c r="O8" s="528"/>
      <c r="P8" s="118"/>
      <c r="Q8" s="205"/>
      <c r="R8" s="118"/>
      <c r="S8" s="205"/>
      <c r="T8" s="118"/>
      <c r="U8" s="205"/>
      <c r="V8" s="41">
        <v>0</v>
      </c>
      <c r="W8" s="42"/>
      <c r="X8" s="41"/>
      <c r="Y8" s="42"/>
      <c r="Z8" s="206">
        <v>0</v>
      </c>
      <c r="AA8" s="205"/>
      <c r="AB8" s="118"/>
      <c r="AC8" s="205"/>
      <c r="AD8" s="120"/>
      <c r="AE8" s="120"/>
      <c r="AF8" s="50"/>
      <c r="AG8" s="50"/>
      <c r="AH8" s="41"/>
      <c r="AI8" s="42"/>
      <c r="AJ8" s="51"/>
      <c r="AK8" s="42"/>
      <c r="AL8" s="118">
        <v>0</v>
      </c>
      <c r="AM8" s="86"/>
      <c r="AN8" s="118"/>
      <c r="AO8" s="120">
        <v>0</v>
      </c>
      <c r="AP8" s="42"/>
      <c r="AQ8" s="41"/>
      <c r="AR8" s="42"/>
      <c r="AS8" s="41"/>
      <c r="AT8" s="119"/>
      <c r="AU8" s="118">
        <v>0</v>
      </c>
      <c r="AV8" s="205"/>
      <c r="AW8" s="118"/>
      <c r="AX8" s="205"/>
      <c r="AY8" s="41">
        <v>0</v>
      </c>
      <c r="AZ8" s="42"/>
      <c r="BA8" s="41"/>
      <c r="BB8" s="119"/>
      <c r="BC8" s="41"/>
      <c r="BD8" s="126"/>
      <c r="BE8" s="206">
        <v>0</v>
      </c>
      <c r="BF8" s="205"/>
      <c r="BG8" s="41">
        <v>0</v>
      </c>
      <c r="BH8" s="119"/>
      <c r="BI8" s="118">
        <v>0</v>
      </c>
      <c r="BJ8" s="86"/>
      <c r="BK8" s="204"/>
      <c r="BL8" s="204"/>
    </row>
    <row r="9" spans="1:64" ht="21.75" customHeight="1" x14ac:dyDescent="0.3">
      <c r="A9" s="594" t="s">
        <v>968</v>
      </c>
      <c r="B9" s="599" t="s">
        <v>969</v>
      </c>
      <c r="C9" s="599" t="s">
        <v>270</v>
      </c>
      <c r="D9" s="23" t="s">
        <v>79</v>
      </c>
      <c r="E9" s="24">
        <f t="shared" si="0"/>
        <v>3</v>
      </c>
      <c r="F9" s="25">
        <f t="shared" si="1"/>
        <v>1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4</v>
      </c>
      <c r="K9" s="557">
        <f>(J9+(J10/5))</f>
        <v>4</v>
      </c>
      <c r="L9" s="529"/>
      <c r="M9" s="529"/>
      <c r="N9" s="527">
        <f>K9+(L9*2)+(M9*30)</f>
        <v>4</v>
      </c>
      <c r="O9" s="529">
        <f>IF(N9=0,"",RANK(N9,N:N,0))</f>
        <v>135</v>
      </c>
      <c r="P9" s="109"/>
      <c r="Q9" s="202"/>
      <c r="R9" s="109"/>
      <c r="S9" s="202"/>
      <c r="T9" s="109"/>
      <c r="U9" s="202"/>
      <c r="V9" s="28">
        <v>0</v>
      </c>
      <c r="W9" s="29"/>
      <c r="X9" s="28"/>
      <c r="Y9" s="29"/>
      <c r="Z9" s="203">
        <v>0</v>
      </c>
      <c r="AA9" s="202">
        <v>3</v>
      </c>
      <c r="AB9" s="109"/>
      <c r="AC9" s="202"/>
      <c r="AD9" s="111"/>
      <c r="AE9" s="111"/>
      <c r="AF9" s="37"/>
      <c r="AG9" s="37"/>
      <c r="AH9" s="28"/>
      <c r="AI9" s="29"/>
      <c r="AJ9" s="38"/>
      <c r="AK9" s="29"/>
      <c r="AL9" s="109">
        <v>0</v>
      </c>
      <c r="AM9" s="82"/>
      <c r="AN9" s="109"/>
      <c r="AO9" s="111">
        <v>0</v>
      </c>
      <c r="AP9" s="29"/>
      <c r="AQ9" s="28"/>
      <c r="AR9" s="29"/>
      <c r="AS9" s="28"/>
      <c r="AT9" s="110"/>
      <c r="AU9" s="109">
        <v>0</v>
      </c>
      <c r="AV9" s="202"/>
      <c r="AW9" s="109"/>
      <c r="AX9" s="202"/>
      <c r="AY9" s="28">
        <v>0</v>
      </c>
      <c r="AZ9" s="29"/>
      <c r="BA9" s="28"/>
      <c r="BB9" s="110"/>
      <c r="BC9" s="28"/>
      <c r="BD9" s="117">
        <v>1</v>
      </c>
      <c r="BE9" s="203">
        <v>0</v>
      </c>
      <c r="BF9" s="202"/>
      <c r="BG9" s="28">
        <v>0</v>
      </c>
      <c r="BH9" s="110"/>
      <c r="BI9" s="109">
        <v>0</v>
      </c>
      <c r="BJ9" s="82"/>
      <c r="BK9" s="204"/>
      <c r="BL9" s="204"/>
    </row>
    <row r="10" spans="1:64" ht="21.75" customHeight="1" x14ac:dyDescent="0.3">
      <c r="A10" s="590"/>
      <c r="B10" s="554"/>
      <c r="C10" s="554"/>
      <c r="D10" s="39" t="s">
        <v>80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27">
        <f t="shared" si="5"/>
        <v>0</v>
      </c>
      <c r="K10" s="528"/>
      <c r="L10" s="528"/>
      <c r="M10" s="528"/>
      <c r="N10" s="528"/>
      <c r="O10" s="528"/>
      <c r="P10" s="118"/>
      <c r="Q10" s="205"/>
      <c r="R10" s="118"/>
      <c r="S10" s="205"/>
      <c r="T10" s="118"/>
      <c r="U10" s="205"/>
      <c r="V10" s="41">
        <v>0</v>
      </c>
      <c r="W10" s="42"/>
      <c r="X10" s="41"/>
      <c r="Y10" s="42"/>
      <c r="Z10" s="206">
        <v>0</v>
      </c>
      <c r="AA10" s="205"/>
      <c r="AB10" s="118"/>
      <c r="AC10" s="205"/>
      <c r="AD10" s="120"/>
      <c r="AE10" s="120"/>
      <c r="AF10" s="50"/>
      <c r="AG10" s="50"/>
      <c r="AH10" s="41"/>
      <c r="AI10" s="42"/>
      <c r="AJ10" s="51"/>
      <c r="AK10" s="42"/>
      <c r="AL10" s="118">
        <v>0</v>
      </c>
      <c r="AM10" s="86"/>
      <c r="AN10" s="118"/>
      <c r="AO10" s="120">
        <v>0</v>
      </c>
      <c r="AP10" s="42"/>
      <c r="AQ10" s="41"/>
      <c r="AR10" s="42"/>
      <c r="AS10" s="41"/>
      <c r="AT10" s="119"/>
      <c r="AU10" s="118">
        <v>0</v>
      </c>
      <c r="AV10" s="205"/>
      <c r="AW10" s="118"/>
      <c r="AX10" s="205"/>
      <c r="AY10" s="41">
        <v>0</v>
      </c>
      <c r="AZ10" s="42"/>
      <c r="BA10" s="41"/>
      <c r="BB10" s="119"/>
      <c r="BC10" s="41"/>
      <c r="BD10" s="126"/>
      <c r="BE10" s="206">
        <v>0</v>
      </c>
      <c r="BF10" s="205"/>
      <c r="BG10" s="41">
        <v>0</v>
      </c>
      <c r="BH10" s="119"/>
      <c r="BI10" s="118">
        <v>0</v>
      </c>
      <c r="BJ10" s="86"/>
      <c r="BK10" s="204"/>
      <c r="BL10" s="204"/>
    </row>
    <row r="11" spans="1:64" ht="21.75" customHeight="1" x14ac:dyDescent="0.3">
      <c r="A11" s="594" t="s">
        <v>970</v>
      </c>
      <c r="B11" s="599" t="s">
        <v>971</v>
      </c>
      <c r="C11" s="599" t="s">
        <v>78</v>
      </c>
      <c r="D11" s="23" t="s">
        <v>79</v>
      </c>
      <c r="E11" s="24">
        <f t="shared" si="0"/>
        <v>3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3</v>
      </c>
      <c r="K11" s="557">
        <f>(J11+(J12/5))</f>
        <v>5</v>
      </c>
      <c r="L11" s="529"/>
      <c r="M11" s="529"/>
      <c r="N11" s="527">
        <f>K11+(L11*2)+(M11*30)</f>
        <v>5</v>
      </c>
      <c r="O11" s="529">
        <f>IF(N11=0,"",RANK(N11,N:N,0))</f>
        <v>129</v>
      </c>
      <c r="P11" s="109"/>
      <c r="Q11" s="202"/>
      <c r="R11" s="109"/>
      <c r="S11" s="202"/>
      <c r="T11" s="109"/>
      <c r="U11" s="202"/>
      <c r="V11" s="28">
        <v>0</v>
      </c>
      <c r="W11" s="29"/>
      <c r="X11" s="28"/>
      <c r="Y11" s="29"/>
      <c r="Z11" s="203">
        <v>0</v>
      </c>
      <c r="AA11" s="202"/>
      <c r="AB11" s="109"/>
      <c r="AC11" s="202"/>
      <c r="AD11" s="111"/>
      <c r="AE11" s="111"/>
      <c r="AF11" s="37"/>
      <c r="AG11" s="37"/>
      <c r="AH11" s="28"/>
      <c r="AI11" s="29"/>
      <c r="AJ11" s="38"/>
      <c r="AK11" s="29"/>
      <c r="AL11" s="109">
        <v>0</v>
      </c>
      <c r="AM11" s="82"/>
      <c r="AN11" s="109"/>
      <c r="AO11" s="111">
        <v>0</v>
      </c>
      <c r="AP11" s="29"/>
      <c r="AQ11" s="28"/>
      <c r="AR11" s="29"/>
      <c r="AS11" s="28"/>
      <c r="AT11" s="110"/>
      <c r="AU11" s="109">
        <v>0</v>
      </c>
      <c r="AV11" s="202"/>
      <c r="AW11" s="109"/>
      <c r="AX11" s="202"/>
      <c r="AY11" s="28">
        <v>0</v>
      </c>
      <c r="AZ11" s="29"/>
      <c r="BA11" s="28"/>
      <c r="BB11" s="110"/>
      <c r="BC11" s="28"/>
      <c r="BD11" s="117">
        <v>3</v>
      </c>
      <c r="BE11" s="203">
        <v>0</v>
      </c>
      <c r="BF11" s="202"/>
      <c r="BG11" s="28">
        <v>0</v>
      </c>
      <c r="BH11" s="110"/>
      <c r="BI11" s="109">
        <v>0</v>
      </c>
      <c r="BJ11" s="82"/>
      <c r="BK11" s="204"/>
      <c r="BL11" s="204"/>
    </row>
    <row r="12" spans="1:64" ht="21.75" customHeight="1" x14ac:dyDescent="0.3">
      <c r="A12" s="590"/>
      <c r="B12" s="554"/>
      <c r="C12" s="554"/>
      <c r="D12" s="39" t="s">
        <v>80</v>
      </c>
      <c r="E12" s="24">
        <f t="shared" si="0"/>
        <v>10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27">
        <f t="shared" si="5"/>
        <v>10</v>
      </c>
      <c r="K12" s="528"/>
      <c r="L12" s="528"/>
      <c r="M12" s="528"/>
      <c r="N12" s="528"/>
      <c r="O12" s="528"/>
      <c r="P12" s="118"/>
      <c r="Q12" s="205"/>
      <c r="R12" s="118"/>
      <c r="S12" s="205"/>
      <c r="T12" s="118"/>
      <c r="U12" s="205"/>
      <c r="V12" s="41">
        <v>0</v>
      </c>
      <c r="W12" s="42"/>
      <c r="X12" s="41"/>
      <c r="Y12" s="42"/>
      <c r="Z12" s="206">
        <v>0</v>
      </c>
      <c r="AA12" s="205"/>
      <c r="AB12" s="118"/>
      <c r="AC12" s="205"/>
      <c r="AD12" s="120"/>
      <c r="AE12" s="120"/>
      <c r="AF12" s="50"/>
      <c r="AG12" s="50"/>
      <c r="AH12" s="41"/>
      <c r="AI12" s="42"/>
      <c r="AJ12" s="51"/>
      <c r="AK12" s="42"/>
      <c r="AL12" s="118">
        <v>0</v>
      </c>
      <c r="AM12" s="86"/>
      <c r="AN12" s="118"/>
      <c r="AO12" s="120">
        <v>0</v>
      </c>
      <c r="AP12" s="42"/>
      <c r="AQ12" s="41"/>
      <c r="AR12" s="42"/>
      <c r="AS12" s="41"/>
      <c r="AT12" s="119"/>
      <c r="AU12" s="118">
        <v>0</v>
      </c>
      <c r="AV12" s="205"/>
      <c r="AW12" s="118"/>
      <c r="AX12" s="205"/>
      <c r="AY12" s="41">
        <v>0</v>
      </c>
      <c r="AZ12" s="42"/>
      <c r="BA12" s="41"/>
      <c r="BB12" s="119"/>
      <c r="BC12" s="41"/>
      <c r="BD12" s="126">
        <v>10</v>
      </c>
      <c r="BE12" s="206">
        <v>0</v>
      </c>
      <c r="BF12" s="205"/>
      <c r="BG12" s="41">
        <v>0</v>
      </c>
      <c r="BH12" s="119"/>
      <c r="BI12" s="118">
        <v>0</v>
      </c>
      <c r="BJ12" s="86"/>
      <c r="BK12" s="204"/>
      <c r="BL12" s="204"/>
    </row>
    <row r="13" spans="1:64" ht="21.75" customHeight="1" x14ac:dyDescent="0.3">
      <c r="A13" s="594" t="s">
        <v>972</v>
      </c>
      <c r="B13" s="599" t="s">
        <v>973</v>
      </c>
      <c r="C13" s="599" t="s">
        <v>314</v>
      </c>
      <c r="D13" s="23" t="s">
        <v>79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557">
        <f>(J13+(J14/5))</f>
        <v>0</v>
      </c>
      <c r="L13" s="529"/>
      <c r="M13" s="529"/>
      <c r="N13" s="527">
        <f>K13+(L13*2)+(M13*30)</f>
        <v>0</v>
      </c>
      <c r="O13" s="529" t="str">
        <f>IF(N13=0,"",RANK(N13,N:N,0))</f>
        <v/>
      </c>
      <c r="P13" s="109"/>
      <c r="Q13" s="202"/>
      <c r="R13" s="109"/>
      <c r="S13" s="202"/>
      <c r="T13" s="109"/>
      <c r="U13" s="202"/>
      <c r="V13" s="28">
        <v>0</v>
      </c>
      <c r="W13" s="29"/>
      <c r="X13" s="28"/>
      <c r="Y13" s="29"/>
      <c r="Z13" s="203">
        <v>0</v>
      </c>
      <c r="AA13" s="202"/>
      <c r="AB13" s="109"/>
      <c r="AC13" s="202"/>
      <c r="AD13" s="111"/>
      <c r="AE13" s="111"/>
      <c r="AF13" s="37"/>
      <c r="AG13" s="37"/>
      <c r="AH13" s="28"/>
      <c r="AI13" s="29"/>
      <c r="AJ13" s="38"/>
      <c r="AK13" s="29"/>
      <c r="AL13" s="109">
        <v>0</v>
      </c>
      <c r="AM13" s="82"/>
      <c r="AN13" s="109"/>
      <c r="AO13" s="111">
        <v>0</v>
      </c>
      <c r="AP13" s="29"/>
      <c r="AQ13" s="28"/>
      <c r="AR13" s="29"/>
      <c r="AS13" s="28"/>
      <c r="AT13" s="110"/>
      <c r="AU13" s="109">
        <v>0</v>
      </c>
      <c r="AV13" s="202"/>
      <c r="AW13" s="109"/>
      <c r="AX13" s="202"/>
      <c r="AY13" s="28">
        <v>0</v>
      </c>
      <c r="AZ13" s="29"/>
      <c r="BA13" s="28"/>
      <c r="BB13" s="110"/>
      <c r="BC13" s="28"/>
      <c r="BD13" s="117"/>
      <c r="BE13" s="203">
        <v>0</v>
      </c>
      <c r="BF13" s="202"/>
      <c r="BG13" s="28">
        <v>0</v>
      </c>
      <c r="BH13" s="110"/>
      <c r="BI13" s="109">
        <v>0</v>
      </c>
      <c r="BJ13" s="82"/>
      <c r="BK13" s="204"/>
      <c r="BL13" s="204"/>
    </row>
    <row r="14" spans="1:64" ht="21.75" customHeight="1" x14ac:dyDescent="0.3">
      <c r="A14" s="590"/>
      <c r="B14" s="554"/>
      <c r="C14" s="554"/>
      <c r="D14" s="39" t="s">
        <v>80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27">
        <f t="shared" si="5"/>
        <v>0</v>
      </c>
      <c r="K14" s="528"/>
      <c r="L14" s="528"/>
      <c r="M14" s="528"/>
      <c r="N14" s="528"/>
      <c r="O14" s="528"/>
      <c r="P14" s="118"/>
      <c r="Q14" s="205"/>
      <c r="R14" s="118"/>
      <c r="S14" s="205"/>
      <c r="T14" s="118"/>
      <c r="U14" s="205"/>
      <c r="V14" s="41">
        <v>0</v>
      </c>
      <c r="W14" s="42"/>
      <c r="X14" s="41"/>
      <c r="Y14" s="42"/>
      <c r="Z14" s="206">
        <v>0</v>
      </c>
      <c r="AA14" s="205"/>
      <c r="AB14" s="118"/>
      <c r="AC14" s="205"/>
      <c r="AD14" s="120"/>
      <c r="AE14" s="120"/>
      <c r="AF14" s="50"/>
      <c r="AG14" s="50"/>
      <c r="AH14" s="41"/>
      <c r="AI14" s="42"/>
      <c r="AJ14" s="51"/>
      <c r="AK14" s="42"/>
      <c r="AL14" s="118">
        <v>0</v>
      </c>
      <c r="AM14" s="86"/>
      <c r="AN14" s="118"/>
      <c r="AO14" s="120">
        <v>0</v>
      </c>
      <c r="AP14" s="42"/>
      <c r="AQ14" s="41"/>
      <c r="AR14" s="42"/>
      <c r="AS14" s="41"/>
      <c r="AT14" s="119"/>
      <c r="AU14" s="118">
        <v>0</v>
      </c>
      <c r="AV14" s="205"/>
      <c r="AW14" s="118"/>
      <c r="AX14" s="205"/>
      <c r="AY14" s="41">
        <v>0</v>
      </c>
      <c r="AZ14" s="42"/>
      <c r="BA14" s="41"/>
      <c r="BB14" s="119"/>
      <c r="BC14" s="41"/>
      <c r="BD14" s="126"/>
      <c r="BE14" s="206">
        <v>0</v>
      </c>
      <c r="BF14" s="205"/>
      <c r="BG14" s="41">
        <v>0</v>
      </c>
      <c r="BH14" s="119"/>
      <c r="BI14" s="118">
        <v>0</v>
      </c>
      <c r="BJ14" s="86"/>
      <c r="BK14" s="204"/>
      <c r="BL14" s="204"/>
    </row>
    <row r="15" spans="1:64" ht="21.75" customHeight="1" x14ac:dyDescent="0.3">
      <c r="A15" s="594" t="s">
        <v>448</v>
      </c>
      <c r="B15" s="599" t="s">
        <v>449</v>
      </c>
      <c r="C15" s="599" t="s">
        <v>86</v>
      </c>
      <c r="D15" s="23" t="s">
        <v>79</v>
      </c>
      <c r="E15" s="24">
        <f t="shared" si="0"/>
        <v>3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3</v>
      </c>
      <c r="K15" s="557">
        <f>(J15+(J16/5))</f>
        <v>3</v>
      </c>
      <c r="L15" s="529"/>
      <c r="M15" s="529"/>
      <c r="N15" s="527">
        <f>K15+(L15*2)+(M15*30)</f>
        <v>3</v>
      </c>
      <c r="O15" s="529">
        <f>IF(N15=0,"",RANK(N15,N:N,0))</f>
        <v>138</v>
      </c>
      <c r="P15" s="109"/>
      <c r="Q15" s="202"/>
      <c r="R15" s="109"/>
      <c r="S15" s="202"/>
      <c r="T15" s="109"/>
      <c r="U15" s="202"/>
      <c r="V15" s="28">
        <v>0</v>
      </c>
      <c r="W15" s="29"/>
      <c r="X15" s="28"/>
      <c r="Y15" s="29"/>
      <c r="Z15" s="203">
        <v>0</v>
      </c>
      <c r="AA15" s="202"/>
      <c r="AB15" s="109"/>
      <c r="AC15" s="202"/>
      <c r="AD15" s="111"/>
      <c r="AE15" s="111"/>
      <c r="AF15" s="37"/>
      <c r="AG15" s="37"/>
      <c r="AH15" s="28"/>
      <c r="AI15" s="29"/>
      <c r="AJ15" s="38"/>
      <c r="AK15" s="29"/>
      <c r="AL15" s="109">
        <v>0</v>
      </c>
      <c r="AM15" s="82"/>
      <c r="AN15" s="109"/>
      <c r="AO15" s="111">
        <v>0</v>
      </c>
      <c r="AP15" s="29"/>
      <c r="AQ15" s="28"/>
      <c r="AR15" s="29"/>
      <c r="AS15" s="28"/>
      <c r="AT15" s="110"/>
      <c r="AU15" s="109">
        <v>0</v>
      </c>
      <c r="AV15" s="202"/>
      <c r="AW15" s="109"/>
      <c r="AX15" s="202"/>
      <c r="AY15" s="28">
        <v>0</v>
      </c>
      <c r="AZ15" s="29"/>
      <c r="BA15" s="28"/>
      <c r="BB15" s="110"/>
      <c r="BC15" s="28"/>
      <c r="BD15" s="117"/>
      <c r="BE15" s="203">
        <v>0</v>
      </c>
      <c r="BF15" s="202">
        <v>3</v>
      </c>
      <c r="BG15" s="28">
        <v>0</v>
      </c>
      <c r="BH15" s="110"/>
      <c r="BI15" s="109">
        <v>0</v>
      </c>
      <c r="BJ15" s="82"/>
      <c r="BK15" s="204"/>
      <c r="BL15" s="204"/>
    </row>
    <row r="16" spans="1:64" ht="21.75" customHeight="1" x14ac:dyDescent="0.3">
      <c r="A16" s="590"/>
      <c r="B16" s="554"/>
      <c r="C16" s="554"/>
      <c r="D16" s="39" t="s">
        <v>80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27">
        <f t="shared" si="5"/>
        <v>0</v>
      </c>
      <c r="K16" s="528"/>
      <c r="L16" s="528"/>
      <c r="M16" s="528"/>
      <c r="N16" s="528"/>
      <c r="O16" s="528"/>
      <c r="P16" s="118"/>
      <c r="Q16" s="205"/>
      <c r="R16" s="118"/>
      <c r="S16" s="205"/>
      <c r="T16" s="118"/>
      <c r="U16" s="205"/>
      <c r="V16" s="41">
        <v>0</v>
      </c>
      <c r="W16" s="42"/>
      <c r="X16" s="41"/>
      <c r="Y16" s="42"/>
      <c r="Z16" s="206">
        <v>0</v>
      </c>
      <c r="AA16" s="205"/>
      <c r="AB16" s="118"/>
      <c r="AC16" s="205"/>
      <c r="AD16" s="120"/>
      <c r="AE16" s="120"/>
      <c r="AF16" s="50"/>
      <c r="AG16" s="50"/>
      <c r="AH16" s="41"/>
      <c r="AI16" s="42"/>
      <c r="AJ16" s="51"/>
      <c r="AK16" s="42"/>
      <c r="AL16" s="118">
        <v>0</v>
      </c>
      <c r="AM16" s="86"/>
      <c r="AN16" s="118"/>
      <c r="AO16" s="120">
        <v>0</v>
      </c>
      <c r="AP16" s="42"/>
      <c r="AQ16" s="41"/>
      <c r="AR16" s="42"/>
      <c r="AS16" s="41"/>
      <c r="AT16" s="119"/>
      <c r="AU16" s="118">
        <v>0</v>
      </c>
      <c r="AV16" s="205"/>
      <c r="AW16" s="118"/>
      <c r="AX16" s="205"/>
      <c r="AY16" s="41">
        <v>0</v>
      </c>
      <c r="AZ16" s="42"/>
      <c r="BA16" s="41"/>
      <c r="BB16" s="119"/>
      <c r="BC16" s="41"/>
      <c r="BD16" s="126"/>
      <c r="BE16" s="206">
        <v>0</v>
      </c>
      <c r="BF16" s="205"/>
      <c r="BG16" s="41">
        <v>0</v>
      </c>
      <c r="BH16" s="119"/>
      <c r="BI16" s="118">
        <v>0</v>
      </c>
      <c r="BJ16" s="86"/>
      <c r="BK16" s="204"/>
      <c r="BL16" s="204"/>
    </row>
    <row r="17" spans="1:64" ht="21.75" customHeight="1" x14ac:dyDescent="0.3">
      <c r="A17" s="594" t="s">
        <v>450</v>
      </c>
      <c r="B17" s="599" t="s">
        <v>451</v>
      </c>
      <c r="C17" s="599" t="s">
        <v>155</v>
      </c>
      <c r="D17" s="23" t="s">
        <v>79</v>
      </c>
      <c r="E17" s="24">
        <f t="shared" si="0"/>
        <v>3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3</v>
      </c>
      <c r="K17" s="557">
        <f>(J17+(J18/5))</f>
        <v>3</v>
      </c>
      <c r="L17" s="529"/>
      <c r="M17" s="529"/>
      <c r="N17" s="527">
        <f>K17+(L17*2)+(M17*30)</f>
        <v>3</v>
      </c>
      <c r="O17" s="529">
        <f>IF(N17=0,"",RANK(N17,N:N,0))</f>
        <v>138</v>
      </c>
      <c r="P17" s="109"/>
      <c r="Q17" s="202"/>
      <c r="R17" s="109"/>
      <c r="S17" s="202"/>
      <c r="T17" s="109"/>
      <c r="U17" s="202"/>
      <c r="V17" s="28">
        <v>0</v>
      </c>
      <c r="W17" s="29"/>
      <c r="X17" s="28">
        <v>3</v>
      </c>
      <c r="Y17" s="29"/>
      <c r="Z17" s="203">
        <v>0</v>
      </c>
      <c r="AA17" s="202"/>
      <c r="AB17" s="109"/>
      <c r="AC17" s="202"/>
      <c r="AD17" s="111"/>
      <c r="AE17" s="111"/>
      <c r="AF17" s="37"/>
      <c r="AG17" s="37"/>
      <c r="AH17" s="28"/>
      <c r="AI17" s="29"/>
      <c r="AJ17" s="38"/>
      <c r="AK17" s="29"/>
      <c r="AL17" s="109">
        <v>0</v>
      </c>
      <c r="AM17" s="82"/>
      <c r="AN17" s="109"/>
      <c r="AO17" s="111">
        <v>0</v>
      </c>
      <c r="AP17" s="29"/>
      <c r="AQ17" s="28"/>
      <c r="AR17" s="29"/>
      <c r="AS17" s="28"/>
      <c r="AT17" s="110"/>
      <c r="AU17" s="109">
        <v>0</v>
      </c>
      <c r="AV17" s="202"/>
      <c r="AW17" s="109"/>
      <c r="AX17" s="202"/>
      <c r="AY17" s="28">
        <v>0</v>
      </c>
      <c r="AZ17" s="29"/>
      <c r="BA17" s="28"/>
      <c r="BB17" s="110"/>
      <c r="BC17" s="28"/>
      <c r="BD17" s="117"/>
      <c r="BE17" s="203">
        <v>0</v>
      </c>
      <c r="BF17" s="202"/>
      <c r="BG17" s="28">
        <v>0</v>
      </c>
      <c r="BH17" s="110"/>
      <c r="BI17" s="109">
        <v>0</v>
      </c>
      <c r="BJ17" s="82"/>
      <c r="BK17" s="204"/>
      <c r="BL17" s="204"/>
    </row>
    <row r="18" spans="1:64" ht="21.75" customHeight="1" x14ac:dyDescent="0.3">
      <c r="A18" s="590"/>
      <c r="B18" s="554"/>
      <c r="C18" s="554"/>
      <c r="D18" s="39" t="s">
        <v>80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27">
        <f t="shared" si="5"/>
        <v>0</v>
      </c>
      <c r="K18" s="528"/>
      <c r="L18" s="528"/>
      <c r="M18" s="528"/>
      <c r="N18" s="528"/>
      <c r="O18" s="528"/>
      <c r="P18" s="118"/>
      <c r="Q18" s="205"/>
      <c r="R18" s="118"/>
      <c r="S18" s="205"/>
      <c r="T18" s="118"/>
      <c r="U18" s="205"/>
      <c r="V18" s="41">
        <v>0</v>
      </c>
      <c r="W18" s="42"/>
      <c r="X18" s="41"/>
      <c r="Y18" s="42"/>
      <c r="Z18" s="206">
        <v>0</v>
      </c>
      <c r="AA18" s="205"/>
      <c r="AB18" s="118"/>
      <c r="AC18" s="205"/>
      <c r="AD18" s="120"/>
      <c r="AE18" s="120"/>
      <c r="AF18" s="50"/>
      <c r="AG18" s="50"/>
      <c r="AH18" s="41"/>
      <c r="AI18" s="42"/>
      <c r="AJ18" s="51"/>
      <c r="AK18" s="42"/>
      <c r="AL18" s="118">
        <v>0</v>
      </c>
      <c r="AM18" s="86"/>
      <c r="AN18" s="118"/>
      <c r="AO18" s="120">
        <v>0</v>
      </c>
      <c r="AP18" s="42"/>
      <c r="AQ18" s="41"/>
      <c r="AR18" s="42"/>
      <c r="AS18" s="41"/>
      <c r="AT18" s="119"/>
      <c r="AU18" s="118">
        <v>0</v>
      </c>
      <c r="AV18" s="205"/>
      <c r="AW18" s="118"/>
      <c r="AX18" s="205"/>
      <c r="AY18" s="41">
        <v>0</v>
      </c>
      <c r="AZ18" s="42"/>
      <c r="BA18" s="41"/>
      <c r="BB18" s="119"/>
      <c r="BC18" s="41"/>
      <c r="BD18" s="126"/>
      <c r="BE18" s="206">
        <v>0</v>
      </c>
      <c r="BF18" s="205"/>
      <c r="BG18" s="41">
        <v>0</v>
      </c>
      <c r="BH18" s="119"/>
      <c r="BI18" s="118">
        <v>0</v>
      </c>
      <c r="BJ18" s="86"/>
      <c r="BK18" s="204"/>
      <c r="BL18" s="204"/>
    </row>
    <row r="19" spans="1:64" ht="21.75" customHeight="1" x14ac:dyDescent="0.3">
      <c r="A19" s="594" t="s">
        <v>452</v>
      </c>
      <c r="B19" s="599" t="s">
        <v>453</v>
      </c>
      <c r="C19" s="599" t="s">
        <v>132</v>
      </c>
      <c r="D19" s="23" t="s">
        <v>79</v>
      </c>
      <c r="E19" s="24">
        <f t="shared" si="0"/>
        <v>60</v>
      </c>
      <c r="F19" s="25">
        <f t="shared" si="1"/>
        <v>50</v>
      </c>
      <c r="G19" s="25">
        <f t="shared" si="2"/>
        <v>25</v>
      </c>
      <c r="H19" s="25">
        <f t="shared" si="3"/>
        <v>25</v>
      </c>
      <c r="I19" s="26">
        <f t="shared" si="4"/>
        <v>8</v>
      </c>
      <c r="J19" s="27">
        <f t="shared" si="5"/>
        <v>168</v>
      </c>
      <c r="K19" s="557">
        <f>(J19+(J20/5))</f>
        <v>222</v>
      </c>
      <c r="L19" s="529">
        <f>Nemzetközi!C8</f>
        <v>195</v>
      </c>
      <c r="M19" s="558">
        <f>Nemzetközi!D8</f>
        <v>0</v>
      </c>
      <c r="N19" s="527">
        <f>K19+(L19*2)+(M19*30)</f>
        <v>612</v>
      </c>
      <c r="O19" s="529">
        <f>IF(N19=0,"",RANK(N19,N:N,0))</f>
        <v>12</v>
      </c>
      <c r="P19" s="109"/>
      <c r="Q19" s="202"/>
      <c r="R19" s="109"/>
      <c r="S19" s="202"/>
      <c r="T19" s="109"/>
      <c r="U19" s="202"/>
      <c r="V19" s="28">
        <v>0</v>
      </c>
      <c r="W19" s="29"/>
      <c r="X19" s="28"/>
      <c r="Y19" s="29"/>
      <c r="Z19" s="203">
        <v>0</v>
      </c>
      <c r="AA19" s="202"/>
      <c r="AB19" s="109"/>
      <c r="AC19" s="202"/>
      <c r="AD19" s="111"/>
      <c r="AE19" s="111"/>
      <c r="AF19" s="37"/>
      <c r="AG19" s="37"/>
      <c r="AH19" s="28"/>
      <c r="AI19" s="29"/>
      <c r="AJ19" s="38"/>
      <c r="AK19" s="29"/>
      <c r="AL19" s="109">
        <v>0</v>
      </c>
      <c r="AM19" s="82"/>
      <c r="AN19" s="109"/>
      <c r="AO19" s="111">
        <v>0</v>
      </c>
      <c r="AP19" s="29"/>
      <c r="AQ19" s="28"/>
      <c r="AR19" s="29"/>
      <c r="AS19" s="28"/>
      <c r="AT19" s="110"/>
      <c r="AU19" s="109">
        <v>0</v>
      </c>
      <c r="AV19" s="202"/>
      <c r="AW19" s="109">
        <v>25</v>
      </c>
      <c r="AX19" s="202"/>
      <c r="AY19" s="28">
        <v>0</v>
      </c>
      <c r="AZ19" s="29"/>
      <c r="BA19" s="28">
        <v>25</v>
      </c>
      <c r="BB19" s="110">
        <v>8</v>
      </c>
      <c r="BC19" s="28"/>
      <c r="BD19" s="117"/>
      <c r="BE19" s="203">
        <v>60</v>
      </c>
      <c r="BF19" s="202"/>
      <c r="BG19" s="28">
        <v>0</v>
      </c>
      <c r="BH19" s="110"/>
      <c r="BI19" s="109">
        <v>0</v>
      </c>
      <c r="BJ19" s="82">
        <v>50</v>
      </c>
      <c r="BK19" s="204"/>
      <c r="BL19" s="204"/>
    </row>
    <row r="20" spans="1:64" ht="21.75" customHeight="1" x14ac:dyDescent="0.3">
      <c r="A20" s="590"/>
      <c r="B20" s="554"/>
      <c r="C20" s="554"/>
      <c r="D20" s="39" t="s">
        <v>80</v>
      </c>
      <c r="E20" s="24">
        <f t="shared" si="0"/>
        <v>150</v>
      </c>
      <c r="F20" s="25">
        <f t="shared" si="1"/>
        <v>60</v>
      </c>
      <c r="G20" s="25">
        <f t="shared" si="2"/>
        <v>60</v>
      </c>
      <c r="H20" s="25">
        <f t="shared" si="3"/>
        <v>0</v>
      </c>
      <c r="I20" s="26">
        <f t="shared" si="4"/>
        <v>0</v>
      </c>
      <c r="J20" s="27">
        <f t="shared" si="5"/>
        <v>270</v>
      </c>
      <c r="K20" s="528"/>
      <c r="L20" s="528"/>
      <c r="M20" s="528"/>
      <c r="N20" s="528"/>
      <c r="O20" s="528"/>
      <c r="P20" s="118"/>
      <c r="Q20" s="205"/>
      <c r="R20" s="118"/>
      <c r="S20" s="205"/>
      <c r="T20" s="118"/>
      <c r="U20" s="205"/>
      <c r="V20" s="41">
        <v>0</v>
      </c>
      <c r="W20" s="42"/>
      <c r="X20" s="41"/>
      <c r="Y20" s="42"/>
      <c r="Z20" s="206">
        <v>0</v>
      </c>
      <c r="AA20" s="205"/>
      <c r="AB20" s="118"/>
      <c r="AC20" s="205"/>
      <c r="AD20" s="120"/>
      <c r="AE20" s="120"/>
      <c r="AF20" s="50"/>
      <c r="AG20" s="50"/>
      <c r="AH20" s="41"/>
      <c r="AI20" s="42"/>
      <c r="AJ20" s="51"/>
      <c r="AK20" s="42"/>
      <c r="AL20" s="118">
        <v>0</v>
      </c>
      <c r="AM20" s="86"/>
      <c r="AN20" s="118"/>
      <c r="AO20" s="120">
        <v>0</v>
      </c>
      <c r="AP20" s="42"/>
      <c r="AQ20" s="41"/>
      <c r="AR20" s="42"/>
      <c r="AS20" s="41"/>
      <c r="AT20" s="119"/>
      <c r="AU20" s="118">
        <v>0</v>
      </c>
      <c r="AV20" s="205"/>
      <c r="AW20" s="118"/>
      <c r="AX20" s="205"/>
      <c r="AY20" s="41">
        <v>0</v>
      </c>
      <c r="AZ20" s="42"/>
      <c r="BA20" s="41"/>
      <c r="BB20" s="119">
        <v>60</v>
      </c>
      <c r="BC20" s="41"/>
      <c r="BD20" s="126"/>
      <c r="BE20" s="206">
        <v>60</v>
      </c>
      <c r="BF20" s="205"/>
      <c r="BG20" s="41">
        <v>0</v>
      </c>
      <c r="BH20" s="119"/>
      <c r="BI20" s="118">
        <v>0</v>
      </c>
      <c r="BJ20" s="86">
        <v>150</v>
      </c>
      <c r="BK20" s="204"/>
      <c r="BL20" s="204"/>
    </row>
    <row r="21" spans="1:64" ht="21.75" customHeight="1" x14ac:dyDescent="0.3">
      <c r="A21" s="594" t="s">
        <v>974</v>
      </c>
      <c r="B21" s="599" t="s">
        <v>975</v>
      </c>
      <c r="C21" s="599" t="s">
        <v>98</v>
      </c>
      <c r="D21" s="23" t="s">
        <v>79</v>
      </c>
      <c r="E21" s="24">
        <f t="shared" si="0"/>
        <v>8</v>
      </c>
      <c r="F21" s="25">
        <f t="shared" si="1"/>
        <v>2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10</v>
      </c>
      <c r="K21" s="557">
        <f>(J21+(J22/5))</f>
        <v>10.6</v>
      </c>
      <c r="L21" s="529"/>
      <c r="M21" s="529"/>
      <c r="N21" s="527">
        <f>K21+(L21*2)+(M21*30)</f>
        <v>10.6</v>
      </c>
      <c r="O21" s="529">
        <f>IF(N21=0,"",RANK(N21,N:N,0))</f>
        <v>107</v>
      </c>
      <c r="P21" s="109"/>
      <c r="Q21" s="202"/>
      <c r="R21" s="109"/>
      <c r="S21" s="202"/>
      <c r="T21" s="109"/>
      <c r="U21" s="202"/>
      <c r="V21" s="28">
        <v>0</v>
      </c>
      <c r="W21" s="29"/>
      <c r="X21" s="28"/>
      <c r="Y21" s="29"/>
      <c r="Z21" s="203">
        <v>0</v>
      </c>
      <c r="AA21" s="202"/>
      <c r="AB21" s="109"/>
      <c r="AC21" s="202"/>
      <c r="AD21" s="111"/>
      <c r="AE21" s="111"/>
      <c r="AF21" s="37"/>
      <c r="AG21" s="37"/>
      <c r="AH21" s="28"/>
      <c r="AI21" s="29"/>
      <c r="AJ21" s="38"/>
      <c r="AK21" s="29"/>
      <c r="AL21" s="109">
        <v>0</v>
      </c>
      <c r="AM21" s="82"/>
      <c r="AN21" s="109"/>
      <c r="AO21" s="111">
        <v>0</v>
      </c>
      <c r="AP21" s="29"/>
      <c r="AQ21" s="28"/>
      <c r="AR21" s="29"/>
      <c r="AS21" s="28"/>
      <c r="AT21" s="110"/>
      <c r="AU21" s="109">
        <v>0</v>
      </c>
      <c r="AV21" s="202"/>
      <c r="AW21" s="109"/>
      <c r="AX21" s="202"/>
      <c r="AY21" s="28">
        <v>0</v>
      </c>
      <c r="AZ21" s="29"/>
      <c r="BA21" s="28"/>
      <c r="BB21" s="110"/>
      <c r="BC21" s="28">
        <v>8</v>
      </c>
      <c r="BD21" s="117">
        <v>2</v>
      </c>
      <c r="BE21" s="203">
        <v>0</v>
      </c>
      <c r="BF21" s="202"/>
      <c r="BG21" s="28">
        <v>0</v>
      </c>
      <c r="BH21" s="110"/>
      <c r="BI21" s="109">
        <v>0</v>
      </c>
      <c r="BJ21" s="82"/>
      <c r="BK21" s="204"/>
      <c r="BL21" s="204"/>
    </row>
    <row r="22" spans="1:64" ht="21.75" customHeight="1" x14ac:dyDescent="0.3">
      <c r="A22" s="590"/>
      <c r="B22" s="554"/>
      <c r="C22" s="554"/>
      <c r="D22" s="39" t="s">
        <v>80</v>
      </c>
      <c r="E22" s="24">
        <f t="shared" si="0"/>
        <v>3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27">
        <f t="shared" si="5"/>
        <v>3</v>
      </c>
      <c r="K22" s="528"/>
      <c r="L22" s="528"/>
      <c r="M22" s="528"/>
      <c r="N22" s="528"/>
      <c r="O22" s="528"/>
      <c r="P22" s="118"/>
      <c r="Q22" s="205"/>
      <c r="R22" s="118"/>
      <c r="S22" s="205"/>
      <c r="T22" s="118"/>
      <c r="U22" s="205"/>
      <c r="V22" s="41">
        <v>0</v>
      </c>
      <c r="W22" s="42"/>
      <c r="X22" s="41"/>
      <c r="Y22" s="42"/>
      <c r="Z22" s="206">
        <v>0</v>
      </c>
      <c r="AA22" s="205"/>
      <c r="AB22" s="118"/>
      <c r="AC22" s="205"/>
      <c r="AD22" s="120"/>
      <c r="AE22" s="120"/>
      <c r="AF22" s="50"/>
      <c r="AG22" s="50"/>
      <c r="AH22" s="41"/>
      <c r="AI22" s="42"/>
      <c r="AJ22" s="51"/>
      <c r="AK22" s="42"/>
      <c r="AL22" s="118">
        <v>0</v>
      </c>
      <c r="AM22" s="86"/>
      <c r="AN22" s="118"/>
      <c r="AO22" s="120">
        <v>0</v>
      </c>
      <c r="AP22" s="42"/>
      <c r="AQ22" s="41"/>
      <c r="AR22" s="42"/>
      <c r="AS22" s="41"/>
      <c r="AT22" s="119"/>
      <c r="AU22" s="118">
        <v>0</v>
      </c>
      <c r="AV22" s="205"/>
      <c r="AW22" s="118"/>
      <c r="AX22" s="205"/>
      <c r="AY22" s="41">
        <v>0</v>
      </c>
      <c r="AZ22" s="42"/>
      <c r="BA22" s="41"/>
      <c r="BB22" s="119"/>
      <c r="BC22" s="41"/>
      <c r="BD22" s="126">
        <v>3</v>
      </c>
      <c r="BE22" s="206">
        <v>0</v>
      </c>
      <c r="BF22" s="205"/>
      <c r="BG22" s="41">
        <v>0</v>
      </c>
      <c r="BH22" s="119"/>
      <c r="BI22" s="118">
        <v>0</v>
      </c>
      <c r="BJ22" s="86"/>
      <c r="BK22" s="204"/>
      <c r="BL22" s="204"/>
    </row>
    <row r="23" spans="1:64" ht="21.75" customHeight="1" x14ac:dyDescent="0.3">
      <c r="A23" s="594" t="s">
        <v>976</v>
      </c>
      <c r="B23" s="599" t="s">
        <v>977</v>
      </c>
      <c r="C23" s="599" t="s">
        <v>123</v>
      </c>
      <c r="D23" s="23" t="s">
        <v>79</v>
      </c>
      <c r="E23" s="24">
        <f t="shared" si="0"/>
        <v>40</v>
      </c>
      <c r="F23" s="25">
        <f t="shared" si="1"/>
        <v>40</v>
      </c>
      <c r="G23" s="25">
        <f t="shared" si="2"/>
        <v>40</v>
      </c>
      <c r="H23" s="25">
        <f t="shared" si="3"/>
        <v>40</v>
      </c>
      <c r="I23" s="26">
        <f t="shared" si="4"/>
        <v>30</v>
      </c>
      <c r="J23" s="27">
        <f t="shared" si="5"/>
        <v>190</v>
      </c>
      <c r="K23" s="557">
        <f>(J23+(J24/5))</f>
        <v>233</v>
      </c>
      <c r="L23" s="529"/>
      <c r="M23" s="529"/>
      <c r="N23" s="527">
        <f>K23+(L23*2)+(M23*30)</f>
        <v>233</v>
      </c>
      <c r="O23" s="529">
        <f>IF(N23=0,"",RANK(N23,N:N,0))</f>
        <v>26</v>
      </c>
      <c r="P23" s="109"/>
      <c r="Q23" s="202"/>
      <c r="R23" s="109">
        <v>15</v>
      </c>
      <c r="S23" s="202"/>
      <c r="T23" s="109"/>
      <c r="U23" s="202"/>
      <c r="V23" s="28">
        <v>0</v>
      </c>
      <c r="W23" s="29"/>
      <c r="X23" s="28"/>
      <c r="Y23" s="29"/>
      <c r="Z23" s="203">
        <v>0</v>
      </c>
      <c r="AA23" s="202"/>
      <c r="AB23" s="109"/>
      <c r="AC23" s="202"/>
      <c r="AD23" s="111">
        <v>25</v>
      </c>
      <c r="AE23" s="111">
        <v>8</v>
      </c>
      <c r="AF23" s="37"/>
      <c r="AG23" s="37"/>
      <c r="AH23" s="28"/>
      <c r="AI23" s="29">
        <v>40</v>
      </c>
      <c r="AJ23" s="38">
        <v>40</v>
      </c>
      <c r="AK23" s="29"/>
      <c r="AL23" s="109">
        <v>0</v>
      </c>
      <c r="AM23" s="82">
        <v>10</v>
      </c>
      <c r="AN23" s="109"/>
      <c r="AO23" s="111">
        <v>30</v>
      </c>
      <c r="AP23" s="29"/>
      <c r="AQ23" s="28"/>
      <c r="AR23" s="29"/>
      <c r="AS23" s="28"/>
      <c r="AT23" s="110"/>
      <c r="AU23" s="109">
        <v>0</v>
      </c>
      <c r="AV23" s="202"/>
      <c r="AW23" s="109"/>
      <c r="AX23" s="202">
        <v>25</v>
      </c>
      <c r="AY23" s="28">
        <v>0</v>
      </c>
      <c r="AZ23" s="29"/>
      <c r="BA23" s="28"/>
      <c r="BB23" s="110">
        <v>40</v>
      </c>
      <c r="BC23" s="28"/>
      <c r="BD23" s="117"/>
      <c r="BE23" s="203">
        <v>8</v>
      </c>
      <c r="BF23" s="202">
        <v>25</v>
      </c>
      <c r="BG23" s="28">
        <v>0</v>
      </c>
      <c r="BH23" s="110">
        <v>40</v>
      </c>
      <c r="BI23" s="109">
        <v>0</v>
      </c>
      <c r="BJ23" s="82">
        <v>30</v>
      </c>
      <c r="BK23" s="204"/>
      <c r="BL23" s="204"/>
    </row>
    <row r="24" spans="1:64" ht="21.75" customHeight="1" x14ac:dyDescent="0.3">
      <c r="A24" s="590"/>
      <c r="B24" s="554"/>
      <c r="C24" s="554"/>
      <c r="D24" s="39" t="s">
        <v>80</v>
      </c>
      <c r="E24" s="24">
        <f t="shared" si="0"/>
        <v>60</v>
      </c>
      <c r="F24" s="25">
        <f t="shared" si="1"/>
        <v>60</v>
      </c>
      <c r="G24" s="25">
        <f t="shared" si="2"/>
        <v>35</v>
      </c>
      <c r="H24" s="25">
        <f t="shared" si="3"/>
        <v>30</v>
      </c>
      <c r="I24" s="26">
        <f t="shared" si="4"/>
        <v>30</v>
      </c>
      <c r="J24" s="27">
        <f t="shared" si="5"/>
        <v>215</v>
      </c>
      <c r="K24" s="528"/>
      <c r="L24" s="528"/>
      <c r="M24" s="528"/>
      <c r="N24" s="528"/>
      <c r="O24" s="528"/>
      <c r="P24" s="118"/>
      <c r="Q24" s="205"/>
      <c r="R24" s="118"/>
      <c r="S24" s="205"/>
      <c r="T24" s="118"/>
      <c r="U24" s="205"/>
      <c r="V24" s="41">
        <v>0</v>
      </c>
      <c r="W24" s="42"/>
      <c r="X24" s="41"/>
      <c r="Y24" s="42"/>
      <c r="Z24" s="206">
        <v>0</v>
      </c>
      <c r="AA24" s="205"/>
      <c r="AB24" s="118"/>
      <c r="AC24" s="205"/>
      <c r="AD24" s="120">
        <v>15</v>
      </c>
      <c r="AE24" s="120">
        <v>16</v>
      </c>
      <c r="AF24" s="50"/>
      <c r="AG24" s="50"/>
      <c r="AH24" s="41"/>
      <c r="AI24" s="42"/>
      <c r="AJ24" s="51">
        <v>25</v>
      </c>
      <c r="AK24" s="42"/>
      <c r="AL24" s="118">
        <v>0</v>
      </c>
      <c r="AM24" s="86">
        <v>30</v>
      </c>
      <c r="AN24" s="118"/>
      <c r="AO24" s="120">
        <v>35</v>
      </c>
      <c r="AP24" s="42"/>
      <c r="AQ24" s="41"/>
      <c r="AR24" s="42"/>
      <c r="AS24" s="41"/>
      <c r="AT24" s="119"/>
      <c r="AU24" s="118">
        <v>0</v>
      </c>
      <c r="AV24" s="205"/>
      <c r="AW24" s="118"/>
      <c r="AX24" s="205"/>
      <c r="AY24" s="41">
        <v>0</v>
      </c>
      <c r="AZ24" s="42"/>
      <c r="BA24" s="41"/>
      <c r="BB24" s="119">
        <v>60</v>
      </c>
      <c r="BC24" s="41"/>
      <c r="BD24" s="126"/>
      <c r="BE24" s="206">
        <v>25</v>
      </c>
      <c r="BF24" s="205"/>
      <c r="BG24" s="41">
        <v>0</v>
      </c>
      <c r="BH24" s="119">
        <v>60</v>
      </c>
      <c r="BI24" s="118">
        <v>0</v>
      </c>
      <c r="BJ24" s="86">
        <v>30</v>
      </c>
      <c r="BK24" s="204"/>
      <c r="BL24" s="204"/>
    </row>
    <row r="25" spans="1:64" ht="21.75" customHeight="1" x14ac:dyDescent="0.3">
      <c r="A25" s="594" t="s">
        <v>978</v>
      </c>
      <c r="B25" s="599" t="s">
        <v>979</v>
      </c>
      <c r="C25" s="599" t="s">
        <v>445</v>
      </c>
      <c r="D25" s="23" t="s">
        <v>79</v>
      </c>
      <c r="E25" s="24">
        <f t="shared" si="0"/>
        <v>7</v>
      </c>
      <c r="F25" s="25">
        <f t="shared" si="1"/>
        <v>3</v>
      </c>
      <c r="G25" s="25">
        <f t="shared" si="2"/>
        <v>3</v>
      </c>
      <c r="H25" s="25">
        <f t="shared" si="3"/>
        <v>0</v>
      </c>
      <c r="I25" s="26">
        <f t="shared" si="4"/>
        <v>0</v>
      </c>
      <c r="J25" s="27">
        <f t="shared" si="5"/>
        <v>13</v>
      </c>
      <c r="K25" s="557">
        <f>(J25+(J26/5))</f>
        <v>14</v>
      </c>
      <c r="L25" s="529"/>
      <c r="M25" s="529"/>
      <c r="N25" s="527">
        <f>K25+(L25*2)+(M25*30)</f>
        <v>14</v>
      </c>
      <c r="O25" s="529">
        <f>IF(N25=0,"",RANK(N25,N:N,0))</f>
        <v>99</v>
      </c>
      <c r="P25" s="109"/>
      <c r="Q25" s="202"/>
      <c r="R25" s="109"/>
      <c r="S25" s="202"/>
      <c r="T25" s="109"/>
      <c r="U25" s="202"/>
      <c r="V25" s="28">
        <v>0</v>
      </c>
      <c r="W25" s="29"/>
      <c r="X25" s="28"/>
      <c r="Y25" s="29"/>
      <c r="Z25" s="203">
        <v>0</v>
      </c>
      <c r="AA25" s="202"/>
      <c r="AB25" s="109">
        <v>3</v>
      </c>
      <c r="AC25" s="202"/>
      <c r="AD25" s="111"/>
      <c r="AE25" s="111"/>
      <c r="AF25" s="37"/>
      <c r="AG25" s="37"/>
      <c r="AH25" s="28"/>
      <c r="AI25" s="29"/>
      <c r="AJ25" s="38"/>
      <c r="AK25" s="29"/>
      <c r="AL25" s="109">
        <v>0</v>
      </c>
      <c r="AM25" s="82"/>
      <c r="AN25" s="109"/>
      <c r="AO25" s="111">
        <v>0</v>
      </c>
      <c r="AP25" s="29"/>
      <c r="AQ25" s="28"/>
      <c r="AR25" s="29"/>
      <c r="AS25" s="28"/>
      <c r="AT25" s="110"/>
      <c r="AU25" s="109">
        <v>0</v>
      </c>
      <c r="AV25" s="202"/>
      <c r="AW25" s="109"/>
      <c r="AX25" s="202"/>
      <c r="AY25" s="28">
        <v>0</v>
      </c>
      <c r="AZ25" s="29"/>
      <c r="BA25" s="28"/>
      <c r="BB25" s="110"/>
      <c r="BC25" s="28"/>
      <c r="BD25" s="117">
        <v>7</v>
      </c>
      <c r="BE25" s="203">
        <v>0</v>
      </c>
      <c r="BF25" s="202"/>
      <c r="BG25" s="28">
        <v>0</v>
      </c>
      <c r="BH25" s="110"/>
      <c r="BI25" s="109">
        <v>3</v>
      </c>
      <c r="BJ25" s="82"/>
      <c r="BK25" s="204"/>
      <c r="BL25" s="204"/>
    </row>
    <row r="26" spans="1:64" ht="21.75" customHeight="1" x14ac:dyDescent="0.3">
      <c r="A26" s="590"/>
      <c r="B26" s="554"/>
      <c r="C26" s="554"/>
      <c r="D26" s="39" t="s">
        <v>80</v>
      </c>
      <c r="E26" s="24">
        <f t="shared" si="0"/>
        <v>5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27">
        <f t="shared" si="5"/>
        <v>5</v>
      </c>
      <c r="K26" s="528"/>
      <c r="L26" s="528"/>
      <c r="M26" s="528"/>
      <c r="N26" s="528"/>
      <c r="O26" s="528"/>
      <c r="P26" s="118"/>
      <c r="Q26" s="205"/>
      <c r="R26" s="118"/>
      <c r="S26" s="205"/>
      <c r="T26" s="118"/>
      <c r="U26" s="205"/>
      <c r="V26" s="41">
        <v>0</v>
      </c>
      <c r="W26" s="42"/>
      <c r="X26" s="41"/>
      <c r="Y26" s="42"/>
      <c r="Z26" s="206">
        <v>0</v>
      </c>
      <c r="AA26" s="205"/>
      <c r="AB26" s="118"/>
      <c r="AC26" s="205"/>
      <c r="AD26" s="120"/>
      <c r="AE26" s="120"/>
      <c r="AF26" s="50"/>
      <c r="AG26" s="50"/>
      <c r="AH26" s="41"/>
      <c r="AI26" s="42"/>
      <c r="AJ26" s="51"/>
      <c r="AK26" s="42"/>
      <c r="AL26" s="118">
        <v>0</v>
      </c>
      <c r="AM26" s="86"/>
      <c r="AN26" s="118"/>
      <c r="AO26" s="120">
        <v>0</v>
      </c>
      <c r="AP26" s="42"/>
      <c r="AQ26" s="41"/>
      <c r="AR26" s="42"/>
      <c r="AS26" s="41"/>
      <c r="AT26" s="119"/>
      <c r="AU26" s="118">
        <v>0</v>
      </c>
      <c r="AV26" s="205"/>
      <c r="AW26" s="118"/>
      <c r="AX26" s="205"/>
      <c r="AY26" s="41">
        <v>0</v>
      </c>
      <c r="AZ26" s="42"/>
      <c r="BA26" s="41"/>
      <c r="BB26" s="119"/>
      <c r="BC26" s="41"/>
      <c r="BD26" s="126">
        <v>5</v>
      </c>
      <c r="BE26" s="206">
        <v>0</v>
      </c>
      <c r="BF26" s="205"/>
      <c r="BG26" s="41">
        <v>0</v>
      </c>
      <c r="BH26" s="119"/>
      <c r="BI26" s="118">
        <v>0</v>
      </c>
      <c r="BJ26" s="86"/>
      <c r="BK26" s="204"/>
      <c r="BL26" s="204"/>
    </row>
    <row r="27" spans="1:64" ht="21.75" customHeight="1" x14ac:dyDescent="0.3">
      <c r="A27" s="594" t="s">
        <v>90</v>
      </c>
      <c r="B27" s="599" t="s">
        <v>91</v>
      </c>
      <c r="C27" s="599" t="s">
        <v>92</v>
      </c>
      <c r="D27" s="23" t="s">
        <v>79</v>
      </c>
      <c r="E27" s="24">
        <f t="shared" si="0"/>
        <v>8</v>
      </c>
      <c r="F27" s="25">
        <f t="shared" si="1"/>
        <v>5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13</v>
      </c>
      <c r="K27" s="557">
        <f>(J27+(J28/5))</f>
        <v>13</v>
      </c>
      <c r="L27" s="529"/>
      <c r="M27" s="529"/>
      <c r="N27" s="527">
        <f>K27+(L27*2)+(M27*30)</f>
        <v>13</v>
      </c>
      <c r="O27" s="529">
        <f>IF(N27=0,"",RANK(N27,N:N,0))</f>
        <v>102</v>
      </c>
      <c r="P27" s="109"/>
      <c r="Q27" s="202"/>
      <c r="R27" s="109"/>
      <c r="S27" s="202"/>
      <c r="T27" s="109"/>
      <c r="U27" s="202"/>
      <c r="V27" s="28">
        <v>0</v>
      </c>
      <c r="W27" s="29"/>
      <c r="X27" s="28"/>
      <c r="Y27" s="29"/>
      <c r="Z27" s="203">
        <v>0</v>
      </c>
      <c r="AA27" s="202"/>
      <c r="AB27" s="109"/>
      <c r="AC27" s="202"/>
      <c r="AD27" s="111"/>
      <c r="AE27" s="111"/>
      <c r="AF27" s="37"/>
      <c r="AG27" s="37"/>
      <c r="AH27" s="28"/>
      <c r="AI27" s="29"/>
      <c r="AJ27" s="38"/>
      <c r="AK27" s="29"/>
      <c r="AL27" s="109">
        <v>0</v>
      </c>
      <c r="AM27" s="82"/>
      <c r="AN27" s="109"/>
      <c r="AO27" s="111">
        <v>0</v>
      </c>
      <c r="AP27" s="29"/>
      <c r="AQ27" s="28"/>
      <c r="AR27" s="29"/>
      <c r="AS27" s="28"/>
      <c r="AT27" s="110"/>
      <c r="AU27" s="109">
        <v>0</v>
      </c>
      <c r="AV27" s="202"/>
      <c r="AW27" s="109"/>
      <c r="AX27" s="202"/>
      <c r="AY27" s="28">
        <v>0</v>
      </c>
      <c r="AZ27" s="29"/>
      <c r="BA27" s="28"/>
      <c r="BB27" s="110"/>
      <c r="BC27" s="28"/>
      <c r="BD27" s="117"/>
      <c r="BE27" s="203">
        <v>0</v>
      </c>
      <c r="BF27" s="202">
        <v>8</v>
      </c>
      <c r="BG27" s="28">
        <v>0</v>
      </c>
      <c r="BH27" s="110"/>
      <c r="BI27" s="109">
        <v>5</v>
      </c>
      <c r="BJ27" s="82"/>
      <c r="BK27" s="204"/>
      <c r="BL27" s="204"/>
    </row>
    <row r="28" spans="1:64" ht="21.75" customHeight="1" x14ac:dyDescent="0.3">
      <c r="A28" s="590"/>
      <c r="B28" s="554"/>
      <c r="C28" s="554"/>
      <c r="D28" s="39" t="s">
        <v>80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27">
        <f t="shared" si="5"/>
        <v>0</v>
      </c>
      <c r="K28" s="528"/>
      <c r="L28" s="528"/>
      <c r="M28" s="528"/>
      <c r="N28" s="528"/>
      <c r="O28" s="528"/>
      <c r="P28" s="118"/>
      <c r="Q28" s="205"/>
      <c r="R28" s="118"/>
      <c r="S28" s="205"/>
      <c r="T28" s="118"/>
      <c r="U28" s="205"/>
      <c r="V28" s="41">
        <v>0</v>
      </c>
      <c r="W28" s="42"/>
      <c r="X28" s="41"/>
      <c r="Y28" s="42"/>
      <c r="Z28" s="206">
        <v>0</v>
      </c>
      <c r="AA28" s="205"/>
      <c r="AB28" s="118"/>
      <c r="AC28" s="205"/>
      <c r="AD28" s="120"/>
      <c r="AE28" s="120"/>
      <c r="AF28" s="50"/>
      <c r="AG28" s="50"/>
      <c r="AH28" s="41"/>
      <c r="AI28" s="42"/>
      <c r="AJ28" s="51"/>
      <c r="AK28" s="42"/>
      <c r="AL28" s="118">
        <v>0</v>
      </c>
      <c r="AM28" s="86"/>
      <c r="AN28" s="118"/>
      <c r="AO28" s="120">
        <v>0</v>
      </c>
      <c r="AP28" s="42"/>
      <c r="AQ28" s="41"/>
      <c r="AR28" s="42"/>
      <c r="AS28" s="41"/>
      <c r="AT28" s="119"/>
      <c r="AU28" s="118">
        <v>0</v>
      </c>
      <c r="AV28" s="205"/>
      <c r="AW28" s="118"/>
      <c r="AX28" s="205"/>
      <c r="AY28" s="41">
        <v>0</v>
      </c>
      <c r="AZ28" s="42"/>
      <c r="BA28" s="41"/>
      <c r="BB28" s="119"/>
      <c r="BC28" s="41"/>
      <c r="BD28" s="126"/>
      <c r="BE28" s="206">
        <v>0</v>
      </c>
      <c r="BF28" s="205"/>
      <c r="BG28" s="41">
        <v>0</v>
      </c>
      <c r="BH28" s="119"/>
      <c r="BI28" s="118">
        <v>0</v>
      </c>
      <c r="BJ28" s="86"/>
      <c r="BK28" s="204"/>
      <c r="BL28" s="204"/>
    </row>
    <row r="29" spans="1:64" ht="21.75" customHeight="1" x14ac:dyDescent="0.3">
      <c r="A29" s="594" t="s">
        <v>980</v>
      </c>
      <c r="B29" s="599" t="s">
        <v>981</v>
      </c>
      <c r="C29" s="599" t="s">
        <v>474</v>
      </c>
      <c r="D29" s="23" t="s">
        <v>79</v>
      </c>
      <c r="E29" s="24">
        <f t="shared" si="0"/>
        <v>22</v>
      </c>
      <c r="F29" s="25">
        <f t="shared" si="1"/>
        <v>5</v>
      </c>
      <c r="G29" s="25">
        <f t="shared" si="2"/>
        <v>3</v>
      </c>
      <c r="H29" s="25">
        <f t="shared" si="3"/>
        <v>3</v>
      </c>
      <c r="I29" s="26">
        <f t="shared" si="4"/>
        <v>3</v>
      </c>
      <c r="J29" s="27">
        <f t="shared" si="5"/>
        <v>36</v>
      </c>
      <c r="K29" s="557">
        <f>(J29+(J30/5))</f>
        <v>37.200000000000003</v>
      </c>
      <c r="L29" s="529"/>
      <c r="M29" s="529"/>
      <c r="N29" s="527">
        <f>K29+(L29*2)+(M29*30)</f>
        <v>37.200000000000003</v>
      </c>
      <c r="O29" s="529">
        <f>IF(N29=0,"",RANK(N29,N:N,0))</f>
        <v>65</v>
      </c>
      <c r="P29" s="109"/>
      <c r="Q29" s="202"/>
      <c r="R29" s="109"/>
      <c r="S29" s="202"/>
      <c r="T29" s="109"/>
      <c r="U29" s="202"/>
      <c r="V29" s="28">
        <v>0</v>
      </c>
      <c r="W29" s="29"/>
      <c r="X29" s="28"/>
      <c r="Y29" s="29"/>
      <c r="Z29" s="203">
        <v>0</v>
      </c>
      <c r="AA29" s="202"/>
      <c r="AB29" s="109"/>
      <c r="AC29" s="202"/>
      <c r="AD29" s="111"/>
      <c r="AE29" s="111"/>
      <c r="AF29" s="37"/>
      <c r="AG29" s="37"/>
      <c r="AH29" s="28"/>
      <c r="AI29" s="29"/>
      <c r="AJ29" s="38"/>
      <c r="AK29" s="29"/>
      <c r="AL29" s="109">
        <v>0</v>
      </c>
      <c r="AM29" s="82"/>
      <c r="AN29" s="109"/>
      <c r="AO29" s="111">
        <v>0</v>
      </c>
      <c r="AP29" s="29"/>
      <c r="AQ29" s="28">
        <v>3</v>
      </c>
      <c r="AR29" s="29"/>
      <c r="AS29" s="28"/>
      <c r="AT29" s="110"/>
      <c r="AU29" s="109">
        <v>0</v>
      </c>
      <c r="AV29" s="202">
        <v>22</v>
      </c>
      <c r="AW29" s="109">
        <v>3</v>
      </c>
      <c r="AX29" s="202">
        <v>3</v>
      </c>
      <c r="AY29" s="28">
        <v>3</v>
      </c>
      <c r="AZ29" s="29"/>
      <c r="BA29" s="28"/>
      <c r="BB29" s="110"/>
      <c r="BC29" s="28">
        <v>3</v>
      </c>
      <c r="BD29" s="117">
        <v>5</v>
      </c>
      <c r="BE29" s="203">
        <v>0</v>
      </c>
      <c r="BF29" s="202"/>
      <c r="BG29" s="28">
        <v>3</v>
      </c>
      <c r="BH29" s="110"/>
      <c r="BI29" s="109">
        <v>3</v>
      </c>
      <c r="BJ29" s="82"/>
      <c r="BK29" s="204"/>
      <c r="BL29" s="204"/>
    </row>
    <row r="30" spans="1:64" ht="21.75" customHeight="1" x14ac:dyDescent="0.3">
      <c r="A30" s="590"/>
      <c r="B30" s="554"/>
      <c r="C30" s="554"/>
      <c r="D30" s="39" t="s">
        <v>80</v>
      </c>
      <c r="E30" s="24">
        <f t="shared" si="0"/>
        <v>6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27">
        <f t="shared" si="5"/>
        <v>6</v>
      </c>
      <c r="K30" s="528"/>
      <c r="L30" s="528"/>
      <c r="M30" s="528"/>
      <c r="N30" s="528"/>
      <c r="O30" s="528"/>
      <c r="P30" s="118"/>
      <c r="Q30" s="205"/>
      <c r="R30" s="118"/>
      <c r="S30" s="205"/>
      <c r="T30" s="118"/>
      <c r="U30" s="205"/>
      <c r="V30" s="41">
        <v>0</v>
      </c>
      <c r="W30" s="42"/>
      <c r="X30" s="41"/>
      <c r="Y30" s="42"/>
      <c r="Z30" s="206">
        <v>0</v>
      </c>
      <c r="AA30" s="205"/>
      <c r="AB30" s="118"/>
      <c r="AC30" s="205"/>
      <c r="AD30" s="120"/>
      <c r="AE30" s="120"/>
      <c r="AF30" s="50"/>
      <c r="AG30" s="50"/>
      <c r="AH30" s="41"/>
      <c r="AI30" s="42"/>
      <c r="AJ30" s="51"/>
      <c r="AK30" s="42"/>
      <c r="AL30" s="118">
        <v>0</v>
      </c>
      <c r="AM30" s="86"/>
      <c r="AN30" s="118"/>
      <c r="AO30" s="120">
        <v>0</v>
      </c>
      <c r="AP30" s="42"/>
      <c r="AQ30" s="41"/>
      <c r="AR30" s="42"/>
      <c r="AS30" s="41"/>
      <c r="AT30" s="119"/>
      <c r="AU30" s="118">
        <v>0</v>
      </c>
      <c r="AV30" s="205"/>
      <c r="AW30" s="118"/>
      <c r="AX30" s="205"/>
      <c r="AY30" s="41">
        <v>0</v>
      </c>
      <c r="AZ30" s="42"/>
      <c r="BA30" s="41"/>
      <c r="BB30" s="119"/>
      <c r="BC30" s="41"/>
      <c r="BD30" s="126">
        <v>6</v>
      </c>
      <c r="BE30" s="206">
        <v>0</v>
      </c>
      <c r="BF30" s="205"/>
      <c r="BG30" s="41">
        <v>0</v>
      </c>
      <c r="BH30" s="119"/>
      <c r="BI30" s="118">
        <v>0</v>
      </c>
      <c r="BJ30" s="86"/>
      <c r="BK30" s="204"/>
      <c r="BL30" s="204"/>
    </row>
    <row r="31" spans="1:64" ht="21.75" customHeight="1" x14ac:dyDescent="0.3">
      <c r="A31" s="594" t="s">
        <v>982</v>
      </c>
      <c r="B31" s="599" t="s">
        <v>983</v>
      </c>
      <c r="C31" s="599" t="s">
        <v>270</v>
      </c>
      <c r="D31" s="23" t="s">
        <v>79</v>
      </c>
      <c r="E31" s="24">
        <f t="shared" si="0"/>
        <v>40</v>
      </c>
      <c r="F31" s="25">
        <f t="shared" si="1"/>
        <v>25</v>
      </c>
      <c r="G31" s="25">
        <f t="shared" si="2"/>
        <v>10</v>
      </c>
      <c r="H31" s="25">
        <f t="shared" si="3"/>
        <v>8</v>
      </c>
      <c r="I31" s="26">
        <f t="shared" si="4"/>
        <v>6</v>
      </c>
      <c r="J31" s="27">
        <f t="shared" si="5"/>
        <v>89</v>
      </c>
      <c r="K31" s="557">
        <f>(J31+(J32/5))</f>
        <v>102</v>
      </c>
      <c r="L31" s="529"/>
      <c r="M31" s="529"/>
      <c r="N31" s="527">
        <f>K31+(L31*2)+(M31*30)</f>
        <v>102</v>
      </c>
      <c r="O31" s="529">
        <f>IF(N31=0,"",RANK(N31,N:N,0))</f>
        <v>49</v>
      </c>
      <c r="P31" s="109"/>
      <c r="Q31" s="202"/>
      <c r="R31" s="109"/>
      <c r="S31" s="202"/>
      <c r="T31" s="109">
        <v>3</v>
      </c>
      <c r="U31" s="202"/>
      <c r="V31" s="28">
        <v>0</v>
      </c>
      <c r="W31" s="29"/>
      <c r="X31" s="28"/>
      <c r="Y31" s="29"/>
      <c r="Z31" s="203">
        <v>8</v>
      </c>
      <c r="AA31" s="202">
        <v>25</v>
      </c>
      <c r="AB31" s="109">
        <v>40</v>
      </c>
      <c r="AC31" s="202"/>
      <c r="AD31" s="111">
        <v>6</v>
      </c>
      <c r="AE31" s="111"/>
      <c r="AF31" s="37"/>
      <c r="AG31" s="37"/>
      <c r="AH31" s="28">
        <v>3</v>
      </c>
      <c r="AI31" s="29"/>
      <c r="AJ31" s="38"/>
      <c r="AK31" s="29"/>
      <c r="AL31" s="109">
        <v>0</v>
      </c>
      <c r="AM31" s="82">
        <v>10</v>
      </c>
      <c r="AN31" s="109"/>
      <c r="AO31" s="111">
        <v>0</v>
      </c>
      <c r="AP31" s="29"/>
      <c r="AQ31" s="28"/>
      <c r="AR31" s="29"/>
      <c r="AS31" s="28"/>
      <c r="AT31" s="110"/>
      <c r="AU31" s="109">
        <v>0</v>
      </c>
      <c r="AV31" s="202"/>
      <c r="AW31" s="109"/>
      <c r="AX31" s="202"/>
      <c r="AY31" s="28">
        <v>0</v>
      </c>
      <c r="AZ31" s="29"/>
      <c r="BA31" s="28"/>
      <c r="BB31" s="110"/>
      <c r="BC31" s="28"/>
      <c r="BD31" s="117"/>
      <c r="BE31" s="203">
        <v>0</v>
      </c>
      <c r="BF31" s="202"/>
      <c r="BG31" s="28">
        <v>0</v>
      </c>
      <c r="BH31" s="110"/>
      <c r="BI31" s="109">
        <v>0</v>
      </c>
      <c r="BJ31" s="82"/>
      <c r="BK31" s="204"/>
      <c r="BL31" s="204"/>
    </row>
    <row r="32" spans="1:64" ht="21.75" customHeight="1" x14ac:dyDescent="0.3">
      <c r="A32" s="590"/>
      <c r="B32" s="554"/>
      <c r="C32" s="554"/>
      <c r="D32" s="39" t="s">
        <v>80</v>
      </c>
      <c r="E32" s="24">
        <f t="shared" si="0"/>
        <v>40</v>
      </c>
      <c r="F32" s="25">
        <f t="shared" si="1"/>
        <v>25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27">
        <f t="shared" si="5"/>
        <v>65</v>
      </c>
      <c r="K32" s="528"/>
      <c r="L32" s="528"/>
      <c r="M32" s="528"/>
      <c r="N32" s="528"/>
      <c r="O32" s="528"/>
      <c r="P32" s="118"/>
      <c r="Q32" s="205"/>
      <c r="R32" s="118"/>
      <c r="S32" s="205"/>
      <c r="T32" s="118"/>
      <c r="U32" s="205"/>
      <c r="V32" s="41">
        <v>0</v>
      </c>
      <c r="W32" s="42"/>
      <c r="X32" s="41"/>
      <c r="Y32" s="42"/>
      <c r="Z32" s="206">
        <v>25</v>
      </c>
      <c r="AA32" s="205">
        <v>40</v>
      </c>
      <c r="AB32" s="118"/>
      <c r="AC32" s="205"/>
      <c r="AD32" s="120"/>
      <c r="AE32" s="120"/>
      <c r="AF32" s="50"/>
      <c r="AG32" s="50"/>
      <c r="AH32" s="41"/>
      <c r="AI32" s="42"/>
      <c r="AJ32" s="51"/>
      <c r="AK32" s="42"/>
      <c r="AL32" s="118">
        <v>0</v>
      </c>
      <c r="AM32" s="86"/>
      <c r="AN32" s="118"/>
      <c r="AO32" s="120">
        <v>0</v>
      </c>
      <c r="AP32" s="42"/>
      <c r="AQ32" s="41"/>
      <c r="AR32" s="42"/>
      <c r="AS32" s="41"/>
      <c r="AT32" s="119"/>
      <c r="AU32" s="118">
        <v>0</v>
      </c>
      <c r="AV32" s="205"/>
      <c r="AW32" s="118"/>
      <c r="AX32" s="205"/>
      <c r="AY32" s="41">
        <v>0</v>
      </c>
      <c r="AZ32" s="42"/>
      <c r="BA32" s="41"/>
      <c r="BB32" s="119"/>
      <c r="BC32" s="41"/>
      <c r="BD32" s="126"/>
      <c r="BE32" s="206">
        <v>0</v>
      </c>
      <c r="BF32" s="205"/>
      <c r="BG32" s="41">
        <v>0</v>
      </c>
      <c r="BH32" s="119"/>
      <c r="BI32" s="118">
        <v>0</v>
      </c>
      <c r="BJ32" s="86"/>
      <c r="BK32" s="204"/>
      <c r="BL32" s="204"/>
    </row>
    <row r="33" spans="1:64" ht="21.75" customHeight="1" x14ac:dyDescent="0.3">
      <c r="A33" s="594" t="s">
        <v>984</v>
      </c>
      <c r="B33" s="599" t="s">
        <v>985</v>
      </c>
      <c r="C33" s="599" t="s">
        <v>351</v>
      </c>
      <c r="D33" s="23" t="s">
        <v>79</v>
      </c>
      <c r="E33" s="24">
        <f t="shared" si="0"/>
        <v>30</v>
      </c>
      <c r="F33" s="25">
        <f t="shared" si="1"/>
        <v>15</v>
      </c>
      <c r="G33" s="25">
        <f t="shared" si="2"/>
        <v>15</v>
      </c>
      <c r="H33" s="25">
        <f t="shared" si="3"/>
        <v>15</v>
      </c>
      <c r="I33" s="26">
        <f t="shared" si="4"/>
        <v>15</v>
      </c>
      <c r="J33" s="27">
        <f t="shared" si="5"/>
        <v>90</v>
      </c>
      <c r="K33" s="557">
        <f>(J33+(J34/5))</f>
        <v>120</v>
      </c>
      <c r="L33" s="529"/>
      <c r="M33" s="529"/>
      <c r="N33" s="527">
        <f>K33+(L33*2)+(M33*30)</f>
        <v>120</v>
      </c>
      <c r="O33" s="529">
        <f>IF(N33=0,"",RANK(N33,N:N,0))</f>
        <v>44</v>
      </c>
      <c r="P33" s="109"/>
      <c r="Q33" s="202">
        <v>3</v>
      </c>
      <c r="R33" s="109">
        <v>3</v>
      </c>
      <c r="S33" s="202">
        <v>3</v>
      </c>
      <c r="T33" s="109"/>
      <c r="U33" s="202">
        <v>15</v>
      </c>
      <c r="V33" s="28">
        <v>0</v>
      </c>
      <c r="W33" s="29">
        <v>3</v>
      </c>
      <c r="X33" s="28">
        <v>3</v>
      </c>
      <c r="Y33" s="29"/>
      <c r="Z33" s="203">
        <v>0</v>
      </c>
      <c r="AA33" s="202"/>
      <c r="AB33" s="109"/>
      <c r="AC33" s="202"/>
      <c r="AD33" s="111">
        <v>15</v>
      </c>
      <c r="AE33" s="111"/>
      <c r="AF33" s="37"/>
      <c r="AG33" s="37"/>
      <c r="AH33" s="28"/>
      <c r="AI33" s="29">
        <v>3</v>
      </c>
      <c r="AJ33" s="38"/>
      <c r="AK33" s="29">
        <v>15</v>
      </c>
      <c r="AL33" s="109">
        <v>0</v>
      </c>
      <c r="AM33" s="82">
        <v>15</v>
      </c>
      <c r="AN33" s="109"/>
      <c r="AO33" s="111">
        <v>0</v>
      </c>
      <c r="AP33" s="29"/>
      <c r="AQ33" s="28"/>
      <c r="AR33" s="29">
        <v>3</v>
      </c>
      <c r="AS33" s="28"/>
      <c r="AT33" s="110"/>
      <c r="AU33" s="109">
        <v>0</v>
      </c>
      <c r="AV33" s="202"/>
      <c r="AW33" s="109"/>
      <c r="AX33" s="202"/>
      <c r="AY33" s="28">
        <v>0</v>
      </c>
      <c r="AZ33" s="29">
        <v>15</v>
      </c>
      <c r="BA33" s="28"/>
      <c r="BB33" s="110">
        <v>8</v>
      </c>
      <c r="BC33" s="28"/>
      <c r="BD33" s="117"/>
      <c r="BE33" s="203">
        <v>8</v>
      </c>
      <c r="BF33" s="202"/>
      <c r="BG33" s="28">
        <v>8</v>
      </c>
      <c r="BH33" s="110"/>
      <c r="BI33" s="109">
        <v>15</v>
      </c>
      <c r="BJ33" s="82">
        <v>30</v>
      </c>
      <c r="BK33" s="204"/>
      <c r="BL33" s="204"/>
    </row>
    <row r="34" spans="1:64" ht="21.75" customHeight="1" x14ac:dyDescent="0.3">
      <c r="A34" s="590"/>
      <c r="B34" s="554"/>
      <c r="C34" s="554"/>
      <c r="D34" s="39" t="s">
        <v>80</v>
      </c>
      <c r="E34" s="24">
        <f t="shared" si="0"/>
        <v>40</v>
      </c>
      <c r="F34" s="25">
        <f t="shared" si="1"/>
        <v>30</v>
      </c>
      <c r="G34" s="25">
        <f t="shared" si="2"/>
        <v>30</v>
      </c>
      <c r="H34" s="25">
        <f t="shared" si="3"/>
        <v>25</v>
      </c>
      <c r="I34" s="26">
        <f t="shared" si="4"/>
        <v>25</v>
      </c>
      <c r="J34" s="27">
        <f t="shared" si="5"/>
        <v>150</v>
      </c>
      <c r="K34" s="528"/>
      <c r="L34" s="528"/>
      <c r="M34" s="528"/>
      <c r="N34" s="528"/>
      <c r="O34" s="528"/>
      <c r="P34" s="118"/>
      <c r="Q34" s="205"/>
      <c r="R34" s="118"/>
      <c r="S34" s="205"/>
      <c r="T34" s="118"/>
      <c r="U34" s="205"/>
      <c r="V34" s="41">
        <v>0</v>
      </c>
      <c r="W34" s="42"/>
      <c r="X34" s="41"/>
      <c r="Y34" s="42"/>
      <c r="Z34" s="206">
        <v>0</v>
      </c>
      <c r="AA34" s="205"/>
      <c r="AB34" s="118"/>
      <c r="AC34" s="205"/>
      <c r="AD34" s="120">
        <v>40</v>
      </c>
      <c r="AE34" s="120"/>
      <c r="AF34" s="50"/>
      <c r="AG34" s="50"/>
      <c r="AH34" s="41"/>
      <c r="AI34" s="42"/>
      <c r="AJ34" s="51"/>
      <c r="AK34" s="42"/>
      <c r="AL34" s="118">
        <v>0</v>
      </c>
      <c r="AM34" s="86">
        <v>30</v>
      </c>
      <c r="AN34" s="118"/>
      <c r="AO34" s="120">
        <v>0</v>
      </c>
      <c r="AP34" s="42"/>
      <c r="AQ34" s="41"/>
      <c r="AR34" s="42"/>
      <c r="AS34" s="41"/>
      <c r="AT34" s="119"/>
      <c r="AU34" s="118">
        <v>0</v>
      </c>
      <c r="AV34" s="205"/>
      <c r="AW34" s="118"/>
      <c r="AX34" s="205"/>
      <c r="AY34" s="41">
        <v>0</v>
      </c>
      <c r="AZ34" s="42"/>
      <c r="BA34" s="41"/>
      <c r="BB34" s="119">
        <v>25</v>
      </c>
      <c r="BC34" s="41"/>
      <c r="BD34" s="126"/>
      <c r="BE34" s="206">
        <v>25</v>
      </c>
      <c r="BF34" s="205"/>
      <c r="BG34" s="41">
        <v>0</v>
      </c>
      <c r="BH34" s="119"/>
      <c r="BI34" s="118">
        <v>0</v>
      </c>
      <c r="BJ34" s="86">
        <v>30</v>
      </c>
      <c r="BK34" s="204"/>
      <c r="BL34" s="204"/>
    </row>
    <row r="35" spans="1:64" ht="21.75" customHeight="1" x14ac:dyDescent="0.3">
      <c r="A35" s="594" t="s">
        <v>986</v>
      </c>
      <c r="B35" s="599" t="s">
        <v>987</v>
      </c>
      <c r="C35" s="599" t="s">
        <v>758</v>
      </c>
      <c r="D35" s="23" t="s">
        <v>79</v>
      </c>
      <c r="E35" s="24">
        <f t="shared" si="0"/>
        <v>15</v>
      </c>
      <c r="F35" s="25">
        <f t="shared" si="1"/>
        <v>3</v>
      </c>
      <c r="G35" s="25">
        <f t="shared" si="2"/>
        <v>1</v>
      </c>
      <c r="H35" s="25">
        <f t="shared" si="3"/>
        <v>0</v>
      </c>
      <c r="I35" s="26">
        <f t="shared" si="4"/>
        <v>0</v>
      </c>
      <c r="J35" s="27">
        <f t="shared" si="5"/>
        <v>19</v>
      </c>
      <c r="K35" s="557">
        <f>(J35+(J36/5))</f>
        <v>19</v>
      </c>
      <c r="L35" s="529"/>
      <c r="M35" s="529"/>
      <c r="N35" s="527">
        <f>K35+(L35*2)+(M35*30)</f>
        <v>19</v>
      </c>
      <c r="O35" s="529">
        <f>IF(N35=0,"",RANK(N35,N:N,0))</f>
        <v>84</v>
      </c>
      <c r="P35" s="109"/>
      <c r="Q35" s="202"/>
      <c r="R35" s="109"/>
      <c r="S35" s="202"/>
      <c r="T35" s="109">
        <v>15</v>
      </c>
      <c r="U35" s="202"/>
      <c r="V35" s="28">
        <v>0</v>
      </c>
      <c r="W35" s="29"/>
      <c r="X35" s="28"/>
      <c r="Y35" s="29"/>
      <c r="Z35" s="203">
        <v>0</v>
      </c>
      <c r="AA35" s="202"/>
      <c r="AB35" s="109">
        <v>3</v>
      </c>
      <c r="AC35" s="202"/>
      <c r="AD35" s="111"/>
      <c r="AE35" s="111"/>
      <c r="AF35" s="37"/>
      <c r="AG35" s="37"/>
      <c r="AH35" s="28"/>
      <c r="AI35" s="29"/>
      <c r="AJ35" s="38"/>
      <c r="AK35" s="29"/>
      <c r="AL35" s="109">
        <v>0</v>
      </c>
      <c r="AM35" s="82"/>
      <c r="AN35" s="109"/>
      <c r="AO35" s="111">
        <v>0</v>
      </c>
      <c r="AP35" s="29"/>
      <c r="AQ35" s="28"/>
      <c r="AR35" s="29"/>
      <c r="AS35" s="28"/>
      <c r="AT35" s="110"/>
      <c r="AU35" s="109">
        <v>0</v>
      </c>
      <c r="AV35" s="202"/>
      <c r="AW35" s="109"/>
      <c r="AX35" s="202"/>
      <c r="AY35" s="28">
        <v>0</v>
      </c>
      <c r="AZ35" s="29"/>
      <c r="BA35" s="28"/>
      <c r="BB35" s="110"/>
      <c r="BC35" s="28"/>
      <c r="BD35" s="117">
        <v>1</v>
      </c>
      <c r="BE35" s="203">
        <v>0</v>
      </c>
      <c r="BF35" s="202"/>
      <c r="BG35" s="28">
        <v>0</v>
      </c>
      <c r="BH35" s="110"/>
      <c r="BI35" s="109">
        <v>0</v>
      </c>
      <c r="BJ35" s="82"/>
      <c r="BK35" s="204"/>
      <c r="BL35" s="204"/>
    </row>
    <row r="36" spans="1:64" ht="21.75" customHeight="1" x14ac:dyDescent="0.3">
      <c r="A36" s="590"/>
      <c r="B36" s="554"/>
      <c r="C36" s="554"/>
      <c r="D36" s="39" t="s">
        <v>80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27">
        <f t="shared" si="5"/>
        <v>0</v>
      </c>
      <c r="K36" s="528"/>
      <c r="L36" s="528"/>
      <c r="M36" s="528"/>
      <c r="N36" s="528"/>
      <c r="O36" s="528"/>
      <c r="P36" s="118"/>
      <c r="Q36" s="205"/>
      <c r="R36" s="118"/>
      <c r="S36" s="205"/>
      <c r="T36" s="118"/>
      <c r="U36" s="205"/>
      <c r="V36" s="41">
        <v>0</v>
      </c>
      <c r="W36" s="42"/>
      <c r="X36" s="41"/>
      <c r="Y36" s="42"/>
      <c r="Z36" s="206">
        <v>0</v>
      </c>
      <c r="AA36" s="205"/>
      <c r="AB36" s="118"/>
      <c r="AC36" s="205"/>
      <c r="AD36" s="120"/>
      <c r="AE36" s="120"/>
      <c r="AF36" s="50"/>
      <c r="AG36" s="50"/>
      <c r="AH36" s="41"/>
      <c r="AI36" s="42"/>
      <c r="AJ36" s="51"/>
      <c r="AK36" s="42"/>
      <c r="AL36" s="118">
        <v>0</v>
      </c>
      <c r="AM36" s="86"/>
      <c r="AN36" s="118"/>
      <c r="AO36" s="120">
        <v>0</v>
      </c>
      <c r="AP36" s="42"/>
      <c r="AQ36" s="41"/>
      <c r="AR36" s="42"/>
      <c r="AS36" s="41"/>
      <c r="AT36" s="119"/>
      <c r="AU36" s="118">
        <v>0</v>
      </c>
      <c r="AV36" s="205"/>
      <c r="AW36" s="118"/>
      <c r="AX36" s="205"/>
      <c r="AY36" s="41">
        <v>0</v>
      </c>
      <c r="AZ36" s="42"/>
      <c r="BA36" s="41"/>
      <c r="BB36" s="119"/>
      <c r="BC36" s="41"/>
      <c r="BD36" s="126"/>
      <c r="BE36" s="206">
        <v>0</v>
      </c>
      <c r="BF36" s="205"/>
      <c r="BG36" s="41">
        <v>0</v>
      </c>
      <c r="BH36" s="119"/>
      <c r="BI36" s="118">
        <v>0</v>
      </c>
      <c r="BJ36" s="86"/>
      <c r="BK36" s="204"/>
      <c r="BL36" s="204"/>
    </row>
    <row r="37" spans="1:64" ht="21.75" customHeight="1" x14ac:dyDescent="0.3">
      <c r="A37" s="594" t="s">
        <v>463</v>
      </c>
      <c r="B37" s="599" t="s">
        <v>464</v>
      </c>
      <c r="C37" s="599" t="s">
        <v>171</v>
      </c>
      <c r="D37" s="23" t="s">
        <v>79</v>
      </c>
      <c r="E37" s="24">
        <f t="shared" si="0"/>
        <v>3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3</v>
      </c>
      <c r="K37" s="557">
        <f>(J37+(J38/5))</f>
        <v>3</v>
      </c>
      <c r="L37" s="529"/>
      <c r="M37" s="529"/>
      <c r="N37" s="527">
        <f>K37+(L37*2)+(M37*30)</f>
        <v>3</v>
      </c>
      <c r="O37" s="529">
        <f>IF(N37=0,"",RANK(N37,N:N,0))</f>
        <v>138</v>
      </c>
      <c r="P37" s="109"/>
      <c r="Q37" s="202"/>
      <c r="R37" s="109"/>
      <c r="S37" s="202"/>
      <c r="T37" s="109"/>
      <c r="U37" s="202"/>
      <c r="V37" s="28">
        <v>0</v>
      </c>
      <c r="W37" s="29"/>
      <c r="X37" s="28"/>
      <c r="Y37" s="29"/>
      <c r="Z37" s="203">
        <v>0</v>
      </c>
      <c r="AA37" s="202"/>
      <c r="AB37" s="109"/>
      <c r="AC37" s="202"/>
      <c r="AD37" s="111"/>
      <c r="AE37" s="111"/>
      <c r="AF37" s="37"/>
      <c r="AG37" s="37"/>
      <c r="AH37" s="28"/>
      <c r="AI37" s="29"/>
      <c r="AJ37" s="38"/>
      <c r="AK37" s="29"/>
      <c r="AL37" s="109">
        <v>0</v>
      </c>
      <c r="AM37" s="82"/>
      <c r="AN37" s="109"/>
      <c r="AO37" s="111">
        <v>0</v>
      </c>
      <c r="AP37" s="29"/>
      <c r="AQ37" s="28"/>
      <c r="AR37" s="29"/>
      <c r="AS37" s="28"/>
      <c r="AT37" s="110"/>
      <c r="AU37" s="109">
        <v>0</v>
      </c>
      <c r="AV37" s="202"/>
      <c r="AW37" s="109"/>
      <c r="AX37" s="202"/>
      <c r="AY37" s="28">
        <v>0</v>
      </c>
      <c r="AZ37" s="29"/>
      <c r="BA37" s="28"/>
      <c r="BB37" s="110"/>
      <c r="BC37" s="28"/>
      <c r="BD37" s="117"/>
      <c r="BE37" s="203">
        <v>0</v>
      </c>
      <c r="BF37" s="202"/>
      <c r="BG37" s="28">
        <v>0</v>
      </c>
      <c r="BH37" s="110"/>
      <c r="BI37" s="109">
        <v>3</v>
      </c>
      <c r="BJ37" s="82"/>
      <c r="BK37" s="204"/>
      <c r="BL37" s="204"/>
    </row>
    <row r="38" spans="1:64" ht="21.75" customHeight="1" x14ac:dyDescent="0.3">
      <c r="A38" s="590"/>
      <c r="B38" s="554"/>
      <c r="C38" s="554"/>
      <c r="D38" s="39" t="s">
        <v>80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27">
        <f t="shared" si="5"/>
        <v>0</v>
      </c>
      <c r="K38" s="528"/>
      <c r="L38" s="528"/>
      <c r="M38" s="528"/>
      <c r="N38" s="528"/>
      <c r="O38" s="528"/>
      <c r="P38" s="118"/>
      <c r="Q38" s="205"/>
      <c r="R38" s="118"/>
      <c r="S38" s="205"/>
      <c r="T38" s="118"/>
      <c r="U38" s="205"/>
      <c r="V38" s="41">
        <v>0</v>
      </c>
      <c r="W38" s="42"/>
      <c r="X38" s="41"/>
      <c r="Y38" s="42"/>
      <c r="Z38" s="206">
        <v>0</v>
      </c>
      <c r="AA38" s="205"/>
      <c r="AB38" s="118"/>
      <c r="AC38" s="205"/>
      <c r="AD38" s="120"/>
      <c r="AE38" s="120"/>
      <c r="AF38" s="50"/>
      <c r="AG38" s="50"/>
      <c r="AH38" s="41"/>
      <c r="AI38" s="42"/>
      <c r="AJ38" s="51"/>
      <c r="AK38" s="42"/>
      <c r="AL38" s="118">
        <v>0</v>
      </c>
      <c r="AM38" s="86"/>
      <c r="AN38" s="118"/>
      <c r="AO38" s="120">
        <v>0</v>
      </c>
      <c r="AP38" s="42"/>
      <c r="AQ38" s="41"/>
      <c r="AR38" s="42"/>
      <c r="AS38" s="41"/>
      <c r="AT38" s="119"/>
      <c r="AU38" s="118">
        <v>0</v>
      </c>
      <c r="AV38" s="205"/>
      <c r="AW38" s="118"/>
      <c r="AX38" s="205"/>
      <c r="AY38" s="41">
        <v>0</v>
      </c>
      <c r="AZ38" s="42"/>
      <c r="BA38" s="41"/>
      <c r="BB38" s="119"/>
      <c r="BC38" s="41"/>
      <c r="BD38" s="126"/>
      <c r="BE38" s="206">
        <v>0</v>
      </c>
      <c r="BF38" s="205"/>
      <c r="BG38" s="41">
        <v>0</v>
      </c>
      <c r="BH38" s="119"/>
      <c r="BI38" s="118">
        <v>0</v>
      </c>
      <c r="BJ38" s="86"/>
      <c r="BK38" s="204"/>
      <c r="BL38" s="204"/>
    </row>
    <row r="39" spans="1:64" ht="21.75" customHeight="1" x14ac:dyDescent="0.3">
      <c r="A39" s="594" t="s">
        <v>465</v>
      </c>
      <c r="B39" s="599" t="s">
        <v>466</v>
      </c>
      <c r="C39" s="599" t="s">
        <v>92</v>
      </c>
      <c r="D39" s="23" t="s">
        <v>79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557">
        <f>(J39+(J40/5))</f>
        <v>5</v>
      </c>
      <c r="L39" s="529"/>
      <c r="M39" s="529"/>
      <c r="N39" s="527">
        <f>K39+(L39*2)+(M39*30)</f>
        <v>5</v>
      </c>
      <c r="O39" s="529">
        <f>IF(N39=0,"",RANK(N39,N:N,0))</f>
        <v>129</v>
      </c>
      <c r="P39" s="109"/>
      <c r="Q39" s="202"/>
      <c r="R39" s="109"/>
      <c r="S39" s="202"/>
      <c r="T39" s="109"/>
      <c r="U39" s="202"/>
      <c r="V39" s="28">
        <v>0</v>
      </c>
      <c r="W39" s="29"/>
      <c r="X39" s="28"/>
      <c r="Y39" s="29"/>
      <c r="Z39" s="203">
        <v>0</v>
      </c>
      <c r="AA39" s="202"/>
      <c r="AB39" s="109"/>
      <c r="AC39" s="202"/>
      <c r="AD39" s="111"/>
      <c r="AE39" s="111"/>
      <c r="AF39" s="37"/>
      <c r="AG39" s="37"/>
      <c r="AH39" s="28"/>
      <c r="AI39" s="29"/>
      <c r="AJ39" s="38"/>
      <c r="AK39" s="29"/>
      <c r="AL39" s="109">
        <v>0</v>
      </c>
      <c r="AM39" s="82"/>
      <c r="AN39" s="109"/>
      <c r="AO39" s="111">
        <v>0</v>
      </c>
      <c r="AP39" s="29"/>
      <c r="AQ39" s="28"/>
      <c r="AR39" s="29"/>
      <c r="AS39" s="28"/>
      <c r="AT39" s="110"/>
      <c r="AU39" s="109">
        <v>0</v>
      </c>
      <c r="AV39" s="202"/>
      <c r="AW39" s="109"/>
      <c r="AX39" s="202"/>
      <c r="AY39" s="28">
        <v>0</v>
      </c>
      <c r="AZ39" s="29"/>
      <c r="BA39" s="28"/>
      <c r="BB39" s="110"/>
      <c r="BC39" s="28"/>
      <c r="BD39" s="117"/>
      <c r="BE39" s="203">
        <v>0</v>
      </c>
      <c r="BF39" s="202"/>
      <c r="BG39" s="28">
        <v>0</v>
      </c>
      <c r="BH39" s="110"/>
      <c r="BI39" s="109">
        <v>0</v>
      </c>
      <c r="BJ39" s="82"/>
      <c r="BK39" s="204"/>
      <c r="BL39" s="204"/>
    </row>
    <row r="40" spans="1:64" ht="21.75" customHeight="1" x14ac:dyDescent="0.3">
      <c r="A40" s="590"/>
      <c r="B40" s="554"/>
      <c r="C40" s="554"/>
      <c r="D40" s="39" t="s">
        <v>80</v>
      </c>
      <c r="E40" s="24">
        <f t="shared" si="0"/>
        <v>25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27">
        <f t="shared" si="5"/>
        <v>25</v>
      </c>
      <c r="K40" s="528"/>
      <c r="L40" s="528"/>
      <c r="M40" s="528"/>
      <c r="N40" s="528"/>
      <c r="O40" s="528"/>
      <c r="P40" s="118"/>
      <c r="Q40" s="205"/>
      <c r="R40" s="118"/>
      <c r="S40" s="205"/>
      <c r="T40" s="118"/>
      <c r="U40" s="205"/>
      <c r="V40" s="41">
        <v>0</v>
      </c>
      <c r="W40" s="42"/>
      <c r="X40" s="41"/>
      <c r="Y40" s="42"/>
      <c r="Z40" s="206">
        <v>0</v>
      </c>
      <c r="AA40" s="205"/>
      <c r="AB40" s="118"/>
      <c r="AC40" s="205"/>
      <c r="AD40" s="120"/>
      <c r="AE40" s="120"/>
      <c r="AF40" s="50"/>
      <c r="AG40" s="50"/>
      <c r="AH40" s="41"/>
      <c r="AI40" s="42"/>
      <c r="AJ40" s="51"/>
      <c r="AK40" s="42"/>
      <c r="AL40" s="118">
        <v>0</v>
      </c>
      <c r="AM40" s="86"/>
      <c r="AN40" s="118"/>
      <c r="AO40" s="120">
        <v>0</v>
      </c>
      <c r="AP40" s="42"/>
      <c r="AQ40" s="41"/>
      <c r="AR40" s="42"/>
      <c r="AS40" s="41"/>
      <c r="AT40" s="119"/>
      <c r="AU40" s="118">
        <v>0</v>
      </c>
      <c r="AV40" s="205"/>
      <c r="AW40" s="118"/>
      <c r="AX40" s="205"/>
      <c r="AY40" s="41">
        <v>0</v>
      </c>
      <c r="AZ40" s="42"/>
      <c r="BA40" s="41"/>
      <c r="BB40" s="119"/>
      <c r="BC40" s="41"/>
      <c r="BD40" s="126"/>
      <c r="BE40" s="206">
        <v>0</v>
      </c>
      <c r="BF40" s="205"/>
      <c r="BG40" s="41">
        <v>0</v>
      </c>
      <c r="BH40" s="119">
        <v>25</v>
      </c>
      <c r="BI40" s="118">
        <v>0</v>
      </c>
      <c r="BJ40" s="86"/>
      <c r="BK40" s="204"/>
      <c r="BL40" s="204"/>
    </row>
    <row r="41" spans="1:64" ht="21.75" customHeight="1" x14ac:dyDescent="0.3">
      <c r="A41" s="594" t="s">
        <v>988</v>
      </c>
      <c r="B41" s="599" t="s">
        <v>989</v>
      </c>
      <c r="C41" s="599" t="s">
        <v>642</v>
      </c>
      <c r="D41" s="23" t="s">
        <v>79</v>
      </c>
      <c r="E41" s="24">
        <f t="shared" si="0"/>
        <v>48</v>
      </c>
      <c r="F41" s="25">
        <f t="shared" si="1"/>
        <v>40</v>
      </c>
      <c r="G41" s="25">
        <f t="shared" si="2"/>
        <v>15</v>
      </c>
      <c r="H41" s="25">
        <f t="shared" si="3"/>
        <v>10</v>
      </c>
      <c r="I41" s="26">
        <f t="shared" si="4"/>
        <v>8</v>
      </c>
      <c r="J41" s="27">
        <f t="shared" si="5"/>
        <v>121</v>
      </c>
      <c r="K41" s="557">
        <f>(J41+(J42/5))</f>
        <v>150.6</v>
      </c>
      <c r="L41" s="529"/>
      <c r="M41" s="529"/>
      <c r="N41" s="527">
        <f>K41+(L41*2)+(M41*30)</f>
        <v>150.6</v>
      </c>
      <c r="O41" s="529">
        <f>IF(N41=0,"",RANK(N41,N:N,0))</f>
        <v>40</v>
      </c>
      <c r="P41" s="109"/>
      <c r="Q41" s="202"/>
      <c r="R41" s="109"/>
      <c r="S41" s="202"/>
      <c r="T41" s="109"/>
      <c r="U41" s="202"/>
      <c r="V41" s="28">
        <v>0</v>
      </c>
      <c r="W41" s="29"/>
      <c r="X41" s="28"/>
      <c r="Y41" s="29"/>
      <c r="Z41" s="203">
        <v>0</v>
      </c>
      <c r="AA41" s="202"/>
      <c r="AB41" s="109"/>
      <c r="AC41" s="202"/>
      <c r="AD41" s="111"/>
      <c r="AE41" s="111"/>
      <c r="AF41" s="37"/>
      <c r="AG41" s="37"/>
      <c r="AH41" s="28"/>
      <c r="AI41" s="29">
        <v>15</v>
      </c>
      <c r="AJ41" s="38"/>
      <c r="AK41" s="29">
        <v>3</v>
      </c>
      <c r="AL41" s="109">
        <v>0</v>
      </c>
      <c r="AM41" s="82"/>
      <c r="AN41" s="109"/>
      <c r="AO41" s="111">
        <v>0</v>
      </c>
      <c r="AP41" s="29">
        <v>3</v>
      </c>
      <c r="AQ41" s="28"/>
      <c r="AR41" s="29"/>
      <c r="AS41" s="28"/>
      <c r="AT41" s="110"/>
      <c r="AU41" s="109">
        <v>0</v>
      </c>
      <c r="AV41" s="202"/>
      <c r="AW41" s="109"/>
      <c r="AX41" s="202"/>
      <c r="AY41" s="28">
        <v>8</v>
      </c>
      <c r="AZ41" s="29">
        <v>3</v>
      </c>
      <c r="BA41" s="28"/>
      <c r="BB41" s="110"/>
      <c r="BC41" s="28"/>
      <c r="BD41" s="117">
        <v>48</v>
      </c>
      <c r="BE41" s="203">
        <v>8</v>
      </c>
      <c r="BF41" s="202">
        <v>8</v>
      </c>
      <c r="BG41" s="28">
        <v>0</v>
      </c>
      <c r="BH41" s="110">
        <v>40</v>
      </c>
      <c r="BI41" s="109">
        <v>3</v>
      </c>
      <c r="BJ41" s="82">
        <v>10</v>
      </c>
      <c r="BK41" s="204"/>
      <c r="BL41" s="204"/>
    </row>
    <row r="42" spans="1:64" ht="21.75" customHeight="1" x14ac:dyDescent="0.3">
      <c r="A42" s="590"/>
      <c r="B42" s="554"/>
      <c r="C42" s="554"/>
      <c r="D42" s="39" t="s">
        <v>80</v>
      </c>
      <c r="E42" s="24">
        <f t="shared" si="0"/>
        <v>68</v>
      </c>
      <c r="F42" s="25">
        <f t="shared" si="1"/>
        <v>30</v>
      </c>
      <c r="G42" s="25">
        <f t="shared" si="2"/>
        <v>25</v>
      </c>
      <c r="H42" s="25">
        <f t="shared" si="3"/>
        <v>25</v>
      </c>
      <c r="I42" s="26">
        <f t="shared" si="4"/>
        <v>0</v>
      </c>
      <c r="J42" s="27">
        <f t="shared" si="5"/>
        <v>148</v>
      </c>
      <c r="K42" s="528"/>
      <c r="L42" s="528"/>
      <c r="M42" s="528"/>
      <c r="N42" s="528"/>
      <c r="O42" s="528"/>
      <c r="P42" s="118"/>
      <c r="Q42" s="205"/>
      <c r="R42" s="118"/>
      <c r="S42" s="205"/>
      <c r="T42" s="118"/>
      <c r="U42" s="205"/>
      <c r="V42" s="41">
        <v>0</v>
      </c>
      <c r="W42" s="42"/>
      <c r="X42" s="41"/>
      <c r="Y42" s="42"/>
      <c r="Z42" s="206">
        <v>0</v>
      </c>
      <c r="AA42" s="205"/>
      <c r="AB42" s="118"/>
      <c r="AC42" s="205"/>
      <c r="AD42" s="120"/>
      <c r="AE42" s="120"/>
      <c r="AF42" s="50"/>
      <c r="AG42" s="50"/>
      <c r="AH42" s="41"/>
      <c r="AI42" s="42"/>
      <c r="AJ42" s="51"/>
      <c r="AK42" s="42"/>
      <c r="AL42" s="118">
        <v>0</v>
      </c>
      <c r="AM42" s="86"/>
      <c r="AN42" s="118"/>
      <c r="AO42" s="120">
        <v>0</v>
      </c>
      <c r="AP42" s="42"/>
      <c r="AQ42" s="41"/>
      <c r="AR42" s="42"/>
      <c r="AS42" s="41"/>
      <c r="AT42" s="119"/>
      <c r="AU42" s="118">
        <v>0</v>
      </c>
      <c r="AV42" s="205"/>
      <c r="AW42" s="118"/>
      <c r="AX42" s="205"/>
      <c r="AY42" s="41">
        <v>0</v>
      </c>
      <c r="AZ42" s="42"/>
      <c r="BA42" s="41"/>
      <c r="BB42" s="119"/>
      <c r="BC42" s="41"/>
      <c r="BD42" s="126">
        <v>68</v>
      </c>
      <c r="BE42" s="206">
        <v>25</v>
      </c>
      <c r="BF42" s="205"/>
      <c r="BG42" s="41">
        <v>0</v>
      </c>
      <c r="BH42" s="119">
        <v>25</v>
      </c>
      <c r="BI42" s="118">
        <v>0</v>
      </c>
      <c r="BJ42" s="86">
        <v>30</v>
      </c>
      <c r="BK42" s="204"/>
      <c r="BL42" s="204"/>
    </row>
    <row r="43" spans="1:64" ht="21.75" customHeight="1" x14ac:dyDescent="0.3">
      <c r="A43" s="594" t="s">
        <v>990</v>
      </c>
      <c r="B43" s="599" t="s">
        <v>991</v>
      </c>
      <c r="C43" s="599" t="s">
        <v>839</v>
      </c>
      <c r="D43" s="23" t="s">
        <v>79</v>
      </c>
      <c r="E43" s="24">
        <f t="shared" si="0"/>
        <v>0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0</v>
      </c>
      <c r="K43" s="557">
        <f>(J43+(J44/5))</f>
        <v>0</v>
      </c>
      <c r="L43" s="529"/>
      <c r="M43" s="529"/>
      <c r="N43" s="527">
        <f>K43+(L43*2)+(M43*30)</f>
        <v>0</v>
      </c>
      <c r="O43" s="529" t="str">
        <f>IF(N43=0,"",RANK(N43,N:N,0))</f>
        <v/>
      </c>
      <c r="P43" s="109"/>
      <c r="Q43" s="202"/>
      <c r="R43" s="109"/>
      <c r="S43" s="202"/>
      <c r="T43" s="109"/>
      <c r="U43" s="202"/>
      <c r="V43" s="28">
        <v>0</v>
      </c>
      <c r="W43" s="29"/>
      <c r="X43" s="28"/>
      <c r="Y43" s="29"/>
      <c r="Z43" s="203">
        <v>0</v>
      </c>
      <c r="AA43" s="202"/>
      <c r="AB43" s="109"/>
      <c r="AC43" s="202"/>
      <c r="AD43" s="111"/>
      <c r="AE43" s="111"/>
      <c r="AF43" s="37"/>
      <c r="AG43" s="37"/>
      <c r="AH43" s="28"/>
      <c r="AI43" s="29"/>
      <c r="AJ43" s="38"/>
      <c r="AK43" s="29"/>
      <c r="AL43" s="109">
        <v>0</v>
      </c>
      <c r="AM43" s="82"/>
      <c r="AN43" s="109"/>
      <c r="AO43" s="111">
        <v>0</v>
      </c>
      <c r="AP43" s="29"/>
      <c r="AQ43" s="28"/>
      <c r="AR43" s="29"/>
      <c r="AS43" s="28"/>
      <c r="AT43" s="110"/>
      <c r="AU43" s="109">
        <v>0</v>
      </c>
      <c r="AV43" s="202"/>
      <c r="AW43" s="109"/>
      <c r="AX43" s="202"/>
      <c r="AY43" s="28">
        <v>0</v>
      </c>
      <c r="AZ43" s="29"/>
      <c r="BA43" s="28"/>
      <c r="BB43" s="110"/>
      <c r="BC43" s="28"/>
      <c r="BD43" s="117"/>
      <c r="BE43" s="203">
        <v>0</v>
      </c>
      <c r="BF43" s="202"/>
      <c r="BG43" s="28">
        <v>0</v>
      </c>
      <c r="BH43" s="110"/>
      <c r="BI43" s="109">
        <v>0</v>
      </c>
      <c r="BJ43" s="82"/>
      <c r="BK43" s="204"/>
      <c r="BL43" s="204"/>
    </row>
    <row r="44" spans="1:64" ht="21.75" customHeight="1" x14ac:dyDescent="0.3">
      <c r="A44" s="590"/>
      <c r="B44" s="554"/>
      <c r="C44" s="554"/>
      <c r="D44" s="39" t="s">
        <v>80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27">
        <f t="shared" si="5"/>
        <v>0</v>
      </c>
      <c r="K44" s="528"/>
      <c r="L44" s="528"/>
      <c r="M44" s="528"/>
      <c r="N44" s="528"/>
      <c r="O44" s="528"/>
      <c r="P44" s="118"/>
      <c r="Q44" s="205"/>
      <c r="R44" s="118"/>
      <c r="S44" s="205"/>
      <c r="T44" s="118"/>
      <c r="U44" s="205"/>
      <c r="V44" s="41">
        <v>0</v>
      </c>
      <c r="W44" s="42"/>
      <c r="X44" s="41"/>
      <c r="Y44" s="42"/>
      <c r="Z44" s="206">
        <v>0</v>
      </c>
      <c r="AA44" s="205"/>
      <c r="AB44" s="118"/>
      <c r="AC44" s="205"/>
      <c r="AD44" s="120"/>
      <c r="AE44" s="120"/>
      <c r="AF44" s="50"/>
      <c r="AG44" s="50"/>
      <c r="AH44" s="41"/>
      <c r="AI44" s="42"/>
      <c r="AJ44" s="51"/>
      <c r="AK44" s="42"/>
      <c r="AL44" s="118">
        <v>0</v>
      </c>
      <c r="AM44" s="86"/>
      <c r="AN44" s="118"/>
      <c r="AO44" s="120">
        <v>0</v>
      </c>
      <c r="AP44" s="42"/>
      <c r="AQ44" s="41"/>
      <c r="AR44" s="42"/>
      <c r="AS44" s="41"/>
      <c r="AT44" s="119"/>
      <c r="AU44" s="118">
        <v>0</v>
      </c>
      <c r="AV44" s="205"/>
      <c r="AW44" s="118"/>
      <c r="AX44" s="205"/>
      <c r="AY44" s="41">
        <v>0</v>
      </c>
      <c r="AZ44" s="42"/>
      <c r="BA44" s="41"/>
      <c r="BB44" s="119"/>
      <c r="BC44" s="41"/>
      <c r="BD44" s="126"/>
      <c r="BE44" s="206">
        <v>0</v>
      </c>
      <c r="BF44" s="205"/>
      <c r="BG44" s="41">
        <v>0</v>
      </c>
      <c r="BH44" s="119"/>
      <c r="BI44" s="118">
        <v>0</v>
      </c>
      <c r="BJ44" s="86"/>
      <c r="BK44" s="204"/>
      <c r="BL44" s="204"/>
    </row>
    <row r="45" spans="1:64" ht="21.75" customHeight="1" x14ac:dyDescent="0.3">
      <c r="A45" s="594" t="s">
        <v>992</v>
      </c>
      <c r="B45" s="599" t="s">
        <v>993</v>
      </c>
      <c r="C45" s="599" t="s">
        <v>314</v>
      </c>
      <c r="D45" s="23" t="s">
        <v>79</v>
      </c>
      <c r="E45" s="24">
        <f t="shared" si="0"/>
        <v>3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3</v>
      </c>
      <c r="K45" s="557">
        <f>(J45+(J46/5))</f>
        <v>3</v>
      </c>
      <c r="L45" s="529"/>
      <c r="M45" s="529"/>
      <c r="N45" s="527">
        <f>K45+(L45*2)+(M45*30)</f>
        <v>3</v>
      </c>
      <c r="O45" s="529">
        <f>IF(N45=0,"",RANK(N45,N:N,0))</f>
        <v>138</v>
      </c>
      <c r="P45" s="109"/>
      <c r="Q45" s="202"/>
      <c r="R45" s="109"/>
      <c r="S45" s="202">
        <v>3</v>
      </c>
      <c r="T45" s="109"/>
      <c r="U45" s="202"/>
      <c r="V45" s="28">
        <v>0</v>
      </c>
      <c r="W45" s="29"/>
      <c r="X45" s="28"/>
      <c r="Y45" s="29"/>
      <c r="Z45" s="203">
        <v>0</v>
      </c>
      <c r="AA45" s="202"/>
      <c r="AB45" s="109"/>
      <c r="AC45" s="202"/>
      <c r="AD45" s="111"/>
      <c r="AE45" s="111"/>
      <c r="AF45" s="37"/>
      <c r="AG45" s="37"/>
      <c r="AH45" s="28"/>
      <c r="AI45" s="29"/>
      <c r="AJ45" s="38"/>
      <c r="AK45" s="29"/>
      <c r="AL45" s="109">
        <v>0</v>
      </c>
      <c r="AM45" s="82"/>
      <c r="AN45" s="109"/>
      <c r="AO45" s="111">
        <v>0</v>
      </c>
      <c r="AP45" s="29"/>
      <c r="AQ45" s="28"/>
      <c r="AR45" s="29"/>
      <c r="AS45" s="28"/>
      <c r="AT45" s="110"/>
      <c r="AU45" s="109">
        <v>0</v>
      </c>
      <c r="AV45" s="202"/>
      <c r="AW45" s="109"/>
      <c r="AX45" s="202"/>
      <c r="AY45" s="28">
        <v>0</v>
      </c>
      <c r="AZ45" s="29"/>
      <c r="BA45" s="28"/>
      <c r="BB45" s="110"/>
      <c r="BC45" s="28"/>
      <c r="BD45" s="117"/>
      <c r="BE45" s="203">
        <v>0</v>
      </c>
      <c r="BF45" s="202"/>
      <c r="BG45" s="28">
        <v>0</v>
      </c>
      <c r="BH45" s="110"/>
      <c r="BI45" s="109">
        <v>0</v>
      </c>
      <c r="BJ45" s="82"/>
      <c r="BK45" s="204"/>
      <c r="BL45" s="204"/>
    </row>
    <row r="46" spans="1:64" ht="21.75" customHeight="1" x14ac:dyDescent="0.3">
      <c r="A46" s="590"/>
      <c r="B46" s="554"/>
      <c r="C46" s="554"/>
      <c r="D46" s="39" t="s">
        <v>80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27">
        <f t="shared" si="5"/>
        <v>0</v>
      </c>
      <c r="K46" s="528"/>
      <c r="L46" s="528"/>
      <c r="M46" s="528"/>
      <c r="N46" s="528"/>
      <c r="O46" s="528"/>
      <c r="P46" s="118"/>
      <c r="Q46" s="205"/>
      <c r="R46" s="118"/>
      <c r="S46" s="205"/>
      <c r="T46" s="118"/>
      <c r="U46" s="205"/>
      <c r="V46" s="41">
        <v>0</v>
      </c>
      <c r="W46" s="42"/>
      <c r="X46" s="41"/>
      <c r="Y46" s="42"/>
      <c r="Z46" s="206">
        <v>0</v>
      </c>
      <c r="AA46" s="205"/>
      <c r="AB46" s="118"/>
      <c r="AC46" s="205"/>
      <c r="AD46" s="120"/>
      <c r="AE46" s="120"/>
      <c r="AF46" s="50"/>
      <c r="AG46" s="50"/>
      <c r="AH46" s="41"/>
      <c r="AI46" s="42"/>
      <c r="AJ46" s="51"/>
      <c r="AK46" s="42"/>
      <c r="AL46" s="118">
        <v>0</v>
      </c>
      <c r="AM46" s="86"/>
      <c r="AN46" s="118"/>
      <c r="AO46" s="120">
        <v>0</v>
      </c>
      <c r="AP46" s="42"/>
      <c r="AQ46" s="41"/>
      <c r="AR46" s="42"/>
      <c r="AS46" s="41"/>
      <c r="AT46" s="119"/>
      <c r="AU46" s="118">
        <v>0</v>
      </c>
      <c r="AV46" s="205"/>
      <c r="AW46" s="118"/>
      <c r="AX46" s="205"/>
      <c r="AY46" s="41">
        <v>0</v>
      </c>
      <c r="AZ46" s="42"/>
      <c r="BA46" s="41"/>
      <c r="BB46" s="119"/>
      <c r="BC46" s="41"/>
      <c r="BD46" s="126"/>
      <c r="BE46" s="206">
        <v>0</v>
      </c>
      <c r="BF46" s="205"/>
      <c r="BG46" s="41">
        <v>0</v>
      </c>
      <c r="BH46" s="119"/>
      <c r="BI46" s="118">
        <v>0</v>
      </c>
      <c r="BJ46" s="86"/>
      <c r="BK46" s="204"/>
      <c r="BL46" s="204"/>
    </row>
    <row r="47" spans="1:64" ht="21.75" customHeight="1" x14ac:dyDescent="0.3">
      <c r="A47" s="594" t="s">
        <v>994</v>
      </c>
      <c r="B47" s="599" t="s">
        <v>995</v>
      </c>
      <c r="C47" s="599" t="s">
        <v>314</v>
      </c>
      <c r="D47" s="23" t="s">
        <v>79</v>
      </c>
      <c r="E47" s="24">
        <f t="shared" si="0"/>
        <v>3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3</v>
      </c>
      <c r="K47" s="557">
        <f>(J47+(J48/5))</f>
        <v>3</v>
      </c>
      <c r="L47" s="529"/>
      <c r="M47" s="529"/>
      <c r="N47" s="527">
        <f>K47+(L47*2)+(M47*30)</f>
        <v>3</v>
      </c>
      <c r="O47" s="529">
        <f>IF(N47=0,"",RANK(N47,N:N,0))</f>
        <v>138</v>
      </c>
      <c r="P47" s="109"/>
      <c r="Q47" s="202"/>
      <c r="R47" s="109"/>
      <c r="S47" s="202">
        <v>3</v>
      </c>
      <c r="T47" s="109"/>
      <c r="U47" s="202"/>
      <c r="V47" s="28">
        <v>0</v>
      </c>
      <c r="W47" s="29"/>
      <c r="X47" s="28"/>
      <c r="Y47" s="29"/>
      <c r="Z47" s="203">
        <v>0</v>
      </c>
      <c r="AA47" s="202"/>
      <c r="AB47" s="109"/>
      <c r="AC47" s="202"/>
      <c r="AD47" s="111"/>
      <c r="AE47" s="111"/>
      <c r="AF47" s="37"/>
      <c r="AG47" s="37"/>
      <c r="AH47" s="28"/>
      <c r="AI47" s="29"/>
      <c r="AJ47" s="38"/>
      <c r="AK47" s="29"/>
      <c r="AL47" s="109">
        <v>0</v>
      </c>
      <c r="AM47" s="82"/>
      <c r="AN47" s="109"/>
      <c r="AO47" s="111">
        <v>0</v>
      </c>
      <c r="AP47" s="29"/>
      <c r="AQ47" s="28"/>
      <c r="AR47" s="29"/>
      <c r="AS47" s="28"/>
      <c r="AT47" s="110"/>
      <c r="AU47" s="109">
        <v>0</v>
      </c>
      <c r="AV47" s="202"/>
      <c r="AW47" s="109"/>
      <c r="AX47" s="202"/>
      <c r="AY47" s="28">
        <v>0</v>
      </c>
      <c r="AZ47" s="29"/>
      <c r="BA47" s="28"/>
      <c r="BB47" s="110"/>
      <c r="BC47" s="28"/>
      <c r="BD47" s="117"/>
      <c r="BE47" s="203">
        <v>0</v>
      </c>
      <c r="BF47" s="202"/>
      <c r="BG47" s="28">
        <v>0</v>
      </c>
      <c r="BH47" s="110"/>
      <c r="BI47" s="109">
        <v>0</v>
      </c>
      <c r="BJ47" s="82"/>
      <c r="BK47" s="204"/>
      <c r="BL47" s="204"/>
    </row>
    <row r="48" spans="1:64" ht="21.75" customHeight="1" x14ac:dyDescent="0.3">
      <c r="A48" s="590"/>
      <c r="B48" s="554"/>
      <c r="C48" s="554"/>
      <c r="D48" s="39" t="s">
        <v>80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27">
        <f t="shared" si="5"/>
        <v>0</v>
      </c>
      <c r="K48" s="528"/>
      <c r="L48" s="528"/>
      <c r="M48" s="528"/>
      <c r="N48" s="528"/>
      <c r="O48" s="528"/>
      <c r="P48" s="118"/>
      <c r="Q48" s="205"/>
      <c r="R48" s="118"/>
      <c r="S48" s="205"/>
      <c r="T48" s="118"/>
      <c r="U48" s="205"/>
      <c r="V48" s="41">
        <v>0</v>
      </c>
      <c r="W48" s="42"/>
      <c r="X48" s="41"/>
      <c r="Y48" s="42"/>
      <c r="Z48" s="206">
        <v>0</v>
      </c>
      <c r="AA48" s="205"/>
      <c r="AB48" s="118"/>
      <c r="AC48" s="205"/>
      <c r="AD48" s="120"/>
      <c r="AE48" s="120"/>
      <c r="AF48" s="50"/>
      <c r="AG48" s="50"/>
      <c r="AH48" s="41"/>
      <c r="AI48" s="42"/>
      <c r="AJ48" s="51"/>
      <c r="AK48" s="42"/>
      <c r="AL48" s="118">
        <v>0</v>
      </c>
      <c r="AM48" s="86"/>
      <c r="AN48" s="118"/>
      <c r="AO48" s="120">
        <v>0</v>
      </c>
      <c r="AP48" s="42"/>
      <c r="AQ48" s="41"/>
      <c r="AR48" s="42"/>
      <c r="AS48" s="41"/>
      <c r="AT48" s="119"/>
      <c r="AU48" s="118">
        <v>0</v>
      </c>
      <c r="AV48" s="205"/>
      <c r="AW48" s="118"/>
      <c r="AX48" s="205"/>
      <c r="AY48" s="41">
        <v>0</v>
      </c>
      <c r="AZ48" s="42"/>
      <c r="BA48" s="41"/>
      <c r="BB48" s="119"/>
      <c r="BC48" s="41"/>
      <c r="BD48" s="126"/>
      <c r="BE48" s="206">
        <v>0</v>
      </c>
      <c r="BF48" s="205"/>
      <c r="BG48" s="41">
        <v>0</v>
      </c>
      <c r="BH48" s="119"/>
      <c r="BI48" s="118">
        <v>0</v>
      </c>
      <c r="BJ48" s="86"/>
      <c r="BK48" s="204"/>
      <c r="BL48" s="204"/>
    </row>
    <row r="49" spans="1:64" ht="21.75" customHeight="1" x14ac:dyDescent="0.3">
      <c r="A49" s="594" t="s">
        <v>470</v>
      </c>
      <c r="B49" s="599" t="s">
        <v>471</v>
      </c>
      <c r="C49" s="599" t="s">
        <v>89</v>
      </c>
      <c r="D49" s="23" t="s">
        <v>79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557">
        <f>(J49+(J50/5))</f>
        <v>0</v>
      </c>
      <c r="L49" s="529">
        <f>Nemzetközi!C17</f>
        <v>2</v>
      </c>
      <c r="M49" s="529"/>
      <c r="N49" s="527">
        <f>K49+(L49*2)+(M49*30)</f>
        <v>4</v>
      </c>
      <c r="O49" s="529">
        <f>IF(N49=0,"",RANK(N49,N:N,0))</f>
        <v>135</v>
      </c>
      <c r="P49" s="109"/>
      <c r="Q49" s="202"/>
      <c r="R49" s="109"/>
      <c r="S49" s="202"/>
      <c r="T49" s="109"/>
      <c r="U49" s="202"/>
      <c r="V49" s="28">
        <v>0</v>
      </c>
      <c r="W49" s="29"/>
      <c r="X49" s="28"/>
      <c r="Y49" s="29"/>
      <c r="Z49" s="203">
        <v>0</v>
      </c>
      <c r="AA49" s="202"/>
      <c r="AB49" s="109"/>
      <c r="AC49" s="202"/>
      <c r="AD49" s="111"/>
      <c r="AE49" s="111"/>
      <c r="AF49" s="37"/>
      <c r="AG49" s="37"/>
      <c r="AH49" s="28"/>
      <c r="AI49" s="29"/>
      <c r="AJ49" s="38"/>
      <c r="AK49" s="29"/>
      <c r="AL49" s="109">
        <v>0</v>
      </c>
      <c r="AM49" s="82"/>
      <c r="AN49" s="109"/>
      <c r="AO49" s="111">
        <v>0</v>
      </c>
      <c r="AP49" s="29"/>
      <c r="AQ49" s="28"/>
      <c r="AR49" s="29"/>
      <c r="AS49" s="28"/>
      <c r="AT49" s="110"/>
      <c r="AU49" s="109">
        <v>0</v>
      </c>
      <c r="AV49" s="202"/>
      <c r="AW49" s="109"/>
      <c r="AX49" s="202"/>
      <c r="AY49" s="28">
        <v>0</v>
      </c>
      <c r="AZ49" s="29"/>
      <c r="BA49" s="28"/>
      <c r="BB49" s="110"/>
      <c r="BC49" s="28"/>
      <c r="BD49" s="117"/>
      <c r="BE49" s="203">
        <v>0</v>
      </c>
      <c r="BF49" s="202"/>
      <c r="BG49" s="28">
        <v>0</v>
      </c>
      <c r="BH49" s="110"/>
      <c r="BI49" s="109">
        <v>0</v>
      </c>
      <c r="BJ49" s="82"/>
      <c r="BK49" s="204"/>
      <c r="BL49" s="204"/>
    </row>
    <row r="50" spans="1:64" ht="21.75" customHeight="1" x14ac:dyDescent="0.3">
      <c r="A50" s="590"/>
      <c r="B50" s="554"/>
      <c r="C50" s="554"/>
      <c r="D50" s="39" t="s">
        <v>80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27">
        <f t="shared" si="5"/>
        <v>0</v>
      </c>
      <c r="K50" s="528"/>
      <c r="L50" s="528"/>
      <c r="M50" s="528"/>
      <c r="N50" s="528"/>
      <c r="O50" s="528"/>
      <c r="P50" s="118"/>
      <c r="Q50" s="205"/>
      <c r="R50" s="118"/>
      <c r="S50" s="205"/>
      <c r="T50" s="118"/>
      <c r="U50" s="205"/>
      <c r="V50" s="41">
        <v>0</v>
      </c>
      <c r="W50" s="42"/>
      <c r="X50" s="41"/>
      <c r="Y50" s="42"/>
      <c r="Z50" s="206">
        <v>0</v>
      </c>
      <c r="AA50" s="205"/>
      <c r="AB50" s="118"/>
      <c r="AC50" s="205"/>
      <c r="AD50" s="120"/>
      <c r="AE50" s="120"/>
      <c r="AF50" s="50"/>
      <c r="AG50" s="50"/>
      <c r="AH50" s="41"/>
      <c r="AI50" s="42"/>
      <c r="AJ50" s="51"/>
      <c r="AK50" s="42"/>
      <c r="AL50" s="118">
        <v>0</v>
      </c>
      <c r="AM50" s="86"/>
      <c r="AN50" s="118"/>
      <c r="AO50" s="120">
        <v>0</v>
      </c>
      <c r="AP50" s="42"/>
      <c r="AQ50" s="41"/>
      <c r="AR50" s="42"/>
      <c r="AS50" s="41"/>
      <c r="AT50" s="119"/>
      <c r="AU50" s="118">
        <v>0</v>
      </c>
      <c r="AV50" s="205"/>
      <c r="AW50" s="118"/>
      <c r="AX50" s="205"/>
      <c r="AY50" s="41">
        <v>0</v>
      </c>
      <c r="AZ50" s="42"/>
      <c r="BA50" s="41"/>
      <c r="BB50" s="119"/>
      <c r="BC50" s="41"/>
      <c r="BD50" s="126"/>
      <c r="BE50" s="206">
        <v>0</v>
      </c>
      <c r="BF50" s="205"/>
      <c r="BG50" s="41">
        <v>0</v>
      </c>
      <c r="BH50" s="119"/>
      <c r="BI50" s="118">
        <v>0</v>
      </c>
      <c r="BJ50" s="86"/>
      <c r="BK50" s="204"/>
      <c r="BL50" s="204"/>
    </row>
    <row r="51" spans="1:64" ht="21.75" customHeight="1" x14ac:dyDescent="0.3">
      <c r="A51" s="594" t="s">
        <v>996</v>
      </c>
      <c r="B51" s="603" t="s">
        <v>997</v>
      </c>
      <c r="C51" s="603" t="s">
        <v>165</v>
      </c>
      <c r="D51" s="23" t="s">
        <v>79</v>
      </c>
      <c r="E51" s="24">
        <f t="shared" si="0"/>
        <v>1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1</v>
      </c>
      <c r="K51" s="557">
        <f>(J51+(J52/5))</f>
        <v>1.2</v>
      </c>
      <c r="L51" s="529"/>
      <c r="M51" s="529"/>
      <c r="N51" s="527">
        <f>K51+(L51*2)+(M51*30)</f>
        <v>1.2</v>
      </c>
      <c r="O51" s="529">
        <f>IF(N51=0,"",RANK(N51,N:N,0))</f>
        <v>158</v>
      </c>
      <c r="P51" s="109"/>
      <c r="Q51" s="202"/>
      <c r="R51" s="109"/>
      <c r="S51" s="202"/>
      <c r="T51" s="109"/>
      <c r="U51" s="202"/>
      <c r="V51" s="28">
        <v>0</v>
      </c>
      <c r="W51" s="29"/>
      <c r="X51" s="28"/>
      <c r="Y51" s="29"/>
      <c r="Z51" s="203">
        <v>0</v>
      </c>
      <c r="AA51" s="202"/>
      <c r="AB51" s="109"/>
      <c r="AC51" s="202"/>
      <c r="AD51" s="111"/>
      <c r="AE51" s="111"/>
      <c r="AF51" s="37"/>
      <c r="AG51" s="37"/>
      <c r="AH51" s="28"/>
      <c r="AI51" s="29"/>
      <c r="AJ51" s="38"/>
      <c r="AK51" s="29"/>
      <c r="AL51" s="109">
        <v>0</v>
      </c>
      <c r="AM51" s="82"/>
      <c r="AN51" s="109"/>
      <c r="AO51" s="111">
        <v>0</v>
      </c>
      <c r="AP51" s="29"/>
      <c r="AQ51" s="28"/>
      <c r="AR51" s="29"/>
      <c r="AS51" s="28"/>
      <c r="AT51" s="110"/>
      <c r="AU51" s="109">
        <v>0</v>
      </c>
      <c r="AV51" s="202"/>
      <c r="AW51" s="109"/>
      <c r="AX51" s="202"/>
      <c r="AY51" s="28">
        <v>0</v>
      </c>
      <c r="AZ51" s="29"/>
      <c r="BA51" s="28"/>
      <c r="BB51" s="110"/>
      <c r="BC51" s="28"/>
      <c r="BD51" s="117">
        <v>1</v>
      </c>
      <c r="BE51" s="203">
        <v>0</v>
      </c>
      <c r="BF51" s="202"/>
      <c r="BG51" s="28">
        <v>0</v>
      </c>
      <c r="BH51" s="110"/>
      <c r="BI51" s="109">
        <v>0</v>
      </c>
      <c r="BJ51" s="82"/>
      <c r="BK51" s="204"/>
      <c r="BL51" s="204"/>
    </row>
    <row r="52" spans="1:64" ht="21.75" customHeight="1" x14ac:dyDescent="0.3">
      <c r="A52" s="590"/>
      <c r="B52" s="554"/>
      <c r="C52" s="554"/>
      <c r="D52" s="39" t="s">
        <v>80</v>
      </c>
      <c r="E52" s="24">
        <f t="shared" si="0"/>
        <v>1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27">
        <f t="shared" si="5"/>
        <v>1</v>
      </c>
      <c r="K52" s="528"/>
      <c r="L52" s="528"/>
      <c r="M52" s="528"/>
      <c r="N52" s="528"/>
      <c r="O52" s="528"/>
      <c r="P52" s="118"/>
      <c r="Q52" s="205"/>
      <c r="R52" s="118"/>
      <c r="S52" s="205"/>
      <c r="T52" s="118"/>
      <c r="U52" s="205"/>
      <c r="V52" s="41">
        <v>0</v>
      </c>
      <c r="W52" s="42"/>
      <c r="X52" s="41"/>
      <c r="Y52" s="42"/>
      <c r="Z52" s="206">
        <v>0</v>
      </c>
      <c r="AA52" s="205"/>
      <c r="AB52" s="118"/>
      <c r="AC52" s="205"/>
      <c r="AD52" s="120"/>
      <c r="AE52" s="120"/>
      <c r="AF52" s="50"/>
      <c r="AG52" s="50"/>
      <c r="AH52" s="41"/>
      <c r="AI52" s="42"/>
      <c r="AJ52" s="51"/>
      <c r="AK52" s="42"/>
      <c r="AL52" s="118">
        <v>0</v>
      </c>
      <c r="AM52" s="86"/>
      <c r="AN52" s="118"/>
      <c r="AO52" s="120">
        <v>0</v>
      </c>
      <c r="AP52" s="42"/>
      <c r="AQ52" s="41"/>
      <c r="AR52" s="42"/>
      <c r="AS52" s="41"/>
      <c r="AT52" s="119"/>
      <c r="AU52" s="118">
        <v>0</v>
      </c>
      <c r="AV52" s="205"/>
      <c r="AW52" s="118"/>
      <c r="AX52" s="205"/>
      <c r="AY52" s="41">
        <v>0</v>
      </c>
      <c r="AZ52" s="42"/>
      <c r="BA52" s="41"/>
      <c r="BB52" s="119"/>
      <c r="BC52" s="41"/>
      <c r="BD52" s="126">
        <v>1</v>
      </c>
      <c r="BE52" s="206">
        <v>0</v>
      </c>
      <c r="BF52" s="205"/>
      <c r="BG52" s="41">
        <v>0</v>
      </c>
      <c r="BH52" s="119"/>
      <c r="BI52" s="118">
        <v>0</v>
      </c>
      <c r="BJ52" s="86"/>
      <c r="BK52" s="204"/>
      <c r="BL52" s="204"/>
    </row>
    <row r="53" spans="1:64" ht="21.75" customHeight="1" x14ac:dyDescent="0.3">
      <c r="A53" s="594" t="s">
        <v>477</v>
      </c>
      <c r="B53" s="599" t="s">
        <v>998</v>
      </c>
      <c r="C53" s="599" t="s">
        <v>89</v>
      </c>
      <c r="D53" s="23" t="s">
        <v>79</v>
      </c>
      <c r="E53" s="24">
        <f t="shared" si="0"/>
        <v>5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5</v>
      </c>
      <c r="K53" s="557">
        <f>(J53+(J54/5))</f>
        <v>5</v>
      </c>
      <c r="L53" s="529">
        <f>Nemzetközi!C20</f>
        <v>11</v>
      </c>
      <c r="M53" s="529"/>
      <c r="N53" s="527">
        <f>K53+(L53*2)+(M53*30)</f>
        <v>27</v>
      </c>
      <c r="O53" s="529">
        <f>IF(N53=0,"",RANK(N53,N:N,0))</f>
        <v>77</v>
      </c>
      <c r="P53" s="109"/>
      <c r="Q53" s="202"/>
      <c r="R53" s="109"/>
      <c r="S53" s="202"/>
      <c r="T53" s="109"/>
      <c r="U53" s="202"/>
      <c r="V53" s="28">
        <v>0</v>
      </c>
      <c r="W53" s="29"/>
      <c r="X53" s="28"/>
      <c r="Y53" s="29"/>
      <c r="Z53" s="203">
        <v>0</v>
      </c>
      <c r="AA53" s="202"/>
      <c r="AB53" s="109"/>
      <c r="AC53" s="202"/>
      <c r="AD53" s="111"/>
      <c r="AE53" s="111"/>
      <c r="AF53" s="37"/>
      <c r="AG53" s="37"/>
      <c r="AH53" s="28"/>
      <c r="AI53" s="29"/>
      <c r="AJ53" s="38"/>
      <c r="AK53" s="29"/>
      <c r="AL53" s="109">
        <v>0</v>
      </c>
      <c r="AM53" s="82"/>
      <c r="AN53" s="109"/>
      <c r="AO53" s="111">
        <v>0</v>
      </c>
      <c r="AP53" s="29"/>
      <c r="AQ53" s="28"/>
      <c r="AR53" s="29"/>
      <c r="AS53" s="28"/>
      <c r="AT53" s="110"/>
      <c r="AU53" s="109">
        <v>0</v>
      </c>
      <c r="AV53" s="202"/>
      <c r="AW53" s="109"/>
      <c r="AX53" s="202"/>
      <c r="AY53" s="28">
        <v>0</v>
      </c>
      <c r="AZ53" s="29"/>
      <c r="BA53" s="28"/>
      <c r="BB53" s="110"/>
      <c r="BC53" s="28"/>
      <c r="BD53" s="117"/>
      <c r="BE53" s="203">
        <v>0</v>
      </c>
      <c r="BF53" s="202"/>
      <c r="BG53" s="28">
        <v>0</v>
      </c>
      <c r="BH53" s="110"/>
      <c r="BI53" s="109">
        <v>5</v>
      </c>
      <c r="BJ53" s="82"/>
      <c r="BK53" s="204"/>
      <c r="BL53" s="204"/>
    </row>
    <row r="54" spans="1:64" ht="21.75" customHeight="1" x14ac:dyDescent="0.3">
      <c r="A54" s="590"/>
      <c r="B54" s="554"/>
      <c r="C54" s="554"/>
      <c r="D54" s="39" t="s">
        <v>80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27">
        <f t="shared" si="5"/>
        <v>0</v>
      </c>
      <c r="K54" s="528"/>
      <c r="L54" s="528"/>
      <c r="M54" s="528"/>
      <c r="N54" s="528"/>
      <c r="O54" s="528"/>
      <c r="P54" s="118"/>
      <c r="Q54" s="205"/>
      <c r="R54" s="118"/>
      <c r="S54" s="205"/>
      <c r="T54" s="118"/>
      <c r="U54" s="205"/>
      <c r="V54" s="41">
        <v>0</v>
      </c>
      <c r="W54" s="42"/>
      <c r="X54" s="41"/>
      <c r="Y54" s="42"/>
      <c r="Z54" s="206">
        <v>0</v>
      </c>
      <c r="AA54" s="205"/>
      <c r="AB54" s="118"/>
      <c r="AC54" s="205"/>
      <c r="AD54" s="120"/>
      <c r="AE54" s="120"/>
      <c r="AF54" s="50"/>
      <c r="AG54" s="50"/>
      <c r="AH54" s="41"/>
      <c r="AI54" s="42"/>
      <c r="AJ54" s="51"/>
      <c r="AK54" s="42"/>
      <c r="AL54" s="118">
        <v>0</v>
      </c>
      <c r="AM54" s="86"/>
      <c r="AN54" s="118"/>
      <c r="AO54" s="120">
        <v>0</v>
      </c>
      <c r="AP54" s="42"/>
      <c r="AQ54" s="41"/>
      <c r="AR54" s="42"/>
      <c r="AS54" s="41"/>
      <c r="AT54" s="119"/>
      <c r="AU54" s="118">
        <v>0</v>
      </c>
      <c r="AV54" s="205"/>
      <c r="AW54" s="118"/>
      <c r="AX54" s="205"/>
      <c r="AY54" s="41">
        <v>0</v>
      </c>
      <c r="AZ54" s="42"/>
      <c r="BA54" s="41"/>
      <c r="BB54" s="119"/>
      <c r="BC54" s="41"/>
      <c r="BD54" s="126"/>
      <c r="BE54" s="206">
        <v>0</v>
      </c>
      <c r="BF54" s="205"/>
      <c r="BG54" s="41">
        <v>0</v>
      </c>
      <c r="BH54" s="119"/>
      <c r="BI54" s="118">
        <v>0</v>
      </c>
      <c r="BJ54" s="86"/>
      <c r="BK54" s="204"/>
      <c r="BL54" s="204"/>
    </row>
    <row r="55" spans="1:64" ht="21.75" customHeight="1" x14ac:dyDescent="0.3">
      <c r="A55" s="594" t="s">
        <v>999</v>
      </c>
      <c r="B55" s="599" t="s">
        <v>1000</v>
      </c>
      <c r="C55" s="599" t="s">
        <v>89</v>
      </c>
      <c r="D55" s="23" t="s">
        <v>79</v>
      </c>
      <c r="E55" s="24">
        <f t="shared" si="0"/>
        <v>52</v>
      </c>
      <c r="F55" s="25">
        <f t="shared" si="1"/>
        <v>40</v>
      </c>
      <c r="G55" s="25">
        <f t="shared" si="2"/>
        <v>30</v>
      </c>
      <c r="H55" s="25">
        <f t="shared" si="3"/>
        <v>15</v>
      </c>
      <c r="I55" s="26">
        <f t="shared" si="4"/>
        <v>15</v>
      </c>
      <c r="J55" s="27">
        <f t="shared" si="5"/>
        <v>152</v>
      </c>
      <c r="K55" s="557">
        <f>(J55+(J56/5))</f>
        <v>228</v>
      </c>
      <c r="L55" s="529">
        <f>Nemzetközi!C21</f>
        <v>12</v>
      </c>
      <c r="M55" s="558">
        <f>Nemzetközi!D21</f>
        <v>0</v>
      </c>
      <c r="N55" s="527">
        <f>K55+(L55*2)+(M55*30)</f>
        <v>252</v>
      </c>
      <c r="O55" s="529">
        <f>IF(N55=0,"",RANK(N55,N:N,0))</f>
        <v>24</v>
      </c>
      <c r="P55" s="109"/>
      <c r="Q55" s="202"/>
      <c r="R55" s="109"/>
      <c r="S55" s="202"/>
      <c r="T55" s="109"/>
      <c r="U55" s="202"/>
      <c r="V55" s="28">
        <v>0</v>
      </c>
      <c r="W55" s="29"/>
      <c r="X55" s="28">
        <v>8</v>
      </c>
      <c r="Y55" s="29"/>
      <c r="Z55" s="203">
        <v>0</v>
      </c>
      <c r="AA55" s="202"/>
      <c r="AB55" s="109"/>
      <c r="AC55" s="202"/>
      <c r="AD55" s="111"/>
      <c r="AE55" s="111"/>
      <c r="AF55" s="37"/>
      <c r="AG55" s="37"/>
      <c r="AH55" s="28"/>
      <c r="AI55" s="29"/>
      <c r="AJ55" s="38">
        <v>40</v>
      </c>
      <c r="AK55" s="29"/>
      <c r="AL55" s="109">
        <v>0</v>
      </c>
      <c r="AM55" s="82"/>
      <c r="AN55" s="109"/>
      <c r="AO55" s="111">
        <v>0</v>
      </c>
      <c r="AP55" s="29"/>
      <c r="AQ55" s="28"/>
      <c r="AR55" s="29"/>
      <c r="AS55" s="28"/>
      <c r="AT55" s="110"/>
      <c r="AU55" s="109">
        <v>0</v>
      </c>
      <c r="AV55" s="202"/>
      <c r="AW55" s="109">
        <v>8</v>
      </c>
      <c r="AX55" s="202"/>
      <c r="AY55" s="28">
        <v>0</v>
      </c>
      <c r="AZ55" s="29">
        <v>15</v>
      </c>
      <c r="BA55" s="28"/>
      <c r="BB55" s="110">
        <v>8</v>
      </c>
      <c r="BC55" s="28"/>
      <c r="BD55" s="117">
        <v>52</v>
      </c>
      <c r="BE55" s="203">
        <v>0</v>
      </c>
      <c r="BF55" s="202">
        <v>3</v>
      </c>
      <c r="BG55" s="28">
        <v>15</v>
      </c>
      <c r="BH55" s="110">
        <v>8</v>
      </c>
      <c r="BI55" s="109">
        <v>15</v>
      </c>
      <c r="BJ55" s="82">
        <v>30</v>
      </c>
      <c r="BK55" s="204"/>
      <c r="BL55" s="204"/>
    </row>
    <row r="56" spans="1:64" ht="21.75" customHeight="1" x14ac:dyDescent="0.3">
      <c r="A56" s="590"/>
      <c r="B56" s="554"/>
      <c r="C56" s="554"/>
      <c r="D56" s="39" t="s">
        <v>80</v>
      </c>
      <c r="E56" s="24">
        <f t="shared" si="0"/>
        <v>120</v>
      </c>
      <c r="F56" s="25">
        <f t="shared" si="1"/>
        <v>120</v>
      </c>
      <c r="G56" s="25">
        <f t="shared" si="2"/>
        <v>90</v>
      </c>
      <c r="H56" s="25">
        <f t="shared" si="3"/>
        <v>25</v>
      </c>
      <c r="I56" s="26">
        <f t="shared" si="4"/>
        <v>25</v>
      </c>
      <c r="J56" s="27">
        <f t="shared" si="5"/>
        <v>380</v>
      </c>
      <c r="K56" s="528"/>
      <c r="L56" s="528"/>
      <c r="M56" s="528"/>
      <c r="N56" s="528"/>
      <c r="O56" s="528"/>
      <c r="P56" s="118"/>
      <c r="Q56" s="205"/>
      <c r="R56" s="118"/>
      <c r="S56" s="205"/>
      <c r="T56" s="118"/>
      <c r="U56" s="205"/>
      <c r="V56" s="41">
        <v>0</v>
      </c>
      <c r="W56" s="42"/>
      <c r="X56" s="41"/>
      <c r="Y56" s="42"/>
      <c r="Z56" s="206">
        <v>0</v>
      </c>
      <c r="AA56" s="205"/>
      <c r="AB56" s="118"/>
      <c r="AC56" s="205"/>
      <c r="AD56" s="120"/>
      <c r="AE56" s="120"/>
      <c r="AF56" s="50"/>
      <c r="AG56" s="50"/>
      <c r="AH56" s="41"/>
      <c r="AI56" s="42"/>
      <c r="AJ56" s="51"/>
      <c r="AK56" s="42"/>
      <c r="AL56" s="118">
        <v>0</v>
      </c>
      <c r="AM56" s="86"/>
      <c r="AN56" s="118"/>
      <c r="AO56" s="120">
        <v>0</v>
      </c>
      <c r="AP56" s="42"/>
      <c r="AQ56" s="41"/>
      <c r="AR56" s="42"/>
      <c r="AS56" s="41"/>
      <c r="AT56" s="119">
        <v>25</v>
      </c>
      <c r="AU56" s="118">
        <v>0</v>
      </c>
      <c r="AV56" s="205"/>
      <c r="AW56" s="118"/>
      <c r="AX56" s="205"/>
      <c r="AY56" s="41">
        <v>0</v>
      </c>
      <c r="AZ56" s="42"/>
      <c r="BA56" s="41"/>
      <c r="BB56" s="119">
        <v>90</v>
      </c>
      <c r="BC56" s="41"/>
      <c r="BD56" s="126">
        <v>120</v>
      </c>
      <c r="BE56" s="206">
        <v>0</v>
      </c>
      <c r="BF56" s="205"/>
      <c r="BG56" s="41">
        <v>0</v>
      </c>
      <c r="BH56" s="119">
        <v>25</v>
      </c>
      <c r="BI56" s="118">
        <v>0</v>
      </c>
      <c r="BJ56" s="86">
        <v>120</v>
      </c>
      <c r="BK56" s="204"/>
      <c r="BL56" s="204"/>
    </row>
    <row r="57" spans="1:64" ht="21.75" customHeight="1" x14ac:dyDescent="0.3">
      <c r="A57" s="594" t="s">
        <v>481</v>
      </c>
      <c r="B57" s="599" t="s">
        <v>482</v>
      </c>
      <c r="C57" s="599" t="s">
        <v>593</v>
      </c>
      <c r="D57" s="23" t="s">
        <v>79</v>
      </c>
      <c r="E57" s="24">
        <f t="shared" si="0"/>
        <v>3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3</v>
      </c>
      <c r="K57" s="557">
        <f>(J57+(J58/5))</f>
        <v>3</v>
      </c>
      <c r="L57" s="529"/>
      <c r="M57" s="529"/>
      <c r="N57" s="527">
        <f>K57+(L57*2)+(M57*30)</f>
        <v>3</v>
      </c>
      <c r="O57" s="529">
        <f>IF(N57=0,"",RANK(N57,N:N,0))</f>
        <v>138</v>
      </c>
      <c r="P57" s="109"/>
      <c r="Q57" s="202"/>
      <c r="R57" s="109"/>
      <c r="S57" s="202"/>
      <c r="T57" s="109"/>
      <c r="U57" s="202"/>
      <c r="V57" s="28">
        <v>0</v>
      </c>
      <c r="W57" s="29"/>
      <c r="X57" s="28"/>
      <c r="Y57" s="29"/>
      <c r="Z57" s="203">
        <v>0</v>
      </c>
      <c r="AA57" s="202"/>
      <c r="AB57" s="109"/>
      <c r="AC57" s="202"/>
      <c r="AD57" s="111"/>
      <c r="AE57" s="111"/>
      <c r="AF57" s="37"/>
      <c r="AG57" s="37"/>
      <c r="AH57" s="28"/>
      <c r="AI57" s="29"/>
      <c r="AJ57" s="38"/>
      <c r="AK57" s="29"/>
      <c r="AL57" s="109">
        <v>0</v>
      </c>
      <c r="AM57" s="82"/>
      <c r="AN57" s="109"/>
      <c r="AO57" s="111">
        <v>0</v>
      </c>
      <c r="AP57" s="29"/>
      <c r="AQ57" s="28"/>
      <c r="AR57" s="29"/>
      <c r="AS57" s="28"/>
      <c r="AT57" s="110"/>
      <c r="AU57" s="109">
        <v>0</v>
      </c>
      <c r="AV57" s="202"/>
      <c r="AW57" s="109"/>
      <c r="AX57" s="202"/>
      <c r="AY57" s="28">
        <v>0</v>
      </c>
      <c r="AZ57" s="29"/>
      <c r="BA57" s="28"/>
      <c r="BB57" s="110"/>
      <c r="BC57" s="28"/>
      <c r="BD57" s="117"/>
      <c r="BE57" s="203">
        <v>0</v>
      </c>
      <c r="BF57" s="202"/>
      <c r="BG57" s="28">
        <v>3</v>
      </c>
      <c r="BH57" s="110"/>
      <c r="BI57" s="109">
        <v>0</v>
      </c>
      <c r="BJ57" s="82"/>
      <c r="BK57" s="204"/>
      <c r="BL57" s="204"/>
    </row>
    <row r="58" spans="1:64" ht="21.75" customHeight="1" x14ac:dyDescent="0.3">
      <c r="A58" s="590"/>
      <c r="B58" s="554"/>
      <c r="C58" s="554"/>
      <c r="D58" s="39" t="s">
        <v>80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27">
        <f t="shared" si="5"/>
        <v>0</v>
      </c>
      <c r="K58" s="528"/>
      <c r="L58" s="528"/>
      <c r="M58" s="528"/>
      <c r="N58" s="528"/>
      <c r="O58" s="528"/>
      <c r="P58" s="118"/>
      <c r="Q58" s="205"/>
      <c r="R58" s="118"/>
      <c r="S58" s="205"/>
      <c r="T58" s="118"/>
      <c r="U58" s="205"/>
      <c r="V58" s="41">
        <v>0</v>
      </c>
      <c r="W58" s="42"/>
      <c r="X58" s="41"/>
      <c r="Y58" s="42"/>
      <c r="Z58" s="206">
        <v>0</v>
      </c>
      <c r="AA58" s="205"/>
      <c r="AB58" s="118"/>
      <c r="AC58" s="205"/>
      <c r="AD58" s="120"/>
      <c r="AE58" s="120"/>
      <c r="AF58" s="50"/>
      <c r="AG58" s="50"/>
      <c r="AH58" s="41"/>
      <c r="AI58" s="42"/>
      <c r="AJ58" s="51"/>
      <c r="AK58" s="42"/>
      <c r="AL58" s="118">
        <v>0</v>
      </c>
      <c r="AM58" s="86"/>
      <c r="AN58" s="118"/>
      <c r="AO58" s="120">
        <v>0</v>
      </c>
      <c r="AP58" s="42"/>
      <c r="AQ58" s="41"/>
      <c r="AR58" s="42"/>
      <c r="AS58" s="41"/>
      <c r="AT58" s="119"/>
      <c r="AU58" s="118">
        <v>0</v>
      </c>
      <c r="AV58" s="205"/>
      <c r="AW58" s="118"/>
      <c r="AX58" s="205"/>
      <c r="AY58" s="41">
        <v>0</v>
      </c>
      <c r="AZ58" s="42"/>
      <c r="BA58" s="41"/>
      <c r="BB58" s="119"/>
      <c r="BC58" s="41"/>
      <c r="BD58" s="126"/>
      <c r="BE58" s="206">
        <v>0</v>
      </c>
      <c r="BF58" s="205"/>
      <c r="BG58" s="41">
        <v>0</v>
      </c>
      <c r="BH58" s="119"/>
      <c r="BI58" s="118">
        <v>0</v>
      </c>
      <c r="BJ58" s="86"/>
      <c r="BK58" s="204"/>
      <c r="BL58" s="204"/>
    </row>
    <row r="59" spans="1:64" ht="21.75" customHeight="1" x14ac:dyDescent="0.3">
      <c r="A59" s="594" t="s">
        <v>1001</v>
      </c>
      <c r="B59" s="599" t="s">
        <v>1002</v>
      </c>
      <c r="C59" s="599" t="s">
        <v>155</v>
      </c>
      <c r="D59" s="23" t="s">
        <v>79</v>
      </c>
      <c r="E59" s="24">
        <f t="shared" si="0"/>
        <v>6</v>
      </c>
      <c r="F59" s="25">
        <f t="shared" si="1"/>
        <v>3</v>
      </c>
      <c r="G59" s="25">
        <f t="shared" si="2"/>
        <v>3</v>
      </c>
      <c r="H59" s="25">
        <f t="shared" si="3"/>
        <v>3</v>
      </c>
      <c r="I59" s="26">
        <f t="shared" si="4"/>
        <v>3</v>
      </c>
      <c r="J59" s="27">
        <f t="shared" si="5"/>
        <v>18</v>
      </c>
      <c r="K59" s="557">
        <f>(J59+(J60/5))</f>
        <v>19.8</v>
      </c>
      <c r="L59" s="529"/>
      <c r="M59" s="529"/>
      <c r="N59" s="527">
        <f>K59+(L59*2)+(M59*30)</f>
        <v>19.8</v>
      </c>
      <c r="O59" s="529">
        <f>IF(N59=0,"",RANK(N59,N:N,0))</f>
        <v>82</v>
      </c>
      <c r="P59" s="109"/>
      <c r="Q59" s="202"/>
      <c r="R59" s="109"/>
      <c r="S59" s="202"/>
      <c r="T59" s="109"/>
      <c r="U59" s="202"/>
      <c r="V59" s="28">
        <v>0</v>
      </c>
      <c r="W59" s="29"/>
      <c r="X59" s="28"/>
      <c r="Y59" s="29"/>
      <c r="Z59" s="203">
        <v>0</v>
      </c>
      <c r="AA59" s="202"/>
      <c r="AB59" s="109"/>
      <c r="AC59" s="202"/>
      <c r="AD59" s="111"/>
      <c r="AE59" s="111"/>
      <c r="AF59" s="37"/>
      <c r="AG59" s="37"/>
      <c r="AH59" s="28"/>
      <c r="AI59" s="29"/>
      <c r="AJ59" s="38"/>
      <c r="AK59" s="29"/>
      <c r="AL59" s="109">
        <v>0</v>
      </c>
      <c r="AM59" s="82"/>
      <c r="AN59" s="109">
        <v>3</v>
      </c>
      <c r="AO59" s="111">
        <v>0</v>
      </c>
      <c r="AP59" s="29">
        <v>3</v>
      </c>
      <c r="AQ59" s="28"/>
      <c r="AR59" s="29"/>
      <c r="AS59" s="28"/>
      <c r="AT59" s="110"/>
      <c r="AU59" s="109">
        <v>0</v>
      </c>
      <c r="AV59" s="202"/>
      <c r="AW59" s="109">
        <v>3</v>
      </c>
      <c r="AX59" s="202"/>
      <c r="AY59" s="28">
        <v>0</v>
      </c>
      <c r="AZ59" s="29"/>
      <c r="BA59" s="28"/>
      <c r="BB59" s="110"/>
      <c r="BC59" s="28"/>
      <c r="BD59" s="117">
        <v>6</v>
      </c>
      <c r="BE59" s="203">
        <v>0</v>
      </c>
      <c r="BF59" s="202">
        <v>3</v>
      </c>
      <c r="BG59" s="28">
        <v>3</v>
      </c>
      <c r="BH59" s="110"/>
      <c r="BI59" s="109">
        <v>0</v>
      </c>
      <c r="BJ59" s="82"/>
      <c r="BK59" s="204"/>
      <c r="BL59" s="204"/>
    </row>
    <row r="60" spans="1:64" ht="21.75" customHeight="1" x14ac:dyDescent="0.3">
      <c r="A60" s="590"/>
      <c r="B60" s="554"/>
      <c r="C60" s="554"/>
      <c r="D60" s="39" t="s">
        <v>80</v>
      </c>
      <c r="E60" s="24">
        <f t="shared" si="0"/>
        <v>9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27">
        <f t="shared" si="5"/>
        <v>9</v>
      </c>
      <c r="K60" s="528"/>
      <c r="L60" s="528"/>
      <c r="M60" s="528"/>
      <c r="N60" s="528"/>
      <c r="O60" s="528"/>
      <c r="P60" s="118"/>
      <c r="Q60" s="205"/>
      <c r="R60" s="118"/>
      <c r="S60" s="205"/>
      <c r="T60" s="118"/>
      <c r="U60" s="205"/>
      <c r="V60" s="41">
        <v>0</v>
      </c>
      <c r="W60" s="42"/>
      <c r="X60" s="41"/>
      <c r="Y60" s="42"/>
      <c r="Z60" s="206">
        <v>0</v>
      </c>
      <c r="AA60" s="205"/>
      <c r="AB60" s="118"/>
      <c r="AC60" s="205"/>
      <c r="AD60" s="120"/>
      <c r="AE60" s="120"/>
      <c r="AF60" s="50"/>
      <c r="AG60" s="50"/>
      <c r="AH60" s="41"/>
      <c r="AI60" s="42"/>
      <c r="AJ60" s="51"/>
      <c r="AK60" s="42"/>
      <c r="AL60" s="118">
        <v>0</v>
      </c>
      <c r="AM60" s="86"/>
      <c r="AN60" s="118"/>
      <c r="AO60" s="120">
        <v>0</v>
      </c>
      <c r="AP60" s="42"/>
      <c r="AQ60" s="41"/>
      <c r="AR60" s="42"/>
      <c r="AS60" s="41"/>
      <c r="AT60" s="119"/>
      <c r="AU60" s="118">
        <v>0</v>
      </c>
      <c r="AV60" s="205"/>
      <c r="AW60" s="118"/>
      <c r="AX60" s="205"/>
      <c r="AY60" s="41">
        <v>0</v>
      </c>
      <c r="AZ60" s="42"/>
      <c r="BA60" s="41"/>
      <c r="BB60" s="119"/>
      <c r="BC60" s="41"/>
      <c r="BD60" s="126">
        <v>9</v>
      </c>
      <c r="BE60" s="206">
        <v>0</v>
      </c>
      <c r="BF60" s="205"/>
      <c r="BG60" s="41">
        <v>0</v>
      </c>
      <c r="BH60" s="119"/>
      <c r="BI60" s="118">
        <v>0</v>
      </c>
      <c r="BJ60" s="86"/>
      <c r="BK60" s="204"/>
      <c r="BL60" s="204"/>
    </row>
    <row r="61" spans="1:64" ht="21.75" customHeight="1" x14ac:dyDescent="0.3">
      <c r="A61" s="594" t="s">
        <v>1003</v>
      </c>
      <c r="B61" s="599" t="s">
        <v>1004</v>
      </c>
      <c r="C61" s="599" t="s">
        <v>462</v>
      </c>
      <c r="D61" s="23" t="s">
        <v>79</v>
      </c>
      <c r="E61" s="24">
        <f t="shared" si="0"/>
        <v>10</v>
      </c>
      <c r="F61" s="25">
        <f t="shared" si="1"/>
        <v>5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15</v>
      </c>
      <c r="K61" s="557">
        <f>(J61+(J62/5))</f>
        <v>22.4</v>
      </c>
      <c r="L61" s="529"/>
      <c r="M61" s="529"/>
      <c r="N61" s="527">
        <f>K61+(L61*2)+(M61*30)</f>
        <v>22.4</v>
      </c>
      <c r="O61" s="529">
        <f>IF(N61=0,"",RANK(N61,N:N,0))</f>
        <v>80</v>
      </c>
      <c r="P61" s="109"/>
      <c r="Q61" s="202"/>
      <c r="R61" s="109"/>
      <c r="S61" s="202"/>
      <c r="T61" s="109"/>
      <c r="U61" s="202"/>
      <c r="V61" s="28">
        <v>0</v>
      </c>
      <c r="W61" s="29"/>
      <c r="X61" s="28"/>
      <c r="Y61" s="29"/>
      <c r="Z61" s="203">
        <v>0</v>
      </c>
      <c r="AA61" s="202"/>
      <c r="AB61" s="109"/>
      <c r="AC61" s="202"/>
      <c r="AD61" s="111"/>
      <c r="AE61" s="111"/>
      <c r="AF61" s="37"/>
      <c r="AG61" s="37"/>
      <c r="AH61" s="28"/>
      <c r="AI61" s="29"/>
      <c r="AJ61" s="38"/>
      <c r="AK61" s="29"/>
      <c r="AL61" s="109">
        <v>0</v>
      </c>
      <c r="AM61" s="82"/>
      <c r="AN61" s="109"/>
      <c r="AO61" s="111">
        <v>0</v>
      </c>
      <c r="AP61" s="29"/>
      <c r="AQ61" s="28"/>
      <c r="AR61" s="29"/>
      <c r="AS61" s="28"/>
      <c r="AT61" s="110"/>
      <c r="AU61" s="109">
        <v>0</v>
      </c>
      <c r="AV61" s="202"/>
      <c r="AW61" s="109"/>
      <c r="AX61" s="202"/>
      <c r="AY61" s="28">
        <v>0</v>
      </c>
      <c r="AZ61" s="29"/>
      <c r="BA61" s="28"/>
      <c r="BB61" s="110"/>
      <c r="BC61" s="28"/>
      <c r="BD61" s="117">
        <v>10</v>
      </c>
      <c r="BE61" s="203">
        <v>0</v>
      </c>
      <c r="BF61" s="202"/>
      <c r="BG61" s="28">
        <v>0</v>
      </c>
      <c r="BH61" s="110"/>
      <c r="BI61" s="109">
        <v>5</v>
      </c>
      <c r="BJ61" s="82"/>
      <c r="BK61" s="204"/>
      <c r="BL61" s="204"/>
    </row>
    <row r="62" spans="1:64" ht="21.75" customHeight="1" x14ac:dyDescent="0.3">
      <c r="A62" s="590"/>
      <c r="B62" s="554"/>
      <c r="C62" s="554"/>
      <c r="D62" s="39" t="s">
        <v>80</v>
      </c>
      <c r="E62" s="24">
        <f t="shared" si="0"/>
        <v>37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27">
        <f t="shared" si="5"/>
        <v>37</v>
      </c>
      <c r="K62" s="528"/>
      <c r="L62" s="528"/>
      <c r="M62" s="528"/>
      <c r="N62" s="528"/>
      <c r="O62" s="528"/>
      <c r="P62" s="118"/>
      <c r="Q62" s="205"/>
      <c r="R62" s="118"/>
      <c r="S62" s="205"/>
      <c r="T62" s="118"/>
      <c r="U62" s="205"/>
      <c r="V62" s="41">
        <v>0</v>
      </c>
      <c r="W62" s="42"/>
      <c r="X62" s="41"/>
      <c r="Y62" s="42"/>
      <c r="Z62" s="206">
        <v>0</v>
      </c>
      <c r="AA62" s="205"/>
      <c r="AB62" s="118"/>
      <c r="AC62" s="205"/>
      <c r="AD62" s="120"/>
      <c r="AE62" s="120"/>
      <c r="AF62" s="50"/>
      <c r="AG62" s="50"/>
      <c r="AH62" s="41"/>
      <c r="AI62" s="42"/>
      <c r="AJ62" s="51"/>
      <c r="AK62" s="42"/>
      <c r="AL62" s="118">
        <v>0</v>
      </c>
      <c r="AM62" s="86"/>
      <c r="AN62" s="118"/>
      <c r="AO62" s="120">
        <v>0</v>
      </c>
      <c r="AP62" s="42"/>
      <c r="AQ62" s="41"/>
      <c r="AR62" s="42"/>
      <c r="AS62" s="41"/>
      <c r="AT62" s="119"/>
      <c r="AU62" s="118">
        <v>0</v>
      </c>
      <c r="AV62" s="205"/>
      <c r="AW62" s="118"/>
      <c r="AX62" s="205"/>
      <c r="AY62" s="41">
        <v>0</v>
      </c>
      <c r="AZ62" s="42"/>
      <c r="BA62" s="41"/>
      <c r="BB62" s="119"/>
      <c r="BC62" s="41"/>
      <c r="BD62" s="126">
        <v>37</v>
      </c>
      <c r="BE62" s="206">
        <v>0</v>
      </c>
      <c r="BF62" s="205"/>
      <c r="BG62" s="41">
        <v>0</v>
      </c>
      <c r="BH62" s="119"/>
      <c r="BI62" s="118">
        <v>0</v>
      </c>
      <c r="BJ62" s="86"/>
      <c r="BK62" s="204"/>
      <c r="BL62" s="204"/>
    </row>
    <row r="63" spans="1:64" ht="21.75" customHeight="1" x14ac:dyDescent="0.3">
      <c r="A63" s="594" t="s">
        <v>1005</v>
      </c>
      <c r="B63" s="599" t="s">
        <v>1006</v>
      </c>
      <c r="C63" s="599" t="s">
        <v>132</v>
      </c>
      <c r="D63" s="23" t="s">
        <v>79</v>
      </c>
      <c r="E63" s="24">
        <f t="shared" si="0"/>
        <v>0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0</v>
      </c>
      <c r="K63" s="557">
        <f>(J63+(J64/5))</f>
        <v>0</v>
      </c>
      <c r="L63" s="529"/>
      <c r="M63" s="529"/>
      <c r="N63" s="527">
        <f>K63+(L63*2)+(M63*30)</f>
        <v>0</v>
      </c>
      <c r="O63" s="529" t="str">
        <f>IF(N63=0,"",RANK(N63,N:N,0))</f>
        <v/>
      </c>
      <c r="P63" s="109"/>
      <c r="Q63" s="202"/>
      <c r="R63" s="109"/>
      <c r="S63" s="202"/>
      <c r="T63" s="109"/>
      <c r="U63" s="202"/>
      <c r="V63" s="28">
        <v>0</v>
      </c>
      <c r="W63" s="29"/>
      <c r="X63" s="28"/>
      <c r="Y63" s="29"/>
      <c r="Z63" s="203">
        <v>0</v>
      </c>
      <c r="AA63" s="202"/>
      <c r="AB63" s="109"/>
      <c r="AC63" s="202"/>
      <c r="AD63" s="111"/>
      <c r="AE63" s="111"/>
      <c r="AF63" s="37"/>
      <c r="AG63" s="37"/>
      <c r="AH63" s="28"/>
      <c r="AI63" s="29"/>
      <c r="AJ63" s="38"/>
      <c r="AK63" s="29"/>
      <c r="AL63" s="109">
        <v>0</v>
      </c>
      <c r="AM63" s="82"/>
      <c r="AN63" s="109"/>
      <c r="AO63" s="111">
        <v>0</v>
      </c>
      <c r="AP63" s="29"/>
      <c r="AQ63" s="28"/>
      <c r="AR63" s="29"/>
      <c r="AS63" s="28"/>
      <c r="AT63" s="110"/>
      <c r="AU63" s="109">
        <v>0</v>
      </c>
      <c r="AV63" s="202"/>
      <c r="AW63" s="109"/>
      <c r="AX63" s="202"/>
      <c r="AY63" s="28">
        <v>0</v>
      </c>
      <c r="AZ63" s="29"/>
      <c r="BA63" s="28"/>
      <c r="BB63" s="110"/>
      <c r="BC63" s="28"/>
      <c r="BD63" s="117"/>
      <c r="BE63" s="203">
        <v>0</v>
      </c>
      <c r="BF63" s="202"/>
      <c r="BG63" s="28">
        <v>0</v>
      </c>
      <c r="BH63" s="110"/>
      <c r="BI63" s="109">
        <v>0</v>
      </c>
      <c r="BJ63" s="82"/>
      <c r="BK63" s="204"/>
      <c r="BL63" s="204"/>
    </row>
    <row r="64" spans="1:64" ht="21.75" customHeight="1" x14ac:dyDescent="0.3">
      <c r="A64" s="590"/>
      <c r="B64" s="554"/>
      <c r="C64" s="554"/>
      <c r="D64" s="39" t="s">
        <v>80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27">
        <f t="shared" si="5"/>
        <v>0</v>
      </c>
      <c r="K64" s="528"/>
      <c r="L64" s="528"/>
      <c r="M64" s="528"/>
      <c r="N64" s="528"/>
      <c r="O64" s="528"/>
      <c r="P64" s="118"/>
      <c r="Q64" s="205"/>
      <c r="R64" s="118"/>
      <c r="S64" s="205"/>
      <c r="T64" s="118"/>
      <c r="U64" s="205"/>
      <c r="V64" s="41">
        <v>0</v>
      </c>
      <c r="W64" s="42"/>
      <c r="X64" s="41"/>
      <c r="Y64" s="42"/>
      <c r="Z64" s="206">
        <v>0</v>
      </c>
      <c r="AA64" s="205"/>
      <c r="AB64" s="118"/>
      <c r="AC64" s="205"/>
      <c r="AD64" s="120"/>
      <c r="AE64" s="120"/>
      <c r="AF64" s="50"/>
      <c r="AG64" s="50"/>
      <c r="AH64" s="41"/>
      <c r="AI64" s="42"/>
      <c r="AJ64" s="51"/>
      <c r="AK64" s="42"/>
      <c r="AL64" s="118">
        <v>0</v>
      </c>
      <c r="AM64" s="86"/>
      <c r="AN64" s="118"/>
      <c r="AO64" s="120">
        <v>0</v>
      </c>
      <c r="AP64" s="42"/>
      <c r="AQ64" s="41"/>
      <c r="AR64" s="42"/>
      <c r="AS64" s="41"/>
      <c r="AT64" s="119"/>
      <c r="AU64" s="118">
        <v>0</v>
      </c>
      <c r="AV64" s="205"/>
      <c r="AW64" s="118"/>
      <c r="AX64" s="205"/>
      <c r="AY64" s="41">
        <v>0</v>
      </c>
      <c r="AZ64" s="42"/>
      <c r="BA64" s="41"/>
      <c r="BB64" s="119"/>
      <c r="BC64" s="41"/>
      <c r="BD64" s="126"/>
      <c r="BE64" s="206">
        <v>0</v>
      </c>
      <c r="BF64" s="205"/>
      <c r="BG64" s="41">
        <v>0</v>
      </c>
      <c r="BH64" s="119"/>
      <c r="BI64" s="118">
        <v>0</v>
      </c>
      <c r="BJ64" s="86"/>
      <c r="BK64" s="204"/>
      <c r="BL64" s="204"/>
    </row>
    <row r="65" spans="1:64" ht="21.75" customHeight="1" x14ac:dyDescent="0.3">
      <c r="A65" s="594" t="s">
        <v>486</v>
      </c>
      <c r="B65" s="599" t="s">
        <v>487</v>
      </c>
      <c r="C65" s="599" t="s">
        <v>83</v>
      </c>
      <c r="D65" s="23" t="s">
        <v>79</v>
      </c>
      <c r="E65" s="24">
        <f t="shared" si="0"/>
        <v>8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8</v>
      </c>
      <c r="K65" s="557">
        <f>(J65+(J66/5))</f>
        <v>8</v>
      </c>
      <c r="L65" s="529"/>
      <c r="M65" s="529"/>
      <c r="N65" s="527">
        <f>K65+(L65*2)+(M65*30)</f>
        <v>8</v>
      </c>
      <c r="O65" s="529">
        <f>IF(N65=0,"",RANK(N65,N:N,0))</f>
        <v>119</v>
      </c>
      <c r="P65" s="109"/>
      <c r="Q65" s="202"/>
      <c r="R65" s="109"/>
      <c r="S65" s="202"/>
      <c r="T65" s="109"/>
      <c r="U65" s="202"/>
      <c r="V65" s="28">
        <v>0</v>
      </c>
      <c r="W65" s="29"/>
      <c r="X65" s="28"/>
      <c r="Y65" s="29"/>
      <c r="Z65" s="203">
        <v>0</v>
      </c>
      <c r="AA65" s="202"/>
      <c r="AB65" s="109"/>
      <c r="AC65" s="202"/>
      <c r="AD65" s="111"/>
      <c r="AE65" s="111"/>
      <c r="AF65" s="37"/>
      <c r="AG65" s="37"/>
      <c r="AH65" s="28"/>
      <c r="AI65" s="29"/>
      <c r="AJ65" s="38"/>
      <c r="AK65" s="29"/>
      <c r="AL65" s="109">
        <v>0</v>
      </c>
      <c r="AM65" s="82"/>
      <c r="AN65" s="109"/>
      <c r="AO65" s="111">
        <v>0</v>
      </c>
      <c r="AP65" s="29"/>
      <c r="AQ65" s="28"/>
      <c r="AR65" s="29"/>
      <c r="AS65" s="28"/>
      <c r="AT65" s="110"/>
      <c r="AU65" s="109">
        <v>0</v>
      </c>
      <c r="AV65" s="202"/>
      <c r="AW65" s="109"/>
      <c r="AX65" s="202"/>
      <c r="AY65" s="28">
        <v>0</v>
      </c>
      <c r="AZ65" s="29"/>
      <c r="BA65" s="28"/>
      <c r="BB65" s="110"/>
      <c r="BC65" s="28"/>
      <c r="BD65" s="117"/>
      <c r="BE65" s="203">
        <v>0</v>
      </c>
      <c r="BF65" s="202">
        <v>8</v>
      </c>
      <c r="BG65" s="28">
        <v>0</v>
      </c>
      <c r="BH65" s="110"/>
      <c r="BI65" s="109">
        <v>0</v>
      </c>
      <c r="BJ65" s="82"/>
      <c r="BK65" s="204"/>
      <c r="BL65" s="204"/>
    </row>
    <row r="66" spans="1:64" ht="21.75" customHeight="1" x14ac:dyDescent="0.3">
      <c r="A66" s="590"/>
      <c r="B66" s="554"/>
      <c r="C66" s="554"/>
      <c r="D66" s="39" t="s">
        <v>80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27">
        <f t="shared" si="5"/>
        <v>0</v>
      </c>
      <c r="K66" s="528"/>
      <c r="L66" s="528"/>
      <c r="M66" s="528"/>
      <c r="N66" s="528"/>
      <c r="O66" s="528"/>
      <c r="P66" s="118"/>
      <c r="Q66" s="205"/>
      <c r="R66" s="118"/>
      <c r="S66" s="205"/>
      <c r="T66" s="118"/>
      <c r="U66" s="205"/>
      <c r="V66" s="41">
        <v>0</v>
      </c>
      <c r="W66" s="42"/>
      <c r="X66" s="41"/>
      <c r="Y66" s="42"/>
      <c r="Z66" s="206">
        <v>0</v>
      </c>
      <c r="AA66" s="205"/>
      <c r="AB66" s="118"/>
      <c r="AC66" s="205"/>
      <c r="AD66" s="120"/>
      <c r="AE66" s="120"/>
      <c r="AF66" s="50"/>
      <c r="AG66" s="50"/>
      <c r="AH66" s="41"/>
      <c r="AI66" s="42"/>
      <c r="AJ66" s="51"/>
      <c r="AK66" s="42"/>
      <c r="AL66" s="118">
        <v>0</v>
      </c>
      <c r="AM66" s="86"/>
      <c r="AN66" s="118"/>
      <c r="AO66" s="120">
        <v>0</v>
      </c>
      <c r="AP66" s="42"/>
      <c r="AQ66" s="41"/>
      <c r="AR66" s="42"/>
      <c r="AS66" s="41"/>
      <c r="AT66" s="119"/>
      <c r="AU66" s="118">
        <v>0</v>
      </c>
      <c r="AV66" s="205"/>
      <c r="AW66" s="118"/>
      <c r="AX66" s="205"/>
      <c r="AY66" s="41">
        <v>0</v>
      </c>
      <c r="AZ66" s="42"/>
      <c r="BA66" s="41"/>
      <c r="BB66" s="119"/>
      <c r="BC66" s="41"/>
      <c r="BD66" s="126"/>
      <c r="BE66" s="206">
        <v>0</v>
      </c>
      <c r="BF66" s="205"/>
      <c r="BG66" s="41">
        <v>0</v>
      </c>
      <c r="BH66" s="119"/>
      <c r="BI66" s="118">
        <v>0</v>
      </c>
      <c r="BJ66" s="86"/>
      <c r="BK66" s="204"/>
      <c r="BL66" s="204"/>
    </row>
    <row r="67" spans="1:64" ht="21.75" customHeight="1" x14ac:dyDescent="0.3">
      <c r="A67" s="594" t="s">
        <v>488</v>
      </c>
      <c r="B67" s="599" t="s">
        <v>489</v>
      </c>
      <c r="C67" s="599" t="s">
        <v>206</v>
      </c>
      <c r="D67" s="23" t="s">
        <v>79</v>
      </c>
      <c r="E67" s="24">
        <f t="shared" si="0"/>
        <v>0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0</v>
      </c>
      <c r="K67" s="557">
        <f>(J67+(J68/5))</f>
        <v>0</v>
      </c>
      <c r="L67" s="529">
        <f>Nemzetközi!C24</f>
        <v>19</v>
      </c>
      <c r="M67" s="529"/>
      <c r="N67" s="527">
        <f>K67+(L67*2)+(M67*30)</f>
        <v>38</v>
      </c>
      <c r="O67" s="529">
        <f>IF(N67=0,"",RANK(N67,N:N,0))</f>
        <v>64</v>
      </c>
      <c r="P67" s="109"/>
      <c r="Q67" s="202"/>
      <c r="R67" s="109"/>
      <c r="S67" s="202"/>
      <c r="T67" s="109"/>
      <c r="U67" s="202"/>
      <c r="V67" s="28">
        <v>0</v>
      </c>
      <c r="W67" s="29"/>
      <c r="X67" s="28"/>
      <c r="Y67" s="29"/>
      <c r="Z67" s="203">
        <v>0</v>
      </c>
      <c r="AA67" s="202"/>
      <c r="AB67" s="109"/>
      <c r="AC67" s="202"/>
      <c r="AD67" s="111"/>
      <c r="AE67" s="111"/>
      <c r="AF67" s="37"/>
      <c r="AG67" s="37"/>
      <c r="AH67" s="28"/>
      <c r="AI67" s="29"/>
      <c r="AJ67" s="38"/>
      <c r="AK67" s="29"/>
      <c r="AL67" s="109">
        <v>0</v>
      </c>
      <c r="AM67" s="82"/>
      <c r="AN67" s="109"/>
      <c r="AO67" s="111">
        <v>0</v>
      </c>
      <c r="AP67" s="29"/>
      <c r="AQ67" s="28"/>
      <c r="AR67" s="29"/>
      <c r="AS67" s="28"/>
      <c r="AT67" s="110"/>
      <c r="AU67" s="109">
        <v>0</v>
      </c>
      <c r="AV67" s="202"/>
      <c r="AW67" s="109"/>
      <c r="AX67" s="202"/>
      <c r="AY67" s="28">
        <v>0</v>
      </c>
      <c r="AZ67" s="29"/>
      <c r="BA67" s="28"/>
      <c r="BB67" s="110"/>
      <c r="BC67" s="28"/>
      <c r="BD67" s="117"/>
      <c r="BE67" s="203">
        <v>0</v>
      </c>
      <c r="BF67" s="202"/>
      <c r="BG67" s="28">
        <v>0</v>
      </c>
      <c r="BH67" s="110"/>
      <c r="BI67" s="109">
        <v>0</v>
      </c>
      <c r="BJ67" s="82"/>
      <c r="BK67" s="204"/>
      <c r="BL67" s="204"/>
    </row>
    <row r="68" spans="1:64" ht="21.75" customHeight="1" x14ac:dyDescent="0.3">
      <c r="A68" s="590"/>
      <c r="B68" s="554"/>
      <c r="C68" s="554"/>
      <c r="D68" s="39" t="s">
        <v>80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27">
        <f t="shared" si="5"/>
        <v>0</v>
      </c>
      <c r="K68" s="528"/>
      <c r="L68" s="528"/>
      <c r="M68" s="528"/>
      <c r="N68" s="528"/>
      <c r="O68" s="528"/>
      <c r="P68" s="118"/>
      <c r="Q68" s="205"/>
      <c r="R68" s="118"/>
      <c r="S68" s="205"/>
      <c r="T68" s="118"/>
      <c r="U68" s="205"/>
      <c r="V68" s="41">
        <v>0</v>
      </c>
      <c r="W68" s="42"/>
      <c r="X68" s="41"/>
      <c r="Y68" s="42"/>
      <c r="Z68" s="206">
        <v>0</v>
      </c>
      <c r="AA68" s="205"/>
      <c r="AB68" s="118"/>
      <c r="AC68" s="205"/>
      <c r="AD68" s="120"/>
      <c r="AE68" s="120"/>
      <c r="AF68" s="50"/>
      <c r="AG68" s="50"/>
      <c r="AH68" s="41"/>
      <c r="AI68" s="42"/>
      <c r="AJ68" s="51"/>
      <c r="AK68" s="42"/>
      <c r="AL68" s="118">
        <v>0</v>
      </c>
      <c r="AM68" s="86"/>
      <c r="AN68" s="118"/>
      <c r="AO68" s="120">
        <v>0</v>
      </c>
      <c r="AP68" s="42"/>
      <c r="AQ68" s="41"/>
      <c r="AR68" s="42"/>
      <c r="AS68" s="41"/>
      <c r="AT68" s="119"/>
      <c r="AU68" s="118">
        <v>0</v>
      </c>
      <c r="AV68" s="205"/>
      <c r="AW68" s="118"/>
      <c r="AX68" s="205"/>
      <c r="AY68" s="41">
        <v>0</v>
      </c>
      <c r="AZ68" s="42"/>
      <c r="BA68" s="41"/>
      <c r="BB68" s="119"/>
      <c r="BC68" s="41"/>
      <c r="BD68" s="126"/>
      <c r="BE68" s="206">
        <v>0</v>
      </c>
      <c r="BF68" s="205"/>
      <c r="BG68" s="41">
        <v>0</v>
      </c>
      <c r="BH68" s="119"/>
      <c r="BI68" s="118">
        <v>0</v>
      </c>
      <c r="BJ68" s="86"/>
      <c r="BK68" s="204"/>
      <c r="BL68" s="204"/>
    </row>
    <row r="69" spans="1:64" ht="21.75" customHeight="1" x14ac:dyDescent="0.3">
      <c r="A69" s="594" t="s">
        <v>1007</v>
      </c>
      <c r="B69" s="599" t="s">
        <v>1008</v>
      </c>
      <c r="C69" s="599" t="s">
        <v>155</v>
      </c>
      <c r="D69" s="23" t="s">
        <v>79</v>
      </c>
      <c r="E69" s="24">
        <f t="shared" si="0"/>
        <v>5</v>
      </c>
      <c r="F69" s="25">
        <f t="shared" si="1"/>
        <v>3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8</v>
      </c>
      <c r="K69" s="557">
        <f>(J69+(J70/5))</f>
        <v>9.8000000000000007</v>
      </c>
      <c r="L69" s="529"/>
      <c r="M69" s="529"/>
      <c r="N69" s="527">
        <f>K69+(L69*2)+(M69*30)</f>
        <v>9.8000000000000007</v>
      </c>
      <c r="O69" s="529">
        <f>IF(N69=0,"",RANK(N69,N:N,0))</f>
        <v>113</v>
      </c>
      <c r="P69" s="109"/>
      <c r="Q69" s="202"/>
      <c r="R69" s="109"/>
      <c r="S69" s="202"/>
      <c r="T69" s="109"/>
      <c r="U69" s="202"/>
      <c r="V69" s="28">
        <v>0</v>
      </c>
      <c r="W69" s="29"/>
      <c r="X69" s="28"/>
      <c r="Y69" s="29"/>
      <c r="Z69" s="203">
        <v>0</v>
      </c>
      <c r="AA69" s="202"/>
      <c r="AB69" s="109"/>
      <c r="AC69" s="202"/>
      <c r="AD69" s="111"/>
      <c r="AE69" s="111"/>
      <c r="AF69" s="37"/>
      <c r="AG69" s="37"/>
      <c r="AH69" s="28"/>
      <c r="AI69" s="29"/>
      <c r="AJ69" s="38"/>
      <c r="AK69" s="29"/>
      <c r="AL69" s="109">
        <v>0</v>
      </c>
      <c r="AM69" s="82"/>
      <c r="AN69" s="109"/>
      <c r="AO69" s="111">
        <v>0</v>
      </c>
      <c r="AP69" s="29"/>
      <c r="AQ69" s="28"/>
      <c r="AR69" s="29"/>
      <c r="AS69" s="28"/>
      <c r="AT69" s="110"/>
      <c r="AU69" s="109">
        <v>0</v>
      </c>
      <c r="AV69" s="202"/>
      <c r="AW69" s="109"/>
      <c r="AX69" s="202"/>
      <c r="AY69" s="28">
        <v>3</v>
      </c>
      <c r="AZ69" s="29"/>
      <c r="BA69" s="28"/>
      <c r="BB69" s="110"/>
      <c r="BC69" s="28"/>
      <c r="BD69" s="117">
        <v>5</v>
      </c>
      <c r="BE69" s="203">
        <v>0</v>
      </c>
      <c r="BF69" s="202"/>
      <c r="BG69" s="28">
        <v>0</v>
      </c>
      <c r="BH69" s="110"/>
      <c r="BI69" s="109">
        <v>0</v>
      </c>
      <c r="BJ69" s="82"/>
      <c r="BK69" s="204"/>
      <c r="BL69" s="204"/>
    </row>
    <row r="70" spans="1:64" ht="21.75" customHeight="1" x14ac:dyDescent="0.3">
      <c r="A70" s="590"/>
      <c r="B70" s="554"/>
      <c r="C70" s="554"/>
      <c r="D70" s="39" t="s">
        <v>80</v>
      </c>
      <c r="E70" s="24">
        <f t="shared" si="0"/>
        <v>9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27">
        <f t="shared" si="5"/>
        <v>9</v>
      </c>
      <c r="K70" s="528"/>
      <c r="L70" s="528"/>
      <c r="M70" s="528"/>
      <c r="N70" s="528"/>
      <c r="O70" s="528"/>
      <c r="P70" s="118"/>
      <c r="Q70" s="205"/>
      <c r="R70" s="118"/>
      <c r="S70" s="205"/>
      <c r="T70" s="118"/>
      <c r="U70" s="205"/>
      <c r="V70" s="41">
        <v>0</v>
      </c>
      <c r="W70" s="42"/>
      <c r="X70" s="41"/>
      <c r="Y70" s="42"/>
      <c r="Z70" s="206">
        <v>0</v>
      </c>
      <c r="AA70" s="205"/>
      <c r="AB70" s="118"/>
      <c r="AC70" s="205"/>
      <c r="AD70" s="120"/>
      <c r="AE70" s="120"/>
      <c r="AF70" s="50"/>
      <c r="AG70" s="50"/>
      <c r="AH70" s="41"/>
      <c r="AI70" s="42"/>
      <c r="AJ70" s="51"/>
      <c r="AK70" s="42"/>
      <c r="AL70" s="118">
        <v>0</v>
      </c>
      <c r="AM70" s="86"/>
      <c r="AN70" s="118"/>
      <c r="AO70" s="120">
        <v>0</v>
      </c>
      <c r="AP70" s="42"/>
      <c r="AQ70" s="41"/>
      <c r="AR70" s="42"/>
      <c r="AS70" s="41"/>
      <c r="AT70" s="119"/>
      <c r="AU70" s="118">
        <v>0</v>
      </c>
      <c r="AV70" s="205"/>
      <c r="AW70" s="118"/>
      <c r="AX70" s="205"/>
      <c r="AY70" s="41">
        <v>0</v>
      </c>
      <c r="AZ70" s="42"/>
      <c r="BA70" s="41"/>
      <c r="BB70" s="119"/>
      <c r="BC70" s="41"/>
      <c r="BD70" s="126">
        <v>9</v>
      </c>
      <c r="BE70" s="206">
        <v>0</v>
      </c>
      <c r="BF70" s="205"/>
      <c r="BG70" s="41">
        <v>0</v>
      </c>
      <c r="BH70" s="119"/>
      <c r="BI70" s="118">
        <v>0</v>
      </c>
      <c r="BJ70" s="86"/>
      <c r="BK70" s="204"/>
      <c r="BL70" s="204"/>
    </row>
    <row r="71" spans="1:64" ht="21.75" customHeight="1" x14ac:dyDescent="0.3">
      <c r="A71" s="594" t="s">
        <v>1009</v>
      </c>
      <c r="B71" s="599" t="s">
        <v>1010</v>
      </c>
      <c r="C71" s="599" t="s">
        <v>171</v>
      </c>
      <c r="D71" s="23" t="s">
        <v>79</v>
      </c>
      <c r="E71" s="24">
        <f t="shared" si="0"/>
        <v>40</v>
      </c>
      <c r="F71" s="25">
        <f t="shared" si="1"/>
        <v>40</v>
      </c>
      <c r="G71" s="25">
        <f t="shared" si="2"/>
        <v>30</v>
      </c>
      <c r="H71" s="25">
        <f t="shared" si="3"/>
        <v>30</v>
      </c>
      <c r="I71" s="26">
        <f t="shared" si="4"/>
        <v>25</v>
      </c>
      <c r="J71" s="27">
        <f t="shared" si="5"/>
        <v>165</v>
      </c>
      <c r="K71" s="557">
        <f>(J71+(J72/5))</f>
        <v>213</v>
      </c>
      <c r="L71" s="529">
        <f>Nemzetközi!C26</f>
        <v>0</v>
      </c>
      <c r="M71" s="558">
        <f>Nemzetközi!D26</f>
        <v>0</v>
      </c>
      <c r="N71" s="527">
        <f>K71+(L71*2)+(M71*30)</f>
        <v>213</v>
      </c>
      <c r="O71" s="529">
        <f>IF(N71=0,"",RANK(N71,N:N,0))</f>
        <v>29</v>
      </c>
      <c r="P71" s="109">
        <v>8</v>
      </c>
      <c r="Q71" s="202"/>
      <c r="R71" s="109"/>
      <c r="S71" s="202"/>
      <c r="T71" s="109"/>
      <c r="U71" s="202"/>
      <c r="V71" s="28">
        <v>15</v>
      </c>
      <c r="W71" s="29"/>
      <c r="X71" s="28"/>
      <c r="Y71" s="29">
        <v>15</v>
      </c>
      <c r="Z71" s="203">
        <v>8</v>
      </c>
      <c r="AA71" s="202"/>
      <c r="AB71" s="109"/>
      <c r="AC71" s="202"/>
      <c r="AD71" s="111"/>
      <c r="AE71" s="111"/>
      <c r="AF71" s="37">
        <v>25</v>
      </c>
      <c r="AG71" s="37"/>
      <c r="AH71" s="28"/>
      <c r="AI71" s="29"/>
      <c r="AJ71" s="38">
        <v>8</v>
      </c>
      <c r="AK71" s="29"/>
      <c r="AL71" s="109">
        <v>0</v>
      </c>
      <c r="AM71" s="82">
        <v>30</v>
      </c>
      <c r="AN71" s="109"/>
      <c r="AO71" s="111">
        <v>0</v>
      </c>
      <c r="AP71" s="29"/>
      <c r="AQ71" s="28">
        <v>40</v>
      </c>
      <c r="AR71" s="29"/>
      <c r="AS71" s="28"/>
      <c r="AT71" s="110"/>
      <c r="AU71" s="109">
        <v>0</v>
      </c>
      <c r="AV71" s="202"/>
      <c r="AW71" s="109">
        <v>15</v>
      </c>
      <c r="AX71" s="202">
        <v>3</v>
      </c>
      <c r="AY71" s="28">
        <v>0</v>
      </c>
      <c r="AZ71" s="29"/>
      <c r="BA71" s="28"/>
      <c r="BB71" s="110">
        <v>8</v>
      </c>
      <c r="BC71" s="28">
        <v>40</v>
      </c>
      <c r="BD71" s="117"/>
      <c r="BE71" s="203">
        <v>8</v>
      </c>
      <c r="BF71" s="202"/>
      <c r="BG71" s="28">
        <v>0</v>
      </c>
      <c r="BH71" s="110">
        <v>8</v>
      </c>
      <c r="BI71" s="109">
        <v>0</v>
      </c>
      <c r="BJ71" s="82">
        <v>30</v>
      </c>
      <c r="BK71" s="204"/>
      <c r="BL71" s="204"/>
    </row>
    <row r="72" spans="1:64" ht="21.75" customHeight="1" x14ac:dyDescent="0.3">
      <c r="A72" s="590"/>
      <c r="B72" s="554"/>
      <c r="C72" s="554"/>
      <c r="D72" s="39" t="s">
        <v>80</v>
      </c>
      <c r="E72" s="24">
        <f t="shared" si="0"/>
        <v>60</v>
      </c>
      <c r="F72" s="25">
        <f t="shared" si="1"/>
        <v>60</v>
      </c>
      <c r="G72" s="25">
        <f t="shared" si="2"/>
        <v>50</v>
      </c>
      <c r="H72" s="25">
        <f t="shared" si="3"/>
        <v>40</v>
      </c>
      <c r="I72" s="26">
        <f t="shared" si="4"/>
        <v>30</v>
      </c>
      <c r="J72" s="27">
        <f t="shared" si="5"/>
        <v>240</v>
      </c>
      <c r="K72" s="528"/>
      <c r="L72" s="528"/>
      <c r="M72" s="528"/>
      <c r="N72" s="528"/>
      <c r="O72" s="528"/>
      <c r="P72" s="118"/>
      <c r="Q72" s="205"/>
      <c r="R72" s="118"/>
      <c r="S72" s="205"/>
      <c r="T72" s="118"/>
      <c r="U72" s="205"/>
      <c r="V72" s="41">
        <v>0</v>
      </c>
      <c r="W72" s="42"/>
      <c r="X72" s="41"/>
      <c r="Y72" s="42"/>
      <c r="Z72" s="206">
        <v>60</v>
      </c>
      <c r="AA72" s="205"/>
      <c r="AB72" s="118"/>
      <c r="AC72" s="205"/>
      <c r="AD72" s="120"/>
      <c r="AE72" s="120"/>
      <c r="AF72" s="50">
        <v>40</v>
      </c>
      <c r="AG72" s="50"/>
      <c r="AH72" s="41"/>
      <c r="AI72" s="42"/>
      <c r="AJ72" s="51">
        <v>60</v>
      </c>
      <c r="AK72" s="42"/>
      <c r="AL72" s="118">
        <v>0</v>
      </c>
      <c r="AM72" s="86">
        <v>50</v>
      </c>
      <c r="AN72" s="118"/>
      <c r="AO72" s="120">
        <v>0</v>
      </c>
      <c r="AP72" s="42"/>
      <c r="AQ72" s="41"/>
      <c r="AR72" s="42"/>
      <c r="AS72" s="41"/>
      <c r="AT72" s="119"/>
      <c r="AU72" s="118">
        <v>0</v>
      </c>
      <c r="AV72" s="205"/>
      <c r="AW72" s="118"/>
      <c r="AX72" s="205"/>
      <c r="AY72" s="41">
        <v>0</v>
      </c>
      <c r="AZ72" s="42"/>
      <c r="BA72" s="41"/>
      <c r="BB72" s="119"/>
      <c r="BC72" s="41"/>
      <c r="BD72" s="126"/>
      <c r="BE72" s="206">
        <v>25</v>
      </c>
      <c r="BF72" s="205"/>
      <c r="BG72" s="41">
        <v>0</v>
      </c>
      <c r="BH72" s="119">
        <v>25</v>
      </c>
      <c r="BI72" s="118">
        <v>0</v>
      </c>
      <c r="BJ72" s="86">
        <v>30</v>
      </c>
      <c r="BK72" s="204"/>
      <c r="BL72" s="204"/>
    </row>
    <row r="73" spans="1:64" ht="21.75" customHeight="1" x14ac:dyDescent="0.3">
      <c r="A73" s="594" t="s">
        <v>1011</v>
      </c>
      <c r="B73" s="599" t="s">
        <v>1012</v>
      </c>
      <c r="C73" s="599" t="s">
        <v>89</v>
      </c>
      <c r="D73" s="23" t="s">
        <v>79</v>
      </c>
      <c r="E73" s="24">
        <f t="shared" si="0"/>
        <v>33</v>
      </c>
      <c r="F73" s="25">
        <f t="shared" si="1"/>
        <v>10</v>
      </c>
      <c r="G73" s="25">
        <f t="shared" si="2"/>
        <v>8</v>
      </c>
      <c r="H73" s="25">
        <f t="shared" si="3"/>
        <v>3</v>
      </c>
      <c r="I73" s="26">
        <f t="shared" si="4"/>
        <v>3</v>
      </c>
      <c r="J73" s="27">
        <f t="shared" si="5"/>
        <v>57</v>
      </c>
      <c r="K73" s="557">
        <f>(J73+(J74/5))</f>
        <v>67.400000000000006</v>
      </c>
      <c r="L73" s="529"/>
      <c r="M73" s="529"/>
      <c r="N73" s="527">
        <f>K73+(L73*2)+(M73*30)</f>
        <v>67.400000000000006</v>
      </c>
      <c r="O73" s="529">
        <f>IF(N73=0,"",RANK(N73,N:N,0))</f>
        <v>56</v>
      </c>
      <c r="P73" s="109"/>
      <c r="Q73" s="202"/>
      <c r="R73" s="109"/>
      <c r="S73" s="202"/>
      <c r="T73" s="109"/>
      <c r="U73" s="202"/>
      <c r="V73" s="28">
        <v>0</v>
      </c>
      <c r="W73" s="29">
        <v>3</v>
      </c>
      <c r="X73" s="28">
        <v>3</v>
      </c>
      <c r="Y73" s="29"/>
      <c r="Z73" s="203">
        <v>0</v>
      </c>
      <c r="AA73" s="202"/>
      <c r="AB73" s="109"/>
      <c r="AC73" s="202"/>
      <c r="AD73" s="111"/>
      <c r="AE73" s="111"/>
      <c r="AF73" s="37"/>
      <c r="AG73" s="37"/>
      <c r="AH73" s="28"/>
      <c r="AI73" s="29"/>
      <c r="AJ73" s="38"/>
      <c r="AK73" s="29"/>
      <c r="AL73" s="109">
        <v>0</v>
      </c>
      <c r="AM73" s="82"/>
      <c r="AN73" s="109"/>
      <c r="AO73" s="111">
        <v>0</v>
      </c>
      <c r="AP73" s="29"/>
      <c r="AQ73" s="28"/>
      <c r="AR73" s="29"/>
      <c r="AS73" s="28"/>
      <c r="AT73" s="110"/>
      <c r="AU73" s="109">
        <v>0</v>
      </c>
      <c r="AV73" s="202">
        <v>3</v>
      </c>
      <c r="AW73" s="109"/>
      <c r="AX73" s="202"/>
      <c r="AY73" s="28">
        <v>0</v>
      </c>
      <c r="AZ73" s="29">
        <v>3</v>
      </c>
      <c r="BA73" s="28"/>
      <c r="BB73" s="110"/>
      <c r="BC73" s="28"/>
      <c r="BD73" s="117">
        <v>33</v>
      </c>
      <c r="BE73" s="203">
        <v>0</v>
      </c>
      <c r="BF73" s="202"/>
      <c r="BG73" s="28">
        <v>0</v>
      </c>
      <c r="BH73" s="110"/>
      <c r="BI73" s="109">
        <v>8</v>
      </c>
      <c r="BJ73" s="82">
        <v>10</v>
      </c>
      <c r="BK73" s="204"/>
      <c r="BL73" s="204"/>
    </row>
    <row r="74" spans="1:64" ht="21.75" customHeight="1" x14ac:dyDescent="0.3">
      <c r="A74" s="590"/>
      <c r="B74" s="554"/>
      <c r="C74" s="554"/>
      <c r="D74" s="39" t="s">
        <v>80</v>
      </c>
      <c r="E74" s="24">
        <f t="shared" si="0"/>
        <v>52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27">
        <f t="shared" si="5"/>
        <v>52</v>
      </c>
      <c r="K74" s="528"/>
      <c r="L74" s="528"/>
      <c r="M74" s="528"/>
      <c r="N74" s="528"/>
      <c r="O74" s="528"/>
      <c r="P74" s="118"/>
      <c r="Q74" s="205"/>
      <c r="R74" s="118"/>
      <c r="S74" s="205"/>
      <c r="T74" s="118"/>
      <c r="U74" s="205"/>
      <c r="V74" s="41">
        <v>0</v>
      </c>
      <c r="W74" s="42"/>
      <c r="X74" s="41"/>
      <c r="Y74" s="42"/>
      <c r="Z74" s="206">
        <v>0</v>
      </c>
      <c r="AA74" s="205"/>
      <c r="AB74" s="118"/>
      <c r="AC74" s="205"/>
      <c r="AD74" s="120"/>
      <c r="AE74" s="120"/>
      <c r="AF74" s="50"/>
      <c r="AG74" s="50"/>
      <c r="AH74" s="41"/>
      <c r="AI74" s="42"/>
      <c r="AJ74" s="51"/>
      <c r="AK74" s="42"/>
      <c r="AL74" s="118">
        <v>0</v>
      </c>
      <c r="AM74" s="86"/>
      <c r="AN74" s="118"/>
      <c r="AO74" s="120">
        <v>0</v>
      </c>
      <c r="AP74" s="42"/>
      <c r="AQ74" s="41"/>
      <c r="AR74" s="42"/>
      <c r="AS74" s="41"/>
      <c r="AT74" s="119"/>
      <c r="AU74" s="118">
        <v>0</v>
      </c>
      <c r="AV74" s="205"/>
      <c r="AW74" s="118"/>
      <c r="AX74" s="205"/>
      <c r="AY74" s="41">
        <v>0</v>
      </c>
      <c r="AZ74" s="42"/>
      <c r="BA74" s="41"/>
      <c r="BB74" s="119"/>
      <c r="BC74" s="41"/>
      <c r="BD74" s="126">
        <v>52</v>
      </c>
      <c r="BE74" s="206">
        <v>0</v>
      </c>
      <c r="BF74" s="205"/>
      <c r="BG74" s="41">
        <v>0</v>
      </c>
      <c r="BH74" s="119"/>
      <c r="BI74" s="118">
        <v>0</v>
      </c>
      <c r="BJ74" s="86"/>
      <c r="BK74" s="204"/>
      <c r="BL74" s="204"/>
    </row>
    <row r="75" spans="1:64" ht="21.75" customHeight="1" x14ac:dyDescent="0.3">
      <c r="A75" s="594" t="s">
        <v>492</v>
      </c>
      <c r="B75" s="599" t="s">
        <v>493</v>
      </c>
      <c r="C75" s="599" t="s">
        <v>89</v>
      </c>
      <c r="D75" s="23" t="s">
        <v>79</v>
      </c>
      <c r="E75" s="24">
        <f t="shared" si="0"/>
        <v>30</v>
      </c>
      <c r="F75" s="25">
        <f t="shared" si="1"/>
        <v>15</v>
      </c>
      <c r="G75" s="25">
        <f t="shared" si="2"/>
        <v>8</v>
      </c>
      <c r="H75" s="25">
        <f t="shared" si="3"/>
        <v>8</v>
      </c>
      <c r="I75" s="26">
        <f t="shared" si="4"/>
        <v>8</v>
      </c>
      <c r="J75" s="27">
        <f t="shared" si="5"/>
        <v>69</v>
      </c>
      <c r="K75" s="557">
        <f>(J75+(J76/5))</f>
        <v>116</v>
      </c>
      <c r="L75" s="529">
        <f>Nemzetközi!C27</f>
        <v>76</v>
      </c>
      <c r="M75" s="558">
        <f>Nemzetközi!D27</f>
        <v>0</v>
      </c>
      <c r="N75" s="527">
        <f>K75+(L75*2)+(M75*30)</f>
        <v>268</v>
      </c>
      <c r="O75" s="529">
        <f>IF(N75=0,"",RANK(N75,N:N,0))</f>
        <v>23</v>
      </c>
      <c r="P75" s="109"/>
      <c r="Q75" s="202"/>
      <c r="R75" s="109"/>
      <c r="S75" s="202"/>
      <c r="T75" s="109"/>
      <c r="U75" s="202"/>
      <c r="V75" s="28">
        <v>0</v>
      </c>
      <c r="W75" s="29"/>
      <c r="X75" s="28">
        <v>3</v>
      </c>
      <c r="Y75" s="29"/>
      <c r="Z75" s="203">
        <v>0</v>
      </c>
      <c r="AA75" s="202"/>
      <c r="AB75" s="109"/>
      <c r="AC75" s="202"/>
      <c r="AD75" s="111"/>
      <c r="AE75" s="111"/>
      <c r="AF75" s="37"/>
      <c r="AG75" s="37"/>
      <c r="AH75" s="28"/>
      <c r="AI75" s="29"/>
      <c r="AJ75" s="38"/>
      <c r="AK75" s="29"/>
      <c r="AL75" s="109">
        <v>0</v>
      </c>
      <c r="AM75" s="82"/>
      <c r="AN75" s="109"/>
      <c r="AO75" s="111">
        <v>0</v>
      </c>
      <c r="AP75" s="29"/>
      <c r="AQ75" s="28"/>
      <c r="AR75" s="29"/>
      <c r="AS75" s="28"/>
      <c r="AT75" s="110">
        <v>8</v>
      </c>
      <c r="AU75" s="109">
        <v>0</v>
      </c>
      <c r="AV75" s="202"/>
      <c r="AW75" s="109">
        <v>8</v>
      </c>
      <c r="AX75" s="202"/>
      <c r="AY75" s="28">
        <v>15</v>
      </c>
      <c r="AZ75" s="29"/>
      <c r="BA75" s="28"/>
      <c r="BB75" s="110"/>
      <c r="BC75" s="28"/>
      <c r="BD75" s="117"/>
      <c r="BE75" s="203">
        <v>8</v>
      </c>
      <c r="BF75" s="202"/>
      <c r="BG75" s="28">
        <v>0</v>
      </c>
      <c r="BH75" s="110"/>
      <c r="BI75" s="109">
        <v>0</v>
      </c>
      <c r="BJ75" s="82">
        <v>30</v>
      </c>
      <c r="BK75" s="204"/>
      <c r="BL75" s="204"/>
    </row>
    <row r="76" spans="1:64" ht="21.75" customHeight="1" x14ac:dyDescent="0.3">
      <c r="A76" s="590"/>
      <c r="B76" s="554"/>
      <c r="C76" s="554"/>
      <c r="D76" s="39" t="s">
        <v>80</v>
      </c>
      <c r="E76" s="24">
        <f t="shared" si="0"/>
        <v>120</v>
      </c>
      <c r="F76" s="25">
        <f t="shared" si="1"/>
        <v>90</v>
      </c>
      <c r="G76" s="25">
        <f t="shared" si="2"/>
        <v>25</v>
      </c>
      <c r="H76" s="25">
        <f t="shared" si="3"/>
        <v>0</v>
      </c>
      <c r="I76" s="26">
        <f t="shared" si="4"/>
        <v>0</v>
      </c>
      <c r="J76" s="27">
        <f t="shared" si="5"/>
        <v>235</v>
      </c>
      <c r="K76" s="528"/>
      <c r="L76" s="528"/>
      <c r="M76" s="528"/>
      <c r="N76" s="528"/>
      <c r="O76" s="528"/>
      <c r="P76" s="118"/>
      <c r="Q76" s="205"/>
      <c r="R76" s="118"/>
      <c r="S76" s="205"/>
      <c r="T76" s="118"/>
      <c r="U76" s="205"/>
      <c r="V76" s="41">
        <v>0</v>
      </c>
      <c r="W76" s="42"/>
      <c r="X76" s="41"/>
      <c r="Y76" s="42"/>
      <c r="Z76" s="206">
        <v>0</v>
      </c>
      <c r="AA76" s="205"/>
      <c r="AB76" s="118"/>
      <c r="AC76" s="205"/>
      <c r="AD76" s="120"/>
      <c r="AE76" s="120"/>
      <c r="AF76" s="50"/>
      <c r="AG76" s="50"/>
      <c r="AH76" s="41"/>
      <c r="AI76" s="42"/>
      <c r="AJ76" s="51"/>
      <c r="AK76" s="42"/>
      <c r="AL76" s="118">
        <v>0</v>
      </c>
      <c r="AM76" s="86"/>
      <c r="AN76" s="118"/>
      <c r="AO76" s="120">
        <v>0</v>
      </c>
      <c r="AP76" s="42"/>
      <c r="AQ76" s="41"/>
      <c r="AR76" s="42"/>
      <c r="AS76" s="41"/>
      <c r="AT76" s="119">
        <v>90</v>
      </c>
      <c r="AU76" s="118">
        <v>0</v>
      </c>
      <c r="AV76" s="205"/>
      <c r="AW76" s="118"/>
      <c r="AX76" s="205"/>
      <c r="AY76" s="41">
        <v>0</v>
      </c>
      <c r="AZ76" s="42"/>
      <c r="BA76" s="41"/>
      <c r="BB76" s="119"/>
      <c r="BC76" s="41"/>
      <c r="BD76" s="126"/>
      <c r="BE76" s="206">
        <v>25</v>
      </c>
      <c r="BF76" s="205"/>
      <c r="BG76" s="41">
        <v>0</v>
      </c>
      <c r="BH76" s="119"/>
      <c r="BI76" s="118">
        <v>0</v>
      </c>
      <c r="BJ76" s="86">
        <v>120</v>
      </c>
      <c r="BK76" s="204"/>
      <c r="BL76" s="204"/>
    </row>
    <row r="77" spans="1:64" ht="21.75" customHeight="1" x14ac:dyDescent="0.3">
      <c r="A77" s="594" t="s">
        <v>1013</v>
      </c>
      <c r="B77" s="599" t="s">
        <v>1014</v>
      </c>
      <c r="C77" s="599" t="s">
        <v>101</v>
      </c>
      <c r="D77" s="23" t="s">
        <v>79</v>
      </c>
      <c r="E77" s="24">
        <f t="shared" si="0"/>
        <v>15</v>
      </c>
      <c r="F77" s="25">
        <f t="shared" si="1"/>
        <v>15</v>
      </c>
      <c r="G77" s="25">
        <f t="shared" si="2"/>
        <v>3</v>
      </c>
      <c r="H77" s="25">
        <f t="shared" si="3"/>
        <v>3</v>
      </c>
      <c r="I77" s="26">
        <f t="shared" si="4"/>
        <v>3</v>
      </c>
      <c r="J77" s="27">
        <f t="shared" si="5"/>
        <v>39</v>
      </c>
      <c r="K77" s="557">
        <f>(J77+(J78/5))</f>
        <v>39</v>
      </c>
      <c r="L77" s="529"/>
      <c r="M77" s="529"/>
      <c r="N77" s="527">
        <f>K77+(L77*2)+(M77*30)</f>
        <v>39</v>
      </c>
      <c r="O77" s="529">
        <f>IF(N77=0,"",RANK(N77,N:N,0))</f>
        <v>63</v>
      </c>
      <c r="P77" s="109"/>
      <c r="Q77" s="202"/>
      <c r="R77" s="109"/>
      <c r="S77" s="202"/>
      <c r="T77" s="109"/>
      <c r="U77" s="202"/>
      <c r="V77" s="28">
        <v>0</v>
      </c>
      <c r="W77" s="29"/>
      <c r="X77" s="28"/>
      <c r="Y77" s="29"/>
      <c r="Z77" s="203">
        <v>0</v>
      </c>
      <c r="AA77" s="202"/>
      <c r="AB77" s="109"/>
      <c r="AC77" s="202"/>
      <c r="AD77" s="111"/>
      <c r="AE77" s="111"/>
      <c r="AF77" s="37"/>
      <c r="AG77" s="37"/>
      <c r="AH77" s="28"/>
      <c r="AI77" s="29"/>
      <c r="AJ77" s="38"/>
      <c r="AK77" s="29"/>
      <c r="AL77" s="109">
        <v>3</v>
      </c>
      <c r="AM77" s="82"/>
      <c r="AN77" s="109">
        <v>15</v>
      </c>
      <c r="AO77" s="111">
        <v>0</v>
      </c>
      <c r="AP77" s="29">
        <v>15</v>
      </c>
      <c r="AQ77" s="28"/>
      <c r="AR77" s="29"/>
      <c r="AS77" s="28"/>
      <c r="AT77" s="110"/>
      <c r="AU77" s="109">
        <v>0</v>
      </c>
      <c r="AV77" s="202"/>
      <c r="AW77" s="109"/>
      <c r="AX77" s="202">
        <v>3</v>
      </c>
      <c r="AY77" s="28">
        <v>0</v>
      </c>
      <c r="AZ77" s="29"/>
      <c r="BA77" s="28">
        <v>3</v>
      </c>
      <c r="BB77" s="110"/>
      <c r="BC77" s="28">
        <v>3</v>
      </c>
      <c r="BD77" s="117"/>
      <c r="BE77" s="203">
        <v>0</v>
      </c>
      <c r="BF77" s="202"/>
      <c r="BG77" s="28">
        <v>0</v>
      </c>
      <c r="BH77" s="110"/>
      <c r="BI77" s="109">
        <v>3</v>
      </c>
      <c r="BJ77" s="82"/>
      <c r="BK77" s="204"/>
      <c r="BL77" s="204"/>
    </row>
    <row r="78" spans="1:64" ht="21.75" customHeight="1" x14ac:dyDescent="0.3">
      <c r="A78" s="590"/>
      <c r="B78" s="554"/>
      <c r="C78" s="554"/>
      <c r="D78" s="39" t="s">
        <v>80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27">
        <f t="shared" si="5"/>
        <v>0</v>
      </c>
      <c r="K78" s="528"/>
      <c r="L78" s="528"/>
      <c r="M78" s="528"/>
      <c r="N78" s="528"/>
      <c r="O78" s="528"/>
      <c r="P78" s="118"/>
      <c r="Q78" s="205"/>
      <c r="R78" s="118"/>
      <c r="S78" s="205"/>
      <c r="T78" s="118"/>
      <c r="U78" s="205"/>
      <c r="V78" s="41">
        <v>0</v>
      </c>
      <c r="W78" s="42"/>
      <c r="X78" s="41"/>
      <c r="Y78" s="42"/>
      <c r="Z78" s="206">
        <v>0</v>
      </c>
      <c r="AA78" s="205"/>
      <c r="AB78" s="118"/>
      <c r="AC78" s="205"/>
      <c r="AD78" s="120"/>
      <c r="AE78" s="120"/>
      <c r="AF78" s="50"/>
      <c r="AG78" s="50"/>
      <c r="AH78" s="41"/>
      <c r="AI78" s="42"/>
      <c r="AJ78" s="51"/>
      <c r="AK78" s="42"/>
      <c r="AL78" s="118">
        <v>0</v>
      </c>
      <c r="AM78" s="86"/>
      <c r="AN78" s="118"/>
      <c r="AO78" s="120">
        <v>0</v>
      </c>
      <c r="AP78" s="42"/>
      <c r="AQ78" s="41"/>
      <c r="AR78" s="42"/>
      <c r="AS78" s="41"/>
      <c r="AT78" s="119"/>
      <c r="AU78" s="118">
        <v>0</v>
      </c>
      <c r="AV78" s="205"/>
      <c r="AW78" s="118"/>
      <c r="AX78" s="205"/>
      <c r="AY78" s="41">
        <v>0</v>
      </c>
      <c r="AZ78" s="42"/>
      <c r="BA78" s="41"/>
      <c r="BB78" s="119"/>
      <c r="BC78" s="41"/>
      <c r="BD78" s="126"/>
      <c r="BE78" s="206">
        <v>0</v>
      </c>
      <c r="BF78" s="205"/>
      <c r="BG78" s="41">
        <v>0</v>
      </c>
      <c r="BH78" s="119"/>
      <c r="BI78" s="118">
        <v>0</v>
      </c>
      <c r="BJ78" s="86"/>
      <c r="BK78" s="204"/>
      <c r="BL78" s="204"/>
    </row>
    <row r="79" spans="1:64" ht="21.75" customHeight="1" x14ac:dyDescent="0.3">
      <c r="A79" s="594" t="s">
        <v>1015</v>
      </c>
      <c r="B79" s="599" t="s">
        <v>1016</v>
      </c>
      <c r="C79" s="599" t="s">
        <v>418</v>
      </c>
      <c r="D79" s="23" t="s">
        <v>79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557">
        <f>(J79+(J80/5))</f>
        <v>0</v>
      </c>
      <c r="L79" s="529"/>
      <c r="M79" s="529"/>
      <c r="N79" s="527">
        <f>K79+(L79*2)+(M79*30)</f>
        <v>0</v>
      </c>
      <c r="O79" s="529" t="str">
        <f>IF(N79=0,"",RANK(N79,N:N,0))</f>
        <v/>
      </c>
      <c r="P79" s="109"/>
      <c r="Q79" s="202"/>
      <c r="R79" s="109"/>
      <c r="S79" s="202"/>
      <c r="T79" s="109"/>
      <c r="U79" s="202"/>
      <c r="V79" s="28">
        <v>0</v>
      </c>
      <c r="W79" s="29"/>
      <c r="X79" s="28"/>
      <c r="Y79" s="29"/>
      <c r="Z79" s="203">
        <v>0</v>
      </c>
      <c r="AA79" s="202"/>
      <c r="AB79" s="109"/>
      <c r="AC79" s="202"/>
      <c r="AD79" s="111"/>
      <c r="AE79" s="111"/>
      <c r="AF79" s="37"/>
      <c r="AG79" s="37"/>
      <c r="AH79" s="28"/>
      <c r="AI79" s="29"/>
      <c r="AJ79" s="38"/>
      <c r="AK79" s="29"/>
      <c r="AL79" s="109">
        <v>0</v>
      </c>
      <c r="AM79" s="82"/>
      <c r="AN79" s="109"/>
      <c r="AO79" s="111">
        <v>0</v>
      </c>
      <c r="AP79" s="29"/>
      <c r="AQ79" s="28"/>
      <c r="AR79" s="29"/>
      <c r="AS79" s="28"/>
      <c r="AT79" s="110"/>
      <c r="AU79" s="109">
        <v>0</v>
      </c>
      <c r="AV79" s="202"/>
      <c r="AW79" s="109"/>
      <c r="AX79" s="202"/>
      <c r="AY79" s="28">
        <v>0</v>
      </c>
      <c r="AZ79" s="29"/>
      <c r="BA79" s="28"/>
      <c r="BB79" s="110"/>
      <c r="BC79" s="28"/>
      <c r="BD79" s="117"/>
      <c r="BE79" s="203">
        <v>0</v>
      </c>
      <c r="BF79" s="202"/>
      <c r="BG79" s="28">
        <v>0</v>
      </c>
      <c r="BH79" s="110"/>
      <c r="BI79" s="109">
        <v>0</v>
      </c>
      <c r="BJ79" s="82"/>
      <c r="BK79" s="204"/>
      <c r="BL79" s="204"/>
    </row>
    <row r="80" spans="1:64" ht="21.75" customHeight="1" x14ac:dyDescent="0.3">
      <c r="A80" s="590"/>
      <c r="B80" s="554"/>
      <c r="C80" s="554"/>
      <c r="D80" s="39" t="s">
        <v>80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27">
        <f t="shared" si="5"/>
        <v>0</v>
      </c>
      <c r="K80" s="528"/>
      <c r="L80" s="528"/>
      <c r="M80" s="528"/>
      <c r="N80" s="528"/>
      <c r="O80" s="528"/>
      <c r="P80" s="118"/>
      <c r="Q80" s="205"/>
      <c r="R80" s="118"/>
      <c r="S80" s="205"/>
      <c r="T80" s="118"/>
      <c r="U80" s="205"/>
      <c r="V80" s="41">
        <v>0</v>
      </c>
      <c r="W80" s="42"/>
      <c r="X80" s="41"/>
      <c r="Y80" s="42"/>
      <c r="Z80" s="206">
        <v>0</v>
      </c>
      <c r="AA80" s="205"/>
      <c r="AB80" s="118"/>
      <c r="AC80" s="205"/>
      <c r="AD80" s="120"/>
      <c r="AE80" s="120"/>
      <c r="AF80" s="50"/>
      <c r="AG80" s="50"/>
      <c r="AH80" s="41"/>
      <c r="AI80" s="42"/>
      <c r="AJ80" s="51"/>
      <c r="AK80" s="42"/>
      <c r="AL80" s="118">
        <v>0</v>
      </c>
      <c r="AM80" s="86"/>
      <c r="AN80" s="118"/>
      <c r="AO80" s="120">
        <v>0</v>
      </c>
      <c r="AP80" s="42"/>
      <c r="AQ80" s="41"/>
      <c r="AR80" s="42"/>
      <c r="AS80" s="41"/>
      <c r="AT80" s="119"/>
      <c r="AU80" s="118">
        <v>0</v>
      </c>
      <c r="AV80" s="205"/>
      <c r="AW80" s="118"/>
      <c r="AX80" s="205"/>
      <c r="AY80" s="41">
        <v>0</v>
      </c>
      <c r="AZ80" s="42"/>
      <c r="BA80" s="41"/>
      <c r="BB80" s="119"/>
      <c r="BC80" s="41"/>
      <c r="BD80" s="126"/>
      <c r="BE80" s="206">
        <v>0</v>
      </c>
      <c r="BF80" s="205"/>
      <c r="BG80" s="41">
        <v>0</v>
      </c>
      <c r="BH80" s="119"/>
      <c r="BI80" s="118">
        <v>0</v>
      </c>
      <c r="BJ80" s="86"/>
      <c r="BK80" s="204"/>
      <c r="BL80" s="204"/>
    </row>
    <row r="81" spans="1:64" ht="21.75" customHeight="1" x14ac:dyDescent="0.3">
      <c r="A81" s="594" t="s">
        <v>1017</v>
      </c>
      <c r="B81" s="599" t="s">
        <v>1018</v>
      </c>
      <c r="C81" s="599" t="s">
        <v>437</v>
      </c>
      <c r="D81" s="23" t="s">
        <v>79</v>
      </c>
      <c r="E81" s="24">
        <f t="shared" si="0"/>
        <v>25</v>
      </c>
      <c r="F81" s="25">
        <f t="shared" si="1"/>
        <v>10</v>
      </c>
      <c r="G81" s="25">
        <f t="shared" si="2"/>
        <v>8</v>
      </c>
      <c r="H81" s="25">
        <f t="shared" si="3"/>
        <v>8</v>
      </c>
      <c r="I81" s="26">
        <f t="shared" si="4"/>
        <v>8</v>
      </c>
      <c r="J81" s="27">
        <f t="shared" si="5"/>
        <v>59</v>
      </c>
      <c r="K81" s="557">
        <f>(J81+(J82/5))</f>
        <v>73.8</v>
      </c>
      <c r="L81" s="529"/>
      <c r="M81" s="529"/>
      <c r="N81" s="527">
        <f>K81+(L81*2)+(M81*30)</f>
        <v>73.8</v>
      </c>
      <c r="O81" s="529">
        <f>IF(N81=0,"",RANK(N81,N:N,0))</f>
        <v>52</v>
      </c>
      <c r="P81" s="109"/>
      <c r="Q81" s="202"/>
      <c r="R81" s="109">
        <v>8</v>
      </c>
      <c r="S81" s="202">
        <v>3</v>
      </c>
      <c r="T81" s="109"/>
      <c r="U81" s="202">
        <v>3</v>
      </c>
      <c r="V81" s="28">
        <v>0</v>
      </c>
      <c r="W81" s="29"/>
      <c r="X81" s="28"/>
      <c r="Y81" s="29"/>
      <c r="Z81" s="203">
        <v>0</v>
      </c>
      <c r="AA81" s="202"/>
      <c r="AB81" s="109"/>
      <c r="AC81" s="202">
        <v>3</v>
      </c>
      <c r="AD81" s="111">
        <v>25</v>
      </c>
      <c r="AE81" s="111">
        <v>6</v>
      </c>
      <c r="AF81" s="37"/>
      <c r="AG81" s="37"/>
      <c r="AH81" s="28"/>
      <c r="AI81" s="29"/>
      <c r="AJ81" s="38"/>
      <c r="AK81" s="29"/>
      <c r="AL81" s="109">
        <v>0</v>
      </c>
      <c r="AM81" s="82"/>
      <c r="AN81" s="109"/>
      <c r="AO81" s="111">
        <v>0</v>
      </c>
      <c r="AP81" s="29"/>
      <c r="AQ81" s="28"/>
      <c r="AR81" s="29"/>
      <c r="AS81" s="28"/>
      <c r="AT81" s="110"/>
      <c r="AU81" s="109">
        <v>0</v>
      </c>
      <c r="AV81" s="202"/>
      <c r="AW81" s="109"/>
      <c r="AX81" s="202"/>
      <c r="AY81" s="28">
        <v>0</v>
      </c>
      <c r="AZ81" s="29"/>
      <c r="BA81" s="28"/>
      <c r="BB81" s="110">
        <v>8</v>
      </c>
      <c r="BC81" s="28"/>
      <c r="BD81" s="117"/>
      <c r="BE81" s="203">
        <v>0</v>
      </c>
      <c r="BF81" s="202"/>
      <c r="BG81" s="28">
        <v>8</v>
      </c>
      <c r="BH81" s="110"/>
      <c r="BI81" s="109">
        <v>0</v>
      </c>
      <c r="BJ81" s="82">
        <v>10</v>
      </c>
      <c r="BK81" s="204"/>
      <c r="BL81" s="204"/>
    </row>
    <row r="82" spans="1:64" ht="21.75" customHeight="1" x14ac:dyDescent="0.3">
      <c r="A82" s="590"/>
      <c r="B82" s="554"/>
      <c r="C82" s="554"/>
      <c r="D82" s="39" t="s">
        <v>80</v>
      </c>
      <c r="E82" s="24">
        <f t="shared" si="0"/>
        <v>40</v>
      </c>
      <c r="F82" s="25">
        <f t="shared" si="1"/>
        <v>30</v>
      </c>
      <c r="G82" s="25">
        <f t="shared" si="2"/>
        <v>4</v>
      </c>
      <c r="H82" s="25">
        <f t="shared" si="3"/>
        <v>0</v>
      </c>
      <c r="I82" s="26">
        <f t="shared" si="4"/>
        <v>0</v>
      </c>
      <c r="J82" s="27">
        <f t="shared" si="5"/>
        <v>74</v>
      </c>
      <c r="K82" s="528"/>
      <c r="L82" s="528"/>
      <c r="M82" s="528"/>
      <c r="N82" s="528"/>
      <c r="O82" s="528"/>
      <c r="P82" s="118"/>
      <c r="Q82" s="205"/>
      <c r="R82" s="118"/>
      <c r="S82" s="205"/>
      <c r="T82" s="118"/>
      <c r="U82" s="205"/>
      <c r="V82" s="41">
        <v>0</v>
      </c>
      <c r="W82" s="42"/>
      <c r="X82" s="41"/>
      <c r="Y82" s="42"/>
      <c r="Z82" s="206">
        <v>0</v>
      </c>
      <c r="AA82" s="205"/>
      <c r="AB82" s="118"/>
      <c r="AC82" s="205"/>
      <c r="AD82" s="120">
        <v>40</v>
      </c>
      <c r="AE82" s="120">
        <v>4</v>
      </c>
      <c r="AF82" s="50"/>
      <c r="AG82" s="50"/>
      <c r="AH82" s="41"/>
      <c r="AI82" s="42"/>
      <c r="AJ82" s="51"/>
      <c r="AK82" s="42"/>
      <c r="AL82" s="118">
        <v>0</v>
      </c>
      <c r="AM82" s="86">
        <v>30</v>
      </c>
      <c r="AN82" s="118"/>
      <c r="AO82" s="120">
        <v>0</v>
      </c>
      <c r="AP82" s="42"/>
      <c r="AQ82" s="41"/>
      <c r="AR82" s="42"/>
      <c r="AS82" s="41"/>
      <c r="AT82" s="119"/>
      <c r="AU82" s="118">
        <v>0</v>
      </c>
      <c r="AV82" s="205"/>
      <c r="AW82" s="118"/>
      <c r="AX82" s="205"/>
      <c r="AY82" s="41">
        <v>0</v>
      </c>
      <c r="AZ82" s="42"/>
      <c r="BA82" s="41"/>
      <c r="BB82" s="119"/>
      <c r="BC82" s="41"/>
      <c r="BD82" s="126"/>
      <c r="BE82" s="206">
        <v>0</v>
      </c>
      <c r="BF82" s="205"/>
      <c r="BG82" s="41">
        <v>0</v>
      </c>
      <c r="BH82" s="119"/>
      <c r="BI82" s="118">
        <v>0</v>
      </c>
      <c r="BJ82" s="86"/>
      <c r="BK82" s="204"/>
      <c r="BL82" s="204"/>
    </row>
    <row r="83" spans="1:64" ht="21.75" customHeight="1" x14ac:dyDescent="0.3">
      <c r="A83" s="594" t="s">
        <v>1019</v>
      </c>
      <c r="B83" s="599" t="s">
        <v>1020</v>
      </c>
      <c r="C83" s="599" t="s">
        <v>758</v>
      </c>
      <c r="D83" s="23" t="s">
        <v>79</v>
      </c>
      <c r="E83" s="24">
        <f t="shared" si="0"/>
        <v>40</v>
      </c>
      <c r="F83" s="25">
        <f t="shared" si="1"/>
        <v>30</v>
      </c>
      <c r="G83" s="25">
        <f t="shared" si="2"/>
        <v>25</v>
      </c>
      <c r="H83" s="25">
        <f t="shared" si="3"/>
        <v>25</v>
      </c>
      <c r="I83" s="26">
        <f t="shared" si="4"/>
        <v>25</v>
      </c>
      <c r="J83" s="27">
        <f t="shared" si="5"/>
        <v>145</v>
      </c>
      <c r="K83" s="557">
        <f>(J83+(J84/5))</f>
        <v>180</v>
      </c>
      <c r="L83" s="529"/>
      <c r="M83" s="529"/>
      <c r="N83" s="527">
        <f>K83+(L83*2)+(M83*30)</f>
        <v>180</v>
      </c>
      <c r="O83" s="529">
        <f>IF(N83=0,"",RANK(N83,N:N,0))</f>
        <v>33</v>
      </c>
      <c r="P83" s="109">
        <v>8</v>
      </c>
      <c r="Q83" s="202"/>
      <c r="R83" s="109"/>
      <c r="S83" s="202"/>
      <c r="T83" s="109">
        <v>3</v>
      </c>
      <c r="U83" s="202"/>
      <c r="V83" s="28">
        <v>0</v>
      </c>
      <c r="W83" s="29"/>
      <c r="X83" s="28"/>
      <c r="Y83" s="29"/>
      <c r="Z83" s="203">
        <v>40</v>
      </c>
      <c r="AA83" s="202"/>
      <c r="AB83" s="109">
        <v>25</v>
      </c>
      <c r="AC83" s="202"/>
      <c r="AD83" s="111">
        <v>25</v>
      </c>
      <c r="AE83" s="111"/>
      <c r="AF83" s="37"/>
      <c r="AG83" s="37"/>
      <c r="AH83" s="28">
        <v>25</v>
      </c>
      <c r="AI83" s="29"/>
      <c r="AJ83" s="38">
        <v>8</v>
      </c>
      <c r="AK83" s="29">
        <v>25</v>
      </c>
      <c r="AL83" s="109">
        <v>0</v>
      </c>
      <c r="AM83" s="82"/>
      <c r="AN83" s="109"/>
      <c r="AO83" s="111">
        <v>0</v>
      </c>
      <c r="AP83" s="29"/>
      <c r="AQ83" s="28">
        <v>3</v>
      </c>
      <c r="AR83" s="29"/>
      <c r="AS83" s="28"/>
      <c r="AT83" s="110">
        <v>8</v>
      </c>
      <c r="AU83" s="109">
        <v>0</v>
      </c>
      <c r="AV83" s="202"/>
      <c r="AW83" s="109"/>
      <c r="AX83" s="202"/>
      <c r="AY83" s="28">
        <v>0</v>
      </c>
      <c r="AZ83" s="29"/>
      <c r="BA83" s="28"/>
      <c r="BB83" s="110">
        <v>8</v>
      </c>
      <c r="BC83" s="28"/>
      <c r="BD83" s="117"/>
      <c r="BE83" s="203">
        <v>8</v>
      </c>
      <c r="BF83" s="202"/>
      <c r="BG83" s="28">
        <v>0</v>
      </c>
      <c r="BH83" s="110">
        <v>8</v>
      </c>
      <c r="BI83" s="109">
        <v>0</v>
      </c>
      <c r="BJ83" s="82">
        <v>30</v>
      </c>
      <c r="BK83" s="204"/>
      <c r="BL83" s="204"/>
    </row>
    <row r="84" spans="1:64" ht="21.75" customHeight="1" x14ac:dyDescent="0.3">
      <c r="A84" s="590"/>
      <c r="B84" s="554"/>
      <c r="C84" s="554"/>
      <c r="D84" s="39" t="s">
        <v>80</v>
      </c>
      <c r="E84" s="24">
        <f t="shared" si="0"/>
        <v>60</v>
      </c>
      <c r="F84" s="25">
        <f t="shared" si="1"/>
        <v>40</v>
      </c>
      <c r="G84" s="25">
        <f t="shared" si="2"/>
        <v>25</v>
      </c>
      <c r="H84" s="25">
        <f t="shared" si="3"/>
        <v>25</v>
      </c>
      <c r="I84" s="26">
        <f t="shared" si="4"/>
        <v>25</v>
      </c>
      <c r="J84" s="27">
        <f t="shared" si="5"/>
        <v>175</v>
      </c>
      <c r="K84" s="528"/>
      <c r="L84" s="528"/>
      <c r="M84" s="528"/>
      <c r="N84" s="528"/>
      <c r="O84" s="528"/>
      <c r="P84" s="118"/>
      <c r="Q84" s="205"/>
      <c r="R84" s="118"/>
      <c r="S84" s="205"/>
      <c r="T84" s="118"/>
      <c r="U84" s="205"/>
      <c r="V84" s="41">
        <v>0</v>
      </c>
      <c r="W84" s="42"/>
      <c r="X84" s="41"/>
      <c r="Y84" s="42"/>
      <c r="Z84" s="206">
        <v>25</v>
      </c>
      <c r="AA84" s="205"/>
      <c r="AB84" s="118"/>
      <c r="AC84" s="205"/>
      <c r="AD84" s="120">
        <v>40</v>
      </c>
      <c r="AE84" s="120"/>
      <c r="AF84" s="50"/>
      <c r="AG84" s="50"/>
      <c r="AH84" s="41"/>
      <c r="AI84" s="42"/>
      <c r="AJ84" s="51">
        <v>25</v>
      </c>
      <c r="AK84" s="42"/>
      <c r="AL84" s="118">
        <v>0</v>
      </c>
      <c r="AM84" s="86"/>
      <c r="AN84" s="118"/>
      <c r="AO84" s="120">
        <v>0</v>
      </c>
      <c r="AP84" s="42"/>
      <c r="AQ84" s="41"/>
      <c r="AR84" s="42"/>
      <c r="AS84" s="41"/>
      <c r="AT84" s="119"/>
      <c r="AU84" s="118">
        <v>0</v>
      </c>
      <c r="AV84" s="205"/>
      <c r="AW84" s="118"/>
      <c r="AX84" s="205"/>
      <c r="AY84" s="41">
        <v>0</v>
      </c>
      <c r="AZ84" s="42"/>
      <c r="BA84" s="41"/>
      <c r="BB84" s="119">
        <v>60</v>
      </c>
      <c r="BC84" s="41"/>
      <c r="BD84" s="126"/>
      <c r="BE84" s="206">
        <v>25</v>
      </c>
      <c r="BF84" s="205"/>
      <c r="BG84" s="41">
        <v>0</v>
      </c>
      <c r="BH84" s="119"/>
      <c r="BI84" s="118">
        <v>0</v>
      </c>
      <c r="BJ84" s="86"/>
      <c r="BK84" s="204"/>
      <c r="BL84" s="204"/>
    </row>
    <row r="85" spans="1:64" ht="21.75" customHeight="1" x14ac:dyDescent="0.3">
      <c r="A85" s="600" t="s">
        <v>505</v>
      </c>
      <c r="B85" s="601" t="s">
        <v>506</v>
      </c>
      <c r="C85" s="601" t="s">
        <v>132</v>
      </c>
      <c r="D85" s="207" t="s">
        <v>79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169">
        <f t="shared" si="5"/>
        <v>0</v>
      </c>
      <c r="K85" s="598">
        <f>(J85+(J86/5))</f>
        <v>0</v>
      </c>
      <c r="L85" s="602">
        <f>Nemzetközi!C32</f>
        <v>530</v>
      </c>
      <c r="M85" s="597"/>
      <c r="N85" s="596">
        <f>K85+(L85*2)+(M85*30)</f>
        <v>1060</v>
      </c>
      <c r="O85" s="602">
        <f>IF(N85=0,"",RANK(N85,N:N,0))</f>
        <v>3</v>
      </c>
      <c r="P85" s="208"/>
      <c r="Q85" s="209"/>
      <c r="R85" s="208"/>
      <c r="S85" s="209"/>
      <c r="T85" s="208"/>
      <c r="U85" s="209"/>
      <c r="V85" s="210">
        <v>0</v>
      </c>
      <c r="W85" s="173"/>
      <c r="X85" s="174"/>
      <c r="Y85" s="173"/>
      <c r="Z85" s="211">
        <v>0</v>
      </c>
      <c r="AA85" s="209"/>
      <c r="AB85" s="208"/>
      <c r="AC85" s="209"/>
      <c r="AD85" s="174"/>
      <c r="AE85" s="174"/>
      <c r="AF85" s="173"/>
      <c r="AG85" s="173"/>
      <c r="AH85" s="174"/>
      <c r="AI85" s="173"/>
      <c r="AJ85" s="174"/>
      <c r="AK85" s="173"/>
      <c r="AL85" s="212">
        <v>0</v>
      </c>
      <c r="AM85" s="213"/>
      <c r="AN85" s="208"/>
      <c r="AO85" s="214">
        <v>0</v>
      </c>
      <c r="AP85" s="173"/>
      <c r="AQ85" s="174"/>
      <c r="AR85" s="173"/>
      <c r="AS85" s="174"/>
      <c r="AT85" s="173"/>
      <c r="AU85" s="212">
        <v>0</v>
      </c>
      <c r="AV85" s="209"/>
      <c r="AW85" s="208"/>
      <c r="AX85" s="209"/>
      <c r="AY85" s="210">
        <v>0</v>
      </c>
      <c r="AZ85" s="173"/>
      <c r="BA85" s="174"/>
      <c r="BB85" s="173"/>
      <c r="BC85" s="174"/>
      <c r="BD85" s="179"/>
      <c r="BE85" s="211">
        <v>0</v>
      </c>
      <c r="BF85" s="209"/>
      <c r="BG85" s="210">
        <v>0</v>
      </c>
      <c r="BH85" s="173"/>
      <c r="BI85" s="109">
        <v>0</v>
      </c>
      <c r="BJ85" s="213"/>
      <c r="BK85" s="215"/>
      <c r="BL85" s="215"/>
    </row>
    <row r="86" spans="1:64" ht="21.75" customHeight="1" x14ac:dyDescent="0.3">
      <c r="A86" s="590"/>
      <c r="B86" s="554"/>
      <c r="C86" s="554"/>
      <c r="D86" s="216" t="s">
        <v>80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169">
        <f t="shared" si="5"/>
        <v>0</v>
      </c>
      <c r="K86" s="528"/>
      <c r="L86" s="528"/>
      <c r="M86" s="528"/>
      <c r="N86" s="528"/>
      <c r="O86" s="528"/>
      <c r="P86" s="217"/>
      <c r="Q86" s="218"/>
      <c r="R86" s="217"/>
      <c r="S86" s="218"/>
      <c r="T86" s="217"/>
      <c r="U86" s="218"/>
      <c r="V86" s="219">
        <v>0</v>
      </c>
      <c r="W86" s="185"/>
      <c r="X86" s="186"/>
      <c r="Y86" s="185"/>
      <c r="Z86" s="220">
        <v>0</v>
      </c>
      <c r="AA86" s="218"/>
      <c r="AB86" s="217"/>
      <c r="AC86" s="218"/>
      <c r="AD86" s="186"/>
      <c r="AE86" s="186"/>
      <c r="AF86" s="185"/>
      <c r="AG86" s="185"/>
      <c r="AH86" s="186"/>
      <c r="AI86" s="185"/>
      <c r="AJ86" s="186"/>
      <c r="AK86" s="185"/>
      <c r="AL86" s="221">
        <v>0</v>
      </c>
      <c r="AM86" s="222"/>
      <c r="AN86" s="217"/>
      <c r="AO86" s="223">
        <v>0</v>
      </c>
      <c r="AP86" s="185"/>
      <c r="AQ86" s="186"/>
      <c r="AR86" s="185"/>
      <c r="AS86" s="186"/>
      <c r="AT86" s="185"/>
      <c r="AU86" s="221">
        <v>0</v>
      </c>
      <c r="AV86" s="218"/>
      <c r="AW86" s="217"/>
      <c r="AX86" s="218"/>
      <c r="AY86" s="219">
        <v>0</v>
      </c>
      <c r="AZ86" s="185"/>
      <c r="BA86" s="186"/>
      <c r="BB86" s="185"/>
      <c r="BC86" s="186"/>
      <c r="BD86" s="191"/>
      <c r="BE86" s="220">
        <v>0</v>
      </c>
      <c r="BF86" s="218"/>
      <c r="BG86" s="219">
        <v>0</v>
      </c>
      <c r="BH86" s="185"/>
      <c r="BI86" s="118">
        <v>0</v>
      </c>
      <c r="BJ86" s="222"/>
      <c r="BK86" s="215"/>
      <c r="BL86" s="215"/>
    </row>
    <row r="87" spans="1:64" ht="21.75" customHeight="1" x14ac:dyDescent="0.3">
      <c r="A87" s="594" t="s">
        <v>510</v>
      </c>
      <c r="B87" s="599" t="s">
        <v>511</v>
      </c>
      <c r="C87" s="599" t="s">
        <v>155</v>
      </c>
      <c r="D87" s="23" t="s">
        <v>79</v>
      </c>
      <c r="E87" s="24">
        <f t="shared" si="0"/>
        <v>15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15</v>
      </c>
      <c r="K87" s="557">
        <f>(J87+(J88/5))</f>
        <v>15</v>
      </c>
      <c r="L87" s="529"/>
      <c r="M87" s="529"/>
      <c r="N87" s="527">
        <f>K87+(L87*2)+(M87*30)</f>
        <v>15</v>
      </c>
      <c r="O87" s="529">
        <f>IF(N87=0,"",RANK(N87,N:N,0))</f>
        <v>92</v>
      </c>
      <c r="P87" s="109"/>
      <c r="Q87" s="202"/>
      <c r="R87" s="109"/>
      <c r="S87" s="202"/>
      <c r="T87" s="109"/>
      <c r="U87" s="202"/>
      <c r="V87" s="28">
        <v>0</v>
      </c>
      <c r="W87" s="29"/>
      <c r="X87" s="28"/>
      <c r="Y87" s="29"/>
      <c r="Z87" s="203">
        <v>0</v>
      </c>
      <c r="AA87" s="202"/>
      <c r="AB87" s="109"/>
      <c r="AC87" s="202"/>
      <c r="AD87" s="111"/>
      <c r="AE87" s="111"/>
      <c r="AF87" s="37"/>
      <c r="AG87" s="37"/>
      <c r="AH87" s="28"/>
      <c r="AI87" s="29"/>
      <c r="AJ87" s="38"/>
      <c r="AK87" s="29"/>
      <c r="AL87" s="109">
        <v>0</v>
      </c>
      <c r="AM87" s="82"/>
      <c r="AN87" s="109"/>
      <c r="AO87" s="111">
        <v>0</v>
      </c>
      <c r="AP87" s="29"/>
      <c r="AQ87" s="28"/>
      <c r="AR87" s="29"/>
      <c r="AS87" s="28"/>
      <c r="AT87" s="110"/>
      <c r="AU87" s="109">
        <v>0</v>
      </c>
      <c r="AV87" s="202"/>
      <c r="AW87" s="109"/>
      <c r="AX87" s="202"/>
      <c r="AY87" s="28">
        <v>0</v>
      </c>
      <c r="AZ87" s="29"/>
      <c r="BA87" s="28"/>
      <c r="BB87" s="110"/>
      <c r="BC87" s="28"/>
      <c r="BD87" s="117"/>
      <c r="BE87" s="203">
        <v>0</v>
      </c>
      <c r="BF87" s="202"/>
      <c r="BG87" s="28">
        <v>0</v>
      </c>
      <c r="BH87" s="110"/>
      <c r="BI87" s="109">
        <v>15</v>
      </c>
      <c r="BJ87" s="82"/>
      <c r="BK87" s="204"/>
      <c r="BL87" s="204"/>
    </row>
    <row r="88" spans="1:64" ht="21.75" customHeight="1" x14ac:dyDescent="0.3">
      <c r="A88" s="590"/>
      <c r="B88" s="554"/>
      <c r="C88" s="554"/>
      <c r="D88" s="39" t="s">
        <v>80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27">
        <f t="shared" si="5"/>
        <v>0</v>
      </c>
      <c r="K88" s="528"/>
      <c r="L88" s="528"/>
      <c r="M88" s="528"/>
      <c r="N88" s="528"/>
      <c r="O88" s="528"/>
      <c r="P88" s="118"/>
      <c r="Q88" s="205"/>
      <c r="R88" s="118"/>
      <c r="S88" s="205"/>
      <c r="T88" s="118"/>
      <c r="U88" s="205"/>
      <c r="V88" s="41">
        <v>0</v>
      </c>
      <c r="W88" s="42"/>
      <c r="X88" s="41"/>
      <c r="Y88" s="42"/>
      <c r="Z88" s="206">
        <v>0</v>
      </c>
      <c r="AA88" s="205"/>
      <c r="AB88" s="118"/>
      <c r="AC88" s="205"/>
      <c r="AD88" s="120"/>
      <c r="AE88" s="120"/>
      <c r="AF88" s="50"/>
      <c r="AG88" s="50"/>
      <c r="AH88" s="41"/>
      <c r="AI88" s="42"/>
      <c r="AJ88" s="51"/>
      <c r="AK88" s="42"/>
      <c r="AL88" s="118">
        <v>0</v>
      </c>
      <c r="AM88" s="86"/>
      <c r="AN88" s="118"/>
      <c r="AO88" s="120">
        <v>0</v>
      </c>
      <c r="AP88" s="42"/>
      <c r="AQ88" s="41"/>
      <c r="AR88" s="42"/>
      <c r="AS88" s="41"/>
      <c r="AT88" s="119"/>
      <c r="AU88" s="118">
        <v>0</v>
      </c>
      <c r="AV88" s="205"/>
      <c r="AW88" s="118"/>
      <c r="AX88" s="205"/>
      <c r="AY88" s="41">
        <v>0</v>
      </c>
      <c r="AZ88" s="42"/>
      <c r="BA88" s="41"/>
      <c r="BB88" s="119"/>
      <c r="BC88" s="41"/>
      <c r="BD88" s="126"/>
      <c r="BE88" s="206">
        <v>0</v>
      </c>
      <c r="BF88" s="205"/>
      <c r="BG88" s="41">
        <v>0</v>
      </c>
      <c r="BH88" s="119"/>
      <c r="BI88" s="118">
        <v>0</v>
      </c>
      <c r="BJ88" s="86"/>
      <c r="BK88" s="204"/>
      <c r="BL88" s="204"/>
    </row>
    <row r="89" spans="1:64" ht="21.75" customHeight="1" x14ac:dyDescent="0.3">
      <c r="A89" s="594" t="s">
        <v>512</v>
      </c>
      <c r="B89" s="599" t="s">
        <v>513</v>
      </c>
      <c r="C89" s="599" t="s">
        <v>598</v>
      </c>
      <c r="D89" s="23" t="s">
        <v>79</v>
      </c>
      <c r="E89" s="24">
        <f t="shared" si="0"/>
        <v>5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5</v>
      </c>
      <c r="K89" s="557">
        <f>(J89+(J90/5))</f>
        <v>5</v>
      </c>
      <c r="L89" s="529"/>
      <c r="M89" s="529"/>
      <c r="N89" s="527">
        <f>K89+(L89*2)+(M89*30)</f>
        <v>5</v>
      </c>
      <c r="O89" s="529">
        <f>IF(N89=0,"",RANK(N89,N:N,0))</f>
        <v>129</v>
      </c>
      <c r="P89" s="109"/>
      <c r="Q89" s="202"/>
      <c r="R89" s="109"/>
      <c r="S89" s="202"/>
      <c r="T89" s="109"/>
      <c r="U89" s="202"/>
      <c r="V89" s="28">
        <v>0</v>
      </c>
      <c r="W89" s="29"/>
      <c r="X89" s="28"/>
      <c r="Y89" s="29"/>
      <c r="Z89" s="203">
        <v>0</v>
      </c>
      <c r="AA89" s="202"/>
      <c r="AB89" s="109"/>
      <c r="AC89" s="202"/>
      <c r="AD89" s="111"/>
      <c r="AE89" s="111"/>
      <c r="AF89" s="37"/>
      <c r="AG89" s="37"/>
      <c r="AH89" s="28"/>
      <c r="AI89" s="29"/>
      <c r="AJ89" s="38"/>
      <c r="AK89" s="29"/>
      <c r="AL89" s="109">
        <v>0</v>
      </c>
      <c r="AM89" s="82"/>
      <c r="AN89" s="109"/>
      <c r="AO89" s="111">
        <v>0</v>
      </c>
      <c r="AP89" s="29"/>
      <c r="AQ89" s="28"/>
      <c r="AR89" s="29"/>
      <c r="AS89" s="28"/>
      <c r="AT89" s="110"/>
      <c r="AU89" s="109">
        <v>0</v>
      </c>
      <c r="AV89" s="202"/>
      <c r="AW89" s="109"/>
      <c r="AX89" s="202"/>
      <c r="AY89" s="28">
        <v>0</v>
      </c>
      <c r="AZ89" s="29"/>
      <c r="BA89" s="28"/>
      <c r="BB89" s="110"/>
      <c r="BC89" s="28"/>
      <c r="BD89" s="117"/>
      <c r="BE89" s="203">
        <v>0</v>
      </c>
      <c r="BF89" s="202"/>
      <c r="BG89" s="28">
        <v>0</v>
      </c>
      <c r="BH89" s="110"/>
      <c r="BI89" s="109">
        <v>5</v>
      </c>
      <c r="BJ89" s="82"/>
      <c r="BK89" s="204"/>
      <c r="BL89" s="204"/>
    </row>
    <row r="90" spans="1:64" ht="21.75" customHeight="1" x14ac:dyDescent="0.3">
      <c r="A90" s="590"/>
      <c r="B90" s="554"/>
      <c r="C90" s="554"/>
      <c r="D90" s="39" t="s">
        <v>80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27">
        <f t="shared" si="5"/>
        <v>0</v>
      </c>
      <c r="K90" s="528"/>
      <c r="L90" s="528"/>
      <c r="M90" s="528"/>
      <c r="N90" s="528"/>
      <c r="O90" s="528"/>
      <c r="P90" s="118"/>
      <c r="Q90" s="205"/>
      <c r="R90" s="118"/>
      <c r="S90" s="205"/>
      <c r="T90" s="118"/>
      <c r="U90" s="205"/>
      <c r="V90" s="41">
        <v>0</v>
      </c>
      <c r="W90" s="42"/>
      <c r="X90" s="41"/>
      <c r="Y90" s="42"/>
      <c r="Z90" s="206">
        <v>0</v>
      </c>
      <c r="AA90" s="205"/>
      <c r="AB90" s="118"/>
      <c r="AC90" s="205"/>
      <c r="AD90" s="120"/>
      <c r="AE90" s="120"/>
      <c r="AF90" s="50"/>
      <c r="AG90" s="50"/>
      <c r="AH90" s="41"/>
      <c r="AI90" s="42"/>
      <c r="AJ90" s="51"/>
      <c r="AK90" s="42"/>
      <c r="AL90" s="118">
        <v>0</v>
      </c>
      <c r="AM90" s="86"/>
      <c r="AN90" s="118"/>
      <c r="AO90" s="120">
        <v>0</v>
      </c>
      <c r="AP90" s="42"/>
      <c r="AQ90" s="41"/>
      <c r="AR90" s="42"/>
      <c r="AS90" s="41"/>
      <c r="AT90" s="119"/>
      <c r="AU90" s="118">
        <v>0</v>
      </c>
      <c r="AV90" s="205"/>
      <c r="AW90" s="118"/>
      <c r="AX90" s="205"/>
      <c r="AY90" s="41">
        <v>0</v>
      </c>
      <c r="AZ90" s="42"/>
      <c r="BA90" s="41"/>
      <c r="BB90" s="119"/>
      <c r="BC90" s="41"/>
      <c r="BD90" s="126"/>
      <c r="BE90" s="206">
        <v>0</v>
      </c>
      <c r="BF90" s="205"/>
      <c r="BG90" s="41">
        <v>0</v>
      </c>
      <c r="BH90" s="119"/>
      <c r="BI90" s="118">
        <v>0</v>
      </c>
      <c r="BJ90" s="86"/>
      <c r="BK90" s="204"/>
      <c r="BL90" s="204"/>
    </row>
    <row r="91" spans="1:64" ht="21.75" customHeight="1" x14ac:dyDescent="0.3">
      <c r="A91" s="594" t="s">
        <v>1021</v>
      </c>
      <c r="B91" s="603" t="s">
        <v>1022</v>
      </c>
      <c r="C91" s="603" t="s">
        <v>1023</v>
      </c>
      <c r="D91" s="23" t="s">
        <v>79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557">
        <f>(J91+(J92/5))</f>
        <v>0</v>
      </c>
      <c r="L91" s="529"/>
      <c r="M91" s="529"/>
      <c r="N91" s="527">
        <f>K91+(L91*2)+(M91*30)</f>
        <v>0</v>
      </c>
      <c r="O91" s="529" t="str">
        <f>IF(N91=0,"",RANK(N91,N:N,0))</f>
        <v/>
      </c>
      <c r="P91" s="109"/>
      <c r="Q91" s="202"/>
      <c r="R91" s="109"/>
      <c r="S91" s="202"/>
      <c r="T91" s="109"/>
      <c r="U91" s="202"/>
      <c r="V91" s="28">
        <v>0</v>
      </c>
      <c r="W91" s="29"/>
      <c r="X91" s="28"/>
      <c r="Y91" s="29"/>
      <c r="Z91" s="203">
        <v>0</v>
      </c>
      <c r="AA91" s="202"/>
      <c r="AB91" s="109"/>
      <c r="AC91" s="202"/>
      <c r="AD91" s="111"/>
      <c r="AE91" s="111"/>
      <c r="AF91" s="37"/>
      <c r="AG91" s="37"/>
      <c r="AH91" s="28"/>
      <c r="AI91" s="29"/>
      <c r="AJ91" s="38"/>
      <c r="AK91" s="29"/>
      <c r="AL91" s="109">
        <v>0</v>
      </c>
      <c r="AM91" s="82"/>
      <c r="AN91" s="109"/>
      <c r="AO91" s="111">
        <v>0</v>
      </c>
      <c r="AP91" s="29"/>
      <c r="AQ91" s="28"/>
      <c r="AR91" s="29"/>
      <c r="AS91" s="28"/>
      <c r="AT91" s="110"/>
      <c r="AU91" s="109">
        <v>0</v>
      </c>
      <c r="AV91" s="202"/>
      <c r="AW91" s="109"/>
      <c r="AX91" s="202"/>
      <c r="AY91" s="28">
        <v>0</v>
      </c>
      <c r="AZ91" s="29"/>
      <c r="BA91" s="28"/>
      <c r="BB91" s="110"/>
      <c r="BC91" s="28"/>
      <c r="BD91" s="117"/>
      <c r="BE91" s="203">
        <v>0</v>
      </c>
      <c r="BF91" s="202"/>
      <c r="BG91" s="28">
        <v>0</v>
      </c>
      <c r="BH91" s="110"/>
      <c r="BI91" s="109">
        <v>0</v>
      </c>
      <c r="BJ91" s="82"/>
      <c r="BK91" s="204"/>
      <c r="BL91" s="204"/>
    </row>
    <row r="92" spans="1:64" ht="21.75" customHeight="1" x14ac:dyDescent="0.3">
      <c r="A92" s="590"/>
      <c r="B92" s="554"/>
      <c r="C92" s="554"/>
      <c r="D92" s="39" t="s">
        <v>80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27">
        <f t="shared" si="5"/>
        <v>0</v>
      </c>
      <c r="K92" s="528"/>
      <c r="L92" s="528"/>
      <c r="M92" s="528"/>
      <c r="N92" s="528"/>
      <c r="O92" s="528"/>
      <c r="P92" s="118"/>
      <c r="Q92" s="205"/>
      <c r="R92" s="118"/>
      <c r="S92" s="205"/>
      <c r="T92" s="118"/>
      <c r="U92" s="205"/>
      <c r="V92" s="41">
        <v>0</v>
      </c>
      <c r="W92" s="42"/>
      <c r="X92" s="41"/>
      <c r="Y92" s="42"/>
      <c r="Z92" s="206">
        <v>0</v>
      </c>
      <c r="AA92" s="205"/>
      <c r="AB92" s="118"/>
      <c r="AC92" s="205"/>
      <c r="AD92" s="120"/>
      <c r="AE92" s="120"/>
      <c r="AF92" s="50"/>
      <c r="AG92" s="50"/>
      <c r="AH92" s="41"/>
      <c r="AI92" s="42"/>
      <c r="AJ92" s="51"/>
      <c r="AK92" s="42"/>
      <c r="AL92" s="118">
        <v>0</v>
      </c>
      <c r="AM92" s="86"/>
      <c r="AN92" s="118"/>
      <c r="AO92" s="120">
        <v>0</v>
      </c>
      <c r="AP92" s="42"/>
      <c r="AQ92" s="41"/>
      <c r="AR92" s="42"/>
      <c r="AS92" s="41"/>
      <c r="AT92" s="119"/>
      <c r="AU92" s="118">
        <v>0</v>
      </c>
      <c r="AV92" s="205"/>
      <c r="AW92" s="118"/>
      <c r="AX92" s="205"/>
      <c r="AY92" s="41">
        <v>0</v>
      </c>
      <c r="AZ92" s="42"/>
      <c r="BA92" s="41"/>
      <c r="BB92" s="119"/>
      <c r="BC92" s="41"/>
      <c r="BD92" s="126"/>
      <c r="BE92" s="206">
        <v>0</v>
      </c>
      <c r="BF92" s="205"/>
      <c r="BG92" s="41">
        <v>0</v>
      </c>
      <c r="BH92" s="119"/>
      <c r="BI92" s="118">
        <v>0</v>
      </c>
      <c r="BJ92" s="86"/>
      <c r="BK92" s="204"/>
      <c r="BL92" s="204"/>
    </row>
    <row r="93" spans="1:64" ht="21.75" customHeight="1" x14ac:dyDescent="0.3">
      <c r="A93" s="594" t="s">
        <v>515</v>
      </c>
      <c r="B93" s="599" t="s">
        <v>516</v>
      </c>
      <c r="C93" s="599" t="s">
        <v>155</v>
      </c>
      <c r="D93" s="23" t="s">
        <v>79</v>
      </c>
      <c r="E93" s="24">
        <f t="shared" si="0"/>
        <v>3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3</v>
      </c>
      <c r="K93" s="557">
        <f>(J93+(J94/5))</f>
        <v>3</v>
      </c>
      <c r="L93" s="529"/>
      <c r="M93" s="529"/>
      <c r="N93" s="527">
        <f>K93+(L93*2)+(M93*30)</f>
        <v>3</v>
      </c>
      <c r="O93" s="529">
        <f>IF(N93=0,"",RANK(N93,N:N,0))</f>
        <v>138</v>
      </c>
      <c r="P93" s="109"/>
      <c r="Q93" s="202"/>
      <c r="R93" s="109"/>
      <c r="S93" s="202"/>
      <c r="T93" s="109"/>
      <c r="U93" s="202">
        <v>3</v>
      </c>
      <c r="V93" s="28">
        <v>0</v>
      </c>
      <c r="W93" s="29"/>
      <c r="X93" s="28"/>
      <c r="Y93" s="29"/>
      <c r="Z93" s="203">
        <v>0</v>
      </c>
      <c r="AA93" s="202"/>
      <c r="AB93" s="109"/>
      <c r="AC93" s="202"/>
      <c r="AD93" s="111"/>
      <c r="AE93" s="111"/>
      <c r="AF93" s="37"/>
      <c r="AG93" s="37"/>
      <c r="AH93" s="28"/>
      <c r="AI93" s="29"/>
      <c r="AJ93" s="38"/>
      <c r="AK93" s="29"/>
      <c r="AL93" s="109">
        <v>0</v>
      </c>
      <c r="AM93" s="82"/>
      <c r="AN93" s="109"/>
      <c r="AO93" s="111">
        <v>0</v>
      </c>
      <c r="AP93" s="29"/>
      <c r="AQ93" s="28"/>
      <c r="AR93" s="29"/>
      <c r="AS93" s="28"/>
      <c r="AT93" s="110"/>
      <c r="AU93" s="109">
        <v>0</v>
      </c>
      <c r="AV93" s="202"/>
      <c r="AW93" s="109"/>
      <c r="AX93" s="202"/>
      <c r="AY93" s="28">
        <v>0</v>
      </c>
      <c r="AZ93" s="29"/>
      <c r="BA93" s="28"/>
      <c r="BB93" s="110"/>
      <c r="BC93" s="28"/>
      <c r="BD93" s="117"/>
      <c r="BE93" s="203">
        <v>0</v>
      </c>
      <c r="BF93" s="202"/>
      <c r="BG93" s="28">
        <v>0</v>
      </c>
      <c r="BH93" s="110"/>
      <c r="BI93" s="109">
        <v>0</v>
      </c>
      <c r="BJ93" s="82"/>
      <c r="BK93" s="204"/>
      <c r="BL93" s="204"/>
    </row>
    <row r="94" spans="1:64" ht="21.75" customHeight="1" x14ac:dyDescent="0.3">
      <c r="A94" s="590"/>
      <c r="B94" s="554"/>
      <c r="C94" s="554"/>
      <c r="D94" s="39" t="s">
        <v>80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27">
        <f t="shared" si="5"/>
        <v>0</v>
      </c>
      <c r="K94" s="528"/>
      <c r="L94" s="528"/>
      <c r="M94" s="528"/>
      <c r="N94" s="528"/>
      <c r="O94" s="528"/>
      <c r="P94" s="118"/>
      <c r="Q94" s="205"/>
      <c r="R94" s="118"/>
      <c r="S94" s="205"/>
      <c r="T94" s="118"/>
      <c r="U94" s="205"/>
      <c r="V94" s="41">
        <v>0</v>
      </c>
      <c r="W94" s="42"/>
      <c r="X94" s="41"/>
      <c r="Y94" s="42"/>
      <c r="Z94" s="206">
        <v>0</v>
      </c>
      <c r="AA94" s="205"/>
      <c r="AB94" s="118"/>
      <c r="AC94" s="205"/>
      <c r="AD94" s="120"/>
      <c r="AE94" s="120"/>
      <c r="AF94" s="50"/>
      <c r="AG94" s="50"/>
      <c r="AH94" s="41"/>
      <c r="AI94" s="42"/>
      <c r="AJ94" s="51"/>
      <c r="AK94" s="42"/>
      <c r="AL94" s="118">
        <v>0</v>
      </c>
      <c r="AM94" s="86"/>
      <c r="AN94" s="118"/>
      <c r="AO94" s="120">
        <v>0</v>
      </c>
      <c r="AP94" s="42"/>
      <c r="AQ94" s="41"/>
      <c r="AR94" s="42"/>
      <c r="AS94" s="41"/>
      <c r="AT94" s="119"/>
      <c r="AU94" s="118">
        <v>0</v>
      </c>
      <c r="AV94" s="205"/>
      <c r="AW94" s="118"/>
      <c r="AX94" s="205"/>
      <c r="AY94" s="41">
        <v>0</v>
      </c>
      <c r="AZ94" s="42"/>
      <c r="BA94" s="41"/>
      <c r="BB94" s="119"/>
      <c r="BC94" s="41"/>
      <c r="BD94" s="126"/>
      <c r="BE94" s="206">
        <v>0</v>
      </c>
      <c r="BF94" s="205"/>
      <c r="BG94" s="41">
        <v>0</v>
      </c>
      <c r="BH94" s="119"/>
      <c r="BI94" s="118">
        <v>0</v>
      </c>
      <c r="BJ94" s="86"/>
      <c r="BK94" s="204"/>
      <c r="BL94" s="204"/>
    </row>
    <row r="95" spans="1:64" ht="21.75" customHeight="1" x14ac:dyDescent="0.3">
      <c r="A95" s="594" t="s">
        <v>1024</v>
      </c>
      <c r="B95" s="599" t="s">
        <v>1025</v>
      </c>
      <c r="C95" s="599" t="s">
        <v>83</v>
      </c>
      <c r="D95" s="23" t="s">
        <v>79</v>
      </c>
      <c r="E95" s="24">
        <f t="shared" si="0"/>
        <v>60</v>
      </c>
      <c r="F95" s="25">
        <f t="shared" si="1"/>
        <v>60</v>
      </c>
      <c r="G95" s="25">
        <f t="shared" si="2"/>
        <v>40</v>
      </c>
      <c r="H95" s="25">
        <f t="shared" si="3"/>
        <v>40</v>
      </c>
      <c r="I95" s="26">
        <f t="shared" si="4"/>
        <v>40</v>
      </c>
      <c r="J95" s="27">
        <f t="shared" si="5"/>
        <v>240</v>
      </c>
      <c r="K95" s="557">
        <f>(J95+(J96/5))</f>
        <v>275</v>
      </c>
      <c r="L95" s="529"/>
      <c r="M95" s="529"/>
      <c r="N95" s="527">
        <f>K95+(L95*2)+(M95*30)</f>
        <v>275</v>
      </c>
      <c r="O95" s="529">
        <f>IF(N95=0,"",RANK(N95,N:N,0))</f>
        <v>22</v>
      </c>
      <c r="P95" s="109"/>
      <c r="Q95" s="202"/>
      <c r="R95" s="109"/>
      <c r="S95" s="202"/>
      <c r="T95" s="109"/>
      <c r="U95" s="202">
        <v>15</v>
      </c>
      <c r="V95" s="28">
        <v>0</v>
      </c>
      <c r="W95" s="29">
        <v>60</v>
      </c>
      <c r="X95" s="28"/>
      <c r="Y95" s="29"/>
      <c r="Z95" s="203">
        <v>0</v>
      </c>
      <c r="AA95" s="202">
        <v>60</v>
      </c>
      <c r="AB95" s="109"/>
      <c r="AC95" s="202"/>
      <c r="AD95" s="111"/>
      <c r="AE95" s="111"/>
      <c r="AF95" s="37"/>
      <c r="AG95" s="37"/>
      <c r="AH95" s="28"/>
      <c r="AI95" s="29"/>
      <c r="AJ95" s="38">
        <v>8</v>
      </c>
      <c r="AK95" s="29"/>
      <c r="AL95" s="109">
        <v>0</v>
      </c>
      <c r="AM95" s="82">
        <v>10</v>
      </c>
      <c r="AN95" s="109"/>
      <c r="AO95" s="111">
        <v>0</v>
      </c>
      <c r="AP95" s="29"/>
      <c r="AQ95" s="28"/>
      <c r="AR95" s="29">
        <v>40</v>
      </c>
      <c r="AS95" s="28">
        <v>25</v>
      </c>
      <c r="AT95" s="110"/>
      <c r="AU95" s="109">
        <v>0</v>
      </c>
      <c r="AV95" s="202"/>
      <c r="AW95" s="109">
        <v>15</v>
      </c>
      <c r="AX95" s="202">
        <v>15</v>
      </c>
      <c r="AY95" s="28">
        <v>40</v>
      </c>
      <c r="AZ95" s="29"/>
      <c r="BA95" s="28"/>
      <c r="BB95" s="110"/>
      <c r="BC95" s="28"/>
      <c r="BD95" s="117"/>
      <c r="BE95" s="203">
        <v>0</v>
      </c>
      <c r="BF95" s="202"/>
      <c r="BG95" s="28">
        <v>0</v>
      </c>
      <c r="BH95" s="110">
        <v>40</v>
      </c>
      <c r="BI95" s="109">
        <v>25</v>
      </c>
      <c r="BJ95" s="82"/>
      <c r="BK95" s="204"/>
      <c r="BL95" s="204"/>
    </row>
    <row r="96" spans="1:64" ht="21.75" customHeight="1" x14ac:dyDescent="0.3">
      <c r="A96" s="590"/>
      <c r="B96" s="554"/>
      <c r="C96" s="554"/>
      <c r="D96" s="39" t="s">
        <v>80</v>
      </c>
      <c r="E96" s="24">
        <f t="shared" si="0"/>
        <v>60</v>
      </c>
      <c r="F96" s="25">
        <f t="shared" si="1"/>
        <v>50</v>
      </c>
      <c r="G96" s="25">
        <f t="shared" si="2"/>
        <v>40</v>
      </c>
      <c r="H96" s="25">
        <f t="shared" si="3"/>
        <v>25</v>
      </c>
      <c r="I96" s="26">
        <f t="shared" si="4"/>
        <v>0</v>
      </c>
      <c r="J96" s="27">
        <f t="shared" si="5"/>
        <v>175</v>
      </c>
      <c r="K96" s="528"/>
      <c r="L96" s="528"/>
      <c r="M96" s="528"/>
      <c r="N96" s="528"/>
      <c r="O96" s="528"/>
      <c r="P96" s="118"/>
      <c r="Q96" s="205"/>
      <c r="R96" s="118"/>
      <c r="S96" s="205"/>
      <c r="T96" s="118"/>
      <c r="U96" s="205"/>
      <c r="V96" s="41">
        <v>0</v>
      </c>
      <c r="W96" s="42"/>
      <c r="X96" s="41"/>
      <c r="Y96" s="42"/>
      <c r="Z96" s="206">
        <v>0</v>
      </c>
      <c r="AA96" s="205">
        <v>40</v>
      </c>
      <c r="AB96" s="118"/>
      <c r="AC96" s="205"/>
      <c r="AD96" s="120"/>
      <c r="AE96" s="120"/>
      <c r="AF96" s="50"/>
      <c r="AG96" s="50"/>
      <c r="AH96" s="41"/>
      <c r="AI96" s="42"/>
      <c r="AJ96" s="51">
        <v>60</v>
      </c>
      <c r="AK96" s="42"/>
      <c r="AL96" s="118">
        <v>0</v>
      </c>
      <c r="AM96" s="86">
        <v>50</v>
      </c>
      <c r="AN96" s="118"/>
      <c r="AO96" s="120">
        <v>0</v>
      </c>
      <c r="AP96" s="42"/>
      <c r="AQ96" s="41"/>
      <c r="AR96" s="42"/>
      <c r="AS96" s="41"/>
      <c r="AT96" s="119"/>
      <c r="AU96" s="118">
        <v>0</v>
      </c>
      <c r="AV96" s="205"/>
      <c r="AW96" s="118"/>
      <c r="AX96" s="205"/>
      <c r="AY96" s="41">
        <v>0</v>
      </c>
      <c r="AZ96" s="42"/>
      <c r="BA96" s="41"/>
      <c r="BB96" s="119"/>
      <c r="BC96" s="41"/>
      <c r="BD96" s="126"/>
      <c r="BE96" s="206">
        <v>0</v>
      </c>
      <c r="BF96" s="205"/>
      <c r="BG96" s="41">
        <v>0</v>
      </c>
      <c r="BH96" s="119">
        <v>25</v>
      </c>
      <c r="BI96" s="118">
        <v>0</v>
      </c>
      <c r="BJ96" s="86"/>
      <c r="BK96" s="204"/>
      <c r="BL96" s="204"/>
    </row>
    <row r="97" spans="1:64" ht="21.75" customHeight="1" x14ac:dyDescent="0.3">
      <c r="A97" s="583">
        <v>110226</v>
      </c>
      <c r="B97" s="599" t="s">
        <v>524</v>
      </c>
      <c r="C97" s="599" t="s">
        <v>314</v>
      </c>
      <c r="D97" s="23" t="s">
        <v>79</v>
      </c>
      <c r="E97" s="24">
        <f t="shared" si="0"/>
        <v>3</v>
      </c>
      <c r="F97" s="25">
        <f t="shared" si="1"/>
        <v>3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6</v>
      </c>
      <c r="K97" s="557">
        <f>(J97+(J98/5))</f>
        <v>6</v>
      </c>
      <c r="L97" s="529"/>
      <c r="M97" s="529"/>
      <c r="N97" s="527">
        <f>K97+(L97*2)+(M97*30)</f>
        <v>6</v>
      </c>
      <c r="O97" s="529">
        <f>IF(N97=0,"",RANK(N97,N:N,0))</f>
        <v>124</v>
      </c>
      <c r="P97" s="109"/>
      <c r="Q97" s="202"/>
      <c r="R97" s="109"/>
      <c r="S97" s="202"/>
      <c r="T97" s="109"/>
      <c r="U97" s="202"/>
      <c r="V97" s="28">
        <v>0</v>
      </c>
      <c r="W97" s="29"/>
      <c r="X97" s="28"/>
      <c r="Y97" s="29"/>
      <c r="Z97" s="203">
        <v>0</v>
      </c>
      <c r="AA97" s="202"/>
      <c r="AB97" s="109"/>
      <c r="AC97" s="202"/>
      <c r="AD97" s="111"/>
      <c r="AE97" s="111"/>
      <c r="AF97" s="37"/>
      <c r="AG97" s="37"/>
      <c r="AH97" s="28"/>
      <c r="AI97" s="29"/>
      <c r="AJ97" s="38"/>
      <c r="AK97" s="29"/>
      <c r="AL97" s="109">
        <v>0</v>
      </c>
      <c r="AM97" s="82"/>
      <c r="AN97" s="109"/>
      <c r="AO97" s="111">
        <v>0</v>
      </c>
      <c r="AP97" s="29"/>
      <c r="AQ97" s="28"/>
      <c r="AR97" s="29"/>
      <c r="AS97" s="28"/>
      <c r="AT97" s="110"/>
      <c r="AU97" s="109">
        <v>0</v>
      </c>
      <c r="AV97" s="202"/>
      <c r="AW97" s="109"/>
      <c r="AX97" s="202"/>
      <c r="AY97" s="28">
        <v>0</v>
      </c>
      <c r="AZ97" s="29"/>
      <c r="BA97" s="28"/>
      <c r="BB97" s="110"/>
      <c r="BC97" s="28"/>
      <c r="BD97" s="117"/>
      <c r="BE97" s="203">
        <v>0</v>
      </c>
      <c r="BF97" s="202"/>
      <c r="BG97" s="28">
        <v>3</v>
      </c>
      <c r="BH97" s="110"/>
      <c r="BI97" s="109">
        <v>3</v>
      </c>
      <c r="BJ97" s="82"/>
      <c r="BK97" s="204"/>
      <c r="BL97" s="204"/>
    </row>
    <row r="98" spans="1:64" ht="21.75" customHeight="1" x14ac:dyDescent="0.3">
      <c r="A98" s="590"/>
      <c r="B98" s="554"/>
      <c r="C98" s="554"/>
      <c r="D98" s="39" t="s">
        <v>80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27">
        <f t="shared" si="5"/>
        <v>0</v>
      </c>
      <c r="K98" s="528"/>
      <c r="L98" s="528"/>
      <c r="M98" s="528"/>
      <c r="N98" s="528"/>
      <c r="O98" s="528"/>
      <c r="P98" s="118"/>
      <c r="Q98" s="205"/>
      <c r="R98" s="118"/>
      <c r="S98" s="205"/>
      <c r="T98" s="118"/>
      <c r="U98" s="205"/>
      <c r="V98" s="41">
        <v>0</v>
      </c>
      <c r="W98" s="42"/>
      <c r="X98" s="41"/>
      <c r="Y98" s="42"/>
      <c r="Z98" s="206">
        <v>0</v>
      </c>
      <c r="AA98" s="205"/>
      <c r="AB98" s="118"/>
      <c r="AC98" s="205"/>
      <c r="AD98" s="120"/>
      <c r="AE98" s="120"/>
      <c r="AF98" s="50"/>
      <c r="AG98" s="50"/>
      <c r="AH98" s="41"/>
      <c r="AI98" s="42"/>
      <c r="AJ98" s="51"/>
      <c r="AK98" s="42"/>
      <c r="AL98" s="118">
        <v>0</v>
      </c>
      <c r="AM98" s="86"/>
      <c r="AN98" s="118"/>
      <c r="AO98" s="120">
        <v>0</v>
      </c>
      <c r="AP98" s="42"/>
      <c r="AQ98" s="41"/>
      <c r="AR98" s="42"/>
      <c r="AS98" s="41"/>
      <c r="AT98" s="119"/>
      <c r="AU98" s="118">
        <v>0</v>
      </c>
      <c r="AV98" s="205"/>
      <c r="AW98" s="118"/>
      <c r="AX98" s="205"/>
      <c r="AY98" s="41">
        <v>0</v>
      </c>
      <c r="AZ98" s="42"/>
      <c r="BA98" s="41"/>
      <c r="BB98" s="119"/>
      <c r="BC98" s="41"/>
      <c r="BD98" s="126"/>
      <c r="BE98" s="206">
        <v>0</v>
      </c>
      <c r="BF98" s="205"/>
      <c r="BG98" s="41">
        <v>0</v>
      </c>
      <c r="BH98" s="119"/>
      <c r="BI98" s="118">
        <v>0</v>
      </c>
      <c r="BJ98" s="86"/>
      <c r="BK98" s="204"/>
      <c r="BL98" s="204"/>
    </row>
    <row r="99" spans="1:64" ht="21.75" customHeight="1" x14ac:dyDescent="0.3">
      <c r="A99" s="594" t="s">
        <v>525</v>
      </c>
      <c r="B99" s="599" t="s">
        <v>526</v>
      </c>
      <c r="C99" s="599" t="s">
        <v>165</v>
      </c>
      <c r="D99" s="23" t="s">
        <v>79</v>
      </c>
      <c r="E99" s="24">
        <f t="shared" si="0"/>
        <v>15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15</v>
      </c>
      <c r="K99" s="557">
        <f>(J99+(J100/5))</f>
        <v>15</v>
      </c>
      <c r="L99" s="529"/>
      <c r="M99" s="529"/>
      <c r="N99" s="527">
        <f>K99+(L99*2)+(M99*30)</f>
        <v>15</v>
      </c>
      <c r="O99" s="529">
        <f>IF(N99=0,"",RANK(N99,N:N,0))</f>
        <v>92</v>
      </c>
      <c r="P99" s="109"/>
      <c r="Q99" s="202"/>
      <c r="R99" s="109"/>
      <c r="S99" s="202"/>
      <c r="T99" s="109"/>
      <c r="U99" s="202"/>
      <c r="V99" s="28">
        <v>0</v>
      </c>
      <c r="W99" s="29"/>
      <c r="X99" s="28"/>
      <c r="Y99" s="29"/>
      <c r="Z99" s="203">
        <v>0</v>
      </c>
      <c r="AA99" s="202"/>
      <c r="AB99" s="109"/>
      <c r="AC99" s="202">
        <v>15</v>
      </c>
      <c r="AD99" s="111"/>
      <c r="AE99" s="111"/>
      <c r="AF99" s="37"/>
      <c r="AG99" s="37"/>
      <c r="AH99" s="28"/>
      <c r="AI99" s="29"/>
      <c r="AJ99" s="38"/>
      <c r="AK99" s="29"/>
      <c r="AL99" s="109">
        <v>0</v>
      </c>
      <c r="AM99" s="82"/>
      <c r="AN99" s="109"/>
      <c r="AO99" s="111">
        <v>0</v>
      </c>
      <c r="AP99" s="29"/>
      <c r="AQ99" s="28"/>
      <c r="AR99" s="29"/>
      <c r="AS99" s="28"/>
      <c r="AT99" s="110"/>
      <c r="AU99" s="109">
        <v>0</v>
      </c>
      <c r="AV99" s="202"/>
      <c r="AW99" s="109"/>
      <c r="AX99" s="202"/>
      <c r="AY99" s="28">
        <v>0</v>
      </c>
      <c r="AZ99" s="29"/>
      <c r="BA99" s="28"/>
      <c r="BB99" s="110"/>
      <c r="BC99" s="28"/>
      <c r="BD99" s="117"/>
      <c r="BE99" s="203">
        <v>0</v>
      </c>
      <c r="BF99" s="202"/>
      <c r="BG99" s="28">
        <v>0</v>
      </c>
      <c r="BH99" s="110"/>
      <c r="BI99" s="109">
        <v>0</v>
      </c>
      <c r="BJ99" s="82"/>
      <c r="BK99" s="204"/>
      <c r="BL99" s="204"/>
    </row>
    <row r="100" spans="1:64" ht="21.75" customHeight="1" x14ac:dyDescent="0.3">
      <c r="A100" s="590"/>
      <c r="B100" s="554"/>
      <c r="C100" s="554"/>
      <c r="D100" s="39" t="s">
        <v>80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27">
        <f t="shared" si="5"/>
        <v>0</v>
      </c>
      <c r="K100" s="528"/>
      <c r="L100" s="528"/>
      <c r="M100" s="528"/>
      <c r="N100" s="528"/>
      <c r="O100" s="528"/>
      <c r="P100" s="118"/>
      <c r="Q100" s="205"/>
      <c r="R100" s="118"/>
      <c r="S100" s="205"/>
      <c r="T100" s="118"/>
      <c r="U100" s="205"/>
      <c r="V100" s="41">
        <v>0</v>
      </c>
      <c r="W100" s="42"/>
      <c r="X100" s="41"/>
      <c r="Y100" s="42"/>
      <c r="Z100" s="206">
        <v>0</v>
      </c>
      <c r="AA100" s="205"/>
      <c r="AB100" s="118"/>
      <c r="AC100" s="205"/>
      <c r="AD100" s="120"/>
      <c r="AE100" s="120"/>
      <c r="AF100" s="50"/>
      <c r="AG100" s="50"/>
      <c r="AH100" s="41"/>
      <c r="AI100" s="42"/>
      <c r="AJ100" s="51"/>
      <c r="AK100" s="42"/>
      <c r="AL100" s="118">
        <v>0</v>
      </c>
      <c r="AM100" s="86"/>
      <c r="AN100" s="118"/>
      <c r="AO100" s="120">
        <v>0</v>
      </c>
      <c r="AP100" s="42"/>
      <c r="AQ100" s="41"/>
      <c r="AR100" s="42"/>
      <c r="AS100" s="41"/>
      <c r="AT100" s="119"/>
      <c r="AU100" s="118">
        <v>0</v>
      </c>
      <c r="AV100" s="205"/>
      <c r="AW100" s="118"/>
      <c r="AX100" s="205"/>
      <c r="AY100" s="41">
        <v>0</v>
      </c>
      <c r="AZ100" s="42"/>
      <c r="BA100" s="41"/>
      <c r="BB100" s="119"/>
      <c r="BC100" s="41"/>
      <c r="BD100" s="126"/>
      <c r="BE100" s="206">
        <v>0</v>
      </c>
      <c r="BF100" s="205"/>
      <c r="BG100" s="41">
        <v>0</v>
      </c>
      <c r="BH100" s="119"/>
      <c r="BI100" s="118">
        <v>0</v>
      </c>
      <c r="BJ100" s="86"/>
      <c r="BK100" s="204"/>
      <c r="BL100" s="204"/>
    </row>
    <row r="101" spans="1:64" ht="21.75" customHeight="1" x14ac:dyDescent="0.3">
      <c r="A101" s="594" t="s">
        <v>1026</v>
      </c>
      <c r="B101" s="599" t="s">
        <v>1027</v>
      </c>
      <c r="C101" s="599" t="s">
        <v>83</v>
      </c>
      <c r="D101" s="23" t="s">
        <v>79</v>
      </c>
      <c r="E101" s="24">
        <f t="shared" si="0"/>
        <v>90</v>
      </c>
      <c r="F101" s="25">
        <f t="shared" si="1"/>
        <v>66</v>
      </c>
      <c r="G101" s="25">
        <f t="shared" si="2"/>
        <v>60</v>
      </c>
      <c r="H101" s="25">
        <f t="shared" si="3"/>
        <v>50</v>
      </c>
      <c r="I101" s="26">
        <f t="shared" si="4"/>
        <v>40</v>
      </c>
      <c r="J101" s="27">
        <f t="shared" si="5"/>
        <v>306</v>
      </c>
      <c r="K101" s="557">
        <f>(J101+(J102/5))</f>
        <v>367.8</v>
      </c>
      <c r="L101" s="529">
        <f>Nemzetközi!C38</f>
        <v>205</v>
      </c>
      <c r="M101" s="558">
        <f>Nemzetközi!D38</f>
        <v>0</v>
      </c>
      <c r="N101" s="527">
        <f>K101+(L101*2)+(M101*30)</f>
        <v>777.8</v>
      </c>
      <c r="O101" s="529">
        <f>IF(N101=0,"",RANK(N101,N:N,0))</f>
        <v>7</v>
      </c>
      <c r="P101" s="109"/>
      <c r="Q101" s="202"/>
      <c r="R101" s="109"/>
      <c r="S101" s="202"/>
      <c r="T101" s="109"/>
      <c r="U101" s="202"/>
      <c r="V101" s="28">
        <v>0</v>
      </c>
      <c r="W101" s="29"/>
      <c r="X101" s="28"/>
      <c r="Y101" s="29"/>
      <c r="Z101" s="203">
        <v>0</v>
      </c>
      <c r="AA101" s="202"/>
      <c r="AB101" s="109"/>
      <c r="AC101" s="202"/>
      <c r="AD101" s="111"/>
      <c r="AE101" s="111"/>
      <c r="AF101" s="37"/>
      <c r="AG101" s="37"/>
      <c r="AH101" s="28"/>
      <c r="AI101" s="29"/>
      <c r="AJ101" s="38"/>
      <c r="AK101" s="29"/>
      <c r="AL101" s="109">
        <v>0</v>
      </c>
      <c r="AM101" s="82"/>
      <c r="AN101" s="109"/>
      <c r="AO101" s="111">
        <v>0</v>
      </c>
      <c r="AP101" s="29"/>
      <c r="AQ101" s="28"/>
      <c r="AR101" s="29"/>
      <c r="AS101" s="28"/>
      <c r="AT101" s="110"/>
      <c r="AU101" s="109">
        <v>0</v>
      </c>
      <c r="AV101" s="202"/>
      <c r="AW101" s="109"/>
      <c r="AX101" s="202"/>
      <c r="AY101" s="28">
        <v>0</v>
      </c>
      <c r="AZ101" s="29"/>
      <c r="BA101" s="28"/>
      <c r="BB101" s="110">
        <v>90</v>
      </c>
      <c r="BC101" s="28"/>
      <c r="BD101" s="117">
        <v>66</v>
      </c>
      <c r="BE101" s="203">
        <v>40</v>
      </c>
      <c r="BF101" s="202"/>
      <c r="BG101" s="28">
        <v>0</v>
      </c>
      <c r="BH101" s="110">
        <v>60</v>
      </c>
      <c r="BI101" s="109">
        <v>0</v>
      </c>
      <c r="BJ101" s="82">
        <v>50</v>
      </c>
      <c r="BK101" s="204"/>
      <c r="BL101" s="204"/>
    </row>
    <row r="102" spans="1:64" ht="21.75" customHeight="1" x14ac:dyDescent="0.3">
      <c r="A102" s="590"/>
      <c r="B102" s="554"/>
      <c r="C102" s="554"/>
      <c r="D102" s="39" t="s">
        <v>80</v>
      </c>
      <c r="E102" s="24">
        <f t="shared" si="0"/>
        <v>90</v>
      </c>
      <c r="F102" s="25">
        <f t="shared" si="1"/>
        <v>90</v>
      </c>
      <c r="G102" s="25">
        <f t="shared" si="2"/>
        <v>69</v>
      </c>
      <c r="H102" s="25">
        <f t="shared" si="3"/>
        <v>60</v>
      </c>
      <c r="I102" s="26">
        <f t="shared" si="4"/>
        <v>0</v>
      </c>
      <c r="J102" s="27">
        <f t="shared" si="5"/>
        <v>309</v>
      </c>
      <c r="K102" s="528"/>
      <c r="L102" s="528"/>
      <c r="M102" s="528"/>
      <c r="N102" s="528"/>
      <c r="O102" s="528"/>
      <c r="P102" s="118"/>
      <c r="Q102" s="205"/>
      <c r="R102" s="118"/>
      <c r="S102" s="205"/>
      <c r="T102" s="118"/>
      <c r="U102" s="205"/>
      <c r="V102" s="41">
        <v>0</v>
      </c>
      <c r="W102" s="42"/>
      <c r="X102" s="41"/>
      <c r="Y102" s="42"/>
      <c r="Z102" s="206">
        <v>0</v>
      </c>
      <c r="AA102" s="205"/>
      <c r="AB102" s="118"/>
      <c r="AC102" s="205"/>
      <c r="AD102" s="120"/>
      <c r="AE102" s="120"/>
      <c r="AF102" s="50"/>
      <c r="AG102" s="50"/>
      <c r="AH102" s="41"/>
      <c r="AI102" s="42"/>
      <c r="AJ102" s="51"/>
      <c r="AK102" s="42"/>
      <c r="AL102" s="118">
        <v>0</v>
      </c>
      <c r="AM102" s="86"/>
      <c r="AN102" s="118"/>
      <c r="AO102" s="120">
        <v>0</v>
      </c>
      <c r="AP102" s="42"/>
      <c r="AQ102" s="41"/>
      <c r="AR102" s="42"/>
      <c r="AS102" s="41"/>
      <c r="AT102" s="119"/>
      <c r="AU102" s="118">
        <v>0</v>
      </c>
      <c r="AV102" s="205"/>
      <c r="AW102" s="118"/>
      <c r="AX102" s="205"/>
      <c r="AY102" s="41">
        <v>0</v>
      </c>
      <c r="AZ102" s="42"/>
      <c r="BA102" s="41"/>
      <c r="BB102" s="119">
        <v>90</v>
      </c>
      <c r="BC102" s="41"/>
      <c r="BD102" s="126">
        <v>69</v>
      </c>
      <c r="BE102" s="206">
        <v>90</v>
      </c>
      <c r="BF102" s="205"/>
      <c r="BG102" s="41">
        <v>0</v>
      </c>
      <c r="BH102" s="119">
        <v>60</v>
      </c>
      <c r="BI102" s="118">
        <v>0</v>
      </c>
      <c r="BJ102" s="86"/>
      <c r="BK102" s="204"/>
      <c r="BL102" s="204"/>
    </row>
    <row r="103" spans="1:64" ht="21.75" customHeight="1" x14ac:dyDescent="0.3">
      <c r="A103" s="594" t="s">
        <v>1028</v>
      </c>
      <c r="B103" s="599" t="s">
        <v>1029</v>
      </c>
      <c r="C103" s="599" t="s">
        <v>437</v>
      </c>
      <c r="D103" s="23" t="s">
        <v>79</v>
      </c>
      <c r="E103" s="24">
        <f t="shared" si="0"/>
        <v>22</v>
      </c>
      <c r="F103" s="25">
        <f t="shared" si="1"/>
        <v>3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25</v>
      </c>
      <c r="K103" s="557">
        <f>(J103+(J104/5))</f>
        <v>29.6</v>
      </c>
      <c r="L103" s="529"/>
      <c r="M103" s="529"/>
      <c r="N103" s="527">
        <f>K103+(L103*2)+(M103*30)</f>
        <v>29.6</v>
      </c>
      <c r="O103" s="529">
        <f>IF(N103=0,"",RANK(N103,N:N,0))</f>
        <v>73</v>
      </c>
      <c r="P103" s="109"/>
      <c r="Q103" s="202"/>
      <c r="R103" s="109"/>
      <c r="S103" s="202"/>
      <c r="T103" s="109"/>
      <c r="U103" s="202"/>
      <c r="V103" s="28">
        <v>0</v>
      </c>
      <c r="W103" s="29"/>
      <c r="X103" s="28"/>
      <c r="Y103" s="29"/>
      <c r="Z103" s="203">
        <v>0</v>
      </c>
      <c r="AA103" s="202"/>
      <c r="AB103" s="109"/>
      <c r="AC103" s="202"/>
      <c r="AD103" s="111"/>
      <c r="AE103" s="111"/>
      <c r="AF103" s="37"/>
      <c r="AG103" s="37"/>
      <c r="AH103" s="28"/>
      <c r="AI103" s="29"/>
      <c r="AJ103" s="38"/>
      <c r="AK103" s="29">
        <v>3</v>
      </c>
      <c r="AL103" s="109">
        <v>0</v>
      </c>
      <c r="AM103" s="82"/>
      <c r="AN103" s="109"/>
      <c r="AO103" s="111">
        <v>0</v>
      </c>
      <c r="AP103" s="29"/>
      <c r="AQ103" s="28"/>
      <c r="AR103" s="29"/>
      <c r="AS103" s="28"/>
      <c r="AT103" s="110"/>
      <c r="AU103" s="109">
        <v>0</v>
      </c>
      <c r="AV103" s="202"/>
      <c r="AW103" s="109"/>
      <c r="AX103" s="202"/>
      <c r="AY103" s="28">
        <v>0</v>
      </c>
      <c r="AZ103" s="29"/>
      <c r="BA103" s="28"/>
      <c r="BB103" s="110"/>
      <c r="BC103" s="28"/>
      <c r="BD103" s="117">
        <v>22</v>
      </c>
      <c r="BE103" s="203">
        <v>0</v>
      </c>
      <c r="BF103" s="202"/>
      <c r="BG103" s="28">
        <v>0</v>
      </c>
      <c r="BH103" s="110"/>
      <c r="BI103" s="109">
        <v>0</v>
      </c>
      <c r="BJ103" s="82"/>
      <c r="BK103" s="204"/>
      <c r="BL103" s="204"/>
    </row>
    <row r="104" spans="1:64" ht="21.75" customHeight="1" x14ac:dyDescent="0.3">
      <c r="A104" s="590"/>
      <c r="B104" s="554"/>
      <c r="C104" s="554"/>
      <c r="D104" s="39" t="s">
        <v>80</v>
      </c>
      <c r="E104" s="24">
        <f t="shared" si="0"/>
        <v>23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27">
        <f t="shared" si="5"/>
        <v>23</v>
      </c>
      <c r="K104" s="528"/>
      <c r="L104" s="528"/>
      <c r="M104" s="528"/>
      <c r="N104" s="528"/>
      <c r="O104" s="528"/>
      <c r="P104" s="118"/>
      <c r="Q104" s="205"/>
      <c r="R104" s="118"/>
      <c r="S104" s="205"/>
      <c r="T104" s="118"/>
      <c r="U104" s="205"/>
      <c r="V104" s="41">
        <v>0</v>
      </c>
      <c r="W104" s="42"/>
      <c r="X104" s="41"/>
      <c r="Y104" s="42"/>
      <c r="Z104" s="206">
        <v>0</v>
      </c>
      <c r="AA104" s="205"/>
      <c r="AB104" s="118"/>
      <c r="AC104" s="205"/>
      <c r="AD104" s="120"/>
      <c r="AE104" s="120"/>
      <c r="AF104" s="50"/>
      <c r="AG104" s="50"/>
      <c r="AH104" s="41"/>
      <c r="AI104" s="42"/>
      <c r="AJ104" s="51"/>
      <c r="AK104" s="42"/>
      <c r="AL104" s="118">
        <v>0</v>
      </c>
      <c r="AM104" s="86"/>
      <c r="AN104" s="118"/>
      <c r="AO104" s="120">
        <v>0</v>
      </c>
      <c r="AP104" s="42"/>
      <c r="AQ104" s="41"/>
      <c r="AR104" s="42"/>
      <c r="AS104" s="41"/>
      <c r="AT104" s="119"/>
      <c r="AU104" s="118">
        <v>0</v>
      </c>
      <c r="AV104" s="205"/>
      <c r="AW104" s="118"/>
      <c r="AX104" s="205"/>
      <c r="AY104" s="41">
        <v>0</v>
      </c>
      <c r="AZ104" s="42"/>
      <c r="BA104" s="41"/>
      <c r="BB104" s="119"/>
      <c r="BC104" s="41"/>
      <c r="BD104" s="126">
        <v>23</v>
      </c>
      <c r="BE104" s="206">
        <v>0</v>
      </c>
      <c r="BF104" s="205"/>
      <c r="BG104" s="41">
        <v>0</v>
      </c>
      <c r="BH104" s="119"/>
      <c r="BI104" s="118">
        <v>0</v>
      </c>
      <c r="BJ104" s="86"/>
      <c r="BK104" s="204"/>
      <c r="BL104" s="204"/>
    </row>
    <row r="105" spans="1:64" ht="21.75" customHeight="1" x14ac:dyDescent="0.3">
      <c r="A105" s="600" t="s">
        <v>529</v>
      </c>
      <c r="B105" s="601" t="s">
        <v>1030</v>
      </c>
      <c r="C105" s="601" t="s">
        <v>132</v>
      </c>
      <c r="D105" s="207" t="s">
        <v>79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169">
        <f t="shared" si="5"/>
        <v>0</v>
      </c>
      <c r="K105" s="598">
        <f>(J105+(J106/5))</f>
        <v>0</v>
      </c>
      <c r="L105" s="602">
        <f>Nemzetközi!C41</f>
        <v>8</v>
      </c>
      <c r="M105" s="597"/>
      <c r="N105" s="596">
        <f>K105+(L105*2)+(M105*30)</f>
        <v>16</v>
      </c>
      <c r="O105" s="602">
        <f>IF(N105=0,"",RANK(N105,N:N,0))</f>
        <v>88</v>
      </c>
      <c r="P105" s="208"/>
      <c r="Q105" s="209"/>
      <c r="R105" s="208"/>
      <c r="S105" s="209"/>
      <c r="T105" s="208"/>
      <c r="U105" s="209"/>
      <c r="V105" s="210">
        <v>0</v>
      </c>
      <c r="W105" s="173"/>
      <c r="X105" s="174"/>
      <c r="Y105" s="173"/>
      <c r="Z105" s="211">
        <v>0</v>
      </c>
      <c r="AA105" s="209"/>
      <c r="AB105" s="208"/>
      <c r="AC105" s="209"/>
      <c r="AD105" s="174"/>
      <c r="AE105" s="174"/>
      <c r="AF105" s="173"/>
      <c r="AG105" s="173"/>
      <c r="AH105" s="174"/>
      <c r="AI105" s="173"/>
      <c r="AJ105" s="174"/>
      <c r="AK105" s="173"/>
      <c r="AL105" s="212">
        <v>0</v>
      </c>
      <c r="AM105" s="213"/>
      <c r="AN105" s="208"/>
      <c r="AO105" s="214">
        <v>0</v>
      </c>
      <c r="AP105" s="173"/>
      <c r="AQ105" s="174"/>
      <c r="AR105" s="173"/>
      <c r="AS105" s="174"/>
      <c r="AT105" s="173"/>
      <c r="AU105" s="212">
        <v>0</v>
      </c>
      <c r="AV105" s="209"/>
      <c r="AW105" s="208"/>
      <c r="AX105" s="209"/>
      <c r="AY105" s="210">
        <v>0</v>
      </c>
      <c r="AZ105" s="173"/>
      <c r="BA105" s="174"/>
      <c r="BB105" s="173"/>
      <c r="BC105" s="174"/>
      <c r="BD105" s="179"/>
      <c r="BE105" s="211">
        <v>0</v>
      </c>
      <c r="BF105" s="209"/>
      <c r="BG105" s="210">
        <v>0</v>
      </c>
      <c r="BH105" s="173"/>
      <c r="BI105" s="109">
        <v>0</v>
      </c>
      <c r="BJ105" s="213"/>
      <c r="BK105" s="215"/>
      <c r="BL105" s="215"/>
    </row>
    <row r="106" spans="1:64" ht="21.75" customHeight="1" x14ac:dyDescent="0.3">
      <c r="A106" s="590"/>
      <c r="B106" s="554"/>
      <c r="C106" s="554"/>
      <c r="D106" s="216" t="s">
        <v>80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169">
        <f t="shared" si="5"/>
        <v>0</v>
      </c>
      <c r="K106" s="528"/>
      <c r="L106" s="528"/>
      <c r="M106" s="528"/>
      <c r="N106" s="528"/>
      <c r="O106" s="528"/>
      <c r="P106" s="217"/>
      <c r="Q106" s="218"/>
      <c r="R106" s="217"/>
      <c r="S106" s="218"/>
      <c r="T106" s="217"/>
      <c r="U106" s="218"/>
      <c r="V106" s="219">
        <v>0</v>
      </c>
      <c r="W106" s="185"/>
      <c r="X106" s="186"/>
      <c r="Y106" s="185"/>
      <c r="Z106" s="220">
        <v>0</v>
      </c>
      <c r="AA106" s="218"/>
      <c r="AB106" s="217"/>
      <c r="AC106" s="218"/>
      <c r="AD106" s="186"/>
      <c r="AE106" s="186"/>
      <c r="AF106" s="185"/>
      <c r="AG106" s="185"/>
      <c r="AH106" s="186"/>
      <c r="AI106" s="185"/>
      <c r="AJ106" s="186"/>
      <c r="AK106" s="185"/>
      <c r="AL106" s="221">
        <v>0</v>
      </c>
      <c r="AM106" s="222"/>
      <c r="AN106" s="217"/>
      <c r="AO106" s="223">
        <v>0</v>
      </c>
      <c r="AP106" s="185"/>
      <c r="AQ106" s="186"/>
      <c r="AR106" s="185"/>
      <c r="AS106" s="186"/>
      <c r="AT106" s="185"/>
      <c r="AU106" s="221">
        <v>0</v>
      </c>
      <c r="AV106" s="218"/>
      <c r="AW106" s="217"/>
      <c r="AX106" s="218"/>
      <c r="AY106" s="219">
        <v>0</v>
      </c>
      <c r="AZ106" s="185"/>
      <c r="BA106" s="186"/>
      <c r="BB106" s="185"/>
      <c r="BC106" s="186"/>
      <c r="BD106" s="191"/>
      <c r="BE106" s="220">
        <v>0</v>
      </c>
      <c r="BF106" s="218"/>
      <c r="BG106" s="219">
        <v>0</v>
      </c>
      <c r="BH106" s="185"/>
      <c r="BI106" s="118">
        <v>0</v>
      </c>
      <c r="BJ106" s="222"/>
      <c r="BK106" s="215"/>
      <c r="BL106" s="215"/>
    </row>
    <row r="107" spans="1:64" ht="21.75" customHeight="1" x14ac:dyDescent="0.3">
      <c r="A107" s="594" t="s">
        <v>1031</v>
      </c>
      <c r="B107" s="599" t="s">
        <v>1032</v>
      </c>
      <c r="C107" s="599" t="s">
        <v>314</v>
      </c>
      <c r="D107" s="23" t="s">
        <v>79</v>
      </c>
      <c r="E107" s="24">
        <f t="shared" si="0"/>
        <v>60</v>
      </c>
      <c r="F107" s="25">
        <f t="shared" si="1"/>
        <v>25</v>
      </c>
      <c r="G107" s="25">
        <f t="shared" si="2"/>
        <v>15</v>
      </c>
      <c r="H107" s="25">
        <f t="shared" si="3"/>
        <v>8</v>
      </c>
      <c r="I107" s="26">
        <f t="shared" si="4"/>
        <v>0</v>
      </c>
      <c r="J107" s="27">
        <f t="shared" si="5"/>
        <v>108</v>
      </c>
      <c r="K107" s="557">
        <f>(J107+(J108/5))</f>
        <v>108</v>
      </c>
      <c r="L107" s="529"/>
      <c r="M107" s="529"/>
      <c r="N107" s="527">
        <f>K107+(L107*2)+(M107*30)</f>
        <v>108</v>
      </c>
      <c r="O107" s="529">
        <f>IF(N107=0,"",RANK(N107,N:N,0))</f>
        <v>47</v>
      </c>
      <c r="P107" s="109"/>
      <c r="Q107" s="202"/>
      <c r="R107" s="109"/>
      <c r="S107" s="202"/>
      <c r="T107" s="109"/>
      <c r="U107" s="202"/>
      <c r="V107" s="28">
        <v>0</v>
      </c>
      <c r="W107" s="29"/>
      <c r="X107" s="28"/>
      <c r="Y107" s="29">
        <v>15</v>
      </c>
      <c r="Z107" s="203">
        <v>0</v>
      </c>
      <c r="AA107" s="202"/>
      <c r="AB107" s="109"/>
      <c r="AC107" s="202">
        <v>25</v>
      </c>
      <c r="AD107" s="111"/>
      <c r="AE107" s="111"/>
      <c r="AF107" s="37"/>
      <c r="AG107" s="37"/>
      <c r="AH107" s="28"/>
      <c r="AI107" s="29"/>
      <c r="AJ107" s="38">
        <v>8</v>
      </c>
      <c r="AK107" s="29">
        <v>60</v>
      </c>
      <c r="AL107" s="109">
        <v>0</v>
      </c>
      <c r="AM107" s="82"/>
      <c r="AN107" s="109"/>
      <c r="AO107" s="111">
        <v>0</v>
      </c>
      <c r="AP107" s="29"/>
      <c r="AQ107" s="28"/>
      <c r="AR107" s="29"/>
      <c r="AS107" s="28"/>
      <c r="AT107" s="110"/>
      <c r="AU107" s="109">
        <v>0</v>
      </c>
      <c r="AV107" s="202"/>
      <c r="AW107" s="109"/>
      <c r="AX107" s="202"/>
      <c r="AY107" s="28">
        <v>0</v>
      </c>
      <c r="AZ107" s="29"/>
      <c r="BA107" s="28"/>
      <c r="BB107" s="110"/>
      <c r="BC107" s="28"/>
      <c r="BD107" s="117"/>
      <c r="BE107" s="203">
        <v>0</v>
      </c>
      <c r="BF107" s="202"/>
      <c r="BG107" s="28">
        <v>0</v>
      </c>
      <c r="BH107" s="110"/>
      <c r="BI107" s="109">
        <v>0</v>
      </c>
      <c r="BJ107" s="82"/>
      <c r="BK107" s="204"/>
      <c r="BL107" s="204"/>
    </row>
    <row r="108" spans="1:64" ht="21.75" customHeight="1" x14ac:dyDescent="0.3">
      <c r="A108" s="590"/>
      <c r="B108" s="554"/>
      <c r="C108" s="554"/>
      <c r="D108" s="39" t="s">
        <v>80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27">
        <f t="shared" si="5"/>
        <v>0</v>
      </c>
      <c r="K108" s="528"/>
      <c r="L108" s="528"/>
      <c r="M108" s="528"/>
      <c r="N108" s="528"/>
      <c r="O108" s="528"/>
      <c r="P108" s="118"/>
      <c r="Q108" s="205"/>
      <c r="R108" s="118"/>
      <c r="S108" s="205"/>
      <c r="T108" s="118"/>
      <c r="U108" s="205"/>
      <c r="V108" s="41">
        <v>0</v>
      </c>
      <c r="W108" s="42"/>
      <c r="X108" s="41"/>
      <c r="Y108" s="42"/>
      <c r="Z108" s="206">
        <v>0</v>
      </c>
      <c r="AA108" s="205"/>
      <c r="AB108" s="118"/>
      <c r="AC108" s="205"/>
      <c r="AD108" s="120"/>
      <c r="AE108" s="120"/>
      <c r="AF108" s="50"/>
      <c r="AG108" s="50"/>
      <c r="AH108" s="41"/>
      <c r="AI108" s="42"/>
      <c r="AJ108" s="51"/>
      <c r="AK108" s="42"/>
      <c r="AL108" s="118">
        <v>0</v>
      </c>
      <c r="AM108" s="86"/>
      <c r="AN108" s="118"/>
      <c r="AO108" s="120">
        <v>0</v>
      </c>
      <c r="AP108" s="42"/>
      <c r="AQ108" s="41"/>
      <c r="AR108" s="42"/>
      <c r="AS108" s="41"/>
      <c r="AT108" s="119"/>
      <c r="AU108" s="118">
        <v>0</v>
      </c>
      <c r="AV108" s="205"/>
      <c r="AW108" s="118"/>
      <c r="AX108" s="205"/>
      <c r="AY108" s="41">
        <v>0</v>
      </c>
      <c r="AZ108" s="42"/>
      <c r="BA108" s="41"/>
      <c r="BB108" s="119"/>
      <c r="BC108" s="41"/>
      <c r="BD108" s="126"/>
      <c r="BE108" s="206">
        <v>0</v>
      </c>
      <c r="BF108" s="205"/>
      <c r="BG108" s="41">
        <v>0</v>
      </c>
      <c r="BH108" s="119"/>
      <c r="BI108" s="118">
        <v>0</v>
      </c>
      <c r="BJ108" s="86"/>
      <c r="BK108" s="204"/>
      <c r="BL108" s="204"/>
    </row>
    <row r="109" spans="1:64" ht="21.75" customHeight="1" x14ac:dyDescent="0.3">
      <c r="A109" s="594" t="s">
        <v>1033</v>
      </c>
      <c r="B109" s="599" t="s">
        <v>1034</v>
      </c>
      <c r="C109" s="599" t="s">
        <v>351</v>
      </c>
      <c r="D109" s="23" t="s">
        <v>79</v>
      </c>
      <c r="E109" s="24">
        <f t="shared" si="0"/>
        <v>38</v>
      </c>
      <c r="F109" s="25">
        <f t="shared" si="1"/>
        <v>30</v>
      </c>
      <c r="G109" s="25">
        <f t="shared" si="2"/>
        <v>25</v>
      </c>
      <c r="H109" s="25">
        <f t="shared" si="3"/>
        <v>15</v>
      </c>
      <c r="I109" s="26">
        <f t="shared" si="4"/>
        <v>15</v>
      </c>
      <c r="J109" s="27">
        <f t="shared" si="5"/>
        <v>123</v>
      </c>
      <c r="K109" s="557">
        <f>(J109+(J110/5))</f>
        <v>141.4</v>
      </c>
      <c r="L109" s="529"/>
      <c r="M109" s="529"/>
      <c r="N109" s="527">
        <f>K109+(L109*2)+(M109*30)</f>
        <v>141.4</v>
      </c>
      <c r="O109" s="529">
        <f>IF(N109=0,"",RANK(N109,N:N,0))</f>
        <v>43</v>
      </c>
      <c r="P109" s="109"/>
      <c r="Q109" s="202"/>
      <c r="R109" s="109"/>
      <c r="S109" s="202"/>
      <c r="T109" s="109"/>
      <c r="U109" s="202">
        <v>3</v>
      </c>
      <c r="V109" s="28">
        <v>0</v>
      </c>
      <c r="W109" s="29">
        <v>15</v>
      </c>
      <c r="X109" s="28"/>
      <c r="Y109" s="29"/>
      <c r="Z109" s="203">
        <v>0</v>
      </c>
      <c r="AA109" s="202"/>
      <c r="AB109" s="109"/>
      <c r="AC109" s="202"/>
      <c r="AD109" s="111"/>
      <c r="AE109" s="111"/>
      <c r="AF109" s="37"/>
      <c r="AG109" s="37"/>
      <c r="AH109" s="28"/>
      <c r="AI109" s="29"/>
      <c r="AJ109" s="38"/>
      <c r="AK109" s="29"/>
      <c r="AL109" s="109">
        <v>0</v>
      </c>
      <c r="AM109" s="82"/>
      <c r="AN109" s="109"/>
      <c r="AO109" s="111">
        <v>0</v>
      </c>
      <c r="AP109" s="29"/>
      <c r="AQ109" s="28"/>
      <c r="AR109" s="29"/>
      <c r="AS109" s="28"/>
      <c r="AT109" s="110"/>
      <c r="AU109" s="109">
        <v>0</v>
      </c>
      <c r="AV109" s="202"/>
      <c r="AW109" s="109"/>
      <c r="AX109" s="202"/>
      <c r="AY109" s="28">
        <v>0</v>
      </c>
      <c r="AZ109" s="29">
        <v>25</v>
      </c>
      <c r="BA109" s="28"/>
      <c r="BB109" s="110"/>
      <c r="BC109" s="28"/>
      <c r="BD109" s="117">
        <v>38</v>
      </c>
      <c r="BE109" s="203">
        <v>0</v>
      </c>
      <c r="BF109" s="202"/>
      <c r="BG109" s="28">
        <v>15</v>
      </c>
      <c r="BH109" s="110"/>
      <c r="BI109" s="109">
        <v>8</v>
      </c>
      <c r="BJ109" s="82">
        <v>30</v>
      </c>
      <c r="BK109" s="204"/>
      <c r="BL109" s="204"/>
    </row>
    <row r="110" spans="1:64" ht="21.75" customHeight="1" x14ac:dyDescent="0.3">
      <c r="A110" s="590"/>
      <c r="B110" s="554"/>
      <c r="C110" s="554"/>
      <c r="D110" s="39" t="s">
        <v>80</v>
      </c>
      <c r="E110" s="24">
        <f t="shared" si="0"/>
        <v>62</v>
      </c>
      <c r="F110" s="25">
        <f t="shared" si="1"/>
        <v>30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27">
        <f t="shared" si="5"/>
        <v>92</v>
      </c>
      <c r="K110" s="528"/>
      <c r="L110" s="528"/>
      <c r="M110" s="528"/>
      <c r="N110" s="528"/>
      <c r="O110" s="528"/>
      <c r="P110" s="118"/>
      <c r="Q110" s="205"/>
      <c r="R110" s="118"/>
      <c r="S110" s="205"/>
      <c r="T110" s="118"/>
      <c r="U110" s="205"/>
      <c r="V110" s="41">
        <v>0</v>
      </c>
      <c r="W110" s="42"/>
      <c r="X110" s="41"/>
      <c r="Y110" s="42"/>
      <c r="Z110" s="206">
        <v>0</v>
      </c>
      <c r="AA110" s="205"/>
      <c r="AB110" s="118"/>
      <c r="AC110" s="205"/>
      <c r="AD110" s="120"/>
      <c r="AE110" s="120"/>
      <c r="AF110" s="50"/>
      <c r="AG110" s="50"/>
      <c r="AH110" s="41"/>
      <c r="AI110" s="42"/>
      <c r="AJ110" s="51"/>
      <c r="AK110" s="42"/>
      <c r="AL110" s="118">
        <v>0</v>
      </c>
      <c r="AM110" s="86"/>
      <c r="AN110" s="118"/>
      <c r="AO110" s="120">
        <v>0</v>
      </c>
      <c r="AP110" s="42"/>
      <c r="AQ110" s="41"/>
      <c r="AR110" s="42"/>
      <c r="AS110" s="41"/>
      <c r="AT110" s="119"/>
      <c r="AU110" s="118">
        <v>0</v>
      </c>
      <c r="AV110" s="205"/>
      <c r="AW110" s="118"/>
      <c r="AX110" s="205"/>
      <c r="AY110" s="41">
        <v>0</v>
      </c>
      <c r="AZ110" s="42"/>
      <c r="BA110" s="41"/>
      <c r="BB110" s="119"/>
      <c r="BC110" s="41"/>
      <c r="BD110" s="126">
        <v>62</v>
      </c>
      <c r="BE110" s="206">
        <v>0</v>
      </c>
      <c r="BF110" s="205"/>
      <c r="BG110" s="41">
        <v>0</v>
      </c>
      <c r="BH110" s="119"/>
      <c r="BI110" s="118">
        <v>0</v>
      </c>
      <c r="BJ110" s="86">
        <v>30</v>
      </c>
      <c r="BK110" s="204"/>
      <c r="BL110" s="204"/>
    </row>
    <row r="111" spans="1:64" ht="21.75" customHeight="1" x14ac:dyDescent="0.3">
      <c r="A111" s="594" t="s">
        <v>536</v>
      </c>
      <c r="B111" s="599" t="s">
        <v>537</v>
      </c>
      <c r="C111" s="599" t="s">
        <v>509</v>
      </c>
      <c r="D111" s="23" t="s">
        <v>79</v>
      </c>
      <c r="E111" s="24">
        <f t="shared" si="0"/>
        <v>22</v>
      </c>
      <c r="F111" s="25">
        <f t="shared" si="1"/>
        <v>3</v>
      </c>
      <c r="G111" s="25">
        <f t="shared" si="2"/>
        <v>3</v>
      </c>
      <c r="H111" s="25">
        <f t="shared" si="3"/>
        <v>0</v>
      </c>
      <c r="I111" s="26">
        <f t="shared" si="4"/>
        <v>0</v>
      </c>
      <c r="J111" s="27">
        <f t="shared" si="5"/>
        <v>28</v>
      </c>
      <c r="K111" s="557">
        <f>(J111+(J112/5))</f>
        <v>28</v>
      </c>
      <c r="L111" s="529"/>
      <c r="M111" s="529"/>
      <c r="N111" s="527">
        <f>K111+(L111*2)+(M111*30)</f>
        <v>28</v>
      </c>
      <c r="O111" s="529">
        <f>IF(N111=0,"",RANK(N111,N:N,0))</f>
        <v>75</v>
      </c>
      <c r="P111" s="109"/>
      <c r="Q111" s="202"/>
      <c r="R111" s="109"/>
      <c r="S111" s="202"/>
      <c r="T111" s="109"/>
      <c r="U111" s="202"/>
      <c r="V111" s="28">
        <v>0</v>
      </c>
      <c r="W111" s="29"/>
      <c r="X111" s="28"/>
      <c r="Y111" s="29"/>
      <c r="Z111" s="203">
        <v>0</v>
      </c>
      <c r="AA111" s="202"/>
      <c r="AB111" s="109"/>
      <c r="AC111" s="202"/>
      <c r="AD111" s="111"/>
      <c r="AE111" s="111"/>
      <c r="AF111" s="37"/>
      <c r="AG111" s="37"/>
      <c r="AH111" s="28"/>
      <c r="AI111" s="29"/>
      <c r="AJ111" s="38"/>
      <c r="AK111" s="29"/>
      <c r="AL111" s="109">
        <v>3</v>
      </c>
      <c r="AM111" s="82"/>
      <c r="AN111" s="109"/>
      <c r="AO111" s="111">
        <v>0</v>
      </c>
      <c r="AP111" s="29"/>
      <c r="AQ111" s="28"/>
      <c r="AR111" s="29">
        <v>22</v>
      </c>
      <c r="AS111" s="28"/>
      <c r="AT111" s="110"/>
      <c r="AU111" s="109">
        <v>0</v>
      </c>
      <c r="AV111" s="202"/>
      <c r="AW111" s="109"/>
      <c r="AX111" s="202"/>
      <c r="AY111" s="28">
        <v>0</v>
      </c>
      <c r="AZ111" s="29">
        <v>3</v>
      </c>
      <c r="BA111" s="28"/>
      <c r="BB111" s="110"/>
      <c r="BC111" s="28"/>
      <c r="BD111" s="117"/>
      <c r="BE111" s="203">
        <v>0</v>
      </c>
      <c r="BF111" s="202"/>
      <c r="BG111" s="28">
        <v>0</v>
      </c>
      <c r="BH111" s="110"/>
      <c r="BI111" s="109">
        <v>0</v>
      </c>
      <c r="BJ111" s="82"/>
      <c r="BK111" s="204"/>
      <c r="BL111" s="204"/>
    </row>
    <row r="112" spans="1:64" ht="21.75" customHeight="1" x14ac:dyDescent="0.3">
      <c r="A112" s="590"/>
      <c r="B112" s="554"/>
      <c r="C112" s="554"/>
      <c r="D112" s="39" t="s">
        <v>80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27">
        <f t="shared" si="5"/>
        <v>0</v>
      </c>
      <c r="K112" s="528"/>
      <c r="L112" s="528"/>
      <c r="M112" s="528"/>
      <c r="N112" s="528"/>
      <c r="O112" s="528"/>
      <c r="P112" s="118"/>
      <c r="Q112" s="205"/>
      <c r="R112" s="118"/>
      <c r="S112" s="205"/>
      <c r="T112" s="118"/>
      <c r="U112" s="205"/>
      <c r="V112" s="41">
        <v>0</v>
      </c>
      <c r="W112" s="42"/>
      <c r="X112" s="41"/>
      <c r="Y112" s="42"/>
      <c r="Z112" s="206">
        <v>0</v>
      </c>
      <c r="AA112" s="205"/>
      <c r="AB112" s="118"/>
      <c r="AC112" s="205"/>
      <c r="AD112" s="120"/>
      <c r="AE112" s="120"/>
      <c r="AF112" s="50"/>
      <c r="AG112" s="50"/>
      <c r="AH112" s="41"/>
      <c r="AI112" s="42"/>
      <c r="AJ112" s="51"/>
      <c r="AK112" s="42"/>
      <c r="AL112" s="118">
        <v>0</v>
      </c>
      <c r="AM112" s="86"/>
      <c r="AN112" s="118"/>
      <c r="AO112" s="120">
        <v>0</v>
      </c>
      <c r="AP112" s="42"/>
      <c r="AQ112" s="41"/>
      <c r="AR112" s="42"/>
      <c r="AS112" s="41"/>
      <c r="AT112" s="119"/>
      <c r="AU112" s="118">
        <v>0</v>
      </c>
      <c r="AV112" s="205"/>
      <c r="AW112" s="118"/>
      <c r="AX112" s="205"/>
      <c r="AY112" s="41">
        <v>0</v>
      </c>
      <c r="AZ112" s="42"/>
      <c r="BA112" s="41"/>
      <c r="BB112" s="119"/>
      <c r="BC112" s="41"/>
      <c r="BD112" s="126"/>
      <c r="BE112" s="206">
        <v>0</v>
      </c>
      <c r="BF112" s="205"/>
      <c r="BG112" s="41">
        <v>0</v>
      </c>
      <c r="BH112" s="119"/>
      <c r="BI112" s="118">
        <v>0</v>
      </c>
      <c r="BJ112" s="86"/>
      <c r="BK112" s="204"/>
      <c r="BL112" s="204"/>
    </row>
    <row r="113" spans="1:64" ht="21.75" customHeight="1" x14ac:dyDescent="0.3">
      <c r="A113" s="594" t="s">
        <v>1035</v>
      </c>
      <c r="B113" s="599" t="s">
        <v>1036</v>
      </c>
      <c r="C113" s="599" t="s">
        <v>171</v>
      </c>
      <c r="D113" s="23" t="s">
        <v>79</v>
      </c>
      <c r="E113" s="24">
        <f t="shared" si="0"/>
        <v>6</v>
      </c>
      <c r="F113" s="25">
        <f t="shared" si="1"/>
        <v>3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9</v>
      </c>
      <c r="K113" s="557">
        <f>(J113+(J114/5))</f>
        <v>12</v>
      </c>
      <c r="L113" s="529"/>
      <c r="M113" s="529"/>
      <c r="N113" s="527">
        <f>K113+(L113*2)+(M113*30)</f>
        <v>12</v>
      </c>
      <c r="O113" s="529">
        <f>IF(N113=0,"",RANK(N113,N:N,0))</f>
        <v>104</v>
      </c>
      <c r="P113" s="109">
        <v>3</v>
      </c>
      <c r="Q113" s="202"/>
      <c r="R113" s="109"/>
      <c r="S113" s="202"/>
      <c r="T113" s="109"/>
      <c r="U113" s="202"/>
      <c r="V113" s="28">
        <v>0</v>
      </c>
      <c r="W113" s="29"/>
      <c r="X113" s="28"/>
      <c r="Y113" s="29"/>
      <c r="Z113" s="203">
        <v>0</v>
      </c>
      <c r="AA113" s="202"/>
      <c r="AB113" s="109"/>
      <c r="AC113" s="202"/>
      <c r="AD113" s="111"/>
      <c r="AE113" s="111"/>
      <c r="AF113" s="37">
        <v>6</v>
      </c>
      <c r="AG113" s="37"/>
      <c r="AH113" s="28"/>
      <c r="AI113" s="29"/>
      <c r="AJ113" s="38"/>
      <c r="AK113" s="29"/>
      <c r="AL113" s="109">
        <v>0</v>
      </c>
      <c r="AM113" s="82"/>
      <c r="AN113" s="109"/>
      <c r="AO113" s="111">
        <v>0</v>
      </c>
      <c r="AP113" s="29"/>
      <c r="AQ113" s="28"/>
      <c r="AR113" s="29"/>
      <c r="AS113" s="28"/>
      <c r="AT113" s="110"/>
      <c r="AU113" s="109">
        <v>0</v>
      </c>
      <c r="AV113" s="202"/>
      <c r="AW113" s="109"/>
      <c r="AX113" s="202"/>
      <c r="AY113" s="28">
        <v>0</v>
      </c>
      <c r="AZ113" s="29"/>
      <c r="BA113" s="28"/>
      <c r="BB113" s="110"/>
      <c r="BC113" s="28"/>
      <c r="BD113" s="117"/>
      <c r="BE113" s="203">
        <v>0</v>
      </c>
      <c r="BF113" s="202"/>
      <c r="BG113" s="28">
        <v>0</v>
      </c>
      <c r="BH113" s="110"/>
      <c r="BI113" s="109">
        <v>0</v>
      </c>
      <c r="BJ113" s="82"/>
      <c r="BK113" s="204"/>
      <c r="BL113" s="204"/>
    </row>
    <row r="114" spans="1:64" ht="21.75" customHeight="1" x14ac:dyDescent="0.3">
      <c r="A114" s="590"/>
      <c r="B114" s="554"/>
      <c r="C114" s="554"/>
      <c r="D114" s="39" t="s">
        <v>80</v>
      </c>
      <c r="E114" s="24">
        <f t="shared" si="0"/>
        <v>15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27">
        <f t="shared" si="5"/>
        <v>15</v>
      </c>
      <c r="K114" s="528"/>
      <c r="L114" s="528"/>
      <c r="M114" s="528"/>
      <c r="N114" s="528"/>
      <c r="O114" s="528"/>
      <c r="P114" s="118"/>
      <c r="Q114" s="205"/>
      <c r="R114" s="118"/>
      <c r="S114" s="205"/>
      <c r="T114" s="118"/>
      <c r="U114" s="205"/>
      <c r="V114" s="41">
        <v>0</v>
      </c>
      <c r="W114" s="42"/>
      <c r="X114" s="41"/>
      <c r="Y114" s="42"/>
      <c r="Z114" s="206">
        <v>0</v>
      </c>
      <c r="AA114" s="205"/>
      <c r="AB114" s="118"/>
      <c r="AC114" s="205"/>
      <c r="AD114" s="120"/>
      <c r="AE114" s="120"/>
      <c r="AF114" s="50">
        <v>15</v>
      </c>
      <c r="AG114" s="50"/>
      <c r="AH114" s="41"/>
      <c r="AI114" s="42"/>
      <c r="AJ114" s="51"/>
      <c r="AK114" s="42"/>
      <c r="AL114" s="118">
        <v>0</v>
      </c>
      <c r="AM114" s="86"/>
      <c r="AN114" s="118"/>
      <c r="AO114" s="120">
        <v>0</v>
      </c>
      <c r="AP114" s="42"/>
      <c r="AQ114" s="41"/>
      <c r="AR114" s="42"/>
      <c r="AS114" s="41"/>
      <c r="AT114" s="119"/>
      <c r="AU114" s="118">
        <v>0</v>
      </c>
      <c r="AV114" s="205"/>
      <c r="AW114" s="118"/>
      <c r="AX114" s="205"/>
      <c r="AY114" s="41">
        <v>0</v>
      </c>
      <c r="AZ114" s="42"/>
      <c r="BA114" s="41"/>
      <c r="BB114" s="119"/>
      <c r="BC114" s="41"/>
      <c r="BD114" s="126"/>
      <c r="BE114" s="206">
        <v>0</v>
      </c>
      <c r="BF114" s="205"/>
      <c r="BG114" s="41">
        <v>0</v>
      </c>
      <c r="BH114" s="119"/>
      <c r="BI114" s="118">
        <v>0</v>
      </c>
      <c r="BJ114" s="86"/>
      <c r="BK114" s="204"/>
      <c r="BL114" s="204"/>
    </row>
    <row r="115" spans="1:64" ht="21.75" customHeight="1" x14ac:dyDescent="0.3">
      <c r="A115" s="594" t="s">
        <v>1037</v>
      </c>
      <c r="B115" s="599" t="s">
        <v>1038</v>
      </c>
      <c r="C115" s="599" t="s">
        <v>1039</v>
      </c>
      <c r="D115" s="23" t="s">
        <v>79</v>
      </c>
      <c r="E115" s="24">
        <f t="shared" si="0"/>
        <v>2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2</v>
      </c>
      <c r="K115" s="557">
        <f>(J115+(J116/5))</f>
        <v>2.2000000000000002</v>
      </c>
      <c r="L115" s="529"/>
      <c r="M115" s="529"/>
      <c r="N115" s="527">
        <f>K115+(L115*2)+(M115*30)</f>
        <v>2.2000000000000002</v>
      </c>
      <c r="O115" s="529">
        <f>IF(N115=0,"",RANK(N115,N:N,0))</f>
        <v>154</v>
      </c>
      <c r="P115" s="109"/>
      <c r="Q115" s="202"/>
      <c r="R115" s="109"/>
      <c r="S115" s="202"/>
      <c r="T115" s="109"/>
      <c r="U115" s="202"/>
      <c r="V115" s="28">
        <v>0</v>
      </c>
      <c r="W115" s="29"/>
      <c r="X115" s="28"/>
      <c r="Y115" s="29"/>
      <c r="Z115" s="203">
        <v>0</v>
      </c>
      <c r="AA115" s="202"/>
      <c r="AB115" s="109"/>
      <c r="AC115" s="202"/>
      <c r="AD115" s="111"/>
      <c r="AE115" s="111"/>
      <c r="AF115" s="37"/>
      <c r="AG115" s="37"/>
      <c r="AH115" s="28"/>
      <c r="AI115" s="29"/>
      <c r="AJ115" s="38"/>
      <c r="AK115" s="29"/>
      <c r="AL115" s="109">
        <v>0</v>
      </c>
      <c r="AM115" s="82"/>
      <c r="AN115" s="109"/>
      <c r="AO115" s="111">
        <v>0</v>
      </c>
      <c r="AP115" s="29"/>
      <c r="AQ115" s="28"/>
      <c r="AR115" s="29"/>
      <c r="AS115" s="28"/>
      <c r="AT115" s="110"/>
      <c r="AU115" s="109">
        <v>0</v>
      </c>
      <c r="AV115" s="202"/>
      <c r="AW115" s="109"/>
      <c r="AX115" s="202"/>
      <c r="AY115" s="28">
        <v>0</v>
      </c>
      <c r="AZ115" s="29"/>
      <c r="BA115" s="28"/>
      <c r="BB115" s="110"/>
      <c r="BC115" s="28"/>
      <c r="BD115" s="117">
        <v>2</v>
      </c>
      <c r="BE115" s="203">
        <v>0</v>
      </c>
      <c r="BF115" s="202"/>
      <c r="BG115" s="28">
        <v>0</v>
      </c>
      <c r="BH115" s="110"/>
      <c r="BI115" s="109">
        <v>0</v>
      </c>
      <c r="BJ115" s="82"/>
      <c r="BK115" s="204"/>
      <c r="BL115" s="204"/>
    </row>
    <row r="116" spans="1:64" ht="21.75" customHeight="1" x14ac:dyDescent="0.3">
      <c r="A116" s="590"/>
      <c r="B116" s="554"/>
      <c r="C116" s="554"/>
      <c r="D116" s="39" t="s">
        <v>80</v>
      </c>
      <c r="E116" s="24">
        <f t="shared" si="0"/>
        <v>1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27">
        <f t="shared" si="5"/>
        <v>1</v>
      </c>
      <c r="K116" s="528"/>
      <c r="L116" s="528"/>
      <c r="M116" s="528"/>
      <c r="N116" s="528"/>
      <c r="O116" s="528"/>
      <c r="P116" s="118"/>
      <c r="Q116" s="205"/>
      <c r="R116" s="118"/>
      <c r="S116" s="205"/>
      <c r="T116" s="118"/>
      <c r="U116" s="205"/>
      <c r="V116" s="41">
        <v>0</v>
      </c>
      <c r="W116" s="42"/>
      <c r="X116" s="41"/>
      <c r="Y116" s="42"/>
      <c r="Z116" s="206">
        <v>0</v>
      </c>
      <c r="AA116" s="205"/>
      <c r="AB116" s="118"/>
      <c r="AC116" s="205"/>
      <c r="AD116" s="120"/>
      <c r="AE116" s="120"/>
      <c r="AF116" s="50"/>
      <c r="AG116" s="50"/>
      <c r="AH116" s="41"/>
      <c r="AI116" s="42"/>
      <c r="AJ116" s="51"/>
      <c r="AK116" s="42"/>
      <c r="AL116" s="118">
        <v>0</v>
      </c>
      <c r="AM116" s="86"/>
      <c r="AN116" s="118"/>
      <c r="AO116" s="120">
        <v>0</v>
      </c>
      <c r="AP116" s="42"/>
      <c r="AQ116" s="41"/>
      <c r="AR116" s="42"/>
      <c r="AS116" s="41"/>
      <c r="AT116" s="119"/>
      <c r="AU116" s="118">
        <v>0</v>
      </c>
      <c r="AV116" s="205"/>
      <c r="AW116" s="118"/>
      <c r="AX116" s="205"/>
      <c r="AY116" s="41">
        <v>0</v>
      </c>
      <c r="AZ116" s="42"/>
      <c r="BA116" s="41"/>
      <c r="BB116" s="119"/>
      <c r="BC116" s="41"/>
      <c r="BD116" s="126">
        <v>1</v>
      </c>
      <c r="BE116" s="206">
        <v>0</v>
      </c>
      <c r="BF116" s="205"/>
      <c r="BG116" s="41">
        <v>0</v>
      </c>
      <c r="BH116" s="119"/>
      <c r="BI116" s="118">
        <v>0</v>
      </c>
      <c r="BJ116" s="86"/>
      <c r="BK116" s="204"/>
      <c r="BL116" s="204"/>
    </row>
    <row r="117" spans="1:64" ht="21.75" customHeight="1" x14ac:dyDescent="0.3">
      <c r="A117" s="594" t="s">
        <v>1040</v>
      </c>
      <c r="B117" s="599" t="s">
        <v>1041</v>
      </c>
      <c r="C117" s="599" t="s">
        <v>522</v>
      </c>
      <c r="D117" s="23" t="s">
        <v>79</v>
      </c>
      <c r="E117" s="24">
        <f t="shared" si="0"/>
        <v>30</v>
      </c>
      <c r="F117" s="25">
        <f t="shared" si="1"/>
        <v>25</v>
      </c>
      <c r="G117" s="25">
        <f t="shared" si="2"/>
        <v>15</v>
      </c>
      <c r="H117" s="25">
        <f t="shared" si="3"/>
        <v>15</v>
      </c>
      <c r="I117" s="26">
        <f t="shared" si="4"/>
        <v>15</v>
      </c>
      <c r="J117" s="27">
        <f t="shared" si="5"/>
        <v>100</v>
      </c>
      <c r="K117" s="557">
        <f>(J117+(J118/5))</f>
        <v>118</v>
      </c>
      <c r="L117" s="529"/>
      <c r="M117" s="529"/>
      <c r="N117" s="527">
        <f>K117+(L117*2)+(M117*30)</f>
        <v>118</v>
      </c>
      <c r="O117" s="529">
        <f>IF(N117=0,"",RANK(N117,N:N,0))</f>
        <v>45</v>
      </c>
      <c r="P117" s="109"/>
      <c r="Q117" s="202"/>
      <c r="R117" s="109">
        <v>15</v>
      </c>
      <c r="S117" s="202"/>
      <c r="T117" s="109"/>
      <c r="U117" s="202"/>
      <c r="V117" s="28">
        <v>0</v>
      </c>
      <c r="W117" s="29"/>
      <c r="X117" s="28"/>
      <c r="Y117" s="29"/>
      <c r="Z117" s="203">
        <v>0</v>
      </c>
      <c r="AA117" s="202"/>
      <c r="AB117" s="109"/>
      <c r="AC117" s="202"/>
      <c r="AD117" s="111"/>
      <c r="AE117" s="111"/>
      <c r="AF117" s="37"/>
      <c r="AG117" s="37"/>
      <c r="AH117" s="28"/>
      <c r="AI117" s="29"/>
      <c r="AJ117" s="38"/>
      <c r="AK117" s="29">
        <v>15</v>
      </c>
      <c r="AL117" s="109">
        <v>0</v>
      </c>
      <c r="AM117" s="82"/>
      <c r="AN117" s="109"/>
      <c r="AO117" s="111">
        <v>0</v>
      </c>
      <c r="AP117" s="29"/>
      <c r="AQ117" s="28"/>
      <c r="AR117" s="29"/>
      <c r="AS117" s="28"/>
      <c r="AT117" s="110">
        <v>8</v>
      </c>
      <c r="AU117" s="109">
        <v>0</v>
      </c>
      <c r="AV117" s="202"/>
      <c r="AW117" s="109"/>
      <c r="AX117" s="202">
        <v>3</v>
      </c>
      <c r="AY117" s="28">
        <v>15</v>
      </c>
      <c r="AZ117" s="29"/>
      <c r="BA117" s="28"/>
      <c r="BB117" s="110">
        <v>8</v>
      </c>
      <c r="BC117" s="28">
        <v>25</v>
      </c>
      <c r="BD117" s="117"/>
      <c r="BE117" s="203">
        <v>0</v>
      </c>
      <c r="BF117" s="202">
        <v>8</v>
      </c>
      <c r="BG117" s="28">
        <v>0</v>
      </c>
      <c r="BH117" s="110">
        <v>8</v>
      </c>
      <c r="BI117" s="109">
        <v>8</v>
      </c>
      <c r="BJ117" s="82">
        <v>30</v>
      </c>
      <c r="BK117" s="204"/>
      <c r="BL117" s="204"/>
    </row>
    <row r="118" spans="1:64" ht="21.75" customHeight="1" x14ac:dyDescent="0.3">
      <c r="A118" s="590"/>
      <c r="B118" s="554"/>
      <c r="C118" s="554"/>
      <c r="D118" s="39" t="s">
        <v>80</v>
      </c>
      <c r="E118" s="24">
        <f t="shared" si="0"/>
        <v>60</v>
      </c>
      <c r="F118" s="25">
        <f t="shared" si="1"/>
        <v>30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27">
        <f t="shared" si="5"/>
        <v>90</v>
      </c>
      <c r="K118" s="528"/>
      <c r="L118" s="528"/>
      <c r="M118" s="528"/>
      <c r="N118" s="528"/>
      <c r="O118" s="528"/>
      <c r="P118" s="118"/>
      <c r="Q118" s="205"/>
      <c r="R118" s="118"/>
      <c r="S118" s="205"/>
      <c r="T118" s="118"/>
      <c r="U118" s="205"/>
      <c r="V118" s="41">
        <v>0</v>
      </c>
      <c r="W118" s="42"/>
      <c r="X118" s="41"/>
      <c r="Y118" s="42"/>
      <c r="Z118" s="206">
        <v>0</v>
      </c>
      <c r="AA118" s="205"/>
      <c r="AB118" s="118"/>
      <c r="AC118" s="205"/>
      <c r="AD118" s="120"/>
      <c r="AE118" s="120"/>
      <c r="AF118" s="50"/>
      <c r="AG118" s="50"/>
      <c r="AH118" s="41"/>
      <c r="AI118" s="42"/>
      <c r="AJ118" s="51"/>
      <c r="AK118" s="42"/>
      <c r="AL118" s="118">
        <v>0</v>
      </c>
      <c r="AM118" s="86"/>
      <c r="AN118" s="118"/>
      <c r="AO118" s="120">
        <v>0</v>
      </c>
      <c r="AP118" s="42"/>
      <c r="AQ118" s="41"/>
      <c r="AR118" s="42"/>
      <c r="AS118" s="41"/>
      <c r="AT118" s="119"/>
      <c r="AU118" s="118">
        <v>0</v>
      </c>
      <c r="AV118" s="205"/>
      <c r="AW118" s="118"/>
      <c r="AX118" s="205"/>
      <c r="AY118" s="41">
        <v>0</v>
      </c>
      <c r="AZ118" s="42"/>
      <c r="BA118" s="41"/>
      <c r="BB118" s="119"/>
      <c r="BC118" s="41"/>
      <c r="BD118" s="126"/>
      <c r="BE118" s="206">
        <v>0</v>
      </c>
      <c r="BF118" s="205"/>
      <c r="BG118" s="41">
        <v>0</v>
      </c>
      <c r="BH118" s="119">
        <v>60</v>
      </c>
      <c r="BI118" s="118">
        <v>0</v>
      </c>
      <c r="BJ118" s="86">
        <v>30</v>
      </c>
      <c r="BK118" s="204"/>
      <c r="BL118" s="204"/>
    </row>
    <row r="119" spans="1:64" ht="21.75" customHeight="1" x14ac:dyDescent="0.3">
      <c r="A119" s="594" t="s">
        <v>1042</v>
      </c>
      <c r="B119" s="599" t="s">
        <v>1043</v>
      </c>
      <c r="C119" s="599" t="s">
        <v>89</v>
      </c>
      <c r="D119" s="23" t="s">
        <v>79</v>
      </c>
      <c r="E119" s="24">
        <f t="shared" si="0"/>
        <v>90</v>
      </c>
      <c r="F119" s="25">
        <f t="shared" si="1"/>
        <v>60</v>
      </c>
      <c r="G119" s="25">
        <f t="shared" si="2"/>
        <v>60</v>
      </c>
      <c r="H119" s="25">
        <f t="shared" si="3"/>
        <v>40</v>
      </c>
      <c r="I119" s="26">
        <f t="shared" si="4"/>
        <v>40</v>
      </c>
      <c r="J119" s="27">
        <f t="shared" si="5"/>
        <v>290</v>
      </c>
      <c r="K119" s="557">
        <f>(J119+(J120/5))</f>
        <v>368</v>
      </c>
      <c r="L119" s="529">
        <f>Nemzetközi!C47</f>
        <v>8</v>
      </c>
      <c r="M119" s="529">
        <f>Nemzetközi!D47</f>
        <v>0</v>
      </c>
      <c r="N119" s="527">
        <f>K119+(L119*2)+(M119*30)</f>
        <v>384</v>
      </c>
      <c r="O119" s="529">
        <f>IF(N119=0,"",RANK(N119,N:N,0))</f>
        <v>17</v>
      </c>
      <c r="P119" s="109"/>
      <c r="Q119" s="202">
        <v>15</v>
      </c>
      <c r="R119" s="109"/>
      <c r="S119" s="202">
        <v>15</v>
      </c>
      <c r="T119" s="109">
        <v>15</v>
      </c>
      <c r="U119" s="202"/>
      <c r="V119" s="28">
        <v>25</v>
      </c>
      <c r="W119" s="29"/>
      <c r="X119" s="28">
        <v>25</v>
      </c>
      <c r="Y119" s="29"/>
      <c r="Z119" s="203">
        <v>40</v>
      </c>
      <c r="AA119" s="202"/>
      <c r="AB119" s="109"/>
      <c r="AC119" s="202"/>
      <c r="AD119" s="111"/>
      <c r="AE119" s="111"/>
      <c r="AF119" s="37">
        <v>25</v>
      </c>
      <c r="AG119" s="37"/>
      <c r="AH119" s="28">
        <v>60</v>
      </c>
      <c r="AI119" s="29"/>
      <c r="AJ119" s="38">
        <v>40</v>
      </c>
      <c r="AK119" s="29"/>
      <c r="AL119" s="109">
        <v>0</v>
      </c>
      <c r="AM119" s="82">
        <v>30</v>
      </c>
      <c r="AN119" s="109">
        <v>25</v>
      </c>
      <c r="AO119" s="111">
        <v>0</v>
      </c>
      <c r="AP119" s="29"/>
      <c r="AQ119" s="28"/>
      <c r="AR119" s="29"/>
      <c r="AS119" s="28"/>
      <c r="AT119" s="110">
        <v>40</v>
      </c>
      <c r="AU119" s="109">
        <v>60</v>
      </c>
      <c r="AV119" s="202"/>
      <c r="AW119" s="109"/>
      <c r="AX119" s="202"/>
      <c r="AY119" s="28">
        <v>0</v>
      </c>
      <c r="AZ119" s="29"/>
      <c r="BA119" s="28"/>
      <c r="BB119" s="110">
        <v>40</v>
      </c>
      <c r="BC119" s="28"/>
      <c r="BD119" s="117"/>
      <c r="BE119" s="203">
        <v>8</v>
      </c>
      <c r="BF119" s="202"/>
      <c r="BG119" s="28">
        <v>40</v>
      </c>
      <c r="BH119" s="110">
        <v>8</v>
      </c>
      <c r="BI119" s="109">
        <v>0</v>
      </c>
      <c r="BJ119" s="82">
        <v>90</v>
      </c>
      <c r="BK119" s="204"/>
      <c r="BL119" s="204"/>
    </row>
    <row r="120" spans="1:64" ht="21.75" customHeight="1" x14ac:dyDescent="0.3">
      <c r="A120" s="590"/>
      <c r="B120" s="554"/>
      <c r="C120" s="554"/>
      <c r="D120" s="39" t="s">
        <v>80</v>
      </c>
      <c r="E120" s="24">
        <f t="shared" si="0"/>
        <v>120</v>
      </c>
      <c r="F120" s="25">
        <f t="shared" si="1"/>
        <v>90</v>
      </c>
      <c r="G120" s="25">
        <f t="shared" si="2"/>
        <v>60</v>
      </c>
      <c r="H120" s="25">
        <f t="shared" si="3"/>
        <v>60</v>
      </c>
      <c r="I120" s="26">
        <f t="shared" si="4"/>
        <v>60</v>
      </c>
      <c r="J120" s="27">
        <f t="shared" si="5"/>
        <v>390</v>
      </c>
      <c r="K120" s="528"/>
      <c r="L120" s="528"/>
      <c r="M120" s="528"/>
      <c r="N120" s="528"/>
      <c r="O120" s="528"/>
      <c r="P120" s="118"/>
      <c r="Q120" s="205"/>
      <c r="R120" s="118"/>
      <c r="S120" s="205"/>
      <c r="T120" s="118"/>
      <c r="U120" s="205"/>
      <c r="V120" s="41">
        <v>0</v>
      </c>
      <c r="W120" s="42"/>
      <c r="X120" s="41"/>
      <c r="Y120" s="42"/>
      <c r="Z120" s="206">
        <v>60</v>
      </c>
      <c r="AA120" s="205">
        <v>60</v>
      </c>
      <c r="AB120" s="118"/>
      <c r="AC120" s="205"/>
      <c r="AD120" s="120"/>
      <c r="AE120" s="120"/>
      <c r="AF120" s="50">
        <v>40</v>
      </c>
      <c r="AG120" s="50"/>
      <c r="AH120" s="41"/>
      <c r="AI120" s="42"/>
      <c r="AJ120" s="51">
        <v>25</v>
      </c>
      <c r="AK120" s="42"/>
      <c r="AL120" s="118">
        <v>0</v>
      </c>
      <c r="AM120" s="86">
        <v>50</v>
      </c>
      <c r="AN120" s="118"/>
      <c r="AO120" s="120">
        <v>0</v>
      </c>
      <c r="AP120" s="42"/>
      <c r="AQ120" s="41"/>
      <c r="AR120" s="42"/>
      <c r="AS120" s="41"/>
      <c r="AT120" s="119">
        <v>90</v>
      </c>
      <c r="AU120" s="118">
        <v>0</v>
      </c>
      <c r="AV120" s="205"/>
      <c r="AW120" s="118"/>
      <c r="AX120" s="205"/>
      <c r="AY120" s="41">
        <v>0</v>
      </c>
      <c r="AZ120" s="42"/>
      <c r="BA120" s="41"/>
      <c r="BB120" s="119">
        <v>120</v>
      </c>
      <c r="BC120" s="41"/>
      <c r="BD120" s="126"/>
      <c r="BE120" s="206">
        <v>60</v>
      </c>
      <c r="BF120" s="205"/>
      <c r="BG120" s="41">
        <v>0</v>
      </c>
      <c r="BH120" s="119"/>
      <c r="BI120" s="118">
        <v>0</v>
      </c>
      <c r="BJ120" s="86">
        <v>30</v>
      </c>
      <c r="BK120" s="204"/>
      <c r="BL120" s="204"/>
    </row>
    <row r="121" spans="1:64" ht="21.75" customHeight="1" x14ac:dyDescent="0.3">
      <c r="A121" s="600" t="s">
        <v>540</v>
      </c>
      <c r="B121" s="601" t="s">
        <v>541</v>
      </c>
      <c r="C121" s="601" t="s">
        <v>270</v>
      </c>
      <c r="D121" s="207" t="s">
        <v>79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169">
        <f t="shared" si="5"/>
        <v>0</v>
      </c>
      <c r="K121" s="598">
        <f>(J121+(J122/5))</f>
        <v>0</v>
      </c>
      <c r="L121" s="602">
        <f>Nemzetközi!C48</f>
        <v>5</v>
      </c>
      <c r="M121" s="617"/>
      <c r="N121" s="596">
        <f>K121+(L121*2)+(M121*30)</f>
        <v>10</v>
      </c>
      <c r="O121" s="602">
        <f>IF(N121=0,"",RANK(N121,N:N,0))</f>
        <v>108</v>
      </c>
      <c r="P121" s="208"/>
      <c r="Q121" s="209"/>
      <c r="R121" s="208"/>
      <c r="S121" s="209"/>
      <c r="T121" s="208"/>
      <c r="U121" s="209"/>
      <c r="V121" s="210">
        <v>0</v>
      </c>
      <c r="W121" s="173"/>
      <c r="X121" s="174"/>
      <c r="Y121" s="173"/>
      <c r="Z121" s="211">
        <v>0</v>
      </c>
      <c r="AA121" s="209"/>
      <c r="AB121" s="208"/>
      <c r="AC121" s="209"/>
      <c r="AD121" s="174"/>
      <c r="AE121" s="174"/>
      <c r="AF121" s="173"/>
      <c r="AG121" s="173"/>
      <c r="AH121" s="174"/>
      <c r="AI121" s="173"/>
      <c r="AJ121" s="174"/>
      <c r="AK121" s="173"/>
      <c r="AL121" s="212">
        <v>0</v>
      </c>
      <c r="AM121" s="213"/>
      <c r="AN121" s="208"/>
      <c r="AO121" s="214">
        <v>0</v>
      </c>
      <c r="AP121" s="173"/>
      <c r="AQ121" s="174"/>
      <c r="AR121" s="173"/>
      <c r="AS121" s="174"/>
      <c r="AT121" s="173"/>
      <c r="AU121" s="212">
        <v>0</v>
      </c>
      <c r="AV121" s="209"/>
      <c r="AW121" s="208"/>
      <c r="AX121" s="209"/>
      <c r="AY121" s="210">
        <v>0</v>
      </c>
      <c r="AZ121" s="173"/>
      <c r="BA121" s="174"/>
      <c r="BB121" s="173"/>
      <c r="BC121" s="174"/>
      <c r="BD121" s="179"/>
      <c r="BE121" s="211">
        <v>0</v>
      </c>
      <c r="BF121" s="209"/>
      <c r="BG121" s="210">
        <v>0</v>
      </c>
      <c r="BH121" s="173"/>
      <c r="BI121" s="109">
        <v>0</v>
      </c>
      <c r="BJ121" s="213"/>
      <c r="BK121" s="215"/>
      <c r="BL121" s="215"/>
    </row>
    <row r="122" spans="1:64" ht="21.75" customHeight="1" x14ac:dyDescent="0.3">
      <c r="A122" s="590"/>
      <c r="B122" s="554"/>
      <c r="C122" s="554"/>
      <c r="D122" s="216" t="s">
        <v>80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169">
        <f t="shared" si="5"/>
        <v>0</v>
      </c>
      <c r="K122" s="528"/>
      <c r="L122" s="528"/>
      <c r="M122" s="528"/>
      <c r="N122" s="528"/>
      <c r="O122" s="528"/>
      <c r="P122" s="217"/>
      <c r="Q122" s="218"/>
      <c r="R122" s="217"/>
      <c r="S122" s="218"/>
      <c r="T122" s="217"/>
      <c r="U122" s="218"/>
      <c r="V122" s="219">
        <v>0</v>
      </c>
      <c r="W122" s="185"/>
      <c r="X122" s="186"/>
      <c r="Y122" s="185"/>
      <c r="Z122" s="220">
        <v>0</v>
      </c>
      <c r="AA122" s="218"/>
      <c r="AB122" s="217"/>
      <c r="AC122" s="218"/>
      <c r="AD122" s="186"/>
      <c r="AE122" s="186"/>
      <c r="AF122" s="185"/>
      <c r="AG122" s="185"/>
      <c r="AH122" s="186"/>
      <c r="AI122" s="185"/>
      <c r="AJ122" s="186"/>
      <c r="AK122" s="185"/>
      <c r="AL122" s="221">
        <v>0</v>
      </c>
      <c r="AM122" s="222"/>
      <c r="AN122" s="217"/>
      <c r="AO122" s="223">
        <v>0</v>
      </c>
      <c r="AP122" s="185"/>
      <c r="AQ122" s="186"/>
      <c r="AR122" s="185"/>
      <c r="AS122" s="186"/>
      <c r="AT122" s="185"/>
      <c r="AU122" s="221">
        <v>0</v>
      </c>
      <c r="AV122" s="218"/>
      <c r="AW122" s="217"/>
      <c r="AX122" s="218"/>
      <c r="AY122" s="219">
        <v>0</v>
      </c>
      <c r="AZ122" s="185"/>
      <c r="BA122" s="186"/>
      <c r="BB122" s="185"/>
      <c r="BC122" s="186"/>
      <c r="BD122" s="191"/>
      <c r="BE122" s="220">
        <v>0</v>
      </c>
      <c r="BF122" s="218"/>
      <c r="BG122" s="219">
        <v>0</v>
      </c>
      <c r="BH122" s="185"/>
      <c r="BI122" s="118">
        <v>0</v>
      </c>
      <c r="BJ122" s="222"/>
      <c r="BK122" s="215"/>
      <c r="BL122" s="215"/>
    </row>
    <row r="123" spans="1:64" ht="21.75" customHeight="1" x14ac:dyDescent="0.3">
      <c r="A123" s="594" t="s">
        <v>1044</v>
      </c>
      <c r="B123" s="599" t="s">
        <v>1045</v>
      </c>
      <c r="C123" s="599" t="s">
        <v>406</v>
      </c>
      <c r="D123" s="23" t="s">
        <v>79</v>
      </c>
      <c r="E123" s="24">
        <f t="shared" si="0"/>
        <v>40</v>
      </c>
      <c r="F123" s="25">
        <f t="shared" si="1"/>
        <v>40</v>
      </c>
      <c r="G123" s="25">
        <f t="shared" si="2"/>
        <v>30</v>
      </c>
      <c r="H123" s="25">
        <f t="shared" si="3"/>
        <v>25</v>
      </c>
      <c r="I123" s="26">
        <f t="shared" si="4"/>
        <v>15</v>
      </c>
      <c r="J123" s="27">
        <f t="shared" si="5"/>
        <v>150</v>
      </c>
      <c r="K123" s="557">
        <f>(J123+(J124/5))</f>
        <v>187</v>
      </c>
      <c r="L123" s="529">
        <f>Nemzetközi!C50</f>
        <v>4</v>
      </c>
      <c r="M123" s="558">
        <f>Nemzetközi!D50</f>
        <v>0</v>
      </c>
      <c r="N123" s="527">
        <f>K123+(L123*2)+(M123*30)</f>
        <v>195</v>
      </c>
      <c r="O123" s="529">
        <f>IF(N123=0,"",RANK(N123,N:N,0))</f>
        <v>32</v>
      </c>
      <c r="P123" s="109">
        <v>3</v>
      </c>
      <c r="Q123" s="202"/>
      <c r="R123" s="109"/>
      <c r="S123" s="202"/>
      <c r="T123" s="109"/>
      <c r="U123" s="202"/>
      <c r="V123" s="28">
        <v>0</v>
      </c>
      <c r="W123" s="29">
        <v>15</v>
      </c>
      <c r="X123" s="28"/>
      <c r="Y123" s="29"/>
      <c r="Z123" s="203">
        <v>8</v>
      </c>
      <c r="AA123" s="202"/>
      <c r="AB123" s="109"/>
      <c r="AC123" s="202"/>
      <c r="AD123" s="111"/>
      <c r="AE123" s="111"/>
      <c r="AF123" s="37"/>
      <c r="AG123" s="37"/>
      <c r="AH123" s="28"/>
      <c r="AI123" s="29"/>
      <c r="AJ123" s="38">
        <v>8</v>
      </c>
      <c r="AK123" s="29"/>
      <c r="AL123" s="109">
        <v>0</v>
      </c>
      <c r="AM123" s="82">
        <v>10</v>
      </c>
      <c r="AN123" s="109"/>
      <c r="AO123" s="111">
        <v>0</v>
      </c>
      <c r="AP123" s="29"/>
      <c r="AQ123" s="28"/>
      <c r="AR123" s="29"/>
      <c r="AS123" s="28"/>
      <c r="AT123" s="110"/>
      <c r="AU123" s="109">
        <v>3</v>
      </c>
      <c r="AV123" s="202"/>
      <c r="AW123" s="109"/>
      <c r="AX123" s="202"/>
      <c r="AY123" s="28">
        <v>15</v>
      </c>
      <c r="AZ123" s="29"/>
      <c r="BA123" s="28"/>
      <c r="BB123" s="110">
        <v>40</v>
      </c>
      <c r="BC123" s="28">
        <v>25</v>
      </c>
      <c r="BD123" s="117"/>
      <c r="BE123" s="203">
        <v>8</v>
      </c>
      <c r="BF123" s="202">
        <v>40</v>
      </c>
      <c r="BG123" s="28">
        <v>0</v>
      </c>
      <c r="BH123" s="110"/>
      <c r="BI123" s="109">
        <v>0</v>
      </c>
      <c r="BJ123" s="82">
        <v>30</v>
      </c>
      <c r="BK123" s="204"/>
      <c r="BL123" s="204"/>
    </row>
    <row r="124" spans="1:64" ht="21.75" customHeight="1" x14ac:dyDescent="0.3">
      <c r="A124" s="590"/>
      <c r="B124" s="554"/>
      <c r="C124" s="554"/>
      <c r="D124" s="39" t="s">
        <v>80</v>
      </c>
      <c r="E124" s="24">
        <f t="shared" si="0"/>
        <v>60</v>
      </c>
      <c r="F124" s="25">
        <f t="shared" si="1"/>
        <v>40</v>
      </c>
      <c r="G124" s="25">
        <f t="shared" si="2"/>
        <v>30</v>
      </c>
      <c r="H124" s="25">
        <f t="shared" si="3"/>
        <v>30</v>
      </c>
      <c r="I124" s="26">
        <f t="shared" si="4"/>
        <v>25</v>
      </c>
      <c r="J124" s="27">
        <f t="shared" si="5"/>
        <v>185</v>
      </c>
      <c r="K124" s="528"/>
      <c r="L124" s="528"/>
      <c r="M124" s="528"/>
      <c r="N124" s="528"/>
      <c r="O124" s="528"/>
      <c r="P124" s="118"/>
      <c r="Q124" s="205"/>
      <c r="R124" s="118"/>
      <c r="S124" s="205"/>
      <c r="T124" s="118"/>
      <c r="U124" s="205"/>
      <c r="V124" s="41">
        <v>0</v>
      </c>
      <c r="W124" s="42"/>
      <c r="X124" s="41"/>
      <c r="Y124" s="42"/>
      <c r="Z124" s="206">
        <v>60</v>
      </c>
      <c r="AA124" s="205"/>
      <c r="AB124" s="118"/>
      <c r="AC124" s="205"/>
      <c r="AD124" s="120"/>
      <c r="AE124" s="120"/>
      <c r="AF124" s="50">
        <v>40</v>
      </c>
      <c r="AG124" s="50"/>
      <c r="AH124" s="41"/>
      <c r="AI124" s="42"/>
      <c r="AJ124" s="51">
        <v>25</v>
      </c>
      <c r="AK124" s="42"/>
      <c r="AL124" s="118">
        <v>0</v>
      </c>
      <c r="AM124" s="86">
        <v>30</v>
      </c>
      <c r="AN124" s="118"/>
      <c r="AO124" s="120">
        <v>0</v>
      </c>
      <c r="AP124" s="42"/>
      <c r="AQ124" s="41"/>
      <c r="AR124" s="42"/>
      <c r="AS124" s="41"/>
      <c r="AT124" s="119"/>
      <c r="AU124" s="118">
        <v>0</v>
      </c>
      <c r="AV124" s="205"/>
      <c r="AW124" s="118"/>
      <c r="AX124" s="205"/>
      <c r="AY124" s="41">
        <v>0</v>
      </c>
      <c r="AZ124" s="42"/>
      <c r="BA124" s="41"/>
      <c r="BB124" s="119"/>
      <c r="BC124" s="41"/>
      <c r="BD124" s="126"/>
      <c r="BE124" s="206">
        <v>0</v>
      </c>
      <c r="BF124" s="205"/>
      <c r="BG124" s="41">
        <v>0</v>
      </c>
      <c r="BH124" s="119"/>
      <c r="BI124" s="118">
        <v>0</v>
      </c>
      <c r="BJ124" s="86">
        <v>30</v>
      </c>
      <c r="BK124" s="204"/>
      <c r="BL124" s="204"/>
    </row>
    <row r="125" spans="1:64" ht="21.75" customHeight="1" x14ac:dyDescent="0.3">
      <c r="A125" s="594" t="s">
        <v>1046</v>
      </c>
      <c r="B125" s="599" t="s">
        <v>1047</v>
      </c>
      <c r="C125" s="599" t="s">
        <v>1048</v>
      </c>
      <c r="D125" s="23" t="s">
        <v>79</v>
      </c>
      <c r="E125" s="24">
        <f t="shared" si="0"/>
        <v>150</v>
      </c>
      <c r="F125" s="25">
        <f t="shared" si="1"/>
        <v>120</v>
      </c>
      <c r="G125" s="25">
        <f t="shared" si="2"/>
        <v>120</v>
      </c>
      <c r="H125" s="25">
        <f t="shared" si="3"/>
        <v>60</v>
      </c>
      <c r="I125" s="26">
        <f t="shared" si="4"/>
        <v>60</v>
      </c>
      <c r="J125" s="27">
        <f t="shared" si="5"/>
        <v>510</v>
      </c>
      <c r="K125" s="557">
        <f>(J125+(J126/5))</f>
        <v>658</v>
      </c>
      <c r="L125" s="529">
        <f>Nemzetközi!C51</f>
        <v>98</v>
      </c>
      <c r="M125" s="558">
        <f>Nemzetközi!D51</f>
        <v>0</v>
      </c>
      <c r="N125" s="527">
        <f>K125+(L125*2)+(M125*30)</f>
        <v>854</v>
      </c>
      <c r="O125" s="529">
        <f>IF(N125=0,"",RANK(N125,N:N,0))</f>
        <v>5</v>
      </c>
      <c r="P125" s="109"/>
      <c r="Q125" s="202"/>
      <c r="R125" s="109"/>
      <c r="S125" s="202"/>
      <c r="T125" s="109"/>
      <c r="U125" s="202"/>
      <c r="V125" s="28">
        <v>0</v>
      </c>
      <c r="W125" s="29"/>
      <c r="X125" s="28"/>
      <c r="Y125" s="29"/>
      <c r="Z125" s="203">
        <v>60</v>
      </c>
      <c r="AA125" s="202"/>
      <c r="AB125" s="109"/>
      <c r="AC125" s="202"/>
      <c r="AD125" s="111">
        <v>60</v>
      </c>
      <c r="AE125" s="111"/>
      <c r="AF125" s="37"/>
      <c r="AG125" s="37"/>
      <c r="AH125" s="28"/>
      <c r="AI125" s="29"/>
      <c r="AJ125" s="38">
        <v>60</v>
      </c>
      <c r="AK125" s="29"/>
      <c r="AL125" s="109">
        <v>0</v>
      </c>
      <c r="AM125" s="82">
        <v>10</v>
      </c>
      <c r="AN125" s="109"/>
      <c r="AO125" s="111">
        <v>0</v>
      </c>
      <c r="AP125" s="29"/>
      <c r="AQ125" s="28"/>
      <c r="AR125" s="29"/>
      <c r="AS125" s="28"/>
      <c r="AT125" s="110">
        <v>60</v>
      </c>
      <c r="AU125" s="109">
        <v>0</v>
      </c>
      <c r="AV125" s="202"/>
      <c r="AW125" s="109"/>
      <c r="AX125" s="202"/>
      <c r="AY125" s="28">
        <v>0</v>
      </c>
      <c r="AZ125" s="29"/>
      <c r="BA125" s="28"/>
      <c r="BB125" s="110"/>
      <c r="BC125" s="28"/>
      <c r="BD125" s="117"/>
      <c r="BE125" s="203">
        <v>120</v>
      </c>
      <c r="BF125" s="202"/>
      <c r="BG125" s="28">
        <v>0</v>
      </c>
      <c r="BH125" s="110">
        <v>150</v>
      </c>
      <c r="BI125" s="109">
        <v>0</v>
      </c>
      <c r="BJ125" s="82">
        <v>120</v>
      </c>
      <c r="BK125" s="204"/>
      <c r="BL125" s="204"/>
    </row>
    <row r="126" spans="1:64" ht="21.75" customHeight="1" x14ac:dyDescent="0.3">
      <c r="A126" s="590"/>
      <c r="B126" s="554"/>
      <c r="C126" s="554"/>
      <c r="D126" s="39" t="s">
        <v>80</v>
      </c>
      <c r="E126" s="24">
        <f t="shared" si="0"/>
        <v>200</v>
      </c>
      <c r="F126" s="25">
        <f t="shared" si="1"/>
        <v>150</v>
      </c>
      <c r="G126" s="25">
        <f t="shared" si="2"/>
        <v>150</v>
      </c>
      <c r="H126" s="25">
        <f t="shared" si="3"/>
        <v>120</v>
      </c>
      <c r="I126" s="26">
        <f t="shared" si="4"/>
        <v>120</v>
      </c>
      <c r="J126" s="27">
        <f t="shared" si="5"/>
        <v>740</v>
      </c>
      <c r="K126" s="528"/>
      <c r="L126" s="528"/>
      <c r="M126" s="528"/>
      <c r="N126" s="528"/>
      <c r="O126" s="528"/>
      <c r="P126" s="118"/>
      <c r="Q126" s="205"/>
      <c r="R126" s="118"/>
      <c r="S126" s="205"/>
      <c r="T126" s="118"/>
      <c r="U126" s="205"/>
      <c r="V126" s="41">
        <v>0</v>
      </c>
      <c r="W126" s="42"/>
      <c r="X126" s="41"/>
      <c r="Y126" s="42"/>
      <c r="Z126" s="206">
        <v>90</v>
      </c>
      <c r="AA126" s="205"/>
      <c r="AB126" s="118"/>
      <c r="AC126" s="205"/>
      <c r="AD126" s="120">
        <v>90</v>
      </c>
      <c r="AE126" s="120"/>
      <c r="AF126" s="50"/>
      <c r="AG126" s="50"/>
      <c r="AH126" s="41"/>
      <c r="AI126" s="42"/>
      <c r="AJ126" s="51">
        <v>120</v>
      </c>
      <c r="AK126" s="42"/>
      <c r="AL126" s="118">
        <v>0</v>
      </c>
      <c r="AM126" s="86">
        <v>30</v>
      </c>
      <c r="AN126" s="118"/>
      <c r="AO126" s="120">
        <v>0</v>
      </c>
      <c r="AP126" s="42"/>
      <c r="AQ126" s="41"/>
      <c r="AR126" s="42"/>
      <c r="AS126" s="41"/>
      <c r="AT126" s="119">
        <v>120</v>
      </c>
      <c r="AU126" s="118">
        <v>0</v>
      </c>
      <c r="AV126" s="205"/>
      <c r="AW126" s="118"/>
      <c r="AX126" s="205"/>
      <c r="AY126" s="41">
        <v>0</v>
      </c>
      <c r="AZ126" s="42"/>
      <c r="BA126" s="41"/>
      <c r="BB126" s="119"/>
      <c r="BC126" s="41"/>
      <c r="BD126" s="126"/>
      <c r="BE126" s="206">
        <v>150</v>
      </c>
      <c r="BF126" s="205"/>
      <c r="BG126" s="41">
        <v>0</v>
      </c>
      <c r="BH126" s="119">
        <v>150</v>
      </c>
      <c r="BI126" s="118">
        <v>0</v>
      </c>
      <c r="BJ126" s="86">
        <v>200</v>
      </c>
      <c r="BK126" s="204"/>
      <c r="BL126" s="204"/>
    </row>
    <row r="127" spans="1:64" ht="21.75" customHeight="1" x14ac:dyDescent="0.3">
      <c r="A127" s="594" t="s">
        <v>1049</v>
      </c>
      <c r="B127" s="599" t="s">
        <v>1050</v>
      </c>
      <c r="C127" s="599" t="s">
        <v>89</v>
      </c>
      <c r="D127" s="23" t="s">
        <v>79</v>
      </c>
      <c r="E127" s="24">
        <f t="shared" si="0"/>
        <v>40</v>
      </c>
      <c r="F127" s="25">
        <f t="shared" si="1"/>
        <v>25</v>
      </c>
      <c r="G127" s="25">
        <f t="shared" si="2"/>
        <v>25</v>
      </c>
      <c r="H127" s="25">
        <f t="shared" si="3"/>
        <v>15</v>
      </c>
      <c r="I127" s="26">
        <f t="shared" si="4"/>
        <v>15</v>
      </c>
      <c r="J127" s="27">
        <f t="shared" si="5"/>
        <v>120</v>
      </c>
      <c r="K127" s="557">
        <f>(J127+(J128/5))</f>
        <v>166</v>
      </c>
      <c r="L127" s="529"/>
      <c r="M127" s="529"/>
      <c r="N127" s="527">
        <f>K127+(L127*2)+(M127*30)</f>
        <v>166</v>
      </c>
      <c r="O127" s="529">
        <f>IF(N127=0,"",RANK(N127,N:N,0))</f>
        <v>36</v>
      </c>
      <c r="P127" s="109"/>
      <c r="Q127" s="202"/>
      <c r="R127" s="109"/>
      <c r="S127" s="202">
        <v>15</v>
      </c>
      <c r="T127" s="109"/>
      <c r="U127" s="202">
        <v>8</v>
      </c>
      <c r="V127" s="28">
        <v>0</v>
      </c>
      <c r="W127" s="29">
        <v>15</v>
      </c>
      <c r="X127" s="28">
        <v>15</v>
      </c>
      <c r="Y127" s="29">
        <v>25</v>
      </c>
      <c r="Z127" s="203">
        <v>0</v>
      </c>
      <c r="AA127" s="202">
        <v>25</v>
      </c>
      <c r="AB127" s="109"/>
      <c r="AC127" s="202">
        <v>3</v>
      </c>
      <c r="AD127" s="111"/>
      <c r="AE127" s="111"/>
      <c r="AF127" s="37">
        <v>6</v>
      </c>
      <c r="AG127" s="37">
        <v>3</v>
      </c>
      <c r="AH127" s="28"/>
      <c r="AI127" s="29"/>
      <c r="AJ127" s="38"/>
      <c r="AK127" s="29"/>
      <c r="AL127" s="109">
        <v>0</v>
      </c>
      <c r="AM127" s="82"/>
      <c r="AN127" s="109">
        <v>15</v>
      </c>
      <c r="AO127" s="111">
        <v>0</v>
      </c>
      <c r="AP127" s="29">
        <v>3</v>
      </c>
      <c r="AQ127" s="28"/>
      <c r="AR127" s="29"/>
      <c r="AS127" s="28"/>
      <c r="AT127" s="110">
        <v>40</v>
      </c>
      <c r="AU127" s="109">
        <v>3</v>
      </c>
      <c r="AV127" s="202"/>
      <c r="AW127" s="109"/>
      <c r="AX127" s="202">
        <v>8</v>
      </c>
      <c r="AY127" s="28">
        <v>0</v>
      </c>
      <c r="AZ127" s="29">
        <v>15</v>
      </c>
      <c r="BA127" s="28"/>
      <c r="BB127" s="110">
        <v>8</v>
      </c>
      <c r="BC127" s="28"/>
      <c r="BD127" s="117"/>
      <c r="BE127" s="203">
        <v>0</v>
      </c>
      <c r="BF127" s="202"/>
      <c r="BG127" s="28">
        <v>0</v>
      </c>
      <c r="BH127" s="110">
        <v>8</v>
      </c>
      <c r="BI127" s="109">
        <v>3</v>
      </c>
      <c r="BJ127" s="82">
        <v>10</v>
      </c>
      <c r="BK127" s="204"/>
      <c r="BL127" s="204"/>
    </row>
    <row r="128" spans="1:64" ht="21.75" customHeight="1" x14ac:dyDescent="0.3">
      <c r="A128" s="590"/>
      <c r="B128" s="554"/>
      <c r="C128" s="554"/>
      <c r="D128" s="39" t="s">
        <v>80</v>
      </c>
      <c r="E128" s="24">
        <f t="shared" si="0"/>
        <v>90</v>
      </c>
      <c r="F128" s="25">
        <f t="shared" si="1"/>
        <v>60</v>
      </c>
      <c r="G128" s="25">
        <f t="shared" si="2"/>
        <v>30</v>
      </c>
      <c r="H128" s="25">
        <f t="shared" si="3"/>
        <v>25</v>
      </c>
      <c r="I128" s="26">
        <f t="shared" si="4"/>
        <v>25</v>
      </c>
      <c r="J128" s="27">
        <f t="shared" si="5"/>
        <v>230</v>
      </c>
      <c r="K128" s="528"/>
      <c r="L128" s="528"/>
      <c r="M128" s="528"/>
      <c r="N128" s="528"/>
      <c r="O128" s="528"/>
      <c r="P128" s="118"/>
      <c r="Q128" s="205"/>
      <c r="R128" s="118"/>
      <c r="S128" s="205"/>
      <c r="T128" s="118"/>
      <c r="U128" s="205"/>
      <c r="V128" s="41">
        <v>0</v>
      </c>
      <c r="W128" s="42"/>
      <c r="X128" s="41"/>
      <c r="Y128" s="42"/>
      <c r="Z128" s="206">
        <v>0</v>
      </c>
      <c r="AA128" s="205">
        <v>60</v>
      </c>
      <c r="AB128" s="118"/>
      <c r="AC128" s="205"/>
      <c r="AD128" s="120"/>
      <c r="AE128" s="120"/>
      <c r="AF128" s="50">
        <v>15</v>
      </c>
      <c r="AG128" s="50"/>
      <c r="AH128" s="41"/>
      <c r="AI128" s="42"/>
      <c r="AJ128" s="51"/>
      <c r="AK128" s="42"/>
      <c r="AL128" s="118">
        <v>0</v>
      </c>
      <c r="AM128" s="86">
        <v>30</v>
      </c>
      <c r="AN128" s="118"/>
      <c r="AO128" s="120">
        <v>0</v>
      </c>
      <c r="AP128" s="42"/>
      <c r="AQ128" s="41"/>
      <c r="AR128" s="42"/>
      <c r="AS128" s="41"/>
      <c r="AT128" s="119">
        <v>25</v>
      </c>
      <c r="AU128" s="118">
        <v>0</v>
      </c>
      <c r="AV128" s="205"/>
      <c r="AW128" s="118"/>
      <c r="AX128" s="205"/>
      <c r="AY128" s="41">
        <v>0</v>
      </c>
      <c r="AZ128" s="42"/>
      <c r="BA128" s="41"/>
      <c r="BB128" s="119">
        <v>90</v>
      </c>
      <c r="BC128" s="41"/>
      <c r="BD128" s="126"/>
      <c r="BE128" s="206">
        <v>0</v>
      </c>
      <c r="BF128" s="205"/>
      <c r="BG128" s="41">
        <v>0</v>
      </c>
      <c r="BH128" s="119">
        <v>25</v>
      </c>
      <c r="BI128" s="118">
        <v>0</v>
      </c>
      <c r="BJ128" s="86"/>
      <c r="BK128" s="204"/>
      <c r="BL128" s="204"/>
    </row>
    <row r="129" spans="1:64" ht="21.75" customHeight="1" x14ac:dyDescent="0.3">
      <c r="A129" s="604">
        <v>121110</v>
      </c>
      <c r="B129" s="601" t="s">
        <v>549</v>
      </c>
      <c r="C129" s="601" t="s">
        <v>165</v>
      </c>
      <c r="D129" s="207" t="s">
        <v>79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169">
        <f t="shared" si="5"/>
        <v>0</v>
      </c>
      <c r="K129" s="598">
        <f>(J129+(J130/5))</f>
        <v>0</v>
      </c>
      <c r="L129" s="602">
        <f>Nemzetközi!C52</f>
        <v>5</v>
      </c>
      <c r="M129" s="617"/>
      <c r="N129" s="596">
        <f>K129+(L129*2)+(M129*30)</f>
        <v>10</v>
      </c>
      <c r="O129" s="602">
        <f>IF(N129=0,"",RANK(N129,N:N,0))</f>
        <v>108</v>
      </c>
      <c r="P129" s="208"/>
      <c r="Q129" s="209"/>
      <c r="R129" s="208"/>
      <c r="S129" s="209"/>
      <c r="T129" s="208"/>
      <c r="U129" s="209"/>
      <c r="V129" s="210">
        <v>0</v>
      </c>
      <c r="W129" s="173"/>
      <c r="X129" s="174"/>
      <c r="Y129" s="173"/>
      <c r="Z129" s="211">
        <v>0</v>
      </c>
      <c r="AA129" s="209"/>
      <c r="AB129" s="208"/>
      <c r="AC129" s="209"/>
      <c r="AD129" s="174"/>
      <c r="AE129" s="174"/>
      <c r="AF129" s="173"/>
      <c r="AG129" s="173"/>
      <c r="AH129" s="174"/>
      <c r="AI129" s="173"/>
      <c r="AJ129" s="174"/>
      <c r="AK129" s="173"/>
      <c r="AL129" s="212">
        <v>0</v>
      </c>
      <c r="AM129" s="213"/>
      <c r="AN129" s="208"/>
      <c r="AO129" s="214">
        <v>0</v>
      </c>
      <c r="AP129" s="173"/>
      <c r="AQ129" s="174"/>
      <c r="AR129" s="173"/>
      <c r="AS129" s="174"/>
      <c r="AT129" s="173"/>
      <c r="AU129" s="212">
        <v>0</v>
      </c>
      <c r="AV129" s="209"/>
      <c r="AW129" s="208"/>
      <c r="AX129" s="209"/>
      <c r="AY129" s="210">
        <v>0</v>
      </c>
      <c r="AZ129" s="173"/>
      <c r="BA129" s="174"/>
      <c r="BB129" s="173"/>
      <c r="BC129" s="174"/>
      <c r="BD129" s="179"/>
      <c r="BE129" s="211">
        <v>0</v>
      </c>
      <c r="BF129" s="209"/>
      <c r="BG129" s="210">
        <v>0</v>
      </c>
      <c r="BH129" s="173"/>
      <c r="BI129" s="109">
        <v>0</v>
      </c>
      <c r="BJ129" s="213"/>
      <c r="BK129" s="215"/>
      <c r="BL129" s="215"/>
    </row>
    <row r="130" spans="1:64" ht="21.75" customHeight="1" x14ac:dyDescent="0.3">
      <c r="A130" s="590"/>
      <c r="B130" s="554"/>
      <c r="C130" s="554"/>
      <c r="D130" s="216" t="s">
        <v>80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169">
        <f t="shared" si="5"/>
        <v>0</v>
      </c>
      <c r="K130" s="528"/>
      <c r="L130" s="528"/>
      <c r="M130" s="528"/>
      <c r="N130" s="528"/>
      <c r="O130" s="528"/>
      <c r="P130" s="217"/>
      <c r="Q130" s="218"/>
      <c r="R130" s="217"/>
      <c r="S130" s="218"/>
      <c r="T130" s="217"/>
      <c r="U130" s="218"/>
      <c r="V130" s="219">
        <v>0</v>
      </c>
      <c r="W130" s="185"/>
      <c r="X130" s="186"/>
      <c r="Y130" s="185"/>
      <c r="Z130" s="220">
        <v>0</v>
      </c>
      <c r="AA130" s="218"/>
      <c r="AB130" s="217"/>
      <c r="AC130" s="218"/>
      <c r="AD130" s="186"/>
      <c r="AE130" s="186"/>
      <c r="AF130" s="185"/>
      <c r="AG130" s="185"/>
      <c r="AH130" s="186"/>
      <c r="AI130" s="185"/>
      <c r="AJ130" s="186"/>
      <c r="AK130" s="185"/>
      <c r="AL130" s="221">
        <v>0</v>
      </c>
      <c r="AM130" s="222"/>
      <c r="AN130" s="217"/>
      <c r="AO130" s="223">
        <v>0</v>
      </c>
      <c r="AP130" s="185"/>
      <c r="AQ130" s="186"/>
      <c r="AR130" s="185"/>
      <c r="AS130" s="186"/>
      <c r="AT130" s="185"/>
      <c r="AU130" s="221">
        <v>0</v>
      </c>
      <c r="AV130" s="218"/>
      <c r="AW130" s="217"/>
      <c r="AX130" s="218"/>
      <c r="AY130" s="219">
        <v>0</v>
      </c>
      <c r="AZ130" s="185"/>
      <c r="BA130" s="186"/>
      <c r="BB130" s="185"/>
      <c r="BC130" s="186"/>
      <c r="BD130" s="191"/>
      <c r="BE130" s="220">
        <v>0</v>
      </c>
      <c r="BF130" s="218"/>
      <c r="BG130" s="219">
        <v>0</v>
      </c>
      <c r="BH130" s="185"/>
      <c r="BI130" s="118">
        <v>0</v>
      </c>
      <c r="BJ130" s="222"/>
      <c r="BK130" s="215"/>
      <c r="BL130" s="215"/>
    </row>
    <row r="131" spans="1:64" ht="21.75" customHeight="1" x14ac:dyDescent="0.3">
      <c r="A131" s="600" t="s">
        <v>550</v>
      </c>
      <c r="B131" s="601" t="s">
        <v>551</v>
      </c>
      <c r="C131" s="601" t="s">
        <v>89</v>
      </c>
      <c r="D131" s="207" t="s">
        <v>79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169">
        <f t="shared" si="5"/>
        <v>0</v>
      </c>
      <c r="K131" s="598">
        <f>(J131+(J132/5))</f>
        <v>0</v>
      </c>
      <c r="L131" s="602">
        <f>Nemzetközi!C53</f>
        <v>5</v>
      </c>
      <c r="M131" s="617"/>
      <c r="N131" s="596">
        <f>K131+(L131*2)+(M131*30)</f>
        <v>10</v>
      </c>
      <c r="O131" s="602">
        <f>IF(N131=0,"",RANK(N131,N:N,0))</f>
        <v>108</v>
      </c>
      <c r="P131" s="208"/>
      <c r="Q131" s="209"/>
      <c r="R131" s="208"/>
      <c r="S131" s="209"/>
      <c r="T131" s="208"/>
      <c r="U131" s="209"/>
      <c r="V131" s="210">
        <v>0</v>
      </c>
      <c r="W131" s="173"/>
      <c r="X131" s="174"/>
      <c r="Y131" s="173"/>
      <c r="Z131" s="211">
        <v>0</v>
      </c>
      <c r="AA131" s="209"/>
      <c r="AB131" s="208"/>
      <c r="AC131" s="209"/>
      <c r="AD131" s="174"/>
      <c r="AE131" s="174"/>
      <c r="AF131" s="173"/>
      <c r="AG131" s="173"/>
      <c r="AH131" s="174"/>
      <c r="AI131" s="173"/>
      <c r="AJ131" s="174"/>
      <c r="AK131" s="173"/>
      <c r="AL131" s="212">
        <v>0</v>
      </c>
      <c r="AM131" s="213"/>
      <c r="AN131" s="208"/>
      <c r="AO131" s="214">
        <v>0</v>
      </c>
      <c r="AP131" s="173"/>
      <c r="AQ131" s="174"/>
      <c r="AR131" s="173"/>
      <c r="AS131" s="174"/>
      <c r="AT131" s="173"/>
      <c r="AU131" s="212">
        <v>0</v>
      </c>
      <c r="AV131" s="209"/>
      <c r="AW131" s="208"/>
      <c r="AX131" s="209"/>
      <c r="AY131" s="210">
        <v>0</v>
      </c>
      <c r="AZ131" s="173"/>
      <c r="BA131" s="174"/>
      <c r="BB131" s="173"/>
      <c r="BC131" s="174"/>
      <c r="BD131" s="179"/>
      <c r="BE131" s="211">
        <v>0</v>
      </c>
      <c r="BF131" s="209"/>
      <c r="BG131" s="210">
        <v>0</v>
      </c>
      <c r="BH131" s="173"/>
      <c r="BI131" s="109">
        <v>0</v>
      </c>
      <c r="BJ131" s="213"/>
      <c r="BK131" s="215"/>
      <c r="BL131" s="215"/>
    </row>
    <row r="132" spans="1:64" ht="21.75" customHeight="1" x14ac:dyDescent="0.3">
      <c r="A132" s="590"/>
      <c r="B132" s="554"/>
      <c r="C132" s="554"/>
      <c r="D132" s="216" t="s">
        <v>80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169">
        <f t="shared" si="5"/>
        <v>0</v>
      </c>
      <c r="K132" s="528"/>
      <c r="L132" s="528"/>
      <c r="M132" s="528"/>
      <c r="N132" s="528"/>
      <c r="O132" s="528"/>
      <c r="P132" s="217"/>
      <c r="Q132" s="218"/>
      <c r="R132" s="217"/>
      <c r="S132" s="218"/>
      <c r="T132" s="217"/>
      <c r="U132" s="218"/>
      <c r="V132" s="219">
        <v>0</v>
      </c>
      <c r="W132" s="185"/>
      <c r="X132" s="186"/>
      <c r="Y132" s="185"/>
      <c r="Z132" s="220">
        <v>0</v>
      </c>
      <c r="AA132" s="218"/>
      <c r="AB132" s="217"/>
      <c r="AC132" s="218"/>
      <c r="AD132" s="186"/>
      <c r="AE132" s="186"/>
      <c r="AF132" s="185"/>
      <c r="AG132" s="185"/>
      <c r="AH132" s="186"/>
      <c r="AI132" s="185"/>
      <c r="AJ132" s="186"/>
      <c r="AK132" s="185"/>
      <c r="AL132" s="221">
        <v>0</v>
      </c>
      <c r="AM132" s="222"/>
      <c r="AN132" s="217"/>
      <c r="AO132" s="223">
        <v>0</v>
      </c>
      <c r="AP132" s="185"/>
      <c r="AQ132" s="186"/>
      <c r="AR132" s="185"/>
      <c r="AS132" s="186"/>
      <c r="AT132" s="185"/>
      <c r="AU132" s="221">
        <v>0</v>
      </c>
      <c r="AV132" s="218"/>
      <c r="AW132" s="217"/>
      <c r="AX132" s="218"/>
      <c r="AY132" s="219">
        <v>0</v>
      </c>
      <c r="AZ132" s="185"/>
      <c r="BA132" s="186"/>
      <c r="BB132" s="185"/>
      <c r="BC132" s="186"/>
      <c r="BD132" s="191"/>
      <c r="BE132" s="220">
        <v>0</v>
      </c>
      <c r="BF132" s="218"/>
      <c r="BG132" s="219">
        <v>0</v>
      </c>
      <c r="BH132" s="185"/>
      <c r="BI132" s="118">
        <v>0</v>
      </c>
      <c r="BJ132" s="222"/>
      <c r="BK132" s="215"/>
      <c r="BL132" s="215"/>
    </row>
    <row r="133" spans="1:64" ht="21.75" customHeight="1" x14ac:dyDescent="0.3">
      <c r="A133" s="594" t="s">
        <v>1051</v>
      </c>
      <c r="B133" s="599" t="s">
        <v>1052</v>
      </c>
      <c r="C133" s="599" t="s">
        <v>576</v>
      </c>
      <c r="D133" s="23" t="s">
        <v>79</v>
      </c>
      <c r="E133" s="24">
        <f t="shared" si="0"/>
        <v>40</v>
      </c>
      <c r="F133" s="25">
        <f t="shared" si="1"/>
        <v>30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70</v>
      </c>
      <c r="K133" s="557">
        <f>(J133+(J134/5))</f>
        <v>104</v>
      </c>
      <c r="L133" s="529">
        <f>Nemzetközi!C57</f>
        <v>0</v>
      </c>
      <c r="M133" s="558">
        <f>Nemzetközi!D57</f>
        <v>0</v>
      </c>
      <c r="N133" s="527">
        <f>K133+(L133*2)+(M133*30)</f>
        <v>104</v>
      </c>
      <c r="O133" s="529">
        <f>IF(N133=0,"",RANK(N133,N:N,0))</f>
        <v>48</v>
      </c>
      <c r="P133" s="109"/>
      <c r="Q133" s="202"/>
      <c r="R133" s="109"/>
      <c r="S133" s="202"/>
      <c r="T133" s="109"/>
      <c r="U133" s="202"/>
      <c r="V133" s="28">
        <v>0</v>
      </c>
      <c r="W133" s="29"/>
      <c r="X133" s="28"/>
      <c r="Y133" s="29"/>
      <c r="Z133" s="203">
        <v>0</v>
      </c>
      <c r="AA133" s="202"/>
      <c r="AB133" s="109"/>
      <c r="AC133" s="202"/>
      <c r="AD133" s="111">
        <v>40</v>
      </c>
      <c r="AE133" s="111"/>
      <c r="AF133" s="37"/>
      <c r="AG133" s="37"/>
      <c r="AH133" s="28"/>
      <c r="AI133" s="29"/>
      <c r="AJ133" s="38"/>
      <c r="AK133" s="29"/>
      <c r="AL133" s="109">
        <v>0</v>
      </c>
      <c r="AM133" s="82">
        <v>30</v>
      </c>
      <c r="AN133" s="109"/>
      <c r="AO133" s="111">
        <v>0</v>
      </c>
      <c r="AP133" s="29"/>
      <c r="AQ133" s="28"/>
      <c r="AR133" s="29"/>
      <c r="AS133" s="28"/>
      <c r="AT133" s="110"/>
      <c r="AU133" s="109">
        <v>0</v>
      </c>
      <c r="AV133" s="202"/>
      <c r="AW133" s="109"/>
      <c r="AX133" s="202"/>
      <c r="AY133" s="28">
        <v>0</v>
      </c>
      <c r="AZ133" s="29"/>
      <c r="BA133" s="28"/>
      <c r="BB133" s="110"/>
      <c r="BC133" s="28"/>
      <c r="BD133" s="117"/>
      <c r="BE133" s="203">
        <v>0</v>
      </c>
      <c r="BF133" s="202"/>
      <c r="BG133" s="28">
        <v>0</v>
      </c>
      <c r="BH133" s="110"/>
      <c r="BI133" s="109">
        <v>0</v>
      </c>
      <c r="BJ133" s="82"/>
      <c r="BK133" s="204"/>
      <c r="BL133" s="204"/>
    </row>
    <row r="134" spans="1:64" ht="21.75" customHeight="1" x14ac:dyDescent="0.3">
      <c r="A134" s="590"/>
      <c r="B134" s="554"/>
      <c r="C134" s="554"/>
      <c r="D134" s="39" t="s">
        <v>80</v>
      </c>
      <c r="E134" s="24">
        <f t="shared" si="0"/>
        <v>120</v>
      </c>
      <c r="F134" s="25">
        <f t="shared" si="1"/>
        <v>50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27">
        <f t="shared" si="5"/>
        <v>170</v>
      </c>
      <c r="K134" s="528"/>
      <c r="L134" s="528"/>
      <c r="M134" s="528"/>
      <c r="N134" s="528"/>
      <c r="O134" s="528"/>
      <c r="P134" s="118"/>
      <c r="Q134" s="205"/>
      <c r="R134" s="118"/>
      <c r="S134" s="205"/>
      <c r="T134" s="118"/>
      <c r="U134" s="205"/>
      <c r="V134" s="41">
        <v>0</v>
      </c>
      <c r="W134" s="42"/>
      <c r="X134" s="41"/>
      <c r="Y134" s="42"/>
      <c r="Z134" s="206">
        <v>0</v>
      </c>
      <c r="AA134" s="205"/>
      <c r="AB134" s="118"/>
      <c r="AC134" s="205"/>
      <c r="AD134" s="120">
        <v>120</v>
      </c>
      <c r="AE134" s="120"/>
      <c r="AF134" s="50"/>
      <c r="AG134" s="50"/>
      <c r="AH134" s="41"/>
      <c r="AI134" s="42"/>
      <c r="AJ134" s="51"/>
      <c r="AK134" s="42"/>
      <c r="AL134" s="118">
        <v>0</v>
      </c>
      <c r="AM134" s="86">
        <v>50</v>
      </c>
      <c r="AN134" s="118"/>
      <c r="AO134" s="120">
        <v>0</v>
      </c>
      <c r="AP134" s="42"/>
      <c r="AQ134" s="41"/>
      <c r="AR134" s="42"/>
      <c r="AS134" s="41"/>
      <c r="AT134" s="119"/>
      <c r="AU134" s="118">
        <v>0</v>
      </c>
      <c r="AV134" s="205"/>
      <c r="AW134" s="118"/>
      <c r="AX134" s="205"/>
      <c r="AY134" s="41">
        <v>0</v>
      </c>
      <c r="AZ134" s="42"/>
      <c r="BA134" s="41"/>
      <c r="BB134" s="119"/>
      <c r="BC134" s="41"/>
      <c r="BD134" s="126"/>
      <c r="BE134" s="206">
        <v>0</v>
      </c>
      <c r="BF134" s="205"/>
      <c r="BG134" s="41">
        <v>0</v>
      </c>
      <c r="BH134" s="119"/>
      <c r="BI134" s="118">
        <v>0</v>
      </c>
      <c r="BJ134" s="86"/>
      <c r="BK134" s="204"/>
      <c r="BL134" s="204"/>
    </row>
    <row r="135" spans="1:64" ht="21.75" customHeight="1" x14ac:dyDescent="0.3">
      <c r="A135" s="594" t="s">
        <v>1053</v>
      </c>
      <c r="B135" s="599" t="s">
        <v>552</v>
      </c>
      <c r="C135" s="599" t="s">
        <v>132</v>
      </c>
      <c r="D135" s="23" t="s">
        <v>79</v>
      </c>
      <c r="E135" s="24">
        <f t="shared" si="0"/>
        <v>3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3</v>
      </c>
      <c r="K135" s="557">
        <f>(J135+(J136/5))</f>
        <v>3</v>
      </c>
      <c r="L135" s="529"/>
      <c r="M135" s="529"/>
      <c r="N135" s="527">
        <f>K135+(L135*2)+(M135*30)</f>
        <v>3</v>
      </c>
      <c r="O135" s="529">
        <f>IF(N135=0,"",RANK(N135,N:N,0))</f>
        <v>138</v>
      </c>
      <c r="P135" s="109"/>
      <c r="Q135" s="202"/>
      <c r="R135" s="109"/>
      <c r="S135" s="202"/>
      <c r="T135" s="109"/>
      <c r="U135" s="202"/>
      <c r="V135" s="28">
        <v>0</v>
      </c>
      <c r="W135" s="29"/>
      <c r="X135" s="28"/>
      <c r="Y135" s="29"/>
      <c r="Z135" s="203">
        <v>0</v>
      </c>
      <c r="AA135" s="202"/>
      <c r="AB135" s="109"/>
      <c r="AC135" s="202"/>
      <c r="AD135" s="111"/>
      <c r="AE135" s="111"/>
      <c r="AF135" s="37"/>
      <c r="AG135" s="37"/>
      <c r="AH135" s="28"/>
      <c r="AI135" s="29"/>
      <c r="AJ135" s="38"/>
      <c r="AK135" s="29"/>
      <c r="AL135" s="109">
        <v>0</v>
      </c>
      <c r="AM135" s="82"/>
      <c r="AN135" s="109"/>
      <c r="AO135" s="111">
        <v>0</v>
      </c>
      <c r="AP135" s="29"/>
      <c r="AQ135" s="28"/>
      <c r="AR135" s="29"/>
      <c r="AS135" s="28"/>
      <c r="AT135" s="110"/>
      <c r="AU135" s="109">
        <v>0</v>
      </c>
      <c r="AV135" s="202"/>
      <c r="AW135" s="109"/>
      <c r="AX135" s="202"/>
      <c r="AY135" s="28">
        <v>0</v>
      </c>
      <c r="AZ135" s="29"/>
      <c r="BA135" s="28"/>
      <c r="BB135" s="110"/>
      <c r="BC135" s="28"/>
      <c r="BD135" s="117"/>
      <c r="BE135" s="203">
        <v>0</v>
      </c>
      <c r="BF135" s="202"/>
      <c r="BG135" s="28">
        <v>0</v>
      </c>
      <c r="BH135" s="110"/>
      <c r="BI135" s="109">
        <v>3</v>
      </c>
      <c r="BJ135" s="82"/>
      <c r="BK135" s="204"/>
      <c r="BL135" s="204"/>
    </row>
    <row r="136" spans="1:64" ht="21.75" customHeight="1" x14ac:dyDescent="0.3">
      <c r="A136" s="590"/>
      <c r="B136" s="554"/>
      <c r="C136" s="554"/>
      <c r="D136" s="39" t="s">
        <v>80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27">
        <f t="shared" si="5"/>
        <v>0</v>
      </c>
      <c r="K136" s="528"/>
      <c r="L136" s="528"/>
      <c r="M136" s="528"/>
      <c r="N136" s="528"/>
      <c r="O136" s="528"/>
      <c r="P136" s="118"/>
      <c r="Q136" s="205"/>
      <c r="R136" s="118"/>
      <c r="S136" s="205"/>
      <c r="T136" s="118"/>
      <c r="U136" s="205"/>
      <c r="V136" s="41">
        <v>0</v>
      </c>
      <c r="W136" s="42"/>
      <c r="X136" s="41"/>
      <c r="Y136" s="42"/>
      <c r="Z136" s="206">
        <v>0</v>
      </c>
      <c r="AA136" s="205"/>
      <c r="AB136" s="118"/>
      <c r="AC136" s="205"/>
      <c r="AD136" s="120"/>
      <c r="AE136" s="120"/>
      <c r="AF136" s="50"/>
      <c r="AG136" s="50"/>
      <c r="AH136" s="41"/>
      <c r="AI136" s="42"/>
      <c r="AJ136" s="51"/>
      <c r="AK136" s="42"/>
      <c r="AL136" s="118">
        <v>0</v>
      </c>
      <c r="AM136" s="86"/>
      <c r="AN136" s="118"/>
      <c r="AO136" s="120">
        <v>0</v>
      </c>
      <c r="AP136" s="42"/>
      <c r="AQ136" s="41"/>
      <c r="AR136" s="42"/>
      <c r="AS136" s="41"/>
      <c r="AT136" s="119"/>
      <c r="AU136" s="118">
        <v>0</v>
      </c>
      <c r="AV136" s="205"/>
      <c r="AW136" s="118"/>
      <c r="AX136" s="205"/>
      <c r="AY136" s="41">
        <v>0</v>
      </c>
      <c r="AZ136" s="42"/>
      <c r="BA136" s="41"/>
      <c r="BB136" s="119"/>
      <c r="BC136" s="41"/>
      <c r="BD136" s="126"/>
      <c r="BE136" s="206">
        <v>0</v>
      </c>
      <c r="BF136" s="205"/>
      <c r="BG136" s="41">
        <v>0</v>
      </c>
      <c r="BH136" s="119"/>
      <c r="BI136" s="118">
        <v>0</v>
      </c>
      <c r="BJ136" s="86"/>
      <c r="BK136" s="204"/>
      <c r="BL136" s="204"/>
    </row>
    <row r="137" spans="1:64" ht="21.75" customHeight="1" x14ac:dyDescent="0.3">
      <c r="A137" s="594" t="s">
        <v>1054</v>
      </c>
      <c r="B137" s="599" t="s">
        <v>1055</v>
      </c>
      <c r="C137" s="599" t="s">
        <v>1056</v>
      </c>
      <c r="D137" s="23" t="s">
        <v>79</v>
      </c>
      <c r="E137" s="24">
        <f t="shared" si="0"/>
        <v>8</v>
      </c>
      <c r="F137" s="25">
        <f t="shared" si="1"/>
        <v>3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11</v>
      </c>
      <c r="K137" s="557">
        <f>(J137+(J138/5))</f>
        <v>16</v>
      </c>
      <c r="L137" s="529"/>
      <c r="M137" s="529"/>
      <c r="N137" s="527">
        <f>K137+(L137*2)+(M137*30)</f>
        <v>16</v>
      </c>
      <c r="O137" s="529">
        <f>IF(N137=0,"",RANK(N137,N:N,0))</f>
        <v>88</v>
      </c>
      <c r="P137" s="109"/>
      <c r="Q137" s="202"/>
      <c r="R137" s="109"/>
      <c r="S137" s="202"/>
      <c r="T137" s="109"/>
      <c r="U137" s="202"/>
      <c r="V137" s="28">
        <v>0</v>
      </c>
      <c r="W137" s="29"/>
      <c r="X137" s="28"/>
      <c r="Y137" s="29"/>
      <c r="Z137" s="203">
        <v>8</v>
      </c>
      <c r="AA137" s="202">
        <v>3</v>
      </c>
      <c r="AB137" s="109"/>
      <c r="AC137" s="202"/>
      <c r="AD137" s="111"/>
      <c r="AE137" s="111"/>
      <c r="AF137" s="37"/>
      <c r="AG137" s="37"/>
      <c r="AH137" s="28"/>
      <c r="AI137" s="29"/>
      <c r="AJ137" s="38"/>
      <c r="AK137" s="29"/>
      <c r="AL137" s="109">
        <v>0</v>
      </c>
      <c r="AM137" s="82"/>
      <c r="AN137" s="109"/>
      <c r="AO137" s="111">
        <v>0</v>
      </c>
      <c r="AP137" s="29"/>
      <c r="AQ137" s="28"/>
      <c r="AR137" s="29"/>
      <c r="AS137" s="28"/>
      <c r="AT137" s="110"/>
      <c r="AU137" s="109">
        <v>0</v>
      </c>
      <c r="AV137" s="202"/>
      <c r="AW137" s="109"/>
      <c r="AX137" s="202"/>
      <c r="AY137" s="28">
        <v>0</v>
      </c>
      <c r="AZ137" s="29"/>
      <c r="BA137" s="28"/>
      <c r="BB137" s="110"/>
      <c r="BC137" s="28"/>
      <c r="BD137" s="117"/>
      <c r="BE137" s="203">
        <v>0</v>
      </c>
      <c r="BF137" s="202"/>
      <c r="BG137" s="28">
        <v>0</v>
      </c>
      <c r="BH137" s="110"/>
      <c r="BI137" s="109">
        <v>0</v>
      </c>
      <c r="BJ137" s="82"/>
      <c r="BK137" s="204"/>
      <c r="BL137" s="204"/>
    </row>
    <row r="138" spans="1:64" ht="21.75" customHeight="1" x14ac:dyDescent="0.3">
      <c r="A138" s="590"/>
      <c r="B138" s="554"/>
      <c r="C138" s="554"/>
      <c r="D138" s="39" t="s">
        <v>80</v>
      </c>
      <c r="E138" s="24">
        <f t="shared" si="0"/>
        <v>25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27">
        <f t="shared" si="5"/>
        <v>25</v>
      </c>
      <c r="K138" s="528"/>
      <c r="L138" s="528"/>
      <c r="M138" s="528"/>
      <c r="N138" s="528"/>
      <c r="O138" s="528"/>
      <c r="P138" s="118"/>
      <c r="Q138" s="205"/>
      <c r="R138" s="118"/>
      <c r="S138" s="205"/>
      <c r="T138" s="118"/>
      <c r="U138" s="205"/>
      <c r="V138" s="41">
        <v>0</v>
      </c>
      <c r="W138" s="42"/>
      <c r="X138" s="41"/>
      <c r="Y138" s="42"/>
      <c r="Z138" s="206">
        <v>25</v>
      </c>
      <c r="AA138" s="205"/>
      <c r="AB138" s="118"/>
      <c r="AC138" s="205"/>
      <c r="AD138" s="120"/>
      <c r="AE138" s="120"/>
      <c r="AF138" s="50"/>
      <c r="AG138" s="50"/>
      <c r="AH138" s="41"/>
      <c r="AI138" s="42"/>
      <c r="AJ138" s="51"/>
      <c r="AK138" s="42"/>
      <c r="AL138" s="118">
        <v>0</v>
      </c>
      <c r="AM138" s="86"/>
      <c r="AN138" s="118"/>
      <c r="AO138" s="120">
        <v>0</v>
      </c>
      <c r="AP138" s="42"/>
      <c r="AQ138" s="41"/>
      <c r="AR138" s="42"/>
      <c r="AS138" s="41"/>
      <c r="AT138" s="119"/>
      <c r="AU138" s="118">
        <v>0</v>
      </c>
      <c r="AV138" s="205"/>
      <c r="AW138" s="118"/>
      <c r="AX138" s="205"/>
      <c r="AY138" s="41">
        <v>0</v>
      </c>
      <c r="AZ138" s="42"/>
      <c r="BA138" s="41"/>
      <c r="BB138" s="119"/>
      <c r="BC138" s="41"/>
      <c r="BD138" s="126"/>
      <c r="BE138" s="206">
        <v>0</v>
      </c>
      <c r="BF138" s="205"/>
      <c r="BG138" s="41">
        <v>0</v>
      </c>
      <c r="BH138" s="119"/>
      <c r="BI138" s="118">
        <v>0</v>
      </c>
      <c r="BJ138" s="86"/>
      <c r="BK138" s="204"/>
      <c r="BL138" s="204"/>
    </row>
    <row r="139" spans="1:64" ht="21.75" customHeight="1" x14ac:dyDescent="0.3">
      <c r="A139" s="594" t="s">
        <v>1057</v>
      </c>
      <c r="B139" s="599" t="s">
        <v>1058</v>
      </c>
      <c r="C139" s="599" t="s">
        <v>664</v>
      </c>
      <c r="D139" s="23" t="s">
        <v>79</v>
      </c>
      <c r="E139" s="24">
        <f t="shared" si="0"/>
        <v>102</v>
      </c>
      <c r="F139" s="25">
        <f t="shared" si="1"/>
        <v>90</v>
      </c>
      <c r="G139" s="25">
        <f t="shared" si="2"/>
        <v>60</v>
      </c>
      <c r="H139" s="25">
        <f t="shared" si="3"/>
        <v>50</v>
      </c>
      <c r="I139" s="26">
        <f t="shared" si="4"/>
        <v>40</v>
      </c>
      <c r="J139" s="27">
        <f t="shared" si="5"/>
        <v>342</v>
      </c>
      <c r="K139" s="557">
        <f>(J139+(J140/5))</f>
        <v>404.6</v>
      </c>
      <c r="L139" s="529">
        <f>Nemzetközi!C59</f>
        <v>144</v>
      </c>
      <c r="M139" s="558">
        <f>Nemzetközi!D59</f>
        <v>0</v>
      </c>
      <c r="N139" s="527">
        <f>K139+(L139*2)+(M139*30)</f>
        <v>692.6</v>
      </c>
      <c r="O139" s="529">
        <f>IF(N139=0,"",RANK(N139,N:N,0))</f>
        <v>10</v>
      </c>
      <c r="P139" s="109"/>
      <c r="Q139" s="202"/>
      <c r="R139" s="109"/>
      <c r="S139" s="202"/>
      <c r="T139" s="109"/>
      <c r="U139" s="202"/>
      <c r="V139" s="28">
        <v>0</v>
      </c>
      <c r="W139" s="29"/>
      <c r="X139" s="28">
        <v>15</v>
      </c>
      <c r="Y139" s="29">
        <v>40</v>
      </c>
      <c r="Z139" s="203">
        <v>0</v>
      </c>
      <c r="AA139" s="202"/>
      <c r="AB139" s="109"/>
      <c r="AC139" s="202"/>
      <c r="AD139" s="111"/>
      <c r="AE139" s="111"/>
      <c r="AF139" s="37"/>
      <c r="AG139" s="37"/>
      <c r="AH139" s="28"/>
      <c r="AI139" s="29"/>
      <c r="AJ139" s="38"/>
      <c r="AK139" s="29"/>
      <c r="AL139" s="109">
        <v>0</v>
      </c>
      <c r="AM139" s="82"/>
      <c r="AN139" s="109"/>
      <c r="AO139" s="111">
        <v>0</v>
      </c>
      <c r="AP139" s="29"/>
      <c r="AQ139" s="28"/>
      <c r="AR139" s="29"/>
      <c r="AS139" s="28"/>
      <c r="AT139" s="110">
        <v>60</v>
      </c>
      <c r="AU139" s="109">
        <v>0</v>
      </c>
      <c r="AV139" s="202"/>
      <c r="AW139" s="109"/>
      <c r="AX139" s="202"/>
      <c r="AY139" s="28">
        <v>0</v>
      </c>
      <c r="AZ139" s="29"/>
      <c r="BA139" s="28">
        <v>3</v>
      </c>
      <c r="BB139" s="110">
        <v>90</v>
      </c>
      <c r="BC139" s="28"/>
      <c r="BD139" s="117">
        <v>102</v>
      </c>
      <c r="BE139" s="203">
        <v>40</v>
      </c>
      <c r="BF139" s="202"/>
      <c r="BG139" s="28">
        <v>0</v>
      </c>
      <c r="BH139" s="110">
        <v>40</v>
      </c>
      <c r="BI139" s="109">
        <v>0</v>
      </c>
      <c r="BJ139" s="82">
        <v>50</v>
      </c>
      <c r="BK139" s="204"/>
      <c r="BL139" s="204"/>
    </row>
    <row r="140" spans="1:64" ht="21.75" customHeight="1" x14ac:dyDescent="0.3">
      <c r="A140" s="590"/>
      <c r="B140" s="554"/>
      <c r="C140" s="554"/>
      <c r="D140" s="39" t="s">
        <v>80</v>
      </c>
      <c r="E140" s="24">
        <f t="shared" si="0"/>
        <v>138</v>
      </c>
      <c r="F140" s="25">
        <f t="shared" si="1"/>
        <v>90</v>
      </c>
      <c r="G140" s="25">
        <f t="shared" si="2"/>
        <v>60</v>
      </c>
      <c r="H140" s="25">
        <f t="shared" si="3"/>
        <v>25</v>
      </c>
      <c r="I140" s="26">
        <f t="shared" si="4"/>
        <v>0</v>
      </c>
      <c r="J140" s="27">
        <f t="shared" si="5"/>
        <v>313</v>
      </c>
      <c r="K140" s="528"/>
      <c r="L140" s="528"/>
      <c r="M140" s="528"/>
      <c r="N140" s="528"/>
      <c r="O140" s="528"/>
      <c r="P140" s="118"/>
      <c r="Q140" s="205"/>
      <c r="R140" s="118"/>
      <c r="S140" s="205"/>
      <c r="T140" s="118"/>
      <c r="U140" s="205"/>
      <c r="V140" s="41">
        <v>0</v>
      </c>
      <c r="W140" s="42"/>
      <c r="X140" s="41"/>
      <c r="Y140" s="42"/>
      <c r="Z140" s="206">
        <v>0</v>
      </c>
      <c r="AA140" s="205"/>
      <c r="AB140" s="118"/>
      <c r="AC140" s="205"/>
      <c r="AD140" s="120"/>
      <c r="AE140" s="120"/>
      <c r="AF140" s="50"/>
      <c r="AG140" s="50"/>
      <c r="AH140" s="41"/>
      <c r="AI140" s="42"/>
      <c r="AJ140" s="51"/>
      <c r="AK140" s="42"/>
      <c r="AL140" s="118">
        <v>0</v>
      </c>
      <c r="AM140" s="86"/>
      <c r="AN140" s="118"/>
      <c r="AO140" s="120">
        <v>0</v>
      </c>
      <c r="AP140" s="42"/>
      <c r="AQ140" s="41"/>
      <c r="AR140" s="42"/>
      <c r="AS140" s="41"/>
      <c r="AT140" s="119">
        <v>90</v>
      </c>
      <c r="AU140" s="118">
        <v>0</v>
      </c>
      <c r="AV140" s="205"/>
      <c r="AW140" s="118"/>
      <c r="AX140" s="205"/>
      <c r="AY140" s="41">
        <v>0</v>
      </c>
      <c r="AZ140" s="42"/>
      <c r="BA140" s="41"/>
      <c r="BB140" s="119"/>
      <c r="BC140" s="41"/>
      <c r="BD140" s="126">
        <v>138</v>
      </c>
      <c r="BE140" s="206">
        <v>60</v>
      </c>
      <c r="BF140" s="205"/>
      <c r="BG140" s="41">
        <v>0</v>
      </c>
      <c r="BH140" s="119">
        <v>25</v>
      </c>
      <c r="BI140" s="118">
        <v>0</v>
      </c>
      <c r="BJ140" s="86"/>
      <c r="BK140" s="204"/>
      <c r="BL140" s="204"/>
    </row>
    <row r="141" spans="1:64" ht="21.75" customHeight="1" x14ac:dyDescent="0.3">
      <c r="A141" s="594" t="s">
        <v>1059</v>
      </c>
      <c r="B141" s="599" t="s">
        <v>1060</v>
      </c>
      <c r="C141" s="599" t="s">
        <v>535</v>
      </c>
      <c r="D141" s="23" t="s">
        <v>79</v>
      </c>
      <c r="E141" s="24">
        <f t="shared" si="0"/>
        <v>3</v>
      </c>
      <c r="F141" s="25">
        <f t="shared" si="1"/>
        <v>3</v>
      </c>
      <c r="G141" s="25">
        <f t="shared" si="2"/>
        <v>3</v>
      </c>
      <c r="H141" s="25">
        <f t="shared" si="3"/>
        <v>3</v>
      </c>
      <c r="I141" s="26">
        <f t="shared" si="4"/>
        <v>3</v>
      </c>
      <c r="J141" s="27">
        <f t="shared" si="5"/>
        <v>15</v>
      </c>
      <c r="K141" s="557">
        <f>(J141+(J142/5))</f>
        <v>15</v>
      </c>
      <c r="L141" s="529"/>
      <c r="M141" s="529"/>
      <c r="N141" s="527">
        <f>K141+(L141*2)+(M141*30)</f>
        <v>15</v>
      </c>
      <c r="O141" s="529">
        <f>IF(N141=0,"",RANK(N141,N:N,0))</f>
        <v>92</v>
      </c>
      <c r="P141" s="109">
        <v>3</v>
      </c>
      <c r="Q141" s="202"/>
      <c r="R141" s="109">
        <v>3</v>
      </c>
      <c r="S141" s="202"/>
      <c r="T141" s="109"/>
      <c r="U141" s="202"/>
      <c r="V141" s="28">
        <v>0</v>
      </c>
      <c r="W141" s="29"/>
      <c r="X141" s="28">
        <v>3</v>
      </c>
      <c r="Y141" s="29"/>
      <c r="Z141" s="203">
        <v>0</v>
      </c>
      <c r="AA141" s="202"/>
      <c r="AB141" s="109"/>
      <c r="AC141" s="202"/>
      <c r="AD141" s="111"/>
      <c r="AE141" s="111"/>
      <c r="AF141" s="37"/>
      <c r="AG141" s="37"/>
      <c r="AH141" s="28"/>
      <c r="AI141" s="29">
        <v>3</v>
      </c>
      <c r="AJ141" s="38"/>
      <c r="AK141" s="29"/>
      <c r="AL141" s="109">
        <v>3</v>
      </c>
      <c r="AM141" s="82"/>
      <c r="AN141" s="109"/>
      <c r="AO141" s="111">
        <v>0</v>
      </c>
      <c r="AP141" s="29"/>
      <c r="AQ141" s="28"/>
      <c r="AR141" s="29"/>
      <c r="AS141" s="28"/>
      <c r="AT141" s="110"/>
      <c r="AU141" s="109">
        <v>0</v>
      </c>
      <c r="AV141" s="202"/>
      <c r="AW141" s="109"/>
      <c r="AX141" s="202"/>
      <c r="AY141" s="28">
        <v>0</v>
      </c>
      <c r="AZ141" s="29"/>
      <c r="BA141" s="28"/>
      <c r="BB141" s="110"/>
      <c r="BC141" s="28">
        <v>3</v>
      </c>
      <c r="BD141" s="117"/>
      <c r="BE141" s="203">
        <v>0</v>
      </c>
      <c r="BF141" s="202"/>
      <c r="BG141" s="28">
        <v>0</v>
      </c>
      <c r="BH141" s="110"/>
      <c r="BI141" s="109">
        <v>0</v>
      </c>
      <c r="BJ141" s="82"/>
      <c r="BK141" s="204"/>
      <c r="BL141" s="204"/>
    </row>
    <row r="142" spans="1:64" ht="21.75" customHeight="1" x14ac:dyDescent="0.3">
      <c r="A142" s="590"/>
      <c r="B142" s="554"/>
      <c r="C142" s="554"/>
      <c r="D142" s="39" t="s">
        <v>80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27">
        <f t="shared" si="5"/>
        <v>0</v>
      </c>
      <c r="K142" s="528"/>
      <c r="L142" s="528"/>
      <c r="M142" s="528"/>
      <c r="N142" s="528"/>
      <c r="O142" s="528"/>
      <c r="P142" s="118"/>
      <c r="Q142" s="205"/>
      <c r="R142" s="118"/>
      <c r="S142" s="205"/>
      <c r="T142" s="118"/>
      <c r="U142" s="205"/>
      <c r="V142" s="41">
        <v>0</v>
      </c>
      <c r="W142" s="42"/>
      <c r="X142" s="41"/>
      <c r="Y142" s="42"/>
      <c r="Z142" s="206">
        <v>0</v>
      </c>
      <c r="AA142" s="205"/>
      <c r="AB142" s="118"/>
      <c r="AC142" s="205"/>
      <c r="AD142" s="120"/>
      <c r="AE142" s="120"/>
      <c r="AF142" s="50"/>
      <c r="AG142" s="50"/>
      <c r="AH142" s="41"/>
      <c r="AI142" s="42"/>
      <c r="AJ142" s="51"/>
      <c r="AK142" s="42"/>
      <c r="AL142" s="118">
        <v>0</v>
      </c>
      <c r="AM142" s="86"/>
      <c r="AN142" s="118"/>
      <c r="AO142" s="120">
        <v>0</v>
      </c>
      <c r="AP142" s="42"/>
      <c r="AQ142" s="41"/>
      <c r="AR142" s="42"/>
      <c r="AS142" s="41"/>
      <c r="AT142" s="119"/>
      <c r="AU142" s="118">
        <v>0</v>
      </c>
      <c r="AV142" s="205"/>
      <c r="AW142" s="118"/>
      <c r="AX142" s="205"/>
      <c r="AY142" s="41">
        <v>0</v>
      </c>
      <c r="AZ142" s="42"/>
      <c r="BA142" s="41"/>
      <c r="BB142" s="119"/>
      <c r="BC142" s="41"/>
      <c r="BD142" s="126"/>
      <c r="BE142" s="206">
        <v>0</v>
      </c>
      <c r="BF142" s="205"/>
      <c r="BG142" s="41">
        <v>0</v>
      </c>
      <c r="BH142" s="119"/>
      <c r="BI142" s="118">
        <v>0</v>
      </c>
      <c r="BJ142" s="86"/>
      <c r="BK142" s="204"/>
      <c r="BL142" s="204"/>
    </row>
    <row r="143" spans="1:64" ht="21.75" customHeight="1" x14ac:dyDescent="0.3">
      <c r="A143" s="594" t="s">
        <v>563</v>
      </c>
      <c r="B143" s="599" t="s">
        <v>564</v>
      </c>
      <c r="C143" s="599" t="s">
        <v>132</v>
      </c>
      <c r="D143" s="23" t="s">
        <v>79</v>
      </c>
      <c r="E143" s="24">
        <f t="shared" si="0"/>
        <v>60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60</v>
      </c>
      <c r="K143" s="557">
        <f>(J143+(J144/5))</f>
        <v>84</v>
      </c>
      <c r="L143" s="529">
        <f>Nemzetközi!C61</f>
        <v>170</v>
      </c>
      <c r="M143" s="529"/>
      <c r="N143" s="527">
        <f>K143+(L143*2)+(M143*30)</f>
        <v>424</v>
      </c>
      <c r="O143" s="529">
        <f>IF(N143=0,"",RANK(N143,N:N,0))</f>
        <v>15</v>
      </c>
      <c r="P143" s="109"/>
      <c r="Q143" s="202"/>
      <c r="R143" s="109"/>
      <c r="S143" s="202"/>
      <c r="T143" s="109"/>
      <c r="U143" s="202"/>
      <c r="V143" s="28">
        <v>0</v>
      </c>
      <c r="W143" s="29"/>
      <c r="X143" s="28"/>
      <c r="Y143" s="29"/>
      <c r="Z143" s="203">
        <v>0</v>
      </c>
      <c r="AA143" s="202"/>
      <c r="AB143" s="109"/>
      <c r="AC143" s="202"/>
      <c r="AD143" s="111"/>
      <c r="AE143" s="111"/>
      <c r="AF143" s="37"/>
      <c r="AG143" s="37"/>
      <c r="AH143" s="28"/>
      <c r="AI143" s="29"/>
      <c r="AJ143" s="38"/>
      <c r="AK143" s="29"/>
      <c r="AL143" s="109">
        <v>0</v>
      </c>
      <c r="AM143" s="82"/>
      <c r="AN143" s="109"/>
      <c r="AO143" s="111">
        <v>0</v>
      </c>
      <c r="AP143" s="29"/>
      <c r="AQ143" s="28"/>
      <c r="AR143" s="29"/>
      <c r="AS143" s="28"/>
      <c r="AT143" s="110"/>
      <c r="AU143" s="109">
        <v>0</v>
      </c>
      <c r="AV143" s="202"/>
      <c r="AW143" s="109"/>
      <c r="AX143" s="202"/>
      <c r="AY143" s="28">
        <v>0</v>
      </c>
      <c r="AZ143" s="29"/>
      <c r="BA143" s="28"/>
      <c r="BB143" s="110"/>
      <c r="BC143" s="28"/>
      <c r="BD143" s="117"/>
      <c r="BE143" s="203">
        <v>60</v>
      </c>
      <c r="BF143" s="202"/>
      <c r="BG143" s="28">
        <v>0</v>
      </c>
      <c r="BH143" s="110"/>
      <c r="BI143" s="109">
        <v>0</v>
      </c>
      <c r="BJ143" s="82"/>
      <c r="BK143" s="204"/>
      <c r="BL143" s="204"/>
    </row>
    <row r="144" spans="1:64" ht="21.75" customHeight="1" x14ac:dyDescent="0.3">
      <c r="A144" s="590"/>
      <c r="B144" s="554"/>
      <c r="C144" s="554"/>
      <c r="D144" s="39" t="s">
        <v>80</v>
      </c>
      <c r="E144" s="24">
        <f t="shared" si="0"/>
        <v>60</v>
      </c>
      <c r="F144" s="25">
        <f t="shared" si="1"/>
        <v>60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27">
        <f t="shared" si="5"/>
        <v>120</v>
      </c>
      <c r="K144" s="528"/>
      <c r="L144" s="528"/>
      <c r="M144" s="528"/>
      <c r="N144" s="528"/>
      <c r="O144" s="528"/>
      <c r="P144" s="118"/>
      <c r="Q144" s="205"/>
      <c r="R144" s="118"/>
      <c r="S144" s="205"/>
      <c r="T144" s="118"/>
      <c r="U144" s="205"/>
      <c r="V144" s="41">
        <v>0</v>
      </c>
      <c r="W144" s="42"/>
      <c r="X144" s="41"/>
      <c r="Y144" s="42"/>
      <c r="Z144" s="206">
        <v>0</v>
      </c>
      <c r="AA144" s="205"/>
      <c r="AB144" s="118"/>
      <c r="AC144" s="205"/>
      <c r="AD144" s="120"/>
      <c r="AE144" s="120"/>
      <c r="AF144" s="50"/>
      <c r="AG144" s="50"/>
      <c r="AH144" s="41"/>
      <c r="AI144" s="42"/>
      <c r="AJ144" s="51"/>
      <c r="AK144" s="42"/>
      <c r="AL144" s="118">
        <v>0</v>
      </c>
      <c r="AM144" s="86"/>
      <c r="AN144" s="118"/>
      <c r="AO144" s="120">
        <v>0</v>
      </c>
      <c r="AP144" s="42"/>
      <c r="AQ144" s="41"/>
      <c r="AR144" s="42"/>
      <c r="AS144" s="41"/>
      <c r="AT144" s="119"/>
      <c r="AU144" s="118">
        <v>0</v>
      </c>
      <c r="AV144" s="205"/>
      <c r="AW144" s="118"/>
      <c r="AX144" s="205"/>
      <c r="AY144" s="41">
        <v>0</v>
      </c>
      <c r="AZ144" s="42"/>
      <c r="BA144" s="41"/>
      <c r="BB144" s="119"/>
      <c r="BC144" s="41"/>
      <c r="BD144" s="126"/>
      <c r="BE144" s="206">
        <v>60</v>
      </c>
      <c r="BF144" s="205"/>
      <c r="BG144" s="41">
        <v>0</v>
      </c>
      <c r="BH144" s="119">
        <v>60</v>
      </c>
      <c r="BI144" s="118">
        <v>0</v>
      </c>
      <c r="BJ144" s="86"/>
      <c r="BK144" s="204"/>
      <c r="BL144" s="204"/>
    </row>
    <row r="145" spans="1:64" ht="21.75" customHeight="1" x14ac:dyDescent="0.3">
      <c r="A145" s="594" t="s">
        <v>1061</v>
      </c>
      <c r="B145" s="599" t="s">
        <v>1062</v>
      </c>
      <c r="C145" s="599" t="s">
        <v>411</v>
      </c>
      <c r="D145" s="23" t="s">
        <v>79</v>
      </c>
      <c r="E145" s="24">
        <f t="shared" si="0"/>
        <v>42</v>
      </c>
      <c r="F145" s="25">
        <f t="shared" si="1"/>
        <v>27</v>
      </c>
      <c r="G145" s="25">
        <f t="shared" si="2"/>
        <v>25</v>
      </c>
      <c r="H145" s="25">
        <f t="shared" si="3"/>
        <v>15</v>
      </c>
      <c r="I145" s="26">
        <f t="shared" si="4"/>
        <v>15</v>
      </c>
      <c r="J145" s="27">
        <f t="shared" si="5"/>
        <v>124</v>
      </c>
      <c r="K145" s="557">
        <f>(J145+(J146/5))</f>
        <v>152</v>
      </c>
      <c r="L145" s="529">
        <f>Nemzetközi!C63</f>
        <v>4</v>
      </c>
      <c r="M145" s="558">
        <f>Nemzetközi!D63</f>
        <v>0</v>
      </c>
      <c r="N145" s="527">
        <f>K145+(L145*2)+(M145*30)</f>
        <v>160</v>
      </c>
      <c r="O145" s="529">
        <f>IF(N145=0,"",RANK(N145,N:N,0))</f>
        <v>39</v>
      </c>
      <c r="P145" s="109"/>
      <c r="Q145" s="202"/>
      <c r="R145" s="109">
        <v>8</v>
      </c>
      <c r="S145" s="202"/>
      <c r="T145" s="109"/>
      <c r="U145" s="202"/>
      <c r="V145" s="28">
        <v>0</v>
      </c>
      <c r="W145" s="29"/>
      <c r="X145" s="28"/>
      <c r="Y145" s="29"/>
      <c r="Z145" s="203">
        <v>0</v>
      </c>
      <c r="AA145" s="202"/>
      <c r="AB145" s="109"/>
      <c r="AC145" s="202"/>
      <c r="AD145" s="111"/>
      <c r="AE145" s="111">
        <v>3</v>
      </c>
      <c r="AF145" s="37"/>
      <c r="AG145" s="37"/>
      <c r="AH145" s="28"/>
      <c r="AI145" s="29"/>
      <c r="AJ145" s="38">
        <v>8</v>
      </c>
      <c r="AK145" s="29"/>
      <c r="AL145" s="109">
        <v>0</v>
      </c>
      <c r="AM145" s="82"/>
      <c r="AN145" s="109"/>
      <c r="AO145" s="111">
        <v>0</v>
      </c>
      <c r="AP145" s="29"/>
      <c r="AQ145" s="28"/>
      <c r="AR145" s="29"/>
      <c r="AS145" s="28"/>
      <c r="AT145" s="110"/>
      <c r="AU145" s="109">
        <v>0</v>
      </c>
      <c r="AV145" s="202">
        <v>27</v>
      </c>
      <c r="AW145" s="109"/>
      <c r="AX145" s="202">
        <v>15</v>
      </c>
      <c r="AY145" s="28">
        <v>0</v>
      </c>
      <c r="AZ145" s="29">
        <v>25</v>
      </c>
      <c r="BA145" s="28"/>
      <c r="BB145" s="110">
        <v>8</v>
      </c>
      <c r="BC145" s="28"/>
      <c r="BD145" s="117">
        <v>42</v>
      </c>
      <c r="BE145" s="203">
        <v>8</v>
      </c>
      <c r="BF145" s="202">
        <v>15</v>
      </c>
      <c r="BG145" s="28">
        <v>0</v>
      </c>
      <c r="BH145" s="110">
        <v>8</v>
      </c>
      <c r="BI145" s="109">
        <v>8</v>
      </c>
      <c r="BJ145" s="82"/>
      <c r="BK145" s="204"/>
      <c r="BL145" s="204"/>
    </row>
    <row r="146" spans="1:64" ht="21.75" customHeight="1" x14ac:dyDescent="0.3">
      <c r="A146" s="590"/>
      <c r="B146" s="554"/>
      <c r="C146" s="554"/>
      <c r="D146" s="39" t="s">
        <v>80</v>
      </c>
      <c r="E146" s="24">
        <f t="shared" si="0"/>
        <v>106</v>
      </c>
      <c r="F146" s="25">
        <f t="shared" si="1"/>
        <v>25</v>
      </c>
      <c r="G146" s="25">
        <f t="shared" si="2"/>
        <v>9</v>
      </c>
      <c r="H146" s="25">
        <f t="shared" si="3"/>
        <v>0</v>
      </c>
      <c r="I146" s="26">
        <f t="shared" si="4"/>
        <v>0</v>
      </c>
      <c r="J146" s="27">
        <f t="shared" si="5"/>
        <v>140</v>
      </c>
      <c r="K146" s="528"/>
      <c r="L146" s="528"/>
      <c r="M146" s="528"/>
      <c r="N146" s="528"/>
      <c r="O146" s="528"/>
      <c r="P146" s="118"/>
      <c r="Q146" s="205"/>
      <c r="R146" s="118"/>
      <c r="S146" s="205"/>
      <c r="T146" s="118"/>
      <c r="U146" s="205"/>
      <c r="V146" s="41">
        <v>0</v>
      </c>
      <c r="W146" s="42"/>
      <c r="X146" s="41"/>
      <c r="Y146" s="42"/>
      <c r="Z146" s="206">
        <v>0</v>
      </c>
      <c r="AA146" s="205"/>
      <c r="AB146" s="118"/>
      <c r="AC146" s="205"/>
      <c r="AD146" s="120"/>
      <c r="AE146" s="120">
        <v>9</v>
      </c>
      <c r="AF146" s="50"/>
      <c r="AG146" s="50"/>
      <c r="AH146" s="41"/>
      <c r="AI146" s="42"/>
      <c r="AJ146" s="51">
        <v>25</v>
      </c>
      <c r="AK146" s="42"/>
      <c r="AL146" s="118">
        <v>0</v>
      </c>
      <c r="AM146" s="86"/>
      <c r="AN146" s="118"/>
      <c r="AO146" s="120">
        <v>0</v>
      </c>
      <c r="AP146" s="42"/>
      <c r="AQ146" s="41"/>
      <c r="AR146" s="42"/>
      <c r="AS146" s="41"/>
      <c r="AT146" s="119"/>
      <c r="AU146" s="118">
        <v>0</v>
      </c>
      <c r="AV146" s="205"/>
      <c r="AW146" s="118"/>
      <c r="AX146" s="205"/>
      <c r="AY146" s="41">
        <v>0</v>
      </c>
      <c r="AZ146" s="42"/>
      <c r="BA146" s="41"/>
      <c r="BB146" s="119"/>
      <c r="BC146" s="41"/>
      <c r="BD146" s="126">
        <v>106</v>
      </c>
      <c r="BE146" s="206">
        <v>0</v>
      </c>
      <c r="BF146" s="205"/>
      <c r="BG146" s="41">
        <v>0</v>
      </c>
      <c r="BH146" s="119"/>
      <c r="BI146" s="118">
        <v>0</v>
      </c>
      <c r="BJ146" s="86"/>
      <c r="BK146" s="204"/>
      <c r="BL146" s="204"/>
    </row>
    <row r="147" spans="1:64" ht="21.75" customHeight="1" x14ac:dyDescent="0.3">
      <c r="A147" s="594" t="s">
        <v>1063</v>
      </c>
      <c r="B147" s="599" t="s">
        <v>1064</v>
      </c>
      <c r="C147" s="599" t="s">
        <v>758</v>
      </c>
      <c r="D147" s="23" t="s">
        <v>79</v>
      </c>
      <c r="E147" s="24">
        <f t="shared" si="0"/>
        <v>6</v>
      </c>
      <c r="F147" s="25">
        <f t="shared" si="1"/>
        <v>3</v>
      </c>
      <c r="G147" s="25">
        <f t="shared" si="2"/>
        <v>3</v>
      </c>
      <c r="H147" s="25">
        <f t="shared" si="3"/>
        <v>3</v>
      </c>
      <c r="I147" s="26">
        <f t="shared" si="4"/>
        <v>0</v>
      </c>
      <c r="J147" s="27">
        <f t="shared" si="5"/>
        <v>15</v>
      </c>
      <c r="K147" s="557">
        <f>(J147+(J148/5))</f>
        <v>18</v>
      </c>
      <c r="L147" s="529"/>
      <c r="M147" s="529"/>
      <c r="N147" s="527">
        <f>K147+(L147*2)+(M147*30)</f>
        <v>18</v>
      </c>
      <c r="O147" s="529">
        <f>IF(N147=0,"",RANK(N147,N:N,0))</f>
        <v>86</v>
      </c>
      <c r="P147" s="109"/>
      <c r="Q147" s="202"/>
      <c r="R147" s="109"/>
      <c r="S147" s="202"/>
      <c r="T147" s="109"/>
      <c r="U147" s="202"/>
      <c r="V147" s="28">
        <v>0</v>
      </c>
      <c r="W147" s="29"/>
      <c r="X147" s="28"/>
      <c r="Y147" s="29"/>
      <c r="Z147" s="203">
        <v>0</v>
      </c>
      <c r="AA147" s="202"/>
      <c r="AB147" s="109">
        <v>3</v>
      </c>
      <c r="AC147" s="202"/>
      <c r="AD147" s="111">
        <v>6</v>
      </c>
      <c r="AE147" s="111">
        <v>3</v>
      </c>
      <c r="AF147" s="37"/>
      <c r="AG147" s="37"/>
      <c r="AH147" s="28">
        <v>3</v>
      </c>
      <c r="AI147" s="29"/>
      <c r="AJ147" s="38"/>
      <c r="AK147" s="29"/>
      <c r="AL147" s="109">
        <v>0</v>
      </c>
      <c r="AM147" s="82"/>
      <c r="AN147" s="109"/>
      <c r="AO147" s="111">
        <v>0</v>
      </c>
      <c r="AP147" s="29"/>
      <c r="AQ147" s="28"/>
      <c r="AR147" s="29"/>
      <c r="AS147" s="28"/>
      <c r="AT147" s="110"/>
      <c r="AU147" s="109">
        <v>0</v>
      </c>
      <c r="AV147" s="202"/>
      <c r="AW147" s="109"/>
      <c r="AX147" s="202"/>
      <c r="AY147" s="28">
        <v>0</v>
      </c>
      <c r="AZ147" s="29"/>
      <c r="BA147" s="28"/>
      <c r="BB147" s="110"/>
      <c r="BC147" s="28"/>
      <c r="BD147" s="117"/>
      <c r="BE147" s="203">
        <v>0</v>
      </c>
      <c r="BF147" s="202"/>
      <c r="BG147" s="28">
        <v>0</v>
      </c>
      <c r="BH147" s="110"/>
      <c r="BI147" s="109">
        <v>0</v>
      </c>
      <c r="BJ147" s="82"/>
      <c r="BK147" s="204"/>
      <c r="BL147" s="204"/>
    </row>
    <row r="148" spans="1:64" ht="21.75" customHeight="1" x14ac:dyDescent="0.3">
      <c r="A148" s="590"/>
      <c r="B148" s="554"/>
      <c r="C148" s="554"/>
      <c r="D148" s="39" t="s">
        <v>80</v>
      </c>
      <c r="E148" s="24">
        <f t="shared" si="0"/>
        <v>15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27">
        <f t="shared" si="5"/>
        <v>15</v>
      </c>
      <c r="K148" s="528"/>
      <c r="L148" s="528"/>
      <c r="M148" s="528"/>
      <c r="N148" s="528"/>
      <c r="O148" s="528"/>
      <c r="P148" s="118"/>
      <c r="Q148" s="205"/>
      <c r="R148" s="118"/>
      <c r="S148" s="205"/>
      <c r="T148" s="118"/>
      <c r="U148" s="205"/>
      <c r="V148" s="41">
        <v>0</v>
      </c>
      <c r="W148" s="42"/>
      <c r="X148" s="41"/>
      <c r="Y148" s="42"/>
      <c r="Z148" s="206">
        <v>0</v>
      </c>
      <c r="AA148" s="205"/>
      <c r="AB148" s="118"/>
      <c r="AC148" s="205"/>
      <c r="AD148" s="120">
        <v>15</v>
      </c>
      <c r="AE148" s="120"/>
      <c r="AF148" s="50"/>
      <c r="AG148" s="50"/>
      <c r="AH148" s="41"/>
      <c r="AI148" s="42"/>
      <c r="AJ148" s="51"/>
      <c r="AK148" s="42"/>
      <c r="AL148" s="118">
        <v>0</v>
      </c>
      <c r="AM148" s="86"/>
      <c r="AN148" s="118"/>
      <c r="AO148" s="120">
        <v>0</v>
      </c>
      <c r="AP148" s="42"/>
      <c r="AQ148" s="41"/>
      <c r="AR148" s="42"/>
      <c r="AS148" s="41"/>
      <c r="AT148" s="119"/>
      <c r="AU148" s="118">
        <v>0</v>
      </c>
      <c r="AV148" s="205"/>
      <c r="AW148" s="118"/>
      <c r="AX148" s="205"/>
      <c r="AY148" s="41">
        <v>0</v>
      </c>
      <c r="AZ148" s="42"/>
      <c r="BA148" s="41"/>
      <c r="BB148" s="119"/>
      <c r="BC148" s="41"/>
      <c r="BD148" s="126"/>
      <c r="BE148" s="206">
        <v>0</v>
      </c>
      <c r="BF148" s="205"/>
      <c r="BG148" s="41">
        <v>0</v>
      </c>
      <c r="BH148" s="119"/>
      <c r="BI148" s="118">
        <v>0</v>
      </c>
      <c r="BJ148" s="86"/>
      <c r="BK148" s="204"/>
      <c r="BL148" s="204"/>
    </row>
    <row r="149" spans="1:64" ht="21.75" customHeight="1" x14ac:dyDescent="0.3">
      <c r="A149" s="594" t="s">
        <v>1065</v>
      </c>
      <c r="B149" s="599" t="s">
        <v>1066</v>
      </c>
      <c r="C149" s="599" t="s">
        <v>1067</v>
      </c>
      <c r="D149" s="23" t="s">
        <v>79</v>
      </c>
      <c r="E149" s="24">
        <f t="shared" si="0"/>
        <v>15</v>
      </c>
      <c r="F149" s="25">
        <f t="shared" si="1"/>
        <v>8</v>
      </c>
      <c r="G149" s="25">
        <f t="shared" si="2"/>
        <v>8</v>
      </c>
      <c r="H149" s="25">
        <f t="shared" si="3"/>
        <v>0</v>
      </c>
      <c r="I149" s="26">
        <f t="shared" si="4"/>
        <v>0</v>
      </c>
      <c r="J149" s="27">
        <f t="shared" si="5"/>
        <v>31</v>
      </c>
      <c r="K149" s="557">
        <f>(J149+(J150/5))</f>
        <v>36</v>
      </c>
      <c r="L149" s="529"/>
      <c r="M149" s="529"/>
      <c r="N149" s="527">
        <f>K149+(L149*2)+(M149*30)</f>
        <v>36</v>
      </c>
      <c r="O149" s="529">
        <f>IF(N149=0,"",RANK(N149,N:N,0))</f>
        <v>66</v>
      </c>
      <c r="P149" s="109"/>
      <c r="Q149" s="202"/>
      <c r="R149" s="109"/>
      <c r="S149" s="202"/>
      <c r="T149" s="109"/>
      <c r="U149" s="202"/>
      <c r="V149" s="28">
        <v>0</v>
      </c>
      <c r="W149" s="29"/>
      <c r="X149" s="28"/>
      <c r="Y149" s="29"/>
      <c r="Z149" s="203">
        <v>0</v>
      </c>
      <c r="AA149" s="202"/>
      <c r="AB149" s="109"/>
      <c r="AC149" s="202"/>
      <c r="AD149" s="111"/>
      <c r="AE149" s="111"/>
      <c r="AF149" s="37"/>
      <c r="AG149" s="37"/>
      <c r="AH149" s="28"/>
      <c r="AI149" s="29"/>
      <c r="AJ149" s="38"/>
      <c r="AK149" s="29"/>
      <c r="AL149" s="109">
        <v>0</v>
      </c>
      <c r="AM149" s="82"/>
      <c r="AN149" s="109"/>
      <c r="AO149" s="111">
        <v>0</v>
      </c>
      <c r="AP149" s="29"/>
      <c r="AQ149" s="28"/>
      <c r="AR149" s="29"/>
      <c r="AS149" s="28"/>
      <c r="AT149" s="110"/>
      <c r="AU149" s="109">
        <v>15</v>
      </c>
      <c r="AV149" s="202"/>
      <c r="AW149" s="109"/>
      <c r="AX149" s="202"/>
      <c r="AY149" s="28">
        <v>0</v>
      </c>
      <c r="AZ149" s="29"/>
      <c r="BA149" s="28"/>
      <c r="BB149" s="110"/>
      <c r="BC149" s="28"/>
      <c r="BD149" s="117"/>
      <c r="BE149" s="203">
        <v>8</v>
      </c>
      <c r="BF149" s="202">
        <v>8</v>
      </c>
      <c r="BG149" s="28">
        <v>0</v>
      </c>
      <c r="BH149" s="110"/>
      <c r="BI149" s="109">
        <v>0</v>
      </c>
      <c r="BJ149" s="82"/>
      <c r="BK149" s="204"/>
      <c r="BL149" s="204"/>
    </row>
    <row r="150" spans="1:64" ht="21.75" customHeight="1" x14ac:dyDescent="0.3">
      <c r="A150" s="590"/>
      <c r="B150" s="554"/>
      <c r="C150" s="554"/>
      <c r="D150" s="39" t="s">
        <v>80</v>
      </c>
      <c r="E150" s="24">
        <f t="shared" si="0"/>
        <v>25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27">
        <f t="shared" si="5"/>
        <v>25</v>
      </c>
      <c r="K150" s="528"/>
      <c r="L150" s="528"/>
      <c r="M150" s="528"/>
      <c r="N150" s="528"/>
      <c r="O150" s="528"/>
      <c r="P150" s="118"/>
      <c r="Q150" s="205"/>
      <c r="R150" s="118"/>
      <c r="S150" s="205"/>
      <c r="T150" s="118"/>
      <c r="U150" s="205"/>
      <c r="V150" s="41">
        <v>0</v>
      </c>
      <c r="W150" s="42"/>
      <c r="X150" s="41"/>
      <c r="Y150" s="42"/>
      <c r="Z150" s="206">
        <v>0</v>
      </c>
      <c r="AA150" s="205"/>
      <c r="AB150" s="118"/>
      <c r="AC150" s="205"/>
      <c r="AD150" s="120"/>
      <c r="AE150" s="120"/>
      <c r="AF150" s="50"/>
      <c r="AG150" s="50"/>
      <c r="AH150" s="41"/>
      <c r="AI150" s="42"/>
      <c r="AJ150" s="51"/>
      <c r="AK150" s="42"/>
      <c r="AL150" s="118">
        <v>0</v>
      </c>
      <c r="AM150" s="86"/>
      <c r="AN150" s="118"/>
      <c r="AO150" s="120">
        <v>0</v>
      </c>
      <c r="AP150" s="42"/>
      <c r="AQ150" s="41"/>
      <c r="AR150" s="42"/>
      <c r="AS150" s="41"/>
      <c r="AT150" s="119"/>
      <c r="AU150" s="118">
        <v>0</v>
      </c>
      <c r="AV150" s="205"/>
      <c r="AW150" s="118"/>
      <c r="AX150" s="205"/>
      <c r="AY150" s="41">
        <v>0</v>
      </c>
      <c r="AZ150" s="42"/>
      <c r="BA150" s="41"/>
      <c r="BB150" s="119"/>
      <c r="BC150" s="41"/>
      <c r="BD150" s="126"/>
      <c r="BE150" s="206">
        <v>25</v>
      </c>
      <c r="BF150" s="205"/>
      <c r="BG150" s="41">
        <v>0</v>
      </c>
      <c r="BH150" s="119"/>
      <c r="BI150" s="118">
        <v>0</v>
      </c>
      <c r="BJ150" s="86"/>
      <c r="BK150" s="204"/>
      <c r="BL150" s="204"/>
    </row>
    <row r="151" spans="1:64" ht="21.75" customHeight="1" x14ac:dyDescent="0.3">
      <c r="A151" s="594" t="s">
        <v>1068</v>
      </c>
      <c r="B151" s="599" t="s">
        <v>1069</v>
      </c>
      <c r="C151" s="599" t="s">
        <v>1070</v>
      </c>
      <c r="D151" s="23" t="s">
        <v>79</v>
      </c>
      <c r="E151" s="24">
        <f t="shared" si="0"/>
        <v>5</v>
      </c>
      <c r="F151" s="25">
        <f t="shared" si="1"/>
        <v>3</v>
      </c>
      <c r="G151" s="25">
        <f t="shared" si="2"/>
        <v>3</v>
      </c>
      <c r="H151" s="25">
        <f t="shared" si="3"/>
        <v>3</v>
      </c>
      <c r="I151" s="26">
        <f t="shared" si="4"/>
        <v>0</v>
      </c>
      <c r="J151" s="27">
        <f t="shared" si="5"/>
        <v>14</v>
      </c>
      <c r="K151" s="557">
        <f>(J151+(J152/5))</f>
        <v>14</v>
      </c>
      <c r="L151" s="529"/>
      <c r="M151" s="529"/>
      <c r="N151" s="527">
        <f>K151+(L151*2)+(M151*30)</f>
        <v>14</v>
      </c>
      <c r="O151" s="529">
        <f>IF(N151=0,"",RANK(N151,N:N,0))</f>
        <v>99</v>
      </c>
      <c r="P151" s="109"/>
      <c r="Q151" s="202"/>
      <c r="R151" s="109"/>
      <c r="S151" s="202"/>
      <c r="T151" s="109"/>
      <c r="U151" s="202"/>
      <c r="V151" s="28">
        <v>0</v>
      </c>
      <c r="W151" s="29"/>
      <c r="X151" s="28"/>
      <c r="Y151" s="29"/>
      <c r="Z151" s="203">
        <v>0</v>
      </c>
      <c r="AA151" s="202"/>
      <c r="AB151" s="109"/>
      <c r="AC151" s="202"/>
      <c r="AD151" s="111"/>
      <c r="AE151" s="111"/>
      <c r="AF151" s="37"/>
      <c r="AG151" s="37"/>
      <c r="AH151" s="28"/>
      <c r="AI151" s="29"/>
      <c r="AJ151" s="38"/>
      <c r="AK151" s="29">
        <v>3</v>
      </c>
      <c r="AL151" s="109">
        <v>3</v>
      </c>
      <c r="AM151" s="82"/>
      <c r="AN151" s="109"/>
      <c r="AO151" s="111">
        <v>0</v>
      </c>
      <c r="AP151" s="29"/>
      <c r="AQ151" s="28"/>
      <c r="AR151" s="29"/>
      <c r="AS151" s="28"/>
      <c r="AT151" s="110"/>
      <c r="AU151" s="109">
        <v>0</v>
      </c>
      <c r="AV151" s="202"/>
      <c r="AW151" s="109"/>
      <c r="AX151" s="202"/>
      <c r="AY151" s="28">
        <v>3</v>
      </c>
      <c r="AZ151" s="29"/>
      <c r="BA151" s="28"/>
      <c r="BB151" s="110"/>
      <c r="BC151" s="28"/>
      <c r="BD151" s="117"/>
      <c r="BE151" s="203">
        <v>0</v>
      </c>
      <c r="BF151" s="202"/>
      <c r="BG151" s="28">
        <v>0</v>
      </c>
      <c r="BH151" s="110"/>
      <c r="BI151" s="109">
        <v>5</v>
      </c>
      <c r="BJ151" s="82"/>
      <c r="BK151" s="204"/>
      <c r="BL151" s="204"/>
    </row>
    <row r="152" spans="1:64" ht="21.75" customHeight="1" x14ac:dyDescent="0.3">
      <c r="A152" s="590"/>
      <c r="B152" s="554"/>
      <c r="C152" s="554"/>
      <c r="D152" s="39" t="s">
        <v>80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27">
        <f t="shared" si="5"/>
        <v>0</v>
      </c>
      <c r="K152" s="528"/>
      <c r="L152" s="528"/>
      <c r="M152" s="528"/>
      <c r="N152" s="528"/>
      <c r="O152" s="528"/>
      <c r="P152" s="118"/>
      <c r="Q152" s="205"/>
      <c r="R152" s="118"/>
      <c r="S152" s="205"/>
      <c r="T152" s="118"/>
      <c r="U152" s="205"/>
      <c r="V152" s="41">
        <v>0</v>
      </c>
      <c r="W152" s="42"/>
      <c r="X152" s="41"/>
      <c r="Y152" s="42"/>
      <c r="Z152" s="206">
        <v>0</v>
      </c>
      <c r="AA152" s="205"/>
      <c r="AB152" s="118"/>
      <c r="AC152" s="205"/>
      <c r="AD152" s="120"/>
      <c r="AE152" s="120"/>
      <c r="AF152" s="50"/>
      <c r="AG152" s="50"/>
      <c r="AH152" s="41"/>
      <c r="AI152" s="42"/>
      <c r="AJ152" s="51"/>
      <c r="AK152" s="42"/>
      <c r="AL152" s="118">
        <v>0</v>
      </c>
      <c r="AM152" s="86"/>
      <c r="AN152" s="118"/>
      <c r="AO152" s="120">
        <v>0</v>
      </c>
      <c r="AP152" s="42"/>
      <c r="AQ152" s="41"/>
      <c r="AR152" s="42"/>
      <c r="AS152" s="41"/>
      <c r="AT152" s="119"/>
      <c r="AU152" s="118">
        <v>0</v>
      </c>
      <c r="AV152" s="205"/>
      <c r="AW152" s="118"/>
      <c r="AX152" s="205"/>
      <c r="AY152" s="41">
        <v>0</v>
      </c>
      <c r="AZ152" s="42"/>
      <c r="BA152" s="41"/>
      <c r="BB152" s="119"/>
      <c r="BC152" s="41"/>
      <c r="BD152" s="126"/>
      <c r="BE152" s="206">
        <v>0</v>
      </c>
      <c r="BF152" s="205"/>
      <c r="BG152" s="41">
        <v>0</v>
      </c>
      <c r="BH152" s="119"/>
      <c r="BI152" s="118">
        <v>0</v>
      </c>
      <c r="BJ152" s="86"/>
      <c r="BK152" s="204"/>
      <c r="BL152" s="204"/>
    </row>
    <row r="153" spans="1:64" ht="21.75" customHeight="1" x14ac:dyDescent="0.3">
      <c r="A153" s="594" t="s">
        <v>1071</v>
      </c>
      <c r="B153" s="599" t="s">
        <v>1072</v>
      </c>
      <c r="C153" s="599" t="s">
        <v>182</v>
      </c>
      <c r="D153" s="23" t="s">
        <v>79</v>
      </c>
      <c r="E153" s="24">
        <f t="shared" si="0"/>
        <v>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0</v>
      </c>
      <c r="K153" s="557">
        <f>(J153+(J154/5))</f>
        <v>0</v>
      </c>
      <c r="L153" s="529"/>
      <c r="M153" s="529"/>
      <c r="N153" s="527">
        <f>K153+(L153*2)+(M153*30)</f>
        <v>0</v>
      </c>
      <c r="O153" s="529" t="str">
        <f>IF(N153=0,"",RANK(N153,N:N,0))</f>
        <v/>
      </c>
      <c r="P153" s="109"/>
      <c r="Q153" s="202"/>
      <c r="R153" s="109"/>
      <c r="S153" s="202"/>
      <c r="T153" s="109"/>
      <c r="U153" s="202"/>
      <c r="V153" s="28">
        <v>0</v>
      </c>
      <c r="W153" s="29"/>
      <c r="X153" s="28"/>
      <c r="Y153" s="29"/>
      <c r="Z153" s="203">
        <v>0</v>
      </c>
      <c r="AA153" s="202"/>
      <c r="AB153" s="109"/>
      <c r="AC153" s="202"/>
      <c r="AD153" s="111"/>
      <c r="AE153" s="111"/>
      <c r="AF153" s="37"/>
      <c r="AG153" s="37"/>
      <c r="AH153" s="28"/>
      <c r="AI153" s="29"/>
      <c r="AJ153" s="38"/>
      <c r="AK153" s="29"/>
      <c r="AL153" s="109">
        <v>0</v>
      </c>
      <c r="AM153" s="82"/>
      <c r="AN153" s="109"/>
      <c r="AO153" s="111">
        <v>0</v>
      </c>
      <c r="AP153" s="29"/>
      <c r="AQ153" s="28"/>
      <c r="AR153" s="29"/>
      <c r="AS153" s="28"/>
      <c r="AT153" s="110"/>
      <c r="AU153" s="109">
        <v>0</v>
      </c>
      <c r="AV153" s="202"/>
      <c r="AW153" s="109"/>
      <c r="AX153" s="202"/>
      <c r="AY153" s="28">
        <v>0</v>
      </c>
      <c r="AZ153" s="29"/>
      <c r="BA153" s="28"/>
      <c r="BB153" s="110"/>
      <c r="BC153" s="28"/>
      <c r="BD153" s="117"/>
      <c r="BE153" s="203">
        <v>0</v>
      </c>
      <c r="BF153" s="202"/>
      <c r="BG153" s="28">
        <v>0</v>
      </c>
      <c r="BH153" s="110"/>
      <c r="BI153" s="109">
        <v>0</v>
      </c>
      <c r="BJ153" s="82"/>
      <c r="BK153" s="204"/>
      <c r="BL153" s="204"/>
    </row>
    <row r="154" spans="1:64" ht="21.75" customHeight="1" x14ac:dyDescent="0.3">
      <c r="A154" s="590"/>
      <c r="B154" s="554"/>
      <c r="C154" s="554"/>
      <c r="D154" s="39" t="s">
        <v>80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27">
        <f t="shared" si="5"/>
        <v>0</v>
      </c>
      <c r="K154" s="528"/>
      <c r="L154" s="528"/>
      <c r="M154" s="528"/>
      <c r="N154" s="528"/>
      <c r="O154" s="528"/>
      <c r="P154" s="118"/>
      <c r="Q154" s="205"/>
      <c r="R154" s="118"/>
      <c r="S154" s="205"/>
      <c r="T154" s="118"/>
      <c r="U154" s="205"/>
      <c r="V154" s="41">
        <v>0</v>
      </c>
      <c r="W154" s="42"/>
      <c r="X154" s="41"/>
      <c r="Y154" s="42"/>
      <c r="Z154" s="206">
        <v>0</v>
      </c>
      <c r="AA154" s="205"/>
      <c r="AB154" s="118"/>
      <c r="AC154" s="205"/>
      <c r="AD154" s="120"/>
      <c r="AE154" s="120"/>
      <c r="AF154" s="50"/>
      <c r="AG154" s="50"/>
      <c r="AH154" s="41"/>
      <c r="AI154" s="42"/>
      <c r="AJ154" s="51"/>
      <c r="AK154" s="42"/>
      <c r="AL154" s="118">
        <v>0</v>
      </c>
      <c r="AM154" s="86"/>
      <c r="AN154" s="118"/>
      <c r="AO154" s="120">
        <v>0</v>
      </c>
      <c r="AP154" s="42"/>
      <c r="AQ154" s="41"/>
      <c r="AR154" s="42"/>
      <c r="AS154" s="41"/>
      <c r="AT154" s="119"/>
      <c r="AU154" s="118">
        <v>0</v>
      </c>
      <c r="AV154" s="205"/>
      <c r="AW154" s="118"/>
      <c r="AX154" s="205"/>
      <c r="AY154" s="41">
        <v>0</v>
      </c>
      <c r="AZ154" s="42"/>
      <c r="BA154" s="41"/>
      <c r="BB154" s="119"/>
      <c r="BC154" s="41"/>
      <c r="BD154" s="126"/>
      <c r="BE154" s="206">
        <v>0</v>
      </c>
      <c r="BF154" s="205"/>
      <c r="BG154" s="41">
        <v>0</v>
      </c>
      <c r="BH154" s="119"/>
      <c r="BI154" s="118">
        <v>0</v>
      </c>
      <c r="BJ154" s="86"/>
      <c r="BK154" s="204"/>
      <c r="BL154" s="204"/>
    </row>
    <row r="155" spans="1:64" ht="21.75" customHeight="1" x14ac:dyDescent="0.3">
      <c r="A155" s="594" t="s">
        <v>1073</v>
      </c>
      <c r="B155" s="599" t="s">
        <v>1074</v>
      </c>
      <c r="C155" s="599" t="s">
        <v>1075</v>
      </c>
      <c r="D155" s="23" t="s">
        <v>79</v>
      </c>
      <c r="E155" s="24">
        <f t="shared" si="0"/>
        <v>0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0</v>
      </c>
      <c r="K155" s="557">
        <f>(J155+(J156/5))</f>
        <v>5</v>
      </c>
      <c r="L155" s="529"/>
      <c r="M155" s="529"/>
      <c r="N155" s="527">
        <f>K155+(L155*2)+(M155*30)</f>
        <v>5</v>
      </c>
      <c r="O155" s="529">
        <f>IF(N155=0,"",RANK(N155,N:N,0))</f>
        <v>129</v>
      </c>
      <c r="P155" s="109"/>
      <c r="Q155" s="202"/>
      <c r="R155" s="109"/>
      <c r="S155" s="202"/>
      <c r="T155" s="109"/>
      <c r="U155" s="202"/>
      <c r="V155" s="28">
        <v>0</v>
      </c>
      <c r="W155" s="29"/>
      <c r="X155" s="28"/>
      <c r="Y155" s="29"/>
      <c r="Z155" s="203">
        <v>0</v>
      </c>
      <c r="AA155" s="202"/>
      <c r="AB155" s="109"/>
      <c r="AC155" s="202"/>
      <c r="AD155" s="111"/>
      <c r="AE155" s="111"/>
      <c r="AF155" s="37"/>
      <c r="AG155" s="37"/>
      <c r="AH155" s="28"/>
      <c r="AI155" s="29"/>
      <c r="AJ155" s="38"/>
      <c r="AK155" s="29"/>
      <c r="AL155" s="109">
        <v>0</v>
      </c>
      <c r="AM155" s="82"/>
      <c r="AN155" s="109"/>
      <c r="AO155" s="111">
        <v>0</v>
      </c>
      <c r="AP155" s="29"/>
      <c r="AQ155" s="28"/>
      <c r="AR155" s="29"/>
      <c r="AS155" s="28"/>
      <c r="AT155" s="110"/>
      <c r="AU155" s="109">
        <v>0</v>
      </c>
      <c r="AV155" s="202"/>
      <c r="AW155" s="109"/>
      <c r="AX155" s="202"/>
      <c r="AY155" s="28">
        <v>0</v>
      </c>
      <c r="AZ155" s="29"/>
      <c r="BA155" s="28"/>
      <c r="BB155" s="110"/>
      <c r="BC155" s="28"/>
      <c r="BD155" s="117"/>
      <c r="BE155" s="203">
        <v>0</v>
      </c>
      <c r="BF155" s="202"/>
      <c r="BG155" s="28">
        <v>0</v>
      </c>
      <c r="BH155" s="110"/>
      <c r="BI155" s="109">
        <v>0</v>
      </c>
      <c r="BJ155" s="82"/>
      <c r="BK155" s="204"/>
      <c r="BL155" s="204"/>
    </row>
    <row r="156" spans="1:64" ht="21.75" customHeight="1" x14ac:dyDescent="0.3">
      <c r="A156" s="590"/>
      <c r="B156" s="554"/>
      <c r="C156" s="554"/>
      <c r="D156" s="39" t="s">
        <v>80</v>
      </c>
      <c r="E156" s="24">
        <f t="shared" si="0"/>
        <v>25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27">
        <f t="shared" si="5"/>
        <v>25</v>
      </c>
      <c r="K156" s="528"/>
      <c r="L156" s="528"/>
      <c r="M156" s="528"/>
      <c r="N156" s="528"/>
      <c r="O156" s="528"/>
      <c r="P156" s="118"/>
      <c r="Q156" s="205"/>
      <c r="R156" s="118"/>
      <c r="S156" s="205"/>
      <c r="T156" s="118"/>
      <c r="U156" s="205"/>
      <c r="V156" s="41">
        <v>0</v>
      </c>
      <c r="W156" s="42"/>
      <c r="X156" s="41"/>
      <c r="Y156" s="42"/>
      <c r="Z156" s="206">
        <v>0</v>
      </c>
      <c r="AA156" s="205"/>
      <c r="AB156" s="118"/>
      <c r="AC156" s="205"/>
      <c r="AD156" s="120"/>
      <c r="AE156" s="120"/>
      <c r="AF156" s="50"/>
      <c r="AG156" s="50"/>
      <c r="AH156" s="41"/>
      <c r="AI156" s="42"/>
      <c r="AJ156" s="51"/>
      <c r="AK156" s="42"/>
      <c r="AL156" s="118">
        <v>0</v>
      </c>
      <c r="AM156" s="86"/>
      <c r="AN156" s="118"/>
      <c r="AO156" s="120">
        <v>0</v>
      </c>
      <c r="AP156" s="42"/>
      <c r="AQ156" s="41"/>
      <c r="AR156" s="42"/>
      <c r="AS156" s="41"/>
      <c r="AT156" s="119"/>
      <c r="AU156" s="118">
        <v>0</v>
      </c>
      <c r="AV156" s="205"/>
      <c r="AW156" s="118"/>
      <c r="AX156" s="205"/>
      <c r="AY156" s="41">
        <v>0</v>
      </c>
      <c r="AZ156" s="42"/>
      <c r="BA156" s="41"/>
      <c r="BB156" s="119"/>
      <c r="BC156" s="41"/>
      <c r="BD156" s="126"/>
      <c r="BE156" s="206">
        <v>25</v>
      </c>
      <c r="BF156" s="205"/>
      <c r="BG156" s="41">
        <v>0</v>
      </c>
      <c r="BH156" s="119"/>
      <c r="BI156" s="118">
        <v>0</v>
      </c>
      <c r="BJ156" s="86"/>
      <c r="BK156" s="204"/>
      <c r="BL156" s="204"/>
    </row>
    <row r="157" spans="1:64" ht="21.75" customHeight="1" x14ac:dyDescent="0.3">
      <c r="A157" s="594" t="s">
        <v>1076</v>
      </c>
      <c r="B157" s="599" t="s">
        <v>1077</v>
      </c>
      <c r="C157" s="599" t="s">
        <v>132</v>
      </c>
      <c r="D157" s="23" t="s">
        <v>79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557">
        <f>(J157+(J158/5))</f>
        <v>0</v>
      </c>
      <c r="L157" s="529"/>
      <c r="M157" s="529"/>
      <c r="N157" s="527">
        <f>K157+(L157*2)+(M157*30)</f>
        <v>0</v>
      </c>
      <c r="O157" s="529" t="str">
        <f>IF(N157=0,"",RANK(N157,N:N,0))</f>
        <v/>
      </c>
      <c r="P157" s="109"/>
      <c r="Q157" s="202"/>
      <c r="R157" s="109"/>
      <c r="S157" s="202"/>
      <c r="T157" s="109"/>
      <c r="U157" s="202"/>
      <c r="V157" s="28">
        <v>0</v>
      </c>
      <c r="W157" s="29"/>
      <c r="X157" s="28"/>
      <c r="Y157" s="29"/>
      <c r="Z157" s="203">
        <v>0</v>
      </c>
      <c r="AA157" s="202"/>
      <c r="AB157" s="109"/>
      <c r="AC157" s="202"/>
      <c r="AD157" s="111"/>
      <c r="AE157" s="111"/>
      <c r="AF157" s="37"/>
      <c r="AG157" s="37"/>
      <c r="AH157" s="28"/>
      <c r="AI157" s="29"/>
      <c r="AJ157" s="38"/>
      <c r="AK157" s="29"/>
      <c r="AL157" s="109">
        <v>0</v>
      </c>
      <c r="AM157" s="82"/>
      <c r="AN157" s="109"/>
      <c r="AO157" s="111">
        <v>0</v>
      </c>
      <c r="AP157" s="29"/>
      <c r="AQ157" s="28"/>
      <c r="AR157" s="29"/>
      <c r="AS157" s="28"/>
      <c r="AT157" s="110"/>
      <c r="AU157" s="109">
        <v>0</v>
      </c>
      <c r="AV157" s="202"/>
      <c r="AW157" s="109"/>
      <c r="AX157" s="202"/>
      <c r="AY157" s="28">
        <v>0</v>
      </c>
      <c r="AZ157" s="29"/>
      <c r="BA157" s="28"/>
      <c r="BB157" s="110"/>
      <c r="BC157" s="28"/>
      <c r="BD157" s="117"/>
      <c r="BE157" s="203">
        <v>0</v>
      </c>
      <c r="BF157" s="202"/>
      <c r="BG157" s="28">
        <v>0</v>
      </c>
      <c r="BH157" s="110"/>
      <c r="BI157" s="109">
        <v>0</v>
      </c>
      <c r="BJ157" s="82"/>
      <c r="BK157" s="204"/>
      <c r="BL157" s="204"/>
    </row>
    <row r="158" spans="1:64" ht="21.75" customHeight="1" x14ac:dyDescent="0.3">
      <c r="A158" s="590"/>
      <c r="B158" s="554"/>
      <c r="C158" s="554"/>
      <c r="D158" s="39" t="s">
        <v>80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27">
        <f t="shared" si="5"/>
        <v>0</v>
      </c>
      <c r="K158" s="528"/>
      <c r="L158" s="528"/>
      <c r="M158" s="528"/>
      <c r="N158" s="528"/>
      <c r="O158" s="528"/>
      <c r="P158" s="118"/>
      <c r="Q158" s="205"/>
      <c r="R158" s="118"/>
      <c r="S158" s="205"/>
      <c r="T158" s="118"/>
      <c r="U158" s="205"/>
      <c r="V158" s="41">
        <v>0</v>
      </c>
      <c r="W158" s="42"/>
      <c r="X158" s="41"/>
      <c r="Y158" s="42"/>
      <c r="Z158" s="206">
        <v>0</v>
      </c>
      <c r="AA158" s="205"/>
      <c r="AB158" s="118"/>
      <c r="AC158" s="205"/>
      <c r="AD158" s="120"/>
      <c r="AE158" s="120"/>
      <c r="AF158" s="50"/>
      <c r="AG158" s="50"/>
      <c r="AH158" s="41"/>
      <c r="AI158" s="42"/>
      <c r="AJ158" s="51"/>
      <c r="AK158" s="42"/>
      <c r="AL158" s="118">
        <v>0</v>
      </c>
      <c r="AM158" s="86"/>
      <c r="AN158" s="118"/>
      <c r="AO158" s="120">
        <v>0</v>
      </c>
      <c r="AP158" s="42"/>
      <c r="AQ158" s="41"/>
      <c r="AR158" s="42"/>
      <c r="AS158" s="41"/>
      <c r="AT158" s="119"/>
      <c r="AU158" s="118">
        <v>0</v>
      </c>
      <c r="AV158" s="205"/>
      <c r="AW158" s="118"/>
      <c r="AX158" s="205"/>
      <c r="AY158" s="41">
        <v>0</v>
      </c>
      <c r="AZ158" s="42"/>
      <c r="BA158" s="41"/>
      <c r="BB158" s="119"/>
      <c r="BC158" s="41"/>
      <c r="BD158" s="126"/>
      <c r="BE158" s="206">
        <v>0</v>
      </c>
      <c r="BF158" s="205"/>
      <c r="BG158" s="41">
        <v>0</v>
      </c>
      <c r="BH158" s="119"/>
      <c r="BI158" s="118">
        <v>0</v>
      </c>
      <c r="BJ158" s="86"/>
      <c r="BK158" s="204"/>
      <c r="BL158" s="204"/>
    </row>
    <row r="159" spans="1:64" ht="21.75" customHeight="1" x14ac:dyDescent="0.3">
      <c r="A159" s="594" t="s">
        <v>1078</v>
      </c>
      <c r="B159" s="599" t="s">
        <v>1079</v>
      </c>
      <c r="C159" s="599" t="s">
        <v>86</v>
      </c>
      <c r="D159" s="23" t="s">
        <v>79</v>
      </c>
      <c r="E159" s="24">
        <f t="shared" si="0"/>
        <v>19</v>
      </c>
      <c r="F159" s="25">
        <f t="shared" si="1"/>
        <v>15</v>
      </c>
      <c r="G159" s="25">
        <f t="shared" si="2"/>
        <v>15</v>
      </c>
      <c r="H159" s="25">
        <f t="shared" si="3"/>
        <v>3</v>
      </c>
      <c r="I159" s="26">
        <f t="shared" si="4"/>
        <v>0</v>
      </c>
      <c r="J159" s="27">
        <f t="shared" si="5"/>
        <v>52</v>
      </c>
      <c r="K159" s="557">
        <f>(J159+(J160/5))</f>
        <v>58</v>
      </c>
      <c r="L159" s="529"/>
      <c r="M159" s="529"/>
      <c r="N159" s="527">
        <f>K159+(L159*2)+(M159*30)</f>
        <v>58</v>
      </c>
      <c r="O159" s="529">
        <f>IF(N159=0,"",RANK(N159,N:N,0))</f>
        <v>57</v>
      </c>
      <c r="P159" s="109"/>
      <c r="Q159" s="202"/>
      <c r="R159" s="109"/>
      <c r="S159" s="202"/>
      <c r="T159" s="109">
        <v>3</v>
      </c>
      <c r="U159" s="202"/>
      <c r="V159" s="28">
        <v>0</v>
      </c>
      <c r="W159" s="29"/>
      <c r="X159" s="28"/>
      <c r="Y159" s="29"/>
      <c r="Z159" s="203">
        <v>0</v>
      </c>
      <c r="AA159" s="202">
        <v>15</v>
      </c>
      <c r="AB159" s="109">
        <v>15</v>
      </c>
      <c r="AC159" s="202"/>
      <c r="AD159" s="111"/>
      <c r="AE159" s="111"/>
      <c r="AF159" s="37"/>
      <c r="AG159" s="37"/>
      <c r="AH159" s="28"/>
      <c r="AI159" s="29"/>
      <c r="AJ159" s="38"/>
      <c r="AK159" s="29"/>
      <c r="AL159" s="109">
        <v>0</v>
      </c>
      <c r="AM159" s="82"/>
      <c r="AN159" s="109"/>
      <c r="AO159" s="111">
        <v>0</v>
      </c>
      <c r="AP159" s="29"/>
      <c r="AQ159" s="28"/>
      <c r="AR159" s="29"/>
      <c r="AS159" s="28"/>
      <c r="AT159" s="110"/>
      <c r="AU159" s="109">
        <v>0</v>
      </c>
      <c r="AV159" s="202"/>
      <c r="AW159" s="109"/>
      <c r="AX159" s="202"/>
      <c r="AY159" s="28">
        <v>0</v>
      </c>
      <c r="AZ159" s="29"/>
      <c r="BA159" s="28"/>
      <c r="BB159" s="110"/>
      <c r="BC159" s="28"/>
      <c r="BD159" s="117">
        <v>19</v>
      </c>
      <c r="BE159" s="203">
        <v>0</v>
      </c>
      <c r="BF159" s="202"/>
      <c r="BG159" s="28">
        <v>0</v>
      </c>
      <c r="BH159" s="110"/>
      <c r="BI159" s="109">
        <v>0</v>
      </c>
      <c r="BJ159" s="82"/>
      <c r="BK159" s="204"/>
      <c r="BL159" s="204"/>
    </row>
    <row r="160" spans="1:64" ht="21.75" customHeight="1" x14ac:dyDescent="0.3">
      <c r="A160" s="590"/>
      <c r="B160" s="554"/>
      <c r="C160" s="554"/>
      <c r="D160" s="39" t="s">
        <v>80</v>
      </c>
      <c r="E160" s="24">
        <f t="shared" si="0"/>
        <v>25</v>
      </c>
      <c r="F160" s="25">
        <f t="shared" si="1"/>
        <v>5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27">
        <f t="shared" si="5"/>
        <v>30</v>
      </c>
      <c r="K160" s="528"/>
      <c r="L160" s="528"/>
      <c r="M160" s="528"/>
      <c r="N160" s="528"/>
      <c r="O160" s="528"/>
      <c r="P160" s="118"/>
      <c r="Q160" s="205"/>
      <c r="R160" s="118"/>
      <c r="S160" s="205"/>
      <c r="T160" s="118"/>
      <c r="U160" s="205"/>
      <c r="V160" s="41">
        <v>0</v>
      </c>
      <c r="W160" s="42"/>
      <c r="X160" s="41"/>
      <c r="Y160" s="42"/>
      <c r="Z160" s="206">
        <v>0</v>
      </c>
      <c r="AA160" s="205">
        <v>5</v>
      </c>
      <c r="AB160" s="118"/>
      <c r="AC160" s="205"/>
      <c r="AD160" s="120"/>
      <c r="AE160" s="120"/>
      <c r="AF160" s="50"/>
      <c r="AG160" s="50"/>
      <c r="AH160" s="41"/>
      <c r="AI160" s="42"/>
      <c r="AJ160" s="51"/>
      <c r="AK160" s="42"/>
      <c r="AL160" s="118">
        <v>0</v>
      </c>
      <c r="AM160" s="86"/>
      <c r="AN160" s="118"/>
      <c r="AO160" s="120">
        <v>0</v>
      </c>
      <c r="AP160" s="42"/>
      <c r="AQ160" s="41"/>
      <c r="AR160" s="42"/>
      <c r="AS160" s="41"/>
      <c r="AT160" s="119"/>
      <c r="AU160" s="118">
        <v>0</v>
      </c>
      <c r="AV160" s="205"/>
      <c r="AW160" s="118"/>
      <c r="AX160" s="205"/>
      <c r="AY160" s="41">
        <v>0</v>
      </c>
      <c r="AZ160" s="42"/>
      <c r="BA160" s="41"/>
      <c r="BB160" s="119"/>
      <c r="BC160" s="41"/>
      <c r="BD160" s="126">
        <v>25</v>
      </c>
      <c r="BE160" s="206">
        <v>0</v>
      </c>
      <c r="BF160" s="205"/>
      <c r="BG160" s="41">
        <v>0</v>
      </c>
      <c r="BH160" s="119"/>
      <c r="BI160" s="118">
        <v>0</v>
      </c>
      <c r="BJ160" s="86"/>
      <c r="BK160" s="204"/>
      <c r="BL160" s="204"/>
    </row>
    <row r="161" spans="1:64" ht="21.75" customHeight="1" x14ac:dyDescent="0.3">
      <c r="A161" s="594" t="s">
        <v>1080</v>
      </c>
      <c r="B161" s="599" t="s">
        <v>1081</v>
      </c>
      <c r="C161" s="599" t="s">
        <v>155</v>
      </c>
      <c r="D161" s="23" t="s">
        <v>79</v>
      </c>
      <c r="E161" s="24">
        <f t="shared" si="0"/>
        <v>40</v>
      </c>
      <c r="F161" s="25">
        <f t="shared" si="1"/>
        <v>40</v>
      </c>
      <c r="G161" s="25">
        <f t="shared" si="2"/>
        <v>30</v>
      </c>
      <c r="H161" s="25">
        <f t="shared" si="3"/>
        <v>25</v>
      </c>
      <c r="I161" s="26">
        <f t="shared" si="4"/>
        <v>25</v>
      </c>
      <c r="J161" s="27">
        <f t="shared" si="5"/>
        <v>160</v>
      </c>
      <c r="K161" s="557">
        <f>(J161+(J162/5))</f>
        <v>208</v>
      </c>
      <c r="L161" s="529"/>
      <c r="M161" s="529"/>
      <c r="N161" s="527">
        <f>K161+(L161*2)+(M161*30)</f>
        <v>208</v>
      </c>
      <c r="O161" s="529">
        <f>IF(N161=0,"",RANK(N161,N:N,0))</f>
        <v>30</v>
      </c>
      <c r="P161" s="109"/>
      <c r="Q161" s="202"/>
      <c r="R161" s="109">
        <v>15</v>
      </c>
      <c r="S161" s="202"/>
      <c r="T161" s="109"/>
      <c r="U161" s="202">
        <v>3</v>
      </c>
      <c r="V161" s="28">
        <v>0</v>
      </c>
      <c r="W161" s="29"/>
      <c r="X161" s="28"/>
      <c r="Y161" s="29"/>
      <c r="Z161" s="203">
        <v>8</v>
      </c>
      <c r="AA161" s="202"/>
      <c r="AB161" s="109"/>
      <c r="AC161" s="202"/>
      <c r="AD161" s="111">
        <v>25</v>
      </c>
      <c r="AE161" s="111">
        <v>16</v>
      </c>
      <c r="AF161" s="37"/>
      <c r="AG161" s="37"/>
      <c r="AH161" s="28"/>
      <c r="AI161" s="29"/>
      <c r="AJ161" s="38">
        <v>8</v>
      </c>
      <c r="AK161" s="29"/>
      <c r="AL161" s="109">
        <v>0</v>
      </c>
      <c r="AM161" s="82">
        <v>10</v>
      </c>
      <c r="AN161" s="109"/>
      <c r="AO161" s="111">
        <v>30</v>
      </c>
      <c r="AP161" s="29">
        <v>25</v>
      </c>
      <c r="AQ161" s="28">
        <v>3</v>
      </c>
      <c r="AR161" s="29"/>
      <c r="AS161" s="28"/>
      <c r="AT161" s="110">
        <v>40</v>
      </c>
      <c r="AU161" s="109">
        <v>0</v>
      </c>
      <c r="AV161" s="202"/>
      <c r="AW161" s="109">
        <v>25</v>
      </c>
      <c r="AX161" s="202"/>
      <c r="AY161" s="28">
        <v>0</v>
      </c>
      <c r="AZ161" s="29"/>
      <c r="BA161" s="28"/>
      <c r="BB161" s="110">
        <v>8</v>
      </c>
      <c r="BC161" s="28"/>
      <c r="BD161" s="117"/>
      <c r="BE161" s="203">
        <v>40</v>
      </c>
      <c r="BF161" s="202"/>
      <c r="BG161" s="28">
        <v>8</v>
      </c>
      <c r="BH161" s="110">
        <v>8</v>
      </c>
      <c r="BI161" s="109">
        <v>0</v>
      </c>
      <c r="BJ161" s="82">
        <v>10</v>
      </c>
      <c r="BK161" s="204"/>
      <c r="BL161" s="204"/>
    </row>
    <row r="162" spans="1:64" ht="21.75" customHeight="1" x14ac:dyDescent="0.3">
      <c r="A162" s="590"/>
      <c r="B162" s="554"/>
      <c r="C162" s="554"/>
      <c r="D162" s="39" t="s">
        <v>80</v>
      </c>
      <c r="E162" s="24">
        <f t="shared" si="0"/>
        <v>60</v>
      </c>
      <c r="F162" s="25">
        <f t="shared" si="1"/>
        <v>60</v>
      </c>
      <c r="G162" s="25">
        <f t="shared" si="2"/>
        <v>60</v>
      </c>
      <c r="H162" s="25">
        <f t="shared" si="3"/>
        <v>30</v>
      </c>
      <c r="I162" s="26">
        <f t="shared" si="4"/>
        <v>30</v>
      </c>
      <c r="J162" s="27">
        <f t="shared" si="5"/>
        <v>240</v>
      </c>
      <c r="K162" s="528"/>
      <c r="L162" s="528"/>
      <c r="M162" s="528"/>
      <c r="N162" s="528"/>
      <c r="O162" s="528"/>
      <c r="P162" s="118"/>
      <c r="Q162" s="205"/>
      <c r="R162" s="118"/>
      <c r="S162" s="205"/>
      <c r="T162" s="118"/>
      <c r="U162" s="205"/>
      <c r="V162" s="41">
        <v>0</v>
      </c>
      <c r="W162" s="42"/>
      <c r="X162" s="41"/>
      <c r="Y162" s="42"/>
      <c r="Z162" s="206">
        <v>60</v>
      </c>
      <c r="AA162" s="205"/>
      <c r="AB162" s="118"/>
      <c r="AC162" s="205"/>
      <c r="AD162" s="120">
        <v>15</v>
      </c>
      <c r="AE162" s="120">
        <v>4</v>
      </c>
      <c r="AF162" s="50"/>
      <c r="AG162" s="50"/>
      <c r="AH162" s="41"/>
      <c r="AI162" s="42"/>
      <c r="AJ162" s="51">
        <v>60</v>
      </c>
      <c r="AK162" s="42"/>
      <c r="AL162" s="118">
        <v>0</v>
      </c>
      <c r="AM162" s="86">
        <v>30</v>
      </c>
      <c r="AN162" s="118"/>
      <c r="AO162" s="120">
        <v>0</v>
      </c>
      <c r="AP162" s="42"/>
      <c r="AQ162" s="41"/>
      <c r="AR162" s="42"/>
      <c r="AS162" s="41"/>
      <c r="AT162" s="119">
        <v>25</v>
      </c>
      <c r="AU162" s="118">
        <v>0</v>
      </c>
      <c r="AV162" s="205"/>
      <c r="AW162" s="118"/>
      <c r="AX162" s="205"/>
      <c r="AY162" s="41">
        <v>0</v>
      </c>
      <c r="AZ162" s="42"/>
      <c r="BA162" s="41"/>
      <c r="BB162" s="119"/>
      <c r="BC162" s="41"/>
      <c r="BD162" s="126"/>
      <c r="BE162" s="206">
        <v>60</v>
      </c>
      <c r="BF162" s="205"/>
      <c r="BG162" s="41">
        <v>0</v>
      </c>
      <c r="BH162" s="119">
        <v>25</v>
      </c>
      <c r="BI162" s="118">
        <v>0</v>
      </c>
      <c r="BJ162" s="86">
        <v>30</v>
      </c>
      <c r="BK162" s="204"/>
      <c r="BL162" s="204"/>
    </row>
    <row r="163" spans="1:64" ht="21.75" customHeight="1" x14ac:dyDescent="0.3">
      <c r="A163" s="594" t="s">
        <v>1082</v>
      </c>
      <c r="B163" s="599" t="s">
        <v>1083</v>
      </c>
      <c r="C163" s="599" t="s">
        <v>1084</v>
      </c>
      <c r="D163" s="23" t="s">
        <v>79</v>
      </c>
      <c r="E163" s="24">
        <f t="shared" si="0"/>
        <v>3</v>
      </c>
      <c r="F163" s="25">
        <f t="shared" si="1"/>
        <v>3</v>
      </c>
      <c r="G163" s="25">
        <f t="shared" si="2"/>
        <v>3</v>
      </c>
      <c r="H163" s="25">
        <f t="shared" si="3"/>
        <v>3</v>
      </c>
      <c r="I163" s="26">
        <f t="shared" si="4"/>
        <v>3</v>
      </c>
      <c r="J163" s="27">
        <f t="shared" si="5"/>
        <v>15</v>
      </c>
      <c r="K163" s="557">
        <f>(J163+(J164/5))</f>
        <v>15</v>
      </c>
      <c r="L163" s="529"/>
      <c r="M163" s="529"/>
      <c r="N163" s="527">
        <f>K163+(L163*2)+(M163*30)</f>
        <v>15</v>
      </c>
      <c r="O163" s="529">
        <f>IF(N163=0,"",RANK(N163,N:N,0))</f>
        <v>92</v>
      </c>
      <c r="P163" s="109"/>
      <c r="Q163" s="202">
        <v>3</v>
      </c>
      <c r="R163" s="109">
        <v>3</v>
      </c>
      <c r="S163" s="202">
        <v>3</v>
      </c>
      <c r="T163" s="109"/>
      <c r="U163" s="202"/>
      <c r="V163" s="28">
        <v>0</v>
      </c>
      <c r="W163" s="29"/>
      <c r="X163" s="28">
        <v>3</v>
      </c>
      <c r="Y163" s="29">
        <v>3</v>
      </c>
      <c r="Z163" s="203">
        <v>0</v>
      </c>
      <c r="AA163" s="202"/>
      <c r="AB163" s="109"/>
      <c r="AC163" s="202"/>
      <c r="AD163" s="111"/>
      <c r="AE163" s="111"/>
      <c r="AF163" s="37"/>
      <c r="AG163" s="37"/>
      <c r="AH163" s="28"/>
      <c r="AI163" s="29"/>
      <c r="AJ163" s="38"/>
      <c r="AK163" s="29"/>
      <c r="AL163" s="109">
        <v>0</v>
      </c>
      <c r="AM163" s="82"/>
      <c r="AN163" s="109"/>
      <c r="AO163" s="111">
        <v>0</v>
      </c>
      <c r="AP163" s="29"/>
      <c r="AQ163" s="28"/>
      <c r="AR163" s="29"/>
      <c r="AS163" s="28"/>
      <c r="AT163" s="110"/>
      <c r="AU163" s="109">
        <v>0</v>
      </c>
      <c r="AV163" s="202"/>
      <c r="AW163" s="109"/>
      <c r="AX163" s="202"/>
      <c r="AY163" s="28">
        <v>0</v>
      </c>
      <c r="AZ163" s="29"/>
      <c r="BA163" s="28"/>
      <c r="BB163" s="110"/>
      <c r="BC163" s="28"/>
      <c r="BD163" s="117"/>
      <c r="BE163" s="203">
        <v>0</v>
      </c>
      <c r="BF163" s="202">
        <v>3</v>
      </c>
      <c r="BG163" s="28">
        <v>0</v>
      </c>
      <c r="BH163" s="110"/>
      <c r="BI163" s="109">
        <v>0</v>
      </c>
      <c r="BJ163" s="82"/>
      <c r="BK163" s="204"/>
      <c r="BL163" s="204"/>
    </row>
    <row r="164" spans="1:64" ht="21.75" customHeight="1" x14ac:dyDescent="0.3">
      <c r="A164" s="590"/>
      <c r="B164" s="554"/>
      <c r="C164" s="554"/>
      <c r="D164" s="39" t="s">
        <v>80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27">
        <f t="shared" si="5"/>
        <v>0</v>
      </c>
      <c r="K164" s="528"/>
      <c r="L164" s="528"/>
      <c r="M164" s="528"/>
      <c r="N164" s="528"/>
      <c r="O164" s="528"/>
      <c r="P164" s="118"/>
      <c r="Q164" s="205"/>
      <c r="R164" s="118"/>
      <c r="S164" s="205"/>
      <c r="T164" s="118"/>
      <c r="U164" s="205"/>
      <c r="V164" s="41">
        <v>0</v>
      </c>
      <c r="W164" s="42"/>
      <c r="X164" s="41"/>
      <c r="Y164" s="42"/>
      <c r="Z164" s="206">
        <v>0</v>
      </c>
      <c r="AA164" s="205"/>
      <c r="AB164" s="118"/>
      <c r="AC164" s="205"/>
      <c r="AD164" s="120"/>
      <c r="AE164" s="120"/>
      <c r="AF164" s="50"/>
      <c r="AG164" s="50"/>
      <c r="AH164" s="41"/>
      <c r="AI164" s="42"/>
      <c r="AJ164" s="51"/>
      <c r="AK164" s="42"/>
      <c r="AL164" s="118">
        <v>0</v>
      </c>
      <c r="AM164" s="86"/>
      <c r="AN164" s="118"/>
      <c r="AO164" s="120">
        <v>0</v>
      </c>
      <c r="AP164" s="42"/>
      <c r="AQ164" s="41"/>
      <c r="AR164" s="42"/>
      <c r="AS164" s="41"/>
      <c r="AT164" s="119"/>
      <c r="AU164" s="118">
        <v>0</v>
      </c>
      <c r="AV164" s="205"/>
      <c r="AW164" s="118"/>
      <c r="AX164" s="205"/>
      <c r="AY164" s="41">
        <v>0</v>
      </c>
      <c r="AZ164" s="42"/>
      <c r="BA164" s="41"/>
      <c r="BB164" s="119"/>
      <c r="BC164" s="41"/>
      <c r="BD164" s="126"/>
      <c r="BE164" s="206">
        <v>0</v>
      </c>
      <c r="BF164" s="205"/>
      <c r="BG164" s="41">
        <v>0</v>
      </c>
      <c r="BH164" s="119"/>
      <c r="BI164" s="118">
        <v>0</v>
      </c>
      <c r="BJ164" s="86"/>
      <c r="BK164" s="204"/>
      <c r="BL164" s="204"/>
    </row>
    <row r="165" spans="1:64" ht="21.75" customHeight="1" x14ac:dyDescent="0.3">
      <c r="A165" s="594" t="s">
        <v>585</v>
      </c>
      <c r="B165" s="599" t="s">
        <v>586</v>
      </c>
      <c r="C165" s="599" t="s">
        <v>98</v>
      </c>
      <c r="D165" s="23" t="s">
        <v>79</v>
      </c>
      <c r="E165" s="24">
        <f t="shared" si="0"/>
        <v>3</v>
      </c>
      <c r="F165" s="25">
        <f t="shared" si="1"/>
        <v>3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6</v>
      </c>
      <c r="K165" s="557">
        <f>(J165+(J166/5))</f>
        <v>6.6</v>
      </c>
      <c r="L165" s="529"/>
      <c r="M165" s="529"/>
      <c r="N165" s="527">
        <f>K165+(L165*2)+(M165*30)</f>
        <v>6.6</v>
      </c>
      <c r="O165" s="529">
        <f>IF(N165=0,"",RANK(N165,N:N,0))</f>
        <v>122</v>
      </c>
      <c r="P165" s="109"/>
      <c r="Q165" s="202"/>
      <c r="R165" s="109"/>
      <c r="S165" s="202"/>
      <c r="T165" s="109"/>
      <c r="U165" s="202"/>
      <c r="V165" s="28">
        <v>0</v>
      </c>
      <c r="W165" s="29"/>
      <c r="X165" s="28"/>
      <c r="Y165" s="29"/>
      <c r="Z165" s="203">
        <v>0</v>
      </c>
      <c r="AA165" s="202"/>
      <c r="AB165" s="109"/>
      <c r="AC165" s="202"/>
      <c r="AD165" s="111"/>
      <c r="AE165" s="111"/>
      <c r="AF165" s="37"/>
      <c r="AG165" s="37"/>
      <c r="AH165" s="28"/>
      <c r="AI165" s="29"/>
      <c r="AJ165" s="38"/>
      <c r="AK165" s="29"/>
      <c r="AL165" s="109">
        <v>0</v>
      </c>
      <c r="AM165" s="82"/>
      <c r="AN165" s="109"/>
      <c r="AO165" s="111">
        <v>0</v>
      </c>
      <c r="AP165" s="29"/>
      <c r="AQ165" s="28"/>
      <c r="AR165" s="29"/>
      <c r="AS165" s="28"/>
      <c r="AT165" s="110"/>
      <c r="AU165" s="109">
        <v>0</v>
      </c>
      <c r="AV165" s="202"/>
      <c r="AW165" s="109"/>
      <c r="AX165" s="202"/>
      <c r="AY165" s="28">
        <v>0</v>
      </c>
      <c r="AZ165" s="29"/>
      <c r="BA165" s="28"/>
      <c r="BB165" s="110"/>
      <c r="BC165" s="28"/>
      <c r="BD165" s="117">
        <v>3</v>
      </c>
      <c r="BE165" s="203">
        <v>0</v>
      </c>
      <c r="BF165" s="202">
        <v>3</v>
      </c>
      <c r="BG165" s="28">
        <v>0</v>
      </c>
      <c r="BH165" s="110"/>
      <c r="BI165" s="109">
        <v>0</v>
      </c>
      <c r="BJ165" s="82"/>
      <c r="BK165" s="204"/>
      <c r="BL165" s="204"/>
    </row>
    <row r="166" spans="1:64" ht="21.75" customHeight="1" x14ac:dyDescent="0.3">
      <c r="A166" s="590"/>
      <c r="B166" s="554"/>
      <c r="C166" s="554"/>
      <c r="D166" s="39" t="s">
        <v>80</v>
      </c>
      <c r="E166" s="24">
        <f t="shared" si="0"/>
        <v>3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27">
        <f t="shared" si="5"/>
        <v>3</v>
      </c>
      <c r="K166" s="528"/>
      <c r="L166" s="528"/>
      <c r="M166" s="528"/>
      <c r="N166" s="528"/>
      <c r="O166" s="528"/>
      <c r="P166" s="118"/>
      <c r="Q166" s="205"/>
      <c r="R166" s="118"/>
      <c r="S166" s="205"/>
      <c r="T166" s="118"/>
      <c r="U166" s="205"/>
      <c r="V166" s="41">
        <v>0</v>
      </c>
      <c r="W166" s="42"/>
      <c r="X166" s="41"/>
      <c r="Y166" s="42"/>
      <c r="Z166" s="206">
        <v>0</v>
      </c>
      <c r="AA166" s="205"/>
      <c r="AB166" s="118"/>
      <c r="AC166" s="205"/>
      <c r="AD166" s="120"/>
      <c r="AE166" s="120"/>
      <c r="AF166" s="50"/>
      <c r="AG166" s="50"/>
      <c r="AH166" s="41"/>
      <c r="AI166" s="42"/>
      <c r="AJ166" s="51"/>
      <c r="AK166" s="42"/>
      <c r="AL166" s="118">
        <v>0</v>
      </c>
      <c r="AM166" s="86"/>
      <c r="AN166" s="118"/>
      <c r="AO166" s="120">
        <v>0</v>
      </c>
      <c r="AP166" s="42"/>
      <c r="AQ166" s="41"/>
      <c r="AR166" s="42"/>
      <c r="AS166" s="41"/>
      <c r="AT166" s="119"/>
      <c r="AU166" s="118">
        <v>0</v>
      </c>
      <c r="AV166" s="205"/>
      <c r="AW166" s="118"/>
      <c r="AX166" s="205"/>
      <c r="AY166" s="41">
        <v>0</v>
      </c>
      <c r="AZ166" s="42"/>
      <c r="BA166" s="41"/>
      <c r="BB166" s="119"/>
      <c r="BC166" s="41"/>
      <c r="BD166" s="126">
        <v>3</v>
      </c>
      <c r="BE166" s="206">
        <v>0</v>
      </c>
      <c r="BF166" s="205"/>
      <c r="BG166" s="41">
        <v>0</v>
      </c>
      <c r="BH166" s="119"/>
      <c r="BI166" s="118">
        <v>0</v>
      </c>
      <c r="BJ166" s="86"/>
      <c r="BK166" s="204"/>
      <c r="BL166" s="204"/>
    </row>
    <row r="167" spans="1:64" ht="21.75" customHeight="1" x14ac:dyDescent="0.3">
      <c r="A167" s="594" t="s">
        <v>1085</v>
      </c>
      <c r="B167" s="599" t="s">
        <v>1086</v>
      </c>
      <c r="C167" s="599" t="s">
        <v>1087</v>
      </c>
      <c r="D167" s="23" t="s">
        <v>79</v>
      </c>
      <c r="E167" s="24">
        <f t="shared" si="0"/>
        <v>60</v>
      </c>
      <c r="F167" s="25">
        <f t="shared" si="1"/>
        <v>50</v>
      </c>
      <c r="G167" s="25">
        <f t="shared" si="2"/>
        <v>40</v>
      </c>
      <c r="H167" s="25">
        <f t="shared" si="3"/>
        <v>40</v>
      </c>
      <c r="I167" s="26">
        <f t="shared" si="4"/>
        <v>25</v>
      </c>
      <c r="J167" s="27">
        <f t="shared" si="5"/>
        <v>215</v>
      </c>
      <c r="K167" s="557">
        <f>(J167+(J168/5))</f>
        <v>229</v>
      </c>
      <c r="L167" s="529">
        <f>Nemzetközi!C73</f>
        <v>0</v>
      </c>
      <c r="M167" s="558">
        <f>Nemzetközi!D73</f>
        <v>0</v>
      </c>
      <c r="N167" s="527">
        <f>K167+(L167*2)+(M167*30)</f>
        <v>229</v>
      </c>
      <c r="O167" s="529">
        <f>IF(N167=0,"",RANK(N167,N:N,0))</f>
        <v>27</v>
      </c>
      <c r="P167" s="109"/>
      <c r="Q167" s="202"/>
      <c r="R167" s="109"/>
      <c r="S167" s="202"/>
      <c r="T167" s="109"/>
      <c r="U167" s="202"/>
      <c r="V167" s="28">
        <v>0</v>
      </c>
      <c r="W167" s="29"/>
      <c r="X167" s="28"/>
      <c r="Y167" s="29"/>
      <c r="Z167" s="203">
        <v>0</v>
      </c>
      <c r="AA167" s="202"/>
      <c r="AB167" s="109"/>
      <c r="AC167" s="202">
        <v>15</v>
      </c>
      <c r="AD167" s="111">
        <v>25</v>
      </c>
      <c r="AE167" s="111"/>
      <c r="AF167" s="37"/>
      <c r="AG167" s="37"/>
      <c r="AH167" s="28">
        <v>40</v>
      </c>
      <c r="AI167" s="29">
        <v>60</v>
      </c>
      <c r="AJ167" s="38"/>
      <c r="AK167" s="29">
        <v>3</v>
      </c>
      <c r="AL167" s="109">
        <v>0</v>
      </c>
      <c r="AM167" s="82">
        <v>10</v>
      </c>
      <c r="AN167" s="109"/>
      <c r="AO167" s="111">
        <v>0</v>
      </c>
      <c r="AP167" s="29"/>
      <c r="AQ167" s="28"/>
      <c r="AR167" s="29"/>
      <c r="AS167" s="28"/>
      <c r="AT167" s="110"/>
      <c r="AU167" s="109">
        <v>0</v>
      </c>
      <c r="AV167" s="202"/>
      <c r="AW167" s="109">
        <v>3</v>
      </c>
      <c r="AX167" s="202"/>
      <c r="AY167" s="28">
        <v>0</v>
      </c>
      <c r="AZ167" s="29"/>
      <c r="BA167" s="28"/>
      <c r="BB167" s="110"/>
      <c r="BC167" s="28"/>
      <c r="BD167" s="117"/>
      <c r="BE167" s="203">
        <v>0</v>
      </c>
      <c r="BF167" s="202">
        <v>25</v>
      </c>
      <c r="BG167" s="28">
        <v>15</v>
      </c>
      <c r="BH167" s="110">
        <v>8</v>
      </c>
      <c r="BI167" s="109">
        <v>40</v>
      </c>
      <c r="BJ167" s="82">
        <v>50</v>
      </c>
      <c r="BK167" s="204"/>
      <c r="BL167" s="204"/>
    </row>
    <row r="168" spans="1:64" ht="21.75" customHeight="1" x14ac:dyDescent="0.3">
      <c r="A168" s="590"/>
      <c r="B168" s="554"/>
      <c r="C168" s="554"/>
      <c r="D168" s="39" t="s">
        <v>80</v>
      </c>
      <c r="E168" s="24">
        <f t="shared" si="0"/>
        <v>40</v>
      </c>
      <c r="F168" s="25">
        <f t="shared" si="1"/>
        <v>30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27">
        <f t="shared" si="5"/>
        <v>70</v>
      </c>
      <c r="K168" s="528"/>
      <c r="L168" s="528"/>
      <c r="M168" s="528"/>
      <c r="N168" s="528"/>
      <c r="O168" s="528"/>
      <c r="P168" s="118"/>
      <c r="Q168" s="205"/>
      <c r="R168" s="118"/>
      <c r="S168" s="205"/>
      <c r="T168" s="118"/>
      <c r="U168" s="205"/>
      <c r="V168" s="41">
        <v>0</v>
      </c>
      <c r="W168" s="42"/>
      <c r="X168" s="41"/>
      <c r="Y168" s="42"/>
      <c r="Z168" s="206">
        <v>0</v>
      </c>
      <c r="AA168" s="205"/>
      <c r="AB168" s="118"/>
      <c r="AC168" s="205"/>
      <c r="AD168" s="120">
        <v>40</v>
      </c>
      <c r="AE168" s="120"/>
      <c r="AF168" s="50"/>
      <c r="AG168" s="50"/>
      <c r="AH168" s="41"/>
      <c r="AI168" s="42"/>
      <c r="AJ168" s="51"/>
      <c r="AK168" s="42"/>
      <c r="AL168" s="118">
        <v>0</v>
      </c>
      <c r="AM168" s="86">
        <v>30</v>
      </c>
      <c r="AN168" s="118"/>
      <c r="AO168" s="120">
        <v>0</v>
      </c>
      <c r="AP168" s="42"/>
      <c r="AQ168" s="41"/>
      <c r="AR168" s="42"/>
      <c r="AS168" s="41"/>
      <c r="AT168" s="119"/>
      <c r="AU168" s="118">
        <v>0</v>
      </c>
      <c r="AV168" s="205"/>
      <c r="AW168" s="118"/>
      <c r="AX168" s="205"/>
      <c r="AY168" s="41">
        <v>0</v>
      </c>
      <c r="AZ168" s="42"/>
      <c r="BA168" s="41"/>
      <c r="BB168" s="119"/>
      <c r="BC168" s="41"/>
      <c r="BD168" s="126"/>
      <c r="BE168" s="206">
        <v>0</v>
      </c>
      <c r="BF168" s="205"/>
      <c r="BG168" s="41">
        <v>0</v>
      </c>
      <c r="BH168" s="119"/>
      <c r="BI168" s="118">
        <v>0</v>
      </c>
      <c r="BJ168" s="86"/>
      <c r="BK168" s="204"/>
      <c r="BL168" s="204"/>
    </row>
    <row r="169" spans="1:64" ht="21.75" customHeight="1" x14ac:dyDescent="0.3">
      <c r="A169" s="600" t="s">
        <v>589</v>
      </c>
      <c r="B169" s="601" t="s">
        <v>590</v>
      </c>
      <c r="C169" s="601" t="s">
        <v>132</v>
      </c>
      <c r="D169" s="207" t="s">
        <v>79</v>
      </c>
      <c r="E169" s="24">
        <f t="shared" si="0"/>
        <v>8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169">
        <f t="shared" si="5"/>
        <v>8</v>
      </c>
      <c r="K169" s="598">
        <f>(J169+(J170/5))</f>
        <v>8</v>
      </c>
      <c r="L169" s="602">
        <f>Nemzetközi!C74</f>
        <v>18</v>
      </c>
      <c r="M169" s="597"/>
      <c r="N169" s="596">
        <f>K169+(L169*2)+(M169*30)</f>
        <v>44</v>
      </c>
      <c r="O169" s="602">
        <f>IF(N169=0,"",RANK(N169,N:N,0))</f>
        <v>61</v>
      </c>
      <c r="P169" s="208"/>
      <c r="Q169" s="209"/>
      <c r="R169" s="208"/>
      <c r="S169" s="209"/>
      <c r="T169" s="208"/>
      <c r="U169" s="209"/>
      <c r="V169" s="210">
        <v>0</v>
      </c>
      <c r="W169" s="173"/>
      <c r="X169" s="174"/>
      <c r="Y169" s="173"/>
      <c r="Z169" s="211">
        <v>0</v>
      </c>
      <c r="AA169" s="209"/>
      <c r="AB169" s="208"/>
      <c r="AC169" s="209"/>
      <c r="AD169" s="174"/>
      <c r="AE169" s="174"/>
      <c r="AF169" s="173"/>
      <c r="AG169" s="173"/>
      <c r="AH169" s="174"/>
      <c r="AI169" s="173"/>
      <c r="AJ169" s="174"/>
      <c r="AK169" s="173"/>
      <c r="AL169" s="212">
        <v>0</v>
      </c>
      <c r="AM169" s="213"/>
      <c r="AN169" s="208"/>
      <c r="AO169" s="214">
        <v>0</v>
      </c>
      <c r="AP169" s="173"/>
      <c r="AQ169" s="174"/>
      <c r="AR169" s="173"/>
      <c r="AS169" s="174"/>
      <c r="AT169" s="173"/>
      <c r="AU169" s="212">
        <v>0</v>
      </c>
      <c r="AV169" s="209"/>
      <c r="AW169" s="208"/>
      <c r="AX169" s="209"/>
      <c r="AY169" s="210">
        <v>0</v>
      </c>
      <c r="AZ169" s="173"/>
      <c r="BA169" s="174"/>
      <c r="BB169" s="173"/>
      <c r="BC169" s="174"/>
      <c r="BD169" s="179"/>
      <c r="BE169" s="211">
        <v>0</v>
      </c>
      <c r="BF169" s="209"/>
      <c r="BG169" s="210">
        <v>0</v>
      </c>
      <c r="BH169" s="173">
        <v>8</v>
      </c>
      <c r="BI169" s="109">
        <v>0</v>
      </c>
      <c r="BJ169" s="213"/>
      <c r="BK169" s="215"/>
      <c r="BL169" s="215"/>
    </row>
    <row r="170" spans="1:64" ht="21.75" customHeight="1" x14ac:dyDescent="0.3">
      <c r="A170" s="590"/>
      <c r="B170" s="554"/>
      <c r="C170" s="554"/>
      <c r="D170" s="216" t="s">
        <v>80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169">
        <f t="shared" si="5"/>
        <v>0</v>
      </c>
      <c r="K170" s="528"/>
      <c r="L170" s="528"/>
      <c r="M170" s="528"/>
      <c r="N170" s="528"/>
      <c r="O170" s="528"/>
      <c r="P170" s="217"/>
      <c r="Q170" s="218"/>
      <c r="R170" s="217"/>
      <c r="S170" s="218"/>
      <c r="T170" s="217"/>
      <c r="U170" s="218"/>
      <c r="V170" s="219">
        <v>0</v>
      </c>
      <c r="W170" s="185"/>
      <c r="X170" s="186"/>
      <c r="Y170" s="185"/>
      <c r="Z170" s="220">
        <v>0</v>
      </c>
      <c r="AA170" s="218"/>
      <c r="AB170" s="217"/>
      <c r="AC170" s="218"/>
      <c r="AD170" s="186"/>
      <c r="AE170" s="186"/>
      <c r="AF170" s="185"/>
      <c r="AG170" s="185"/>
      <c r="AH170" s="186"/>
      <c r="AI170" s="185"/>
      <c r="AJ170" s="186"/>
      <c r="AK170" s="185"/>
      <c r="AL170" s="221">
        <v>0</v>
      </c>
      <c r="AM170" s="222"/>
      <c r="AN170" s="217"/>
      <c r="AO170" s="223">
        <v>0</v>
      </c>
      <c r="AP170" s="185"/>
      <c r="AQ170" s="186"/>
      <c r="AR170" s="185"/>
      <c r="AS170" s="186"/>
      <c r="AT170" s="185"/>
      <c r="AU170" s="221">
        <v>0</v>
      </c>
      <c r="AV170" s="218"/>
      <c r="AW170" s="217"/>
      <c r="AX170" s="218"/>
      <c r="AY170" s="219">
        <v>0</v>
      </c>
      <c r="AZ170" s="185"/>
      <c r="BA170" s="186"/>
      <c r="BB170" s="185"/>
      <c r="BC170" s="186"/>
      <c r="BD170" s="191"/>
      <c r="BE170" s="220">
        <v>0</v>
      </c>
      <c r="BF170" s="218"/>
      <c r="BG170" s="219">
        <v>0</v>
      </c>
      <c r="BH170" s="185"/>
      <c r="BI170" s="118">
        <v>0</v>
      </c>
      <c r="BJ170" s="222"/>
      <c r="BK170" s="215"/>
      <c r="BL170" s="215"/>
    </row>
    <row r="171" spans="1:64" ht="21.75" customHeight="1" x14ac:dyDescent="0.3">
      <c r="A171" s="594" t="s">
        <v>591</v>
      </c>
      <c r="B171" s="599" t="s">
        <v>592</v>
      </c>
      <c r="C171" s="599" t="s">
        <v>593</v>
      </c>
      <c r="D171" s="23" t="s">
        <v>79</v>
      </c>
      <c r="E171" s="24">
        <f t="shared" si="0"/>
        <v>3</v>
      </c>
      <c r="F171" s="25">
        <f t="shared" si="1"/>
        <v>3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6</v>
      </c>
      <c r="K171" s="557">
        <f>(J171+(J172/5))</f>
        <v>6</v>
      </c>
      <c r="L171" s="529"/>
      <c r="M171" s="529"/>
      <c r="N171" s="527">
        <f>K171+(L171*2)+(M171*30)</f>
        <v>6</v>
      </c>
      <c r="O171" s="529">
        <f>IF(N171=0,"",RANK(N171,N:N,0))</f>
        <v>124</v>
      </c>
      <c r="P171" s="109"/>
      <c r="Q171" s="202"/>
      <c r="R171" s="109"/>
      <c r="S171" s="202"/>
      <c r="T171" s="109"/>
      <c r="U171" s="202"/>
      <c r="V171" s="28">
        <v>0</v>
      </c>
      <c r="W171" s="29"/>
      <c r="X171" s="28"/>
      <c r="Y171" s="29"/>
      <c r="Z171" s="203">
        <v>0</v>
      </c>
      <c r="AA171" s="202"/>
      <c r="AB171" s="109"/>
      <c r="AC171" s="202"/>
      <c r="AD171" s="111"/>
      <c r="AE171" s="111"/>
      <c r="AF171" s="37"/>
      <c r="AG171" s="37"/>
      <c r="AH171" s="28"/>
      <c r="AI171" s="29"/>
      <c r="AJ171" s="38"/>
      <c r="AK171" s="29"/>
      <c r="AL171" s="109">
        <v>0</v>
      </c>
      <c r="AM171" s="82"/>
      <c r="AN171" s="109"/>
      <c r="AO171" s="111">
        <v>0</v>
      </c>
      <c r="AP171" s="29"/>
      <c r="AQ171" s="28"/>
      <c r="AR171" s="29"/>
      <c r="AS171" s="28"/>
      <c r="AT171" s="110"/>
      <c r="AU171" s="109">
        <v>0</v>
      </c>
      <c r="AV171" s="202"/>
      <c r="AW171" s="109"/>
      <c r="AX171" s="202"/>
      <c r="AY171" s="28">
        <v>0</v>
      </c>
      <c r="AZ171" s="29"/>
      <c r="BA171" s="28"/>
      <c r="BB171" s="110"/>
      <c r="BC171" s="28"/>
      <c r="BD171" s="117"/>
      <c r="BE171" s="203">
        <v>0</v>
      </c>
      <c r="BF171" s="202"/>
      <c r="BG171" s="28">
        <v>3</v>
      </c>
      <c r="BH171" s="110"/>
      <c r="BI171" s="109">
        <v>3</v>
      </c>
      <c r="BJ171" s="82"/>
      <c r="BK171" s="204"/>
      <c r="BL171" s="204"/>
    </row>
    <row r="172" spans="1:64" ht="21.75" customHeight="1" x14ac:dyDescent="0.3">
      <c r="A172" s="590"/>
      <c r="B172" s="554"/>
      <c r="C172" s="554"/>
      <c r="D172" s="39" t="s">
        <v>80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27">
        <f t="shared" si="5"/>
        <v>0</v>
      </c>
      <c r="K172" s="528"/>
      <c r="L172" s="528"/>
      <c r="M172" s="528"/>
      <c r="N172" s="528"/>
      <c r="O172" s="528"/>
      <c r="P172" s="118"/>
      <c r="Q172" s="205"/>
      <c r="R172" s="118"/>
      <c r="S172" s="205"/>
      <c r="T172" s="118"/>
      <c r="U172" s="205"/>
      <c r="V172" s="41">
        <v>0</v>
      </c>
      <c r="W172" s="42"/>
      <c r="X172" s="41"/>
      <c r="Y172" s="42"/>
      <c r="Z172" s="206">
        <v>0</v>
      </c>
      <c r="AA172" s="205"/>
      <c r="AB172" s="118"/>
      <c r="AC172" s="205"/>
      <c r="AD172" s="120"/>
      <c r="AE172" s="120"/>
      <c r="AF172" s="50"/>
      <c r="AG172" s="50"/>
      <c r="AH172" s="41"/>
      <c r="AI172" s="42"/>
      <c r="AJ172" s="51"/>
      <c r="AK172" s="42"/>
      <c r="AL172" s="118">
        <v>0</v>
      </c>
      <c r="AM172" s="86"/>
      <c r="AN172" s="118"/>
      <c r="AO172" s="120">
        <v>0</v>
      </c>
      <c r="AP172" s="42"/>
      <c r="AQ172" s="41"/>
      <c r="AR172" s="42"/>
      <c r="AS172" s="41"/>
      <c r="AT172" s="119"/>
      <c r="AU172" s="118">
        <v>0</v>
      </c>
      <c r="AV172" s="205"/>
      <c r="AW172" s="118"/>
      <c r="AX172" s="205"/>
      <c r="AY172" s="41">
        <v>0</v>
      </c>
      <c r="AZ172" s="42"/>
      <c r="BA172" s="41"/>
      <c r="BB172" s="119"/>
      <c r="BC172" s="41"/>
      <c r="BD172" s="126"/>
      <c r="BE172" s="206">
        <v>0</v>
      </c>
      <c r="BF172" s="205"/>
      <c r="BG172" s="41">
        <v>0</v>
      </c>
      <c r="BH172" s="119"/>
      <c r="BI172" s="118">
        <v>0</v>
      </c>
      <c r="BJ172" s="86"/>
      <c r="BK172" s="204"/>
      <c r="BL172" s="204"/>
    </row>
    <row r="173" spans="1:64" ht="21.75" customHeight="1" x14ac:dyDescent="0.3">
      <c r="A173" s="594" t="s">
        <v>1088</v>
      </c>
      <c r="B173" s="599" t="s">
        <v>1089</v>
      </c>
      <c r="C173" s="599" t="s">
        <v>270</v>
      </c>
      <c r="D173" s="23" t="s">
        <v>79</v>
      </c>
      <c r="E173" s="24">
        <f t="shared" si="0"/>
        <v>10</v>
      </c>
      <c r="F173" s="25">
        <f t="shared" si="1"/>
        <v>8</v>
      </c>
      <c r="G173" s="25">
        <f t="shared" si="2"/>
        <v>6</v>
      </c>
      <c r="H173" s="25">
        <f t="shared" si="3"/>
        <v>3</v>
      </c>
      <c r="I173" s="26">
        <f t="shared" si="4"/>
        <v>3</v>
      </c>
      <c r="J173" s="27">
        <f t="shared" si="5"/>
        <v>30</v>
      </c>
      <c r="K173" s="557">
        <f>(J173+(J174/5))</f>
        <v>35</v>
      </c>
      <c r="L173" s="529"/>
      <c r="M173" s="529"/>
      <c r="N173" s="527">
        <f>K173+(L173*2)+(M173*30)</f>
        <v>35</v>
      </c>
      <c r="O173" s="529">
        <f>IF(N173=0,"",RANK(N173,N:N,0))</f>
        <v>68</v>
      </c>
      <c r="P173" s="109"/>
      <c r="Q173" s="202"/>
      <c r="R173" s="109"/>
      <c r="S173" s="202"/>
      <c r="T173" s="109"/>
      <c r="U173" s="202"/>
      <c r="V173" s="28">
        <v>0</v>
      </c>
      <c r="W173" s="29"/>
      <c r="X173" s="28"/>
      <c r="Y173" s="29"/>
      <c r="Z173" s="203">
        <v>8</v>
      </c>
      <c r="AA173" s="202">
        <v>3</v>
      </c>
      <c r="AB173" s="109">
        <v>3</v>
      </c>
      <c r="AC173" s="202"/>
      <c r="AD173" s="111">
        <v>6</v>
      </c>
      <c r="AE173" s="111"/>
      <c r="AF173" s="37"/>
      <c r="AG173" s="37"/>
      <c r="AH173" s="28">
        <v>3</v>
      </c>
      <c r="AI173" s="29"/>
      <c r="AJ173" s="38"/>
      <c r="AK173" s="29"/>
      <c r="AL173" s="109">
        <v>0</v>
      </c>
      <c r="AM173" s="82"/>
      <c r="AN173" s="109"/>
      <c r="AO173" s="111">
        <v>0</v>
      </c>
      <c r="AP173" s="29"/>
      <c r="AQ173" s="28"/>
      <c r="AR173" s="29"/>
      <c r="AS173" s="28"/>
      <c r="AT173" s="110"/>
      <c r="AU173" s="109">
        <v>0</v>
      </c>
      <c r="AV173" s="202"/>
      <c r="AW173" s="109"/>
      <c r="AX173" s="202"/>
      <c r="AY173" s="28">
        <v>0</v>
      </c>
      <c r="AZ173" s="29"/>
      <c r="BA173" s="28"/>
      <c r="BB173" s="110"/>
      <c r="BC173" s="28"/>
      <c r="BD173" s="117"/>
      <c r="BE173" s="203">
        <v>0</v>
      </c>
      <c r="BF173" s="202"/>
      <c r="BG173" s="28">
        <v>0</v>
      </c>
      <c r="BH173" s="110"/>
      <c r="BI173" s="109">
        <v>3</v>
      </c>
      <c r="BJ173" s="82">
        <v>10</v>
      </c>
      <c r="BK173" s="204"/>
      <c r="BL173" s="204"/>
    </row>
    <row r="174" spans="1:64" ht="21.75" customHeight="1" x14ac:dyDescent="0.3">
      <c r="A174" s="590"/>
      <c r="B174" s="554"/>
      <c r="C174" s="554"/>
      <c r="D174" s="39" t="s">
        <v>80</v>
      </c>
      <c r="E174" s="24">
        <f t="shared" si="0"/>
        <v>25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27">
        <f t="shared" si="5"/>
        <v>25</v>
      </c>
      <c r="K174" s="528"/>
      <c r="L174" s="528"/>
      <c r="M174" s="528"/>
      <c r="N174" s="528"/>
      <c r="O174" s="528"/>
      <c r="P174" s="118"/>
      <c r="Q174" s="205"/>
      <c r="R174" s="118"/>
      <c r="S174" s="205"/>
      <c r="T174" s="118"/>
      <c r="U174" s="205"/>
      <c r="V174" s="41">
        <v>0</v>
      </c>
      <c r="W174" s="42"/>
      <c r="X174" s="41"/>
      <c r="Y174" s="42"/>
      <c r="Z174" s="206">
        <v>25</v>
      </c>
      <c r="AA174" s="205"/>
      <c r="AB174" s="118"/>
      <c r="AC174" s="205"/>
      <c r="AD174" s="120"/>
      <c r="AE174" s="120"/>
      <c r="AF174" s="50"/>
      <c r="AG174" s="50"/>
      <c r="AH174" s="41"/>
      <c r="AI174" s="42"/>
      <c r="AJ174" s="51"/>
      <c r="AK174" s="42"/>
      <c r="AL174" s="118">
        <v>0</v>
      </c>
      <c r="AM174" s="86"/>
      <c r="AN174" s="118"/>
      <c r="AO174" s="120">
        <v>0</v>
      </c>
      <c r="AP174" s="42"/>
      <c r="AQ174" s="41"/>
      <c r="AR174" s="42"/>
      <c r="AS174" s="41"/>
      <c r="AT174" s="119"/>
      <c r="AU174" s="118">
        <v>0</v>
      </c>
      <c r="AV174" s="205"/>
      <c r="AW174" s="118"/>
      <c r="AX174" s="205"/>
      <c r="AY174" s="41">
        <v>0</v>
      </c>
      <c r="AZ174" s="42"/>
      <c r="BA174" s="41"/>
      <c r="BB174" s="119"/>
      <c r="BC174" s="41"/>
      <c r="BD174" s="126"/>
      <c r="BE174" s="206">
        <v>0</v>
      </c>
      <c r="BF174" s="205"/>
      <c r="BG174" s="41">
        <v>0</v>
      </c>
      <c r="BH174" s="119"/>
      <c r="BI174" s="118">
        <v>0</v>
      </c>
      <c r="BJ174" s="86"/>
      <c r="BK174" s="204"/>
      <c r="BL174" s="204"/>
    </row>
    <row r="175" spans="1:64" ht="21.75" customHeight="1" x14ac:dyDescent="0.3">
      <c r="A175" s="594" t="s">
        <v>1090</v>
      </c>
      <c r="B175" s="599" t="s">
        <v>1091</v>
      </c>
      <c r="C175" s="599" t="s">
        <v>758</v>
      </c>
      <c r="D175" s="23" t="s">
        <v>79</v>
      </c>
      <c r="E175" s="24">
        <f t="shared" si="0"/>
        <v>25</v>
      </c>
      <c r="F175" s="25">
        <f t="shared" si="1"/>
        <v>15</v>
      </c>
      <c r="G175" s="25">
        <f t="shared" si="2"/>
        <v>6</v>
      </c>
      <c r="H175" s="25">
        <f t="shared" si="3"/>
        <v>0</v>
      </c>
      <c r="I175" s="26">
        <f t="shared" si="4"/>
        <v>0</v>
      </c>
      <c r="J175" s="27">
        <f t="shared" si="5"/>
        <v>46</v>
      </c>
      <c r="K175" s="557">
        <f>(J175+(J176/5))</f>
        <v>49</v>
      </c>
      <c r="L175" s="529"/>
      <c r="M175" s="529"/>
      <c r="N175" s="527">
        <f>K175+(L175*2)+(M175*30)</f>
        <v>49</v>
      </c>
      <c r="O175" s="529">
        <f>IF(N175=0,"",RANK(N175,N:N,0))</f>
        <v>60</v>
      </c>
      <c r="P175" s="109"/>
      <c r="Q175" s="202"/>
      <c r="R175" s="109"/>
      <c r="S175" s="202"/>
      <c r="T175" s="109">
        <v>15</v>
      </c>
      <c r="U175" s="202"/>
      <c r="V175" s="28">
        <v>0</v>
      </c>
      <c r="W175" s="29"/>
      <c r="X175" s="28"/>
      <c r="Y175" s="29"/>
      <c r="Z175" s="203">
        <v>0</v>
      </c>
      <c r="AA175" s="202"/>
      <c r="AB175" s="109"/>
      <c r="AC175" s="202"/>
      <c r="AD175" s="111">
        <v>6</v>
      </c>
      <c r="AE175" s="111"/>
      <c r="AF175" s="37"/>
      <c r="AG175" s="37"/>
      <c r="AH175" s="28">
        <v>25</v>
      </c>
      <c r="AI175" s="29"/>
      <c r="AJ175" s="38"/>
      <c r="AK175" s="29"/>
      <c r="AL175" s="109">
        <v>0</v>
      </c>
      <c r="AM175" s="82"/>
      <c r="AN175" s="109"/>
      <c r="AO175" s="111">
        <v>0</v>
      </c>
      <c r="AP175" s="29"/>
      <c r="AQ175" s="28"/>
      <c r="AR175" s="29"/>
      <c r="AS175" s="28"/>
      <c r="AT175" s="110"/>
      <c r="AU175" s="109">
        <v>0</v>
      </c>
      <c r="AV175" s="202"/>
      <c r="AW175" s="109"/>
      <c r="AX175" s="202"/>
      <c r="AY175" s="28">
        <v>0</v>
      </c>
      <c r="AZ175" s="29"/>
      <c r="BA175" s="28"/>
      <c r="BB175" s="110"/>
      <c r="BC175" s="28"/>
      <c r="BD175" s="117"/>
      <c r="BE175" s="203">
        <v>0</v>
      </c>
      <c r="BF175" s="202"/>
      <c r="BG175" s="28">
        <v>0</v>
      </c>
      <c r="BH175" s="110"/>
      <c r="BI175" s="109">
        <v>0</v>
      </c>
      <c r="BJ175" s="82"/>
      <c r="BK175" s="204"/>
      <c r="BL175" s="204"/>
    </row>
    <row r="176" spans="1:64" ht="21.75" customHeight="1" x14ac:dyDescent="0.3">
      <c r="A176" s="590"/>
      <c r="B176" s="554"/>
      <c r="C176" s="554"/>
      <c r="D176" s="39" t="s">
        <v>80</v>
      </c>
      <c r="E176" s="24">
        <f t="shared" si="0"/>
        <v>15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27">
        <f t="shared" si="5"/>
        <v>15</v>
      </c>
      <c r="K176" s="528"/>
      <c r="L176" s="528"/>
      <c r="M176" s="528"/>
      <c r="N176" s="528"/>
      <c r="O176" s="528"/>
      <c r="P176" s="118"/>
      <c r="Q176" s="205"/>
      <c r="R176" s="118"/>
      <c r="S176" s="205"/>
      <c r="T176" s="118"/>
      <c r="U176" s="205"/>
      <c r="V176" s="41">
        <v>0</v>
      </c>
      <c r="W176" s="42"/>
      <c r="X176" s="41"/>
      <c r="Y176" s="42"/>
      <c r="Z176" s="206">
        <v>0</v>
      </c>
      <c r="AA176" s="205"/>
      <c r="AB176" s="118"/>
      <c r="AC176" s="205"/>
      <c r="AD176" s="120">
        <v>15</v>
      </c>
      <c r="AE176" s="120"/>
      <c r="AF176" s="50"/>
      <c r="AG176" s="50"/>
      <c r="AH176" s="41"/>
      <c r="AI176" s="42"/>
      <c r="AJ176" s="51"/>
      <c r="AK176" s="42"/>
      <c r="AL176" s="118">
        <v>0</v>
      </c>
      <c r="AM176" s="86"/>
      <c r="AN176" s="118"/>
      <c r="AO176" s="120">
        <v>0</v>
      </c>
      <c r="AP176" s="42"/>
      <c r="AQ176" s="41"/>
      <c r="AR176" s="42"/>
      <c r="AS176" s="41"/>
      <c r="AT176" s="119"/>
      <c r="AU176" s="118">
        <v>0</v>
      </c>
      <c r="AV176" s="205"/>
      <c r="AW176" s="118"/>
      <c r="AX176" s="205"/>
      <c r="AY176" s="41">
        <v>0</v>
      </c>
      <c r="AZ176" s="42"/>
      <c r="BA176" s="41"/>
      <c r="BB176" s="119"/>
      <c r="BC176" s="41"/>
      <c r="BD176" s="126"/>
      <c r="BE176" s="206">
        <v>0</v>
      </c>
      <c r="BF176" s="205"/>
      <c r="BG176" s="41">
        <v>0</v>
      </c>
      <c r="BH176" s="119"/>
      <c r="BI176" s="118">
        <v>0</v>
      </c>
      <c r="BJ176" s="86"/>
      <c r="BK176" s="204"/>
      <c r="BL176" s="204"/>
    </row>
    <row r="177" spans="1:64" ht="21.75" customHeight="1" x14ac:dyDescent="0.3">
      <c r="A177" s="594" t="s">
        <v>1092</v>
      </c>
      <c r="B177" s="599" t="s">
        <v>1093</v>
      </c>
      <c r="C177" s="599" t="s">
        <v>582</v>
      </c>
      <c r="D177" s="23" t="s">
        <v>79</v>
      </c>
      <c r="E177" s="24">
        <f t="shared" si="0"/>
        <v>2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2</v>
      </c>
      <c r="K177" s="557">
        <f>(J177+(J178/5))</f>
        <v>2</v>
      </c>
      <c r="L177" s="529"/>
      <c r="M177" s="529"/>
      <c r="N177" s="527">
        <f>K177+(L177*2)+(M177*30)</f>
        <v>2</v>
      </c>
      <c r="O177" s="529">
        <f>IF(N177=0,"",RANK(N177,N:N,0))</f>
        <v>155</v>
      </c>
      <c r="P177" s="109"/>
      <c r="Q177" s="202"/>
      <c r="R177" s="109"/>
      <c r="S177" s="202"/>
      <c r="T177" s="109"/>
      <c r="U177" s="202"/>
      <c r="V177" s="28">
        <v>0</v>
      </c>
      <c r="W177" s="29"/>
      <c r="X177" s="28"/>
      <c r="Y177" s="29"/>
      <c r="Z177" s="203">
        <v>0</v>
      </c>
      <c r="AA177" s="202"/>
      <c r="AB177" s="109"/>
      <c r="AC177" s="202"/>
      <c r="AD177" s="111"/>
      <c r="AE177" s="111"/>
      <c r="AF177" s="37"/>
      <c r="AG177" s="37"/>
      <c r="AH177" s="28"/>
      <c r="AI177" s="29"/>
      <c r="AJ177" s="38"/>
      <c r="AK177" s="29"/>
      <c r="AL177" s="109">
        <v>0</v>
      </c>
      <c r="AM177" s="82"/>
      <c r="AN177" s="109"/>
      <c r="AO177" s="111">
        <v>0</v>
      </c>
      <c r="AP177" s="29"/>
      <c r="AQ177" s="28"/>
      <c r="AR177" s="29"/>
      <c r="AS177" s="28"/>
      <c r="AT177" s="110"/>
      <c r="AU177" s="109">
        <v>0</v>
      </c>
      <c r="AV177" s="202"/>
      <c r="AW177" s="109"/>
      <c r="AX177" s="202"/>
      <c r="AY177" s="28">
        <v>0</v>
      </c>
      <c r="AZ177" s="29"/>
      <c r="BA177" s="28"/>
      <c r="BB177" s="110"/>
      <c r="BC177" s="28"/>
      <c r="BD177" s="117">
        <v>2</v>
      </c>
      <c r="BE177" s="203">
        <v>0</v>
      </c>
      <c r="BF177" s="202"/>
      <c r="BG177" s="28">
        <v>0</v>
      </c>
      <c r="BH177" s="110"/>
      <c r="BI177" s="109">
        <v>0</v>
      </c>
      <c r="BJ177" s="82"/>
      <c r="BK177" s="204"/>
      <c r="BL177" s="204"/>
    </row>
    <row r="178" spans="1:64" ht="21.75" customHeight="1" x14ac:dyDescent="0.3">
      <c r="A178" s="590"/>
      <c r="B178" s="554"/>
      <c r="C178" s="554"/>
      <c r="D178" s="39" t="s">
        <v>80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7">
        <f t="shared" si="5"/>
        <v>0</v>
      </c>
      <c r="K178" s="528"/>
      <c r="L178" s="528"/>
      <c r="M178" s="528"/>
      <c r="N178" s="528"/>
      <c r="O178" s="528"/>
      <c r="P178" s="118"/>
      <c r="Q178" s="205"/>
      <c r="R178" s="118"/>
      <c r="S178" s="205"/>
      <c r="T178" s="118"/>
      <c r="U178" s="205"/>
      <c r="V178" s="41">
        <v>0</v>
      </c>
      <c r="W178" s="42"/>
      <c r="X178" s="41"/>
      <c r="Y178" s="42"/>
      <c r="Z178" s="206">
        <v>0</v>
      </c>
      <c r="AA178" s="205"/>
      <c r="AB178" s="118"/>
      <c r="AC178" s="205"/>
      <c r="AD178" s="120"/>
      <c r="AE178" s="120"/>
      <c r="AF178" s="50"/>
      <c r="AG178" s="50"/>
      <c r="AH178" s="41"/>
      <c r="AI178" s="42"/>
      <c r="AJ178" s="51"/>
      <c r="AK178" s="42"/>
      <c r="AL178" s="118">
        <v>0</v>
      </c>
      <c r="AM178" s="86"/>
      <c r="AN178" s="118"/>
      <c r="AO178" s="120">
        <v>0</v>
      </c>
      <c r="AP178" s="42"/>
      <c r="AQ178" s="41"/>
      <c r="AR178" s="42"/>
      <c r="AS178" s="41"/>
      <c r="AT178" s="119"/>
      <c r="AU178" s="118">
        <v>0</v>
      </c>
      <c r="AV178" s="205"/>
      <c r="AW178" s="118"/>
      <c r="AX178" s="205"/>
      <c r="AY178" s="41">
        <v>0</v>
      </c>
      <c r="AZ178" s="42"/>
      <c r="BA178" s="41"/>
      <c r="BB178" s="119"/>
      <c r="BC178" s="41"/>
      <c r="BD178" s="126"/>
      <c r="BE178" s="206">
        <v>0</v>
      </c>
      <c r="BF178" s="205"/>
      <c r="BG178" s="41">
        <v>0</v>
      </c>
      <c r="BH178" s="119"/>
      <c r="BI178" s="118">
        <v>0</v>
      </c>
      <c r="BJ178" s="86"/>
      <c r="BK178" s="204"/>
      <c r="BL178" s="204"/>
    </row>
    <row r="179" spans="1:64" ht="21.75" customHeight="1" x14ac:dyDescent="0.3">
      <c r="A179" s="594" t="s">
        <v>594</v>
      </c>
      <c r="B179" s="599" t="s">
        <v>595</v>
      </c>
      <c r="C179" s="599" t="s">
        <v>593</v>
      </c>
      <c r="D179" s="23" t="s">
        <v>79</v>
      </c>
      <c r="E179" s="24">
        <f t="shared" si="0"/>
        <v>3</v>
      </c>
      <c r="F179" s="25">
        <f t="shared" si="1"/>
        <v>3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6</v>
      </c>
      <c r="K179" s="557">
        <f>(J179+(J180/5))</f>
        <v>6</v>
      </c>
      <c r="L179" s="529"/>
      <c r="M179" s="529"/>
      <c r="N179" s="527">
        <f>K179+(L179*2)+(M179*30)</f>
        <v>6</v>
      </c>
      <c r="O179" s="529">
        <f>IF(N179=0,"",RANK(N179,N:N,0))</f>
        <v>124</v>
      </c>
      <c r="P179" s="109"/>
      <c r="Q179" s="202"/>
      <c r="R179" s="109"/>
      <c r="S179" s="202"/>
      <c r="T179" s="109"/>
      <c r="U179" s="202"/>
      <c r="V179" s="28">
        <v>0</v>
      </c>
      <c r="W179" s="29"/>
      <c r="X179" s="28"/>
      <c r="Y179" s="29"/>
      <c r="Z179" s="203">
        <v>0</v>
      </c>
      <c r="AA179" s="202"/>
      <c r="AB179" s="109"/>
      <c r="AC179" s="202"/>
      <c r="AD179" s="111"/>
      <c r="AE179" s="111"/>
      <c r="AF179" s="37"/>
      <c r="AG179" s="37"/>
      <c r="AH179" s="28"/>
      <c r="AI179" s="29"/>
      <c r="AJ179" s="38"/>
      <c r="AK179" s="29"/>
      <c r="AL179" s="109">
        <v>0</v>
      </c>
      <c r="AM179" s="82"/>
      <c r="AN179" s="109"/>
      <c r="AO179" s="111">
        <v>0</v>
      </c>
      <c r="AP179" s="29"/>
      <c r="AQ179" s="28"/>
      <c r="AR179" s="29"/>
      <c r="AS179" s="28"/>
      <c r="AT179" s="110"/>
      <c r="AU179" s="109">
        <v>0</v>
      </c>
      <c r="AV179" s="202"/>
      <c r="AW179" s="109"/>
      <c r="AX179" s="202"/>
      <c r="AY179" s="28">
        <v>0</v>
      </c>
      <c r="AZ179" s="29"/>
      <c r="BA179" s="28"/>
      <c r="BB179" s="110"/>
      <c r="BC179" s="28"/>
      <c r="BD179" s="117"/>
      <c r="BE179" s="203">
        <v>0</v>
      </c>
      <c r="BF179" s="202"/>
      <c r="BG179" s="28">
        <v>3</v>
      </c>
      <c r="BH179" s="110"/>
      <c r="BI179" s="109">
        <v>3</v>
      </c>
      <c r="BJ179" s="82"/>
      <c r="BK179" s="204"/>
      <c r="BL179" s="204"/>
    </row>
    <row r="180" spans="1:64" ht="21.75" customHeight="1" x14ac:dyDescent="0.3">
      <c r="A180" s="590"/>
      <c r="B180" s="554"/>
      <c r="C180" s="554"/>
      <c r="D180" s="39" t="s">
        <v>80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27">
        <f t="shared" si="5"/>
        <v>0</v>
      </c>
      <c r="K180" s="528"/>
      <c r="L180" s="528"/>
      <c r="M180" s="528"/>
      <c r="N180" s="528"/>
      <c r="O180" s="528"/>
      <c r="P180" s="118"/>
      <c r="Q180" s="205"/>
      <c r="R180" s="118"/>
      <c r="S180" s="205"/>
      <c r="T180" s="118"/>
      <c r="U180" s="205"/>
      <c r="V180" s="41">
        <v>0</v>
      </c>
      <c r="W180" s="42"/>
      <c r="X180" s="41"/>
      <c r="Y180" s="42"/>
      <c r="Z180" s="206">
        <v>0</v>
      </c>
      <c r="AA180" s="205"/>
      <c r="AB180" s="118"/>
      <c r="AC180" s="205"/>
      <c r="AD180" s="120"/>
      <c r="AE180" s="120"/>
      <c r="AF180" s="50"/>
      <c r="AG180" s="50"/>
      <c r="AH180" s="41"/>
      <c r="AI180" s="42"/>
      <c r="AJ180" s="51"/>
      <c r="AK180" s="42"/>
      <c r="AL180" s="118">
        <v>0</v>
      </c>
      <c r="AM180" s="86"/>
      <c r="AN180" s="118"/>
      <c r="AO180" s="120">
        <v>0</v>
      </c>
      <c r="AP180" s="42"/>
      <c r="AQ180" s="41"/>
      <c r="AR180" s="42"/>
      <c r="AS180" s="41"/>
      <c r="AT180" s="119"/>
      <c r="AU180" s="118">
        <v>0</v>
      </c>
      <c r="AV180" s="205"/>
      <c r="AW180" s="118"/>
      <c r="AX180" s="205"/>
      <c r="AY180" s="41">
        <v>0</v>
      </c>
      <c r="AZ180" s="42"/>
      <c r="BA180" s="41"/>
      <c r="BB180" s="119"/>
      <c r="BC180" s="41"/>
      <c r="BD180" s="126"/>
      <c r="BE180" s="206">
        <v>0</v>
      </c>
      <c r="BF180" s="205"/>
      <c r="BG180" s="41">
        <v>0</v>
      </c>
      <c r="BH180" s="119"/>
      <c r="BI180" s="118">
        <v>0</v>
      </c>
      <c r="BJ180" s="86"/>
      <c r="BK180" s="204"/>
      <c r="BL180" s="204"/>
    </row>
    <row r="181" spans="1:64" ht="21.75" customHeight="1" x14ac:dyDescent="0.3">
      <c r="A181" s="594" t="s">
        <v>1094</v>
      </c>
      <c r="B181" s="599" t="s">
        <v>1095</v>
      </c>
      <c r="C181" s="599" t="s">
        <v>171</v>
      </c>
      <c r="D181" s="23" t="s">
        <v>79</v>
      </c>
      <c r="E181" s="24">
        <f t="shared" si="0"/>
        <v>6</v>
      </c>
      <c r="F181" s="25">
        <f t="shared" si="1"/>
        <v>3</v>
      </c>
      <c r="G181" s="25">
        <f t="shared" si="2"/>
        <v>3</v>
      </c>
      <c r="H181" s="25">
        <f t="shared" si="3"/>
        <v>3</v>
      </c>
      <c r="I181" s="26">
        <f t="shared" si="4"/>
        <v>0</v>
      </c>
      <c r="J181" s="27">
        <f t="shared" si="5"/>
        <v>15</v>
      </c>
      <c r="K181" s="557">
        <f>(J181+(J182/5))</f>
        <v>15</v>
      </c>
      <c r="L181" s="529"/>
      <c r="M181" s="529"/>
      <c r="N181" s="527">
        <f>K181+(L181*2)+(M181*30)</f>
        <v>15</v>
      </c>
      <c r="O181" s="529">
        <f>IF(N181=0,"",RANK(N181,N:N,0))</f>
        <v>92</v>
      </c>
      <c r="P181" s="109">
        <v>3</v>
      </c>
      <c r="Q181" s="202"/>
      <c r="R181" s="109"/>
      <c r="S181" s="202"/>
      <c r="T181" s="109"/>
      <c r="U181" s="202"/>
      <c r="V181" s="28">
        <v>0</v>
      </c>
      <c r="W181" s="29">
        <v>3</v>
      </c>
      <c r="X181" s="28"/>
      <c r="Y181" s="29">
        <v>3</v>
      </c>
      <c r="Z181" s="203">
        <v>0</v>
      </c>
      <c r="AA181" s="202"/>
      <c r="AB181" s="109"/>
      <c r="AC181" s="202"/>
      <c r="AD181" s="111"/>
      <c r="AE181" s="111"/>
      <c r="AF181" s="37">
        <v>6</v>
      </c>
      <c r="AG181" s="37"/>
      <c r="AH181" s="28"/>
      <c r="AI181" s="29"/>
      <c r="AJ181" s="38"/>
      <c r="AK181" s="29"/>
      <c r="AL181" s="109">
        <v>0</v>
      </c>
      <c r="AM181" s="82"/>
      <c r="AN181" s="109"/>
      <c r="AO181" s="111">
        <v>0</v>
      </c>
      <c r="AP181" s="29"/>
      <c r="AQ181" s="28"/>
      <c r="AR181" s="29"/>
      <c r="AS181" s="28"/>
      <c r="AT181" s="110"/>
      <c r="AU181" s="109">
        <v>0</v>
      </c>
      <c r="AV181" s="202"/>
      <c r="AW181" s="109"/>
      <c r="AX181" s="202"/>
      <c r="AY181" s="28">
        <v>0</v>
      </c>
      <c r="AZ181" s="29"/>
      <c r="BA181" s="28"/>
      <c r="BB181" s="110"/>
      <c r="BC181" s="28"/>
      <c r="BD181" s="117"/>
      <c r="BE181" s="203">
        <v>0</v>
      </c>
      <c r="BF181" s="202"/>
      <c r="BG181" s="28">
        <v>0</v>
      </c>
      <c r="BH181" s="110"/>
      <c r="BI181" s="109">
        <v>0</v>
      </c>
      <c r="BJ181" s="82"/>
      <c r="BK181" s="204"/>
      <c r="BL181" s="204"/>
    </row>
    <row r="182" spans="1:64" ht="21.75" customHeight="1" x14ac:dyDescent="0.3">
      <c r="A182" s="590"/>
      <c r="B182" s="554"/>
      <c r="C182" s="554"/>
      <c r="D182" s="39" t="s">
        <v>80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27">
        <f t="shared" si="5"/>
        <v>0</v>
      </c>
      <c r="K182" s="528"/>
      <c r="L182" s="528"/>
      <c r="M182" s="528"/>
      <c r="N182" s="528"/>
      <c r="O182" s="528"/>
      <c r="P182" s="118"/>
      <c r="Q182" s="205"/>
      <c r="R182" s="118"/>
      <c r="S182" s="205"/>
      <c r="T182" s="118"/>
      <c r="U182" s="205"/>
      <c r="V182" s="41">
        <v>0</v>
      </c>
      <c r="W182" s="42"/>
      <c r="X182" s="41"/>
      <c r="Y182" s="42"/>
      <c r="Z182" s="206">
        <v>0</v>
      </c>
      <c r="AA182" s="205"/>
      <c r="AB182" s="118"/>
      <c r="AC182" s="205"/>
      <c r="AD182" s="120"/>
      <c r="AE182" s="120"/>
      <c r="AF182" s="50"/>
      <c r="AG182" s="50"/>
      <c r="AH182" s="41"/>
      <c r="AI182" s="42"/>
      <c r="AJ182" s="51"/>
      <c r="AK182" s="42"/>
      <c r="AL182" s="118">
        <v>0</v>
      </c>
      <c r="AM182" s="86"/>
      <c r="AN182" s="118"/>
      <c r="AO182" s="120">
        <v>0</v>
      </c>
      <c r="AP182" s="42"/>
      <c r="AQ182" s="41"/>
      <c r="AR182" s="42"/>
      <c r="AS182" s="41"/>
      <c r="AT182" s="119"/>
      <c r="AU182" s="118">
        <v>0</v>
      </c>
      <c r="AV182" s="205"/>
      <c r="AW182" s="118"/>
      <c r="AX182" s="205"/>
      <c r="AY182" s="41">
        <v>0</v>
      </c>
      <c r="AZ182" s="42"/>
      <c r="BA182" s="41"/>
      <c r="BB182" s="119"/>
      <c r="BC182" s="41"/>
      <c r="BD182" s="126"/>
      <c r="BE182" s="206">
        <v>0</v>
      </c>
      <c r="BF182" s="205"/>
      <c r="BG182" s="41">
        <v>0</v>
      </c>
      <c r="BH182" s="119"/>
      <c r="BI182" s="118">
        <v>0</v>
      </c>
      <c r="BJ182" s="86"/>
      <c r="BK182" s="204"/>
      <c r="BL182" s="204"/>
    </row>
    <row r="183" spans="1:64" ht="21.75" customHeight="1" x14ac:dyDescent="0.3">
      <c r="A183" s="594" t="s">
        <v>1096</v>
      </c>
      <c r="B183" s="599" t="s">
        <v>1097</v>
      </c>
      <c r="C183" s="599" t="s">
        <v>98</v>
      </c>
      <c r="D183" s="23" t="s">
        <v>79</v>
      </c>
      <c r="E183" s="24">
        <f t="shared" si="0"/>
        <v>50</v>
      </c>
      <c r="F183" s="25">
        <f t="shared" si="1"/>
        <v>15</v>
      </c>
      <c r="G183" s="25">
        <f t="shared" si="2"/>
        <v>15</v>
      </c>
      <c r="H183" s="25">
        <f t="shared" si="3"/>
        <v>15</v>
      </c>
      <c r="I183" s="26">
        <f t="shared" si="4"/>
        <v>15</v>
      </c>
      <c r="J183" s="27">
        <f t="shared" si="5"/>
        <v>110</v>
      </c>
      <c r="K183" s="557">
        <f>(J183+(J184/5))</f>
        <v>125.4</v>
      </c>
      <c r="L183" s="529">
        <f>Nemzetközi!C82</f>
        <v>20</v>
      </c>
      <c r="M183" s="529"/>
      <c r="N183" s="527">
        <f>K183+(L183*2)+(M183*30)</f>
        <v>165.4</v>
      </c>
      <c r="O183" s="529">
        <f>IF(N183=0,"",RANK(N183,N:N,0))</f>
        <v>37</v>
      </c>
      <c r="P183" s="109">
        <v>15</v>
      </c>
      <c r="Q183" s="202"/>
      <c r="R183" s="109"/>
      <c r="S183" s="202"/>
      <c r="T183" s="109"/>
      <c r="U183" s="202"/>
      <c r="V183" s="28">
        <v>0</v>
      </c>
      <c r="W183" s="29"/>
      <c r="X183" s="28"/>
      <c r="Y183" s="29"/>
      <c r="Z183" s="203">
        <v>0</v>
      </c>
      <c r="AA183" s="202"/>
      <c r="AB183" s="109"/>
      <c r="AC183" s="202"/>
      <c r="AD183" s="111"/>
      <c r="AE183" s="111"/>
      <c r="AF183" s="37"/>
      <c r="AG183" s="37"/>
      <c r="AH183" s="28"/>
      <c r="AI183" s="29"/>
      <c r="AJ183" s="38"/>
      <c r="AK183" s="29"/>
      <c r="AL183" s="109">
        <v>0</v>
      </c>
      <c r="AM183" s="82"/>
      <c r="AN183" s="109"/>
      <c r="AO183" s="111">
        <v>0</v>
      </c>
      <c r="AP183" s="29"/>
      <c r="AQ183" s="28"/>
      <c r="AR183" s="29"/>
      <c r="AS183" s="28"/>
      <c r="AT183" s="110"/>
      <c r="AU183" s="109">
        <v>0</v>
      </c>
      <c r="AV183" s="202"/>
      <c r="AW183" s="109"/>
      <c r="AX183" s="202"/>
      <c r="AY183" s="28">
        <v>3</v>
      </c>
      <c r="AZ183" s="29"/>
      <c r="BA183" s="28"/>
      <c r="BB183" s="110"/>
      <c r="BC183" s="28">
        <v>15</v>
      </c>
      <c r="BD183" s="117">
        <v>50</v>
      </c>
      <c r="BE183" s="203">
        <v>8</v>
      </c>
      <c r="BF183" s="202">
        <v>15</v>
      </c>
      <c r="BG183" s="28">
        <v>0</v>
      </c>
      <c r="BH183" s="110">
        <v>8</v>
      </c>
      <c r="BI183" s="109">
        <v>15</v>
      </c>
      <c r="BJ183" s="82"/>
      <c r="BK183" s="204"/>
      <c r="BL183" s="204"/>
    </row>
    <row r="184" spans="1:64" ht="21.75" customHeight="1" x14ac:dyDescent="0.3">
      <c r="A184" s="590"/>
      <c r="B184" s="554"/>
      <c r="C184" s="554"/>
      <c r="D184" s="39" t="s">
        <v>80</v>
      </c>
      <c r="E184" s="24">
        <f t="shared" si="0"/>
        <v>52</v>
      </c>
      <c r="F184" s="25">
        <f t="shared" si="1"/>
        <v>25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27">
        <f t="shared" si="5"/>
        <v>77</v>
      </c>
      <c r="K184" s="528"/>
      <c r="L184" s="528"/>
      <c r="M184" s="528"/>
      <c r="N184" s="528"/>
      <c r="O184" s="528"/>
      <c r="P184" s="118"/>
      <c r="Q184" s="205"/>
      <c r="R184" s="118"/>
      <c r="S184" s="205"/>
      <c r="T184" s="118"/>
      <c r="U184" s="205"/>
      <c r="V184" s="41">
        <v>0</v>
      </c>
      <c r="W184" s="42"/>
      <c r="X184" s="41"/>
      <c r="Y184" s="42"/>
      <c r="Z184" s="206">
        <v>0</v>
      </c>
      <c r="AA184" s="205"/>
      <c r="AB184" s="118"/>
      <c r="AC184" s="205"/>
      <c r="AD184" s="120"/>
      <c r="AE184" s="120"/>
      <c r="AF184" s="50"/>
      <c r="AG184" s="50"/>
      <c r="AH184" s="41"/>
      <c r="AI184" s="42"/>
      <c r="AJ184" s="51"/>
      <c r="AK184" s="42"/>
      <c r="AL184" s="118">
        <v>0</v>
      </c>
      <c r="AM184" s="86"/>
      <c r="AN184" s="118"/>
      <c r="AO184" s="120">
        <v>0</v>
      </c>
      <c r="AP184" s="42"/>
      <c r="AQ184" s="41"/>
      <c r="AR184" s="42"/>
      <c r="AS184" s="41"/>
      <c r="AT184" s="119"/>
      <c r="AU184" s="118">
        <v>0</v>
      </c>
      <c r="AV184" s="205"/>
      <c r="AW184" s="118"/>
      <c r="AX184" s="205"/>
      <c r="AY184" s="41">
        <v>0</v>
      </c>
      <c r="AZ184" s="42"/>
      <c r="BA184" s="41"/>
      <c r="BB184" s="119"/>
      <c r="BC184" s="41"/>
      <c r="BD184" s="126">
        <v>52</v>
      </c>
      <c r="BE184" s="206">
        <v>0</v>
      </c>
      <c r="BF184" s="205"/>
      <c r="BG184" s="41">
        <v>0</v>
      </c>
      <c r="BH184" s="119">
        <v>25</v>
      </c>
      <c r="BI184" s="118">
        <v>0</v>
      </c>
      <c r="BJ184" s="86"/>
      <c r="BK184" s="204"/>
      <c r="BL184" s="204"/>
    </row>
    <row r="185" spans="1:64" ht="21.75" customHeight="1" x14ac:dyDescent="0.3">
      <c r="A185" s="594" t="s">
        <v>615</v>
      </c>
      <c r="B185" s="599" t="s">
        <v>616</v>
      </c>
      <c r="C185" s="599" t="s">
        <v>206</v>
      </c>
      <c r="D185" s="23" t="s">
        <v>79</v>
      </c>
      <c r="E185" s="24">
        <f t="shared" si="0"/>
        <v>8</v>
      </c>
      <c r="F185" s="25">
        <f t="shared" si="1"/>
        <v>3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11</v>
      </c>
      <c r="K185" s="557">
        <f>(J185+(J186/5))</f>
        <v>11</v>
      </c>
      <c r="L185" s="529"/>
      <c r="M185" s="529"/>
      <c r="N185" s="527">
        <f>K185+(L185*2)+(M185*30)</f>
        <v>11</v>
      </c>
      <c r="O185" s="529">
        <f>IF(N185=0,"",RANK(N185,N:N,0))</f>
        <v>106</v>
      </c>
      <c r="P185" s="109"/>
      <c r="Q185" s="202"/>
      <c r="R185" s="109"/>
      <c r="S185" s="202"/>
      <c r="T185" s="109"/>
      <c r="U185" s="202"/>
      <c r="V185" s="28">
        <v>0</v>
      </c>
      <c r="W185" s="29"/>
      <c r="X185" s="28"/>
      <c r="Y185" s="29"/>
      <c r="Z185" s="203">
        <v>0</v>
      </c>
      <c r="AA185" s="202"/>
      <c r="AB185" s="109">
        <v>8</v>
      </c>
      <c r="AC185" s="202"/>
      <c r="AD185" s="111"/>
      <c r="AE185" s="111"/>
      <c r="AF185" s="37"/>
      <c r="AG185" s="37"/>
      <c r="AH185" s="28"/>
      <c r="AI185" s="29"/>
      <c r="AJ185" s="38"/>
      <c r="AK185" s="29"/>
      <c r="AL185" s="109">
        <v>0</v>
      </c>
      <c r="AM185" s="82"/>
      <c r="AN185" s="109"/>
      <c r="AO185" s="111">
        <v>0</v>
      </c>
      <c r="AP185" s="29"/>
      <c r="AQ185" s="28"/>
      <c r="AR185" s="29"/>
      <c r="AS185" s="28"/>
      <c r="AT185" s="110"/>
      <c r="AU185" s="109">
        <v>0</v>
      </c>
      <c r="AV185" s="202"/>
      <c r="AW185" s="109"/>
      <c r="AX185" s="202"/>
      <c r="AY185" s="28">
        <v>0</v>
      </c>
      <c r="AZ185" s="29"/>
      <c r="BA185" s="28"/>
      <c r="BB185" s="110"/>
      <c r="BC185" s="28"/>
      <c r="BD185" s="117"/>
      <c r="BE185" s="203">
        <v>0</v>
      </c>
      <c r="BF185" s="202"/>
      <c r="BG185" s="28">
        <v>3</v>
      </c>
      <c r="BH185" s="110"/>
      <c r="BI185" s="109">
        <v>0</v>
      </c>
      <c r="BJ185" s="82"/>
      <c r="BK185" s="204"/>
      <c r="BL185" s="204"/>
    </row>
    <row r="186" spans="1:64" ht="21.75" customHeight="1" x14ac:dyDescent="0.3">
      <c r="A186" s="590"/>
      <c r="B186" s="554"/>
      <c r="C186" s="554"/>
      <c r="D186" s="39" t="s">
        <v>80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27">
        <f t="shared" si="5"/>
        <v>0</v>
      </c>
      <c r="K186" s="528"/>
      <c r="L186" s="528"/>
      <c r="M186" s="528"/>
      <c r="N186" s="528"/>
      <c r="O186" s="528"/>
      <c r="P186" s="118"/>
      <c r="Q186" s="205"/>
      <c r="R186" s="118"/>
      <c r="S186" s="205"/>
      <c r="T186" s="118"/>
      <c r="U186" s="205"/>
      <c r="V186" s="41">
        <v>0</v>
      </c>
      <c r="W186" s="42"/>
      <c r="X186" s="41"/>
      <c r="Y186" s="42"/>
      <c r="Z186" s="206">
        <v>0</v>
      </c>
      <c r="AA186" s="205"/>
      <c r="AB186" s="118"/>
      <c r="AC186" s="205"/>
      <c r="AD186" s="120"/>
      <c r="AE186" s="120"/>
      <c r="AF186" s="50"/>
      <c r="AG186" s="50"/>
      <c r="AH186" s="41"/>
      <c r="AI186" s="42"/>
      <c r="AJ186" s="51"/>
      <c r="AK186" s="42"/>
      <c r="AL186" s="118">
        <v>0</v>
      </c>
      <c r="AM186" s="86"/>
      <c r="AN186" s="118"/>
      <c r="AO186" s="120">
        <v>0</v>
      </c>
      <c r="AP186" s="42"/>
      <c r="AQ186" s="41"/>
      <c r="AR186" s="42"/>
      <c r="AS186" s="41"/>
      <c r="AT186" s="119"/>
      <c r="AU186" s="118">
        <v>0</v>
      </c>
      <c r="AV186" s="205"/>
      <c r="AW186" s="118"/>
      <c r="AX186" s="205"/>
      <c r="AY186" s="41">
        <v>0</v>
      </c>
      <c r="AZ186" s="42"/>
      <c r="BA186" s="41"/>
      <c r="BB186" s="119"/>
      <c r="BC186" s="41"/>
      <c r="BD186" s="126"/>
      <c r="BE186" s="206">
        <v>0</v>
      </c>
      <c r="BF186" s="205"/>
      <c r="BG186" s="41">
        <v>0</v>
      </c>
      <c r="BH186" s="119"/>
      <c r="BI186" s="118">
        <v>0</v>
      </c>
      <c r="BJ186" s="86"/>
      <c r="BK186" s="204"/>
      <c r="BL186" s="204"/>
    </row>
    <row r="187" spans="1:64" ht="21.75" customHeight="1" x14ac:dyDescent="0.3">
      <c r="A187" s="594" t="s">
        <v>1098</v>
      </c>
      <c r="B187" s="599" t="s">
        <v>1099</v>
      </c>
      <c r="C187" s="599" t="s">
        <v>206</v>
      </c>
      <c r="D187" s="23" t="s">
        <v>79</v>
      </c>
      <c r="E187" s="24">
        <f t="shared" si="0"/>
        <v>108</v>
      </c>
      <c r="F187" s="25">
        <f t="shared" si="1"/>
        <v>90</v>
      </c>
      <c r="G187" s="25">
        <f t="shared" si="2"/>
        <v>60</v>
      </c>
      <c r="H187" s="25">
        <f t="shared" si="3"/>
        <v>40</v>
      </c>
      <c r="I187" s="26">
        <f t="shared" si="4"/>
        <v>40</v>
      </c>
      <c r="J187" s="27">
        <f t="shared" si="5"/>
        <v>338</v>
      </c>
      <c r="K187" s="557">
        <f>(J187+(J188/5))</f>
        <v>366.8</v>
      </c>
      <c r="L187" s="529">
        <f>Nemzetközi!C84</f>
        <v>145</v>
      </c>
      <c r="M187" s="558">
        <f>Nemzetközi!D84</f>
        <v>0</v>
      </c>
      <c r="N187" s="527">
        <f>K187+(L187*2)+(M187*30)</f>
        <v>656.8</v>
      </c>
      <c r="O187" s="529">
        <f>IF(N187=0,"",RANK(N187,N:N,0))</f>
        <v>11</v>
      </c>
      <c r="P187" s="109"/>
      <c r="Q187" s="202"/>
      <c r="R187" s="109"/>
      <c r="S187" s="202"/>
      <c r="T187" s="109"/>
      <c r="U187" s="202"/>
      <c r="V187" s="28">
        <v>0</v>
      </c>
      <c r="W187" s="29"/>
      <c r="X187" s="28"/>
      <c r="Y187" s="29"/>
      <c r="Z187" s="203">
        <v>0</v>
      </c>
      <c r="AA187" s="202"/>
      <c r="AB187" s="109"/>
      <c r="AC187" s="202"/>
      <c r="AD187" s="111"/>
      <c r="AE187" s="111"/>
      <c r="AF187" s="37"/>
      <c r="AG187" s="37"/>
      <c r="AH187" s="28"/>
      <c r="AI187" s="29"/>
      <c r="AJ187" s="38">
        <v>40</v>
      </c>
      <c r="AK187" s="29"/>
      <c r="AL187" s="109">
        <v>0</v>
      </c>
      <c r="AM187" s="82"/>
      <c r="AN187" s="109"/>
      <c r="AO187" s="111">
        <v>0</v>
      </c>
      <c r="AP187" s="29"/>
      <c r="AQ187" s="28"/>
      <c r="AR187" s="29"/>
      <c r="AS187" s="28"/>
      <c r="AT187" s="110"/>
      <c r="AU187" s="109">
        <v>0</v>
      </c>
      <c r="AV187" s="202"/>
      <c r="AW187" s="109">
        <v>15</v>
      </c>
      <c r="AX187" s="202"/>
      <c r="AY187" s="28">
        <v>0</v>
      </c>
      <c r="AZ187" s="29">
        <v>40</v>
      </c>
      <c r="BA187" s="28"/>
      <c r="BB187" s="110">
        <v>8</v>
      </c>
      <c r="BC187" s="28"/>
      <c r="BD187" s="117">
        <v>108</v>
      </c>
      <c r="BE187" s="203">
        <v>60</v>
      </c>
      <c r="BF187" s="202"/>
      <c r="BG187" s="28">
        <v>0</v>
      </c>
      <c r="BH187" s="110">
        <v>90</v>
      </c>
      <c r="BI187" s="109">
        <v>0</v>
      </c>
      <c r="BJ187" s="82"/>
      <c r="BK187" s="204"/>
      <c r="BL187" s="204"/>
    </row>
    <row r="188" spans="1:64" ht="21.75" customHeight="1" x14ac:dyDescent="0.3">
      <c r="A188" s="590"/>
      <c r="B188" s="554"/>
      <c r="C188" s="554"/>
      <c r="D188" s="39" t="s">
        <v>80</v>
      </c>
      <c r="E188" s="24">
        <f t="shared" si="0"/>
        <v>144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27">
        <f t="shared" si="5"/>
        <v>144</v>
      </c>
      <c r="K188" s="528"/>
      <c r="L188" s="528"/>
      <c r="M188" s="528"/>
      <c r="N188" s="528"/>
      <c r="O188" s="528"/>
      <c r="P188" s="118"/>
      <c r="Q188" s="205"/>
      <c r="R188" s="118"/>
      <c r="S188" s="205"/>
      <c r="T188" s="118"/>
      <c r="U188" s="205"/>
      <c r="V188" s="41">
        <v>0</v>
      </c>
      <c r="W188" s="42"/>
      <c r="X188" s="41"/>
      <c r="Y188" s="42"/>
      <c r="Z188" s="206">
        <v>0</v>
      </c>
      <c r="AA188" s="205"/>
      <c r="AB188" s="118"/>
      <c r="AC188" s="205"/>
      <c r="AD188" s="120"/>
      <c r="AE188" s="120"/>
      <c r="AF188" s="50"/>
      <c r="AG188" s="50"/>
      <c r="AH188" s="41"/>
      <c r="AI188" s="42"/>
      <c r="AJ188" s="51"/>
      <c r="AK188" s="42"/>
      <c r="AL188" s="118">
        <v>0</v>
      </c>
      <c r="AM188" s="86"/>
      <c r="AN188" s="118"/>
      <c r="AO188" s="120">
        <v>0</v>
      </c>
      <c r="AP188" s="42"/>
      <c r="AQ188" s="41"/>
      <c r="AR188" s="42"/>
      <c r="AS188" s="41"/>
      <c r="AT188" s="119"/>
      <c r="AU188" s="118">
        <v>0</v>
      </c>
      <c r="AV188" s="205"/>
      <c r="AW188" s="118"/>
      <c r="AX188" s="205"/>
      <c r="AY188" s="41">
        <v>0</v>
      </c>
      <c r="AZ188" s="42"/>
      <c r="BA188" s="41"/>
      <c r="BB188" s="119"/>
      <c r="BC188" s="41"/>
      <c r="BD188" s="126">
        <v>144</v>
      </c>
      <c r="BE188" s="206">
        <v>0</v>
      </c>
      <c r="BF188" s="205"/>
      <c r="BG188" s="41">
        <v>0</v>
      </c>
      <c r="BH188" s="119"/>
      <c r="BI188" s="118">
        <v>0</v>
      </c>
      <c r="BJ188" s="86"/>
      <c r="BK188" s="204"/>
      <c r="BL188" s="204"/>
    </row>
    <row r="189" spans="1:64" ht="21.75" customHeight="1" x14ac:dyDescent="0.3">
      <c r="A189" s="594" t="s">
        <v>617</v>
      </c>
      <c r="B189" s="599" t="s">
        <v>618</v>
      </c>
      <c r="C189" s="599" t="s">
        <v>598</v>
      </c>
      <c r="D189" s="23" t="s">
        <v>79</v>
      </c>
      <c r="E189" s="24">
        <f t="shared" si="0"/>
        <v>3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3</v>
      </c>
      <c r="K189" s="557">
        <f>(J189+(J190/5))</f>
        <v>3</v>
      </c>
      <c r="L189" s="529"/>
      <c r="M189" s="529"/>
      <c r="N189" s="527">
        <f>K189+(L189*2)+(M189*30)</f>
        <v>3</v>
      </c>
      <c r="O189" s="529">
        <f>IF(N189=0,"",RANK(N189,N:N,0))</f>
        <v>138</v>
      </c>
      <c r="P189" s="109"/>
      <c r="Q189" s="202"/>
      <c r="R189" s="109"/>
      <c r="S189" s="202"/>
      <c r="T189" s="109"/>
      <c r="U189" s="202"/>
      <c r="V189" s="28">
        <v>0</v>
      </c>
      <c r="W189" s="29"/>
      <c r="X189" s="28"/>
      <c r="Y189" s="29"/>
      <c r="Z189" s="203">
        <v>0</v>
      </c>
      <c r="AA189" s="202"/>
      <c r="AB189" s="109"/>
      <c r="AC189" s="202"/>
      <c r="AD189" s="111"/>
      <c r="AE189" s="111"/>
      <c r="AF189" s="37"/>
      <c r="AG189" s="37"/>
      <c r="AH189" s="28"/>
      <c r="AI189" s="29"/>
      <c r="AJ189" s="38"/>
      <c r="AK189" s="29"/>
      <c r="AL189" s="109">
        <v>0</v>
      </c>
      <c r="AM189" s="82"/>
      <c r="AN189" s="109"/>
      <c r="AO189" s="111">
        <v>0</v>
      </c>
      <c r="AP189" s="29"/>
      <c r="AQ189" s="28"/>
      <c r="AR189" s="29"/>
      <c r="AS189" s="28"/>
      <c r="AT189" s="110"/>
      <c r="AU189" s="109">
        <v>0</v>
      </c>
      <c r="AV189" s="202"/>
      <c r="AW189" s="109"/>
      <c r="AX189" s="202"/>
      <c r="AY189" s="28">
        <v>0</v>
      </c>
      <c r="AZ189" s="29"/>
      <c r="BA189" s="28"/>
      <c r="BB189" s="110"/>
      <c r="BC189" s="28"/>
      <c r="BD189" s="117"/>
      <c r="BE189" s="203">
        <v>0</v>
      </c>
      <c r="BF189" s="202"/>
      <c r="BG189" s="28">
        <v>3</v>
      </c>
      <c r="BH189" s="110"/>
      <c r="BI189" s="109">
        <v>0</v>
      </c>
      <c r="BJ189" s="82"/>
      <c r="BK189" s="204"/>
      <c r="BL189" s="204"/>
    </row>
    <row r="190" spans="1:64" ht="21.75" customHeight="1" x14ac:dyDescent="0.3">
      <c r="A190" s="590"/>
      <c r="B190" s="554"/>
      <c r="C190" s="554"/>
      <c r="D190" s="39" t="s">
        <v>80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27">
        <f t="shared" si="5"/>
        <v>0</v>
      </c>
      <c r="K190" s="528"/>
      <c r="L190" s="528"/>
      <c r="M190" s="528"/>
      <c r="N190" s="528"/>
      <c r="O190" s="528"/>
      <c r="P190" s="118"/>
      <c r="Q190" s="205"/>
      <c r="R190" s="118"/>
      <c r="S190" s="205"/>
      <c r="T190" s="118"/>
      <c r="U190" s="205"/>
      <c r="V190" s="41">
        <v>0</v>
      </c>
      <c r="W190" s="42"/>
      <c r="X190" s="41"/>
      <c r="Y190" s="42"/>
      <c r="Z190" s="206">
        <v>0</v>
      </c>
      <c r="AA190" s="205"/>
      <c r="AB190" s="118"/>
      <c r="AC190" s="205"/>
      <c r="AD190" s="120"/>
      <c r="AE190" s="120"/>
      <c r="AF190" s="50"/>
      <c r="AG190" s="50"/>
      <c r="AH190" s="41"/>
      <c r="AI190" s="42"/>
      <c r="AJ190" s="51"/>
      <c r="AK190" s="42"/>
      <c r="AL190" s="118">
        <v>0</v>
      </c>
      <c r="AM190" s="86"/>
      <c r="AN190" s="118"/>
      <c r="AO190" s="120">
        <v>0</v>
      </c>
      <c r="AP190" s="42"/>
      <c r="AQ190" s="41"/>
      <c r="AR190" s="42"/>
      <c r="AS190" s="41"/>
      <c r="AT190" s="119"/>
      <c r="AU190" s="118">
        <v>0</v>
      </c>
      <c r="AV190" s="205"/>
      <c r="AW190" s="118"/>
      <c r="AX190" s="205"/>
      <c r="AY190" s="41">
        <v>0</v>
      </c>
      <c r="AZ190" s="42"/>
      <c r="BA190" s="41"/>
      <c r="BB190" s="119"/>
      <c r="BC190" s="41"/>
      <c r="BD190" s="126"/>
      <c r="BE190" s="206">
        <v>0</v>
      </c>
      <c r="BF190" s="205"/>
      <c r="BG190" s="41">
        <v>0</v>
      </c>
      <c r="BH190" s="119"/>
      <c r="BI190" s="118">
        <v>0</v>
      </c>
      <c r="BJ190" s="86"/>
      <c r="BK190" s="204"/>
      <c r="BL190" s="204"/>
    </row>
    <row r="191" spans="1:64" ht="21.75" customHeight="1" x14ac:dyDescent="0.3">
      <c r="A191" s="594" t="s">
        <v>1100</v>
      </c>
      <c r="B191" s="599" t="s">
        <v>1101</v>
      </c>
      <c r="C191" s="599" t="s">
        <v>83</v>
      </c>
      <c r="D191" s="23" t="s">
        <v>79</v>
      </c>
      <c r="E191" s="24">
        <f t="shared" si="0"/>
        <v>0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0</v>
      </c>
      <c r="K191" s="557">
        <f>(J191+(J192/5))</f>
        <v>12</v>
      </c>
      <c r="L191" s="529"/>
      <c r="M191" s="529"/>
      <c r="N191" s="527">
        <f>K191+(L191*2)+(M191*30)</f>
        <v>12</v>
      </c>
      <c r="O191" s="529">
        <f>IF(N191=0,"",RANK(N191,N:N,0))</f>
        <v>104</v>
      </c>
      <c r="P191" s="109"/>
      <c r="Q191" s="202"/>
      <c r="R191" s="109"/>
      <c r="S191" s="202"/>
      <c r="T191" s="109"/>
      <c r="U191" s="202"/>
      <c r="V191" s="28">
        <v>0</v>
      </c>
      <c r="W191" s="29"/>
      <c r="X191" s="28"/>
      <c r="Y191" s="29"/>
      <c r="Z191" s="203">
        <v>0</v>
      </c>
      <c r="AA191" s="202"/>
      <c r="AB191" s="109"/>
      <c r="AC191" s="202"/>
      <c r="AD191" s="111"/>
      <c r="AE191" s="111"/>
      <c r="AF191" s="37"/>
      <c r="AG191" s="37"/>
      <c r="AH191" s="28"/>
      <c r="AI191" s="29"/>
      <c r="AJ191" s="38"/>
      <c r="AK191" s="29"/>
      <c r="AL191" s="109">
        <v>0</v>
      </c>
      <c r="AM191" s="82"/>
      <c r="AN191" s="109"/>
      <c r="AO191" s="111">
        <v>0</v>
      </c>
      <c r="AP191" s="29"/>
      <c r="AQ191" s="28"/>
      <c r="AR191" s="29"/>
      <c r="AS191" s="28"/>
      <c r="AT191" s="110"/>
      <c r="AU191" s="109">
        <v>0</v>
      </c>
      <c r="AV191" s="202"/>
      <c r="AW191" s="109"/>
      <c r="AX191" s="202"/>
      <c r="AY191" s="28">
        <v>0</v>
      </c>
      <c r="AZ191" s="29"/>
      <c r="BA191" s="28"/>
      <c r="BB191" s="110"/>
      <c r="BC191" s="28"/>
      <c r="BD191" s="117"/>
      <c r="BE191" s="203">
        <v>0</v>
      </c>
      <c r="BF191" s="202"/>
      <c r="BG191" s="28">
        <v>0</v>
      </c>
      <c r="BH191" s="110"/>
      <c r="BI191" s="109">
        <v>0</v>
      </c>
      <c r="BJ191" s="82"/>
      <c r="BK191" s="204"/>
      <c r="BL191" s="204"/>
    </row>
    <row r="192" spans="1:64" ht="21.75" customHeight="1" x14ac:dyDescent="0.3">
      <c r="A192" s="590"/>
      <c r="B192" s="554"/>
      <c r="C192" s="554"/>
      <c r="D192" s="39" t="s">
        <v>80</v>
      </c>
      <c r="E192" s="24">
        <f t="shared" si="0"/>
        <v>60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27">
        <f t="shared" si="5"/>
        <v>60</v>
      </c>
      <c r="K192" s="528"/>
      <c r="L192" s="528"/>
      <c r="M192" s="528"/>
      <c r="N192" s="528"/>
      <c r="O192" s="528"/>
      <c r="P192" s="118"/>
      <c r="Q192" s="205"/>
      <c r="R192" s="118"/>
      <c r="S192" s="205"/>
      <c r="T192" s="118"/>
      <c r="U192" s="205"/>
      <c r="V192" s="41">
        <v>0</v>
      </c>
      <c r="W192" s="42"/>
      <c r="X192" s="41"/>
      <c r="Y192" s="42"/>
      <c r="Z192" s="206">
        <v>0</v>
      </c>
      <c r="AA192" s="205"/>
      <c r="AB192" s="118"/>
      <c r="AC192" s="205"/>
      <c r="AD192" s="120"/>
      <c r="AE192" s="120"/>
      <c r="AF192" s="50"/>
      <c r="AG192" s="50"/>
      <c r="AH192" s="41"/>
      <c r="AI192" s="42"/>
      <c r="AJ192" s="51"/>
      <c r="AK192" s="42"/>
      <c r="AL192" s="118">
        <v>0</v>
      </c>
      <c r="AM192" s="86"/>
      <c r="AN192" s="118"/>
      <c r="AO192" s="120">
        <v>0</v>
      </c>
      <c r="AP192" s="42"/>
      <c r="AQ192" s="41"/>
      <c r="AR192" s="42"/>
      <c r="AS192" s="41"/>
      <c r="AT192" s="119"/>
      <c r="AU192" s="118">
        <v>0</v>
      </c>
      <c r="AV192" s="205"/>
      <c r="AW192" s="118"/>
      <c r="AX192" s="205"/>
      <c r="AY192" s="41">
        <v>0</v>
      </c>
      <c r="AZ192" s="42"/>
      <c r="BA192" s="41"/>
      <c r="BB192" s="119"/>
      <c r="BC192" s="41"/>
      <c r="BD192" s="126"/>
      <c r="BE192" s="206">
        <v>0</v>
      </c>
      <c r="BF192" s="205"/>
      <c r="BG192" s="41">
        <v>0</v>
      </c>
      <c r="BH192" s="119">
        <v>60</v>
      </c>
      <c r="BI192" s="118">
        <v>0</v>
      </c>
      <c r="BJ192" s="86"/>
      <c r="BK192" s="204"/>
      <c r="BL192" s="204"/>
    </row>
    <row r="193" spans="1:64" ht="21.75" customHeight="1" x14ac:dyDescent="0.3">
      <c r="A193" s="594" t="s">
        <v>1102</v>
      </c>
      <c r="B193" s="599" t="s">
        <v>1103</v>
      </c>
      <c r="C193" s="599" t="s">
        <v>598</v>
      </c>
      <c r="D193" s="23" t="s">
        <v>79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0</v>
      </c>
      <c r="K193" s="557">
        <f>(J193+(J194/5))</f>
        <v>0</v>
      </c>
      <c r="L193" s="529"/>
      <c r="M193" s="529"/>
      <c r="N193" s="527">
        <f>K193+(L193*2)+(M193*30)</f>
        <v>0</v>
      </c>
      <c r="O193" s="529" t="str">
        <f>IF(N193=0,"",RANK(N193,N:N,0))</f>
        <v/>
      </c>
      <c r="P193" s="109"/>
      <c r="Q193" s="202"/>
      <c r="R193" s="109"/>
      <c r="S193" s="202"/>
      <c r="T193" s="109"/>
      <c r="U193" s="202"/>
      <c r="V193" s="28">
        <v>0</v>
      </c>
      <c r="W193" s="29"/>
      <c r="X193" s="28"/>
      <c r="Y193" s="29"/>
      <c r="Z193" s="203">
        <v>0</v>
      </c>
      <c r="AA193" s="202"/>
      <c r="AB193" s="109"/>
      <c r="AC193" s="202"/>
      <c r="AD193" s="111"/>
      <c r="AE193" s="111"/>
      <c r="AF193" s="37"/>
      <c r="AG193" s="37"/>
      <c r="AH193" s="28"/>
      <c r="AI193" s="29"/>
      <c r="AJ193" s="38"/>
      <c r="AK193" s="29"/>
      <c r="AL193" s="109">
        <v>0</v>
      </c>
      <c r="AM193" s="82"/>
      <c r="AN193" s="109"/>
      <c r="AO193" s="111">
        <v>0</v>
      </c>
      <c r="AP193" s="29"/>
      <c r="AQ193" s="28"/>
      <c r="AR193" s="29"/>
      <c r="AS193" s="28"/>
      <c r="AT193" s="110"/>
      <c r="AU193" s="109">
        <v>0</v>
      </c>
      <c r="AV193" s="202"/>
      <c r="AW193" s="109"/>
      <c r="AX193" s="202"/>
      <c r="AY193" s="28">
        <v>0</v>
      </c>
      <c r="AZ193" s="29"/>
      <c r="BA193" s="28"/>
      <c r="BB193" s="110"/>
      <c r="BC193" s="28"/>
      <c r="BD193" s="117"/>
      <c r="BE193" s="203">
        <v>0</v>
      </c>
      <c r="BF193" s="202"/>
      <c r="BG193" s="28">
        <v>0</v>
      </c>
      <c r="BH193" s="110"/>
      <c r="BI193" s="109">
        <v>0</v>
      </c>
      <c r="BJ193" s="82"/>
      <c r="BK193" s="204"/>
      <c r="BL193" s="204"/>
    </row>
    <row r="194" spans="1:64" ht="21.75" customHeight="1" x14ac:dyDescent="0.3">
      <c r="A194" s="590"/>
      <c r="B194" s="554"/>
      <c r="C194" s="554"/>
      <c r="D194" s="39" t="s">
        <v>80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27">
        <f t="shared" si="5"/>
        <v>0</v>
      </c>
      <c r="K194" s="528"/>
      <c r="L194" s="528"/>
      <c r="M194" s="528"/>
      <c r="N194" s="528"/>
      <c r="O194" s="528"/>
      <c r="P194" s="118"/>
      <c r="Q194" s="205"/>
      <c r="R194" s="118"/>
      <c r="S194" s="205"/>
      <c r="T194" s="118"/>
      <c r="U194" s="205"/>
      <c r="V194" s="41">
        <v>0</v>
      </c>
      <c r="W194" s="42"/>
      <c r="X194" s="41"/>
      <c r="Y194" s="42"/>
      <c r="Z194" s="206">
        <v>0</v>
      </c>
      <c r="AA194" s="205"/>
      <c r="AB194" s="118"/>
      <c r="AC194" s="205"/>
      <c r="AD194" s="120"/>
      <c r="AE194" s="120"/>
      <c r="AF194" s="50"/>
      <c r="AG194" s="50"/>
      <c r="AH194" s="41"/>
      <c r="AI194" s="42"/>
      <c r="AJ194" s="51"/>
      <c r="AK194" s="42"/>
      <c r="AL194" s="118">
        <v>0</v>
      </c>
      <c r="AM194" s="86"/>
      <c r="AN194" s="118"/>
      <c r="AO194" s="120">
        <v>0</v>
      </c>
      <c r="AP194" s="42"/>
      <c r="AQ194" s="41"/>
      <c r="AR194" s="42"/>
      <c r="AS194" s="41"/>
      <c r="AT194" s="119"/>
      <c r="AU194" s="118">
        <v>0</v>
      </c>
      <c r="AV194" s="205"/>
      <c r="AW194" s="118"/>
      <c r="AX194" s="205"/>
      <c r="AY194" s="41">
        <v>0</v>
      </c>
      <c r="AZ194" s="42"/>
      <c r="BA194" s="41"/>
      <c r="BB194" s="119"/>
      <c r="BC194" s="41"/>
      <c r="BD194" s="126"/>
      <c r="BE194" s="206">
        <v>0</v>
      </c>
      <c r="BF194" s="205"/>
      <c r="BG194" s="41">
        <v>0</v>
      </c>
      <c r="BH194" s="119"/>
      <c r="BI194" s="118">
        <v>0</v>
      </c>
      <c r="BJ194" s="86"/>
      <c r="BK194" s="204"/>
      <c r="BL194" s="204"/>
    </row>
    <row r="195" spans="1:64" ht="21.75" customHeight="1" x14ac:dyDescent="0.3">
      <c r="A195" s="594" t="s">
        <v>1104</v>
      </c>
      <c r="B195" s="599" t="s">
        <v>1105</v>
      </c>
      <c r="C195" s="599" t="s">
        <v>314</v>
      </c>
      <c r="D195" s="23" t="s">
        <v>79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0</v>
      </c>
      <c r="K195" s="557">
        <f>(J195+(J196/5))</f>
        <v>0</v>
      </c>
      <c r="L195" s="529">
        <f>Nemzetközi!C88</f>
        <v>102</v>
      </c>
      <c r="M195" s="558">
        <f>Nemzetközi!D88</f>
        <v>0</v>
      </c>
      <c r="N195" s="527">
        <f>K195+(L195*2)+(M195*30)</f>
        <v>204</v>
      </c>
      <c r="O195" s="529">
        <f>IF(N195=0,"",RANK(N195,N:N,0))</f>
        <v>31</v>
      </c>
      <c r="P195" s="109"/>
      <c r="Q195" s="202"/>
      <c r="R195" s="109"/>
      <c r="S195" s="202"/>
      <c r="T195" s="109"/>
      <c r="U195" s="202"/>
      <c r="V195" s="28">
        <v>0</v>
      </c>
      <c r="W195" s="29"/>
      <c r="X195" s="28"/>
      <c r="Y195" s="29"/>
      <c r="Z195" s="203">
        <v>0</v>
      </c>
      <c r="AA195" s="202"/>
      <c r="AB195" s="109"/>
      <c r="AC195" s="202"/>
      <c r="AD195" s="111"/>
      <c r="AE195" s="111"/>
      <c r="AF195" s="37"/>
      <c r="AG195" s="37"/>
      <c r="AH195" s="28"/>
      <c r="AI195" s="29"/>
      <c r="AJ195" s="38"/>
      <c r="AK195" s="29"/>
      <c r="AL195" s="109">
        <v>0</v>
      </c>
      <c r="AM195" s="82"/>
      <c r="AN195" s="109"/>
      <c r="AO195" s="111">
        <v>0</v>
      </c>
      <c r="AP195" s="29"/>
      <c r="AQ195" s="28"/>
      <c r="AR195" s="29"/>
      <c r="AS195" s="28"/>
      <c r="AT195" s="110"/>
      <c r="AU195" s="109">
        <v>0</v>
      </c>
      <c r="AV195" s="202"/>
      <c r="AW195" s="109"/>
      <c r="AX195" s="202"/>
      <c r="AY195" s="28">
        <v>0</v>
      </c>
      <c r="AZ195" s="29"/>
      <c r="BA195" s="28"/>
      <c r="BB195" s="110"/>
      <c r="BC195" s="28"/>
      <c r="BD195" s="117"/>
      <c r="BE195" s="203">
        <v>0</v>
      </c>
      <c r="BF195" s="202"/>
      <c r="BG195" s="28">
        <v>0</v>
      </c>
      <c r="BH195" s="110"/>
      <c r="BI195" s="109">
        <v>0</v>
      </c>
      <c r="BJ195" s="82"/>
      <c r="BK195" s="204"/>
      <c r="BL195" s="204"/>
    </row>
    <row r="196" spans="1:64" ht="21.75" customHeight="1" x14ac:dyDescent="0.3">
      <c r="A196" s="590"/>
      <c r="B196" s="554"/>
      <c r="C196" s="554"/>
      <c r="D196" s="39" t="s">
        <v>80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27">
        <f t="shared" si="5"/>
        <v>0</v>
      </c>
      <c r="K196" s="528"/>
      <c r="L196" s="528"/>
      <c r="M196" s="528"/>
      <c r="N196" s="528"/>
      <c r="O196" s="528"/>
      <c r="P196" s="118"/>
      <c r="Q196" s="205"/>
      <c r="R196" s="118"/>
      <c r="S196" s="205"/>
      <c r="T196" s="118"/>
      <c r="U196" s="205"/>
      <c r="V196" s="41">
        <v>0</v>
      </c>
      <c r="W196" s="42"/>
      <c r="X196" s="41"/>
      <c r="Y196" s="42"/>
      <c r="Z196" s="206">
        <v>0</v>
      </c>
      <c r="AA196" s="205"/>
      <c r="AB196" s="118"/>
      <c r="AC196" s="205"/>
      <c r="AD196" s="120"/>
      <c r="AE196" s="120"/>
      <c r="AF196" s="50"/>
      <c r="AG196" s="50"/>
      <c r="AH196" s="41"/>
      <c r="AI196" s="42"/>
      <c r="AJ196" s="51"/>
      <c r="AK196" s="42"/>
      <c r="AL196" s="118">
        <v>0</v>
      </c>
      <c r="AM196" s="86"/>
      <c r="AN196" s="118"/>
      <c r="AO196" s="120">
        <v>0</v>
      </c>
      <c r="AP196" s="42"/>
      <c r="AQ196" s="41"/>
      <c r="AR196" s="42"/>
      <c r="AS196" s="41"/>
      <c r="AT196" s="119"/>
      <c r="AU196" s="118">
        <v>0</v>
      </c>
      <c r="AV196" s="205"/>
      <c r="AW196" s="118"/>
      <c r="AX196" s="205"/>
      <c r="AY196" s="41">
        <v>0</v>
      </c>
      <c r="AZ196" s="42"/>
      <c r="BA196" s="41"/>
      <c r="BB196" s="119"/>
      <c r="BC196" s="41"/>
      <c r="BD196" s="126"/>
      <c r="BE196" s="206">
        <v>0</v>
      </c>
      <c r="BF196" s="205"/>
      <c r="BG196" s="41">
        <v>0</v>
      </c>
      <c r="BH196" s="119"/>
      <c r="BI196" s="118">
        <v>0</v>
      </c>
      <c r="BJ196" s="86"/>
      <c r="BK196" s="204"/>
      <c r="BL196" s="204"/>
    </row>
    <row r="197" spans="1:64" ht="21.75" customHeight="1" x14ac:dyDescent="0.3">
      <c r="A197" s="594" t="s">
        <v>1106</v>
      </c>
      <c r="B197" s="599" t="s">
        <v>1107</v>
      </c>
      <c r="C197" s="599" t="s">
        <v>598</v>
      </c>
      <c r="D197" s="23" t="s">
        <v>79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557">
        <f>(J197+(J198/5))</f>
        <v>0</v>
      </c>
      <c r="L197" s="529"/>
      <c r="M197" s="529"/>
      <c r="N197" s="527">
        <f>K197+(L197*2)+(M197*30)</f>
        <v>0</v>
      </c>
      <c r="O197" s="529" t="str">
        <f>IF(N197=0,"",RANK(N197,N:N,0))</f>
        <v/>
      </c>
      <c r="P197" s="109"/>
      <c r="Q197" s="202"/>
      <c r="R197" s="109"/>
      <c r="S197" s="202"/>
      <c r="T197" s="109"/>
      <c r="U197" s="202"/>
      <c r="V197" s="28">
        <v>0</v>
      </c>
      <c r="W197" s="29"/>
      <c r="X197" s="28"/>
      <c r="Y197" s="29"/>
      <c r="Z197" s="203">
        <v>0</v>
      </c>
      <c r="AA197" s="202"/>
      <c r="AB197" s="109"/>
      <c r="AC197" s="202"/>
      <c r="AD197" s="111"/>
      <c r="AE197" s="111"/>
      <c r="AF197" s="37"/>
      <c r="AG197" s="37"/>
      <c r="AH197" s="28"/>
      <c r="AI197" s="29"/>
      <c r="AJ197" s="38"/>
      <c r="AK197" s="29"/>
      <c r="AL197" s="109">
        <v>0</v>
      </c>
      <c r="AM197" s="82"/>
      <c r="AN197" s="109"/>
      <c r="AO197" s="111">
        <v>0</v>
      </c>
      <c r="AP197" s="29"/>
      <c r="AQ197" s="28"/>
      <c r="AR197" s="29"/>
      <c r="AS197" s="28"/>
      <c r="AT197" s="110"/>
      <c r="AU197" s="109">
        <v>0</v>
      </c>
      <c r="AV197" s="202"/>
      <c r="AW197" s="109"/>
      <c r="AX197" s="202"/>
      <c r="AY197" s="28">
        <v>0</v>
      </c>
      <c r="AZ197" s="29"/>
      <c r="BA197" s="28"/>
      <c r="BB197" s="110"/>
      <c r="BC197" s="28"/>
      <c r="BD197" s="117"/>
      <c r="BE197" s="203">
        <v>0</v>
      </c>
      <c r="BF197" s="202"/>
      <c r="BG197" s="28">
        <v>0</v>
      </c>
      <c r="BH197" s="110"/>
      <c r="BI197" s="109">
        <v>0</v>
      </c>
      <c r="BJ197" s="82"/>
      <c r="BK197" s="204"/>
      <c r="BL197" s="204"/>
    </row>
    <row r="198" spans="1:64" ht="21.75" customHeight="1" x14ac:dyDescent="0.3">
      <c r="A198" s="590"/>
      <c r="B198" s="554"/>
      <c r="C198" s="554"/>
      <c r="D198" s="39" t="s">
        <v>80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27">
        <f t="shared" si="5"/>
        <v>0</v>
      </c>
      <c r="K198" s="528"/>
      <c r="L198" s="528"/>
      <c r="M198" s="528"/>
      <c r="N198" s="528"/>
      <c r="O198" s="528"/>
      <c r="P198" s="118"/>
      <c r="Q198" s="205"/>
      <c r="R198" s="118"/>
      <c r="S198" s="205"/>
      <c r="T198" s="118"/>
      <c r="U198" s="205"/>
      <c r="V198" s="41">
        <v>0</v>
      </c>
      <c r="W198" s="42"/>
      <c r="X198" s="41"/>
      <c r="Y198" s="42"/>
      <c r="Z198" s="206">
        <v>0</v>
      </c>
      <c r="AA198" s="205"/>
      <c r="AB198" s="118"/>
      <c r="AC198" s="205"/>
      <c r="AD198" s="120"/>
      <c r="AE198" s="120"/>
      <c r="AF198" s="50"/>
      <c r="AG198" s="50"/>
      <c r="AH198" s="41"/>
      <c r="AI198" s="42"/>
      <c r="AJ198" s="51"/>
      <c r="AK198" s="42"/>
      <c r="AL198" s="118">
        <v>0</v>
      </c>
      <c r="AM198" s="86"/>
      <c r="AN198" s="118"/>
      <c r="AO198" s="120">
        <v>0</v>
      </c>
      <c r="AP198" s="42"/>
      <c r="AQ198" s="41"/>
      <c r="AR198" s="42"/>
      <c r="AS198" s="41"/>
      <c r="AT198" s="119"/>
      <c r="AU198" s="118">
        <v>0</v>
      </c>
      <c r="AV198" s="205"/>
      <c r="AW198" s="118"/>
      <c r="AX198" s="205"/>
      <c r="AY198" s="41">
        <v>0</v>
      </c>
      <c r="AZ198" s="42"/>
      <c r="BA198" s="41"/>
      <c r="BB198" s="119"/>
      <c r="BC198" s="41"/>
      <c r="BD198" s="126"/>
      <c r="BE198" s="206">
        <v>0</v>
      </c>
      <c r="BF198" s="205"/>
      <c r="BG198" s="41">
        <v>0</v>
      </c>
      <c r="BH198" s="119"/>
      <c r="BI198" s="118">
        <v>0</v>
      </c>
      <c r="BJ198" s="86"/>
      <c r="BK198" s="204"/>
      <c r="BL198" s="204"/>
    </row>
    <row r="199" spans="1:64" ht="21.75" customHeight="1" x14ac:dyDescent="0.3">
      <c r="A199" s="594" t="s">
        <v>624</v>
      </c>
      <c r="B199" s="599" t="s">
        <v>625</v>
      </c>
      <c r="C199" s="599" t="s">
        <v>83</v>
      </c>
      <c r="D199" s="23" t="s">
        <v>79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557">
        <f>(J199+(J200/5))</f>
        <v>0</v>
      </c>
      <c r="L199" s="529">
        <f>Nemzetközi!C91</f>
        <v>15</v>
      </c>
      <c r="M199" s="529">
        <f>Nemzetközi!D91</f>
        <v>0</v>
      </c>
      <c r="N199" s="527">
        <f>K199+(L199*2)+(M199*30)</f>
        <v>30</v>
      </c>
      <c r="O199" s="529">
        <f>IF(N199=0,"",RANK(N199,N:N,0))</f>
        <v>71</v>
      </c>
      <c r="P199" s="109"/>
      <c r="Q199" s="202"/>
      <c r="R199" s="109"/>
      <c r="S199" s="202"/>
      <c r="T199" s="109"/>
      <c r="U199" s="202"/>
      <c r="V199" s="28">
        <v>0</v>
      </c>
      <c r="W199" s="29"/>
      <c r="X199" s="28"/>
      <c r="Y199" s="29"/>
      <c r="Z199" s="203">
        <v>0</v>
      </c>
      <c r="AA199" s="202"/>
      <c r="AB199" s="109"/>
      <c r="AC199" s="202"/>
      <c r="AD199" s="111"/>
      <c r="AE199" s="111"/>
      <c r="AF199" s="37"/>
      <c r="AG199" s="37"/>
      <c r="AH199" s="28"/>
      <c r="AI199" s="29"/>
      <c r="AJ199" s="38"/>
      <c r="AK199" s="29"/>
      <c r="AL199" s="109">
        <v>0</v>
      </c>
      <c r="AM199" s="82"/>
      <c r="AN199" s="109"/>
      <c r="AO199" s="111">
        <v>0</v>
      </c>
      <c r="AP199" s="29"/>
      <c r="AQ199" s="28"/>
      <c r="AR199" s="29"/>
      <c r="AS199" s="28"/>
      <c r="AT199" s="110"/>
      <c r="AU199" s="109">
        <v>0</v>
      </c>
      <c r="AV199" s="202"/>
      <c r="AW199" s="109"/>
      <c r="AX199" s="202"/>
      <c r="AY199" s="28">
        <v>0</v>
      </c>
      <c r="AZ199" s="29"/>
      <c r="BA199" s="28"/>
      <c r="BB199" s="110"/>
      <c r="BC199" s="28"/>
      <c r="BD199" s="117"/>
      <c r="BE199" s="203">
        <v>0</v>
      </c>
      <c r="BF199" s="202"/>
      <c r="BG199" s="28">
        <v>0</v>
      </c>
      <c r="BH199" s="110"/>
      <c r="BI199" s="109">
        <v>0</v>
      </c>
      <c r="BJ199" s="82"/>
      <c r="BK199" s="204"/>
      <c r="BL199" s="204"/>
    </row>
    <row r="200" spans="1:64" ht="21.75" customHeight="1" x14ac:dyDescent="0.3">
      <c r="A200" s="590"/>
      <c r="B200" s="554"/>
      <c r="C200" s="554"/>
      <c r="D200" s="39" t="s">
        <v>80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27">
        <f t="shared" si="5"/>
        <v>0</v>
      </c>
      <c r="K200" s="528"/>
      <c r="L200" s="528"/>
      <c r="M200" s="528"/>
      <c r="N200" s="528"/>
      <c r="O200" s="528"/>
      <c r="P200" s="118"/>
      <c r="Q200" s="205"/>
      <c r="R200" s="118"/>
      <c r="S200" s="205"/>
      <c r="T200" s="118"/>
      <c r="U200" s="205"/>
      <c r="V200" s="41">
        <v>0</v>
      </c>
      <c r="W200" s="42"/>
      <c r="X200" s="41"/>
      <c r="Y200" s="42"/>
      <c r="Z200" s="206">
        <v>0</v>
      </c>
      <c r="AA200" s="205"/>
      <c r="AB200" s="118"/>
      <c r="AC200" s="205"/>
      <c r="AD200" s="120"/>
      <c r="AE200" s="120"/>
      <c r="AF200" s="50"/>
      <c r="AG200" s="50"/>
      <c r="AH200" s="41"/>
      <c r="AI200" s="42"/>
      <c r="AJ200" s="51"/>
      <c r="AK200" s="42"/>
      <c r="AL200" s="118">
        <v>0</v>
      </c>
      <c r="AM200" s="86"/>
      <c r="AN200" s="118"/>
      <c r="AO200" s="120">
        <v>0</v>
      </c>
      <c r="AP200" s="42"/>
      <c r="AQ200" s="41"/>
      <c r="AR200" s="42"/>
      <c r="AS200" s="41"/>
      <c r="AT200" s="119"/>
      <c r="AU200" s="118">
        <v>0</v>
      </c>
      <c r="AV200" s="205"/>
      <c r="AW200" s="118"/>
      <c r="AX200" s="205"/>
      <c r="AY200" s="41">
        <v>0</v>
      </c>
      <c r="AZ200" s="42"/>
      <c r="BA200" s="41"/>
      <c r="BB200" s="119"/>
      <c r="BC200" s="41"/>
      <c r="BD200" s="126"/>
      <c r="BE200" s="206">
        <v>0</v>
      </c>
      <c r="BF200" s="205"/>
      <c r="BG200" s="41">
        <v>0</v>
      </c>
      <c r="BH200" s="119"/>
      <c r="BI200" s="118">
        <v>0</v>
      </c>
      <c r="BJ200" s="86"/>
      <c r="BK200" s="204"/>
      <c r="BL200" s="204"/>
    </row>
    <row r="201" spans="1:64" ht="21.75" customHeight="1" x14ac:dyDescent="0.3">
      <c r="A201" s="594" t="s">
        <v>1108</v>
      </c>
      <c r="B201" s="603" t="s">
        <v>1109</v>
      </c>
      <c r="C201" s="603" t="s">
        <v>206</v>
      </c>
      <c r="D201" s="23" t="s">
        <v>79</v>
      </c>
      <c r="E201" s="24">
        <f t="shared" si="0"/>
        <v>15</v>
      </c>
      <c r="F201" s="25">
        <f t="shared" si="1"/>
        <v>15</v>
      </c>
      <c r="G201" s="25">
        <f t="shared" si="2"/>
        <v>10</v>
      </c>
      <c r="H201" s="25">
        <f t="shared" si="3"/>
        <v>8</v>
      </c>
      <c r="I201" s="26">
        <f t="shared" si="4"/>
        <v>3</v>
      </c>
      <c r="J201" s="27">
        <f t="shared" si="5"/>
        <v>51</v>
      </c>
      <c r="K201" s="557">
        <f>(J201+(J202/5))</f>
        <v>51</v>
      </c>
      <c r="L201" s="529"/>
      <c r="M201" s="529"/>
      <c r="N201" s="527">
        <f>K201+(L201*2)+(M201*30)</f>
        <v>51</v>
      </c>
      <c r="O201" s="529">
        <f>IF(N201=0,"",RANK(N201,N:N,0))</f>
        <v>59</v>
      </c>
      <c r="P201" s="109">
        <v>15</v>
      </c>
      <c r="Q201" s="202"/>
      <c r="R201" s="109">
        <v>3</v>
      </c>
      <c r="S201" s="202"/>
      <c r="T201" s="109"/>
      <c r="U201" s="202"/>
      <c r="V201" s="28">
        <v>3</v>
      </c>
      <c r="W201" s="29"/>
      <c r="X201" s="28"/>
      <c r="Y201" s="29"/>
      <c r="Z201" s="203">
        <v>0</v>
      </c>
      <c r="AA201" s="202"/>
      <c r="AB201" s="109"/>
      <c r="AC201" s="202"/>
      <c r="AD201" s="111"/>
      <c r="AE201" s="111"/>
      <c r="AF201" s="37"/>
      <c r="AG201" s="37"/>
      <c r="AH201" s="28"/>
      <c r="AI201" s="29"/>
      <c r="AJ201" s="38">
        <v>8</v>
      </c>
      <c r="AK201" s="29"/>
      <c r="AL201" s="109">
        <v>0</v>
      </c>
      <c r="AM201" s="82"/>
      <c r="AN201" s="109"/>
      <c r="AO201" s="111">
        <v>0</v>
      </c>
      <c r="AP201" s="29"/>
      <c r="AQ201" s="28"/>
      <c r="AR201" s="29"/>
      <c r="AS201" s="28"/>
      <c r="AT201" s="110"/>
      <c r="AU201" s="109">
        <v>0</v>
      </c>
      <c r="AV201" s="202"/>
      <c r="AW201" s="109">
        <v>3</v>
      </c>
      <c r="AX201" s="202"/>
      <c r="AY201" s="28">
        <v>0</v>
      </c>
      <c r="AZ201" s="29"/>
      <c r="BA201" s="28">
        <v>15</v>
      </c>
      <c r="BB201" s="110"/>
      <c r="BC201" s="28"/>
      <c r="BD201" s="117"/>
      <c r="BE201" s="203">
        <v>0</v>
      </c>
      <c r="BF201" s="202"/>
      <c r="BG201" s="28">
        <v>3</v>
      </c>
      <c r="BH201" s="110"/>
      <c r="BI201" s="109">
        <v>0</v>
      </c>
      <c r="BJ201" s="82">
        <v>10</v>
      </c>
      <c r="BK201" s="204"/>
      <c r="BL201" s="204"/>
    </row>
    <row r="202" spans="1:64" ht="21.75" customHeight="1" x14ac:dyDescent="0.3">
      <c r="A202" s="590"/>
      <c r="B202" s="554"/>
      <c r="C202" s="554"/>
      <c r="D202" s="39" t="s">
        <v>80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27">
        <f t="shared" si="5"/>
        <v>0</v>
      </c>
      <c r="K202" s="528"/>
      <c r="L202" s="528"/>
      <c r="M202" s="528"/>
      <c r="N202" s="528"/>
      <c r="O202" s="528"/>
      <c r="P202" s="118"/>
      <c r="Q202" s="205"/>
      <c r="R202" s="118"/>
      <c r="S202" s="205"/>
      <c r="T202" s="118"/>
      <c r="U202" s="205"/>
      <c r="V202" s="41">
        <v>0</v>
      </c>
      <c r="W202" s="42"/>
      <c r="X202" s="41"/>
      <c r="Y202" s="42"/>
      <c r="Z202" s="206">
        <v>0</v>
      </c>
      <c r="AA202" s="205"/>
      <c r="AB202" s="118"/>
      <c r="AC202" s="205"/>
      <c r="AD202" s="120"/>
      <c r="AE202" s="120"/>
      <c r="AF202" s="50"/>
      <c r="AG202" s="50"/>
      <c r="AH202" s="41"/>
      <c r="AI202" s="42"/>
      <c r="AJ202" s="51"/>
      <c r="AK202" s="42"/>
      <c r="AL202" s="118">
        <v>0</v>
      </c>
      <c r="AM202" s="86"/>
      <c r="AN202" s="118"/>
      <c r="AO202" s="120">
        <v>0</v>
      </c>
      <c r="AP202" s="42"/>
      <c r="AQ202" s="41"/>
      <c r="AR202" s="42"/>
      <c r="AS202" s="41"/>
      <c r="AT202" s="119"/>
      <c r="AU202" s="118">
        <v>0</v>
      </c>
      <c r="AV202" s="205"/>
      <c r="AW202" s="118"/>
      <c r="AX202" s="205"/>
      <c r="AY202" s="41">
        <v>0</v>
      </c>
      <c r="AZ202" s="42"/>
      <c r="BA202" s="41"/>
      <c r="BB202" s="119"/>
      <c r="BC202" s="41"/>
      <c r="BD202" s="126"/>
      <c r="BE202" s="206">
        <v>0</v>
      </c>
      <c r="BF202" s="205"/>
      <c r="BG202" s="41">
        <v>0</v>
      </c>
      <c r="BH202" s="119"/>
      <c r="BI202" s="118">
        <v>0</v>
      </c>
      <c r="BJ202" s="86"/>
      <c r="BK202" s="204"/>
      <c r="BL202" s="204"/>
    </row>
    <row r="203" spans="1:64" ht="21.75" customHeight="1" x14ac:dyDescent="0.3">
      <c r="A203" s="594" t="s">
        <v>1110</v>
      </c>
      <c r="B203" s="599" t="s">
        <v>1111</v>
      </c>
      <c r="C203" s="599" t="s">
        <v>237</v>
      </c>
      <c r="D203" s="23" t="s">
        <v>79</v>
      </c>
      <c r="E203" s="24">
        <f t="shared" si="0"/>
        <v>10</v>
      </c>
      <c r="F203" s="25">
        <f t="shared" si="1"/>
        <v>8</v>
      </c>
      <c r="G203" s="25">
        <f t="shared" si="2"/>
        <v>6</v>
      </c>
      <c r="H203" s="25">
        <f t="shared" si="3"/>
        <v>5</v>
      </c>
      <c r="I203" s="26">
        <f t="shared" si="4"/>
        <v>0</v>
      </c>
      <c r="J203" s="27">
        <f t="shared" si="5"/>
        <v>29</v>
      </c>
      <c r="K203" s="557">
        <f>(J203+(J204/5))</f>
        <v>31.4</v>
      </c>
      <c r="L203" s="529"/>
      <c r="M203" s="529"/>
      <c r="N203" s="527">
        <f>K203+(L203*2)+(M203*30)</f>
        <v>31.4</v>
      </c>
      <c r="O203" s="529">
        <f>IF(N203=0,"",RANK(N203,N:N,0))</f>
        <v>69</v>
      </c>
      <c r="P203" s="109"/>
      <c r="Q203" s="202"/>
      <c r="R203" s="109"/>
      <c r="S203" s="202"/>
      <c r="T203" s="109"/>
      <c r="U203" s="202"/>
      <c r="V203" s="28">
        <v>0</v>
      </c>
      <c r="W203" s="29"/>
      <c r="X203" s="28"/>
      <c r="Y203" s="29"/>
      <c r="Z203" s="203">
        <v>0</v>
      </c>
      <c r="AA203" s="202"/>
      <c r="AB203" s="109"/>
      <c r="AC203" s="202"/>
      <c r="AD203" s="111"/>
      <c r="AE203" s="111"/>
      <c r="AF203" s="37"/>
      <c r="AG203" s="37"/>
      <c r="AH203" s="28"/>
      <c r="AI203" s="29"/>
      <c r="AJ203" s="38"/>
      <c r="AK203" s="29"/>
      <c r="AL203" s="109">
        <v>0</v>
      </c>
      <c r="AM203" s="82"/>
      <c r="AN203" s="109"/>
      <c r="AO203" s="111">
        <v>0</v>
      </c>
      <c r="AP203" s="29"/>
      <c r="AQ203" s="28"/>
      <c r="AR203" s="29"/>
      <c r="AS203" s="28"/>
      <c r="AT203" s="110"/>
      <c r="AU203" s="109">
        <v>0</v>
      </c>
      <c r="AV203" s="202"/>
      <c r="AW203" s="109"/>
      <c r="AX203" s="202"/>
      <c r="AY203" s="28">
        <v>0</v>
      </c>
      <c r="AZ203" s="29"/>
      <c r="BA203" s="28"/>
      <c r="BB203" s="110"/>
      <c r="BC203" s="28">
        <v>8</v>
      </c>
      <c r="BD203" s="117">
        <v>6</v>
      </c>
      <c r="BE203" s="203">
        <v>0</v>
      </c>
      <c r="BF203" s="202"/>
      <c r="BG203" s="28">
        <v>0</v>
      </c>
      <c r="BH203" s="110"/>
      <c r="BI203" s="109">
        <v>5</v>
      </c>
      <c r="BJ203" s="82">
        <v>10</v>
      </c>
      <c r="BK203" s="204"/>
      <c r="BL203" s="204"/>
    </row>
    <row r="204" spans="1:64" ht="21.75" customHeight="1" x14ac:dyDescent="0.3">
      <c r="A204" s="590"/>
      <c r="B204" s="554"/>
      <c r="C204" s="554"/>
      <c r="D204" s="39" t="s">
        <v>80</v>
      </c>
      <c r="E204" s="24">
        <f t="shared" si="0"/>
        <v>12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27">
        <f t="shared" si="5"/>
        <v>12</v>
      </c>
      <c r="K204" s="528"/>
      <c r="L204" s="528"/>
      <c r="M204" s="528"/>
      <c r="N204" s="528"/>
      <c r="O204" s="528"/>
      <c r="P204" s="118"/>
      <c r="Q204" s="205"/>
      <c r="R204" s="118"/>
      <c r="S204" s="205"/>
      <c r="T204" s="118"/>
      <c r="U204" s="205"/>
      <c r="V204" s="41">
        <v>0</v>
      </c>
      <c r="W204" s="42"/>
      <c r="X204" s="41"/>
      <c r="Y204" s="42"/>
      <c r="Z204" s="206">
        <v>0</v>
      </c>
      <c r="AA204" s="205"/>
      <c r="AB204" s="118"/>
      <c r="AC204" s="205"/>
      <c r="AD204" s="120"/>
      <c r="AE204" s="120"/>
      <c r="AF204" s="50"/>
      <c r="AG204" s="50"/>
      <c r="AH204" s="41"/>
      <c r="AI204" s="42"/>
      <c r="AJ204" s="51"/>
      <c r="AK204" s="42"/>
      <c r="AL204" s="118">
        <v>0</v>
      </c>
      <c r="AM204" s="86"/>
      <c r="AN204" s="118"/>
      <c r="AO204" s="120">
        <v>0</v>
      </c>
      <c r="AP204" s="42"/>
      <c r="AQ204" s="41"/>
      <c r="AR204" s="42"/>
      <c r="AS204" s="41"/>
      <c r="AT204" s="119"/>
      <c r="AU204" s="118">
        <v>0</v>
      </c>
      <c r="AV204" s="205"/>
      <c r="AW204" s="118"/>
      <c r="AX204" s="205"/>
      <c r="AY204" s="41">
        <v>0</v>
      </c>
      <c r="AZ204" s="42"/>
      <c r="BA204" s="41"/>
      <c r="BB204" s="119"/>
      <c r="BC204" s="41"/>
      <c r="BD204" s="126">
        <v>12</v>
      </c>
      <c r="BE204" s="206">
        <v>0</v>
      </c>
      <c r="BF204" s="205"/>
      <c r="BG204" s="41">
        <v>0</v>
      </c>
      <c r="BH204" s="119"/>
      <c r="BI204" s="118">
        <v>0</v>
      </c>
      <c r="BJ204" s="86"/>
      <c r="BK204" s="204"/>
      <c r="BL204" s="204"/>
    </row>
    <row r="205" spans="1:64" ht="21.75" customHeight="1" x14ac:dyDescent="0.3">
      <c r="A205" s="594" t="s">
        <v>1112</v>
      </c>
      <c r="B205" s="599" t="s">
        <v>1113</v>
      </c>
      <c r="C205" s="599" t="s">
        <v>165</v>
      </c>
      <c r="D205" s="23" t="s">
        <v>79</v>
      </c>
      <c r="E205" s="24">
        <f t="shared" si="0"/>
        <v>14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14</v>
      </c>
      <c r="K205" s="557">
        <f>(J205+(J206/5))</f>
        <v>16</v>
      </c>
      <c r="L205" s="529"/>
      <c r="M205" s="529"/>
      <c r="N205" s="527">
        <f>K205+(L205*2)+(M205*30)</f>
        <v>16</v>
      </c>
      <c r="O205" s="529">
        <f>IF(N205=0,"",RANK(N205,N:N,0))</f>
        <v>88</v>
      </c>
      <c r="P205" s="109"/>
      <c r="Q205" s="202"/>
      <c r="R205" s="109"/>
      <c r="S205" s="202"/>
      <c r="T205" s="109"/>
      <c r="U205" s="202"/>
      <c r="V205" s="28">
        <v>0</v>
      </c>
      <c r="W205" s="29"/>
      <c r="X205" s="28"/>
      <c r="Y205" s="29"/>
      <c r="Z205" s="203">
        <v>0</v>
      </c>
      <c r="AA205" s="202"/>
      <c r="AB205" s="109"/>
      <c r="AC205" s="202"/>
      <c r="AD205" s="111"/>
      <c r="AE205" s="111"/>
      <c r="AF205" s="37"/>
      <c r="AG205" s="37"/>
      <c r="AH205" s="28"/>
      <c r="AI205" s="29"/>
      <c r="AJ205" s="38"/>
      <c r="AK205" s="29"/>
      <c r="AL205" s="109">
        <v>0</v>
      </c>
      <c r="AM205" s="82"/>
      <c r="AN205" s="109"/>
      <c r="AO205" s="111">
        <v>0</v>
      </c>
      <c r="AP205" s="29"/>
      <c r="AQ205" s="28"/>
      <c r="AR205" s="29"/>
      <c r="AS205" s="28"/>
      <c r="AT205" s="110"/>
      <c r="AU205" s="109">
        <v>0</v>
      </c>
      <c r="AV205" s="202"/>
      <c r="AW205" s="109"/>
      <c r="AX205" s="202"/>
      <c r="AY205" s="28">
        <v>0</v>
      </c>
      <c r="AZ205" s="29"/>
      <c r="BA205" s="28"/>
      <c r="BB205" s="110"/>
      <c r="BC205" s="28"/>
      <c r="BD205" s="117">
        <v>14</v>
      </c>
      <c r="BE205" s="203">
        <v>0</v>
      </c>
      <c r="BF205" s="202"/>
      <c r="BG205" s="28">
        <v>0</v>
      </c>
      <c r="BH205" s="110"/>
      <c r="BI205" s="109">
        <v>0</v>
      </c>
      <c r="BJ205" s="82"/>
      <c r="BK205" s="204"/>
      <c r="BL205" s="204"/>
    </row>
    <row r="206" spans="1:64" ht="21.75" customHeight="1" x14ac:dyDescent="0.3">
      <c r="A206" s="590"/>
      <c r="B206" s="554"/>
      <c r="C206" s="554"/>
      <c r="D206" s="39" t="s">
        <v>80</v>
      </c>
      <c r="E206" s="24">
        <f t="shared" si="0"/>
        <v>10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27">
        <f t="shared" si="5"/>
        <v>10</v>
      </c>
      <c r="K206" s="528"/>
      <c r="L206" s="528"/>
      <c r="M206" s="528"/>
      <c r="N206" s="528"/>
      <c r="O206" s="528"/>
      <c r="P206" s="118"/>
      <c r="Q206" s="205"/>
      <c r="R206" s="118"/>
      <c r="S206" s="205"/>
      <c r="T206" s="118"/>
      <c r="U206" s="205"/>
      <c r="V206" s="41">
        <v>0</v>
      </c>
      <c r="W206" s="42"/>
      <c r="X206" s="41"/>
      <c r="Y206" s="42"/>
      <c r="Z206" s="206">
        <v>0</v>
      </c>
      <c r="AA206" s="205"/>
      <c r="AB206" s="118"/>
      <c r="AC206" s="205"/>
      <c r="AD206" s="120"/>
      <c r="AE206" s="120"/>
      <c r="AF206" s="50"/>
      <c r="AG206" s="50"/>
      <c r="AH206" s="41"/>
      <c r="AI206" s="42"/>
      <c r="AJ206" s="51"/>
      <c r="AK206" s="42"/>
      <c r="AL206" s="118">
        <v>0</v>
      </c>
      <c r="AM206" s="86"/>
      <c r="AN206" s="118"/>
      <c r="AO206" s="120">
        <v>0</v>
      </c>
      <c r="AP206" s="42"/>
      <c r="AQ206" s="41"/>
      <c r="AR206" s="42"/>
      <c r="AS206" s="41"/>
      <c r="AT206" s="119"/>
      <c r="AU206" s="118">
        <v>0</v>
      </c>
      <c r="AV206" s="205"/>
      <c r="AW206" s="118"/>
      <c r="AX206" s="205"/>
      <c r="AY206" s="41">
        <v>0</v>
      </c>
      <c r="AZ206" s="42"/>
      <c r="BA206" s="41"/>
      <c r="BB206" s="119"/>
      <c r="BC206" s="41"/>
      <c r="BD206" s="126">
        <v>10</v>
      </c>
      <c r="BE206" s="206">
        <v>0</v>
      </c>
      <c r="BF206" s="205"/>
      <c r="BG206" s="41">
        <v>0</v>
      </c>
      <c r="BH206" s="119"/>
      <c r="BI206" s="118">
        <v>0</v>
      </c>
      <c r="BJ206" s="86"/>
      <c r="BK206" s="204"/>
      <c r="BL206" s="204"/>
    </row>
    <row r="207" spans="1:64" ht="21.75" customHeight="1" x14ac:dyDescent="0.3">
      <c r="A207" s="594" t="s">
        <v>1114</v>
      </c>
      <c r="B207" s="599" t="s">
        <v>1115</v>
      </c>
      <c r="C207" s="599" t="s">
        <v>1116</v>
      </c>
      <c r="D207" s="23" t="s">
        <v>79</v>
      </c>
      <c r="E207" s="24">
        <f t="shared" si="0"/>
        <v>8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8</v>
      </c>
      <c r="K207" s="557">
        <f>(J207+(J208/5))</f>
        <v>9.6</v>
      </c>
      <c r="L207" s="529"/>
      <c r="M207" s="529"/>
      <c r="N207" s="527">
        <f>K207+(L207*2)+(M207*30)</f>
        <v>9.6</v>
      </c>
      <c r="O207" s="529">
        <f>IF(N207=0,"",RANK(N207,N:N,0))</f>
        <v>114</v>
      </c>
      <c r="P207" s="109"/>
      <c r="Q207" s="202"/>
      <c r="R207" s="109"/>
      <c r="S207" s="202"/>
      <c r="T207" s="109"/>
      <c r="U207" s="202"/>
      <c r="V207" s="28">
        <v>0</v>
      </c>
      <c r="W207" s="29"/>
      <c r="X207" s="28"/>
      <c r="Y207" s="29"/>
      <c r="Z207" s="203">
        <v>0</v>
      </c>
      <c r="AA207" s="202"/>
      <c r="AB207" s="109"/>
      <c r="AC207" s="202"/>
      <c r="AD207" s="111"/>
      <c r="AE207" s="111"/>
      <c r="AF207" s="37"/>
      <c r="AG207" s="37"/>
      <c r="AH207" s="28"/>
      <c r="AI207" s="29"/>
      <c r="AJ207" s="38"/>
      <c r="AK207" s="29"/>
      <c r="AL207" s="109">
        <v>0</v>
      </c>
      <c r="AM207" s="82"/>
      <c r="AN207" s="109"/>
      <c r="AO207" s="111">
        <v>0</v>
      </c>
      <c r="AP207" s="29"/>
      <c r="AQ207" s="28"/>
      <c r="AR207" s="29"/>
      <c r="AS207" s="28"/>
      <c r="AT207" s="110"/>
      <c r="AU207" s="109">
        <v>0</v>
      </c>
      <c r="AV207" s="202"/>
      <c r="AW207" s="109"/>
      <c r="AX207" s="202"/>
      <c r="AY207" s="28">
        <v>0</v>
      </c>
      <c r="AZ207" s="29"/>
      <c r="BA207" s="28"/>
      <c r="BB207" s="110"/>
      <c r="BC207" s="28"/>
      <c r="BD207" s="117">
        <v>8</v>
      </c>
      <c r="BE207" s="203">
        <v>0</v>
      </c>
      <c r="BF207" s="202"/>
      <c r="BG207" s="28">
        <v>0</v>
      </c>
      <c r="BH207" s="110"/>
      <c r="BI207" s="109">
        <v>0</v>
      </c>
      <c r="BJ207" s="82"/>
      <c r="BK207" s="204"/>
      <c r="BL207" s="204"/>
    </row>
    <row r="208" spans="1:64" ht="21.75" customHeight="1" x14ac:dyDescent="0.3">
      <c r="A208" s="590"/>
      <c r="B208" s="554"/>
      <c r="C208" s="554"/>
      <c r="D208" s="39" t="s">
        <v>80</v>
      </c>
      <c r="E208" s="24">
        <f t="shared" si="0"/>
        <v>8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27">
        <f t="shared" si="5"/>
        <v>8</v>
      </c>
      <c r="K208" s="528"/>
      <c r="L208" s="528"/>
      <c r="M208" s="528"/>
      <c r="N208" s="528"/>
      <c r="O208" s="528"/>
      <c r="P208" s="118"/>
      <c r="Q208" s="205"/>
      <c r="R208" s="118"/>
      <c r="S208" s="205"/>
      <c r="T208" s="118"/>
      <c r="U208" s="205"/>
      <c r="V208" s="41">
        <v>0</v>
      </c>
      <c r="W208" s="42"/>
      <c r="X208" s="41"/>
      <c r="Y208" s="42"/>
      <c r="Z208" s="206">
        <v>0</v>
      </c>
      <c r="AA208" s="205"/>
      <c r="AB208" s="118"/>
      <c r="AC208" s="205"/>
      <c r="AD208" s="120"/>
      <c r="AE208" s="120"/>
      <c r="AF208" s="50"/>
      <c r="AG208" s="50"/>
      <c r="AH208" s="41"/>
      <c r="AI208" s="42"/>
      <c r="AJ208" s="51"/>
      <c r="AK208" s="42"/>
      <c r="AL208" s="118">
        <v>0</v>
      </c>
      <c r="AM208" s="86"/>
      <c r="AN208" s="118"/>
      <c r="AO208" s="120">
        <v>0</v>
      </c>
      <c r="AP208" s="42"/>
      <c r="AQ208" s="41"/>
      <c r="AR208" s="42"/>
      <c r="AS208" s="41"/>
      <c r="AT208" s="119"/>
      <c r="AU208" s="118">
        <v>0</v>
      </c>
      <c r="AV208" s="205"/>
      <c r="AW208" s="118"/>
      <c r="AX208" s="205"/>
      <c r="AY208" s="41">
        <v>0</v>
      </c>
      <c r="AZ208" s="42"/>
      <c r="BA208" s="41"/>
      <c r="BB208" s="119"/>
      <c r="BC208" s="41"/>
      <c r="BD208" s="126">
        <v>8</v>
      </c>
      <c r="BE208" s="206">
        <v>0</v>
      </c>
      <c r="BF208" s="205"/>
      <c r="BG208" s="41">
        <v>0</v>
      </c>
      <c r="BH208" s="119"/>
      <c r="BI208" s="118">
        <v>0</v>
      </c>
      <c r="BJ208" s="86"/>
      <c r="BK208" s="204"/>
      <c r="BL208" s="204"/>
    </row>
    <row r="209" spans="1:64" ht="21.75" customHeight="1" x14ac:dyDescent="0.3">
      <c r="A209" s="594" t="s">
        <v>643</v>
      </c>
      <c r="B209" s="599" t="s">
        <v>644</v>
      </c>
      <c r="C209" s="599" t="s">
        <v>129</v>
      </c>
      <c r="D209" s="23" t="s">
        <v>79</v>
      </c>
      <c r="E209" s="24">
        <f t="shared" si="0"/>
        <v>3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3</v>
      </c>
      <c r="K209" s="557">
        <f>(J209+(J210/5))</f>
        <v>3</v>
      </c>
      <c r="L209" s="529"/>
      <c r="M209" s="529"/>
      <c r="N209" s="527">
        <f>K209+(L209*2)+(M209*30)</f>
        <v>3</v>
      </c>
      <c r="O209" s="529">
        <f>IF(N209=0,"",RANK(N209,N:N,0))</f>
        <v>138</v>
      </c>
      <c r="P209" s="109"/>
      <c r="Q209" s="202"/>
      <c r="R209" s="109"/>
      <c r="S209" s="202"/>
      <c r="T209" s="109"/>
      <c r="U209" s="202"/>
      <c r="V209" s="28">
        <v>0</v>
      </c>
      <c r="W209" s="29"/>
      <c r="X209" s="28"/>
      <c r="Y209" s="29"/>
      <c r="Z209" s="203">
        <v>0</v>
      </c>
      <c r="AA209" s="202"/>
      <c r="AB209" s="109"/>
      <c r="AC209" s="202"/>
      <c r="AD209" s="111"/>
      <c r="AE209" s="111"/>
      <c r="AF209" s="37"/>
      <c r="AG209" s="37"/>
      <c r="AH209" s="28"/>
      <c r="AI209" s="29"/>
      <c r="AJ209" s="38"/>
      <c r="AK209" s="29"/>
      <c r="AL209" s="109">
        <v>0</v>
      </c>
      <c r="AM209" s="82"/>
      <c r="AN209" s="109"/>
      <c r="AO209" s="111">
        <v>0</v>
      </c>
      <c r="AP209" s="29"/>
      <c r="AQ209" s="28"/>
      <c r="AR209" s="29"/>
      <c r="AS209" s="28"/>
      <c r="AT209" s="110"/>
      <c r="AU209" s="109">
        <v>0</v>
      </c>
      <c r="AV209" s="202"/>
      <c r="AW209" s="109"/>
      <c r="AX209" s="202"/>
      <c r="AY209" s="28">
        <v>0</v>
      </c>
      <c r="AZ209" s="29"/>
      <c r="BA209" s="28"/>
      <c r="BB209" s="110"/>
      <c r="BC209" s="28"/>
      <c r="BD209" s="117"/>
      <c r="BE209" s="203">
        <v>0</v>
      </c>
      <c r="BF209" s="202"/>
      <c r="BG209" s="28">
        <v>0</v>
      </c>
      <c r="BH209" s="110"/>
      <c r="BI209" s="109">
        <v>3</v>
      </c>
      <c r="BJ209" s="82"/>
      <c r="BK209" s="204"/>
      <c r="BL209" s="204"/>
    </row>
    <row r="210" spans="1:64" ht="21.75" customHeight="1" x14ac:dyDescent="0.3">
      <c r="A210" s="590"/>
      <c r="B210" s="554"/>
      <c r="C210" s="554"/>
      <c r="D210" s="39" t="s">
        <v>80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27">
        <f t="shared" si="5"/>
        <v>0</v>
      </c>
      <c r="K210" s="528"/>
      <c r="L210" s="528"/>
      <c r="M210" s="528"/>
      <c r="N210" s="528"/>
      <c r="O210" s="528"/>
      <c r="P210" s="118"/>
      <c r="Q210" s="205"/>
      <c r="R210" s="118"/>
      <c r="S210" s="205"/>
      <c r="T210" s="118"/>
      <c r="U210" s="205"/>
      <c r="V210" s="41">
        <v>0</v>
      </c>
      <c r="W210" s="42"/>
      <c r="X210" s="41"/>
      <c r="Y210" s="42"/>
      <c r="Z210" s="206">
        <v>0</v>
      </c>
      <c r="AA210" s="205"/>
      <c r="AB210" s="118"/>
      <c r="AC210" s="205"/>
      <c r="AD210" s="120"/>
      <c r="AE210" s="120"/>
      <c r="AF210" s="50"/>
      <c r="AG210" s="50"/>
      <c r="AH210" s="41"/>
      <c r="AI210" s="42"/>
      <c r="AJ210" s="51"/>
      <c r="AK210" s="42"/>
      <c r="AL210" s="118">
        <v>0</v>
      </c>
      <c r="AM210" s="86"/>
      <c r="AN210" s="118"/>
      <c r="AO210" s="120">
        <v>0</v>
      </c>
      <c r="AP210" s="42"/>
      <c r="AQ210" s="41"/>
      <c r="AR210" s="42"/>
      <c r="AS210" s="41"/>
      <c r="AT210" s="119"/>
      <c r="AU210" s="118">
        <v>0</v>
      </c>
      <c r="AV210" s="205"/>
      <c r="AW210" s="118"/>
      <c r="AX210" s="205"/>
      <c r="AY210" s="41">
        <v>0</v>
      </c>
      <c r="AZ210" s="42"/>
      <c r="BA210" s="41"/>
      <c r="BB210" s="119"/>
      <c r="BC210" s="41"/>
      <c r="BD210" s="126"/>
      <c r="BE210" s="206">
        <v>0</v>
      </c>
      <c r="BF210" s="205"/>
      <c r="BG210" s="41">
        <v>0</v>
      </c>
      <c r="BH210" s="119"/>
      <c r="BI210" s="118">
        <v>0</v>
      </c>
      <c r="BJ210" s="86"/>
      <c r="BK210" s="204"/>
      <c r="BL210" s="204"/>
    </row>
    <row r="211" spans="1:64" ht="21.75" customHeight="1" x14ac:dyDescent="0.3">
      <c r="A211" s="594" t="s">
        <v>638</v>
      </c>
      <c r="B211" s="599" t="s">
        <v>639</v>
      </c>
      <c r="C211" s="599" t="s">
        <v>98</v>
      </c>
      <c r="D211" s="23" t="s">
        <v>79</v>
      </c>
      <c r="E211" s="24">
        <f t="shared" si="0"/>
        <v>3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3</v>
      </c>
      <c r="K211" s="557">
        <f>(J211+(J212/5))</f>
        <v>3</v>
      </c>
      <c r="L211" s="529"/>
      <c r="M211" s="529"/>
      <c r="N211" s="527">
        <f>K211+(L211*2)+(M211*30)</f>
        <v>3</v>
      </c>
      <c r="O211" s="529">
        <f>IF(N211=0,"",RANK(N211,N:N,0))</f>
        <v>138</v>
      </c>
      <c r="P211" s="109"/>
      <c r="Q211" s="202"/>
      <c r="R211" s="109"/>
      <c r="S211" s="202"/>
      <c r="T211" s="109"/>
      <c r="U211" s="202"/>
      <c r="V211" s="28">
        <v>0</v>
      </c>
      <c r="W211" s="29"/>
      <c r="X211" s="28"/>
      <c r="Y211" s="29"/>
      <c r="Z211" s="203">
        <v>0</v>
      </c>
      <c r="AA211" s="202"/>
      <c r="AB211" s="109"/>
      <c r="AC211" s="202"/>
      <c r="AD211" s="111"/>
      <c r="AE211" s="111"/>
      <c r="AF211" s="37"/>
      <c r="AG211" s="37"/>
      <c r="AH211" s="28"/>
      <c r="AI211" s="29"/>
      <c r="AJ211" s="38"/>
      <c r="AK211" s="29"/>
      <c r="AL211" s="109">
        <v>0</v>
      </c>
      <c r="AM211" s="82"/>
      <c r="AN211" s="109"/>
      <c r="AO211" s="111">
        <v>0</v>
      </c>
      <c r="AP211" s="29"/>
      <c r="AQ211" s="28"/>
      <c r="AR211" s="29"/>
      <c r="AS211" s="28"/>
      <c r="AT211" s="110"/>
      <c r="AU211" s="109">
        <v>0</v>
      </c>
      <c r="AV211" s="202"/>
      <c r="AW211" s="109"/>
      <c r="AX211" s="202"/>
      <c r="AY211" s="28">
        <v>0</v>
      </c>
      <c r="AZ211" s="29"/>
      <c r="BA211" s="28"/>
      <c r="BB211" s="110"/>
      <c r="BC211" s="28">
        <v>3</v>
      </c>
      <c r="BD211" s="117"/>
      <c r="BE211" s="203">
        <v>0</v>
      </c>
      <c r="BF211" s="202"/>
      <c r="BG211" s="28">
        <v>0</v>
      </c>
      <c r="BH211" s="110"/>
      <c r="BI211" s="109">
        <v>0</v>
      </c>
      <c r="BJ211" s="82"/>
      <c r="BK211" s="204"/>
      <c r="BL211" s="204"/>
    </row>
    <row r="212" spans="1:64" ht="21.75" customHeight="1" x14ac:dyDescent="0.3">
      <c r="A212" s="590"/>
      <c r="B212" s="554"/>
      <c r="C212" s="554"/>
      <c r="D212" s="39" t="s">
        <v>80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27">
        <f t="shared" si="5"/>
        <v>0</v>
      </c>
      <c r="K212" s="528"/>
      <c r="L212" s="528"/>
      <c r="M212" s="528"/>
      <c r="N212" s="528"/>
      <c r="O212" s="528"/>
      <c r="P212" s="118"/>
      <c r="Q212" s="205"/>
      <c r="R212" s="118"/>
      <c r="S212" s="205"/>
      <c r="T212" s="118"/>
      <c r="U212" s="205"/>
      <c r="V212" s="41">
        <v>0</v>
      </c>
      <c r="W212" s="42"/>
      <c r="X212" s="41"/>
      <c r="Y212" s="42"/>
      <c r="Z212" s="206">
        <v>0</v>
      </c>
      <c r="AA212" s="205"/>
      <c r="AB212" s="118"/>
      <c r="AC212" s="205"/>
      <c r="AD212" s="120"/>
      <c r="AE212" s="120"/>
      <c r="AF212" s="50"/>
      <c r="AG212" s="50"/>
      <c r="AH212" s="41"/>
      <c r="AI212" s="42"/>
      <c r="AJ212" s="51"/>
      <c r="AK212" s="42"/>
      <c r="AL212" s="118">
        <v>0</v>
      </c>
      <c r="AM212" s="86"/>
      <c r="AN212" s="118"/>
      <c r="AO212" s="120">
        <v>0</v>
      </c>
      <c r="AP212" s="42"/>
      <c r="AQ212" s="41"/>
      <c r="AR212" s="42"/>
      <c r="AS212" s="41"/>
      <c r="AT212" s="119"/>
      <c r="AU212" s="118">
        <v>0</v>
      </c>
      <c r="AV212" s="205"/>
      <c r="AW212" s="118"/>
      <c r="AX212" s="205"/>
      <c r="AY212" s="41">
        <v>0</v>
      </c>
      <c r="AZ212" s="42"/>
      <c r="BA212" s="41"/>
      <c r="BB212" s="119"/>
      <c r="BC212" s="41"/>
      <c r="BD212" s="126"/>
      <c r="BE212" s="206">
        <v>0</v>
      </c>
      <c r="BF212" s="205"/>
      <c r="BG212" s="41">
        <v>0</v>
      </c>
      <c r="BH212" s="119"/>
      <c r="BI212" s="118">
        <v>0</v>
      </c>
      <c r="BJ212" s="86"/>
      <c r="BK212" s="204"/>
      <c r="BL212" s="204"/>
    </row>
    <row r="213" spans="1:64" ht="21.75" customHeight="1" x14ac:dyDescent="0.3">
      <c r="A213" s="594" t="s">
        <v>1117</v>
      </c>
      <c r="B213" s="603" t="s">
        <v>1118</v>
      </c>
      <c r="C213" s="603" t="s">
        <v>758</v>
      </c>
      <c r="D213" s="57" t="s">
        <v>79</v>
      </c>
      <c r="E213" s="24">
        <f t="shared" si="0"/>
        <v>200</v>
      </c>
      <c r="F213" s="25">
        <f t="shared" si="1"/>
        <v>150</v>
      </c>
      <c r="G213" s="25">
        <f t="shared" si="2"/>
        <v>150</v>
      </c>
      <c r="H213" s="25">
        <f t="shared" si="3"/>
        <v>130</v>
      </c>
      <c r="I213" s="26">
        <f t="shared" si="4"/>
        <v>60</v>
      </c>
      <c r="J213" s="27">
        <f t="shared" si="5"/>
        <v>690</v>
      </c>
      <c r="K213" s="557">
        <f>(J213+(J214/5))</f>
        <v>802.8</v>
      </c>
      <c r="L213" s="529">
        <f>Nemzetközi!C97</f>
        <v>715</v>
      </c>
      <c r="M213" s="558">
        <f>Nemzetközi!D97</f>
        <v>0</v>
      </c>
      <c r="N213" s="527">
        <f>K213+(L213*2)+(M213*30)</f>
        <v>2232.8000000000002</v>
      </c>
      <c r="O213" s="529">
        <f>IF(N213=0,"",RANK(N213,N:N,0))</f>
        <v>1</v>
      </c>
      <c r="P213" s="109"/>
      <c r="Q213" s="202"/>
      <c r="R213" s="109"/>
      <c r="S213" s="202"/>
      <c r="T213" s="109">
        <v>25</v>
      </c>
      <c r="U213" s="202"/>
      <c r="V213" s="28">
        <v>0</v>
      </c>
      <c r="W213" s="29"/>
      <c r="X213" s="28"/>
      <c r="Y213" s="29"/>
      <c r="Z213" s="203">
        <v>0</v>
      </c>
      <c r="AA213" s="202"/>
      <c r="AB213" s="109">
        <v>60</v>
      </c>
      <c r="AC213" s="202"/>
      <c r="AD213" s="111"/>
      <c r="AE213" s="111"/>
      <c r="AF213" s="37"/>
      <c r="AG213" s="37"/>
      <c r="AH213" s="28"/>
      <c r="AI213" s="29"/>
      <c r="AJ213" s="38"/>
      <c r="AK213" s="29"/>
      <c r="AL213" s="109">
        <v>0</v>
      </c>
      <c r="AM213" s="82"/>
      <c r="AN213" s="109"/>
      <c r="AO213" s="111">
        <v>0</v>
      </c>
      <c r="AP213" s="29"/>
      <c r="AQ213" s="28"/>
      <c r="AR213" s="29"/>
      <c r="AS213" s="28"/>
      <c r="AT213" s="110"/>
      <c r="AU213" s="109">
        <v>0</v>
      </c>
      <c r="AV213" s="202"/>
      <c r="AW213" s="109"/>
      <c r="AX213" s="202"/>
      <c r="AY213" s="28">
        <v>0</v>
      </c>
      <c r="AZ213" s="29"/>
      <c r="BA213" s="28"/>
      <c r="BB213" s="110">
        <v>150</v>
      </c>
      <c r="BC213" s="28"/>
      <c r="BD213" s="117">
        <v>130</v>
      </c>
      <c r="BE213" s="203">
        <v>150</v>
      </c>
      <c r="BF213" s="202"/>
      <c r="BG213" s="28">
        <v>0</v>
      </c>
      <c r="BH213" s="110"/>
      <c r="BI213" s="109">
        <v>0</v>
      </c>
      <c r="BJ213" s="82">
        <v>200</v>
      </c>
      <c r="BK213" s="204"/>
      <c r="BL213" s="204"/>
    </row>
    <row r="214" spans="1:64" ht="21.75" customHeight="1" x14ac:dyDescent="0.3">
      <c r="A214" s="590"/>
      <c r="B214" s="554"/>
      <c r="C214" s="554"/>
      <c r="D214" s="39" t="s">
        <v>80</v>
      </c>
      <c r="E214" s="24">
        <f t="shared" si="0"/>
        <v>200</v>
      </c>
      <c r="F214" s="25">
        <f t="shared" si="1"/>
        <v>150</v>
      </c>
      <c r="G214" s="25">
        <f t="shared" si="2"/>
        <v>124</v>
      </c>
      <c r="H214" s="25">
        <f t="shared" si="3"/>
        <v>90</v>
      </c>
      <c r="I214" s="26">
        <f t="shared" si="4"/>
        <v>0</v>
      </c>
      <c r="J214" s="27">
        <f t="shared" si="5"/>
        <v>564</v>
      </c>
      <c r="K214" s="528"/>
      <c r="L214" s="528"/>
      <c r="M214" s="528"/>
      <c r="N214" s="528"/>
      <c r="O214" s="528"/>
      <c r="P214" s="118"/>
      <c r="Q214" s="205"/>
      <c r="R214" s="118"/>
      <c r="S214" s="205"/>
      <c r="T214" s="118"/>
      <c r="U214" s="205"/>
      <c r="V214" s="41">
        <v>0</v>
      </c>
      <c r="W214" s="42"/>
      <c r="X214" s="41"/>
      <c r="Y214" s="42"/>
      <c r="Z214" s="206">
        <v>0</v>
      </c>
      <c r="AA214" s="205"/>
      <c r="AB214" s="118"/>
      <c r="AC214" s="205"/>
      <c r="AD214" s="120"/>
      <c r="AE214" s="120"/>
      <c r="AF214" s="50"/>
      <c r="AG214" s="50"/>
      <c r="AH214" s="41"/>
      <c r="AI214" s="42"/>
      <c r="AJ214" s="51"/>
      <c r="AK214" s="42"/>
      <c r="AL214" s="118">
        <v>0</v>
      </c>
      <c r="AM214" s="86"/>
      <c r="AN214" s="118"/>
      <c r="AO214" s="120">
        <v>0</v>
      </c>
      <c r="AP214" s="42"/>
      <c r="AQ214" s="41"/>
      <c r="AR214" s="42"/>
      <c r="AS214" s="41"/>
      <c r="AT214" s="119"/>
      <c r="AU214" s="118">
        <v>0</v>
      </c>
      <c r="AV214" s="205"/>
      <c r="AW214" s="118"/>
      <c r="AX214" s="205"/>
      <c r="AY214" s="41">
        <v>0</v>
      </c>
      <c r="AZ214" s="42"/>
      <c r="BA214" s="41"/>
      <c r="BB214" s="119">
        <v>90</v>
      </c>
      <c r="BC214" s="41"/>
      <c r="BD214" s="126">
        <v>124</v>
      </c>
      <c r="BE214" s="206">
        <v>150</v>
      </c>
      <c r="BF214" s="205"/>
      <c r="BG214" s="41">
        <v>0</v>
      </c>
      <c r="BH214" s="119"/>
      <c r="BI214" s="118">
        <v>0</v>
      </c>
      <c r="BJ214" s="86">
        <v>200</v>
      </c>
      <c r="BK214" s="204"/>
      <c r="BL214" s="204"/>
    </row>
    <row r="215" spans="1:64" ht="21.75" customHeight="1" x14ac:dyDescent="0.3">
      <c r="A215" s="594" t="s">
        <v>1015</v>
      </c>
      <c r="B215" s="599" t="s">
        <v>1119</v>
      </c>
      <c r="C215" s="599" t="s">
        <v>418</v>
      </c>
      <c r="D215" s="23" t="s">
        <v>79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0</v>
      </c>
      <c r="K215" s="557">
        <f>(J215+(J216/5))</f>
        <v>0</v>
      </c>
      <c r="L215" s="529"/>
      <c r="M215" s="529"/>
      <c r="N215" s="527">
        <f>K215+(L215*2)+(M215*30)</f>
        <v>0</v>
      </c>
      <c r="O215" s="529" t="str">
        <f>IF(N215=0,"",RANK(N215,N:N,0))</f>
        <v/>
      </c>
      <c r="P215" s="109"/>
      <c r="Q215" s="202"/>
      <c r="R215" s="109"/>
      <c r="S215" s="202"/>
      <c r="T215" s="109"/>
      <c r="U215" s="202"/>
      <c r="V215" s="28">
        <v>0</v>
      </c>
      <c r="W215" s="29"/>
      <c r="X215" s="28"/>
      <c r="Y215" s="29"/>
      <c r="Z215" s="203">
        <v>0</v>
      </c>
      <c r="AA215" s="202"/>
      <c r="AB215" s="109"/>
      <c r="AC215" s="202"/>
      <c r="AD215" s="111"/>
      <c r="AE215" s="111"/>
      <c r="AF215" s="37"/>
      <c r="AG215" s="37"/>
      <c r="AH215" s="28"/>
      <c r="AI215" s="29"/>
      <c r="AJ215" s="38"/>
      <c r="AK215" s="29"/>
      <c r="AL215" s="109">
        <v>0</v>
      </c>
      <c r="AM215" s="82"/>
      <c r="AN215" s="109"/>
      <c r="AO215" s="111">
        <v>0</v>
      </c>
      <c r="AP215" s="29"/>
      <c r="AQ215" s="28"/>
      <c r="AR215" s="29"/>
      <c r="AS215" s="28"/>
      <c r="AT215" s="110"/>
      <c r="AU215" s="109">
        <v>0</v>
      </c>
      <c r="AV215" s="202"/>
      <c r="AW215" s="109"/>
      <c r="AX215" s="202"/>
      <c r="AY215" s="28">
        <v>0</v>
      </c>
      <c r="AZ215" s="29"/>
      <c r="BA215" s="28"/>
      <c r="BB215" s="110"/>
      <c r="BC215" s="28"/>
      <c r="BD215" s="117"/>
      <c r="BE215" s="203">
        <v>0</v>
      </c>
      <c r="BF215" s="202"/>
      <c r="BG215" s="28">
        <v>0</v>
      </c>
      <c r="BH215" s="110"/>
      <c r="BI215" s="109">
        <v>0</v>
      </c>
      <c r="BJ215" s="82"/>
      <c r="BK215" s="204"/>
      <c r="BL215" s="204"/>
    </row>
    <row r="216" spans="1:64" ht="21.75" customHeight="1" x14ac:dyDescent="0.3">
      <c r="A216" s="590"/>
      <c r="B216" s="554"/>
      <c r="C216" s="554"/>
      <c r="D216" s="39" t="s">
        <v>80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27">
        <f t="shared" si="5"/>
        <v>0</v>
      </c>
      <c r="K216" s="528"/>
      <c r="L216" s="528"/>
      <c r="M216" s="528"/>
      <c r="N216" s="528"/>
      <c r="O216" s="528"/>
      <c r="P216" s="118"/>
      <c r="Q216" s="205"/>
      <c r="R216" s="118"/>
      <c r="S216" s="205"/>
      <c r="T216" s="118"/>
      <c r="U216" s="205"/>
      <c r="V216" s="41">
        <v>0</v>
      </c>
      <c r="W216" s="42"/>
      <c r="X216" s="41"/>
      <c r="Y216" s="42"/>
      <c r="Z216" s="206">
        <v>0</v>
      </c>
      <c r="AA216" s="205"/>
      <c r="AB216" s="118"/>
      <c r="AC216" s="205"/>
      <c r="AD216" s="120"/>
      <c r="AE216" s="120"/>
      <c r="AF216" s="50"/>
      <c r="AG216" s="50"/>
      <c r="AH216" s="41"/>
      <c r="AI216" s="42"/>
      <c r="AJ216" s="51"/>
      <c r="AK216" s="42"/>
      <c r="AL216" s="118">
        <v>0</v>
      </c>
      <c r="AM216" s="86"/>
      <c r="AN216" s="118"/>
      <c r="AO216" s="120">
        <v>0</v>
      </c>
      <c r="AP216" s="42"/>
      <c r="AQ216" s="41"/>
      <c r="AR216" s="42"/>
      <c r="AS216" s="41"/>
      <c r="AT216" s="119"/>
      <c r="AU216" s="118">
        <v>0</v>
      </c>
      <c r="AV216" s="205"/>
      <c r="AW216" s="118"/>
      <c r="AX216" s="205"/>
      <c r="AY216" s="41">
        <v>0</v>
      </c>
      <c r="AZ216" s="42"/>
      <c r="BA216" s="41"/>
      <c r="BB216" s="119"/>
      <c r="BC216" s="41"/>
      <c r="BD216" s="126"/>
      <c r="BE216" s="206">
        <v>0</v>
      </c>
      <c r="BF216" s="205"/>
      <c r="BG216" s="41">
        <v>0</v>
      </c>
      <c r="BH216" s="119"/>
      <c r="BI216" s="118">
        <v>0</v>
      </c>
      <c r="BJ216" s="86"/>
      <c r="BK216" s="204"/>
      <c r="BL216" s="204"/>
    </row>
    <row r="217" spans="1:64" ht="21.75" customHeight="1" x14ac:dyDescent="0.3">
      <c r="A217" s="594" t="s">
        <v>1120</v>
      </c>
      <c r="B217" s="599" t="s">
        <v>1121</v>
      </c>
      <c r="C217" s="599" t="s">
        <v>270</v>
      </c>
      <c r="D217" s="23" t="s">
        <v>79</v>
      </c>
      <c r="E217" s="24">
        <f t="shared" si="0"/>
        <v>30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30</v>
      </c>
      <c r="K217" s="557">
        <f>(J217+(J218/5))</f>
        <v>36</v>
      </c>
      <c r="L217" s="529"/>
      <c r="M217" s="529"/>
      <c r="N217" s="527">
        <f>K217+(L217*2)+(M217*30)</f>
        <v>36</v>
      </c>
      <c r="O217" s="529">
        <f>IF(N217=0,"",RANK(N217,N:N,0))</f>
        <v>66</v>
      </c>
      <c r="P217" s="109"/>
      <c r="Q217" s="202"/>
      <c r="R217" s="109"/>
      <c r="S217" s="202"/>
      <c r="T217" s="109"/>
      <c r="U217" s="202"/>
      <c r="V217" s="28">
        <v>0</v>
      </c>
      <c r="W217" s="29"/>
      <c r="X217" s="28"/>
      <c r="Y217" s="29"/>
      <c r="Z217" s="203">
        <v>0</v>
      </c>
      <c r="AA217" s="202"/>
      <c r="AB217" s="109"/>
      <c r="AC217" s="202"/>
      <c r="AD217" s="111"/>
      <c r="AE217" s="111"/>
      <c r="AF217" s="37"/>
      <c r="AG217" s="37"/>
      <c r="AH217" s="28"/>
      <c r="AI217" s="29"/>
      <c r="AJ217" s="38"/>
      <c r="AK217" s="29"/>
      <c r="AL217" s="109">
        <v>0</v>
      </c>
      <c r="AM217" s="82">
        <v>30</v>
      </c>
      <c r="AN217" s="109"/>
      <c r="AO217" s="111">
        <v>0</v>
      </c>
      <c r="AP217" s="29"/>
      <c r="AQ217" s="28"/>
      <c r="AR217" s="29"/>
      <c r="AS217" s="28"/>
      <c r="AT217" s="110"/>
      <c r="AU217" s="109">
        <v>0</v>
      </c>
      <c r="AV217" s="202"/>
      <c r="AW217" s="109"/>
      <c r="AX217" s="202"/>
      <c r="AY217" s="28">
        <v>0</v>
      </c>
      <c r="AZ217" s="29"/>
      <c r="BA217" s="28"/>
      <c r="BB217" s="110"/>
      <c r="BC217" s="28"/>
      <c r="BD217" s="117"/>
      <c r="BE217" s="203">
        <v>0</v>
      </c>
      <c r="BF217" s="202"/>
      <c r="BG217" s="28">
        <v>0</v>
      </c>
      <c r="BH217" s="110"/>
      <c r="BI217" s="109">
        <v>0</v>
      </c>
      <c r="BJ217" s="82"/>
      <c r="BK217" s="204"/>
      <c r="BL217" s="204"/>
    </row>
    <row r="218" spans="1:64" ht="21.75" customHeight="1" x14ac:dyDescent="0.3">
      <c r="A218" s="590"/>
      <c r="B218" s="554"/>
      <c r="C218" s="554"/>
      <c r="D218" s="39" t="s">
        <v>80</v>
      </c>
      <c r="E218" s="24">
        <f t="shared" si="0"/>
        <v>30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27">
        <f t="shared" si="5"/>
        <v>30</v>
      </c>
      <c r="K218" s="528"/>
      <c r="L218" s="528"/>
      <c r="M218" s="528"/>
      <c r="N218" s="528"/>
      <c r="O218" s="528"/>
      <c r="P218" s="118"/>
      <c r="Q218" s="205"/>
      <c r="R218" s="118"/>
      <c r="S218" s="205"/>
      <c r="T218" s="118"/>
      <c r="U218" s="205"/>
      <c r="V218" s="41">
        <v>0</v>
      </c>
      <c r="W218" s="42"/>
      <c r="X218" s="41"/>
      <c r="Y218" s="42"/>
      <c r="Z218" s="206">
        <v>0</v>
      </c>
      <c r="AA218" s="205"/>
      <c r="AB218" s="118"/>
      <c r="AC218" s="205"/>
      <c r="AD218" s="120"/>
      <c r="AE218" s="120"/>
      <c r="AF218" s="50"/>
      <c r="AG218" s="50"/>
      <c r="AH218" s="41"/>
      <c r="AI218" s="42"/>
      <c r="AJ218" s="51"/>
      <c r="AK218" s="42"/>
      <c r="AL218" s="118">
        <v>0</v>
      </c>
      <c r="AM218" s="86">
        <v>30</v>
      </c>
      <c r="AN218" s="118"/>
      <c r="AO218" s="120">
        <v>0</v>
      </c>
      <c r="AP218" s="42"/>
      <c r="AQ218" s="41"/>
      <c r="AR218" s="42"/>
      <c r="AS218" s="41"/>
      <c r="AT218" s="119"/>
      <c r="AU218" s="118">
        <v>0</v>
      </c>
      <c r="AV218" s="205"/>
      <c r="AW218" s="118"/>
      <c r="AX218" s="205"/>
      <c r="AY218" s="41">
        <v>0</v>
      </c>
      <c r="AZ218" s="42"/>
      <c r="BA218" s="41"/>
      <c r="BB218" s="119"/>
      <c r="BC218" s="41"/>
      <c r="BD218" s="126"/>
      <c r="BE218" s="206">
        <v>0</v>
      </c>
      <c r="BF218" s="205"/>
      <c r="BG218" s="41">
        <v>0</v>
      </c>
      <c r="BH218" s="119"/>
      <c r="BI218" s="118">
        <v>0</v>
      </c>
      <c r="BJ218" s="86"/>
      <c r="BK218" s="204"/>
      <c r="BL218" s="204"/>
    </row>
    <row r="219" spans="1:64" ht="21.75" customHeight="1" x14ac:dyDescent="0.3">
      <c r="A219" s="594" t="s">
        <v>1122</v>
      </c>
      <c r="B219" s="599" t="s">
        <v>1123</v>
      </c>
      <c r="C219" s="599" t="s">
        <v>206</v>
      </c>
      <c r="D219" s="23" t="s">
        <v>79</v>
      </c>
      <c r="E219" s="24">
        <f t="shared" si="0"/>
        <v>15</v>
      </c>
      <c r="F219" s="25">
        <f t="shared" si="1"/>
        <v>15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30</v>
      </c>
      <c r="K219" s="557">
        <f>(J219+(J220/5))</f>
        <v>30</v>
      </c>
      <c r="L219" s="529"/>
      <c r="M219" s="529"/>
      <c r="N219" s="527">
        <f>K219+(L219*2)+(M219*30)</f>
        <v>30</v>
      </c>
      <c r="O219" s="529">
        <f>IF(N219=0,"",RANK(N219,N:N,0))</f>
        <v>71</v>
      </c>
      <c r="P219" s="109"/>
      <c r="Q219" s="202"/>
      <c r="R219" s="109"/>
      <c r="S219" s="202"/>
      <c r="T219" s="109"/>
      <c r="U219" s="202"/>
      <c r="V219" s="28">
        <v>15</v>
      </c>
      <c r="W219" s="29"/>
      <c r="X219" s="28"/>
      <c r="Y219" s="29"/>
      <c r="Z219" s="203">
        <v>0</v>
      </c>
      <c r="AA219" s="202"/>
      <c r="AB219" s="109"/>
      <c r="AC219" s="202"/>
      <c r="AD219" s="111"/>
      <c r="AE219" s="111"/>
      <c r="AF219" s="37"/>
      <c r="AG219" s="37"/>
      <c r="AH219" s="28"/>
      <c r="AI219" s="29"/>
      <c r="AJ219" s="38"/>
      <c r="AK219" s="29"/>
      <c r="AL219" s="109">
        <v>0</v>
      </c>
      <c r="AM219" s="82"/>
      <c r="AN219" s="109"/>
      <c r="AO219" s="111">
        <v>0</v>
      </c>
      <c r="AP219" s="29"/>
      <c r="AQ219" s="28"/>
      <c r="AR219" s="29"/>
      <c r="AS219" s="28"/>
      <c r="AT219" s="110"/>
      <c r="AU219" s="109">
        <v>0</v>
      </c>
      <c r="AV219" s="202"/>
      <c r="AW219" s="109"/>
      <c r="AX219" s="202"/>
      <c r="AY219" s="28">
        <v>15</v>
      </c>
      <c r="AZ219" s="29"/>
      <c r="BA219" s="28"/>
      <c r="BB219" s="110"/>
      <c r="BC219" s="28"/>
      <c r="BD219" s="117"/>
      <c r="BE219" s="203">
        <v>0</v>
      </c>
      <c r="BF219" s="202"/>
      <c r="BG219" s="28">
        <v>0</v>
      </c>
      <c r="BH219" s="110"/>
      <c r="BI219" s="109">
        <v>0</v>
      </c>
      <c r="BJ219" s="82"/>
      <c r="BK219" s="204"/>
      <c r="BL219" s="204"/>
    </row>
    <row r="220" spans="1:64" ht="21.75" customHeight="1" x14ac:dyDescent="0.3">
      <c r="A220" s="590"/>
      <c r="B220" s="554"/>
      <c r="C220" s="554"/>
      <c r="D220" s="39" t="s">
        <v>80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27">
        <f t="shared" si="5"/>
        <v>0</v>
      </c>
      <c r="K220" s="528"/>
      <c r="L220" s="528"/>
      <c r="M220" s="528"/>
      <c r="N220" s="528"/>
      <c r="O220" s="528"/>
      <c r="P220" s="118"/>
      <c r="Q220" s="205"/>
      <c r="R220" s="118"/>
      <c r="S220" s="205"/>
      <c r="T220" s="118"/>
      <c r="U220" s="205"/>
      <c r="V220" s="41">
        <v>0</v>
      </c>
      <c r="W220" s="42"/>
      <c r="X220" s="41"/>
      <c r="Y220" s="42"/>
      <c r="Z220" s="206">
        <v>0</v>
      </c>
      <c r="AA220" s="205"/>
      <c r="AB220" s="118"/>
      <c r="AC220" s="205"/>
      <c r="AD220" s="120"/>
      <c r="AE220" s="120"/>
      <c r="AF220" s="50"/>
      <c r="AG220" s="50"/>
      <c r="AH220" s="41"/>
      <c r="AI220" s="42"/>
      <c r="AJ220" s="51"/>
      <c r="AK220" s="42"/>
      <c r="AL220" s="118">
        <v>0</v>
      </c>
      <c r="AM220" s="86"/>
      <c r="AN220" s="118"/>
      <c r="AO220" s="120">
        <v>0</v>
      </c>
      <c r="AP220" s="42"/>
      <c r="AQ220" s="41"/>
      <c r="AR220" s="42"/>
      <c r="AS220" s="41"/>
      <c r="AT220" s="119"/>
      <c r="AU220" s="118">
        <v>0</v>
      </c>
      <c r="AV220" s="205"/>
      <c r="AW220" s="118"/>
      <c r="AX220" s="205"/>
      <c r="AY220" s="41">
        <v>0</v>
      </c>
      <c r="AZ220" s="42"/>
      <c r="BA220" s="41"/>
      <c r="BB220" s="119"/>
      <c r="BC220" s="41"/>
      <c r="BD220" s="126"/>
      <c r="BE220" s="206">
        <v>0</v>
      </c>
      <c r="BF220" s="205"/>
      <c r="BG220" s="41">
        <v>0</v>
      </c>
      <c r="BH220" s="119"/>
      <c r="BI220" s="118">
        <v>0</v>
      </c>
      <c r="BJ220" s="86"/>
      <c r="BK220" s="204"/>
      <c r="BL220" s="204"/>
    </row>
    <row r="221" spans="1:64" ht="21.75" customHeight="1" x14ac:dyDescent="0.3">
      <c r="A221" s="594" t="s">
        <v>1124</v>
      </c>
      <c r="B221" s="599" t="s">
        <v>657</v>
      </c>
      <c r="C221" s="599" t="s">
        <v>686</v>
      </c>
      <c r="D221" s="23" t="s">
        <v>79</v>
      </c>
      <c r="E221" s="24">
        <f t="shared" si="0"/>
        <v>3</v>
      </c>
      <c r="F221" s="25">
        <f t="shared" si="1"/>
        <v>3</v>
      </c>
      <c r="G221" s="25">
        <f t="shared" si="2"/>
        <v>3</v>
      </c>
      <c r="H221" s="25">
        <f t="shared" si="3"/>
        <v>0</v>
      </c>
      <c r="I221" s="26">
        <f t="shared" si="4"/>
        <v>0</v>
      </c>
      <c r="J221" s="27">
        <f t="shared" si="5"/>
        <v>9</v>
      </c>
      <c r="K221" s="557">
        <f>(J221+(J222/5))</f>
        <v>9</v>
      </c>
      <c r="L221" s="529"/>
      <c r="M221" s="529"/>
      <c r="N221" s="527">
        <f>K221+(L221*2)+(M221*30)</f>
        <v>9</v>
      </c>
      <c r="O221" s="529">
        <f>IF(N221=0,"",RANK(N221,N:N,0))</f>
        <v>117</v>
      </c>
      <c r="P221" s="109">
        <v>3</v>
      </c>
      <c r="Q221" s="202"/>
      <c r="R221" s="109"/>
      <c r="S221" s="202"/>
      <c r="T221" s="109"/>
      <c r="U221" s="202"/>
      <c r="V221" s="28">
        <v>0</v>
      </c>
      <c r="W221" s="29"/>
      <c r="X221" s="28"/>
      <c r="Y221" s="29"/>
      <c r="Z221" s="203">
        <v>0</v>
      </c>
      <c r="AA221" s="202"/>
      <c r="AB221" s="109"/>
      <c r="AC221" s="202"/>
      <c r="AD221" s="111"/>
      <c r="AE221" s="111"/>
      <c r="AF221" s="37"/>
      <c r="AG221" s="37"/>
      <c r="AH221" s="28"/>
      <c r="AI221" s="29"/>
      <c r="AJ221" s="38"/>
      <c r="AK221" s="29"/>
      <c r="AL221" s="109">
        <v>0</v>
      </c>
      <c r="AM221" s="82"/>
      <c r="AN221" s="109"/>
      <c r="AO221" s="111">
        <v>0</v>
      </c>
      <c r="AP221" s="29">
        <v>3</v>
      </c>
      <c r="AQ221" s="28"/>
      <c r="AR221" s="29"/>
      <c r="AS221" s="28"/>
      <c r="AT221" s="110"/>
      <c r="AU221" s="109">
        <v>0</v>
      </c>
      <c r="AV221" s="202"/>
      <c r="AW221" s="109"/>
      <c r="AX221" s="202">
        <v>3</v>
      </c>
      <c r="AY221" s="28">
        <v>0</v>
      </c>
      <c r="AZ221" s="29"/>
      <c r="BA221" s="28"/>
      <c r="BB221" s="110"/>
      <c r="BC221" s="28"/>
      <c r="BD221" s="117"/>
      <c r="BE221" s="203">
        <v>0</v>
      </c>
      <c r="BF221" s="202"/>
      <c r="BG221" s="28">
        <v>0</v>
      </c>
      <c r="BH221" s="110"/>
      <c r="BI221" s="109">
        <v>0</v>
      </c>
      <c r="BJ221" s="82"/>
      <c r="BK221" s="204"/>
      <c r="BL221" s="204"/>
    </row>
    <row r="222" spans="1:64" ht="21.75" customHeight="1" x14ac:dyDescent="0.3">
      <c r="A222" s="590"/>
      <c r="B222" s="554"/>
      <c r="C222" s="554"/>
      <c r="D222" s="39" t="s">
        <v>80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27">
        <f t="shared" si="5"/>
        <v>0</v>
      </c>
      <c r="K222" s="528"/>
      <c r="L222" s="528"/>
      <c r="M222" s="528"/>
      <c r="N222" s="528"/>
      <c r="O222" s="528"/>
      <c r="P222" s="118"/>
      <c r="Q222" s="205"/>
      <c r="R222" s="118"/>
      <c r="S222" s="205"/>
      <c r="T222" s="118"/>
      <c r="U222" s="205"/>
      <c r="V222" s="41">
        <v>0</v>
      </c>
      <c r="W222" s="42"/>
      <c r="X222" s="41"/>
      <c r="Y222" s="42"/>
      <c r="Z222" s="206">
        <v>0</v>
      </c>
      <c r="AA222" s="205"/>
      <c r="AB222" s="118"/>
      <c r="AC222" s="205"/>
      <c r="AD222" s="120"/>
      <c r="AE222" s="120"/>
      <c r="AF222" s="50"/>
      <c r="AG222" s="50"/>
      <c r="AH222" s="41"/>
      <c r="AI222" s="42"/>
      <c r="AJ222" s="51"/>
      <c r="AK222" s="42"/>
      <c r="AL222" s="118">
        <v>0</v>
      </c>
      <c r="AM222" s="86"/>
      <c r="AN222" s="118"/>
      <c r="AO222" s="120">
        <v>0</v>
      </c>
      <c r="AP222" s="42"/>
      <c r="AQ222" s="41"/>
      <c r="AR222" s="42"/>
      <c r="AS222" s="41"/>
      <c r="AT222" s="119"/>
      <c r="AU222" s="118">
        <v>0</v>
      </c>
      <c r="AV222" s="205"/>
      <c r="AW222" s="118"/>
      <c r="AX222" s="205"/>
      <c r="AY222" s="41">
        <v>0</v>
      </c>
      <c r="AZ222" s="42"/>
      <c r="BA222" s="41"/>
      <c r="BB222" s="119"/>
      <c r="BC222" s="41"/>
      <c r="BD222" s="126"/>
      <c r="BE222" s="206">
        <v>0</v>
      </c>
      <c r="BF222" s="205"/>
      <c r="BG222" s="41">
        <v>0</v>
      </c>
      <c r="BH222" s="119"/>
      <c r="BI222" s="118">
        <v>0</v>
      </c>
      <c r="BJ222" s="86"/>
      <c r="BK222" s="204"/>
      <c r="BL222" s="204"/>
    </row>
    <row r="223" spans="1:64" ht="21.75" customHeight="1" x14ac:dyDescent="0.3">
      <c r="A223" s="594" t="s">
        <v>665</v>
      </c>
      <c r="B223" s="599" t="s">
        <v>666</v>
      </c>
      <c r="C223" s="599" t="s">
        <v>198</v>
      </c>
      <c r="D223" s="23" t="s">
        <v>79</v>
      </c>
      <c r="E223" s="24">
        <f t="shared" si="0"/>
        <v>8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8</v>
      </c>
      <c r="K223" s="557">
        <f>(J223+(J224/5))</f>
        <v>8</v>
      </c>
      <c r="L223" s="529"/>
      <c r="M223" s="558">
        <f>Nemzetközi!D116</f>
        <v>0</v>
      </c>
      <c r="N223" s="527">
        <f>K223+(L223*2)+(M223*30)</f>
        <v>8</v>
      </c>
      <c r="O223" s="529">
        <f>IF(N223=0,"",RANK(N223,N:N,0))</f>
        <v>119</v>
      </c>
      <c r="P223" s="109"/>
      <c r="Q223" s="202"/>
      <c r="R223" s="109"/>
      <c r="S223" s="202"/>
      <c r="T223" s="109"/>
      <c r="U223" s="202"/>
      <c r="V223" s="28">
        <v>0</v>
      </c>
      <c r="W223" s="29"/>
      <c r="X223" s="28"/>
      <c r="Y223" s="29"/>
      <c r="Z223" s="203">
        <v>0</v>
      </c>
      <c r="AA223" s="202"/>
      <c r="AB223" s="109"/>
      <c r="AC223" s="202"/>
      <c r="AD223" s="111"/>
      <c r="AE223" s="111"/>
      <c r="AF223" s="37"/>
      <c r="AG223" s="37"/>
      <c r="AH223" s="28"/>
      <c r="AI223" s="29"/>
      <c r="AJ223" s="38"/>
      <c r="AK223" s="29"/>
      <c r="AL223" s="109">
        <v>0</v>
      </c>
      <c r="AM223" s="82"/>
      <c r="AN223" s="109"/>
      <c r="AO223" s="111">
        <v>0</v>
      </c>
      <c r="AP223" s="29"/>
      <c r="AQ223" s="28"/>
      <c r="AR223" s="29"/>
      <c r="AS223" s="28"/>
      <c r="AT223" s="110"/>
      <c r="AU223" s="109">
        <v>0</v>
      </c>
      <c r="AV223" s="202"/>
      <c r="AW223" s="109"/>
      <c r="AX223" s="202"/>
      <c r="AY223" s="28">
        <v>0</v>
      </c>
      <c r="AZ223" s="29">
        <v>8</v>
      </c>
      <c r="BA223" s="28"/>
      <c r="BB223" s="110"/>
      <c r="BC223" s="28"/>
      <c r="BD223" s="117"/>
      <c r="BE223" s="203">
        <v>0</v>
      </c>
      <c r="BF223" s="202"/>
      <c r="BG223" s="28">
        <v>0</v>
      </c>
      <c r="BH223" s="110"/>
      <c r="BI223" s="109">
        <v>0</v>
      </c>
      <c r="BJ223" s="82"/>
      <c r="BK223" s="204"/>
      <c r="BL223" s="204"/>
    </row>
    <row r="224" spans="1:64" ht="21.75" customHeight="1" x14ac:dyDescent="0.3">
      <c r="A224" s="590"/>
      <c r="B224" s="554"/>
      <c r="C224" s="554"/>
      <c r="D224" s="39" t="s">
        <v>80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27">
        <f t="shared" si="5"/>
        <v>0</v>
      </c>
      <c r="K224" s="528"/>
      <c r="L224" s="528"/>
      <c r="M224" s="528"/>
      <c r="N224" s="528"/>
      <c r="O224" s="528"/>
      <c r="P224" s="118"/>
      <c r="Q224" s="205"/>
      <c r="R224" s="118"/>
      <c r="S224" s="205"/>
      <c r="T224" s="118"/>
      <c r="U224" s="205"/>
      <c r="V224" s="41">
        <v>0</v>
      </c>
      <c r="W224" s="42"/>
      <c r="X224" s="41"/>
      <c r="Y224" s="42"/>
      <c r="Z224" s="206">
        <v>0</v>
      </c>
      <c r="AA224" s="205"/>
      <c r="AB224" s="118"/>
      <c r="AC224" s="205"/>
      <c r="AD224" s="120"/>
      <c r="AE224" s="120"/>
      <c r="AF224" s="50"/>
      <c r="AG224" s="50"/>
      <c r="AH224" s="41"/>
      <c r="AI224" s="42"/>
      <c r="AJ224" s="51"/>
      <c r="AK224" s="42"/>
      <c r="AL224" s="118">
        <v>0</v>
      </c>
      <c r="AM224" s="86"/>
      <c r="AN224" s="118"/>
      <c r="AO224" s="120">
        <v>0</v>
      </c>
      <c r="AP224" s="42"/>
      <c r="AQ224" s="41"/>
      <c r="AR224" s="42"/>
      <c r="AS224" s="41"/>
      <c r="AT224" s="119"/>
      <c r="AU224" s="118">
        <v>0</v>
      </c>
      <c r="AV224" s="205"/>
      <c r="AW224" s="118"/>
      <c r="AX224" s="205"/>
      <c r="AY224" s="41">
        <v>0</v>
      </c>
      <c r="AZ224" s="42"/>
      <c r="BA224" s="41"/>
      <c r="BB224" s="119"/>
      <c r="BC224" s="41"/>
      <c r="BD224" s="126"/>
      <c r="BE224" s="206">
        <v>0</v>
      </c>
      <c r="BF224" s="205"/>
      <c r="BG224" s="41">
        <v>0</v>
      </c>
      <c r="BH224" s="119"/>
      <c r="BI224" s="118">
        <v>0</v>
      </c>
      <c r="BJ224" s="86"/>
      <c r="BK224" s="204"/>
      <c r="BL224" s="204"/>
    </row>
    <row r="225" spans="1:64" ht="21.75" customHeight="1" x14ac:dyDescent="0.3">
      <c r="A225" s="594" t="s">
        <v>1125</v>
      </c>
      <c r="B225" s="599" t="s">
        <v>1126</v>
      </c>
      <c r="C225" s="599" t="s">
        <v>70</v>
      </c>
      <c r="D225" s="23" t="s">
        <v>79</v>
      </c>
      <c r="E225" s="24">
        <f t="shared" si="0"/>
        <v>26</v>
      </c>
      <c r="F225" s="25">
        <f t="shared" si="1"/>
        <v>15</v>
      </c>
      <c r="G225" s="25">
        <f t="shared" si="2"/>
        <v>15</v>
      </c>
      <c r="H225" s="25">
        <f t="shared" si="3"/>
        <v>15</v>
      </c>
      <c r="I225" s="26">
        <f t="shared" si="4"/>
        <v>15</v>
      </c>
      <c r="J225" s="27">
        <f t="shared" si="5"/>
        <v>86</v>
      </c>
      <c r="K225" s="557">
        <f>(J225+(J226/5))</f>
        <v>93.4</v>
      </c>
      <c r="L225" s="529"/>
      <c r="M225" s="529"/>
      <c r="N225" s="527">
        <f>K225+(L225*2)+(M225*30)</f>
        <v>93.4</v>
      </c>
      <c r="O225" s="529">
        <f>IF(N225=0,"",RANK(N225,N:N,0))</f>
        <v>50</v>
      </c>
      <c r="P225" s="109"/>
      <c r="Q225" s="202"/>
      <c r="R225" s="109"/>
      <c r="S225" s="202"/>
      <c r="T225" s="109"/>
      <c r="U225" s="202"/>
      <c r="V225" s="28">
        <v>0</v>
      </c>
      <c r="W225" s="29"/>
      <c r="X225" s="28"/>
      <c r="Y225" s="29"/>
      <c r="Z225" s="203">
        <v>0</v>
      </c>
      <c r="AA225" s="202"/>
      <c r="AB225" s="109"/>
      <c r="AC225" s="202"/>
      <c r="AD225" s="111"/>
      <c r="AE225" s="111"/>
      <c r="AF225" s="37"/>
      <c r="AG225" s="37"/>
      <c r="AH225" s="28"/>
      <c r="AI225" s="29"/>
      <c r="AJ225" s="38"/>
      <c r="AK225" s="29"/>
      <c r="AL225" s="109">
        <v>0</v>
      </c>
      <c r="AM225" s="82"/>
      <c r="AN225" s="109"/>
      <c r="AO225" s="111">
        <v>0</v>
      </c>
      <c r="AP225" s="29">
        <v>15</v>
      </c>
      <c r="AQ225" s="28">
        <v>15</v>
      </c>
      <c r="AR225" s="29"/>
      <c r="AS225" s="28"/>
      <c r="AT225" s="110"/>
      <c r="AU225" s="109">
        <v>0</v>
      </c>
      <c r="AV225" s="202"/>
      <c r="AW225" s="109"/>
      <c r="AX225" s="202"/>
      <c r="AY225" s="28">
        <v>0</v>
      </c>
      <c r="AZ225" s="29">
        <v>3</v>
      </c>
      <c r="BA225" s="28"/>
      <c r="BB225" s="110"/>
      <c r="BC225" s="28">
        <v>15</v>
      </c>
      <c r="BD225" s="117">
        <v>26</v>
      </c>
      <c r="BE225" s="203">
        <v>0</v>
      </c>
      <c r="BF225" s="202">
        <v>15</v>
      </c>
      <c r="BG225" s="28">
        <v>8</v>
      </c>
      <c r="BH225" s="110"/>
      <c r="BI225" s="109">
        <v>0</v>
      </c>
      <c r="BJ225" s="82">
        <v>10</v>
      </c>
      <c r="BK225" s="204"/>
      <c r="BL225" s="204"/>
    </row>
    <row r="226" spans="1:64" ht="21.75" customHeight="1" x14ac:dyDescent="0.3">
      <c r="A226" s="590"/>
      <c r="B226" s="554"/>
      <c r="C226" s="554"/>
      <c r="D226" s="39" t="s">
        <v>80</v>
      </c>
      <c r="E226" s="24">
        <f t="shared" si="0"/>
        <v>37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27">
        <f t="shared" si="5"/>
        <v>37</v>
      </c>
      <c r="K226" s="528"/>
      <c r="L226" s="528"/>
      <c r="M226" s="528"/>
      <c r="N226" s="528"/>
      <c r="O226" s="528"/>
      <c r="P226" s="118"/>
      <c r="Q226" s="205"/>
      <c r="R226" s="118"/>
      <c r="S226" s="205"/>
      <c r="T226" s="118"/>
      <c r="U226" s="205"/>
      <c r="V226" s="41">
        <v>0</v>
      </c>
      <c r="W226" s="42"/>
      <c r="X226" s="41"/>
      <c r="Y226" s="42"/>
      <c r="Z226" s="206">
        <v>0</v>
      </c>
      <c r="AA226" s="205"/>
      <c r="AB226" s="118"/>
      <c r="AC226" s="205"/>
      <c r="AD226" s="120"/>
      <c r="AE226" s="120"/>
      <c r="AF226" s="50"/>
      <c r="AG226" s="50"/>
      <c r="AH226" s="41"/>
      <c r="AI226" s="42"/>
      <c r="AJ226" s="51"/>
      <c r="AK226" s="42"/>
      <c r="AL226" s="118">
        <v>0</v>
      </c>
      <c r="AM226" s="86"/>
      <c r="AN226" s="118"/>
      <c r="AO226" s="120">
        <v>0</v>
      </c>
      <c r="AP226" s="42"/>
      <c r="AQ226" s="41"/>
      <c r="AR226" s="42"/>
      <c r="AS226" s="41"/>
      <c r="AT226" s="119"/>
      <c r="AU226" s="118">
        <v>0</v>
      </c>
      <c r="AV226" s="205"/>
      <c r="AW226" s="118"/>
      <c r="AX226" s="205"/>
      <c r="AY226" s="41">
        <v>0</v>
      </c>
      <c r="AZ226" s="42"/>
      <c r="BA226" s="41"/>
      <c r="BB226" s="119"/>
      <c r="BC226" s="41"/>
      <c r="BD226" s="126">
        <v>37</v>
      </c>
      <c r="BE226" s="206">
        <v>0</v>
      </c>
      <c r="BF226" s="205"/>
      <c r="BG226" s="41">
        <v>0</v>
      </c>
      <c r="BH226" s="119"/>
      <c r="BI226" s="118">
        <v>0</v>
      </c>
      <c r="BJ226" s="86"/>
      <c r="BK226" s="204"/>
      <c r="BL226" s="204"/>
    </row>
    <row r="227" spans="1:64" ht="21.75" customHeight="1" x14ac:dyDescent="0.3">
      <c r="A227" s="594" t="s">
        <v>1127</v>
      </c>
      <c r="B227" s="599" t="s">
        <v>1128</v>
      </c>
      <c r="C227" s="599" t="s">
        <v>155</v>
      </c>
      <c r="D227" s="23" t="s">
        <v>79</v>
      </c>
      <c r="E227" s="24">
        <f t="shared" si="0"/>
        <v>84</v>
      </c>
      <c r="F227" s="25">
        <f t="shared" si="1"/>
        <v>40</v>
      </c>
      <c r="G227" s="25">
        <f t="shared" si="2"/>
        <v>40</v>
      </c>
      <c r="H227" s="25">
        <f t="shared" si="3"/>
        <v>40</v>
      </c>
      <c r="I227" s="26">
        <f t="shared" si="4"/>
        <v>40</v>
      </c>
      <c r="J227" s="27">
        <f t="shared" si="5"/>
        <v>244</v>
      </c>
      <c r="K227" s="557">
        <f>(J227+(J228/5))</f>
        <v>292.2</v>
      </c>
      <c r="L227" s="529">
        <f>Nemzetközi!C99</f>
        <v>35</v>
      </c>
      <c r="M227" s="529">
        <f>Nemzetközi!D99</f>
        <v>0</v>
      </c>
      <c r="N227" s="527">
        <f>K227+(L227*2)+(M227*30)</f>
        <v>362.2</v>
      </c>
      <c r="O227" s="529">
        <f>IF(N227=0,"",RANK(N227,N:N,0))</f>
        <v>18</v>
      </c>
      <c r="P227" s="109"/>
      <c r="Q227" s="202"/>
      <c r="R227" s="109"/>
      <c r="S227" s="202"/>
      <c r="T227" s="109"/>
      <c r="U227" s="202">
        <v>3</v>
      </c>
      <c r="V227" s="28">
        <v>0</v>
      </c>
      <c r="W227" s="29"/>
      <c r="X227" s="28"/>
      <c r="Y227" s="29"/>
      <c r="Z227" s="203">
        <v>0</v>
      </c>
      <c r="AA227" s="202"/>
      <c r="AB227" s="109"/>
      <c r="AC227" s="202"/>
      <c r="AD227" s="111"/>
      <c r="AE227" s="111"/>
      <c r="AF227" s="37"/>
      <c r="AG227" s="37"/>
      <c r="AH227" s="28"/>
      <c r="AI227" s="29"/>
      <c r="AJ227" s="38"/>
      <c r="AK227" s="29"/>
      <c r="AL227" s="109">
        <v>0</v>
      </c>
      <c r="AM227" s="82"/>
      <c r="AN227" s="109"/>
      <c r="AO227" s="111">
        <v>0</v>
      </c>
      <c r="AP227" s="29"/>
      <c r="AQ227" s="28"/>
      <c r="AR227" s="29"/>
      <c r="AS227" s="28"/>
      <c r="AT227" s="110">
        <v>40</v>
      </c>
      <c r="AU227" s="109">
        <v>0</v>
      </c>
      <c r="AV227" s="202"/>
      <c r="AW227" s="109">
        <v>40</v>
      </c>
      <c r="AX227" s="202"/>
      <c r="AY227" s="28">
        <v>0</v>
      </c>
      <c r="AZ227" s="29"/>
      <c r="BA227" s="28"/>
      <c r="BB227" s="110">
        <v>40</v>
      </c>
      <c r="BC227" s="28"/>
      <c r="BD227" s="117">
        <v>84</v>
      </c>
      <c r="BE227" s="203">
        <v>40</v>
      </c>
      <c r="BF227" s="202"/>
      <c r="BG227" s="28">
        <v>0</v>
      </c>
      <c r="BH227" s="110"/>
      <c r="BI227" s="109">
        <v>0</v>
      </c>
      <c r="BJ227" s="82">
        <v>10</v>
      </c>
      <c r="BK227" s="204"/>
      <c r="BL227" s="204"/>
    </row>
    <row r="228" spans="1:64" ht="21.75" customHeight="1" x14ac:dyDescent="0.3">
      <c r="A228" s="590"/>
      <c r="B228" s="554"/>
      <c r="C228" s="554"/>
      <c r="D228" s="39" t="s">
        <v>80</v>
      </c>
      <c r="E228" s="24">
        <f t="shared" si="0"/>
        <v>96</v>
      </c>
      <c r="F228" s="25">
        <f t="shared" si="1"/>
        <v>90</v>
      </c>
      <c r="G228" s="25">
        <f t="shared" si="2"/>
        <v>30</v>
      </c>
      <c r="H228" s="25">
        <f t="shared" si="3"/>
        <v>25</v>
      </c>
      <c r="I228" s="26">
        <f t="shared" si="4"/>
        <v>0</v>
      </c>
      <c r="J228" s="27">
        <f t="shared" si="5"/>
        <v>241</v>
      </c>
      <c r="K228" s="528"/>
      <c r="L228" s="528"/>
      <c r="M228" s="528"/>
      <c r="N228" s="528"/>
      <c r="O228" s="528"/>
      <c r="P228" s="118"/>
      <c r="Q228" s="205"/>
      <c r="R228" s="118"/>
      <c r="S228" s="205"/>
      <c r="T228" s="118"/>
      <c r="U228" s="205"/>
      <c r="V228" s="41">
        <v>0</v>
      </c>
      <c r="W228" s="42"/>
      <c r="X228" s="41"/>
      <c r="Y228" s="42"/>
      <c r="Z228" s="206">
        <v>0</v>
      </c>
      <c r="AA228" s="205"/>
      <c r="AB228" s="118"/>
      <c r="AC228" s="205"/>
      <c r="AD228" s="120"/>
      <c r="AE228" s="120"/>
      <c r="AF228" s="50"/>
      <c r="AG228" s="50"/>
      <c r="AH228" s="41"/>
      <c r="AI228" s="42"/>
      <c r="AJ228" s="51"/>
      <c r="AK228" s="42"/>
      <c r="AL228" s="118">
        <v>0</v>
      </c>
      <c r="AM228" s="86"/>
      <c r="AN228" s="118"/>
      <c r="AO228" s="120">
        <v>0</v>
      </c>
      <c r="AP228" s="42"/>
      <c r="AQ228" s="41"/>
      <c r="AR228" s="42"/>
      <c r="AS228" s="41"/>
      <c r="AT228" s="119">
        <v>90</v>
      </c>
      <c r="AU228" s="118">
        <v>0</v>
      </c>
      <c r="AV228" s="205"/>
      <c r="AW228" s="118"/>
      <c r="AX228" s="205"/>
      <c r="AY228" s="41">
        <v>0</v>
      </c>
      <c r="AZ228" s="42"/>
      <c r="BA228" s="41"/>
      <c r="BB228" s="119">
        <v>25</v>
      </c>
      <c r="BC228" s="41"/>
      <c r="BD228" s="126">
        <v>96</v>
      </c>
      <c r="BE228" s="206">
        <v>0</v>
      </c>
      <c r="BF228" s="205"/>
      <c r="BG228" s="41">
        <v>0</v>
      </c>
      <c r="BH228" s="119"/>
      <c r="BI228" s="118">
        <v>0</v>
      </c>
      <c r="BJ228" s="86">
        <v>30</v>
      </c>
      <c r="BK228" s="204"/>
      <c r="BL228" s="204"/>
    </row>
    <row r="229" spans="1:64" ht="21.75" customHeight="1" x14ac:dyDescent="0.3">
      <c r="A229" s="600" t="s">
        <v>673</v>
      </c>
      <c r="B229" s="601" t="s">
        <v>1129</v>
      </c>
      <c r="C229" s="601" t="s">
        <v>132</v>
      </c>
      <c r="D229" s="207" t="s">
        <v>79</v>
      </c>
      <c r="E229" s="24">
        <f t="shared" si="0"/>
        <v>5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169">
        <f t="shared" si="5"/>
        <v>5</v>
      </c>
      <c r="K229" s="598">
        <f>(J229+(J230/5))</f>
        <v>5</v>
      </c>
      <c r="L229" s="602">
        <f>Nemzetközi!C100</f>
        <v>2</v>
      </c>
      <c r="M229" s="597"/>
      <c r="N229" s="596">
        <f>K229+(L229*2)+(M229*30)</f>
        <v>9</v>
      </c>
      <c r="O229" s="602">
        <f>IF(N229=0,"",RANK(N229,N:N,0))</f>
        <v>117</v>
      </c>
      <c r="P229" s="208"/>
      <c r="Q229" s="209"/>
      <c r="R229" s="208"/>
      <c r="S229" s="209"/>
      <c r="T229" s="208"/>
      <c r="U229" s="209"/>
      <c r="V229" s="210">
        <v>0</v>
      </c>
      <c r="W229" s="173"/>
      <c r="X229" s="174"/>
      <c r="Y229" s="173"/>
      <c r="Z229" s="211">
        <v>0</v>
      </c>
      <c r="AA229" s="209"/>
      <c r="AB229" s="208"/>
      <c r="AC229" s="209"/>
      <c r="AD229" s="174"/>
      <c r="AE229" s="174"/>
      <c r="AF229" s="173"/>
      <c r="AG229" s="173"/>
      <c r="AH229" s="174"/>
      <c r="AI229" s="173"/>
      <c r="AJ229" s="174"/>
      <c r="AK229" s="173"/>
      <c r="AL229" s="212">
        <v>0</v>
      </c>
      <c r="AM229" s="213"/>
      <c r="AN229" s="208"/>
      <c r="AO229" s="214">
        <v>0</v>
      </c>
      <c r="AP229" s="173"/>
      <c r="AQ229" s="174"/>
      <c r="AR229" s="173"/>
      <c r="AS229" s="174"/>
      <c r="AT229" s="173"/>
      <c r="AU229" s="212">
        <v>0</v>
      </c>
      <c r="AV229" s="209"/>
      <c r="AW229" s="208"/>
      <c r="AX229" s="209"/>
      <c r="AY229" s="210">
        <v>0</v>
      </c>
      <c r="AZ229" s="173"/>
      <c r="BA229" s="174"/>
      <c r="BB229" s="173"/>
      <c r="BC229" s="174"/>
      <c r="BD229" s="179"/>
      <c r="BE229" s="211">
        <v>0</v>
      </c>
      <c r="BF229" s="209"/>
      <c r="BG229" s="210">
        <v>0</v>
      </c>
      <c r="BH229" s="173"/>
      <c r="BI229" s="109">
        <v>5</v>
      </c>
      <c r="BJ229" s="213"/>
      <c r="BK229" s="215"/>
      <c r="BL229" s="215"/>
    </row>
    <row r="230" spans="1:64" ht="21.75" customHeight="1" x14ac:dyDescent="0.3">
      <c r="A230" s="590"/>
      <c r="B230" s="554"/>
      <c r="C230" s="554"/>
      <c r="D230" s="216" t="s">
        <v>80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169">
        <f t="shared" si="5"/>
        <v>0</v>
      </c>
      <c r="K230" s="528"/>
      <c r="L230" s="528"/>
      <c r="M230" s="528"/>
      <c r="N230" s="528"/>
      <c r="O230" s="528"/>
      <c r="P230" s="217"/>
      <c r="Q230" s="218"/>
      <c r="R230" s="217"/>
      <c r="S230" s="218"/>
      <c r="T230" s="217"/>
      <c r="U230" s="218"/>
      <c r="V230" s="219">
        <v>0</v>
      </c>
      <c r="W230" s="185"/>
      <c r="X230" s="186"/>
      <c r="Y230" s="185"/>
      <c r="Z230" s="220">
        <v>0</v>
      </c>
      <c r="AA230" s="218"/>
      <c r="AB230" s="217"/>
      <c r="AC230" s="218"/>
      <c r="AD230" s="186"/>
      <c r="AE230" s="186"/>
      <c r="AF230" s="185"/>
      <c r="AG230" s="185"/>
      <c r="AH230" s="186"/>
      <c r="AI230" s="185"/>
      <c r="AJ230" s="186"/>
      <c r="AK230" s="185"/>
      <c r="AL230" s="221">
        <v>0</v>
      </c>
      <c r="AM230" s="222"/>
      <c r="AN230" s="217"/>
      <c r="AO230" s="223">
        <v>0</v>
      </c>
      <c r="AP230" s="185"/>
      <c r="AQ230" s="186"/>
      <c r="AR230" s="185"/>
      <c r="AS230" s="186"/>
      <c r="AT230" s="185"/>
      <c r="AU230" s="221">
        <v>0</v>
      </c>
      <c r="AV230" s="218"/>
      <c r="AW230" s="217"/>
      <c r="AX230" s="218"/>
      <c r="AY230" s="219">
        <v>0</v>
      </c>
      <c r="AZ230" s="185"/>
      <c r="BA230" s="186"/>
      <c r="BB230" s="185"/>
      <c r="BC230" s="186"/>
      <c r="BD230" s="191"/>
      <c r="BE230" s="220">
        <v>0</v>
      </c>
      <c r="BF230" s="218"/>
      <c r="BG230" s="219">
        <v>0</v>
      </c>
      <c r="BH230" s="185"/>
      <c r="BI230" s="118">
        <v>0</v>
      </c>
      <c r="BJ230" s="222"/>
      <c r="BK230" s="215"/>
      <c r="BL230" s="215"/>
    </row>
    <row r="231" spans="1:64" ht="21.75" customHeight="1" x14ac:dyDescent="0.3">
      <c r="A231" s="594" t="s">
        <v>1130</v>
      </c>
      <c r="B231" s="599" t="s">
        <v>1131</v>
      </c>
      <c r="C231" s="599" t="s">
        <v>83</v>
      </c>
      <c r="D231" s="23" t="s">
        <v>79</v>
      </c>
      <c r="E231" s="24">
        <f t="shared" si="0"/>
        <v>3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3</v>
      </c>
      <c r="K231" s="557">
        <f>(J231+(J232/5))</f>
        <v>3</v>
      </c>
      <c r="L231" s="529"/>
      <c r="M231" s="529"/>
      <c r="N231" s="527">
        <f>K231+(L231*2)+(M231*30)</f>
        <v>3</v>
      </c>
      <c r="O231" s="529">
        <f>IF(N231=0,"",RANK(N231,N:N,0))</f>
        <v>138</v>
      </c>
      <c r="P231" s="109"/>
      <c r="Q231" s="202"/>
      <c r="R231" s="109"/>
      <c r="S231" s="202"/>
      <c r="T231" s="109"/>
      <c r="U231" s="202"/>
      <c r="V231" s="28">
        <v>0</v>
      </c>
      <c r="W231" s="29"/>
      <c r="X231" s="28"/>
      <c r="Y231" s="29"/>
      <c r="Z231" s="203">
        <v>0</v>
      </c>
      <c r="AA231" s="202"/>
      <c r="AB231" s="109"/>
      <c r="AC231" s="202"/>
      <c r="AD231" s="111"/>
      <c r="AE231" s="111"/>
      <c r="AF231" s="37"/>
      <c r="AG231" s="37"/>
      <c r="AH231" s="28"/>
      <c r="AI231" s="29"/>
      <c r="AJ231" s="38"/>
      <c r="AK231" s="29"/>
      <c r="AL231" s="109">
        <v>0</v>
      </c>
      <c r="AM231" s="82"/>
      <c r="AN231" s="109"/>
      <c r="AO231" s="111">
        <v>0</v>
      </c>
      <c r="AP231" s="29"/>
      <c r="AQ231" s="28"/>
      <c r="AR231" s="29"/>
      <c r="AS231" s="28"/>
      <c r="AT231" s="110"/>
      <c r="AU231" s="109">
        <v>0</v>
      </c>
      <c r="AV231" s="202"/>
      <c r="AW231" s="109"/>
      <c r="AX231" s="202"/>
      <c r="AY231" s="28">
        <v>0</v>
      </c>
      <c r="AZ231" s="29"/>
      <c r="BA231" s="28"/>
      <c r="BB231" s="110"/>
      <c r="BC231" s="28"/>
      <c r="BD231" s="117"/>
      <c r="BE231" s="203">
        <v>0</v>
      </c>
      <c r="BF231" s="202"/>
      <c r="BG231" s="28">
        <v>0</v>
      </c>
      <c r="BH231" s="110"/>
      <c r="BI231" s="109">
        <v>3</v>
      </c>
      <c r="BJ231" s="82"/>
      <c r="BK231" s="204"/>
      <c r="BL231" s="204"/>
    </row>
    <row r="232" spans="1:64" ht="21.75" customHeight="1" x14ac:dyDescent="0.3">
      <c r="A232" s="590"/>
      <c r="B232" s="554"/>
      <c r="C232" s="554"/>
      <c r="D232" s="39" t="s">
        <v>80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27">
        <f t="shared" si="5"/>
        <v>0</v>
      </c>
      <c r="K232" s="528"/>
      <c r="L232" s="528"/>
      <c r="M232" s="528"/>
      <c r="N232" s="528"/>
      <c r="O232" s="528"/>
      <c r="P232" s="118"/>
      <c r="Q232" s="205"/>
      <c r="R232" s="118"/>
      <c r="S232" s="205"/>
      <c r="T232" s="118"/>
      <c r="U232" s="205"/>
      <c r="V232" s="41">
        <v>0</v>
      </c>
      <c r="W232" s="42"/>
      <c r="X232" s="41"/>
      <c r="Y232" s="42"/>
      <c r="Z232" s="206">
        <v>0</v>
      </c>
      <c r="AA232" s="205"/>
      <c r="AB232" s="118"/>
      <c r="AC232" s="205"/>
      <c r="AD232" s="120"/>
      <c r="AE232" s="120"/>
      <c r="AF232" s="50"/>
      <c r="AG232" s="50"/>
      <c r="AH232" s="41"/>
      <c r="AI232" s="42"/>
      <c r="AJ232" s="51"/>
      <c r="AK232" s="42"/>
      <c r="AL232" s="118">
        <v>0</v>
      </c>
      <c r="AM232" s="86"/>
      <c r="AN232" s="118"/>
      <c r="AO232" s="120">
        <v>0</v>
      </c>
      <c r="AP232" s="42"/>
      <c r="AQ232" s="41"/>
      <c r="AR232" s="42"/>
      <c r="AS232" s="41"/>
      <c r="AT232" s="119"/>
      <c r="AU232" s="118">
        <v>0</v>
      </c>
      <c r="AV232" s="205"/>
      <c r="AW232" s="118"/>
      <c r="AX232" s="205"/>
      <c r="AY232" s="41">
        <v>0</v>
      </c>
      <c r="AZ232" s="42"/>
      <c r="BA232" s="41"/>
      <c r="BB232" s="119"/>
      <c r="BC232" s="41"/>
      <c r="BD232" s="126"/>
      <c r="BE232" s="206">
        <v>0</v>
      </c>
      <c r="BF232" s="205"/>
      <c r="BG232" s="41">
        <v>0</v>
      </c>
      <c r="BH232" s="119"/>
      <c r="BI232" s="118">
        <v>0</v>
      </c>
      <c r="BJ232" s="86"/>
      <c r="BK232" s="204"/>
      <c r="BL232" s="204"/>
    </row>
    <row r="233" spans="1:64" ht="21.75" customHeight="1" x14ac:dyDescent="0.3">
      <c r="A233" s="594" t="s">
        <v>677</v>
      </c>
      <c r="B233" s="599" t="s">
        <v>678</v>
      </c>
      <c r="C233" s="599" t="s">
        <v>83</v>
      </c>
      <c r="D233" s="23" t="s">
        <v>79</v>
      </c>
      <c r="E233" s="24">
        <f t="shared" si="0"/>
        <v>3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3</v>
      </c>
      <c r="K233" s="557">
        <f>(J233+(J234/5))</f>
        <v>3</v>
      </c>
      <c r="L233" s="529"/>
      <c r="M233" s="529"/>
      <c r="N233" s="527">
        <f>K233+(L233*2)+(M233*30)</f>
        <v>3</v>
      </c>
      <c r="O233" s="529">
        <f>IF(N233=0,"",RANK(N233,N:N,0))</f>
        <v>138</v>
      </c>
      <c r="P233" s="109"/>
      <c r="Q233" s="202"/>
      <c r="R233" s="109"/>
      <c r="S233" s="202"/>
      <c r="T233" s="109"/>
      <c r="U233" s="202"/>
      <c r="V233" s="28">
        <v>0</v>
      </c>
      <c r="W233" s="29"/>
      <c r="X233" s="28"/>
      <c r="Y233" s="29"/>
      <c r="Z233" s="203">
        <v>0</v>
      </c>
      <c r="AA233" s="202"/>
      <c r="AB233" s="109"/>
      <c r="AC233" s="202"/>
      <c r="AD233" s="111"/>
      <c r="AE233" s="111"/>
      <c r="AF233" s="37"/>
      <c r="AG233" s="37"/>
      <c r="AH233" s="28"/>
      <c r="AI233" s="29"/>
      <c r="AJ233" s="38"/>
      <c r="AK233" s="29"/>
      <c r="AL233" s="109">
        <v>0</v>
      </c>
      <c r="AM233" s="82"/>
      <c r="AN233" s="109"/>
      <c r="AO233" s="111">
        <v>0</v>
      </c>
      <c r="AP233" s="29"/>
      <c r="AQ233" s="28"/>
      <c r="AR233" s="29"/>
      <c r="AS233" s="28"/>
      <c r="AT233" s="110"/>
      <c r="AU233" s="109">
        <v>0</v>
      </c>
      <c r="AV233" s="202"/>
      <c r="AW233" s="109"/>
      <c r="AX233" s="202"/>
      <c r="AY233" s="28">
        <v>0</v>
      </c>
      <c r="AZ233" s="29"/>
      <c r="BA233" s="28"/>
      <c r="BB233" s="110"/>
      <c r="BC233" s="28"/>
      <c r="BD233" s="117"/>
      <c r="BE233" s="203">
        <v>0</v>
      </c>
      <c r="BF233" s="202"/>
      <c r="BG233" s="28">
        <v>3</v>
      </c>
      <c r="BH233" s="110"/>
      <c r="BI233" s="109">
        <v>0</v>
      </c>
      <c r="BJ233" s="82"/>
      <c r="BK233" s="204"/>
      <c r="BL233" s="204"/>
    </row>
    <row r="234" spans="1:64" ht="21.75" customHeight="1" x14ac:dyDescent="0.3">
      <c r="A234" s="590"/>
      <c r="B234" s="554"/>
      <c r="C234" s="554"/>
      <c r="D234" s="39" t="s">
        <v>80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27">
        <f t="shared" si="5"/>
        <v>0</v>
      </c>
      <c r="K234" s="528"/>
      <c r="L234" s="528"/>
      <c r="M234" s="528"/>
      <c r="N234" s="528"/>
      <c r="O234" s="528"/>
      <c r="P234" s="118"/>
      <c r="Q234" s="205"/>
      <c r="R234" s="118"/>
      <c r="S234" s="205"/>
      <c r="T234" s="118"/>
      <c r="U234" s="205"/>
      <c r="V234" s="41">
        <v>0</v>
      </c>
      <c r="W234" s="42"/>
      <c r="X234" s="41"/>
      <c r="Y234" s="42"/>
      <c r="Z234" s="206">
        <v>0</v>
      </c>
      <c r="AA234" s="205"/>
      <c r="AB234" s="118"/>
      <c r="AC234" s="205"/>
      <c r="AD234" s="120"/>
      <c r="AE234" s="120"/>
      <c r="AF234" s="50"/>
      <c r="AG234" s="50"/>
      <c r="AH234" s="41"/>
      <c r="AI234" s="42"/>
      <c r="AJ234" s="51"/>
      <c r="AK234" s="42"/>
      <c r="AL234" s="118">
        <v>0</v>
      </c>
      <c r="AM234" s="86"/>
      <c r="AN234" s="118"/>
      <c r="AO234" s="120">
        <v>0</v>
      </c>
      <c r="AP234" s="42"/>
      <c r="AQ234" s="41"/>
      <c r="AR234" s="42"/>
      <c r="AS234" s="41"/>
      <c r="AT234" s="119"/>
      <c r="AU234" s="118">
        <v>0</v>
      </c>
      <c r="AV234" s="205"/>
      <c r="AW234" s="118"/>
      <c r="AX234" s="205"/>
      <c r="AY234" s="41">
        <v>0</v>
      </c>
      <c r="AZ234" s="42"/>
      <c r="BA234" s="41"/>
      <c r="BB234" s="119"/>
      <c r="BC234" s="41"/>
      <c r="BD234" s="126"/>
      <c r="BE234" s="206">
        <v>0</v>
      </c>
      <c r="BF234" s="205"/>
      <c r="BG234" s="41">
        <v>0</v>
      </c>
      <c r="BH234" s="119"/>
      <c r="BI234" s="118">
        <v>0</v>
      </c>
      <c r="BJ234" s="86"/>
      <c r="BK234" s="204"/>
      <c r="BL234" s="204"/>
    </row>
    <row r="235" spans="1:64" ht="21.75" customHeight="1" x14ac:dyDescent="0.3">
      <c r="A235" s="594" t="s">
        <v>1132</v>
      </c>
      <c r="B235" s="599" t="s">
        <v>1133</v>
      </c>
      <c r="C235" s="599" t="s">
        <v>171</v>
      </c>
      <c r="D235" s="23" t="s">
        <v>79</v>
      </c>
      <c r="E235" s="24">
        <f t="shared" si="0"/>
        <v>19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19</v>
      </c>
      <c r="K235" s="557">
        <f>(J235+(J236/5))</f>
        <v>28.2</v>
      </c>
      <c r="L235" s="529"/>
      <c r="M235" s="529"/>
      <c r="N235" s="527">
        <f>K235+(L235*2)+(M235*30)</f>
        <v>28.2</v>
      </c>
      <c r="O235" s="529">
        <f>IF(N235=0,"",RANK(N235,N:N,0))</f>
        <v>74</v>
      </c>
      <c r="P235" s="109"/>
      <c r="Q235" s="202"/>
      <c r="R235" s="109"/>
      <c r="S235" s="202"/>
      <c r="T235" s="109"/>
      <c r="U235" s="202"/>
      <c r="V235" s="28">
        <v>0</v>
      </c>
      <c r="W235" s="29"/>
      <c r="X235" s="28"/>
      <c r="Y235" s="29"/>
      <c r="Z235" s="203">
        <v>0</v>
      </c>
      <c r="AA235" s="202"/>
      <c r="AB235" s="109"/>
      <c r="AC235" s="202"/>
      <c r="AD235" s="111"/>
      <c r="AE235" s="111"/>
      <c r="AF235" s="37"/>
      <c r="AG235" s="37"/>
      <c r="AH235" s="28"/>
      <c r="AI235" s="29"/>
      <c r="AJ235" s="38"/>
      <c r="AK235" s="29"/>
      <c r="AL235" s="109">
        <v>0</v>
      </c>
      <c r="AM235" s="82"/>
      <c r="AN235" s="109"/>
      <c r="AO235" s="111">
        <v>0</v>
      </c>
      <c r="AP235" s="29"/>
      <c r="AQ235" s="28"/>
      <c r="AR235" s="29"/>
      <c r="AS235" s="28"/>
      <c r="AT235" s="110"/>
      <c r="AU235" s="109">
        <v>0</v>
      </c>
      <c r="AV235" s="202"/>
      <c r="AW235" s="109"/>
      <c r="AX235" s="202"/>
      <c r="AY235" s="28">
        <v>0</v>
      </c>
      <c r="AZ235" s="29"/>
      <c r="BA235" s="28"/>
      <c r="BB235" s="110"/>
      <c r="BC235" s="28"/>
      <c r="BD235" s="117">
        <v>19</v>
      </c>
      <c r="BE235" s="203">
        <v>0</v>
      </c>
      <c r="BF235" s="202"/>
      <c r="BG235" s="28">
        <v>0</v>
      </c>
      <c r="BH235" s="110"/>
      <c r="BI235" s="109">
        <v>0</v>
      </c>
      <c r="BJ235" s="82"/>
      <c r="BK235" s="204"/>
      <c r="BL235" s="204"/>
    </row>
    <row r="236" spans="1:64" ht="21.75" customHeight="1" x14ac:dyDescent="0.3">
      <c r="A236" s="590"/>
      <c r="B236" s="554"/>
      <c r="C236" s="554"/>
      <c r="D236" s="39" t="s">
        <v>80</v>
      </c>
      <c r="E236" s="24">
        <f t="shared" si="0"/>
        <v>46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27">
        <f t="shared" si="5"/>
        <v>46</v>
      </c>
      <c r="K236" s="528"/>
      <c r="L236" s="528"/>
      <c r="M236" s="528"/>
      <c r="N236" s="528"/>
      <c r="O236" s="528"/>
      <c r="P236" s="118"/>
      <c r="Q236" s="205"/>
      <c r="R236" s="118"/>
      <c r="S236" s="205"/>
      <c r="T236" s="118"/>
      <c r="U236" s="205"/>
      <c r="V236" s="41">
        <v>0</v>
      </c>
      <c r="W236" s="42"/>
      <c r="X236" s="41"/>
      <c r="Y236" s="42"/>
      <c r="Z236" s="206">
        <v>0</v>
      </c>
      <c r="AA236" s="205"/>
      <c r="AB236" s="118"/>
      <c r="AC236" s="205"/>
      <c r="AD236" s="120"/>
      <c r="AE236" s="120"/>
      <c r="AF236" s="50"/>
      <c r="AG236" s="50"/>
      <c r="AH236" s="41"/>
      <c r="AI236" s="42"/>
      <c r="AJ236" s="51"/>
      <c r="AK236" s="42"/>
      <c r="AL236" s="118">
        <v>0</v>
      </c>
      <c r="AM236" s="86"/>
      <c r="AN236" s="118"/>
      <c r="AO236" s="120">
        <v>0</v>
      </c>
      <c r="AP236" s="42"/>
      <c r="AQ236" s="41"/>
      <c r="AR236" s="42"/>
      <c r="AS236" s="41"/>
      <c r="AT236" s="119"/>
      <c r="AU236" s="118">
        <v>0</v>
      </c>
      <c r="AV236" s="205"/>
      <c r="AW236" s="118"/>
      <c r="AX236" s="205"/>
      <c r="AY236" s="41">
        <v>0</v>
      </c>
      <c r="AZ236" s="42"/>
      <c r="BA236" s="41"/>
      <c r="BB236" s="119"/>
      <c r="BC236" s="41"/>
      <c r="BD236" s="126">
        <v>46</v>
      </c>
      <c r="BE236" s="206">
        <v>0</v>
      </c>
      <c r="BF236" s="205"/>
      <c r="BG236" s="41">
        <v>0</v>
      </c>
      <c r="BH236" s="119"/>
      <c r="BI236" s="118">
        <v>0</v>
      </c>
      <c r="BJ236" s="86"/>
      <c r="BK236" s="204"/>
      <c r="BL236" s="204"/>
    </row>
    <row r="237" spans="1:64" ht="21.75" customHeight="1" x14ac:dyDescent="0.3">
      <c r="A237" s="594" t="s">
        <v>1134</v>
      </c>
      <c r="B237" s="599" t="s">
        <v>1135</v>
      </c>
      <c r="C237" s="599" t="s">
        <v>1070</v>
      </c>
      <c r="D237" s="23" t="s">
        <v>79</v>
      </c>
      <c r="E237" s="24">
        <f t="shared" si="0"/>
        <v>8</v>
      </c>
      <c r="F237" s="25">
        <f t="shared" si="1"/>
        <v>5</v>
      </c>
      <c r="G237" s="25">
        <f t="shared" si="2"/>
        <v>3</v>
      </c>
      <c r="H237" s="25">
        <f t="shared" si="3"/>
        <v>0</v>
      </c>
      <c r="I237" s="26">
        <f t="shared" si="4"/>
        <v>0</v>
      </c>
      <c r="J237" s="27">
        <f t="shared" si="5"/>
        <v>16</v>
      </c>
      <c r="K237" s="557">
        <f>(J237+(J238/5))</f>
        <v>16</v>
      </c>
      <c r="L237" s="529"/>
      <c r="M237" s="529"/>
      <c r="N237" s="527">
        <f>K237+(L237*2)+(M237*30)</f>
        <v>16</v>
      </c>
      <c r="O237" s="529">
        <f>IF(N237=0,"",RANK(N237,N:N,0))</f>
        <v>88</v>
      </c>
      <c r="P237" s="109"/>
      <c r="Q237" s="202"/>
      <c r="R237" s="109"/>
      <c r="S237" s="202"/>
      <c r="T237" s="109"/>
      <c r="U237" s="202"/>
      <c r="V237" s="28">
        <v>0</v>
      </c>
      <c r="W237" s="29"/>
      <c r="X237" s="28"/>
      <c r="Y237" s="29"/>
      <c r="Z237" s="203">
        <v>0</v>
      </c>
      <c r="AA237" s="202"/>
      <c r="AB237" s="109"/>
      <c r="AC237" s="202"/>
      <c r="AD237" s="111"/>
      <c r="AE237" s="111"/>
      <c r="AF237" s="37"/>
      <c r="AG237" s="37"/>
      <c r="AH237" s="28"/>
      <c r="AI237" s="29"/>
      <c r="AJ237" s="38"/>
      <c r="AK237" s="29"/>
      <c r="AL237" s="109">
        <v>0</v>
      </c>
      <c r="AM237" s="82"/>
      <c r="AN237" s="109"/>
      <c r="AO237" s="111">
        <v>0</v>
      </c>
      <c r="AP237" s="29"/>
      <c r="AQ237" s="28"/>
      <c r="AR237" s="29"/>
      <c r="AS237" s="28"/>
      <c r="AT237" s="110"/>
      <c r="AU237" s="109">
        <v>0</v>
      </c>
      <c r="AV237" s="202"/>
      <c r="AW237" s="109">
        <v>8</v>
      </c>
      <c r="AX237" s="202"/>
      <c r="AY237" s="28">
        <v>3</v>
      </c>
      <c r="AZ237" s="29"/>
      <c r="BA237" s="28"/>
      <c r="BB237" s="110"/>
      <c r="BC237" s="28"/>
      <c r="BD237" s="117"/>
      <c r="BE237" s="203">
        <v>0</v>
      </c>
      <c r="BF237" s="202"/>
      <c r="BG237" s="28">
        <v>5</v>
      </c>
      <c r="BH237" s="110"/>
      <c r="BI237" s="109">
        <v>0</v>
      </c>
      <c r="BJ237" s="82"/>
      <c r="BK237" s="204"/>
      <c r="BL237" s="204"/>
    </row>
    <row r="238" spans="1:64" ht="21.75" customHeight="1" x14ac:dyDescent="0.3">
      <c r="A238" s="590"/>
      <c r="B238" s="554"/>
      <c r="C238" s="554"/>
      <c r="D238" s="39" t="s">
        <v>80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27">
        <f t="shared" si="5"/>
        <v>0</v>
      </c>
      <c r="K238" s="528"/>
      <c r="L238" s="528"/>
      <c r="M238" s="528"/>
      <c r="N238" s="528"/>
      <c r="O238" s="528"/>
      <c r="P238" s="118"/>
      <c r="Q238" s="205"/>
      <c r="R238" s="118"/>
      <c r="S238" s="205"/>
      <c r="T238" s="118"/>
      <c r="U238" s="205"/>
      <c r="V238" s="41">
        <v>0</v>
      </c>
      <c r="W238" s="42"/>
      <c r="X238" s="41"/>
      <c r="Y238" s="42"/>
      <c r="Z238" s="206">
        <v>0</v>
      </c>
      <c r="AA238" s="205"/>
      <c r="AB238" s="118"/>
      <c r="AC238" s="205"/>
      <c r="AD238" s="120"/>
      <c r="AE238" s="120"/>
      <c r="AF238" s="50"/>
      <c r="AG238" s="50"/>
      <c r="AH238" s="41"/>
      <c r="AI238" s="42"/>
      <c r="AJ238" s="51"/>
      <c r="AK238" s="42"/>
      <c r="AL238" s="118">
        <v>0</v>
      </c>
      <c r="AM238" s="86"/>
      <c r="AN238" s="118"/>
      <c r="AO238" s="120">
        <v>0</v>
      </c>
      <c r="AP238" s="42"/>
      <c r="AQ238" s="41"/>
      <c r="AR238" s="42"/>
      <c r="AS238" s="41"/>
      <c r="AT238" s="119"/>
      <c r="AU238" s="118">
        <v>0</v>
      </c>
      <c r="AV238" s="205"/>
      <c r="AW238" s="118"/>
      <c r="AX238" s="205"/>
      <c r="AY238" s="41">
        <v>0</v>
      </c>
      <c r="AZ238" s="42"/>
      <c r="BA238" s="41"/>
      <c r="BB238" s="119"/>
      <c r="BC238" s="41"/>
      <c r="BD238" s="126"/>
      <c r="BE238" s="206">
        <v>0</v>
      </c>
      <c r="BF238" s="205"/>
      <c r="BG238" s="41">
        <v>0</v>
      </c>
      <c r="BH238" s="119"/>
      <c r="BI238" s="118">
        <v>0</v>
      </c>
      <c r="BJ238" s="86"/>
      <c r="BK238" s="204"/>
      <c r="BL238" s="204"/>
    </row>
    <row r="239" spans="1:64" ht="21.75" customHeight="1" x14ac:dyDescent="0.3">
      <c r="A239" s="594" t="s">
        <v>684</v>
      </c>
      <c r="B239" s="599" t="s">
        <v>685</v>
      </c>
      <c r="C239" s="599" t="s">
        <v>686</v>
      </c>
      <c r="D239" s="23" t="s">
        <v>79</v>
      </c>
      <c r="E239" s="24">
        <f t="shared" si="0"/>
        <v>5</v>
      </c>
      <c r="F239" s="25">
        <f t="shared" si="1"/>
        <v>5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10</v>
      </c>
      <c r="K239" s="557">
        <f>(J239+(J240/5))</f>
        <v>10</v>
      </c>
      <c r="L239" s="529"/>
      <c r="M239" s="529"/>
      <c r="N239" s="527">
        <f>K239+(L239*2)+(M239*30)</f>
        <v>10</v>
      </c>
      <c r="O239" s="529">
        <f>IF(N239=0,"",RANK(N239,N:N,0))</f>
        <v>108</v>
      </c>
      <c r="P239" s="109"/>
      <c r="Q239" s="202"/>
      <c r="R239" s="109"/>
      <c r="S239" s="202"/>
      <c r="T239" s="109"/>
      <c r="U239" s="202"/>
      <c r="V239" s="28">
        <v>0</v>
      </c>
      <c r="W239" s="29"/>
      <c r="X239" s="28"/>
      <c r="Y239" s="29"/>
      <c r="Z239" s="203">
        <v>0</v>
      </c>
      <c r="AA239" s="202"/>
      <c r="AB239" s="109"/>
      <c r="AC239" s="202"/>
      <c r="AD239" s="111"/>
      <c r="AE239" s="111"/>
      <c r="AF239" s="37"/>
      <c r="AG239" s="37"/>
      <c r="AH239" s="28"/>
      <c r="AI239" s="29"/>
      <c r="AJ239" s="38"/>
      <c r="AK239" s="29"/>
      <c r="AL239" s="109">
        <v>0</v>
      </c>
      <c r="AM239" s="82"/>
      <c r="AN239" s="109"/>
      <c r="AO239" s="111">
        <v>0</v>
      </c>
      <c r="AP239" s="29"/>
      <c r="AQ239" s="28"/>
      <c r="AR239" s="29"/>
      <c r="AS239" s="28"/>
      <c r="AT239" s="110"/>
      <c r="AU239" s="109">
        <v>0</v>
      </c>
      <c r="AV239" s="202"/>
      <c r="AW239" s="109"/>
      <c r="AX239" s="202"/>
      <c r="AY239" s="28">
        <v>0</v>
      </c>
      <c r="AZ239" s="29"/>
      <c r="BA239" s="28"/>
      <c r="BB239" s="110"/>
      <c r="BC239" s="28"/>
      <c r="BD239" s="117"/>
      <c r="BE239" s="203">
        <v>0</v>
      </c>
      <c r="BF239" s="202"/>
      <c r="BG239" s="28">
        <v>5</v>
      </c>
      <c r="BH239" s="110"/>
      <c r="BI239" s="109">
        <v>5</v>
      </c>
      <c r="BJ239" s="82"/>
      <c r="BK239" s="204"/>
      <c r="BL239" s="204"/>
    </row>
    <row r="240" spans="1:64" ht="21.75" customHeight="1" x14ac:dyDescent="0.3">
      <c r="A240" s="590"/>
      <c r="B240" s="554"/>
      <c r="C240" s="554"/>
      <c r="D240" s="39" t="s">
        <v>80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27">
        <f t="shared" si="5"/>
        <v>0</v>
      </c>
      <c r="K240" s="528"/>
      <c r="L240" s="528"/>
      <c r="M240" s="528"/>
      <c r="N240" s="528"/>
      <c r="O240" s="528"/>
      <c r="P240" s="118"/>
      <c r="Q240" s="205"/>
      <c r="R240" s="118"/>
      <c r="S240" s="205"/>
      <c r="T240" s="118"/>
      <c r="U240" s="205"/>
      <c r="V240" s="41">
        <v>0</v>
      </c>
      <c r="W240" s="42"/>
      <c r="X240" s="41"/>
      <c r="Y240" s="42"/>
      <c r="Z240" s="206">
        <v>0</v>
      </c>
      <c r="AA240" s="205"/>
      <c r="AB240" s="118"/>
      <c r="AC240" s="205"/>
      <c r="AD240" s="120"/>
      <c r="AE240" s="120"/>
      <c r="AF240" s="50"/>
      <c r="AG240" s="50"/>
      <c r="AH240" s="41"/>
      <c r="AI240" s="42"/>
      <c r="AJ240" s="51"/>
      <c r="AK240" s="42"/>
      <c r="AL240" s="118">
        <v>0</v>
      </c>
      <c r="AM240" s="86"/>
      <c r="AN240" s="118"/>
      <c r="AO240" s="120">
        <v>0</v>
      </c>
      <c r="AP240" s="42"/>
      <c r="AQ240" s="41"/>
      <c r="AR240" s="42"/>
      <c r="AS240" s="41"/>
      <c r="AT240" s="119"/>
      <c r="AU240" s="118">
        <v>0</v>
      </c>
      <c r="AV240" s="205"/>
      <c r="AW240" s="118"/>
      <c r="AX240" s="205"/>
      <c r="AY240" s="41">
        <v>0</v>
      </c>
      <c r="AZ240" s="42"/>
      <c r="BA240" s="41"/>
      <c r="BB240" s="119"/>
      <c r="BC240" s="41"/>
      <c r="BD240" s="126"/>
      <c r="BE240" s="206">
        <v>0</v>
      </c>
      <c r="BF240" s="205"/>
      <c r="BG240" s="41">
        <v>0</v>
      </c>
      <c r="BH240" s="119"/>
      <c r="BI240" s="118">
        <v>0</v>
      </c>
      <c r="BJ240" s="86"/>
      <c r="BK240" s="204"/>
      <c r="BL240" s="204"/>
    </row>
    <row r="241" spans="1:64" ht="21.75" customHeight="1" x14ac:dyDescent="0.3">
      <c r="A241" s="594" t="s">
        <v>687</v>
      </c>
      <c r="B241" s="599" t="s">
        <v>688</v>
      </c>
      <c r="C241" s="599" t="s">
        <v>89</v>
      </c>
      <c r="D241" s="23" t="s">
        <v>79</v>
      </c>
      <c r="E241" s="24">
        <f t="shared" si="0"/>
        <v>3</v>
      </c>
      <c r="F241" s="25">
        <f t="shared" si="1"/>
        <v>3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6</v>
      </c>
      <c r="K241" s="557">
        <f>(J241+(J242/5))</f>
        <v>6</v>
      </c>
      <c r="L241" s="529"/>
      <c r="M241" s="529"/>
      <c r="N241" s="527">
        <f>K241+(L241*2)+(M241*30)</f>
        <v>6</v>
      </c>
      <c r="O241" s="529">
        <f>IF(N241=0,"",RANK(N241,N:N,0))</f>
        <v>124</v>
      </c>
      <c r="P241" s="109"/>
      <c r="Q241" s="202"/>
      <c r="R241" s="109"/>
      <c r="S241" s="202"/>
      <c r="T241" s="109"/>
      <c r="U241" s="202"/>
      <c r="V241" s="28">
        <v>0</v>
      </c>
      <c r="W241" s="29"/>
      <c r="X241" s="28">
        <v>3</v>
      </c>
      <c r="Y241" s="29"/>
      <c r="Z241" s="203">
        <v>0</v>
      </c>
      <c r="AA241" s="202"/>
      <c r="AB241" s="109"/>
      <c r="AC241" s="202"/>
      <c r="AD241" s="111"/>
      <c r="AE241" s="111"/>
      <c r="AF241" s="37"/>
      <c r="AG241" s="37"/>
      <c r="AH241" s="28"/>
      <c r="AI241" s="29"/>
      <c r="AJ241" s="38"/>
      <c r="AK241" s="29"/>
      <c r="AL241" s="109">
        <v>0</v>
      </c>
      <c r="AM241" s="82"/>
      <c r="AN241" s="109"/>
      <c r="AO241" s="111">
        <v>0</v>
      </c>
      <c r="AP241" s="29"/>
      <c r="AQ241" s="28"/>
      <c r="AR241" s="29"/>
      <c r="AS241" s="28"/>
      <c r="AT241" s="110"/>
      <c r="AU241" s="109">
        <v>0</v>
      </c>
      <c r="AV241" s="202"/>
      <c r="AW241" s="109">
        <v>3</v>
      </c>
      <c r="AX241" s="202"/>
      <c r="AY241" s="28">
        <v>0</v>
      </c>
      <c r="AZ241" s="29"/>
      <c r="BA241" s="28"/>
      <c r="BB241" s="110"/>
      <c r="BC241" s="28"/>
      <c r="BD241" s="117"/>
      <c r="BE241" s="203">
        <v>0</v>
      </c>
      <c r="BF241" s="202"/>
      <c r="BG241" s="28">
        <v>0</v>
      </c>
      <c r="BH241" s="110"/>
      <c r="BI241" s="109">
        <v>0</v>
      </c>
      <c r="BJ241" s="82"/>
      <c r="BK241" s="204"/>
      <c r="BL241" s="204"/>
    </row>
    <row r="242" spans="1:64" ht="21.75" customHeight="1" x14ac:dyDescent="0.3">
      <c r="A242" s="590"/>
      <c r="B242" s="554"/>
      <c r="C242" s="554"/>
      <c r="D242" s="39" t="s">
        <v>80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27">
        <f t="shared" si="5"/>
        <v>0</v>
      </c>
      <c r="K242" s="528"/>
      <c r="L242" s="528"/>
      <c r="M242" s="528"/>
      <c r="N242" s="528"/>
      <c r="O242" s="528"/>
      <c r="P242" s="118"/>
      <c r="Q242" s="205"/>
      <c r="R242" s="118"/>
      <c r="S242" s="205"/>
      <c r="T242" s="118"/>
      <c r="U242" s="205"/>
      <c r="V242" s="41">
        <v>0</v>
      </c>
      <c r="W242" s="42"/>
      <c r="X242" s="41"/>
      <c r="Y242" s="42"/>
      <c r="Z242" s="206">
        <v>0</v>
      </c>
      <c r="AA242" s="205"/>
      <c r="AB242" s="118"/>
      <c r="AC242" s="205"/>
      <c r="AD242" s="120"/>
      <c r="AE242" s="120"/>
      <c r="AF242" s="50"/>
      <c r="AG242" s="50"/>
      <c r="AH242" s="41"/>
      <c r="AI242" s="42"/>
      <c r="AJ242" s="51"/>
      <c r="AK242" s="42"/>
      <c r="AL242" s="118">
        <v>0</v>
      </c>
      <c r="AM242" s="86"/>
      <c r="AN242" s="118"/>
      <c r="AO242" s="120">
        <v>0</v>
      </c>
      <c r="AP242" s="42"/>
      <c r="AQ242" s="41"/>
      <c r="AR242" s="42"/>
      <c r="AS242" s="41"/>
      <c r="AT242" s="119"/>
      <c r="AU242" s="118">
        <v>0</v>
      </c>
      <c r="AV242" s="205"/>
      <c r="AW242" s="118"/>
      <c r="AX242" s="205"/>
      <c r="AY242" s="41">
        <v>0</v>
      </c>
      <c r="AZ242" s="42"/>
      <c r="BA242" s="41"/>
      <c r="BB242" s="119"/>
      <c r="BC242" s="41"/>
      <c r="BD242" s="126"/>
      <c r="BE242" s="206">
        <v>0</v>
      </c>
      <c r="BF242" s="205"/>
      <c r="BG242" s="41">
        <v>0</v>
      </c>
      <c r="BH242" s="119"/>
      <c r="BI242" s="118">
        <v>0</v>
      </c>
      <c r="BJ242" s="86"/>
      <c r="BK242" s="204"/>
      <c r="BL242" s="204"/>
    </row>
    <row r="243" spans="1:64" ht="21.75" customHeight="1" x14ac:dyDescent="0.3">
      <c r="A243" s="594" t="s">
        <v>1136</v>
      </c>
      <c r="B243" s="599" t="s">
        <v>1137</v>
      </c>
      <c r="C243" s="599" t="s">
        <v>579</v>
      </c>
      <c r="D243" s="23" t="s">
        <v>79</v>
      </c>
      <c r="E243" s="24">
        <f t="shared" si="0"/>
        <v>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0</v>
      </c>
      <c r="K243" s="557">
        <f>(J243+(J244/5))</f>
        <v>0</v>
      </c>
      <c r="L243" s="529"/>
      <c r="M243" s="529"/>
      <c r="N243" s="527">
        <f>K243+(L243*2)+(M243*30)</f>
        <v>0</v>
      </c>
      <c r="O243" s="529" t="str">
        <f>IF(N243=0,"",RANK(N243,N:N,0))</f>
        <v/>
      </c>
      <c r="P243" s="109"/>
      <c r="Q243" s="202"/>
      <c r="R243" s="109"/>
      <c r="S243" s="202"/>
      <c r="T243" s="109"/>
      <c r="U243" s="202"/>
      <c r="V243" s="28">
        <v>0</v>
      </c>
      <c r="W243" s="29"/>
      <c r="X243" s="28"/>
      <c r="Y243" s="29"/>
      <c r="Z243" s="203">
        <v>0</v>
      </c>
      <c r="AA243" s="202"/>
      <c r="AB243" s="109"/>
      <c r="AC243" s="202"/>
      <c r="AD243" s="111"/>
      <c r="AE243" s="111"/>
      <c r="AF243" s="37"/>
      <c r="AG243" s="37"/>
      <c r="AH243" s="28"/>
      <c r="AI243" s="29"/>
      <c r="AJ243" s="38"/>
      <c r="AK243" s="29"/>
      <c r="AL243" s="109">
        <v>0</v>
      </c>
      <c r="AM243" s="82"/>
      <c r="AN243" s="109"/>
      <c r="AO243" s="111">
        <v>0</v>
      </c>
      <c r="AP243" s="29"/>
      <c r="AQ243" s="28"/>
      <c r="AR243" s="29"/>
      <c r="AS243" s="28"/>
      <c r="AT243" s="110"/>
      <c r="AU243" s="109">
        <v>0</v>
      </c>
      <c r="AV243" s="202"/>
      <c r="AW243" s="109"/>
      <c r="AX243" s="202"/>
      <c r="AY243" s="28">
        <v>0</v>
      </c>
      <c r="AZ243" s="29"/>
      <c r="BA243" s="28"/>
      <c r="BB243" s="110"/>
      <c r="BC243" s="28"/>
      <c r="BD243" s="117"/>
      <c r="BE243" s="203">
        <v>0</v>
      </c>
      <c r="BF243" s="202"/>
      <c r="BG243" s="28">
        <v>0</v>
      </c>
      <c r="BH243" s="110"/>
      <c r="BI243" s="109">
        <v>0</v>
      </c>
      <c r="BJ243" s="82"/>
      <c r="BK243" s="204"/>
      <c r="BL243" s="204"/>
    </row>
    <row r="244" spans="1:64" ht="21.75" customHeight="1" x14ac:dyDescent="0.3">
      <c r="A244" s="590"/>
      <c r="B244" s="554"/>
      <c r="C244" s="554"/>
      <c r="D244" s="39" t="s">
        <v>80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27">
        <f t="shared" si="5"/>
        <v>0</v>
      </c>
      <c r="K244" s="528"/>
      <c r="L244" s="528"/>
      <c r="M244" s="528"/>
      <c r="N244" s="528"/>
      <c r="O244" s="528"/>
      <c r="P244" s="118"/>
      <c r="Q244" s="205"/>
      <c r="R244" s="118"/>
      <c r="S244" s="205"/>
      <c r="T244" s="118"/>
      <c r="U244" s="205"/>
      <c r="V244" s="41">
        <v>0</v>
      </c>
      <c r="W244" s="42"/>
      <c r="X244" s="41"/>
      <c r="Y244" s="42"/>
      <c r="Z244" s="206">
        <v>0</v>
      </c>
      <c r="AA244" s="205"/>
      <c r="AB244" s="118"/>
      <c r="AC244" s="205"/>
      <c r="AD244" s="120"/>
      <c r="AE244" s="120"/>
      <c r="AF244" s="50"/>
      <c r="AG244" s="50"/>
      <c r="AH244" s="41"/>
      <c r="AI244" s="42"/>
      <c r="AJ244" s="51"/>
      <c r="AK244" s="42"/>
      <c r="AL244" s="118">
        <v>0</v>
      </c>
      <c r="AM244" s="86"/>
      <c r="AN244" s="118"/>
      <c r="AO244" s="120">
        <v>0</v>
      </c>
      <c r="AP244" s="42"/>
      <c r="AQ244" s="41"/>
      <c r="AR244" s="42"/>
      <c r="AS244" s="41"/>
      <c r="AT244" s="119"/>
      <c r="AU244" s="118">
        <v>0</v>
      </c>
      <c r="AV244" s="205"/>
      <c r="AW244" s="118"/>
      <c r="AX244" s="205"/>
      <c r="AY244" s="41">
        <v>0</v>
      </c>
      <c r="AZ244" s="42"/>
      <c r="BA244" s="41"/>
      <c r="BB244" s="119"/>
      <c r="BC244" s="41"/>
      <c r="BD244" s="126"/>
      <c r="BE244" s="206">
        <v>0</v>
      </c>
      <c r="BF244" s="205"/>
      <c r="BG244" s="41">
        <v>0</v>
      </c>
      <c r="BH244" s="119"/>
      <c r="BI244" s="118">
        <v>0</v>
      </c>
      <c r="BJ244" s="86"/>
      <c r="BK244" s="204"/>
      <c r="BL244" s="204"/>
    </row>
    <row r="245" spans="1:64" ht="21.75" customHeight="1" x14ac:dyDescent="0.3">
      <c r="A245" s="594" t="s">
        <v>1138</v>
      </c>
      <c r="B245" s="599" t="s">
        <v>1139</v>
      </c>
      <c r="C245" s="599" t="s">
        <v>155</v>
      </c>
      <c r="D245" s="23" t="s">
        <v>79</v>
      </c>
      <c r="E245" s="24">
        <f t="shared" si="0"/>
        <v>34</v>
      </c>
      <c r="F245" s="25">
        <f t="shared" si="1"/>
        <v>30</v>
      </c>
      <c r="G245" s="25">
        <f t="shared" si="2"/>
        <v>25</v>
      </c>
      <c r="H245" s="25">
        <f t="shared" si="3"/>
        <v>25</v>
      </c>
      <c r="I245" s="26">
        <f t="shared" si="4"/>
        <v>25</v>
      </c>
      <c r="J245" s="27">
        <f t="shared" si="5"/>
        <v>139</v>
      </c>
      <c r="K245" s="557">
        <f>(J245+(J246/5))</f>
        <v>171</v>
      </c>
      <c r="L245" s="529"/>
      <c r="M245" s="529"/>
      <c r="N245" s="527">
        <f>K245+(L245*2)+(M245*30)</f>
        <v>171</v>
      </c>
      <c r="O245" s="529">
        <f>IF(N245=0,"",RANK(N245,N:N,0))</f>
        <v>35</v>
      </c>
      <c r="P245" s="109"/>
      <c r="Q245" s="202"/>
      <c r="R245" s="109">
        <v>3</v>
      </c>
      <c r="S245" s="202"/>
      <c r="T245" s="109"/>
      <c r="U245" s="202">
        <v>15</v>
      </c>
      <c r="V245" s="28">
        <v>0</v>
      </c>
      <c r="W245" s="29">
        <v>25</v>
      </c>
      <c r="X245" s="28"/>
      <c r="Y245" s="29"/>
      <c r="Z245" s="203">
        <v>0</v>
      </c>
      <c r="AA245" s="202"/>
      <c r="AB245" s="109"/>
      <c r="AC245" s="202"/>
      <c r="AD245" s="111">
        <v>25</v>
      </c>
      <c r="AE245" s="111">
        <v>6</v>
      </c>
      <c r="AF245" s="37"/>
      <c r="AG245" s="37"/>
      <c r="AH245" s="28"/>
      <c r="AI245" s="29"/>
      <c r="AJ245" s="38"/>
      <c r="AK245" s="29"/>
      <c r="AL245" s="109">
        <v>25</v>
      </c>
      <c r="AM245" s="82">
        <v>30</v>
      </c>
      <c r="AN245" s="109"/>
      <c r="AO245" s="111">
        <v>0</v>
      </c>
      <c r="AP245" s="29"/>
      <c r="AQ245" s="28"/>
      <c r="AR245" s="29">
        <v>34</v>
      </c>
      <c r="AS245" s="28"/>
      <c r="AT245" s="110"/>
      <c r="AU245" s="109">
        <v>25</v>
      </c>
      <c r="AV245" s="202"/>
      <c r="AW245" s="109"/>
      <c r="AX245" s="202"/>
      <c r="AY245" s="28">
        <v>0</v>
      </c>
      <c r="AZ245" s="29">
        <v>15</v>
      </c>
      <c r="BA245" s="28"/>
      <c r="BB245" s="110"/>
      <c r="BC245" s="28"/>
      <c r="BD245" s="117"/>
      <c r="BE245" s="203">
        <v>8</v>
      </c>
      <c r="BF245" s="202"/>
      <c r="BG245" s="28">
        <v>0</v>
      </c>
      <c r="BH245" s="110"/>
      <c r="BI245" s="109">
        <v>8</v>
      </c>
      <c r="BJ245" s="82">
        <v>10</v>
      </c>
      <c r="BK245" s="204"/>
      <c r="BL245" s="204"/>
    </row>
    <row r="246" spans="1:64" ht="21.75" customHeight="1" x14ac:dyDescent="0.3">
      <c r="A246" s="590"/>
      <c r="B246" s="554"/>
      <c r="C246" s="554"/>
      <c r="D246" s="39" t="s">
        <v>80</v>
      </c>
      <c r="E246" s="24">
        <f t="shared" si="0"/>
        <v>40</v>
      </c>
      <c r="F246" s="25">
        <f t="shared" si="1"/>
        <v>35</v>
      </c>
      <c r="G246" s="25">
        <f t="shared" si="2"/>
        <v>30</v>
      </c>
      <c r="H246" s="25">
        <f t="shared" si="3"/>
        <v>30</v>
      </c>
      <c r="I246" s="26">
        <f t="shared" si="4"/>
        <v>25</v>
      </c>
      <c r="J246" s="27">
        <f t="shared" si="5"/>
        <v>160</v>
      </c>
      <c r="K246" s="528"/>
      <c r="L246" s="528"/>
      <c r="M246" s="528"/>
      <c r="N246" s="528"/>
      <c r="O246" s="528"/>
      <c r="P246" s="118"/>
      <c r="Q246" s="205"/>
      <c r="R246" s="118"/>
      <c r="S246" s="205"/>
      <c r="T246" s="118"/>
      <c r="U246" s="205"/>
      <c r="V246" s="41">
        <v>0</v>
      </c>
      <c r="W246" s="42"/>
      <c r="X246" s="41"/>
      <c r="Y246" s="42"/>
      <c r="Z246" s="206">
        <v>0</v>
      </c>
      <c r="AA246" s="205"/>
      <c r="AB246" s="118"/>
      <c r="AC246" s="205"/>
      <c r="AD246" s="120">
        <v>40</v>
      </c>
      <c r="AE246" s="120"/>
      <c r="AF246" s="50"/>
      <c r="AG246" s="50"/>
      <c r="AH246" s="41"/>
      <c r="AI246" s="42"/>
      <c r="AJ246" s="51"/>
      <c r="AK246" s="42"/>
      <c r="AL246" s="118">
        <v>0</v>
      </c>
      <c r="AM246" s="86">
        <v>30</v>
      </c>
      <c r="AN246" s="118"/>
      <c r="AO246" s="120">
        <v>35</v>
      </c>
      <c r="AP246" s="42"/>
      <c r="AQ246" s="41"/>
      <c r="AR246" s="42"/>
      <c r="AS246" s="41"/>
      <c r="AT246" s="119"/>
      <c r="AU246" s="118">
        <v>0</v>
      </c>
      <c r="AV246" s="205"/>
      <c r="AW246" s="118"/>
      <c r="AX246" s="205"/>
      <c r="AY246" s="41">
        <v>0</v>
      </c>
      <c r="AZ246" s="42"/>
      <c r="BA246" s="41"/>
      <c r="BB246" s="119"/>
      <c r="BC246" s="41"/>
      <c r="BD246" s="126"/>
      <c r="BE246" s="206">
        <v>25</v>
      </c>
      <c r="BF246" s="205"/>
      <c r="BG246" s="41">
        <v>0</v>
      </c>
      <c r="BH246" s="119"/>
      <c r="BI246" s="118">
        <v>0</v>
      </c>
      <c r="BJ246" s="86">
        <v>30</v>
      </c>
      <c r="BK246" s="204"/>
      <c r="BL246" s="204"/>
    </row>
    <row r="247" spans="1:64" ht="21.75" customHeight="1" x14ac:dyDescent="0.3">
      <c r="A247" s="594" t="s">
        <v>1140</v>
      </c>
      <c r="B247" s="599" t="s">
        <v>1141</v>
      </c>
      <c r="C247" s="599" t="s">
        <v>314</v>
      </c>
      <c r="D247" s="23" t="s">
        <v>79</v>
      </c>
      <c r="E247" s="24">
        <f t="shared" si="0"/>
        <v>3</v>
      </c>
      <c r="F247" s="25">
        <f t="shared" si="1"/>
        <v>3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6</v>
      </c>
      <c r="K247" s="557">
        <f>(J247+(J248/5))</f>
        <v>6.6</v>
      </c>
      <c r="L247" s="529"/>
      <c r="M247" s="529"/>
      <c r="N247" s="527">
        <f>K247+(L247*2)+(M247*30)</f>
        <v>6.6</v>
      </c>
      <c r="O247" s="529">
        <f>IF(N247=0,"",RANK(N247,N:N,0))</f>
        <v>122</v>
      </c>
      <c r="P247" s="109"/>
      <c r="Q247" s="202"/>
      <c r="R247" s="109"/>
      <c r="S247" s="202"/>
      <c r="T247" s="109"/>
      <c r="U247" s="202"/>
      <c r="V247" s="28">
        <v>0</v>
      </c>
      <c r="W247" s="29"/>
      <c r="X247" s="28"/>
      <c r="Y247" s="29"/>
      <c r="Z247" s="203">
        <v>0</v>
      </c>
      <c r="AA247" s="202"/>
      <c r="AB247" s="109"/>
      <c r="AC247" s="202"/>
      <c r="AD247" s="111"/>
      <c r="AE247" s="111"/>
      <c r="AF247" s="37"/>
      <c r="AG247" s="37"/>
      <c r="AH247" s="28"/>
      <c r="AI247" s="29"/>
      <c r="AJ247" s="38"/>
      <c r="AK247" s="29"/>
      <c r="AL247" s="109">
        <v>0</v>
      </c>
      <c r="AM247" s="82"/>
      <c r="AN247" s="109"/>
      <c r="AO247" s="111">
        <v>0</v>
      </c>
      <c r="AP247" s="29"/>
      <c r="AQ247" s="28"/>
      <c r="AR247" s="29"/>
      <c r="AS247" s="28"/>
      <c r="AT247" s="110"/>
      <c r="AU247" s="109">
        <v>0</v>
      </c>
      <c r="AV247" s="202"/>
      <c r="AW247" s="109"/>
      <c r="AX247" s="202"/>
      <c r="AY247" s="28">
        <v>0</v>
      </c>
      <c r="AZ247" s="29"/>
      <c r="BA247" s="28"/>
      <c r="BB247" s="110"/>
      <c r="BC247" s="28"/>
      <c r="BD247" s="117">
        <v>3</v>
      </c>
      <c r="BE247" s="203">
        <v>0</v>
      </c>
      <c r="BF247" s="202"/>
      <c r="BG247" s="28">
        <v>0</v>
      </c>
      <c r="BH247" s="110"/>
      <c r="BI247" s="109">
        <v>3</v>
      </c>
      <c r="BJ247" s="82"/>
      <c r="BK247" s="204"/>
      <c r="BL247" s="204"/>
    </row>
    <row r="248" spans="1:64" ht="21.75" customHeight="1" x14ac:dyDescent="0.3">
      <c r="A248" s="590"/>
      <c r="B248" s="554"/>
      <c r="C248" s="554"/>
      <c r="D248" s="39" t="s">
        <v>80</v>
      </c>
      <c r="E248" s="24">
        <f t="shared" si="0"/>
        <v>3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27">
        <f t="shared" si="5"/>
        <v>3</v>
      </c>
      <c r="K248" s="528"/>
      <c r="L248" s="528"/>
      <c r="M248" s="528"/>
      <c r="N248" s="528"/>
      <c r="O248" s="528"/>
      <c r="P248" s="118"/>
      <c r="Q248" s="205"/>
      <c r="R248" s="118"/>
      <c r="S248" s="205"/>
      <c r="T248" s="118"/>
      <c r="U248" s="205"/>
      <c r="V248" s="41">
        <v>0</v>
      </c>
      <c r="W248" s="42"/>
      <c r="X248" s="41"/>
      <c r="Y248" s="42"/>
      <c r="Z248" s="206">
        <v>0</v>
      </c>
      <c r="AA248" s="205"/>
      <c r="AB248" s="118"/>
      <c r="AC248" s="205"/>
      <c r="AD248" s="120"/>
      <c r="AE248" s="120"/>
      <c r="AF248" s="50"/>
      <c r="AG248" s="50"/>
      <c r="AH248" s="41"/>
      <c r="AI248" s="42"/>
      <c r="AJ248" s="51"/>
      <c r="AK248" s="42"/>
      <c r="AL248" s="118">
        <v>0</v>
      </c>
      <c r="AM248" s="86"/>
      <c r="AN248" s="118"/>
      <c r="AO248" s="120">
        <v>0</v>
      </c>
      <c r="AP248" s="42"/>
      <c r="AQ248" s="41"/>
      <c r="AR248" s="42"/>
      <c r="AS248" s="41"/>
      <c r="AT248" s="119"/>
      <c r="AU248" s="118">
        <v>0</v>
      </c>
      <c r="AV248" s="205"/>
      <c r="AW248" s="118"/>
      <c r="AX248" s="205"/>
      <c r="AY248" s="41">
        <v>0</v>
      </c>
      <c r="AZ248" s="42"/>
      <c r="BA248" s="41"/>
      <c r="BB248" s="119"/>
      <c r="BC248" s="41"/>
      <c r="BD248" s="126">
        <v>3</v>
      </c>
      <c r="BE248" s="206">
        <v>0</v>
      </c>
      <c r="BF248" s="205"/>
      <c r="BG248" s="41">
        <v>0</v>
      </c>
      <c r="BH248" s="119"/>
      <c r="BI248" s="118">
        <v>0</v>
      </c>
      <c r="BJ248" s="86"/>
      <c r="BK248" s="204"/>
      <c r="BL248" s="204"/>
    </row>
    <row r="249" spans="1:64" ht="21.75" customHeight="1" x14ac:dyDescent="0.3">
      <c r="A249" s="594" t="s">
        <v>1142</v>
      </c>
      <c r="B249" s="599" t="s">
        <v>1143</v>
      </c>
      <c r="C249" s="599" t="s">
        <v>614</v>
      </c>
      <c r="D249" s="23" t="s">
        <v>79</v>
      </c>
      <c r="E249" s="24">
        <f t="shared" si="0"/>
        <v>3</v>
      </c>
      <c r="F249" s="25">
        <f t="shared" si="1"/>
        <v>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3</v>
      </c>
      <c r="K249" s="557">
        <f>(J249+(J250/5))</f>
        <v>3</v>
      </c>
      <c r="L249" s="529"/>
      <c r="M249" s="529"/>
      <c r="N249" s="527">
        <f>K249+(L249*2)+(M249*30)</f>
        <v>3</v>
      </c>
      <c r="O249" s="529">
        <f>IF(N249=0,"",RANK(N249,N:N,0))</f>
        <v>138</v>
      </c>
      <c r="P249" s="109"/>
      <c r="Q249" s="202"/>
      <c r="R249" s="109"/>
      <c r="S249" s="202"/>
      <c r="T249" s="109"/>
      <c r="U249" s="202"/>
      <c r="V249" s="28">
        <v>0</v>
      </c>
      <c r="W249" s="29"/>
      <c r="X249" s="28"/>
      <c r="Y249" s="29"/>
      <c r="Z249" s="203">
        <v>0</v>
      </c>
      <c r="AA249" s="202"/>
      <c r="AB249" s="109"/>
      <c r="AC249" s="202"/>
      <c r="AD249" s="111"/>
      <c r="AE249" s="111"/>
      <c r="AF249" s="37"/>
      <c r="AG249" s="37"/>
      <c r="AH249" s="28"/>
      <c r="AI249" s="29"/>
      <c r="AJ249" s="38"/>
      <c r="AK249" s="29"/>
      <c r="AL249" s="109">
        <v>0</v>
      </c>
      <c r="AM249" s="82"/>
      <c r="AN249" s="109"/>
      <c r="AO249" s="111">
        <v>0</v>
      </c>
      <c r="AP249" s="29"/>
      <c r="AQ249" s="28"/>
      <c r="AR249" s="29"/>
      <c r="AS249" s="28"/>
      <c r="AT249" s="110"/>
      <c r="AU249" s="109">
        <v>0</v>
      </c>
      <c r="AV249" s="202"/>
      <c r="AW249" s="109"/>
      <c r="AX249" s="202"/>
      <c r="AY249" s="28">
        <v>0</v>
      </c>
      <c r="AZ249" s="29"/>
      <c r="BA249" s="28"/>
      <c r="BB249" s="110"/>
      <c r="BC249" s="28"/>
      <c r="BD249" s="117"/>
      <c r="BE249" s="203">
        <v>0</v>
      </c>
      <c r="BF249" s="202"/>
      <c r="BG249" s="28">
        <v>0</v>
      </c>
      <c r="BH249" s="110"/>
      <c r="BI249" s="109">
        <v>3</v>
      </c>
      <c r="BJ249" s="82"/>
      <c r="BK249" s="204"/>
      <c r="BL249" s="204"/>
    </row>
    <row r="250" spans="1:64" ht="21.75" customHeight="1" x14ac:dyDescent="0.3">
      <c r="A250" s="590"/>
      <c r="B250" s="554"/>
      <c r="C250" s="554"/>
      <c r="D250" s="39" t="s">
        <v>80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27">
        <f t="shared" si="5"/>
        <v>0</v>
      </c>
      <c r="K250" s="528"/>
      <c r="L250" s="528"/>
      <c r="M250" s="528"/>
      <c r="N250" s="528"/>
      <c r="O250" s="528"/>
      <c r="P250" s="118"/>
      <c r="Q250" s="205"/>
      <c r="R250" s="118"/>
      <c r="S250" s="205"/>
      <c r="T250" s="118"/>
      <c r="U250" s="205"/>
      <c r="V250" s="41">
        <v>0</v>
      </c>
      <c r="W250" s="42"/>
      <c r="X250" s="41"/>
      <c r="Y250" s="42"/>
      <c r="Z250" s="206">
        <v>0</v>
      </c>
      <c r="AA250" s="205"/>
      <c r="AB250" s="118"/>
      <c r="AC250" s="205"/>
      <c r="AD250" s="120"/>
      <c r="AE250" s="120"/>
      <c r="AF250" s="50"/>
      <c r="AG250" s="50"/>
      <c r="AH250" s="41"/>
      <c r="AI250" s="42"/>
      <c r="AJ250" s="51"/>
      <c r="AK250" s="42"/>
      <c r="AL250" s="118">
        <v>0</v>
      </c>
      <c r="AM250" s="86"/>
      <c r="AN250" s="118"/>
      <c r="AO250" s="120">
        <v>0</v>
      </c>
      <c r="AP250" s="42"/>
      <c r="AQ250" s="41"/>
      <c r="AR250" s="42"/>
      <c r="AS250" s="41"/>
      <c r="AT250" s="119"/>
      <c r="AU250" s="118">
        <v>0</v>
      </c>
      <c r="AV250" s="205"/>
      <c r="AW250" s="118"/>
      <c r="AX250" s="205"/>
      <c r="AY250" s="41">
        <v>0</v>
      </c>
      <c r="AZ250" s="42"/>
      <c r="BA250" s="41"/>
      <c r="BB250" s="119"/>
      <c r="BC250" s="41"/>
      <c r="BD250" s="126"/>
      <c r="BE250" s="206">
        <v>0</v>
      </c>
      <c r="BF250" s="205"/>
      <c r="BG250" s="41">
        <v>0</v>
      </c>
      <c r="BH250" s="119"/>
      <c r="BI250" s="118">
        <v>0</v>
      </c>
      <c r="BJ250" s="86"/>
      <c r="BK250" s="204"/>
      <c r="BL250" s="204"/>
    </row>
    <row r="251" spans="1:64" ht="21.75" customHeight="1" x14ac:dyDescent="0.3">
      <c r="A251" s="594" t="s">
        <v>1144</v>
      </c>
      <c r="B251" s="599" t="s">
        <v>1145</v>
      </c>
      <c r="C251" s="599" t="s">
        <v>98</v>
      </c>
      <c r="D251" s="23" t="s">
        <v>79</v>
      </c>
      <c r="E251" s="24">
        <f t="shared" si="0"/>
        <v>8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8</v>
      </c>
      <c r="K251" s="557">
        <f>(J251+(J252/5))</f>
        <v>9.1999999999999993</v>
      </c>
      <c r="L251" s="529"/>
      <c r="M251" s="529"/>
      <c r="N251" s="527">
        <f>K251+(L251*2)+(M251*30)</f>
        <v>9.1999999999999993</v>
      </c>
      <c r="O251" s="529">
        <f>IF(N251=0,"",RANK(N251,N:N,0))</f>
        <v>116</v>
      </c>
      <c r="P251" s="109"/>
      <c r="Q251" s="202"/>
      <c r="R251" s="109"/>
      <c r="S251" s="202"/>
      <c r="T251" s="109"/>
      <c r="U251" s="202"/>
      <c r="V251" s="28">
        <v>0</v>
      </c>
      <c r="W251" s="29"/>
      <c r="X251" s="28"/>
      <c r="Y251" s="29"/>
      <c r="Z251" s="203">
        <v>0</v>
      </c>
      <c r="AA251" s="202"/>
      <c r="AB251" s="109"/>
      <c r="AC251" s="202"/>
      <c r="AD251" s="111"/>
      <c r="AE251" s="111"/>
      <c r="AF251" s="37"/>
      <c r="AG251" s="37"/>
      <c r="AH251" s="28"/>
      <c r="AI251" s="29"/>
      <c r="AJ251" s="38"/>
      <c r="AK251" s="29"/>
      <c r="AL251" s="109">
        <v>0</v>
      </c>
      <c r="AM251" s="82"/>
      <c r="AN251" s="109"/>
      <c r="AO251" s="111">
        <v>0</v>
      </c>
      <c r="AP251" s="29"/>
      <c r="AQ251" s="28"/>
      <c r="AR251" s="29"/>
      <c r="AS251" s="28"/>
      <c r="AT251" s="110"/>
      <c r="AU251" s="109">
        <v>0</v>
      </c>
      <c r="AV251" s="202"/>
      <c r="AW251" s="109"/>
      <c r="AX251" s="202"/>
      <c r="AY251" s="28">
        <v>0</v>
      </c>
      <c r="AZ251" s="29"/>
      <c r="BA251" s="28"/>
      <c r="BB251" s="110"/>
      <c r="BC251" s="28"/>
      <c r="BD251" s="117">
        <v>8</v>
      </c>
      <c r="BE251" s="203">
        <v>0</v>
      </c>
      <c r="BF251" s="202"/>
      <c r="BG251" s="28">
        <v>0</v>
      </c>
      <c r="BH251" s="110"/>
      <c r="BI251" s="109">
        <v>0</v>
      </c>
      <c r="BJ251" s="82"/>
      <c r="BK251" s="204"/>
      <c r="BL251" s="204"/>
    </row>
    <row r="252" spans="1:64" ht="21.75" customHeight="1" x14ac:dyDescent="0.3">
      <c r="A252" s="590"/>
      <c r="B252" s="554"/>
      <c r="C252" s="554"/>
      <c r="D252" s="39" t="s">
        <v>80</v>
      </c>
      <c r="E252" s="24">
        <f t="shared" si="0"/>
        <v>6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27">
        <f t="shared" si="5"/>
        <v>6</v>
      </c>
      <c r="K252" s="528"/>
      <c r="L252" s="528"/>
      <c r="M252" s="528"/>
      <c r="N252" s="528"/>
      <c r="O252" s="528"/>
      <c r="P252" s="118"/>
      <c r="Q252" s="205"/>
      <c r="R252" s="118"/>
      <c r="S252" s="205"/>
      <c r="T252" s="118"/>
      <c r="U252" s="205"/>
      <c r="V252" s="41">
        <v>0</v>
      </c>
      <c r="W252" s="42"/>
      <c r="X252" s="41"/>
      <c r="Y252" s="42"/>
      <c r="Z252" s="206">
        <v>0</v>
      </c>
      <c r="AA252" s="205"/>
      <c r="AB252" s="118"/>
      <c r="AC252" s="205"/>
      <c r="AD252" s="120"/>
      <c r="AE252" s="120"/>
      <c r="AF252" s="50"/>
      <c r="AG252" s="50"/>
      <c r="AH252" s="41"/>
      <c r="AI252" s="42"/>
      <c r="AJ252" s="51"/>
      <c r="AK252" s="42"/>
      <c r="AL252" s="118">
        <v>0</v>
      </c>
      <c r="AM252" s="86"/>
      <c r="AN252" s="118"/>
      <c r="AO252" s="120">
        <v>0</v>
      </c>
      <c r="AP252" s="42"/>
      <c r="AQ252" s="41"/>
      <c r="AR252" s="42"/>
      <c r="AS252" s="41"/>
      <c r="AT252" s="119"/>
      <c r="AU252" s="118">
        <v>0</v>
      </c>
      <c r="AV252" s="205"/>
      <c r="AW252" s="118"/>
      <c r="AX252" s="205"/>
      <c r="AY252" s="41">
        <v>0</v>
      </c>
      <c r="AZ252" s="42"/>
      <c r="BA252" s="41"/>
      <c r="BB252" s="119"/>
      <c r="BC252" s="41"/>
      <c r="BD252" s="126">
        <v>6</v>
      </c>
      <c r="BE252" s="206">
        <v>0</v>
      </c>
      <c r="BF252" s="205"/>
      <c r="BG252" s="41">
        <v>0</v>
      </c>
      <c r="BH252" s="119"/>
      <c r="BI252" s="118">
        <v>0</v>
      </c>
      <c r="BJ252" s="86"/>
      <c r="BK252" s="204"/>
      <c r="BL252" s="204"/>
    </row>
    <row r="253" spans="1:64" ht="21.75" customHeight="1" x14ac:dyDescent="0.3">
      <c r="A253" s="600" t="s">
        <v>701</v>
      </c>
      <c r="B253" s="601" t="s">
        <v>1146</v>
      </c>
      <c r="C253" s="601" t="s">
        <v>165</v>
      </c>
      <c r="D253" s="207" t="s">
        <v>79</v>
      </c>
      <c r="E253" s="24">
        <f t="shared" si="0"/>
        <v>0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169">
        <f t="shared" si="5"/>
        <v>0</v>
      </c>
      <c r="K253" s="598">
        <f>(J253+(J254/5))</f>
        <v>0</v>
      </c>
      <c r="L253" s="602">
        <f>Nemzetközi!C108</f>
        <v>5</v>
      </c>
      <c r="M253" s="597"/>
      <c r="N253" s="596">
        <f>K253+(L253*2)+(M253*30)</f>
        <v>10</v>
      </c>
      <c r="O253" s="602">
        <f>IF(N253=0,"",RANK(N253,N:N,0))</f>
        <v>108</v>
      </c>
      <c r="P253" s="208"/>
      <c r="Q253" s="209"/>
      <c r="R253" s="208"/>
      <c r="S253" s="209"/>
      <c r="T253" s="208"/>
      <c r="U253" s="209"/>
      <c r="V253" s="210">
        <v>0</v>
      </c>
      <c r="W253" s="173"/>
      <c r="X253" s="174"/>
      <c r="Y253" s="173"/>
      <c r="Z253" s="211">
        <v>0</v>
      </c>
      <c r="AA253" s="209"/>
      <c r="AB253" s="208"/>
      <c r="AC253" s="209"/>
      <c r="AD253" s="174"/>
      <c r="AE253" s="174"/>
      <c r="AF253" s="173"/>
      <c r="AG253" s="173"/>
      <c r="AH253" s="174"/>
      <c r="AI253" s="173"/>
      <c r="AJ253" s="174"/>
      <c r="AK253" s="173"/>
      <c r="AL253" s="212">
        <v>0</v>
      </c>
      <c r="AM253" s="213"/>
      <c r="AN253" s="208"/>
      <c r="AO253" s="214">
        <v>0</v>
      </c>
      <c r="AP253" s="173"/>
      <c r="AQ253" s="174"/>
      <c r="AR253" s="173"/>
      <c r="AS253" s="174"/>
      <c r="AT253" s="173"/>
      <c r="AU253" s="212">
        <v>0</v>
      </c>
      <c r="AV253" s="209"/>
      <c r="AW253" s="208"/>
      <c r="AX253" s="209"/>
      <c r="AY253" s="210">
        <v>0</v>
      </c>
      <c r="AZ253" s="173"/>
      <c r="BA253" s="174"/>
      <c r="BB253" s="173"/>
      <c r="BC253" s="174"/>
      <c r="BD253" s="179"/>
      <c r="BE253" s="211">
        <v>0</v>
      </c>
      <c r="BF253" s="209"/>
      <c r="BG253" s="210">
        <v>0</v>
      </c>
      <c r="BH253" s="173"/>
      <c r="BI253" s="109">
        <v>0</v>
      </c>
      <c r="BJ253" s="213"/>
      <c r="BK253" s="215"/>
      <c r="BL253" s="215"/>
    </row>
    <row r="254" spans="1:64" ht="21.75" customHeight="1" x14ac:dyDescent="0.3">
      <c r="A254" s="590"/>
      <c r="B254" s="554"/>
      <c r="C254" s="554"/>
      <c r="D254" s="216" t="s">
        <v>80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169">
        <f t="shared" si="5"/>
        <v>0</v>
      </c>
      <c r="K254" s="528"/>
      <c r="L254" s="528"/>
      <c r="M254" s="528"/>
      <c r="N254" s="528"/>
      <c r="O254" s="528"/>
      <c r="P254" s="217"/>
      <c r="Q254" s="218"/>
      <c r="R254" s="217"/>
      <c r="S254" s="218"/>
      <c r="T254" s="217"/>
      <c r="U254" s="218"/>
      <c r="V254" s="219">
        <v>0</v>
      </c>
      <c r="W254" s="185"/>
      <c r="X254" s="186"/>
      <c r="Y254" s="185"/>
      <c r="Z254" s="220">
        <v>0</v>
      </c>
      <c r="AA254" s="218"/>
      <c r="AB254" s="217"/>
      <c r="AC254" s="218"/>
      <c r="AD254" s="186"/>
      <c r="AE254" s="186"/>
      <c r="AF254" s="185"/>
      <c r="AG254" s="185"/>
      <c r="AH254" s="186"/>
      <c r="AI254" s="185"/>
      <c r="AJ254" s="186"/>
      <c r="AK254" s="185"/>
      <c r="AL254" s="221">
        <v>0</v>
      </c>
      <c r="AM254" s="222"/>
      <c r="AN254" s="217"/>
      <c r="AO254" s="223">
        <v>0</v>
      </c>
      <c r="AP254" s="185"/>
      <c r="AQ254" s="186"/>
      <c r="AR254" s="185"/>
      <c r="AS254" s="186"/>
      <c r="AT254" s="185"/>
      <c r="AU254" s="221">
        <v>0</v>
      </c>
      <c r="AV254" s="218"/>
      <c r="AW254" s="217"/>
      <c r="AX254" s="218"/>
      <c r="AY254" s="219">
        <v>0</v>
      </c>
      <c r="AZ254" s="185"/>
      <c r="BA254" s="186"/>
      <c r="BB254" s="185"/>
      <c r="BC254" s="186"/>
      <c r="BD254" s="191"/>
      <c r="BE254" s="220">
        <v>0</v>
      </c>
      <c r="BF254" s="218"/>
      <c r="BG254" s="219">
        <v>0</v>
      </c>
      <c r="BH254" s="185"/>
      <c r="BI254" s="118">
        <v>0</v>
      </c>
      <c r="BJ254" s="222"/>
      <c r="BK254" s="215"/>
      <c r="BL254" s="215"/>
    </row>
    <row r="255" spans="1:64" ht="21.75" customHeight="1" x14ac:dyDescent="0.3">
      <c r="A255" s="594" t="s">
        <v>1147</v>
      </c>
      <c r="B255" s="599" t="s">
        <v>1148</v>
      </c>
      <c r="C255" s="599" t="s">
        <v>598</v>
      </c>
      <c r="D255" s="23" t="s">
        <v>79</v>
      </c>
      <c r="E255" s="24">
        <f t="shared" si="0"/>
        <v>2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2</v>
      </c>
      <c r="K255" s="557">
        <f>(J255+(J256/5))</f>
        <v>2</v>
      </c>
      <c r="L255" s="529"/>
      <c r="M255" s="529"/>
      <c r="N255" s="527">
        <f>K255+(L255*2)+(M255*30)</f>
        <v>2</v>
      </c>
      <c r="O255" s="529">
        <f>IF(N255=0,"",RANK(N255,N:N,0))</f>
        <v>155</v>
      </c>
      <c r="P255" s="109"/>
      <c r="Q255" s="202"/>
      <c r="R255" s="109"/>
      <c r="S255" s="202"/>
      <c r="T255" s="109"/>
      <c r="U255" s="202"/>
      <c r="V255" s="28">
        <v>0</v>
      </c>
      <c r="W255" s="29"/>
      <c r="X255" s="28"/>
      <c r="Y255" s="29"/>
      <c r="Z255" s="203">
        <v>0</v>
      </c>
      <c r="AA255" s="202"/>
      <c r="AB255" s="109"/>
      <c r="AC255" s="202"/>
      <c r="AD255" s="111"/>
      <c r="AE255" s="111"/>
      <c r="AF255" s="37"/>
      <c r="AG255" s="37"/>
      <c r="AH255" s="28"/>
      <c r="AI255" s="29"/>
      <c r="AJ255" s="38"/>
      <c r="AK255" s="29"/>
      <c r="AL255" s="109">
        <v>0</v>
      </c>
      <c r="AM255" s="82"/>
      <c r="AN255" s="109"/>
      <c r="AO255" s="111">
        <v>0</v>
      </c>
      <c r="AP255" s="29"/>
      <c r="AQ255" s="28"/>
      <c r="AR255" s="29"/>
      <c r="AS255" s="28"/>
      <c r="AT255" s="110"/>
      <c r="AU255" s="109">
        <v>0</v>
      </c>
      <c r="AV255" s="202"/>
      <c r="AW255" s="109"/>
      <c r="AX255" s="202"/>
      <c r="AY255" s="28">
        <v>0</v>
      </c>
      <c r="AZ255" s="29"/>
      <c r="BA255" s="28"/>
      <c r="BB255" s="110"/>
      <c r="BC255" s="28"/>
      <c r="BD255" s="117">
        <v>2</v>
      </c>
      <c r="BE255" s="203">
        <v>0</v>
      </c>
      <c r="BF255" s="202"/>
      <c r="BG255" s="28">
        <v>0</v>
      </c>
      <c r="BH255" s="110"/>
      <c r="BI255" s="109">
        <v>0</v>
      </c>
      <c r="BJ255" s="82"/>
      <c r="BK255" s="204"/>
      <c r="BL255" s="204"/>
    </row>
    <row r="256" spans="1:64" ht="21.75" customHeight="1" x14ac:dyDescent="0.3">
      <c r="A256" s="590"/>
      <c r="B256" s="554"/>
      <c r="C256" s="554"/>
      <c r="D256" s="39" t="s">
        <v>80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27">
        <f t="shared" si="5"/>
        <v>0</v>
      </c>
      <c r="K256" s="528"/>
      <c r="L256" s="528"/>
      <c r="M256" s="528"/>
      <c r="N256" s="528"/>
      <c r="O256" s="528"/>
      <c r="P256" s="118"/>
      <c r="Q256" s="205"/>
      <c r="R256" s="118"/>
      <c r="S256" s="205"/>
      <c r="T256" s="118"/>
      <c r="U256" s="205"/>
      <c r="V256" s="41">
        <v>0</v>
      </c>
      <c r="W256" s="42"/>
      <c r="X256" s="41"/>
      <c r="Y256" s="42"/>
      <c r="Z256" s="206">
        <v>0</v>
      </c>
      <c r="AA256" s="205"/>
      <c r="AB256" s="118"/>
      <c r="AC256" s="205"/>
      <c r="AD256" s="120"/>
      <c r="AE256" s="120"/>
      <c r="AF256" s="50"/>
      <c r="AG256" s="50"/>
      <c r="AH256" s="41"/>
      <c r="AI256" s="42"/>
      <c r="AJ256" s="51"/>
      <c r="AK256" s="42"/>
      <c r="AL256" s="118">
        <v>0</v>
      </c>
      <c r="AM256" s="86"/>
      <c r="AN256" s="118"/>
      <c r="AO256" s="120">
        <v>0</v>
      </c>
      <c r="AP256" s="42"/>
      <c r="AQ256" s="41"/>
      <c r="AR256" s="42"/>
      <c r="AS256" s="41"/>
      <c r="AT256" s="119"/>
      <c r="AU256" s="118">
        <v>0</v>
      </c>
      <c r="AV256" s="205"/>
      <c r="AW256" s="118"/>
      <c r="AX256" s="205"/>
      <c r="AY256" s="41">
        <v>0</v>
      </c>
      <c r="AZ256" s="42"/>
      <c r="BA256" s="41"/>
      <c r="BB256" s="119"/>
      <c r="BC256" s="41"/>
      <c r="BD256" s="126"/>
      <c r="BE256" s="206">
        <v>0</v>
      </c>
      <c r="BF256" s="205"/>
      <c r="BG256" s="41">
        <v>0</v>
      </c>
      <c r="BH256" s="119"/>
      <c r="BI256" s="118">
        <v>0</v>
      </c>
      <c r="BJ256" s="86"/>
      <c r="BK256" s="204"/>
      <c r="BL256" s="204"/>
    </row>
    <row r="257" spans="1:64" ht="21.75" customHeight="1" x14ac:dyDescent="0.3">
      <c r="A257" s="594" t="s">
        <v>1149</v>
      </c>
      <c r="B257" s="599" t="s">
        <v>1150</v>
      </c>
      <c r="C257" s="599" t="s">
        <v>509</v>
      </c>
      <c r="D257" s="23" t="s">
        <v>79</v>
      </c>
      <c r="E257" s="24">
        <f t="shared" si="0"/>
        <v>8</v>
      </c>
      <c r="F257" s="25">
        <f t="shared" si="1"/>
        <v>3</v>
      </c>
      <c r="G257" s="25">
        <f t="shared" si="2"/>
        <v>3</v>
      </c>
      <c r="H257" s="25">
        <f t="shared" si="3"/>
        <v>0</v>
      </c>
      <c r="I257" s="26">
        <f t="shared" si="4"/>
        <v>0</v>
      </c>
      <c r="J257" s="27">
        <f t="shared" si="5"/>
        <v>14</v>
      </c>
      <c r="K257" s="557">
        <f>(J257+(J258/5))</f>
        <v>14</v>
      </c>
      <c r="L257" s="529"/>
      <c r="M257" s="529"/>
      <c r="N257" s="527">
        <f>K257+(L257*2)+(M257*30)</f>
        <v>14</v>
      </c>
      <c r="O257" s="529">
        <f>IF(N257=0,"",RANK(N257,N:N,0))</f>
        <v>99</v>
      </c>
      <c r="P257" s="109"/>
      <c r="Q257" s="202"/>
      <c r="R257" s="109"/>
      <c r="S257" s="202"/>
      <c r="T257" s="109"/>
      <c r="U257" s="202"/>
      <c r="V257" s="28">
        <v>0</v>
      </c>
      <c r="W257" s="29"/>
      <c r="X257" s="28"/>
      <c r="Y257" s="29"/>
      <c r="Z257" s="203">
        <v>0</v>
      </c>
      <c r="AA257" s="202"/>
      <c r="AB257" s="109"/>
      <c r="AC257" s="202"/>
      <c r="AD257" s="111"/>
      <c r="AE257" s="111"/>
      <c r="AF257" s="37"/>
      <c r="AG257" s="37"/>
      <c r="AH257" s="28"/>
      <c r="AI257" s="29"/>
      <c r="AJ257" s="38"/>
      <c r="AK257" s="29"/>
      <c r="AL257" s="109">
        <v>0</v>
      </c>
      <c r="AM257" s="82"/>
      <c r="AN257" s="109">
        <v>3</v>
      </c>
      <c r="AO257" s="111">
        <v>0</v>
      </c>
      <c r="AP257" s="29"/>
      <c r="AQ257" s="28"/>
      <c r="AR257" s="29"/>
      <c r="AS257" s="28"/>
      <c r="AT257" s="110"/>
      <c r="AU257" s="109">
        <v>0</v>
      </c>
      <c r="AV257" s="202"/>
      <c r="AW257" s="109"/>
      <c r="AX257" s="202"/>
      <c r="AY257" s="28">
        <v>0</v>
      </c>
      <c r="AZ257" s="29"/>
      <c r="BA257" s="28"/>
      <c r="BB257" s="110"/>
      <c r="BC257" s="28"/>
      <c r="BD257" s="117"/>
      <c r="BE257" s="203">
        <v>0</v>
      </c>
      <c r="BF257" s="202"/>
      <c r="BG257" s="28">
        <v>8</v>
      </c>
      <c r="BH257" s="110"/>
      <c r="BI257" s="109">
        <v>3</v>
      </c>
      <c r="BJ257" s="82"/>
      <c r="BK257" s="204"/>
      <c r="BL257" s="204"/>
    </row>
    <row r="258" spans="1:64" ht="21.75" customHeight="1" x14ac:dyDescent="0.3">
      <c r="A258" s="590"/>
      <c r="B258" s="554"/>
      <c r="C258" s="554"/>
      <c r="D258" s="39" t="s">
        <v>80</v>
      </c>
      <c r="E258" s="24">
        <f t="shared" ref="E258:E358" si="6">MAX(P258:BJ258)</f>
        <v>0</v>
      </c>
      <c r="F258" s="25">
        <f t="shared" ref="F258:F358" si="7">LARGE(P258:BJ258,2)</f>
        <v>0</v>
      </c>
      <c r="G258" s="25">
        <f t="shared" ref="G258:G358" si="8">LARGE(P258:BJ258,3)</f>
        <v>0</v>
      </c>
      <c r="H258" s="25">
        <f t="shared" ref="H258:H358" si="9">LARGE(P258:BJ258,4)</f>
        <v>0</v>
      </c>
      <c r="I258" s="26">
        <f t="shared" ref="I258:I358" si="10">LARGE(P258:BJ258,5)</f>
        <v>0</v>
      </c>
      <c r="J258" s="27">
        <f t="shared" ref="J258:J358" si="11">SUM(E258:I258)</f>
        <v>0</v>
      </c>
      <c r="K258" s="528"/>
      <c r="L258" s="528"/>
      <c r="M258" s="528"/>
      <c r="N258" s="528"/>
      <c r="O258" s="528"/>
      <c r="P258" s="118"/>
      <c r="Q258" s="205"/>
      <c r="R258" s="118"/>
      <c r="S258" s="205"/>
      <c r="T258" s="118"/>
      <c r="U258" s="205"/>
      <c r="V258" s="41">
        <v>0</v>
      </c>
      <c r="W258" s="42"/>
      <c r="X258" s="41"/>
      <c r="Y258" s="42"/>
      <c r="Z258" s="206">
        <v>0</v>
      </c>
      <c r="AA258" s="205"/>
      <c r="AB258" s="118"/>
      <c r="AC258" s="205"/>
      <c r="AD258" s="120"/>
      <c r="AE258" s="120"/>
      <c r="AF258" s="50"/>
      <c r="AG258" s="50"/>
      <c r="AH258" s="41"/>
      <c r="AI258" s="42"/>
      <c r="AJ258" s="51"/>
      <c r="AK258" s="42"/>
      <c r="AL258" s="118">
        <v>0</v>
      </c>
      <c r="AM258" s="86"/>
      <c r="AN258" s="118"/>
      <c r="AO258" s="120">
        <v>0</v>
      </c>
      <c r="AP258" s="42"/>
      <c r="AQ258" s="41"/>
      <c r="AR258" s="42"/>
      <c r="AS258" s="41"/>
      <c r="AT258" s="119"/>
      <c r="AU258" s="118">
        <v>0</v>
      </c>
      <c r="AV258" s="205"/>
      <c r="AW258" s="118"/>
      <c r="AX258" s="205"/>
      <c r="AY258" s="41">
        <v>0</v>
      </c>
      <c r="AZ258" s="42"/>
      <c r="BA258" s="41"/>
      <c r="BB258" s="119"/>
      <c r="BC258" s="41"/>
      <c r="BD258" s="126"/>
      <c r="BE258" s="206">
        <v>0</v>
      </c>
      <c r="BF258" s="205"/>
      <c r="BG258" s="41">
        <v>0</v>
      </c>
      <c r="BH258" s="119"/>
      <c r="BI258" s="118">
        <v>0</v>
      </c>
      <c r="BJ258" s="86"/>
      <c r="BK258" s="204"/>
      <c r="BL258" s="204"/>
    </row>
    <row r="259" spans="1:64" ht="21.75" customHeight="1" x14ac:dyDescent="0.3">
      <c r="A259" s="594" t="s">
        <v>1151</v>
      </c>
      <c r="B259" s="603" t="s">
        <v>1152</v>
      </c>
      <c r="C259" s="599" t="s">
        <v>171</v>
      </c>
      <c r="D259" s="23" t="s">
        <v>79</v>
      </c>
      <c r="E259" s="24">
        <f t="shared" si="6"/>
        <v>15</v>
      </c>
      <c r="F259" s="25">
        <f t="shared" si="7"/>
        <v>15</v>
      </c>
      <c r="G259" s="25">
        <f t="shared" si="8"/>
        <v>8</v>
      </c>
      <c r="H259" s="25">
        <f t="shared" si="9"/>
        <v>8</v>
      </c>
      <c r="I259" s="26">
        <f t="shared" si="10"/>
        <v>6</v>
      </c>
      <c r="J259" s="27">
        <f t="shared" si="11"/>
        <v>52</v>
      </c>
      <c r="K259" s="557">
        <f>(J259+(J260/5))</f>
        <v>52</v>
      </c>
      <c r="L259" s="529"/>
      <c r="M259" s="529"/>
      <c r="N259" s="527">
        <f>K259+(L259*2)+(M259*30)</f>
        <v>52</v>
      </c>
      <c r="O259" s="529">
        <f>IF(N259=0,"",RANK(N259,N:N,0))</f>
        <v>58</v>
      </c>
      <c r="P259" s="109"/>
      <c r="Q259" s="202"/>
      <c r="R259" s="109"/>
      <c r="S259" s="202"/>
      <c r="T259" s="109"/>
      <c r="U259" s="202"/>
      <c r="V259" s="28">
        <v>0</v>
      </c>
      <c r="W259" s="29"/>
      <c r="X259" s="28"/>
      <c r="Y259" s="29"/>
      <c r="Z259" s="203">
        <v>0</v>
      </c>
      <c r="AA259" s="202"/>
      <c r="AB259" s="109"/>
      <c r="AC259" s="202">
        <v>3</v>
      </c>
      <c r="AD259" s="111"/>
      <c r="AE259" s="111"/>
      <c r="AF259" s="37">
        <v>6</v>
      </c>
      <c r="AG259" s="37"/>
      <c r="AH259" s="28"/>
      <c r="AI259" s="29"/>
      <c r="AJ259" s="38"/>
      <c r="AK259" s="29"/>
      <c r="AL259" s="109">
        <v>0</v>
      </c>
      <c r="AM259" s="82"/>
      <c r="AN259" s="109"/>
      <c r="AO259" s="111">
        <v>0</v>
      </c>
      <c r="AP259" s="29">
        <v>15</v>
      </c>
      <c r="AQ259" s="28"/>
      <c r="AR259" s="29"/>
      <c r="AS259" s="28"/>
      <c r="AT259" s="110"/>
      <c r="AU259" s="109">
        <v>0</v>
      </c>
      <c r="AV259" s="202"/>
      <c r="AW259" s="109">
        <v>8</v>
      </c>
      <c r="AX259" s="202">
        <v>8</v>
      </c>
      <c r="AY259" s="28">
        <v>0</v>
      </c>
      <c r="AZ259" s="29"/>
      <c r="BA259" s="28"/>
      <c r="BB259" s="110"/>
      <c r="BC259" s="28">
        <v>15</v>
      </c>
      <c r="BD259" s="117"/>
      <c r="BE259" s="203">
        <v>0</v>
      </c>
      <c r="BF259" s="202"/>
      <c r="BG259" s="28">
        <v>3</v>
      </c>
      <c r="BH259" s="110"/>
      <c r="BI259" s="109">
        <v>0</v>
      </c>
      <c r="BJ259" s="82"/>
      <c r="BK259" s="204"/>
      <c r="BL259" s="204"/>
    </row>
    <row r="260" spans="1:64" ht="21.75" customHeight="1" x14ac:dyDescent="0.3">
      <c r="A260" s="590"/>
      <c r="B260" s="554"/>
      <c r="C260" s="554"/>
      <c r="D260" s="39" t="s">
        <v>80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27">
        <f t="shared" si="11"/>
        <v>0</v>
      </c>
      <c r="K260" s="528"/>
      <c r="L260" s="528"/>
      <c r="M260" s="528"/>
      <c r="N260" s="528"/>
      <c r="O260" s="528"/>
      <c r="P260" s="118"/>
      <c r="Q260" s="205"/>
      <c r="R260" s="118"/>
      <c r="S260" s="205"/>
      <c r="T260" s="118"/>
      <c r="U260" s="205"/>
      <c r="V260" s="41">
        <v>0</v>
      </c>
      <c r="W260" s="42"/>
      <c r="X260" s="41"/>
      <c r="Y260" s="42"/>
      <c r="Z260" s="206">
        <v>0</v>
      </c>
      <c r="AA260" s="205"/>
      <c r="AB260" s="118"/>
      <c r="AC260" s="205"/>
      <c r="AD260" s="120"/>
      <c r="AE260" s="120"/>
      <c r="AF260" s="50"/>
      <c r="AG260" s="50"/>
      <c r="AH260" s="41"/>
      <c r="AI260" s="42"/>
      <c r="AJ260" s="51"/>
      <c r="AK260" s="42"/>
      <c r="AL260" s="118">
        <v>0</v>
      </c>
      <c r="AM260" s="86"/>
      <c r="AN260" s="118"/>
      <c r="AO260" s="120">
        <v>0</v>
      </c>
      <c r="AP260" s="42"/>
      <c r="AQ260" s="41"/>
      <c r="AR260" s="42"/>
      <c r="AS260" s="41"/>
      <c r="AT260" s="119"/>
      <c r="AU260" s="118">
        <v>0</v>
      </c>
      <c r="AV260" s="205"/>
      <c r="AW260" s="118"/>
      <c r="AX260" s="205"/>
      <c r="AY260" s="41">
        <v>0</v>
      </c>
      <c r="AZ260" s="42"/>
      <c r="BA260" s="41"/>
      <c r="BB260" s="119"/>
      <c r="BC260" s="41"/>
      <c r="BD260" s="126"/>
      <c r="BE260" s="206">
        <v>0</v>
      </c>
      <c r="BF260" s="205"/>
      <c r="BG260" s="41">
        <v>0</v>
      </c>
      <c r="BH260" s="119"/>
      <c r="BI260" s="118">
        <v>0</v>
      </c>
      <c r="BJ260" s="86"/>
      <c r="BK260" s="204"/>
      <c r="BL260" s="204"/>
    </row>
    <row r="261" spans="1:64" ht="21.75" customHeight="1" x14ac:dyDescent="0.3">
      <c r="A261" s="594" t="s">
        <v>1153</v>
      </c>
      <c r="B261" s="599" t="s">
        <v>1154</v>
      </c>
      <c r="C261" s="599" t="s">
        <v>155</v>
      </c>
      <c r="D261" s="23" t="s">
        <v>79</v>
      </c>
      <c r="E261" s="24">
        <f t="shared" si="6"/>
        <v>10</v>
      </c>
      <c r="F261" s="25">
        <f t="shared" si="7"/>
        <v>5</v>
      </c>
      <c r="G261" s="25">
        <f t="shared" si="8"/>
        <v>3</v>
      </c>
      <c r="H261" s="25">
        <f t="shared" si="9"/>
        <v>3</v>
      </c>
      <c r="I261" s="26">
        <f t="shared" si="10"/>
        <v>3</v>
      </c>
      <c r="J261" s="27">
        <f t="shared" si="11"/>
        <v>24</v>
      </c>
      <c r="K261" s="557">
        <f>(J261+(J262/5))</f>
        <v>24</v>
      </c>
      <c r="L261" s="529"/>
      <c r="M261" s="529"/>
      <c r="N261" s="527">
        <f>K261+(L261*2)+(M261*30)</f>
        <v>24</v>
      </c>
      <c r="O261" s="529">
        <f>IF(N261=0,"",RANK(N261,N:N,0))</f>
        <v>79</v>
      </c>
      <c r="P261" s="109"/>
      <c r="Q261" s="202"/>
      <c r="R261" s="109"/>
      <c r="S261" s="202"/>
      <c r="T261" s="109"/>
      <c r="U261" s="202"/>
      <c r="V261" s="28">
        <v>0</v>
      </c>
      <c r="W261" s="29"/>
      <c r="X261" s="28"/>
      <c r="Y261" s="29"/>
      <c r="Z261" s="203">
        <v>0</v>
      </c>
      <c r="AA261" s="202"/>
      <c r="AB261" s="109"/>
      <c r="AC261" s="202"/>
      <c r="AD261" s="111"/>
      <c r="AE261" s="111"/>
      <c r="AF261" s="37"/>
      <c r="AG261" s="37"/>
      <c r="AH261" s="28"/>
      <c r="AI261" s="29">
        <v>3</v>
      </c>
      <c r="AJ261" s="38"/>
      <c r="AK261" s="29">
        <v>3</v>
      </c>
      <c r="AL261" s="109">
        <v>0</v>
      </c>
      <c r="AM261" s="82"/>
      <c r="AN261" s="109"/>
      <c r="AO261" s="111">
        <v>0</v>
      </c>
      <c r="AP261" s="29">
        <v>3</v>
      </c>
      <c r="AQ261" s="28"/>
      <c r="AR261" s="29"/>
      <c r="AS261" s="28"/>
      <c r="AT261" s="110"/>
      <c r="AU261" s="109">
        <v>3</v>
      </c>
      <c r="AV261" s="202"/>
      <c r="AW261" s="109">
        <v>3</v>
      </c>
      <c r="AX261" s="202">
        <v>3</v>
      </c>
      <c r="AY261" s="28">
        <v>0</v>
      </c>
      <c r="AZ261" s="29"/>
      <c r="BA261" s="28"/>
      <c r="BB261" s="110"/>
      <c r="BC261" s="28"/>
      <c r="BD261" s="117"/>
      <c r="BE261" s="203">
        <v>0</v>
      </c>
      <c r="BF261" s="202"/>
      <c r="BG261" s="28">
        <v>3</v>
      </c>
      <c r="BH261" s="110"/>
      <c r="BI261" s="109">
        <v>5</v>
      </c>
      <c r="BJ261" s="82">
        <v>10</v>
      </c>
      <c r="BK261" s="204"/>
      <c r="BL261" s="204"/>
    </row>
    <row r="262" spans="1:64" ht="21.75" customHeight="1" x14ac:dyDescent="0.3">
      <c r="A262" s="590"/>
      <c r="B262" s="554"/>
      <c r="C262" s="554"/>
      <c r="D262" s="39" t="s">
        <v>80</v>
      </c>
      <c r="E262" s="24">
        <f t="shared" si="6"/>
        <v>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27">
        <f t="shared" si="11"/>
        <v>0</v>
      </c>
      <c r="K262" s="528"/>
      <c r="L262" s="528"/>
      <c r="M262" s="528"/>
      <c r="N262" s="528"/>
      <c r="O262" s="528"/>
      <c r="P262" s="118"/>
      <c r="Q262" s="205"/>
      <c r="R262" s="118"/>
      <c r="S262" s="205"/>
      <c r="T262" s="118"/>
      <c r="U262" s="205"/>
      <c r="V262" s="41">
        <v>0</v>
      </c>
      <c r="W262" s="42"/>
      <c r="X262" s="41"/>
      <c r="Y262" s="42"/>
      <c r="Z262" s="206">
        <v>0</v>
      </c>
      <c r="AA262" s="205"/>
      <c r="AB262" s="118"/>
      <c r="AC262" s="205"/>
      <c r="AD262" s="120"/>
      <c r="AE262" s="120"/>
      <c r="AF262" s="50"/>
      <c r="AG262" s="50"/>
      <c r="AH262" s="41"/>
      <c r="AI262" s="42"/>
      <c r="AJ262" s="51"/>
      <c r="AK262" s="42"/>
      <c r="AL262" s="118">
        <v>0</v>
      </c>
      <c r="AM262" s="86"/>
      <c r="AN262" s="118"/>
      <c r="AO262" s="120">
        <v>0</v>
      </c>
      <c r="AP262" s="42"/>
      <c r="AQ262" s="41"/>
      <c r="AR262" s="42"/>
      <c r="AS262" s="41"/>
      <c r="AT262" s="119"/>
      <c r="AU262" s="118">
        <v>0</v>
      </c>
      <c r="AV262" s="205"/>
      <c r="AW262" s="118"/>
      <c r="AX262" s="205"/>
      <c r="AY262" s="41">
        <v>0</v>
      </c>
      <c r="AZ262" s="42"/>
      <c r="BA262" s="41"/>
      <c r="BB262" s="119"/>
      <c r="BC262" s="41"/>
      <c r="BD262" s="126"/>
      <c r="BE262" s="206">
        <v>0</v>
      </c>
      <c r="BF262" s="205"/>
      <c r="BG262" s="41">
        <v>0</v>
      </c>
      <c r="BH262" s="119"/>
      <c r="BI262" s="118">
        <v>0</v>
      </c>
      <c r="BJ262" s="86"/>
      <c r="BK262" s="204"/>
      <c r="BL262" s="204"/>
    </row>
    <row r="263" spans="1:64" ht="21.75" customHeight="1" x14ac:dyDescent="0.3">
      <c r="A263" s="594" t="s">
        <v>1155</v>
      </c>
      <c r="B263" s="599" t="s">
        <v>1156</v>
      </c>
      <c r="C263" s="599" t="s">
        <v>314</v>
      </c>
      <c r="D263" s="23" t="s">
        <v>79</v>
      </c>
      <c r="E263" s="24">
        <f t="shared" si="6"/>
        <v>0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0</v>
      </c>
      <c r="K263" s="557">
        <f>(J263+(J264/5))</f>
        <v>0</v>
      </c>
      <c r="L263" s="529"/>
      <c r="M263" s="529"/>
      <c r="N263" s="527">
        <f>K263+(L263*2)+(M263*30)</f>
        <v>0</v>
      </c>
      <c r="O263" s="529" t="str">
        <f>IF(N263=0,"",RANK(N263,N:N,0))</f>
        <v/>
      </c>
      <c r="P263" s="109"/>
      <c r="Q263" s="202"/>
      <c r="R263" s="109"/>
      <c r="S263" s="202"/>
      <c r="T263" s="109"/>
      <c r="U263" s="202"/>
      <c r="V263" s="28">
        <v>0</v>
      </c>
      <c r="W263" s="29"/>
      <c r="X263" s="28"/>
      <c r="Y263" s="29"/>
      <c r="Z263" s="203">
        <v>0</v>
      </c>
      <c r="AA263" s="202"/>
      <c r="AB263" s="109"/>
      <c r="AC263" s="202"/>
      <c r="AD263" s="111"/>
      <c r="AE263" s="111"/>
      <c r="AF263" s="37"/>
      <c r="AG263" s="37"/>
      <c r="AH263" s="28"/>
      <c r="AI263" s="29"/>
      <c r="AJ263" s="38"/>
      <c r="AK263" s="29"/>
      <c r="AL263" s="109">
        <v>0</v>
      </c>
      <c r="AM263" s="82"/>
      <c r="AN263" s="109"/>
      <c r="AO263" s="111">
        <v>0</v>
      </c>
      <c r="AP263" s="29"/>
      <c r="AQ263" s="28"/>
      <c r="AR263" s="29"/>
      <c r="AS263" s="28"/>
      <c r="AT263" s="110"/>
      <c r="AU263" s="109">
        <v>0</v>
      </c>
      <c r="AV263" s="202"/>
      <c r="AW263" s="109"/>
      <c r="AX263" s="202"/>
      <c r="AY263" s="28">
        <v>0</v>
      </c>
      <c r="AZ263" s="29"/>
      <c r="BA263" s="28"/>
      <c r="BB263" s="110"/>
      <c r="BC263" s="28"/>
      <c r="BD263" s="117"/>
      <c r="BE263" s="203">
        <v>0</v>
      </c>
      <c r="BF263" s="202"/>
      <c r="BG263" s="28">
        <v>0</v>
      </c>
      <c r="BH263" s="110"/>
      <c r="BI263" s="109">
        <v>0</v>
      </c>
      <c r="BJ263" s="82"/>
      <c r="BK263" s="204"/>
      <c r="BL263" s="204"/>
    </row>
    <row r="264" spans="1:64" ht="21.75" customHeight="1" x14ac:dyDescent="0.3">
      <c r="A264" s="590"/>
      <c r="B264" s="554"/>
      <c r="C264" s="554"/>
      <c r="D264" s="39" t="s">
        <v>80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27">
        <f t="shared" si="11"/>
        <v>0</v>
      </c>
      <c r="K264" s="528"/>
      <c r="L264" s="528"/>
      <c r="M264" s="528"/>
      <c r="N264" s="528"/>
      <c r="O264" s="528"/>
      <c r="P264" s="118"/>
      <c r="Q264" s="205"/>
      <c r="R264" s="118"/>
      <c r="S264" s="205"/>
      <c r="T264" s="118"/>
      <c r="U264" s="205"/>
      <c r="V264" s="41">
        <v>0</v>
      </c>
      <c r="W264" s="42"/>
      <c r="X264" s="41"/>
      <c r="Y264" s="42"/>
      <c r="Z264" s="206">
        <v>0</v>
      </c>
      <c r="AA264" s="205"/>
      <c r="AB264" s="118"/>
      <c r="AC264" s="205"/>
      <c r="AD264" s="120"/>
      <c r="AE264" s="120"/>
      <c r="AF264" s="50"/>
      <c r="AG264" s="50"/>
      <c r="AH264" s="41"/>
      <c r="AI264" s="42"/>
      <c r="AJ264" s="51"/>
      <c r="AK264" s="42"/>
      <c r="AL264" s="118">
        <v>0</v>
      </c>
      <c r="AM264" s="86"/>
      <c r="AN264" s="118"/>
      <c r="AO264" s="120">
        <v>0</v>
      </c>
      <c r="AP264" s="42"/>
      <c r="AQ264" s="41"/>
      <c r="AR264" s="42"/>
      <c r="AS264" s="41"/>
      <c r="AT264" s="119"/>
      <c r="AU264" s="118">
        <v>0</v>
      </c>
      <c r="AV264" s="205"/>
      <c r="AW264" s="118"/>
      <c r="AX264" s="205"/>
      <c r="AY264" s="41">
        <v>0</v>
      </c>
      <c r="AZ264" s="42"/>
      <c r="BA264" s="41"/>
      <c r="BB264" s="119"/>
      <c r="BC264" s="41"/>
      <c r="BD264" s="126"/>
      <c r="BE264" s="206">
        <v>0</v>
      </c>
      <c r="BF264" s="205"/>
      <c r="BG264" s="41">
        <v>0</v>
      </c>
      <c r="BH264" s="119"/>
      <c r="BI264" s="118">
        <v>0</v>
      </c>
      <c r="BJ264" s="86"/>
      <c r="BK264" s="204"/>
      <c r="BL264" s="204"/>
    </row>
    <row r="265" spans="1:64" ht="21.75" customHeight="1" x14ac:dyDescent="0.3">
      <c r="A265" s="594" t="s">
        <v>1157</v>
      </c>
      <c r="B265" s="599" t="s">
        <v>1158</v>
      </c>
      <c r="C265" s="599" t="s">
        <v>132</v>
      </c>
      <c r="D265" s="23" t="s">
        <v>79</v>
      </c>
      <c r="E265" s="24">
        <f t="shared" si="6"/>
        <v>40</v>
      </c>
      <c r="F265" s="25">
        <f t="shared" si="7"/>
        <v>40</v>
      </c>
      <c r="G265" s="25">
        <f t="shared" si="8"/>
        <v>40</v>
      </c>
      <c r="H265" s="25">
        <f t="shared" si="9"/>
        <v>30</v>
      </c>
      <c r="I265" s="26">
        <f t="shared" si="10"/>
        <v>23</v>
      </c>
      <c r="J265" s="27">
        <f t="shared" si="11"/>
        <v>173</v>
      </c>
      <c r="K265" s="557">
        <f>(J265+(J266/5))</f>
        <v>247.6</v>
      </c>
      <c r="L265" s="529">
        <f>Nemzetközi!C112</f>
        <v>37</v>
      </c>
      <c r="M265" s="558">
        <f>Nemzetközi!D112</f>
        <v>0</v>
      </c>
      <c r="N265" s="527">
        <f>K265+(L265*2)+(M265*30)</f>
        <v>321.60000000000002</v>
      </c>
      <c r="O265" s="529">
        <f>IF(N265=0,"",RANK(N265,N:N,0))</f>
        <v>21</v>
      </c>
      <c r="P265" s="109"/>
      <c r="Q265" s="202"/>
      <c r="R265" s="109"/>
      <c r="S265" s="202"/>
      <c r="T265" s="109"/>
      <c r="U265" s="202"/>
      <c r="V265" s="28">
        <v>0</v>
      </c>
      <c r="W265" s="29"/>
      <c r="X265" s="28"/>
      <c r="Y265" s="29"/>
      <c r="Z265" s="203">
        <v>0</v>
      </c>
      <c r="AA265" s="202"/>
      <c r="AB265" s="109"/>
      <c r="AC265" s="202"/>
      <c r="AD265" s="111"/>
      <c r="AE265" s="111"/>
      <c r="AF265" s="37"/>
      <c r="AG265" s="37">
        <v>10</v>
      </c>
      <c r="AH265" s="28"/>
      <c r="AI265" s="29"/>
      <c r="AJ265" s="38"/>
      <c r="AK265" s="29"/>
      <c r="AL265" s="109">
        <v>0</v>
      </c>
      <c r="AM265" s="82"/>
      <c r="AN265" s="109"/>
      <c r="AO265" s="111">
        <v>0</v>
      </c>
      <c r="AP265" s="29"/>
      <c r="AQ265" s="28"/>
      <c r="AR265" s="29"/>
      <c r="AS265" s="28"/>
      <c r="AT265" s="110"/>
      <c r="AU265" s="109">
        <v>0</v>
      </c>
      <c r="AV265" s="202"/>
      <c r="AW265" s="109"/>
      <c r="AX265" s="202"/>
      <c r="AY265" s="28">
        <v>0</v>
      </c>
      <c r="AZ265" s="29"/>
      <c r="BA265" s="28">
        <v>15</v>
      </c>
      <c r="BB265" s="110">
        <v>40</v>
      </c>
      <c r="BC265" s="28"/>
      <c r="BD265" s="117">
        <v>23</v>
      </c>
      <c r="BE265" s="203">
        <v>40</v>
      </c>
      <c r="BF265" s="202"/>
      <c r="BG265" s="28">
        <v>0</v>
      </c>
      <c r="BH265" s="110">
        <v>40</v>
      </c>
      <c r="BI265" s="109">
        <v>0</v>
      </c>
      <c r="BJ265" s="82">
        <v>30</v>
      </c>
      <c r="BK265" s="204"/>
      <c r="BL265" s="204"/>
    </row>
    <row r="266" spans="1:64" ht="21.75" customHeight="1" x14ac:dyDescent="0.3">
      <c r="A266" s="590"/>
      <c r="B266" s="554"/>
      <c r="C266" s="554"/>
      <c r="D266" s="39" t="s">
        <v>80</v>
      </c>
      <c r="E266" s="24">
        <f t="shared" si="6"/>
        <v>150</v>
      </c>
      <c r="F266" s="25">
        <f t="shared" si="7"/>
        <v>78</v>
      </c>
      <c r="G266" s="25">
        <f t="shared" si="8"/>
        <v>60</v>
      </c>
      <c r="H266" s="25">
        <f t="shared" si="9"/>
        <v>60</v>
      </c>
      <c r="I266" s="26">
        <f t="shared" si="10"/>
        <v>25</v>
      </c>
      <c r="J266" s="27">
        <f t="shared" si="11"/>
        <v>373</v>
      </c>
      <c r="K266" s="528"/>
      <c r="L266" s="528"/>
      <c r="M266" s="528"/>
      <c r="N266" s="528"/>
      <c r="O266" s="528"/>
      <c r="P266" s="118"/>
      <c r="Q266" s="205"/>
      <c r="R266" s="118"/>
      <c r="S266" s="205"/>
      <c r="T266" s="118"/>
      <c r="U266" s="205"/>
      <c r="V266" s="41">
        <v>0</v>
      </c>
      <c r="W266" s="42"/>
      <c r="X266" s="41"/>
      <c r="Y266" s="42"/>
      <c r="Z266" s="206">
        <v>0</v>
      </c>
      <c r="AA266" s="205"/>
      <c r="AB266" s="118"/>
      <c r="AC266" s="205"/>
      <c r="AD266" s="120"/>
      <c r="AE266" s="120"/>
      <c r="AF266" s="50"/>
      <c r="AG266" s="50"/>
      <c r="AH266" s="41"/>
      <c r="AI266" s="42"/>
      <c r="AJ266" s="51"/>
      <c r="AK266" s="42"/>
      <c r="AL266" s="118">
        <v>0</v>
      </c>
      <c r="AM266" s="86"/>
      <c r="AN266" s="118"/>
      <c r="AO266" s="120">
        <v>0</v>
      </c>
      <c r="AP266" s="42"/>
      <c r="AQ266" s="41"/>
      <c r="AR266" s="42"/>
      <c r="AS266" s="41"/>
      <c r="AT266" s="119"/>
      <c r="AU266" s="118">
        <v>0</v>
      </c>
      <c r="AV266" s="205"/>
      <c r="AW266" s="118"/>
      <c r="AX266" s="205"/>
      <c r="AY266" s="41">
        <v>0</v>
      </c>
      <c r="AZ266" s="42"/>
      <c r="BA266" s="41"/>
      <c r="BB266" s="119">
        <v>25</v>
      </c>
      <c r="BC266" s="41"/>
      <c r="BD266" s="126">
        <v>78</v>
      </c>
      <c r="BE266" s="206">
        <v>60</v>
      </c>
      <c r="BF266" s="205"/>
      <c r="BG266" s="41">
        <v>0</v>
      </c>
      <c r="BH266" s="119">
        <v>60</v>
      </c>
      <c r="BI266" s="118">
        <v>0</v>
      </c>
      <c r="BJ266" s="86">
        <v>150</v>
      </c>
      <c r="BK266" s="204"/>
      <c r="BL266" s="204"/>
    </row>
    <row r="267" spans="1:64" ht="21.75" customHeight="1" x14ac:dyDescent="0.3">
      <c r="A267" s="594" t="s">
        <v>1159</v>
      </c>
      <c r="B267" s="599" t="s">
        <v>1160</v>
      </c>
      <c r="C267" s="599" t="s">
        <v>1161</v>
      </c>
      <c r="D267" s="23" t="s">
        <v>79</v>
      </c>
      <c r="E267" s="24">
        <f t="shared" si="6"/>
        <v>0</v>
      </c>
      <c r="F267" s="25">
        <f t="shared" si="7"/>
        <v>0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0</v>
      </c>
      <c r="K267" s="557">
        <f>(J267+(J268/5))</f>
        <v>0</v>
      </c>
      <c r="L267" s="529"/>
      <c r="M267" s="529"/>
      <c r="N267" s="527">
        <f>K267+(L267*2)+(M267*30)</f>
        <v>0</v>
      </c>
      <c r="O267" s="529" t="str">
        <f>IF(N267=0,"",RANK(N267,N:N,0))</f>
        <v/>
      </c>
      <c r="P267" s="109"/>
      <c r="Q267" s="202"/>
      <c r="R267" s="109"/>
      <c r="S267" s="202"/>
      <c r="T267" s="109"/>
      <c r="U267" s="202"/>
      <c r="V267" s="28">
        <v>0</v>
      </c>
      <c r="W267" s="29"/>
      <c r="X267" s="28"/>
      <c r="Y267" s="29"/>
      <c r="Z267" s="203">
        <v>0</v>
      </c>
      <c r="AA267" s="202"/>
      <c r="AB267" s="109"/>
      <c r="AC267" s="202"/>
      <c r="AD267" s="111"/>
      <c r="AE267" s="111"/>
      <c r="AF267" s="37"/>
      <c r="AG267" s="37"/>
      <c r="AH267" s="28"/>
      <c r="AI267" s="29"/>
      <c r="AJ267" s="38"/>
      <c r="AK267" s="29"/>
      <c r="AL267" s="109">
        <v>0</v>
      </c>
      <c r="AM267" s="82"/>
      <c r="AN267" s="109"/>
      <c r="AO267" s="111">
        <v>0</v>
      </c>
      <c r="AP267" s="29"/>
      <c r="AQ267" s="28"/>
      <c r="AR267" s="29"/>
      <c r="AS267" s="28"/>
      <c r="AT267" s="110"/>
      <c r="AU267" s="109">
        <v>0</v>
      </c>
      <c r="AV267" s="202"/>
      <c r="AW267" s="109"/>
      <c r="AX267" s="202"/>
      <c r="AY267" s="28">
        <v>0</v>
      </c>
      <c r="AZ267" s="29"/>
      <c r="BA267" s="28"/>
      <c r="BB267" s="110"/>
      <c r="BC267" s="28"/>
      <c r="BD267" s="117"/>
      <c r="BE267" s="203">
        <v>0</v>
      </c>
      <c r="BF267" s="202"/>
      <c r="BG267" s="28">
        <v>0</v>
      </c>
      <c r="BH267" s="110"/>
      <c r="BI267" s="109">
        <v>0</v>
      </c>
      <c r="BJ267" s="82"/>
      <c r="BK267" s="204"/>
      <c r="BL267" s="204"/>
    </row>
    <row r="268" spans="1:64" ht="21.75" customHeight="1" x14ac:dyDescent="0.3">
      <c r="A268" s="590"/>
      <c r="B268" s="554"/>
      <c r="C268" s="554"/>
      <c r="D268" s="39" t="s">
        <v>80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27">
        <f t="shared" si="11"/>
        <v>0</v>
      </c>
      <c r="K268" s="528"/>
      <c r="L268" s="528"/>
      <c r="M268" s="528"/>
      <c r="N268" s="528"/>
      <c r="O268" s="528"/>
      <c r="P268" s="118"/>
      <c r="Q268" s="205"/>
      <c r="R268" s="118"/>
      <c r="S268" s="205"/>
      <c r="T268" s="118"/>
      <c r="U268" s="205"/>
      <c r="V268" s="41">
        <v>0</v>
      </c>
      <c r="W268" s="42"/>
      <c r="X268" s="41"/>
      <c r="Y268" s="42"/>
      <c r="Z268" s="206">
        <v>0</v>
      </c>
      <c r="AA268" s="205"/>
      <c r="AB268" s="118"/>
      <c r="AC268" s="205"/>
      <c r="AD268" s="120"/>
      <c r="AE268" s="120"/>
      <c r="AF268" s="50"/>
      <c r="AG268" s="50"/>
      <c r="AH268" s="41"/>
      <c r="AI268" s="42"/>
      <c r="AJ268" s="51"/>
      <c r="AK268" s="42"/>
      <c r="AL268" s="118">
        <v>0</v>
      </c>
      <c r="AM268" s="86"/>
      <c r="AN268" s="118"/>
      <c r="AO268" s="120">
        <v>0</v>
      </c>
      <c r="AP268" s="42"/>
      <c r="AQ268" s="41"/>
      <c r="AR268" s="42"/>
      <c r="AS268" s="41"/>
      <c r="AT268" s="119"/>
      <c r="AU268" s="118">
        <v>0</v>
      </c>
      <c r="AV268" s="205"/>
      <c r="AW268" s="118"/>
      <c r="AX268" s="205"/>
      <c r="AY268" s="41">
        <v>0</v>
      </c>
      <c r="AZ268" s="42"/>
      <c r="BA268" s="41"/>
      <c r="BB268" s="119"/>
      <c r="BC268" s="41"/>
      <c r="BD268" s="126"/>
      <c r="BE268" s="206">
        <v>0</v>
      </c>
      <c r="BF268" s="205"/>
      <c r="BG268" s="41">
        <v>0</v>
      </c>
      <c r="BH268" s="119"/>
      <c r="BI268" s="118">
        <v>0</v>
      </c>
      <c r="BJ268" s="86"/>
      <c r="BK268" s="204"/>
      <c r="BL268" s="204"/>
    </row>
    <row r="269" spans="1:64" ht="21.75" customHeight="1" x14ac:dyDescent="0.3">
      <c r="A269" s="594" t="s">
        <v>711</v>
      </c>
      <c r="B269" s="599" t="s">
        <v>712</v>
      </c>
      <c r="C269" s="599" t="s">
        <v>83</v>
      </c>
      <c r="D269" s="23" t="s">
        <v>79</v>
      </c>
      <c r="E269" s="24">
        <f t="shared" si="6"/>
        <v>5</v>
      </c>
      <c r="F269" s="25">
        <f t="shared" si="7"/>
        <v>3</v>
      </c>
      <c r="G269" s="25">
        <f t="shared" si="8"/>
        <v>3</v>
      </c>
      <c r="H269" s="25">
        <f t="shared" si="9"/>
        <v>3</v>
      </c>
      <c r="I269" s="26">
        <f t="shared" si="10"/>
        <v>0</v>
      </c>
      <c r="J269" s="27">
        <f t="shared" si="11"/>
        <v>14</v>
      </c>
      <c r="K269" s="557">
        <f>(J269+(J270/5))</f>
        <v>19</v>
      </c>
      <c r="L269" s="529"/>
      <c r="M269" s="529"/>
      <c r="N269" s="527">
        <f>K269+(L269*2)+(M269*30)</f>
        <v>19</v>
      </c>
      <c r="O269" s="529">
        <f>IF(N269=0,"",RANK(N269,N:N,0))</f>
        <v>84</v>
      </c>
      <c r="P269" s="109"/>
      <c r="Q269" s="202"/>
      <c r="R269" s="109"/>
      <c r="S269" s="202"/>
      <c r="T269" s="109"/>
      <c r="U269" s="202"/>
      <c r="V269" s="28">
        <v>0</v>
      </c>
      <c r="W269" s="29"/>
      <c r="X269" s="28"/>
      <c r="Y269" s="29"/>
      <c r="Z269" s="203">
        <v>0</v>
      </c>
      <c r="AA269" s="202"/>
      <c r="AB269" s="109"/>
      <c r="AC269" s="202">
        <v>3</v>
      </c>
      <c r="AD269" s="111"/>
      <c r="AE269" s="111"/>
      <c r="AF269" s="37"/>
      <c r="AG269" s="37"/>
      <c r="AH269" s="28"/>
      <c r="AI269" s="29"/>
      <c r="AJ269" s="38"/>
      <c r="AK269" s="29"/>
      <c r="AL269" s="109">
        <v>0</v>
      </c>
      <c r="AM269" s="82"/>
      <c r="AN269" s="109"/>
      <c r="AO269" s="111">
        <v>0</v>
      </c>
      <c r="AP269" s="29"/>
      <c r="AQ269" s="28"/>
      <c r="AR269" s="29"/>
      <c r="AS269" s="28"/>
      <c r="AT269" s="110"/>
      <c r="AU269" s="109">
        <v>0</v>
      </c>
      <c r="AV269" s="202"/>
      <c r="AW269" s="109"/>
      <c r="AX269" s="202"/>
      <c r="AY269" s="28">
        <v>0</v>
      </c>
      <c r="AZ269" s="29"/>
      <c r="BA269" s="28"/>
      <c r="BB269" s="110"/>
      <c r="BC269" s="28"/>
      <c r="BD269" s="117"/>
      <c r="BE269" s="203">
        <v>0</v>
      </c>
      <c r="BF269" s="202">
        <v>3</v>
      </c>
      <c r="BG269" s="28">
        <v>3</v>
      </c>
      <c r="BH269" s="110"/>
      <c r="BI269" s="109">
        <v>5</v>
      </c>
      <c r="BJ269" s="82"/>
      <c r="BK269" s="204"/>
      <c r="BL269" s="204"/>
    </row>
    <row r="270" spans="1:64" ht="21.75" customHeight="1" x14ac:dyDescent="0.3">
      <c r="A270" s="590"/>
      <c r="B270" s="554"/>
      <c r="C270" s="554"/>
      <c r="D270" s="39" t="s">
        <v>80</v>
      </c>
      <c r="E270" s="24">
        <f t="shared" si="6"/>
        <v>25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27">
        <f t="shared" si="11"/>
        <v>25</v>
      </c>
      <c r="K270" s="528"/>
      <c r="L270" s="528"/>
      <c r="M270" s="528"/>
      <c r="N270" s="528"/>
      <c r="O270" s="528"/>
      <c r="P270" s="118"/>
      <c r="Q270" s="205"/>
      <c r="R270" s="118"/>
      <c r="S270" s="205"/>
      <c r="T270" s="118"/>
      <c r="U270" s="205"/>
      <c r="V270" s="41">
        <v>0</v>
      </c>
      <c r="W270" s="42"/>
      <c r="X270" s="41"/>
      <c r="Y270" s="42"/>
      <c r="Z270" s="206">
        <v>0</v>
      </c>
      <c r="AA270" s="205"/>
      <c r="AB270" s="118"/>
      <c r="AC270" s="205"/>
      <c r="AD270" s="120"/>
      <c r="AE270" s="120"/>
      <c r="AF270" s="50"/>
      <c r="AG270" s="50"/>
      <c r="AH270" s="41"/>
      <c r="AI270" s="42"/>
      <c r="AJ270" s="51"/>
      <c r="AK270" s="42"/>
      <c r="AL270" s="118">
        <v>0</v>
      </c>
      <c r="AM270" s="86"/>
      <c r="AN270" s="118"/>
      <c r="AO270" s="120">
        <v>0</v>
      </c>
      <c r="AP270" s="42"/>
      <c r="AQ270" s="41"/>
      <c r="AR270" s="42"/>
      <c r="AS270" s="41"/>
      <c r="AT270" s="119"/>
      <c r="AU270" s="118">
        <v>0</v>
      </c>
      <c r="AV270" s="205"/>
      <c r="AW270" s="118"/>
      <c r="AX270" s="205"/>
      <c r="AY270" s="41">
        <v>0</v>
      </c>
      <c r="AZ270" s="42"/>
      <c r="BA270" s="41"/>
      <c r="BB270" s="119"/>
      <c r="BC270" s="41"/>
      <c r="BD270" s="126"/>
      <c r="BE270" s="206">
        <v>0</v>
      </c>
      <c r="BF270" s="205"/>
      <c r="BG270" s="41">
        <v>0</v>
      </c>
      <c r="BH270" s="119">
        <v>25</v>
      </c>
      <c r="BI270" s="118">
        <v>0</v>
      </c>
      <c r="BJ270" s="86"/>
      <c r="BK270" s="204"/>
      <c r="BL270" s="204"/>
    </row>
    <row r="271" spans="1:64" ht="21.75" customHeight="1" x14ac:dyDescent="0.3">
      <c r="A271" s="594" t="s">
        <v>1162</v>
      </c>
      <c r="B271" s="599" t="s">
        <v>1163</v>
      </c>
      <c r="C271" s="599" t="s">
        <v>123</v>
      </c>
      <c r="D271" s="23" t="s">
        <v>79</v>
      </c>
      <c r="E271" s="24">
        <f t="shared" si="6"/>
        <v>64</v>
      </c>
      <c r="F271" s="25">
        <f t="shared" si="7"/>
        <v>50</v>
      </c>
      <c r="G271" s="25">
        <f t="shared" si="8"/>
        <v>40</v>
      </c>
      <c r="H271" s="25">
        <f t="shared" si="9"/>
        <v>0</v>
      </c>
      <c r="I271" s="26">
        <f t="shared" si="10"/>
        <v>0</v>
      </c>
      <c r="J271" s="27">
        <f t="shared" si="11"/>
        <v>154</v>
      </c>
      <c r="K271" s="557">
        <f>(J271+(J272/5))</f>
        <v>191.8</v>
      </c>
      <c r="L271" s="529">
        <f>Nemzetközi!C116</f>
        <v>107</v>
      </c>
      <c r="M271" s="558">
        <f>Nemzetközi!D116</f>
        <v>0</v>
      </c>
      <c r="N271" s="527">
        <f>K271+(L271*2)+(M271*30)</f>
        <v>405.8</v>
      </c>
      <c r="O271" s="529">
        <f>IF(N271=0,"",RANK(N271,N:N,0))</f>
        <v>16</v>
      </c>
      <c r="P271" s="109"/>
      <c r="Q271" s="202"/>
      <c r="R271" s="109"/>
      <c r="S271" s="202"/>
      <c r="T271" s="109"/>
      <c r="U271" s="202"/>
      <c r="V271" s="28">
        <v>0</v>
      </c>
      <c r="W271" s="29"/>
      <c r="X271" s="28"/>
      <c r="Y271" s="29"/>
      <c r="Z271" s="203">
        <v>0</v>
      </c>
      <c r="AA271" s="202"/>
      <c r="AB271" s="109"/>
      <c r="AC271" s="202"/>
      <c r="AD271" s="111"/>
      <c r="AE271" s="111"/>
      <c r="AF271" s="37"/>
      <c r="AG271" s="37"/>
      <c r="AH271" s="28"/>
      <c r="AI271" s="29"/>
      <c r="AJ271" s="38"/>
      <c r="AK271" s="29"/>
      <c r="AL271" s="109">
        <v>0</v>
      </c>
      <c r="AM271" s="82"/>
      <c r="AN271" s="109"/>
      <c r="AO271" s="111">
        <v>0</v>
      </c>
      <c r="AP271" s="29"/>
      <c r="AQ271" s="28"/>
      <c r="AR271" s="29"/>
      <c r="AS271" s="28"/>
      <c r="AT271" s="110"/>
      <c r="AU271" s="109">
        <v>0</v>
      </c>
      <c r="AV271" s="202"/>
      <c r="AW271" s="109"/>
      <c r="AX271" s="202"/>
      <c r="AY271" s="28">
        <v>0</v>
      </c>
      <c r="AZ271" s="29"/>
      <c r="BA271" s="28"/>
      <c r="BB271" s="110"/>
      <c r="BC271" s="28"/>
      <c r="BD271" s="117">
        <v>64</v>
      </c>
      <c r="BE271" s="203">
        <v>0</v>
      </c>
      <c r="BF271" s="202"/>
      <c r="BG271" s="28">
        <v>0</v>
      </c>
      <c r="BH271" s="110">
        <v>40</v>
      </c>
      <c r="BI271" s="109">
        <v>0</v>
      </c>
      <c r="BJ271" s="82">
        <v>50</v>
      </c>
      <c r="BK271" s="204"/>
      <c r="BL271" s="204"/>
    </row>
    <row r="272" spans="1:64" ht="21.75" customHeight="1" x14ac:dyDescent="0.3">
      <c r="A272" s="590"/>
      <c r="B272" s="554"/>
      <c r="C272" s="554"/>
      <c r="D272" s="39" t="s">
        <v>80</v>
      </c>
      <c r="E272" s="24">
        <f t="shared" si="6"/>
        <v>90</v>
      </c>
      <c r="F272" s="25">
        <f t="shared" si="7"/>
        <v>74</v>
      </c>
      <c r="G272" s="25">
        <f t="shared" si="8"/>
        <v>25</v>
      </c>
      <c r="H272" s="25">
        <f t="shared" si="9"/>
        <v>0</v>
      </c>
      <c r="I272" s="26">
        <f t="shared" si="10"/>
        <v>0</v>
      </c>
      <c r="J272" s="27">
        <f t="shared" si="11"/>
        <v>189</v>
      </c>
      <c r="K272" s="528"/>
      <c r="L272" s="528"/>
      <c r="M272" s="528"/>
      <c r="N272" s="528"/>
      <c r="O272" s="528"/>
      <c r="P272" s="118"/>
      <c r="Q272" s="205"/>
      <c r="R272" s="118"/>
      <c r="S272" s="205"/>
      <c r="T272" s="118"/>
      <c r="U272" s="205"/>
      <c r="V272" s="41">
        <v>0</v>
      </c>
      <c r="W272" s="42"/>
      <c r="X272" s="41"/>
      <c r="Y272" s="42"/>
      <c r="Z272" s="206">
        <v>0</v>
      </c>
      <c r="AA272" s="205"/>
      <c r="AB272" s="118"/>
      <c r="AC272" s="205"/>
      <c r="AD272" s="120"/>
      <c r="AE272" s="120"/>
      <c r="AF272" s="50"/>
      <c r="AG272" s="50"/>
      <c r="AH272" s="41"/>
      <c r="AI272" s="42"/>
      <c r="AJ272" s="51"/>
      <c r="AK272" s="42"/>
      <c r="AL272" s="118">
        <v>0</v>
      </c>
      <c r="AM272" s="86"/>
      <c r="AN272" s="118"/>
      <c r="AO272" s="120">
        <v>0</v>
      </c>
      <c r="AP272" s="42"/>
      <c r="AQ272" s="41"/>
      <c r="AR272" s="42"/>
      <c r="AS272" s="41"/>
      <c r="AT272" s="119"/>
      <c r="AU272" s="118">
        <v>0</v>
      </c>
      <c r="AV272" s="205"/>
      <c r="AW272" s="118"/>
      <c r="AX272" s="205"/>
      <c r="AY272" s="41">
        <v>0</v>
      </c>
      <c r="AZ272" s="42"/>
      <c r="BA272" s="41"/>
      <c r="BB272" s="119"/>
      <c r="BC272" s="41"/>
      <c r="BD272" s="126">
        <v>74</v>
      </c>
      <c r="BE272" s="206">
        <v>0</v>
      </c>
      <c r="BF272" s="205"/>
      <c r="BG272" s="41">
        <v>0</v>
      </c>
      <c r="BH272" s="119">
        <v>25</v>
      </c>
      <c r="BI272" s="118">
        <v>0</v>
      </c>
      <c r="BJ272" s="86">
        <v>90</v>
      </c>
      <c r="BK272" s="204"/>
      <c r="BL272" s="204"/>
    </row>
    <row r="273" spans="1:64" ht="21.75" customHeight="1" x14ac:dyDescent="0.3">
      <c r="A273" s="594" t="s">
        <v>1164</v>
      </c>
      <c r="B273" s="599" t="s">
        <v>1165</v>
      </c>
      <c r="C273" s="599" t="s">
        <v>469</v>
      </c>
      <c r="D273" s="23" t="s">
        <v>79</v>
      </c>
      <c r="E273" s="24">
        <f t="shared" si="6"/>
        <v>19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19</v>
      </c>
      <c r="K273" s="557">
        <f>(J273+(J274/5))</f>
        <v>27.8</v>
      </c>
      <c r="L273" s="529"/>
      <c r="M273" s="529"/>
      <c r="N273" s="527">
        <f>K273+(L273*2)+(M273*30)</f>
        <v>27.8</v>
      </c>
      <c r="O273" s="529">
        <f>IF(N273=0,"",RANK(N273,N:N,0))</f>
        <v>76</v>
      </c>
      <c r="P273" s="109"/>
      <c r="Q273" s="202"/>
      <c r="R273" s="109"/>
      <c r="S273" s="202"/>
      <c r="T273" s="109"/>
      <c r="U273" s="202"/>
      <c r="V273" s="28">
        <v>0</v>
      </c>
      <c r="W273" s="29"/>
      <c r="X273" s="28"/>
      <c r="Y273" s="29"/>
      <c r="Z273" s="203">
        <v>0</v>
      </c>
      <c r="AA273" s="202"/>
      <c r="AB273" s="109"/>
      <c r="AC273" s="202"/>
      <c r="AD273" s="111"/>
      <c r="AE273" s="111"/>
      <c r="AF273" s="37"/>
      <c r="AG273" s="37"/>
      <c r="AH273" s="28"/>
      <c r="AI273" s="29"/>
      <c r="AJ273" s="38"/>
      <c r="AK273" s="29"/>
      <c r="AL273" s="109">
        <v>0</v>
      </c>
      <c r="AM273" s="82"/>
      <c r="AN273" s="109"/>
      <c r="AO273" s="111">
        <v>0</v>
      </c>
      <c r="AP273" s="29"/>
      <c r="AQ273" s="28"/>
      <c r="AR273" s="29"/>
      <c r="AS273" s="28"/>
      <c r="AT273" s="110"/>
      <c r="AU273" s="109">
        <v>0</v>
      </c>
      <c r="AV273" s="202"/>
      <c r="AW273" s="109"/>
      <c r="AX273" s="202"/>
      <c r="AY273" s="28">
        <v>0</v>
      </c>
      <c r="AZ273" s="29"/>
      <c r="BA273" s="28"/>
      <c r="BB273" s="110"/>
      <c r="BC273" s="28"/>
      <c r="BD273" s="117">
        <v>19</v>
      </c>
      <c r="BE273" s="203">
        <v>0</v>
      </c>
      <c r="BF273" s="202"/>
      <c r="BG273" s="28">
        <v>0</v>
      </c>
      <c r="BH273" s="110"/>
      <c r="BI273" s="109">
        <v>0</v>
      </c>
      <c r="BJ273" s="82"/>
      <c r="BK273" s="204"/>
      <c r="BL273" s="204"/>
    </row>
    <row r="274" spans="1:64" ht="21.75" customHeight="1" x14ac:dyDescent="0.3">
      <c r="A274" s="590"/>
      <c r="B274" s="554"/>
      <c r="C274" s="554"/>
      <c r="D274" s="39" t="s">
        <v>80</v>
      </c>
      <c r="E274" s="24">
        <f t="shared" si="6"/>
        <v>44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27">
        <f t="shared" si="11"/>
        <v>44</v>
      </c>
      <c r="K274" s="528"/>
      <c r="L274" s="528"/>
      <c r="M274" s="528"/>
      <c r="N274" s="528"/>
      <c r="O274" s="528"/>
      <c r="P274" s="118"/>
      <c r="Q274" s="205"/>
      <c r="R274" s="118"/>
      <c r="S274" s="205"/>
      <c r="T274" s="118"/>
      <c r="U274" s="205"/>
      <c r="V274" s="41">
        <v>0</v>
      </c>
      <c r="W274" s="42"/>
      <c r="X274" s="41"/>
      <c r="Y274" s="42"/>
      <c r="Z274" s="206">
        <v>0</v>
      </c>
      <c r="AA274" s="205"/>
      <c r="AB274" s="118"/>
      <c r="AC274" s="205"/>
      <c r="AD274" s="120"/>
      <c r="AE274" s="120"/>
      <c r="AF274" s="50"/>
      <c r="AG274" s="50"/>
      <c r="AH274" s="41"/>
      <c r="AI274" s="42"/>
      <c r="AJ274" s="51"/>
      <c r="AK274" s="42"/>
      <c r="AL274" s="118">
        <v>0</v>
      </c>
      <c r="AM274" s="86"/>
      <c r="AN274" s="118"/>
      <c r="AO274" s="120">
        <v>0</v>
      </c>
      <c r="AP274" s="42"/>
      <c r="AQ274" s="41"/>
      <c r="AR274" s="42"/>
      <c r="AS274" s="41"/>
      <c r="AT274" s="119"/>
      <c r="AU274" s="118">
        <v>0</v>
      </c>
      <c r="AV274" s="205"/>
      <c r="AW274" s="118"/>
      <c r="AX274" s="205"/>
      <c r="AY274" s="41">
        <v>0</v>
      </c>
      <c r="AZ274" s="42"/>
      <c r="BA274" s="41"/>
      <c r="BB274" s="119"/>
      <c r="BC274" s="41"/>
      <c r="BD274" s="126">
        <v>44</v>
      </c>
      <c r="BE274" s="206">
        <v>0</v>
      </c>
      <c r="BF274" s="205"/>
      <c r="BG274" s="41">
        <v>0</v>
      </c>
      <c r="BH274" s="119"/>
      <c r="BI274" s="118">
        <v>0</v>
      </c>
      <c r="BJ274" s="86"/>
      <c r="BK274" s="204"/>
      <c r="BL274" s="204"/>
    </row>
    <row r="275" spans="1:64" ht="21.75" customHeight="1" x14ac:dyDescent="0.3">
      <c r="A275" s="594" t="s">
        <v>1166</v>
      </c>
      <c r="B275" s="599" t="s">
        <v>1167</v>
      </c>
      <c r="C275" s="599" t="s">
        <v>314</v>
      </c>
      <c r="D275" s="23" t="s">
        <v>79</v>
      </c>
      <c r="E275" s="24">
        <f t="shared" si="6"/>
        <v>4</v>
      </c>
      <c r="F275" s="25">
        <f t="shared" si="7"/>
        <v>3</v>
      </c>
      <c r="G275" s="25">
        <f t="shared" si="8"/>
        <v>3</v>
      </c>
      <c r="H275" s="25">
        <f t="shared" si="9"/>
        <v>3</v>
      </c>
      <c r="I275" s="26">
        <f t="shared" si="10"/>
        <v>3</v>
      </c>
      <c r="J275" s="27">
        <f t="shared" si="11"/>
        <v>16</v>
      </c>
      <c r="K275" s="557">
        <f>(J275+(J276/5))</f>
        <v>17.2</v>
      </c>
      <c r="L275" s="529"/>
      <c r="M275" s="529"/>
      <c r="N275" s="527">
        <f>K275+(L275*2)+(M275*30)</f>
        <v>17.2</v>
      </c>
      <c r="O275" s="529">
        <f>IF(N275=0,"",RANK(N275,N:N,0))</f>
        <v>87</v>
      </c>
      <c r="P275" s="109"/>
      <c r="Q275" s="202"/>
      <c r="R275" s="109"/>
      <c r="S275" s="202"/>
      <c r="T275" s="109"/>
      <c r="U275" s="202"/>
      <c r="V275" s="28">
        <v>0</v>
      </c>
      <c r="W275" s="29"/>
      <c r="X275" s="28"/>
      <c r="Y275" s="29"/>
      <c r="Z275" s="203">
        <v>0</v>
      </c>
      <c r="AA275" s="202"/>
      <c r="AB275" s="109"/>
      <c r="AC275" s="202"/>
      <c r="AD275" s="111"/>
      <c r="AE275" s="111"/>
      <c r="AF275" s="37"/>
      <c r="AG275" s="37"/>
      <c r="AH275" s="28"/>
      <c r="AI275" s="29"/>
      <c r="AJ275" s="38"/>
      <c r="AK275" s="29"/>
      <c r="AL275" s="109">
        <v>0</v>
      </c>
      <c r="AM275" s="82"/>
      <c r="AN275" s="109"/>
      <c r="AO275" s="111">
        <v>0</v>
      </c>
      <c r="AP275" s="29"/>
      <c r="AQ275" s="28"/>
      <c r="AR275" s="29"/>
      <c r="AS275" s="28"/>
      <c r="AT275" s="110"/>
      <c r="AU275" s="109">
        <v>0</v>
      </c>
      <c r="AV275" s="202"/>
      <c r="AW275" s="109"/>
      <c r="AX275" s="202"/>
      <c r="AY275" s="28">
        <v>0</v>
      </c>
      <c r="AZ275" s="29"/>
      <c r="BA275" s="28">
        <v>3</v>
      </c>
      <c r="BB275" s="110"/>
      <c r="BC275" s="28"/>
      <c r="BD275" s="117">
        <v>4</v>
      </c>
      <c r="BE275" s="203">
        <v>0</v>
      </c>
      <c r="BF275" s="202">
        <v>3</v>
      </c>
      <c r="BG275" s="28">
        <v>3</v>
      </c>
      <c r="BH275" s="110"/>
      <c r="BI275" s="109">
        <v>3</v>
      </c>
      <c r="BJ275" s="82"/>
      <c r="BK275" s="204"/>
      <c r="BL275" s="204"/>
    </row>
    <row r="276" spans="1:64" ht="21.75" customHeight="1" x14ac:dyDescent="0.3">
      <c r="A276" s="590"/>
      <c r="B276" s="554"/>
      <c r="C276" s="554"/>
      <c r="D276" s="39" t="s">
        <v>80</v>
      </c>
      <c r="E276" s="24">
        <f t="shared" si="6"/>
        <v>6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27">
        <f t="shared" si="11"/>
        <v>6</v>
      </c>
      <c r="K276" s="528"/>
      <c r="L276" s="528"/>
      <c r="M276" s="528"/>
      <c r="N276" s="528"/>
      <c r="O276" s="528"/>
      <c r="P276" s="118"/>
      <c r="Q276" s="205"/>
      <c r="R276" s="118"/>
      <c r="S276" s="205"/>
      <c r="T276" s="118"/>
      <c r="U276" s="205"/>
      <c r="V276" s="41">
        <v>0</v>
      </c>
      <c r="W276" s="42"/>
      <c r="X276" s="41"/>
      <c r="Y276" s="42"/>
      <c r="Z276" s="206">
        <v>0</v>
      </c>
      <c r="AA276" s="205"/>
      <c r="AB276" s="118"/>
      <c r="AC276" s="205"/>
      <c r="AD276" s="120"/>
      <c r="AE276" s="120"/>
      <c r="AF276" s="50"/>
      <c r="AG276" s="50"/>
      <c r="AH276" s="41"/>
      <c r="AI276" s="42"/>
      <c r="AJ276" s="51"/>
      <c r="AK276" s="42"/>
      <c r="AL276" s="118">
        <v>0</v>
      </c>
      <c r="AM276" s="86"/>
      <c r="AN276" s="118"/>
      <c r="AO276" s="120">
        <v>0</v>
      </c>
      <c r="AP276" s="42"/>
      <c r="AQ276" s="41"/>
      <c r="AR276" s="42"/>
      <c r="AS276" s="41"/>
      <c r="AT276" s="119"/>
      <c r="AU276" s="118">
        <v>0</v>
      </c>
      <c r="AV276" s="205"/>
      <c r="AW276" s="118"/>
      <c r="AX276" s="205"/>
      <c r="AY276" s="41">
        <v>0</v>
      </c>
      <c r="AZ276" s="42"/>
      <c r="BA276" s="41"/>
      <c r="BB276" s="119"/>
      <c r="BC276" s="41"/>
      <c r="BD276" s="126">
        <v>6</v>
      </c>
      <c r="BE276" s="206">
        <v>0</v>
      </c>
      <c r="BF276" s="205"/>
      <c r="BG276" s="41">
        <v>0</v>
      </c>
      <c r="BH276" s="119"/>
      <c r="BI276" s="118">
        <v>0</v>
      </c>
      <c r="BJ276" s="86"/>
      <c r="BK276" s="204"/>
      <c r="BL276" s="204"/>
    </row>
    <row r="277" spans="1:64" ht="21.75" customHeight="1" x14ac:dyDescent="0.3">
      <c r="A277" s="594" t="s">
        <v>1168</v>
      </c>
      <c r="B277" s="599" t="s">
        <v>1169</v>
      </c>
      <c r="C277" s="599" t="s">
        <v>89</v>
      </c>
      <c r="D277" s="23" t="s">
        <v>79</v>
      </c>
      <c r="E277" s="24">
        <f t="shared" si="6"/>
        <v>100</v>
      </c>
      <c r="F277" s="25">
        <f t="shared" si="7"/>
        <v>90</v>
      </c>
      <c r="G277" s="25">
        <f t="shared" si="8"/>
        <v>90</v>
      </c>
      <c r="H277" s="25">
        <f t="shared" si="9"/>
        <v>60</v>
      </c>
      <c r="I277" s="26">
        <f t="shared" si="10"/>
        <v>50</v>
      </c>
      <c r="J277" s="27">
        <f t="shared" si="11"/>
        <v>390</v>
      </c>
      <c r="K277" s="557">
        <f>(J277+(J278/5))</f>
        <v>516</v>
      </c>
      <c r="L277" s="529">
        <f>Nemzetközi!C117</f>
        <v>110</v>
      </c>
      <c r="M277" s="558">
        <f>Nemzetközi!D117</f>
        <v>0</v>
      </c>
      <c r="N277" s="527">
        <f>K277+(L277*2)+(M277*30)</f>
        <v>736</v>
      </c>
      <c r="O277" s="529">
        <f>IF(N277=0,"",RANK(N277,N:N,0))</f>
        <v>8</v>
      </c>
      <c r="P277" s="109"/>
      <c r="Q277" s="202"/>
      <c r="R277" s="109"/>
      <c r="S277" s="202"/>
      <c r="T277" s="109"/>
      <c r="U277" s="202"/>
      <c r="V277" s="28">
        <v>0</v>
      </c>
      <c r="W277" s="29"/>
      <c r="X277" s="28"/>
      <c r="Y277" s="29"/>
      <c r="Z277" s="203">
        <v>0</v>
      </c>
      <c r="AA277" s="202"/>
      <c r="AB277" s="109"/>
      <c r="AC277" s="202"/>
      <c r="AD277" s="111"/>
      <c r="AE277" s="111"/>
      <c r="AF277" s="37">
        <v>60</v>
      </c>
      <c r="AG277" s="37">
        <v>42</v>
      </c>
      <c r="AH277" s="28"/>
      <c r="AI277" s="29"/>
      <c r="AJ277" s="38">
        <v>90</v>
      </c>
      <c r="AK277" s="29"/>
      <c r="AL277" s="109">
        <v>0</v>
      </c>
      <c r="AM277" s="82">
        <v>50</v>
      </c>
      <c r="AN277" s="109"/>
      <c r="AO277" s="111">
        <v>100</v>
      </c>
      <c r="AP277" s="29"/>
      <c r="AQ277" s="28"/>
      <c r="AR277" s="29"/>
      <c r="AS277" s="28"/>
      <c r="AT277" s="110"/>
      <c r="AU277" s="109">
        <v>0</v>
      </c>
      <c r="AV277" s="202"/>
      <c r="AW277" s="109"/>
      <c r="AX277" s="202"/>
      <c r="AY277" s="28">
        <v>0</v>
      </c>
      <c r="AZ277" s="29"/>
      <c r="BA277" s="28"/>
      <c r="BB277" s="110"/>
      <c r="BC277" s="28"/>
      <c r="BD277" s="117"/>
      <c r="BE277" s="203">
        <v>8</v>
      </c>
      <c r="BF277" s="202"/>
      <c r="BG277" s="28">
        <v>0</v>
      </c>
      <c r="BH277" s="110">
        <v>90</v>
      </c>
      <c r="BI277" s="109">
        <v>0</v>
      </c>
      <c r="BJ277" s="82">
        <v>50</v>
      </c>
      <c r="BK277" s="204"/>
      <c r="BL277" s="204"/>
    </row>
    <row r="278" spans="1:64" ht="21.75" customHeight="1" x14ac:dyDescent="0.3">
      <c r="A278" s="590"/>
      <c r="B278" s="554"/>
      <c r="C278" s="554"/>
      <c r="D278" s="39" t="s">
        <v>80</v>
      </c>
      <c r="E278" s="24">
        <f t="shared" si="6"/>
        <v>150</v>
      </c>
      <c r="F278" s="25">
        <f t="shared" si="7"/>
        <v>150</v>
      </c>
      <c r="G278" s="25">
        <f t="shared" si="8"/>
        <v>120</v>
      </c>
      <c r="H278" s="25">
        <f t="shared" si="9"/>
        <v>120</v>
      </c>
      <c r="I278" s="26">
        <f t="shared" si="10"/>
        <v>90</v>
      </c>
      <c r="J278" s="27">
        <f t="shared" si="11"/>
        <v>630</v>
      </c>
      <c r="K278" s="528"/>
      <c r="L278" s="528"/>
      <c r="M278" s="528"/>
      <c r="N278" s="528"/>
      <c r="O278" s="528"/>
      <c r="P278" s="118"/>
      <c r="Q278" s="205"/>
      <c r="R278" s="118"/>
      <c r="S278" s="205"/>
      <c r="T278" s="118"/>
      <c r="U278" s="205"/>
      <c r="V278" s="41">
        <v>0</v>
      </c>
      <c r="W278" s="42"/>
      <c r="X278" s="41"/>
      <c r="Y278" s="42"/>
      <c r="Z278" s="206">
        <v>0</v>
      </c>
      <c r="AA278" s="205"/>
      <c r="AB278" s="118"/>
      <c r="AC278" s="205"/>
      <c r="AD278" s="120"/>
      <c r="AE278" s="120"/>
      <c r="AF278" s="50">
        <v>60</v>
      </c>
      <c r="AG278" s="50"/>
      <c r="AH278" s="41"/>
      <c r="AI278" s="42"/>
      <c r="AJ278" s="51">
        <v>150</v>
      </c>
      <c r="AK278" s="42"/>
      <c r="AL278" s="118">
        <v>0</v>
      </c>
      <c r="AM278" s="86">
        <v>120</v>
      </c>
      <c r="AN278" s="118"/>
      <c r="AO278" s="120">
        <v>35</v>
      </c>
      <c r="AP278" s="42"/>
      <c r="AQ278" s="41"/>
      <c r="AR278" s="42"/>
      <c r="AS278" s="41"/>
      <c r="AT278" s="119"/>
      <c r="AU278" s="118">
        <v>0</v>
      </c>
      <c r="AV278" s="205"/>
      <c r="AW278" s="118"/>
      <c r="AX278" s="205"/>
      <c r="AY278" s="41">
        <v>0</v>
      </c>
      <c r="AZ278" s="42"/>
      <c r="BA278" s="41"/>
      <c r="BB278" s="119"/>
      <c r="BC278" s="41"/>
      <c r="BD278" s="126"/>
      <c r="BE278" s="206">
        <v>120</v>
      </c>
      <c r="BF278" s="205"/>
      <c r="BG278" s="41">
        <v>0</v>
      </c>
      <c r="BH278" s="119">
        <v>150</v>
      </c>
      <c r="BI278" s="118">
        <v>0</v>
      </c>
      <c r="BJ278" s="86">
        <v>90</v>
      </c>
      <c r="BK278" s="204"/>
      <c r="BL278" s="204"/>
    </row>
    <row r="279" spans="1:64" ht="21.75" customHeight="1" x14ac:dyDescent="0.3">
      <c r="A279" s="594" t="s">
        <v>721</v>
      </c>
      <c r="B279" s="599" t="s">
        <v>722</v>
      </c>
      <c r="C279" s="599" t="s">
        <v>89</v>
      </c>
      <c r="D279" s="23" t="s">
        <v>79</v>
      </c>
      <c r="E279" s="24">
        <f t="shared" si="6"/>
        <v>3</v>
      </c>
      <c r="F279" s="25">
        <f t="shared" si="7"/>
        <v>3</v>
      </c>
      <c r="G279" s="25">
        <f t="shared" si="8"/>
        <v>3</v>
      </c>
      <c r="H279" s="25">
        <f t="shared" si="9"/>
        <v>3</v>
      </c>
      <c r="I279" s="26">
        <f t="shared" si="10"/>
        <v>3</v>
      </c>
      <c r="J279" s="27">
        <f t="shared" si="11"/>
        <v>15</v>
      </c>
      <c r="K279" s="557">
        <f>(J279+(J280/5))</f>
        <v>15</v>
      </c>
      <c r="L279" s="529"/>
      <c r="M279" s="529"/>
      <c r="N279" s="527">
        <f>K279+(L279*2)+(M279*30)</f>
        <v>15</v>
      </c>
      <c r="O279" s="529">
        <f>IF(N279=0,"",RANK(N279,N:N,0))</f>
        <v>92</v>
      </c>
      <c r="P279" s="109"/>
      <c r="Q279" s="202"/>
      <c r="R279" s="109"/>
      <c r="S279" s="202"/>
      <c r="T279" s="109"/>
      <c r="U279" s="202"/>
      <c r="V279" s="28">
        <v>0</v>
      </c>
      <c r="W279" s="29"/>
      <c r="X279" s="28"/>
      <c r="Y279" s="29">
        <v>3</v>
      </c>
      <c r="Z279" s="203">
        <v>0</v>
      </c>
      <c r="AA279" s="202"/>
      <c r="AB279" s="109"/>
      <c r="AC279" s="202"/>
      <c r="AD279" s="111"/>
      <c r="AE279" s="111"/>
      <c r="AF279" s="37"/>
      <c r="AG279" s="37"/>
      <c r="AH279" s="28"/>
      <c r="AI279" s="29"/>
      <c r="AJ279" s="38"/>
      <c r="AK279" s="29"/>
      <c r="AL279" s="109">
        <v>0</v>
      </c>
      <c r="AM279" s="82"/>
      <c r="AN279" s="109"/>
      <c r="AO279" s="111">
        <v>0</v>
      </c>
      <c r="AP279" s="29">
        <v>3</v>
      </c>
      <c r="AQ279" s="28">
        <v>3</v>
      </c>
      <c r="AR279" s="29"/>
      <c r="AS279" s="28">
        <v>3</v>
      </c>
      <c r="AT279" s="110"/>
      <c r="AU279" s="109">
        <v>0</v>
      </c>
      <c r="AV279" s="202"/>
      <c r="AW279" s="109">
        <v>3</v>
      </c>
      <c r="AX279" s="202"/>
      <c r="AY279" s="28">
        <v>0</v>
      </c>
      <c r="AZ279" s="29"/>
      <c r="BA279" s="28"/>
      <c r="BB279" s="110"/>
      <c r="BC279" s="28"/>
      <c r="BD279" s="117"/>
      <c r="BE279" s="203">
        <v>0</v>
      </c>
      <c r="BF279" s="202"/>
      <c r="BG279" s="28">
        <v>0</v>
      </c>
      <c r="BH279" s="110"/>
      <c r="BI279" s="109">
        <v>0</v>
      </c>
      <c r="BJ279" s="82"/>
      <c r="BK279" s="204"/>
      <c r="BL279" s="204"/>
    </row>
    <row r="280" spans="1:64" ht="21.75" customHeight="1" x14ac:dyDescent="0.3">
      <c r="A280" s="590"/>
      <c r="B280" s="554"/>
      <c r="C280" s="554"/>
      <c r="D280" s="39" t="s">
        <v>80</v>
      </c>
      <c r="E280" s="24">
        <f t="shared" si="6"/>
        <v>0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27">
        <f t="shared" si="11"/>
        <v>0</v>
      </c>
      <c r="K280" s="528"/>
      <c r="L280" s="528"/>
      <c r="M280" s="528"/>
      <c r="N280" s="528"/>
      <c r="O280" s="528"/>
      <c r="P280" s="118"/>
      <c r="Q280" s="205"/>
      <c r="R280" s="118"/>
      <c r="S280" s="205"/>
      <c r="T280" s="118"/>
      <c r="U280" s="205"/>
      <c r="V280" s="41">
        <v>0</v>
      </c>
      <c r="W280" s="42"/>
      <c r="X280" s="41"/>
      <c r="Y280" s="42"/>
      <c r="Z280" s="206">
        <v>0</v>
      </c>
      <c r="AA280" s="205"/>
      <c r="AB280" s="118"/>
      <c r="AC280" s="205"/>
      <c r="AD280" s="120"/>
      <c r="AE280" s="120"/>
      <c r="AF280" s="50"/>
      <c r="AG280" s="50"/>
      <c r="AH280" s="41"/>
      <c r="AI280" s="42"/>
      <c r="AJ280" s="51"/>
      <c r="AK280" s="42"/>
      <c r="AL280" s="118">
        <v>0</v>
      </c>
      <c r="AM280" s="86"/>
      <c r="AN280" s="118"/>
      <c r="AO280" s="120">
        <v>0</v>
      </c>
      <c r="AP280" s="42"/>
      <c r="AQ280" s="41"/>
      <c r="AR280" s="42"/>
      <c r="AS280" s="41"/>
      <c r="AT280" s="119"/>
      <c r="AU280" s="118">
        <v>0</v>
      </c>
      <c r="AV280" s="205"/>
      <c r="AW280" s="118"/>
      <c r="AX280" s="205"/>
      <c r="AY280" s="41">
        <v>0</v>
      </c>
      <c r="AZ280" s="42"/>
      <c r="BA280" s="41"/>
      <c r="BB280" s="119"/>
      <c r="BC280" s="41"/>
      <c r="BD280" s="126"/>
      <c r="BE280" s="206">
        <v>0</v>
      </c>
      <c r="BF280" s="205"/>
      <c r="BG280" s="41">
        <v>0</v>
      </c>
      <c r="BH280" s="119"/>
      <c r="BI280" s="118">
        <v>0</v>
      </c>
      <c r="BJ280" s="86"/>
      <c r="BK280" s="204"/>
      <c r="BL280" s="204"/>
    </row>
    <row r="281" spans="1:64" ht="21.75" customHeight="1" x14ac:dyDescent="0.3">
      <c r="A281" s="594" t="s">
        <v>1170</v>
      </c>
      <c r="B281" s="599" t="s">
        <v>1171</v>
      </c>
      <c r="C281" s="599" t="s">
        <v>95</v>
      </c>
      <c r="D281" s="23" t="s">
        <v>79</v>
      </c>
      <c r="E281" s="24">
        <f t="shared" si="6"/>
        <v>114</v>
      </c>
      <c r="F281" s="25">
        <f t="shared" si="7"/>
        <v>60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174</v>
      </c>
      <c r="K281" s="557">
        <f>(J281+(J282/5))</f>
        <v>196.8</v>
      </c>
      <c r="L281" s="529">
        <f>Nemzetközi!C118</f>
        <v>130</v>
      </c>
      <c r="M281" s="558">
        <f>Nemzetközi!D118</f>
        <v>0</v>
      </c>
      <c r="N281" s="527">
        <f>K281+(L281*2)+(M281*30)</f>
        <v>456.8</v>
      </c>
      <c r="O281" s="529">
        <f>IF(N281=0,"",RANK(N281,N:N,0))</f>
        <v>14</v>
      </c>
      <c r="P281" s="109"/>
      <c r="Q281" s="202"/>
      <c r="R281" s="109"/>
      <c r="S281" s="202"/>
      <c r="T281" s="109"/>
      <c r="U281" s="202"/>
      <c r="V281" s="28">
        <v>0</v>
      </c>
      <c r="W281" s="29"/>
      <c r="X281" s="28"/>
      <c r="Y281" s="29"/>
      <c r="Z281" s="203">
        <v>0</v>
      </c>
      <c r="AA281" s="202"/>
      <c r="AB281" s="109"/>
      <c r="AC281" s="202"/>
      <c r="AD281" s="111"/>
      <c r="AE281" s="111"/>
      <c r="AF281" s="37"/>
      <c r="AG281" s="37"/>
      <c r="AH281" s="28"/>
      <c r="AI281" s="29"/>
      <c r="AJ281" s="38"/>
      <c r="AK281" s="29"/>
      <c r="AL281" s="109">
        <v>0</v>
      </c>
      <c r="AM281" s="82"/>
      <c r="AN281" s="109"/>
      <c r="AO281" s="111">
        <v>0</v>
      </c>
      <c r="AP281" s="29"/>
      <c r="AQ281" s="28"/>
      <c r="AR281" s="29"/>
      <c r="AS281" s="28"/>
      <c r="AT281" s="110"/>
      <c r="AU281" s="109">
        <v>0</v>
      </c>
      <c r="AV281" s="202"/>
      <c r="AW281" s="109"/>
      <c r="AX281" s="202"/>
      <c r="AY281" s="28">
        <v>0</v>
      </c>
      <c r="AZ281" s="29"/>
      <c r="BA281" s="28"/>
      <c r="BB281" s="110"/>
      <c r="BC281" s="28"/>
      <c r="BD281" s="117">
        <v>114</v>
      </c>
      <c r="BE281" s="203">
        <v>60</v>
      </c>
      <c r="BF281" s="202"/>
      <c r="BG281" s="28">
        <v>0</v>
      </c>
      <c r="BH281" s="110"/>
      <c r="BI281" s="109">
        <v>0</v>
      </c>
      <c r="BJ281" s="82"/>
      <c r="BK281" s="204"/>
      <c r="BL281" s="204"/>
    </row>
    <row r="282" spans="1:64" ht="21.75" customHeight="1" x14ac:dyDescent="0.3">
      <c r="A282" s="590"/>
      <c r="B282" s="554"/>
      <c r="C282" s="554"/>
      <c r="D282" s="224" t="s">
        <v>80</v>
      </c>
      <c r="E282" s="24">
        <f t="shared" si="6"/>
        <v>84</v>
      </c>
      <c r="F282" s="25">
        <f t="shared" si="7"/>
        <v>30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27">
        <f t="shared" si="11"/>
        <v>114</v>
      </c>
      <c r="K282" s="528"/>
      <c r="L282" s="528"/>
      <c r="M282" s="528"/>
      <c r="N282" s="528"/>
      <c r="O282" s="528"/>
      <c r="P282" s="118"/>
      <c r="Q282" s="205"/>
      <c r="R282" s="118"/>
      <c r="S282" s="205"/>
      <c r="T282" s="118"/>
      <c r="U282" s="205"/>
      <c r="V282" s="41">
        <v>0</v>
      </c>
      <c r="W282" s="42"/>
      <c r="X282" s="41"/>
      <c r="Y282" s="42"/>
      <c r="Z282" s="206">
        <v>0</v>
      </c>
      <c r="AA282" s="205"/>
      <c r="AB282" s="118"/>
      <c r="AC282" s="205"/>
      <c r="AD282" s="120"/>
      <c r="AE282" s="120"/>
      <c r="AF282" s="50"/>
      <c r="AG282" s="50"/>
      <c r="AH282" s="41"/>
      <c r="AI282" s="42"/>
      <c r="AJ282" s="51"/>
      <c r="AK282" s="42"/>
      <c r="AL282" s="118">
        <v>0</v>
      </c>
      <c r="AM282" s="86"/>
      <c r="AN282" s="118"/>
      <c r="AO282" s="120">
        <v>0</v>
      </c>
      <c r="AP282" s="42"/>
      <c r="AQ282" s="41"/>
      <c r="AR282" s="42"/>
      <c r="AS282" s="41"/>
      <c r="AT282" s="119"/>
      <c r="AU282" s="118">
        <v>0</v>
      </c>
      <c r="AV282" s="205"/>
      <c r="AW282" s="118"/>
      <c r="AX282" s="205"/>
      <c r="AY282" s="41">
        <v>0</v>
      </c>
      <c r="AZ282" s="42"/>
      <c r="BA282" s="41"/>
      <c r="BB282" s="119"/>
      <c r="BC282" s="41"/>
      <c r="BD282" s="126">
        <v>84</v>
      </c>
      <c r="BE282" s="206">
        <v>0</v>
      </c>
      <c r="BF282" s="205"/>
      <c r="BG282" s="41">
        <v>0</v>
      </c>
      <c r="BH282" s="119"/>
      <c r="BI282" s="118">
        <v>0</v>
      </c>
      <c r="BJ282" s="86">
        <v>30</v>
      </c>
      <c r="BK282" s="204"/>
      <c r="BL282" s="204"/>
    </row>
    <row r="283" spans="1:64" ht="21.75" customHeight="1" x14ac:dyDescent="0.3">
      <c r="A283" s="594" t="s">
        <v>1172</v>
      </c>
      <c r="B283" s="599" t="s">
        <v>1173</v>
      </c>
      <c r="C283" s="599" t="s">
        <v>928</v>
      </c>
      <c r="D283" s="23" t="s">
        <v>79</v>
      </c>
      <c r="E283" s="24">
        <f t="shared" si="6"/>
        <v>2</v>
      </c>
      <c r="F283" s="25">
        <f t="shared" si="7"/>
        <v>0</v>
      </c>
      <c r="G283" s="25">
        <f t="shared" si="8"/>
        <v>0</v>
      </c>
      <c r="H283" s="25">
        <f t="shared" si="9"/>
        <v>0</v>
      </c>
      <c r="I283" s="26">
        <f t="shared" si="10"/>
        <v>0</v>
      </c>
      <c r="J283" s="27">
        <f t="shared" si="11"/>
        <v>2</v>
      </c>
      <c r="K283" s="557">
        <f>(J283+(J284/5))</f>
        <v>2</v>
      </c>
      <c r="L283" s="529"/>
      <c r="M283" s="529"/>
      <c r="N283" s="527">
        <f>K283+(L283*2)+(M283*30)</f>
        <v>2</v>
      </c>
      <c r="O283" s="529">
        <f>IF(N283=0,"",RANK(N283,N:N,0))</f>
        <v>155</v>
      </c>
      <c r="P283" s="109"/>
      <c r="Q283" s="202"/>
      <c r="R283" s="109"/>
      <c r="S283" s="202"/>
      <c r="T283" s="109"/>
      <c r="U283" s="202"/>
      <c r="V283" s="28">
        <v>0</v>
      </c>
      <c r="W283" s="29"/>
      <c r="X283" s="28"/>
      <c r="Y283" s="29"/>
      <c r="Z283" s="203">
        <v>0</v>
      </c>
      <c r="AA283" s="202"/>
      <c r="AB283" s="109"/>
      <c r="AC283" s="202"/>
      <c r="AD283" s="111"/>
      <c r="AE283" s="111"/>
      <c r="AF283" s="37"/>
      <c r="AG283" s="37"/>
      <c r="AH283" s="28"/>
      <c r="AI283" s="29"/>
      <c r="AJ283" s="38"/>
      <c r="AK283" s="29"/>
      <c r="AL283" s="109">
        <v>0</v>
      </c>
      <c r="AM283" s="82"/>
      <c r="AN283" s="109"/>
      <c r="AO283" s="111">
        <v>0</v>
      </c>
      <c r="AP283" s="29"/>
      <c r="AQ283" s="28"/>
      <c r="AR283" s="29"/>
      <c r="AS283" s="28"/>
      <c r="AT283" s="110"/>
      <c r="AU283" s="109">
        <v>0</v>
      </c>
      <c r="AV283" s="202"/>
      <c r="AW283" s="109"/>
      <c r="AX283" s="202"/>
      <c r="AY283" s="28">
        <v>0</v>
      </c>
      <c r="AZ283" s="29"/>
      <c r="BA283" s="28"/>
      <c r="BB283" s="110"/>
      <c r="BC283" s="28"/>
      <c r="BD283" s="117">
        <v>2</v>
      </c>
      <c r="BE283" s="203">
        <v>0</v>
      </c>
      <c r="BF283" s="202"/>
      <c r="BG283" s="28">
        <v>0</v>
      </c>
      <c r="BH283" s="110"/>
      <c r="BI283" s="109">
        <v>0</v>
      </c>
      <c r="BJ283" s="82"/>
      <c r="BK283" s="204"/>
      <c r="BL283" s="204"/>
    </row>
    <row r="284" spans="1:64" ht="21.75" customHeight="1" x14ac:dyDescent="0.3">
      <c r="A284" s="590"/>
      <c r="B284" s="554"/>
      <c r="C284" s="554"/>
      <c r="D284" s="39" t="s">
        <v>80</v>
      </c>
      <c r="E284" s="24">
        <f t="shared" si="6"/>
        <v>0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27">
        <f t="shared" si="11"/>
        <v>0</v>
      </c>
      <c r="K284" s="528"/>
      <c r="L284" s="528"/>
      <c r="M284" s="528"/>
      <c r="N284" s="528"/>
      <c r="O284" s="554"/>
      <c r="P284" s="118"/>
      <c r="Q284" s="205"/>
      <c r="R284" s="118"/>
      <c r="S284" s="205"/>
      <c r="T284" s="118"/>
      <c r="U284" s="205"/>
      <c r="V284" s="41">
        <v>0</v>
      </c>
      <c r="W284" s="42"/>
      <c r="X284" s="41"/>
      <c r="Y284" s="42"/>
      <c r="Z284" s="206">
        <v>0</v>
      </c>
      <c r="AA284" s="205"/>
      <c r="AB284" s="118"/>
      <c r="AC284" s="205"/>
      <c r="AD284" s="120"/>
      <c r="AE284" s="120"/>
      <c r="AF284" s="50"/>
      <c r="AG284" s="50"/>
      <c r="AH284" s="41"/>
      <c r="AI284" s="42"/>
      <c r="AJ284" s="51"/>
      <c r="AK284" s="42"/>
      <c r="AL284" s="118">
        <v>0</v>
      </c>
      <c r="AM284" s="86"/>
      <c r="AN284" s="118"/>
      <c r="AO284" s="120">
        <v>0</v>
      </c>
      <c r="AP284" s="42"/>
      <c r="AQ284" s="41"/>
      <c r="AR284" s="42"/>
      <c r="AS284" s="41"/>
      <c r="AT284" s="119"/>
      <c r="AU284" s="118">
        <v>0</v>
      </c>
      <c r="AV284" s="205"/>
      <c r="AW284" s="118"/>
      <c r="AX284" s="205"/>
      <c r="AY284" s="41">
        <v>0</v>
      </c>
      <c r="AZ284" s="42"/>
      <c r="BA284" s="41"/>
      <c r="BB284" s="119"/>
      <c r="BC284" s="41"/>
      <c r="BD284" s="126"/>
      <c r="BE284" s="206">
        <v>0</v>
      </c>
      <c r="BF284" s="205"/>
      <c r="BG284" s="41">
        <v>0</v>
      </c>
      <c r="BH284" s="119"/>
      <c r="BI284" s="118">
        <v>0</v>
      </c>
      <c r="BJ284" s="86"/>
      <c r="BK284" s="204"/>
      <c r="BL284" s="204"/>
    </row>
    <row r="285" spans="1:64" ht="21.75" customHeight="1" x14ac:dyDescent="0.3">
      <c r="A285" s="594" t="s">
        <v>730</v>
      </c>
      <c r="B285" s="599" t="s">
        <v>731</v>
      </c>
      <c r="C285" s="599" t="s">
        <v>237</v>
      </c>
      <c r="D285" s="23" t="s">
        <v>79</v>
      </c>
      <c r="E285" s="24">
        <f t="shared" si="6"/>
        <v>60</v>
      </c>
      <c r="F285" s="25">
        <f t="shared" si="7"/>
        <v>8</v>
      </c>
      <c r="G285" s="25">
        <f t="shared" si="8"/>
        <v>8</v>
      </c>
      <c r="H285" s="25">
        <f t="shared" si="9"/>
        <v>0</v>
      </c>
      <c r="I285" s="26">
        <f t="shared" si="10"/>
        <v>0</v>
      </c>
      <c r="J285" s="27">
        <f t="shared" si="11"/>
        <v>76</v>
      </c>
      <c r="K285" s="557">
        <f>(J285+(J286/5))</f>
        <v>88</v>
      </c>
      <c r="L285" s="529">
        <f>Nemzetközi!C119</f>
        <v>38</v>
      </c>
      <c r="M285" s="529"/>
      <c r="N285" s="527">
        <f>K285+(L285*2)+(M285*30)</f>
        <v>164</v>
      </c>
      <c r="O285" s="529">
        <f>IF(N285=0,"",RANK(N285,N:N,0))</f>
        <v>38</v>
      </c>
      <c r="P285" s="109"/>
      <c r="Q285" s="202"/>
      <c r="R285" s="109"/>
      <c r="S285" s="202"/>
      <c r="T285" s="109"/>
      <c r="U285" s="202"/>
      <c r="V285" s="28">
        <v>0</v>
      </c>
      <c r="W285" s="29"/>
      <c r="X285" s="28"/>
      <c r="Y285" s="29"/>
      <c r="Z285" s="203">
        <v>0</v>
      </c>
      <c r="AA285" s="202"/>
      <c r="AB285" s="109"/>
      <c r="AC285" s="202"/>
      <c r="AD285" s="111"/>
      <c r="AE285" s="111"/>
      <c r="AF285" s="37"/>
      <c r="AG285" s="37"/>
      <c r="AH285" s="28"/>
      <c r="AI285" s="29"/>
      <c r="AJ285" s="38"/>
      <c r="AK285" s="29"/>
      <c r="AL285" s="109">
        <v>0</v>
      </c>
      <c r="AM285" s="82"/>
      <c r="AN285" s="109"/>
      <c r="AO285" s="111">
        <v>0</v>
      </c>
      <c r="AP285" s="29"/>
      <c r="AQ285" s="28"/>
      <c r="AR285" s="29"/>
      <c r="AS285" s="28"/>
      <c r="AT285" s="110"/>
      <c r="AU285" s="109">
        <v>0</v>
      </c>
      <c r="AV285" s="202"/>
      <c r="AW285" s="109"/>
      <c r="AX285" s="202"/>
      <c r="AY285" s="28">
        <v>0</v>
      </c>
      <c r="AZ285" s="29"/>
      <c r="BA285" s="28"/>
      <c r="BB285" s="110">
        <v>8</v>
      </c>
      <c r="BC285" s="28"/>
      <c r="BD285" s="117"/>
      <c r="BE285" s="203">
        <v>0</v>
      </c>
      <c r="BF285" s="202">
        <v>60</v>
      </c>
      <c r="BG285" s="28">
        <v>0</v>
      </c>
      <c r="BH285" s="110">
        <v>8</v>
      </c>
      <c r="BI285" s="109">
        <v>0</v>
      </c>
      <c r="BJ285" s="82"/>
      <c r="BK285" s="204"/>
      <c r="BL285" s="204"/>
    </row>
    <row r="286" spans="1:64" ht="21.75" customHeight="1" x14ac:dyDescent="0.3">
      <c r="A286" s="590"/>
      <c r="B286" s="554"/>
      <c r="C286" s="554"/>
      <c r="D286" s="39" t="s">
        <v>80</v>
      </c>
      <c r="E286" s="24">
        <f t="shared" si="6"/>
        <v>60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27">
        <f t="shared" si="11"/>
        <v>60</v>
      </c>
      <c r="K286" s="528"/>
      <c r="L286" s="528"/>
      <c r="M286" s="528"/>
      <c r="N286" s="528"/>
      <c r="O286" s="528"/>
      <c r="P286" s="118"/>
      <c r="Q286" s="205"/>
      <c r="R286" s="118"/>
      <c r="S286" s="205"/>
      <c r="T286" s="118"/>
      <c r="U286" s="205"/>
      <c r="V286" s="41">
        <v>0</v>
      </c>
      <c r="W286" s="42"/>
      <c r="X286" s="41"/>
      <c r="Y286" s="42"/>
      <c r="Z286" s="206">
        <v>0</v>
      </c>
      <c r="AA286" s="205"/>
      <c r="AB286" s="118"/>
      <c r="AC286" s="205"/>
      <c r="AD286" s="120"/>
      <c r="AE286" s="120"/>
      <c r="AF286" s="50"/>
      <c r="AG286" s="50"/>
      <c r="AH286" s="41"/>
      <c r="AI286" s="42"/>
      <c r="AJ286" s="51"/>
      <c r="AK286" s="42"/>
      <c r="AL286" s="118">
        <v>0</v>
      </c>
      <c r="AM286" s="86"/>
      <c r="AN286" s="118"/>
      <c r="AO286" s="120">
        <v>0</v>
      </c>
      <c r="AP286" s="42"/>
      <c r="AQ286" s="41"/>
      <c r="AR286" s="42"/>
      <c r="AS286" s="41"/>
      <c r="AT286" s="119"/>
      <c r="AU286" s="118">
        <v>0</v>
      </c>
      <c r="AV286" s="205"/>
      <c r="AW286" s="118"/>
      <c r="AX286" s="205"/>
      <c r="AY286" s="41">
        <v>0</v>
      </c>
      <c r="AZ286" s="42"/>
      <c r="BA286" s="41"/>
      <c r="BB286" s="119"/>
      <c r="BC286" s="41"/>
      <c r="BD286" s="126"/>
      <c r="BE286" s="206">
        <v>0</v>
      </c>
      <c r="BF286" s="205"/>
      <c r="BG286" s="41">
        <v>0</v>
      </c>
      <c r="BH286" s="119">
        <v>60</v>
      </c>
      <c r="BI286" s="118">
        <v>0</v>
      </c>
      <c r="BJ286" s="86"/>
      <c r="BK286" s="204"/>
      <c r="BL286" s="204"/>
    </row>
    <row r="287" spans="1:64" ht="21.75" customHeight="1" x14ac:dyDescent="0.3">
      <c r="A287" s="594" t="s">
        <v>1174</v>
      </c>
      <c r="B287" s="603" t="s">
        <v>1175</v>
      </c>
      <c r="C287" s="599" t="s">
        <v>809</v>
      </c>
      <c r="D287" s="23" t="s">
        <v>79</v>
      </c>
      <c r="E287" s="24">
        <f t="shared" si="6"/>
        <v>6</v>
      </c>
      <c r="F287" s="25">
        <f t="shared" si="7"/>
        <v>3</v>
      </c>
      <c r="G287" s="25">
        <f t="shared" si="8"/>
        <v>3</v>
      </c>
      <c r="H287" s="25">
        <f t="shared" si="9"/>
        <v>0</v>
      </c>
      <c r="I287" s="26">
        <f t="shared" si="10"/>
        <v>0</v>
      </c>
      <c r="J287" s="27">
        <f t="shared" si="11"/>
        <v>12</v>
      </c>
      <c r="K287" s="557">
        <f>(J287+(J288/5))</f>
        <v>13</v>
      </c>
      <c r="L287" s="529"/>
      <c r="M287" s="529"/>
      <c r="N287" s="527">
        <f>K287+(L287*2)+(M287*30)</f>
        <v>13</v>
      </c>
      <c r="O287" s="529">
        <f>IF(N287=0,"",RANK(N287,N:N,0))</f>
        <v>102</v>
      </c>
      <c r="P287" s="109"/>
      <c r="Q287" s="202"/>
      <c r="R287" s="109"/>
      <c r="S287" s="202"/>
      <c r="T287" s="109"/>
      <c r="U287" s="202"/>
      <c r="V287" s="28">
        <v>0</v>
      </c>
      <c r="W287" s="29"/>
      <c r="X287" s="28"/>
      <c r="Y287" s="29"/>
      <c r="Z287" s="203">
        <v>0</v>
      </c>
      <c r="AA287" s="202">
        <v>3</v>
      </c>
      <c r="AB287" s="109">
        <v>3</v>
      </c>
      <c r="AC287" s="202"/>
      <c r="AD287" s="111">
        <v>6</v>
      </c>
      <c r="AE287" s="111"/>
      <c r="AF287" s="37"/>
      <c r="AG287" s="37"/>
      <c r="AH287" s="28"/>
      <c r="AI287" s="29"/>
      <c r="AJ287" s="38"/>
      <c r="AK287" s="29"/>
      <c r="AL287" s="109">
        <v>0</v>
      </c>
      <c r="AM287" s="82"/>
      <c r="AN287" s="109"/>
      <c r="AO287" s="111">
        <v>0</v>
      </c>
      <c r="AP287" s="29"/>
      <c r="AQ287" s="28"/>
      <c r="AR287" s="29"/>
      <c r="AS287" s="28"/>
      <c r="AT287" s="110"/>
      <c r="AU287" s="109">
        <v>0</v>
      </c>
      <c r="AV287" s="202"/>
      <c r="AW287" s="109"/>
      <c r="AX287" s="202"/>
      <c r="AY287" s="28">
        <v>0</v>
      </c>
      <c r="AZ287" s="29"/>
      <c r="BA287" s="28"/>
      <c r="BB287" s="110"/>
      <c r="BC287" s="28"/>
      <c r="BD287" s="117"/>
      <c r="BE287" s="203">
        <v>0</v>
      </c>
      <c r="BF287" s="202"/>
      <c r="BG287" s="28">
        <v>0</v>
      </c>
      <c r="BH287" s="110"/>
      <c r="BI287" s="109">
        <v>0</v>
      </c>
      <c r="BJ287" s="82"/>
      <c r="BK287" s="204"/>
      <c r="BL287" s="204"/>
    </row>
    <row r="288" spans="1:64" ht="21.75" customHeight="1" x14ac:dyDescent="0.3">
      <c r="A288" s="590"/>
      <c r="B288" s="554"/>
      <c r="C288" s="554"/>
      <c r="D288" s="39" t="s">
        <v>80</v>
      </c>
      <c r="E288" s="24">
        <f t="shared" si="6"/>
        <v>5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27">
        <f t="shared" si="11"/>
        <v>5</v>
      </c>
      <c r="K288" s="528"/>
      <c r="L288" s="528"/>
      <c r="M288" s="528"/>
      <c r="N288" s="528"/>
      <c r="O288" s="528"/>
      <c r="P288" s="118"/>
      <c r="Q288" s="205"/>
      <c r="R288" s="118"/>
      <c r="S288" s="205"/>
      <c r="T288" s="118"/>
      <c r="U288" s="205"/>
      <c r="V288" s="41">
        <v>0</v>
      </c>
      <c r="W288" s="42"/>
      <c r="X288" s="41"/>
      <c r="Y288" s="42"/>
      <c r="Z288" s="206">
        <v>0</v>
      </c>
      <c r="AA288" s="205">
        <v>5</v>
      </c>
      <c r="AB288" s="118"/>
      <c r="AC288" s="205"/>
      <c r="AD288" s="120"/>
      <c r="AE288" s="120"/>
      <c r="AF288" s="50"/>
      <c r="AG288" s="50"/>
      <c r="AH288" s="41"/>
      <c r="AI288" s="42"/>
      <c r="AJ288" s="51"/>
      <c r="AK288" s="42"/>
      <c r="AL288" s="118">
        <v>0</v>
      </c>
      <c r="AM288" s="86"/>
      <c r="AN288" s="118"/>
      <c r="AO288" s="120">
        <v>0</v>
      </c>
      <c r="AP288" s="42"/>
      <c r="AQ288" s="41"/>
      <c r="AR288" s="42"/>
      <c r="AS288" s="41"/>
      <c r="AT288" s="119"/>
      <c r="AU288" s="118">
        <v>0</v>
      </c>
      <c r="AV288" s="205"/>
      <c r="AW288" s="118"/>
      <c r="AX288" s="205"/>
      <c r="AY288" s="41">
        <v>0</v>
      </c>
      <c r="AZ288" s="42"/>
      <c r="BA288" s="41"/>
      <c r="BB288" s="119"/>
      <c r="BC288" s="41"/>
      <c r="BD288" s="126"/>
      <c r="BE288" s="206">
        <v>0</v>
      </c>
      <c r="BF288" s="205"/>
      <c r="BG288" s="41">
        <v>0</v>
      </c>
      <c r="BH288" s="119"/>
      <c r="BI288" s="118">
        <v>0</v>
      </c>
      <c r="BJ288" s="86"/>
      <c r="BK288" s="204"/>
      <c r="BL288" s="204"/>
    </row>
    <row r="289" spans="1:64" ht="21.75" customHeight="1" x14ac:dyDescent="0.3">
      <c r="A289" s="594" t="s">
        <v>732</v>
      </c>
      <c r="B289" s="599" t="s">
        <v>733</v>
      </c>
      <c r="C289" s="599" t="s">
        <v>1176</v>
      </c>
      <c r="D289" s="23" t="s">
        <v>79</v>
      </c>
      <c r="E289" s="24">
        <f t="shared" si="6"/>
        <v>3</v>
      </c>
      <c r="F289" s="25">
        <f t="shared" si="7"/>
        <v>0</v>
      </c>
      <c r="G289" s="25">
        <f t="shared" si="8"/>
        <v>0</v>
      </c>
      <c r="H289" s="25">
        <f t="shared" si="9"/>
        <v>0</v>
      </c>
      <c r="I289" s="26">
        <f t="shared" si="10"/>
        <v>0</v>
      </c>
      <c r="J289" s="27">
        <f t="shared" si="11"/>
        <v>3</v>
      </c>
      <c r="K289" s="557">
        <f>(J289+(J290/5))</f>
        <v>3</v>
      </c>
      <c r="L289" s="529"/>
      <c r="M289" s="529"/>
      <c r="N289" s="527">
        <f>K289+(L289*2)+(M289*30)</f>
        <v>3</v>
      </c>
      <c r="O289" s="529">
        <f>IF(N289=0,"",RANK(N289,N:N,0))</f>
        <v>138</v>
      </c>
      <c r="P289" s="109"/>
      <c r="Q289" s="202"/>
      <c r="R289" s="109"/>
      <c r="S289" s="202"/>
      <c r="T289" s="109"/>
      <c r="U289" s="202"/>
      <c r="V289" s="28">
        <v>0</v>
      </c>
      <c r="W289" s="29"/>
      <c r="X289" s="28"/>
      <c r="Y289" s="29"/>
      <c r="Z289" s="203">
        <v>0</v>
      </c>
      <c r="AA289" s="202"/>
      <c r="AB289" s="109">
        <v>3</v>
      </c>
      <c r="AC289" s="202"/>
      <c r="AD289" s="111"/>
      <c r="AE289" s="111"/>
      <c r="AF289" s="37"/>
      <c r="AG289" s="37"/>
      <c r="AH289" s="28"/>
      <c r="AI289" s="29"/>
      <c r="AJ289" s="38"/>
      <c r="AK289" s="29"/>
      <c r="AL289" s="109">
        <v>0</v>
      </c>
      <c r="AM289" s="82"/>
      <c r="AN289" s="109"/>
      <c r="AO289" s="111">
        <v>0</v>
      </c>
      <c r="AP289" s="29"/>
      <c r="AQ289" s="28"/>
      <c r="AR289" s="29"/>
      <c r="AS289" s="28"/>
      <c r="AT289" s="110"/>
      <c r="AU289" s="109">
        <v>0</v>
      </c>
      <c r="AV289" s="202"/>
      <c r="AW289" s="109"/>
      <c r="AX289" s="202"/>
      <c r="AY289" s="28">
        <v>0</v>
      </c>
      <c r="AZ289" s="29"/>
      <c r="BA289" s="28"/>
      <c r="BB289" s="110"/>
      <c r="BC289" s="28"/>
      <c r="BD289" s="117"/>
      <c r="BE289" s="203">
        <v>0</v>
      </c>
      <c r="BF289" s="202"/>
      <c r="BG289" s="28">
        <v>0</v>
      </c>
      <c r="BH289" s="110"/>
      <c r="BI289" s="109">
        <v>0</v>
      </c>
      <c r="BJ289" s="82"/>
      <c r="BK289" s="204"/>
      <c r="BL289" s="204"/>
    </row>
    <row r="290" spans="1:64" ht="21.75" customHeight="1" x14ac:dyDescent="0.3">
      <c r="A290" s="590"/>
      <c r="B290" s="554"/>
      <c r="C290" s="554"/>
      <c r="D290" s="39" t="s">
        <v>80</v>
      </c>
      <c r="E290" s="24">
        <f t="shared" si="6"/>
        <v>0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27">
        <f t="shared" si="11"/>
        <v>0</v>
      </c>
      <c r="K290" s="528"/>
      <c r="L290" s="528"/>
      <c r="M290" s="528"/>
      <c r="N290" s="528"/>
      <c r="O290" s="528"/>
      <c r="P290" s="118"/>
      <c r="Q290" s="205"/>
      <c r="R290" s="118"/>
      <c r="S290" s="205"/>
      <c r="T290" s="118"/>
      <c r="U290" s="205"/>
      <c r="V290" s="41">
        <v>0</v>
      </c>
      <c r="W290" s="42"/>
      <c r="X290" s="41"/>
      <c r="Y290" s="42"/>
      <c r="Z290" s="206">
        <v>0</v>
      </c>
      <c r="AA290" s="205"/>
      <c r="AB290" s="118"/>
      <c r="AC290" s="205"/>
      <c r="AD290" s="120"/>
      <c r="AE290" s="120"/>
      <c r="AF290" s="50"/>
      <c r="AG290" s="50"/>
      <c r="AH290" s="41"/>
      <c r="AI290" s="42"/>
      <c r="AJ290" s="51"/>
      <c r="AK290" s="42"/>
      <c r="AL290" s="118">
        <v>0</v>
      </c>
      <c r="AM290" s="86"/>
      <c r="AN290" s="118"/>
      <c r="AO290" s="120">
        <v>0</v>
      </c>
      <c r="AP290" s="42"/>
      <c r="AQ290" s="41"/>
      <c r="AR290" s="42"/>
      <c r="AS290" s="41"/>
      <c r="AT290" s="119"/>
      <c r="AU290" s="118">
        <v>0</v>
      </c>
      <c r="AV290" s="205"/>
      <c r="AW290" s="118"/>
      <c r="AX290" s="205"/>
      <c r="AY290" s="41">
        <v>0</v>
      </c>
      <c r="AZ290" s="42"/>
      <c r="BA290" s="41"/>
      <c r="BB290" s="119"/>
      <c r="BC290" s="41"/>
      <c r="BD290" s="126"/>
      <c r="BE290" s="206">
        <v>0</v>
      </c>
      <c r="BF290" s="205"/>
      <c r="BG290" s="41">
        <v>0</v>
      </c>
      <c r="BH290" s="119"/>
      <c r="BI290" s="118">
        <v>0</v>
      </c>
      <c r="BJ290" s="86"/>
      <c r="BK290" s="204"/>
      <c r="BL290" s="204"/>
    </row>
    <row r="291" spans="1:64" ht="21.75" customHeight="1" x14ac:dyDescent="0.3">
      <c r="A291" s="594" t="s">
        <v>1177</v>
      </c>
      <c r="B291" s="599" t="s">
        <v>1178</v>
      </c>
      <c r="C291" s="599" t="s">
        <v>522</v>
      </c>
      <c r="D291" s="23" t="s">
        <v>79</v>
      </c>
      <c r="E291" s="24">
        <f t="shared" si="6"/>
        <v>5</v>
      </c>
      <c r="F291" s="25">
        <f t="shared" si="7"/>
        <v>3</v>
      </c>
      <c r="G291" s="25">
        <f t="shared" si="8"/>
        <v>3</v>
      </c>
      <c r="H291" s="25">
        <f t="shared" si="9"/>
        <v>3</v>
      </c>
      <c r="I291" s="26">
        <f t="shared" si="10"/>
        <v>3</v>
      </c>
      <c r="J291" s="27">
        <f t="shared" si="11"/>
        <v>17</v>
      </c>
      <c r="K291" s="557">
        <f>(J291+(J292/5))</f>
        <v>19.2</v>
      </c>
      <c r="L291" s="529"/>
      <c r="M291" s="529"/>
      <c r="N291" s="527">
        <f>K291+(L291*2)+(M291*30)</f>
        <v>19.2</v>
      </c>
      <c r="O291" s="529">
        <f>IF(N291=0,"",RANK(N291,N:N,0))</f>
        <v>83</v>
      </c>
      <c r="P291" s="109"/>
      <c r="Q291" s="202"/>
      <c r="R291" s="109"/>
      <c r="S291" s="202"/>
      <c r="T291" s="109"/>
      <c r="U291" s="202"/>
      <c r="V291" s="28">
        <v>0</v>
      </c>
      <c r="W291" s="29"/>
      <c r="X291" s="28"/>
      <c r="Y291" s="29"/>
      <c r="Z291" s="203">
        <v>0</v>
      </c>
      <c r="AA291" s="202"/>
      <c r="AB291" s="109"/>
      <c r="AC291" s="202"/>
      <c r="AD291" s="111"/>
      <c r="AE291" s="111"/>
      <c r="AF291" s="37"/>
      <c r="AG291" s="37"/>
      <c r="AH291" s="28"/>
      <c r="AI291" s="29"/>
      <c r="AJ291" s="38"/>
      <c r="AK291" s="29"/>
      <c r="AL291" s="109">
        <v>0</v>
      </c>
      <c r="AM291" s="82"/>
      <c r="AN291" s="109"/>
      <c r="AO291" s="111">
        <v>0</v>
      </c>
      <c r="AP291" s="29"/>
      <c r="AQ291" s="28"/>
      <c r="AR291" s="29"/>
      <c r="AS291" s="28"/>
      <c r="AT291" s="110"/>
      <c r="AU291" s="109">
        <v>0</v>
      </c>
      <c r="AV291" s="202"/>
      <c r="AW291" s="109">
        <v>3</v>
      </c>
      <c r="AX291" s="202"/>
      <c r="AY291" s="28">
        <v>0</v>
      </c>
      <c r="AZ291" s="29">
        <v>3</v>
      </c>
      <c r="BA291" s="28"/>
      <c r="BB291" s="110"/>
      <c r="BC291" s="28">
        <v>3</v>
      </c>
      <c r="BD291" s="117">
        <v>5</v>
      </c>
      <c r="BE291" s="203">
        <v>0</v>
      </c>
      <c r="BF291" s="202">
        <v>3</v>
      </c>
      <c r="BG291" s="28">
        <v>3</v>
      </c>
      <c r="BH291" s="110"/>
      <c r="BI291" s="109">
        <v>3</v>
      </c>
      <c r="BJ291" s="82"/>
      <c r="BK291" s="204"/>
      <c r="BL291" s="204"/>
    </row>
    <row r="292" spans="1:64" ht="21.75" customHeight="1" x14ac:dyDescent="0.3">
      <c r="A292" s="590"/>
      <c r="B292" s="554"/>
      <c r="C292" s="554"/>
      <c r="D292" s="39" t="s">
        <v>80</v>
      </c>
      <c r="E292" s="24">
        <f t="shared" si="6"/>
        <v>11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27">
        <f t="shared" si="11"/>
        <v>11</v>
      </c>
      <c r="K292" s="554"/>
      <c r="L292" s="554"/>
      <c r="M292" s="554"/>
      <c r="N292" s="554"/>
      <c r="O292" s="554"/>
      <c r="P292" s="118"/>
      <c r="Q292" s="205"/>
      <c r="R292" s="118"/>
      <c r="S292" s="205"/>
      <c r="T292" s="118"/>
      <c r="U292" s="205"/>
      <c r="V292" s="41">
        <v>0</v>
      </c>
      <c r="W292" s="42"/>
      <c r="X292" s="41"/>
      <c r="Y292" s="42"/>
      <c r="Z292" s="206">
        <v>0</v>
      </c>
      <c r="AA292" s="205"/>
      <c r="AB292" s="118"/>
      <c r="AC292" s="205"/>
      <c r="AD292" s="120"/>
      <c r="AE292" s="120"/>
      <c r="AF292" s="50"/>
      <c r="AG292" s="50"/>
      <c r="AH292" s="41"/>
      <c r="AI292" s="42"/>
      <c r="AJ292" s="51"/>
      <c r="AK292" s="42"/>
      <c r="AL292" s="118">
        <v>0</v>
      </c>
      <c r="AM292" s="86"/>
      <c r="AN292" s="118"/>
      <c r="AO292" s="120">
        <v>0</v>
      </c>
      <c r="AP292" s="42"/>
      <c r="AQ292" s="41"/>
      <c r="AR292" s="42"/>
      <c r="AS292" s="41"/>
      <c r="AT292" s="119"/>
      <c r="AU292" s="118">
        <v>0</v>
      </c>
      <c r="AV292" s="205"/>
      <c r="AW292" s="118"/>
      <c r="AX292" s="205"/>
      <c r="AY292" s="41">
        <v>0</v>
      </c>
      <c r="AZ292" s="42"/>
      <c r="BA292" s="41"/>
      <c r="BB292" s="119"/>
      <c r="BC292" s="41"/>
      <c r="BD292" s="126">
        <v>11</v>
      </c>
      <c r="BE292" s="206">
        <v>0</v>
      </c>
      <c r="BF292" s="205"/>
      <c r="BG292" s="41">
        <v>0</v>
      </c>
      <c r="BH292" s="119"/>
      <c r="BI292" s="118">
        <v>0</v>
      </c>
      <c r="BJ292" s="86"/>
      <c r="BK292" s="204"/>
      <c r="BL292" s="204"/>
    </row>
    <row r="293" spans="1:64" ht="21.75" customHeight="1" x14ac:dyDescent="0.3">
      <c r="A293" s="594" t="s">
        <v>1179</v>
      </c>
      <c r="B293" s="599" t="s">
        <v>1180</v>
      </c>
      <c r="C293" s="599" t="s">
        <v>1075</v>
      </c>
      <c r="D293" s="23" t="s">
        <v>79</v>
      </c>
      <c r="E293" s="24">
        <f t="shared" si="6"/>
        <v>0</v>
      </c>
      <c r="F293" s="25">
        <f t="shared" si="7"/>
        <v>0</v>
      </c>
      <c r="G293" s="25">
        <f t="shared" si="8"/>
        <v>0</v>
      </c>
      <c r="H293" s="25">
        <f t="shared" si="9"/>
        <v>0</v>
      </c>
      <c r="I293" s="26">
        <f t="shared" si="10"/>
        <v>0</v>
      </c>
      <c r="J293" s="27">
        <f t="shared" si="11"/>
        <v>0</v>
      </c>
      <c r="K293" s="557">
        <f>(J293+(J294/5))</f>
        <v>5</v>
      </c>
      <c r="L293" s="529"/>
      <c r="M293" s="529"/>
      <c r="N293" s="527">
        <f>K293+(L293*2)+(M293*30)</f>
        <v>5</v>
      </c>
      <c r="O293" s="529">
        <f>IF(N293=0,"",RANK(N293,N:N,0))</f>
        <v>129</v>
      </c>
      <c r="P293" s="109"/>
      <c r="Q293" s="202"/>
      <c r="R293" s="109"/>
      <c r="S293" s="202"/>
      <c r="T293" s="109"/>
      <c r="U293" s="202"/>
      <c r="V293" s="28">
        <v>0</v>
      </c>
      <c r="W293" s="29"/>
      <c r="X293" s="28"/>
      <c r="Y293" s="29"/>
      <c r="Z293" s="203">
        <v>0</v>
      </c>
      <c r="AA293" s="202"/>
      <c r="AB293" s="109"/>
      <c r="AC293" s="202"/>
      <c r="AD293" s="111"/>
      <c r="AE293" s="111"/>
      <c r="AF293" s="37"/>
      <c r="AG293" s="37"/>
      <c r="AH293" s="28"/>
      <c r="AI293" s="29"/>
      <c r="AJ293" s="38"/>
      <c r="AK293" s="29"/>
      <c r="AL293" s="109">
        <v>0</v>
      </c>
      <c r="AM293" s="82"/>
      <c r="AN293" s="109"/>
      <c r="AO293" s="111">
        <v>0</v>
      </c>
      <c r="AP293" s="29"/>
      <c r="AQ293" s="28"/>
      <c r="AR293" s="29"/>
      <c r="AS293" s="28"/>
      <c r="AT293" s="110"/>
      <c r="AU293" s="109">
        <v>0</v>
      </c>
      <c r="AV293" s="202"/>
      <c r="AW293" s="109"/>
      <c r="AX293" s="202"/>
      <c r="AY293" s="28">
        <v>0</v>
      </c>
      <c r="AZ293" s="29"/>
      <c r="BA293" s="28"/>
      <c r="BB293" s="110"/>
      <c r="BC293" s="28"/>
      <c r="BD293" s="117"/>
      <c r="BE293" s="203">
        <v>0</v>
      </c>
      <c r="BF293" s="202"/>
      <c r="BG293" s="28">
        <v>0</v>
      </c>
      <c r="BH293" s="110"/>
      <c r="BI293" s="109">
        <v>0</v>
      </c>
      <c r="BJ293" s="82"/>
      <c r="BK293" s="204"/>
      <c r="BL293" s="204"/>
    </row>
    <row r="294" spans="1:64" ht="21.75" customHeight="1" x14ac:dyDescent="0.3">
      <c r="A294" s="590"/>
      <c r="B294" s="554"/>
      <c r="C294" s="554"/>
      <c r="D294" s="39" t="s">
        <v>80</v>
      </c>
      <c r="E294" s="24">
        <f t="shared" si="6"/>
        <v>25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27">
        <f t="shared" si="11"/>
        <v>25</v>
      </c>
      <c r="K294" s="528"/>
      <c r="L294" s="528"/>
      <c r="M294" s="528"/>
      <c r="N294" s="528"/>
      <c r="O294" s="528"/>
      <c r="P294" s="118"/>
      <c r="Q294" s="205"/>
      <c r="R294" s="118"/>
      <c r="S294" s="205"/>
      <c r="T294" s="118"/>
      <c r="U294" s="205"/>
      <c r="V294" s="41">
        <v>0</v>
      </c>
      <c r="W294" s="42"/>
      <c r="X294" s="41"/>
      <c r="Y294" s="42"/>
      <c r="Z294" s="206">
        <v>0</v>
      </c>
      <c r="AA294" s="205"/>
      <c r="AB294" s="118"/>
      <c r="AC294" s="205"/>
      <c r="AD294" s="120"/>
      <c r="AE294" s="120"/>
      <c r="AF294" s="50"/>
      <c r="AG294" s="50"/>
      <c r="AH294" s="41"/>
      <c r="AI294" s="42"/>
      <c r="AJ294" s="51"/>
      <c r="AK294" s="42"/>
      <c r="AL294" s="118">
        <v>0</v>
      </c>
      <c r="AM294" s="86"/>
      <c r="AN294" s="118"/>
      <c r="AO294" s="120">
        <v>0</v>
      </c>
      <c r="AP294" s="42"/>
      <c r="AQ294" s="41"/>
      <c r="AR294" s="42"/>
      <c r="AS294" s="41"/>
      <c r="AT294" s="119"/>
      <c r="AU294" s="118">
        <v>0</v>
      </c>
      <c r="AV294" s="205"/>
      <c r="AW294" s="118"/>
      <c r="AX294" s="205"/>
      <c r="AY294" s="41">
        <v>0</v>
      </c>
      <c r="AZ294" s="42"/>
      <c r="BA294" s="41"/>
      <c r="BB294" s="119"/>
      <c r="BC294" s="41"/>
      <c r="BD294" s="126"/>
      <c r="BE294" s="206">
        <v>25</v>
      </c>
      <c r="BF294" s="205"/>
      <c r="BG294" s="41">
        <v>0</v>
      </c>
      <c r="BH294" s="119"/>
      <c r="BI294" s="118">
        <v>0</v>
      </c>
      <c r="BJ294" s="86"/>
      <c r="BK294" s="204"/>
      <c r="BL294" s="204"/>
    </row>
    <row r="295" spans="1:64" ht="21.75" customHeight="1" x14ac:dyDescent="0.3">
      <c r="A295" s="594" t="s">
        <v>1181</v>
      </c>
      <c r="B295" s="599" t="s">
        <v>1182</v>
      </c>
      <c r="C295" s="599" t="s">
        <v>137</v>
      </c>
      <c r="D295" s="23" t="s">
        <v>79</v>
      </c>
      <c r="E295" s="24">
        <f t="shared" si="6"/>
        <v>0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0</v>
      </c>
      <c r="K295" s="557">
        <f>(J295+(J296/5))</f>
        <v>0</v>
      </c>
      <c r="L295" s="529"/>
      <c r="M295" s="529"/>
      <c r="N295" s="527">
        <f>K295+(L295*2)+(M295*30)</f>
        <v>0</v>
      </c>
      <c r="O295" s="529" t="str">
        <f>IF(N295=0,"",RANK(N295,N:N,0))</f>
        <v/>
      </c>
      <c r="P295" s="109"/>
      <c r="Q295" s="202"/>
      <c r="R295" s="109"/>
      <c r="S295" s="202"/>
      <c r="T295" s="109"/>
      <c r="U295" s="202"/>
      <c r="V295" s="28">
        <v>0</v>
      </c>
      <c r="W295" s="29"/>
      <c r="X295" s="28"/>
      <c r="Y295" s="29"/>
      <c r="Z295" s="203">
        <v>0</v>
      </c>
      <c r="AA295" s="202"/>
      <c r="AB295" s="109"/>
      <c r="AC295" s="202"/>
      <c r="AD295" s="111"/>
      <c r="AE295" s="111"/>
      <c r="AF295" s="37"/>
      <c r="AG295" s="37"/>
      <c r="AH295" s="28"/>
      <c r="AI295" s="29"/>
      <c r="AJ295" s="38"/>
      <c r="AK295" s="29"/>
      <c r="AL295" s="109">
        <v>0</v>
      </c>
      <c r="AM295" s="82"/>
      <c r="AN295" s="109"/>
      <c r="AO295" s="111">
        <v>0</v>
      </c>
      <c r="AP295" s="29"/>
      <c r="AQ295" s="28"/>
      <c r="AR295" s="29"/>
      <c r="AS295" s="28"/>
      <c r="AT295" s="110"/>
      <c r="AU295" s="109">
        <v>0</v>
      </c>
      <c r="AV295" s="202"/>
      <c r="AW295" s="109"/>
      <c r="AX295" s="202"/>
      <c r="AY295" s="28">
        <v>0</v>
      </c>
      <c r="AZ295" s="29"/>
      <c r="BA295" s="28"/>
      <c r="BB295" s="110"/>
      <c r="BC295" s="28"/>
      <c r="BD295" s="117"/>
      <c r="BE295" s="203">
        <v>0</v>
      </c>
      <c r="BF295" s="202"/>
      <c r="BG295" s="28">
        <v>0</v>
      </c>
      <c r="BH295" s="110"/>
      <c r="BI295" s="109">
        <v>0</v>
      </c>
      <c r="BJ295" s="82"/>
      <c r="BK295" s="204"/>
      <c r="BL295" s="204"/>
    </row>
    <row r="296" spans="1:64" ht="21.75" customHeight="1" x14ac:dyDescent="0.3">
      <c r="A296" s="590"/>
      <c r="B296" s="554"/>
      <c r="C296" s="554"/>
      <c r="D296" s="39" t="s">
        <v>80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27">
        <f t="shared" si="11"/>
        <v>0</v>
      </c>
      <c r="K296" s="528"/>
      <c r="L296" s="528"/>
      <c r="M296" s="528"/>
      <c r="N296" s="528"/>
      <c r="O296" s="528"/>
      <c r="P296" s="118"/>
      <c r="Q296" s="205"/>
      <c r="R296" s="118"/>
      <c r="S296" s="205"/>
      <c r="T296" s="118"/>
      <c r="U296" s="205"/>
      <c r="V296" s="41">
        <v>0</v>
      </c>
      <c r="W296" s="42"/>
      <c r="X296" s="41"/>
      <c r="Y296" s="42"/>
      <c r="Z296" s="206">
        <v>0</v>
      </c>
      <c r="AA296" s="205"/>
      <c r="AB296" s="118"/>
      <c r="AC296" s="205"/>
      <c r="AD296" s="120"/>
      <c r="AE296" s="120"/>
      <c r="AF296" s="50"/>
      <c r="AG296" s="50"/>
      <c r="AH296" s="41"/>
      <c r="AI296" s="42"/>
      <c r="AJ296" s="51"/>
      <c r="AK296" s="42"/>
      <c r="AL296" s="118">
        <v>0</v>
      </c>
      <c r="AM296" s="86"/>
      <c r="AN296" s="118"/>
      <c r="AO296" s="120">
        <v>0</v>
      </c>
      <c r="AP296" s="42"/>
      <c r="AQ296" s="41"/>
      <c r="AR296" s="42"/>
      <c r="AS296" s="41"/>
      <c r="AT296" s="119"/>
      <c r="AU296" s="118">
        <v>0</v>
      </c>
      <c r="AV296" s="205"/>
      <c r="AW296" s="118"/>
      <c r="AX296" s="205"/>
      <c r="AY296" s="41">
        <v>0</v>
      </c>
      <c r="AZ296" s="42"/>
      <c r="BA296" s="41"/>
      <c r="BB296" s="119"/>
      <c r="BC296" s="41"/>
      <c r="BD296" s="126"/>
      <c r="BE296" s="206">
        <v>0</v>
      </c>
      <c r="BF296" s="205"/>
      <c r="BG296" s="41">
        <v>0</v>
      </c>
      <c r="BH296" s="119"/>
      <c r="BI296" s="118">
        <v>0</v>
      </c>
      <c r="BJ296" s="86"/>
      <c r="BK296" s="204"/>
      <c r="BL296" s="204"/>
    </row>
    <row r="297" spans="1:64" ht="21.75" customHeight="1" x14ac:dyDescent="0.3">
      <c r="A297" s="594" t="s">
        <v>1183</v>
      </c>
      <c r="B297" s="599" t="s">
        <v>1184</v>
      </c>
      <c r="C297" s="599" t="s">
        <v>83</v>
      </c>
      <c r="D297" s="23" t="s">
        <v>79</v>
      </c>
      <c r="E297" s="24">
        <f t="shared" si="6"/>
        <v>150</v>
      </c>
      <c r="F297" s="25">
        <f t="shared" si="7"/>
        <v>90</v>
      </c>
      <c r="G297" s="25">
        <f t="shared" si="8"/>
        <v>60</v>
      </c>
      <c r="H297" s="25">
        <f t="shared" si="9"/>
        <v>50</v>
      </c>
      <c r="I297" s="26">
        <f t="shared" si="10"/>
        <v>8</v>
      </c>
      <c r="J297" s="27">
        <f t="shared" si="11"/>
        <v>358</v>
      </c>
      <c r="K297" s="557">
        <f>(J297+(J298/5))</f>
        <v>454</v>
      </c>
      <c r="L297" s="529">
        <f>Nemzetközi!C120</f>
        <v>154</v>
      </c>
      <c r="M297" s="558">
        <f>Nemzetközi!D120</f>
        <v>1</v>
      </c>
      <c r="N297" s="527">
        <f>K297+(L297*2)+(M297*30)</f>
        <v>792</v>
      </c>
      <c r="O297" s="529">
        <f>IF(N297=0,"",RANK(N297,N:N,0))</f>
        <v>6</v>
      </c>
      <c r="P297" s="109"/>
      <c r="Q297" s="202"/>
      <c r="R297" s="109"/>
      <c r="S297" s="202"/>
      <c r="T297" s="109"/>
      <c r="U297" s="202"/>
      <c r="V297" s="28">
        <v>0</v>
      </c>
      <c r="W297" s="29"/>
      <c r="X297" s="28"/>
      <c r="Y297" s="29"/>
      <c r="Z297" s="203">
        <v>0</v>
      </c>
      <c r="AA297" s="202"/>
      <c r="AB297" s="109"/>
      <c r="AC297" s="202"/>
      <c r="AD297" s="111"/>
      <c r="AE297" s="111"/>
      <c r="AF297" s="37">
        <v>6</v>
      </c>
      <c r="AG297" s="37">
        <v>8</v>
      </c>
      <c r="AH297" s="28"/>
      <c r="AI297" s="29"/>
      <c r="AJ297" s="38">
        <v>60</v>
      </c>
      <c r="AK297" s="29"/>
      <c r="AL297" s="109">
        <v>0</v>
      </c>
      <c r="AM297" s="82">
        <v>50</v>
      </c>
      <c r="AN297" s="109"/>
      <c r="AO297" s="111">
        <v>0</v>
      </c>
      <c r="AP297" s="29"/>
      <c r="AQ297" s="28"/>
      <c r="AR297" s="29"/>
      <c r="AS297" s="28"/>
      <c r="AT297" s="110"/>
      <c r="AU297" s="109">
        <v>0</v>
      </c>
      <c r="AV297" s="202"/>
      <c r="AW297" s="109"/>
      <c r="AX297" s="202"/>
      <c r="AY297" s="28">
        <v>0</v>
      </c>
      <c r="AZ297" s="29"/>
      <c r="BA297" s="28"/>
      <c r="BB297" s="110"/>
      <c r="BC297" s="28"/>
      <c r="BD297" s="117"/>
      <c r="BE297" s="203">
        <v>90</v>
      </c>
      <c r="BF297" s="202"/>
      <c r="BG297" s="28">
        <v>0</v>
      </c>
      <c r="BH297" s="110"/>
      <c r="BI297" s="109">
        <v>0</v>
      </c>
      <c r="BJ297" s="82">
        <v>150</v>
      </c>
      <c r="BK297" s="204"/>
      <c r="BL297" s="204"/>
    </row>
    <row r="298" spans="1:64" ht="21.75" customHeight="1" x14ac:dyDescent="0.3">
      <c r="A298" s="590"/>
      <c r="B298" s="554"/>
      <c r="C298" s="554"/>
      <c r="D298" s="39" t="s">
        <v>80</v>
      </c>
      <c r="E298" s="24">
        <f t="shared" si="6"/>
        <v>120</v>
      </c>
      <c r="F298" s="25">
        <f t="shared" si="7"/>
        <v>90</v>
      </c>
      <c r="G298" s="25">
        <f t="shared" si="8"/>
        <v>90</v>
      </c>
      <c r="H298" s="25">
        <f t="shared" si="9"/>
        <v>90</v>
      </c>
      <c r="I298" s="26">
        <f t="shared" si="10"/>
        <v>90</v>
      </c>
      <c r="J298" s="27">
        <f t="shared" si="11"/>
        <v>480</v>
      </c>
      <c r="K298" s="528"/>
      <c r="L298" s="528"/>
      <c r="M298" s="528"/>
      <c r="N298" s="528"/>
      <c r="O298" s="528"/>
      <c r="P298" s="118"/>
      <c r="Q298" s="205"/>
      <c r="R298" s="118"/>
      <c r="S298" s="205"/>
      <c r="T298" s="118"/>
      <c r="U298" s="205"/>
      <c r="V298" s="41">
        <v>0</v>
      </c>
      <c r="W298" s="42"/>
      <c r="X298" s="41"/>
      <c r="Y298" s="42"/>
      <c r="Z298" s="206">
        <v>0</v>
      </c>
      <c r="AA298" s="205"/>
      <c r="AB298" s="118"/>
      <c r="AC298" s="205"/>
      <c r="AD298" s="120"/>
      <c r="AE298" s="120"/>
      <c r="AF298" s="50">
        <v>90</v>
      </c>
      <c r="AG298" s="50">
        <v>16</v>
      </c>
      <c r="AH298" s="41"/>
      <c r="AI298" s="42"/>
      <c r="AJ298" s="51">
        <v>90</v>
      </c>
      <c r="AK298" s="42"/>
      <c r="AL298" s="118">
        <v>0</v>
      </c>
      <c r="AM298" s="86">
        <v>120</v>
      </c>
      <c r="AN298" s="118"/>
      <c r="AO298" s="120">
        <v>0</v>
      </c>
      <c r="AP298" s="42"/>
      <c r="AQ298" s="41"/>
      <c r="AR298" s="42"/>
      <c r="AS298" s="41"/>
      <c r="AT298" s="119"/>
      <c r="AU298" s="118">
        <v>0</v>
      </c>
      <c r="AV298" s="205"/>
      <c r="AW298" s="118"/>
      <c r="AX298" s="205"/>
      <c r="AY298" s="41">
        <v>0</v>
      </c>
      <c r="AZ298" s="42"/>
      <c r="BA298" s="41"/>
      <c r="BB298" s="119"/>
      <c r="BC298" s="41"/>
      <c r="BD298" s="126"/>
      <c r="BE298" s="206">
        <v>90</v>
      </c>
      <c r="BF298" s="205"/>
      <c r="BG298" s="41">
        <v>0</v>
      </c>
      <c r="BH298" s="119"/>
      <c r="BI298" s="118">
        <v>0</v>
      </c>
      <c r="BJ298" s="86">
        <v>90</v>
      </c>
      <c r="BK298" s="204"/>
      <c r="BL298" s="204"/>
    </row>
    <row r="299" spans="1:64" ht="21.75" customHeight="1" x14ac:dyDescent="0.3">
      <c r="A299" s="594" t="s">
        <v>1185</v>
      </c>
      <c r="B299" s="599" t="s">
        <v>1186</v>
      </c>
      <c r="C299" s="599" t="s">
        <v>165</v>
      </c>
      <c r="D299" s="23" t="s">
        <v>79</v>
      </c>
      <c r="E299" s="24">
        <f t="shared" si="6"/>
        <v>4</v>
      </c>
      <c r="F299" s="25">
        <f t="shared" si="7"/>
        <v>3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7</v>
      </c>
      <c r="K299" s="557">
        <f>(J299+(J300/5))</f>
        <v>8</v>
      </c>
      <c r="L299" s="529"/>
      <c r="M299" s="529"/>
      <c r="N299" s="527">
        <f>K299+(L299*2)+(M299*30)</f>
        <v>8</v>
      </c>
      <c r="O299" s="529">
        <f>IF(N299=0,"",RANK(N299,N:N,0))</f>
        <v>119</v>
      </c>
      <c r="P299" s="109"/>
      <c r="Q299" s="202"/>
      <c r="R299" s="109"/>
      <c r="S299" s="202"/>
      <c r="T299" s="109"/>
      <c r="U299" s="202"/>
      <c r="V299" s="28">
        <v>0</v>
      </c>
      <c r="W299" s="29"/>
      <c r="X299" s="28"/>
      <c r="Y299" s="29"/>
      <c r="Z299" s="203">
        <v>0</v>
      </c>
      <c r="AA299" s="202"/>
      <c r="AB299" s="109"/>
      <c r="AC299" s="202"/>
      <c r="AD299" s="111"/>
      <c r="AE299" s="111"/>
      <c r="AF299" s="37"/>
      <c r="AG299" s="37"/>
      <c r="AH299" s="28"/>
      <c r="AI299" s="29"/>
      <c r="AJ299" s="38"/>
      <c r="AK299" s="29"/>
      <c r="AL299" s="109">
        <v>0</v>
      </c>
      <c r="AM299" s="82"/>
      <c r="AN299" s="109"/>
      <c r="AO299" s="111">
        <v>0</v>
      </c>
      <c r="AP299" s="29"/>
      <c r="AQ299" s="28"/>
      <c r="AR299" s="29"/>
      <c r="AS299" s="28"/>
      <c r="AT299" s="110"/>
      <c r="AU299" s="109">
        <v>0</v>
      </c>
      <c r="AV299" s="202"/>
      <c r="AW299" s="109"/>
      <c r="AX299" s="202"/>
      <c r="AY299" s="28">
        <v>0</v>
      </c>
      <c r="AZ299" s="29"/>
      <c r="BA299" s="28"/>
      <c r="BB299" s="110"/>
      <c r="BC299" s="28"/>
      <c r="BD299" s="117">
        <v>4</v>
      </c>
      <c r="BE299" s="203">
        <v>0</v>
      </c>
      <c r="BF299" s="202">
        <v>3</v>
      </c>
      <c r="BG299" s="28">
        <v>0</v>
      </c>
      <c r="BH299" s="110"/>
      <c r="BI299" s="109">
        <v>0</v>
      </c>
      <c r="BJ299" s="82"/>
      <c r="BK299" s="204"/>
      <c r="BL299" s="204"/>
    </row>
    <row r="300" spans="1:64" ht="21.75" customHeight="1" x14ac:dyDescent="0.3">
      <c r="A300" s="590"/>
      <c r="B300" s="554"/>
      <c r="C300" s="554"/>
      <c r="D300" s="39" t="s">
        <v>80</v>
      </c>
      <c r="E300" s="24">
        <f t="shared" si="6"/>
        <v>5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27">
        <f t="shared" si="11"/>
        <v>5</v>
      </c>
      <c r="K300" s="528"/>
      <c r="L300" s="528"/>
      <c r="M300" s="528"/>
      <c r="N300" s="528"/>
      <c r="O300" s="554"/>
      <c r="P300" s="118"/>
      <c r="Q300" s="205"/>
      <c r="R300" s="118"/>
      <c r="S300" s="205"/>
      <c r="T300" s="118"/>
      <c r="U300" s="205"/>
      <c r="V300" s="41">
        <v>0</v>
      </c>
      <c r="W300" s="42"/>
      <c r="X300" s="41"/>
      <c r="Y300" s="42"/>
      <c r="Z300" s="206">
        <v>0</v>
      </c>
      <c r="AA300" s="205"/>
      <c r="AB300" s="118"/>
      <c r="AC300" s="205"/>
      <c r="AD300" s="120"/>
      <c r="AE300" s="120"/>
      <c r="AF300" s="50"/>
      <c r="AG300" s="50"/>
      <c r="AH300" s="41"/>
      <c r="AI300" s="42"/>
      <c r="AJ300" s="51"/>
      <c r="AK300" s="42"/>
      <c r="AL300" s="118">
        <v>0</v>
      </c>
      <c r="AM300" s="86"/>
      <c r="AN300" s="118"/>
      <c r="AO300" s="120">
        <v>0</v>
      </c>
      <c r="AP300" s="42"/>
      <c r="AQ300" s="41"/>
      <c r="AR300" s="42"/>
      <c r="AS300" s="41"/>
      <c r="AT300" s="119"/>
      <c r="AU300" s="118">
        <v>0</v>
      </c>
      <c r="AV300" s="205"/>
      <c r="AW300" s="118"/>
      <c r="AX300" s="205"/>
      <c r="AY300" s="41">
        <v>0</v>
      </c>
      <c r="AZ300" s="42"/>
      <c r="BA300" s="41"/>
      <c r="BB300" s="119"/>
      <c r="BC300" s="41"/>
      <c r="BD300" s="126">
        <v>5</v>
      </c>
      <c r="BE300" s="206">
        <v>0</v>
      </c>
      <c r="BF300" s="205"/>
      <c r="BG300" s="41">
        <v>0</v>
      </c>
      <c r="BH300" s="119"/>
      <c r="BI300" s="118">
        <v>0</v>
      </c>
      <c r="BJ300" s="86"/>
      <c r="BK300" s="204"/>
      <c r="BL300" s="204"/>
    </row>
    <row r="301" spans="1:64" ht="21.75" customHeight="1" x14ac:dyDescent="0.3">
      <c r="A301" s="594" t="s">
        <v>1187</v>
      </c>
      <c r="B301" s="599" t="s">
        <v>1188</v>
      </c>
      <c r="C301" s="599" t="s">
        <v>642</v>
      </c>
      <c r="D301" s="23" t="s">
        <v>79</v>
      </c>
      <c r="E301" s="24">
        <f t="shared" si="6"/>
        <v>138</v>
      </c>
      <c r="F301" s="25">
        <f t="shared" si="7"/>
        <v>90</v>
      </c>
      <c r="G301" s="25">
        <f t="shared" si="8"/>
        <v>60</v>
      </c>
      <c r="H301" s="25">
        <f t="shared" si="9"/>
        <v>60</v>
      </c>
      <c r="I301" s="26">
        <f t="shared" si="10"/>
        <v>60</v>
      </c>
      <c r="J301" s="27">
        <f t="shared" si="11"/>
        <v>408</v>
      </c>
      <c r="K301" s="557">
        <f>(J301+(J302/5))</f>
        <v>480.2</v>
      </c>
      <c r="L301" s="529">
        <f>Nemzetközi!C122</f>
        <v>195</v>
      </c>
      <c r="M301" s="558">
        <f>Nemzetközi!D122</f>
        <v>0</v>
      </c>
      <c r="N301" s="527">
        <f>K301+(L301*2)+(M301*30)</f>
        <v>870.2</v>
      </c>
      <c r="O301" s="529">
        <f>IF(N301=0,"",RANK(N301,N:N,0))</f>
        <v>4</v>
      </c>
      <c r="P301" s="109"/>
      <c r="Q301" s="202">
        <v>40</v>
      </c>
      <c r="R301" s="109"/>
      <c r="S301" s="202"/>
      <c r="T301" s="109"/>
      <c r="U301" s="202"/>
      <c r="V301" s="28">
        <v>0</v>
      </c>
      <c r="W301" s="29"/>
      <c r="X301" s="28"/>
      <c r="Y301" s="29"/>
      <c r="Z301" s="203">
        <v>0</v>
      </c>
      <c r="AA301" s="202"/>
      <c r="AB301" s="109"/>
      <c r="AC301" s="202"/>
      <c r="AD301" s="111"/>
      <c r="AE301" s="111"/>
      <c r="AF301" s="37"/>
      <c r="AG301" s="37"/>
      <c r="AH301" s="28"/>
      <c r="AI301" s="29"/>
      <c r="AJ301" s="38"/>
      <c r="AK301" s="29"/>
      <c r="AL301" s="109">
        <v>0</v>
      </c>
      <c r="AM301" s="82"/>
      <c r="AN301" s="109"/>
      <c r="AO301" s="111">
        <v>0</v>
      </c>
      <c r="AP301" s="29">
        <v>25</v>
      </c>
      <c r="AQ301" s="28"/>
      <c r="AR301" s="29"/>
      <c r="AS301" s="28"/>
      <c r="AT301" s="110"/>
      <c r="AU301" s="109">
        <v>0</v>
      </c>
      <c r="AV301" s="202">
        <v>60</v>
      </c>
      <c r="AW301" s="109"/>
      <c r="AX301" s="202">
        <v>15</v>
      </c>
      <c r="AY301" s="28">
        <v>25</v>
      </c>
      <c r="AZ301" s="29">
        <v>60</v>
      </c>
      <c r="BA301" s="28"/>
      <c r="BB301" s="110">
        <v>60</v>
      </c>
      <c r="BC301" s="28"/>
      <c r="BD301" s="117">
        <v>138</v>
      </c>
      <c r="BE301" s="203">
        <v>8</v>
      </c>
      <c r="BF301" s="202"/>
      <c r="BG301" s="28">
        <v>60</v>
      </c>
      <c r="BH301" s="110">
        <v>60</v>
      </c>
      <c r="BI301" s="109">
        <v>0</v>
      </c>
      <c r="BJ301" s="82">
        <v>90</v>
      </c>
      <c r="BK301" s="204"/>
      <c r="BL301" s="204"/>
    </row>
    <row r="302" spans="1:64" ht="21.75" customHeight="1" x14ac:dyDescent="0.3">
      <c r="A302" s="590"/>
      <c r="B302" s="554"/>
      <c r="C302" s="554"/>
      <c r="D302" s="39" t="s">
        <v>80</v>
      </c>
      <c r="E302" s="24">
        <f t="shared" si="6"/>
        <v>126</v>
      </c>
      <c r="F302" s="25">
        <f t="shared" si="7"/>
        <v>120</v>
      </c>
      <c r="G302" s="25">
        <f t="shared" si="8"/>
        <v>90</v>
      </c>
      <c r="H302" s="25">
        <f t="shared" si="9"/>
        <v>25</v>
      </c>
      <c r="I302" s="26">
        <f t="shared" si="10"/>
        <v>0</v>
      </c>
      <c r="J302" s="27">
        <f t="shared" si="11"/>
        <v>361</v>
      </c>
      <c r="K302" s="528"/>
      <c r="L302" s="528"/>
      <c r="M302" s="528"/>
      <c r="N302" s="528"/>
      <c r="O302" s="528"/>
      <c r="P302" s="118"/>
      <c r="Q302" s="205"/>
      <c r="R302" s="118"/>
      <c r="S302" s="205"/>
      <c r="T302" s="118"/>
      <c r="U302" s="205"/>
      <c r="V302" s="41">
        <v>0</v>
      </c>
      <c r="W302" s="42"/>
      <c r="X302" s="41"/>
      <c r="Y302" s="42"/>
      <c r="Z302" s="206">
        <v>0</v>
      </c>
      <c r="AA302" s="205"/>
      <c r="AB302" s="118"/>
      <c r="AC302" s="205"/>
      <c r="AD302" s="120"/>
      <c r="AE302" s="120"/>
      <c r="AF302" s="50"/>
      <c r="AG302" s="50"/>
      <c r="AH302" s="41"/>
      <c r="AI302" s="42"/>
      <c r="AJ302" s="51"/>
      <c r="AK302" s="42"/>
      <c r="AL302" s="118">
        <v>0</v>
      </c>
      <c r="AM302" s="86"/>
      <c r="AN302" s="118"/>
      <c r="AO302" s="120">
        <v>0</v>
      </c>
      <c r="AP302" s="42"/>
      <c r="AQ302" s="41"/>
      <c r="AR302" s="42"/>
      <c r="AS302" s="41"/>
      <c r="AT302" s="119"/>
      <c r="AU302" s="118">
        <v>0</v>
      </c>
      <c r="AV302" s="205"/>
      <c r="AW302" s="118"/>
      <c r="AX302" s="205"/>
      <c r="AY302" s="41">
        <v>0</v>
      </c>
      <c r="AZ302" s="42"/>
      <c r="BA302" s="41"/>
      <c r="BB302" s="119">
        <v>25</v>
      </c>
      <c r="BC302" s="41"/>
      <c r="BD302" s="126">
        <v>126</v>
      </c>
      <c r="BE302" s="206">
        <v>0</v>
      </c>
      <c r="BF302" s="205"/>
      <c r="BG302" s="41">
        <v>0</v>
      </c>
      <c r="BH302" s="119">
        <v>120</v>
      </c>
      <c r="BI302" s="118">
        <v>0</v>
      </c>
      <c r="BJ302" s="86">
        <v>90</v>
      </c>
      <c r="BK302" s="204"/>
      <c r="BL302" s="204"/>
    </row>
    <row r="303" spans="1:64" ht="21.75" customHeight="1" x14ac:dyDescent="0.3">
      <c r="A303" s="594" t="s">
        <v>1189</v>
      </c>
      <c r="B303" s="599" t="s">
        <v>1190</v>
      </c>
      <c r="C303" s="599" t="s">
        <v>351</v>
      </c>
      <c r="D303" s="23" t="s">
        <v>79</v>
      </c>
      <c r="E303" s="24">
        <f t="shared" si="6"/>
        <v>26</v>
      </c>
      <c r="F303" s="25">
        <f t="shared" si="7"/>
        <v>10</v>
      </c>
      <c r="G303" s="25">
        <f t="shared" si="8"/>
        <v>8</v>
      </c>
      <c r="H303" s="25">
        <f t="shared" si="9"/>
        <v>8</v>
      </c>
      <c r="I303" s="26">
        <f t="shared" si="10"/>
        <v>5</v>
      </c>
      <c r="J303" s="27">
        <f t="shared" si="11"/>
        <v>57</v>
      </c>
      <c r="K303" s="557">
        <f>(J303+(J304/5))</f>
        <v>70.8</v>
      </c>
      <c r="L303" s="529"/>
      <c r="M303" s="529"/>
      <c r="N303" s="527">
        <f>K303+(L303*2)+(M303*30)</f>
        <v>70.8</v>
      </c>
      <c r="O303" s="529">
        <f>IF(N303=0,"",RANK(N303,N:N,0))</f>
        <v>54</v>
      </c>
      <c r="P303" s="109"/>
      <c r="Q303" s="202"/>
      <c r="R303" s="109"/>
      <c r="S303" s="202"/>
      <c r="T303" s="109"/>
      <c r="U303" s="202">
        <v>3</v>
      </c>
      <c r="V303" s="28">
        <v>0</v>
      </c>
      <c r="W303" s="29">
        <v>3</v>
      </c>
      <c r="X303" s="28"/>
      <c r="Y303" s="29"/>
      <c r="Z303" s="203">
        <v>0</v>
      </c>
      <c r="AA303" s="202"/>
      <c r="AB303" s="109"/>
      <c r="AC303" s="202"/>
      <c r="AD303" s="111"/>
      <c r="AE303" s="111"/>
      <c r="AF303" s="37"/>
      <c r="AG303" s="37"/>
      <c r="AH303" s="28"/>
      <c r="AI303" s="29"/>
      <c r="AJ303" s="38"/>
      <c r="AK303" s="29">
        <v>3</v>
      </c>
      <c r="AL303" s="109">
        <v>0</v>
      </c>
      <c r="AM303" s="82"/>
      <c r="AN303" s="109"/>
      <c r="AO303" s="111">
        <v>0</v>
      </c>
      <c r="AP303" s="29"/>
      <c r="AQ303" s="28"/>
      <c r="AR303" s="29"/>
      <c r="AS303" s="28"/>
      <c r="AT303" s="110"/>
      <c r="AU303" s="109">
        <v>0</v>
      </c>
      <c r="AV303" s="202"/>
      <c r="AW303" s="109"/>
      <c r="AX303" s="202"/>
      <c r="AY303" s="28">
        <v>0</v>
      </c>
      <c r="AZ303" s="29">
        <v>3</v>
      </c>
      <c r="BA303" s="28"/>
      <c r="BB303" s="110">
        <v>8</v>
      </c>
      <c r="BC303" s="28"/>
      <c r="BD303" s="117">
        <v>26</v>
      </c>
      <c r="BE303" s="203">
        <v>0</v>
      </c>
      <c r="BF303" s="202"/>
      <c r="BG303" s="28">
        <v>8</v>
      </c>
      <c r="BH303" s="110"/>
      <c r="BI303" s="109">
        <v>5</v>
      </c>
      <c r="BJ303" s="82">
        <v>10</v>
      </c>
      <c r="BK303" s="204"/>
      <c r="BL303" s="204"/>
    </row>
    <row r="304" spans="1:64" ht="21.75" customHeight="1" x14ac:dyDescent="0.3">
      <c r="A304" s="590"/>
      <c r="B304" s="554"/>
      <c r="C304" s="554"/>
      <c r="D304" s="39" t="s">
        <v>80</v>
      </c>
      <c r="E304" s="24">
        <f t="shared" si="6"/>
        <v>44</v>
      </c>
      <c r="F304" s="25">
        <f t="shared" si="7"/>
        <v>25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27">
        <f t="shared" si="11"/>
        <v>69</v>
      </c>
      <c r="K304" s="528"/>
      <c r="L304" s="528"/>
      <c r="M304" s="528"/>
      <c r="N304" s="528"/>
      <c r="O304" s="528"/>
      <c r="P304" s="118"/>
      <c r="Q304" s="205"/>
      <c r="R304" s="118"/>
      <c r="S304" s="205"/>
      <c r="T304" s="118"/>
      <c r="U304" s="205"/>
      <c r="V304" s="41">
        <v>0</v>
      </c>
      <c r="W304" s="42"/>
      <c r="X304" s="41"/>
      <c r="Y304" s="42"/>
      <c r="Z304" s="206">
        <v>0</v>
      </c>
      <c r="AA304" s="205"/>
      <c r="AB304" s="118"/>
      <c r="AC304" s="205"/>
      <c r="AD304" s="120"/>
      <c r="AE304" s="120"/>
      <c r="AF304" s="50"/>
      <c r="AG304" s="50"/>
      <c r="AH304" s="41"/>
      <c r="AI304" s="42"/>
      <c r="AJ304" s="51"/>
      <c r="AK304" s="42"/>
      <c r="AL304" s="118">
        <v>0</v>
      </c>
      <c r="AM304" s="86"/>
      <c r="AN304" s="118"/>
      <c r="AO304" s="120">
        <v>0</v>
      </c>
      <c r="AP304" s="42"/>
      <c r="AQ304" s="41"/>
      <c r="AR304" s="42"/>
      <c r="AS304" s="41"/>
      <c r="AT304" s="119"/>
      <c r="AU304" s="118">
        <v>0</v>
      </c>
      <c r="AV304" s="205"/>
      <c r="AW304" s="118"/>
      <c r="AX304" s="205"/>
      <c r="AY304" s="41">
        <v>0</v>
      </c>
      <c r="AZ304" s="42"/>
      <c r="BA304" s="41"/>
      <c r="BB304" s="119">
        <v>25</v>
      </c>
      <c r="BC304" s="41"/>
      <c r="BD304" s="126">
        <v>44</v>
      </c>
      <c r="BE304" s="206">
        <v>0</v>
      </c>
      <c r="BF304" s="205"/>
      <c r="BG304" s="41">
        <v>0</v>
      </c>
      <c r="BH304" s="119"/>
      <c r="BI304" s="118">
        <v>0</v>
      </c>
      <c r="BJ304" s="86"/>
      <c r="BK304" s="204"/>
      <c r="BL304" s="204"/>
    </row>
    <row r="305" spans="1:64" ht="21.75" customHeight="1" x14ac:dyDescent="0.3">
      <c r="A305" s="594" t="s">
        <v>1191</v>
      </c>
      <c r="B305" s="599" t="s">
        <v>1192</v>
      </c>
      <c r="C305" s="599" t="s">
        <v>1193</v>
      </c>
      <c r="D305" s="23" t="s">
        <v>79</v>
      </c>
      <c r="E305" s="24">
        <f t="shared" si="6"/>
        <v>40</v>
      </c>
      <c r="F305" s="25">
        <f t="shared" si="7"/>
        <v>37</v>
      </c>
      <c r="G305" s="25">
        <f t="shared" si="8"/>
        <v>30</v>
      </c>
      <c r="H305" s="25">
        <f t="shared" si="9"/>
        <v>15</v>
      </c>
      <c r="I305" s="26">
        <f t="shared" si="10"/>
        <v>15</v>
      </c>
      <c r="J305" s="27">
        <f t="shared" si="11"/>
        <v>137</v>
      </c>
      <c r="K305" s="557">
        <f>(J305+(J306/5))</f>
        <v>148.4</v>
      </c>
      <c r="L305" s="529"/>
      <c r="M305" s="529"/>
      <c r="N305" s="527">
        <f>K305+(L305*2)+(M305*30)</f>
        <v>148.4</v>
      </c>
      <c r="O305" s="529">
        <f>IF(N305=0,"",RANK(N305,N:N,0))</f>
        <v>41</v>
      </c>
      <c r="P305" s="109"/>
      <c r="Q305" s="202"/>
      <c r="R305" s="109"/>
      <c r="S305" s="202"/>
      <c r="T305" s="109">
        <v>3</v>
      </c>
      <c r="U305" s="202"/>
      <c r="V305" s="28">
        <v>0</v>
      </c>
      <c r="W305" s="29"/>
      <c r="X305" s="28"/>
      <c r="Y305" s="29"/>
      <c r="Z305" s="203">
        <v>0</v>
      </c>
      <c r="AA305" s="202">
        <v>40</v>
      </c>
      <c r="AB305" s="109"/>
      <c r="AC305" s="202"/>
      <c r="AD305" s="111"/>
      <c r="AE305" s="111"/>
      <c r="AF305" s="37"/>
      <c r="AG305" s="37"/>
      <c r="AH305" s="28">
        <v>15</v>
      </c>
      <c r="AI305" s="29"/>
      <c r="AJ305" s="38"/>
      <c r="AK305" s="29"/>
      <c r="AL305" s="109">
        <v>0</v>
      </c>
      <c r="AM305" s="82"/>
      <c r="AN305" s="109"/>
      <c r="AO305" s="111">
        <v>0</v>
      </c>
      <c r="AP305" s="29"/>
      <c r="AQ305" s="28"/>
      <c r="AR305" s="29"/>
      <c r="AS305" s="28"/>
      <c r="AT305" s="110"/>
      <c r="AU305" s="109">
        <v>0</v>
      </c>
      <c r="AV305" s="202"/>
      <c r="AW305" s="109"/>
      <c r="AX305" s="202"/>
      <c r="AY305" s="28">
        <v>0</v>
      </c>
      <c r="AZ305" s="29"/>
      <c r="BA305" s="28"/>
      <c r="BB305" s="110"/>
      <c r="BC305" s="28">
        <v>15</v>
      </c>
      <c r="BD305" s="117">
        <v>37</v>
      </c>
      <c r="BE305" s="203">
        <v>0</v>
      </c>
      <c r="BF305" s="202">
        <v>8</v>
      </c>
      <c r="BG305" s="28">
        <v>0</v>
      </c>
      <c r="BH305" s="110"/>
      <c r="BI305" s="109">
        <v>0</v>
      </c>
      <c r="BJ305" s="82">
        <v>30</v>
      </c>
      <c r="BK305" s="204"/>
      <c r="BL305" s="204"/>
    </row>
    <row r="306" spans="1:64" ht="21.75" customHeight="1" x14ac:dyDescent="0.3">
      <c r="A306" s="590"/>
      <c r="B306" s="554"/>
      <c r="C306" s="554"/>
      <c r="D306" s="39" t="s">
        <v>80</v>
      </c>
      <c r="E306" s="24">
        <f t="shared" si="6"/>
        <v>52</v>
      </c>
      <c r="F306" s="25">
        <f t="shared" si="7"/>
        <v>5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27">
        <f t="shared" si="11"/>
        <v>57</v>
      </c>
      <c r="K306" s="528"/>
      <c r="L306" s="528"/>
      <c r="M306" s="528"/>
      <c r="N306" s="528"/>
      <c r="O306" s="528"/>
      <c r="P306" s="118"/>
      <c r="Q306" s="205"/>
      <c r="R306" s="118"/>
      <c r="S306" s="205"/>
      <c r="T306" s="118"/>
      <c r="U306" s="205"/>
      <c r="V306" s="41">
        <v>0</v>
      </c>
      <c r="W306" s="42"/>
      <c r="X306" s="41"/>
      <c r="Y306" s="42"/>
      <c r="Z306" s="206">
        <v>0</v>
      </c>
      <c r="AA306" s="205">
        <v>5</v>
      </c>
      <c r="AB306" s="118"/>
      <c r="AC306" s="205"/>
      <c r="AD306" s="120"/>
      <c r="AE306" s="120"/>
      <c r="AF306" s="50"/>
      <c r="AG306" s="50"/>
      <c r="AH306" s="41"/>
      <c r="AI306" s="42"/>
      <c r="AJ306" s="51"/>
      <c r="AK306" s="42"/>
      <c r="AL306" s="118">
        <v>0</v>
      </c>
      <c r="AM306" s="86"/>
      <c r="AN306" s="118"/>
      <c r="AO306" s="120">
        <v>0</v>
      </c>
      <c r="AP306" s="42"/>
      <c r="AQ306" s="41"/>
      <c r="AR306" s="42"/>
      <c r="AS306" s="41"/>
      <c r="AT306" s="119"/>
      <c r="AU306" s="118">
        <v>0</v>
      </c>
      <c r="AV306" s="205"/>
      <c r="AW306" s="118"/>
      <c r="AX306" s="205"/>
      <c r="AY306" s="41">
        <v>0</v>
      </c>
      <c r="AZ306" s="42"/>
      <c r="BA306" s="41"/>
      <c r="BB306" s="119"/>
      <c r="BC306" s="41"/>
      <c r="BD306" s="126">
        <v>52</v>
      </c>
      <c r="BE306" s="206">
        <v>0</v>
      </c>
      <c r="BF306" s="205"/>
      <c r="BG306" s="41">
        <v>0</v>
      </c>
      <c r="BH306" s="119"/>
      <c r="BI306" s="118">
        <v>0</v>
      </c>
      <c r="BJ306" s="86"/>
      <c r="BK306" s="204"/>
      <c r="BL306" s="204"/>
    </row>
    <row r="307" spans="1:64" ht="21.75" customHeight="1" x14ac:dyDescent="0.3">
      <c r="A307" s="594" t="s">
        <v>1194</v>
      </c>
      <c r="B307" s="599" t="s">
        <v>1195</v>
      </c>
      <c r="C307" s="599" t="s">
        <v>1196</v>
      </c>
      <c r="D307" s="23" t="s">
        <v>79</v>
      </c>
      <c r="E307" s="24">
        <f t="shared" si="6"/>
        <v>0</v>
      </c>
      <c r="F307" s="25">
        <f t="shared" si="7"/>
        <v>0</v>
      </c>
      <c r="G307" s="25">
        <f t="shared" si="8"/>
        <v>0</v>
      </c>
      <c r="H307" s="25">
        <f t="shared" si="9"/>
        <v>0</v>
      </c>
      <c r="I307" s="26">
        <f t="shared" si="10"/>
        <v>0</v>
      </c>
      <c r="J307" s="27">
        <f t="shared" si="11"/>
        <v>0</v>
      </c>
      <c r="K307" s="557">
        <f>(J307+(J308/5))</f>
        <v>0</v>
      </c>
      <c r="L307" s="529"/>
      <c r="M307" s="529"/>
      <c r="N307" s="527">
        <f>K307+(L307*2)+(M307*30)</f>
        <v>0</v>
      </c>
      <c r="O307" s="529" t="str">
        <f>IF(N307=0,"",RANK(N307,N:N,0))</f>
        <v/>
      </c>
      <c r="P307" s="109"/>
      <c r="Q307" s="202"/>
      <c r="R307" s="109"/>
      <c r="S307" s="202"/>
      <c r="T307" s="109"/>
      <c r="U307" s="202"/>
      <c r="V307" s="28">
        <v>0</v>
      </c>
      <c r="W307" s="29"/>
      <c r="X307" s="28"/>
      <c r="Y307" s="29"/>
      <c r="Z307" s="203">
        <v>0</v>
      </c>
      <c r="AA307" s="202"/>
      <c r="AB307" s="109"/>
      <c r="AC307" s="202"/>
      <c r="AD307" s="111"/>
      <c r="AE307" s="111"/>
      <c r="AF307" s="37"/>
      <c r="AG307" s="37"/>
      <c r="AH307" s="28"/>
      <c r="AI307" s="29"/>
      <c r="AJ307" s="38"/>
      <c r="AK307" s="29"/>
      <c r="AL307" s="109">
        <v>0</v>
      </c>
      <c r="AM307" s="82"/>
      <c r="AN307" s="109"/>
      <c r="AO307" s="111">
        <v>0</v>
      </c>
      <c r="AP307" s="29"/>
      <c r="AQ307" s="28"/>
      <c r="AR307" s="29"/>
      <c r="AS307" s="28"/>
      <c r="AT307" s="110"/>
      <c r="AU307" s="109">
        <v>0</v>
      </c>
      <c r="AV307" s="202"/>
      <c r="AW307" s="109"/>
      <c r="AX307" s="202"/>
      <c r="AY307" s="28">
        <v>0</v>
      </c>
      <c r="AZ307" s="29"/>
      <c r="BA307" s="28"/>
      <c r="BB307" s="110"/>
      <c r="BC307" s="28"/>
      <c r="BD307" s="117"/>
      <c r="BE307" s="203">
        <v>0</v>
      </c>
      <c r="BF307" s="202"/>
      <c r="BG307" s="28">
        <v>0</v>
      </c>
      <c r="BH307" s="110"/>
      <c r="BI307" s="109">
        <v>0</v>
      </c>
      <c r="BJ307" s="82"/>
      <c r="BK307" s="204"/>
      <c r="BL307" s="204"/>
    </row>
    <row r="308" spans="1:64" ht="21.75" customHeight="1" x14ac:dyDescent="0.3">
      <c r="A308" s="590"/>
      <c r="B308" s="554"/>
      <c r="C308" s="554"/>
      <c r="D308" s="39" t="s">
        <v>80</v>
      </c>
      <c r="E308" s="24">
        <f t="shared" si="6"/>
        <v>0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27">
        <f t="shared" si="11"/>
        <v>0</v>
      </c>
      <c r="K308" s="528"/>
      <c r="L308" s="528"/>
      <c r="M308" s="528"/>
      <c r="N308" s="528"/>
      <c r="O308" s="528"/>
      <c r="P308" s="118"/>
      <c r="Q308" s="205"/>
      <c r="R308" s="118"/>
      <c r="S308" s="205"/>
      <c r="T308" s="118"/>
      <c r="U308" s="205"/>
      <c r="V308" s="41">
        <v>0</v>
      </c>
      <c r="W308" s="42"/>
      <c r="X308" s="41"/>
      <c r="Y308" s="42"/>
      <c r="Z308" s="206">
        <v>0</v>
      </c>
      <c r="AA308" s="205"/>
      <c r="AB308" s="118"/>
      <c r="AC308" s="205"/>
      <c r="AD308" s="120"/>
      <c r="AE308" s="120"/>
      <c r="AF308" s="50"/>
      <c r="AG308" s="50"/>
      <c r="AH308" s="41"/>
      <c r="AI308" s="42"/>
      <c r="AJ308" s="51"/>
      <c r="AK308" s="42"/>
      <c r="AL308" s="118">
        <v>0</v>
      </c>
      <c r="AM308" s="86"/>
      <c r="AN308" s="118"/>
      <c r="AO308" s="120">
        <v>0</v>
      </c>
      <c r="AP308" s="42"/>
      <c r="AQ308" s="41"/>
      <c r="AR308" s="42"/>
      <c r="AS308" s="41"/>
      <c r="AT308" s="119"/>
      <c r="AU308" s="118">
        <v>0</v>
      </c>
      <c r="AV308" s="205"/>
      <c r="AW308" s="118"/>
      <c r="AX308" s="205"/>
      <c r="AY308" s="41">
        <v>0</v>
      </c>
      <c r="AZ308" s="42"/>
      <c r="BA308" s="41"/>
      <c r="BB308" s="119"/>
      <c r="BC308" s="41"/>
      <c r="BD308" s="126"/>
      <c r="BE308" s="206">
        <v>0</v>
      </c>
      <c r="BF308" s="205"/>
      <c r="BG308" s="41">
        <v>0</v>
      </c>
      <c r="BH308" s="119"/>
      <c r="BI308" s="118">
        <v>0</v>
      </c>
      <c r="BJ308" s="86"/>
      <c r="BK308" s="204"/>
      <c r="BL308" s="204"/>
    </row>
    <row r="309" spans="1:64" ht="21.75" customHeight="1" x14ac:dyDescent="0.3">
      <c r="A309" s="594" t="s">
        <v>1197</v>
      </c>
      <c r="B309" s="599" t="s">
        <v>1198</v>
      </c>
      <c r="C309" s="599" t="s">
        <v>132</v>
      </c>
      <c r="D309" s="23" t="s">
        <v>79</v>
      </c>
      <c r="E309" s="24">
        <f t="shared" si="6"/>
        <v>1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1</v>
      </c>
      <c r="K309" s="557">
        <f>(J309+(J310/5))</f>
        <v>1</v>
      </c>
      <c r="L309" s="529"/>
      <c r="M309" s="529"/>
      <c r="N309" s="527">
        <f>K309+(L309*2)+(M309*30)</f>
        <v>1</v>
      </c>
      <c r="O309" s="529">
        <f>IF(N309=0,"",RANK(N309,N:N,0))</f>
        <v>159</v>
      </c>
      <c r="P309" s="109"/>
      <c r="Q309" s="202"/>
      <c r="R309" s="109"/>
      <c r="S309" s="202"/>
      <c r="T309" s="109"/>
      <c r="U309" s="202"/>
      <c r="V309" s="28">
        <v>0</v>
      </c>
      <c r="W309" s="29"/>
      <c r="X309" s="28"/>
      <c r="Y309" s="29"/>
      <c r="Z309" s="203">
        <v>0</v>
      </c>
      <c r="AA309" s="202"/>
      <c r="AB309" s="109"/>
      <c r="AC309" s="202"/>
      <c r="AD309" s="111"/>
      <c r="AE309" s="111"/>
      <c r="AF309" s="37"/>
      <c r="AG309" s="37"/>
      <c r="AH309" s="28"/>
      <c r="AI309" s="29"/>
      <c r="AJ309" s="38"/>
      <c r="AK309" s="29"/>
      <c r="AL309" s="109">
        <v>0</v>
      </c>
      <c r="AM309" s="82"/>
      <c r="AN309" s="109"/>
      <c r="AO309" s="111">
        <v>0</v>
      </c>
      <c r="AP309" s="29"/>
      <c r="AQ309" s="28"/>
      <c r="AR309" s="29"/>
      <c r="AS309" s="28"/>
      <c r="AT309" s="110"/>
      <c r="AU309" s="109">
        <v>0</v>
      </c>
      <c r="AV309" s="202"/>
      <c r="AW309" s="109"/>
      <c r="AX309" s="202"/>
      <c r="AY309" s="28">
        <v>0</v>
      </c>
      <c r="AZ309" s="29"/>
      <c r="BA309" s="28"/>
      <c r="BB309" s="110"/>
      <c r="BC309" s="28"/>
      <c r="BD309" s="117">
        <v>1</v>
      </c>
      <c r="BE309" s="203">
        <v>0</v>
      </c>
      <c r="BF309" s="202"/>
      <c r="BG309" s="28">
        <v>0</v>
      </c>
      <c r="BH309" s="110"/>
      <c r="BI309" s="109">
        <v>0</v>
      </c>
      <c r="BJ309" s="82"/>
      <c r="BK309" s="204"/>
      <c r="BL309" s="204"/>
    </row>
    <row r="310" spans="1:64" ht="21.75" customHeight="1" x14ac:dyDescent="0.3">
      <c r="A310" s="590"/>
      <c r="B310" s="554"/>
      <c r="C310" s="554"/>
      <c r="D310" s="39" t="s">
        <v>80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27">
        <f t="shared" si="11"/>
        <v>0</v>
      </c>
      <c r="K310" s="528"/>
      <c r="L310" s="528"/>
      <c r="M310" s="528"/>
      <c r="N310" s="528"/>
      <c r="O310" s="528"/>
      <c r="P310" s="118"/>
      <c r="Q310" s="205"/>
      <c r="R310" s="118"/>
      <c r="S310" s="205"/>
      <c r="T310" s="118"/>
      <c r="U310" s="205"/>
      <c r="V310" s="41">
        <v>0</v>
      </c>
      <c r="W310" s="42"/>
      <c r="X310" s="41"/>
      <c r="Y310" s="42"/>
      <c r="Z310" s="206">
        <v>0</v>
      </c>
      <c r="AA310" s="205"/>
      <c r="AB310" s="118"/>
      <c r="AC310" s="205"/>
      <c r="AD310" s="120"/>
      <c r="AE310" s="120"/>
      <c r="AF310" s="50"/>
      <c r="AG310" s="50"/>
      <c r="AH310" s="41"/>
      <c r="AI310" s="42"/>
      <c r="AJ310" s="51"/>
      <c r="AK310" s="42"/>
      <c r="AL310" s="118">
        <v>0</v>
      </c>
      <c r="AM310" s="86"/>
      <c r="AN310" s="118"/>
      <c r="AO310" s="120">
        <v>0</v>
      </c>
      <c r="AP310" s="42"/>
      <c r="AQ310" s="41"/>
      <c r="AR310" s="42"/>
      <c r="AS310" s="41"/>
      <c r="AT310" s="119"/>
      <c r="AU310" s="118">
        <v>0</v>
      </c>
      <c r="AV310" s="205"/>
      <c r="AW310" s="118"/>
      <c r="AX310" s="205"/>
      <c r="AY310" s="41">
        <v>0</v>
      </c>
      <c r="AZ310" s="42"/>
      <c r="BA310" s="41"/>
      <c r="BB310" s="119"/>
      <c r="BC310" s="41"/>
      <c r="BD310" s="126"/>
      <c r="BE310" s="206">
        <v>0</v>
      </c>
      <c r="BF310" s="205"/>
      <c r="BG310" s="41">
        <v>0</v>
      </c>
      <c r="BH310" s="119"/>
      <c r="BI310" s="118">
        <v>0</v>
      </c>
      <c r="BJ310" s="86"/>
      <c r="BK310" s="204"/>
      <c r="BL310" s="204"/>
    </row>
    <row r="311" spans="1:64" ht="21.75" customHeight="1" x14ac:dyDescent="0.3">
      <c r="A311" s="594" t="s">
        <v>1199</v>
      </c>
      <c r="B311" s="599" t="s">
        <v>1200</v>
      </c>
      <c r="C311" s="599" t="s">
        <v>132</v>
      </c>
      <c r="D311" s="23" t="s">
        <v>79</v>
      </c>
      <c r="E311" s="24">
        <f t="shared" si="6"/>
        <v>60</v>
      </c>
      <c r="F311" s="25">
        <f t="shared" si="7"/>
        <v>60</v>
      </c>
      <c r="G311" s="25">
        <f t="shared" si="8"/>
        <v>60</v>
      </c>
      <c r="H311" s="25">
        <f t="shared" si="9"/>
        <v>60</v>
      </c>
      <c r="I311" s="26">
        <f t="shared" si="10"/>
        <v>60</v>
      </c>
      <c r="J311" s="27">
        <f t="shared" si="11"/>
        <v>300</v>
      </c>
      <c r="K311" s="557">
        <f>(J311+(J312/5))</f>
        <v>354</v>
      </c>
      <c r="L311" s="529"/>
      <c r="M311" s="529"/>
      <c r="N311" s="527">
        <f>K311+(L311*2)+(M311*30)</f>
        <v>354</v>
      </c>
      <c r="O311" s="529">
        <f>IF(N311=0,"",RANK(N311,N:N,0))</f>
        <v>19</v>
      </c>
      <c r="P311" s="109">
        <v>15</v>
      </c>
      <c r="Q311" s="202">
        <v>3</v>
      </c>
      <c r="R311" s="109">
        <v>60</v>
      </c>
      <c r="S311" s="202"/>
      <c r="T311" s="109"/>
      <c r="U311" s="202">
        <v>15</v>
      </c>
      <c r="V311" s="28">
        <v>25</v>
      </c>
      <c r="W311" s="29"/>
      <c r="X311" s="28"/>
      <c r="Y311" s="29">
        <v>3</v>
      </c>
      <c r="Z311" s="203">
        <v>0</v>
      </c>
      <c r="AA311" s="202"/>
      <c r="AB311" s="109"/>
      <c r="AC311" s="202">
        <v>15</v>
      </c>
      <c r="AD311" s="111"/>
      <c r="AE311" s="111"/>
      <c r="AF311" s="37">
        <v>25</v>
      </c>
      <c r="AG311" s="37">
        <v>15</v>
      </c>
      <c r="AH311" s="28"/>
      <c r="AI311" s="29"/>
      <c r="AJ311" s="38">
        <v>60</v>
      </c>
      <c r="AK311" s="29">
        <v>40</v>
      </c>
      <c r="AL311" s="109">
        <v>0</v>
      </c>
      <c r="AM311" s="82">
        <v>10</v>
      </c>
      <c r="AN311" s="109">
        <v>60</v>
      </c>
      <c r="AO311" s="111">
        <v>0</v>
      </c>
      <c r="AP311" s="29"/>
      <c r="AQ311" s="28"/>
      <c r="AR311" s="29"/>
      <c r="AS311" s="28">
        <v>40</v>
      </c>
      <c r="AT311" s="110"/>
      <c r="AU311" s="109">
        <v>25</v>
      </c>
      <c r="AV311" s="202"/>
      <c r="AW311" s="109">
        <v>3</v>
      </c>
      <c r="AX311" s="202"/>
      <c r="AY311" s="28">
        <v>0</v>
      </c>
      <c r="AZ311" s="29"/>
      <c r="BA311" s="28"/>
      <c r="BB311" s="110">
        <v>60</v>
      </c>
      <c r="BC311" s="28"/>
      <c r="BD311" s="117"/>
      <c r="BE311" s="203">
        <v>40</v>
      </c>
      <c r="BF311" s="202"/>
      <c r="BG311" s="28">
        <v>25</v>
      </c>
      <c r="BH311" s="110">
        <v>60</v>
      </c>
      <c r="BI311" s="109">
        <v>60</v>
      </c>
      <c r="BJ311" s="82">
        <v>50</v>
      </c>
      <c r="BK311" s="204"/>
      <c r="BL311" s="204"/>
    </row>
    <row r="312" spans="1:64" ht="21.75" customHeight="1" x14ac:dyDescent="0.3">
      <c r="A312" s="590"/>
      <c r="B312" s="554"/>
      <c r="C312" s="554"/>
      <c r="D312" s="39" t="s">
        <v>80</v>
      </c>
      <c r="E312" s="24">
        <f t="shared" si="6"/>
        <v>90</v>
      </c>
      <c r="F312" s="25">
        <f t="shared" si="7"/>
        <v>60</v>
      </c>
      <c r="G312" s="25">
        <f t="shared" si="8"/>
        <v>50</v>
      </c>
      <c r="H312" s="25">
        <f t="shared" si="9"/>
        <v>40</v>
      </c>
      <c r="I312" s="26">
        <f t="shared" si="10"/>
        <v>30</v>
      </c>
      <c r="J312" s="27">
        <f t="shared" si="11"/>
        <v>270</v>
      </c>
      <c r="K312" s="528"/>
      <c r="L312" s="528"/>
      <c r="M312" s="528"/>
      <c r="N312" s="528"/>
      <c r="O312" s="528"/>
      <c r="P312" s="118"/>
      <c r="Q312" s="205"/>
      <c r="R312" s="118"/>
      <c r="S312" s="205"/>
      <c r="T312" s="118"/>
      <c r="U312" s="205"/>
      <c r="V312" s="41">
        <v>0</v>
      </c>
      <c r="W312" s="42"/>
      <c r="X312" s="41"/>
      <c r="Y312" s="42"/>
      <c r="Z312" s="206">
        <v>0</v>
      </c>
      <c r="AA312" s="205"/>
      <c r="AB312" s="118"/>
      <c r="AC312" s="205"/>
      <c r="AD312" s="120"/>
      <c r="AE312" s="120"/>
      <c r="AF312" s="50">
        <v>40</v>
      </c>
      <c r="AG312" s="50"/>
      <c r="AH312" s="41"/>
      <c r="AI312" s="42"/>
      <c r="AJ312" s="51">
        <v>25</v>
      </c>
      <c r="AK312" s="42"/>
      <c r="AL312" s="118">
        <v>0</v>
      </c>
      <c r="AM312" s="86">
        <v>50</v>
      </c>
      <c r="AN312" s="118"/>
      <c r="AO312" s="120">
        <v>0</v>
      </c>
      <c r="AP312" s="42"/>
      <c r="AQ312" s="41"/>
      <c r="AR312" s="42"/>
      <c r="AS312" s="41"/>
      <c r="AT312" s="119"/>
      <c r="AU312" s="118">
        <v>0</v>
      </c>
      <c r="AV312" s="205"/>
      <c r="AW312" s="118"/>
      <c r="AX312" s="205"/>
      <c r="AY312" s="41">
        <v>0</v>
      </c>
      <c r="AZ312" s="42"/>
      <c r="BA312" s="41"/>
      <c r="BB312" s="119">
        <v>25</v>
      </c>
      <c r="BC312" s="41"/>
      <c r="BD312" s="126"/>
      <c r="BE312" s="206">
        <v>60</v>
      </c>
      <c r="BF312" s="205"/>
      <c r="BG312" s="41">
        <v>0</v>
      </c>
      <c r="BH312" s="119">
        <v>90</v>
      </c>
      <c r="BI312" s="118">
        <v>0</v>
      </c>
      <c r="BJ312" s="86">
        <v>30</v>
      </c>
      <c r="BK312" s="204"/>
      <c r="BL312" s="204"/>
    </row>
    <row r="313" spans="1:64" ht="21.75" customHeight="1" x14ac:dyDescent="0.3">
      <c r="A313" s="600" t="s">
        <v>738</v>
      </c>
      <c r="B313" s="601" t="s">
        <v>1201</v>
      </c>
      <c r="C313" s="601" t="s">
        <v>206</v>
      </c>
      <c r="D313" s="207" t="s">
        <v>79</v>
      </c>
      <c r="E313" s="24">
        <f t="shared" si="6"/>
        <v>0</v>
      </c>
      <c r="F313" s="25">
        <f t="shared" si="7"/>
        <v>0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169">
        <f t="shared" si="11"/>
        <v>0</v>
      </c>
      <c r="K313" s="598">
        <f>(J313+(J314/5))</f>
        <v>0</v>
      </c>
      <c r="L313" s="602">
        <f>Nemzetközi!C125</f>
        <v>2</v>
      </c>
      <c r="M313" s="597"/>
      <c r="N313" s="596">
        <f>K313+(L313*2)+(M313*30)</f>
        <v>4</v>
      </c>
      <c r="O313" s="602">
        <f>IF(N313=0,"",RANK(N313,N:N,0))</f>
        <v>135</v>
      </c>
      <c r="P313" s="208"/>
      <c r="Q313" s="209"/>
      <c r="R313" s="208"/>
      <c r="S313" s="209"/>
      <c r="T313" s="208"/>
      <c r="U313" s="209"/>
      <c r="V313" s="210">
        <v>0</v>
      </c>
      <c r="W313" s="173"/>
      <c r="X313" s="174"/>
      <c r="Y313" s="173"/>
      <c r="Z313" s="211">
        <v>0</v>
      </c>
      <c r="AA313" s="209"/>
      <c r="AB313" s="208"/>
      <c r="AC313" s="209"/>
      <c r="AD313" s="174"/>
      <c r="AE313" s="174"/>
      <c r="AF313" s="173"/>
      <c r="AG313" s="173"/>
      <c r="AH313" s="174"/>
      <c r="AI313" s="173"/>
      <c r="AJ313" s="174"/>
      <c r="AK313" s="173"/>
      <c r="AL313" s="212">
        <v>0</v>
      </c>
      <c r="AM313" s="213"/>
      <c r="AN313" s="208"/>
      <c r="AO313" s="214">
        <v>0</v>
      </c>
      <c r="AP313" s="173"/>
      <c r="AQ313" s="174"/>
      <c r="AR313" s="173"/>
      <c r="AS313" s="174"/>
      <c r="AT313" s="173"/>
      <c r="AU313" s="212">
        <v>0</v>
      </c>
      <c r="AV313" s="209"/>
      <c r="AW313" s="208"/>
      <c r="AX313" s="209"/>
      <c r="AY313" s="210">
        <v>0</v>
      </c>
      <c r="AZ313" s="173"/>
      <c r="BA313" s="174"/>
      <c r="BB313" s="173"/>
      <c r="BC313" s="174"/>
      <c r="BD313" s="179"/>
      <c r="BE313" s="211">
        <v>0</v>
      </c>
      <c r="BF313" s="209"/>
      <c r="BG313" s="210">
        <v>0</v>
      </c>
      <c r="BH313" s="173"/>
      <c r="BI313" s="109">
        <v>0</v>
      </c>
      <c r="BJ313" s="213"/>
      <c r="BK313" s="215"/>
      <c r="BL313" s="215"/>
    </row>
    <row r="314" spans="1:64" ht="21.75" customHeight="1" x14ac:dyDescent="0.3">
      <c r="A314" s="590"/>
      <c r="B314" s="554"/>
      <c r="C314" s="554"/>
      <c r="D314" s="216" t="s">
        <v>80</v>
      </c>
      <c r="E314" s="24">
        <f t="shared" si="6"/>
        <v>0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169">
        <f t="shared" si="11"/>
        <v>0</v>
      </c>
      <c r="K314" s="528"/>
      <c r="L314" s="528"/>
      <c r="M314" s="528"/>
      <c r="N314" s="528"/>
      <c r="O314" s="528"/>
      <c r="P314" s="217"/>
      <c r="Q314" s="218"/>
      <c r="R314" s="217"/>
      <c r="S314" s="218"/>
      <c r="T314" s="217"/>
      <c r="U314" s="218"/>
      <c r="V314" s="219">
        <v>0</v>
      </c>
      <c r="W314" s="185"/>
      <c r="X314" s="186"/>
      <c r="Y314" s="185"/>
      <c r="Z314" s="220">
        <v>0</v>
      </c>
      <c r="AA314" s="218"/>
      <c r="AB314" s="217"/>
      <c r="AC314" s="218"/>
      <c r="AD314" s="186"/>
      <c r="AE314" s="186"/>
      <c r="AF314" s="185"/>
      <c r="AG314" s="185"/>
      <c r="AH314" s="186"/>
      <c r="AI314" s="185"/>
      <c r="AJ314" s="186"/>
      <c r="AK314" s="185"/>
      <c r="AL314" s="221">
        <v>0</v>
      </c>
      <c r="AM314" s="222"/>
      <c r="AN314" s="217"/>
      <c r="AO314" s="223">
        <v>0</v>
      </c>
      <c r="AP314" s="185"/>
      <c r="AQ314" s="186"/>
      <c r="AR314" s="185"/>
      <c r="AS314" s="186"/>
      <c r="AT314" s="185"/>
      <c r="AU314" s="221">
        <v>0</v>
      </c>
      <c r="AV314" s="218"/>
      <c r="AW314" s="217"/>
      <c r="AX314" s="218"/>
      <c r="AY314" s="219">
        <v>0</v>
      </c>
      <c r="AZ314" s="185"/>
      <c r="BA314" s="186"/>
      <c r="BB314" s="185"/>
      <c r="BC314" s="186"/>
      <c r="BD314" s="191"/>
      <c r="BE314" s="220">
        <v>0</v>
      </c>
      <c r="BF314" s="218"/>
      <c r="BG314" s="219">
        <v>0</v>
      </c>
      <c r="BH314" s="185"/>
      <c r="BI314" s="118">
        <v>0</v>
      </c>
      <c r="BJ314" s="222"/>
      <c r="BK314" s="215"/>
      <c r="BL314" s="215"/>
    </row>
    <row r="315" spans="1:64" ht="21.75" customHeight="1" x14ac:dyDescent="0.3">
      <c r="A315" s="594" t="s">
        <v>1202</v>
      </c>
      <c r="B315" s="599" t="s">
        <v>1203</v>
      </c>
      <c r="C315" s="599" t="s">
        <v>314</v>
      </c>
      <c r="D315" s="23" t="s">
        <v>79</v>
      </c>
      <c r="E315" s="24">
        <f t="shared" si="6"/>
        <v>1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1</v>
      </c>
      <c r="K315" s="557">
        <f>(J315+(J316/5))</f>
        <v>1</v>
      </c>
      <c r="L315" s="529"/>
      <c r="M315" s="529"/>
      <c r="N315" s="527">
        <f>K315+(L315*2)+(M315*30)</f>
        <v>1</v>
      </c>
      <c r="O315" s="529">
        <f>IF(N315=0,"",RANK(N315,N:N,0))</f>
        <v>159</v>
      </c>
      <c r="P315" s="109"/>
      <c r="Q315" s="202"/>
      <c r="R315" s="109"/>
      <c r="S315" s="202"/>
      <c r="T315" s="109"/>
      <c r="U315" s="202"/>
      <c r="V315" s="28">
        <v>0</v>
      </c>
      <c r="W315" s="29"/>
      <c r="X315" s="28"/>
      <c r="Y315" s="29"/>
      <c r="Z315" s="203">
        <v>0</v>
      </c>
      <c r="AA315" s="202"/>
      <c r="AB315" s="109"/>
      <c r="AC315" s="202"/>
      <c r="AD315" s="111"/>
      <c r="AE315" s="111"/>
      <c r="AF315" s="37"/>
      <c r="AG315" s="37"/>
      <c r="AH315" s="28"/>
      <c r="AI315" s="29"/>
      <c r="AJ315" s="38"/>
      <c r="AK315" s="29"/>
      <c r="AL315" s="109">
        <v>0</v>
      </c>
      <c r="AM315" s="82"/>
      <c r="AN315" s="109"/>
      <c r="AO315" s="111">
        <v>0</v>
      </c>
      <c r="AP315" s="29"/>
      <c r="AQ315" s="28"/>
      <c r="AR315" s="29"/>
      <c r="AS315" s="28"/>
      <c r="AT315" s="110"/>
      <c r="AU315" s="109">
        <v>0</v>
      </c>
      <c r="AV315" s="202"/>
      <c r="AW315" s="109"/>
      <c r="AX315" s="202"/>
      <c r="AY315" s="28">
        <v>0</v>
      </c>
      <c r="AZ315" s="29"/>
      <c r="BA315" s="28"/>
      <c r="BB315" s="110"/>
      <c r="BC315" s="28"/>
      <c r="BD315" s="117">
        <v>1</v>
      </c>
      <c r="BE315" s="203">
        <v>0</v>
      </c>
      <c r="BF315" s="202"/>
      <c r="BG315" s="28">
        <v>0</v>
      </c>
      <c r="BH315" s="110"/>
      <c r="BI315" s="109">
        <v>0</v>
      </c>
      <c r="BJ315" s="82"/>
      <c r="BK315" s="204"/>
      <c r="BL315" s="204"/>
    </row>
    <row r="316" spans="1:64" ht="21.75" customHeight="1" x14ac:dyDescent="0.3">
      <c r="A316" s="590"/>
      <c r="B316" s="554"/>
      <c r="C316" s="554"/>
      <c r="D316" s="39" t="s">
        <v>80</v>
      </c>
      <c r="E316" s="24">
        <f t="shared" si="6"/>
        <v>0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27">
        <f t="shared" si="11"/>
        <v>0</v>
      </c>
      <c r="K316" s="528"/>
      <c r="L316" s="528"/>
      <c r="M316" s="528"/>
      <c r="N316" s="528"/>
      <c r="O316" s="528"/>
      <c r="P316" s="118"/>
      <c r="Q316" s="205"/>
      <c r="R316" s="118"/>
      <c r="S316" s="205"/>
      <c r="T316" s="118"/>
      <c r="U316" s="205"/>
      <c r="V316" s="41">
        <v>0</v>
      </c>
      <c r="W316" s="42"/>
      <c r="X316" s="41"/>
      <c r="Y316" s="42"/>
      <c r="Z316" s="206">
        <v>0</v>
      </c>
      <c r="AA316" s="205"/>
      <c r="AB316" s="118"/>
      <c r="AC316" s="205"/>
      <c r="AD316" s="120"/>
      <c r="AE316" s="120"/>
      <c r="AF316" s="50"/>
      <c r="AG316" s="50"/>
      <c r="AH316" s="41"/>
      <c r="AI316" s="42"/>
      <c r="AJ316" s="51"/>
      <c r="AK316" s="42"/>
      <c r="AL316" s="118">
        <v>0</v>
      </c>
      <c r="AM316" s="86"/>
      <c r="AN316" s="118"/>
      <c r="AO316" s="120">
        <v>0</v>
      </c>
      <c r="AP316" s="42"/>
      <c r="AQ316" s="41"/>
      <c r="AR316" s="42"/>
      <c r="AS316" s="41"/>
      <c r="AT316" s="119"/>
      <c r="AU316" s="118">
        <v>0</v>
      </c>
      <c r="AV316" s="205"/>
      <c r="AW316" s="118"/>
      <c r="AX316" s="205"/>
      <c r="AY316" s="41">
        <v>0</v>
      </c>
      <c r="AZ316" s="42"/>
      <c r="BA316" s="41"/>
      <c r="BB316" s="119"/>
      <c r="BC316" s="41"/>
      <c r="BD316" s="126"/>
      <c r="BE316" s="206">
        <v>0</v>
      </c>
      <c r="BF316" s="205"/>
      <c r="BG316" s="41">
        <v>0</v>
      </c>
      <c r="BH316" s="119"/>
      <c r="BI316" s="118">
        <v>0</v>
      </c>
      <c r="BJ316" s="86"/>
      <c r="BK316" s="204"/>
      <c r="BL316" s="204"/>
    </row>
    <row r="317" spans="1:64" ht="21.75" customHeight="1" x14ac:dyDescent="0.3">
      <c r="A317" s="594" t="s">
        <v>1204</v>
      </c>
      <c r="B317" s="599" t="s">
        <v>1205</v>
      </c>
      <c r="C317" s="599" t="s">
        <v>86</v>
      </c>
      <c r="D317" s="23" t="s">
        <v>79</v>
      </c>
      <c r="E317" s="24">
        <f t="shared" si="6"/>
        <v>8</v>
      </c>
      <c r="F317" s="25">
        <f t="shared" si="7"/>
        <v>0</v>
      </c>
      <c r="G317" s="25">
        <f t="shared" si="8"/>
        <v>0</v>
      </c>
      <c r="H317" s="25">
        <f t="shared" si="9"/>
        <v>0</v>
      </c>
      <c r="I317" s="26">
        <f t="shared" si="10"/>
        <v>0</v>
      </c>
      <c r="J317" s="27">
        <f t="shared" si="11"/>
        <v>8</v>
      </c>
      <c r="K317" s="557">
        <f>(J317+(J318/5))</f>
        <v>9.6</v>
      </c>
      <c r="L317" s="529"/>
      <c r="M317" s="529"/>
      <c r="N317" s="527">
        <f>K317+(L317*2)+(M317*30)</f>
        <v>9.6</v>
      </c>
      <c r="O317" s="529">
        <f>IF(N317=0,"",RANK(N317,N:N,0))</f>
        <v>114</v>
      </c>
      <c r="P317" s="109"/>
      <c r="Q317" s="202"/>
      <c r="R317" s="109"/>
      <c r="S317" s="202"/>
      <c r="T317" s="109"/>
      <c r="U317" s="202"/>
      <c r="V317" s="28">
        <v>0</v>
      </c>
      <c r="W317" s="29"/>
      <c r="X317" s="28"/>
      <c r="Y317" s="29"/>
      <c r="Z317" s="203">
        <v>0</v>
      </c>
      <c r="AA317" s="202"/>
      <c r="AB317" s="109"/>
      <c r="AC317" s="202"/>
      <c r="AD317" s="111"/>
      <c r="AE317" s="111"/>
      <c r="AF317" s="37"/>
      <c r="AG317" s="37"/>
      <c r="AH317" s="28"/>
      <c r="AI317" s="29"/>
      <c r="AJ317" s="38"/>
      <c r="AK317" s="29"/>
      <c r="AL317" s="109">
        <v>0</v>
      </c>
      <c r="AM317" s="82"/>
      <c r="AN317" s="109"/>
      <c r="AO317" s="111">
        <v>0</v>
      </c>
      <c r="AP317" s="29"/>
      <c r="AQ317" s="28"/>
      <c r="AR317" s="29"/>
      <c r="AS317" s="28"/>
      <c r="AT317" s="110"/>
      <c r="AU317" s="109">
        <v>0</v>
      </c>
      <c r="AV317" s="202"/>
      <c r="AW317" s="109"/>
      <c r="AX317" s="202"/>
      <c r="AY317" s="28">
        <v>0</v>
      </c>
      <c r="AZ317" s="29"/>
      <c r="BA317" s="28"/>
      <c r="BB317" s="110"/>
      <c r="BC317" s="28"/>
      <c r="BD317" s="117">
        <v>8</v>
      </c>
      <c r="BE317" s="203">
        <v>0</v>
      </c>
      <c r="BF317" s="202"/>
      <c r="BG317" s="28">
        <v>0</v>
      </c>
      <c r="BH317" s="110"/>
      <c r="BI317" s="109">
        <v>0</v>
      </c>
      <c r="BJ317" s="82"/>
      <c r="BK317" s="204"/>
      <c r="BL317" s="204"/>
    </row>
    <row r="318" spans="1:64" ht="21.75" customHeight="1" x14ac:dyDescent="0.3">
      <c r="A318" s="590"/>
      <c r="B318" s="554"/>
      <c r="C318" s="554"/>
      <c r="D318" s="39" t="s">
        <v>80</v>
      </c>
      <c r="E318" s="24">
        <f t="shared" si="6"/>
        <v>8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27">
        <f t="shared" si="11"/>
        <v>8</v>
      </c>
      <c r="K318" s="528"/>
      <c r="L318" s="528"/>
      <c r="M318" s="528"/>
      <c r="N318" s="528"/>
      <c r="O318" s="528"/>
      <c r="P318" s="118"/>
      <c r="Q318" s="205"/>
      <c r="R318" s="118"/>
      <c r="S318" s="205"/>
      <c r="T318" s="118"/>
      <c r="U318" s="205"/>
      <c r="V318" s="41">
        <v>0</v>
      </c>
      <c r="W318" s="42"/>
      <c r="X318" s="41"/>
      <c r="Y318" s="42"/>
      <c r="Z318" s="206">
        <v>0</v>
      </c>
      <c r="AA318" s="205"/>
      <c r="AB318" s="118"/>
      <c r="AC318" s="205"/>
      <c r="AD318" s="120"/>
      <c r="AE318" s="120"/>
      <c r="AF318" s="50"/>
      <c r="AG318" s="50"/>
      <c r="AH318" s="41"/>
      <c r="AI318" s="42"/>
      <c r="AJ318" s="51"/>
      <c r="AK318" s="42"/>
      <c r="AL318" s="118">
        <v>0</v>
      </c>
      <c r="AM318" s="86"/>
      <c r="AN318" s="118"/>
      <c r="AO318" s="120">
        <v>0</v>
      </c>
      <c r="AP318" s="42"/>
      <c r="AQ318" s="41"/>
      <c r="AR318" s="42"/>
      <c r="AS318" s="41"/>
      <c r="AT318" s="119"/>
      <c r="AU318" s="118">
        <v>0</v>
      </c>
      <c r="AV318" s="205"/>
      <c r="AW318" s="118"/>
      <c r="AX318" s="205"/>
      <c r="AY318" s="41">
        <v>0</v>
      </c>
      <c r="AZ318" s="42"/>
      <c r="BA318" s="41"/>
      <c r="BB318" s="119"/>
      <c r="BC318" s="41"/>
      <c r="BD318" s="126">
        <v>8</v>
      </c>
      <c r="BE318" s="206">
        <v>0</v>
      </c>
      <c r="BF318" s="205"/>
      <c r="BG318" s="41">
        <v>0</v>
      </c>
      <c r="BH318" s="119"/>
      <c r="BI318" s="118">
        <v>0</v>
      </c>
      <c r="BJ318" s="86"/>
      <c r="BK318" s="204"/>
      <c r="BL318" s="204"/>
    </row>
    <row r="319" spans="1:64" ht="21.75" customHeight="1" x14ac:dyDescent="0.3">
      <c r="A319" s="594" t="s">
        <v>745</v>
      </c>
      <c r="B319" s="599" t="s">
        <v>746</v>
      </c>
      <c r="C319" s="599" t="s">
        <v>89</v>
      </c>
      <c r="D319" s="23" t="s">
        <v>79</v>
      </c>
      <c r="E319" s="24">
        <f t="shared" si="6"/>
        <v>5</v>
      </c>
      <c r="F319" s="25">
        <f t="shared" si="7"/>
        <v>0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5</v>
      </c>
      <c r="K319" s="557">
        <f>(J319+(J320/5))</f>
        <v>5</v>
      </c>
      <c r="L319" s="529"/>
      <c r="M319" s="529"/>
      <c r="N319" s="527">
        <f>K319+(L319*2)+(M319*30)</f>
        <v>5</v>
      </c>
      <c r="O319" s="529">
        <f>IF(N319=0,"",RANK(N319,N:N,0))</f>
        <v>129</v>
      </c>
      <c r="P319" s="109"/>
      <c r="Q319" s="202"/>
      <c r="R319" s="109"/>
      <c r="S319" s="202"/>
      <c r="T319" s="109"/>
      <c r="U319" s="202"/>
      <c r="V319" s="28">
        <v>0</v>
      </c>
      <c r="W319" s="29"/>
      <c r="X319" s="28"/>
      <c r="Y319" s="29"/>
      <c r="Z319" s="203">
        <v>0</v>
      </c>
      <c r="AA319" s="202"/>
      <c r="AB319" s="109"/>
      <c r="AC319" s="202"/>
      <c r="AD319" s="111"/>
      <c r="AE319" s="111"/>
      <c r="AF319" s="37"/>
      <c r="AG319" s="37"/>
      <c r="AH319" s="28"/>
      <c r="AI319" s="29"/>
      <c r="AJ319" s="38"/>
      <c r="AK319" s="29"/>
      <c r="AL319" s="109">
        <v>0</v>
      </c>
      <c r="AM319" s="82"/>
      <c r="AN319" s="109"/>
      <c r="AO319" s="111">
        <v>0</v>
      </c>
      <c r="AP319" s="29"/>
      <c r="AQ319" s="28"/>
      <c r="AR319" s="29"/>
      <c r="AS319" s="28"/>
      <c r="AT319" s="110"/>
      <c r="AU319" s="109">
        <v>0</v>
      </c>
      <c r="AV319" s="202"/>
      <c r="AW319" s="109"/>
      <c r="AX319" s="202"/>
      <c r="AY319" s="28">
        <v>0</v>
      </c>
      <c r="AZ319" s="29"/>
      <c r="BA319" s="28"/>
      <c r="BB319" s="110"/>
      <c r="BC319" s="28"/>
      <c r="BD319" s="117"/>
      <c r="BE319" s="203">
        <v>0</v>
      </c>
      <c r="BF319" s="202"/>
      <c r="BG319" s="28">
        <v>0</v>
      </c>
      <c r="BH319" s="110"/>
      <c r="BI319" s="109">
        <v>5</v>
      </c>
      <c r="BJ319" s="82"/>
      <c r="BK319" s="204"/>
      <c r="BL319" s="204"/>
    </row>
    <row r="320" spans="1:64" ht="21.75" customHeight="1" x14ac:dyDescent="0.3">
      <c r="A320" s="590"/>
      <c r="B320" s="554"/>
      <c r="C320" s="554"/>
      <c r="D320" s="39" t="s">
        <v>80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27">
        <f t="shared" si="11"/>
        <v>0</v>
      </c>
      <c r="K320" s="528"/>
      <c r="L320" s="528"/>
      <c r="M320" s="528"/>
      <c r="N320" s="528"/>
      <c r="O320" s="528"/>
      <c r="P320" s="118"/>
      <c r="Q320" s="205"/>
      <c r="R320" s="118"/>
      <c r="S320" s="205"/>
      <c r="T320" s="118"/>
      <c r="U320" s="205"/>
      <c r="V320" s="41">
        <v>0</v>
      </c>
      <c r="W320" s="42"/>
      <c r="X320" s="41"/>
      <c r="Y320" s="42"/>
      <c r="Z320" s="206">
        <v>0</v>
      </c>
      <c r="AA320" s="205"/>
      <c r="AB320" s="118"/>
      <c r="AC320" s="205"/>
      <c r="AD320" s="120"/>
      <c r="AE320" s="120"/>
      <c r="AF320" s="50"/>
      <c r="AG320" s="50"/>
      <c r="AH320" s="41"/>
      <c r="AI320" s="42"/>
      <c r="AJ320" s="51"/>
      <c r="AK320" s="42"/>
      <c r="AL320" s="118">
        <v>0</v>
      </c>
      <c r="AM320" s="86"/>
      <c r="AN320" s="118"/>
      <c r="AO320" s="120">
        <v>0</v>
      </c>
      <c r="AP320" s="42"/>
      <c r="AQ320" s="41"/>
      <c r="AR320" s="42"/>
      <c r="AS320" s="41"/>
      <c r="AT320" s="119"/>
      <c r="AU320" s="118">
        <v>0</v>
      </c>
      <c r="AV320" s="205"/>
      <c r="AW320" s="118"/>
      <c r="AX320" s="205"/>
      <c r="AY320" s="41">
        <v>0</v>
      </c>
      <c r="AZ320" s="42"/>
      <c r="BA320" s="41"/>
      <c r="BB320" s="119"/>
      <c r="BC320" s="41"/>
      <c r="BD320" s="126"/>
      <c r="BE320" s="206">
        <v>0</v>
      </c>
      <c r="BF320" s="205"/>
      <c r="BG320" s="41">
        <v>0</v>
      </c>
      <c r="BH320" s="119"/>
      <c r="BI320" s="118">
        <v>0</v>
      </c>
      <c r="BJ320" s="86"/>
      <c r="BK320" s="204"/>
      <c r="BL320" s="204"/>
    </row>
    <row r="321" spans="1:64" ht="21.75" customHeight="1" x14ac:dyDescent="0.3">
      <c r="A321" s="594" t="s">
        <v>1206</v>
      </c>
      <c r="B321" s="599" t="s">
        <v>1207</v>
      </c>
      <c r="C321" s="599" t="s">
        <v>314</v>
      </c>
      <c r="D321" s="23" t="s">
        <v>79</v>
      </c>
      <c r="E321" s="24">
        <f t="shared" si="6"/>
        <v>0</v>
      </c>
      <c r="F321" s="25">
        <f t="shared" si="7"/>
        <v>0</v>
      </c>
      <c r="G321" s="25">
        <f t="shared" si="8"/>
        <v>0</v>
      </c>
      <c r="H321" s="25">
        <f t="shared" si="9"/>
        <v>0</v>
      </c>
      <c r="I321" s="26">
        <f t="shared" si="10"/>
        <v>0</v>
      </c>
      <c r="J321" s="27">
        <f t="shared" si="11"/>
        <v>0</v>
      </c>
      <c r="K321" s="557">
        <f>(J321+(J322/5))</f>
        <v>0</v>
      </c>
      <c r="L321" s="529"/>
      <c r="M321" s="529"/>
      <c r="N321" s="527">
        <f>K321+(L321*2)+(M321*30)</f>
        <v>0</v>
      </c>
      <c r="O321" s="529" t="str">
        <f>IF(N321=0,"",RANK(N321,N:N,0))</f>
        <v/>
      </c>
      <c r="P321" s="109"/>
      <c r="Q321" s="202"/>
      <c r="R321" s="109"/>
      <c r="S321" s="202"/>
      <c r="T321" s="109"/>
      <c r="U321" s="202"/>
      <c r="V321" s="28">
        <v>0</v>
      </c>
      <c r="W321" s="29"/>
      <c r="X321" s="28"/>
      <c r="Y321" s="29"/>
      <c r="Z321" s="203">
        <v>0</v>
      </c>
      <c r="AA321" s="202"/>
      <c r="AB321" s="109"/>
      <c r="AC321" s="202"/>
      <c r="AD321" s="111"/>
      <c r="AE321" s="111"/>
      <c r="AF321" s="37"/>
      <c r="AG321" s="37"/>
      <c r="AH321" s="28"/>
      <c r="AI321" s="29"/>
      <c r="AJ321" s="38"/>
      <c r="AK321" s="29"/>
      <c r="AL321" s="109">
        <v>0</v>
      </c>
      <c r="AM321" s="82"/>
      <c r="AN321" s="109"/>
      <c r="AO321" s="111">
        <v>0</v>
      </c>
      <c r="AP321" s="29"/>
      <c r="AQ321" s="28"/>
      <c r="AR321" s="29"/>
      <c r="AS321" s="28"/>
      <c r="AT321" s="110"/>
      <c r="AU321" s="109">
        <v>0</v>
      </c>
      <c r="AV321" s="202"/>
      <c r="AW321" s="109"/>
      <c r="AX321" s="202"/>
      <c r="AY321" s="28">
        <v>0</v>
      </c>
      <c r="AZ321" s="29"/>
      <c r="BA321" s="28"/>
      <c r="BB321" s="110"/>
      <c r="BC321" s="28"/>
      <c r="BD321" s="117"/>
      <c r="BE321" s="203">
        <v>0</v>
      </c>
      <c r="BF321" s="202"/>
      <c r="BG321" s="28">
        <v>0</v>
      </c>
      <c r="BH321" s="110"/>
      <c r="BI321" s="109">
        <v>0</v>
      </c>
      <c r="BJ321" s="82"/>
      <c r="BK321" s="204"/>
      <c r="BL321" s="204"/>
    </row>
    <row r="322" spans="1:64" ht="21.75" customHeight="1" x14ac:dyDescent="0.3">
      <c r="A322" s="590"/>
      <c r="B322" s="554"/>
      <c r="C322" s="554"/>
      <c r="D322" s="39" t="s">
        <v>80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27">
        <f t="shared" si="11"/>
        <v>0</v>
      </c>
      <c r="K322" s="528"/>
      <c r="L322" s="528"/>
      <c r="M322" s="528"/>
      <c r="N322" s="528"/>
      <c r="O322" s="528"/>
      <c r="P322" s="118"/>
      <c r="Q322" s="205"/>
      <c r="R322" s="118"/>
      <c r="S322" s="205"/>
      <c r="T322" s="118"/>
      <c r="U322" s="205"/>
      <c r="V322" s="41">
        <v>0</v>
      </c>
      <c r="W322" s="42"/>
      <c r="X322" s="41"/>
      <c r="Y322" s="42"/>
      <c r="Z322" s="206">
        <v>0</v>
      </c>
      <c r="AA322" s="205"/>
      <c r="AB322" s="118"/>
      <c r="AC322" s="205"/>
      <c r="AD322" s="120"/>
      <c r="AE322" s="120"/>
      <c r="AF322" s="50"/>
      <c r="AG322" s="50"/>
      <c r="AH322" s="41"/>
      <c r="AI322" s="42"/>
      <c r="AJ322" s="51"/>
      <c r="AK322" s="42"/>
      <c r="AL322" s="118">
        <v>0</v>
      </c>
      <c r="AM322" s="86"/>
      <c r="AN322" s="118"/>
      <c r="AO322" s="120">
        <v>0</v>
      </c>
      <c r="AP322" s="42"/>
      <c r="AQ322" s="41"/>
      <c r="AR322" s="42"/>
      <c r="AS322" s="41"/>
      <c r="AT322" s="119"/>
      <c r="AU322" s="118">
        <v>0</v>
      </c>
      <c r="AV322" s="205"/>
      <c r="AW322" s="118"/>
      <c r="AX322" s="205"/>
      <c r="AY322" s="41">
        <v>0</v>
      </c>
      <c r="AZ322" s="42"/>
      <c r="BA322" s="41"/>
      <c r="BB322" s="119"/>
      <c r="BC322" s="41"/>
      <c r="BD322" s="126"/>
      <c r="BE322" s="206">
        <v>0</v>
      </c>
      <c r="BF322" s="205"/>
      <c r="BG322" s="41">
        <v>0</v>
      </c>
      <c r="BH322" s="119"/>
      <c r="BI322" s="118">
        <v>0</v>
      </c>
      <c r="BJ322" s="86"/>
      <c r="BK322" s="204"/>
      <c r="BL322" s="204"/>
    </row>
    <row r="323" spans="1:64" ht="21.75" customHeight="1" x14ac:dyDescent="0.3">
      <c r="A323" s="594" t="s">
        <v>1208</v>
      </c>
      <c r="B323" s="599" t="s">
        <v>1209</v>
      </c>
      <c r="C323" s="599" t="s">
        <v>1210</v>
      </c>
      <c r="D323" s="23" t="s">
        <v>79</v>
      </c>
      <c r="E323" s="24">
        <f t="shared" si="6"/>
        <v>120</v>
      </c>
      <c r="F323" s="25">
        <f t="shared" si="7"/>
        <v>120</v>
      </c>
      <c r="G323" s="25">
        <f t="shared" si="8"/>
        <v>60</v>
      </c>
      <c r="H323" s="25">
        <f t="shared" si="9"/>
        <v>60</v>
      </c>
      <c r="I323" s="26">
        <f t="shared" si="10"/>
        <v>40</v>
      </c>
      <c r="J323" s="27">
        <f t="shared" si="11"/>
        <v>400</v>
      </c>
      <c r="K323" s="557">
        <f>(J323+(J324/5))</f>
        <v>490</v>
      </c>
      <c r="L323" s="529">
        <f>Nemzetközi!C128</f>
        <v>288</v>
      </c>
      <c r="M323" s="558">
        <f>Nemzetközi!D128</f>
        <v>0</v>
      </c>
      <c r="N323" s="527">
        <f>K323+(L323*2)+(M323*30)</f>
        <v>1066</v>
      </c>
      <c r="O323" s="529">
        <f>IF(N323=0,"",RANK(N323,N:N,0))</f>
        <v>2</v>
      </c>
      <c r="P323" s="109"/>
      <c r="Q323" s="202"/>
      <c r="R323" s="109"/>
      <c r="S323" s="202"/>
      <c r="T323" s="109"/>
      <c r="U323" s="202"/>
      <c r="V323" s="28">
        <v>0</v>
      </c>
      <c r="W323" s="29"/>
      <c r="X323" s="28"/>
      <c r="Y323" s="29"/>
      <c r="Z323" s="203">
        <v>60</v>
      </c>
      <c r="AA323" s="202"/>
      <c r="AB323" s="109"/>
      <c r="AC323" s="202"/>
      <c r="AD323" s="111">
        <v>40</v>
      </c>
      <c r="AE323" s="111"/>
      <c r="AF323" s="37"/>
      <c r="AG323" s="37"/>
      <c r="AH323" s="28"/>
      <c r="AI323" s="29"/>
      <c r="AJ323" s="38"/>
      <c r="AK323" s="29"/>
      <c r="AL323" s="109">
        <v>0</v>
      </c>
      <c r="AM323" s="82">
        <v>10</v>
      </c>
      <c r="AN323" s="109"/>
      <c r="AO323" s="111">
        <v>0</v>
      </c>
      <c r="AP323" s="29"/>
      <c r="AQ323" s="28"/>
      <c r="AR323" s="29"/>
      <c r="AS323" s="28"/>
      <c r="AT323" s="110">
        <v>120</v>
      </c>
      <c r="AU323" s="109">
        <v>0</v>
      </c>
      <c r="AV323" s="202"/>
      <c r="AW323" s="109"/>
      <c r="AX323" s="202"/>
      <c r="AY323" s="28">
        <v>0</v>
      </c>
      <c r="AZ323" s="29"/>
      <c r="BA323" s="28"/>
      <c r="BB323" s="110">
        <v>60</v>
      </c>
      <c r="BC323" s="28"/>
      <c r="BD323" s="117"/>
      <c r="BE323" s="203">
        <v>40</v>
      </c>
      <c r="BF323" s="202"/>
      <c r="BG323" s="28">
        <v>0</v>
      </c>
      <c r="BH323" s="110">
        <v>40</v>
      </c>
      <c r="BI323" s="109">
        <v>0</v>
      </c>
      <c r="BJ323" s="82">
        <v>120</v>
      </c>
      <c r="BK323" s="204"/>
      <c r="BL323" s="204"/>
    </row>
    <row r="324" spans="1:64" ht="21.75" customHeight="1" x14ac:dyDescent="0.3">
      <c r="A324" s="590"/>
      <c r="B324" s="554"/>
      <c r="C324" s="554"/>
      <c r="D324" s="39" t="s">
        <v>80</v>
      </c>
      <c r="E324" s="24">
        <f t="shared" si="6"/>
        <v>120</v>
      </c>
      <c r="F324" s="25">
        <f t="shared" si="7"/>
        <v>90</v>
      </c>
      <c r="G324" s="25">
        <f t="shared" si="8"/>
        <v>90</v>
      </c>
      <c r="H324" s="25">
        <f t="shared" si="9"/>
        <v>90</v>
      </c>
      <c r="I324" s="26">
        <f t="shared" si="10"/>
        <v>60</v>
      </c>
      <c r="J324" s="27">
        <f t="shared" si="11"/>
        <v>450</v>
      </c>
      <c r="K324" s="528"/>
      <c r="L324" s="528"/>
      <c r="M324" s="528"/>
      <c r="N324" s="528"/>
      <c r="O324" s="528"/>
      <c r="P324" s="118"/>
      <c r="Q324" s="205"/>
      <c r="R324" s="118"/>
      <c r="S324" s="205"/>
      <c r="T324" s="118"/>
      <c r="U324" s="205"/>
      <c r="V324" s="41">
        <v>0</v>
      </c>
      <c r="W324" s="42"/>
      <c r="X324" s="41"/>
      <c r="Y324" s="42"/>
      <c r="Z324" s="206">
        <v>90</v>
      </c>
      <c r="AA324" s="205"/>
      <c r="AB324" s="118"/>
      <c r="AC324" s="205"/>
      <c r="AD324" s="120">
        <v>60</v>
      </c>
      <c r="AE324" s="120"/>
      <c r="AF324" s="50"/>
      <c r="AG324" s="50"/>
      <c r="AH324" s="41"/>
      <c r="AI324" s="42"/>
      <c r="AJ324" s="51"/>
      <c r="AK324" s="42"/>
      <c r="AL324" s="118">
        <v>0</v>
      </c>
      <c r="AM324" s="86">
        <v>90</v>
      </c>
      <c r="AN324" s="118"/>
      <c r="AO324" s="120">
        <v>0</v>
      </c>
      <c r="AP324" s="42"/>
      <c r="AQ324" s="41"/>
      <c r="AR324" s="42"/>
      <c r="AS324" s="41"/>
      <c r="AT324" s="119"/>
      <c r="AU324" s="118">
        <v>0</v>
      </c>
      <c r="AV324" s="205"/>
      <c r="AW324" s="118"/>
      <c r="AX324" s="205"/>
      <c r="AY324" s="41">
        <v>0</v>
      </c>
      <c r="AZ324" s="42"/>
      <c r="BA324" s="41"/>
      <c r="BB324" s="119">
        <v>25</v>
      </c>
      <c r="BC324" s="41"/>
      <c r="BD324" s="126"/>
      <c r="BE324" s="206">
        <v>0</v>
      </c>
      <c r="BF324" s="205"/>
      <c r="BG324" s="41">
        <v>0</v>
      </c>
      <c r="BH324" s="119">
        <v>120</v>
      </c>
      <c r="BI324" s="118">
        <v>0</v>
      </c>
      <c r="BJ324" s="86">
        <v>90</v>
      </c>
      <c r="BK324" s="204"/>
      <c r="BL324" s="204"/>
    </row>
    <row r="325" spans="1:64" ht="21.75" customHeight="1" x14ac:dyDescent="0.3">
      <c r="A325" s="594" t="s">
        <v>1211</v>
      </c>
      <c r="B325" s="599" t="s">
        <v>751</v>
      </c>
      <c r="C325" s="599" t="s">
        <v>314</v>
      </c>
      <c r="D325" s="23" t="s">
        <v>79</v>
      </c>
      <c r="E325" s="24">
        <f t="shared" si="6"/>
        <v>25</v>
      </c>
      <c r="F325" s="25">
        <f t="shared" si="7"/>
        <v>15</v>
      </c>
      <c r="G325" s="25">
        <f t="shared" si="8"/>
        <v>8</v>
      </c>
      <c r="H325" s="25">
        <f t="shared" si="9"/>
        <v>3</v>
      </c>
      <c r="I325" s="26">
        <f t="shared" si="10"/>
        <v>0</v>
      </c>
      <c r="J325" s="27">
        <f t="shared" si="11"/>
        <v>51</v>
      </c>
      <c r="K325" s="557">
        <f>(J325+(J326/5))</f>
        <v>51</v>
      </c>
      <c r="L325" s="529">
        <f>Nemzetközi!C131</f>
        <v>64</v>
      </c>
      <c r="M325" s="529">
        <f>Nemzetközi!D131</f>
        <v>0</v>
      </c>
      <c r="N325" s="527">
        <f>K325+(L325*2)+(M325*30)</f>
        <v>179</v>
      </c>
      <c r="O325" s="529">
        <f>IF(N325=0,"",RANK(N325,N:N,0))</f>
        <v>34</v>
      </c>
      <c r="P325" s="109"/>
      <c r="Q325" s="202"/>
      <c r="R325" s="109"/>
      <c r="S325" s="202"/>
      <c r="T325" s="109"/>
      <c r="U325" s="202"/>
      <c r="V325" s="28">
        <v>0</v>
      </c>
      <c r="W325" s="29"/>
      <c r="X325" s="28"/>
      <c r="Y325" s="29"/>
      <c r="Z325" s="203">
        <v>0</v>
      </c>
      <c r="AA325" s="202"/>
      <c r="AB325" s="109"/>
      <c r="AC325" s="202"/>
      <c r="AD325" s="111"/>
      <c r="AE325" s="111"/>
      <c r="AF325" s="37"/>
      <c r="AG325" s="37"/>
      <c r="AH325" s="28"/>
      <c r="AI325" s="29"/>
      <c r="AJ325" s="38"/>
      <c r="AK325" s="29">
        <v>25</v>
      </c>
      <c r="AL325" s="109">
        <v>0</v>
      </c>
      <c r="AM325" s="82"/>
      <c r="AN325" s="109"/>
      <c r="AO325" s="111">
        <v>0</v>
      </c>
      <c r="AP325" s="29"/>
      <c r="AQ325" s="28"/>
      <c r="AR325" s="29"/>
      <c r="AS325" s="28"/>
      <c r="AT325" s="110"/>
      <c r="AU325" s="109">
        <v>0</v>
      </c>
      <c r="AV325" s="202"/>
      <c r="AW325" s="109">
        <v>3</v>
      </c>
      <c r="AX325" s="202"/>
      <c r="AY325" s="28">
        <v>0</v>
      </c>
      <c r="AZ325" s="29"/>
      <c r="BA325" s="28"/>
      <c r="BB325" s="110"/>
      <c r="BC325" s="28"/>
      <c r="BD325" s="117"/>
      <c r="BE325" s="203">
        <v>0</v>
      </c>
      <c r="BF325" s="202">
        <v>15</v>
      </c>
      <c r="BG325" s="28">
        <v>0</v>
      </c>
      <c r="BH325" s="110">
        <v>8</v>
      </c>
      <c r="BI325" s="109">
        <v>0</v>
      </c>
      <c r="BJ325" s="82"/>
      <c r="BK325" s="204"/>
      <c r="BL325" s="204"/>
    </row>
    <row r="326" spans="1:64" ht="21.75" customHeight="1" x14ac:dyDescent="0.3">
      <c r="A326" s="590"/>
      <c r="B326" s="554"/>
      <c r="C326" s="554"/>
      <c r="D326" s="39" t="s">
        <v>80</v>
      </c>
      <c r="E326" s="24">
        <f t="shared" si="6"/>
        <v>0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27">
        <f t="shared" si="11"/>
        <v>0</v>
      </c>
      <c r="K326" s="528"/>
      <c r="L326" s="528"/>
      <c r="M326" s="528"/>
      <c r="N326" s="528"/>
      <c r="O326" s="528"/>
      <c r="P326" s="118"/>
      <c r="Q326" s="205"/>
      <c r="R326" s="118"/>
      <c r="S326" s="205"/>
      <c r="T326" s="118"/>
      <c r="U326" s="205"/>
      <c r="V326" s="41">
        <v>0</v>
      </c>
      <c r="W326" s="42"/>
      <c r="X326" s="41"/>
      <c r="Y326" s="42"/>
      <c r="Z326" s="206">
        <v>0</v>
      </c>
      <c r="AA326" s="205"/>
      <c r="AB326" s="118"/>
      <c r="AC326" s="205"/>
      <c r="AD326" s="120"/>
      <c r="AE326" s="120"/>
      <c r="AF326" s="50"/>
      <c r="AG326" s="50"/>
      <c r="AH326" s="41"/>
      <c r="AI326" s="42"/>
      <c r="AJ326" s="51"/>
      <c r="AK326" s="42"/>
      <c r="AL326" s="118">
        <v>0</v>
      </c>
      <c r="AM326" s="86"/>
      <c r="AN326" s="118"/>
      <c r="AO326" s="120">
        <v>0</v>
      </c>
      <c r="AP326" s="42"/>
      <c r="AQ326" s="41"/>
      <c r="AR326" s="42"/>
      <c r="AS326" s="41"/>
      <c r="AT326" s="119"/>
      <c r="AU326" s="118">
        <v>0</v>
      </c>
      <c r="AV326" s="205"/>
      <c r="AW326" s="118"/>
      <c r="AX326" s="205"/>
      <c r="AY326" s="41">
        <v>0</v>
      </c>
      <c r="AZ326" s="42"/>
      <c r="BA326" s="41"/>
      <c r="BB326" s="119"/>
      <c r="BC326" s="41"/>
      <c r="BD326" s="126"/>
      <c r="BE326" s="206">
        <v>0</v>
      </c>
      <c r="BF326" s="205"/>
      <c r="BG326" s="41">
        <v>0</v>
      </c>
      <c r="BH326" s="119"/>
      <c r="BI326" s="118">
        <v>0</v>
      </c>
      <c r="BJ326" s="86"/>
      <c r="BK326" s="204"/>
      <c r="BL326" s="204"/>
    </row>
    <row r="327" spans="1:64" ht="21.75" customHeight="1" x14ac:dyDescent="0.3">
      <c r="A327" s="594" t="s">
        <v>752</v>
      </c>
      <c r="B327" s="599" t="s">
        <v>753</v>
      </c>
      <c r="C327" s="599" t="s">
        <v>70</v>
      </c>
      <c r="D327" s="23" t="s">
        <v>79</v>
      </c>
      <c r="E327" s="24">
        <f t="shared" si="6"/>
        <v>3</v>
      </c>
      <c r="F327" s="25">
        <f t="shared" si="7"/>
        <v>0</v>
      </c>
      <c r="G327" s="25">
        <f t="shared" si="8"/>
        <v>0</v>
      </c>
      <c r="H327" s="25">
        <f t="shared" si="9"/>
        <v>0</v>
      </c>
      <c r="I327" s="26">
        <f t="shared" si="10"/>
        <v>0</v>
      </c>
      <c r="J327" s="27">
        <f t="shared" si="11"/>
        <v>3</v>
      </c>
      <c r="K327" s="557">
        <f>(J327+(J328/5))</f>
        <v>3</v>
      </c>
      <c r="L327" s="529"/>
      <c r="M327" s="529"/>
      <c r="N327" s="527">
        <f>K327+(L327*2)+(M327*30)</f>
        <v>3</v>
      </c>
      <c r="O327" s="529">
        <f>IF(N327=0,"",RANK(N327,N:N,0))</f>
        <v>138</v>
      </c>
      <c r="P327" s="109"/>
      <c r="Q327" s="202"/>
      <c r="R327" s="109"/>
      <c r="S327" s="202"/>
      <c r="T327" s="109"/>
      <c r="U327" s="202"/>
      <c r="V327" s="28">
        <v>0</v>
      </c>
      <c r="W327" s="29"/>
      <c r="X327" s="28"/>
      <c r="Y327" s="29"/>
      <c r="Z327" s="203">
        <v>0</v>
      </c>
      <c r="AA327" s="202"/>
      <c r="AB327" s="109"/>
      <c r="AC327" s="202"/>
      <c r="AD327" s="111"/>
      <c r="AE327" s="111"/>
      <c r="AF327" s="37"/>
      <c r="AG327" s="37"/>
      <c r="AH327" s="28"/>
      <c r="AI327" s="29"/>
      <c r="AJ327" s="38"/>
      <c r="AK327" s="29"/>
      <c r="AL327" s="109">
        <v>0</v>
      </c>
      <c r="AM327" s="82"/>
      <c r="AN327" s="109"/>
      <c r="AO327" s="111">
        <v>0</v>
      </c>
      <c r="AP327" s="29"/>
      <c r="AQ327" s="28"/>
      <c r="AR327" s="29"/>
      <c r="AS327" s="28"/>
      <c r="AT327" s="110"/>
      <c r="AU327" s="109">
        <v>0</v>
      </c>
      <c r="AV327" s="202"/>
      <c r="AW327" s="109"/>
      <c r="AX327" s="202"/>
      <c r="AY327" s="28">
        <v>0</v>
      </c>
      <c r="AZ327" s="29"/>
      <c r="BA327" s="28"/>
      <c r="BB327" s="110"/>
      <c r="BC327" s="28"/>
      <c r="BD327" s="117"/>
      <c r="BE327" s="203">
        <v>0</v>
      </c>
      <c r="BF327" s="202"/>
      <c r="BG327" s="28">
        <v>0</v>
      </c>
      <c r="BH327" s="110"/>
      <c r="BI327" s="109">
        <v>3</v>
      </c>
      <c r="BJ327" s="82"/>
      <c r="BK327" s="204"/>
      <c r="BL327" s="204"/>
    </row>
    <row r="328" spans="1:64" ht="21.75" customHeight="1" x14ac:dyDescent="0.3">
      <c r="A328" s="590"/>
      <c r="B328" s="554"/>
      <c r="C328" s="554"/>
      <c r="D328" s="39" t="s">
        <v>80</v>
      </c>
      <c r="E328" s="24">
        <f t="shared" si="6"/>
        <v>0</v>
      </c>
      <c r="F328" s="25">
        <f t="shared" si="7"/>
        <v>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27">
        <f t="shared" si="11"/>
        <v>0</v>
      </c>
      <c r="K328" s="528"/>
      <c r="L328" s="528"/>
      <c r="M328" s="528"/>
      <c r="N328" s="528"/>
      <c r="O328" s="528"/>
      <c r="P328" s="118"/>
      <c r="Q328" s="205"/>
      <c r="R328" s="118"/>
      <c r="S328" s="205"/>
      <c r="T328" s="118"/>
      <c r="U328" s="205"/>
      <c r="V328" s="41">
        <v>0</v>
      </c>
      <c r="W328" s="42"/>
      <c r="X328" s="41"/>
      <c r="Y328" s="42"/>
      <c r="Z328" s="206">
        <v>0</v>
      </c>
      <c r="AA328" s="205"/>
      <c r="AB328" s="118"/>
      <c r="AC328" s="205"/>
      <c r="AD328" s="120"/>
      <c r="AE328" s="120"/>
      <c r="AF328" s="50"/>
      <c r="AG328" s="50"/>
      <c r="AH328" s="41"/>
      <c r="AI328" s="42"/>
      <c r="AJ328" s="51"/>
      <c r="AK328" s="42"/>
      <c r="AL328" s="118">
        <v>0</v>
      </c>
      <c r="AM328" s="86"/>
      <c r="AN328" s="118"/>
      <c r="AO328" s="120">
        <v>0</v>
      </c>
      <c r="AP328" s="42"/>
      <c r="AQ328" s="41"/>
      <c r="AR328" s="42"/>
      <c r="AS328" s="41"/>
      <c r="AT328" s="119"/>
      <c r="AU328" s="118">
        <v>0</v>
      </c>
      <c r="AV328" s="205"/>
      <c r="AW328" s="118"/>
      <c r="AX328" s="205"/>
      <c r="AY328" s="41">
        <v>0</v>
      </c>
      <c r="AZ328" s="42"/>
      <c r="BA328" s="41"/>
      <c r="BB328" s="119"/>
      <c r="BC328" s="41"/>
      <c r="BD328" s="126"/>
      <c r="BE328" s="206">
        <v>0</v>
      </c>
      <c r="BF328" s="205"/>
      <c r="BG328" s="41">
        <v>0</v>
      </c>
      <c r="BH328" s="119"/>
      <c r="BI328" s="118">
        <v>0</v>
      </c>
      <c r="BJ328" s="86"/>
      <c r="BK328" s="204"/>
      <c r="BL328" s="204"/>
    </row>
    <row r="329" spans="1:64" ht="21.75" customHeight="1" x14ac:dyDescent="0.3">
      <c r="A329" s="594" t="s">
        <v>1212</v>
      </c>
      <c r="B329" s="599" t="s">
        <v>1213</v>
      </c>
      <c r="C329" s="599" t="s">
        <v>89</v>
      </c>
      <c r="D329" s="23" t="s">
        <v>79</v>
      </c>
      <c r="E329" s="24">
        <f t="shared" si="6"/>
        <v>60</v>
      </c>
      <c r="F329" s="25">
        <f t="shared" si="7"/>
        <v>50</v>
      </c>
      <c r="G329" s="25">
        <f t="shared" si="8"/>
        <v>40</v>
      </c>
      <c r="H329" s="25">
        <f t="shared" si="9"/>
        <v>40</v>
      </c>
      <c r="I329" s="26">
        <f t="shared" si="10"/>
        <v>40</v>
      </c>
      <c r="J329" s="27">
        <f t="shared" si="11"/>
        <v>230</v>
      </c>
      <c r="K329" s="557">
        <f>(J329+(J330/5))</f>
        <v>332</v>
      </c>
      <c r="L329" s="529"/>
      <c r="M329" s="529"/>
      <c r="N329" s="527">
        <f>K329+(L329*2)+(M329*30)</f>
        <v>332</v>
      </c>
      <c r="O329" s="529">
        <f>IF(N329=0,"",RANK(N329,N:N,0))</f>
        <v>20</v>
      </c>
      <c r="P329" s="109"/>
      <c r="Q329" s="202"/>
      <c r="R329" s="109"/>
      <c r="S329" s="202"/>
      <c r="T329" s="109">
        <v>40</v>
      </c>
      <c r="U329" s="202"/>
      <c r="V329" s="28">
        <v>0</v>
      </c>
      <c r="W329" s="29"/>
      <c r="X329" s="28">
        <v>40</v>
      </c>
      <c r="Y329" s="29"/>
      <c r="Z329" s="203">
        <v>40</v>
      </c>
      <c r="AA329" s="202"/>
      <c r="AB329" s="109"/>
      <c r="AC329" s="202"/>
      <c r="AD329" s="111"/>
      <c r="AE329" s="111"/>
      <c r="AF329" s="37">
        <v>25</v>
      </c>
      <c r="AG329" s="37"/>
      <c r="AH329" s="28"/>
      <c r="AI329" s="29"/>
      <c r="AJ329" s="38">
        <v>40</v>
      </c>
      <c r="AK329" s="29"/>
      <c r="AL329" s="109">
        <v>0</v>
      </c>
      <c r="AM329" s="82">
        <v>50</v>
      </c>
      <c r="AN329" s="109"/>
      <c r="AO329" s="111">
        <v>0</v>
      </c>
      <c r="AP329" s="29"/>
      <c r="AQ329" s="28"/>
      <c r="AR329" s="29"/>
      <c r="AS329" s="28"/>
      <c r="AT329" s="110"/>
      <c r="AU329" s="109">
        <v>0</v>
      </c>
      <c r="AV329" s="202"/>
      <c r="AW329" s="109"/>
      <c r="AX329" s="202">
        <v>60</v>
      </c>
      <c r="AY329" s="28">
        <v>0</v>
      </c>
      <c r="AZ329" s="29"/>
      <c r="BA329" s="28"/>
      <c r="BB329" s="110">
        <v>40</v>
      </c>
      <c r="BC329" s="28"/>
      <c r="BD329" s="117"/>
      <c r="BE329" s="203">
        <v>8</v>
      </c>
      <c r="BF329" s="202"/>
      <c r="BG329" s="28">
        <v>0</v>
      </c>
      <c r="BH329" s="110">
        <v>8</v>
      </c>
      <c r="BI329" s="109">
        <v>0</v>
      </c>
      <c r="BJ329" s="82">
        <v>10</v>
      </c>
      <c r="BK329" s="204"/>
      <c r="BL329" s="204"/>
    </row>
    <row r="330" spans="1:64" ht="21.75" customHeight="1" x14ac:dyDescent="0.3">
      <c r="A330" s="590"/>
      <c r="B330" s="554"/>
      <c r="C330" s="554"/>
      <c r="D330" s="39" t="s">
        <v>80</v>
      </c>
      <c r="E330" s="24">
        <f t="shared" si="6"/>
        <v>150</v>
      </c>
      <c r="F330" s="25">
        <f t="shared" si="7"/>
        <v>120</v>
      </c>
      <c r="G330" s="25">
        <f t="shared" si="8"/>
        <v>90</v>
      </c>
      <c r="H330" s="25">
        <f t="shared" si="9"/>
        <v>90</v>
      </c>
      <c r="I330" s="26">
        <f t="shared" si="10"/>
        <v>60</v>
      </c>
      <c r="J330" s="27">
        <f t="shared" si="11"/>
        <v>510</v>
      </c>
      <c r="K330" s="528"/>
      <c r="L330" s="528"/>
      <c r="M330" s="528"/>
      <c r="N330" s="528"/>
      <c r="O330" s="528"/>
      <c r="P330" s="118"/>
      <c r="Q330" s="205"/>
      <c r="R330" s="118"/>
      <c r="S330" s="205"/>
      <c r="T330" s="118"/>
      <c r="U330" s="205"/>
      <c r="V330" s="41">
        <v>0</v>
      </c>
      <c r="W330" s="42"/>
      <c r="X330" s="41"/>
      <c r="Y330" s="42"/>
      <c r="Z330" s="206">
        <v>25</v>
      </c>
      <c r="AA330" s="205"/>
      <c r="AB330" s="118"/>
      <c r="AC330" s="205"/>
      <c r="AD330" s="120"/>
      <c r="AE330" s="120"/>
      <c r="AF330" s="50">
        <v>15</v>
      </c>
      <c r="AG330" s="50"/>
      <c r="AH330" s="41"/>
      <c r="AI330" s="42"/>
      <c r="AJ330" s="51">
        <v>60</v>
      </c>
      <c r="AK330" s="42"/>
      <c r="AL330" s="118">
        <v>0</v>
      </c>
      <c r="AM330" s="86">
        <v>90</v>
      </c>
      <c r="AN330" s="118"/>
      <c r="AO330" s="120">
        <v>0</v>
      </c>
      <c r="AP330" s="42"/>
      <c r="AQ330" s="41"/>
      <c r="AR330" s="42"/>
      <c r="AS330" s="41"/>
      <c r="AT330" s="119"/>
      <c r="AU330" s="118">
        <v>0</v>
      </c>
      <c r="AV330" s="205"/>
      <c r="AW330" s="118"/>
      <c r="AX330" s="205"/>
      <c r="AY330" s="41">
        <v>0</v>
      </c>
      <c r="AZ330" s="42"/>
      <c r="BA330" s="41"/>
      <c r="BB330" s="119">
        <v>150</v>
      </c>
      <c r="BC330" s="41"/>
      <c r="BD330" s="126"/>
      <c r="BE330" s="206">
        <v>120</v>
      </c>
      <c r="BF330" s="205"/>
      <c r="BG330" s="41">
        <v>0</v>
      </c>
      <c r="BH330" s="119"/>
      <c r="BI330" s="118">
        <v>0</v>
      </c>
      <c r="BJ330" s="86">
        <v>90</v>
      </c>
      <c r="BK330" s="204"/>
      <c r="BL330" s="204"/>
    </row>
    <row r="331" spans="1:64" ht="21.75" customHeight="1" x14ac:dyDescent="0.3">
      <c r="A331" s="594" t="s">
        <v>756</v>
      </c>
      <c r="B331" s="599" t="s">
        <v>757</v>
      </c>
      <c r="C331" s="599" t="s">
        <v>758</v>
      </c>
      <c r="D331" s="23" t="s">
        <v>79</v>
      </c>
      <c r="E331" s="24">
        <f t="shared" si="6"/>
        <v>15</v>
      </c>
      <c r="F331" s="25">
        <f t="shared" si="7"/>
        <v>8</v>
      </c>
      <c r="G331" s="25">
        <f t="shared" si="8"/>
        <v>8</v>
      </c>
      <c r="H331" s="25">
        <f t="shared" si="9"/>
        <v>3</v>
      </c>
      <c r="I331" s="26">
        <f t="shared" si="10"/>
        <v>3</v>
      </c>
      <c r="J331" s="27">
        <f t="shared" si="11"/>
        <v>37</v>
      </c>
      <c r="K331" s="557">
        <f>(J331+(J332/5))</f>
        <v>42</v>
      </c>
      <c r="L331" s="529">
        <f>Nemzetközi!C132</f>
        <v>20</v>
      </c>
      <c r="M331" s="529"/>
      <c r="N331" s="527">
        <f>K331+(L331*2)+(M331*30)</f>
        <v>82</v>
      </c>
      <c r="O331" s="529">
        <f>IF(N331=0,"",RANK(N331,N:N,0))</f>
        <v>51</v>
      </c>
      <c r="P331" s="109">
        <v>8</v>
      </c>
      <c r="Q331" s="202"/>
      <c r="R331" s="109"/>
      <c r="S331" s="202"/>
      <c r="T331" s="109">
        <v>15</v>
      </c>
      <c r="U331" s="202"/>
      <c r="V331" s="28">
        <v>0</v>
      </c>
      <c r="W331" s="29"/>
      <c r="X331" s="28"/>
      <c r="Y331" s="29"/>
      <c r="Z331" s="203">
        <v>8</v>
      </c>
      <c r="AA331" s="202"/>
      <c r="AB331" s="109">
        <v>3</v>
      </c>
      <c r="AC331" s="202"/>
      <c r="AD331" s="111"/>
      <c r="AE331" s="111"/>
      <c r="AF331" s="37"/>
      <c r="AG331" s="37"/>
      <c r="AH331" s="28">
        <v>3</v>
      </c>
      <c r="AI331" s="29"/>
      <c r="AJ331" s="38"/>
      <c r="AK331" s="29"/>
      <c r="AL331" s="109">
        <v>0</v>
      </c>
      <c r="AM331" s="82"/>
      <c r="AN331" s="109"/>
      <c r="AO331" s="111">
        <v>0</v>
      </c>
      <c r="AP331" s="29"/>
      <c r="AQ331" s="28"/>
      <c r="AR331" s="29"/>
      <c r="AS331" s="28"/>
      <c r="AT331" s="110"/>
      <c r="AU331" s="109">
        <v>0</v>
      </c>
      <c r="AV331" s="202"/>
      <c r="AW331" s="109"/>
      <c r="AX331" s="202"/>
      <c r="AY331" s="28">
        <v>0</v>
      </c>
      <c r="AZ331" s="29"/>
      <c r="BA331" s="28"/>
      <c r="BB331" s="110"/>
      <c r="BC331" s="28"/>
      <c r="BD331" s="117"/>
      <c r="BE331" s="203">
        <v>0</v>
      </c>
      <c r="BF331" s="202"/>
      <c r="BG331" s="28">
        <v>0</v>
      </c>
      <c r="BH331" s="110"/>
      <c r="BI331" s="109">
        <v>0</v>
      </c>
      <c r="BJ331" s="82"/>
      <c r="BK331" s="204"/>
      <c r="BL331" s="204"/>
    </row>
    <row r="332" spans="1:64" ht="21.75" customHeight="1" x14ac:dyDescent="0.3">
      <c r="A332" s="590"/>
      <c r="B332" s="554"/>
      <c r="C332" s="554"/>
      <c r="D332" s="39" t="s">
        <v>80</v>
      </c>
      <c r="E332" s="24">
        <f t="shared" si="6"/>
        <v>25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27">
        <f t="shared" si="11"/>
        <v>25</v>
      </c>
      <c r="K332" s="528"/>
      <c r="L332" s="528"/>
      <c r="M332" s="528"/>
      <c r="N332" s="528"/>
      <c r="O332" s="528"/>
      <c r="P332" s="118"/>
      <c r="Q332" s="205"/>
      <c r="R332" s="118"/>
      <c r="S332" s="205"/>
      <c r="T332" s="118"/>
      <c r="U332" s="205"/>
      <c r="V332" s="41">
        <v>0</v>
      </c>
      <c r="W332" s="42"/>
      <c r="X332" s="41"/>
      <c r="Y332" s="42"/>
      <c r="Z332" s="206">
        <v>25</v>
      </c>
      <c r="AA332" s="205"/>
      <c r="AB332" s="118"/>
      <c r="AC332" s="205"/>
      <c r="AD332" s="120"/>
      <c r="AE332" s="120"/>
      <c r="AF332" s="50"/>
      <c r="AG332" s="50"/>
      <c r="AH332" s="41"/>
      <c r="AI332" s="42"/>
      <c r="AJ332" s="51"/>
      <c r="AK332" s="42"/>
      <c r="AL332" s="118">
        <v>0</v>
      </c>
      <c r="AM332" s="86"/>
      <c r="AN332" s="118"/>
      <c r="AO332" s="120">
        <v>0</v>
      </c>
      <c r="AP332" s="42"/>
      <c r="AQ332" s="41"/>
      <c r="AR332" s="42"/>
      <c r="AS332" s="41"/>
      <c r="AT332" s="119"/>
      <c r="AU332" s="118">
        <v>0</v>
      </c>
      <c r="AV332" s="205"/>
      <c r="AW332" s="118"/>
      <c r="AX332" s="205"/>
      <c r="AY332" s="41">
        <v>0</v>
      </c>
      <c r="AZ332" s="42"/>
      <c r="BA332" s="41"/>
      <c r="BB332" s="119"/>
      <c r="BC332" s="41"/>
      <c r="BD332" s="126"/>
      <c r="BE332" s="206">
        <v>0</v>
      </c>
      <c r="BF332" s="205"/>
      <c r="BG332" s="41">
        <v>0</v>
      </c>
      <c r="BH332" s="119"/>
      <c r="BI332" s="118">
        <v>0</v>
      </c>
      <c r="BJ332" s="86"/>
      <c r="BK332" s="204"/>
      <c r="BL332" s="204"/>
    </row>
    <row r="333" spans="1:64" ht="21.75" customHeight="1" x14ac:dyDescent="0.3">
      <c r="A333" s="594" t="s">
        <v>759</v>
      </c>
      <c r="B333" s="599" t="s">
        <v>760</v>
      </c>
      <c r="C333" s="599" t="s">
        <v>664</v>
      </c>
      <c r="D333" s="23" t="s">
        <v>79</v>
      </c>
      <c r="E333" s="24">
        <f t="shared" si="6"/>
        <v>30</v>
      </c>
      <c r="F333" s="25">
        <f t="shared" si="7"/>
        <v>0</v>
      </c>
      <c r="G333" s="25">
        <f t="shared" si="8"/>
        <v>0</v>
      </c>
      <c r="H333" s="25">
        <f t="shared" si="9"/>
        <v>0</v>
      </c>
      <c r="I333" s="26">
        <f t="shared" si="10"/>
        <v>0</v>
      </c>
      <c r="J333" s="27">
        <f t="shared" si="11"/>
        <v>30</v>
      </c>
      <c r="K333" s="557">
        <f>(J333+(J334/5))</f>
        <v>30</v>
      </c>
      <c r="L333" s="529">
        <f>Nemzetközi!C133</f>
        <v>19</v>
      </c>
      <c r="M333" s="529">
        <f>Nemzetközi!D133</f>
        <v>0</v>
      </c>
      <c r="N333" s="527">
        <f>K333+(L333*2)+(M333*30)</f>
        <v>68</v>
      </c>
      <c r="O333" s="529">
        <f>IF(N333=0,"",RANK(N333,N:N,0))</f>
        <v>55</v>
      </c>
      <c r="P333" s="109"/>
      <c r="Q333" s="202"/>
      <c r="R333" s="109"/>
      <c r="S333" s="202"/>
      <c r="T333" s="109"/>
      <c r="U333" s="202"/>
      <c r="V333" s="28">
        <v>0</v>
      </c>
      <c r="W333" s="29"/>
      <c r="X333" s="28"/>
      <c r="Y333" s="29"/>
      <c r="Z333" s="203">
        <v>0</v>
      </c>
      <c r="AA333" s="202"/>
      <c r="AB333" s="109"/>
      <c r="AC333" s="202"/>
      <c r="AD333" s="111"/>
      <c r="AE333" s="111"/>
      <c r="AF333" s="37"/>
      <c r="AG333" s="37"/>
      <c r="AH333" s="28"/>
      <c r="AI333" s="29"/>
      <c r="AJ333" s="38"/>
      <c r="AK333" s="29"/>
      <c r="AL333" s="109">
        <v>0</v>
      </c>
      <c r="AM333" s="82"/>
      <c r="AN333" s="109"/>
      <c r="AO333" s="111">
        <v>0</v>
      </c>
      <c r="AP333" s="29"/>
      <c r="AQ333" s="28"/>
      <c r="AR333" s="29"/>
      <c r="AS333" s="28"/>
      <c r="AT333" s="110"/>
      <c r="AU333" s="109">
        <v>0</v>
      </c>
      <c r="AV333" s="202"/>
      <c r="AW333" s="109"/>
      <c r="AX333" s="202"/>
      <c r="AY333" s="28">
        <v>0</v>
      </c>
      <c r="AZ333" s="29"/>
      <c r="BA333" s="28"/>
      <c r="BB333" s="110"/>
      <c r="BC333" s="28"/>
      <c r="BD333" s="117"/>
      <c r="BE333" s="203">
        <v>0</v>
      </c>
      <c r="BF333" s="202"/>
      <c r="BG333" s="28">
        <v>0</v>
      </c>
      <c r="BH333" s="110"/>
      <c r="BI333" s="109">
        <v>0</v>
      </c>
      <c r="BJ333" s="82">
        <v>30</v>
      </c>
      <c r="BK333" s="204"/>
      <c r="BL333" s="204"/>
    </row>
    <row r="334" spans="1:64" ht="21.75" customHeight="1" x14ac:dyDescent="0.3">
      <c r="A334" s="590"/>
      <c r="B334" s="554"/>
      <c r="C334" s="554"/>
      <c r="D334" s="39" t="s">
        <v>80</v>
      </c>
      <c r="E334" s="24">
        <f t="shared" si="6"/>
        <v>0</v>
      </c>
      <c r="F334" s="25">
        <f t="shared" si="7"/>
        <v>0</v>
      </c>
      <c r="G334" s="25">
        <f t="shared" si="8"/>
        <v>0</v>
      </c>
      <c r="H334" s="25">
        <f t="shared" si="9"/>
        <v>0</v>
      </c>
      <c r="I334" s="26">
        <f t="shared" si="10"/>
        <v>0</v>
      </c>
      <c r="J334" s="27">
        <f t="shared" si="11"/>
        <v>0</v>
      </c>
      <c r="K334" s="528"/>
      <c r="L334" s="528"/>
      <c r="M334" s="528"/>
      <c r="N334" s="528"/>
      <c r="O334" s="528"/>
      <c r="P334" s="118"/>
      <c r="Q334" s="205"/>
      <c r="R334" s="118"/>
      <c r="S334" s="205"/>
      <c r="T334" s="118"/>
      <c r="U334" s="205"/>
      <c r="V334" s="41">
        <v>0</v>
      </c>
      <c r="W334" s="42"/>
      <c r="X334" s="41"/>
      <c r="Y334" s="42"/>
      <c r="Z334" s="206">
        <v>0</v>
      </c>
      <c r="AA334" s="205"/>
      <c r="AB334" s="118"/>
      <c r="AC334" s="205"/>
      <c r="AD334" s="120"/>
      <c r="AE334" s="120"/>
      <c r="AF334" s="50"/>
      <c r="AG334" s="50"/>
      <c r="AH334" s="41"/>
      <c r="AI334" s="42"/>
      <c r="AJ334" s="51"/>
      <c r="AK334" s="42"/>
      <c r="AL334" s="118">
        <v>0</v>
      </c>
      <c r="AM334" s="86"/>
      <c r="AN334" s="118"/>
      <c r="AO334" s="120">
        <v>0</v>
      </c>
      <c r="AP334" s="42"/>
      <c r="AQ334" s="41"/>
      <c r="AR334" s="42"/>
      <c r="AS334" s="41"/>
      <c r="AT334" s="119"/>
      <c r="AU334" s="118">
        <v>0</v>
      </c>
      <c r="AV334" s="205"/>
      <c r="AW334" s="118"/>
      <c r="AX334" s="205"/>
      <c r="AY334" s="41">
        <v>0</v>
      </c>
      <c r="AZ334" s="42"/>
      <c r="BA334" s="41"/>
      <c r="BB334" s="119"/>
      <c r="BC334" s="41"/>
      <c r="BD334" s="126"/>
      <c r="BE334" s="206">
        <v>0</v>
      </c>
      <c r="BF334" s="205"/>
      <c r="BG334" s="41">
        <v>0</v>
      </c>
      <c r="BH334" s="119"/>
      <c r="BI334" s="118">
        <v>0</v>
      </c>
      <c r="BJ334" s="86"/>
      <c r="BK334" s="204"/>
      <c r="BL334" s="204"/>
    </row>
    <row r="335" spans="1:64" ht="21.75" customHeight="1" x14ac:dyDescent="0.3">
      <c r="A335" s="594" t="s">
        <v>1204</v>
      </c>
      <c r="B335" s="599" t="s">
        <v>1214</v>
      </c>
      <c r="C335" s="599" t="s">
        <v>86</v>
      </c>
      <c r="D335" s="23" t="s">
        <v>79</v>
      </c>
      <c r="E335" s="24">
        <f t="shared" si="6"/>
        <v>15</v>
      </c>
      <c r="F335" s="25">
        <f t="shared" si="7"/>
        <v>15</v>
      </c>
      <c r="G335" s="25">
        <f t="shared" si="8"/>
        <v>0</v>
      </c>
      <c r="H335" s="25">
        <f t="shared" si="9"/>
        <v>0</v>
      </c>
      <c r="I335" s="26">
        <f t="shared" si="10"/>
        <v>0</v>
      </c>
      <c r="J335" s="27">
        <f t="shared" si="11"/>
        <v>30</v>
      </c>
      <c r="K335" s="557">
        <f>(J335+(J336/5))</f>
        <v>31</v>
      </c>
      <c r="L335" s="529"/>
      <c r="M335" s="529"/>
      <c r="N335" s="527">
        <f>K335+(L335*2)+(M335*30)</f>
        <v>31</v>
      </c>
      <c r="O335" s="529">
        <f>IF(N335=0,"",RANK(N335,N:N,0))</f>
        <v>70</v>
      </c>
      <c r="P335" s="109"/>
      <c r="Q335" s="202"/>
      <c r="R335" s="109"/>
      <c r="S335" s="202"/>
      <c r="T335" s="109"/>
      <c r="U335" s="202"/>
      <c r="V335" s="28">
        <v>0</v>
      </c>
      <c r="W335" s="29"/>
      <c r="X335" s="28"/>
      <c r="Y335" s="29"/>
      <c r="Z335" s="203">
        <v>0</v>
      </c>
      <c r="AA335" s="202">
        <v>15</v>
      </c>
      <c r="AB335" s="109">
        <v>15</v>
      </c>
      <c r="AC335" s="202"/>
      <c r="AD335" s="111"/>
      <c r="AE335" s="111"/>
      <c r="AF335" s="37"/>
      <c r="AG335" s="37"/>
      <c r="AH335" s="28"/>
      <c r="AI335" s="29"/>
      <c r="AJ335" s="38"/>
      <c r="AK335" s="29"/>
      <c r="AL335" s="109">
        <v>0</v>
      </c>
      <c r="AM335" s="82"/>
      <c r="AN335" s="109"/>
      <c r="AO335" s="111">
        <v>0</v>
      </c>
      <c r="AP335" s="29"/>
      <c r="AQ335" s="28"/>
      <c r="AR335" s="29"/>
      <c r="AS335" s="28"/>
      <c r="AT335" s="110"/>
      <c r="AU335" s="109">
        <v>0</v>
      </c>
      <c r="AV335" s="202"/>
      <c r="AW335" s="109"/>
      <c r="AX335" s="202"/>
      <c r="AY335" s="28">
        <v>0</v>
      </c>
      <c r="AZ335" s="29"/>
      <c r="BA335" s="28"/>
      <c r="BB335" s="110"/>
      <c r="BC335" s="28"/>
      <c r="BD335" s="117"/>
      <c r="BE335" s="203">
        <v>0</v>
      </c>
      <c r="BF335" s="202"/>
      <c r="BG335" s="28">
        <v>0</v>
      </c>
      <c r="BH335" s="110"/>
      <c r="BI335" s="109">
        <v>0</v>
      </c>
      <c r="BJ335" s="82"/>
      <c r="BK335" s="204"/>
      <c r="BL335" s="204"/>
    </row>
    <row r="336" spans="1:64" ht="21.75" customHeight="1" x14ac:dyDescent="0.3">
      <c r="A336" s="590"/>
      <c r="B336" s="554"/>
      <c r="C336" s="554"/>
      <c r="D336" s="39" t="s">
        <v>80</v>
      </c>
      <c r="E336" s="24">
        <f t="shared" si="6"/>
        <v>5</v>
      </c>
      <c r="F336" s="25">
        <f t="shared" si="7"/>
        <v>0</v>
      </c>
      <c r="G336" s="25">
        <f t="shared" si="8"/>
        <v>0</v>
      </c>
      <c r="H336" s="25">
        <f t="shared" si="9"/>
        <v>0</v>
      </c>
      <c r="I336" s="26">
        <f t="shared" si="10"/>
        <v>0</v>
      </c>
      <c r="J336" s="27">
        <f t="shared" si="11"/>
        <v>5</v>
      </c>
      <c r="K336" s="528"/>
      <c r="L336" s="528"/>
      <c r="M336" s="528"/>
      <c r="N336" s="528"/>
      <c r="O336" s="528"/>
      <c r="P336" s="118"/>
      <c r="Q336" s="205"/>
      <c r="R336" s="118"/>
      <c r="S336" s="205"/>
      <c r="T336" s="118"/>
      <c r="U336" s="205"/>
      <c r="V336" s="41">
        <v>0</v>
      </c>
      <c r="W336" s="42"/>
      <c r="X336" s="41"/>
      <c r="Y336" s="42"/>
      <c r="Z336" s="206">
        <v>0</v>
      </c>
      <c r="AA336" s="205">
        <v>5</v>
      </c>
      <c r="AB336" s="118"/>
      <c r="AC336" s="205"/>
      <c r="AD336" s="120"/>
      <c r="AE336" s="120"/>
      <c r="AF336" s="50"/>
      <c r="AG336" s="50"/>
      <c r="AH336" s="41"/>
      <c r="AI336" s="42"/>
      <c r="AJ336" s="51"/>
      <c r="AK336" s="42"/>
      <c r="AL336" s="118">
        <v>0</v>
      </c>
      <c r="AM336" s="86"/>
      <c r="AN336" s="118"/>
      <c r="AO336" s="120">
        <v>0</v>
      </c>
      <c r="AP336" s="42"/>
      <c r="AQ336" s="41"/>
      <c r="AR336" s="42"/>
      <c r="AS336" s="41"/>
      <c r="AT336" s="119"/>
      <c r="AU336" s="118">
        <v>0</v>
      </c>
      <c r="AV336" s="205"/>
      <c r="AW336" s="118"/>
      <c r="AX336" s="205"/>
      <c r="AY336" s="41">
        <v>0</v>
      </c>
      <c r="AZ336" s="42"/>
      <c r="BA336" s="41"/>
      <c r="BB336" s="119"/>
      <c r="BC336" s="41"/>
      <c r="BD336" s="126"/>
      <c r="BE336" s="206">
        <v>0</v>
      </c>
      <c r="BF336" s="205"/>
      <c r="BG336" s="41">
        <v>0</v>
      </c>
      <c r="BH336" s="119"/>
      <c r="BI336" s="118">
        <v>0</v>
      </c>
      <c r="BJ336" s="86"/>
      <c r="BK336" s="204"/>
      <c r="BL336" s="204"/>
    </row>
    <row r="337" spans="1:64" ht="21.75" customHeight="1" x14ac:dyDescent="0.3">
      <c r="A337" s="594" t="s">
        <v>763</v>
      </c>
      <c r="B337" s="599" t="s">
        <v>764</v>
      </c>
      <c r="C337" s="599" t="s">
        <v>522</v>
      </c>
      <c r="D337" s="23" t="s">
        <v>79</v>
      </c>
      <c r="E337" s="24">
        <f t="shared" si="6"/>
        <v>30</v>
      </c>
      <c r="F337" s="25">
        <f t="shared" si="7"/>
        <v>25</v>
      </c>
      <c r="G337" s="25">
        <f t="shared" si="8"/>
        <v>15</v>
      </c>
      <c r="H337" s="25">
        <f t="shared" si="9"/>
        <v>3</v>
      </c>
      <c r="I337" s="26">
        <f t="shared" si="10"/>
        <v>0</v>
      </c>
      <c r="J337" s="27">
        <f t="shared" si="11"/>
        <v>73</v>
      </c>
      <c r="K337" s="557">
        <f>(J337+(J338/5))</f>
        <v>73</v>
      </c>
      <c r="L337" s="529">
        <f>Nemzetközi!C134</f>
        <v>35</v>
      </c>
      <c r="M337" s="558">
        <f>Nemzetközi!D134</f>
        <v>0</v>
      </c>
      <c r="N337" s="527">
        <f>K337+(L337*2)+(M337*30)</f>
        <v>143</v>
      </c>
      <c r="O337" s="529">
        <f>IF(N337=0,"",RANK(N337,N:N,0))</f>
        <v>42</v>
      </c>
      <c r="P337" s="109"/>
      <c r="Q337" s="202"/>
      <c r="R337" s="109"/>
      <c r="S337" s="202"/>
      <c r="T337" s="109"/>
      <c r="U337" s="202"/>
      <c r="V337" s="28">
        <v>0</v>
      </c>
      <c r="W337" s="29"/>
      <c r="X337" s="28"/>
      <c r="Y337" s="29"/>
      <c r="Z337" s="203">
        <v>0</v>
      </c>
      <c r="AA337" s="202"/>
      <c r="AB337" s="109"/>
      <c r="AC337" s="202"/>
      <c r="AD337" s="111"/>
      <c r="AE337" s="111"/>
      <c r="AF337" s="37"/>
      <c r="AG337" s="37"/>
      <c r="AH337" s="28"/>
      <c r="AI337" s="29"/>
      <c r="AJ337" s="38"/>
      <c r="AK337" s="29"/>
      <c r="AL337" s="109">
        <v>0</v>
      </c>
      <c r="AM337" s="82"/>
      <c r="AN337" s="109"/>
      <c r="AO337" s="111">
        <v>0</v>
      </c>
      <c r="AP337" s="29"/>
      <c r="AQ337" s="28"/>
      <c r="AR337" s="29"/>
      <c r="AS337" s="28"/>
      <c r="AT337" s="110"/>
      <c r="AU337" s="109">
        <v>0</v>
      </c>
      <c r="AV337" s="202"/>
      <c r="AW337" s="109"/>
      <c r="AX337" s="202"/>
      <c r="AY337" s="28">
        <v>3</v>
      </c>
      <c r="AZ337" s="29"/>
      <c r="BA337" s="28"/>
      <c r="BB337" s="110"/>
      <c r="BC337" s="28"/>
      <c r="BD337" s="117"/>
      <c r="BE337" s="203">
        <v>0</v>
      </c>
      <c r="BF337" s="202"/>
      <c r="BG337" s="28">
        <v>15</v>
      </c>
      <c r="BH337" s="110"/>
      <c r="BI337" s="109">
        <v>25</v>
      </c>
      <c r="BJ337" s="82">
        <v>30</v>
      </c>
      <c r="BK337" s="204"/>
      <c r="BL337" s="204"/>
    </row>
    <row r="338" spans="1:64" ht="21.75" customHeight="1" x14ac:dyDescent="0.3">
      <c r="A338" s="590"/>
      <c r="B338" s="554"/>
      <c r="C338" s="554"/>
      <c r="D338" s="39" t="s">
        <v>80</v>
      </c>
      <c r="E338" s="24">
        <f t="shared" si="6"/>
        <v>0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27">
        <f t="shared" si="11"/>
        <v>0</v>
      </c>
      <c r="K338" s="528"/>
      <c r="L338" s="528"/>
      <c r="M338" s="528"/>
      <c r="N338" s="528"/>
      <c r="O338" s="528"/>
      <c r="P338" s="118"/>
      <c r="Q338" s="205"/>
      <c r="R338" s="118"/>
      <c r="S338" s="205"/>
      <c r="T338" s="118"/>
      <c r="U338" s="205"/>
      <c r="V338" s="41">
        <v>0</v>
      </c>
      <c r="W338" s="42"/>
      <c r="X338" s="41"/>
      <c r="Y338" s="42"/>
      <c r="Z338" s="206">
        <v>0</v>
      </c>
      <c r="AA338" s="205"/>
      <c r="AB338" s="118"/>
      <c r="AC338" s="205"/>
      <c r="AD338" s="120"/>
      <c r="AE338" s="120"/>
      <c r="AF338" s="50"/>
      <c r="AG338" s="50"/>
      <c r="AH338" s="41"/>
      <c r="AI338" s="42"/>
      <c r="AJ338" s="51"/>
      <c r="AK338" s="42"/>
      <c r="AL338" s="118">
        <v>0</v>
      </c>
      <c r="AM338" s="86"/>
      <c r="AN338" s="118"/>
      <c r="AO338" s="120">
        <v>0</v>
      </c>
      <c r="AP338" s="42"/>
      <c r="AQ338" s="41"/>
      <c r="AR338" s="42"/>
      <c r="AS338" s="41"/>
      <c r="AT338" s="119"/>
      <c r="AU338" s="118">
        <v>0</v>
      </c>
      <c r="AV338" s="205"/>
      <c r="AW338" s="118"/>
      <c r="AX338" s="205"/>
      <c r="AY338" s="41">
        <v>0</v>
      </c>
      <c r="AZ338" s="42"/>
      <c r="BA338" s="41"/>
      <c r="BB338" s="119"/>
      <c r="BC338" s="41"/>
      <c r="BD338" s="126"/>
      <c r="BE338" s="206">
        <v>0</v>
      </c>
      <c r="BF338" s="205"/>
      <c r="BG338" s="41">
        <v>0</v>
      </c>
      <c r="BH338" s="119"/>
      <c r="BI338" s="118">
        <v>0</v>
      </c>
      <c r="BJ338" s="86"/>
      <c r="BK338" s="204"/>
      <c r="BL338" s="204"/>
    </row>
    <row r="339" spans="1:64" ht="21.75" customHeight="1" x14ac:dyDescent="0.3">
      <c r="A339" s="594" t="s">
        <v>1215</v>
      </c>
      <c r="B339" s="599" t="s">
        <v>1216</v>
      </c>
      <c r="C339" s="599" t="s">
        <v>438</v>
      </c>
      <c r="D339" s="23" t="s">
        <v>79</v>
      </c>
      <c r="E339" s="24">
        <f t="shared" si="6"/>
        <v>50</v>
      </c>
      <c r="F339" s="25">
        <f t="shared" si="7"/>
        <v>40</v>
      </c>
      <c r="G339" s="25">
        <f t="shared" si="8"/>
        <v>40</v>
      </c>
      <c r="H339" s="25">
        <f t="shared" si="9"/>
        <v>30</v>
      </c>
      <c r="I339" s="26">
        <f t="shared" si="10"/>
        <v>8</v>
      </c>
      <c r="J339" s="27">
        <f t="shared" si="11"/>
        <v>168</v>
      </c>
      <c r="K339" s="557">
        <f>(J339+(J340/5))</f>
        <v>228</v>
      </c>
      <c r="L339" s="529"/>
      <c r="M339" s="529"/>
      <c r="N339" s="527">
        <f>K339+(L339*2)+(M339*30)</f>
        <v>228</v>
      </c>
      <c r="O339" s="529">
        <f>IF(N339=0,"",RANK(N339,N:N,0))</f>
        <v>28</v>
      </c>
      <c r="P339" s="109"/>
      <c r="Q339" s="202"/>
      <c r="R339" s="109"/>
      <c r="S339" s="202"/>
      <c r="T339" s="109"/>
      <c r="U339" s="202"/>
      <c r="V339" s="28">
        <v>0</v>
      </c>
      <c r="W339" s="29"/>
      <c r="X339" s="28"/>
      <c r="Y339" s="29">
        <v>3</v>
      </c>
      <c r="Z339" s="203">
        <v>0</v>
      </c>
      <c r="AA339" s="202"/>
      <c r="AB339" s="109"/>
      <c r="AC339" s="202"/>
      <c r="AD339" s="111"/>
      <c r="AE339" s="111"/>
      <c r="AF339" s="37"/>
      <c r="AG339" s="37"/>
      <c r="AH339" s="28"/>
      <c r="AI339" s="29"/>
      <c r="AJ339" s="38"/>
      <c r="AK339" s="29"/>
      <c r="AL339" s="109">
        <v>0</v>
      </c>
      <c r="AM339" s="82">
        <v>30</v>
      </c>
      <c r="AN339" s="109"/>
      <c r="AO339" s="111">
        <v>0</v>
      </c>
      <c r="AP339" s="29"/>
      <c r="AQ339" s="28"/>
      <c r="AR339" s="29"/>
      <c r="AS339" s="28"/>
      <c r="AT339" s="110"/>
      <c r="AU339" s="109">
        <v>0</v>
      </c>
      <c r="AV339" s="202">
        <v>40</v>
      </c>
      <c r="AW339" s="109"/>
      <c r="AX339" s="202"/>
      <c r="AY339" s="28">
        <v>0</v>
      </c>
      <c r="AZ339" s="29"/>
      <c r="BA339" s="28">
        <v>40</v>
      </c>
      <c r="BB339" s="110">
        <v>8</v>
      </c>
      <c r="BC339" s="28"/>
      <c r="BD339" s="117"/>
      <c r="BE339" s="203">
        <v>0</v>
      </c>
      <c r="BF339" s="202"/>
      <c r="BG339" s="28">
        <v>0</v>
      </c>
      <c r="BH339" s="110">
        <v>8</v>
      </c>
      <c r="BI339" s="109">
        <v>8</v>
      </c>
      <c r="BJ339" s="82">
        <v>50</v>
      </c>
      <c r="BK339" s="204"/>
      <c r="BL339" s="204"/>
    </row>
    <row r="340" spans="1:64" ht="21.75" customHeight="1" x14ac:dyDescent="0.3">
      <c r="A340" s="590"/>
      <c r="B340" s="554"/>
      <c r="C340" s="554"/>
      <c r="D340" s="39" t="s">
        <v>80</v>
      </c>
      <c r="E340" s="24">
        <f t="shared" si="6"/>
        <v>120</v>
      </c>
      <c r="F340" s="25">
        <f t="shared" si="7"/>
        <v>90</v>
      </c>
      <c r="G340" s="25">
        <f t="shared" si="8"/>
        <v>90</v>
      </c>
      <c r="H340" s="25">
        <f t="shared" si="9"/>
        <v>0</v>
      </c>
      <c r="I340" s="26">
        <f t="shared" si="10"/>
        <v>0</v>
      </c>
      <c r="J340" s="27">
        <f t="shared" si="11"/>
        <v>300</v>
      </c>
      <c r="K340" s="528"/>
      <c r="L340" s="528"/>
      <c r="M340" s="528"/>
      <c r="N340" s="528"/>
      <c r="O340" s="528"/>
      <c r="P340" s="118"/>
      <c r="Q340" s="205"/>
      <c r="R340" s="118"/>
      <c r="S340" s="205"/>
      <c r="T340" s="118"/>
      <c r="U340" s="205"/>
      <c r="V340" s="41">
        <v>0</v>
      </c>
      <c r="W340" s="42"/>
      <c r="X340" s="41"/>
      <c r="Y340" s="42"/>
      <c r="Z340" s="206">
        <v>0</v>
      </c>
      <c r="AA340" s="205"/>
      <c r="AB340" s="118"/>
      <c r="AC340" s="205"/>
      <c r="AD340" s="120"/>
      <c r="AE340" s="120"/>
      <c r="AF340" s="50"/>
      <c r="AG340" s="50"/>
      <c r="AH340" s="41"/>
      <c r="AI340" s="42"/>
      <c r="AJ340" s="51"/>
      <c r="AK340" s="42"/>
      <c r="AL340" s="118">
        <v>0</v>
      </c>
      <c r="AM340" s="86">
        <v>120</v>
      </c>
      <c r="AN340" s="118"/>
      <c r="AO340" s="120">
        <v>0</v>
      </c>
      <c r="AP340" s="42"/>
      <c r="AQ340" s="41"/>
      <c r="AR340" s="42"/>
      <c r="AS340" s="41"/>
      <c r="AT340" s="119"/>
      <c r="AU340" s="118">
        <v>0</v>
      </c>
      <c r="AV340" s="205"/>
      <c r="AW340" s="118"/>
      <c r="AX340" s="205"/>
      <c r="AY340" s="41">
        <v>0</v>
      </c>
      <c r="AZ340" s="42"/>
      <c r="BA340" s="41"/>
      <c r="BB340" s="119"/>
      <c r="BC340" s="41"/>
      <c r="BD340" s="126"/>
      <c r="BE340" s="206">
        <v>0</v>
      </c>
      <c r="BF340" s="205"/>
      <c r="BG340" s="41">
        <v>0</v>
      </c>
      <c r="BH340" s="119">
        <v>90</v>
      </c>
      <c r="BI340" s="118">
        <v>0</v>
      </c>
      <c r="BJ340" s="86">
        <v>90</v>
      </c>
      <c r="BK340" s="204"/>
      <c r="BL340" s="204"/>
    </row>
    <row r="341" spans="1:64" ht="21.75" customHeight="1" x14ac:dyDescent="0.3">
      <c r="A341" s="594" t="s">
        <v>1217</v>
      </c>
      <c r="B341" s="599" t="s">
        <v>1218</v>
      </c>
      <c r="C341" s="599" t="s">
        <v>123</v>
      </c>
      <c r="D341" s="23" t="s">
        <v>79</v>
      </c>
      <c r="E341" s="24">
        <f t="shared" si="6"/>
        <v>46</v>
      </c>
      <c r="F341" s="25">
        <f t="shared" si="7"/>
        <v>10</v>
      </c>
      <c r="G341" s="25">
        <f t="shared" si="8"/>
        <v>8</v>
      </c>
      <c r="H341" s="25">
        <f t="shared" si="9"/>
        <v>8</v>
      </c>
      <c r="I341" s="26">
        <f t="shared" si="10"/>
        <v>8</v>
      </c>
      <c r="J341" s="27">
        <f t="shared" si="11"/>
        <v>80</v>
      </c>
      <c r="K341" s="557">
        <f>(J341+(J342/5))</f>
        <v>114.2</v>
      </c>
      <c r="L341" s="529"/>
      <c r="M341" s="529"/>
      <c r="N341" s="527">
        <f>K341+(L341*2)+(M341*30)</f>
        <v>114.2</v>
      </c>
      <c r="O341" s="529">
        <f>IF(N341=0,"",RANK(N341,N:N,0))</f>
        <v>46</v>
      </c>
      <c r="P341" s="109"/>
      <c r="Q341" s="202"/>
      <c r="R341" s="109"/>
      <c r="S341" s="202"/>
      <c r="T341" s="109"/>
      <c r="U341" s="202"/>
      <c r="V341" s="28">
        <v>0</v>
      </c>
      <c r="W341" s="29"/>
      <c r="X341" s="28"/>
      <c r="Y341" s="29"/>
      <c r="Z341" s="203">
        <v>0</v>
      </c>
      <c r="AA341" s="202"/>
      <c r="AB341" s="109"/>
      <c r="AC341" s="202"/>
      <c r="AD341" s="111"/>
      <c r="AE341" s="111"/>
      <c r="AF341" s="37"/>
      <c r="AG341" s="37"/>
      <c r="AH341" s="28"/>
      <c r="AI341" s="29"/>
      <c r="AJ341" s="38"/>
      <c r="AK341" s="29"/>
      <c r="AL341" s="109">
        <v>0</v>
      </c>
      <c r="AM341" s="82"/>
      <c r="AN341" s="109"/>
      <c r="AO341" s="111">
        <v>0</v>
      </c>
      <c r="AP341" s="29"/>
      <c r="AQ341" s="28"/>
      <c r="AR341" s="29"/>
      <c r="AS341" s="28"/>
      <c r="AT341" s="110"/>
      <c r="AU341" s="109">
        <v>0</v>
      </c>
      <c r="AV341" s="202"/>
      <c r="AW341" s="109"/>
      <c r="AX341" s="202"/>
      <c r="AY341" s="28">
        <v>0</v>
      </c>
      <c r="AZ341" s="29"/>
      <c r="BA341" s="28"/>
      <c r="BB341" s="110"/>
      <c r="BC341" s="28"/>
      <c r="BD341" s="117">
        <v>46</v>
      </c>
      <c r="BE341" s="203">
        <v>0</v>
      </c>
      <c r="BF341" s="202">
        <v>8</v>
      </c>
      <c r="BG341" s="28">
        <v>8</v>
      </c>
      <c r="BH341" s="110">
        <v>8</v>
      </c>
      <c r="BI341" s="109">
        <v>8</v>
      </c>
      <c r="BJ341" s="82">
        <v>10</v>
      </c>
      <c r="BK341" s="204"/>
      <c r="BL341" s="204"/>
    </row>
    <row r="342" spans="1:64" ht="21.75" customHeight="1" x14ac:dyDescent="0.3">
      <c r="A342" s="590"/>
      <c r="B342" s="554"/>
      <c r="C342" s="554"/>
      <c r="D342" s="39" t="s">
        <v>80</v>
      </c>
      <c r="E342" s="24">
        <f t="shared" si="6"/>
        <v>90</v>
      </c>
      <c r="F342" s="25">
        <f t="shared" si="7"/>
        <v>56</v>
      </c>
      <c r="G342" s="25">
        <f t="shared" si="8"/>
        <v>25</v>
      </c>
      <c r="H342" s="25">
        <f t="shared" si="9"/>
        <v>0</v>
      </c>
      <c r="I342" s="26">
        <f t="shared" si="10"/>
        <v>0</v>
      </c>
      <c r="J342" s="27">
        <f t="shared" si="11"/>
        <v>171</v>
      </c>
      <c r="K342" s="528"/>
      <c r="L342" s="528"/>
      <c r="M342" s="528"/>
      <c r="N342" s="528"/>
      <c r="O342" s="528"/>
      <c r="P342" s="118"/>
      <c r="Q342" s="205"/>
      <c r="R342" s="118"/>
      <c r="S342" s="205"/>
      <c r="T342" s="118"/>
      <c r="U342" s="205"/>
      <c r="V342" s="41">
        <v>0</v>
      </c>
      <c r="W342" s="42"/>
      <c r="X342" s="41"/>
      <c r="Y342" s="42"/>
      <c r="Z342" s="206">
        <v>0</v>
      </c>
      <c r="AA342" s="205"/>
      <c r="AB342" s="118"/>
      <c r="AC342" s="205"/>
      <c r="AD342" s="120"/>
      <c r="AE342" s="120"/>
      <c r="AF342" s="50"/>
      <c r="AG342" s="50"/>
      <c r="AH342" s="41"/>
      <c r="AI342" s="42"/>
      <c r="AJ342" s="51"/>
      <c r="AK342" s="42"/>
      <c r="AL342" s="118">
        <v>0</v>
      </c>
      <c r="AM342" s="86"/>
      <c r="AN342" s="118"/>
      <c r="AO342" s="120">
        <v>0</v>
      </c>
      <c r="AP342" s="42"/>
      <c r="AQ342" s="41"/>
      <c r="AR342" s="42"/>
      <c r="AS342" s="41"/>
      <c r="AT342" s="119"/>
      <c r="AU342" s="118">
        <v>0</v>
      </c>
      <c r="AV342" s="205"/>
      <c r="AW342" s="118"/>
      <c r="AX342" s="205"/>
      <c r="AY342" s="41">
        <v>0</v>
      </c>
      <c r="AZ342" s="42"/>
      <c r="BA342" s="41"/>
      <c r="BB342" s="119"/>
      <c r="BC342" s="41"/>
      <c r="BD342" s="126">
        <v>56</v>
      </c>
      <c r="BE342" s="206">
        <v>0</v>
      </c>
      <c r="BF342" s="205"/>
      <c r="BG342" s="41">
        <v>0</v>
      </c>
      <c r="BH342" s="119">
        <v>25</v>
      </c>
      <c r="BI342" s="118">
        <v>0</v>
      </c>
      <c r="BJ342" s="86">
        <v>90</v>
      </c>
      <c r="BK342" s="204"/>
      <c r="BL342" s="204"/>
    </row>
    <row r="343" spans="1:64" ht="21.75" customHeight="1" x14ac:dyDescent="0.3">
      <c r="A343" s="594" t="s">
        <v>1219</v>
      </c>
      <c r="B343" s="599" t="s">
        <v>1220</v>
      </c>
      <c r="C343" s="599" t="s">
        <v>92</v>
      </c>
      <c r="D343" s="23" t="s">
        <v>79</v>
      </c>
      <c r="E343" s="24">
        <f t="shared" si="6"/>
        <v>15</v>
      </c>
      <c r="F343" s="25">
        <f t="shared" si="7"/>
        <v>10</v>
      </c>
      <c r="G343" s="25">
        <f t="shared" si="8"/>
        <v>6</v>
      </c>
      <c r="H343" s="25">
        <f t="shared" si="9"/>
        <v>5</v>
      </c>
      <c r="I343" s="26">
        <f t="shared" si="10"/>
        <v>3</v>
      </c>
      <c r="J343" s="27">
        <f t="shared" si="11"/>
        <v>39</v>
      </c>
      <c r="K343" s="557">
        <f>(J343+(J344/5))</f>
        <v>40.799999999999997</v>
      </c>
      <c r="L343" s="529"/>
      <c r="M343" s="529"/>
      <c r="N343" s="527">
        <f>K343+(L343*2)+(M343*30)</f>
        <v>40.799999999999997</v>
      </c>
      <c r="O343" s="529">
        <f>IF(N343=0,"",RANK(N343,N:N,0))</f>
        <v>62</v>
      </c>
      <c r="P343" s="109"/>
      <c r="Q343" s="202"/>
      <c r="R343" s="109"/>
      <c r="S343" s="202"/>
      <c r="T343" s="109"/>
      <c r="U343" s="202"/>
      <c r="V343" s="28">
        <v>0</v>
      </c>
      <c r="W343" s="29"/>
      <c r="X343" s="28"/>
      <c r="Y343" s="29"/>
      <c r="Z343" s="203">
        <v>0</v>
      </c>
      <c r="AA343" s="202"/>
      <c r="AB343" s="109"/>
      <c r="AC343" s="202"/>
      <c r="AD343" s="111"/>
      <c r="AE343" s="111"/>
      <c r="AF343" s="37">
        <v>6</v>
      </c>
      <c r="AG343" s="37"/>
      <c r="AH343" s="28"/>
      <c r="AI343" s="29">
        <v>3</v>
      </c>
      <c r="AJ343" s="38"/>
      <c r="AK343" s="29">
        <v>15</v>
      </c>
      <c r="AL343" s="109">
        <v>0</v>
      </c>
      <c r="AM343" s="82"/>
      <c r="AN343" s="109"/>
      <c r="AO343" s="111">
        <v>0</v>
      </c>
      <c r="AP343" s="29"/>
      <c r="AQ343" s="28"/>
      <c r="AR343" s="29"/>
      <c r="AS343" s="28"/>
      <c r="AT343" s="110"/>
      <c r="AU343" s="109">
        <v>0</v>
      </c>
      <c r="AV343" s="202"/>
      <c r="AW343" s="109"/>
      <c r="AX343" s="202"/>
      <c r="AY343" s="28">
        <v>0</v>
      </c>
      <c r="AZ343" s="29"/>
      <c r="BA343" s="28"/>
      <c r="BB343" s="110"/>
      <c r="BC343" s="28"/>
      <c r="BD343" s="117"/>
      <c r="BE343" s="203">
        <v>0</v>
      </c>
      <c r="BF343" s="202"/>
      <c r="BG343" s="28">
        <v>0</v>
      </c>
      <c r="BH343" s="110"/>
      <c r="BI343" s="109">
        <v>5</v>
      </c>
      <c r="BJ343" s="82">
        <v>10</v>
      </c>
      <c r="BK343" s="204"/>
      <c r="BL343" s="204"/>
    </row>
    <row r="344" spans="1:64" ht="21.75" customHeight="1" x14ac:dyDescent="0.3">
      <c r="A344" s="590"/>
      <c r="B344" s="554"/>
      <c r="C344" s="554"/>
      <c r="D344" s="39" t="s">
        <v>80</v>
      </c>
      <c r="E344" s="24">
        <f t="shared" si="6"/>
        <v>9</v>
      </c>
      <c r="F344" s="25">
        <f t="shared" si="7"/>
        <v>0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27">
        <f t="shared" si="11"/>
        <v>9</v>
      </c>
      <c r="K344" s="528"/>
      <c r="L344" s="528"/>
      <c r="M344" s="528"/>
      <c r="N344" s="528"/>
      <c r="O344" s="528"/>
      <c r="P344" s="118"/>
      <c r="Q344" s="205"/>
      <c r="R344" s="118"/>
      <c r="S344" s="205"/>
      <c r="T344" s="118"/>
      <c r="U344" s="205"/>
      <c r="V344" s="41">
        <v>0</v>
      </c>
      <c r="W344" s="42"/>
      <c r="X344" s="41"/>
      <c r="Y344" s="42"/>
      <c r="Z344" s="206">
        <v>0</v>
      </c>
      <c r="AA344" s="205"/>
      <c r="AB344" s="118"/>
      <c r="AC344" s="205"/>
      <c r="AD344" s="120"/>
      <c r="AE344" s="120"/>
      <c r="AF344" s="50"/>
      <c r="AG344" s="50">
        <v>9</v>
      </c>
      <c r="AH344" s="41"/>
      <c r="AI344" s="42"/>
      <c r="AJ344" s="51"/>
      <c r="AK344" s="42"/>
      <c r="AL344" s="118">
        <v>0</v>
      </c>
      <c r="AM344" s="86"/>
      <c r="AN344" s="118"/>
      <c r="AO344" s="120">
        <v>0</v>
      </c>
      <c r="AP344" s="42"/>
      <c r="AQ344" s="41"/>
      <c r="AR344" s="42"/>
      <c r="AS344" s="41"/>
      <c r="AT344" s="119"/>
      <c r="AU344" s="118">
        <v>0</v>
      </c>
      <c r="AV344" s="205"/>
      <c r="AW344" s="118"/>
      <c r="AX344" s="205"/>
      <c r="AY344" s="41">
        <v>0</v>
      </c>
      <c r="AZ344" s="42"/>
      <c r="BA344" s="41"/>
      <c r="BB344" s="119"/>
      <c r="BC344" s="41"/>
      <c r="BD344" s="126"/>
      <c r="BE344" s="206">
        <v>0</v>
      </c>
      <c r="BF344" s="205"/>
      <c r="BG344" s="41">
        <v>0</v>
      </c>
      <c r="BH344" s="119"/>
      <c r="BI344" s="118">
        <v>0</v>
      </c>
      <c r="BJ344" s="86"/>
      <c r="BK344" s="204"/>
      <c r="BL344" s="204"/>
    </row>
    <row r="345" spans="1:64" ht="21.75" customHeight="1" x14ac:dyDescent="0.3">
      <c r="A345" s="594" t="s">
        <v>1221</v>
      </c>
      <c r="B345" s="599" t="s">
        <v>1222</v>
      </c>
      <c r="C345" s="599" t="s">
        <v>1223</v>
      </c>
      <c r="D345" s="23" t="s">
        <v>79</v>
      </c>
      <c r="E345" s="24">
        <f t="shared" si="6"/>
        <v>120</v>
      </c>
      <c r="F345" s="25">
        <f t="shared" si="7"/>
        <v>90</v>
      </c>
      <c r="G345" s="25">
        <f t="shared" si="8"/>
        <v>90</v>
      </c>
      <c r="H345" s="25">
        <f t="shared" si="9"/>
        <v>60</v>
      </c>
      <c r="I345" s="26">
        <f t="shared" si="10"/>
        <v>50</v>
      </c>
      <c r="J345" s="27">
        <f t="shared" si="11"/>
        <v>410</v>
      </c>
      <c r="K345" s="557">
        <f>(J345+(J346/5))</f>
        <v>500</v>
      </c>
      <c r="L345" s="529">
        <f>Nemzetközi!C140</f>
        <v>100</v>
      </c>
      <c r="M345" s="558">
        <f>Nemzetközi!D140</f>
        <v>0</v>
      </c>
      <c r="N345" s="527">
        <f>K345+(L345*2)+(M345*30)</f>
        <v>700</v>
      </c>
      <c r="O345" s="529">
        <f>IF(N345=0,"",RANK(N345,N:N,0))</f>
        <v>9</v>
      </c>
      <c r="P345" s="109"/>
      <c r="Q345" s="202"/>
      <c r="R345" s="109"/>
      <c r="S345" s="202"/>
      <c r="T345" s="109"/>
      <c r="U345" s="202"/>
      <c r="V345" s="28">
        <v>0</v>
      </c>
      <c r="W345" s="29"/>
      <c r="X345" s="28"/>
      <c r="Y345" s="29">
        <v>60</v>
      </c>
      <c r="Z345" s="203">
        <v>0</v>
      </c>
      <c r="AA345" s="202"/>
      <c r="AB345" s="109"/>
      <c r="AC345" s="202"/>
      <c r="AD345" s="111"/>
      <c r="AE345" s="111"/>
      <c r="AF345" s="37"/>
      <c r="AG345" s="37"/>
      <c r="AH345" s="28"/>
      <c r="AI345" s="29"/>
      <c r="AJ345" s="38"/>
      <c r="AK345" s="29"/>
      <c r="AL345" s="109">
        <v>3</v>
      </c>
      <c r="AM345" s="82">
        <v>50</v>
      </c>
      <c r="AN345" s="109">
        <v>25</v>
      </c>
      <c r="AO345" s="111">
        <v>0</v>
      </c>
      <c r="AP345" s="29"/>
      <c r="AQ345" s="28"/>
      <c r="AR345" s="29"/>
      <c r="AS345" s="28"/>
      <c r="AT345" s="110">
        <v>90</v>
      </c>
      <c r="AU345" s="109">
        <v>0</v>
      </c>
      <c r="AV345" s="202"/>
      <c r="AW345" s="109"/>
      <c r="AX345" s="202"/>
      <c r="AY345" s="28">
        <v>0</v>
      </c>
      <c r="AZ345" s="29"/>
      <c r="BA345" s="28"/>
      <c r="BB345" s="110"/>
      <c r="BC345" s="28"/>
      <c r="BD345" s="117"/>
      <c r="BE345" s="203">
        <v>8</v>
      </c>
      <c r="BF345" s="202"/>
      <c r="BG345" s="28">
        <v>0</v>
      </c>
      <c r="BH345" s="110">
        <v>120</v>
      </c>
      <c r="BI345" s="109">
        <v>0</v>
      </c>
      <c r="BJ345" s="82">
        <v>90</v>
      </c>
      <c r="BK345" s="204"/>
      <c r="BL345" s="204"/>
    </row>
    <row r="346" spans="1:64" ht="21.75" customHeight="1" x14ac:dyDescent="0.3">
      <c r="A346" s="590"/>
      <c r="B346" s="554"/>
      <c r="C346" s="554"/>
      <c r="D346" s="39" t="s">
        <v>80</v>
      </c>
      <c r="E346" s="24">
        <f t="shared" si="6"/>
        <v>120</v>
      </c>
      <c r="F346" s="25">
        <f t="shared" si="7"/>
        <v>120</v>
      </c>
      <c r="G346" s="25">
        <f t="shared" si="8"/>
        <v>90</v>
      </c>
      <c r="H346" s="25">
        <f t="shared" si="9"/>
        <v>90</v>
      </c>
      <c r="I346" s="26">
        <f t="shared" si="10"/>
        <v>30</v>
      </c>
      <c r="J346" s="27">
        <f t="shared" si="11"/>
        <v>450</v>
      </c>
      <c r="K346" s="528"/>
      <c r="L346" s="528"/>
      <c r="M346" s="528"/>
      <c r="N346" s="528"/>
      <c r="O346" s="528"/>
      <c r="P346" s="118"/>
      <c r="Q346" s="205"/>
      <c r="R346" s="118"/>
      <c r="S346" s="205"/>
      <c r="T346" s="118"/>
      <c r="U346" s="205"/>
      <c r="V346" s="41">
        <v>0</v>
      </c>
      <c r="W346" s="42"/>
      <c r="X346" s="41"/>
      <c r="Y346" s="42"/>
      <c r="Z346" s="206">
        <v>0</v>
      </c>
      <c r="AA346" s="205"/>
      <c r="AB346" s="118"/>
      <c r="AC346" s="205"/>
      <c r="AD346" s="120"/>
      <c r="AE346" s="120"/>
      <c r="AF346" s="50"/>
      <c r="AG346" s="50"/>
      <c r="AH346" s="41"/>
      <c r="AI346" s="42"/>
      <c r="AJ346" s="51"/>
      <c r="AK346" s="42"/>
      <c r="AL346" s="118">
        <v>0</v>
      </c>
      <c r="AM346" s="86">
        <v>30</v>
      </c>
      <c r="AN346" s="118"/>
      <c r="AO346" s="120">
        <v>0</v>
      </c>
      <c r="AP346" s="42"/>
      <c r="AQ346" s="41"/>
      <c r="AR346" s="42"/>
      <c r="AS346" s="41"/>
      <c r="AT346" s="119">
        <v>120</v>
      </c>
      <c r="AU346" s="118">
        <v>0</v>
      </c>
      <c r="AV346" s="205"/>
      <c r="AW346" s="118"/>
      <c r="AX346" s="205"/>
      <c r="AY346" s="41">
        <v>0</v>
      </c>
      <c r="AZ346" s="42"/>
      <c r="BA346" s="41"/>
      <c r="BB346" s="119"/>
      <c r="BC346" s="41"/>
      <c r="BD346" s="126"/>
      <c r="BE346" s="206">
        <v>90</v>
      </c>
      <c r="BF346" s="205"/>
      <c r="BG346" s="41">
        <v>0</v>
      </c>
      <c r="BH346" s="119">
        <v>90</v>
      </c>
      <c r="BI346" s="118">
        <v>0</v>
      </c>
      <c r="BJ346" s="86">
        <v>120</v>
      </c>
      <c r="BK346" s="204"/>
      <c r="BL346" s="204"/>
    </row>
    <row r="347" spans="1:64" ht="21.75" customHeight="1" x14ac:dyDescent="0.3">
      <c r="A347" s="594" t="s">
        <v>1224</v>
      </c>
      <c r="B347" s="599" t="s">
        <v>1225</v>
      </c>
      <c r="C347" s="599" t="s">
        <v>198</v>
      </c>
      <c r="D347" s="23" t="s">
        <v>79</v>
      </c>
      <c r="E347" s="24">
        <f t="shared" si="6"/>
        <v>15</v>
      </c>
      <c r="F347" s="25">
        <f t="shared" si="7"/>
        <v>8</v>
      </c>
      <c r="G347" s="25">
        <f t="shared" si="8"/>
        <v>0</v>
      </c>
      <c r="H347" s="25">
        <f t="shared" si="9"/>
        <v>0</v>
      </c>
      <c r="I347" s="26">
        <f t="shared" si="10"/>
        <v>0</v>
      </c>
      <c r="J347" s="27">
        <f t="shared" si="11"/>
        <v>23</v>
      </c>
      <c r="K347" s="557">
        <f>(J347+(J348/5))</f>
        <v>26</v>
      </c>
      <c r="L347" s="529"/>
      <c r="M347" s="529"/>
      <c r="N347" s="527">
        <f>K347+(L347*2)+(M347*30)</f>
        <v>26</v>
      </c>
      <c r="O347" s="529">
        <f>IF(N347=0,"",RANK(N347,N:N,0))</f>
        <v>78</v>
      </c>
      <c r="P347" s="109">
        <v>8</v>
      </c>
      <c r="Q347" s="202"/>
      <c r="R347" s="109"/>
      <c r="S347" s="202"/>
      <c r="T347" s="109"/>
      <c r="U347" s="202"/>
      <c r="V347" s="28">
        <v>0</v>
      </c>
      <c r="W347" s="29"/>
      <c r="X347" s="28"/>
      <c r="Y347" s="29"/>
      <c r="Z347" s="203">
        <v>0</v>
      </c>
      <c r="AA347" s="202"/>
      <c r="AB347" s="109"/>
      <c r="AC347" s="202"/>
      <c r="AD347" s="111">
        <v>15</v>
      </c>
      <c r="AE347" s="111"/>
      <c r="AF347" s="37"/>
      <c r="AG347" s="37"/>
      <c r="AH347" s="28"/>
      <c r="AI347" s="29"/>
      <c r="AJ347" s="38"/>
      <c r="AK347" s="29"/>
      <c r="AL347" s="109">
        <v>0</v>
      </c>
      <c r="AM347" s="82"/>
      <c r="AN347" s="109"/>
      <c r="AO347" s="111">
        <v>0</v>
      </c>
      <c r="AP347" s="29"/>
      <c r="AQ347" s="28"/>
      <c r="AR347" s="29"/>
      <c r="AS347" s="28"/>
      <c r="AT347" s="110"/>
      <c r="AU347" s="109">
        <v>0</v>
      </c>
      <c r="AV347" s="202"/>
      <c r="AW347" s="109"/>
      <c r="AX347" s="202"/>
      <c r="AY347" s="28">
        <v>0</v>
      </c>
      <c r="AZ347" s="29"/>
      <c r="BA347" s="28"/>
      <c r="BB347" s="110"/>
      <c r="BC347" s="28"/>
      <c r="BD347" s="117"/>
      <c r="BE347" s="203">
        <v>0</v>
      </c>
      <c r="BF347" s="202"/>
      <c r="BG347" s="28">
        <v>0</v>
      </c>
      <c r="BH347" s="110"/>
      <c r="BI347" s="109">
        <v>0</v>
      </c>
      <c r="BJ347" s="82"/>
      <c r="BK347" s="204"/>
      <c r="BL347" s="204"/>
    </row>
    <row r="348" spans="1:64" ht="21.75" customHeight="1" x14ac:dyDescent="0.3">
      <c r="A348" s="590"/>
      <c r="B348" s="554"/>
      <c r="C348" s="554"/>
      <c r="D348" s="39" t="s">
        <v>80</v>
      </c>
      <c r="E348" s="24">
        <f t="shared" si="6"/>
        <v>15</v>
      </c>
      <c r="F348" s="25">
        <f t="shared" si="7"/>
        <v>0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27">
        <f t="shared" si="11"/>
        <v>15</v>
      </c>
      <c r="K348" s="528"/>
      <c r="L348" s="528"/>
      <c r="M348" s="528"/>
      <c r="N348" s="528"/>
      <c r="O348" s="528"/>
      <c r="P348" s="118"/>
      <c r="Q348" s="205"/>
      <c r="R348" s="118"/>
      <c r="S348" s="205"/>
      <c r="T348" s="118"/>
      <c r="U348" s="205"/>
      <c r="V348" s="41">
        <v>0</v>
      </c>
      <c r="W348" s="42"/>
      <c r="X348" s="41"/>
      <c r="Y348" s="42"/>
      <c r="Z348" s="206">
        <v>0</v>
      </c>
      <c r="AA348" s="205"/>
      <c r="AB348" s="118"/>
      <c r="AC348" s="205"/>
      <c r="AD348" s="120">
        <v>15</v>
      </c>
      <c r="AE348" s="120"/>
      <c r="AF348" s="50"/>
      <c r="AG348" s="50"/>
      <c r="AH348" s="41"/>
      <c r="AI348" s="42"/>
      <c r="AJ348" s="51"/>
      <c r="AK348" s="42"/>
      <c r="AL348" s="118">
        <v>0</v>
      </c>
      <c r="AM348" s="86"/>
      <c r="AN348" s="118"/>
      <c r="AO348" s="120">
        <v>0</v>
      </c>
      <c r="AP348" s="42"/>
      <c r="AQ348" s="41"/>
      <c r="AR348" s="42"/>
      <c r="AS348" s="41"/>
      <c r="AT348" s="119"/>
      <c r="AU348" s="118">
        <v>0</v>
      </c>
      <c r="AV348" s="205"/>
      <c r="AW348" s="118"/>
      <c r="AX348" s="205"/>
      <c r="AY348" s="41">
        <v>0</v>
      </c>
      <c r="AZ348" s="42"/>
      <c r="BA348" s="41"/>
      <c r="BB348" s="119"/>
      <c r="BC348" s="41"/>
      <c r="BD348" s="126"/>
      <c r="BE348" s="206">
        <v>0</v>
      </c>
      <c r="BF348" s="205"/>
      <c r="BG348" s="41">
        <v>0</v>
      </c>
      <c r="BH348" s="119"/>
      <c r="BI348" s="118">
        <v>0</v>
      </c>
      <c r="BJ348" s="86"/>
      <c r="BK348" s="204"/>
      <c r="BL348" s="204"/>
    </row>
    <row r="349" spans="1:64" ht="21.75" customHeight="1" x14ac:dyDescent="0.3">
      <c r="A349" s="594" t="s">
        <v>1226</v>
      </c>
      <c r="B349" s="599" t="s">
        <v>1227</v>
      </c>
      <c r="C349" s="599" t="s">
        <v>182</v>
      </c>
      <c r="D349" s="23" t="s">
        <v>79</v>
      </c>
      <c r="E349" s="24">
        <f t="shared" si="6"/>
        <v>0</v>
      </c>
      <c r="F349" s="25">
        <f t="shared" si="7"/>
        <v>0</v>
      </c>
      <c r="G349" s="25">
        <f t="shared" si="8"/>
        <v>0</v>
      </c>
      <c r="H349" s="25">
        <f t="shared" si="9"/>
        <v>0</v>
      </c>
      <c r="I349" s="26">
        <f t="shared" si="10"/>
        <v>0</v>
      </c>
      <c r="J349" s="27">
        <f t="shared" si="11"/>
        <v>0</v>
      </c>
      <c r="K349" s="557">
        <f>(J349+(J350/5))</f>
        <v>0</v>
      </c>
      <c r="L349" s="529"/>
      <c r="M349" s="529"/>
      <c r="N349" s="527">
        <f>K349+(L349*2)+(M349*30)</f>
        <v>0</v>
      </c>
      <c r="O349" s="529" t="str">
        <f>IF(N349=0,"",RANK(N349,N:N,0))</f>
        <v/>
      </c>
      <c r="P349" s="109"/>
      <c r="Q349" s="202"/>
      <c r="R349" s="109"/>
      <c r="S349" s="202"/>
      <c r="T349" s="109"/>
      <c r="U349" s="202"/>
      <c r="V349" s="28">
        <v>0</v>
      </c>
      <c r="W349" s="29"/>
      <c r="X349" s="28"/>
      <c r="Y349" s="29"/>
      <c r="Z349" s="203">
        <v>0</v>
      </c>
      <c r="AA349" s="202"/>
      <c r="AB349" s="109"/>
      <c r="AC349" s="202"/>
      <c r="AD349" s="111"/>
      <c r="AE349" s="111"/>
      <c r="AF349" s="37"/>
      <c r="AG349" s="37"/>
      <c r="AH349" s="28"/>
      <c r="AI349" s="29"/>
      <c r="AJ349" s="38"/>
      <c r="AK349" s="29"/>
      <c r="AL349" s="109">
        <v>0</v>
      </c>
      <c r="AM349" s="82"/>
      <c r="AN349" s="109"/>
      <c r="AO349" s="111">
        <v>0</v>
      </c>
      <c r="AP349" s="29"/>
      <c r="AQ349" s="28"/>
      <c r="AR349" s="29"/>
      <c r="AS349" s="28"/>
      <c r="AT349" s="110"/>
      <c r="AU349" s="109">
        <v>0</v>
      </c>
      <c r="AV349" s="202"/>
      <c r="AW349" s="109"/>
      <c r="AX349" s="202"/>
      <c r="AY349" s="28">
        <v>0</v>
      </c>
      <c r="AZ349" s="29"/>
      <c r="BA349" s="28"/>
      <c r="BB349" s="110"/>
      <c r="BC349" s="28"/>
      <c r="BD349" s="117"/>
      <c r="BE349" s="203">
        <v>0</v>
      </c>
      <c r="BF349" s="202"/>
      <c r="BG349" s="28">
        <v>0</v>
      </c>
      <c r="BH349" s="110"/>
      <c r="BI349" s="109">
        <v>0</v>
      </c>
      <c r="BJ349" s="82"/>
      <c r="BK349" s="204"/>
      <c r="BL349" s="204"/>
    </row>
    <row r="350" spans="1:64" ht="21.75" customHeight="1" x14ac:dyDescent="0.3">
      <c r="A350" s="590"/>
      <c r="B350" s="554"/>
      <c r="C350" s="554"/>
      <c r="D350" s="39" t="s">
        <v>80</v>
      </c>
      <c r="E350" s="24">
        <f t="shared" si="6"/>
        <v>0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27">
        <f t="shared" si="11"/>
        <v>0</v>
      </c>
      <c r="K350" s="528"/>
      <c r="L350" s="528"/>
      <c r="M350" s="528"/>
      <c r="N350" s="528"/>
      <c r="O350" s="528"/>
      <c r="P350" s="118"/>
      <c r="Q350" s="205"/>
      <c r="R350" s="118"/>
      <c r="S350" s="205"/>
      <c r="T350" s="118"/>
      <c r="U350" s="205"/>
      <c r="V350" s="41">
        <v>0</v>
      </c>
      <c r="W350" s="42"/>
      <c r="X350" s="41"/>
      <c r="Y350" s="42"/>
      <c r="Z350" s="206">
        <v>0</v>
      </c>
      <c r="AA350" s="205"/>
      <c r="AB350" s="118"/>
      <c r="AC350" s="205"/>
      <c r="AD350" s="120"/>
      <c r="AE350" s="120"/>
      <c r="AF350" s="50"/>
      <c r="AG350" s="50"/>
      <c r="AH350" s="41"/>
      <c r="AI350" s="42"/>
      <c r="AJ350" s="51"/>
      <c r="AK350" s="42"/>
      <c r="AL350" s="118">
        <v>0</v>
      </c>
      <c r="AM350" s="86"/>
      <c r="AN350" s="118"/>
      <c r="AO350" s="120">
        <v>0</v>
      </c>
      <c r="AP350" s="42"/>
      <c r="AQ350" s="41"/>
      <c r="AR350" s="42"/>
      <c r="AS350" s="41"/>
      <c r="AT350" s="119"/>
      <c r="AU350" s="118">
        <v>0</v>
      </c>
      <c r="AV350" s="205"/>
      <c r="AW350" s="118"/>
      <c r="AX350" s="205"/>
      <c r="AY350" s="41">
        <v>0</v>
      </c>
      <c r="AZ350" s="42"/>
      <c r="BA350" s="41"/>
      <c r="BB350" s="119"/>
      <c r="BC350" s="41"/>
      <c r="BD350" s="126"/>
      <c r="BE350" s="206">
        <v>0</v>
      </c>
      <c r="BF350" s="205"/>
      <c r="BG350" s="41">
        <v>0</v>
      </c>
      <c r="BH350" s="119"/>
      <c r="BI350" s="118">
        <v>0</v>
      </c>
      <c r="BJ350" s="86"/>
      <c r="BK350" s="204"/>
      <c r="BL350" s="204"/>
    </row>
    <row r="351" spans="1:64" ht="21.75" customHeight="1" x14ac:dyDescent="0.3">
      <c r="A351" s="594" t="s">
        <v>1228</v>
      </c>
      <c r="B351" s="599" t="s">
        <v>1229</v>
      </c>
      <c r="C351" s="599" t="s">
        <v>155</v>
      </c>
      <c r="D351" s="23" t="s">
        <v>79</v>
      </c>
      <c r="E351" s="24">
        <f t="shared" si="6"/>
        <v>26</v>
      </c>
      <c r="F351" s="25">
        <f t="shared" si="7"/>
        <v>15</v>
      </c>
      <c r="G351" s="25">
        <f t="shared" si="8"/>
        <v>10</v>
      </c>
      <c r="H351" s="25">
        <f t="shared" si="9"/>
        <v>8</v>
      </c>
      <c r="I351" s="26">
        <f t="shared" si="10"/>
        <v>8</v>
      </c>
      <c r="J351" s="27">
        <f t="shared" si="11"/>
        <v>67</v>
      </c>
      <c r="K351" s="557">
        <f>(J351+(J352/5))</f>
        <v>73.2</v>
      </c>
      <c r="L351" s="529"/>
      <c r="M351" s="529"/>
      <c r="N351" s="527">
        <f>K351+(L351*2)+(M351*30)</f>
        <v>73.2</v>
      </c>
      <c r="O351" s="529">
        <f>IF(N351=0,"",RANK(N351,N:N,0))</f>
        <v>53</v>
      </c>
      <c r="P351" s="109"/>
      <c r="Q351" s="202"/>
      <c r="R351" s="109"/>
      <c r="S351" s="202"/>
      <c r="T351" s="109"/>
      <c r="U351" s="202"/>
      <c r="V351" s="28">
        <v>0</v>
      </c>
      <c r="W351" s="29"/>
      <c r="X351" s="28"/>
      <c r="Y351" s="29"/>
      <c r="Z351" s="203">
        <v>0</v>
      </c>
      <c r="AA351" s="202"/>
      <c r="AB351" s="109"/>
      <c r="AC351" s="202"/>
      <c r="AD351" s="111"/>
      <c r="AE351" s="111"/>
      <c r="AF351" s="37"/>
      <c r="AG351" s="37"/>
      <c r="AH351" s="28"/>
      <c r="AI351" s="29"/>
      <c r="AJ351" s="38"/>
      <c r="AK351" s="29"/>
      <c r="AL351" s="109">
        <v>15</v>
      </c>
      <c r="AM351" s="82"/>
      <c r="AN351" s="109"/>
      <c r="AO351" s="111">
        <v>0</v>
      </c>
      <c r="AP351" s="29"/>
      <c r="AQ351" s="28"/>
      <c r="AR351" s="29"/>
      <c r="AS351" s="28"/>
      <c r="AT351" s="110"/>
      <c r="AU351" s="109">
        <v>0</v>
      </c>
      <c r="AV351" s="202"/>
      <c r="AW351" s="109"/>
      <c r="AX351" s="202"/>
      <c r="AY351" s="28">
        <v>0</v>
      </c>
      <c r="AZ351" s="29">
        <v>3</v>
      </c>
      <c r="BA351" s="28"/>
      <c r="BB351" s="110"/>
      <c r="BC351" s="28">
        <v>8</v>
      </c>
      <c r="BD351" s="117">
        <v>26</v>
      </c>
      <c r="BE351" s="203">
        <v>0</v>
      </c>
      <c r="BF351" s="202">
        <v>3</v>
      </c>
      <c r="BG351" s="28">
        <v>8</v>
      </c>
      <c r="BH351" s="110"/>
      <c r="BI351" s="109">
        <v>8</v>
      </c>
      <c r="BJ351" s="82">
        <v>10</v>
      </c>
      <c r="BK351" s="204"/>
      <c r="BL351" s="204"/>
    </row>
    <row r="352" spans="1:64" ht="21.75" customHeight="1" x14ac:dyDescent="0.3">
      <c r="A352" s="590"/>
      <c r="B352" s="554"/>
      <c r="C352" s="554"/>
      <c r="D352" s="39" t="s">
        <v>80</v>
      </c>
      <c r="E352" s="24">
        <f t="shared" si="6"/>
        <v>31</v>
      </c>
      <c r="F352" s="25">
        <f t="shared" si="7"/>
        <v>0</v>
      </c>
      <c r="G352" s="25">
        <f t="shared" si="8"/>
        <v>0</v>
      </c>
      <c r="H352" s="25">
        <f t="shared" si="9"/>
        <v>0</v>
      </c>
      <c r="I352" s="26">
        <f t="shared" si="10"/>
        <v>0</v>
      </c>
      <c r="J352" s="27">
        <f t="shared" si="11"/>
        <v>31</v>
      </c>
      <c r="K352" s="528"/>
      <c r="L352" s="528"/>
      <c r="M352" s="528"/>
      <c r="N352" s="528"/>
      <c r="O352" s="528"/>
      <c r="P352" s="118"/>
      <c r="Q352" s="205"/>
      <c r="R352" s="118"/>
      <c r="S352" s="205"/>
      <c r="T352" s="118"/>
      <c r="U352" s="205"/>
      <c r="V352" s="41">
        <v>0</v>
      </c>
      <c r="W352" s="42"/>
      <c r="X352" s="41"/>
      <c r="Y352" s="42"/>
      <c r="Z352" s="206">
        <v>0</v>
      </c>
      <c r="AA352" s="205"/>
      <c r="AB352" s="118"/>
      <c r="AC352" s="205"/>
      <c r="AD352" s="120"/>
      <c r="AE352" s="120"/>
      <c r="AF352" s="50"/>
      <c r="AG352" s="50"/>
      <c r="AH352" s="41"/>
      <c r="AI352" s="42"/>
      <c r="AJ352" s="51"/>
      <c r="AK352" s="42"/>
      <c r="AL352" s="118">
        <v>0</v>
      </c>
      <c r="AM352" s="86"/>
      <c r="AN352" s="118"/>
      <c r="AO352" s="120">
        <v>0</v>
      </c>
      <c r="AP352" s="42"/>
      <c r="AQ352" s="41"/>
      <c r="AR352" s="42"/>
      <c r="AS352" s="41"/>
      <c r="AT352" s="119"/>
      <c r="AU352" s="118">
        <v>0</v>
      </c>
      <c r="AV352" s="205"/>
      <c r="AW352" s="118"/>
      <c r="AX352" s="205"/>
      <c r="AY352" s="41">
        <v>0</v>
      </c>
      <c r="AZ352" s="42"/>
      <c r="BA352" s="41"/>
      <c r="BB352" s="119"/>
      <c r="BC352" s="41"/>
      <c r="BD352" s="126">
        <v>31</v>
      </c>
      <c r="BE352" s="206">
        <v>0</v>
      </c>
      <c r="BF352" s="205"/>
      <c r="BG352" s="41">
        <v>0</v>
      </c>
      <c r="BH352" s="119"/>
      <c r="BI352" s="118">
        <v>0</v>
      </c>
      <c r="BJ352" s="86"/>
      <c r="BK352" s="204"/>
      <c r="BL352" s="204"/>
    </row>
    <row r="353" spans="1:64" ht="21.75" customHeight="1" x14ac:dyDescent="0.3">
      <c r="A353" s="594" t="s">
        <v>1230</v>
      </c>
      <c r="B353" s="599" t="s">
        <v>1231</v>
      </c>
      <c r="C353" s="599" t="s">
        <v>155</v>
      </c>
      <c r="D353" s="23" t="s">
        <v>79</v>
      </c>
      <c r="E353" s="24">
        <f t="shared" si="6"/>
        <v>40</v>
      </c>
      <c r="F353" s="25">
        <f t="shared" si="7"/>
        <v>40</v>
      </c>
      <c r="G353" s="25">
        <f t="shared" si="8"/>
        <v>40</v>
      </c>
      <c r="H353" s="25">
        <f t="shared" si="9"/>
        <v>30</v>
      </c>
      <c r="I353" s="26">
        <f t="shared" si="10"/>
        <v>25</v>
      </c>
      <c r="J353" s="27">
        <f t="shared" si="11"/>
        <v>175</v>
      </c>
      <c r="K353" s="557">
        <f>(J353+(J354/5))</f>
        <v>248</v>
      </c>
      <c r="L353" s="529"/>
      <c r="M353" s="529"/>
      <c r="N353" s="527">
        <f>K353+(L353*2)+(M353*30)</f>
        <v>248</v>
      </c>
      <c r="O353" s="529">
        <f>IF(N353=0,"",RANK(N353,N:N,0))</f>
        <v>25</v>
      </c>
      <c r="P353" s="109"/>
      <c r="Q353" s="202"/>
      <c r="R353" s="109"/>
      <c r="S353" s="202"/>
      <c r="T353" s="109">
        <v>25</v>
      </c>
      <c r="U353" s="202"/>
      <c r="V353" s="28">
        <v>0</v>
      </c>
      <c r="W353" s="29"/>
      <c r="X353" s="28"/>
      <c r="Y353" s="29"/>
      <c r="Z353" s="203">
        <v>0</v>
      </c>
      <c r="AA353" s="202"/>
      <c r="AB353" s="109">
        <v>3</v>
      </c>
      <c r="AC353" s="202"/>
      <c r="AD353" s="111">
        <v>25</v>
      </c>
      <c r="AE353" s="111">
        <v>23</v>
      </c>
      <c r="AF353" s="37"/>
      <c r="AG353" s="37"/>
      <c r="AH353" s="28"/>
      <c r="AI353" s="29"/>
      <c r="AJ353" s="38">
        <v>8</v>
      </c>
      <c r="AK353" s="29"/>
      <c r="AL353" s="109">
        <v>3</v>
      </c>
      <c r="AM353" s="82">
        <v>10</v>
      </c>
      <c r="AN353" s="109">
        <v>3</v>
      </c>
      <c r="AO353" s="111">
        <v>0</v>
      </c>
      <c r="AP353" s="29"/>
      <c r="AQ353" s="28">
        <v>3</v>
      </c>
      <c r="AR353" s="29"/>
      <c r="AS353" s="28"/>
      <c r="AT353" s="110">
        <v>8</v>
      </c>
      <c r="AU353" s="109">
        <v>0</v>
      </c>
      <c r="AV353" s="202"/>
      <c r="AW353" s="109"/>
      <c r="AX353" s="202"/>
      <c r="AY353" s="28">
        <v>0</v>
      </c>
      <c r="AZ353" s="29"/>
      <c r="BA353" s="28"/>
      <c r="BB353" s="110">
        <v>40</v>
      </c>
      <c r="BC353" s="28"/>
      <c r="BD353" s="117"/>
      <c r="BE353" s="203">
        <v>40</v>
      </c>
      <c r="BF353" s="202"/>
      <c r="BG353" s="28">
        <v>25</v>
      </c>
      <c r="BH353" s="110">
        <v>40</v>
      </c>
      <c r="BI353" s="109">
        <v>0</v>
      </c>
      <c r="BJ353" s="82">
        <v>30</v>
      </c>
      <c r="BK353" s="204"/>
      <c r="BL353" s="204"/>
    </row>
    <row r="354" spans="1:64" ht="21.75" customHeight="1" x14ac:dyDescent="0.3">
      <c r="A354" s="590"/>
      <c r="B354" s="554"/>
      <c r="C354" s="554"/>
      <c r="D354" s="39" t="s">
        <v>80</v>
      </c>
      <c r="E354" s="24">
        <f t="shared" si="6"/>
        <v>120</v>
      </c>
      <c r="F354" s="25">
        <f t="shared" si="7"/>
        <v>90</v>
      </c>
      <c r="G354" s="25">
        <f t="shared" si="8"/>
        <v>60</v>
      </c>
      <c r="H354" s="25">
        <f t="shared" si="9"/>
        <v>60</v>
      </c>
      <c r="I354" s="26">
        <f t="shared" si="10"/>
        <v>35</v>
      </c>
      <c r="J354" s="27">
        <f t="shared" si="11"/>
        <v>365</v>
      </c>
      <c r="K354" s="528"/>
      <c r="L354" s="528"/>
      <c r="M354" s="528"/>
      <c r="N354" s="528"/>
      <c r="O354" s="528"/>
      <c r="P354" s="118"/>
      <c r="Q354" s="205"/>
      <c r="R354" s="118"/>
      <c r="S354" s="205"/>
      <c r="T354" s="118"/>
      <c r="U354" s="205"/>
      <c r="V354" s="41">
        <v>0</v>
      </c>
      <c r="W354" s="42"/>
      <c r="X354" s="41"/>
      <c r="Y354" s="42"/>
      <c r="Z354" s="206">
        <v>0</v>
      </c>
      <c r="AA354" s="205"/>
      <c r="AB354" s="118"/>
      <c r="AC354" s="205"/>
      <c r="AD354" s="120">
        <v>15</v>
      </c>
      <c r="AE354" s="120">
        <v>4</v>
      </c>
      <c r="AF354" s="50"/>
      <c r="AG354" s="50"/>
      <c r="AH354" s="41"/>
      <c r="AI354" s="42"/>
      <c r="AJ354" s="51">
        <v>60</v>
      </c>
      <c r="AK354" s="42"/>
      <c r="AL354" s="118">
        <v>0</v>
      </c>
      <c r="AM354" s="86">
        <v>30</v>
      </c>
      <c r="AN354" s="118"/>
      <c r="AO354" s="120">
        <v>35</v>
      </c>
      <c r="AP354" s="42"/>
      <c r="AQ354" s="41"/>
      <c r="AR354" s="42"/>
      <c r="AS354" s="41"/>
      <c r="AT354" s="119">
        <v>25</v>
      </c>
      <c r="AU354" s="118">
        <v>0</v>
      </c>
      <c r="AV354" s="205"/>
      <c r="AW354" s="118"/>
      <c r="AX354" s="205"/>
      <c r="AY354" s="41">
        <v>0</v>
      </c>
      <c r="AZ354" s="42"/>
      <c r="BA354" s="41"/>
      <c r="BB354" s="119">
        <v>120</v>
      </c>
      <c r="BC354" s="41"/>
      <c r="BD354" s="126"/>
      <c r="BE354" s="206">
        <v>60</v>
      </c>
      <c r="BF354" s="205"/>
      <c r="BG354" s="41">
        <v>0</v>
      </c>
      <c r="BH354" s="119">
        <v>90</v>
      </c>
      <c r="BI354" s="118">
        <v>0</v>
      </c>
      <c r="BJ354" s="86">
        <v>30</v>
      </c>
      <c r="BK354" s="204"/>
      <c r="BL354" s="204"/>
    </row>
    <row r="355" spans="1:64" ht="21.75" customHeight="1" x14ac:dyDescent="0.3">
      <c r="A355" s="594" t="s">
        <v>1232</v>
      </c>
      <c r="B355" s="599" t="s">
        <v>1233</v>
      </c>
      <c r="C355" s="599" t="s">
        <v>237</v>
      </c>
      <c r="D355" s="23" t="s">
        <v>79</v>
      </c>
      <c r="E355" s="24">
        <f t="shared" si="6"/>
        <v>90</v>
      </c>
      <c r="F355" s="25">
        <f t="shared" si="7"/>
        <v>90</v>
      </c>
      <c r="G355" s="25">
        <f t="shared" si="8"/>
        <v>60</v>
      </c>
      <c r="H355" s="25">
        <f t="shared" si="9"/>
        <v>60</v>
      </c>
      <c r="I355" s="26">
        <f t="shared" si="10"/>
        <v>60</v>
      </c>
      <c r="J355" s="27">
        <f t="shared" si="11"/>
        <v>360</v>
      </c>
      <c r="K355" s="557">
        <f>(J355+(J356/5))</f>
        <v>468</v>
      </c>
      <c r="L355" s="529">
        <f>Nemzetközi!C147</f>
        <v>54</v>
      </c>
      <c r="M355" s="558">
        <f>Nemzetközi!D147</f>
        <v>0</v>
      </c>
      <c r="N355" s="527">
        <f>K355+(L355*2)+(M355*30)</f>
        <v>576</v>
      </c>
      <c r="O355" s="529">
        <f>IF(N355=0,"",RANK(N355,N:N,0))</f>
        <v>13</v>
      </c>
      <c r="P355" s="109"/>
      <c r="Q355" s="202"/>
      <c r="R355" s="109"/>
      <c r="S355" s="202"/>
      <c r="T355" s="109"/>
      <c r="U355" s="202">
        <v>60</v>
      </c>
      <c r="V355" s="28">
        <v>0</v>
      </c>
      <c r="W355" s="29"/>
      <c r="X355" s="28"/>
      <c r="Y355" s="29"/>
      <c r="Z355" s="203">
        <v>40</v>
      </c>
      <c r="AA355" s="202"/>
      <c r="AB355" s="109"/>
      <c r="AC355" s="202">
        <v>40</v>
      </c>
      <c r="AD355" s="111">
        <v>60</v>
      </c>
      <c r="AE355" s="111">
        <v>6</v>
      </c>
      <c r="AF355" s="37"/>
      <c r="AG355" s="37"/>
      <c r="AH355" s="28"/>
      <c r="AI355" s="29"/>
      <c r="AJ355" s="38">
        <v>8</v>
      </c>
      <c r="AK355" s="29"/>
      <c r="AL355" s="109">
        <v>0</v>
      </c>
      <c r="AM355" s="82">
        <v>10</v>
      </c>
      <c r="AN355" s="109"/>
      <c r="AO355" s="111">
        <v>0</v>
      </c>
      <c r="AP355" s="29"/>
      <c r="AQ355" s="28"/>
      <c r="AR355" s="29"/>
      <c r="AS355" s="28"/>
      <c r="AT355" s="110">
        <v>60</v>
      </c>
      <c r="AU355" s="109">
        <v>0</v>
      </c>
      <c r="AV355" s="202"/>
      <c r="AW355" s="109"/>
      <c r="AX355" s="202"/>
      <c r="AY355" s="28">
        <v>0</v>
      </c>
      <c r="AZ355" s="29"/>
      <c r="BA355" s="28"/>
      <c r="BB355" s="110">
        <v>40</v>
      </c>
      <c r="BC355" s="28"/>
      <c r="BD355" s="117"/>
      <c r="BE355" s="203">
        <v>90</v>
      </c>
      <c r="BF355" s="202"/>
      <c r="BG355" s="28">
        <v>0</v>
      </c>
      <c r="BH355" s="110">
        <v>60</v>
      </c>
      <c r="BI355" s="109">
        <v>0</v>
      </c>
      <c r="BJ355" s="82">
        <v>90</v>
      </c>
      <c r="BK355" s="204"/>
      <c r="BL355" s="204"/>
    </row>
    <row r="356" spans="1:64" ht="21.75" customHeight="1" x14ac:dyDescent="0.3">
      <c r="A356" s="590"/>
      <c r="B356" s="554"/>
      <c r="C356" s="554"/>
      <c r="D356" s="39" t="s">
        <v>80</v>
      </c>
      <c r="E356" s="24">
        <f t="shared" si="6"/>
        <v>150</v>
      </c>
      <c r="F356" s="25">
        <f t="shared" si="7"/>
        <v>120</v>
      </c>
      <c r="G356" s="25">
        <f t="shared" si="8"/>
        <v>90</v>
      </c>
      <c r="H356" s="25">
        <f t="shared" si="9"/>
        <v>90</v>
      </c>
      <c r="I356" s="26">
        <f t="shared" si="10"/>
        <v>90</v>
      </c>
      <c r="J356" s="27">
        <f t="shared" si="11"/>
        <v>540</v>
      </c>
      <c r="K356" s="528"/>
      <c r="L356" s="528"/>
      <c r="M356" s="528"/>
      <c r="N356" s="528"/>
      <c r="O356" s="528"/>
      <c r="P356" s="118"/>
      <c r="Q356" s="205"/>
      <c r="R356" s="118"/>
      <c r="S356" s="205"/>
      <c r="T356" s="118"/>
      <c r="U356" s="205"/>
      <c r="V356" s="41">
        <v>0</v>
      </c>
      <c r="W356" s="42"/>
      <c r="X356" s="41"/>
      <c r="Y356" s="42"/>
      <c r="Z356" s="206">
        <v>90</v>
      </c>
      <c r="AA356" s="205"/>
      <c r="AB356" s="118"/>
      <c r="AC356" s="205"/>
      <c r="AD356" s="120">
        <v>60</v>
      </c>
      <c r="AE356" s="120"/>
      <c r="AF356" s="50"/>
      <c r="AG356" s="50"/>
      <c r="AH356" s="41"/>
      <c r="AI356" s="42"/>
      <c r="AJ356" s="51"/>
      <c r="AK356" s="42"/>
      <c r="AL356" s="118">
        <v>0</v>
      </c>
      <c r="AM356" s="86">
        <v>90</v>
      </c>
      <c r="AN356" s="118"/>
      <c r="AO356" s="120">
        <v>0</v>
      </c>
      <c r="AP356" s="42"/>
      <c r="AQ356" s="41"/>
      <c r="AR356" s="42"/>
      <c r="AS356" s="41"/>
      <c r="AT356" s="119"/>
      <c r="AU356" s="118">
        <v>0</v>
      </c>
      <c r="AV356" s="205"/>
      <c r="AW356" s="118"/>
      <c r="AX356" s="205"/>
      <c r="AY356" s="41">
        <v>0</v>
      </c>
      <c r="AZ356" s="42"/>
      <c r="BA356" s="41"/>
      <c r="BB356" s="119">
        <v>150</v>
      </c>
      <c r="BC356" s="41"/>
      <c r="BD356" s="126"/>
      <c r="BE356" s="206">
        <v>90</v>
      </c>
      <c r="BF356" s="205"/>
      <c r="BG356" s="41">
        <v>0</v>
      </c>
      <c r="BH356" s="119">
        <v>60</v>
      </c>
      <c r="BI356" s="118">
        <v>0</v>
      </c>
      <c r="BJ356" s="86">
        <v>120</v>
      </c>
      <c r="BK356" s="204"/>
      <c r="BL356" s="204"/>
    </row>
    <row r="357" spans="1:64" ht="21.75" customHeight="1" x14ac:dyDescent="0.3">
      <c r="A357" s="594" t="s">
        <v>1234</v>
      </c>
      <c r="B357" s="599" t="s">
        <v>1235</v>
      </c>
      <c r="C357" s="599" t="s">
        <v>1236</v>
      </c>
      <c r="D357" s="23" t="s">
        <v>79</v>
      </c>
      <c r="E357" s="24">
        <f t="shared" si="6"/>
        <v>15</v>
      </c>
      <c r="F357" s="25">
        <f t="shared" si="7"/>
        <v>0</v>
      </c>
      <c r="G357" s="25">
        <f t="shared" si="8"/>
        <v>0</v>
      </c>
      <c r="H357" s="25">
        <f t="shared" si="9"/>
        <v>0</v>
      </c>
      <c r="I357" s="26">
        <f t="shared" si="10"/>
        <v>0</v>
      </c>
      <c r="J357" s="27">
        <f t="shared" si="11"/>
        <v>15</v>
      </c>
      <c r="K357" s="557">
        <f>(J357+(J358/5))</f>
        <v>15</v>
      </c>
      <c r="L357" s="529"/>
      <c r="M357" s="529"/>
      <c r="N357" s="527">
        <f>K357+(L357*2)+(M357*30)</f>
        <v>15</v>
      </c>
      <c r="O357" s="529">
        <f>IF(N357=0,"",RANK(N357,N:N,0))</f>
        <v>92</v>
      </c>
      <c r="P357" s="109"/>
      <c r="Q357" s="202"/>
      <c r="R357" s="109"/>
      <c r="S357" s="202"/>
      <c r="T357" s="109"/>
      <c r="U357" s="202"/>
      <c r="V357" s="28">
        <v>0</v>
      </c>
      <c r="W357" s="29"/>
      <c r="X357" s="28">
        <v>15</v>
      </c>
      <c r="Y357" s="29"/>
      <c r="Z357" s="203">
        <v>0</v>
      </c>
      <c r="AA357" s="202"/>
      <c r="AB357" s="109"/>
      <c r="AC357" s="202"/>
      <c r="AD357" s="111"/>
      <c r="AE357" s="111"/>
      <c r="AF357" s="37"/>
      <c r="AG357" s="37"/>
      <c r="AH357" s="28"/>
      <c r="AI357" s="29"/>
      <c r="AJ357" s="38"/>
      <c r="AK357" s="29"/>
      <c r="AL357" s="109">
        <v>0</v>
      </c>
      <c r="AM357" s="82"/>
      <c r="AN357" s="109"/>
      <c r="AO357" s="111">
        <v>0</v>
      </c>
      <c r="AP357" s="29"/>
      <c r="AQ357" s="28"/>
      <c r="AR357" s="29"/>
      <c r="AS357" s="28"/>
      <c r="AT357" s="110"/>
      <c r="AU357" s="109">
        <v>0</v>
      </c>
      <c r="AV357" s="202"/>
      <c r="AW357" s="109"/>
      <c r="AX357" s="202"/>
      <c r="AY357" s="28">
        <v>0</v>
      </c>
      <c r="AZ357" s="29"/>
      <c r="BA357" s="28"/>
      <c r="BB357" s="110"/>
      <c r="BC357" s="28"/>
      <c r="BD357" s="117"/>
      <c r="BE357" s="203">
        <v>0</v>
      </c>
      <c r="BF357" s="202"/>
      <c r="BG357" s="28">
        <v>0</v>
      </c>
      <c r="BH357" s="110"/>
      <c r="BI357" s="109">
        <v>0</v>
      </c>
      <c r="BJ357" s="82"/>
      <c r="BK357" s="204"/>
      <c r="BL357" s="204"/>
    </row>
    <row r="358" spans="1:64" ht="21.75" customHeight="1" x14ac:dyDescent="0.3">
      <c r="A358" s="590"/>
      <c r="B358" s="554"/>
      <c r="C358" s="554"/>
      <c r="D358" s="39" t="s">
        <v>80</v>
      </c>
      <c r="E358" s="24">
        <f t="shared" si="6"/>
        <v>0</v>
      </c>
      <c r="F358" s="25">
        <f t="shared" si="7"/>
        <v>0</v>
      </c>
      <c r="G358" s="25">
        <f t="shared" si="8"/>
        <v>0</v>
      </c>
      <c r="H358" s="25">
        <f t="shared" si="9"/>
        <v>0</v>
      </c>
      <c r="I358" s="26">
        <f t="shared" si="10"/>
        <v>0</v>
      </c>
      <c r="J358" s="27">
        <f t="shared" si="11"/>
        <v>0</v>
      </c>
      <c r="K358" s="528"/>
      <c r="L358" s="528"/>
      <c r="M358" s="528"/>
      <c r="N358" s="528"/>
      <c r="O358" s="528"/>
      <c r="P358" s="118"/>
      <c r="Q358" s="205"/>
      <c r="R358" s="118"/>
      <c r="S358" s="205"/>
      <c r="T358" s="118"/>
      <c r="U358" s="205"/>
      <c r="V358" s="41">
        <v>0</v>
      </c>
      <c r="W358" s="42"/>
      <c r="X358" s="41"/>
      <c r="Y358" s="42"/>
      <c r="Z358" s="206">
        <v>0</v>
      </c>
      <c r="AA358" s="205"/>
      <c r="AB358" s="118"/>
      <c r="AC358" s="205"/>
      <c r="AD358" s="120"/>
      <c r="AE358" s="120"/>
      <c r="AF358" s="50"/>
      <c r="AG358" s="50"/>
      <c r="AH358" s="41"/>
      <c r="AI358" s="42"/>
      <c r="AJ358" s="51"/>
      <c r="AK358" s="42"/>
      <c r="AL358" s="118">
        <v>0</v>
      </c>
      <c r="AM358" s="86"/>
      <c r="AN358" s="118"/>
      <c r="AO358" s="120">
        <v>0</v>
      </c>
      <c r="AP358" s="42"/>
      <c r="AQ358" s="41"/>
      <c r="AR358" s="42"/>
      <c r="AS358" s="41"/>
      <c r="AT358" s="119"/>
      <c r="AU358" s="118">
        <v>0</v>
      </c>
      <c r="AV358" s="205"/>
      <c r="AW358" s="118"/>
      <c r="AX358" s="205"/>
      <c r="AY358" s="41">
        <v>0</v>
      </c>
      <c r="AZ358" s="42"/>
      <c r="BA358" s="41"/>
      <c r="BB358" s="119"/>
      <c r="BC358" s="41"/>
      <c r="BD358" s="126"/>
      <c r="BE358" s="206">
        <v>0</v>
      </c>
      <c r="BF358" s="205"/>
      <c r="BG358" s="41">
        <v>0</v>
      </c>
      <c r="BH358" s="119"/>
      <c r="BI358" s="118">
        <v>0</v>
      </c>
      <c r="BJ358" s="86"/>
      <c r="BK358" s="204"/>
      <c r="BL358" s="204"/>
    </row>
    <row r="359" spans="1:64" ht="15" customHeight="1" x14ac:dyDescent="0.3">
      <c r="BD359" s="225"/>
    </row>
  </sheetData>
  <mergeCells count="1444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O1:AT1"/>
    <mergeCell ref="AU1:AX1"/>
    <mergeCell ref="AY1:BC1"/>
    <mergeCell ref="BD1:BD2"/>
    <mergeCell ref="BE1:BF1"/>
    <mergeCell ref="BG1:BH1"/>
    <mergeCell ref="BI1:BJ1"/>
    <mergeCell ref="O1:O2"/>
    <mergeCell ref="P1:U1"/>
    <mergeCell ref="V1:Y1"/>
    <mergeCell ref="Z1:AC1"/>
    <mergeCell ref="AD1:AK1"/>
    <mergeCell ref="AL1:AN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K357:K358"/>
    <mergeCell ref="L357:L358"/>
    <mergeCell ref="M357:M358"/>
    <mergeCell ref="N357:N358"/>
    <mergeCell ref="O357:O358"/>
    <mergeCell ref="L353:L354"/>
    <mergeCell ref="M353:M354"/>
    <mergeCell ref="K355:K356"/>
    <mergeCell ref="L355:L356"/>
    <mergeCell ref="M355:M356"/>
    <mergeCell ref="N355:N356"/>
    <mergeCell ref="O355:O35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57:A358"/>
    <mergeCell ref="B357:B358"/>
    <mergeCell ref="C357:C358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BC219"/>
  <sheetViews>
    <sheetView workbookViewId="0">
      <pane xSplit="4" ySplit="2" topLeftCell="E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0" width="4.109375" customWidth="1"/>
    <col min="51" max="52" width="4.33203125" customWidth="1"/>
    <col min="53" max="53" width="4.109375" customWidth="1"/>
    <col min="54" max="55" width="4" customWidth="1"/>
  </cols>
  <sheetData>
    <row r="1" spans="1:55" ht="26.25" customHeight="1" x14ac:dyDescent="0.3">
      <c r="A1" s="532" t="s">
        <v>1237</v>
      </c>
      <c r="B1" s="533"/>
      <c r="C1" s="533"/>
      <c r="D1" s="534"/>
      <c r="E1" s="552" t="s">
        <v>18</v>
      </c>
      <c r="F1" s="539"/>
      <c r="G1" s="539"/>
      <c r="H1" s="539"/>
      <c r="I1" s="540"/>
      <c r="J1" s="572" t="s">
        <v>19</v>
      </c>
      <c r="K1" s="580" t="s">
        <v>424</v>
      </c>
      <c r="L1" s="581" t="s">
        <v>773</v>
      </c>
      <c r="M1" s="581" t="s">
        <v>774</v>
      </c>
      <c r="N1" s="582" t="s">
        <v>20</v>
      </c>
      <c r="O1" s="611" t="s">
        <v>21</v>
      </c>
      <c r="P1" s="605" t="s">
        <v>22</v>
      </c>
      <c r="Q1" s="548"/>
      <c r="R1" s="548"/>
      <c r="S1" s="549"/>
      <c r="T1" s="606" t="s">
        <v>23</v>
      </c>
      <c r="U1" s="548"/>
      <c r="V1" s="548"/>
      <c r="W1" s="549"/>
      <c r="X1" s="543" t="s">
        <v>24</v>
      </c>
      <c r="Y1" s="544"/>
      <c r="Z1" s="545"/>
      <c r="AA1" s="606" t="s">
        <v>25</v>
      </c>
      <c r="AB1" s="548"/>
      <c r="AC1" s="548"/>
      <c r="AD1" s="548"/>
      <c r="AE1" s="548"/>
      <c r="AF1" s="548"/>
      <c r="AG1" s="548"/>
      <c r="AH1" s="549"/>
      <c r="AI1" s="543" t="s">
        <v>26</v>
      </c>
      <c r="AJ1" s="544"/>
      <c r="AK1" s="545"/>
      <c r="AL1" s="547" t="s">
        <v>27</v>
      </c>
      <c r="AM1" s="548"/>
      <c r="AN1" s="548"/>
      <c r="AO1" s="548"/>
      <c r="AP1" s="549"/>
      <c r="AQ1" s="550" t="s">
        <v>28</v>
      </c>
      <c r="AR1" s="548"/>
      <c r="AS1" s="549"/>
      <c r="AT1" s="627" t="s">
        <v>29</v>
      </c>
      <c r="AU1" s="544"/>
      <c r="AV1" s="545"/>
      <c r="AW1" s="628" t="s">
        <v>427</v>
      </c>
      <c r="AX1" s="630" t="s">
        <v>31</v>
      </c>
      <c r="AY1" s="515"/>
      <c r="AZ1" s="631" t="s">
        <v>32</v>
      </c>
      <c r="BA1" s="515"/>
      <c r="BB1" s="632" t="s">
        <v>33</v>
      </c>
      <c r="BC1" s="515"/>
    </row>
    <row r="2" spans="1:55" ht="55.5" customHeight="1" x14ac:dyDescent="0.3">
      <c r="A2" s="576"/>
      <c r="B2" s="577"/>
      <c r="C2" s="577"/>
      <c r="D2" s="626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54"/>
      <c r="K2" s="554"/>
      <c r="L2" s="554"/>
      <c r="M2" s="554"/>
      <c r="N2" s="554"/>
      <c r="O2" s="554"/>
      <c r="P2" s="98" t="s">
        <v>297</v>
      </c>
      <c r="Q2" s="138" t="s">
        <v>65</v>
      </c>
      <c r="R2" s="98" t="s">
        <v>63</v>
      </c>
      <c r="S2" s="138" t="s">
        <v>429</v>
      </c>
      <c r="T2" s="135" t="s">
        <v>62</v>
      </c>
      <c r="U2" s="96" t="s">
        <v>65</v>
      </c>
      <c r="V2" s="135" t="s">
        <v>41</v>
      </c>
      <c r="W2" s="96" t="s">
        <v>295</v>
      </c>
      <c r="X2" s="226" t="s">
        <v>956</v>
      </c>
      <c r="Y2" s="138" t="s">
        <v>1238</v>
      </c>
      <c r="Z2" s="98" t="s">
        <v>70</v>
      </c>
      <c r="AA2" s="227" t="s">
        <v>48</v>
      </c>
      <c r="AB2" s="227" t="s">
        <v>49</v>
      </c>
      <c r="AC2" s="103" t="s">
        <v>50</v>
      </c>
      <c r="AD2" s="103" t="s">
        <v>51</v>
      </c>
      <c r="AE2" s="139" t="s">
        <v>295</v>
      </c>
      <c r="AF2" s="96" t="s">
        <v>778</v>
      </c>
      <c r="AG2" s="228" t="s">
        <v>433</v>
      </c>
      <c r="AH2" s="96" t="s">
        <v>434</v>
      </c>
      <c r="AI2" s="98" t="s">
        <v>958</v>
      </c>
      <c r="AJ2" s="140" t="s">
        <v>56</v>
      </c>
      <c r="AK2" s="98" t="s">
        <v>297</v>
      </c>
      <c r="AL2" s="227" t="s">
        <v>296</v>
      </c>
      <c r="AM2" s="96" t="s">
        <v>63</v>
      </c>
      <c r="AN2" s="139" t="s">
        <v>65</v>
      </c>
      <c r="AO2" s="136" t="s">
        <v>295</v>
      </c>
      <c r="AP2" s="228" t="s">
        <v>960</v>
      </c>
      <c r="AQ2" s="98" t="s">
        <v>65</v>
      </c>
      <c r="AR2" s="138" t="s">
        <v>297</v>
      </c>
      <c r="AS2" s="98" t="s">
        <v>295</v>
      </c>
      <c r="AT2" s="139" t="s">
        <v>295</v>
      </c>
      <c r="AU2" s="141" t="s">
        <v>75</v>
      </c>
      <c r="AV2" s="139" t="s">
        <v>72</v>
      </c>
      <c r="AW2" s="629"/>
      <c r="AX2" s="226" t="s">
        <v>961</v>
      </c>
      <c r="AY2" s="138" t="s">
        <v>63</v>
      </c>
      <c r="AZ2" s="139" t="s">
        <v>295</v>
      </c>
      <c r="BA2" s="141" t="s">
        <v>42</v>
      </c>
      <c r="BB2" s="137" t="s">
        <v>295</v>
      </c>
      <c r="BC2" s="140" t="s">
        <v>56</v>
      </c>
    </row>
    <row r="3" spans="1:55" ht="21.75" customHeight="1" x14ac:dyDescent="0.3">
      <c r="A3" s="585" t="s">
        <v>1239</v>
      </c>
      <c r="B3" s="526" t="s">
        <v>1240</v>
      </c>
      <c r="C3" s="583" t="s">
        <v>462</v>
      </c>
      <c r="D3" s="23" t="s">
        <v>79</v>
      </c>
      <c r="E3" s="24">
        <f t="shared" ref="E3:E218" si="0">MAX(P3:BC3)</f>
        <v>60</v>
      </c>
      <c r="F3" s="25">
        <f t="shared" ref="F3:F218" si="1">LARGE(P3:BC3,2)</f>
        <v>40</v>
      </c>
      <c r="G3" s="25">
        <f t="shared" ref="G3:G218" si="2">LARGE(P3:BC3,3)</f>
        <v>22</v>
      </c>
      <c r="H3" s="25">
        <f t="shared" ref="H3:H218" si="3">LARGE(P3:BC3,4)</f>
        <v>10</v>
      </c>
      <c r="I3" s="26">
        <f t="shared" ref="I3:I218" si="4">LARGE(P3:BC3,5)</f>
        <v>8</v>
      </c>
      <c r="J3" s="27">
        <f t="shared" ref="J3:J30" si="5">SUM(E3:I3)</f>
        <v>140</v>
      </c>
      <c r="K3" s="557">
        <f>(J3+(J4/5))</f>
        <v>197.4</v>
      </c>
      <c r="L3" s="529"/>
      <c r="M3" s="529"/>
      <c r="N3" s="527">
        <f>K3+(L3*2)+(M3*30)</f>
        <v>197.4</v>
      </c>
      <c r="O3" s="529">
        <f>IF(N3=0,"",RANK(N3,N:N,0))</f>
        <v>38</v>
      </c>
      <c r="P3" s="28"/>
      <c r="Q3" s="29"/>
      <c r="R3" s="28"/>
      <c r="S3" s="29"/>
      <c r="T3" s="30">
        <v>0</v>
      </c>
      <c r="U3" s="36"/>
      <c r="V3" s="30"/>
      <c r="W3" s="36"/>
      <c r="X3" s="38">
        <v>0</v>
      </c>
      <c r="Y3" s="29"/>
      <c r="Z3" s="28"/>
      <c r="AA3" s="81"/>
      <c r="AB3" s="81"/>
      <c r="AC3" s="113"/>
      <c r="AD3" s="113"/>
      <c r="AE3" s="30"/>
      <c r="AF3" s="36"/>
      <c r="AG3" s="35"/>
      <c r="AH3" s="36"/>
      <c r="AI3" s="28"/>
      <c r="AJ3" s="37">
        <v>0</v>
      </c>
      <c r="AK3" s="28"/>
      <c r="AL3" s="81">
        <v>0</v>
      </c>
      <c r="AM3" s="36">
        <v>40</v>
      </c>
      <c r="AN3" s="30"/>
      <c r="AO3" s="36"/>
      <c r="AP3" s="35"/>
      <c r="AQ3" s="28">
        <v>0</v>
      </c>
      <c r="AR3" s="29"/>
      <c r="AS3" s="28"/>
      <c r="AT3" s="30">
        <v>3</v>
      </c>
      <c r="AU3" s="229">
        <v>8</v>
      </c>
      <c r="AV3" s="30"/>
      <c r="AW3" s="117">
        <v>22</v>
      </c>
      <c r="AX3" s="38">
        <v>60</v>
      </c>
      <c r="AY3" s="29"/>
      <c r="AZ3" s="30">
        <v>0</v>
      </c>
      <c r="BA3" s="229"/>
      <c r="BB3" s="28">
        <v>0</v>
      </c>
      <c r="BC3" s="37">
        <v>10</v>
      </c>
    </row>
    <row r="4" spans="1:55" ht="21.75" customHeight="1" x14ac:dyDescent="0.3">
      <c r="A4" s="586"/>
      <c r="B4" s="525"/>
      <c r="C4" s="584"/>
      <c r="D4" s="39" t="s">
        <v>80</v>
      </c>
      <c r="E4" s="24">
        <f t="shared" si="0"/>
        <v>120</v>
      </c>
      <c r="F4" s="25">
        <f t="shared" si="1"/>
        <v>90</v>
      </c>
      <c r="G4" s="25">
        <f t="shared" si="2"/>
        <v>52</v>
      </c>
      <c r="H4" s="25">
        <f t="shared" si="3"/>
        <v>25</v>
      </c>
      <c r="I4" s="26">
        <f t="shared" si="4"/>
        <v>0</v>
      </c>
      <c r="J4" s="40">
        <f t="shared" si="5"/>
        <v>287</v>
      </c>
      <c r="K4" s="528"/>
      <c r="L4" s="528"/>
      <c r="M4" s="528"/>
      <c r="N4" s="528"/>
      <c r="O4" s="528"/>
      <c r="P4" s="41"/>
      <c r="Q4" s="42"/>
      <c r="R4" s="41"/>
      <c r="S4" s="42"/>
      <c r="T4" s="43">
        <v>0</v>
      </c>
      <c r="U4" s="49"/>
      <c r="V4" s="43"/>
      <c r="W4" s="49"/>
      <c r="X4" s="51">
        <v>0</v>
      </c>
      <c r="Y4" s="42"/>
      <c r="Z4" s="41"/>
      <c r="AA4" s="85"/>
      <c r="AB4" s="85"/>
      <c r="AC4" s="122"/>
      <c r="AD4" s="122"/>
      <c r="AE4" s="43"/>
      <c r="AF4" s="49"/>
      <c r="AG4" s="48"/>
      <c r="AH4" s="49"/>
      <c r="AI4" s="41"/>
      <c r="AJ4" s="50">
        <v>0</v>
      </c>
      <c r="AK4" s="41"/>
      <c r="AL4" s="85">
        <v>0</v>
      </c>
      <c r="AM4" s="49"/>
      <c r="AN4" s="43"/>
      <c r="AO4" s="49"/>
      <c r="AP4" s="48"/>
      <c r="AQ4" s="41">
        <v>0</v>
      </c>
      <c r="AR4" s="42"/>
      <c r="AS4" s="41"/>
      <c r="AT4" s="43">
        <v>0</v>
      </c>
      <c r="AU4" s="230">
        <v>120</v>
      </c>
      <c r="AV4" s="43"/>
      <c r="AW4" s="126">
        <v>52</v>
      </c>
      <c r="AX4" s="51">
        <v>25</v>
      </c>
      <c r="AY4" s="42"/>
      <c r="AZ4" s="43">
        <v>0</v>
      </c>
      <c r="BA4" s="230"/>
      <c r="BB4" s="41">
        <v>0</v>
      </c>
      <c r="BC4" s="50">
        <v>90</v>
      </c>
    </row>
    <row r="5" spans="1:55" ht="21.75" customHeight="1" x14ac:dyDescent="0.3">
      <c r="A5" s="585" t="s">
        <v>1241</v>
      </c>
      <c r="B5" s="526" t="s">
        <v>1242</v>
      </c>
      <c r="C5" s="583" t="s">
        <v>1243</v>
      </c>
      <c r="D5" s="23" t="s">
        <v>79</v>
      </c>
      <c r="E5" s="24">
        <f t="shared" si="0"/>
        <v>35</v>
      </c>
      <c r="F5" s="25">
        <f t="shared" si="1"/>
        <v>25</v>
      </c>
      <c r="G5" s="25">
        <f t="shared" si="2"/>
        <v>15</v>
      </c>
      <c r="H5" s="25">
        <f t="shared" si="3"/>
        <v>8</v>
      </c>
      <c r="I5" s="26">
        <f t="shared" si="4"/>
        <v>8</v>
      </c>
      <c r="J5" s="27">
        <f t="shared" si="5"/>
        <v>91</v>
      </c>
      <c r="K5" s="557">
        <f>(J5+(J6/5))</f>
        <v>111.6</v>
      </c>
      <c r="L5" s="529"/>
      <c r="M5" s="529"/>
      <c r="N5" s="527">
        <f>K5+(L5*2)+(M5*30)</f>
        <v>111.6</v>
      </c>
      <c r="O5" s="529">
        <f>IF(N5=0,"",RANK(N5,N:N,0))</f>
        <v>48</v>
      </c>
      <c r="P5" s="28"/>
      <c r="Q5" s="29">
        <v>3</v>
      </c>
      <c r="R5" s="28"/>
      <c r="S5" s="29">
        <v>15</v>
      </c>
      <c r="T5" s="30">
        <v>0</v>
      </c>
      <c r="U5" s="36"/>
      <c r="V5" s="30"/>
      <c r="W5" s="36"/>
      <c r="X5" s="38">
        <v>0</v>
      </c>
      <c r="Y5" s="29"/>
      <c r="Z5" s="28">
        <v>3</v>
      </c>
      <c r="AA5" s="81"/>
      <c r="AB5" s="81"/>
      <c r="AC5" s="113"/>
      <c r="AD5" s="113"/>
      <c r="AE5" s="30"/>
      <c r="AF5" s="36"/>
      <c r="AG5" s="35"/>
      <c r="AH5" s="36"/>
      <c r="AI5" s="28"/>
      <c r="AJ5" s="37">
        <v>0</v>
      </c>
      <c r="AK5" s="28"/>
      <c r="AL5" s="81">
        <v>0</v>
      </c>
      <c r="AM5" s="36"/>
      <c r="AN5" s="30"/>
      <c r="AO5" s="36"/>
      <c r="AP5" s="35"/>
      <c r="AQ5" s="28">
        <v>0</v>
      </c>
      <c r="AR5" s="29"/>
      <c r="AS5" s="28">
        <v>3</v>
      </c>
      <c r="AT5" s="30">
        <v>0</v>
      </c>
      <c r="AU5" s="229">
        <v>8</v>
      </c>
      <c r="AV5" s="30">
        <v>25</v>
      </c>
      <c r="AW5" s="117">
        <v>35</v>
      </c>
      <c r="AX5" s="38">
        <v>0</v>
      </c>
      <c r="AY5" s="29"/>
      <c r="AZ5" s="30">
        <v>3</v>
      </c>
      <c r="BA5" s="229">
        <v>8</v>
      </c>
      <c r="BB5" s="28">
        <v>0</v>
      </c>
      <c r="BC5" s="37"/>
    </row>
    <row r="6" spans="1:55" ht="21.75" customHeight="1" x14ac:dyDescent="0.3">
      <c r="A6" s="586"/>
      <c r="B6" s="525"/>
      <c r="C6" s="584"/>
      <c r="D6" s="39" t="s">
        <v>80</v>
      </c>
      <c r="E6" s="24">
        <f t="shared" si="0"/>
        <v>60</v>
      </c>
      <c r="F6" s="25">
        <f t="shared" si="1"/>
        <v>25</v>
      </c>
      <c r="G6" s="25">
        <f t="shared" si="2"/>
        <v>18</v>
      </c>
      <c r="H6" s="25">
        <f t="shared" si="3"/>
        <v>0</v>
      </c>
      <c r="I6" s="26">
        <f t="shared" si="4"/>
        <v>0</v>
      </c>
      <c r="J6" s="40">
        <f t="shared" si="5"/>
        <v>103</v>
      </c>
      <c r="K6" s="528"/>
      <c r="L6" s="528"/>
      <c r="M6" s="528"/>
      <c r="N6" s="528"/>
      <c r="O6" s="528"/>
      <c r="P6" s="41"/>
      <c r="Q6" s="42"/>
      <c r="R6" s="41"/>
      <c r="S6" s="42"/>
      <c r="T6" s="43">
        <v>0</v>
      </c>
      <c r="U6" s="49"/>
      <c r="V6" s="43"/>
      <c r="W6" s="49"/>
      <c r="X6" s="51">
        <v>0</v>
      </c>
      <c r="Y6" s="42"/>
      <c r="Z6" s="41"/>
      <c r="AA6" s="85"/>
      <c r="AB6" s="85"/>
      <c r="AC6" s="122"/>
      <c r="AD6" s="122"/>
      <c r="AE6" s="43"/>
      <c r="AF6" s="49"/>
      <c r="AG6" s="48"/>
      <c r="AH6" s="49"/>
      <c r="AI6" s="41"/>
      <c r="AJ6" s="50">
        <v>0</v>
      </c>
      <c r="AK6" s="41"/>
      <c r="AL6" s="85">
        <v>0</v>
      </c>
      <c r="AM6" s="49"/>
      <c r="AN6" s="43"/>
      <c r="AO6" s="49"/>
      <c r="AP6" s="48"/>
      <c r="AQ6" s="41">
        <v>0</v>
      </c>
      <c r="AR6" s="42"/>
      <c r="AS6" s="41"/>
      <c r="AT6" s="43">
        <v>0</v>
      </c>
      <c r="AU6" s="230">
        <v>25</v>
      </c>
      <c r="AV6" s="43"/>
      <c r="AW6" s="126">
        <v>18</v>
      </c>
      <c r="AX6" s="51">
        <v>0</v>
      </c>
      <c r="AY6" s="42"/>
      <c r="AZ6" s="43">
        <v>0</v>
      </c>
      <c r="BA6" s="230">
        <v>60</v>
      </c>
      <c r="BB6" s="41">
        <v>0</v>
      </c>
      <c r="BC6" s="50"/>
    </row>
    <row r="7" spans="1:55" ht="21.75" customHeight="1" x14ac:dyDescent="0.3">
      <c r="A7" s="585" t="s">
        <v>1244</v>
      </c>
      <c r="B7" s="526" t="s">
        <v>1245</v>
      </c>
      <c r="C7" s="583" t="s">
        <v>132</v>
      </c>
      <c r="D7" s="23" t="s">
        <v>79</v>
      </c>
      <c r="E7" s="24">
        <f t="shared" si="0"/>
        <v>80</v>
      </c>
      <c r="F7" s="25">
        <f t="shared" si="1"/>
        <v>60</v>
      </c>
      <c r="G7" s="25">
        <f t="shared" si="2"/>
        <v>40</v>
      </c>
      <c r="H7" s="25">
        <f t="shared" si="3"/>
        <v>30</v>
      </c>
      <c r="I7" s="26">
        <f t="shared" si="4"/>
        <v>15</v>
      </c>
      <c r="J7" s="27">
        <f t="shared" si="5"/>
        <v>225</v>
      </c>
      <c r="K7" s="557">
        <f>(J7+(J8/5))</f>
        <v>249</v>
      </c>
      <c r="L7" s="529">
        <f>Nemzetközi!C154</f>
        <v>8</v>
      </c>
      <c r="M7" s="558">
        <f>Nemzetközi!D154</f>
        <v>0</v>
      </c>
      <c r="N7" s="527">
        <f>K7+(L7*2)+(M7*30)</f>
        <v>265</v>
      </c>
      <c r="O7" s="529">
        <f>IF(N7=0,"",RANK(N7,N:N,0))</f>
        <v>32</v>
      </c>
      <c r="P7" s="28"/>
      <c r="Q7" s="29"/>
      <c r="R7" s="28"/>
      <c r="S7" s="29"/>
      <c r="T7" s="30">
        <v>3</v>
      </c>
      <c r="U7" s="36"/>
      <c r="V7" s="30"/>
      <c r="W7" s="36">
        <v>40</v>
      </c>
      <c r="X7" s="38">
        <v>80</v>
      </c>
      <c r="Y7" s="29"/>
      <c r="Z7" s="28"/>
      <c r="AA7" s="81">
        <v>60</v>
      </c>
      <c r="AB7" s="81"/>
      <c r="AC7" s="113"/>
      <c r="AD7" s="113"/>
      <c r="AE7" s="30"/>
      <c r="AF7" s="36"/>
      <c r="AG7" s="35">
        <v>8</v>
      </c>
      <c r="AH7" s="36"/>
      <c r="AI7" s="28"/>
      <c r="AJ7" s="37">
        <v>0</v>
      </c>
      <c r="AK7" s="28"/>
      <c r="AL7" s="81">
        <v>0</v>
      </c>
      <c r="AM7" s="36"/>
      <c r="AN7" s="30"/>
      <c r="AO7" s="36"/>
      <c r="AP7" s="35"/>
      <c r="AQ7" s="28">
        <v>0</v>
      </c>
      <c r="AR7" s="29"/>
      <c r="AS7" s="28"/>
      <c r="AT7" s="30">
        <v>0</v>
      </c>
      <c r="AU7" s="229"/>
      <c r="AV7" s="30"/>
      <c r="AW7" s="117"/>
      <c r="AX7" s="38">
        <v>0</v>
      </c>
      <c r="AY7" s="29"/>
      <c r="AZ7" s="30">
        <v>0</v>
      </c>
      <c r="BA7" s="229"/>
      <c r="BB7" s="28">
        <v>15</v>
      </c>
      <c r="BC7" s="37">
        <v>30</v>
      </c>
    </row>
    <row r="8" spans="1:55" ht="21.75" customHeight="1" x14ac:dyDescent="0.3">
      <c r="A8" s="586"/>
      <c r="B8" s="525"/>
      <c r="C8" s="584"/>
      <c r="D8" s="39" t="s">
        <v>80</v>
      </c>
      <c r="E8" s="24">
        <f t="shared" si="0"/>
        <v>120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120</v>
      </c>
      <c r="K8" s="528"/>
      <c r="L8" s="528"/>
      <c r="M8" s="528"/>
      <c r="N8" s="528"/>
      <c r="O8" s="528"/>
      <c r="P8" s="41"/>
      <c r="Q8" s="42"/>
      <c r="R8" s="41"/>
      <c r="S8" s="42"/>
      <c r="T8" s="43">
        <v>0</v>
      </c>
      <c r="U8" s="49"/>
      <c r="V8" s="43"/>
      <c r="W8" s="49"/>
      <c r="X8" s="51">
        <v>0</v>
      </c>
      <c r="Y8" s="42"/>
      <c r="Z8" s="41"/>
      <c r="AA8" s="85"/>
      <c r="AB8" s="85"/>
      <c r="AC8" s="122"/>
      <c r="AD8" s="122"/>
      <c r="AE8" s="43"/>
      <c r="AF8" s="49"/>
      <c r="AG8" s="48">
        <v>120</v>
      </c>
      <c r="AH8" s="49"/>
      <c r="AI8" s="41"/>
      <c r="AJ8" s="50">
        <v>0</v>
      </c>
      <c r="AK8" s="41"/>
      <c r="AL8" s="85">
        <v>0</v>
      </c>
      <c r="AM8" s="49"/>
      <c r="AN8" s="43"/>
      <c r="AO8" s="49"/>
      <c r="AP8" s="48"/>
      <c r="AQ8" s="41">
        <v>0</v>
      </c>
      <c r="AR8" s="42"/>
      <c r="AS8" s="41"/>
      <c r="AT8" s="43">
        <v>0</v>
      </c>
      <c r="AU8" s="230"/>
      <c r="AV8" s="43"/>
      <c r="AW8" s="126"/>
      <c r="AX8" s="51">
        <v>0</v>
      </c>
      <c r="AY8" s="42"/>
      <c r="AZ8" s="43">
        <v>0</v>
      </c>
      <c r="BA8" s="230"/>
      <c r="BB8" s="41">
        <v>0</v>
      </c>
      <c r="BC8" s="50"/>
    </row>
    <row r="9" spans="1:55" ht="21.75" customHeight="1" x14ac:dyDescent="0.3">
      <c r="A9" s="585" t="s">
        <v>1246</v>
      </c>
      <c r="B9" s="526" t="s">
        <v>1247</v>
      </c>
      <c r="C9" s="583" t="s">
        <v>198</v>
      </c>
      <c r="D9" s="23" t="s">
        <v>79</v>
      </c>
      <c r="E9" s="24">
        <f t="shared" si="0"/>
        <v>3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</v>
      </c>
      <c r="K9" s="557">
        <f>(J9+(J10/5))</f>
        <v>3</v>
      </c>
      <c r="L9" s="529"/>
      <c r="M9" s="529"/>
      <c r="N9" s="527">
        <f>K9+(L9*2)+(M9*30)</f>
        <v>3</v>
      </c>
      <c r="O9" s="529">
        <f>IF(N9=0,"",RANK(N9,N:N,0))</f>
        <v>91</v>
      </c>
      <c r="P9" s="28"/>
      <c r="Q9" s="29"/>
      <c r="R9" s="28"/>
      <c r="S9" s="29"/>
      <c r="T9" s="30">
        <v>0</v>
      </c>
      <c r="U9" s="36"/>
      <c r="V9" s="30">
        <v>3</v>
      </c>
      <c r="W9" s="36"/>
      <c r="X9" s="38">
        <v>0</v>
      </c>
      <c r="Y9" s="29"/>
      <c r="Z9" s="28"/>
      <c r="AA9" s="81"/>
      <c r="AB9" s="81"/>
      <c r="AC9" s="113"/>
      <c r="AD9" s="113"/>
      <c r="AE9" s="30"/>
      <c r="AF9" s="36"/>
      <c r="AG9" s="35"/>
      <c r="AH9" s="36"/>
      <c r="AI9" s="28"/>
      <c r="AJ9" s="37">
        <v>0</v>
      </c>
      <c r="AK9" s="28"/>
      <c r="AL9" s="81">
        <v>0</v>
      </c>
      <c r="AM9" s="36"/>
      <c r="AN9" s="30"/>
      <c r="AO9" s="36"/>
      <c r="AP9" s="35"/>
      <c r="AQ9" s="28">
        <v>0</v>
      </c>
      <c r="AR9" s="29"/>
      <c r="AS9" s="28"/>
      <c r="AT9" s="30">
        <v>0</v>
      </c>
      <c r="AU9" s="229"/>
      <c r="AV9" s="30"/>
      <c r="AW9" s="117"/>
      <c r="AX9" s="38">
        <v>0</v>
      </c>
      <c r="AY9" s="29"/>
      <c r="AZ9" s="30">
        <v>0</v>
      </c>
      <c r="BA9" s="229"/>
      <c r="BB9" s="28">
        <v>0</v>
      </c>
      <c r="BC9" s="37"/>
    </row>
    <row r="10" spans="1:55" ht="21.75" customHeight="1" x14ac:dyDescent="0.3">
      <c r="A10" s="586"/>
      <c r="B10" s="525"/>
      <c r="C10" s="584"/>
      <c r="D10" s="39" t="s">
        <v>80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28"/>
      <c r="L10" s="528"/>
      <c r="M10" s="528"/>
      <c r="N10" s="528"/>
      <c r="O10" s="528"/>
      <c r="P10" s="41"/>
      <c r="Q10" s="42"/>
      <c r="R10" s="41"/>
      <c r="S10" s="42"/>
      <c r="T10" s="43">
        <v>0</v>
      </c>
      <c r="U10" s="49"/>
      <c r="V10" s="43"/>
      <c r="W10" s="49"/>
      <c r="X10" s="51">
        <v>0</v>
      </c>
      <c r="Y10" s="42"/>
      <c r="Z10" s="41"/>
      <c r="AA10" s="85"/>
      <c r="AB10" s="85"/>
      <c r="AC10" s="122"/>
      <c r="AD10" s="122"/>
      <c r="AE10" s="43"/>
      <c r="AF10" s="49"/>
      <c r="AG10" s="48"/>
      <c r="AH10" s="49"/>
      <c r="AI10" s="41"/>
      <c r="AJ10" s="50">
        <v>0</v>
      </c>
      <c r="AK10" s="41"/>
      <c r="AL10" s="85">
        <v>0</v>
      </c>
      <c r="AM10" s="49"/>
      <c r="AN10" s="43"/>
      <c r="AO10" s="49"/>
      <c r="AP10" s="48"/>
      <c r="AQ10" s="41">
        <v>0</v>
      </c>
      <c r="AR10" s="42"/>
      <c r="AS10" s="41"/>
      <c r="AT10" s="43">
        <v>0</v>
      </c>
      <c r="AU10" s="230"/>
      <c r="AV10" s="43"/>
      <c r="AW10" s="126"/>
      <c r="AX10" s="51">
        <v>0</v>
      </c>
      <c r="AY10" s="42"/>
      <c r="AZ10" s="43">
        <v>0</v>
      </c>
      <c r="BA10" s="230"/>
      <c r="BB10" s="41">
        <v>0</v>
      </c>
      <c r="BC10" s="50"/>
    </row>
    <row r="11" spans="1:55" ht="21.75" customHeight="1" x14ac:dyDescent="0.3">
      <c r="A11" s="585" t="s">
        <v>1248</v>
      </c>
      <c r="B11" s="526" t="s">
        <v>1249</v>
      </c>
      <c r="C11" s="583" t="s">
        <v>314</v>
      </c>
      <c r="D11" s="23" t="s">
        <v>79</v>
      </c>
      <c r="E11" s="24">
        <f t="shared" si="0"/>
        <v>3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3</v>
      </c>
      <c r="K11" s="557">
        <f>(J11+(J12/5))</f>
        <v>3</v>
      </c>
      <c r="L11" s="529"/>
      <c r="M11" s="529"/>
      <c r="N11" s="527">
        <f>K11+(L11*2)+(M11*30)</f>
        <v>3</v>
      </c>
      <c r="O11" s="529">
        <f>IF(N11=0,"",RANK(N11,N:N,0))</f>
        <v>91</v>
      </c>
      <c r="P11" s="28"/>
      <c r="Q11" s="29"/>
      <c r="R11" s="28"/>
      <c r="S11" s="29"/>
      <c r="T11" s="30">
        <v>0</v>
      </c>
      <c r="U11" s="36"/>
      <c r="V11" s="30"/>
      <c r="W11" s="36"/>
      <c r="X11" s="38">
        <v>0</v>
      </c>
      <c r="Y11" s="29"/>
      <c r="Z11" s="28"/>
      <c r="AA11" s="81"/>
      <c r="AB11" s="81"/>
      <c r="AC11" s="113"/>
      <c r="AD11" s="113"/>
      <c r="AE11" s="30"/>
      <c r="AF11" s="36"/>
      <c r="AG11" s="35"/>
      <c r="AH11" s="36"/>
      <c r="AI11" s="28"/>
      <c r="AJ11" s="37">
        <v>0</v>
      </c>
      <c r="AK11" s="28"/>
      <c r="AL11" s="81">
        <v>0</v>
      </c>
      <c r="AM11" s="36"/>
      <c r="AN11" s="30"/>
      <c r="AO11" s="36"/>
      <c r="AP11" s="35"/>
      <c r="AQ11" s="28">
        <v>0</v>
      </c>
      <c r="AR11" s="29"/>
      <c r="AS11" s="28"/>
      <c r="AT11" s="30">
        <v>0</v>
      </c>
      <c r="AU11" s="229"/>
      <c r="AV11" s="30"/>
      <c r="AW11" s="117"/>
      <c r="AX11" s="38">
        <v>0</v>
      </c>
      <c r="AY11" s="29"/>
      <c r="AZ11" s="30">
        <v>3</v>
      </c>
      <c r="BA11" s="229"/>
      <c r="BB11" s="28">
        <v>0</v>
      </c>
      <c r="BC11" s="37"/>
    </row>
    <row r="12" spans="1:55" ht="21.75" customHeight="1" x14ac:dyDescent="0.3">
      <c r="A12" s="586"/>
      <c r="B12" s="525"/>
      <c r="C12" s="584"/>
      <c r="D12" s="39" t="s">
        <v>80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28"/>
      <c r="L12" s="528"/>
      <c r="M12" s="528"/>
      <c r="N12" s="528"/>
      <c r="O12" s="528"/>
      <c r="P12" s="41"/>
      <c r="Q12" s="42"/>
      <c r="R12" s="41"/>
      <c r="S12" s="42"/>
      <c r="T12" s="43">
        <v>0</v>
      </c>
      <c r="U12" s="49"/>
      <c r="V12" s="43"/>
      <c r="W12" s="49"/>
      <c r="X12" s="51">
        <v>0</v>
      </c>
      <c r="Y12" s="42"/>
      <c r="Z12" s="41"/>
      <c r="AA12" s="85"/>
      <c r="AB12" s="85"/>
      <c r="AC12" s="122"/>
      <c r="AD12" s="122"/>
      <c r="AE12" s="43"/>
      <c r="AF12" s="49"/>
      <c r="AG12" s="48"/>
      <c r="AH12" s="49"/>
      <c r="AI12" s="41"/>
      <c r="AJ12" s="50">
        <v>0</v>
      </c>
      <c r="AK12" s="41"/>
      <c r="AL12" s="85">
        <v>0</v>
      </c>
      <c r="AM12" s="49"/>
      <c r="AN12" s="43"/>
      <c r="AO12" s="49"/>
      <c r="AP12" s="48"/>
      <c r="AQ12" s="41">
        <v>0</v>
      </c>
      <c r="AR12" s="42"/>
      <c r="AS12" s="41"/>
      <c r="AT12" s="43">
        <v>0</v>
      </c>
      <c r="AU12" s="230"/>
      <c r="AV12" s="43"/>
      <c r="AW12" s="126"/>
      <c r="AX12" s="51">
        <v>0</v>
      </c>
      <c r="AY12" s="42"/>
      <c r="AZ12" s="43">
        <v>0</v>
      </c>
      <c r="BA12" s="230"/>
      <c r="BB12" s="41">
        <v>0</v>
      </c>
      <c r="BC12" s="50"/>
    </row>
    <row r="13" spans="1:55" ht="21.75" customHeight="1" x14ac:dyDescent="0.3">
      <c r="A13" s="585" t="s">
        <v>1250</v>
      </c>
      <c r="B13" s="526" t="s">
        <v>1251</v>
      </c>
      <c r="C13" s="583" t="s">
        <v>1075</v>
      </c>
      <c r="D13" s="23" t="s">
        <v>79</v>
      </c>
      <c r="E13" s="24">
        <f t="shared" si="0"/>
        <v>60</v>
      </c>
      <c r="F13" s="25">
        <f t="shared" si="1"/>
        <v>10</v>
      </c>
      <c r="G13" s="25">
        <f t="shared" si="2"/>
        <v>8</v>
      </c>
      <c r="H13" s="25">
        <f t="shared" si="3"/>
        <v>8</v>
      </c>
      <c r="I13" s="26">
        <f t="shared" si="4"/>
        <v>3</v>
      </c>
      <c r="J13" s="27">
        <f t="shared" si="5"/>
        <v>89</v>
      </c>
      <c r="K13" s="557">
        <f>(J13+(J14/5))</f>
        <v>89</v>
      </c>
      <c r="L13" s="529">
        <f>Nemzetközi!C157</f>
        <v>30</v>
      </c>
      <c r="M13" s="558">
        <f>Nemzetközi!D157</f>
        <v>0</v>
      </c>
      <c r="N13" s="527">
        <f>K13+(L13*2)+(M13*30)</f>
        <v>149</v>
      </c>
      <c r="O13" s="529">
        <f>IF(N13=0,"",RANK(N13,N:N,0))</f>
        <v>43</v>
      </c>
      <c r="P13" s="28"/>
      <c r="Q13" s="29"/>
      <c r="R13" s="28"/>
      <c r="S13" s="29"/>
      <c r="T13" s="30">
        <v>0</v>
      </c>
      <c r="U13" s="36"/>
      <c r="V13" s="30"/>
      <c r="W13" s="36"/>
      <c r="X13" s="38">
        <v>0</v>
      </c>
      <c r="Y13" s="29"/>
      <c r="Z13" s="28"/>
      <c r="AA13" s="81"/>
      <c r="AB13" s="81"/>
      <c r="AC13" s="113"/>
      <c r="AD13" s="113"/>
      <c r="AE13" s="30"/>
      <c r="AF13" s="36"/>
      <c r="AG13" s="35"/>
      <c r="AH13" s="36"/>
      <c r="AI13" s="28"/>
      <c r="AJ13" s="37">
        <v>0</v>
      </c>
      <c r="AK13" s="28"/>
      <c r="AL13" s="81">
        <v>0</v>
      </c>
      <c r="AM13" s="36"/>
      <c r="AN13" s="30"/>
      <c r="AO13" s="36"/>
      <c r="AP13" s="35"/>
      <c r="AQ13" s="28">
        <v>0</v>
      </c>
      <c r="AR13" s="29"/>
      <c r="AS13" s="28">
        <v>3</v>
      </c>
      <c r="AT13" s="30">
        <v>0</v>
      </c>
      <c r="AU13" s="229"/>
      <c r="AV13" s="30">
        <v>3</v>
      </c>
      <c r="AW13" s="117"/>
      <c r="AX13" s="38">
        <v>8</v>
      </c>
      <c r="AY13" s="29">
        <v>60</v>
      </c>
      <c r="AZ13" s="30">
        <v>0</v>
      </c>
      <c r="BA13" s="229"/>
      <c r="BB13" s="28">
        <v>8</v>
      </c>
      <c r="BC13" s="37">
        <v>10</v>
      </c>
    </row>
    <row r="14" spans="1:55" ht="21.75" customHeight="1" x14ac:dyDescent="0.3">
      <c r="A14" s="586"/>
      <c r="B14" s="525"/>
      <c r="C14" s="584"/>
      <c r="D14" s="39" t="s">
        <v>80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28"/>
      <c r="L14" s="528"/>
      <c r="M14" s="528"/>
      <c r="N14" s="528"/>
      <c r="O14" s="528"/>
      <c r="P14" s="41"/>
      <c r="Q14" s="42"/>
      <c r="R14" s="41"/>
      <c r="S14" s="42"/>
      <c r="T14" s="43">
        <v>0</v>
      </c>
      <c r="U14" s="49"/>
      <c r="V14" s="43"/>
      <c r="W14" s="49"/>
      <c r="X14" s="51">
        <v>0</v>
      </c>
      <c r="Y14" s="42"/>
      <c r="Z14" s="41"/>
      <c r="AA14" s="85"/>
      <c r="AB14" s="85"/>
      <c r="AC14" s="122"/>
      <c r="AD14" s="122"/>
      <c r="AE14" s="43"/>
      <c r="AF14" s="49"/>
      <c r="AG14" s="48"/>
      <c r="AH14" s="49"/>
      <c r="AI14" s="41"/>
      <c r="AJ14" s="50">
        <v>0</v>
      </c>
      <c r="AK14" s="41"/>
      <c r="AL14" s="85">
        <v>0</v>
      </c>
      <c r="AM14" s="49"/>
      <c r="AN14" s="43"/>
      <c r="AO14" s="49"/>
      <c r="AP14" s="48"/>
      <c r="AQ14" s="41">
        <v>0</v>
      </c>
      <c r="AR14" s="42"/>
      <c r="AS14" s="41"/>
      <c r="AT14" s="43">
        <v>0</v>
      </c>
      <c r="AU14" s="230"/>
      <c r="AV14" s="43"/>
      <c r="AW14" s="126"/>
      <c r="AX14" s="51">
        <v>0</v>
      </c>
      <c r="AY14" s="42"/>
      <c r="AZ14" s="43">
        <v>0</v>
      </c>
      <c r="BA14" s="230"/>
      <c r="BB14" s="41">
        <v>0</v>
      </c>
      <c r="BC14" s="50"/>
    </row>
    <row r="15" spans="1:55" ht="21.75" customHeight="1" x14ac:dyDescent="0.3">
      <c r="A15" s="585" t="s">
        <v>795</v>
      </c>
      <c r="B15" s="526" t="s">
        <v>796</v>
      </c>
      <c r="C15" s="583" t="s">
        <v>182</v>
      </c>
      <c r="D15" s="23" t="s">
        <v>79</v>
      </c>
      <c r="E15" s="24">
        <f t="shared" si="0"/>
        <v>90</v>
      </c>
      <c r="F15" s="25">
        <f t="shared" si="1"/>
        <v>22</v>
      </c>
      <c r="G15" s="25">
        <f t="shared" si="2"/>
        <v>8</v>
      </c>
      <c r="H15" s="25">
        <f t="shared" si="3"/>
        <v>0</v>
      </c>
      <c r="I15" s="26">
        <f t="shared" si="4"/>
        <v>0</v>
      </c>
      <c r="J15" s="27">
        <f t="shared" si="5"/>
        <v>120</v>
      </c>
      <c r="K15" s="557">
        <f>(J15+(J16/5))</f>
        <v>130</v>
      </c>
      <c r="L15" s="529">
        <f>Nemzetközi!C160</f>
        <v>2</v>
      </c>
      <c r="M15" s="529">
        <f>Nemzetközi!D160</f>
        <v>0</v>
      </c>
      <c r="N15" s="527">
        <f>K15+(L15*2)+(M15*30)</f>
        <v>134</v>
      </c>
      <c r="O15" s="529">
        <f>IF(N15=0,"",RANK(N15,N:N,0))</f>
        <v>46</v>
      </c>
      <c r="P15" s="28"/>
      <c r="Q15" s="29"/>
      <c r="R15" s="28"/>
      <c r="S15" s="29"/>
      <c r="T15" s="30">
        <v>0</v>
      </c>
      <c r="U15" s="36"/>
      <c r="V15" s="30">
        <v>22</v>
      </c>
      <c r="W15" s="36"/>
      <c r="X15" s="38">
        <v>0</v>
      </c>
      <c r="Y15" s="29"/>
      <c r="Z15" s="28"/>
      <c r="AA15" s="81"/>
      <c r="AB15" s="81"/>
      <c r="AC15" s="113"/>
      <c r="AD15" s="113"/>
      <c r="AE15" s="30"/>
      <c r="AF15" s="36"/>
      <c r="AG15" s="35"/>
      <c r="AH15" s="36"/>
      <c r="AI15" s="28"/>
      <c r="AJ15" s="37">
        <v>0</v>
      </c>
      <c r="AK15" s="28"/>
      <c r="AL15" s="81">
        <v>0</v>
      </c>
      <c r="AM15" s="36"/>
      <c r="AN15" s="30"/>
      <c r="AO15" s="36"/>
      <c r="AP15" s="35"/>
      <c r="AQ15" s="28">
        <v>0</v>
      </c>
      <c r="AR15" s="29"/>
      <c r="AS15" s="28"/>
      <c r="AT15" s="30">
        <v>0</v>
      </c>
      <c r="AU15" s="229">
        <v>90</v>
      </c>
      <c r="AV15" s="30"/>
      <c r="AW15" s="117"/>
      <c r="AX15" s="38">
        <v>0</v>
      </c>
      <c r="AY15" s="29"/>
      <c r="AZ15" s="30">
        <v>0</v>
      </c>
      <c r="BA15" s="229">
        <v>8</v>
      </c>
      <c r="BB15" s="28">
        <v>0</v>
      </c>
      <c r="BC15" s="37"/>
    </row>
    <row r="16" spans="1:55" ht="21.75" customHeight="1" x14ac:dyDescent="0.3">
      <c r="A16" s="586"/>
      <c r="B16" s="525"/>
      <c r="C16" s="584"/>
      <c r="D16" s="39" t="s">
        <v>80</v>
      </c>
      <c r="E16" s="24">
        <f t="shared" si="0"/>
        <v>25</v>
      </c>
      <c r="F16" s="25">
        <f t="shared" si="1"/>
        <v>25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50</v>
      </c>
      <c r="K16" s="528"/>
      <c r="L16" s="528"/>
      <c r="M16" s="528"/>
      <c r="N16" s="528"/>
      <c r="O16" s="528"/>
      <c r="P16" s="41"/>
      <c r="Q16" s="42"/>
      <c r="R16" s="41"/>
      <c r="S16" s="42"/>
      <c r="T16" s="43">
        <v>0</v>
      </c>
      <c r="U16" s="49"/>
      <c r="V16" s="43"/>
      <c r="W16" s="49"/>
      <c r="X16" s="51">
        <v>0</v>
      </c>
      <c r="Y16" s="42"/>
      <c r="Z16" s="41"/>
      <c r="AA16" s="85"/>
      <c r="AB16" s="85"/>
      <c r="AC16" s="122"/>
      <c r="AD16" s="122"/>
      <c r="AE16" s="43"/>
      <c r="AF16" s="49"/>
      <c r="AG16" s="48"/>
      <c r="AH16" s="49"/>
      <c r="AI16" s="41"/>
      <c r="AJ16" s="50">
        <v>0</v>
      </c>
      <c r="AK16" s="41"/>
      <c r="AL16" s="85">
        <v>0</v>
      </c>
      <c r="AM16" s="49"/>
      <c r="AN16" s="43"/>
      <c r="AO16" s="49"/>
      <c r="AP16" s="48"/>
      <c r="AQ16" s="41">
        <v>0</v>
      </c>
      <c r="AR16" s="42"/>
      <c r="AS16" s="41"/>
      <c r="AT16" s="43">
        <v>0</v>
      </c>
      <c r="AU16" s="230">
        <v>25</v>
      </c>
      <c r="AV16" s="43"/>
      <c r="AW16" s="126"/>
      <c r="AX16" s="51">
        <v>0</v>
      </c>
      <c r="AY16" s="42"/>
      <c r="AZ16" s="43">
        <v>0</v>
      </c>
      <c r="BA16" s="230">
        <v>25</v>
      </c>
      <c r="BB16" s="41">
        <v>0</v>
      </c>
      <c r="BC16" s="50"/>
    </row>
    <row r="17" spans="1:55" ht="21.75" customHeight="1" x14ac:dyDescent="0.3">
      <c r="A17" s="585" t="s">
        <v>1252</v>
      </c>
      <c r="B17" s="526" t="s">
        <v>1253</v>
      </c>
      <c r="C17" s="583" t="s">
        <v>132</v>
      </c>
      <c r="D17" s="23" t="s">
        <v>79</v>
      </c>
      <c r="E17" s="24">
        <f t="shared" si="0"/>
        <v>200</v>
      </c>
      <c r="F17" s="25">
        <f t="shared" si="1"/>
        <v>160</v>
      </c>
      <c r="G17" s="25">
        <f t="shared" si="2"/>
        <v>120</v>
      </c>
      <c r="H17" s="25">
        <f t="shared" si="3"/>
        <v>0</v>
      </c>
      <c r="I17" s="26">
        <f t="shared" si="4"/>
        <v>0</v>
      </c>
      <c r="J17" s="27">
        <f t="shared" si="5"/>
        <v>480</v>
      </c>
      <c r="K17" s="557">
        <f>(J17+(J18/5))</f>
        <v>550</v>
      </c>
      <c r="L17" s="529">
        <f>Nemzetközi!C161</f>
        <v>340</v>
      </c>
      <c r="M17" s="529">
        <f>Nemzetközi!D161</f>
        <v>107</v>
      </c>
      <c r="N17" s="527">
        <f>K17+(L17*2)+(M17*30)</f>
        <v>4440</v>
      </c>
      <c r="O17" s="529">
        <f>IF(N17=0,"",RANK(N17,N:N,0))</f>
        <v>4</v>
      </c>
      <c r="P17" s="28"/>
      <c r="Q17" s="29"/>
      <c r="R17" s="28"/>
      <c r="S17" s="29"/>
      <c r="T17" s="30">
        <v>0</v>
      </c>
      <c r="U17" s="36"/>
      <c r="V17" s="30"/>
      <c r="W17" s="36"/>
      <c r="X17" s="38">
        <v>0</v>
      </c>
      <c r="Y17" s="29"/>
      <c r="Z17" s="28"/>
      <c r="AA17" s="81"/>
      <c r="AB17" s="81"/>
      <c r="AC17" s="113"/>
      <c r="AD17" s="113"/>
      <c r="AE17" s="30"/>
      <c r="AF17" s="36"/>
      <c r="AG17" s="35"/>
      <c r="AH17" s="36"/>
      <c r="AI17" s="28"/>
      <c r="AJ17" s="37">
        <v>200</v>
      </c>
      <c r="AK17" s="28"/>
      <c r="AL17" s="81">
        <v>160</v>
      </c>
      <c r="AM17" s="36"/>
      <c r="AN17" s="30"/>
      <c r="AO17" s="36"/>
      <c r="AP17" s="35"/>
      <c r="AQ17" s="28">
        <v>0</v>
      </c>
      <c r="AR17" s="29"/>
      <c r="AS17" s="28"/>
      <c r="AT17" s="30">
        <v>0</v>
      </c>
      <c r="AU17" s="229"/>
      <c r="AV17" s="30"/>
      <c r="AW17" s="117"/>
      <c r="AX17" s="38">
        <v>0</v>
      </c>
      <c r="AY17" s="29"/>
      <c r="AZ17" s="30">
        <v>0</v>
      </c>
      <c r="BA17" s="229"/>
      <c r="BB17" s="28">
        <v>0</v>
      </c>
      <c r="BC17" s="37">
        <v>120</v>
      </c>
    </row>
    <row r="18" spans="1:55" ht="21.75" customHeight="1" x14ac:dyDescent="0.3">
      <c r="A18" s="586"/>
      <c r="B18" s="525"/>
      <c r="C18" s="584"/>
      <c r="D18" s="39" t="s">
        <v>80</v>
      </c>
      <c r="E18" s="24">
        <f t="shared" si="0"/>
        <v>200</v>
      </c>
      <c r="F18" s="25">
        <f t="shared" si="1"/>
        <v>150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350</v>
      </c>
      <c r="K18" s="528"/>
      <c r="L18" s="528"/>
      <c r="M18" s="528"/>
      <c r="N18" s="528"/>
      <c r="O18" s="528"/>
      <c r="P18" s="41"/>
      <c r="Q18" s="42"/>
      <c r="R18" s="41"/>
      <c r="S18" s="42"/>
      <c r="T18" s="43">
        <v>0</v>
      </c>
      <c r="U18" s="49"/>
      <c r="V18" s="43"/>
      <c r="W18" s="49"/>
      <c r="X18" s="51">
        <v>0</v>
      </c>
      <c r="Y18" s="42"/>
      <c r="Z18" s="41"/>
      <c r="AA18" s="85"/>
      <c r="AB18" s="85"/>
      <c r="AC18" s="122"/>
      <c r="AD18" s="122"/>
      <c r="AE18" s="43"/>
      <c r="AF18" s="49"/>
      <c r="AG18" s="48"/>
      <c r="AH18" s="49"/>
      <c r="AI18" s="41"/>
      <c r="AJ18" s="50">
        <v>200</v>
      </c>
      <c r="AK18" s="41"/>
      <c r="AL18" s="85">
        <v>0</v>
      </c>
      <c r="AM18" s="49"/>
      <c r="AN18" s="43"/>
      <c r="AO18" s="49"/>
      <c r="AP18" s="48"/>
      <c r="AQ18" s="41">
        <v>0</v>
      </c>
      <c r="AR18" s="42"/>
      <c r="AS18" s="41"/>
      <c r="AT18" s="43">
        <v>0</v>
      </c>
      <c r="AU18" s="230"/>
      <c r="AV18" s="43"/>
      <c r="AW18" s="126"/>
      <c r="AX18" s="51">
        <v>0</v>
      </c>
      <c r="AY18" s="42"/>
      <c r="AZ18" s="43">
        <v>0</v>
      </c>
      <c r="BA18" s="230"/>
      <c r="BB18" s="41">
        <v>0</v>
      </c>
      <c r="BC18" s="50">
        <v>150</v>
      </c>
    </row>
    <row r="19" spans="1:55" ht="21.75" customHeight="1" x14ac:dyDescent="0.3">
      <c r="A19" s="585" t="s">
        <v>797</v>
      </c>
      <c r="B19" s="526" t="s">
        <v>798</v>
      </c>
      <c r="C19" s="583" t="s">
        <v>607</v>
      </c>
      <c r="D19" s="23" t="s">
        <v>79</v>
      </c>
      <c r="E19" s="24">
        <f t="shared" si="0"/>
        <v>60</v>
      </c>
      <c r="F19" s="25">
        <f t="shared" si="1"/>
        <v>60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120</v>
      </c>
      <c r="K19" s="557">
        <f>(J19+(J20/5))</f>
        <v>138</v>
      </c>
      <c r="L19" s="529">
        <f>Nemzetközi!C163</f>
        <v>65</v>
      </c>
      <c r="M19" s="558">
        <f>Nemzetközi!D163</f>
        <v>0</v>
      </c>
      <c r="N19" s="527">
        <f>K19+(L19*2)+(M19*30)</f>
        <v>268</v>
      </c>
      <c r="O19" s="529">
        <f>IF(N19=0,"",RANK(N19,N:N,0))</f>
        <v>29</v>
      </c>
      <c r="P19" s="28"/>
      <c r="Q19" s="29"/>
      <c r="R19" s="28"/>
      <c r="S19" s="29"/>
      <c r="T19" s="30">
        <v>0</v>
      </c>
      <c r="U19" s="36"/>
      <c r="V19" s="30"/>
      <c r="W19" s="36"/>
      <c r="X19" s="38">
        <v>0</v>
      </c>
      <c r="Y19" s="29"/>
      <c r="Z19" s="28"/>
      <c r="AA19" s="81"/>
      <c r="AB19" s="81"/>
      <c r="AC19" s="113"/>
      <c r="AD19" s="113"/>
      <c r="AE19" s="30"/>
      <c r="AF19" s="36"/>
      <c r="AG19" s="35"/>
      <c r="AH19" s="36">
        <v>60</v>
      </c>
      <c r="AI19" s="28"/>
      <c r="AJ19" s="37">
        <v>0</v>
      </c>
      <c r="AK19" s="28"/>
      <c r="AL19" s="81">
        <v>0</v>
      </c>
      <c r="AM19" s="36"/>
      <c r="AN19" s="30"/>
      <c r="AO19" s="36"/>
      <c r="AP19" s="35"/>
      <c r="AQ19" s="28">
        <v>0</v>
      </c>
      <c r="AR19" s="29"/>
      <c r="AS19" s="28"/>
      <c r="AT19" s="30">
        <v>0</v>
      </c>
      <c r="AU19" s="229"/>
      <c r="AV19" s="30"/>
      <c r="AW19" s="117"/>
      <c r="AX19" s="38">
        <v>60</v>
      </c>
      <c r="AY19" s="29"/>
      <c r="AZ19" s="30">
        <v>0</v>
      </c>
      <c r="BA19" s="229"/>
      <c r="BB19" s="28">
        <v>0</v>
      </c>
      <c r="BC19" s="37"/>
    </row>
    <row r="20" spans="1:55" ht="21.75" customHeight="1" x14ac:dyDescent="0.3">
      <c r="A20" s="586"/>
      <c r="B20" s="525"/>
      <c r="C20" s="584"/>
      <c r="D20" s="39" t="s">
        <v>80</v>
      </c>
      <c r="E20" s="24">
        <f t="shared" si="0"/>
        <v>90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90</v>
      </c>
      <c r="K20" s="528"/>
      <c r="L20" s="528"/>
      <c r="M20" s="528"/>
      <c r="N20" s="528"/>
      <c r="O20" s="528"/>
      <c r="P20" s="41"/>
      <c r="Q20" s="42"/>
      <c r="R20" s="41"/>
      <c r="S20" s="42"/>
      <c r="T20" s="43">
        <v>0</v>
      </c>
      <c r="U20" s="49"/>
      <c r="V20" s="43"/>
      <c r="W20" s="49"/>
      <c r="X20" s="51">
        <v>0</v>
      </c>
      <c r="Y20" s="42"/>
      <c r="Z20" s="41"/>
      <c r="AA20" s="85"/>
      <c r="AB20" s="85"/>
      <c r="AC20" s="122"/>
      <c r="AD20" s="122"/>
      <c r="AE20" s="43"/>
      <c r="AF20" s="49"/>
      <c r="AG20" s="48"/>
      <c r="AH20" s="49"/>
      <c r="AI20" s="41"/>
      <c r="AJ20" s="50">
        <v>0</v>
      </c>
      <c r="AK20" s="41"/>
      <c r="AL20" s="85">
        <v>0</v>
      </c>
      <c r="AM20" s="49"/>
      <c r="AN20" s="43"/>
      <c r="AO20" s="49"/>
      <c r="AP20" s="48"/>
      <c r="AQ20" s="41">
        <v>0</v>
      </c>
      <c r="AR20" s="42"/>
      <c r="AS20" s="41"/>
      <c r="AT20" s="43">
        <v>0</v>
      </c>
      <c r="AU20" s="230"/>
      <c r="AV20" s="43"/>
      <c r="AW20" s="126"/>
      <c r="AX20" s="51">
        <v>90</v>
      </c>
      <c r="AY20" s="42"/>
      <c r="AZ20" s="43">
        <v>0</v>
      </c>
      <c r="BA20" s="230"/>
      <c r="BB20" s="41">
        <v>0</v>
      </c>
      <c r="BC20" s="50"/>
    </row>
    <row r="21" spans="1:55" ht="21.75" customHeight="1" x14ac:dyDescent="0.3">
      <c r="A21" s="585" t="s">
        <v>1254</v>
      </c>
      <c r="B21" s="526" t="s">
        <v>1255</v>
      </c>
      <c r="C21" s="583" t="s">
        <v>92</v>
      </c>
      <c r="D21" s="23" t="s">
        <v>79</v>
      </c>
      <c r="E21" s="24">
        <f t="shared" si="0"/>
        <v>50</v>
      </c>
      <c r="F21" s="25">
        <f t="shared" si="1"/>
        <v>30</v>
      </c>
      <c r="G21" s="25">
        <f t="shared" si="2"/>
        <v>8</v>
      </c>
      <c r="H21" s="25">
        <f t="shared" si="3"/>
        <v>3</v>
      </c>
      <c r="I21" s="26">
        <f t="shared" si="4"/>
        <v>0</v>
      </c>
      <c r="J21" s="27">
        <f t="shared" si="5"/>
        <v>91</v>
      </c>
      <c r="K21" s="557">
        <f>(J21+(J22/5))</f>
        <v>105.4</v>
      </c>
      <c r="L21" s="529"/>
      <c r="M21" s="529"/>
      <c r="N21" s="527">
        <f>K21+(L21*2)+(M21*30)</f>
        <v>105.4</v>
      </c>
      <c r="O21" s="529">
        <f>IF(N21=0,"",RANK(N21,N:N,0))</f>
        <v>51</v>
      </c>
      <c r="P21" s="28"/>
      <c r="Q21" s="29"/>
      <c r="R21" s="28"/>
      <c r="S21" s="29"/>
      <c r="T21" s="30">
        <v>0</v>
      </c>
      <c r="U21" s="36"/>
      <c r="V21" s="30"/>
      <c r="W21" s="36"/>
      <c r="X21" s="38">
        <v>0</v>
      </c>
      <c r="Y21" s="29"/>
      <c r="Z21" s="28"/>
      <c r="AA21" s="81"/>
      <c r="AB21" s="81"/>
      <c r="AC21" s="113"/>
      <c r="AD21" s="113">
        <v>30</v>
      </c>
      <c r="AE21" s="30"/>
      <c r="AF21" s="36"/>
      <c r="AG21" s="35"/>
      <c r="AH21" s="36"/>
      <c r="AI21" s="28"/>
      <c r="AJ21" s="37">
        <v>0</v>
      </c>
      <c r="AK21" s="28"/>
      <c r="AL21" s="81">
        <v>0</v>
      </c>
      <c r="AM21" s="36"/>
      <c r="AN21" s="30"/>
      <c r="AO21" s="36"/>
      <c r="AP21" s="35"/>
      <c r="AQ21" s="28">
        <v>0</v>
      </c>
      <c r="AR21" s="29"/>
      <c r="AS21" s="28"/>
      <c r="AT21" s="30">
        <v>0</v>
      </c>
      <c r="AU21" s="229"/>
      <c r="AV21" s="30"/>
      <c r="AW21" s="117"/>
      <c r="AX21" s="38">
        <v>0</v>
      </c>
      <c r="AY21" s="29"/>
      <c r="AZ21" s="30">
        <v>0</v>
      </c>
      <c r="BA21" s="229">
        <v>8</v>
      </c>
      <c r="BB21" s="28">
        <v>3</v>
      </c>
      <c r="BC21" s="37">
        <v>50</v>
      </c>
    </row>
    <row r="22" spans="1:55" ht="21.75" customHeight="1" x14ac:dyDescent="0.3">
      <c r="A22" s="586"/>
      <c r="B22" s="525"/>
      <c r="C22" s="584"/>
      <c r="D22" s="39" t="s">
        <v>80</v>
      </c>
      <c r="E22" s="24">
        <f t="shared" si="0"/>
        <v>60</v>
      </c>
      <c r="F22" s="25">
        <f t="shared" si="1"/>
        <v>12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72</v>
      </c>
      <c r="K22" s="528"/>
      <c r="L22" s="528"/>
      <c r="M22" s="528"/>
      <c r="N22" s="528"/>
      <c r="O22" s="528"/>
      <c r="P22" s="41"/>
      <c r="Q22" s="42"/>
      <c r="R22" s="41"/>
      <c r="S22" s="42"/>
      <c r="T22" s="43">
        <v>0</v>
      </c>
      <c r="U22" s="49"/>
      <c r="V22" s="43"/>
      <c r="W22" s="49"/>
      <c r="X22" s="51">
        <v>0</v>
      </c>
      <c r="Y22" s="42"/>
      <c r="Z22" s="41"/>
      <c r="AA22" s="85"/>
      <c r="AB22" s="85"/>
      <c r="AC22" s="122"/>
      <c r="AD22" s="122">
        <v>12</v>
      </c>
      <c r="AE22" s="43"/>
      <c r="AF22" s="49"/>
      <c r="AG22" s="48"/>
      <c r="AH22" s="49"/>
      <c r="AI22" s="41"/>
      <c r="AJ22" s="50">
        <v>0</v>
      </c>
      <c r="AK22" s="41"/>
      <c r="AL22" s="85">
        <v>0</v>
      </c>
      <c r="AM22" s="49"/>
      <c r="AN22" s="43"/>
      <c r="AO22" s="49"/>
      <c r="AP22" s="48"/>
      <c r="AQ22" s="41">
        <v>0</v>
      </c>
      <c r="AR22" s="42"/>
      <c r="AS22" s="41"/>
      <c r="AT22" s="43">
        <v>0</v>
      </c>
      <c r="AU22" s="230"/>
      <c r="AV22" s="43"/>
      <c r="AW22" s="126"/>
      <c r="AX22" s="51">
        <v>0</v>
      </c>
      <c r="AY22" s="42"/>
      <c r="AZ22" s="43">
        <v>0</v>
      </c>
      <c r="BA22" s="230">
        <v>60</v>
      </c>
      <c r="BB22" s="41">
        <v>0</v>
      </c>
      <c r="BC22" s="50"/>
    </row>
    <row r="23" spans="1:55" ht="21.75" customHeight="1" x14ac:dyDescent="0.3">
      <c r="A23" s="585" t="s">
        <v>1256</v>
      </c>
      <c r="B23" s="524" t="s">
        <v>1257</v>
      </c>
      <c r="C23" s="583" t="s">
        <v>158</v>
      </c>
      <c r="D23" s="23" t="s">
        <v>79</v>
      </c>
      <c r="E23" s="24">
        <f t="shared" si="0"/>
        <v>17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17</v>
      </c>
      <c r="K23" s="557">
        <f>(J23+(J24/5))</f>
        <v>17.399999999999999</v>
      </c>
      <c r="L23" s="529"/>
      <c r="M23" s="529"/>
      <c r="N23" s="527">
        <f>K23+(L23*2)+(M23*30)</f>
        <v>17.399999999999999</v>
      </c>
      <c r="O23" s="529">
        <f>IF(N23=0,"",RANK(N23,N:N,0))</f>
        <v>79</v>
      </c>
      <c r="P23" s="28"/>
      <c r="Q23" s="29"/>
      <c r="R23" s="28"/>
      <c r="S23" s="29"/>
      <c r="T23" s="30">
        <v>0</v>
      </c>
      <c r="U23" s="36"/>
      <c r="V23" s="30"/>
      <c r="W23" s="36"/>
      <c r="X23" s="38">
        <v>0</v>
      </c>
      <c r="Y23" s="29"/>
      <c r="Z23" s="28"/>
      <c r="AA23" s="81"/>
      <c r="AB23" s="81"/>
      <c r="AC23" s="113"/>
      <c r="AD23" s="113"/>
      <c r="AE23" s="30"/>
      <c r="AF23" s="36"/>
      <c r="AG23" s="35"/>
      <c r="AH23" s="36"/>
      <c r="AI23" s="28"/>
      <c r="AJ23" s="37">
        <v>0</v>
      </c>
      <c r="AK23" s="28"/>
      <c r="AL23" s="81">
        <v>0</v>
      </c>
      <c r="AM23" s="36"/>
      <c r="AN23" s="30"/>
      <c r="AO23" s="36"/>
      <c r="AP23" s="35"/>
      <c r="AQ23" s="28">
        <v>0</v>
      </c>
      <c r="AR23" s="29"/>
      <c r="AS23" s="28"/>
      <c r="AT23" s="30">
        <v>0</v>
      </c>
      <c r="AU23" s="229"/>
      <c r="AV23" s="30"/>
      <c r="AW23" s="117">
        <v>17</v>
      </c>
      <c r="AX23" s="38">
        <v>0</v>
      </c>
      <c r="AY23" s="29"/>
      <c r="AZ23" s="30">
        <v>0</v>
      </c>
      <c r="BA23" s="229"/>
      <c r="BB23" s="28">
        <v>0</v>
      </c>
      <c r="BC23" s="37"/>
    </row>
    <row r="24" spans="1:55" ht="21.75" customHeight="1" x14ac:dyDescent="0.3">
      <c r="A24" s="586"/>
      <c r="B24" s="525"/>
      <c r="C24" s="584"/>
      <c r="D24" s="39" t="s">
        <v>80</v>
      </c>
      <c r="E24" s="24">
        <f t="shared" si="0"/>
        <v>2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2</v>
      </c>
      <c r="K24" s="528"/>
      <c r="L24" s="528"/>
      <c r="M24" s="528"/>
      <c r="N24" s="528"/>
      <c r="O24" s="528"/>
      <c r="P24" s="41"/>
      <c r="Q24" s="42"/>
      <c r="R24" s="41"/>
      <c r="S24" s="42"/>
      <c r="T24" s="43">
        <v>0</v>
      </c>
      <c r="U24" s="49"/>
      <c r="V24" s="43"/>
      <c r="W24" s="49"/>
      <c r="X24" s="51">
        <v>0</v>
      </c>
      <c r="Y24" s="42"/>
      <c r="Z24" s="41"/>
      <c r="AA24" s="85"/>
      <c r="AB24" s="85"/>
      <c r="AC24" s="122"/>
      <c r="AD24" s="122"/>
      <c r="AE24" s="43"/>
      <c r="AF24" s="49"/>
      <c r="AG24" s="48"/>
      <c r="AH24" s="49"/>
      <c r="AI24" s="41"/>
      <c r="AJ24" s="50">
        <v>0</v>
      </c>
      <c r="AK24" s="41"/>
      <c r="AL24" s="85">
        <v>0</v>
      </c>
      <c r="AM24" s="49"/>
      <c r="AN24" s="43"/>
      <c r="AO24" s="49"/>
      <c r="AP24" s="48"/>
      <c r="AQ24" s="41">
        <v>0</v>
      </c>
      <c r="AR24" s="42"/>
      <c r="AS24" s="41"/>
      <c r="AT24" s="43">
        <v>0</v>
      </c>
      <c r="AU24" s="230"/>
      <c r="AV24" s="43"/>
      <c r="AW24" s="126">
        <v>2</v>
      </c>
      <c r="AX24" s="51">
        <v>0</v>
      </c>
      <c r="AY24" s="42"/>
      <c r="AZ24" s="43">
        <v>0</v>
      </c>
      <c r="BA24" s="230"/>
      <c r="BB24" s="41">
        <v>0</v>
      </c>
      <c r="BC24" s="50"/>
    </row>
    <row r="25" spans="1:55" ht="21.75" customHeight="1" x14ac:dyDescent="0.3">
      <c r="A25" s="585" t="s">
        <v>1258</v>
      </c>
      <c r="B25" s="524" t="s">
        <v>1259</v>
      </c>
      <c r="C25" s="594" t="s">
        <v>720</v>
      </c>
      <c r="D25" s="23" t="s">
        <v>79</v>
      </c>
      <c r="E25" s="24">
        <f t="shared" si="0"/>
        <v>2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2</v>
      </c>
      <c r="K25" s="557">
        <f>(J25+(J26/5))</f>
        <v>2.2000000000000002</v>
      </c>
      <c r="L25" s="529"/>
      <c r="M25" s="529"/>
      <c r="N25" s="527">
        <f>K25+(L25*2)+(M25*30)</f>
        <v>2.2000000000000002</v>
      </c>
      <c r="O25" s="529">
        <f>IF(N25=0,"",RANK(N25,N:N,0))</f>
        <v>96</v>
      </c>
      <c r="P25" s="28"/>
      <c r="Q25" s="29"/>
      <c r="R25" s="28"/>
      <c r="S25" s="29"/>
      <c r="T25" s="30">
        <v>0</v>
      </c>
      <c r="U25" s="36"/>
      <c r="V25" s="30"/>
      <c r="W25" s="36"/>
      <c r="X25" s="38">
        <v>0</v>
      </c>
      <c r="Y25" s="29"/>
      <c r="Z25" s="28"/>
      <c r="AA25" s="81"/>
      <c r="AB25" s="81"/>
      <c r="AC25" s="113"/>
      <c r="AD25" s="113"/>
      <c r="AE25" s="30"/>
      <c r="AF25" s="36"/>
      <c r="AG25" s="35"/>
      <c r="AH25" s="36"/>
      <c r="AI25" s="28"/>
      <c r="AJ25" s="37">
        <v>0</v>
      </c>
      <c r="AK25" s="28"/>
      <c r="AL25" s="81">
        <v>0</v>
      </c>
      <c r="AM25" s="36"/>
      <c r="AN25" s="30"/>
      <c r="AO25" s="36"/>
      <c r="AP25" s="35"/>
      <c r="AQ25" s="28">
        <v>0</v>
      </c>
      <c r="AR25" s="29"/>
      <c r="AS25" s="28"/>
      <c r="AT25" s="30">
        <v>0</v>
      </c>
      <c r="AU25" s="229"/>
      <c r="AV25" s="30"/>
      <c r="AW25" s="117">
        <v>2</v>
      </c>
      <c r="AX25" s="38">
        <v>0</v>
      </c>
      <c r="AY25" s="29"/>
      <c r="AZ25" s="30">
        <v>0</v>
      </c>
      <c r="BA25" s="229"/>
      <c r="BB25" s="28">
        <v>0</v>
      </c>
      <c r="BC25" s="37"/>
    </row>
    <row r="26" spans="1:55" ht="21.75" customHeight="1" x14ac:dyDescent="0.3">
      <c r="A26" s="586"/>
      <c r="B26" s="525"/>
      <c r="C26" s="584"/>
      <c r="D26" s="39" t="s">
        <v>80</v>
      </c>
      <c r="E26" s="24">
        <f t="shared" si="0"/>
        <v>1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1</v>
      </c>
      <c r="K26" s="528"/>
      <c r="L26" s="528"/>
      <c r="M26" s="528"/>
      <c r="N26" s="528"/>
      <c r="O26" s="528"/>
      <c r="P26" s="41"/>
      <c r="Q26" s="42"/>
      <c r="R26" s="41"/>
      <c r="S26" s="42"/>
      <c r="T26" s="43">
        <v>0</v>
      </c>
      <c r="U26" s="49"/>
      <c r="V26" s="43"/>
      <c r="W26" s="49"/>
      <c r="X26" s="51">
        <v>0</v>
      </c>
      <c r="Y26" s="42"/>
      <c r="Z26" s="41"/>
      <c r="AA26" s="85"/>
      <c r="AB26" s="85"/>
      <c r="AC26" s="122"/>
      <c r="AD26" s="122"/>
      <c r="AE26" s="43"/>
      <c r="AF26" s="49"/>
      <c r="AG26" s="48"/>
      <c r="AH26" s="49"/>
      <c r="AI26" s="41"/>
      <c r="AJ26" s="50">
        <v>0</v>
      </c>
      <c r="AK26" s="41"/>
      <c r="AL26" s="85">
        <v>0</v>
      </c>
      <c r="AM26" s="49"/>
      <c r="AN26" s="43"/>
      <c r="AO26" s="49"/>
      <c r="AP26" s="48"/>
      <c r="AQ26" s="41">
        <v>0</v>
      </c>
      <c r="AR26" s="42"/>
      <c r="AS26" s="41"/>
      <c r="AT26" s="43">
        <v>0</v>
      </c>
      <c r="AU26" s="230"/>
      <c r="AV26" s="43"/>
      <c r="AW26" s="126">
        <v>1</v>
      </c>
      <c r="AX26" s="51">
        <v>0</v>
      </c>
      <c r="AY26" s="42"/>
      <c r="AZ26" s="43">
        <v>0</v>
      </c>
      <c r="BA26" s="230"/>
      <c r="BB26" s="41">
        <v>0</v>
      </c>
      <c r="BC26" s="50"/>
    </row>
    <row r="27" spans="1:55" ht="21.75" customHeight="1" x14ac:dyDescent="0.3">
      <c r="A27" s="585" t="s">
        <v>810</v>
      </c>
      <c r="B27" s="526" t="s">
        <v>1260</v>
      </c>
      <c r="C27" s="583" t="s">
        <v>809</v>
      </c>
      <c r="D27" s="23" t="s">
        <v>79</v>
      </c>
      <c r="E27" s="24">
        <f t="shared" si="0"/>
        <v>90</v>
      </c>
      <c r="F27" s="25">
        <f t="shared" si="1"/>
        <v>60</v>
      </c>
      <c r="G27" s="25">
        <f t="shared" si="2"/>
        <v>28</v>
      </c>
      <c r="H27" s="25">
        <f t="shared" si="3"/>
        <v>0</v>
      </c>
      <c r="I27" s="26">
        <f t="shared" si="4"/>
        <v>0</v>
      </c>
      <c r="J27" s="27">
        <f t="shared" si="5"/>
        <v>178</v>
      </c>
      <c r="K27" s="557">
        <f>(J27+(J28/5))</f>
        <v>209</v>
      </c>
      <c r="L27" s="529">
        <f>Nemzetközi!C167</f>
        <v>150</v>
      </c>
      <c r="M27" s="558">
        <f>Nemzetközi!D167</f>
        <v>0</v>
      </c>
      <c r="N27" s="527">
        <f>K27+(L27*2)+(M27*30)</f>
        <v>509</v>
      </c>
      <c r="O27" s="529">
        <f>IF(N27=0,"",RANK(N27,N:N,0))</f>
        <v>18</v>
      </c>
      <c r="P27" s="28"/>
      <c r="Q27" s="29"/>
      <c r="R27" s="28"/>
      <c r="S27" s="29"/>
      <c r="T27" s="30">
        <v>0</v>
      </c>
      <c r="U27" s="36"/>
      <c r="V27" s="30"/>
      <c r="W27" s="36"/>
      <c r="X27" s="38">
        <v>0</v>
      </c>
      <c r="Y27" s="29"/>
      <c r="Z27" s="28"/>
      <c r="AA27" s="81"/>
      <c r="AB27" s="81">
        <v>28</v>
      </c>
      <c r="AC27" s="113"/>
      <c r="AD27" s="113"/>
      <c r="AE27" s="30"/>
      <c r="AF27" s="36"/>
      <c r="AG27" s="35"/>
      <c r="AH27" s="36"/>
      <c r="AI27" s="28"/>
      <c r="AJ27" s="37">
        <v>0</v>
      </c>
      <c r="AK27" s="28"/>
      <c r="AL27" s="81">
        <v>90</v>
      </c>
      <c r="AM27" s="36"/>
      <c r="AN27" s="30"/>
      <c r="AO27" s="36"/>
      <c r="AP27" s="35"/>
      <c r="AQ27" s="28">
        <v>0</v>
      </c>
      <c r="AR27" s="29"/>
      <c r="AS27" s="28"/>
      <c r="AT27" s="30">
        <v>0</v>
      </c>
      <c r="AU27" s="229"/>
      <c r="AV27" s="30"/>
      <c r="AW27" s="117"/>
      <c r="AX27" s="38">
        <v>0</v>
      </c>
      <c r="AY27" s="29"/>
      <c r="AZ27" s="30">
        <v>0</v>
      </c>
      <c r="BA27" s="229">
        <v>60</v>
      </c>
      <c r="BB27" s="28">
        <v>0</v>
      </c>
      <c r="BC27" s="37"/>
    </row>
    <row r="28" spans="1:55" ht="21.75" customHeight="1" x14ac:dyDescent="0.3">
      <c r="A28" s="586"/>
      <c r="B28" s="525"/>
      <c r="C28" s="584"/>
      <c r="D28" s="39" t="s">
        <v>80</v>
      </c>
      <c r="E28" s="24">
        <f t="shared" si="0"/>
        <v>120</v>
      </c>
      <c r="F28" s="25">
        <f t="shared" si="1"/>
        <v>35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155</v>
      </c>
      <c r="K28" s="528"/>
      <c r="L28" s="528"/>
      <c r="M28" s="528"/>
      <c r="N28" s="528"/>
      <c r="O28" s="528"/>
      <c r="P28" s="41"/>
      <c r="Q28" s="42"/>
      <c r="R28" s="41"/>
      <c r="S28" s="42"/>
      <c r="T28" s="43">
        <v>0</v>
      </c>
      <c r="U28" s="49"/>
      <c r="V28" s="43"/>
      <c r="W28" s="49"/>
      <c r="X28" s="51">
        <v>0</v>
      </c>
      <c r="Y28" s="42"/>
      <c r="Z28" s="41"/>
      <c r="AA28" s="85"/>
      <c r="AB28" s="85"/>
      <c r="AC28" s="122"/>
      <c r="AD28" s="122"/>
      <c r="AE28" s="43"/>
      <c r="AF28" s="49"/>
      <c r="AG28" s="48"/>
      <c r="AH28" s="49"/>
      <c r="AI28" s="41"/>
      <c r="AJ28" s="50">
        <v>0</v>
      </c>
      <c r="AK28" s="41"/>
      <c r="AL28" s="85">
        <v>35</v>
      </c>
      <c r="AM28" s="49"/>
      <c r="AN28" s="43"/>
      <c r="AO28" s="49"/>
      <c r="AP28" s="48"/>
      <c r="AQ28" s="41">
        <v>0</v>
      </c>
      <c r="AR28" s="42"/>
      <c r="AS28" s="41"/>
      <c r="AT28" s="43">
        <v>0</v>
      </c>
      <c r="AU28" s="230"/>
      <c r="AV28" s="43"/>
      <c r="AW28" s="126"/>
      <c r="AX28" s="51">
        <v>0</v>
      </c>
      <c r="AY28" s="42"/>
      <c r="AZ28" s="43">
        <v>0</v>
      </c>
      <c r="BA28" s="230">
        <v>120</v>
      </c>
      <c r="BB28" s="41">
        <v>0</v>
      </c>
      <c r="BC28" s="50"/>
    </row>
    <row r="29" spans="1:55" ht="21.75" customHeight="1" x14ac:dyDescent="0.3">
      <c r="A29" s="585" t="s">
        <v>1261</v>
      </c>
      <c r="B29" s="524" t="s">
        <v>1262</v>
      </c>
      <c r="C29" s="594" t="s">
        <v>623</v>
      </c>
      <c r="D29" s="23" t="s">
        <v>79</v>
      </c>
      <c r="E29" s="24">
        <f t="shared" si="0"/>
        <v>1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1</v>
      </c>
      <c r="K29" s="557">
        <f>(J29+(J30/5))</f>
        <v>1</v>
      </c>
      <c r="L29" s="529"/>
      <c r="M29" s="529"/>
      <c r="N29" s="527">
        <f>K29+(L29*2)+(M29*30)</f>
        <v>1</v>
      </c>
      <c r="O29" s="529">
        <f>IF(N29=0,"",RANK(N29,N:N,0))</f>
        <v>97</v>
      </c>
      <c r="P29" s="28"/>
      <c r="Q29" s="29"/>
      <c r="R29" s="28"/>
      <c r="S29" s="29"/>
      <c r="T29" s="30">
        <v>0</v>
      </c>
      <c r="U29" s="36"/>
      <c r="V29" s="30"/>
      <c r="W29" s="36"/>
      <c r="X29" s="38">
        <v>0</v>
      </c>
      <c r="Y29" s="29"/>
      <c r="Z29" s="28"/>
      <c r="AA29" s="81"/>
      <c r="AB29" s="81"/>
      <c r="AC29" s="113"/>
      <c r="AD29" s="113"/>
      <c r="AE29" s="30"/>
      <c r="AF29" s="36"/>
      <c r="AG29" s="35"/>
      <c r="AH29" s="36"/>
      <c r="AI29" s="28"/>
      <c r="AJ29" s="37">
        <v>0</v>
      </c>
      <c r="AK29" s="28"/>
      <c r="AL29" s="81">
        <v>0</v>
      </c>
      <c r="AM29" s="36"/>
      <c r="AN29" s="30"/>
      <c r="AO29" s="36"/>
      <c r="AP29" s="35"/>
      <c r="AQ29" s="28">
        <v>0</v>
      </c>
      <c r="AR29" s="29"/>
      <c r="AS29" s="28"/>
      <c r="AT29" s="30">
        <v>0</v>
      </c>
      <c r="AU29" s="229"/>
      <c r="AV29" s="30"/>
      <c r="AW29" s="117">
        <v>1</v>
      </c>
      <c r="AX29" s="38">
        <v>0</v>
      </c>
      <c r="AY29" s="29"/>
      <c r="AZ29" s="30">
        <v>0</v>
      </c>
      <c r="BA29" s="229"/>
      <c r="BB29" s="28">
        <v>0</v>
      </c>
      <c r="BC29" s="37"/>
    </row>
    <row r="30" spans="1:55" ht="21.75" customHeight="1" x14ac:dyDescent="0.3">
      <c r="A30" s="586"/>
      <c r="B30" s="525"/>
      <c r="C30" s="584"/>
      <c r="D30" s="39" t="s">
        <v>80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28"/>
      <c r="L30" s="528"/>
      <c r="M30" s="528"/>
      <c r="N30" s="528"/>
      <c r="O30" s="528"/>
      <c r="P30" s="41"/>
      <c r="Q30" s="42"/>
      <c r="R30" s="41"/>
      <c r="S30" s="42"/>
      <c r="T30" s="43">
        <v>0</v>
      </c>
      <c r="U30" s="49"/>
      <c r="V30" s="43"/>
      <c r="W30" s="49"/>
      <c r="X30" s="51">
        <v>0</v>
      </c>
      <c r="Y30" s="42"/>
      <c r="Z30" s="41"/>
      <c r="AA30" s="85"/>
      <c r="AB30" s="85"/>
      <c r="AC30" s="122"/>
      <c r="AD30" s="122"/>
      <c r="AE30" s="43"/>
      <c r="AF30" s="49"/>
      <c r="AG30" s="48"/>
      <c r="AH30" s="49"/>
      <c r="AI30" s="41"/>
      <c r="AJ30" s="50">
        <v>0</v>
      </c>
      <c r="AK30" s="41"/>
      <c r="AL30" s="85">
        <v>0</v>
      </c>
      <c r="AM30" s="49"/>
      <c r="AN30" s="43"/>
      <c r="AO30" s="49"/>
      <c r="AP30" s="48"/>
      <c r="AQ30" s="41">
        <v>0</v>
      </c>
      <c r="AR30" s="42"/>
      <c r="AS30" s="41"/>
      <c r="AT30" s="43">
        <v>0</v>
      </c>
      <c r="AU30" s="230"/>
      <c r="AV30" s="43"/>
      <c r="AW30" s="126"/>
      <c r="AX30" s="51">
        <v>0</v>
      </c>
      <c r="AY30" s="42"/>
      <c r="AZ30" s="43">
        <v>0</v>
      </c>
      <c r="BA30" s="230"/>
      <c r="BB30" s="41">
        <v>0</v>
      </c>
      <c r="BC30" s="50"/>
    </row>
    <row r="31" spans="1:55" ht="21.75" customHeight="1" x14ac:dyDescent="0.3">
      <c r="A31" s="231"/>
      <c r="B31" s="232"/>
      <c r="C31" s="233"/>
      <c r="D31" s="234"/>
      <c r="E31" s="24">
        <f t="shared" si="0"/>
        <v>0</v>
      </c>
      <c r="F31" s="25" t="e">
        <f t="shared" si="1"/>
        <v>#NUM!</v>
      </c>
      <c r="G31" s="25" t="e">
        <f t="shared" si="2"/>
        <v>#NUM!</v>
      </c>
      <c r="H31" s="25" t="e">
        <f t="shared" si="3"/>
        <v>#NUM!</v>
      </c>
      <c r="I31" s="26" t="e">
        <f t="shared" si="4"/>
        <v>#NUM!</v>
      </c>
      <c r="J31" s="235"/>
      <c r="K31" s="236"/>
      <c r="L31" s="237"/>
      <c r="M31" s="237"/>
      <c r="N31" s="238"/>
      <c r="O31" s="237"/>
      <c r="P31" s="239"/>
      <c r="Q31" s="240"/>
      <c r="R31" s="239"/>
      <c r="S31" s="240"/>
      <c r="T31" s="241"/>
      <c r="U31" s="242"/>
      <c r="V31" s="241"/>
      <c r="W31" s="242"/>
      <c r="X31" s="243"/>
      <c r="Y31" s="240"/>
      <c r="Z31" s="239"/>
      <c r="AA31" s="244"/>
      <c r="AB31" s="244"/>
      <c r="AC31" s="245"/>
      <c r="AD31" s="245"/>
      <c r="AE31" s="241"/>
      <c r="AF31" s="242"/>
      <c r="AG31" s="246"/>
      <c r="AH31" s="242"/>
      <c r="AI31" s="239"/>
      <c r="AJ31" s="247"/>
      <c r="AK31" s="239"/>
      <c r="AL31" s="244"/>
      <c r="AM31" s="242"/>
      <c r="AN31" s="241"/>
      <c r="AO31" s="242"/>
      <c r="AP31" s="246"/>
      <c r="AQ31" s="239"/>
      <c r="AR31" s="240"/>
      <c r="AS31" s="239"/>
      <c r="AT31" s="241"/>
      <c r="AU31" s="248"/>
      <c r="AV31" s="241"/>
      <c r="AW31" s="249"/>
      <c r="AX31" s="243"/>
      <c r="AY31" s="240"/>
      <c r="AZ31" s="241"/>
      <c r="BA31" s="248"/>
      <c r="BB31" s="239"/>
      <c r="BC31" s="247"/>
    </row>
    <row r="32" spans="1:55" ht="21.75" customHeight="1" x14ac:dyDescent="0.3">
      <c r="A32" s="231"/>
      <c r="B32" s="232"/>
      <c r="C32" s="233"/>
      <c r="D32" s="234"/>
      <c r="E32" s="24">
        <f t="shared" si="0"/>
        <v>0</v>
      </c>
      <c r="F32" s="25" t="e">
        <f t="shared" si="1"/>
        <v>#NUM!</v>
      </c>
      <c r="G32" s="25" t="e">
        <f t="shared" si="2"/>
        <v>#NUM!</v>
      </c>
      <c r="H32" s="25" t="e">
        <f t="shared" si="3"/>
        <v>#NUM!</v>
      </c>
      <c r="I32" s="26" t="e">
        <f t="shared" si="4"/>
        <v>#NUM!</v>
      </c>
      <c r="J32" s="235"/>
      <c r="K32" s="236"/>
      <c r="L32" s="237"/>
      <c r="M32" s="237"/>
      <c r="N32" s="238"/>
      <c r="O32" s="237"/>
      <c r="P32" s="239"/>
      <c r="Q32" s="240"/>
      <c r="R32" s="239"/>
      <c r="S32" s="240"/>
      <c r="T32" s="241"/>
      <c r="U32" s="242"/>
      <c r="V32" s="241"/>
      <c r="W32" s="242"/>
      <c r="X32" s="243"/>
      <c r="Y32" s="240"/>
      <c r="Z32" s="239"/>
      <c r="AA32" s="244"/>
      <c r="AB32" s="244"/>
      <c r="AC32" s="245"/>
      <c r="AD32" s="245"/>
      <c r="AE32" s="241"/>
      <c r="AF32" s="242"/>
      <c r="AG32" s="246"/>
      <c r="AH32" s="242"/>
      <c r="AI32" s="239"/>
      <c r="AJ32" s="247"/>
      <c r="AK32" s="239"/>
      <c r="AL32" s="244"/>
      <c r="AM32" s="242"/>
      <c r="AN32" s="241"/>
      <c r="AO32" s="242"/>
      <c r="AP32" s="246"/>
      <c r="AQ32" s="239"/>
      <c r="AR32" s="240"/>
      <c r="AS32" s="239"/>
      <c r="AT32" s="241"/>
      <c r="AU32" s="248"/>
      <c r="AV32" s="241"/>
      <c r="AW32" s="249"/>
      <c r="AX32" s="243"/>
      <c r="AY32" s="240"/>
      <c r="AZ32" s="241"/>
      <c r="BA32" s="248"/>
      <c r="BB32" s="239"/>
      <c r="BC32" s="247"/>
    </row>
    <row r="33" spans="1:55" ht="21.75" customHeight="1" x14ac:dyDescent="0.3">
      <c r="A33" s="585" t="s">
        <v>821</v>
      </c>
      <c r="B33" s="526" t="s">
        <v>822</v>
      </c>
      <c r="C33" s="583" t="s">
        <v>145</v>
      </c>
      <c r="D33" s="23" t="s">
        <v>79</v>
      </c>
      <c r="E33" s="24">
        <f t="shared" si="0"/>
        <v>40</v>
      </c>
      <c r="F33" s="25">
        <f t="shared" si="1"/>
        <v>8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ref="J33:J218" si="6">SUM(E33:I33)</f>
        <v>48</v>
      </c>
      <c r="K33" s="557">
        <f>(J33+(J34/5))</f>
        <v>59</v>
      </c>
      <c r="L33" s="529">
        <f>Nemzetközi!C169</f>
        <v>24</v>
      </c>
      <c r="M33" s="529"/>
      <c r="N33" s="527">
        <f>K33+(L33*2)+(M33*30)</f>
        <v>107</v>
      </c>
      <c r="O33" s="529">
        <f>IF(N33=0,"",RANK(N33,N:N,0))</f>
        <v>50</v>
      </c>
      <c r="P33" s="28"/>
      <c r="Q33" s="29"/>
      <c r="R33" s="28"/>
      <c r="S33" s="29"/>
      <c r="T33" s="30">
        <v>0</v>
      </c>
      <c r="U33" s="36"/>
      <c r="V33" s="30"/>
      <c r="W33" s="36"/>
      <c r="X33" s="38">
        <v>0</v>
      </c>
      <c r="Y33" s="29"/>
      <c r="Z33" s="28"/>
      <c r="AA33" s="81"/>
      <c r="AB33" s="81"/>
      <c r="AC33" s="113"/>
      <c r="AD33" s="113"/>
      <c r="AE33" s="30"/>
      <c r="AF33" s="36"/>
      <c r="AG33" s="35"/>
      <c r="AH33" s="36"/>
      <c r="AI33" s="28"/>
      <c r="AJ33" s="37">
        <v>0</v>
      </c>
      <c r="AK33" s="28"/>
      <c r="AL33" s="81">
        <v>0</v>
      </c>
      <c r="AM33" s="36"/>
      <c r="AN33" s="30"/>
      <c r="AO33" s="36"/>
      <c r="AP33" s="35"/>
      <c r="AQ33" s="28">
        <v>0</v>
      </c>
      <c r="AR33" s="29"/>
      <c r="AS33" s="28"/>
      <c r="AT33" s="30">
        <v>0</v>
      </c>
      <c r="AU33" s="229"/>
      <c r="AV33" s="30"/>
      <c r="AW33" s="117"/>
      <c r="AX33" s="38">
        <v>0</v>
      </c>
      <c r="AY33" s="29">
        <v>40</v>
      </c>
      <c r="AZ33" s="30">
        <v>0</v>
      </c>
      <c r="BA33" s="229"/>
      <c r="BB33" s="28">
        <v>8</v>
      </c>
      <c r="BC33" s="37"/>
    </row>
    <row r="34" spans="1:55" ht="21.75" customHeight="1" x14ac:dyDescent="0.3">
      <c r="A34" s="586"/>
      <c r="B34" s="525"/>
      <c r="C34" s="584"/>
      <c r="D34" s="39" t="s">
        <v>80</v>
      </c>
      <c r="E34" s="24">
        <f t="shared" si="0"/>
        <v>30</v>
      </c>
      <c r="F34" s="25">
        <f t="shared" si="1"/>
        <v>25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6"/>
        <v>55</v>
      </c>
      <c r="K34" s="528"/>
      <c r="L34" s="528"/>
      <c r="M34" s="528"/>
      <c r="N34" s="528"/>
      <c r="O34" s="528"/>
      <c r="P34" s="41"/>
      <c r="Q34" s="42"/>
      <c r="R34" s="41"/>
      <c r="S34" s="42"/>
      <c r="T34" s="43">
        <v>0</v>
      </c>
      <c r="U34" s="49"/>
      <c r="V34" s="43"/>
      <c r="W34" s="49"/>
      <c r="X34" s="51">
        <v>0</v>
      </c>
      <c r="Y34" s="42"/>
      <c r="Z34" s="41"/>
      <c r="AA34" s="85"/>
      <c r="AB34" s="85"/>
      <c r="AC34" s="122"/>
      <c r="AD34" s="122"/>
      <c r="AE34" s="43"/>
      <c r="AF34" s="49"/>
      <c r="AG34" s="48"/>
      <c r="AH34" s="49"/>
      <c r="AI34" s="41"/>
      <c r="AJ34" s="50">
        <v>0</v>
      </c>
      <c r="AK34" s="41"/>
      <c r="AL34" s="85">
        <v>0</v>
      </c>
      <c r="AM34" s="49"/>
      <c r="AN34" s="43"/>
      <c r="AO34" s="49"/>
      <c r="AP34" s="48"/>
      <c r="AQ34" s="41">
        <v>0</v>
      </c>
      <c r="AR34" s="42"/>
      <c r="AS34" s="41"/>
      <c r="AT34" s="43">
        <v>0</v>
      </c>
      <c r="AU34" s="230"/>
      <c r="AV34" s="43"/>
      <c r="AW34" s="126"/>
      <c r="AX34" s="51">
        <v>0</v>
      </c>
      <c r="AY34" s="42"/>
      <c r="AZ34" s="43">
        <v>0</v>
      </c>
      <c r="BA34" s="230">
        <v>25</v>
      </c>
      <c r="BB34" s="41">
        <v>0</v>
      </c>
      <c r="BC34" s="50">
        <v>30</v>
      </c>
    </row>
    <row r="35" spans="1:55" ht="21.75" customHeight="1" x14ac:dyDescent="0.3">
      <c r="A35" s="585" t="s">
        <v>827</v>
      </c>
      <c r="B35" s="526" t="s">
        <v>828</v>
      </c>
      <c r="C35" s="583" t="s">
        <v>270</v>
      </c>
      <c r="D35" s="23" t="s">
        <v>79</v>
      </c>
      <c r="E35" s="24">
        <f t="shared" si="0"/>
        <v>40</v>
      </c>
      <c r="F35" s="25">
        <f t="shared" si="1"/>
        <v>25</v>
      </c>
      <c r="G35" s="25">
        <f t="shared" si="2"/>
        <v>15</v>
      </c>
      <c r="H35" s="25">
        <f t="shared" si="3"/>
        <v>0</v>
      </c>
      <c r="I35" s="26">
        <f t="shared" si="4"/>
        <v>0</v>
      </c>
      <c r="J35" s="27">
        <f t="shared" si="6"/>
        <v>80</v>
      </c>
      <c r="K35" s="557">
        <f>(J35+(J36/5))</f>
        <v>92</v>
      </c>
      <c r="L35" s="529">
        <f>Nemzetközi!C135</f>
        <v>0</v>
      </c>
      <c r="M35" s="558">
        <f>Nemzetközi!D135</f>
        <v>0</v>
      </c>
      <c r="N35" s="527">
        <f>K35+(L35*2)+(M35*30)</f>
        <v>92</v>
      </c>
      <c r="O35" s="529">
        <f>IF(N35=0,"",RANK(N35,N:N,0))</f>
        <v>59</v>
      </c>
      <c r="P35" s="28"/>
      <c r="Q35" s="29"/>
      <c r="R35" s="28"/>
      <c r="S35" s="29"/>
      <c r="T35" s="30">
        <v>0</v>
      </c>
      <c r="U35" s="36"/>
      <c r="V35" s="30"/>
      <c r="W35" s="36"/>
      <c r="X35" s="38">
        <v>0</v>
      </c>
      <c r="Y35" s="29"/>
      <c r="Z35" s="28"/>
      <c r="AA35" s="81"/>
      <c r="AB35" s="81"/>
      <c r="AC35" s="113"/>
      <c r="AD35" s="113"/>
      <c r="AE35" s="30"/>
      <c r="AF35" s="36"/>
      <c r="AG35" s="35"/>
      <c r="AH35" s="36"/>
      <c r="AI35" s="28"/>
      <c r="AJ35" s="37">
        <v>0</v>
      </c>
      <c r="AK35" s="28"/>
      <c r="AL35" s="81">
        <v>0</v>
      </c>
      <c r="AM35" s="36"/>
      <c r="AN35" s="30"/>
      <c r="AO35" s="36"/>
      <c r="AP35" s="35"/>
      <c r="AQ35" s="28">
        <v>0</v>
      </c>
      <c r="AR35" s="29"/>
      <c r="AS35" s="28">
        <v>25</v>
      </c>
      <c r="AT35" s="30">
        <v>0</v>
      </c>
      <c r="AU35" s="229"/>
      <c r="AV35" s="30"/>
      <c r="AW35" s="117"/>
      <c r="AX35" s="38">
        <v>0</v>
      </c>
      <c r="AY35" s="29"/>
      <c r="AZ35" s="30">
        <v>15</v>
      </c>
      <c r="BA35" s="229">
        <v>40</v>
      </c>
      <c r="BB35" s="28">
        <v>0</v>
      </c>
      <c r="BC35" s="37"/>
    </row>
    <row r="36" spans="1:55" ht="21.75" customHeight="1" x14ac:dyDescent="0.3">
      <c r="A36" s="586"/>
      <c r="B36" s="525"/>
      <c r="C36" s="584"/>
      <c r="D36" s="39" t="s">
        <v>80</v>
      </c>
      <c r="E36" s="24">
        <f t="shared" si="0"/>
        <v>60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6"/>
        <v>60</v>
      </c>
      <c r="K36" s="528"/>
      <c r="L36" s="528"/>
      <c r="M36" s="528"/>
      <c r="N36" s="528"/>
      <c r="O36" s="528"/>
      <c r="P36" s="41"/>
      <c r="Q36" s="42"/>
      <c r="R36" s="41"/>
      <c r="S36" s="42"/>
      <c r="T36" s="43">
        <v>0</v>
      </c>
      <c r="U36" s="49"/>
      <c r="V36" s="43"/>
      <c r="W36" s="49"/>
      <c r="X36" s="51">
        <v>0</v>
      </c>
      <c r="Y36" s="42"/>
      <c r="Z36" s="41"/>
      <c r="AA36" s="85"/>
      <c r="AB36" s="85"/>
      <c r="AC36" s="122"/>
      <c r="AD36" s="122"/>
      <c r="AE36" s="43"/>
      <c r="AF36" s="49"/>
      <c r="AG36" s="48"/>
      <c r="AH36" s="49"/>
      <c r="AI36" s="41"/>
      <c r="AJ36" s="50">
        <v>0</v>
      </c>
      <c r="AK36" s="41"/>
      <c r="AL36" s="85">
        <v>0</v>
      </c>
      <c r="AM36" s="49"/>
      <c r="AN36" s="43"/>
      <c r="AO36" s="49"/>
      <c r="AP36" s="48"/>
      <c r="AQ36" s="41">
        <v>0</v>
      </c>
      <c r="AR36" s="42"/>
      <c r="AS36" s="41"/>
      <c r="AT36" s="43">
        <v>0</v>
      </c>
      <c r="AU36" s="230"/>
      <c r="AV36" s="43"/>
      <c r="AW36" s="126"/>
      <c r="AX36" s="51">
        <v>0</v>
      </c>
      <c r="AY36" s="42"/>
      <c r="AZ36" s="43">
        <v>0</v>
      </c>
      <c r="BA36" s="230">
        <v>60</v>
      </c>
      <c r="BB36" s="41">
        <v>0</v>
      </c>
      <c r="BC36" s="50"/>
    </row>
    <row r="37" spans="1:55" ht="21.75" customHeight="1" x14ac:dyDescent="0.3">
      <c r="A37" s="585" t="s">
        <v>1263</v>
      </c>
      <c r="B37" s="526" t="s">
        <v>1264</v>
      </c>
      <c r="C37" s="583" t="s">
        <v>123</v>
      </c>
      <c r="D37" s="23" t="s">
        <v>79</v>
      </c>
      <c r="E37" s="24">
        <f t="shared" si="0"/>
        <v>34</v>
      </c>
      <c r="F37" s="25">
        <f t="shared" si="1"/>
        <v>34</v>
      </c>
      <c r="G37" s="25">
        <f t="shared" si="2"/>
        <v>27</v>
      </c>
      <c r="H37" s="25">
        <f t="shared" si="3"/>
        <v>22</v>
      </c>
      <c r="I37" s="26">
        <f t="shared" si="4"/>
        <v>15</v>
      </c>
      <c r="J37" s="27">
        <f t="shared" si="6"/>
        <v>132</v>
      </c>
      <c r="K37" s="557">
        <f>(J37+(J38/5))</f>
        <v>141</v>
      </c>
      <c r="L37" s="529"/>
      <c r="M37" s="529"/>
      <c r="N37" s="527">
        <f>K37+(L37*2)+(M37*30)</f>
        <v>141</v>
      </c>
      <c r="O37" s="529">
        <f>IF(N37=0,"",RANK(N37,N:N,0))</f>
        <v>44</v>
      </c>
      <c r="P37" s="28"/>
      <c r="Q37" s="29"/>
      <c r="R37" s="28"/>
      <c r="S37" s="29">
        <v>3</v>
      </c>
      <c r="T37" s="30">
        <v>0</v>
      </c>
      <c r="U37" s="36"/>
      <c r="V37" s="30">
        <v>27</v>
      </c>
      <c r="W37" s="36"/>
      <c r="X37" s="38">
        <v>0</v>
      </c>
      <c r="Y37" s="29"/>
      <c r="Z37" s="28">
        <v>3</v>
      </c>
      <c r="AA37" s="81"/>
      <c r="AB37" s="81"/>
      <c r="AC37" s="113"/>
      <c r="AD37" s="113"/>
      <c r="AE37" s="30">
        <v>3</v>
      </c>
      <c r="AF37" s="36"/>
      <c r="AG37" s="35"/>
      <c r="AH37" s="36"/>
      <c r="AI37" s="28">
        <v>34</v>
      </c>
      <c r="AJ37" s="37">
        <v>0</v>
      </c>
      <c r="AK37" s="28"/>
      <c r="AL37" s="81">
        <v>0</v>
      </c>
      <c r="AM37" s="36"/>
      <c r="AN37" s="30">
        <v>34</v>
      </c>
      <c r="AO37" s="36"/>
      <c r="AP37" s="35"/>
      <c r="AQ37" s="28">
        <v>0</v>
      </c>
      <c r="AR37" s="29"/>
      <c r="AS37" s="28">
        <v>15</v>
      </c>
      <c r="AT37" s="30">
        <v>0</v>
      </c>
      <c r="AU37" s="229"/>
      <c r="AV37" s="30"/>
      <c r="AW37" s="117">
        <v>22</v>
      </c>
      <c r="AX37" s="38">
        <v>8</v>
      </c>
      <c r="AY37" s="29"/>
      <c r="AZ37" s="30">
        <v>0</v>
      </c>
      <c r="BA37" s="229">
        <v>8</v>
      </c>
      <c r="BB37" s="28">
        <v>0</v>
      </c>
      <c r="BC37" s="37">
        <v>10</v>
      </c>
    </row>
    <row r="38" spans="1:55" ht="21.75" customHeight="1" x14ac:dyDescent="0.3">
      <c r="A38" s="586"/>
      <c r="B38" s="525"/>
      <c r="C38" s="584"/>
      <c r="D38" s="39" t="s">
        <v>80</v>
      </c>
      <c r="E38" s="24">
        <f t="shared" si="0"/>
        <v>25</v>
      </c>
      <c r="F38" s="25">
        <f t="shared" si="1"/>
        <v>20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6"/>
        <v>45</v>
      </c>
      <c r="K38" s="528"/>
      <c r="L38" s="528"/>
      <c r="M38" s="528"/>
      <c r="N38" s="528"/>
      <c r="O38" s="528"/>
      <c r="P38" s="41"/>
      <c r="Q38" s="42"/>
      <c r="R38" s="41"/>
      <c r="S38" s="42"/>
      <c r="T38" s="43">
        <v>0</v>
      </c>
      <c r="U38" s="49"/>
      <c r="V38" s="43"/>
      <c r="W38" s="49"/>
      <c r="X38" s="51">
        <v>0</v>
      </c>
      <c r="Y38" s="42"/>
      <c r="Z38" s="41"/>
      <c r="AA38" s="85"/>
      <c r="AB38" s="85"/>
      <c r="AC38" s="122"/>
      <c r="AD38" s="122"/>
      <c r="AE38" s="43"/>
      <c r="AF38" s="49"/>
      <c r="AG38" s="48"/>
      <c r="AH38" s="49"/>
      <c r="AI38" s="41"/>
      <c r="AJ38" s="50">
        <v>0</v>
      </c>
      <c r="AK38" s="41"/>
      <c r="AL38" s="85">
        <v>0</v>
      </c>
      <c r="AM38" s="49"/>
      <c r="AN38" s="43"/>
      <c r="AO38" s="49"/>
      <c r="AP38" s="48"/>
      <c r="AQ38" s="41">
        <v>0</v>
      </c>
      <c r="AR38" s="42"/>
      <c r="AS38" s="41"/>
      <c r="AT38" s="43">
        <v>0</v>
      </c>
      <c r="AU38" s="230"/>
      <c r="AV38" s="43"/>
      <c r="AW38" s="126">
        <v>20</v>
      </c>
      <c r="AX38" s="51">
        <v>25</v>
      </c>
      <c r="AY38" s="42"/>
      <c r="AZ38" s="43">
        <v>0</v>
      </c>
      <c r="BA38" s="230"/>
      <c r="BB38" s="41">
        <v>0</v>
      </c>
      <c r="BC38" s="50"/>
    </row>
    <row r="39" spans="1:55" ht="21.75" customHeight="1" x14ac:dyDescent="0.3">
      <c r="A39" s="585" t="s">
        <v>1265</v>
      </c>
      <c r="B39" s="526" t="s">
        <v>1266</v>
      </c>
      <c r="C39" s="583" t="s">
        <v>509</v>
      </c>
      <c r="D39" s="23" t="s">
        <v>79</v>
      </c>
      <c r="E39" s="24">
        <f t="shared" si="0"/>
        <v>8</v>
      </c>
      <c r="F39" s="25">
        <f t="shared" si="1"/>
        <v>3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6"/>
        <v>11</v>
      </c>
      <c r="K39" s="557">
        <f>(J39+(J40/5))</f>
        <v>11</v>
      </c>
      <c r="L39" s="529"/>
      <c r="M39" s="529"/>
      <c r="N39" s="527">
        <f>K39+(L39*2)+(M39*30)</f>
        <v>11</v>
      </c>
      <c r="O39" s="529">
        <f>IF(N39=0,"",RANK(N39,N:N,0))</f>
        <v>83</v>
      </c>
      <c r="P39" s="28"/>
      <c r="Q39" s="29"/>
      <c r="R39" s="28"/>
      <c r="S39" s="29"/>
      <c r="T39" s="30">
        <v>0</v>
      </c>
      <c r="U39" s="36"/>
      <c r="V39" s="30"/>
      <c r="W39" s="36"/>
      <c r="X39" s="38">
        <v>0</v>
      </c>
      <c r="Y39" s="29"/>
      <c r="Z39" s="28"/>
      <c r="AA39" s="81"/>
      <c r="AB39" s="81"/>
      <c r="AC39" s="113"/>
      <c r="AD39" s="113"/>
      <c r="AE39" s="30"/>
      <c r="AF39" s="36"/>
      <c r="AG39" s="35"/>
      <c r="AH39" s="36"/>
      <c r="AI39" s="28"/>
      <c r="AJ39" s="37">
        <v>0</v>
      </c>
      <c r="AK39" s="28"/>
      <c r="AL39" s="81">
        <v>0</v>
      </c>
      <c r="AM39" s="36"/>
      <c r="AN39" s="30"/>
      <c r="AO39" s="36">
        <v>3</v>
      </c>
      <c r="AP39" s="35"/>
      <c r="AQ39" s="28">
        <v>0</v>
      </c>
      <c r="AR39" s="29"/>
      <c r="AS39" s="28"/>
      <c r="AT39" s="30">
        <v>0</v>
      </c>
      <c r="AU39" s="229"/>
      <c r="AV39" s="30"/>
      <c r="AW39" s="117">
        <v>8</v>
      </c>
      <c r="AX39" s="38">
        <v>0</v>
      </c>
      <c r="AY39" s="29"/>
      <c r="AZ39" s="30">
        <v>0</v>
      </c>
      <c r="BA39" s="229"/>
      <c r="BB39" s="28">
        <v>0</v>
      </c>
      <c r="BC39" s="37"/>
    </row>
    <row r="40" spans="1:55" ht="21.75" customHeight="1" x14ac:dyDescent="0.3">
      <c r="A40" s="586"/>
      <c r="B40" s="525"/>
      <c r="C40" s="584"/>
      <c r="D40" s="39" t="s">
        <v>80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6"/>
        <v>0</v>
      </c>
      <c r="K40" s="528"/>
      <c r="L40" s="528"/>
      <c r="M40" s="528"/>
      <c r="N40" s="528"/>
      <c r="O40" s="528"/>
      <c r="P40" s="41"/>
      <c r="Q40" s="42"/>
      <c r="R40" s="41"/>
      <c r="S40" s="42"/>
      <c r="T40" s="43">
        <v>0</v>
      </c>
      <c r="U40" s="49"/>
      <c r="V40" s="43"/>
      <c r="W40" s="49"/>
      <c r="X40" s="51">
        <v>0</v>
      </c>
      <c r="Y40" s="42"/>
      <c r="Z40" s="41"/>
      <c r="AA40" s="85"/>
      <c r="AB40" s="85"/>
      <c r="AC40" s="122"/>
      <c r="AD40" s="122"/>
      <c r="AE40" s="43"/>
      <c r="AF40" s="49"/>
      <c r="AG40" s="48"/>
      <c r="AH40" s="49"/>
      <c r="AI40" s="41"/>
      <c r="AJ40" s="50">
        <v>0</v>
      </c>
      <c r="AK40" s="41"/>
      <c r="AL40" s="85">
        <v>0</v>
      </c>
      <c r="AM40" s="49"/>
      <c r="AN40" s="43"/>
      <c r="AO40" s="49"/>
      <c r="AP40" s="48"/>
      <c r="AQ40" s="41">
        <v>0</v>
      </c>
      <c r="AR40" s="42"/>
      <c r="AS40" s="41"/>
      <c r="AT40" s="43">
        <v>0</v>
      </c>
      <c r="AU40" s="230"/>
      <c r="AV40" s="43"/>
      <c r="AW40" s="126"/>
      <c r="AX40" s="51">
        <v>0</v>
      </c>
      <c r="AY40" s="42"/>
      <c r="AZ40" s="43">
        <v>0</v>
      </c>
      <c r="BA40" s="230"/>
      <c r="BB40" s="41">
        <v>0</v>
      </c>
      <c r="BC40" s="50"/>
    </row>
    <row r="41" spans="1:55" ht="21.75" customHeight="1" x14ac:dyDescent="0.3">
      <c r="A41" s="585" t="s">
        <v>1267</v>
      </c>
      <c r="B41" s="524" t="s">
        <v>1268</v>
      </c>
      <c r="C41" s="583" t="s">
        <v>137</v>
      </c>
      <c r="D41" s="23" t="s">
        <v>79</v>
      </c>
      <c r="E41" s="24">
        <f t="shared" si="0"/>
        <v>40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6"/>
        <v>40</v>
      </c>
      <c r="K41" s="557">
        <f>(J41+(J42/5))</f>
        <v>40</v>
      </c>
      <c r="L41" s="529"/>
      <c r="M41" s="558">
        <f>Nemzetközi!D174</f>
        <v>11</v>
      </c>
      <c r="N41" s="527">
        <f>K41+(L41*2)+(M41*30)</f>
        <v>370</v>
      </c>
      <c r="O41" s="529">
        <f>IF(N41=0,"",RANK(N41,N:N,0))</f>
        <v>24</v>
      </c>
      <c r="P41" s="28"/>
      <c r="Q41" s="29"/>
      <c r="R41" s="28"/>
      <c r="S41" s="29"/>
      <c r="T41" s="30">
        <v>0</v>
      </c>
      <c r="U41" s="36"/>
      <c r="V41" s="30"/>
      <c r="W41" s="36"/>
      <c r="X41" s="38">
        <v>0</v>
      </c>
      <c r="Y41" s="29"/>
      <c r="Z41" s="28"/>
      <c r="AA41" s="81"/>
      <c r="AB41" s="81"/>
      <c r="AC41" s="113"/>
      <c r="AD41" s="113"/>
      <c r="AE41" s="30"/>
      <c r="AF41" s="36"/>
      <c r="AG41" s="35"/>
      <c r="AH41" s="36"/>
      <c r="AI41" s="28"/>
      <c r="AJ41" s="37">
        <v>0</v>
      </c>
      <c r="AK41" s="28"/>
      <c r="AL41" s="81">
        <v>0</v>
      </c>
      <c r="AM41" s="36"/>
      <c r="AN41" s="30"/>
      <c r="AO41" s="36"/>
      <c r="AP41" s="35"/>
      <c r="AQ41" s="28">
        <v>0</v>
      </c>
      <c r="AR41" s="29"/>
      <c r="AS41" s="28"/>
      <c r="AT41" s="30">
        <v>0</v>
      </c>
      <c r="AU41" s="229"/>
      <c r="AV41" s="30"/>
      <c r="AW41" s="117"/>
      <c r="AX41" s="38">
        <v>0</v>
      </c>
      <c r="AY41" s="29"/>
      <c r="AZ41" s="30">
        <v>0</v>
      </c>
      <c r="BA41" s="229"/>
      <c r="BB41" s="28">
        <v>40</v>
      </c>
      <c r="BC41" s="37"/>
    </row>
    <row r="42" spans="1:55" ht="21.75" customHeight="1" x14ac:dyDescent="0.3">
      <c r="A42" s="586"/>
      <c r="B42" s="525"/>
      <c r="C42" s="584"/>
      <c r="D42" s="39" t="s">
        <v>80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6"/>
        <v>0</v>
      </c>
      <c r="K42" s="528"/>
      <c r="L42" s="528"/>
      <c r="M42" s="528"/>
      <c r="N42" s="528"/>
      <c r="O42" s="528"/>
      <c r="P42" s="41"/>
      <c r="Q42" s="42"/>
      <c r="R42" s="41"/>
      <c r="S42" s="42"/>
      <c r="T42" s="43">
        <v>0</v>
      </c>
      <c r="U42" s="49"/>
      <c r="V42" s="43"/>
      <c r="W42" s="49"/>
      <c r="X42" s="51">
        <v>0</v>
      </c>
      <c r="Y42" s="42"/>
      <c r="Z42" s="41"/>
      <c r="AA42" s="85"/>
      <c r="AB42" s="85"/>
      <c r="AC42" s="122"/>
      <c r="AD42" s="122"/>
      <c r="AE42" s="43"/>
      <c r="AF42" s="49"/>
      <c r="AG42" s="48"/>
      <c r="AH42" s="49"/>
      <c r="AI42" s="41"/>
      <c r="AJ42" s="50">
        <v>0</v>
      </c>
      <c r="AK42" s="41"/>
      <c r="AL42" s="85">
        <v>0</v>
      </c>
      <c r="AM42" s="49"/>
      <c r="AN42" s="43"/>
      <c r="AO42" s="49"/>
      <c r="AP42" s="48"/>
      <c r="AQ42" s="41">
        <v>0</v>
      </c>
      <c r="AR42" s="42"/>
      <c r="AS42" s="41"/>
      <c r="AT42" s="43">
        <v>0</v>
      </c>
      <c r="AU42" s="230"/>
      <c r="AV42" s="43"/>
      <c r="AW42" s="126"/>
      <c r="AX42" s="51">
        <v>0</v>
      </c>
      <c r="AY42" s="42"/>
      <c r="AZ42" s="43">
        <v>0</v>
      </c>
      <c r="BA42" s="230"/>
      <c r="BB42" s="41">
        <v>0</v>
      </c>
      <c r="BC42" s="50"/>
    </row>
    <row r="43" spans="1:55" ht="21.75" customHeight="1" x14ac:dyDescent="0.3">
      <c r="A43" s="585" t="s">
        <v>1269</v>
      </c>
      <c r="B43" s="526" t="s">
        <v>1270</v>
      </c>
      <c r="C43" s="583" t="s">
        <v>155</v>
      </c>
      <c r="D43" s="23" t="s">
        <v>79</v>
      </c>
      <c r="E43" s="24">
        <f t="shared" si="0"/>
        <v>60</v>
      </c>
      <c r="F43" s="25">
        <f t="shared" si="1"/>
        <v>60</v>
      </c>
      <c r="G43" s="25">
        <f t="shared" si="2"/>
        <v>40</v>
      </c>
      <c r="H43" s="25">
        <f t="shared" si="3"/>
        <v>40</v>
      </c>
      <c r="I43" s="26">
        <f t="shared" si="4"/>
        <v>40</v>
      </c>
      <c r="J43" s="27">
        <f t="shared" si="6"/>
        <v>240</v>
      </c>
      <c r="K43" s="557">
        <f>(J43+(J44/5))</f>
        <v>284.60000000000002</v>
      </c>
      <c r="L43" s="529"/>
      <c r="M43" s="529"/>
      <c r="N43" s="527">
        <f>K43+(L43*2)+(M43*30)</f>
        <v>284.60000000000002</v>
      </c>
      <c r="O43" s="529">
        <f>IF(N43=0,"",RANK(N43,N:N,0))</f>
        <v>27</v>
      </c>
      <c r="P43" s="28"/>
      <c r="Q43" s="29"/>
      <c r="R43" s="28"/>
      <c r="S43" s="29">
        <v>3</v>
      </c>
      <c r="T43" s="30">
        <v>0</v>
      </c>
      <c r="U43" s="36"/>
      <c r="V43" s="30"/>
      <c r="W43" s="36"/>
      <c r="X43" s="38">
        <v>0</v>
      </c>
      <c r="Y43" s="29"/>
      <c r="Z43" s="28"/>
      <c r="AA43" s="81"/>
      <c r="AB43" s="81"/>
      <c r="AC43" s="113"/>
      <c r="AD43" s="113"/>
      <c r="AE43" s="30"/>
      <c r="AF43" s="36"/>
      <c r="AG43" s="35">
        <v>60</v>
      </c>
      <c r="AH43" s="36"/>
      <c r="AI43" s="28"/>
      <c r="AJ43" s="37">
        <v>0</v>
      </c>
      <c r="AK43" s="28"/>
      <c r="AL43" s="81">
        <v>0</v>
      </c>
      <c r="AM43" s="36">
        <v>60</v>
      </c>
      <c r="AN43" s="30"/>
      <c r="AO43" s="36">
        <v>40</v>
      </c>
      <c r="AP43" s="35">
        <v>8</v>
      </c>
      <c r="AQ43" s="28">
        <v>34</v>
      </c>
      <c r="AR43" s="29"/>
      <c r="AS43" s="28"/>
      <c r="AT43" s="30">
        <v>15</v>
      </c>
      <c r="AU43" s="229"/>
      <c r="AV43" s="30">
        <v>15</v>
      </c>
      <c r="AW43" s="117">
        <v>40</v>
      </c>
      <c r="AX43" s="38">
        <v>0</v>
      </c>
      <c r="AY43" s="29"/>
      <c r="AZ43" s="30">
        <v>15</v>
      </c>
      <c r="BA43" s="229">
        <v>40</v>
      </c>
      <c r="BB43" s="28">
        <v>0</v>
      </c>
      <c r="BC43" s="37">
        <v>10</v>
      </c>
    </row>
    <row r="44" spans="1:55" ht="21.75" customHeight="1" x14ac:dyDescent="0.3">
      <c r="A44" s="586"/>
      <c r="B44" s="525"/>
      <c r="C44" s="584"/>
      <c r="D44" s="39" t="s">
        <v>80</v>
      </c>
      <c r="E44" s="24">
        <f t="shared" si="0"/>
        <v>120</v>
      </c>
      <c r="F44" s="25">
        <f t="shared" si="1"/>
        <v>48</v>
      </c>
      <c r="G44" s="25">
        <f t="shared" si="2"/>
        <v>30</v>
      </c>
      <c r="H44" s="25">
        <f t="shared" si="3"/>
        <v>25</v>
      </c>
      <c r="I44" s="26">
        <f t="shared" si="4"/>
        <v>0</v>
      </c>
      <c r="J44" s="40">
        <f t="shared" si="6"/>
        <v>223</v>
      </c>
      <c r="K44" s="528"/>
      <c r="L44" s="528"/>
      <c r="M44" s="528"/>
      <c r="N44" s="528"/>
      <c r="O44" s="528"/>
      <c r="P44" s="41"/>
      <c r="Q44" s="42"/>
      <c r="R44" s="41"/>
      <c r="S44" s="42"/>
      <c r="T44" s="43">
        <v>0</v>
      </c>
      <c r="U44" s="49"/>
      <c r="V44" s="43"/>
      <c r="W44" s="49"/>
      <c r="X44" s="51">
        <v>0</v>
      </c>
      <c r="Y44" s="42"/>
      <c r="Z44" s="41"/>
      <c r="AA44" s="85"/>
      <c r="AB44" s="85"/>
      <c r="AC44" s="122"/>
      <c r="AD44" s="122"/>
      <c r="AE44" s="43"/>
      <c r="AF44" s="49"/>
      <c r="AG44" s="48"/>
      <c r="AH44" s="49"/>
      <c r="AI44" s="41"/>
      <c r="AJ44" s="50">
        <v>0</v>
      </c>
      <c r="AK44" s="41"/>
      <c r="AL44" s="85">
        <v>0</v>
      </c>
      <c r="AM44" s="49"/>
      <c r="AN44" s="43"/>
      <c r="AO44" s="49"/>
      <c r="AP44" s="48">
        <v>120</v>
      </c>
      <c r="AQ44" s="41">
        <v>0</v>
      </c>
      <c r="AR44" s="42"/>
      <c r="AS44" s="41"/>
      <c r="AT44" s="43">
        <v>0</v>
      </c>
      <c r="AU44" s="230"/>
      <c r="AV44" s="43"/>
      <c r="AW44" s="126">
        <v>48</v>
      </c>
      <c r="AX44" s="51">
        <v>0</v>
      </c>
      <c r="AY44" s="42"/>
      <c r="AZ44" s="43">
        <v>0</v>
      </c>
      <c r="BA44" s="230">
        <v>25</v>
      </c>
      <c r="BB44" s="41">
        <v>0</v>
      </c>
      <c r="BC44" s="50">
        <v>30</v>
      </c>
    </row>
    <row r="45" spans="1:55" ht="21.75" customHeight="1" x14ac:dyDescent="0.3">
      <c r="A45" s="585" t="s">
        <v>1271</v>
      </c>
      <c r="B45" s="526" t="s">
        <v>1272</v>
      </c>
      <c r="C45" s="583" t="s">
        <v>607</v>
      </c>
      <c r="D45" s="23" t="s">
        <v>79</v>
      </c>
      <c r="E45" s="24">
        <f t="shared" si="0"/>
        <v>108</v>
      </c>
      <c r="F45" s="25">
        <f t="shared" si="1"/>
        <v>90</v>
      </c>
      <c r="G45" s="25">
        <f t="shared" si="2"/>
        <v>60</v>
      </c>
      <c r="H45" s="25">
        <f t="shared" si="3"/>
        <v>60</v>
      </c>
      <c r="I45" s="26">
        <f t="shared" si="4"/>
        <v>0</v>
      </c>
      <c r="J45" s="27">
        <f t="shared" si="6"/>
        <v>318</v>
      </c>
      <c r="K45" s="557">
        <f>(J45+(J46/5))</f>
        <v>375</v>
      </c>
      <c r="L45" s="529">
        <f>Nemzetközi!C176</f>
        <v>280</v>
      </c>
      <c r="M45" s="558">
        <f>Nemzetközi!D176</f>
        <v>3</v>
      </c>
      <c r="N45" s="527">
        <f>K45+(L45*2)+(M45*30)</f>
        <v>1025</v>
      </c>
      <c r="O45" s="529">
        <f>IF(N45=0,"",RANK(N45,N:N,0))</f>
        <v>10</v>
      </c>
      <c r="P45" s="28">
        <v>60</v>
      </c>
      <c r="Q45" s="29"/>
      <c r="R45" s="28"/>
      <c r="S45" s="29"/>
      <c r="T45" s="30">
        <v>0</v>
      </c>
      <c r="U45" s="36"/>
      <c r="V45" s="30"/>
      <c r="W45" s="36"/>
      <c r="X45" s="38">
        <v>0</v>
      </c>
      <c r="Y45" s="29"/>
      <c r="Z45" s="28"/>
      <c r="AA45" s="81"/>
      <c r="AB45" s="81">
        <v>60</v>
      </c>
      <c r="AC45" s="113"/>
      <c r="AD45" s="113"/>
      <c r="AE45" s="30"/>
      <c r="AF45" s="36"/>
      <c r="AG45" s="35"/>
      <c r="AH45" s="36"/>
      <c r="AI45" s="28"/>
      <c r="AJ45" s="37">
        <v>0</v>
      </c>
      <c r="AK45" s="28"/>
      <c r="AL45" s="81">
        <v>0</v>
      </c>
      <c r="AM45" s="36"/>
      <c r="AN45" s="30"/>
      <c r="AO45" s="36"/>
      <c r="AP45" s="35"/>
      <c r="AQ45" s="28">
        <v>0</v>
      </c>
      <c r="AR45" s="29"/>
      <c r="AS45" s="28"/>
      <c r="AT45" s="30">
        <v>0</v>
      </c>
      <c r="AU45" s="229"/>
      <c r="AV45" s="30"/>
      <c r="AW45" s="117">
        <v>108</v>
      </c>
      <c r="AX45" s="38">
        <v>0</v>
      </c>
      <c r="AY45" s="29"/>
      <c r="AZ45" s="30">
        <v>0</v>
      </c>
      <c r="BA45" s="229"/>
      <c r="BB45" s="28">
        <v>0</v>
      </c>
      <c r="BC45" s="37">
        <v>90</v>
      </c>
    </row>
    <row r="46" spans="1:55" ht="21.75" customHeight="1" x14ac:dyDescent="0.3">
      <c r="A46" s="586"/>
      <c r="B46" s="525"/>
      <c r="C46" s="584"/>
      <c r="D46" s="39" t="s">
        <v>80</v>
      </c>
      <c r="E46" s="24">
        <f t="shared" si="0"/>
        <v>148</v>
      </c>
      <c r="F46" s="25">
        <f t="shared" si="1"/>
        <v>120</v>
      </c>
      <c r="G46" s="25">
        <f t="shared" si="2"/>
        <v>17</v>
      </c>
      <c r="H46" s="25">
        <f t="shared" si="3"/>
        <v>0</v>
      </c>
      <c r="I46" s="26">
        <f t="shared" si="4"/>
        <v>0</v>
      </c>
      <c r="J46" s="40">
        <f t="shared" si="6"/>
        <v>285</v>
      </c>
      <c r="K46" s="528"/>
      <c r="L46" s="528"/>
      <c r="M46" s="528"/>
      <c r="N46" s="528"/>
      <c r="O46" s="528"/>
      <c r="P46" s="41"/>
      <c r="Q46" s="42"/>
      <c r="R46" s="41"/>
      <c r="S46" s="42"/>
      <c r="T46" s="43">
        <v>0</v>
      </c>
      <c r="U46" s="49"/>
      <c r="V46" s="43"/>
      <c r="W46" s="49"/>
      <c r="X46" s="51">
        <v>0</v>
      </c>
      <c r="Y46" s="42"/>
      <c r="Z46" s="41"/>
      <c r="AA46" s="85"/>
      <c r="AB46" s="85">
        <v>17</v>
      </c>
      <c r="AC46" s="122"/>
      <c r="AD46" s="122"/>
      <c r="AE46" s="43"/>
      <c r="AF46" s="49"/>
      <c r="AG46" s="48"/>
      <c r="AH46" s="49"/>
      <c r="AI46" s="41"/>
      <c r="AJ46" s="50">
        <v>0</v>
      </c>
      <c r="AK46" s="41"/>
      <c r="AL46" s="85">
        <v>0</v>
      </c>
      <c r="AM46" s="49"/>
      <c r="AN46" s="43"/>
      <c r="AO46" s="49"/>
      <c r="AP46" s="48"/>
      <c r="AQ46" s="41">
        <v>0</v>
      </c>
      <c r="AR46" s="42"/>
      <c r="AS46" s="41"/>
      <c r="AT46" s="43">
        <v>0</v>
      </c>
      <c r="AU46" s="230"/>
      <c r="AV46" s="43"/>
      <c r="AW46" s="126">
        <v>148</v>
      </c>
      <c r="AX46" s="51">
        <v>0</v>
      </c>
      <c r="AY46" s="42"/>
      <c r="AZ46" s="43">
        <v>0</v>
      </c>
      <c r="BA46" s="230"/>
      <c r="BB46" s="41">
        <v>0</v>
      </c>
      <c r="BC46" s="50">
        <v>120</v>
      </c>
    </row>
    <row r="47" spans="1:55" ht="21.75" customHeight="1" x14ac:dyDescent="0.3">
      <c r="A47" s="585" t="s">
        <v>831</v>
      </c>
      <c r="B47" s="526" t="s">
        <v>832</v>
      </c>
      <c r="C47" s="583" t="s">
        <v>123</v>
      </c>
      <c r="D47" s="23" t="s">
        <v>79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6"/>
        <v>0</v>
      </c>
      <c r="K47" s="557">
        <f>(J47+(J48/5))</f>
        <v>0</v>
      </c>
      <c r="L47" s="529">
        <f>Nemzetközi!C177</f>
        <v>2</v>
      </c>
      <c r="M47" s="529"/>
      <c r="N47" s="527">
        <f>K47+(L47*2)+(M47*30)</f>
        <v>4</v>
      </c>
      <c r="O47" s="529">
        <f>IF(N47=0,"",RANK(N47,N:N,0))</f>
        <v>88</v>
      </c>
      <c r="P47" s="28"/>
      <c r="Q47" s="29"/>
      <c r="R47" s="28"/>
      <c r="S47" s="29"/>
      <c r="T47" s="30">
        <v>0</v>
      </c>
      <c r="U47" s="36"/>
      <c r="V47" s="30"/>
      <c r="W47" s="36"/>
      <c r="X47" s="38">
        <v>0</v>
      </c>
      <c r="Y47" s="29"/>
      <c r="Z47" s="28"/>
      <c r="AA47" s="81"/>
      <c r="AB47" s="81"/>
      <c r="AC47" s="113"/>
      <c r="AD47" s="113"/>
      <c r="AE47" s="30"/>
      <c r="AF47" s="36"/>
      <c r="AG47" s="35"/>
      <c r="AH47" s="36"/>
      <c r="AI47" s="28"/>
      <c r="AJ47" s="37">
        <v>0</v>
      </c>
      <c r="AK47" s="28"/>
      <c r="AL47" s="81">
        <v>0</v>
      </c>
      <c r="AM47" s="36"/>
      <c r="AN47" s="30"/>
      <c r="AO47" s="36"/>
      <c r="AP47" s="35"/>
      <c r="AQ47" s="28">
        <v>0</v>
      </c>
      <c r="AR47" s="29"/>
      <c r="AS47" s="28"/>
      <c r="AT47" s="30">
        <v>0</v>
      </c>
      <c r="AU47" s="229"/>
      <c r="AV47" s="30"/>
      <c r="AW47" s="117"/>
      <c r="AX47" s="38">
        <v>0</v>
      </c>
      <c r="AY47" s="29"/>
      <c r="AZ47" s="30">
        <v>0</v>
      </c>
      <c r="BA47" s="229"/>
      <c r="BB47" s="28">
        <v>0</v>
      </c>
      <c r="BC47" s="37"/>
    </row>
    <row r="48" spans="1:55" ht="21.75" customHeight="1" x14ac:dyDescent="0.3">
      <c r="A48" s="586"/>
      <c r="B48" s="525"/>
      <c r="C48" s="584"/>
      <c r="D48" s="39" t="s">
        <v>80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6"/>
        <v>0</v>
      </c>
      <c r="K48" s="528"/>
      <c r="L48" s="528"/>
      <c r="M48" s="528"/>
      <c r="N48" s="528"/>
      <c r="O48" s="528"/>
      <c r="P48" s="41"/>
      <c r="Q48" s="42"/>
      <c r="R48" s="41"/>
      <c r="S48" s="42"/>
      <c r="T48" s="43">
        <v>0</v>
      </c>
      <c r="U48" s="49"/>
      <c r="V48" s="43"/>
      <c r="W48" s="49"/>
      <c r="X48" s="51">
        <v>0</v>
      </c>
      <c r="Y48" s="42"/>
      <c r="Z48" s="41"/>
      <c r="AA48" s="85"/>
      <c r="AB48" s="85"/>
      <c r="AC48" s="122"/>
      <c r="AD48" s="122"/>
      <c r="AE48" s="43"/>
      <c r="AF48" s="49"/>
      <c r="AG48" s="48"/>
      <c r="AH48" s="49"/>
      <c r="AI48" s="41"/>
      <c r="AJ48" s="50">
        <v>0</v>
      </c>
      <c r="AK48" s="41"/>
      <c r="AL48" s="85">
        <v>0</v>
      </c>
      <c r="AM48" s="49"/>
      <c r="AN48" s="43"/>
      <c r="AO48" s="49"/>
      <c r="AP48" s="48"/>
      <c r="AQ48" s="41">
        <v>0</v>
      </c>
      <c r="AR48" s="42"/>
      <c r="AS48" s="41"/>
      <c r="AT48" s="43">
        <v>0</v>
      </c>
      <c r="AU48" s="230"/>
      <c r="AV48" s="43"/>
      <c r="AW48" s="126"/>
      <c r="AX48" s="51">
        <v>0</v>
      </c>
      <c r="AY48" s="42"/>
      <c r="AZ48" s="43">
        <v>0</v>
      </c>
      <c r="BA48" s="230"/>
      <c r="BB48" s="41">
        <v>0</v>
      </c>
      <c r="BC48" s="50"/>
    </row>
    <row r="49" spans="1:55" ht="21.75" customHeight="1" x14ac:dyDescent="0.3">
      <c r="A49" s="585" t="s">
        <v>835</v>
      </c>
      <c r="B49" s="526" t="s">
        <v>836</v>
      </c>
      <c r="C49" s="583" t="s">
        <v>78</v>
      </c>
      <c r="D49" s="23" t="s">
        <v>79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6"/>
        <v>0</v>
      </c>
      <c r="K49" s="557">
        <f>(J49+(J50/5))</f>
        <v>0</v>
      </c>
      <c r="L49" s="529">
        <f>Nemzetközi!C180</f>
        <v>2</v>
      </c>
      <c r="M49" s="529"/>
      <c r="N49" s="527">
        <f>K49+(L49*2)+(M49*30)</f>
        <v>4</v>
      </c>
      <c r="O49" s="529">
        <f>IF(N49=0,"",RANK(N49,N:N,0))</f>
        <v>88</v>
      </c>
      <c r="P49" s="28"/>
      <c r="Q49" s="29"/>
      <c r="R49" s="28"/>
      <c r="S49" s="29"/>
      <c r="T49" s="30">
        <v>0</v>
      </c>
      <c r="U49" s="36"/>
      <c r="V49" s="30"/>
      <c r="W49" s="36"/>
      <c r="X49" s="38">
        <v>0</v>
      </c>
      <c r="Y49" s="29"/>
      <c r="Z49" s="28"/>
      <c r="AA49" s="81"/>
      <c r="AB49" s="81"/>
      <c r="AC49" s="113"/>
      <c r="AD49" s="113"/>
      <c r="AE49" s="30"/>
      <c r="AF49" s="36"/>
      <c r="AG49" s="35"/>
      <c r="AH49" s="36"/>
      <c r="AI49" s="28"/>
      <c r="AJ49" s="37">
        <v>0</v>
      </c>
      <c r="AK49" s="28"/>
      <c r="AL49" s="81">
        <v>0</v>
      </c>
      <c r="AM49" s="36"/>
      <c r="AN49" s="30"/>
      <c r="AO49" s="36"/>
      <c r="AP49" s="35"/>
      <c r="AQ49" s="28">
        <v>0</v>
      </c>
      <c r="AR49" s="29"/>
      <c r="AS49" s="28"/>
      <c r="AT49" s="30">
        <v>0</v>
      </c>
      <c r="AU49" s="229"/>
      <c r="AV49" s="30"/>
      <c r="AW49" s="117"/>
      <c r="AX49" s="38">
        <v>0</v>
      </c>
      <c r="AY49" s="29"/>
      <c r="AZ49" s="30">
        <v>0</v>
      </c>
      <c r="BA49" s="229"/>
      <c r="BB49" s="28">
        <v>0</v>
      </c>
      <c r="BC49" s="37"/>
    </row>
    <row r="50" spans="1:55" ht="21.75" customHeight="1" x14ac:dyDescent="0.3">
      <c r="A50" s="586"/>
      <c r="B50" s="525"/>
      <c r="C50" s="584"/>
      <c r="D50" s="39" t="s">
        <v>80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6"/>
        <v>0</v>
      </c>
      <c r="K50" s="528"/>
      <c r="L50" s="528"/>
      <c r="M50" s="528"/>
      <c r="N50" s="528"/>
      <c r="O50" s="528"/>
      <c r="P50" s="41"/>
      <c r="Q50" s="42"/>
      <c r="R50" s="41"/>
      <c r="S50" s="42"/>
      <c r="T50" s="43">
        <v>0</v>
      </c>
      <c r="U50" s="49"/>
      <c r="V50" s="43"/>
      <c r="W50" s="49"/>
      <c r="X50" s="51">
        <v>0</v>
      </c>
      <c r="Y50" s="42"/>
      <c r="Z50" s="41"/>
      <c r="AA50" s="85"/>
      <c r="AB50" s="85"/>
      <c r="AC50" s="122"/>
      <c r="AD50" s="122"/>
      <c r="AE50" s="43"/>
      <c r="AF50" s="49"/>
      <c r="AG50" s="48"/>
      <c r="AH50" s="49"/>
      <c r="AI50" s="41"/>
      <c r="AJ50" s="50">
        <v>0</v>
      </c>
      <c r="AK50" s="41"/>
      <c r="AL50" s="85">
        <v>0</v>
      </c>
      <c r="AM50" s="49"/>
      <c r="AN50" s="43"/>
      <c r="AO50" s="49"/>
      <c r="AP50" s="48"/>
      <c r="AQ50" s="41">
        <v>0</v>
      </c>
      <c r="AR50" s="42"/>
      <c r="AS50" s="41"/>
      <c r="AT50" s="43">
        <v>0</v>
      </c>
      <c r="AU50" s="230"/>
      <c r="AV50" s="43"/>
      <c r="AW50" s="126"/>
      <c r="AX50" s="51">
        <v>0</v>
      </c>
      <c r="AY50" s="42"/>
      <c r="AZ50" s="43">
        <v>0</v>
      </c>
      <c r="BA50" s="230"/>
      <c r="BB50" s="41">
        <v>0</v>
      </c>
      <c r="BC50" s="50"/>
    </row>
    <row r="51" spans="1:55" ht="21.75" customHeight="1" x14ac:dyDescent="0.3">
      <c r="A51" s="585" t="s">
        <v>1273</v>
      </c>
      <c r="B51" s="526" t="s">
        <v>1274</v>
      </c>
      <c r="C51" s="583" t="s">
        <v>155</v>
      </c>
      <c r="D51" s="23" t="s">
        <v>79</v>
      </c>
      <c r="E51" s="24">
        <f t="shared" si="0"/>
        <v>150</v>
      </c>
      <c r="F51" s="25">
        <f t="shared" si="1"/>
        <v>90</v>
      </c>
      <c r="G51" s="25">
        <f t="shared" si="2"/>
        <v>60</v>
      </c>
      <c r="H51" s="25">
        <f t="shared" si="3"/>
        <v>60</v>
      </c>
      <c r="I51" s="26">
        <f t="shared" si="4"/>
        <v>60</v>
      </c>
      <c r="J51" s="27">
        <f t="shared" si="6"/>
        <v>420</v>
      </c>
      <c r="K51" s="557">
        <f>(J51+(J52/5))</f>
        <v>492</v>
      </c>
      <c r="L51" s="529">
        <f>Nemzetközi!C182</f>
        <v>10</v>
      </c>
      <c r="M51" s="558">
        <f>Nemzetközi!D182</f>
        <v>0</v>
      </c>
      <c r="N51" s="527">
        <f>K51+(L51*2)+(M51*30)</f>
        <v>512</v>
      </c>
      <c r="O51" s="529">
        <f>IF(N51=0,"",RANK(N51,N:N,0))</f>
        <v>17</v>
      </c>
      <c r="P51" s="28"/>
      <c r="Q51" s="29"/>
      <c r="R51" s="28">
        <v>60</v>
      </c>
      <c r="S51" s="29"/>
      <c r="T51" s="30">
        <v>60</v>
      </c>
      <c r="U51" s="36"/>
      <c r="V51" s="30"/>
      <c r="W51" s="36"/>
      <c r="X51" s="38">
        <v>0</v>
      </c>
      <c r="Y51" s="29"/>
      <c r="Z51" s="28"/>
      <c r="AA51" s="81"/>
      <c r="AB51" s="81"/>
      <c r="AC51" s="113"/>
      <c r="AD51" s="113"/>
      <c r="AE51" s="30"/>
      <c r="AF51" s="36"/>
      <c r="AG51" s="35"/>
      <c r="AH51" s="36"/>
      <c r="AI51" s="28"/>
      <c r="AJ51" s="37">
        <v>90</v>
      </c>
      <c r="AK51" s="28"/>
      <c r="AL51" s="81">
        <v>60</v>
      </c>
      <c r="AM51" s="36"/>
      <c r="AN51" s="30"/>
      <c r="AO51" s="36"/>
      <c r="AP51" s="35"/>
      <c r="AQ51" s="28">
        <v>0</v>
      </c>
      <c r="AR51" s="29"/>
      <c r="AS51" s="28"/>
      <c r="AT51" s="30">
        <v>0</v>
      </c>
      <c r="AU51" s="229">
        <v>150</v>
      </c>
      <c r="AV51" s="30"/>
      <c r="AW51" s="117"/>
      <c r="AX51" s="38">
        <v>0</v>
      </c>
      <c r="AY51" s="29"/>
      <c r="AZ51" s="30">
        <v>0</v>
      </c>
      <c r="BA51" s="229"/>
      <c r="BB51" s="28">
        <v>25</v>
      </c>
      <c r="BC51" s="37">
        <v>50</v>
      </c>
    </row>
    <row r="52" spans="1:55" ht="21.75" customHeight="1" x14ac:dyDescent="0.3">
      <c r="A52" s="586"/>
      <c r="B52" s="525"/>
      <c r="C52" s="584"/>
      <c r="D52" s="39" t="s">
        <v>80</v>
      </c>
      <c r="E52" s="24">
        <f t="shared" si="0"/>
        <v>120</v>
      </c>
      <c r="F52" s="25">
        <f t="shared" si="1"/>
        <v>120</v>
      </c>
      <c r="G52" s="25">
        <f t="shared" si="2"/>
        <v>120</v>
      </c>
      <c r="H52" s="25">
        <f t="shared" si="3"/>
        <v>0</v>
      </c>
      <c r="I52" s="26">
        <f t="shared" si="4"/>
        <v>0</v>
      </c>
      <c r="J52" s="40">
        <f t="shared" si="6"/>
        <v>360</v>
      </c>
      <c r="K52" s="528"/>
      <c r="L52" s="528"/>
      <c r="M52" s="528"/>
      <c r="N52" s="528"/>
      <c r="O52" s="528"/>
      <c r="P52" s="41"/>
      <c r="Q52" s="42"/>
      <c r="R52" s="41"/>
      <c r="S52" s="42"/>
      <c r="T52" s="43">
        <v>0</v>
      </c>
      <c r="U52" s="49"/>
      <c r="V52" s="43"/>
      <c r="W52" s="49"/>
      <c r="X52" s="51">
        <v>0</v>
      </c>
      <c r="Y52" s="42"/>
      <c r="Z52" s="41"/>
      <c r="AA52" s="85"/>
      <c r="AB52" s="85"/>
      <c r="AC52" s="122"/>
      <c r="AD52" s="122"/>
      <c r="AE52" s="43"/>
      <c r="AF52" s="49"/>
      <c r="AG52" s="48"/>
      <c r="AH52" s="49"/>
      <c r="AI52" s="41"/>
      <c r="AJ52" s="50">
        <v>120</v>
      </c>
      <c r="AK52" s="41"/>
      <c r="AL52" s="85">
        <v>0</v>
      </c>
      <c r="AM52" s="49"/>
      <c r="AN52" s="43"/>
      <c r="AO52" s="49"/>
      <c r="AP52" s="48"/>
      <c r="AQ52" s="41">
        <v>0</v>
      </c>
      <c r="AR52" s="42"/>
      <c r="AS52" s="41"/>
      <c r="AT52" s="43">
        <v>0</v>
      </c>
      <c r="AU52" s="230">
        <v>120</v>
      </c>
      <c r="AV52" s="43"/>
      <c r="AW52" s="126"/>
      <c r="AX52" s="51">
        <v>0</v>
      </c>
      <c r="AY52" s="42"/>
      <c r="AZ52" s="43">
        <v>0</v>
      </c>
      <c r="BA52" s="230"/>
      <c r="BB52" s="41">
        <v>0</v>
      </c>
      <c r="BC52" s="50">
        <v>120</v>
      </c>
    </row>
    <row r="53" spans="1:55" ht="21.75" customHeight="1" x14ac:dyDescent="0.3">
      <c r="A53" s="585" t="s">
        <v>1275</v>
      </c>
      <c r="B53" s="526" t="s">
        <v>1276</v>
      </c>
      <c r="C53" s="583" t="s">
        <v>314</v>
      </c>
      <c r="D53" s="23" t="s">
        <v>79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6"/>
        <v>3</v>
      </c>
      <c r="K53" s="557">
        <f>(J53+(J54/5))</f>
        <v>3</v>
      </c>
      <c r="L53" s="529"/>
      <c r="M53" s="529"/>
      <c r="N53" s="527">
        <f>K53+(L53*2)+(M53*30)</f>
        <v>3</v>
      </c>
      <c r="O53" s="529">
        <f>IF(N53=0,"",RANK(N53,N:N,0))</f>
        <v>91</v>
      </c>
      <c r="P53" s="28"/>
      <c r="Q53" s="29"/>
      <c r="R53" s="28"/>
      <c r="S53" s="29"/>
      <c r="T53" s="30">
        <v>0</v>
      </c>
      <c r="U53" s="36"/>
      <c r="V53" s="30"/>
      <c r="W53" s="36"/>
      <c r="X53" s="38">
        <v>0</v>
      </c>
      <c r="Y53" s="29"/>
      <c r="Z53" s="28"/>
      <c r="AA53" s="81"/>
      <c r="AB53" s="81"/>
      <c r="AC53" s="113"/>
      <c r="AD53" s="113"/>
      <c r="AE53" s="30"/>
      <c r="AF53" s="36"/>
      <c r="AG53" s="35"/>
      <c r="AH53" s="36"/>
      <c r="AI53" s="28"/>
      <c r="AJ53" s="37">
        <v>0</v>
      </c>
      <c r="AK53" s="28"/>
      <c r="AL53" s="81">
        <v>0</v>
      </c>
      <c r="AM53" s="36"/>
      <c r="AN53" s="30"/>
      <c r="AO53" s="36"/>
      <c r="AP53" s="35"/>
      <c r="AQ53" s="28">
        <v>0</v>
      </c>
      <c r="AR53" s="29"/>
      <c r="AS53" s="28"/>
      <c r="AT53" s="30">
        <v>0</v>
      </c>
      <c r="AU53" s="229"/>
      <c r="AV53" s="30"/>
      <c r="AW53" s="117"/>
      <c r="AX53" s="38">
        <v>0</v>
      </c>
      <c r="AY53" s="29"/>
      <c r="AZ53" s="30">
        <v>3</v>
      </c>
      <c r="BA53" s="229"/>
      <c r="BB53" s="28">
        <v>0</v>
      </c>
      <c r="BC53" s="37"/>
    </row>
    <row r="54" spans="1:55" ht="21.75" customHeight="1" x14ac:dyDescent="0.3">
      <c r="A54" s="586"/>
      <c r="B54" s="525"/>
      <c r="C54" s="584"/>
      <c r="D54" s="39" t="s">
        <v>80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6"/>
        <v>0</v>
      </c>
      <c r="K54" s="528"/>
      <c r="L54" s="528"/>
      <c r="M54" s="528"/>
      <c r="N54" s="528"/>
      <c r="O54" s="528"/>
      <c r="P54" s="41"/>
      <c r="Q54" s="42"/>
      <c r="R54" s="41"/>
      <c r="S54" s="42"/>
      <c r="T54" s="43">
        <v>0</v>
      </c>
      <c r="U54" s="49"/>
      <c r="V54" s="43"/>
      <c r="W54" s="49"/>
      <c r="X54" s="51">
        <v>0</v>
      </c>
      <c r="Y54" s="42"/>
      <c r="Z54" s="41"/>
      <c r="AA54" s="85"/>
      <c r="AB54" s="85"/>
      <c r="AC54" s="122"/>
      <c r="AD54" s="122"/>
      <c r="AE54" s="43"/>
      <c r="AF54" s="49"/>
      <c r="AG54" s="48"/>
      <c r="AH54" s="49"/>
      <c r="AI54" s="41"/>
      <c r="AJ54" s="50">
        <v>0</v>
      </c>
      <c r="AK54" s="41"/>
      <c r="AL54" s="85">
        <v>0</v>
      </c>
      <c r="AM54" s="49"/>
      <c r="AN54" s="43"/>
      <c r="AO54" s="49"/>
      <c r="AP54" s="48"/>
      <c r="AQ54" s="41">
        <v>0</v>
      </c>
      <c r="AR54" s="42"/>
      <c r="AS54" s="41"/>
      <c r="AT54" s="43">
        <v>0</v>
      </c>
      <c r="AU54" s="230"/>
      <c r="AV54" s="43"/>
      <c r="AW54" s="126"/>
      <c r="AX54" s="51">
        <v>0</v>
      </c>
      <c r="AY54" s="42"/>
      <c r="AZ54" s="43">
        <v>0</v>
      </c>
      <c r="BA54" s="230"/>
      <c r="BB54" s="41">
        <v>0</v>
      </c>
      <c r="BC54" s="50"/>
    </row>
    <row r="55" spans="1:55" ht="21.75" customHeight="1" x14ac:dyDescent="0.3">
      <c r="A55" s="585" t="s">
        <v>1277</v>
      </c>
      <c r="B55" s="524" t="s">
        <v>1278</v>
      </c>
      <c r="C55" s="583" t="s">
        <v>522</v>
      </c>
      <c r="D55" s="23" t="s">
        <v>79</v>
      </c>
      <c r="E55" s="24">
        <f t="shared" si="0"/>
        <v>3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6"/>
        <v>3</v>
      </c>
      <c r="K55" s="557">
        <f>(J55+(J56/5))</f>
        <v>3.2</v>
      </c>
      <c r="L55" s="529">
        <f>Nemzetközi!C184</f>
        <v>0</v>
      </c>
      <c r="M55" s="529">
        <f>Nemzetközi!D184</f>
        <v>0</v>
      </c>
      <c r="N55" s="527">
        <f>K55+(L55*2)+(M55*30)</f>
        <v>3.2</v>
      </c>
      <c r="O55" s="529">
        <f>IF(N55=0,"",RANK(N55,N:N,0))</f>
        <v>90</v>
      </c>
      <c r="P55" s="28"/>
      <c r="Q55" s="29"/>
      <c r="R55" s="28"/>
      <c r="S55" s="29"/>
      <c r="T55" s="30">
        <v>0</v>
      </c>
      <c r="U55" s="36"/>
      <c r="V55" s="30"/>
      <c r="W55" s="36"/>
      <c r="X55" s="38">
        <v>0</v>
      </c>
      <c r="Y55" s="29"/>
      <c r="Z55" s="28"/>
      <c r="AA55" s="81"/>
      <c r="AB55" s="81"/>
      <c r="AC55" s="113"/>
      <c r="AD55" s="113"/>
      <c r="AE55" s="30"/>
      <c r="AF55" s="36"/>
      <c r="AG55" s="35"/>
      <c r="AH55" s="36"/>
      <c r="AI55" s="28"/>
      <c r="AJ55" s="37">
        <v>0</v>
      </c>
      <c r="AK55" s="28"/>
      <c r="AL55" s="81">
        <v>0</v>
      </c>
      <c r="AM55" s="36"/>
      <c r="AN55" s="30"/>
      <c r="AO55" s="36"/>
      <c r="AP55" s="35"/>
      <c r="AQ55" s="28">
        <v>0</v>
      </c>
      <c r="AR55" s="29"/>
      <c r="AS55" s="28"/>
      <c r="AT55" s="30">
        <v>0</v>
      </c>
      <c r="AU55" s="229"/>
      <c r="AV55" s="30"/>
      <c r="AW55" s="117">
        <v>3</v>
      </c>
      <c r="AX55" s="38">
        <v>0</v>
      </c>
      <c r="AY55" s="29"/>
      <c r="AZ55" s="30">
        <v>0</v>
      </c>
      <c r="BA55" s="229"/>
      <c r="BB55" s="28">
        <v>0</v>
      </c>
      <c r="BC55" s="37"/>
    </row>
    <row r="56" spans="1:55" ht="21.75" customHeight="1" x14ac:dyDescent="0.3">
      <c r="A56" s="586"/>
      <c r="B56" s="525"/>
      <c r="C56" s="584"/>
      <c r="D56" s="39" t="s">
        <v>80</v>
      </c>
      <c r="E56" s="24">
        <f t="shared" si="0"/>
        <v>1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6"/>
        <v>1</v>
      </c>
      <c r="K56" s="528"/>
      <c r="L56" s="528"/>
      <c r="M56" s="528"/>
      <c r="N56" s="528"/>
      <c r="O56" s="528"/>
      <c r="P56" s="41"/>
      <c r="Q56" s="42"/>
      <c r="R56" s="41"/>
      <c r="S56" s="42"/>
      <c r="T56" s="43">
        <v>0</v>
      </c>
      <c r="U56" s="49"/>
      <c r="V56" s="43"/>
      <c r="W56" s="49"/>
      <c r="X56" s="51">
        <v>0</v>
      </c>
      <c r="Y56" s="42"/>
      <c r="Z56" s="41"/>
      <c r="AA56" s="85"/>
      <c r="AB56" s="85"/>
      <c r="AC56" s="122"/>
      <c r="AD56" s="122"/>
      <c r="AE56" s="43"/>
      <c r="AF56" s="49"/>
      <c r="AG56" s="48"/>
      <c r="AH56" s="49"/>
      <c r="AI56" s="41"/>
      <c r="AJ56" s="50">
        <v>0</v>
      </c>
      <c r="AK56" s="41"/>
      <c r="AL56" s="85">
        <v>0</v>
      </c>
      <c r="AM56" s="49"/>
      <c r="AN56" s="43"/>
      <c r="AO56" s="49"/>
      <c r="AP56" s="48"/>
      <c r="AQ56" s="41">
        <v>0</v>
      </c>
      <c r="AR56" s="42"/>
      <c r="AS56" s="41"/>
      <c r="AT56" s="43">
        <v>0</v>
      </c>
      <c r="AU56" s="230"/>
      <c r="AV56" s="43"/>
      <c r="AW56" s="126">
        <v>1</v>
      </c>
      <c r="AX56" s="51">
        <v>0</v>
      </c>
      <c r="AY56" s="42"/>
      <c r="AZ56" s="43">
        <v>0</v>
      </c>
      <c r="BA56" s="230"/>
      <c r="BB56" s="41">
        <v>0</v>
      </c>
      <c r="BC56" s="50"/>
    </row>
    <row r="57" spans="1:55" ht="21.75" customHeight="1" x14ac:dyDescent="0.3">
      <c r="A57" s="585" t="s">
        <v>1279</v>
      </c>
      <c r="B57" s="526" t="s">
        <v>1280</v>
      </c>
      <c r="C57" s="583" t="s">
        <v>78</v>
      </c>
      <c r="D57" s="23" t="s">
        <v>79</v>
      </c>
      <c r="E57" s="24">
        <f t="shared" si="0"/>
        <v>18</v>
      </c>
      <c r="F57" s="25">
        <f t="shared" si="1"/>
        <v>10</v>
      </c>
      <c r="G57" s="25">
        <f t="shared" si="2"/>
        <v>8</v>
      </c>
      <c r="H57" s="25">
        <f t="shared" si="3"/>
        <v>3</v>
      </c>
      <c r="I57" s="26">
        <f t="shared" si="4"/>
        <v>0</v>
      </c>
      <c r="J57" s="27">
        <f t="shared" si="6"/>
        <v>39</v>
      </c>
      <c r="K57" s="557">
        <f>(J57+(J58/5))</f>
        <v>41.2</v>
      </c>
      <c r="L57" s="529"/>
      <c r="M57" s="529"/>
      <c r="N57" s="527">
        <f>K57+(L57*2)+(M57*30)</f>
        <v>41.2</v>
      </c>
      <c r="O57" s="529">
        <f>IF(N57=0,"",RANK(N57,N:N,0))</f>
        <v>70</v>
      </c>
      <c r="P57" s="28"/>
      <c r="Q57" s="29"/>
      <c r="R57" s="28"/>
      <c r="S57" s="29"/>
      <c r="T57" s="30">
        <v>0</v>
      </c>
      <c r="U57" s="36"/>
      <c r="V57" s="30"/>
      <c r="W57" s="36"/>
      <c r="X57" s="38">
        <v>0</v>
      </c>
      <c r="Y57" s="29"/>
      <c r="Z57" s="28"/>
      <c r="AA57" s="81"/>
      <c r="AB57" s="81"/>
      <c r="AC57" s="113"/>
      <c r="AD57" s="113"/>
      <c r="AE57" s="30"/>
      <c r="AF57" s="36"/>
      <c r="AG57" s="35"/>
      <c r="AH57" s="36"/>
      <c r="AI57" s="28"/>
      <c r="AJ57" s="37">
        <v>0</v>
      </c>
      <c r="AK57" s="28"/>
      <c r="AL57" s="81">
        <v>0</v>
      </c>
      <c r="AM57" s="36"/>
      <c r="AN57" s="30"/>
      <c r="AO57" s="36">
        <v>3</v>
      </c>
      <c r="AP57" s="35"/>
      <c r="AQ57" s="28">
        <v>0</v>
      </c>
      <c r="AR57" s="29"/>
      <c r="AS57" s="28"/>
      <c r="AT57" s="30">
        <v>0</v>
      </c>
      <c r="AU57" s="229"/>
      <c r="AV57" s="30"/>
      <c r="AW57" s="117">
        <v>18</v>
      </c>
      <c r="AX57" s="38">
        <v>8</v>
      </c>
      <c r="AY57" s="29"/>
      <c r="AZ57" s="30">
        <v>0</v>
      </c>
      <c r="BA57" s="229"/>
      <c r="BB57" s="28">
        <v>0</v>
      </c>
      <c r="BC57" s="37">
        <v>10</v>
      </c>
    </row>
    <row r="58" spans="1:55" ht="21.75" customHeight="1" x14ac:dyDescent="0.3">
      <c r="A58" s="586"/>
      <c r="B58" s="525"/>
      <c r="C58" s="584"/>
      <c r="D58" s="39" t="s">
        <v>80</v>
      </c>
      <c r="E58" s="24">
        <f t="shared" si="0"/>
        <v>11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6"/>
        <v>11</v>
      </c>
      <c r="K58" s="528"/>
      <c r="L58" s="528"/>
      <c r="M58" s="528"/>
      <c r="N58" s="528"/>
      <c r="O58" s="528"/>
      <c r="P58" s="41"/>
      <c r="Q58" s="42"/>
      <c r="R58" s="41"/>
      <c r="S58" s="42"/>
      <c r="T58" s="43">
        <v>0</v>
      </c>
      <c r="U58" s="49"/>
      <c r="V58" s="43"/>
      <c r="W58" s="49"/>
      <c r="X58" s="51">
        <v>0</v>
      </c>
      <c r="Y58" s="42"/>
      <c r="Z58" s="41"/>
      <c r="AA58" s="85"/>
      <c r="AB58" s="85"/>
      <c r="AC58" s="122"/>
      <c r="AD58" s="122"/>
      <c r="AE58" s="43"/>
      <c r="AF58" s="49"/>
      <c r="AG58" s="48"/>
      <c r="AH58" s="49"/>
      <c r="AI58" s="41"/>
      <c r="AJ58" s="50">
        <v>0</v>
      </c>
      <c r="AK58" s="41"/>
      <c r="AL58" s="85">
        <v>0</v>
      </c>
      <c r="AM58" s="49"/>
      <c r="AN58" s="43"/>
      <c r="AO58" s="49"/>
      <c r="AP58" s="48"/>
      <c r="AQ58" s="41">
        <v>0</v>
      </c>
      <c r="AR58" s="42"/>
      <c r="AS58" s="41"/>
      <c r="AT58" s="43">
        <v>0</v>
      </c>
      <c r="AU58" s="230"/>
      <c r="AV58" s="43"/>
      <c r="AW58" s="126">
        <v>11</v>
      </c>
      <c r="AX58" s="51">
        <v>0</v>
      </c>
      <c r="AY58" s="42"/>
      <c r="AZ58" s="43">
        <v>0</v>
      </c>
      <c r="BA58" s="230"/>
      <c r="BB58" s="41">
        <v>0</v>
      </c>
      <c r="BC58" s="50"/>
    </row>
    <row r="59" spans="1:55" ht="21.75" customHeight="1" x14ac:dyDescent="0.3">
      <c r="A59" s="585" t="s">
        <v>1281</v>
      </c>
      <c r="B59" s="526" t="s">
        <v>1282</v>
      </c>
      <c r="C59" s="583" t="s">
        <v>155</v>
      </c>
      <c r="D59" s="23" t="s">
        <v>79</v>
      </c>
      <c r="E59" s="24">
        <f t="shared" si="0"/>
        <v>1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6"/>
        <v>1</v>
      </c>
      <c r="K59" s="557">
        <f>(J59+(J60/5))</f>
        <v>1</v>
      </c>
      <c r="L59" s="529"/>
      <c r="M59" s="529"/>
      <c r="N59" s="527">
        <f>K59+(L59*2)+(M59*30)</f>
        <v>1</v>
      </c>
      <c r="O59" s="529">
        <f>IF(N59=0,"",RANK(N59,N:N,0))</f>
        <v>97</v>
      </c>
      <c r="P59" s="28"/>
      <c r="Q59" s="29"/>
      <c r="R59" s="28"/>
      <c r="S59" s="29"/>
      <c r="T59" s="30">
        <v>0</v>
      </c>
      <c r="U59" s="36"/>
      <c r="V59" s="30"/>
      <c r="W59" s="36"/>
      <c r="X59" s="38">
        <v>0</v>
      </c>
      <c r="Y59" s="29"/>
      <c r="Z59" s="28"/>
      <c r="AA59" s="81"/>
      <c r="AB59" s="81"/>
      <c r="AC59" s="113"/>
      <c r="AD59" s="113"/>
      <c r="AE59" s="30"/>
      <c r="AF59" s="36"/>
      <c r="AG59" s="35"/>
      <c r="AH59" s="36"/>
      <c r="AI59" s="28"/>
      <c r="AJ59" s="37">
        <v>0</v>
      </c>
      <c r="AK59" s="28"/>
      <c r="AL59" s="81">
        <v>0</v>
      </c>
      <c r="AM59" s="36"/>
      <c r="AN59" s="30"/>
      <c r="AO59" s="36"/>
      <c r="AP59" s="35"/>
      <c r="AQ59" s="28">
        <v>0</v>
      </c>
      <c r="AR59" s="29"/>
      <c r="AS59" s="28"/>
      <c r="AT59" s="30">
        <v>0</v>
      </c>
      <c r="AU59" s="229"/>
      <c r="AV59" s="30"/>
      <c r="AW59" s="117">
        <v>1</v>
      </c>
      <c r="AX59" s="38">
        <v>0</v>
      </c>
      <c r="AY59" s="29"/>
      <c r="AZ59" s="30">
        <v>0</v>
      </c>
      <c r="BA59" s="229"/>
      <c r="BB59" s="28">
        <v>0</v>
      </c>
      <c r="BC59" s="37"/>
    </row>
    <row r="60" spans="1:55" ht="21.75" customHeight="1" x14ac:dyDescent="0.3">
      <c r="A60" s="586"/>
      <c r="B60" s="525"/>
      <c r="C60" s="584"/>
      <c r="D60" s="39" t="s">
        <v>80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6"/>
        <v>0</v>
      </c>
      <c r="K60" s="528"/>
      <c r="L60" s="528"/>
      <c r="M60" s="528"/>
      <c r="N60" s="528"/>
      <c r="O60" s="528"/>
      <c r="P60" s="41"/>
      <c r="Q60" s="42"/>
      <c r="R60" s="41"/>
      <c r="S60" s="42"/>
      <c r="T60" s="43">
        <v>0</v>
      </c>
      <c r="U60" s="49"/>
      <c r="V60" s="43"/>
      <c r="W60" s="49"/>
      <c r="X60" s="51">
        <v>0</v>
      </c>
      <c r="Y60" s="42"/>
      <c r="Z60" s="41"/>
      <c r="AA60" s="85"/>
      <c r="AB60" s="85"/>
      <c r="AC60" s="122"/>
      <c r="AD60" s="122"/>
      <c r="AE60" s="43"/>
      <c r="AF60" s="49"/>
      <c r="AG60" s="48"/>
      <c r="AH60" s="49"/>
      <c r="AI60" s="41"/>
      <c r="AJ60" s="50">
        <v>0</v>
      </c>
      <c r="AK60" s="41"/>
      <c r="AL60" s="85">
        <v>0</v>
      </c>
      <c r="AM60" s="49"/>
      <c r="AN60" s="43"/>
      <c r="AO60" s="49"/>
      <c r="AP60" s="48"/>
      <c r="AQ60" s="41">
        <v>0</v>
      </c>
      <c r="AR60" s="42"/>
      <c r="AS60" s="41"/>
      <c r="AT60" s="43">
        <v>0</v>
      </c>
      <c r="AU60" s="230"/>
      <c r="AV60" s="43"/>
      <c r="AW60" s="126"/>
      <c r="AX60" s="51">
        <v>0</v>
      </c>
      <c r="AY60" s="42"/>
      <c r="AZ60" s="43">
        <v>0</v>
      </c>
      <c r="BA60" s="230"/>
      <c r="BB60" s="41">
        <v>0</v>
      </c>
      <c r="BC60" s="50"/>
    </row>
    <row r="61" spans="1:55" ht="21.75" customHeight="1" x14ac:dyDescent="0.3">
      <c r="A61" s="585" t="s">
        <v>1283</v>
      </c>
      <c r="B61" s="526" t="s">
        <v>1284</v>
      </c>
      <c r="C61" s="583" t="s">
        <v>206</v>
      </c>
      <c r="D61" s="23" t="s">
        <v>79</v>
      </c>
      <c r="E61" s="24">
        <f t="shared" si="0"/>
        <v>12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6"/>
        <v>12</v>
      </c>
      <c r="K61" s="557">
        <f>(J61+(J62/5))</f>
        <v>12</v>
      </c>
      <c r="L61" s="529"/>
      <c r="M61" s="529"/>
      <c r="N61" s="527">
        <f>K61+(L61*2)+(M61*30)</f>
        <v>12</v>
      </c>
      <c r="O61" s="529">
        <f>IF(N61=0,"",RANK(N61,N:N,0))</f>
        <v>82</v>
      </c>
      <c r="P61" s="28"/>
      <c r="Q61" s="29"/>
      <c r="R61" s="28"/>
      <c r="S61" s="29"/>
      <c r="T61" s="30">
        <v>0</v>
      </c>
      <c r="U61" s="36"/>
      <c r="V61" s="30"/>
      <c r="W61" s="36"/>
      <c r="X61" s="38">
        <v>0</v>
      </c>
      <c r="Y61" s="29"/>
      <c r="Z61" s="28"/>
      <c r="AA61" s="81"/>
      <c r="AB61" s="81"/>
      <c r="AC61" s="113"/>
      <c r="AD61" s="113"/>
      <c r="AE61" s="30"/>
      <c r="AF61" s="36"/>
      <c r="AG61" s="35"/>
      <c r="AH61" s="36"/>
      <c r="AI61" s="28"/>
      <c r="AJ61" s="37">
        <v>0</v>
      </c>
      <c r="AK61" s="28"/>
      <c r="AL61" s="81">
        <v>0</v>
      </c>
      <c r="AM61" s="36"/>
      <c r="AN61" s="30"/>
      <c r="AO61" s="36"/>
      <c r="AP61" s="35"/>
      <c r="AQ61" s="28">
        <v>0</v>
      </c>
      <c r="AR61" s="29"/>
      <c r="AS61" s="28"/>
      <c r="AT61" s="30">
        <v>0</v>
      </c>
      <c r="AU61" s="229"/>
      <c r="AV61" s="30"/>
      <c r="AW61" s="117">
        <v>12</v>
      </c>
      <c r="AX61" s="38">
        <v>0</v>
      </c>
      <c r="AY61" s="29"/>
      <c r="AZ61" s="30">
        <v>0</v>
      </c>
      <c r="BA61" s="229"/>
      <c r="BB61" s="28">
        <v>0</v>
      </c>
      <c r="BC61" s="37"/>
    </row>
    <row r="62" spans="1:55" ht="21.75" customHeight="1" x14ac:dyDescent="0.3">
      <c r="A62" s="586"/>
      <c r="B62" s="525"/>
      <c r="C62" s="584"/>
      <c r="D62" s="39" t="s">
        <v>80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6"/>
        <v>0</v>
      </c>
      <c r="K62" s="528"/>
      <c r="L62" s="528"/>
      <c r="M62" s="528"/>
      <c r="N62" s="528"/>
      <c r="O62" s="528"/>
      <c r="P62" s="41"/>
      <c r="Q62" s="42"/>
      <c r="R62" s="41"/>
      <c r="S62" s="42"/>
      <c r="T62" s="43">
        <v>0</v>
      </c>
      <c r="U62" s="49"/>
      <c r="V62" s="43"/>
      <c r="W62" s="49"/>
      <c r="X62" s="51">
        <v>0</v>
      </c>
      <c r="Y62" s="42"/>
      <c r="Z62" s="41"/>
      <c r="AA62" s="85"/>
      <c r="AB62" s="85"/>
      <c r="AC62" s="122"/>
      <c r="AD62" s="122"/>
      <c r="AE62" s="43"/>
      <c r="AF62" s="49"/>
      <c r="AG62" s="48"/>
      <c r="AH62" s="49"/>
      <c r="AI62" s="41"/>
      <c r="AJ62" s="50">
        <v>0</v>
      </c>
      <c r="AK62" s="41"/>
      <c r="AL62" s="85">
        <v>0</v>
      </c>
      <c r="AM62" s="49"/>
      <c r="AN62" s="43"/>
      <c r="AO62" s="49"/>
      <c r="AP62" s="48"/>
      <c r="AQ62" s="41">
        <v>0</v>
      </c>
      <c r="AR62" s="42"/>
      <c r="AS62" s="41"/>
      <c r="AT62" s="43">
        <v>0</v>
      </c>
      <c r="AU62" s="230"/>
      <c r="AV62" s="43"/>
      <c r="AW62" s="126"/>
      <c r="AX62" s="51">
        <v>0</v>
      </c>
      <c r="AY62" s="42"/>
      <c r="AZ62" s="43">
        <v>0</v>
      </c>
      <c r="BA62" s="230"/>
      <c r="BB62" s="41">
        <v>0</v>
      </c>
      <c r="BC62" s="50"/>
    </row>
    <row r="63" spans="1:55" ht="21.75" customHeight="1" x14ac:dyDescent="0.3">
      <c r="A63" s="585" t="s">
        <v>1285</v>
      </c>
      <c r="B63" s="526" t="s">
        <v>1286</v>
      </c>
      <c r="C63" s="583" t="s">
        <v>206</v>
      </c>
      <c r="D63" s="23" t="s">
        <v>79</v>
      </c>
      <c r="E63" s="24">
        <f t="shared" si="0"/>
        <v>13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6"/>
        <v>13</v>
      </c>
      <c r="K63" s="557">
        <f>(J63+(J64/5))</f>
        <v>13.6</v>
      </c>
      <c r="L63" s="529"/>
      <c r="M63" s="529"/>
      <c r="N63" s="527">
        <f>K63+(L63*2)+(M63*30)</f>
        <v>13.6</v>
      </c>
      <c r="O63" s="529">
        <f>IF(N63=0,"",RANK(N63,N:N,0))</f>
        <v>80</v>
      </c>
      <c r="P63" s="28"/>
      <c r="Q63" s="29"/>
      <c r="R63" s="28"/>
      <c r="S63" s="29"/>
      <c r="T63" s="30">
        <v>0</v>
      </c>
      <c r="U63" s="36"/>
      <c r="V63" s="30"/>
      <c r="W63" s="36"/>
      <c r="X63" s="38">
        <v>0</v>
      </c>
      <c r="Y63" s="29"/>
      <c r="Z63" s="28"/>
      <c r="AA63" s="81"/>
      <c r="AB63" s="81"/>
      <c r="AC63" s="113"/>
      <c r="AD63" s="113"/>
      <c r="AE63" s="30"/>
      <c r="AF63" s="36"/>
      <c r="AG63" s="35"/>
      <c r="AH63" s="36"/>
      <c r="AI63" s="28"/>
      <c r="AJ63" s="37">
        <v>0</v>
      </c>
      <c r="AK63" s="28"/>
      <c r="AL63" s="81">
        <v>0</v>
      </c>
      <c r="AM63" s="36"/>
      <c r="AN63" s="30"/>
      <c r="AO63" s="36"/>
      <c r="AP63" s="35"/>
      <c r="AQ63" s="28">
        <v>0</v>
      </c>
      <c r="AR63" s="29"/>
      <c r="AS63" s="28"/>
      <c r="AT63" s="30">
        <v>0</v>
      </c>
      <c r="AU63" s="229"/>
      <c r="AV63" s="30"/>
      <c r="AW63" s="117">
        <v>13</v>
      </c>
      <c r="AX63" s="38">
        <v>0</v>
      </c>
      <c r="AY63" s="29"/>
      <c r="AZ63" s="30">
        <v>0</v>
      </c>
      <c r="BA63" s="229"/>
      <c r="BB63" s="28">
        <v>0</v>
      </c>
      <c r="BC63" s="37"/>
    </row>
    <row r="64" spans="1:55" ht="21.75" customHeight="1" x14ac:dyDescent="0.3">
      <c r="A64" s="586"/>
      <c r="B64" s="525"/>
      <c r="C64" s="584"/>
      <c r="D64" s="39" t="s">
        <v>80</v>
      </c>
      <c r="E64" s="24">
        <f t="shared" si="0"/>
        <v>3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6"/>
        <v>3</v>
      </c>
      <c r="K64" s="528"/>
      <c r="L64" s="528"/>
      <c r="M64" s="528"/>
      <c r="N64" s="528"/>
      <c r="O64" s="528"/>
      <c r="P64" s="41"/>
      <c r="Q64" s="42"/>
      <c r="R64" s="41"/>
      <c r="S64" s="42"/>
      <c r="T64" s="43">
        <v>0</v>
      </c>
      <c r="U64" s="49"/>
      <c r="V64" s="43"/>
      <c r="W64" s="49"/>
      <c r="X64" s="51">
        <v>0</v>
      </c>
      <c r="Y64" s="42"/>
      <c r="Z64" s="41"/>
      <c r="AA64" s="85"/>
      <c r="AB64" s="85"/>
      <c r="AC64" s="122"/>
      <c r="AD64" s="122"/>
      <c r="AE64" s="43"/>
      <c r="AF64" s="49"/>
      <c r="AG64" s="48"/>
      <c r="AH64" s="49"/>
      <c r="AI64" s="41"/>
      <c r="AJ64" s="50">
        <v>0</v>
      </c>
      <c r="AK64" s="41"/>
      <c r="AL64" s="85">
        <v>0</v>
      </c>
      <c r="AM64" s="49"/>
      <c r="AN64" s="43"/>
      <c r="AO64" s="49"/>
      <c r="AP64" s="48"/>
      <c r="AQ64" s="41">
        <v>0</v>
      </c>
      <c r="AR64" s="42"/>
      <c r="AS64" s="41"/>
      <c r="AT64" s="43">
        <v>0</v>
      </c>
      <c r="AU64" s="230"/>
      <c r="AV64" s="43"/>
      <c r="AW64" s="126">
        <v>3</v>
      </c>
      <c r="AX64" s="51">
        <v>0</v>
      </c>
      <c r="AY64" s="42"/>
      <c r="AZ64" s="43">
        <v>0</v>
      </c>
      <c r="BA64" s="230"/>
      <c r="BB64" s="41">
        <v>0</v>
      </c>
      <c r="BC64" s="50"/>
    </row>
    <row r="65" spans="1:55" ht="21.75" customHeight="1" x14ac:dyDescent="0.3">
      <c r="A65" s="585" t="s">
        <v>852</v>
      </c>
      <c r="B65" s="526" t="s">
        <v>853</v>
      </c>
      <c r="C65" s="583" t="s">
        <v>145</v>
      </c>
      <c r="D65" s="23" t="s">
        <v>79</v>
      </c>
      <c r="E65" s="24">
        <f t="shared" si="0"/>
        <v>40</v>
      </c>
      <c r="F65" s="25">
        <f t="shared" si="1"/>
        <v>30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6"/>
        <v>70</v>
      </c>
      <c r="K65" s="557">
        <f>(J65+(J66/5))</f>
        <v>94</v>
      </c>
      <c r="L65" s="529"/>
      <c r="M65" s="529"/>
      <c r="N65" s="527">
        <f>K65+(L65*2)+(M65*30)</f>
        <v>94</v>
      </c>
      <c r="O65" s="529">
        <f>IF(N65=0,"",RANK(N65,N:N,0))</f>
        <v>56</v>
      </c>
      <c r="P65" s="28"/>
      <c r="Q65" s="29"/>
      <c r="R65" s="28"/>
      <c r="S65" s="29"/>
      <c r="T65" s="30">
        <v>0</v>
      </c>
      <c r="U65" s="36"/>
      <c r="V65" s="30"/>
      <c r="W65" s="36"/>
      <c r="X65" s="38">
        <v>0</v>
      </c>
      <c r="Y65" s="29"/>
      <c r="Z65" s="28"/>
      <c r="AA65" s="81"/>
      <c r="AB65" s="81"/>
      <c r="AC65" s="113"/>
      <c r="AD65" s="113"/>
      <c r="AE65" s="30"/>
      <c r="AF65" s="36"/>
      <c r="AG65" s="35"/>
      <c r="AH65" s="36"/>
      <c r="AI65" s="28"/>
      <c r="AJ65" s="37">
        <v>0</v>
      </c>
      <c r="AK65" s="28"/>
      <c r="AL65" s="81">
        <v>0</v>
      </c>
      <c r="AM65" s="36"/>
      <c r="AN65" s="30"/>
      <c r="AO65" s="36"/>
      <c r="AP65" s="35"/>
      <c r="AQ65" s="28">
        <v>0</v>
      </c>
      <c r="AR65" s="29"/>
      <c r="AS65" s="28"/>
      <c r="AT65" s="30">
        <v>0</v>
      </c>
      <c r="AU65" s="229"/>
      <c r="AV65" s="30"/>
      <c r="AW65" s="117"/>
      <c r="AX65" s="38">
        <v>0</v>
      </c>
      <c r="AY65" s="29"/>
      <c r="AZ65" s="30">
        <v>0</v>
      </c>
      <c r="BA65" s="229">
        <v>40</v>
      </c>
      <c r="BB65" s="28">
        <v>0</v>
      </c>
      <c r="BC65" s="37">
        <v>30</v>
      </c>
    </row>
    <row r="66" spans="1:55" ht="21.75" customHeight="1" x14ac:dyDescent="0.3">
      <c r="A66" s="586"/>
      <c r="B66" s="525"/>
      <c r="C66" s="584"/>
      <c r="D66" s="39" t="s">
        <v>80</v>
      </c>
      <c r="E66" s="24">
        <f t="shared" si="0"/>
        <v>90</v>
      </c>
      <c r="F66" s="25">
        <f t="shared" si="1"/>
        <v>30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6"/>
        <v>120</v>
      </c>
      <c r="K66" s="528"/>
      <c r="L66" s="528"/>
      <c r="M66" s="528"/>
      <c r="N66" s="528"/>
      <c r="O66" s="528"/>
      <c r="P66" s="41"/>
      <c r="Q66" s="42"/>
      <c r="R66" s="41"/>
      <c r="S66" s="42"/>
      <c r="T66" s="43">
        <v>0</v>
      </c>
      <c r="U66" s="49"/>
      <c r="V66" s="43"/>
      <c r="W66" s="49"/>
      <c r="X66" s="51">
        <v>0</v>
      </c>
      <c r="Y66" s="42"/>
      <c r="Z66" s="41"/>
      <c r="AA66" s="85"/>
      <c r="AB66" s="85"/>
      <c r="AC66" s="122"/>
      <c r="AD66" s="122"/>
      <c r="AE66" s="43"/>
      <c r="AF66" s="49"/>
      <c r="AG66" s="48"/>
      <c r="AH66" s="49"/>
      <c r="AI66" s="41"/>
      <c r="AJ66" s="50">
        <v>0</v>
      </c>
      <c r="AK66" s="41"/>
      <c r="AL66" s="85">
        <v>0</v>
      </c>
      <c r="AM66" s="49"/>
      <c r="AN66" s="43"/>
      <c r="AO66" s="49"/>
      <c r="AP66" s="48"/>
      <c r="AQ66" s="41">
        <v>0</v>
      </c>
      <c r="AR66" s="42"/>
      <c r="AS66" s="41"/>
      <c r="AT66" s="43">
        <v>0</v>
      </c>
      <c r="AU66" s="230"/>
      <c r="AV66" s="43"/>
      <c r="AW66" s="126"/>
      <c r="AX66" s="51">
        <v>0</v>
      </c>
      <c r="AY66" s="42"/>
      <c r="AZ66" s="43">
        <v>0</v>
      </c>
      <c r="BA66" s="230">
        <v>90</v>
      </c>
      <c r="BB66" s="41">
        <v>0</v>
      </c>
      <c r="BC66" s="50">
        <v>30</v>
      </c>
    </row>
    <row r="67" spans="1:55" ht="21.75" customHeight="1" x14ac:dyDescent="0.3">
      <c r="A67" s="585" t="s">
        <v>1287</v>
      </c>
      <c r="B67" s="526" t="s">
        <v>1288</v>
      </c>
      <c r="C67" s="583" t="s">
        <v>1289</v>
      </c>
      <c r="D67" s="23" t="s">
        <v>79</v>
      </c>
      <c r="E67" s="24">
        <f t="shared" si="0"/>
        <v>36</v>
      </c>
      <c r="F67" s="25">
        <f t="shared" si="1"/>
        <v>34</v>
      </c>
      <c r="G67" s="25">
        <f t="shared" si="2"/>
        <v>15</v>
      </c>
      <c r="H67" s="25">
        <f t="shared" si="3"/>
        <v>8</v>
      </c>
      <c r="I67" s="26">
        <f t="shared" si="4"/>
        <v>8</v>
      </c>
      <c r="J67" s="27">
        <f t="shared" si="6"/>
        <v>101</v>
      </c>
      <c r="K67" s="557">
        <f>(J67+(J68/5))</f>
        <v>126.2</v>
      </c>
      <c r="L67" s="529">
        <f>Nemzetközi!C190</f>
        <v>14</v>
      </c>
      <c r="M67" s="529"/>
      <c r="N67" s="527">
        <f>K67+(L67*2)+(M67*30)</f>
        <v>154.19999999999999</v>
      </c>
      <c r="O67" s="529">
        <f>IF(N67=0,"",RANK(N67,N:N,0))</f>
        <v>42</v>
      </c>
      <c r="P67" s="28"/>
      <c r="Q67" s="29"/>
      <c r="R67" s="28"/>
      <c r="S67" s="29"/>
      <c r="T67" s="30">
        <v>0</v>
      </c>
      <c r="U67" s="36"/>
      <c r="V67" s="30"/>
      <c r="W67" s="36"/>
      <c r="X67" s="38">
        <v>0</v>
      </c>
      <c r="Y67" s="29"/>
      <c r="Z67" s="28"/>
      <c r="AA67" s="81"/>
      <c r="AB67" s="81"/>
      <c r="AC67" s="113"/>
      <c r="AD67" s="113"/>
      <c r="AE67" s="30"/>
      <c r="AF67" s="36"/>
      <c r="AG67" s="35"/>
      <c r="AH67" s="36">
        <v>34</v>
      </c>
      <c r="AI67" s="28"/>
      <c r="AJ67" s="37">
        <v>0</v>
      </c>
      <c r="AK67" s="28"/>
      <c r="AL67" s="81">
        <v>0</v>
      </c>
      <c r="AM67" s="36"/>
      <c r="AN67" s="30"/>
      <c r="AO67" s="36"/>
      <c r="AP67" s="35"/>
      <c r="AQ67" s="28">
        <v>0</v>
      </c>
      <c r="AR67" s="29"/>
      <c r="AS67" s="28"/>
      <c r="AT67" s="30">
        <v>0</v>
      </c>
      <c r="AU67" s="229"/>
      <c r="AV67" s="30">
        <v>15</v>
      </c>
      <c r="AW67" s="117">
        <v>36</v>
      </c>
      <c r="AX67" s="38">
        <v>0</v>
      </c>
      <c r="AY67" s="29"/>
      <c r="AZ67" s="30">
        <v>0</v>
      </c>
      <c r="BA67" s="229">
        <v>8</v>
      </c>
      <c r="BB67" s="28">
        <v>8</v>
      </c>
      <c r="BC67" s="37"/>
    </row>
    <row r="68" spans="1:55" ht="21.75" customHeight="1" x14ac:dyDescent="0.3">
      <c r="A68" s="586"/>
      <c r="B68" s="525"/>
      <c r="C68" s="584"/>
      <c r="D68" s="39" t="s">
        <v>80</v>
      </c>
      <c r="E68" s="24">
        <f t="shared" si="0"/>
        <v>66</v>
      </c>
      <c r="F68" s="25">
        <f t="shared" si="1"/>
        <v>60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6"/>
        <v>126</v>
      </c>
      <c r="K68" s="528"/>
      <c r="L68" s="528"/>
      <c r="M68" s="528"/>
      <c r="N68" s="528"/>
      <c r="O68" s="528"/>
      <c r="P68" s="41"/>
      <c r="Q68" s="42"/>
      <c r="R68" s="41"/>
      <c r="S68" s="42"/>
      <c r="T68" s="43">
        <v>0</v>
      </c>
      <c r="U68" s="49"/>
      <c r="V68" s="43"/>
      <c r="W68" s="49"/>
      <c r="X68" s="51">
        <v>0</v>
      </c>
      <c r="Y68" s="42"/>
      <c r="Z68" s="41"/>
      <c r="AA68" s="85"/>
      <c r="AB68" s="85"/>
      <c r="AC68" s="122"/>
      <c r="AD68" s="122"/>
      <c r="AE68" s="43"/>
      <c r="AF68" s="49"/>
      <c r="AG68" s="48"/>
      <c r="AH68" s="49"/>
      <c r="AI68" s="41"/>
      <c r="AJ68" s="50">
        <v>0</v>
      </c>
      <c r="AK68" s="41"/>
      <c r="AL68" s="85">
        <v>0</v>
      </c>
      <c r="AM68" s="49"/>
      <c r="AN68" s="43"/>
      <c r="AO68" s="49"/>
      <c r="AP68" s="48"/>
      <c r="AQ68" s="41">
        <v>0</v>
      </c>
      <c r="AR68" s="42"/>
      <c r="AS68" s="41"/>
      <c r="AT68" s="43">
        <v>0</v>
      </c>
      <c r="AU68" s="230"/>
      <c r="AV68" s="43"/>
      <c r="AW68" s="126">
        <v>66</v>
      </c>
      <c r="AX68" s="51">
        <v>0</v>
      </c>
      <c r="AY68" s="42"/>
      <c r="AZ68" s="43">
        <v>0</v>
      </c>
      <c r="BA68" s="230">
        <v>60</v>
      </c>
      <c r="BB68" s="41">
        <v>0</v>
      </c>
      <c r="BC68" s="50"/>
    </row>
    <row r="69" spans="1:55" ht="21.75" customHeight="1" x14ac:dyDescent="0.3">
      <c r="A69" s="585" t="s">
        <v>1290</v>
      </c>
      <c r="B69" s="526" t="s">
        <v>1291</v>
      </c>
      <c r="C69" s="583" t="s">
        <v>158</v>
      </c>
      <c r="D69" s="23" t="s">
        <v>79</v>
      </c>
      <c r="E69" s="24">
        <f t="shared" si="0"/>
        <v>19</v>
      </c>
      <c r="F69" s="25">
        <f t="shared" si="1"/>
        <v>10</v>
      </c>
      <c r="G69" s="25">
        <f t="shared" si="2"/>
        <v>8</v>
      </c>
      <c r="H69" s="25">
        <f t="shared" si="3"/>
        <v>3</v>
      </c>
      <c r="I69" s="26">
        <f t="shared" si="4"/>
        <v>3</v>
      </c>
      <c r="J69" s="27">
        <f t="shared" si="6"/>
        <v>43</v>
      </c>
      <c r="K69" s="557">
        <f>(J69+(J70/5))</f>
        <v>55.4</v>
      </c>
      <c r="L69" s="529"/>
      <c r="M69" s="529"/>
      <c r="N69" s="527">
        <f>K69+(L69*2)+(M69*30)</f>
        <v>55.4</v>
      </c>
      <c r="O69" s="529">
        <f>IF(N69=0,"",RANK(N69,N:N,0))</f>
        <v>67</v>
      </c>
      <c r="P69" s="28"/>
      <c r="Q69" s="29"/>
      <c r="R69" s="28"/>
      <c r="S69" s="29"/>
      <c r="T69" s="30">
        <v>0</v>
      </c>
      <c r="U69" s="36"/>
      <c r="V69" s="30"/>
      <c r="W69" s="36"/>
      <c r="X69" s="38">
        <v>0</v>
      </c>
      <c r="Y69" s="29"/>
      <c r="Z69" s="28"/>
      <c r="AA69" s="81"/>
      <c r="AB69" s="81"/>
      <c r="AC69" s="113"/>
      <c r="AD69" s="113"/>
      <c r="AE69" s="30"/>
      <c r="AF69" s="36"/>
      <c r="AG69" s="35"/>
      <c r="AH69" s="36"/>
      <c r="AI69" s="28"/>
      <c r="AJ69" s="37">
        <v>0</v>
      </c>
      <c r="AK69" s="28"/>
      <c r="AL69" s="81">
        <v>0</v>
      </c>
      <c r="AM69" s="36"/>
      <c r="AN69" s="30"/>
      <c r="AO69" s="36">
        <v>3</v>
      </c>
      <c r="AP69" s="35"/>
      <c r="AQ69" s="28">
        <v>0</v>
      </c>
      <c r="AR69" s="29"/>
      <c r="AS69" s="28">
        <v>3</v>
      </c>
      <c r="AT69" s="30">
        <v>3</v>
      </c>
      <c r="AU69" s="229"/>
      <c r="AV69" s="30">
        <v>3</v>
      </c>
      <c r="AW69" s="117">
        <v>19</v>
      </c>
      <c r="AX69" s="38">
        <v>0</v>
      </c>
      <c r="AY69" s="29"/>
      <c r="AZ69" s="30">
        <v>0</v>
      </c>
      <c r="BA69" s="229"/>
      <c r="BB69" s="28">
        <v>8</v>
      </c>
      <c r="BC69" s="37">
        <v>10</v>
      </c>
    </row>
    <row r="70" spans="1:55" ht="21.75" customHeight="1" x14ac:dyDescent="0.3">
      <c r="A70" s="586"/>
      <c r="B70" s="525"/>
      <c r="C70" s="584"/>
      <c r="D70" s="39" t="s">
        <v>80</v>
      </c>
      <c r="E70" s="24">
        <f t="shared" si="0"/>
        <v>32</v>
      </c>
      <c r="F70" s="25">
        <f t="shared" si="1"/>
        <v>30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6"/>
        <v>62</v>
      </c>
      <c r="K70" s="528"/>
      <c r="L70" s="528"/>
      <c r="M70" s="528"/>
      <c r="N70" s="528"/>
      <c r="O70" s="528"/>
      <c r="P70" s="41"/>
      <c r="Q70" s="42"/>
      <c r="R70" s="41"/>
      <c r="S70" s="42"/>
      <c r="T70" s="43">
        <v>0</v>
      </c>
      <c r="U70" s="49"/>
      <c r="V70" s="43"/>
      <c r="W70" s="49"/>
      <c r="X70" s="51">
        <v>0</v>
      </c>
      <c r="Y70" s="42"/>
      <c r="Z70" s="41"/>
      <c r="AA70" s="85"/>
      <c r="AB70" s="85"/>
      <c r="AC70" s="122"/>
      <c r="AD70" s="122"/>
      <c r="AE70" s="43"/>
      <c r="AF70" s="49"/>
      <c r="AG70" s="48"/>
      <c r="AH70" s="49"/>
      <c r="AI70" s="41"/>
      <c r="AJ70" s="50">
        <v>0</v>
      </c>
      <c r="AK70" s="41"/>
      <c r="AL70" s="85">
        <v>0</v>
      </c>
      <c r="AM70" s="49"/>
      <c r="AN70" s="43"/>
      <c r="AO70" s="49"/>
      <c r="AP70" s="48"/>
      <c r="AQ70" s="41">
        <v>0</v>
      </c>
      <c r="AR70" s="42"/>
      <c r="AS70" s="41"/>
      <c r="AT70" s="43">
        <v>0</v>
      </c>
      <c r="AU70" s="230"/>
      <c r="AV70" s="43"/>
      <c r="AW70" s="126">
        <v>32</v>
      </c>
      <c r="AX70" s="51">
        <v>0</v>
      </c>
      <c r="AY70" s="42"/>
      <c r="AZ70" s="43">
        <v>0</v>
      </c>
      <c r="BA70" s="230"/>
      <c r="BB70" s="41">
        <v>0</v>
      </c>
      <c r="BC70" s="50">
        <v>30</v>
      </c>
    </row>
    <row r="71" spans="1:55" ht="21.75" customHeight="1" x14ac:dyDescent="0.3">
      <c r="A71" s="585" t="s">
        <v>1292</v>
      </c>
      <c r="B71" s="526" t="s">
        <v>1293</v>
      </c>
      <c r="C71" s="583" t="s">
        <v>1294</v>
      </c>
      <c r="D71" s="23" t="s">
        <v>79</v>
      </c>
      <c r="E71" s="24">
        <f t="shared" si="0"/>
        <v>0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6"/>
        <v>0</v>
      </c>
      <c r="K71" s="557">
        <f>(J71+(J72/5))</f>
        <v>0</v>
      </c>
      <c r="L71" s="529"/>
      <c r="M71" s="529"/>
      <c r="N71" s="527">
        <f>K71+(L71*2)+(M71*30)</f>
        <v>0</v>
      </c>
      <c r="O71" s="529" t="str">
        <f>IF(N71=0,"",RANK(N71,N:N,0))</f>
        <v/>
      </c>
      <c r="P71" s="28"/>
      <c r="Q71" s="29"/>
      <c r="R71" s="28"/>
      <c r="S71" s="29"/>
      <c r="T71" s="30">
        <v>0</v>
      </c>
      <c r="U71" s="36"/>
      <c r="V71" s="30"/>
      <c r="W71" s="36"/>
      <c r="X71" s="38">
        <v>0</v>
      </c>
      <c r="Y71" s="29"/>
      <c r="Z71" s="28"/>
      <c r="AA71" s="81"/>
      <c r="AB71" s="81"/>
      <c r="AC71" s="113"/>
      <c r="AD71" s="113"/>
      <c r="AE71" s="30"/>
      <c r="AF71" s="36"/>
      <c r="AG71" s="35"/>
      <c r="AH71" s="36"/>
      <c r="AI71" s="28"/>
      <c r="AJ71" s="37">
        <v>0</v>
      </c>
      <c r="AK71" s="28"/>
      <c r="AL71" s="81">
        <v>0</v>
      </c>
      <c r="AM71" s="36"/>
      <c r="AN71" s="30"/>
      <c r="AO71" s="36"/>
      <c r="AP71" s="35"/>
      <c r="AQ71" s="28">
        <v>0</v>
      </c>
      <c r="AR71" s="29"/>
      <c r="AS71" s="28"/>
      <c r="AT71" s="30">
        <v>0</v>
      </c>
      <c r="AU71" s="229"/>
      <c r="AV71" s="30"/>
      <c r="AW71" s="117"/>
      <c r="AX71" s="38">
        <v>0</v>
      </c>
      <c r="AY71" s="29"/>
      <c r="AZ71" s="30">
        <v>0</v>
      </c>
      <c r="BA71" s="229"/>
      <c r="BB71" s="28">
        <v>0</v>
      </c>
      <c r="BC71" s="37"/>
    </row>
    <row r="72" spans="1:55" ht="21.75" customHeight="1" x14ac:dyDescent="0.3">
      <c r="A72" s="586"/>
      <c r="B72" s="525"/>
      <c r="C72" s="584"/>
      <c r="D72" s="39" t="s">
        <v>80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6"/>
        <v>0</v>
      </c>
      <c r="K72" s="528"/>
      <c r="L72" s="528"/>
      <c r="M72" s="528"/>
      <c r="N72" s="528"/>
      <c r="O72" s="528"/>
      <c r="P72" s="41"/>
      <c r="Q72" s="42"/>
      <c r="R72" s="41"/>
      <c r="S72" s="42"/>
      <c r="T72" s="43">
        <v>0</v>
      </c>
      <c r="U72" s="49"/>
      <c r="V72" s="43"/>
      <c r="W72" s="49"/>
      <c r="X72" s="51">
        <v>0</v>
      </c>
      <c r="Y72" s="42"/>
      <c r="Z72" s="41"/>
      <c r="AA72" s="85"/>
      <c r="AB72" s="85"/>
      <c r="AC72" s="122"/>
      <c r="AD72" s="122"/>
      <c r="AE72" s="43"/>
      <c r="AF72" s="49"/>
      <c r="AG72" s="48"/>
      <c r="AH72" s="49"/>
      <c r="AI72" s="41"/>
      <c r="AJ72" s="50">
        <v>0</v>
      </c>
      <c r="AK72" s="41"/>
      <c r="AL72" s="85">
        <v>0</v>
      </c>
      <c r="AM72" s="49"/>
      <c r="AN72" s="43"/>
      <c r="AO72" s="49"/>
      <c r="AP72" s="48"/>
      <c r="AQ72" s="41">
        <v>0</v>
      </c>
      <c r="AR72" s="42"/>
      <c r="AS72" s="41"/>
      <c r="AT72" s="43">
        <v>0</v>
      </c>
      <c r="AU72" s="230"/>
      <c r="AV72" s="43"/>
      <c r="AW72" s="126"/>
      <c r="AX72" s="51">
        <v>0</v>
      </c>
      <c r="AY72" s="42"/>
      <c r="AZ72" s="43">
        <v>0</v>
      </c>
      <c r="BA72" s="230"/>
      <c r="BB72" s="41">
        <v>0</v>
      </c>
      <c r="BC72" s="50"/>
    </row>
    <row r="73" spans="1:55" ht="21.75" customHeight="1" x14ac:dyDescent="0.3">
      <c r="A73" s="585" t="s">
        <v>1295</v>
      </c>
      <c r="B73" s="526" t="s">
        <v>1296</v>
      </c>
      <c r="C73" s="583" t="s">
        <v>237</v>
      </c>
      <c r="D73" s="23" t="s">
        <v>79</v>
      </c>
      <c r="E73" s="24">
        <f t="shared" si="0"/>
        <v>60</v>
      </c>
      <c r="F73" s="25">
        <f t="shared" si="1"/>
        <v>60</v>
      </c>
      <c r="G73" s="25">
        <f t="shared" si="2"/>
        <v>40</v>
      </c>
      <c r="H73" s="25">
        <f t="shared" si="3"/>
        <v>34</v>
      </c>
      <c r="I73" s="26">
        <f t="shared" si="4"/>
        <v>34</v>
      </c>
      <c r="J73" s="27">
        <f t="shared" si="6"/>
        <v>228</v>
      </c>
      <c r="K73" s="557">
        <f>(J73+(J74/5))</f>
        <v>287</v>
      </c>
      <c r="L73" s="529">
        <f>Nemzetközi!C191</f>
        <v>40</v>
      </c>
      <c r="M73" s="529">
        <f>Nemzetközi!D191</f>
        <v>0</v>
      </c>
      <c r="N73" s="527">
        <f>K73+(L73*2)+(M73*30)</f>
        <v>367</v>
      </c>
      <c r="O73" s="529">
        <f>IF(N73=0,"",RANK(N73,N:N,0))</f>
        <v>25</v>
      </c>
      <c r="P73" s="28"/>
      <c r="Q73" s="29">
        <v>34</v>
      </c>
      <c r="R73" s="28">
        <v>34</v>
      </c>
      <c r="S73" s="29">
        <v>40</v>
      </c>
      <c r="T73" s="30">
        <v>0</v>
      </c>
      <c r="U73" s="36"/>
      <c r="V73" s="30"/>
      <c r="W73" s="36"/>
      <c r="X73" s="38">
        <v>0</v>
      </c>
      <c r="Y73" s="29"/>
      <c r="Z73" s="28">
        <v>60</v>
      </c>
      <c r="AA73" s="81"/>
      <c r="AB73" s="81"/>
      <c r="AC73" s="113"/>
      <c r="AD73" s="113"/>
      <c r="AE73" s="30"/>
      <c r="AF73" s="36"/>
      <c r="AG73" s="35"/>
      <c r="AH73" s="36"/>
      <c r="AI73" s="28"/>
      <c r="AJ73" s="37">
        <v>10</v>
      </c>
      <c r="AK73" s="28"/>
      <c r="AL73" s="81">
        <v>0</v>
      </c>
      <c r="AM73" s="36"/>
      <c r="AN73" s="30"/>
      <c r="AO73" s="36"/>
      <c r="AP73" s="35"/>
      <c r="AQ73" s="28">
        <v>0</v>
      </c>
      <c r="AR73" s="29"/>
      <c r="AS73" s="28"/>
      <c r="AT73" s="30">
        <v>25</v>
      </c>
      <c r="AU73" s="229"/>
      <c r="AV73" s="30">
        <v>25</v>
      </c>
      <c r="AW73" s="117"/>
      <c r="AX73" s="38">
        <v>60</v>
      </c>
      <c r="AY73" s="29"/>
      <c r="AZ73" s="30">
        <v>25</v>
      </c>
      <c r="BA73" s="229">
        <v>8</v>
      </c>
      <c r="BB73" s="28">
        <v>15</v>
      </c>
      <c r="BC73" s="37">
        <v>10</v>
      </c>
    </row>
    <row r="74" spans="1:55" ht="21.75" customHeight="1" x14ac:dyDescent="0.3">
      <c r="A74" s="586"/>
      <c r="B74" s="525"/>
      <c r="C74" s="584"/>
      <c r="D74" s="39" t="s">
        <v>80</v>
      </c>
      <c r="E74" s="24">
        <f t="shared" si="0"/>
        <v>150</v>
      </c>
      <c r="F74" s="25">
        <f t="shared" si="1"/>
        <v>90</v>
      </c>
      <c r="G74" s="25">
        <f t="shared" si="2"/>
        <v>30</v>
      </c>
      <c r="H74" s="25">
        <f t="shared" si="3"/>
        <v>25</v>
      </c>
      <c r="I74" s="26">
        <f t="shared" si="4"/>
        <v>0</v>
      </c>
      <c r="J74" s="40">
        <f t="shared" si="6"/>
        <v>295</v>
      </c>
      <c r="K74" s="528"/>
      <c r="L74" s="528"/>
      <c r="M74" s="528"/>
      <c r="N74" s="528"/>
      <c r="O74" s="528"/>
      <c r="P74" s="41"/>
      <c r="Q74" s="42"/>
      <c r="R74" s="41"/>
      <c r="S74" s="42"/>
      <c r="T74" s="43">
        <v>0</v>
      </c>
      <c r="U74" s="49"/>
      <c r="V74" s="43"/>
      <c r="W74" s="49"/>
      <c r="X74" s="51">
        <v>0</v>
      </c>
      <c r="Y74" s="42"/>
      <c r="Z74" s="41"/>
      <c r="AA74" s="85"/>
      <c r="AB74" s="85"/>
      <c r="AC74" s="122"/>
      <c r="AD74" s="122"/>
      <c r="AE74" s="43"/>
      <c r="AF74" s="49"/>
      <c r="AG74" s="48"/>
      <c r="AH74" s="49"/>
      <c r="AI74" s="41"/>
      <c r="AJ74" s="50">
        <v>30</v>
      </c>
      <c r="AK74" s="41"/>
      <c r="AL74" s="85">
        <v>0</v>
      </c>
      <c r="AM74" s="49"/>
      <c r="AN74" s="43"/>
      <c r="AO74" s="49"/>
      <c r="AP74" s="48"/>
      <c r="AQ74" s="41">
        <v>0</v>
      </c>
      <c r="AR74" s="42"/>
      <c r="AS74" s="41"/>
      <c r="AT74" s="43">
        <v>0</v>
      </c>
      <c r="AU74" s="230"/>
      <c r="AV74" s="43"/>
      <c r="AW74" s="126"/>
      <c r="AX74" s="51">
        <v>25</v>
      </c>
      <c r="AY74" s="42"/>
      <c r="AZ74" s="43">
        <v>0</v>
      </c>
      <c r="BA74" s="230">
        <v>150</v>
      </c>
      <c r="BB74" s="41">
        <v>0</v>
      </c>
      <c r="BC74" s="50">
        <v>90</v>
      </c>
    </row>
    <row r="75" spans="1:55" ht="21.75" customHeight="1" x14ac:dyDescent="0.3">
      <c r="A75" s="585" t="s">
        <v>1297</v>
      </c>
      <c r="B75" s="526" t="s">
        <v>1298</v>
      </c>
      <c r="C75" s="583" t="s">
        <v>664</v>
      </c>
      <c r="D75" s="23" t="s">
        <v>79</v>
      </c>
      <c r="E75" s="24">
        <f t="shared" si="0"/>
        <v>150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50">
        <f t="shared" si="6"/>
        <v>150</v>
      </c>
      <c r="K75" s="557">
        <f>(J75+(J76/5))</f>
        <v>150</v>
      </c>
      <c r="L75" s="529">
        <f>Nemzetközi!C192</f>
        <v>480</v>
      </c>
      <c r="M75" s="623">
        <f>Nemzetközi!D192</f>
        <v>186</v>
      </c>
      <c r="N75" s="625">
        <f>K75+(L75*2)+(M75*30)</f>
        <v>6690</v>
      </c>
      <c r="O75" s="529">
        <f>IF(N75=0,"",RANK(N75,N:N,0))</f>
        <v>2</v>
      </c>
      <c r="P75" s="28"/>
      <c r="Q75" s="52"/>
      <c r="R75" s="28"/>
      <c r="S75" s="52"/>
      <c r="T75" s="30">
        <v>0</v>
      </c>
      <c r="U75" s="54"/>
      <c r="V75" s="30"/>
      <c r="W75" s="54"/>
      <c r="X75" s="38">
        <v>0</v>
      </c>
      <c r="Y75" s="52"/>
      <c r="Z75" s="28"/>
      <c r="AA75" s="81"/>
      <c r="AB75" s="81"/>
      <c r="AC75" s="113"/>
      <c r="AD75" s="113"/>
      <c r="AE75" s="30"/>
      <c r="AF75" s="54"/>
      <c r="AG75" s="35"/>
      <c r="AH75" s="54"/>
      <c r="AI75" s="90"/>
      <c r="AJ75" s="37">
        <v>0</v>
      </c>
      <c r="AK75" s="90"/>
      <c r="AL75" s="81">
        <v>0</v>
      </c>
      <c r="AM75" s="54"/>
      <c r="AN75" s="30"/>
      <c r="AO75" s="54"/>
      <c r="AP75" s="35"/>
      <c r="AQ75" s="28">
        <v>0</v>
      </c>
      <c r="AR75" s="52"/>
      <c r="AS75" s="28"/>
      <c r="AT75" s="30">
        <v>0</v>
      </c>
      <c r="AU75" s="229"/>
      <c r="AV75" s="30"/>
      <c r="AW75" s="117"/>
      <c r="AX75" s="38">
        <v>0</v>
      </c>
      <c r="AY75" s="52"/>
      <c r="AZ75" s="30">
        <v>0</v>
      </c>
      <c r="BA75" s="229"/>
      <c r="BB75" s="28">
        <v>0</v>
      </c>
      <c r="BC75" s="37">
        <v>150</v>
      </c>
    </row>
    <row r="76" spans="1:55" ht="21.75" customHeight="1" x14ac:dyDescent="0.3">
      <c r="A76" s="586"/>
      <c r="B76" s="525"/>
      <c r="C76" s="584"/>
      <c r="D76" s="57" t="s">
        <v>80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251">
        <f t="shared" si="6"/>
        <v>0</v>
      </c>
      <c r="K76" s="528"/>
      <c r="L76" s="528"/>
      <c r="M76" s="624"/>
      <c r="N76" s="624"/>
      <c r="O76" s="528"/>
      <c r="P76" s="41"/>
      <c r="Q76" s="58"/>
      <c r="R76" s="41"/>
      <c r="S76" s="58"/>
      <c r="T76" s="43">
        <v>0</v>
      </c>
      <c r="U76" s="60"/>
      <c r="V76" s="43"/>
      <c r="W76" s="60"/>
      <c r="X76" s="51">
        <v>0</v>
      </c>
      <c r="Y76" s="58"/>
      <c r="Z76" s="41"/>
      <c r="AA76" s="85"/>
      <c r="AB76" s="85"/>
      <c r="AC76" s="122"/>
      <c r="AD76" s="122"/>
      <c r="AE76" s="43"/>
      <c r="AF76" s="60"/>
      <c r="AG76" s="48"/>
      <c r="AH76" s="60"/>
      <c r="AI76" s="91"/>
      <c r="AJ76" s="50">
        <v>0</v>
      </c>
      <c r="AK76" s="91"/>
      <c r="AL76" s="85">
        <v>0</v>
      </c>
      <c r="AM76" s="60"/>
      <c r="AN76" s="43"/>
      <c r="AO76" s="60"/>
      <c r="AP76" s="48"/>
      <c r="AQ76" s="41">
        <v>0</v>
      </c>
      <c r="AR76" s="58"/>
      <c r="AS76" s="41"/>
      <c r="AT76" s="43">
        <v>0</v>
      </c>
      <c r="AU76" s="230"/>
      <c r="AV76" s="43"/>
      <c r="AW76" s="126"/>
      <c r="AX76" s="51">
        <v>0</v>
      </c>
      <c r="AY76" s="58"/>
      <c r="AZ76" s="43">
        <v>0</v>
      </c>
      <c r="BA76" s="230"/>
      <c r="BB76" s="41">
        <v>0</v>
      </c>
      <c r="BC76" s="50"/>
    </row>
    <row r="77" spans="1:55" ht="21.75" customHeight="1" x14ac:dyDescent="0.3">
      <c r="A77" s="585" t="s">
        <v>1299</v>
      </c>
      <c r="B77" s="524" t="s">
        <v>1300</v>
      </c>
      <c r="C77" s="594" t="s">
        <v>267</v>
      </c>
      <c r="D77" s="23" t="s">
        <v>79</v>
      </c>
      <c r="E77" s="24">
        <f t="shared" si="0"/>
        <v>11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6"/>
        <v>11</v>
      </c>
      <c r="K77" s="557">
        <f>(J77+(J78/5))</f>
        <v>11</v>
      </c>
      <c r="L77" s="529"/>
      <c r="M77" s="529"/>
      <c r="N77" s="527">
        <f>K77+(L77*2)+(M77*30)</f>
        <v>11</v>
      </c>
      <c r="O77" s="529">
        <f>IF(N77=0,"",RANK(N77,N:N,0))</f>
        <v>83</v>
      </c>
      <c r="P77" s="28"/>
      <c r="Q77" s="29"/>
      <c r="R77" s="28"/>
      <c r="S77" s="29"/>
      <c r="T77" s="30">
        <v>0</v>
      </c>
      <c r="U77" s="36"/>
      <c r="V77" s="30"/>
      <c r="W77" s="36"/>
      <c r="X77" s="38">
        <v>0</v>
      </c>
      <c r="Y77" s="29"/>
      <c r="Z77" s="28"/>
      <c r="AA77" s="81"/>
      <c r="AB77" s="81"/>
      <c r="AC77" s="113"/>
      <c r="AD77" s="113"/>
      <c r="AE77" s="30"/>
      <c r="AF77" s="36"/>
      <c r="AG77" s="35"/>
      <c r="AH77" s="36"/>
      <c r="AI77" s="28"/>
      <c r="AJ77" s="37">
        <v>0</v>
      </c>
      <c r="AK77" s="28"/>
      <c r="AL77" s="81">
        <v>0</v>
      </c>
      <c r="AM77" s="36"/>
      <c r="AN77" s="30"/>
      <c r="AO77" s="36"/>
      <c r="AP77" s="35"/>
      <c r="AQ77" s="28">
        <v>0</v>
      </c>
      <c r="AR77" s="29"/>
      <c r="AS77" s="28"/>
      <c r="AT77" s="30">
        <v>0</v>
      </c>
      <c r="AU77" s="229"/>
      <c r="AV77" s="30"/>
      <c r="AW77" s="117">
        <v>11</v>
      </c>
      <c r="AX77" s="38">
        <v>0</v>
      </c>
      <c r="AY77" s="29"/>
      <c r="AZ77" s="30">
        <v>0</v>
      </c>
      <c r="BA77" s="229"/>
      <c r="BB77" s="28">
        <v>0</v>
      </c>
      <c r="BC77" s="37"/>
    </row>
    <row r="78" spans="1:55" ht="21.75" customHeight="1" x14ac:dyDescent="0.3">
      <c r="A78" s="586"/>
      <c r="B78" s="525"/>
      <c r="C78" s="584"/>
      <c r="D78" s="39" t="s">
        <v>80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6"/>
        <v>0</v>
      </c>
      <c r="K78" s="528"/>
      <c r="L78" s="528"/>
      <c r="M78" s="528"/>
      <c r="N78" s="528"/>
      <c r="O78" s="528"/>
      <c r="P78" s="41"/>
      <c r="Q78" s="42"/>
      <c r="R78" s="41"/>
      <c r="S78" s="42"/>
      <c r="T78" s="43">
        <v>0</v>
      </c>
      <c r="U78" s="49"/>
      <c r="V78" s="43"/>
      <c r="W78" s="49"/>
      <c r="X78" s="51">
        <v>0</v>
      </c>
      <c r="Y78" s="42"/>
      <c r="Z78" s="41"/>
      <c r="AA78" s="85"/>
      <c r="AB78" s="85"/>
      <c r="AC78" s="122"/>
      <c r="AD78" s="122"/>
      <c r="AE78" s="43"/>
      <c r="AF78" s="49"/>
      <c r="AG78" s="48"/>
      <c r="AH78" s="49"/>
      <c r="AI78" s="41"/>
      <c r="AJ78" s="50">
        <v>0</v>
      </c>
      <c r="AK78" s="41"/>
      <c r="AL78" s="85">
        <v>0</v>
      </c>
      <c r="AM78" s="49"/>
      <c r="AN78" s="43"/>
      <c r="AO78" s="49"/>
      <c r="AP78" s="48"/>
      <c r="AQ78" s="41">
        <v>0</v>
      </c>
      <c r="AR78" s="42"/>
      <c r="AS78" s="41"/>
      <c r="AT78" s="43">
        <v>0</v>
      </c>
      <c r="AU78" s="230"/>
      <c r="AV78" s="43"/>
      <c r="AW78" s="126"/>
      <c r="AX78" s="51">
        <v>0</v>
      </c>
      <c r="AY78" s="42"/>
      <c r="AZ78" s="43">
        <v>0</v>
      </c>
      <c r="BA78" s="230"/>
      <c r="BB78" s="41">
        <v>0</v>
      </c>
      <c r="BC78" s="50"/>
    </row>
    <row r="79" spans="1:55" ht="21.75" customHeight="1" x14ac:dyDescent="0.3">
      <c r="A79" s="585" t="s">
        <v>857</v>
      </c>
      <c r="B79" s="526" t="s">
        <v>858</v>
      </c>
      <c r="C79" s="583" t="s">
        <v>145</v>
      </c>
      <c r="D79" s="23" t="s">
        <v>79</v>
      </c>
      <c r="E79" s="24">
        <f t="shared" si="0"/>
        <v>90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6"/>
        <v>90</v>
      </c>
      <c r="K79" s="557">
        <f>(J79+(J80/5))</f>
        <v>108</v>
      </c>
      <c r="L79" s="529">
        <f>Nemzetközi!C193</f>
        <v>84</v>
      </c>
      <c r="M79" s="529"/>
      <c r="N79" s="527">
        <f>K79+(L79*2)+(M79*30)</f>
        <v>276</v>
      </c>
      <c r="O79" s="529">
        <f>IF(N79=0,"",RANK(N79,N:N,0))</f>
        <v>28</v>
      </c>
      <c r="P79" s="28"/>
      <c r="Q79" s="29"/>
      <c r="R79" s="28"/>
      <c r="S79" s="29"/>
      <c r="T79" s="30">
        <v>0</v>
      </c>
      <c r="U79" s="36"/>
      <c r="V79" s="30"/>
      <c r="W79" s="36"/>
      <c r="X79" s="38">
        <v>0</v>
      </c>
      <c r="Y79" s="29"/>
      <c r="Z79" s="28"/>
      <c r="AA79" s="81"/>
      <c r="AB79" s="81"/>
      <c r="AC79" s="113"/>
      <c r="AD79" s="113"/>
      <c r="AE79" s="30"/>
      <c r="AF79" s="36"/>
      <c r="AG79" s="35"/>
      <c r="AH79" s="36"/>
      <c r="AI79" s="28"/>
      <c r="AJ79" s="37">
        <v>0</v>
      </c>
      <c r="AK79" s="28"/>
      <c r="AL79" s="81">
        <v>0</v>
      </c>
      <c r="AM79" s="36"/>
      <c r="AN79" s="30"/>
      <c r="AO79" s="36"/>
      <c r="AP79" s="35"/>
      <c r="AQ79" s="28">
        <v>0</v>
      </c>
      <c r="AR79" s="29"/>
      <c r="AS79" s="28"/>
      <c r="AT79" s="30">
        <v>0</v>
      </c>
      <c r="AU79" s="229"/>
      <c r="AV79" s="30"/>
      <c r="AW79" s="117"/>
      <c r="AX79" s="38">
        <v>0</v>
      </c>
      <c r="AY79" s="29"/>
      <c r="AZ79" s="30">
        <v>0</v>
      </c>
      <c r="BA79" s="229">
        <v>90</v>
      </c>
      <c r="BB79" s="28">
        <v>0</v>
      </c>
      <c r="BC79" s="37"/>
    </row>
    <row r="80" spans="1:55" ht="21.75" customHeight="1" x14ac:dyDescent="0.3">
      <c r="A80" s="586"/>
      <c r="B80" s="525"/>
      <c r="C80" s="584"/>
      <c r="D80" s="39" t="s">
        <v>80</v>
      </c>
      <c r="E80" s="24">
        <f t="shared" si="0"/>
        <v>90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6"/>
        <v>90</v>
      </c>
      <c r="K80" s="528"/>
      <c r="L80" s="528"/>
      <c r="M80" s="528"/>
      <c r="N80" s="528"/>
      <c r="O80" s="528"/>
      <c r="P80" s="41"/>
      <c r="Q80" s="42"/>
      <c r="R80" s="41"/>
      <c r="S80" s="42"/>
      <c r="T80" s="43">
        <v>0</v>
      </c>
      <c r="U80" s="49"/>
      <c r="V80" s="43"/>
      <c r="W80" s="49"/>
      <c r="X80" s="51">
        <v>0</v>
      </c>
      <c r="Y80" s="42"/>
      <c r="Z80" s="41"/>
      <c r="AA80" s="85"/>
      <c r="AB80" s="85"/>
      <c r="AC80" s="122"/>
      <c r="AD80" s="122"/>
      <c r="AE80" s="43"/>
      <c r="AF80" s="49"/>
      <c r="AG80" s="48"/>
      <c r="AH80" s="49"/>
      <c r="AI80" s="41"/>
      <c r="AJ80" s="50">
        <v>0</v>
      </c>
      <c r="AK80" s="41"/>
      <c r="AL80" s="85">
        <v>0</v>
      </c>
      <c r="AM80" s="49"/>
      <c r="AN80" s="43"/>
      <c r="AO80" s="49"/>
      <c r="AP80" s="48"/>
      <c r="AQ80" s="41">
        <v>0</v>
      </c>
      <c r="AR80" s="42"/>
      <c r="AS80" s="41"/>
      <c r="AT80" s="43">
        <v>0</v>
      </c>
      <c r="AU80" s="230"/>
      <c r="AV80" s="43"/>
      <c r="AW80" s="126"/>
      <c r="AX80" s="51">
        <v>0</v>
      </c>
      <c r="AY80" s="42"/>
      <c r="AZ80" s="43">
        <v>0</v>
      </c>
      <c r="BA80" s="230">
        <v>90</v>
      </c>
      <c r="BB80" s="41">
        <v>0</v>
      </c>
      <c r="BC80" s="50"/>
    </row>
    <row r="81" spans="1:55" ht="21.75" customHeight="1" x14ac:dyDescent="0.3">
      <c r="A81" s="585" t="s">
        <v>1301</v>
      </c>
      <c r="B81" s="524" t="s">
        <v>1302</v>
      </c>
      <c r="C81" s="583" t="s">
        <v>1303</v>
      </c>
      <c r="D81" s="23" t="s">
        <v>79</v>
      </c>
      <c r="E81" s="24">
        <f t="shared" si="0"/>
        <v>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6"/>
        <v>0</v>
      </c>
      <c r="K81" s="557">
        <f>(J81+(J82/5))</f>
        <v>0</v>
      </c>
      <c r="L81" s="529">
        <f>Nemzetközi!C195</f>
        <v>0</v>
      </c>
      <c r="M81" s="529">
        <f>Nemzetközi!D195</f>
        <v>69</v>
      </c>
      <c r="N81" s="527">
        <f>K81+(L81*2)+(M81*30)</f>
        <v>2070</v>
      </c>
      <c r="O81" s="529">
        <f>IF(N81=0,"",RANK(N81,N:N,0))</f>
        <v>6</v>
      </c>
      <c r="P81" s="28"/>
      <c r="Q81" s="29"/>
      <c r="R81" s="28"/>
      <c r="S81" s="29"/>
      <c r="T81" s="30">
        <v>0</v>
      </c>
      <c r="U81" s="36"/>
      <c r="V81" s="30"/>
      <c r="W81" s="36"/>
      <c r="X81" s="38">
        <v>0</v>
      </c>
      <c r="Y81" s="29"/>
      <c r="Z81" s="28"/>
      <c r="AA81" s="81"/>
      <c r="AB81" s="81"/>
      <c r="AC81" s="113"/>
      <c r="AD81" s="113"/>
      <c r="AE81" s="30"/>
      <c r="AF81" s="36"/>
      <c r="AG81" s="35"/>
      <c r="AH81" s="36"/>
      <c r="AI81" s="28"/>
      <c r="AJ81" s="37">
        <v>0</v>
      </c>
      <c r="AK81" s="28"/>
      <c r="AL81" s="81">
        <v>0</v>
      </c>
      <c r="AM81" s="36"/>
      <c r="AN81" s="30"/>
      <c r="AO81" s="36"/>
      <c r="AP81" s="35"/>
      <c r="AQ81" s="28">
        <v>0</v>
      </c>
      <c r="AR81" s="29"/>
      <c r="AS81" s="28"/>
      <c r="AT81" s="30">
        <v>0</v>
      </c>
      <c r="AU81" s="229"/>
      <c r="AV81" s="30"/>
      <c r="AW81" s="117"/>
      <c r="AX81" s="38">
        <v>0</v>
      </c>
      <c r="AY81" s="29"/>
      <c r="AZ81" s="30">
        <v>0</v>
      </c>
      <c r="BA81" s="229"/>
      <c r="BB81" s="28">
        <v>0</v>
      </c>
      <c r="BC81" s="37"/>
    </row>
    <row r="82" spans="1:55" ht="21.75" customHeight="1" x14ac:dyDescent="0.3">
      <c r="A82" s="586"/>
      <c r="B82" s="525"/>
      <c r="C82" s="584"/>
      <c r="D82" s="39" t="s">
        <v>80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6"/>
        <v>0</v>
      </c>
      <c r="K82" s="528"/>
      <c r="L82" s="528"/>
      <c r="M82" s="528"/>
      <c r="N82" s="528"/>
      <c r="O82" s="528"/>
      <c r="P82" s="41"/>
      <c r="Q82" s="42"/>
      <c r="R82" s="41"/>
      <c r="S82" s="42"/>
      <c r="T82" s="43">
        <v>0</v>
      </c>
      <c r="U82" s="49"/>
      <c r="V82" s="43"/>
      <c r="W82" s="49"/>
      <c r="X82" s="51">
        <v>0</v>
      </c>
      <c r="Y82" s="42"/>
      <c r="Z82" s="41"/>
      <c r="AA82" s="85"/>
      <c r="AB82" s="85"/>
      <c r="AC82" s="122"/>
      <c r="AD82" s="122"/>
      <c r="AE82" s="43"/>
      <c r="AF82" s="49"/>
      <c r="AG82" s="48"/>
      <c r="AH82" s="49"/>
      <c r="AI82" s="41"/>
      <c r="AJ82" s="50">
        <v>0</v>
      </c>
      <c r="AK82" s="41"/>
      <c r="AL82" s="85">
        <v>0</v>
      </c>
      <c r="AM82" s="49"/>
      <c r="AN82" s="43"/>
      <c r="AO82" s="49"/>
      <c r="AP82" s="48"/>
      <c r="AQ82" s="41">
        <v>0</v>
      </c>
      <c r="AR82" s="42"/>
      <c r="AS82" s="41"/>
      <c r="AT82" s="43">
        <v>0</v>
      </c>
      <c r="AU82" s="230"/>
      <c r="AV82" s="43"/>
      <c r="AW82" s="126"/>
      <c r="AX82" s="51">
        <v>0</v>
      </c>
      <c r="AY82" s="42"/>
      <c r="AZ82" s="43">
        <v>0</v>
      </c>
      <c r="BA82" s="230"/>
      <c r="BB82" s="41">
        <v>0</v>
      </c>
      <c r="BC82" s="50"/>
    </row>
    <row r="83" spans="1:55" ht="21.75" customHeight="1" x14ac:dyDescent="0.3">
      <c r="A83" s="585" t="s">
        <v>1304</v>
      </c>
      <c r="B83" s="526" t="s">
        <v>1305</v>
      </c>
      <c r="C83" s="583" t="s">
        <v>155</v>
      </c>
      <c r="D83" s="23" t="s">
        <v>79</v>
      </c>
      <c r="E83" s="24">
        <f t="shared" si="0"/>
        <v>100</v>
      </c>
      <c r="F83" s="25">
        <f t="shared" si="1"/>
        <v>90</v>
      </c>
      <c r="G83" s="25">
        <f t="shared" si="2"/>
        <v>90</v>
      </c>
      <c r="H83" s="25">
        <f t="shared" si="3"/>
        <v>90</v>
      </c>
      <c r="I83" s="26">
        <f t="shared" si="4"/>
        <v>90</v>
      </c>
      <c r="J83" s="27">
        <f t="shared" si="6"/>
        <v>460</v>
      </c>
      <c r="K83" s="557">
        <f>(J83+(J84/5))</f>
        <v>546.4</v>
      </c>
      <c r="L83" s="529">
        <f>Nemzetközi!C196</f>
        <v>40</v>
      </c>
      <c r="M83" s="558">
        <f>Nemzetközi!D196</f>
        <v>0</v>
      </c>
      <c r="N83" s="527">
        <f>K83+(L83*2)+(M83*30)</f>
        <v>626.4</v>
      </c>
      <c r="O83" s="529">
        <f>IF(N83=0,"",RANK(N83,N:N,0))</f>
        <v>16</v>
      </c>
      <c r="P83" s="28"/>
      <c r="Q83" s="29"/>
      <c r="R83" s="28"/>
      <c r="S83" s="29"/>
      <c r="T83" s="30">
        <v>40</v>
      </c>
      <c r="U83" s="36"/>
      <c r="V83" s="30"/>
      <c r="W83" s="36"/>
      <c r="X83" s="38">
        <v>100</v>
      </c>
      <c r="Y83" s="29"/>
      <c r="Z83" s="28"/>
      <c r="AA83" s="81">
        <v>90</v>
      </c>
      <c r="AB83" s="81">
        <v>28</v>
      </c>
      <c r="AC83" s="113"/>
      <c r="AD83" s="113"/>
      <c r="AE83" s="30"/>
      <c r="AF83" s="36"/>
      <c r="AG83" s="35"/>
      <c r="AH83" s="36"/>
      <c r="AI83" s="28"/>
      <c r="AJ83" s="37">
        <v>90</v>
      </c>
      <c r="AK83" s="28"/>
      <c r="AL83" s="81">
        <v>80</v>
      </c>
      <c r="AM83" s="36"/>
      <c r="AN83" s="30"/>
      <c r="AO83" s="36"/>
      <c r="AP83" s="35">
        <v>90</v>
      </c>
      <c r="AQ83" s="28">
        <v>0</v>
      </c>
      <c r="AR83" s="29"/>
      <c r="AS83" s="28"/>
      <c r="AT83" s="30">
        <v>3</v>
      </c>
      <c r="AU83" s="229"/>
      <c r="AV83" s="30"/>
      <c r="AW83" s="117"/>
      <c r="AX83" s="38">
        <v>90</v>
      </c>
      <c r="AY83" s="29"/>
      <c r="AZ83" s="30">
        <v>0</v>
      </c>
      <c r="BA83" s="229"/>
      <c r="BB83" s="28">
        <v>0</v>
      </c>
      <c r="BC83" s="37">
        <v>10</v>
      </c>
    </row>
    <row r="84" spans="1:55" ht="21.75" customHeight="1" x14ac:dyDescent="0.3">
      <c r="A84" s="586"/>
      <c r="B84" s="525"/>
      <c r="C84" s="584"/>
      <c r="D84" s="39" t="s">
        <v>80</v>
      </c>
      <c r="E84" s="24">
        <f t="shared" si="0"/>
        <v>150</v>
      </c>
      <c r="F84" s="25">
        <f t="shared" si="1"/>
        <v>120</v>
      </c>
      <c r="G84" s="25">
        <f t="shared" si="2"/>
        <v>120</v>
      </c>
      <c r="H84" s="25">
        <f t="shared" si="3"/>
        <v>25</v>
      </c>
      <c r="I84" s="26">
        <f t="shared" si="4"/>
        <v>17</v>
      </c>
      <c r="J84" s="40">
        <f t="shared" si="6"/>
        <v>432</v>
      </c>
      <c r="K84" s="528"/>
      <c r="L84" s="528"/>
      <c r="M84" s="528"/>
      <c r="N84" s="528"/>
      <c r="O84" s="528"/>
      <c r="P84" s="41"/>
      <c r="Q84" s="42"/>
      <c r="R84" s="41"/>
      <c r="S84" s="42"/>
      <c r="T84" s="43">
        <v>0</v>
      </c>
      <c r="U84" s="49"/>
      <c r="V84" s="43"/>
      <c r="W84" s="49"/>
      <c r="X84" s="51">
        <v>0</v>
      </c>
      <c r="Y84" s="42"/>
      <c r="Z84" s="41"/>
      <c r="AA84" s="85">
        <v>15</v>
      </c>
      <c r="AB84" s="85">
        <v>17</v>
      </c>
      <c r="AC84" s="122"/>
      <c r="AD84" s="122"/>
      <c r="AE84" s="43"/>
      <c r="AF84" s="49"/>
      <c r="AG84" s="48"/>
      <c r="AH84" s="49"/>
      <c r="AI84" s="41"/>
      <c r="AJ84" s="50">
        <v>120</v>
      </c>
      <c r="AK84" s="41"/>
      <c r="AL84" s="85">
        <v>0</v>
      </c>
      <c r="AM84" s="49"/>
      <c r="AN84" s="43"/>
      <c r="AO84" s="49"/>
      <c r="AP84" s="48">
        <v>150</v>
      </c>
      <c r="AQ84" s="41">
        <v>0</v>
      </c>
      <c r="AR84" s="42"/>
      <c r="AS84" s="41"/>
      <c r="AT84" s="43">
        <v>0</v>
      </c>
      <c r="AU84" s="230"/>
      <c r="AV84" s="43"/>
      <c r="AW84" s="126"/>
      <c r="AX84" s="51">
        <v>25</v>
      </c>
      <c r="AY84" s="42"/>
      <c r="AZ84" s="43">
        <v>0</v>
      </c>
      <c r="BA84" s="230"/>
      <c r="BB84" s="41">
        <v>0</v>
      </c>
      <c r="BC84" s="50">
        <v>120</v>
      </c>
    </row>
    <row r="85" spans="1:55" ht="21.75" customHeight="1" x14ac:dyDescent="0.3">
      <c r="A85" s="585" t="s">
        <v>1306</v>
      </c>
      <c r="B85" s="526" t="s">
        <v>1307</v>
      </c>
      <c r="C85" s="583" t="s">
        <v>92</v>
      </c>
      <c r="D85" s="23" t="s">
        <v>79</v>
      </c>
      <c r="E85" s="24">
        <f t="shared" si="0"/>
        <v>60</v>
      </c>
      <c r="F85" s="25">
        <f t="shared" si="1"/>
        <v>16</v>
      </c>
      <c r="G85" s="25">
        <f t="shared" si="2"/>
        <v>10</v>
      </c>
      <c r="H85" s="25">
        <f t="shared" si="3"/>
        <v>10</v>
      </c>
      <c r="I85" s="26">
        <f t="shared" si="4"/>
        <v>3</v>
      </c>
      <c r="J85" s="27">
        <f t="shared" si="6"/>
        <v>99</v>
      </c>
      <c r="K85" s="557">
        <f>(J85+(J86/5))</f>
        <v>107.4</v>
      </c>
      <c r="L85" s="529"/>
      <c r="M85" s="529"/>
      <c r="N85" s="527">
        <f>K85+(L85*2)+(M85*30)</f>
        <v>107.4</v>
      </c>
      <c r="O85" s="529">
        <f>IF(N85=0,"",RANK(N85,N:N,0))</f>
        <v>49</v>
      </c>
      <c r="P85" s="28"/>
      <c r="Q85" s="29"/>
      <c r="R85" s="28"/>
      <c r="S85" s="29"/>
      <c r="T85" s="30">
        <v>0</v>
      </c>
      <c r="U85" s="36"/>
      <c r="V85" s="30"/>
      <c r="W85" s="36"/>
      <c r="X85" s="38">
        <v>0</v>
      </c>
      <c r="Y85" s="29"/>
      <c r="Z85" s="28"/>
      <c r="AA85" s="81"/>
      <c r="AB85" s="81"/>
      <c r="AC85" s="113"/>
      <c r="AD85" s="113">
        <v>10</v>
      </c>
      <c r="AE85" s="30"/>
      <c r="AF85" s="36"/>
      <c r="AG85" s="35">
        <v>60</v>
      </c>
      <c r="AH85" s="36"/>
      <c r="AI85" s="28"/>
      <c r="AJ85" s="37">
        <v>0</v>
      </c>
      <c r="AK85" s="28"/>
      <c r="AL85" s="81">
        <v>0</v>
      </c>
      <c r="AM85" s="36"/>
      <c r="AN85" s="30"/>
      <c r="AO85" s="36"/>
      <c r="AP85" s="35"/>
      <c r="AQ85" s="28">
        <v>0</v>
      </c>
      <c r="AR85" s="29"/>
      <c r="AS85" s="28"/>
      <c r="AT85" s="30">
        <v>0</v>
      </c>
      <c r="AU85" s="229"/>
      <c r="AV85" s="30"/>
      <c r="AW85" s="117">
        <v>16</v>
      </c>
      <c r="AX85" s="38">
        <v>0</v>
      </c>
      <c r="AY85" s="29"/>
      <c r="AZ85" s="30">
        <v>0</v>
      </c>
      <c r="BA85" s="229"/>
      <c r="BB85" s="28">
        <v>3</v>
      </c>
      <c r="BC85" s="37">
        <v>10</v>
      </c>
    </row>
    <row r="86" spans="1:55" ht="21.75" customHeight="1" x14ac:dyDescent="0.3">
      <c r="A86" s="586"/>
      <c r="B86" s="525"/>
      <c r="C86" s="584"/>
      <c r="D86" s="39" t="s">
        <v>80</v>
      </c>
      <c r="E86" s="24">
        <f t="shared" si="0"/>
        <v>30</v>
      </c>
      <c r="F86" s="25">
        <f t="shared" si="1"/>
        <v>12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6"/>
        <v>42</v>
      </c>
      <c r="K86" s="528"/>
      <c r="L86" s="528"/>
      <c r="M86" s="528"/>
      <c r="N86" s="528"/>
      <c r="O86" s="528"/>
      <c r="P86" s="41"/>
      <c r="Q86" s="42"/>
      <c r="R86" s="41"/>
      <c r="S86" s="42"/>
      <c r="T86" s="43">
        <v>0</v>
      </c>
      <c r="U86" s="49"/>
      <c r="V86" s="43"/>
      <c r="W86" s="49"/>
      <c r="X86" s="51">
        <v>0</v>
      </c>
      <c r="Y86" s="42"/>
      <c r="Z86" s="41"/>
      <c r="AA86" s="85"/>
      <c r="AB86" s="85"/>
      <c r="AC86" s="122"/>
      <c r="AD86" s="122">
        <v>12</v>
      </c>
      <c r="AE86" s="43"/>
      <c r="AF86" s="49"/>
      <c r="AG86" s="48"/>
      <c r="AH86" s="49"/>
      <c r="AI86" s="41"/>
      <c r="AJ86" s="50">
        <v>30</v>
      </c>
      <c r="AK86" s="41"/>
      <c r="AL86" s="85">
        <v>0</v>
      </c>
      <c r="AM86" s="49"/>
      <c r="AN86" s="43"/>
      <c r="AO86" s="49"/>
      <c r="AP86" s="48"/>
      <c r="AQ86" s="41">
        <v>0</v>
      </c>
      <c r="AR86" s="42"/>
      <c r="AS86" s="41"/>
      <c r="AT86" s="43">
        <v>0</v>
      </c>
      <c r="AU86" s="230"/>
      <c r="AV86" s="43"/>
      <c r="AW86" s="126"/>
      <c r="AX86" s="51">
        <v>0</v>
      </c>
      <c r="AY86" s="42"/>
      <c r="AZ86" s="43">
        <v>0</v>
      </c>
      <c r="BA86" s="230"/>
      <c r="BB86" s="41">
        <v>0</v>
      </c>
      <c r="BC86" s="50"/>
    </row>
    <row r="87" spans="1:55" ht="21.75" customHeight="1" x14ac:dyDescent="0.3">
      <c r="A87" s="585" t="s">
        <v>1308</v>
      </c>
      <c r="B87" s="526" t="s">
        <v>1309</v>
      </c>
      <c r="C87" s="583" t="s">
        <v>1023</v>
      </c>
      <c r="D87" s="23" t="s">
        <v>79</v>
      </c>
      <c r="E87" s="24">
        <f t="shared" si="0"/>
        <v>34</v>
      </c>
      <c r="F87" s="25">
        <f t="shared" si="1"/>
        <v>7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6"/>
        <v>41</v>
      </c>
      <c r="K87" s="557">
        <f>(J87+(J88/5))</f>
        <v>41.8</v>
      </c>
      <c r="L87" s="529"/>
      <c r="M87" s="529"/>
      <c r="N87" s="527">
        <f>K87+(L87*2)+(M87*30)</f>
        <v>41.8</v>
      </c>
      <c r="O87" s="529">
        <f>IF(N87=0,"",RANK(N87,N:N,0))</f>
        <v>69</v>
      </c>
      <c r="P87" s="28"/>
      <c r="Q87" s="29"/>
      <c r="R87" s="28"/>
      <c r="S87" s="29"/>
      <c r="T87" s="30">
        <v>0</v>
      </c>
      <c r="U87" s="36"/>
      <c r="V87" s="30"/>
      <c r="W87" s="36"/>
      <c r="X87" s="38">
        <v>0</v>
      </c>
      <c r="Y87" s="29">
        <v>34</v>
      </c>
      <c r="Z87" s="28"/>
      <c r="AA87" s="81"/>
      <c r="AB87" s="81"/>
      <c r="AC87" s="113"/>
      <c r="AD87" s="113"/>
      <c r="AE87" s="30"/>
      <c r="AF87" s="36"/>
      <c r="AG87" s="35"/>
      <c r="AH87" s="36"/>
      <c r="AI87" s="28"/>
      <c r="AJ87" s="37">
        <v>0</v>
      </c>
      <c r="AK87" s="28"/>
      <c r="AL87" s="81">
        <v>0</v>
      </c>
      <c r="AM87" s="36"/>
      <c r="AN87" s="30"/>
      <c r="AO87" s="36"/>
      <c r="AP87" s="35"/>
      <c r="AQ87" s="28">
        <v>0</v>
      </c>
      <c r="AR87" s="29"/>
      <c r="AS87" s="28"/>
      <c r="AT87" s="30">
        <v>0</v>
      </c>
      <c r="AU87" s="229"/>
      <c r="AV87" s="30"/>
      <c r="AW87" s="117">
        <v>7</v>
      </c>
      <c r="AX87" s="38">
        <v>0</v>
      </c>
      <c r="AY87" s="29"/>
      <c r="AZ87" s="30">
        <v>0</v>
      </c>
      <c r="BA87" s="229"/>
      <c r="BB87" s="28">
        <v>0</v>
      </c>
      <c r="BC87" s="37"/>
    </row>
    <row r="88" spans="1:55" ht="21.75" customHeight="1" x14ac:dyDescent="0.3">
      <c r="A88" s="586"/>
      <c r="B88" s="525"/>
      <c r="C88" s="584"/>
      <c r="D88" s="39" t="s">
        <v>80</v>
      </c>
      <c r="E88" s="24">
        <f t="shared" si="0"/>
        <v>4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6"/>
        <v>4</v>
      </c>
      <c r="K88" s="528"/>
      <c r="L88" s="528"/>
      <c r="M88" s="528"/>
      <c r="N88" s="528"/>
      <c r="O88" s="528"/>
      <c r="P88" s="41"/>
      <c r="Q88" s="42"/>
      <c r="R88" s="41"/>
      <c r="S88" s="42"/>
      <c r="T88" s="43">
        <v>0</v>
      </c>
      <c r="U88" s="49"/>
      <c r="V88" s="43"/>
      <c r="W88" s="49"/>
      <c r="X88" s="51">
        <v>0</v>
      </c>
      <c r="Y88" s="42"/>
      <c r="Z88" s="41"/>
      <c r="AA88" s="85"/>
      <c r="AB88" s="85"/>
      <c r="AC88" s="122"/>
      <c r="AD88" s="122"/>
      <c r="AE88" s="43"/>
      <c r="AF88" s="49"/>
      <c r="AG88" s="48"/>
      <c r="AH88" s="49"/>
      <c r="AI88" s="41"/>
      <c r="AJ88" s="50">
        <v>0</v>
      </c>
      <c r="AK88" s="41"/>
      <c r="AL88" s="85">
        <v>0</v>
      </c>
      <c r="AM88" s="49"/>
      <c r="AN88" s="43"/>
      <c r="AO88" s="49"/>
      <c r="AP88" s="48"/>
      <c r="AQ88" s="41">
        <v>0</v>
      </c>
      <c r="AR88" s="42"/>
      <c r="AS88" s="41"/>
      <c r="AT88" s="43">
        <v>0</v>
      </c>
      <c r="AU88" s="230"/>
      <c r="AV88" s="43"/>
      <c r="AW88" s="126">
        <v>4</v>
      </c>
      <c r="AX88" s="51">
        <v>0</v>
      </c>
      <c r="AY88" s="42"/>
      <c r="AZ88" s="43">
        <v>0</v>
      </c>
      <c r="BA88" s="230"/>
      <c r="BB88" s="41">
        <v>0</v>
      </c>
      <c r="BC88" s="50"/>
    </row>
    <row r="89" spans="1:55" ht="21.75" customHeight="1" x14ac:dyDescent="0.3">
      <c r="A89" s="585" t="s">
        <v>1310</v>
      </c>
      <c r="B89" s="526" t="s">
        <v>1311</v>
      </c>
      <c r="C89" s="583" t="s">
        <v>171</v>
      </c>
      <c r="D89" s="23" t="s">
        <v>79</v>
      </c>
      <c r="E89" s="24">
        <f t="shared" si="0"/>
        <v>90</v>
      </c>
      <c r="F89" s="25">
        <f t="shared" si="1"/>
        <v>40</v>
      </c>
      <c r="G89" s="25">
        <f t="shared" si="2"/>
        <v>25</v>
      </c>
      <c r="H89" s="25">
        <f t="shared" si="3"/>
        <v>8</v>
      </c>
      <c r="I89" s="26">
        <f t="shared" si="4"/>
        <v>0</v>
      </c>
      <c r="J89" s="27">
        <f t="shared" si="6"/>
        <v>163</v>
      </c>
      <c r="K89" s="557">
        <f>(J89+(J90/5))</f>
        <v>163</v>
      </c>
      <c r="L89" s="529">
        <f>Nemzetközi!C198</f>
        <v>8</v>
      </c>
      <c r="M89" s="529">
        <f>Nemzetközi!D198</f>
        <v>0</v>
      </c>
      <c r="N89" s="527">
        <f>K89+(L89*2)+(M89*30)</f>
        <v>179</v>
      </c>
      <c r="O89" s="529">
        <f>IF(N89=0,"",RANK(N89,N:N,0))</f>
        <v>39</v>
      </c>
      <c r="P89" s="28"/>
      <c r="Q89" s="29"/>
      <c r="R89" s="28"/>
      <c r="S89" s="29"/>
      <c r="T89" s="30">
        <v>0</v>
      </c>
      <c r="U89" s="36"/>
      <c r="V89" s="30"/>
      <c r="W89" s="36"/>
      <c r="X89" s="38">
        <v>0</v>
      </c>
      <c r="Y89" s="29"/>
      <c r="Z89" s="28">
        <v>25</v>
      </c>
      <c r="AA89" s="81"/>
      <c r="AB89" s="81"/>
      <c r="AC89" s="113">
        <v>40</v>
      </c>
      <c r="AD89" s="113"/>
      <c r="AE89" s="30"/>
      <c r="AF89" s="36"/>
      <c r="AG89" s="35"/>
      <c r="AH89" s="36"/>
      <c r="AI89" s="28"/>
      <c r="AJ89" s="37">
        <v>90</v>
      </c>
      <c r="AK89" s="28"/>
      <c r="AL89" s="81">
        <v>0</v>
      </c>
      <c r="AM89" s="36"/>
      <c r="AN89" s="30"/>
      <c r="AO89" s="36"/>
      <c r="AP89" s="35"/>
      <c r="AQ89" s="28">
        <v>0</v>
      </c>
      <c r="AR89" s="29"/>
      <c r="AS89" s="28"/>
      <c r="AT89" s="30">
        <v>0</v>
      </c>
      <c r="AU89" s="229"/>
      <c r="AV89" s="30"/>
      <c r="AW89" s="117"/>
      <c r="AX89" s="38">
        <v>0</v>
      </c>
      <c r="AY89" s="29"/>
      <c r="AZ89" s="30">
        <v>0</v>
      </c>
      <c r="BA89" s="229">
        <v>8</v>
      </c>
      <c r="BB89" s="28">
        <v>0</v>
      </c>
      <c r="BC89" s="37"/>
    </row>
    <row r="90" spans="1:55" ht="21.75" customHeight="1" x14ac:dyDescent="0.3">
      <c r="A90" s="586"/>
      <c r="B90" s="525"/>
      <c r="C90" s="584"/>
      <c r="D90" s="39" t="s">
        <v>80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6"/>
        <v>0</v>
      </c>
      <c r="K90" s="528"/>
      <c r="L90" s="528"/>
      <c r="M90" s="528"/>
      <c r="N90" s="528"/>
      <c r="O90" s="528"/>
      <c r="P90" s="41"/>
      <c r="Q90" s="42"/>
      <c r="R90" s="41"/>
      <c r="S90" s="42"/>
      <c r="T90" s="43">
        <v>0</v>
      </c>
      <c r="U90" s="49"/>
      <c r="V90" s="43"/>
      <c r="W90" s="49"/>
      <c r="X90" s="51">
        <v>0</v>
      </c>
      <c r="Y90" s="42"/>
      <c r="Z90" s="41"/>
      <c r="AA90" s="85"/>
      <c r="AB90" s="85"/>
      <c r="AC90" s="122"/>
      <c r="AD90" s="122"/>
      <c r="AE90" s="43"/>
      <c r="AF90" s="49"/>
      <c r="AG90" s="48"/>
      <c r="AH90" s="49"/>
      <c r="AI90" s="41"/>
      <c r="AJ90" s="50">
        <v>0</v>
      </c>
      <c r="AK90" s="41"/>
      <c r="AL90" s="85">
        <v>0</v>
      </c>
      <c r="AM90" s="49"/>
      <c r="AN90" s="43"/>
      <c r="AO90" s="49"/>
      <c r="AP90" s="48"/>
      <c r="AQ90" s="41">
        <v>0</v>
      </c>
      <c r="AR90" s="42"/>
      <c r="AS90" s="41"/>
      <c r="AT90" s="43">
        <v>0</v>
      </c>
      <c r="AU90" s="230"/>
      <c r="AV90" s="43"/>
      <c r="AW90" s="126"/>
      <c r="AX90" s="51">
        <v>0</v>
      </c>
      <c r="AY90" s="42"/>
      <c r="AZ90" s="43">
        <v>0</v>
      </c>
      <c r="BA90" s="230"/>
      <c r="BB90" s="41">
        <v>0</v>
      </c>
      <c r="BC90" s="50"/>
    </row>
    <row r="91" spans="1:55" ht="21.75" customHeight="1" x14ac:dyDescent="0.3">
      <c r="A91" s="585" t="s">
        <v>1312</v>
      </c>
      <c r="B91" s="526" t="s">
        <v>1313</v>
      </c>
      <c r="C91" s="583" t="s">
        <v>351</v>
      </c>
      <c r="D91" s="23" t="s">
        <v>79</v>
      </c>
      <c r="E91" s="24">
        <f t="shared" si="0"/>
        <v>30</v>
      </c>
      <c r="F91" s="25">
        <f t="shared" si="1"/>
        <v>23</v>
      </c>
      <c r="G91" s="25">
        <f t="shared" si="2"/>
        <v>3</v>
      </c>
      <c r="H91" s="25">
        <f t="shared" si="3"/>
        <v>3</v>
      </c>
      <c r="I91" s="26">
        <f t="shared" si="4"/>
        <v>0</v>
      </c>
      <c r="J91" s="27">
        <f t="shared" si="6"/>
        <v>59</v>
      </c>
      <c r="K91" s="557">
        <f>(J91+(J92/5))</f>
        <v>70.8</v>
      </c>
      <c r="L91" s="529"/>
      <c r="M91" s="529"/>
      <c r="N91" s="527">
        <f>K91+(L91*2)+(M91*30)</f>
        <v>70.8</v>
      </c>
      <c r="O91" s="529">
        <f>IF(N91=0,"",RANK(N91,N:N,0))</f>
        <v>61</v>
      </c>
      <c r="P91" s="28"/>
      <c r="Q91" s="29"/>
      <c r="R91" s="28"/>
      <c r="S91" s="29">
        <v>3</v>
      </c>
      <c r="T91" s="30">
        <v>0</v>
      </c>
      <c r="U91" s="36"/>
      <c r="V91" s="30">
        <v>3</v>
      </c>
      <c r="W91" s="36"/>
      <c r="X91" s="38">
        <v>0</v>
      </c>
      <c r="Y91" s="29"/>
      <c r="Z91" s="28"/>
      <c r="AA91" s="81"/>
      <c r="AB91" s="81"/>
      <c r="AC91" s="113"/>
      <c r="AD91" s="113"/>
      <c r="AE91" s="30"/>
      <c r="AF91" s="36"/>
      <c r="AG91" s="35"/>
      <c r="AH91" s="36"/>
      <c r="AI91" s="28"/>
      <c r="AJ91" s="37">
        <v>0</v>
      </c>
      <c r="AK91" s="28"/>
      <c r="AL91" s="81">
        <v>30</v>
      </c>
      <c r="AM91" s="36"/>
      <c r="AN91" s="30"/>
      <c r="AO91" s="36"/>
      <c r="AP91" s="35"/>
      <c r="AQ91" s="28">
        <v>0</v>
      </c>
      <c r="AR91" s="29"/>
      <c r="AS91" s="28"/>
      <c r="AT91" s="30">
        <v>0</v>
      </c>
      <c r="AU91" s="229"/>
      <c r="AV91" s="30"/>
      <c r="AW91" s="117">
        <v>23</v>
      </c>
      <c r="AX91" s="38">
        <v>0</v>
      </c>
      <c r="AY91" s="29"/>
      <c r="AZ91" s="30">
        <v>0</v>
      </c>
      <c r="BA91" s="229"/>
      <c r="BB91" s="28">
        <v>0</v>
      </c>
      <c r="BC91" s="37"/>
    </row>
    <row r="92" spans="1:55" ht="21.75" customHeight="1" x14ac:dyDescent="0.3">
      <c r="A92" s="586"/>
      <c r="B92" s="525"/>
      <c r="C92" s="584"/>
      <c r="D92" s="39" t="s">
        <v>80</v>
      </c>
      <c r="E92" s="24">
        <f t="shared" si="0"/>
        <v>35</v>
      </c>
      <c r="F92" s="25">
        <f t="shared" si="1"/>
        <v>24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6"/>
        <v>59</v>
      </c>
      <c r="K92" s="528"/>
      <c r="L92" s="528"/>
      <c r="M92" s="528"/>
      <c r="N92" s="528"/>
      <c r="O92" s="528"/>
      <c r="P92" s="41"/>
      <c r="Q92" s="42"/>
      <c r="R92" s="41"/>
      <c r="S92" s="42"/>
      <c r="T92" s="43">
        <v>0</v>
      </c>
      <c r="U92" s="49"/>
      <c r="V92" s="43"/>
      <c r="W92" s="49"/>
      <c r="X92" s="51">
        <v>0</v>
      </c>
      <c r="Y92" s="42"/>
      <c r="Z92" s="41"/>
      <c r="AA92" s="85"/>
      <c r="AB92" s="85"/>
      <c r="AC92" s="122"/>
      <c r="AD92" s="122"/>
      <c r="AE92" s="43"/>
      <c r="AF92" s="49"/>
      <c r="AG92" s="48"/>
      <c r="AH92" s="49"/>
      <c r="AI92" s="41"/>
      <c r="AJ92" s="50">
        <v>0</v>
      </c>
      <c r="AK92" s="41"/>
      <c r="AL92" s="85">
        <v>35</v>
      </c>
      <c r="AM92" s="49"/>
      <c r="AN92" s="43"/>
      <c r="AO92" s="49"/>
      <c r="AP92" s="48"/>
      <c r="AQ92" s="41">
        <v>0</v>
      </c>
      <c r="AR92" s="42"/>
      <c r="AS92" s="41"/>
      <c r="AT92" s="43">
        <v>0</v>
      </c>
      <c r="AU92" s="230"/>
      <c r="AV92" s="43"/>
      <c r="AW92" s="126">
        <v>24</v>
      </c>
      <c r="AX92" s="51">
        <v>0</v>
      </c>
      <c r="AY92" s="42"/>
      <c r="AZ92" s="43">
        <v>0</v>
      </c>
      <c r="BA92" s="230"/>
      <c r="BB92" s="41">
        <v>0</v>
      </c>
      <c r="BC92" s="50"/>
    </row>
    <row r="93" spans="1:55" ht="21.75" customHeight="1" x14ac:dyDescent="0.3">
      <c r="A93" s="585" t="s">
        <v>1314</v>
      </c>
      <c r="B93" s="526" t="s">
        <v>1315</v>
      </c>
      <c r="C93" s="583" t="s">
        <v>142</v>
      </c>
      <c r="D93" s="23" t="s">
        <v>79</v>
      </c>
      <c r="E93" s="24">
        <f t="shared" si="0"/>
        <v>40</v>
      </c>
      <c r="F93" s="25">
        <f t="shared" si="1"/>
        <v>40</v>
      </c>
      <c r="G93" s="25">
        <f t="shared" si="2"/>
        <v>25</v>
      </c>
      <c r="H93" s="25">
        <f t="shared" si="3"/>
        <v>22</v>
      </c>
      <c r="I93" s="26">
        <f t="shared" si="4"/>
        <v>8</v>
      </c>
      <c r="J93" s="27">
        <f t="shared" si="6"/>
        <v>135</v>
      </c>
      <c r="K93" s="557">
        <f>(J93+(J94/5))</f>
        <v>137.4</v>
      </c>
      <c r="L93" s="529"/>
      <c r="M93" s="529"/>
      <c r="N93" s="527">
        <f>K93+(L93*2)+(M93*30)</f>
        <v>137.4</v>
      </c>
      <c r="O93" s="529">
        <f>IF(N93=0,"",RANK(N93,N:N,0))</f>
        <v>45</v>
      </c>
      <c r="P93" s="28"/>
      <c r="Q93" s="29"/>
      <c r="R93" s="28"/>
      <c r="S93" s="29"/>
      <c r="T93" s="30">
        <v>0</v>
      </c>
      <c r="U93" s="36"/>
      <c r="V93" s="30"/>
      <c r="W93" s="36"/>
      <c r="X93" s="38">
        <v>0</v>
      </c>
      <c r="Y93" s="29"/>
      <c r="Z93" s="28"/>
      <c r="AA93" s="81"/>
      <c r="AB93" s="81"/>
      <c r="AC93" s="113"/>
      <c r="AD93" s="113"/>
      <c r="AE93" s="30">
        <v>25</v>
      </c>
      <c r="AF93" s="36">
        <v>40</v>
      </c>
      <c r="AG93" s="35"/>
      <c r="AH93" s="36"/>
      <c r="AI93" s="28">
        <v>40</v>
      </c>
      <c r="AJ93" s="37">
        <v>0</v>
      </c>
      <c r="AK93" s="28">
        <v>3</v>
      </c>
      <c r="AL93" s="81">
        <v>0</v>
      </c>
      <c r="AM93" s="36">
        <v>22</v>
      </c>
      <c r="AN93" s="30"/>
      <c r="AO93" s="36"/>
      <c r="AP93" s="35">
        <v>8</v>
      </c>
      <c r="AQ93" s="28">
        <v>0</v>
      </c>
      <c r="AR93" s="29"/>
      <c r="AS93" s="28"/>
      <c r="AT93" s="30">
        <v>0</v>
      </c>
      <c r="AU93" s="229"/>
      <c r="AV93" s="30"/>
      <c r="AW93" s="117"/>
      <c r="AX93" s="38">
        <v>0</v>
      </c>
      <c r="AY93" s="29"/>
      <c r="AZ93" s="30">
        <v>0</v>
      </c>
      <c r="BA93" s="229">
        <v>8</v>
      </c>
      <c r="BB93" s="28">
        <v>8</v>
      </c>
      <c r="BC93" s="37"/>
    </row>
    <row r="94" spans="1:55" ht="21.75" customHeight="1" x14ac:dyDescent="0.3">
      <c r="A94" s="586"/>
      <c r="B94" s="525"/>
      <c r="C94" s="584"/>
      <c r="D94" s="39" t="s">
        <v>80</v>
      </c>
      <c r="E94" s="24">
        <f t="shared" si="0"/>
        <v>12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6"/>
        <v>12</v>
      </c>
      <c r="K94" s="528"/>
      <c r="L94" s="528"/>
      <c r="M94" s="528"/>
      <c r="N94" s="528"/>
      <c r="O94" s="528"/>
      <c r="P94" s="41"/>
      <c r="Q94" s="42"/>
      <c r="R94" s="41"/>
      <c r="S94" s="42"/>
      <c r="T94" s="43">
        <v>0</v>
      </c>
      <c r="U94" s="49"/>
      <c r="V94" s="43"/>
      <c r="W94" s="49"/>
      <c r="X94" s="51">
        <v>0</v>
      </c>
      <c r="Y94" s="42"/>
      <c r="Z94" s="41"/>
      <c r="AA94" s="85"/>
      <c r="AB94" s="85"/>
      <c r="AC94" s="122"/>
      <c r="AD94" s="122">
        <v>12</v>
      </c>
      <c r="AE94" s="43"/>
      <c r="AF94" s="49"/>
      <c r="AG94" s="48"/>
      <c r="AH94" s="49"/>
      <c r="AI94" s="41"/>
      <c r="AJ94" s="50">
        <v>0</v>
      </c>
      <c r="AK94" s="41"/>
      <c r="AL94" s="85">
        <v>0</v>
      </c>
      <c r="AM94" s="49"/>
      <c r="AN94" s="43"/>
      <c r="AO94" s="49"/>
      <c r="AP94" s="48"/>
      <c r="AQ94" s="41">
        <v>0</v>
      </c>
      <c r="AR94" s="42"/>
      <c r="AS94" s="41"/>
      <c r="AT94" s="43">
        <v>0</v>
      </c>
      <c r="AU94" s="230"/>
      <c r="AV94" s="43"/>
      <c r="AW94" s="126"/>
      <c r="AX94" s="51">
        <v>0</v>
      </c>
      <c r="AY94" s="42"/>
      <c r="AZ94" s="43">
        <v>0</v>
      </c>
      <c r="BA94" s="230"/>
      <c r="BB94" s="41">
        <v>0</v>
      </c>
      <c r="BC94" s="50"/>
    </row>
    <row r="95" spans="1:55" ht="21.75" customHeight="1" x14ac:dyDescent="0.3">
      <c r="A95" s="585" t="s">
        <v>1316</v>
      </c>
      <c r="B95" s="526" t="s">
        <v>1317</v>
      </c>
      <c r="C95" s="583" t="s">
        <v>132</v>
      </c>
      <c r="D95" s="23" t="s">
        <v>79</v>
      </c>
      <c r="E95" s="24">
        <f t="shared" si="0"/>
        <v>120</v>
      </c>
      <c r="F95" s="25">
        <f t="shared" si="1"/>
        <v>74</v>
      </c>
      <c r="G95" s="25">
        <f t="shared" si="2"/>
        <v>60</v>
      </c>
      <c r="H95" s="25">
        <f t="shared" si="3"/>
        <v>60</v>
      </c>
      <c r="I95" s="26">
        <f t="shared" si="4"/>
        <v>60</v>
      </c>
      <c r="J95" s="27">
        <f t="shared" si="6"/>
        <v>374</v>
      </c>
      <c r="K95" s="557">
        <f>(J95+(J96/5))</f>
        <v>440</v>
      </c>
      <c r="L95" s="529">
        <f>Nemzetközi!C201</f>
        <v>27</v>
      </c>
      <c r="M95" s="558">
        <f>Nemzetközi!D201</f>
        <v>0</v>
      </c>
      <c r="N95" s="527">
        <f>K95+(L95*2)+(M95*30)</f>
        <v>494</v>
      </c>
      <c r="O95" s="529">
        <f>IF(N95=0,"",RANK(N95,N:N,0))</f>
        <v>19</v>
      </c>
      <c r="P95" s="28"/>
      <c r="Q95" s="29"/>
      <c r="R95" s="28"/>
      <c r="S95" s="29"/>
      <c r="T95" s="30">
        <v>0</v>
      </c>
      <c r="U95" s="36"/>
      <c r="V95" s="30"/>
      <c r="W95" s="36"/>
      <c r="X95" s="38">
        <v>0</v>
      </c>
      <c r="Y95" s="29"/>
      <c r="Z95" s="28"/>
      <c r="AA95" s="81"/>
      <c r="AB95" s="81"/>
      <c r="AC95" s="113"/>
      <c r="AD95" s="113"/>
      <c r="AE95" s="30"/>
      <c r="AF95" s="36"/>
      <c r="AG95" s="35"/>
      <c r="AH95" s="36"/>
      <c r="AI95" s="28"/>
      <c r="AJ95" s="37">
        <v>0</v>
      </c>
      <c r="AK95" s="28"/>
      <c r="AL95" s="81">
        <v>0</v>
      </c>
      <c r="AM95" s="36"/>
      <c r="AN95" s="30"/>
      <c r="AO95" s="36"/>
      <c r="AP95" s="35"/>
      <c r="AQ95" s="28">
        <v>0</v>
      </c>
      <c r="AR95" s="29"/>
      <c r="AS95" s="28">
        <v>40</v>
      </c>
      <c r="AT95" s="30">
        <v>60</v>
      </c>
      <c r="AU95" s="229"/>
      <c r="AV95" s="30"/>
      <c r="AW95" s="117">
        <v>74</v>
      </c>
      <c r="AX95" s="38">
        <v>0</v>
      </c>
      <c r="AY95" s="29"/>
      <c r="AZ95" s="30">
        <v>60</v>
      </c>
      <c r="BA95" s="229">
        <v>120</v>
      </c>
      <c r="BB95" s="28">
        <v>60</v>
      </c>
      <c r="BC95" s="37">
        <v>50</v>
      </c>
    </row>
    <row r="96" spans="1:55" ht="21.75" customHeight="1" x14ac:dyDescent="0.3">
      <c r="A96" s="586"/>
      <c r="B96" s="525"/>
      <c r="C96" s="584"/>
      <c r="D96" s="39" t="s">
        <v>80</v>
      </c>
      <c r="E96" s="24">
        <f t="shared" si="0"/>
        <v>150</v>
      </c>
      <c r="F96" s="25">
        <f t="shared" si="1"/>
        <v>90</v>
      </c>
      <c r="G96" s="25">
        <f t="shared" si="2"/>
        <v>90</v>
      </c>
      <c r="H96" s="25">
        <f t="shared" si="3"/>
        <v>0</v>
      </c>
      <c r="I96" s="26">
        <f t="shared" si="4"/>
        <v>0</v>
      </c>
      <c r="J96" s="40">
        <f t="shared" si="6"/>
        <v>330</v>
      </c>
      <c r="K96" s="528"/>
      <c r="L96" s="528"/>
      <c r="M96" s="528"/>
      <c r="N96" s="528"/>
      <c r="O96" s="528"/>
      <c r="P96" s="41"/>
      <c r="Q96" s="42"/>
      <c r="R96" s="41"/>
      <c r="S96" s="42"/>
      <c r="T96" s="43">
        <v>0</v>
      </c>
      <c r="U96" s="49"/>
      <c r="V96" s="43"/>
      <c r="W96" s="49"/>
      <c r="X96" s="51">
        <v>0</v>
      </c>
      <c r="Y96" s="42"/>
      <c r="Z96" s="41"/>
      <c r="AA96" s="85"/>
      <c r="AB96" s="85"/>
      <c r="AC96" s="122"/>
      <c r="AD96" s="122"/>
      <c r="AE96" s="43"/>
      <c r="AF96" s="49"/>
      <c r="AG96" s="48"/>
      <c r="AH96" s="49"/>
      <c r="AI96" s="41"/>
      <c r="AJ96" s="50">
        <v>0</v>
      </c>
      <c r="AK96" s="41"/>
      <c r="AL96" s="85">
        <v>0</v>
      </c>
      <c r="AM96" s="49"/>
      <c r="AN96" s="43"/>
      <c r="AO96" s="49"/>
      <c r="AP96" s="48"/>
      <c r="AQ96" s="41">
        <v>0</v>
      </c>
      <c r="AR96" s="42"/>
      <c r="AS96" s="41"/>
      <c r="AT96" s="43">
        <v>0</v>
      </c>
      <c r="AU96" s="230"/>
      <c r="AV96" s="43"/>
      <c r="AW96" s="126">
        <v>90</v>
      </c>
      <c r="AX96" s="51">
        <v>0</v>
      </c>
      <c r="AY96" s="42"/>
      <c r="AZ96" s="43">
        <v>0</v>
      </c>
      <c r="BA96" s="230">
        <v>150</v>
      </c>
      <c r="BB96" s="41">
        <v>0</v>
      </c>
      <c r="BC96" s="50">
        <v>90</v>
      </c>
    </row>
    <row r="97" spans="1:55" ht="21.75" customHeight="1" x14ac:dyDescent="0.3">
      <c r="A97" s="585" t="s">
        <v>1318</v>
      </c>
      <c r="B97" s="526" t="s">
        <v>1319</v>
      </c>
      <c r="C97" s="583" t="s">
        <v>607</v>
      </c>
      <c r="D97" s="23" t="s">
        <v>79</v>
      </c>
      <c r="E97" s="24">
        <f t="shared" si="0"/>
        <v>60</v>
      </c>
      <c r="F97" s="25">
        <f t="shared" si="1"/>
        <v>10</v>
      </c>
      <c r="G97" s="25">
        <f t="shared" si="2"/>
        <v>8</v>
      </c>
      <c r="H97" s="25">
        <f t="shared" si="3"/>
        <v>8</v>
      </c>
      <c r="I97" s="26">
        <f t="shared" si="4"/>
        <v>0</v>
      </c>
      <c r="J97" s="27">
        <f t="shared" si="6"/>
        <v>86</v>
      </c>
      <c r="K97" s="557">
        <f>(J97+(J98/5))</f>
        <v>133.6</v>
      </c>
      <c r="L97" s="529"/>
      <c r="M97" s="529"/>
      <c r="N97" s="527">
        <f>K97+(L97*2)+(M97*30)</f>
        <v>133.6</v>
      </c>
      <c r="O97" s="529">
        <f>IF(N97=0,"",RANK(N97,N:N,0))</f>
        <v>47</v>
      </c>
      <c r="P97" s="28"/>
      <c r="Q97" s="29"/>
      <c r="R97" s="28"/>
      <c r="S97" s="29"/>
      <c r="T97" s="30">
        <v>0</v>
      </c>
      <c r="U97" s="36"/>
      <c r="V97" s="30"/>
      <c r="W97" s="36"/>
      <c r="X97" s="38">
        <v>0</v>
      </c>
      <c r="Y97" s="29"/>
      <c r="Z97" s="28"/>
      <c r="AA97" s="81"/>
      <c r="AB97" s="81"/>
      <c r="AC97" s="113"/>
      <c r="AD97" s="113"/>
      <c r="AE97" s="30"/>
      <c r="AF97" s="36"/>
      <c r="AG97" s="35"/>
      <c r="AH97" s="36"/>
      <c r="AI97" s="28"/>
      <c r="AJ97" s="37">
        <v>0</v>
      </c>
      <c r="AK97" s="28"/>
      <c r="AL97" s="81">
        <v>0</v>
      </c>
      <c r="AM97" s="36"/>
      <c r="AN97" s="30"/>
      <c r="AO97" s="36"/>
      <c r="AP97" s="35"/>
      <c r="AQ97" s="28">
        <v>0</v>
      </c>
      <c r="AR97" s="29"/>
      <c r="AS97" s="28"/>
      <c r="AT97" s="30">
        <v>0</v>
      </c>
      <c r="AU97" s="229">
        <v>8</v>
      </c>
      <c r="AV97" s="30"/>
      <c r="AW97" s="117">
        <v>60</v>
      </c>
      <c r="AX97" s="38">
        <v>0</v>
      </c>
      <c r="AY97" s="29"/>
      <c r="AZ97" s="30">
        <v>0</v>
      </c>
      <c r="BA97" s="229">
        <v>8</v>
      </c>
      <c r="BB97" s="28">
        <v>0</v>
      </c>
      <c r="BC97" s="37">
        <v>10</v>
      </c>
    </row>
    <row r="98" spans="1:55" ht="21.75" customHeight="1" x14ac:dyDescent="0.3">
      <c r="A98" s="586"/>
      <c r="B98" s="525"/>
      <c r="C98" s="584"/>
      <c r="D98" s="39" t="s">
        <v>80</v>
      </c>
      <c r="E98" s="24">
        <f t="shared" si="0"/>
        <v>150</v>
      </c>
      <c r="F98" s="25">
        <f t="shared" si="1"/>
        <v>58</v>
      </c>
      <c r="G98" s="25">
        <f t="shared" si="2"/>
        <v>30</v>
      </c>
      <c r="H98" s="25">
        <f t="shared" si="3"/>
        <v>0</v>
      </c>
      <c r="I98" s="26">
        <f t="shared" si="4"/>
        <v>0</v>
      </c>
      <c r="J98" s="40">
        <f t="shared" si="6"/>
        <v>238</v>
      </c>
      <c r="K98" s="528"/>
      <c r="L98" s="528"/>
      <c r="M98" s="528"/>
      <c r="N98" s="528"/>
      <c r="O98" s="528"/>
      <c r="P98" s="41"/>
      <c r="Q98" s="42"/>
      <c r="R98" s="41"/>
      <c r="S98" s="42"/>
      <c r="T98" s="43">
        <v>0</v>
      </c>
      <c r="U98" s="49"/>
      <c r="V98" s="43"/>
      <c r="W98" s="49"/>
      <c r="X98" s="51">
        <v>0</v>
      </c>
      <c r="Y98" s="42"/>
      <c r="Z98" s="41"/>
      <c r="AA98" s="85"/>
      <c r="AB98" s="85"/>
      <c r="AC98" s="122"/>
      <c r="AD98" s="122"/>
      <c r="AE98" s="43"/>
      <c r="AF98" s="49"/>
      <c r="AG98" s="48"/>
      <c r="AH98" s="49"/>
      <c r="AI98" s="41"/>
      <c r="AJ98" s="50">
        <v>0</v>
      </c>
      <c r="AK98" s="41"/>
      <c r="AL98" s="85">
        <v>0</v>
      </c>
      <c r="AM98" s="49"/>
      <c r="AN98" s="43"/>
      <c r="AO98" s="49"/>
      <c r="AP98" s="48"/>
      <c r="AQ98" s="41">
        <v>0</v>
      </c>
      <c r="AR98" s="42"/>
      <c r="AS98" s="41"/>
      <c r="AT98" s="43">
        <v>0</v>
      </c>
      <c r="AU98" s="230">
        <v>150</v>
      </c>
      <c r="AV98" s="43"/>
      <c r="AW98" s="126">
        <v>58</v>
      </c>
      <c r="AX98" s="51">
        <v>0</v>
      </c>
      <c r="AY98" s="42"/>
      <c r="AZ98" s="43">
        <v>0</v>
      </c>
      <c r="BA98" s="230"/>
      <c r="BB98" s="41">
        <v>0</v>
      </c>
      <c r="BC98" s="50">
        <v>30</v>
      </c>
    </row>
    <row r="99" spans="1:55" ht="21.75" customHeight="1" x14ac:dyDescent="0.3">
      <c r="A99" s="585" t="s">
        <v>1320</v>
      </c>
      <c r="B99" s="526" t="s">
        <v>1321</v>
      </c>
      <c r="C99" s="583" t="s">
        <v>1322</v>
      </c>
      <c r="D99" s="23" t="s">
        <v>79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6"/>
        <v>0</v>
      </c>
      <c r="K99" s="557">
        <f>(J99+(J100/5))</f>
        <v>0</v>
      </c>
      <c r="L99" s="529"/>
      <c r="M99" s="529"/>
      <c r="N99" s="527">
        <f>K99+(L99*2)+(M99*30)</f>
        <v>0</v>
      </c>
      <c r="O99" s="529" t="str">
        <f>IF(N99=0,"",RANK(N99,N:N,0))</f>
        <v/>
      </c>
      <c r="P99" s="28"/>
      <c r="Q99" s="29"/>
      <c r="R99" s="28"/>
      <c r="S99" s="29"/>
      <c r="T99" s="30">
        <v>0</v>
      </c>
      <c r="U99" s="36"/>
      <c r="V99" s="30"/>
      <c r="W99" s="36"/>
      <c r="X99" s="38">
        <v>0</v>
      </c>
      <c r="Y99" s="29"/>
      <c r="Z99" s="28"/>
      <c r="AA99" s="81"/>
      <c r="AB99" s="81"/>
      <c r="AC99" s="113"/>
      <c r="AD99" s="113"/>
      <c r="AE99" s="30"/>
      <c r="AF99" s="36"/>
      <c r="AG99" s="35"/>
      <c r="AH99" s="36"/>
      <c r="AI99" s="28"/>
      <c r="AJ99" s="37">
        <v>0</v>
      </c>
      <c r="AK99" s="28"/>
      <c r="AL99" s="81">
        <v>0</v>
      </c>
      <c r="AM99" s="36"/>
      <c r="AN99" s="30"/>
      <c r="AO99" s="36"/>
      <c r="AP99" s="35"/>
      <c r="AQ99" s="28">
        <v>0</v>
      </c>
      <c r="AR99" s="29"/>
      <c r="AS99" s="28"/>
      <c r="AT99" s="30">
        <v>0</v>
      </c>
      <c r="AU99" s="229"/>
      <c r="AV99" s="30"/>
      <c r="AW99" s="117"/>
      <c r="AX99" s="38">
        <v>0</v>
      </c>
      <c r="AY99" s="29"/>
      <c r="AZ99" s="30">
        <v>0</v>
      </c>
      <c r="BA99" s="229"/>
      <c r="BB99" s="28">
        <v>0</v>
      </c>
      <c r="BC99" s="37"/>
    </row>
    <row r="100" spans="1:55" ht="21.75" customHeight="1" x14ac:dyDescent="0.3">
      <c r="A100" s="586"/>
      <c r="B100" s="525"/>
      <c r="C100" s="584"/>
      <c r="D100" s="39" t="s">
        <v>80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6"/>
        <v>0</v>
      </c>
      <c r="K100" s="528"/>
      <c r="L100" s="528"/>
      <c r="M100" s="528"/>
      <c r="N100" s="528"/>
      <c r="O100" s="528"/>
      <c r="P100" s="41"/>
      <c r="Q100" s="42"/>
      <c r="R100" s="41"/>
      <c r="S100" s="42"/>
      <c r="T100" s="43">
        <v>0</v>
      </c>
      <c r="U100" s="49"/>
      <c r="V100" s="43"/>
      <c r="W100" s="49"/>
      <c r="X100" s="51">
        <v>0</v>
      </c>
      <c r="Y100" s="42"/>
      <c r="Z100" s="41"/>
      <c r="AA100" s="85"/>
      <c r="AB100" s="85"/>
      <c r="AC100" s="122"/>
      <c r="AD100" s="122"/>
      <c r="AE100" s="43"/>
      <c r="AF100" s="49"/>
      <c r="AG100" s="48"/>
      <c r="AH100" s="49"/>
      <c r="AI100" s="41"/>
      <c r="AJ100" s="50">
        <v>0</v>
      </c>
      <c r="AK100" s="41"/>
      <c r="AL100" s="85">
        <v>0</v>
      </c>
      <c r="AM100" s="49"/>
      <c r="AN100" s="43"/>
      <c r="AO100" s="49"/>
      <c r="AP100" s="48"/>
      <c r="AQ100" s="41">
        <v>0</v>
      </c>
      <c r="AR100" s="42"/>
      <c r="AS100" s="41"/>
      <c r="AT100" s="43">
        <v>0</v>
      </c>
      <c r="AU100" s="230"/>
      <c r="AV100" s="43"/>
      <c r="AW100" s="126"/>
      <c r="AX100" s="51">
        <v>0</v>
      </c>
      <c r="AY100" s="42"/>
      <c r="AZ100" s="43">
        <v>0</v>
      </c>
      <c r="BA100" s="230"/>
      <c r="BB100" s="41">
        <v>0</v>
      </c>
      <c r="BC100" s="50"/>
    </row>
    <row r="101" spans="1:55" ht="21.75" customHeight="1" x14ac:dyDescent="0.3">
      <c r="A101" s="585" t="s">
        <v>1323</v>
      </c>
      <c r="B101" s="526" t="s">
        <v>1324</v>
      </c>
      <c r="C101" s="583" t="s">
        <v>89</v>
      </c>
      <c r="D101" s="23" t="s">
        <v>79</v>
      </c>
      <c r="E101" s="24">
        <f t="shared" si="0"/>
        <v>150</v>
      </c>
      <c r="F101" s="25">
        <f t="shared" si="1"/>
        <v>150</v>
      </c>
      <c r="G101" s="25">
        <f t="shared" si="2"/>
        <v>120</v>
      </c>
      <c r="H101" s="25">
        <f t="shared" si="3"/>
        <v>120</v>
      </c>
      <c r="I101" s="26">
        <f t="shared" si="4"/>
        <v>60</v>
      </c>
      <c r="J101" s="27">
        <f t="shared" si="6"/>
        <v>600</v>
      </c>
      <c r="K101" s="557">
        <f>(J101+(J102/5))</f>
        <v>726</v>
      </c>
      <c r="L101" s="529">
        <f>Nemzetközi!C205</f>
        <v>0</v>
      </c>
      <c r="M101" s="558">
        <f>Nemzetközi!D205</f>
        <v>0</v>
      </c>
      <c r="N101" s="527">
        <f>K101+(L101*2)+(M101*30)</f>
        <v>726</v>
      </c>
      <c r="O101" s="529">
        <f>IF(N101=0,"",RANK(N101,N:N,0))</f>
        <v>14</v>
      </c>
      <c r="P101" s="28"/>
      <c r="Q101" s="29"/>
      <c r="R101" s="28"/>
      <c r="S101" s="29"/>
      <c r="T101" s="30">
        <v>0</v>
      </c>
      <c r="U101" s="36"/>
      <c r="V101" s="30">
        <v>60</v>
      </c>
      <c r="W101" s="36"/>
      <c r="X101" s="38">
        <v>150</v>
      </c>
      <c r="Y101" s="29"/>
      <c r="Z101" s="28"/>
      <c r="AA101" s="81"/>
      <c r="AB101" s="81"/>
      <c r="AC101" s="113">
        <v>60</v>
      </c>
      <c r="AD101" s="113"/>
      <c r="AE101" s="30"/>
      <c r="AF101" s="36"/>
      <c r="AG101" s="35">
        <v>120</v>
      </c>
      <c r="AH101" s="36"/>
      <c r="AI101" s="28"/>
      <c r="AJ101" s="37">
        <v>120</v>
      </c>
      <c r="AK101" s="28"/>
      <c r="AL101" s="81">
        <v>0</v>
      </c>
      <c r="AM101" s="36"/>
      <c r="AN101" s="30"/>
      <c r="AO101" s="36"/>
      <c r="AP101" s="35">
        <v>150</v>
      </c>
      <c r="AQ101" s="28">
        <v>0</v>
      </c>
      <c r="AR101" s="29"/>
      <c r="AS101" s="28"/>
      <c r="AT101" s="30">
        <v>0</v>
      </c>
      <c r="AU101" s="229"/>
      <c r="AV101" s="30"/>
      <c r="AW101" s="117"/>
      <c r="AX101" s="38">
        <v>0</v>
      </c>
      <c r="AY101" s="29"/>
      <c r="AZ101" s="30">
        <v>0</v>
      </c>
      <c r="BA101" s="229">
        <v>60</v>
      </c>
      <c r="BB101" s="28">
        <v>0</v>
      </c>
      <c r="BC101" s="37">
        <v>50</v>
      </c>
    </row>
    <row r="102" spans="1:55" ht="21.75" customHeight="1" x14ac:dyDescent="0.3">
      <c r="A102" s="586"/>
      <c r="B102" s="525"/>
      <c r="C102" s="584"/>
      <c r="D102" s="39" t="s">
        <v>80</v>
      </c>
      <c r="E102" s="24">
        <f t="shared" si="0"/>
        <v>150</v>
      </c>
      <c r="F102" s="25">
        <f t="shared" si="1"/>
        <v>150</v>
      </c>
      <c r="G102" s="25">
        <f t="shared" si="2"/>
        <v>120</v>
      </c>
      <c r="H102" s="25">
        <f t="shared" si="3"/>
        <v>120</v>
      </c>
      <c r="I102" s="26">
        <f t="shared" si="4"/>
        <v>90</v>
      </c>
      <c r="J102" s="40">
        <f t="shared" si="6"/>
        <v>630</v>
      </c>
      <c r="K102" s="528"/>
      <c r="L102" s="528"/>
      <c r="M102" s="528"/>
      <c r="N102" s="528"/>
      <c r="O102" s="528"/>
      <c r="P102" s="41"/>
      <c r="Q102" s="42"/>
      <c r="R102" s="41"/>
      <c r="S102" s="42"/>
      <c r="T102" s="43">
        <v>0</v>
      </c>
      <c r="U102" s="49"/>
      <c r="V102" s="43"/>
      <c r="W102" s="49"/>
      <c r="X102" s="51">
        <v>0</v>
      </c>
      <c r="Y102" s="42"/>
      <c r="Z102" s="41"/>
      <c r="AA102" s="85"/>
      <c r="AB102" s="85"/>
      <c r="AC102" s="122">
        <v>90</v>
      </c>
      <c r="AD102" s="122"/>
      <c r="AE102" s="43"/>
      <c r="AF102" s="49"/>
      <c r="AG102" s="48">
        <v>150</v>
      </c>
      <c r="AH102" s="49"/>
      <c r="AI102" s="41"/>
      <c r="AJ102" s="50">
        <v>120</v>
      </c>
      <c r="AK102" s="41"/>
      <c r="AL102" s="85">
        <v>0</v>
      </c>
      <c r="AM102" s="49"/>
      <c r="AN102" s="43"/>
      <c r="AO102" s="49"/>
      <c r="AP102" s="48">
        <v>150</v>
      </c>
      <c r="AQ102" s="41">
        <v>0</v>
      </c>
      <c r="AR102" s="42"/>
      <c r="AS102" s="41"/>
      <c r="AT102" s="43">
        <v>0</v>
      </c>
      <c r="AU102" s="230"/>
      <c r="AV102" s="43"/>
      <c r="AW102" s="126"/>
      <c r="AX102" s="51">
        <v>0</v>
      </c>
      <c r="AY102" s="42"/>
      <c r="AZ102" s="43">
        <v>0</v>
      </c>
      <c r="BA102" s="230"/>
      <c r="BB102" s="41">
        <v>0</v>
      </c>
      <c r="BC102" s="50">
        <v>120</v>
      </c>
    </row>
    <row r="103" spans="1:55" ht="21.75" customHeight="1" x14ac:dyDescent="0.3">
      <c r="A103" s="585" t="s">
        <v>1325</v>
      </c>
      <c r="B103" s="526" t="s">
        <v>1326</v>
      </c>
      <c r="C103" s="583" t="s">
        <v>155</v>
      </c>
      <c r="D103" s="23" t="s">
        <v>79</v>
      </c>
      <c r="E103" s="24">
        <f t="shared" si="0"/>
        <v>78</v>
      </c>
      <c r="F103" s="25">
        <f t="shared" si="1"/>
        <v>60</v>
      </c>
      <c r="G103" s="25">
        <f t="shared" si="2"/>
        <v>60</v>
      </c>
      <c r="H103" s="25">
        <f t="shared" si="3"/>
        <v>50</v>
      </c>
      <c r="I103" s="26">
        <f t="shared" si="4"/>
        <v>40</v>
      </c>
      <c r="J103" s="27">
        <f t="shared" si="6"/>
        <v>288</v>
      </c>
      <c r="K103" s="557">
        <f>(J103+(J104/5))</f>
        <v>399.6</v>
      </c>
      <c r="L103" s="529">
        <f>Nemzetközi!C208</f>
        <v>27</v>
      </c>
      <c r="M103" s="529">
        <f>Nemzetközi!D208</f>
        <v>0</v>
      </c>
      <c r="N103" s="527">
        <f>K103+(L103*2)+(M103*30)</f>
        <v>453.6</v>
      </c>
      <c r="O103" s="529">
        <f>IF(N103=0,"",RANK(N103,N:N,0))</f>
        <v>21</v>
      </c>
      <c r="P103" s="28"/>
      <c r="Q103" s="29"/>
      <c r="R103" s="28">
        <v>40</v>
      </c>
      <c r="S103" s="29"/>
      <c r="T103" s="30">
        <v>0</v>
      </c>
      <c r="U103" s="36"/>
      <c r="V103" s="30"/>
      <c r="W103" s="36"/>
      <c r="X103" s="38">
        <v>0</v>
      </c>
      <c r="Y103" s="29"/>
      <c r="Z103" s="28"/>
      <c r="AA103" s="81"/>
      <c r="AB103" s="81"/>
      <c r="AC103" s="113"/>
      <c r="AD103" s="113"/>
      <c r="AE103" s="30"/>
      <c r="AF103" s="36"/>
      <c r="AG103" s="35"/>
      <c r="AH103" s="36"/>
      <c r="AI103" s="28"/>
      <c r="AJ103" s="37">
        <v>0</v>
      </c>
      <c r="AK103" s="28"/>
      <c r="AL103" s="81">
        <v>0</v>
      </c>
      <c r="AM103" s="36"/>
      <c r="AN103" s="30"/>
      <c r="AO103" s="36">
        <v>60</v>
      </c>
      <c r="AP103" s="35">
        <v>60</v>
      </c>
      <c r="AQ103" s="28">
        <v>0</v>
      </c>
      <c r="AR103" s="29"/>
      <c r="AS103" s="28"/>
      <c r="AT103" s="30">
        <v>0</v>
      </c>
      <c r="AU103" s="229">
        <v>8</v>
      </c>
      <c r="AV103" s="30">
        <v>40</v>
      </c>
      <c r="AW103" s="117">
        <v>78</v>
      </c>
      <c r="AX103" s="38">
        <v>8</v>
      </c>
      <c r="AY103" s="29"/>
      <c r="AZ103" s="30">
        <v>0</v>
      </c>
      <c r="BA103" s="229">
        <v>40</v>
      </c>
      <c r="BB103" s="28">
        <v>0</v>
      </c>
      <c r="BC103" s="37">
        <v>50</v>
      </c>
    </row>
    <row r="104" spans="1:55" ht="21.75" customHeight="1" x14ac:dyDescent="0.3">
      <c r="A104" s="586"/>
      <c r="B104" s="525"/>
      <c r="C104" s="584"/>
      <c r="D104" s="39" t="s">
        <v>80</v>
      </c>
      <c r="E104" s="24">
        <f t="shared" si="0"/>
        <v>150</v>
      </c>
      <c r="F104" s="25">
        <f t="shared" si="1"/>
        <v>150</v>
      </c>
      <c r="G104" s="25">
        <f t="shared" si="2"/>
        <v>120</v>
      </c>
      <c r="H104" s="25">
        <f t="shared" si="3"/>
        <v>108</v>
      </c>
      <c r="I104" s="26">
        <f t="shared" si="4"/>
        <v>30</v>
      </c>
      <c r="J104" s="40">
        <f t="shared" si="6"/>
        <v>558</v>
      </c>
      <c r="K104" s="528"/>
      <c r="L104" s="528"/>
      <c r="M104" s="528"/>
      <c r="N104" s="528"/>
      <c r="O104" s="528"/>
      <c r="P104" s="41"/>
      <c r="Q104" s="42"/>
      <c r="R104" s="41"/>
      <c r="S104" s="42"/>
      <c r="T104" s="43">
        <v>0</v>
      </c>
      <c r="U104" s="49"/>
      <c r="V104" s="43"/>
      <c r="W104" s="49"/>
      <c r="X104" s="51">
        <v>0</v>
      </c>
      <c r="Y104" s="42"/>
      <c r="Z104" s="41"/>
      <c r="AA104" s="85"/>
      <c r="AB104" s="85"/>
      <c r="AC104" s="122"/>
      <c r="AD104" s="122"/>
      <c r="AE104" s="43"/>
      <c r="AF104" s="49"/>
      <c r="AG104" s="48"/>
      <c r="AH104" s="49"/>
      <c r="AI104" s="41"/>
      <c r="AJ104" s="50">
        <v>0</v>
      </c>
      <c r="AK104" s="41"/>
      <c r="AL104" s="85">
        <v>0</v>
      </c>
      <c r="AM104" s="49"/>
      <c r="AN104" s="43"/>
      <c r="AO104" s="49"/>
      <c r="AP104" s="48">
        <v>120</v>
      </c>
      <c r="AQ104" s="41">
        <v>0</v>
      </c>
      <c r="AR104" s="42"/>
      <c r="AS104" s="41"/>
      <c r="AT104" s="43">
        <v>0</v>
      </c>
      <c r="AU104" s="230">
        <v>150</v>
      </c>
      <c r="AV104" s="43"/>
      <c r="AW104" s="126">
        <v>108</v>
      </c>
      <c r="AX104" s="51">
        <v>150</v>
      </c>
      <c r="AY104" s="42"/>
      <c r="AZ104" s="43">
        <v>0</v>
      </c>
      <c r="BA104" s="230"/>
      <c r="BB104" s="41">
        <v>0</v>
      </c>
      <c r="BC104" s="50">
        <v>30</v>
      </c>
    </row>
    <row r="105" spans="1:55" ht="21.75" customHeight="1" x14ac:dyDescent="0.3">
      <c r="A105" s="585" t="s">
        <v>1327</v>
      </c>
      <c r="B105" s="526" t="s">
        <v>1328</v>
      </c>
      <c r="C105" s="583" t="s">
        <v>1322</v>
      </c>
      <c r="D105" s="23" t="s">
        <v>79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6"/>
        <v>0</v>
      </c>
      <c r="K105" s="557">
        <f>(J105+(J106/5))</f>
        <v>0</v>
      </c>
      <c r="L105" s="529"/>
      <c r="M105" s="529"/>
      <c r="N105" s="527">
        <f>K105+(L105*2)+(M105*30)</f>
        <v>0</v>
      </c>
      <c r="O105" s="529" t="str">
        <f>IF(N105=0,"",RANK(N105,N:N,0))</f>
        <v/>
      </c>
      <c r="P105" s="28"/>
      <c r="Q105" s="29"/>
      <c r="R105" s="28"/>
      <c r="S105" s="29"/>
      <c r="T105" s="30">
        <v>0</v>
      </c>
      <c r="U105" s="36"/>
      <c r="V105" s="30"/>
      <c r="W105" s="36"/>
      <c r="X105" s="38">
        <v>0</v>
      </c>
      <c r="Y105" s="29"/>
      <c r="Z105" s="28"/>
      <c r="AA105" s="81"/>
      <c r="AB105" s="81"/>
      <c r="AC105" s="113"/>
      <c r="AD105" s="113"/>
      <c r="AE105" s="30"/>
      <c r="AF105" s="36"/>
      <c r="AG105" s="35"/>
      <c r="AH105" s="36"/>
      <c r="AI105" s="28"/>
      <c r="AJ105" s="37">
        <v>0</v>
      </c>
      <c r="AK105" s="28"/>
      <c r="AL105" s="81">
        <v>0</v>
      </c>
      <c r="AM105" s="36"/>
      <c r="AN105" s="30"/>
      <c r="AO105" s="36"/>
      <c r="AP105" s="35"/>
      <c r="AQ105" s="28">
        <v>0</v>
      </c>
      <c r="AR105" s="29"/>
      <c r="AS105" s="28"/>
      <c r="AT105" s="30">
        <v>0</v>
      </c>
      <c r="AU105" s="229"/>
      <c r="AV105" s="30"/>
      <c r="AW105" s="117"/>
      <c r="AX105" s="38">
        <v>0</v>
      </c>
      <c r="AY105" s="29"/>
      <c r="AZ105" s="30">
        <v>0</v>
      </c>
      <c r="BA105" s="229"/>
      <c r="BB105" s="28">
        <v>0</v>
      </c>
      <c r="BC105" s="37"/>
    </row>
    <row r="106" spans="1:55" ht="21.75" customHeight="1" x14ac:dyDescent="0.3">
      <c r="A106" s="586"/>
      <c r="B106" s="525"/>
      <c r="C106" s="584"/>
      <c r="D106" s="39" t="s">
        <v>80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6"/>
        <v>0</v>
      </c>
      <c r="K106" s="528"/>
      <c r="L106" s="528"/>
      <c r="M106" s="528"/>
      <c r="N106" s="528"/>
      <c r="O106" s="528"/>
      <c r="P106" s="41"/>
      <c r="Q106" s="42"/>
      <c r="R106" s="41"/>
      <c r="S106" s="42"/>
      <c r="T106" s="43">
        <v>0</v>
      </c>
      <c r="U106" s="49"/>
      <c r="V106" s="43"/>
      <c r="W106" s="49"/>
      <c r="X106" s="51">
        <v>0</v>
      </c>
      <c r="Y106" s="42"/>
      <c r="Z106" s="41"/>
      <c r="AA106" s="85"/>
      <c r="AB106" s="85"/>
      <c r="AC106" s="122"/>
      <c r="AD106" s="122"/>
      <c r="AE106" s="43"/>
      <c r="AF106" s="49"/>
      <c r="AG106" s="48"/>
      <c r="AH106" s="49"/>
      <c r="AI106" s="41"/>
      <c r="AJ106" s="50">
        <v>0</v>
      </c>
      <c r="AK106" s="41"/>
      <c r="AL106" s="85">
        <v>0</v>
      </c>
      <c r="AM106" s="49"/>
      <c r="AN106" s="43"/>
      <c r="AO106" s="49"/>
      <c r="AP106" s="48"/>
      <c r="AQ106" s="41">
        <v>0</v>
      </c>
      <c r="AR106" s="42"/>
      <c r="AS106" s="41"/>
      <c r="AT106" s="43">
        <v>0</v>
      </c>
      <c r="AU106" s="230"/>
      <c r="AV106" s="43"/>
      <c r="AW106" s="126"/>
      <c r="AX106" s="51">
        <v>0</v>
      </c>
      <c r="AY106" s="42"/>
      <c r="AZ106" s="43">
        <v>0</v>
      </c>
      <c r="BA106" s="230"/>
      <c r="BB106" s="41">
        <v>0</v>
      </c>
      <c r="BC106" s="50"/>
    </row>
    <row r="107" spans="1:55" ht="21.75" customHeight="1" x14ac:dyDescent="0.3">
      <c r="A107" s="585" t="s">
        <v>1329</v>
      </c>
      <c r="B107" s="526" t="s">
        <v>1330</v>
      </c>
      <c r="C107" s="583" t="s">
        <v>839</v>
      </c>
      <c r="D107" s="23" t="s">
        <v>79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6"/>
        <v>0</v>
      </c>
      <c r="K107" s="557">
        <f>(J107+(J108/5))</f>
        <v>0</v>
      </c>
      <c r="L107" s="529"/>
      <c r="M107" s="529"/>
      <c r="N107" s="527">
        <f>K107+(L107*2)+(M107*30)</f>
        <v>0</v>
      </c>
      <c r="O107" s="529" t="str">
        <f>IF(N107=0,"",RANK(N107,N:N,0))</f>
        <v/>
      </c>
      <c r="P107" s="28"/>
      <c r="Q107" s="29"/>
      <c r="R107" s="28"/>
      <c r="S107" s="29"/>
      <c r="T107" s="30">
        <v>0</v>
      </c>
      <c r="U107" s="36"/>
      <c r="V107" s="30"/>
      <c r="W107" s="36"/>
      <c r="X107" s="38">
        <v>0</v>
      </c>
      <c r="Y107" s="29"/>
      <c r="Z107" s="28"/>
      <c r="AA107" s="81"/>
      <c r="AB107" s="81"/>
      <c r="AC107" s="113"/>
      <c r="AD107" s="113"/>
      <c r="AE107" s="30"/>
      <c r="AF107" s="36"/>
      <c r="AG107" s="35"/>
      <c r="AH107" s="36"/>
      <c r="AI107" s="28"/>
      <c r="AJ107" s="37">
        <v>0</v>
      </c>
      <c r="AK107" s="28"/>
      <c r="AL107" s="81">
        <v>0</v>
      </c>
      <c r="AM107" s="36"/>
      <c r="AN107" s="30"/>
      <c r="AO107" s="36"/>
      <c r="AP107" s="35"/>
      <c r="AQ107" s="28">
        <v>0</v>
      </c>
      <c r="AR107" s="29"/>
      <c r="AS107" s="28"/>
      <c r="AT107" s="30">
        <v>0</v>
      </c>
      <c r="AU107" s="229"/>
      <c r="AV107" s="30"/>
      <c r="AW107" s="117"/>
      <c r="AX107" s="38">
        <v>0</v>
      </c>
      <c r="AY107" s="29"/>
      <c r="AZ107" s="30">
        <v>0</v>
      </c>
      <c r="BA107" s="229"/>
      <c r="BB107" s="28">
        <v>0</v>
      </c>
      <c r="BC107" s="37"/>
    </row>
    <row r="108" spans="1:55" ht="21.75" customHeight="1" x14ac:dyDescent="0.3">
      <c r="A108" s="586"/>
      <c r="B108" s="525"/>
      <c r="C108" s="584"/>
      <c r="D108" s="39" t="s">
        <v>80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6"/>
        <v>0</v>
      </c>
      <c r="K108" s="528"/>
      <c r="L108" s="528"/>
      <c r="M108" s="528"/>
      <c r="N108" s="528"/>
      <c r="O108" s="528"/>
      <c r="P108" s="41"/>
      <c r="Q108" s="42"/>
      <c r="R108" s="41"/>
      <c r="S108" s="42"/>
      <c r="T108" s="43">
        <v>0</v>
      </c>
      <c r="U108" s="49"/>
      <c r="V108" s="43"/>
      <c r="W108" s="49"/>
      <c r="X108" s="51">
        <v>0</v>
      </c>
      <c r="Y108" s="42"/>
      <c r="Z108" s="41"/>
      <c r="AA108" s="85"/>
      <c r="AB108" s="85"/>
      <c r="AC108" s="122"/>
      <c r="AD108" s="122"/>
      <c r="AE108" s="43"/>
      <c r="AF108" s="49"/>
      <c r="AG108" s="48"/>
      <c r="AH108" s="49"/>
      <c r="AI108" s="41"/>
      <c r="AJ108" s="50">
        <v>0</v>
      </c>
      <c r="AK108" s="41"/>
      <c r="AL108" s="85">
        <v>0</v>
      </c>
      <c r="AM108" s="49"/>
      <c r="AN108" s="43"/>
      <c r="AO108" s="49"/>
      <c r="AP108" s="48"/>
      <c r="AQ108" s="41">
        <v>0</v>
      </c>
      <c r="AR108" s="42"/>
      <c r="AS108" s="41"/>
      <c r="AT108" s="43">
        <v>0</v>
      </c>
      <c r="AU108" s="230"/>
      <c r="AV108" s="43"/>
      <c r="AW108" s="126"/>
      <c r="AX108" s="51">
        <v>0</v>
      </c>
      <c r="AY108" s="42"/>
      <c r="AZ108" s="43">
        <v>0</v>
      </c>
      <c r="BA108" s="230"/>
      <c r="BB108" s="41">
        <v>0</v>
      </c>
      <c r="BC108" s="50"/>
    </row>
    <row r="109" spans="1:55" ht="21.75" customHeight="1" x14ac:dyDescent="0.3">
      <c r="A109" s="585" t="s">
        <v>1331</v>
      </c>
      <c r="B109" s="526" t="s">
        <v>872</v>
      </c>
      <c r="C109" s="583" t="s">
        <v>276</v>
      </c>
      <c r="D109" s="23" t="s">
        <v>79</v>
      </c>
      <c r="E109" s="24">
        <f t="shared" si="0"/>
        <v>53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6"/>
        <v>53</v>
      </c>
      <c r="K109" s="557">
        <f>(J109+(J110/5))</f>
        <v>69.8</v>
      </c>
      <c r="L109" s="529">
        <f>Nemzetközi!C210</f>
        <v>66</v>
      </c>
      <c r="M109" s="558">
        <f>Nemzetközi!D210</f>
        <v>0</v>
      </c>
      <c r="N109" s="527">
        <f>K109+(L109*2)+(M109*30)</f>
        <v>201.8</v>
      </c>
      <c r="O109" s="529">
        <f>IF(N109=0,"",RANK(N109,N:N,0))</f>
        <v>36</v>
      </c>
      <c r="P109" s="28"/>
      <c r="Q109" s="29"/>
      <c r="R109" s="28"/>
      <c r="S109" s="29"/>
      <c r="T109" s="30">
        <v>0</v>
      </c>
      <c r="U109" s="36"/>
      <c r="V109" s="30"/>
      <c r="W109" s="36"/>
      <c r="X109" s="38">
        <v>0</v>
      </c>
      <c r="Y109" s="29"/>
      <c r="Z109" s="28"/>
      <c r="AA109" s="81"/>
      <c r="AB109" s="81"/>
      <c r="AC109" s="113"/>
      <c r="AD109" s="113"/>
      <c r="AE109" s="30"/>
      <c r="AF109" s="36"/>
      <c r="AG109" s="35"/>
      <c r="AH109" s="36"/>
      <c r="AI109" s="28"/>
      <c r="AJ109" s="37">
        <v>0</v>
      </c>
      <c r="AK109" s="28"/>
      <c r="AL109" s="81">
        <v>0</v>
      </c>
      <c r="AM109" s="36"/>
      <c r="AN109" s="30"/>
      <c r="AO109" s="36"/>
      <c r="AP109" s="35"/>
      <c r="AQ109" s="28">
        <v>0</v>
      </c>
      <c r="AR109" s="29"/>
      <c r="AS109" s="28"/>
      <c r="AT109" s="30">
        <v>0</v>
      </c>
      <c r="AU109" s="229"/>
      <c r="AV109" s="30"/>
      <c r="AW109" s="117">
        <v>53</v>
      </c>
      <c r="AX109" s="38">
        <v>0</v>
      </c>
      <c r="AY109" s="29"/>
      <c r="AZ109" s="30">
        <v>0</v>
      </c>
      <c r="BA109" s="229"/>
      <c r="BB109" s="28">
        <v>0</v>
      </c>
      <c r="BC109" s="37"/>
    </row>
    <row r="110" spans="1:55" ht="21.75" customHeight="1" x14ac:dyDescent="0.3">
      <c r="A110" s="586"/>
      <c r="B110" s="525"/>
      <c r="C110" s="584"/>
      <c r="D110" s="39" t="s">
        <v>80</v>
      </c>
      <c r="E110" s="24">
        <f t="shared" si="0"/>
        <v>84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6"/>
        <v>84</v>
      </c>
      <c r="K110" s="528"/>
      <c r="L110" s="528"/>
      <c r="M110" s="528"/>
      <c r="N110" s="528"/>
      <c r="O110" s="528"/>
      <c r="P110" s="41"/>
      <c r="Q110" s="42"/>
      <c r="R110" s="41"/>
      <c r="S110" s="42"/>
      <c r="T110" s="43">
        <v>0</v>
      </c>
      <c r="U110" s="49"/>
      <c r="V110" s="43"/>
      <c r="W110" s="49"/>
      <c r="X110" s="51">
        <v>0</v>
      </c>
      <c r="Y110" s="42"/>
      <c r="Z110" s="41"/>
      <c r="AA110" s="85"/>
      <c r="AB110" s="85"/>
      <c r="AC110" s="122"/>
      <c r="AD110" s="122"/>
      <c r="AE110" s="43"/>
      <c r="AF110" s="49"/>
      <c r="AG110" s="48"/>
      <c r="AH110" s="49"/>
      <c r="AI110" s="41"/>
      <c r="AJ110" s="50">
        <v>0</v>
      </c>
      <c r="AK110" s="41"/>
      <c r="AL110" s="85">
        <v>0</v>
      </c>
      <c r="AM110" s="49"/>
      <c r="AN110" s="43"/>
      <c r="AO110" s="49"/>
      <c r="AP110" s="48"/>
      <c r="AQ110" s="41">
        <v>0</v>
      </c>
      <c r="AR110" s="42"/>
      <c r="AS110" s="41"/>
      <c r="AT110" s="43">
        <v>0</v>
      </c>
      <c r="AU110" s="230"/>
      <c r="AV110" s="43"/>
      <c r="AW110" s="126">
        <v>84</v>
      </c>
      <c r="AX110" s="51">
        <v>0</v>
      </c>
      <c r="AY110" s="42"/>
      <c r="AZ110" s="43">
        <v>0</v>
      </c>
      <c r="BA110" s="230"/>
      <c r="BB110" s="41">
        <v>0</v>
      </c>
      <c r="BC110" s="50"/>
    </row>
    <row r="111" spans="1:55" ht="21.75" customHeight="1" x14ac:dyDescent="0.3">
      <c r="A111" s="585" t="s">
        <v>1332</v>
      </c>
      <c r="B111" s="526" t="s">
        <v>1333</v>
      </c>
      <c r="C111" s="583" t="s">
        <v>270</v>
      </c>
      <c r="D111" s="23" t="s">
        <v>79</v>
      </c>
      <c r="E111" s="24">
        <f t="shared" si="0"/>
        <v>60</v>
      </c>
      <c r="F111" s="25">
        <f t="shared" si="1"/>
        <v>60</v>
      </c>
      <c r="G111" s="25">
        <f t="shared" si="2"/>
        <v>50</v>
      </c>
      <c r="H111" s="25">
        <f t="shared" si="3"/>
        <v>40</v>
      </c>
      <c r="I111" s="26">
        <f t="shared" si="4"/>
        <v>25</v>
      </c>
      <c r="J111" s="27">
        <f t="shared" si="6"/>
        <v>235</v>
      </c>
      <c r="K111" s="557">
        <f>(J111+(J112/5))</f>
        <v>292.39999999999998</v>
      </c>
      <c r="L111" s="529">
        <f>Nemzetközi!C211</f>
        <v>4</v>
      </c>
      <c r="M111" s="558">
        <f>Nemzetközi!D211</f>
        <v>0</v>
      </c>
      <c r="N111" s="527">
        <f>K111+(L111*2)+(M111*30)</f>
        <v>300.39999999999998</v>
      </c>
      <c r="O111" s="529">
        <f>IF(N111=0,"",RANK(N111,N:N,0))</f>
        <v>26</v>
      </c>
      <c r="P111" s="28"/>
      <c r="Q111" s="29"/>
      <c r="R111" s="28"/>
      <c r="S111" s="29"/>
      <c r="T111" s="30">
        <v>0</v>
      </c>
      <c r="U111" s="36"/>
      <c r="V111" s="30"/>
      <c r="W111" s="36"/>
      <c r="X111" s="38">
        <v>8</v>
      </c>
      <c r="Y111" s="29"/>
      <c r="Z111" s="28"/>
      <c r="AA111" s="81">
        <v>6</v>
      </c>
      <c r="AB111" s="81">
        <v>20</v>
      </c>
      <c r="AC111" s="113"/>
      <c r="AD111" s="113"/>
      <c r="AE111" s="30"/>
      <c r="AF111" s="36"/>
      <c r="AG111" s="35"/>
      <c r="AH111" s="36"/>
      <c r="AI111" s="28"/>
      <c r="AJ111" s="37">
        <v>50</v>
      </c>
      <c r="AK111" s="28">
        <v>25</v>
      </c>
      <c r="AL111" s="81">
        <v>0</v>
      </c>
      <c r="AM111" s="36"/>
      <c r="AN111" s="30"/>
      <c r="AO111" s="36"/>
      <c r="AP111" s="35"/>
      <c r="AQ111" s="28">
        <v>0</v>
      </c>
      <c r="AR111" s="29">
        <v>60</v>
      </c>
      <c r="AS111" s="28"/>
      <c r="AT111" s="30">
        <v>0</v>
      </c>
      <c r="AU111" s="229"/>
      <c r="AV111" s="30">
        <v>60</v>
      </c>
      <c r="AW111" s="117"/>
      <c r="AX111" s="38">
        <v>0</v>
      </c>
      <c r="AY111" s="29"/>
      <c r="AZ111" s="30">
        <v>40</v>
      </c>
      <c r="BA111" s="229"/>
      <c r="BB111" s="28">
        <v>15</v>
      </c>
      <c r="BC111" s="37"/>
    </row>
    <row r="112" spans="1:55" ht="21.75" customHeight="1" x14ac:dyDescent="0.3">
      <c r="A112" s="586"/>
      <c r="B112" s="525"/>
      <c r="C112" s="584"/>
      <c r="D112" s="39" t="s">
        <v>80</v>
      </c>
      <c r="E112" s="24">
        <f t="shared" si="0"/>
        <v>150</v>
      </c>
      <c r="F112" s="25">
        <f t="shared" si="1"/>
        <v>120</v>
      </c>
      <c r="G112" s="25">
        <f t="shared" si="2"/>
        <v>17</v>
      </c>
      <c r="H112" s="25">
        <f t="shared" si="3"/>
        <v>0</v>
      </c>
      <c r="I112" s="26">
        <f t="shared" si="4"/>
        <v>0</v>
      </c>
      <c r="J112" s="40">
        <f t="shared" si="6"/>
        <v>287</v>
      </c>
      <c r="K112" s="528"/>
      <c r="L112" s="528"/>
      <c r="M112" s="528"/>
      <c r="N112" s="528"/>
      <c r="O112" s="528"/>
      <c r="P112" s="41"/>
      <c r="Q112" s="42"/>
      <c r="R112" s="41"/>
      <c r="S112" s="42"/>
      <c r="T112" s="43">
        <v>0</v>
      </c>
      <c r="U112" s="49"/>
      <c r="V112" s="43"/>
      <c r="W112" s="49"/>
      <c r="X112" s="51">
        <v>0</v>
      </c>
      <c r="Y112" s="42"/>
      <c r="Z112" s="41"/>
      <c r="AA112" s="85">
        <v>120</v>
      </c>
      <c r="AB112" s="85">
        <v>17</v>
      </c>
      <c r="AC112" s="122"/>
      <c r="AD112" s="122"/>
      <c r="AE112" s="43"/>
      <c r="AF112" s="49"/>
      <c r="AG112" s="48"/>
      <c r="AH112" s="49"/>
      <c r="AI112" s="41"/>
      <c r="AJ112" s="50">
        <v>150</v>
      </c>
      <c r="AK112" s="41"/>
      <c r="AL112" s="85">
        <v>0</v>
      </c>
      <c r="AM112" s="49"/>
      <c r="AN112" s="43"/>
      <c r="AO112" s="49"/>
      <c r="AP112" s="48"/>
      <c r="AQ112" s="41">
        <v>0</v>
      </c>
      <c r="AR112" s="42"/>
      <c r="AS112" s="41"/>
      <c r="AT112" s="43">
        <v>0</v>
      </c>
      <c r="AU112" s="230"/>
      <c r="AV112" s="43"/>
      <c r="AW112" s="126"/>
      <c r="AX112" s="51">
        <v>0</v>
      </c>
      <c r="AY112" s="42"/>
      <c r="AZ112" s="43">
        <v>0</v>
      </c>
      <c r="BA112" s="230"/>
      <c r="BB112" s="41">
        <v>0</v>
      </c>
      <c r="BC112" s="50"/>
    </row>
    <row r="113" spans="1:55" ht="21.75" customHeight="1" x14ac:dyDescent="0.3">
      <c r="A113" s="585" t="s">
        <v>875</v>
      </c>
      <c r="B113" s="526" t="s">
        <v>876</v>
      </c>
      <c r="C113" s="583" t="s">
        <v>877</v>
      </c>
      <c r="D113" s="23" t="s">
        <v>79</v>
      </c>
      <c r="E113" s="24">
        <f t="shared" si="0"/>
        <v>27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6"/>
        <v>27</v>
      </c>
      <c r="K113" s="557">
        <f>(J113+(J114/5))</f>
        <v>27</v>
      </c>
      <c r="L113" s="529"/>
      <c r="M113" s="529"/>
      <c r="N113" s="527">
        <f>K113+(L113*2)+(M113*30)</f>
        <v>27</v>
      </c>
      <c r="O113" s="529">
        <f>IF(N113=0,"",RANK(N113,N:N,0))</f>
        <v>72</v>
      </c>
      <c r="P113" s="28"/>
      <c r="Q113" s="29"/>
      <c r="R113" s="28"/>
      <c r="S113" s="29"/>
      <c r="T113" s="30">
        <v>0</v>
      </c>
      <c r="U113" s="36"/>
      <c r="V113" s="30"/>
      <c r="W113" s="36"/>
      <c r="X113" s="38">
        <v>0</v>
      </c>
      <c r="Y113" s="29"/>
      <c r="Z113" s="28"/>
      <c r="AA113" s="81"/>
      <c r="AB113" s="81"/>
      <c r="AC113" s="113"/>
      <c r="AD113" s="113"/>
      <c r="AE113" s="30"/>
      <c r="AF113" s="36"/>
      <c r="AG113" s="35"/>
      <c r="AH113" s="36"/>
      <c r="AI113" s="28"/>
      <c r="AJ113" s="37">
        <v>0</v>
      </c>
      <c r="AK113" s="28"/>
      <c r="AL113" s="81">
        <v>0</v>
      </c>
      <c r="AM113" s="36"/>
      <c r="AN113" s="30"/>
      <c r="AO113" s="36"/>
      <c r="AP113" s="35"/>
      <c r="AQ113" s="28">
        <v>0</v>
      </c>
      <c r="AR113" s="29"/>
      <c r="AS113" s="28"/>
      <c r="AT113" s="30">
        <v>0</v>
      </c>
      <c r="AU113" s="229"/>
      <c r="AV113" s="30"/>
      <c r="AW113" s="117"/>
      <c r="AX113" s="38">
        <v>0</v>
      </c>
      <c r="AY113" s="29">
        <v>27</v>
      </c>
      <c r="AZ113" s="30">
        <v>0</v>
      </c>
      <c r="BA113" s="229"/>
      <c r="BB113" s="28">
        <v>0</v>
      </c>
      <c r="BC113" s="37"/>
    </row>
    <row r="114" spans="1:55" ht="21.75" customHeight="1" x14ac:dyDescent="0.3">
      <c r="A114" s="586"/>
      <c r="B114" s="525"/>
      <c r="C114" s="584"/>
      <c r="D114" s="39" t="s">
        <v>80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6"/>
        <v>0</v>
      </c>
      <c r="K114" s="528"/>
      <c r="L114" s="528"/>
      <c r="M114" s="528"/>
      <c r="N114" s="528"/>
      <c r="O114" s="528"/>
      <c r="P114" s="41"/>
      <c r="Q114" s="42"/>
      <c r="R114" s="41"/>
      <c r="S114" s="42"/>
      <c r="T114" s="43">
        <v>0</v>
      </c>
      <c r="U114" s="49"/>
      <c r="V114" s="43"/>
      <c r="W114" s="49"/>
      <c r="X114" s="51">
        <v>0</v>
      </c>
      <c r="Y114" s="42"/>
      <c r="Z114" s="41"/>
      <c r="AA114" s="85"/>
      <c r="AB114" s="85"/>
      <c r="AC114" s="122"/>
      <c r="AD114" s="122"/>
      <c r="AE114" s="43"/>
      <c r="AF114" s="49"/>
      <c r="AG114" s="48"/>
      <c r="AH114" s="49"/>
      <c r="AI114" s="41"/>
      <c r="AJ114" s="50">
        <v>0</v>
      </c>
      <c r="AK114" s="41"/>
      <c r="AL114" s="85">
        <v>0</v>
      </c>
      <c r="AM114" s="49"/>
      <c r="AN114" s="43"/>
      <c r="AO114" s="49"/>
      <c r="AP114" s="48"/>
      <c r="AQ114" s="41">
        <v>0</v>
      </c>
      <c r="AR114" s="42"/>
      <c r="AS114" s="41"/>
      <c r="AT114" s="43">
        <v>0</v>
      </c>
      <c r="AU114" s="230"/>
      <c r="AV114" s="43"/>
      <c r="AW114" s="126"/>
      <c r="AX114" s="51">
        <v>0</v>
      </c>
      <c r="AY114" s="42"/>
      <c r="AZ114" s="43">
        <v>0</v>
      </c>
      <c r="BA114" s="230"/>
      <c r="BB114" s="41">
        <v>0</v>
      </c>
      <c r="BC114" s="50"/>
    </row>
    <row r="115" spans="1:55" ht="21.75" customHeight="1" x14ac:dyDescent="0.3">
      <c r="A115" s="585" t="s">
        <v>1334</v>
      </c>
      <c r="B115" s="526" t="s">
        <v>1335</v>
      </c>
      <c r="C115" s="583" t="s">
        <v>664</v>
      </c>
      <c r="D115" s="23" t="s">
        <v>79</v>
      </c>
      <c r="E115" s="24">
        <f t="shared" si="0"/>
        <v>200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6"/>
        <v>200</v>
      </c>
      <c r="K115" s="557">
        <f>(J115+(J116/5))</f>
        <v>200</v>
      </c>
      <c r="L115" s="529">
        <f>Nemzetközi!C212</f>
        <v>380</v>
      </c>
      <c r="M115" s="529">
        <f>Nemzetközi!D212</f>
        <v>145</v>
      </c>
      <c r="N115" s="527">
        <f>K115+(L115*2)+(M115*30)</f>
        <v>5310</v>
      </c>
      <c r="O115" s="529">
        <f>IF(N115=0,"",RANK(N115,N:N,0))</f>
        <v>3</v>
      </c>
      <c r="P115" s="28"/>
      <c r="Q115" s="29"/>
      <c r="R115" s="28"/>
      <c r="S115" s="29"/>
      <c r="T115" s="30">
        <v>0</v>
      </c>
      <c r="U115" s="36"/>
      <c r="V115" s="30"/>
      <c r="W115" s="36"/>
      <c r="X115" s="38">
        <v>0</v>
      </c>
      <c r="Y115" s="29"/>
      <c r="Z115" s="28"/>
      <c r="AA115" s="81"/>
      <c r="AB115" s="81"/>
      <c r="AC115" s="113"/>
      <c r="AD115" s="113"/>
      <c r="AE115" s="30"/>
      <c r="AF115" s="36"/>
      <c r="AG115" s="35"/>
      <c r="AH115" s="36"/>
      <c r="AI115" s="28"/>
      <c r="AJ115" s="37">
        <v>0</v>
      </c>
      <c r="AK115" s="28"/>
      <c r="AL115" s="81">
        <v>0</v>
      </c>
      <c r="AM115" s="36"/>
      <c r="AN115" s="30"/>
      <c r="AO115" s="36"/>
      <c r="AP115" s="35"/>
      <c r="AQ115" s="28">
        <v>0</v>
      </c>
      <c r="AR115" s="29"/>
      <c r="AS115" s="28"/>
      <c r="AT115" s="30">
        <v>0</v>
      </c>
      <c r="AU115" s="229"/>
      <c r="AV115" s="30"/>
      <c r="AW115" s="117"/>
      <c r="AX115" s="38">
        <v>0</v>
      </c>
      <c r="AY115" s="29"/>
      <c r="AZ115" s="30">
        <v>0</v>
      </c>
      <c r="BA115" s="229"/>
      <c r="BB115" s="28">
        <v>0</v>
      </c>
      <c r="BC115" s="37">
        <v>200</v>
      </c>
    </row>
    <row r="116" spans="1:55" ht="21.75" customHeight="1" x14ac:dyDescent="0.3">
      <c r="A116" s="586"/>
      <c r="B116" s="525"/>
      <c r="C116" s="584"/>
      <c r="D116" s="39" t="s">
        <v>80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6"/>
        <v>0</v>
      </c>
      <c r="K116" s="528"/>
      <c r="L116" s="528"/>
      <c r="M116" s="528"/>
      <c r="N116" s="528"/>
      <c r="O116" s="528"/>
      <c r="P116" s="41"/>
      <c r="Q116" s="42"/>
      <c r="R116" s="41"/>
      <c r="S116" s="42"/>
      <c r="T116" s="43">
        <v>0</v>
      </c>
      <c r="U116" s="49"/>
      <c r="V116" s="43"/>
      <c r="W116" s="49"/>
      <c r="X116" s="51">
        <v>0</v>
      </c>
      <c r="Y116" s="42"/>
      <c r="Z116" s="41"/>
      <c r="AA116" s="85"/>
      <c r="AB116" s="85"/>
      <c r="AC116" s="122"/>
      <c r="AD116" s="122"/>
      <c r="AE116" s="43"/>
      <c r="AF116" s="49"/>
      <c r="AG116" s="48"/>
      <c r="AH116" s="49"/>
      <c r="AI116" s="41"/>
      <c r="AJ116" s="50">
        <v>0</v>
      </c>
      <c r="AK116" s="41"/>
      <c r="AL116" s="85">
        <v>0</v>
      </c>
      <c r="AM116" s="49"/>
      <c r="AN116" s="43"/>
      <c r="AO116" s="49"/>
      <c r="AP116" s="48"/>
      <c r="AQ116" s="41">
        <v>0</v>
      </c>
      <c r="AR116" s="42"/>
      <c r="AS116" s="41"/>
      <c r="AT116" s="43">
        <v>0</v>
      </c>
      <c r="AU116" s="230"/>
      <c r="AV116" s="43"/>
      <c r="AW116" s="126"/>
      <c r="AX116" s="51">
        <v>0</v>
      </c>
      <c r="AY116" s="42"/>
      <c r="AZ116" s="43">
        <v>0</v>
      </c>
      <c r="BA116" s="230"/>
      <c r="BB116" s="41">
        <v>0</v>
      </c>
      <c r="BC116" s="50"/>
    </row>
    <row r="117" spans="1:55" ht="21.75" customHeight="1" x14ac:dyDescent="0.3">
      <c r="A117" s="585" t="s">
        <v>878</v>
      </c>
      <c r="B117" s="526" t="s">
        <v>879</v>
      </c>
      <c r="C117" s="583" t="s">
        <v>171</v>
      </c>
      <c r="D117" s="23" t="s">
        <v>79</v>
      </c>
      <c r="E117" s="24">
        <f t="shared" si="0"/>
        <v>8</v>
      </c>
      <c r="F117" s="25">
        <f t="shared" si="1"/>
        <v>3</v>
      </c>
      <c r="G117" s="25">
        <f t="shared" si="2"/>
        <v>3</v>
      </c>
      <c r="H117" s="25">
        <f t="shared" si="3"/>
        <v>0</v>
      </c>
      <c r="I117" s="26">
        <f t="shared" si="4"/>
        <v>0</v>
      </c>
      <c r="J117" s="27">
        <f t="shared" si="6"/>
        <v>14</v>
      </c>
      <c r="K117" s="557">
        <f>(J117+(J118/5))</f>
        <v>19</v>
      </c>
      <c r="L117" s="529"/>
      <c r="M117" s="529"/>
      <c r="N117" s="527">
        <f>K117+(L117*2)+(M117*30)</f>
        <v>19</v>
      </c>
      <c r="O117" s="529">
        <f>IF(N117=0,"",RANK(N117,N:N,0))</f>
        <v>77</v>
      </c>
      <c r="P117" s="28"/>
      <c r="Q117" s="29"/>
      <c r="R117" s="28"/>
      <c r="S117" s="29"/>
      <c r="T117" s="30">
        <v>0</v>
      </c>
      <c r="U117" s="36"/>
      <c r="V117" s="30"/>
      <c r="W117" s="36"/>
      <c r="X117" s="38">
        <v>0</v>
      </c>
      <c r="Y117" s="29"/>
      <c r="Z117" s="28"/>
      <c r="AA117" s="81"/>
      <c r="AB117" s="81"/>
      <c r="AC117" s="113"/>
      <c r="AD117" s="113"/>
      <c r="AE117" s="30"/>
      <c r="AF117" s="36"/>
      <c r="AG117" s="35"/>
      <c r="AH117" s="36"/>
      <c r="AI117" s="28"/>
      <c r="AJ117" s="37">
        <v>0</v>
      </c>
      <c r="AK117" s="28"/>
      <c r="AL117" s="81">
        <v>0</v>
      </c>
      <c r="AM117" s="36"/>
      <c r="AN117" s="30"/>
      <c r="AO117" s="36"/>
      <c r="AP117" s="35"/>
      <c r="AQ117" s="28">
        <v>0</v>
      </c>
      <c r="AR117" s="29"/>
      <c r="AS117" s="28"/>
      <c r="AT117" s="30">
        <v>0</v>
      </c>
      <c r="AU117" s="229"/>
      <c r="AV117" s="30"/>
      <c r="AW117" s="117"/>
      <c r="AX117" s="38">
        <v>0</v>
      </c>
      <c r="AY117" s="29"/>
      <c r="AZ117" s="30">
        <v>3</v>
      </c>
      <c r="BA117" s="229">
        <v>8</v>
      </c>
      <c r="BB117" s="28">
        <v>3</v>
      </c>
      <c r="BC117" s="37"/>
    </row>
    <row r="118" spans="1:55" ht="21.75" customHeight="1" x14ac:dyDescent="0.3">
      <c r="A118" s="586"/>
      <c r="B118" s="525"/>
      <c r="C118" s="584"/>
      <c r="D118" s="39" t="s">
        <v>80</v>
      </c>
      <c r="E118" s="24">
        <f t="shared" si="0"/>
        <v>25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6"/>
        <v>25</v>
      </c>
      <c r="K118" s="528"/>
      <c r="L118" s="528"/>
      <c r="M118" s="528"/>
      <c r="N118" s="528"/>
      <c r="O118" s="528"/>
      <c r="P118" s="41"/>
      <c r="Q118" s="42"/>
      <c r="R118" s="41"/>
      <c r="S118" s="42"/>
      <c r="T118" s="43">
        <v>0</v>
      </c>
      <c r="U118" s="49"/>
      <c r="V118" s="43"/>
      <c r="W118" s="49"/>
      <c r="X118" s="51">
        <v>0</v>
      </c>
      <c r="Y118" s="42"/>
      <c r="Z118" s="41"/>
      <c r="AA118" s="85"/>
      <c r="AB118" s="85"/>
      <c r="AC118" s="122"/>
      <c r="AD118" s="122"/>
      <c r="AE118" s="43"/>
      <c r="AF118" s="49"/>
      <c r="AG118" s="48"/>
      <c r="AH118" s="49"/>
      <c r="AI118" s="41"/>
      <c r="AJ118" s="50">
        <v>0</v>
      </c>
      <c r="AK118" s="41"/>
      <c r="AL118" s="85">
        <v>0</v>
      </c>
      <c r="AM118" s="49"/>
      <c r="AN118" s="43"/>
      <c r="AO118" s="49"/>
      <c r="AP118" s="48"/>
      <c r="AQ118" s="41">
        <v>0</v>
      </c>
      <c r="AR118" s="42"/>
      <c r="AS118" s="41"/>
      <c r="AT118" s="43">
        <v>0</v>
      </c>
      <c r="AU118" s="230"/>
      <c r="AV118" s="43"/>
      <c r="AW118" s="126"/>
      <c r="AX118" s="51">
        <v>0</v>
      </c>
      <c r="AY118" s="42"/>
      <c r="AZ118" s="43">
        <v>0</v>
      </c>
      <c r="BA118" s="230">
        <v>25</v>
      </c>
      <c r="BB118" s="41">
        <v>0</v>
      </c>
      <c r="BC118" s="50"/>
    </row>
    <row r="119" spans="1:55" ht="21.75" customHeight="1" x14ac:dyDescent="0.3">
      <c r="A119" s="593"/>
      <c r="B119" s="526" t="s">
        <v>1336</v>
      </c>
      <c r="C119" s="583"/>
      <c r="D119" s="23" t="s">
        <v>79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6"/>
        <v>0</v>
      </c>
      <c r="K119" s="557">
        <f>(J119+(J120/5))</f>
        <v>0</v>
      </c>
      <c r="L119" s="529">
        <f>Nemzetközi!C215</f>
        <v>34</v>
      </c>
      <c r="M119" s="558">
        <f>Nemzetközi!D215</f>
        <v>0</v>
      </c>
      <c r="N119" s="527">
        <f>K119+(L119*2)+(M119*30)</f>
        <v>68</v>
      </c>
      <c r="O119" s="529">
        <f>IF(N119=0,"",RANK(N119,N:N,0))</f>
        <v>62</v>
      </c>
      <c r="P119" s="28"/>
      <c r="Q119" s="29"/>
      <c r="R119" s="28"/>
      <c r="S119" s="29"/>
      <c r="T119" s="30">
        <v>0</v>
      </c>
      <c r="U119" s="36"/>
      <c r="V119" s="30"/>
      <c r="W119" s="36"/>
      <c r="X119" s="38">
        <v>0</v>
      </c>
      <c r="Y119" s="29"/>
      <c r="Z119" s="28"/>
      <c r="AA119" s="81"/>
      <c r="AB119" s="81"/>
      <c r="AC119" s="113"/>
      <c r="AD119" s="113"/>
      <c r="AE119" s="30"/>
      <c r="AF119" s="36"/>
      <c r="AG119" s="35"/>
      <c r="AH119" s="36"/>
      <c r="AI119" s="28"/>
      <c r="AJ119" s="37">
        <v>0</v>
      </c>
      <c r="AK119" s="28"/>
      <c r="AL119" s="81">
        <v>0</v>
      </c>
      <c r="AM119" s="36"/>
      <c r="AN119" s="30"/>
      <c r="AO119" s="36"/>
      <c r="AP119" s="35"/>
      <c r="AQ119" s="28">
        <v>0</v>
      </c>
      <c r="AR119" s="29"/>
      <c r="AS119" s="28"/>
      <c r="AT119" s="30">
        <v>0</v>
      </c>
      <c r="AU119" s="229"/>
      <c r="AV119" s="30"/>
      <c r="AW119" s="117"/>
      <c r="AX119" s="38">
        <v>0</v>
      </c>
      <c r="AY119" s="29"/>
      <c r="AZ119" s="30">
        <v>0</v>
      </c>
      <c r="BA119" s="229"/>
      <c r="BB119" s="28">
        <v>0</v>
      </c>
      <c r="BC119" s="37"/>
    </row>
    <row r="120" spans="1:55" ht="21.75" customHeight="1" x14ac:dyDescent="0.3">
      <c r="A120" s="586"/>
      <c r="B120" s="525"/>
      <c r="C120" s="584"/>
      <c r="D120" s="39" t="s">
        <v>80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6"/>
        <v>0</v>
      </c>
      <c r="K120" s="528"/>
      <c r="L120" s="528"/>
      <c r="M120" s="528"/>
      <c r="N120" s="528"/>
      <c r="O120" s="528"/>
      <c r="P120" s="41"/>
      <c r="Q120" s="42"/>
      <c r="R120" s="41"/>
      <c r="S120" s="42"/>
      <c r="T120" s="43">
        <v>0</v>
      </c>
      <c r="U120" s="49"/>
      <c r="V120" s="43"/>
      <c r="W120" s="49"/>
      <c r="X120" s="51">
        <v>0</v>
      </c>
      <c r="Y120" s="42"/>
      <c r="Z120" s="41"/>
      <c r="AA120" s="85"/>
      <c r="AB120" s="85"/>
      <c r="AC120" s="122"/>
      <c r="AD120" s="122"/>
      <c r="AE120" s="43"/>
      <c r="AF120" s="49"/>
      <c r="AG120" s="48"/>
      <c r="AH120" s="49"/>
      <c r="AI120" s="41"/>
      <c r="AJ120" s="50">
        <v>0</v>
      </c>
      <c r="AK120" s="41"/>
      <c r="AL120" s="85">
        <v>0</v>
      </c>
      <c r="AM120" s="49"/>
      <c r="AN120" s="43"/>
      <c r="AO120" s="49"/>
      <c r="AP120" s="48"/>
      <c r="AQ120" s="41">
        <v>0</v>
      </c>
      <c r="AR120" s="42"/>
      <c r="AS120" s="41"/>
      <c r="AT120" s="43">
        <v>0</v>
      </c>
      <c r="AU120" s="230"/>
      <c r="AV120" s="43"/>
      <c r="AW120" s="126"/>
      <c r="AX120" s="51">
        <v>0</v>
      </c>
      <c r="AY120" s="42"/>
      <c r="AZ120" s="43">
        <v>0</v>
      </c>
      <c r="BA120" s="230"/>
      <c r="BB120" s="41">
        <v>0</v>
      </c>
      <c r="BC120" s="50"/>
    </row>
    <row r="121" spans="1:55" ht="21.75" customHeight="1" x14ac:dyDescent="0.3">
      <c r="A121" s="585" t="s">
        <v>1337</v>
      </c>
      <c r="B121" s="526" t="s">
        <v>1338</v>
      </c>
      <c r="C121" s="583" t="s">
        <v>1339</v>
      </c>
      <c r="D121" s="23" t="s">
        <v>79</v>
      </c>
      <c r="E121" s="24">
        <f t="shared" si="0"/>
        <v>60</v>
      </c>
      <c r="F121" s="25">
        <f t="shared" si="1"/>
        <v>27</v>
      </c>
      <c r="G121" s="25">
        <f t="shared" si="2"/>
        <v>3</v>
      </c>
      <c r="H121" s="25">
        <f t="shared" si="3"/>
        <v>3</v>
      </c>
      <c r="I121" s="26">
        <f t="shared" si="4"/>
        <v>3</v>
      </c>
      <c r="J121" s="27">
        <f t="shared" si="6"/>
        <v>96</v>
      </c>
      <c r="K121" s="557">
        <f>(J121+(J122/5))</f>
        <v>101</v>
      </c>
      <c r="L121" s="529"/>
      <c r="M121" s="529"/>
      <c r="N121" s="527">
        <f>K121+(L121*2)+(M121*30)</f>
        <v>101</v>
      </c>
      <c r="O121" s="529">
        <f>IF(N121=0,"",RANK(N121,N:N,0))</f>
        <v>52</v>
      </c>
      <c r="P121" s="28"/>
      <c r="Q121" s="29"/>
      <c r="R121" s="28"/>
      <c r="S121" s="29"/>
      <c r="T121" s="30">
        <v>0</v>
      </c>
      <c r="U121" s="36"/>
      <c r="V121" s="30"/>
      <c r="W121" s="36"/>
      <c r="X121" s="38">
        <v>0</v>
      </c>
      <c r="Y121" s="29"/>
      <c r="Z121" s="28"/>
      <c r="AA121" s="81"/>
      <c r="AB121" s="81"/>
      <c r="AC121" s="113"/>
      <c r="AD121" s="113"/>
      <c r="AE121" s="30"/>
      <c r="AF121" s="36">
        <v>3</v>
      </c>
      <c r="AG121" s="35"/>
      <c r="AH121" s="36"/>
      <c r="AI121" s="28"/>
      <c r="AJ121" s="37">
        <v>0</v>
      </c>
      <c r="AK121" s="28"/>
      <c r="AL121" s="81">
        <v>0</v>
      </c>
      <c r="AM121" s="36">
        <v>27</v>
      </c>
      <c r="AN121" s="30"/>
      <c r="AO121" s="36"/>
      <c r="AP121" s="35"/>
      <c r="AQ121" s="28">
        <v>0</v>
      </c>
      <c r="AR121" s="29"/>
      <c r="AS121" s="28">
        <v>3</v>
      </c>
      <c r="AT121" s="30">
        <v>3</v>
      </c>
      <c r="AU121" s="229">
        <v>60</v>
      </c>
      <c r="AV121" s="30"/>
      <c r="AW121" s="117"/>
      <c r="AX121" s="38">
        <v>0</v>
      </c>
      <c r="AY121" s="29"/>
      <c r="AZ121" s="30">
        <v>0</v>
      </c>
      <c r="BA121" s="229"/>
      <c r="BB121" s="28">
        <v>0</v>
      </c>
      <c r="BC121" s="37"/>
    </row>
    <row r="122" spans="1:55" ht="21.75" customHeight="1" x14ac:dyDescent="0.3">
      <c r="A122" s="586"/>
      <c r="B122" s="525"/>
      <c r="C122" s="584"/>
      <c r="D122" s="39" t="s">
        <v>80</v>
      </c>
      <c r="E122" s="24">
        <f t="shared" si="0"/>
        <v>25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6"/>
        <v>25</v>
      </c>
      <c r="K122" s="528"/>
      <c r="L122" s="528"/>
      <c r="M122" s="528"/>
      <c r="N122" s="528"/>
      <c r="O122" s="528"/>
      <c r="P122" s="41"/>
      <c r="Q122" s="42"/>
      <c r="R122" s="41"/>
      <c r="S122" s="42"/>
      <c r="T122" s="43">
        <v>0</v>
      </c>
      <c r="U122" s="49"/>
      <c r="V122" s="43"/>
      <c r="W122" s="49"/>
      <c r="X122" s="51">
        <v>0</v>
      </c>
      <c r="Y122" s="42"/>
      <c r="Z122" s="41"/>
      <c r="AA122" s="85"/>
      <c r="AB122" s="85"/>
      <c r="AC122" s="122"/>
      <c r="AD122" s="122"/>
      <c r="AE122" s="43"/>
      <c r="AF122" s="49"/>
      <c r="AG122" s="48"/>
      <c r="AH122" s="49"/>
      <c r="AI122" s="41"/>
      <c r="AJ122" s="50">
        <v>0</v>
      </c>
      <c r="AK122" s="41"/>
      <c r="AL122" s="85">
        <v>0</v>
      </c>
      <c r="AM122" s="49"/>
      <c r="AN122" s="43"/>
      <c r="AO122" s="49"/>
      <c r="AP122" s="48"/>
      <c r="AQ122" s="41">
        <v>0</v>
      </c>
      <c r="AR122" s="42"/>
      <c r="AS122" s="41"/>
      <c r="AT122" s="43">
        <v>0</v>
      </c>
      <c r="AU122" s="230">
        <v>25</v>
      </c>
      <c r="AV122" s="43"/>
      <c r="AW122" s="126"/>
      <c r="AX122" s="51">
        <v>0</v>
      </c>
      <c r="AY122" s="42"/>
      <c r="AZ122" s="43">
        <v>0</v>
      </c>
      <c r="BA122" s="230"/>
      <c r="BB122" s="41">
        <v>0</v>
      </c>
      <c r="BC122" s="50"/>
    </row>
    <row r="123" spans="1:55" ht="21.75" customHeight="1" x14ac:dyDescent="0.3">
      <c r="A123" s="585" t="s">
        <v>1340</v>
      </c>
      <c r="B123" s="526" t="s">
        <v>1341</v>
      </c>
      <c r="C123" s="583" t="s">
        <v>117</v>
      </c>
      <c r="D123" s="23" t="s">
        <v>79</v>
      </c>
      <c r="E123" s="24">
        <f t="shared" si="0"/>
        <v>60</v>
      </c>
      <c r="F123" s="25">
        <f t="shared" si="1"/>
        <v>22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6"/>
        <v>82</v>
      </c>
      <c r="K123" s="557">
        <f>(J123+(J124/5))</f>
        <v>95.6</v>
      </c>
      <c r="L123" s="529"/>
      <c r="M123" s="529"/>
      <c r="N123" s="527">
        <f>K123+(L123*2)+(M123*30)</f>
        <v>95.6</v>
      </c>
      <c r="O123" s="529">
        <f>IF(N123=0,"",RANK(N123,N:N,0))</f>
        <v>55</v>
      </c>
      <c r="P123" s="28"/>
      <c r="Q123" s="29"/>
      <c r="R123" s="28"/>
      <c r="S123" s="29"/>
      <c r="T123" s="30">
        <v>0</v>
      </c>
      <c r="U123" s="36"/>
      <c r="V123" s="30"/>
      <c r="W123" s="36"/>
      <c r="X123" s="38">
        <v>0</v>
      </c>
      <c r="Y123" s="29"/>
      <c r="Z123" s="28"/>
      <c r="AA123" s="81"/>
      <c r="AB123" s="81"/>
      <c r="AC123" s="113"/>
      <c r="AD123" s="113"/>
      <c r="AE123" s="30"/>
      <c r="AF123" s="36"/>
      <c r="AG123" s="35"/>
      <c r="AH123" s="36"/>
      <c r="AI123" s="28"/>
      <c r="AJ123" s="37">
        <v>0</v>
      </c>
      <c r="AK123" s="28"/>
      <c r="AL123" s="81">
        <v>0</v>
      </c>
      <c r="AM123" s="36"/>
      <c r="AN123" s="30"/>
      <c r="AO123" s="36"/>
      <c r="AP123" s="35"/>
      <c r="AQ123" s="28">
        <v>0</v>
      </c>
      <c r="AR123" s="29"/>
      <c r="AS123" s="28"/>
      <c r="AT123" s="30">
        <v>0</v>
      </c>
      <c r="AU123" s="229">
        <v>60</v>
      </c>
      <c r="AV123" s="30"/>
      <c r="AW123" s="117">
        <v>22</v>
      </c>
      <c r="AX123" s="38">
        <v>0</v>
      </c>
      <c r="AY123" s="29"/>
      <c r="AZ123" s="30">
        <v>0</v>
      </c>
      <c r="BA123" s="229"/>
      <c r="BB123" s="28">
        <v>0</v>
      </c>
      <c r="BC123" s="37"/>
    </row>
    <row r="124" spans="1:55" ht="21.75" customHeight="1" x14ac:dyDescent="0.3">
      <c r="A124" s="586"/>
      <c r="B124" s="525"/>
      <c r="C124" s="584"/>
      <c r="D124" s="39" t="s">
        <v>80</v>
      </c>
      <c r="E124" s="24">
        <f t="shared" si="0"/>
        <v>43</v>
      </c>
      <c r="F124" s="25">
        <f t="shared" si="1"/>
        <v>25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6"/>
        <v>68</v>
      </c>
      <c r="K124" s="528"/>
      <c r="L124" s="528"/>
      <c r="M124" s="528"/>
      <c r="N124" s="528"/>
      <c r="O124" s="528"/>
      <c r="P124" s="41"/>
      <c r="Q124" s="42"/>
      <c r="R124" s="41"/>
      <c r="S124" s="42"/>
      <c r="T124" s="43">
        <v>0</v>
      </c>
      <c r="U124" s="49"/>
      <c r="V124" s="43"/>
      <c r="W124" s="49"/>
      <c r="X124" s="51">
        <v>0</v>
      </c>
      <c r="Y124" s="42"/>
      <c r="Z124" s="41"/>
      <c r="AA124" s="85"/>
      <c r="AB124" s="85"/>
      <c r="AC124" s="122"/>
      <c r="AD124" s="122"/>
      <c r="AE124" s="43"/>
      <c r="AF124" s="49"/>
      <c r="AG124" s="48"/>
      <c r="AH124" s="49"/>
      <c r="AI124" s="41"/>
      <c r="AJ124" s="50">
        <v>0</v>
      </c>
      <c r="AK124" s="41"/>
      <c r="AL124" s="85">
        <v>0</v>
      </c>
      <c r="AM124" s="49"/>
      <c r="AN124" s="43"/>
      <c r="AO124" s="49"/>
      <c r="AP124" s="48"/>
      <c r="AQ124" s="41">
        <v>0</v>
      </c>
      <c r="AR124" s="42"/>
      <c r="AS124" s="41"/>
      <c r="AT124" s="43">
        <v>0</v>
      </c>
      <c r="AU124" s="230">
        <v>25</v>
      </c>
      <c r="AV124" s="43"/>
      <c r="AW124" s="126">
        <v>43</v>
      </c>
      <c r="AX124" s="51">
        <v>0</v>
      </c>
      <c r="AY124" s="42"/>
      <c r="AZ124" s="43">
        <v>0</v>
      </c>
      <c r="BA124" s="230"/>
      <c r="BB124" s="41">
        <v>0</v>
      </c>
      <c r="BC124" s="50"/>
    </row>
    <row r="125" spans="1:55" ht="21.75" customHeight="1" x14ac:dyDescent="0.3">
      <c r="A125" s="619" t="s">
        <v>888</v>
      </c>
      <c r="B125" s="618" t="s">
        <v>889</v>
      </c>
      <c r="C125" s="604" t="s">
        <v>270</v>
      </c>
      <c r="D125" s="207" t="s">
        <v>79</v>
      </c>
      <c r="E125" s="24">
        <f t="shared" si="0"/>
        <v>40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169">
        <f t="shared" si="6"/>
        <v>40</v>
      </c>
      <c r="K125" s="598">
        <f>(J125+(J126/5))</f>
        <v>52</v>
      </c>
      <c r="L125" s="602">
        <f>Nemzetközi!C218</f>
        <v>21</v>
      </c>
      <c r="M125" s="597"/>
      <c r="N125" s="596">
        <f>K125+(L125*2)+(M125*30)</f>
        <v>94</v>
      </c>
      <c r="O125" s="602">
        <f>IF(N125=0,"",RANK(N125,N:N,0))</f>
        <v>56</v>
      </c>
      <c r="P125" s="174"/>
      <c r="Q125" s="173"/>
      <c r="R125" s="174"/>
      <c r="S125" s="173"/>
      <c r="T125" s="252">
        <v>0</v>
      </c>
      <c r="U125" s="171"/>
      <c r="V125" s="170"/>
      <c r="W125" s="171"/>
      <c r="X125" s="253">
        <v>0</v>
      </c>
      <c r="Y125" s="173"/>
      <c r="Z125" s="174"/>
      <c r="AA125" s="170"/>
      <c r="AB125" s="170"/>
      <c r="AC125" s="171"/>
      <c r="AD125" s="171"/>
      <c r="AE125" s="170"/>
      <c r="AF125" s="171"/>
      <c r="AG125" s="170"/>
      <c r="AH125" s="171"/>
      <c r="AI125" s="174"/>
      <c r="AJ125" s="254">
        <v>0</v>
      </c>
      <c r="AK125" s="174"/>
      <c r="AL125" s="255">
        <v>0</v>
      </c>
      <c r="AM125" s="171"/>
      <c r="AN125" s="170"/>
      <c r="AO125" s="171"/>
      <c r="AP125" s="170"/>
      <c r="AQ125" s="210">
        <v>0</v>
      </c>
      <c r="AR125" s="173"/>
      <c r="AS125" s="174"/>
      <c r="AT125" s="252">
        <v>0</v>
      </c>
      <c r="AU125" s="171"/>
      <c r="AV125" s="170"/>
      <c r="AW125" s="179"/>
      <c r="AX125" s="253">
        <v>0</v>
      </c>
      <c r="AY125" s="173"/>
      <c r="AZ125" s="252">
        <v>0</v>
      </c>
      <c r="BA125" s="256">
        <v>40</v>
      </c>
      <c r="BB125" s="28">
        <v>0</v>
      </c>
      <c r="BC125" s="254"/>
    </row>
    <row r="126" spans="1:55" ht="21.75" customHeight="1" x14ac:dyDescent="0.3">
      <c r="A126" s="586"/>
      <c r="B126" s="525"/>
      <c r="C126" s="584"/>
      <c r="D126" s="216" t="s">
        <v>80</v>
      </c>
      <c r="E126" s="24">
        <f t="shared" si="0"/>
        <v>60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181">
        <f t="shared" si="6"/>
        <v>60</v>
      </c>
      <c r="K126" s="528"/>
      <c r="L126" s="528"/>
      <c r="M126" s="528"/>
      <c r="N126" s="528"/>
      <c r="O126" s="528"/>
      <c r="P126" s="186"/>
      <c r="Q126" s="185"/>
      <c r="R126" s="186"/>
      <c r="S126" s="185"/>
      <c r="T126" s="257">
        <v>0</v>
      </c>
      <c r="U126" s="183"/>
      <c r="V126" s="182"/>
      <c r="W126" s="183"/>
      <c r="X126" s="258">
        <v>0</v>
      </c>
      <c r="Y126" s="185"/>
      <c r="Z126" s="186"/>
      <c r="AA126" s="182"/>
      <c r="AB126" s="182"/>
      <c r="AC126" s="183"/>
      <c r="AD126" s="183"/>
      <c r="AE126" s="182"/>
      <c r="AF126" s="183"/>
      <c r="AG126" s="182"/>
      <c r="AH126" s="183"/>
      <c r="AI126" s="186"/>
      <c r="AJ126" s="259">
        <v>0</v>
      </c>
      <c r="AK126" s="186"/>
      <c r="AL126" s="260">
        <v>0</v>
      </c>
      <c r="AM126" s="183"/>
      <c r="AN126" s="182"/>
      <c r="AO126" s="183"/>
      <c r="AP126" s="182"/>
      <c r="AQ126" s="219">
        <v>0</v>
      </c>
      <c r="AR126" s="185"/>
      <c r="AS126" s="186"/>
      <c r="AT126" s="257">
        <v>0</v>
      </c>
      <c r="AU126" s="183"/>
      <c r="AV126" s="182"/>
      <c r="AW126" s="191"/>
      <c r="AX126" s="258">
        <v>0</v>
      </c>
      <c r="AY126" s="185"/>
      <c r="AZ126" s="257">
        <v>0</v>
      </c>
      <c r="BA126" s="261">
        <v>60</v>
      </c>
      <c r="BB126" s="41">
        <v>0</v>
      </c>
      <c r="BC126" s="259"/>
    </row>
    <row r="127" spans="1:55" ht="21.75" customHeight="1" x14ac:dyDescent="0.3">
      <c r="A127" s="524" t="s">
        <v>1342</v>
      </c>
      <c r="B127" s="526" t="s">
        <v>1343</v>
      </c>
      <c r="C127" s="583" t="s">
        <v>1048</v>
      </c>
      <c r="D127" s="23" t="s">
        <v>79</v>
      </c>
      <c r="E127" s="24">
        <f t="shared" si="0"/>
        <v>120</v>
      </c>
      <c r="F127" s="25">
        <f t="shared" si="1"/>
        <v>90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6"/>
        <v>210</v>
      </c>
      <c r="K127" s="557">
        <f>(J127+(J128/5))</f>
        <v>240</v>
      </c>
      <c r="L127" s="529">
        <f>Nemzetközi!C219</f>
        <v>0</v>
      </c>
      <c r="M127" s="529">
        <f>Nemzetközi!D219</f>
        <v>6</v>
      </c>
      <c r="N127" s="527">
        <f>K127+(L127*2)+(M127*30)</f>
        <v>420</v>
      </c>
      <c r="O127" s="529">
        <f>IF(N127=0,"",RANK(N127,N:N,0))</f>
        <v>22</v>
      </c>
      <c r="P127" s="28"/>
      <c r="Q127" s="29"/>
      <c r="R127" s="28"/>
      <c r="S127" s="29"/>
      <c r="T127" s="30">
        <v>0</v>
      </c>
      <c r="U127" s="36"/>
      <c r="V127" s="30"/>
      <c r="W127" s="36"/>
      <c r="X127" s="38">
        <v>0</v>
      </c>
      <c r="Y127" s="29"/>
      <c r="Z127" s="28"/>
      <c r="AA127" s="81"/>
      <c r="AB127" s="81"/>
      <c r="AC127" s="113"/>
      <c r="AD127" s="113"/>
      <c r="AE127" s="30"/>
      <c r="AF127" s="36"/>
      <c r="AG127" s="35"/>
      <c r="AH127" s="36"/>
      <c r="AI127" s="28"/>
      <c r="AJ127" s="37">
        <v>90</v>
      </c>
      <c r="AK127" s="28"/>
      <c r="AL127" s="81">
        <v>0</v>
      </c>
      <c r="AM127" s="36"/>
      <c r="AN127" s="30"/>
      <c r="AO127" s="36"/>
      <c r="AP127" s="35">
        <v>120</v>
      </c>
      <c r="AQ127" s="28">
        <v>0</v>
      </c>
      <c r="AR127" s="29"/>
      <c r="AS127" s="28"/>
      <c r="AT127" s="30">
        <v>0</v>
      </c>
      <c r="AU127" s="229"/>
      <c r="AV127" s="30"/>
      <c r="AW127" s="117"/>
      <c r="AX127" s="38">
        <v>0</v>
      </c>
      <c r="AY127" s="29"/>
      <c r="AZ127" s="30">
        <v>0</v>
      </c>
      <c r="BA127" s="229"/>
      <c r="BB127" s="28">
        <v>0</v>
      </c>
      <c r="BC127" s="37"/>
    </row>
    <row r="128" spans="1:55" ht="21.75" customHeight="1" x14ac:dyDescent="0.3">
      <c r="A128" s="525"/>
      <c r="B128" s="525"/>
      <c r="C128" s="584"/>
      <c r="D128" s="39" t="s">
        <v>80</v>
      </c>
      <c r="E128" s="24">
        <f t="shared" si="0"/>
        <v>150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6"/>
        <v>150</v>
      </c>
      <c r="K128" s="528"/>
      <c r="L128" s="528"/>
      <c r="M128" s="528"/>
      <c r="N128" s="528"/>
      <c r="O128" s="528"/>
      <c r="P128" s="41"/>
      <c r="Q128" s="42"/>
      <c r="R128" s="41"/>
      <c r="S128" s="42"/>
      <c r="T128" s="43">
        <v>0</v>
      </c>
      <c r="U128" s="49"/>
      <c r="V128" s="43"/>
      <c r="W128" s="49"/>
      <c r="X128" s="51">
        <v>0</v>
      </c>
      <c r="Y128" s="42"/>
      <c r="Z128" s="41"/>
      <c r="AA128" s="85"/>
      <c r="AB128" s="85"/>
      <c r="AC128" s="122"/>
      <c r="AD128" s="122"/>
      <c r="AE128" s="43"/>
      <c r="AF128" s="49"/>
      <c r="AG128" s="48"/>
      <c r="AH128" s="49"/>
      <c r="AI128" s="41"/>
      <c r="AJ128" s="50">
        <v>150</v>
      </c>
      <c r="AK128" s="41"/>
      <c r="AL128" s="85">
        <v>0</v>
      </c>
      <c r="AM128" s="49"/>
      <c r="AN128" s="43"/>
      <c r="AO128" s="49"/>
      <c r="AP128" s="48"/>
      <c r="AQ128" s="41">
        <v>0</v>
      </c>
      <c r="AR128" s="42"/>
      <c r="AS128" s="41"/>
      <c r="AT128" s="43">
        <v>0</v>
      </c>
      <c r="AU128" s="230"/>
      <c r="AV128" s="43"/>
      <c r="AW128" s="126"/>
      <c r="AX128" s="51">
        <v>0</v>
      </c>
      <c r="AY128" s="42"/>
      <c r="AZ128" s="43">
        <v>0</v>
      </c>
      <c r="BA128" s="230"/>
      <c r="BB128" s="41">
        <v>0</v>
      </c>
      <c r="BC128" s="50"/>
    </row>
    <row r="129" spans="1:55" ht="21.75" customHeight="1" x14ac:dyDescent="0.3">
      <c r="A129" s="585" t="s">
        <v>1344</v>
      </c>
      <c r="B129" s="526" t="s">
        <v>890</v>
      </c>
      <c r="C129" s="583" t="s">
        <v>607</v>
      </c>
      <c r="D129" s="23" t="s">
        <v>79</v>
      </c>
      <c r="E129" s="24">
        <f t="shared" si="0"/>
        <v>40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6"/>
        <v>40</v>
      </c>
      <c r="K129" s="557">
        <f>(J129+(J130/5))</f>
        <v>49.6</v>
      </c>
      <c r="L129" s="529"/>
      <c r="M129" s="529"/>
      <c r="N129" s="527">
        <f>K129+(L129*2)+(M129*30)</f>
        <v>49.6</v>
      </c>
      <c r="O129" s="529">
        <f>IF(N129=0,"",RANK(N129,N:N,0))</f>
        <v>68</v>
      </c>
      <c r="P129" s="28"/>
      <c r="Q129" s="29"/>
      <c r="R129" s="28"/>
      <c r="S129" s="29"/>
      <c r="T129" s="30">
        <v>0</v>
      </c>
      <c r="U129" s="36"/>
      <c r="V129" s="30"/>
      <c r="W129" s="36"/>
      <c r="X129" s="38">
        <v>0</v>
      </c>
      <c r="Y129" s="29"/>
      <c r="Z129" s="28"/>
      <c r="AA129" s="81"/>
      <c r="AB129" s="81"/>
      <c r="AC129" s="113"/>
      <c r="AD129" s="113"/>
      <c r="AE129" s="30"/>
      <c r="AF129" s="36"/>
      <c r="AG129" s="35"/>
      <c r="AH129" s="36"/>
      <c r="AI129" s="28"/>
      <c r="AJ129" s="37">
        <v>0</v>
      </c>
      <c r="AK129" s="28"/>
      <c r="AL129" s="81">
        <v>0</v>
      </c>
      <c r="AM129" s="36"/>
      <c r="AN129" s="30"/>
      <c r="AO129" s="36"/>
      <c r="AP129" s="35"/>
      <c r="AQ129" s="28">
        <v>0</v>
      </c>
      <c r="AR129" s="29"/>
      <c r="AS129" s="28"/>
      <c r="AT129" s="30">
        <v>0</v>
      </c>
      <c r="AU129" s="229"/>
      <c r="AV129" s="30"/>
      <c r="AW129" s="117">
        <v>40</v>
      </c>
      <c r="AX129" s="38">
        <v>0</v>
      </c>
      <c r="AY129" s="29"/>
      <c r="AZ129" s="30">
        <v>0</v>
      </c>
      <c r="BA129" s="229"/>
      <c r="BB129" s="28">
        <v>0</v>
      </c>
      <c r="BC129" s="37"/>
    </row>
    <row r="130" spans="1:55" ht="21.75" customHeight="1" x14ac:dyDescent="0.3">
      <c r="A130" s="586"/>
      <c r="B130" s="525"/>
      <c r="C130" s="584"/>
      <c r="D130" s="39" t="s">
        <v>80</v>
      </c>
      <c r="E130" s="24">
        <f t="shared" si="0"/>
        <v>48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6"/>
        <v>48</v>
      </c>
      <c r="K130" s="528"/>
      <c r="L130" s="528"/>
      <c r="M130" s="528"/>
      <c r="N130" s="528"/>
      <c r="O130" s="528"/>
      <c r="P130" s="41"/>
      <c r="Q130" s="42"/>
      <c r="R130" s="41"/>
      <c r="S130" s="42"/>
      <c r="T130" s="43">
        <v>0</v>
      </c>
      <c r="U130" s="49"/>
      <c r="V130" s="43"/>
      <c r="W130" s="49"/>
      <c r="X130" s="51">
        <v>0</v>
      </c>
      <c r="Y130" s="42"/>
      <c r="Z130" s="41"/>
      <c r="AA130" s="85"/>
      <c r="AB130" s="85"/>
      <c r="AC130" s="122"/>
      <c r="AD130" s="122"/>
      <c r="AE130" s="43"/>
      <c r="AF130" s="49"/>
      <c r="AG130" s="48"/>
      <c r="AH130" s="49"/>
      <c r="AI130" s="41"/>
      <c r="AJ130" s="50">
        <v>0</v>
      </c>
      <c r="AK130" s="41"/>
      <c r="AL130" s="85">
        <v>0</v>
      </c>
      <c r="AM130" s="49"/>
      <c r="AN130" s="43"/>
      <c r="AO130" s="49"/>
      <c r="AP130" s="48"/>
      <c r="AQ130" s="41">
        <v>0</v>
      </c>
      <c r="AR130" s="42"/>
      <c r="AS130" s="41"/>
      <c r="AT130" s="43">
        <v>0</v>
      </c>
      <c r="AU130" s="230"/>
      <c r="AV130" s="43"/>
      <c r="AW130" s="126">
        <v>48</v>
      </c>
      <c r="AX130" s="51">
        <v>0</v>
      </c>
      <c r="AY130" s="42"/>
      <c r="AZ130" s="43">
        <v>0</v>
      </c>
      <c r="BA130" s="230"/>
      <c r="BB130" s="41">
        <v>0</v>
      </c>
      <c r="BC130" s="50"/>
    </row>
    <row r="131" spans="1:55" ht="21.75" customHeight="1" x14ac:dyDescent="0.3">
      <c r="A131" s="585" t="s">
        <v>1345</v>
      </c>
      <c r="B131" s="526" t="s">
        <v>1346</v>
      </c>
      <c r="C131" s="583" t="s">
        <v>83</v>
      </c>
      <c r="D131" s="23" t="s">
        <v>79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6"/>
        <v>0</v>
      </c>
      <c r="K131" s="557">
        <f>(J131+(J132/5))</f>
        <v>0</v>
      </c>
      <c r="L131" s="529">
        <f>Nemzetközi!C220</f>
        <v>780</v>
      </c>
      <c r="M131" s="529">
        <f>Nemzetközi!D220</f>
        <v>358</v>
      </c>
      <c r="N131" s="527">
        <f>K131+(L131*2)+(M131*30)</f>
        <v>12300</v>
      </c>
      <c r="O131" s="529">
        <f>IF(N131=0,"",RANK(N131,N:N,0))</f>
        <v>1</v>
      </c>
      <c r="P131" s="28"/>
      <c r="Q131" s="29"/>
      <c r="R131" s="28"/>
      <c r="S131" s="29"/>
      <c r="T131" s="30">
        <v>0</v>
      </c>
      <c r="U131" s="36"/>
      <c r="V131" s="30"/>
      <c r="W131" s="36"/>
      <c r="X131" s="38">
        <v>0</v>
      </c>
      <c r="Y131" s="29"/>
      <c r="Z131" s="28"/>
      <c r="AA131" s="81"/>
      <c r="AB131" s="81"/>
      <c r="AC131" s="113"/>
      <c r="AD131" s="113"/>
      <c r="AE131" s="30"/>
      <c r="AF131" s="36"/>
      <c r="AG131" s="35"/>
      <c r="AH131" s="36"/>
      <c r="AI131" s="28"/>
      <c r="AJ131" s="37">
        <v>0</v>
      </c>
      <c r="AK131" s="28"/>
      <c r="AL131" s="81">
        <v>0</v>
      </c>
      <c r="AM131" s="36"/>
      <c r="AN131" s="30"/>
      <c r="AO131" s="36"/>
      <c r="AP131" s="35"/>
      <c r="AQ131" s="28">
        <v>0</v>
      </c>
      <c r="AR131" s="29"/>
      <c r="AS131" s="28"/>
      <c r="AT131" s="30">
        <v>0</v>
      </c>
      <c r="AU131" s="229"/>
      <c r="AV131" s="30"/>
      <c r="AW131" s="117"/>
      <c r="AX131" s="38">
        <v>0</v>
      </c>
      <c r="AY131" s="29"/>
      <c r="AZ131" s="30">
        <v>0</v>
      </c>
      <c r="BA131" s="229"/>
      <c r="BB131" s="28">
        <v>0</v>
      </c>
      <c r="BC131" s="37"/>
    </row>
    <row r="132" spans="1:55" ht="21.75" customHeight="1" x14ac:dyDescent="0.3">
      <c r="A132" s="586"/>
      <c r="B132" s="525"/>
      <c r="C132" s="584"/>
      <c r="D132" s="39" t="s">
        <v>80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6"/>
        <v>0</v>
      </c>
      <c r="K132" s="528"/>
      <c r="L132" s="528"/>
      <c r="M132" s="528"/>
      <c r="N132" s="528"/>
      <c r="O132" s="528"/>
      <c r="P132" s="41"/>
      <c r="Q132" s="42"/>
      <c r="R132" s="41"/>
      <c r="S132" s="42"/>
      <c r="T132" s="43">
        <v>0</v>
      </c>
      <c r="U132" s="49"/>
      <c r="V132" s="43"/>
      <c r="W132" s="49"/>
      <c r="X132" s="51">
        <v>0</v>
      </c>
      <c r="Y132" s="42"/>
      <c r="Z132" s="41"/>
      <c r="AA132" s="85"/>
      <c r="AB132" s="85"/>
      <c r="AC132" s="122"/>
      <c r="AD132" s="122"/>
      <c r="AE132" s="43"/>
      <c r="AF132" s="49"/>
      <c r="AG132" s="48"/>
      <c r="AH132" s="49"/>
      <c r="AI132" s="41"/>
      <c r="AJ132" s="50">
        <v>0</v>
      </c>
      <c r="AK132" s="41"/>
      <c r="AL132" s="85">
        <v>0</v>
      </c>
      <c r="AM132" s="49"/>
      <c r="AN132" s="43"/>
      <c r="AO132" s="49"/>
      <c r="AP132" s="48"/>
      <c r="AQ132" s="41">
        <v>0</v>
      </c>
      <c r="AR132" s="42"/>
      <c r="AS132" s="41"/>
      <c r="AT132" s="43">
        <v>0</v>
      </c>
      <c r="AU132" s="230"/>
      <c r="AV132" s="43"/>
      <c r="AW132" s="126"/>
      <c r="AX132" s="51">
        <v>0</v>
      </c>
      <c r="AY132" s="42"/>
      <c r="AZ132" s="43">
        <v>0</v>
      </c>
      <c r="BA132" s="230"/>
      <c r="BB132" s="41">
        <v>0</v>
      </c>
      <c r="BC132" s="50"/>
    </row>
    <row r="133" spans="1:55" ht="21.75" customHeight="1" x14ac:dyDescent="0.3">
      <c r="A133" s="585" t="s">
        <v>1347</v>
      </c>
      <c r="B133" s="526" t="s">
        <v>1348</v>
      </c>
      <c r="C133" s="583" t="s">
        <v>351</v>
      </c>
      <c r="D133" s="23" t="s">
        <v>79</v>
      </c>
      <c r="E133" s="24">
        <f t="shared" si="0"/>
        <v>60</v>
      </c>
      <c r="F133" s="25">
        <f t="shared" si="1"/>
        <v>40</v>
      </c>
      <c r="G133" s="25">
        <f t="shared" si="2"/>
        <v>40</v>
      </c>
      <c r="H133" s="25">
        <f t="shared" si="3"/>
        <v>40</v>
      </c>
      <c r="I133" s="26">
        <f t="shared" si="4"/>
        <v>34</v>
      </c>
      <c r="J133" s="27">
        <f t="shared" si="6"/>
        <v>214</v>
      </c>
      <c r="K133" s="557">
        <f>(J133+(J134/5))</f>
        <v>241</v>
      </c>
      <c r="L133" s="529"/>
      <c r="M133" s="529"/>
      <c r="N133" s="527">
        <f>K133+(L133*2)+(M133*30)</f>
        <v>241</v>
      </c>
      <c r="O133" s="529">
        <f>IF(N133=0,"",RANK(N133,N:N,0))</f>
        <v>34</v>
      </c>
      <c r="P133" s="28"/>
      <c r="Q133" s="29">
        <v>40</v>
      </c>
      <c r="R133" s="28">
        <v>3</v>
      </c>
      <c r="S133" s="29">
        <v>25</v>
      </c>
      <c r="T133" s="30">
        <v>27</v>
      </c>
      <c r="U133" s="36">
        <v>34</v>
      </c>
      <c r="V133" s="30">
        <v>40</v>
      </c>
      <c r="W133" s="36"/>
      <c r="X133" s="38">
        <v>0</v>
      </c>
      <c r="Y133" s="29"/>
      <c r="Z133" s="28">
        <v>3</v>
      </c>
      <c r="AA133" s="81">
        <v>6</v>
      </c>
      <c r="AB133" s="81"/>
      <c r="AC133" s="113"/>
      <c r="AD133" s="113"/>
      <c r="AE133" s="30"/>
      <c r="AF133" s="36"/>
      <c r="AG133" s="35"/>
      <c r="AH133" s="36"/>
      <c r="AI133" s="28">
        <v>60</v>
      </c>
      <c r="AJ133" s="37">
        <v>10</v>
      </c>
      <c r="AK133" s="28"/>
      <c r="AL133" s="81">
        <v>0</v>
      </c>
      <c r="AM133" s="36"/>
      <c r="AN133" s="30"/>
      <c r="AO133" s="36"/>
      <c r="AP133" s="35"/>
      <c r="AQ133" s="28">
        <v>40</v>
      </c>
      <c r="AR133" s="29"/>
      <c r="AS133" s="28"/>
      <c r="AT133" s="30">
        <v>0</v>
      </c>
      <c r="AU133" s="229"/>
      <c r="AV133" s="30"/>
      <c r="AW133" s="117"/>
      <c r="AX133" s="38">
        <v>8</v>
      </c>
      <c r="AY133" s="29"/>
      <c r="AZ133" s="30">
        <v>3</v>
      </c>
      <c r="BA133" s="229"/>
      <c r="BB133" s="28">
        <v>0</v>
      </c>
      <c r="BC133" s="37">
        <v>10</v>
      </c>
    </row>
    <row r="134" spans="1:55" ht="21.75" customHeight="1" x14ac:dyDescent="0.3">
      <c r="A134" s="586"/>
      <c r="B134" s="525"/>
      <c r="C134" s="584"/>
      <c r="D134" s="39" t="s">
        <v>80</v>
      </c>
      <c r="E134" s="24">
        <f t="shared" si="0"/>
        <v>35</v>
      </c>
      <c r="F134" s="25">
        <f t="shared" si="1"/>
        <v>30</v>
      </c>
      <c r="G134" s="25">
        <f t="shared" si="2"/>
        <v>30</v>
      </c>
      <c r="H134" s="25">
        <f t="shared" si="3"/>
        <v>25</v>
      </c>
      <c r="I134" s="26">
        <f t="shared" si="4"/>
        <v>15</v>
      </c>
      <c r="J134" s="40">
        <f t="shared" si="6"/>
        <v>135</v>
      </c>
      <c r="K134" s="528"/>
      <c r="L134" s="528"/>
      <c r="M134" s="528"/>
      <c r="N134" s="528"/>
      <c r="O134" s="528"/>
      <c r="P134" s="41"/>
      <c r="Q134" s="42"/>
      <c r="R134" s="41"/>
      <c r="S134" s="42"/>
      <c r="T134" s="43">
        <v>0</v>
      </c>
      <c r="U134" s="49"/>
      <c r="V134" s="43"/>
      <c r="W134" s="49"/>
      <c r="X134" s="51">
        <v>0</v>
      </c>
      <c r="Y134" s="42"/>
      <c r="Z134" s="41"/>
      <c r="AA134" s="85">
        <v>15</v>
      </c>
      <c r="AB134" s="85"/>
      <c r="AC134" s="122"/>
      <c r="AD134" s="122"/>
      <c r="AE134" s="43"/>
      <c r="AF134" s="49"/>
      <c r="AG134" s="48"/>
      <c r="AH134" s="49"/>
      <c r="AI134" s="41"/>
      <c r="AJ134" s="50">
        <v>30</v>
      </c>
      <c r="AK134" s="41"/>
      <c r="AL134" s="85">
        <v>35</v>
      </c>
      <c r="AM134" s="49"/>
      <c r="AN134" s="43"/>
      <c r="AO134" s="49"/>
      <c r="AP134" s="48"/>
      <c r="AQ134" s="41">
        <v>0</v>
      </c>
      <c r="AR134" s="42"/>
      <c r="AS134" s="41"/>
      <c r="AT134" s="43">
        <v>0</v>
      </c>
      <c r="AU134" s="230"/>
      <c r="AV134" s="43"/>
      <c r="AW134" s="126"/>
      <c r="AX134" s="51">
        <v>25</v>
      </c>
      <c r="AY134" s="42"/>
      <c r="AZ134" s="43">
        <v>0</v>
      </c>
      <c r="BA134" s="230"/>
      <c r="BB134" s="41">
        <v>0</v>
      </c>
      <c r="BC134" s="50">
        <v>30</v>
      </c>
    </row>
    <row r="135" spans="1:55" ht="21.75" customHeight="1" x14ac:dyDescent="0.3">
      <c r="A135" s="585" t="s">
        <v>1349</v>
      </c>
      <c r="B135" s="526" t="s">
        <v>1350</v>
      </c>
      <c r="C135" s="583" t="s">
        <v>198</v>
      </c>
      <c r="D135" s="23" t="s">
        <v>79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6"/>
        <v>0</v>
      </c>
      <c r="K135" s="557">
        <f>(J135+(J136/5))</f>
        <v>0</v>
      </c>
      <c r="L135" s="529"/>
      <c r="M135" s="529"/>
      <c r="N135" s="527">
        <f>K135+(L135*2)+(M135*30)</f>
        <v>0</v>
      </c>
      <c r="O135" s="529" t="str">
        <f>IF(N135=0,"",RANK(N135,N:N,0))</f>
        <v/>
      </c>
      <c r="P135" s="28"/>
      <c r="Q135" s="29"/>
      <c r="R135" s="28"/>
      <c r="S135" s="29"/>
      <c r="T135" s="30">
        <v>0</v>
      </c>
      <c r="U135" s="36"/>
      <c r="V135" s="30"/>
      <c r="W135" s="36"/>
      <c r="X135" s="38">
        <v>0</v>
      </c>
      <c r="Y135" s="29"/>
      <c r="Z135" s="28"/>
      <c r="AA135" s="81"/>
      <c r="AB135" s="81"/>
      <c r="AC135" s="113"/>
      <c r="AD135" s="113"/>
      <c r="AE135" s="30"/>
      <c r="AF135" s="36"/>
      <c r="AG135" s="35"/>
      <c r="AH135" s="36"/>
      <c r="AI135" s="28"/>
      <c r="AJ135" s="37">
        <v>0</v>
      </c>
      <c r="AK135" s="28"/>
      <c r="AL135" s="81">
        <v>0</v>
      </c>
      <c r="AM135" s="36"/>
      <c r="AN135" s="30"/>
      <c r="AO135" s="36"/>
      <c r="AP135" s="35"/>
      <c r="AQ135" s="28">
        <v>0</v>
      </c>
      <c r="AR135" s="29"/>
      <c r="AS135" s="28"/>
      <c r="AT135" s="30">
        <v>0</v>
      </c>
      <c r="AU135" s="229"/>
      <c r="AV135" s="30"/>
      <c r="AW135" s="117"/>
      <c r="AX135" s="38">
        <v>0</v>
      </c>
      <c r="AY135" s="29"/>
      <c r="AZ135" s="30">
        <v>0</v>
      </c>
      <c r="BA135" s="229"/>
      <c r="BB135" s="28">
        <v>0</v>
      </c>
      <c r="BC135" s="37"/>
    </row>
    <row r="136" spans="1:55" ht="21.75" customHeight="1" x14ac:dyDescent="0.3">
      <c r="A136" s="586"/>
      <c r="B136" s="525"/>
      <c r="C136" s="584"/>
      <c r="D136" s="39" t="s">
        <v>80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6"/>
        <v>0</v>
      </c>
      <c r="K136" s="528"/>
      <c r="L136" s="528"/>
      <c r="M136" s="528"/>
      <c r="N136" s="528"/>
      <c r="O136" s="528"/>
      <c r="P136" s="41"/>
      <c r="Q136" s="42"/>
      <c r="R136" s="41"/>
      <c r="S136" s="42"/>
      <c r="T136" s="43">
        <v>0</v>
      </c>
      <c r="U136" s="49"/>
      <c r="V136" s="43"/>
      <c r="W136" s="49"/>
      <c r="X136" s="51">
        <v>0</v>
      </c>
      <c r="Y136" s="42"/>
      <c r="Z136" s="41"/>
      <c r="AA136" s="85"/>
      <c r="AB136" s="85"/>
      <c r="AC136" s="122"/>
      <c r="AD136" s="122"/>
      <c r="AE136" s="43"/>
      <c r="AF136" s="49"/>
      <c r="AG136" s="48"/>
      <c r="AH136" s="49"/>
      <c r="AI136" s="41"/>
      <c r="AJ136" s="50">
        <v>0</v>
      </c>
      <c r="AK136" s="41"/>
      <c r="AL136" s="85">
        <v>0</v>
      </c>
      <c r="AM136" s="49"/>
      <c r="AN136" s="43"/>
      <c r="AO136" s="49"/>
      <c r="AP136" s="48"/>
      <c r="AQ136" s="41">
        <v>0</v>
      </c>
      <c r="AR136" s="42"/>
      <c r="AS136" s="41"/>
      <c r="AT136" s="43">
        <v>0</v>
      </c>
      <c r="AU136" s="230"/>
      <c r="AV136" s="43"/>
      <c r="AW136" s="126"/>
      <c r="AX136" s="51">
        <v>0</v>
      </c>
      <c r="AY136" s="42"/>
      <c r="AZ136" s="43">
        <v>0</v>
      </c>
      <c r="BA136" s="230"/>
      <c r="BB136" s="41">
        <v>0</v>
      </c>
      <c r="BC136" s="50"/>
    </row>
    <row r="137" spans="1:55" ht="21.75" customHeight="1" x14ac:dyDescent="0.3">
      <c r="A137" s="585" t="s">
        <v>893</v>
      </c>
      <c r="B137" s="526" t="s">
        <v>894</v>
      </c>
      <c r="C137" s="583" t="s">
        <v>607</v>
      </c>
      <c r="D137" s="23" t="s">
        <v>79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6"/>
        <v>0</v>
      </c>
      <c r="K137" s="557">
        <f>(J137+(J138/5))</f>
        <v>0</v>
      </c>
      <c r="L137" s="529">
        <f>Nemzetközi!C222</f>
        <v>409</v>
      </c>
      <c r="M137" s="558">
        <f>Nemzetközi!D222</f>
        <v>22</v>
      </c>
      <c r="N137" s="527">
        <f>K137+(L137*2)+(M137*30)</f>
        <v>1478</v>
      </c>
      <c r="O137" s="529">
        <f>IF(N137=0,"",RANK(N137,N:N,0))</f>
        <v>8</v>
      </c>
      <c r="P137" s="28"/>
      <c r="Q137" s="29"/>
      <c r="R137" s="28"/>
      <c r="S137" s="29"/>
      <c r="T137" s="30">
        <v>0</v>
      </c>
      <c r="U137" s="36"/>
      <c r="V137" s="30"/>
      <c r="W137" s="36"/>
      <c r="X137" s="38">
        <v>0</v>
      </c>
      <c r="Y137" s="29"/>
      <c r="Z137" s="28"/>
      <c r="AA137" s="81"/>
      <c r="AB137" s="81"/>
      <c r="AC137" s="113"/>
      <c r="AD137" s="113"/>
      <c r="AE137" s="30"/>
      <c r="AF137" s="36"/>
      <c r="AG137" s="35"/>
      <c r="AH137" s="36"/>
      <c r="AI137" s="28"/>
      <c r="AJ137" s="37">
        <v>0</v>
      </c>
      <c r="AK137" s="28"/>
      <c r="AL137" s="81">
        <v>0</v>
      </c>
      <c r="AM137" s="36"/>
      <c r="AN137" s="30"/>
      <c r="AO137" s="36"/>
      <c r="AP137" s="35"/>
      <c r="AQ137" s="28">
        <v>0</v>
      </c>
      <c r="AR137" s="29"/>
      <c r="AS137" s="28"/>
      <c r="AT137" s="30">
        <v>0</v>
      </c>
      <c r="AU137" s="229"/>
      <c r="AV137" s="30"/>
      <c r="AW137" s="117"/>
      <c r="AX137" s="38">
        <v>0</v>
      </c>
      <c r="AY137" s="29"/>
      <c r="AZ137" s="30">
        <v>0</v>
      </c>
      <c r="BA137" s="229"/>
      <c r="BB137" s="28">
        <v>0</v>
      </c>
      <c r="BC137" s="37"/>
    </row>
    <row r="138" spans="1:55" ht="21.75" customHeight="1" x14ac:dyDescent="0.3">
      <c r="A138" s="586"/>
      <c r="B138" s="525"/>
      <c r="C138" s="584"/>
      <c r="D138" s="39" t="s">
        <v>80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6"/>
        <v>0</v>
      </c>
      <c r="K138" s="528"/>
      <c r="L138" s="528"/>
      <c r="M138" s="528"/>
      <c r="N138" s="528"/>
      <c r="O138" s="528"/>
      <c r="P138" s="41"/>
      <c r="Q138" s="42"/>
      <c r="R138" s="41"/>
      <c r="S138" s="42"/>
      <c r="T138" s="43">
        <v>0</v>
      </c>
      <c r="U138" s="49"/>
      <c r="V138" s="43"/>
      <c r="W138" s="49"/>
      <c r="X138" s="51">
        <v>0</v>
      </c>
      <c r="Y138" s="42"/>
      <c r="Z138" s="41"/>
      <c r="AA138" s="85"/>
      <c r="AB138" s="85"/>
      <c r="AC138" s="122"/>
      <c r="AD138" s="122"/>
      <c r="AE138" s="43"/>
      <c r="AF138" s="49"/>
      <c r="AG138" s="48"/>
      <c r="AH138" s="49"/>
      <c r="AI138" s="41"/>
      <c r="AJ138" s="50">
        <v>0</v>
      </c>
      <c r="AK138" s="41"/>
      <c r="AL138" s="85">
        <v>0</v>
      </c>
      <c r="AM138" s="49"/>
      <c r="AN138" s="43"/>
      <c r="AO138" s="49"/>
      <c r="AP138" s="48"/>
      <c r="AQ138" s="41">
        <v>0</v>
      </c>
      <c r="AR138" s="42"/>
      <c r="AS138" s="41"/>
      <c r="AT138" s="43">
        <v>0</v>
      </c>
      <c r="AU138" s="230"/>
      <c r="AV138" s="43"/>
      <c r="AW138" s="126"/>
      <c r="AX138" s="51">
        <v>0</v>
      </c>
      <c r="AY138" s="42"/>
      <c r="AZ138" s="43">
        <v>0</v>
      </c>
      <c r="BA138" s="230"/>
      <c r="BB138" s="41">
        <v>0</v>
      </c>
      <c r="BC138" s="50"/>
    </row>
    <row r="139" spans="1:55" ht="21.75" customHeight="1" x14ac:dyDescent="0.3">
      <c r="A139" s="585" t="s">
        <v>1351</v>
      </c>
      <c r="B139" s="526" t="s">
        <v>1352</v>
      </c>
      <c r="C139" s="583" t="s">
        <v>145</v>
      </c>
      <c r="D139" s="23" t="s">
        <v>79</v>
      </c>
      <c r="E139" s="24">
        <f t="shared" si="0"/>
        <v>60</v>
      </c>
      <c r="F139" s="25">
        <f t="shared" si="1"/>
        <v>50</v>
      </c>
      <c r="G139" s="25">
        <f t="shared" si="2"/>
        <v>40</v>
      </c>
      <c r="H139" s="25">
        <f t="shared" si="3"/>
        <v>27</v>
      </c>
      <c r="I139" s="26">
        <f t="shared" si="4"/>
        <v>25</v>
      </c>
      <c r="J139" s="27">
        <f t="shared" si="6"/>
        <v>202</v>
      </c>
      <c r="K139" s="557">
        <f>(J139+(J140/5))</f>
        <v>211</v>
      </c>
      <c r="L139" s="529"/>
      <c r="M139" s="529"/>
      <c r="N139" s="527">
        <f>K139+(L139*2)+(M139*30)</f>
        <v>211</v>
      </c>
      <c r="O139" s="529">
        <f>IF(N139=0,"",RANK(N139,N:N,0))</f>
        <v>35</v>
      </c>
      <c r="P139" s="28"/>
      <c r="Q139" s="29"/>
      <c r="R139" s="28"/>
      <c r="S139" s="29"/>
      <c r="T139" s="30">
        <v>3</v>
      </c>
      <c r="U139" s="36"/>
      <c r="V139" s="30"/>
      <c r="W139" s="36">
        <v>60</v>
      </c>
      <c r="X139" s="38">
        <v>0</v>
      </c>
      <c r="Y139" s="29"/>
      <c r="Z139" s="28">
        <v>25</v>
      </c>
      <c r="AA139" s="81">
        <v>40</v>
      </c>
      <c r="AB139" s="81"/>
      <c r="AC139" s="113"/>
      <c r="AD139" s="113"/>
      <c r="AE139" s="30"/>
      <c r="AF139" s="36"/>
      <c r="AG139" s="35"/>
      <c r="AH139" s="36">
        <v>27</v>
      </c>
      <c r="AI139" s="28"/>
      <c r="AJ139" s="37">
        <v>50</v>
      </c>
      <c r="AK139" s="28"/>
      <c r="AL139" s="81">
        <v>0</v>
      </c>
      <c r="AM139" s="36"/>
      <c r="AN139" s="30"/>
      <c r="AO139" s="36"/>
      <c r="AP139" s="35"/>
      <c r="AQ139" s="28">
        <v>0</v>
      </c>
      <c r="AR139" s="29"/>
      <c r="AS139" s="28"/>
      <c r="AT139" s="30">
        <v>0</v>
      </c>
      <c r="AU139" s="229"/>
      <c r="AV139" s="30"/>
      <c r="AW139" s="117"/>
      <c r="AX139" s="38">
        <v>0</v>
      </c>
      <c r="AY139" s="29"/>
      <c r="AZ139" s="30">
        <v>0</v>
      </c>
      <c r="BA139" s="229"/>
      <c r="BB139" s="28">
        <v>0</v>
      </c>
      <c r="BC139" s="37"/>
    </row>
    <row r="140" spans="1:55" ht="21.75" customHeight="1" x14ac:dyDescent="0.3">
      <c r="A140" s="586"/>
      <c r="B140" s="525"/>
      <c r="C140" s="584"/>
      <c r="D140" s="39" t="s">
        <v>80</v>
      </c>
      <c r="E140" s="24">
        <f t="shared" si="0"/>
        <v>30</v>
      </c>
      <c r="F140" s="25">
        <f t="shared" si="1"/>
        <v>15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6"/>
        <v>45</v>
      </c>
      <c r="K140" s="528"/>
      <c r="L140" s="528"/>
      <c r="M140" s="528"/>
      <c r="N140" s="528"/>
      <c r="O140" s="528"/>
      <c r="P140" s="41"/>
      <c r="Q140" s="42"/>
      <c r="R140" s="41"/>
      <c r="S140" s="42"/>
      <c r="T140" s="43">
        <v>0</v>
      </c>
      <c r="U140" s="49"/>
      <c r="V140" s="43"/>
      <c r="W140" s="49"/>
      <c r="X140" s="51">
        <v>0</v>
      </c>
      <c r="Y140" s="42"/>
      <c r="Z140" s="41"/>
      <c r="AA140" s="85">
        <v>15</v>
      </c>
      <c r="AB140" s="85"/>
      <c r="AC140" s="122"/>
      <c r="AD140" s="122"/>
      <c r="AE140" s="43"/>
      <c r="AF140" s="49"/>
      <c r="AG140" s="48"/>
      <c r="AH140" s="49"/>
      <c r="AI140" s="41"/>
      <c r="AJ140" s="50">
        <v>30</v>
      </c>
      <c r="AK140" s="41"/>
      <c r="AL140" s="85">
        <v>0</v>
      </c>
      <c r="AM140" s="49"/>
      <c r="AN140" s="43"/>
      <c r="AO140" s="49"/>
      <c r="AP140" s="48"/>
      <c r="AQ140" s="41">
        <v>0</v>
      </c>
      <c r="AR140" s="42"/>
      <c r="AS140" s="41"/>
      <c r="AT140" s="43">
        <v>0</v>
      </c>
      <c r="AU140" s="230"/>
      <c r="AV140" s="43"/>
      <c r="AW140" s="126"/>
      <c r="AX140" s="51">
        <v>0</v>
      </c>
      <c r="AY140" s="42"/>
      <c r="AZ140" s="43">
        <v>0</v>
      </c>
      <c r="BA140" s="230"/>
      <c r="BB140" s="41">
        <v>0</v>
      </c>
      <c r="BC140" s="50"/>
    </row>
    <row r="141" spans="1:55" ht="21.75" customHeight="1" x14ac:dyDescent="0.3">
      <c r="A141" s="585" t="s">
        <v>1353</v>
      </c>
      <c r="B141" s="526" t="s">
        <v>1354</v>
      </c>
      <c r="C141" s="583" t="s">
        <v>314</v>
      </c>
      <c r="D141" s="23" t="s">
        <v>79</v>
      </c>
      <c r="E141" s="24">
        <f t="shared" si="0"/>
        <v>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6"/>
        <v>0</v>
      </c>
      <c r="K141" s="557">
        <f>(J141+(J142/5))</f>
        <v>0</v>
      </c>
      <c r="L141" s="529"/>
      <c r="M141" s="529"/>
      <c r="N141" s="527">
        <f>K141+(L141*2)+(M141*30)</f>
        <v>0</v>
      </c>
      <c r="O141" s="529" t="str">
        <f>IF(N141=0,"",RANK(N141,N:N,0))</f>
        <v/>
      </c>
      <c r="P141" s="28"/>
      <c r="Q141" s="29"/>
      <c r="R141" s="28"/>
      <c r="S141" s="29"/>
      <c r="T141" s="30">
        <v>0</v>
      </c>
      <c r="U141" s="36"/>
      <c r="V141" s="30"/>
      <c r="W141" s="36"/>
      <c r="X141" s="38">
        <v>0</v>
      </c>
      <c r="Y141" s="29"/>
      <c r="Z141" s="28"/>
      <c r="AA141" s="81"/>
      <c r="AB141" s="81"/>
      <c r="AC141" s="113"/>
      <c r="AD141" s="113"/>
      <c r="AE141" s="30"/>
      <c r="AF141" s="36"/>
      <c r="AG141" s="35"/>
      <c r="AH141" s="36"/>
      <c r="AI141" s="28"/>
      <c r="AJ141" s="37">
        <v>0</v>
      </c>
      <c r="AK141" s="28"/>
      <c r="AL141" s="81">
        <v>0</v>
      </c>
      <c r="AM141" s="36"/>
      <c r="AN141" s="30"/>
      <c r="AO141" s="36"/>
      <c r="AP141" s="35"/>
      <c r="AQ141" s="28">
        <v>0</v>
      </c>
      <c r="AR141" s="29"/>
      <c r="AS141" s="28"/>
      <c r="AT141" s="30">
        <v>0</v>
      </c>
      <c r="AU141" s="229"/>
      <c r="AV141" s="30"/>
      <c r="AW141" s="117"/>
      <c r="AX141" s="38">
        <v>0</v>
      </c>
      <c r="AY141" s="29"/>
      <c r="AZ141" s="30">
        <v>0</v>
      </c>
      <c r="BA141" s="229"/>
      <c r="BB141" s="28">
        <v>0</v>
      </c>
      <c r="BC141" s="37"/>
    </row>
    <row r="142" spans="1:55" ht="21.75" customHeight="1" x14ac:dyDescent="0.3">
      <c r="A142" s="586"/>
      <c r="B142" s="525"/>
      <c r="C142" s="584"/>
      <c r="D142" s="39" t="s">
        <v>80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6"/>
        <v>0</v>
      </c>
      <c r="K142" s="528"/>
      <c r="L142" s="528"/>
      <c r="M142" s="528"/>
      <c r="N142" s="528"/>
      <c r="O142" s="528"/>
      <c r="P142" s="41"/>
      <c r="Q142" s="42"/>
      <c r="R142" s="41"/>
      <c r="S142" s="42"/>
      <c r="T142" s="43">
        <v>0</v>
      </c>
      <c r="U142" s="49"/>
      <c r="V142" s="43"/>
      <c r="W142" s="49"/>
      <c r="X142" s="51">
        <v>0</v>
      </c>
      <c r="Y142" s="42"/>
      <c r="Z142" s="41"/>
      <c r="AA142" s="85"/>
      <c r="AB142" s="85"/>
      <c r="AC142" s="122"/>
      <c r="AD142" s="122"/>
      <c r="AE142" s="43"/>
      <c r="AF142" s="49"/>
      <c r="AG142" s="48"/>
      <c r="AH142" s="49"/>
      <c r="AI142" s="41"/>
      <c r="AJ142" s="50">
        <v>0</v>
      </c>
      <c r="AK142" s="41"/>
      <c r="AL142" s="85">
        <v>0</v>
      </c>
      <c r="AM142" s="49"/>
      <c r="AN142" s="43"/>
      <c r="AO142" s="49"/>
      <c r="AP142" s="48"/>
      <c r="AQ142" s="41">
        <v>0</v>
      </c>
      <c r="AR142" s="42"/>
      <c r="AS142" s="41"/>
      <c r="AT142" s="43">
        <v>0</v>
      </c>
      <c r="AU142" s="230"/>
      <c r="AV142" s="43"/>
      <c r="AW142" s="126"/>
      <c r="AX142" s="51">
        <v>0</v>
      </c>
      <c r="AY142" s="42"/>
      <c r="AZ142" s="43">
        <v>0</v>
      </c>
      <c r="BA142" s="230"/>
      <c r="BB142" s="41">
        <v>0</v>
      </c>
      <c r="BC142" s="50"/>
    </row>
    <row r="143" spans="1:55" ht="21.75" customHeight="1" x14ac:dyDescent="0.3">
      <c r="A143" s="585" t="s">
        <v>1355</v>
      </c>
      <c r="B143" s="526" t="s">
        <v>1356</v>
      </c>
      <c r="C143" s="583" t="s">
        <v>92</v>
      </c>
      <c r="D143" s="23" t="s">
        <v>79</v>
      </c>
      <c r="E143" s="24">
        <f t="shared" si="0"/>
        <v>150</v>
      </c>
      <c r="F143" s="25">
        <f t="shared" si="1"/>
        <v>60</v>
      </c>
      <c r="G143" s="25">
        <f t="shared" si="2"/>
        <v>60</v>
      </c>
      <c r="H143" s="25">
        <f t="shared" si="3"/>
        <v>45</v>
      </c>
      <c r="I143" s="26">
        <f t="shared" si="4"/>
        <v>40</v>
      </c>
      <c r="J143" s="27">
        <f t="shared" si="6"/>
        <v>355</v>
      </c>
      <c r="K143" s="557">
        <f>(J143+(J144/5))</f>
        <v>392.4</v>
      </c>
      <c r="L143" s="529">
        <f>Nemzetközi!C224</f>
        <v>10</v>
      </c>
      <c r="M143" s="558">
        <f>Nemzetközi!D224</f>
        <v>0</v>
      </c>
      <c r="N143" s="527">
        <f>K143+(L143*2)+(M143*30)</f>
        <v>412.4</v>
      </c>
      <c r="O143" s="529">
        <f>IF(N143=0,"",RANK(N143,N:N,0))</f>
        <v>23</v>
      </c>
      <c r="P143" s="28"/>
      <c r="Q143" s="29"/>
      <c r="R143" s="28"/>
      <c r="S143" s="29"/>
      <c r="T143" s="30">
        <v>0</v>
      </c>
      <c r="U143" s="36"/>
      <c r="V143" s="30"/>
      <c r="W143" s="36"/>
      <c r="X143" s="38">
        <v>0</v>
      </c>
      <c r="Y143" s="29"/>
      <c r="Z143" s="28"/>
      <c r="AA143" s="81"/>
      <c r="AB143" s="81"/>
      <c r="AC143" s="113">
        <v>60</v>
      </c>
      <c r="AD143" s="113">
        <v>45</v>
      </c>
      <c r="AE143" s="30"/>
      <c r="AF143" s="36"/>
      <c r="AG143" s="35">
        <v>150</v>
      </c>
      <c r="AH143" s="36"/>
      <c r="AI143" s="28"/>
      <c r="AJ143" s="37">
        <v>0</v>
      </c>
      <c r="AK143" s="28"/>
      <c r="AL143" s="81">
        <v>0</v>
      </c>
      <c r="AM143" s="36"/>
      <c r="AN143" s="30"/>
      <c r="AO143" s="36"/>
      <c r="AP143" s="35"/>
      <c r="AQ143" s="28">
        <v>0</v>
      </c>
      <c r="AR143" s="29"/>
      <c r="AS143" s="28"/>
      <c r="AT143" s="30">
        <v>40</v>
      </c>
      <c r="AU143" s="229"/>
      <c r="AV143" s="30"/>
      <c r="AW143" s="117"/>
      <c r="AX143" s="38">
        <v>0</v>
      </c>
      <c r="AY143" s="29"/>
      <c r="AZ143" s="30">
        <v>0</v>
      </c>
      <c r="BA143" s="229">
        <v>60</v>
      </c>
      <c r="BB143" s="28">
        <v>0</v>
      </c>
      <c r="BC143" s="37"/>
    </row>
    <row r="144" spans="1:55" ht="21.75" customHeight="1" x14ac:dyDescent="0.3">
      <c r="A144" s="586"/>
      <c r="B144" s="525"/>
      <c r="C144" s="584"/>
      <c r="D144" s="39" t="s">
        <v>80</v>
      </c>
      <c r="E144" s="24">
        <f t="shared" si="0"/>
        <v>90</v>
      </c>
      <c r="F144" s="25">
        <f t="shared" si="1"/>
        <v>60</v>
      </c>
      <c r="G144" s="25">
        <f t="shared" si="2"/>
        <v>25</v>
      </c>
      <c r="H144" s="25">
        <f t="shared" si="3"/>
        <v>12</v>
      </c>
      <c r="I144" s="26">
        <f t="shared" si="4"/>
        <v>0</v>
      </c>
      <c r="J144" s="40">
        <f t="shared" si="6"/>
        <v>187</v>
      </c>
      <c r="K144" s="528"/>
      <c r="L144" s="528"/>
      <c r="M144" s="528"/>
      <c r="N144" s="528"/>
      <c r="O144" s="528"/>
      <c r="P144" s="41"/>
      <c r="Q144" s="42"/>
      <c r="R144" s="41"/>
      <c r="S144" s="42"/>
      <c r="T144" s="43">
        <v>0</v>
      </c>
      <c r="U144" s="49"/>
      <c r="V144" s="43"/>
      <c r="W144" s="49"/>
      <c r="X144" s="51">
        <v>0</v>
      </c>
      <c r="Y144" s="42"/>
      <c r="Z144" s="41"/>
      <c r="AA144" s="85"/>
      <c r="AB144" s="85"/>
      <c r="AC144" s="122">
        <v>90</v>
      </c>
      <c r="AD144" s="122">
        <v>12</v>
      </c>
      <c r="AE144" s="43"/>
      <c r="AF144" s="49"/>
      <c r="AG144" s="48">
        <v>25</v>
      </c>
      <c r="AH144" s="49"/>
      <c r="AI144" s="41"/>
      <c r="AJ144" s="50">
        <v>0</v>
      </c>
      <c r="AK144" s="41"/>
      <c r="AL144" s="85">
        <v>0</v>
      </c>
      <c r="AM144" s="49"/>
      <c r="AN144" s="43"/>
      <c r="AO144" s="49"/>
      <c r="AP144" s="48"/>
      <c r="AQ144" s="41">
        <v>0</v>
      </c>
      <c r="AR144" s="42"/>
      <c r="AS144" s="41"/>
      <c r="AT144" s="43">
        <v>0</v>
      </c>
      <c r="AU144" s="230"/>
      <c r="AV144" s="43"/>
      <c r="AW144" s="126"/>
      <c r="AX144" s="51">
        <v>0</v>
      </c>
      <c r="AY144" s="42"/>
      <c r="AZ144" s="43">
        <v>0</v>
      </c>
      <c r="BA144" s="230">
        <v>60</v>
      </c>
      <c r="BB144" s="41">
        <v>0</v>
      </c>
      <c r="BC144" s="50"/>
    </row>
    <row r="145" spans="1:55" ht="21.75" customHeight="1" x14ac:dyDescent="0.3">
      <c r="A145" s="585" t="s">
        <v>1357</v>
      </c>
      <c r="B145" s="526" t="s">
        <v>1358</v>
      </c>
      <c r="C145" s="583" t="s">
        <v>155</v>
      </c>
      <c r="D145" s="23" t="s">
        <v>79</v>
      </c>
      <c r="E145" s="24">
        <f t="shared" si="0"/>
        <v>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6"/>
        <v>0</v>
      </c>
      <c r="K145" s="557">
        <f>(J145+(J146/5))</f>
        <v>0</v>
      </c>
      <c r="L145" s="529"/>
      <c r="M145" s="529"/>
      <c r="N145" s="527">
        <f>K145+(L145*2)+(M145*30)</f>
        <v>0</v>
      </c>
      <c r="O145" s="529" t="str">
        <f>IF(N145=0,"",RANK(N145,N:N,0))</f>
        <v/>
      </c>
      <c r="P145" s="28"/>
      <c r="Q145" s="29"/>
      <c r="R145" s="28"/>
      <c r="S145" s="29"/>
      <c r="T145" s="30">
        <v>0</v>
      </c>
      <c r="U145" s="36"/>
      <c r="V145" s="30"/>
      <c r="W145" s="36"/>
      <c r="X145" s="38">
        <v>0</v>
      </c>
      <c r="Y145" s="29"/>
      <c r="Z145" s="28"/>
      <c r="AA145" s="81"/>
      <c r="AB145" s="81"/>
      <c r="AC145" s="113"/>
      <c r="AD145" s="113"/>
      <c r="AE145" s="30"/>
      <c r="AF145" s="36"/>
      <c r="AG145" s="35"/>
      <c r="AH145" s="36"/>
      <c r="AI145" s="28"/>
      <c r="AJ145" s="37">
        <v>0</v>
      </c>
      <c r="AK145" s="28"/>
      <c r="AL145" s="81">
        <v>0</v>
      </c>
      <c r="AM145" s="36"/>
      <c r="AN145" s="30"/>
      <c r="AO145" s="36"/>
      <c r="AP145" s="35"/>
      <c r="AQ145" s="28">
        <v>0</v>
      </c>
      <c r="AR145" s="29"/>
      <c r="AS145" s="28"/>
      <c r="AT145" s="30">
        <v>0</v>
      </c>
      <c r="AU145" s="229"/>
      <c r="AV145" s="30"/>
      <c r="AW145" s="117"/>
      <c r="AX145" s="38">
        <v>0</v>
      </c>
      <c r="AY145" s="29"/>
      <c r="AZ145" s="30">
        <v>0</v>
      </c>
      <c r="BA145" s="229"/>
      <c r="BB145" s="28">
        <v>0</v>
      </c>
      <c r="BC145" s="37"/>
    </row>
    <row r="146" spans="1:55" ht="21.75" customHeight="1" x14ac:dyDescent="0.3">
      <c r="A146" s="586"/>
      <c r="B146" s="525"/>
      <c r="C146" s="584"/>
      <c r="D146" s="39" t="s">
        <v>80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6"/>
        <v>0</v>
      </c>
      <c r="K146" s="528"/>
      <c r="L146" s="528"/>
      <c r="M146" s="528"/>
      <c r="N146" s="528"/>
      <c r="O146" s="528"/>
      <c r="P146" s="41"/>
      <c r="Q146" s="42"/>
      <c r="R146" s="41"/>
      <c r="S146" s="42"/>
      <c r="T146" s="43">
        <v>0</v>
      </c>
      <c r="U146" s="49"/>
      <c r="V146" s="43"/>
      <c r="W146" s="49"/>
      <c r="X146" s="51">
        <v>0</v>
      </c>
      <c r="Y146" s="42"/>
      <c r="Z146" s="41"/>
      <c r="AA146" s="85"/>
      <c r="AB146" s="85"/>
      <c r="AC146" s="122"/>
      <c r="AD146" s="122"/>
      <c r="AE146" s="43"/>
      <c r="AF146" s="49"/>
      <c r="AG146" s="48"/>
      <c r="AH146" s="49"/>
      <c r="AI146" s="41"/>
      <c r="AJ146" s="50">
        <v>0</v>
      </c>
      <c r="AK146" s="41"/>
      <c r="AL146" s="85">
        <v>0</v>
      </c>
      <c r="AM146" s="49"/>
      <c r="AN146" s="43"/>
      <c r="AO146" s="49"/>
      <c r="AP146" s="48"/>
      <c r="AQ146" s="41">
        <v>0</v>
      </c>
      <c r="AR146" s="42"/>
      <c r="AS146" s="41"/>
      <c r="AT146" s="43">
        <v>0</v>
      </c>
      <c r="AU146" s="230"/>
      <c r="AV146" s="43"/>
      <c r="AW146" s="126"/>
      <c r="AX146" s="51">
        <v>0</v>
      </c>
      <c r="AY146" s="42"/>
      <c r="AZ146" s="43">
        <v>0</v>
      </c>
      <c r="BA146" s="230"/>
      <c r="BB146" s="41">
        <v>0</v>
      </c>
      <c r="BC146" s="50"/>
    </row>
    <row r="147" spans="1:55" ht="21.75" customHeight="1" x14ac:dyDescent="0.3">
      <c r="A147" s="585" t="s">
        <v>1359</v>
      </c>
      <c r="B147" s="526" t="s">
        <v>1360</v>
      </c>
      <c r="C147" s="583" t="s">
        <v>155</v>
      </c>
      <c r="D147" s="23" t="s">
        <v>79</v>
      </c>
      <c r="E147" s="24">
        <f t="shared" si="0"/>
        <v>60</v>
      </c>
      <c r="F147" s="25">
        <f t="shared" si="1"/>
        <v>25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6"/>
        <v>85</v>
      </c>
      <c r="K147" s="557">
        <f>(J147+(J148/5))</f>
        <v>105.4</v>
      </c>
      <c r="L147" s="529">
        <f>Nemzetközi!C227</f>
        <v>295</v>
      </c>
      <c r="M147" s="558">
        <f>Nemzetközi!D227</f>
        <v>0</v>
      </c>
      <c r="N147" s="527">
        <f>K147+(L147*2)+(M147*30)</f>
        <v>695.4</v>
      </c>
      <c r="O147" s="529">
        <f>IF(N147=0,"",RANK(N147,N:N,0))</f>
        <v>15</v>
      </c>
      <c r="P147" s="28"/>
      <c r="Q147" s="29"/>
      <c r="R147" s="28"/>
      <c r="S147" s="29"/>
      <c r="T147" s="30">
        <v>0</v>
      </c>
      <c r="U147" s="36"/>
      <c r="V147" s="30"/>
      <c r="W147" s="36"/>
      <c r="X147" s="38">
        <v>0</v>
      </c>
      <c r="Y147" s="29"/>
      <c r="Z147" s="28"/>
      <c r="AA147" s="81"/>
      <c r="AB147" s="81"/>
      <c r="AC147" s="113"/>
      <c r="AD147" s="113"/>
      <c r="AE147" s="30"/>
      <c r="AF147" s="36"/>
      <c r="AG147" s="35"/>
      <c r="AH147" s="36"/>
      <c r="AI147" s="28"/>
      <c r="AJ147" s="37">
        <v>0</v>
      </c>
      <c r="AK147" s="28"/>
      <c r="AL147" s="81">
        <v>0</v>
      </c>
      <c r="AM147" s="36"/>
      <c r="AN147" s="30"/>
      <c r="AO147" s="36"/>
      <c r="AP147" s="35"/>
      <c r="AQ147" s="28">
        <v>0</v>
      </c>
      <c r="AR147" s="29"/>
      <c r="AS147" s="28"/>
      <c r="AT147" s="30">
        <v>0</v>
      </c>
      <c r="AU147" s="229"/>
      <c r="AV147" s="30"/>
      <c r="AW147" s="117">
        <v>60</v>
      </c>
      <c r="AX147" s="38">
        <v>0</v>
      </c>
      <c r="AY147" s="29"/>
      <c r="AZ147" s="30">
        <v>0</v>
      </c>
      <c r="BA147" s="229"/>
      <c r="BB147" s="28">
        <v>25</v>
      </c>
      <c r="BC147" s="37"/>
    </row>
    <row r="148" spans="1:55" ht="21.75" customHeight="1" x14ac:dyDescent="0.3">
      <c r="A148" s="586"/>
      <c r="B148" s="525"/>
      <c r="C148" s="584"/>
      <c r="D148" s="39" t="s">
        <v>80</v>
      </c>
      <c r="E148" s="24">
        <f t="shared" si="0"/>
        <v>102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6"/>
        <v>102</v>
      </c>
      <c r="K148" s="528"/>
      <c r="L148" s="528"/>
      <c r="M148" s="528"/>
      <c r="N148" s="528"/>
      <c r="O148" s="528"/>
      <c r="P148" s="41"/>
      <c r="Q148" s="42"/>
      <c r="R148" s="41"/>
      <c r="S148" s="42"/>
      <c r="T148" s="43">
        <v>0</v>
      </c>
      <c r="U148" s="49"/>
      <c r="V148" s="43"/>
      <c r="W148" s="49"/>
      <c r="X148" s="51">
        <v>0</v>
      </c>
      <c r="Y148" s="42"/>
      <c r="Z148" s="41"/>
      <c r="AA148" s="85"/>
      <c r="AB148" s="85"/>
      <c r="AC148" s="122"/>
      <c r="AD148" s="122"/>
      <c r="AE148" s="43"/>
      <c r="AF148" s="49"/>
      <c r="AG148" s="48"/>
      <c r="AH148" s="49"/>
      <c r="AI148" s="41"/>
      <c r="AJ148" s="50">
        <v>0</v>
      </c>
      <c r="AK148" s="41"/>
      <c r="AL148" s="85">
        <v>0</v>
      </c>
      <c r="AM148" s="49"/>
      <c r="AN148" s="43"/>
      <c r="AO148" s="49"/>
      <c r="AP148" s="48"/>
      <c r="AQ148" s="41">
        <v>0</v>
      </c>
      <c r="AR148" s="42"/>
      <c r="AS148" s="41"/>
      <c r="AT148" s="43">
        <v>0</v>
      </c>
      <c r="AU148" s="230"/>
      <c r="AV148" s="43"/>
      <c r="AW148" s="126">
        <v>102</v>
      </c>
      <c r="AX148" s="51">
        <v>0</v>
      </c>
      <c r="AY148" s="42"/>
      <c r="AZ148" s="43">
        <v>0</v>
      </c>
      <c r="BA148" s="230"/>
      <c r="BB148" s="41">
        <v>0</v>
      </c>
      <c r="BC148" s="50"/>
    </row>
    <row r="149" spans="1:55" ht="21.75" customHeight="1" x14ac:dyDescent="0.3">
      <c r="A149" s="585" t="s">
        <v>1361</v>
      </c>
      <c r="B149" s="526" t="s">
        <v>1362</v>
      </c>
      <c r="C149" s="583" t="s">
        <v>1363</v>
      </c>
      <c r="D149" s="23" t="s">
        <v>79</v>
      </c>
      <c r="E149" s="24">
        <f t="shared" si="0"/>
        <v>3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6"/>
        <v>3</v>
      </c>
      <c r="K149" s="557">
        <f>(J149+(J150/5))</f>
        <v>3</v>
      </c>
      <c r="L149" s="529"/>
      <c r="M149" s="529"/>
      <c r="N149" s="527">
        <f>K149+(L149*2)+(M149*30)</f>
        <v>3</v>
      </c>
      <c r="O149" s="529">
        <f>IF(N149=0,"",RANK(N149,N:N,0))</f>
        <v>91</v>
      </c>
      <c r="P149" s="28"/>
      <c r="Q149" s="29"/>
      <c r="R149" s="28"/>
      <c r="S149" s="29"/>
      <c r="T149" s="30">
        <v>0</v>
      </c>
      <c r="U149" s="36"/>
      <c r="V149" s="30"/>
      <c r="W149" s="36"/>
      <c r="X149" s="38">
        <v>0</v>
      </c>
      <c r="Y149" s="29"/>
      <c r="Z149" s="28"/>
      <c r="AA149" s="81"/>
      <c r="AB149" s="81"/>
      <c r="AC149" s="113"/>
      <c r="AD149" s="113"/>
      <c r="AE149" s="30"/>
      <c r="AF149" s="36"/>
      <c r="AG149" s="35"/>
      <c r="AH149" s="36"/>
      <c r="AI149" s="28"/>
      <c r="AJ149" s="37">
        <v>0</v>
      </c>
      <c r="AK149" s="28"/>
      <c r="AL149" s="81">
        <v>0</v>
      </c>
      <c r="AM149" s="36"/>
      <c r="AN149" s="30"/>
      <c r="AO149" s="36"/>
      <c r="AP149" s="35"/>
      <c r="AQ149" s="28">
        <v>0</v>
      </c>
      <c r="AR149" s="29"/>
      <c r="AS149" s="28"/>
      <c r="AT149" s="30">
        <v>0</v>
      </c>
      <c r="AU149" s="229"/>
      <c r="AV149" s="30"/>
      <c r="AW149" s="117"/>
      <c r="AX149" s="38">
        <v>0</v>
      </c>
      <c r="AY149" s="29"/>
      <c r="AZ149" s="30">
        <v>0</v>
      </c>
      <c r="BA149" s="229"/>
      <c r="BB149" s="28">
        <v>3</v>
      </c>
      <c r="BC149" s="37"/>
    </row>
    <row r="150" spans="1:55" ht="21.75" customHeight="1" x14ac:dyDescent="0.3">
      <c r="A150" s="586"/>
      <c r="B150" s="525"/>
      <c r="C150" s="584"/>
      <c r="D150" s="39" t="s">
        <v>80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6"/>
        <v>0</v>
      </c>
      <c r="K150" s="528"/>
      <c r="L150" s="528"/>
      <c r="M150" s="528"/>
      <c r="N150" s="528"/>
      <c r="O150" s="528"/>
      <c r="P150" s="41"/>
      <c r="Q150" s="42"/>
      <c r="R150" s="41"/>
      <c r="S150" s="42"/>
      <c r="T150" s="43">
        <v>0</v>
      </c>
      <c r="U150" s="49"/>
      <c r="V150" s="43"/>
      <c r="W150" s="49"/>
      <c r="X150" s="51">
        <v>0</v>
      </c>
      <c r="Y150" s="42"/>
      <c r="Z150" s="41"/>
      <c r="AA150" s="85"/>
      <c r="AB150" s="85"/>
      <c r="AC150" s="122"/>
      <c r="AD150" s="122"/>
      <c r="AE150" s="43"/>
      <c r="AF150" s="49"/>
      <c r="AG150" s="48"/>
      <c r="AH150" s="49"/>
      <c r="AI150" s="41"/>
      <c r="AJ150" s="50">
        <v>0</v>
      </c>
      <c r="AK150" s="41"/>
      <c r="AL150" s="85">
        <v>0</v>
      </c>
      <c r="AM150" s="49"/>
      <c r="AN150" s="43"/>
      <c r="AO150" s="49"/>
      <c r="AP150" s="48"/>
      <c r="AQ150" s="41">
        <v>0</v>
      </c>
      <c r="AR150" s="42"/>
      <c r="AS150" s="41"/>
      <c r="AT150" s="43">
        <v>0</v>
      </c>
      <c r="AU150" s="230"/>
      <c r="AV150" s="43"/>
      <c r="AW150" s="126"/>
      <c r="AX150" s="51">
        <v>0</v>
      </c>
      <c r="AY150" s="42"/>
      <c r="AZ150" s="43">
        <v>0</v>
      </c>
      <c r="BA150" s="230"/>
      <c r="BB150" s="41">
        <v>0</v>
      </c>
      <c r="BC150" s="50"/>
    </row>
    <row r="151" spans="1:55" ht="21.75" customHeight="1" x14ac:dyDescent="0.3">
      <c r="A151" s="585" t="s">
        <v>906</v>
      </c>
      <c r="B151" s="526" t="s">
        <v>907</v>
      </c>
      <c r="C151" s="583" t="s">
        <v>509</v>
      </c>
      <c r="D151" s="23" t="s">
        <v>79</v>
      </c>
      <c r="E151" s="24">
        <f t="shared" si="0"/>
        <v>3</v>
      </c>
      <c r="F151" s="25">
        <f t="shared" si="1"/>
        <v>3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6"/>
        <v>6</v>
      </c>
      <c r="K151" s="557">
        <f>(J151+(J152/5))</f>
        <v>6</v>
      </c>
      <c r="L151" s="529"/>
      <c r="M151" s="529"/>
      <c r="N151" s="527">
        <f>K151+(L151*2)+(M151*30)</f>
        <v>6</v>
      </c>
      <c r="O151" s="529">
        <f>IF(N151=0,"",RANK(N151,N:N,0))</f>
        <v>85</v>
      </c>
      <c r="P151" s="28"/>
      <c r="Q151" s="29"/>
      <c r="R151" s="28"/>
      <c r="S151" s="29"/>
      <c r="T151" s="30">
        <v>0</v>
      </c>
      <c r="U151" s="36"/>
      <c r="V151" s="30"/>
      <c r="W151" s="36">
        <v>3</v>
      </c>
      <c r="X151" s="38">
        <v>0</v>
      </c>
      <c r="Y151" s="29"/>
      <c r="Z151" s="28"/>
      <c r="AA151" s="81"/>
      <c r="AB151" s="81"/>
      <c r="AC151" s="113"/>
      <c r="AD151" s="113"/>
      <c r="AE151" s="30"/>
      <c r="AF151" s="36"/>
      <c r="AG151" s="35"/>
      <c r="AH151" s="36"/>
      <c r="AI151" s="28"/>
      <c r="AJ151" s="37">
        <v>0</v>
      </c>
      <c r="AK151" s="28">
        <v>3</v>
      </c>
      <c r="AL151" s="81">
        <v>0</v>
      </c>
      <c r="AM151" s="36"/>
      <c r="AN151" s="30"/>
      <c r="AO151" s="36"/>
      <c r="AP151" s="35"/>
      <c r="AQ151" s="28">
        <v>0</v>
      </c>
      <c r="AR151" s="29"/>
      <c r="AS151" s="28"/>
      <c r="AT151" s="30">
        <v>0</v>
      </c>
      <c r="AU151" s="229"/>
      <c r="AV151" s="30"/>
      <c r="AW151" s="117"/>
      <c r="AX151" s="38">
        <v>0</v>
      </c>
      <c r="AY151" s="29"/>
      <c r="AZ151" s="30">
        <v>0</v>
      </c>
      <c r="BA151" s="229"/>
      <c r="BB151" s="28">
        <v>0</v>
      </c>
      <c r="BC151" s="37"/>
    </row>
    <row r="152" spans="1:55" ht="21.75" customHeight="1" x14ac:dyDescent="0.3">
      <c r="A152" s="586"/>
      <c r="B152" s="525"/>
      <c r="C152" s="584"/>
      <c r="D152" s="39" t="s">
        <v>80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6"/>
        <v>0</v>
      </c>
      <c r="K152" s="528"/>
      <c r="L152" s="528"/>
      <c r="M152" s="528"/>
      <c r="N152" s="528"/>
      <c r="O152" s="528"/>
      <c r="P152" s="41"/>
      <c r="Q152" s="42"/>
      <c r="R152" s="41"/>
      <c r="S152" s="42"/>
      <c r="T152" s="43">
        <v>0</v>
      </c>
      <c r="U152" s="49"/>
      <c r="V152" s="43"/>
      <c r="W152" s="49"/>
      <c r="X152" s="51">
        <v>0</v>
      </c>
      <c r="Y152" s="42"/>
      <c r="Z152" s="41"/>
      <c r="AA152" s="85"/>
      <c r="AB152" s="85"/>
      <c r="AC152" s="122"/>
      <c r="AD152" s="122"/>
      <c r="AE152" s="43"/>
      <c r="AF152" s="49"/>
      <c r="AG152" s="48"/>
      <c r="AH152" s="49"/>
      <c r="AI152" s="41"/>
      <c r="AJ152" s="50">
        <v>0</v>
      </c>
      <c r="AK152" s="41"/>
      <c r="AL152" s="85">
        <v>0</v>
      </c>
      <c r="AM152" s="49"/>
      <c r="AN152" s="43"/>
      <c r="AO152" s="49"/>
      <c r="AP152" s="48"/>
      <c r="AQ152" s="41">
        <v>0</v>
      </c>
      <c r="AR152" s="42"/>
      <c r="AS152" s="41"/>
      <c r="AT152" s="43">
        <v>0</v>
      </c>
      <c r="AU152" s="230"/>
      <c r="AV152" s="43"/>
      <c r="AW152" s="126"/>
      <c r="AX152" s="51">
        <v>0</v>
      </c>
      <c r="AY152" s="42"/>
      <c r="AZ152" s="43">
        <v>0</v>
      </c>
      <c r="BA152" s="230"/>
      <c r="BB152" s="41">
        <v>0</v>
      </c>
      <c r="BC152" s="50"/>
    </row>
    <row r="153" spans="1:55" ht="21.75" customHeight="1" x14ac:dyDescent="0.3">
      <c r="A153" s="585" t="s">
        <v>1364</v>
      </c>
      <c r="B153" s="526" t="s">
        <v>1365</v>
      </c>
      <c r="C153" s="583" t="s">
        <v>1366</v>
      </c>
      <c r="D153" s="23" t="s">
        <v>79</v>
      </c>
      <c r="E153" s="24">
        <f t="shared" si="0"/>
        <v>15</v>
      </c>
      <c r="F153" s="25">
        <f t="shared" si="1"/>
        <v>3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6"/>
        <v>18</v>
      </c>
      <c r="K153" s="557">
        <f>(J153+(J154/5))</f>
        <v>18</v>
      </c>
      <c r="L153" s="529"/>
      <c r="M153" s="529"/>
      <c r="N153" s="527">
        <f>K153+(L153*2)+(M153*30)</f>
        <v>18</v>
      </c>
      <c r="O153" s="529">
        <f>IF(N153=0,"",RANK(N153,N:N,0))</f>
        <v>78</v>
      </c>
      <c r="P153" s="28"/>
      <c r="Q153" s="29"/>
      <c r="R153" s="28"/>
      <c r="S153" s="29"/>
      <c r="T153" s="30">
        <v>0</v>
      </c>
      <c r="U153" s="36"/>
      <c r="V153" s="30"/>
      <c r="W153" s="36"/>
      <c r="X153" s="38">
        <v>0</v>
      </c>
      <c r="Y153" s="29"/>
      <c r="Z153" s="28"/>
      <c r="AA153" s="81"/>
      <c r="AB153" s="81"/>
      <c r="AC153" s="113"/>
      <c r="AD153" s="113"/>
      <c r="AE153" s="30"/>
      <c r="AF153" s="36"/>
      <c r="AG153" s="35"/>
      <c r="AH153" s="36"/>
      <c r="AI153" s="28"/>
      <c r="AJ153" s="37">
        <v>0</v>
      </c>
      <c r="AK153" s="28"/>
      <c r="AL153" s="81">
        <v>0</v>
      </c>
      <c r="AM153" s="36"/>
      <c r="AN153" s="30"/>
      <c r="AO153" s="36"/>
      <c r="AP153" s="35"/>
      <c r="AQ153" s="28">
        <v>0</v>
      </c>
      <c r="AR153" s="29"/>
      <c r="AS153" s="28"/>
      <c r="AT153" s="30">
        <v>0</v>
      </c>
      <c r="AU153" s="229"/>
      <c r="AV153" s="30"/>
      <c r="AW153" s="117"/>
      <c r="AX153" s="38">
        <v>0</v>
      </c>
      <c r="AY153" s="29"/>
      <c r="AZ153" s="30">
        <v>15</v>
      </c>
      <c r="BA153" s="229"/>
      <c r="BB153" s="28">
        <v>3</v>
      </c>
      <c r="BC153" s="37"/>
    </row>
    <row r="154" spans="1:55" ht="21.75" customHeight="1" x14ac:dyDescent="0.3">
      <c r="A154" s="586"/>
      <c r="B154" s="525"/>
      <c r="C154" s="584"/>
      <c r="D154" s="39" t="s">
        <v>80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6"/>
        <v>0</v>
      </c>
      <c r="K154" s="528"/>
      <c r="L154" s="528"/>
      <c r="M154" s="528"/>
      <c r="N154" s="528"/>
      <c r="O154" s="528"/>
      <c r="P154" s="41"/>
      <c r="Q154" s="42"/>
      <c r="R154" s="41"/>
      <c r="S154" s="42"/>
      <c r="T154" s="43">
        <v>0</v>
      </c>
      <c r="U154" s="49"/>
      <c r="V154" s="43"/>
      <c r="W154" s="49"/>
      <c r="X154" s="51">
        <v>0</v>
      </c>
      <c r="Y154" s="42"/>
      <c r="Z154" s="41"/>
      <c r="AA154" s="85"/>
      <c r="AB154" s="85"/>
      <c r="AC154" s="122"/>
      <c r="AD154" s="122"/>
      <c r="AE154" s="43"/>
      <c r="AF154" s="49"/>
      <c r="AG154" s="48"/>
      <c r="AH154" s="49"/>
      <c r="AI154" s="41"/>
      <c r="AJ154" s="50">
        <v>0</v>
      </c>
      <c r="AK154" s="41"/>
      <c r="AL154" s="85">
        <v>0</v>
      </c>
      <c r="AM154" s="49"/>
      <c r="AN154" s="43"/>
      <c r="AO154" s="49"/>
      <c r="AP154" s="48"/>
      <c r="AQ154" s="41">
        <v>0</v>
      </c>
      <c r="AR154" s="42"/>
      <c r="AS154" s="41"/>
      <c r="AT154" s="43">
        <v>0</v>
      </c>
      <c r="AU154" s="230"/>
      <c r="AV154" s="43"/>
      <c r="AW154" s="126"/>
      <c r="AX154" s="51">
        <v>0</v>
      </c>
      <c r="AY154" s="42"/>
      <c r="AZ154" s="43">
        <v>0</v>
      </c>
      <c r="BA154" s="230"/>
      <c r="BB154" s="41">
        <v>0</v>
      </c>
      <c r="BC154" s="50"/>
    </row>
    <row r="155" spans="1:55" ht="21.75" customHeight="1" x14ac:dyDescent="0.3">
      <c r="A155" s="585" t="s">
        <v>1367</v>
      </c>
      <c r="B155" s="526" t="s">
        <v>1368</v>
      </c>
      <c r="C155" s="583" t="s">
        <v>132</v>
      </c>
      <c r="D155" s="23" t="s">
        <v>79</v>
      </c>
      <c r="E155" s="24">
        <f t="shared" si="0"/>
        <v>138</v>
      </c>
      <c r="F155" s="25">
        <f t="shared" si="1"/>
        <v>90</v>
      </c>
      <c r="G155" s="25">
        <f t="shared" si="2"/>
        <v>40</v>
      </c>
      <c r="H155" s="25">
        <f t="shared" si="3"/>
        <v>0</v>
      </c>
      <c r="I155" s="26">
        <f t="shared" si="4"/>
        <v>0</v>
      </c>
      <c r="J155" s="27">
        <f t="shared" si="6"/>
        <v>268</v>
      </c>
      <c r="K155" s="557">
        <f>(J155+(J156/5))</f>
        <v>326.8</v>
      </c>
      <c r="L155" s="529">
        <f>Nemzetközi!C229</f>
        <v>270</v>
      </c>
      <c r="M155" s="558">
        <f>Nemzetközi!D229</f>
        <v>0</v>
      </c>
      <c r="N155" s="527">
        <f>K155+(L155*2)+(M155*30)</f>
        <v>866.8</v>
      </c>
      <c r="O155" s="529">
        <f>IF(N155=0,"",RANK(N155,N:N,0))</f>
        <v>13</v>
      </c>
      <c r="P155" s="28"/>
      <c r="Q155" s="29"/>
      <c r="R155" s="28"/>
      <c r="S155" s="29"/>
      <c r="T155" s="30">
        <v>0</v>
      </c>
      <c r="U155" s="36"/>
      <c r="V155" s="30"/>
      <c r="W155" s="36"/>
      <c r="X155" s="38">
        <v>0</v>
      </c>
      <c r="Y155" s="29"/>
      <c r="Z155" s="28"/>
      <c r="AA155" s="81"/>
      <c r="AB155" s="81"/>
      <c r="AC155" s="113"/>
      <c r="AD155" s="113"/>
      <c r="AE155" s="30"/>
      <c r="AF155" s="36"/>
      <c r="AG155" s="35"/>
      <c r="AH155" s="36"/>
      <c r="AI155" s="28"/>
      <c r="AJ155" s="37">
        <v>0</v>
      </c>
      <c r="AK155" s="28"/>
      <c r="AL155" s="81">
        <v>0</v>
      </c>
      <c r="AM155" s="36"/>
      <c r="AN155" s="30"/>
      <c r="AO155" s="36"/>
      <c r="AP155" s="35"/>
      <c r="AQ155" s="28">
        <v>0</v>
      </c>
      <c r="AR155" s="29"/>
      <c r="AS155" s="28"/>
      <c r="AT155" s="30">
        <v>0</v>
      </c>
      <c r="AU155" s="229"/>
      <c r="AV155" s="30"/>
      <c r="AW155" s="117">
        <v>138</v>
      </c>
      <c r="AX155" s="38">
        <v>0</v>
      </c>
      <c r="AY155" s="29"/>
      <c r="AZ155" s="30">
        <v>0</v>
      </c>
      <c r="BA155" s="229">
        <v>40</v>
      </c>
      <c r="BB155" s="28">
        <v>0</v>
      </c>
      <c r="BC155" s="37">
        <v>90</v>
      </c>
    </row>
    <row r="156" spans="1:55" ht="21.75" customHeight="1" x14ac:dyDescent="0.3">
      <c r="A156" s="586"/>
      <c r="B156" s="525"/>
      <c r="C156" s="584"/>
      <c r="D156" s="39" t="s">
        <v>80</v>
      </c>
      <c r="E156" s="24">
        <f t="shared" si="0"/>
        <v>200</v>
      </c>
      <c r="F156" s="25">
        <f t="shared" si="1"/>
        <v>94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6"/>
        <v>294</v>
      </c>
      <c r="K156" s="528"/>
      <c r="L156" s="528"/>
      <c r="M156" s="528"/>
      <c r="N156" s="528"/>
      <c r="O156" s="528"/>
      <c r="P156" s="41"/>
      <c r="Q156" s="42"/>
      <c r="R156" s="41"/>
      <c r="S156" s="42"/>
      <c r="T156" s="43">
        <v>0</v>
      </c>
      <c r="U156" s="49"/>
      <c r="V156" s="43"/>
      <c r="W156" s="49"/>
      <c r="X156" s="51">
        <v>0</v>
      </c>
      <c r="Y156" s="42"/>
      <c r="Z156" s="41"/>
      <c r="AA156" s="85"/>
      <c r="AB156" s="85"/>
      <c r="AC156" s="122"/>
      <c r="AD156" s="122"/>
      <c r="AE156" s="43"/>
      <c r="AF156" s="49"/>
      <c r="AG156" s="48"/>
      <c r="AH156" s="49"/>
      <c r="AI156" s="41"/>
      <c r="AJ156" s="50">
        <v>0</v>
      </c>
      <c r="AK156" s="41"/>
      <c r="AL156" s="85">
        <v>0</v>
      </c>
      <c r="AM156" s="49"/>
      <c r="AN156" s="43"/>
      <c r="AO156" s="49"/>
      <c r="AP156" s="48"/>
      <c r="AQ156" s="41">
        <v>0</v>
      </c>
      <c r="AR156" s="42"/>
      <c r="AS156" s="41"/>
      <c r="AT156" s="43">
        <v>0</v>
      </c>
      <c r="AU156" s="230"/>
      <c r="AV156" s="43"/>
      <c r="AW156" s="126">
        <v>94</v>
      </c>
      <c r="AX156" s="51">
        <v>0</v>
      </c>
      <c r="AY156" s="42"/>
      <c r="AZ156" s="43">
        <v>0</v>
      </c>
      <c r="BA156" s="230"/>
      <c r="BB156" s="41">
        <v>0</v>
      </c>
      <c r="BC156" s="50">
        <v>200</v>
      </c>
    </row>
    <row r="157" spans="1:55" ht="21.75" customHeight="1" x14ac:dyDescent="0.3">
      <c r="A157" s="585" t="s">
        <v>1369</v>
      </c>
      <c r="B157" s="526" t="s">
        <v>1370</v>
      </c>
      <c r="C157" s="583" t="s">
        <v>1210</v>
      </c>
      <c r="D157" s="23" t="s">
        <v>79</v>
      </c>
      <c r="E157" s="24">
        <f t="shared" si="0"/>
        <v>30</v>
      </c>
      <c r="F157" s="25">
        <f t="shared" si="1"/>
        <v>10</v>
      </c>
      <c r="G157" s="25">
        <f t="shared" si="2"/>
        <v>8</v>
      </c>
      <c r="H157" s="25">
        <f t="shared" si="3"/>
        <v>0</v>
      </c>
      <c r="I157" s="26">
        <f t="shared" si="4"/>
        <v>0</v>
      </c>
      <c r="J157" s="27">
        <f t="shared" si="6"/>
        <v>48</v>
      </c>
      <c r="K157" s="557">
        <f>(J157+(J158/5))</f>
        <v>110.2</v>
      </c>
      <c r="L157" s="529">
        <f>Nemzetközi!C230</f>
        <v>26</v>
      </c>
      <c r="M157" s="558">
        <f>Nemzetközi!D230</f>
        <v>0</v>
      </c>
      <c r="N157" s="527">
        <f>K157+(L157*2)+(M157*30)</f>
        <v>162.19999999999999</v>
      </c>
      <c r="O157" s="529">
        <f>IF(N157=0,"",RANK(N157,N:N,0))</f>
        <v>41</v>
      </c>
      <c r="P157" s="28"/>
      <c r="Q157" s="29"/>
      <c r="R157" s="28"/>
      <c r="S157" s="29"/>
      <c r="T157" s="30">
        <v>0</v>
      </c>
      <c r="U157" s="36"/>
      <c r="V157" s="30"/>
      <c r="W157" s="36"/>
      <c r="X157" s="38">
        <v>0</v>
      </c>
      <c r="Y157" s="29"/>
      <c r="Z157" s="28"/>
      <c r="AA157" s="81"/>
      <c r="AB157" s="81"/>
      <c r="AC157" s="113"/>
      <c r="AD157" s="113"/>
      <c r="AE157" s="30"/>
      <c r="AF157" s="36"/>
      <c r="AG157" s="35"/>
      <c r="AH157" s="36"/>
      <c r="AI157" s="28"/>
      <c r="AJ157" s="37">
        <v>0</v>
      </c>
      <c r="AK157" s="28"/>
      <c r="AL157" s="81">
        <v>0</v>
      </c>
      <c r="AM157" s="36"/>
      <c r="AN157" s="30"/>
      <c r="AO157" s="36"/>
      <c r="AP157" s="35"/>
      <c r="AQ157" s="28">
        <v>0</v>
      </c>
      <c r="AR157" s="29"/>
      <c r="AS157" s="28"/>
      <c r="AT157" s="30">
        <v>0</v>
      </c>
      <c r="AU157" s="229"/>
      <c r="AV157" s="30"/>
      <c r="AW157" s="117">
        <v>30</v>
      </c>
      <c r="AX157" s="38">
        <v>8</v>
      </c>
      <c r="AY157" s="29"/>
      <c r="AZ157" s="30">
        <v>0</v>
      </c>
      <c r="BA157" s="229"/>
      <c r="BB157" s="28">
        <v>0</v>
      </c>
      <c r="BC157" s="37">
        <v>10</v>
      </c>
    </row>
    <row r="158" spans="1:55" ht="21.75" customHeight="1" x14ac:dyDescent="0.3">
      <c r="A158" s="586"/>
      <c r="B158" s="525"/>
      <c r="C158" s="584"/>
      <c r="D158" s="39" t="s">
        <v>80</v>
      </c>
      <c r="E158" s="24">
        <f t="shared" si="0"/>
        <v>150</v>
      </c>
      <c r="F158" s="25">
        <f t="shared" si="1"/>
        <v>90</v>
      </c>
      <c r="G158" s="25">
        <f t="shared" si="2"/>
        <v>71</v>
      </c>
      <c r="H158" s="25">
        <f t="shared" si="3"/>
        <v>0</v>
      </c>
      <c r="I158" s="26">
        <f t="shared" si="4"/>
        <v>0</v>
      </c>
      <c r="J158" s="40">
        <f t="shared" si="6"/>
        <v>311</v>
      </c>
      <c r="K158" s="528"/>
      <c r="L158" s="528"/>
      <c r="M158" s="528"/>
      <c r="N158" s="528"/>
      <c r="O158" s="528"/>
      <c r="P158" s="41"/>
      <c r="Q158" s="42"/>
      <c r="R158" s="41"/>
      <c r="S158" s="42"/>
      <c r="T158" s="43">
        <v>0</v>
      </c>
      <c r="U158" s="49"/>
      <c r="V158" s="43"/>
      <c r="W158" s="49"/>
      <c r="X158" s="51">
        <v>0</v>
      </c>
      <c r="Y158" s="42"/>
      <c r="Z158" s="41"/>
      <c r="AA158" s="85"/>
      <c r="AB158" s="85"/>
      <c r="AC158" s="122"/>
      <c r="AD158" s="122"/>
      <c r="AE158" s="43"/>
      <c r="AF158" s="49"/>
      <c r="AG158" s="48"/>
      <c r="AH158" s="49"/>
      <c r="AI158" s="41"/>
      <c r="AJ158" s="50">
        <v>0</v>
      </c>
      <c r="AK158" s="41"/>
      <c r="AL158" s="85">
        <v>0</v>
      </c>
      <c r="AM158" s="49"/>
      <c r="AN158" s="43"/>
      <c r="AO158" s="49"/>
      <c r="AP158" s="48"/>
      <c r="AQ158" s="41">
        <v>0</v>
      </c>
      <c r="AR158" s="42"/>
      <c r="AS158" s="41"/>
      <c r="AT158" s="43">
        <v>0</v>
      </c>
      <c r="AU158" s="230"/>
      <c r="AV158" s="43"/>
      <c r="AW158" s="126">
        <v>71</v>
      </c>
      <c r="AX158" s="51">
        <v>150</v>
      </c>
      <c r="AY158" s="42"/>
      <c r="AZ158" s="43">
        <v>0</v>
      </c>
      <c r="BA158" s="230"/>
      <c r="BB158" s="41">
        <v>0</v>
      </c>
      <c r="BC158" s="50">
        <v>90</v>
      </c>
    </row>
    <row r="159" spans="1:55" ht="21.75" customHeight="1" x14ac:dyDescent="0.3">
      <c r="A159" s="585" t="s">
        <v>1371</v>
      </c>
      <c r="B159" s="526" t="s">
        <v>1372</v>
      </c>
      <c r="C159" s="583" t="s">
        <v>1210</v>
      </c>
      <c r="D159" s="23" t="s">
        <v>79</v>
      </c>
      <c r="E159" s="24">
        <f t="shared" si="0"/>
        <v>148</v>
      </c>
      <c r="F159" s="25">
        <f t="shared" si="1"/>
        <v>120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6"/>
        <v>268</v>
      </c>
      <c r="K159" s="557">
        <f>(J159+(J160/5))</f>
        <v>330.4</v>
      </c>
      <c r="L159" s="529">
        <f>Nemzetközi!C231</f>
        <v>540</v>
      </c>
      <c r="M159" s="558">
        <f>Nemzetközi!D231</f>
        <v>36</v>
      </c>
      <c r="N159" s="527">
        <f>K159+(L159*2)+(M159*30)</f>
        <v>2490.4</v>
      </c>
      <c r="O159" s="529">
        <f>IF(N159=0,"",RANK(N159,N:N,0))</f>
        <v>5</v>
      </c>
      <c r="P159" s="28"/>
      <c r="Q159" s="29"/>
      <c r="R159" s="28"/>
      <c r="S159" s="29"/>
      <c r="T159" s="30">
        <v>0</v>
      </c>
      <c r="U159" s="36"/>
      <c r="V159" s="30"/>
      <c r="W159" s="36"/>
      <c r="X159" s="38">
        <v>0</v>
      </c>
      <c r="Y159" s="29"/>
      <c r="Z159" s="28"/>
      <c r="AA159" s="81"/>
      <c r="AB159" s="81"/>
      <c r="AC159" s="113"/>
      <c r="AD159" s="113"/>
      <c r="AE159" s="30"/>
      <c r="AF159" s="36"/>
      <c r="AG159" s="35"/>
      <c r="AH159" s="36"/>
      <c r="AI159" s="28"/>
      <c r="AJ159" s="37">
        <v>0</v>
      </c>
      <c r="AK159" s="28"/>
      <c r="AL159" s="81">
        <v>0</v>
      </c>
      <c r="AM159" s="36"/>
      <c r="AN159" s="30"/>
      <c r="AO159" s="36"/>
      <c r="AP159" s="35"/>
      <c r="AQ159" s="28">
        <v>0</v>
      </c>
      <c r="AR159" s="29"/>
      <c r="AS159" s="28"/>
      <c r="AT159" s="30">
        <v>0</v>
      </c>
      <c r="AU159" s="229"/>
      <c r="AV159" s="30"/>
      <c r="AW159" s="117">
        <v>148</v>
      </c>
      <c r="AX159" s="38">
        <v>0</v>
      </c>
      <c r="AY159" s="29"/>
      <c r="AZ159" s="30">
        <v>0</v>
      </c>
      <c r="BA159" s="229"/>
      <c r="BB159" s="28">
        <v>0</v>
      </c>
      <c r="BC159" s="37">
        <v>120</v>
      </c>
    </row>
    <row r="160" spans="1:55" ht="21.75" customHeight="1" x14ac:dyDescent="0.3">
      <c r="A160" s="586"/>
      <c r="B160" s="525"/>
      <c r="C160" s="584"/>
      <c r="D160" s="39" t="s">
        <v>80</v>
      </c>
      <c r="E160" s="24">
        <f t="shared" si="0"/>
        <v>200</v>
      </c>
      <c r="F160" s="25">
        <f t="shared" si="1"/>
        <v>112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6"/>
        <v>312</v>
      </c>
      <c r="K160" s="528"/>
      <c r="L160" s="528"/>
      <c r="M160" s="528"/>
      <c r="N160" s="528"/>
      <c r="O160" s="528"/>
      <c r="P160" s="41"/>
      <c r="Q160" s="42"/>
      <c r="R160" s="41"/>
      <c r="S160" s="42"/>
      <c r="T160" s="43">
        <v>0</v>
      </c>
      <c r="U160" s="49"/>
      <c r="V160" s="43"/>
      <c r="W160" s="49"/>
      <c r="X160" s="51">
        <v>0</v>
      </c>
      <c r="Y160" s="42"/>
      <c r="Z160" s="41"/>
      <c r="AA160" s="85"/>
      <c r="AB160" s="85"/>
      <c r="AC160" s="122"/>
      <c r="AD160" s="122"/>
      <c r="AE160" s="43"/>
      <c r="AF160" s="49"/>
      <c r="AG160" s="48"/>
      <c r="AH160" s="49"/>
      <c r="AI160" s="41"/>
      <c r="AJ160" s="50">
        <v>0</v>
      </c>
      <c r="AK160" s="41"/>
      <c r="AL160" s="85">
        <v>0</v>
      </c>
      <c r="AM160" s="49"/>
      <c r="AN160" s="43"/>
      <c r="AO160" s="49"/>
      <c r="AP160" s="48"/>
      <c r="AQ160" s="41">
        <v>0</v>
      </c>
      <c r="AR160" s="42"/>
      <c r="AS160" s="41"/>
      <c r="AT160" s="43">
        <v>0</v>
      </c>
      <c r="AU160" s="230"/>
      <c r="AV160" s="43"/>
      <c r="AW160" s="126">
        <v>112</v>
      </c>
      <c r="AX160" s="51">
        <v>0</v>
      </c>
      <c r="AY160" s="42"/>
      <c r="AZ160" s="43">
        <v>0</v>
      </c>
      <c r="BA160" s="230"/>
      <c r="BB160" s="41">
        <v>0</v>
      </c>
      <c r="BC160" s="50">
        <v>200</v>
      </c>
    </row>
    <row r="161" spans="1:55" ht="21.75" customHeight="1" x14ac:dyDescent="0.3">
      <c r="A161" s="585" t="s">
        <v>1373</v>
      </c>
      <c r="B161" s="526" t="s">
        <v>1374</v>
      </c>
      <c r="C161" s="583" t="s">
        <v>664</v>
      </c>
      <c r="D161" s="23" t="s">
        <v>79</v>
      </c>
      <c r="E161" s="24">
        <f t="shared" si="0"/>
        <v>50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6"/>
        <v>50</v>
      </c>
      <c r="K161" s="557">
        <f>(J161+(J162/5))</f>
        <v>50</v>
      </c>
      <c r="L161" s="529">
        <v>0</v>
      </c>
      <c r="M161" s="529">
        <f>Nemzetközi!D232</f>
        <v>37</v>
      </c>
      <c r="N161" s="527">
        <f>K161+(L161*2)+(M161*30)</f>
        <v>1160</v>
      </c>
      <c r="O161" s="529">
        <f>IF(N161=0,"",RANK(N161,N:N,0))</f>
        <v>9</v>
      </c>
      <c r="P161" s="28"/>
      <c r="Q161" s="29"/>
      <c r="R161" s="28"/>
      <c r="S161" s="29"/>
      <c r="T161" s="30">
        <v>0</v>
      </c>
      <c r="U161" s="36"/>
      <c r="V161" s="30"/>
      <c r="W161" s="36"/>
      <c r="X161" s="38">
        <v>0</v>
      </c>
      <c r="Y161" s="29"/>
      <c r="Z161" s="28"/>
      <c r="AA161" s="81"/>
      <c r="AB161" s="81"/>
      <c r="AC161" s="113"/>
      <c r="AD161" s="113"/>
      <c r="AE161" s="30"/>
      <c r="AF161" s="36"/>
      <c r="AG161" s="35"/>
      <c r="AH161" s="36"/>
      <c r="AI161" s="28"/>
      <c r="AJ161" s="37">
        <v>0</v>
      </c>
      <c r="AK161" s="28"/>
      <c r="AL161" s="81">
        <v>0</v>
      </c>
      <c r="AM161" s="36"/>
      <c r="AN161" s="30"/>
      <c r="AO161" s="36"/>
      <c r="AP161" s="35"/>
      <c r="AQ161" s="28">
        <v>0</v>
      </c>
      <c r="AR161" s="29"/>
      <c r="AS161" s="28"/>
      <c r="AT161" s="30">
        <v>0</v>
      </c>
      <c r="AU161" s="229"/>
      <c r="AV161" s="30"/>
      <c r="AW161" s="117"/>
      <c r="AX161" s="38">
        <v>0</v>
      </c>
      <c r="AY161" s="29"/>
      <c r="AZ161" s="30">
        <v>0</v>
      </c>
      <c r="BA161" s="229"/>
      <c r="BB161" s="28">
        <v>0</v>
      </c>
      <c r="BC161" s="37">
        <v>50</v>
      </c>
    </row>
    <row r="162" spans="1:55" ht="21.75" customHeight="1" x14ac:dyDescent="0.3">
      <c r="A162" s="586"/>
      <c r="B162" s="525"/>
      <c r="C162" s="584"/>
      <c r="D162" s="39" t="s">
        <v>80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6"/>
        <v>0</v>
      </c>
      <c r="K162" s="528"/>
      <c r="L162" s="528"/>
      <c r="M162" s="528"/>
      <c r="N162" s="528"/>
      <c r="O162" s="528"/>
      <c r="P162" s="41"/>
      <c r="Q162" s="42"/>
      <c r="R162" s="41"/>
      <c r="S162" s="42"/>
      <c r="T162" s="43">
        <v>0</v>
      </c>
      <c r="U162" s="49"/>
      <c r="V162" s="43"/>
      <c r="W162" s="49"/>
      <c r="X162" s="51">
        <v>0</v>
      </c>
      <c r="Y162" s="42"/>
      <c r="Z162" s="41"/>
      <c r="AA162" s="85"/>
      <c r="AB162" s="85"/>
      <c r="AC162" s="122"/>
      <c r="AD162" s="122"/>
      <c r="AE162" s="43"/>
      <c r="AF162" s="49"/>
      <c r="AG162" s="48"/>
      <c r="AH162" s="49"/>
      <c r="AI162" s="41"/>
      <c r="AJ162" s="50">
        <v>0</v>
      </c>
      <c r="AK162" s="41"/>
      <c r="AL162" s="85">
        <v>0</v>
      </c>
      <c r="AM162" s="49"/>
      <c r="AN162" s="43"/>
      <c r="AO162" s="49"/>
      <c r="AP162" s="48"/>
      <c r="AQ162" s="41">
        <v>0</v>
      </c>
      <c r="AR162" s="42"/>
      <c r="AS162" s="41"/>
      <c r="AT162" s="43">
        <v>0</v>
      </c>
      <c r="AU162" s="230"/>
      <c r="AV162" s="43"/>
      <c r="AW162" s="126"/>
      <c r="AX162" s="51">
        <v>0</v>
      </c>
      <c r="AY162" s="42"/>
      <c r="AZ162" s="43">
        <v>0</v>
      </c>
      <c r="BA162" s="230"/>
      <c r="BB162" s="41">
        <v>0</v>
      </c>
      <c r="BC162" s="50"/>
    </row>
    <row r="163" spans="1:55" ht="21.75" customHeight="1" x14ac:dyDescent="0.3">
      <c r="A163" s="585" t="s">
        <v>910</v>
      </c>
      <c r="B163" s="526" t="s">
        <v>911</v>
      </c>
      <c r="C163" s="583" t="s">
        <v>158</v>
      </c>
      <c r="D163" s="23" t="s">
        <v>79</v>
      </c>
      <c r="E163" s="24">
        <f t="shared" si="0"/>
        <v>8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6"/>
        <v>8</v>
      </c>
      <c r="K163" s="557">
        <f>(J163+(J164/5))</f>
        <v>13</v>
      </c>
      <c r="L163" s="529"/>
      <c r="M163" s="529"/>
      <c r="N163" s="527">
        <f>K163+(L163*2)+(M163*30)</f>
        <v>13</v>
      </c>
      <c r="O163" s="529">
        <f>IF(N163=0,"",RANK(N163,N:N,0))</f>
        <v>81</v>
      </c>
      <c r="P163" s="28"/>
      <c r="Q163" s="29"/>
      <c r="R163" s="28"/>
      <c r="S163" s="29"/>
      <c r="T163" s="30">
        <v>0</v>
      </c>
      <c r="U163" s="36"/>
      <c r="V163" s="30"/>
      <c r="W163" s="36"/>
      <c r="X163" s="38">
        <v>0</v>
      </c>
      <c r="Y163" s="29"/>
      <c r="Z163" s="28"/>
      <c r="AA163" s="81"/>
      <c r="AB163" s="81"/>
      <c r="AC163" s="113"/>
      <c r="AD163" s="113"/>
      <c r="AE163" s="30"/>
      <c r="AF163" s="36"/>
      <c r="AG163" s="35"/>
      <c r="AH163" s="36"/>
      <c r="AI163" s="28"/>
      <c r="AJ163" s="37">
        <v>0</v>
      </c>
      <c r="AK163" s="28"/>
      <c r="AL163" s="81">
        <v>0</v>
      </c>
      <c r="AM163" s="36"/>
      <c r="AN163" s="30"/>
      <c r="AO163" s="36"/>
      <c r="AP163" s="35"/>
      <c r="AQ163" s="28">
        <v>0</v>
      </c>
      <c r="AR163" s="29"/>
      <c r="AS163" s="28"/>
      <c r="AT163" s="30">
        <v>0</v>
      </c>
      <c r="AU163" s="229"/>
      <c r="AV163" s="30"/>
      <c r="AW163" s="117"/>
      <c r="AX163" s="38">
        <v>0</v>
      </c>
      <c r="AY163" s="29"/>
      <c r="AZ163" s="30">
        <v>0</v>
      </c>
      <c r="BA163" s="229">
        <v>8</v>
      </c>
      <c r="BB163" s="28">
        <v>0</v>
      </c>
      <c r="BC163" s="37"/>
    </row>
    <row r="164" spans="1:55" ht="21.75" customHeight="1" x14ac:dyDescent="0.3">
      <c r="A164" s="586"/>
      <c r="B164" s="525"/>
      <c r="C164" s="584"/>
      <c r="D164" s="39" t="s">
        <v>80</v>
      </c>
      <c r="E164" s="24">
        <f t="shared" si="0"/>
        <v>25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6"/>
        <v>25</v>
      </c>
      <c r="K164" s="528"/>
      <c r="L164" s="528"/>
      <c r="M164" s="528"/>
      <c r="N164" s="528"/>
      <c r="O164" s="528"/>
      <c r="P164" s="41"/>
      <c r="Q164" s="42"/>
      <c r="R164" s="41"/>
      <c r="S164" s="42"/>
      <c r="T164" s="43">
        <v>0</v>
      </c>
      <c r="U164" s="49"/>
      <c r="V164" s="43"/>
      <c r="W164" s="49"/>
      <c r="X164" s="51">
        <v>0</v>
      </c>
      <c r="Y164" s="42"/>
      <c r="Z164" s="41"/>
      <c r="AA164" s="85"/>
      <c r="AB164" s="85"/>
      <c r="AC164" s="122"/>
      <c r="AD164" s="122"/>
      <c r="AE164" s="43"/>
      <c r="AF164" s="49"/>
      <c r="AG164" s="48"/>
      <c r="AH164" s="49"/>
      <c r="AI164" s="41"/>
      <c r="AJ164" s="50">
        <v>0</v>
      </c>
      <c r="AK164" s="41"/>
      <c r="AL164" s="85">
        <v>0</v>
      </c>
      <c r="AM164" s="49"/>
      <c r="AN164" s="43"/>
      <c r="AO164" s="49"/>
      <c r="AP164" s="48"/>
      <c r="AQ164" s="41">
        <v>0</v>
      </c>
      <c r="AR164" s="42"/>
      <c r="AS164" s="41"/>
      <c r="AT164" s="43">
        <v>0</v>
      </c>
      <c r="AU164" s="230"/>
      <c r="AV164" s="43"/>
      <c r="AW164" s="126"/>
      <c r="AX164" s="51">
        <v>0</v>
      </c>
      <c r="AY164" s="42"/>
      <c r="AZ164" s="43">
        <v>0</v>
      </c>
      <c r="BA164" s="230">
        <v>25</v>
      </c>
      <c r="BB164" s="41">
        <v>0</v>
      </c>
      <c r="BC164" s="50"/>
    </row>
    <row r="165" spans="1:55" ht="21.75" customHeight="1" x14ac:dyDescent="0.3">
      <c r="A165" s="585" t="s">
        <v>912</v>
      </c>
      <c r="B165" s="526" t="s">
        <v>913</v>
      </c>
      <c r="C165" s="583" t="s">
        <v>132</v>
      </c>
      <c r="D165" s="23" t="s">
        <v>79</v>
      </c>
      <c r="E165" s="24">
        <f t="shared" si="0"/>
        <v>40</v>
      </c>
      <c r="F165" s="25">
        <f t="shared" si="1"/>
        <v>40</v>
      </c>
      <c r="G165" s="25">
        <f t="shared" si="2"/>
        <v>40</v>
      </c>
      <c r="H165" s="25">
        <f t="shared" si="3"/>
        <v>25</v>
      </c>
      <c r="I165" s="26">
        <f t="shared" si="4"/>
        <v>3</v>
      </c>
      <c r="J165" s="27">
        <f t="shared" si="6"/>
        <v>148</v>
      </c>
      <c r="K165" s="557">
        <f>(J165+(J166/5))</f>
        <v>153</v>
      </c>
      <c r="L165" s="529">
        <f>Nemzetközi!C233</f>
        <v>57</v>
      </c>
      <c r="M165" s="558">
        <f>Nemzetközi!D233</f>
        <v>0</v>
      </c>
      <c r="N165" s="527">
        <f>K165+(L165*2)+(M165*30)</f>
        <v>267</v>
      </c>
      <c r="O165" s="529">
        <f>IF(N165=0,"",RANK(N165,N:N,0))</f>
        <v>30</v>
      </c>
      <c r="P165" s="28"/>
      <c r="Q165" s="29"/>
      <c r="R165" s="28"/>
      <c r="S165" s="29"/>
      <c r="T165" s="30">
        <v>0</v>
      </c>
      <c r="U165" s="36"/>
      <c r="V165" s="30"/>
      <c r="W165" s="36"/>
      <c r="X165" s="38">
        <v>0</v>
      </c>
      <c r="Y165" s="29"/>
      <c r="Z165" s="28">
        <v>40</v>
      </c>
      <c r="AA165" s="81"/>
      <c r="AB165" s="81"/>
      <c r="AC165" s="113"/>
      <c r="AD165" s="113"/>
      <c r="AE165" s="30">
        <v>40</v>
      </c>
      <c r="AF165" s="36"/>
      <c r="AG165" s="35"/>
      <c r="AH165" s="36"/>
      <c r="AI165" s="28"/>
      <c r="AJ165" s="37">
        <v>0</v>
      </c>
      <c r="AK165" s="28"/>
      <c r="AL165" s="81">
        <v>0</v>
      </c>
      <c r="AM165" s="36"/>
      <c r="AN165" s="30"/>
      <c r="AO165" s="36"/>
      <c r="AP165" s="35"/>
      <c r="AQ165" s="28">
        <v>0</v>
      </c>
      <c r="AR165" s="29"/>
      <c r="AS165" s="28">
        <v>3</v>
      </c>
      <c r="AT165" s="30">
        <v>25</v>
      </c>
      <c r="AU165" s="229"/>
      <c r="AV165" s="30"/>
      <c r="AW165" s="117"/>
      <c r="AX165" s="38">
        <v>0</v>
      </c>
      <c r="AY165" s="29"/>
      <c r="AZ165" s="30">
        <v>0</v>
      </c>
      <c r="BA165" s="229">
        <v>40</v>
      </c>
      <c r="BB165" s="28">
        <v>0</v>
      </c>
      <c r="BC165" s="37"/>
    </row>
    <row r="166" spans="1:55" ht="21.75" customHeight="1" x14ac:dyDescent="0.3">
      <c r="A166" s="586"/>
      <c r="B166" s="525"/>
      <c r="C166" s="584"/>
      <c r="D166" s="39" t="s">
        <v>80</v>
      </c>
      <c r="E166" s="24">
        <f t="shared" si="0"/>
        <v>25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6"/>
        <v>25</v>
      </c>
      <c r="K166" s="528"/>
      <c r="L166" s="528"/>
      <c r="M166" s="528"/>
      <c r="N166" s="528"/>
      <c r="O166" s="528"/>
      <c r="P166" s="41"/>
      <c r="Q166" s="42"/>
      <c r="R166" s="41"/>
      <c r="S166" s="42"/>
      <c r="T166" s="43">
        <v>0</v>
      </c>
      <c r="U166" s="49"/>
      <c r="V166" s="43"/>
      <c r="W166" s="49"/>
      <c r="X166" s="51">
        <v>0</v>
      </c>
      <c r="Y166" s="42"/>
      <c r="Z166" s="41"/>
      <c r="AA166" s="85"/>
      <c r="AB166" s="85"/>
      <c r="AC166" s="122"/>
      <c r="AD166" s="122"/>
      <c r="AE166" s="43"/>
      <c r="AF166" s="49"/>
      <c r="AG166" s="48"/>
      <c r="AH166" s="49"/>
      <c r="AI166" s="41"/>
      <c r="AJ166" s="50">
        <v>0</v>
      </c>
      <c r="AK166" s="41"/>
      <c r="AL166" s="85">
        <v>0</v>
      </c>
      <c r="AM166" s="49"/>
      <c r="AN166" s="43"/>
      <c r="AO166" s="49"/>
      <c r="AP166" s="48"/>
      <c r="AQ166" s="41">
        <v>0</v>
      </c>
      <c r="AR166" s="42"/>
      <c r="AS166" s="41"/>
      <c r="AT166" s="43">
        <v>0</v>
      </c>
      <c r="AU166" s="230"/>
      <c r="AV166" s="43"/>
      <c r="AW166" s="126"/>
      <c r="AX166" s="51">
        <v>0</v>
      </c>
      <c r="AY166" s="42"/>
      <c r="AZ166" s="43">
        <v>0</v>
      </c>
      <c r="BA166" s="230">
        <v>25</v>
      </c>
      <c r="BB166" s="41">
        <v>0</v>
      </c>
      <c r="BC166" s="50"/>
    </row>
    <row r="167" spans="1:55" ht="21.75" customHeight="1" x14ac:dyDescent="0.3">
      <c r="A167" s="585" t="s">
        <v>1375</v>
      </c>
      <c r="B167" s="526" t="s">
        <v>1376</v>
      </c>
      <c r="C167" s="583" t="s">
        <v>720</v>
      </c>
      <c r="D167" s="23" t="s">
        <v>79</v>
      </c>
      <c r="E167" s="24">
        <f t="shared" si="0"/>
        <v>60</v>
      </c>
      <c r="F167" s="25">
        <f t="shared" si="1"/>
        <v>27</v>
      </c>
      <c r="G167" s="25">
        <f t="shared" si="2"/>
        <v>27</v>
      </c>
      <c r="H167" s="25">
        <f t="shared" si="3"/>
        <v>24</v>
      </c>
      <c r="I167" s="26">
        <f t="shared" si="4"/>
        <v>22</v>
      </c>
      <c r="J167" s="27">
        <f t="shared" si="6"/>
        <v>160</v>
      </c>
      <c r="K167" s="557">
        <f>(J167+(J168/5))</f>
        <v>163.4</v>
      </c>
      <c r="L167" s="529"/>
      <c r="M167" s="529"/>
      <c r="N167" s="527">
        <f>K167+(L167*2)+(M167*30)</f>
        <v>163.4</v>
      </c>
      <c r="O167" s="529">
        <f>IF(N167=0,"",RANK(N167,N:N,0))</f>
        <v>40</v>
      </c>
      <c r="P167" s="28"/>
      <c r="Q167" s="29">
        <v>22</v>
      </c>
      <c r="R167" s="28"/>
      <c r="S167" s="29"/>
      <c r="T167" s="30">
        <v>0</v>
      </c>
      <c r="U167" s="36"/>
      <c r="V167" s="30"/>
      <c r="W167" s="36"/>
      <c r="X167" s="38">
        <v>0</v>
      </c>
      <c r="Y167" s="29"/>
      <c r="Z167" s="28"/>
      <c r="AA167" s="81"/>
      <c r="AB167" s="81"/>
      <c r="AC167" s="113"/>
      <c r="AD167" s="113"/>
      <c r="AE167" s="30"/>
      <c r="AF167" s="36"/>
      <c r="AG167" s="35"/>
      <c r="AH167" s="36"/>
      <c r="AI167" s="28">
        <v>27</v>
      </c>
      <c r="AJ167" s="37">
        <v>0</v>
      </c>
      <c r="AK167" s="28"/>
      <c r="AL167" s="81">
        <v>0</v>
      </c>
      <c r="AM167" s="36"/>
      <c r="AN167" s="30">
        <v>60</v>
      </c>
      <c r="AO167" s="36"/>
      <c r="AP167" s="35"/>
      <c r="AQ167" s="28">
        <v>27</v>
      </c>
      <c r="AR167" s="29"/>
      <c r="AS167" s="28"/>
      <c r="AT167" s="30">
        <v>0</v>
      </c>
      <c r="AU167" s="229"/>
      <c r="AV167" s="30"/>
      <c r="AW167" s="117">
        <v>24</v>
      </c>
      <c r="AX167" s="38">
        <v>0</v>
      </c>
      <c r="AY167" s="29"/>
      <c r="AZ167" s="30">
        <v>3</v>
      </c>
      <c r="BA167" s="229"/>
      <c r="BB167" s="28">
        <v>0</v>
      </c>
      <c r="BC167" s="37">
        <v>10</v>
      </c>
    </row>
    <row r="168" spans="1:55" ht="21.75" customHeight="1" x14ac:dyDescent="0.3">
      <c r="A168" s="586"/>
      <c r="B168" s="525"/>
      <c r="C168" s="584"/>
      <c r="D168" s="39" t="s">
        <v>80</v>
      </c>
      <c r="E168" s="24">
        <f t="shared" si="0"/>
        <v>17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6"/>
        <v>17</v>
      </c>
      <c r="K168" s="528"/>
      <c r="L168" s="528"/>
      <c r="M168" s="528"/>
      <c r="N168" s="528"/>
      <c r="O168" s="528"/>
      <c r="P168" s="41"/>
      <c r="Q168" s="42"/>
      <c r="R168" s="41"/>
      <c r="S168" s="42"/>
      <c r="T168" s="43">
        <v>0</v>
      </c>
      <c r="U168" s="49"/>
      <c r="V168" s="43"/>
      <c r="W168" s="49"/>
      <c r="X168" s="51">
        <v>0</v>
      </c>
      <c r="Y168" s="42"/>
      <c r="Z168" s="41"/>
      <c r="AA168" s="85"/>
      <c r="AB168" s="85"/>
      <c r="AC168" s="122"/>
      <c r="AD168" s="122"/>
      <c r="AE168" s="43"/>
      <c r="AF168" s="49"/>
      <c r="AG168" s="48"/>
      <c r="AH168" s="49"/>
      <c r="AI168" s="41"/>
      <c r="AJ168" s="50">
        <v>0</v>
      </c>
      <c r="AK168" s="41"/>
      <c r="AL168" s="85">
        <v>0</v>
      </c>
      <c r="AM168" s="49"/>
      <c r="AN168" s="43"/>
      <c r="AO168" s="49"/>
      <c r="AP168" s="48"/>
      <c r="AQ168" s="41">
        <v>0</v>
      </c>
      <c r="AR168" s="42"/>
      <c r="AS168" s="41"/>
      <c r="AT168" s="43">
        <v>0</v>
      </c>
      <c r="AU168" s="230"/>
      <c r="AV168" s="43"/>
      <c r="AW168" s="126">
        <v>17</v>
      </c>
      <c r="AX168" s="51">
        <v>0</v>
      </c>
      <c r="AY168" s="42"/>
      <c r="AZ168" s="43">
        <v>0</v>
      </c>
      <c r="BA168" s="230"/>
      <c r="BB168" s="41">
        <v>0</v>
      </c>
      <c r="BC168" s="50"/>
    </row>
    <row r="169" spans="1:55" ht="21.75" customHeight="1" x14ac:dyDescent="0.3">
      <c r="A169" s="585" t="s">
        <v>1377</v>
      </c>
      <c r="B169" s="526" t="s">
        <v>1378</v>
      </c>
      <c r="C169" s="583" t="s">
        <v>206</v>
      </c>
      <c r="D169" s="23" t="s">
        <v>79</v>
      </c>
      <c r="E169" s="24">
        <f t="shared" si="0"/>
        <v>40</v>
      </c>
      <c r="F169" s="25">
        <f t="shared" si="1"/>
        <v>15</v>
      </c>
      <c r="G169" s="25">
        <f t="shared" si="2"/>
        <v>3</v>
      </c>
      <c r="H169" s="25">
        <f t="shared" si="3"/>
        <v>0</v>
      </c>
      <c r="I169" s="26">
        <f t="shared" si="4"/>
        <v>0</v>
      </c>
      <c r="J169" s="27">
        <f t="shared" si="6"/>
        <v>58</v>
      </c>
      <c r="K169" s="557">
        <f>(J169+(J170/5))</f>
        <v>62.8</v>
      </c>
      <c r="L169" s="529"/>
      <c r="M169" s="529"/>
      <c r="N169" s="527">
        <f>K169+(L169*2)+(M169*30)</f>
        <v>62.8</v>
      </c>
      <c r="O169" s="529">
        <f>IF(N169=0,"",RANK(N169,N:N,0))</f>
        <v>64</v>
      </c>
      <c r="P169" s="28"/>
      <c r="Q169" s="29"/>
      <c r="R169" s="28"/>
      <c r="S169" s="29"/>
      <c r="T169" s="30">
        <v>0</v>
      </c>
      <c r="U169" s="36"/>
      <c r="V169" s="30"/>
      <c r="W169" s="36"/>
      <c r="X169" s="38">
        <v>0</v>
      </c>
      <c r="Y169" s="29"/>
      <c r="Z169" s="28"/>
      <c r="AA169" s="81"/>
      <c r="AB169" s="81"/>
      <c r="AC169" s="113"/>
      <c r="AD169" s="113">
        <v>15</v>
      </c>
      <c r="AE169" s="30"/>
      <c r="AF169" s="36"/>
      <c r="AG169" s="35"/>
      <c r="AH169" s="36"/>
      <c r="AI169" s="28"/>
      <c r="AJ169" s="37">
        <v>0</v>
      </c>
      <c r="AK169" s="28"/>
      <c r="AL169" s="81">
        <v>0</v>
      </c>
      <c r="AM169" s="36"/>
      <c r="AN169" s="30">
        <v>40</v>
      </c>
      <c r="AO169" s="36"/>
      <c r="AP169" s="35"/>
      <c r="AQ169" s="28">
        <v>0</v>
      </c>
      <c r="AR169" s="29">
        <v>3</v>
      </c>
      <c r="AS169" s="28"/>
      <c r="AT169" s="30">
        <v>0</v>
      </c>
      <c r="AU169" s="229"/>
      <c r="AV169" s="30"/>
      <c r="AW169" s="117"/>
      <c r="AX169" s="38">
        <v>0</v>
      </c>
      <c r="AY169" s="29"/>
      <c r="AZ169" s="30">
        <v>0</v>
      </c>
      <c r="BA169" s="229"/>
      <c r="BB169" s="28">
        <v>0</v>
      </c>
      <c r="BC169" s="37"/>
    </row>
    <row r="170" spans="1:55" ht="21.75" customHeight="1" x14ac:dyDescent="0.3">
      <c r="A170" s="586"/>
      <c r="B170" s="525"/>
      <c r="C170" s="584"/>
      <c r="D170" s="39" t="s">
        <v>80</v>
      </c>
      <c r="E170" s="24">
        <f t="shared" si="0"/>
        <v>24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6"/>
        <v>24</v>
      </c>
      <c r="K170" s="528"/>
      <c r="L170" s="528"/>
      <c r="M170" s="528"/>
      <c r="N170" s="528"/>
      <c r="O170" s="528"/>
      <c r="P170" s="41"/>
      <c r="Q170" s="42"/>
      <c r="R170" s="41"/>
      <c r="S170" s="42"/>
      <c r="T170" s="43">
        <v>0</v>
      </c>
      <c r="U170" s="49"/>
      <c r="V170" s="43"/>
      <c r="W170" s="49"/>
      <c r="X170" s="51">
        <v>0</v>
      </c>
      <c r="Y170" s="42"/>
      <c r="Z170" s="41"/>
      <c r="AA170" s="85"/>
      <c r="AB170" s="85"/>
      <c r="AC170" s="122"/>
      <c r="AD170" s="122">
        <v>24</v>
      </c>
      <c r="AE170" s="43"/>
      <c r="AF170" s="49"/>
      <c r="AG170" s="48"/>
      <c r="AH170" s="49"/>
      <c r="AI170" s="41"/>
      <c r="AJ170" s="50">
        <v>0</v>
      </c>
      <c r="AK170" s="41"/>
      <c r="AL170" s="85">
        <v>0</v>
      </c>
      <c r="AM170" s="49"/>
      <c r="AN170" s="43"/>
      <c r="AO170" s="49"/>
      <c r="AP170" s="48"/>
      <c r="AQ170" s="41">
        <v>0</v>
      </c>
      <c r="AR170" s="42"/>
      <c r="AS170" s="41"/>
      <c r="AT170" s="43">
        <v>0</v>
      </c>
      <c r="AU170" s="230"/>
      <c r="AV170" s="43"/>
      <c r="AW170" s="126"/>
      <c r="AX170" s="51">
        <v>0</v>
      </c>
      <c r="AY170" s="42"/>
      <c r="AZ170" s="43">
        <v>0</v>
      </c>
      <c r="BA170" s="230"/>
      <c r="BB170" s="41">
        <v>0</v>
      </c>
      <c r="BC170" s="50"/>
    </row>
    <row r="171" spans="1:55" ht="21.75" customHeight="1" x14ac:dyDescent="0.3">
      <c r="A171" s="585" t="s">
        <v>1379</v>
      </c>
      <c r="B171" s="526" t="s">
        <v>1380</v>
      </c>
      <c r="C171" s="583" t="s">
        <v>418</v>
      </c>
      <c r="D171" s="23" t="s">
        <v>79</v>
      </c>
      <c r="E171" s="24">
        <f t="shared" si="0"/>
        <v>25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6"/>
        <v>25</v>
      </c>
      <c r="K171" s="557">
        <f>(J171+(J172/5))</f>
        <v>25</v>
      </c>
      <c r="L171" s="529"/>
      <c r="M171" s="529"/>
      <c r="N171" s="527">
        <f>K171+(L171*2)+(M171*30)</f>
        <v>25</v>
      </c>
      <c r="O171" s="529">
        <f>IF(N171=0,"",RANK(N171,N:N,0))</f>
        <v>74</v>
      </c>
      <c r="P171" s="28"/>
      <c r="Q171" s="29"/>
      <c r="R171" s="28"/>
      <c r="S171" s="29"/>
      <c r="T171" s="30">
        <v>0</v>
      </c>
      <c r="U171" s="36"/>
      <c r="V171" s="30"/>
      <c r="W171" s="36"/>
      <c r="X171" s="38">
        <v>0</v>
      </c>
      <c r="Y171" s="29"/>
      <c r="Z171" s="28"/>
      <c r="AA171" s="81"/>
      <c r="AB171" s="81"/>
      <c r="AC171" s="113"/>
      <c r="AD171" s="113"/>
      <c r="AE171" s="30"/>
      <c r="AF171" s="36"/>
      <c r="AG171" s="35"/>
      <c r="AH171" s="36"/>
      <c r="AI171" s="28"/>
      <c r="AJ171" s="37">
        <v>0</v>
      </c>
      <c r="AK171" s="28">
        <v>25</v>
      </c>
      <c r="AL171" s="81">
        <v>0</v>
      </c>
      <c r="AM171" s="36"/>
      <c r="AN171" s="30"/>
      <c r="AO171" s="36"/>
      <c r="AP171" s="35"/>
      <c r="AQ171" s="28">
        <v>0</v>
      </c>
      <c r="AR171" s="29"/>
      <c r="AS171" s="28"/>
      <c r="AT171" s="30">
        <v>0</v>
      </c>
      <c r="AU171" s="229"/>
      <c r="AV171" s="30"/>
      <c r="AW171" s="117"/>
      <c r="AX171" s="38">
        <v>0</v>
      </c>
      <c r="AY171" s="29"/>
      <c r="AZ171" s="30">
        <v>0</v>
      </c>
      <c r="BA171" s="229"/>
      <c r="BB171" s="28">
        <v>0</v>
      </c>
      <c r="BC171" s="37"/>
    </row>
    <row r="172" spans="1:55" ht="21.75" customHeight="1" x14ac:dyDescent="0.3">
      <c r="A172" s="586"/>
      <c r="B172" s="525"/>
      <c r="C172" s="584"/>
      <c r="D172" s="39" t="s">
        <v>80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6"/>
        <v>0</v>
      </c>
      <c r="K172" s="528"/>
      <c r="L172" s="528"/>
      <c r="M172" s="528"/>
      <c r="N172" s="528"/>
      <c r="O172" s="528"/>
      <c r="P172" s="41"/>
      <c r="Q172" s="42"/>
      <c r="R172" s="41"/>
      <c r="S172" s="42"/>
      <c r="T172" s="43">
        <v>0</v>
      </c>
      <c r="U172" s="49"/>
      <c r="V172" s="43"/>
      <c r="W172" s="49"/>
      <c r="X172" s="51">
        <v>0</v>
      </c>
      <c r="Y172" s="42"/>
      <c r="Z172" s="41"/>
      <c r="AA172" s="85"/>
      <c r="AB172" s="85"/>
      <c r="AC172" s="122"/>
      <c r="AD172" s="122"/>
      <c r="AE172" s="43"/>
      <c r="AF172" s="49"/>
      <c r="AG172" s="48"/>
      <c r="AH172" s="49"/>
      <c r="AI172" s="41"/>
      <c r="AJ172" s="50">
        <v>0</v>
      </c>
      <c r="AK172" s="41"/>
      <c r="AL172" s="85">
        <v>0</v>
      </c>
      <c r="AM172" s="49"/>
      <c r="AN172" s="43"/>
      <c r="AO172" s="49"/>
      <c r="AP172" s="48"/>
      <c r="AQ172" s="41">
        <v>0</v>
      </c>
      <c r="AR172" s="42"/>
      <c r="AS172" s="41"/>
      <c r="AT172" s="43">
        <v>0</v>
      </c>
      <c r="AU172" s="230"/>
      <c r="AV172" s="43"/>
      <c r="AW172" s="126"/>
      <c r="AX172" s="51">
        <v>0</v>
      </c>
      <c r="AY172" s="42"/>
      <c r="AZ172" s="43">
        <v>0</v>
      </c>
      <c r="BA172" s="230"/>
      <c r="BB172" s="41">
        <v>0</v>
      </c>
      <c r="BC172" s="50"/>
    </row>
    <row r="173" spans="1:55" ht="21.75" customHeight="1" x14ac:dyDescent="0.3">
      <c r="A173" s="585" t="s">
        <v>1381</v>
      </c>
      <c r="B173" s="526" t="s">
        <v>1382</v>
      </c>
      <c r="C173" s="583" t="s">
        <v>206</v>
      </c>
      <c r="D173" s="23" t="s">
        <v>79</v>
      </c>
      <c r="E173" s="24">
        <f t="shared" si="0"/>
        <v>0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6"/>
        <v>0</v>
      </c>
      <c r="K173" s="557">
        <f>(J173+(J174/5))</f>
        <v>0</v>
      </c>
      <c r="L173" s="529"/>
      <c r="M173" s="529"/>
      <c r="N173" s="527">
        <f>K173+(L173*2)+(M173*30)</f>
        <v>0</v>
      </c>
      <c r="O173" s="529" t="str">
        <f>IF(N173=0,"",RANK(N173,N:N,0))</f>
        <v/>
      </c>
      <c r="P173" s="28"/>
      <c r="Q173" s="29"/>
      <c r="R173" s="28"/>
      <c r="S173" s="29"/>
      <c r="T173" s="30">
        <v>0</v>
      </c>
      <c r="U173" s="36"/>
      <c r="V173" s="30"/>
      <c r="W173" s="36"/>
      <c r="X173" s="38">
        <v>0</v>
      </c>
      <c r="Y173" s="29"/>
      <c r="Z173" s="28"/>
      <c r="AA173" s="81"/>
      <c r="AB173" s="81"/>
      <c r="AC173" s="113"/>
      <c r="AD173" s="113"/>
      <c r="AE173" s="30"/>
      <c r="AF173" s="36"/>
      <c r="AG173" s="35"/>
      <c r="AH173" s="36"/>
      <c r="AI173" s="28"/>
      <c r="AJ173" s="37">
        <v>0</v>
      </c>
      <c r="AK173" s="28"/>
      <c r="AL173" s="81">
        <v>0</v>
      </c>
      <c r="AM173" s="36"/>
      <c r="AN173" s="30"/>
      <c r="AO173" s="36"/>
      <c r="AP173" s="35"/>
      <c r="AQ173" s="28">
        <v>0</v>
      </c>
      <c r="AR173" s="29"/>
      <c r="AS173" s="28"/>
      <c r="AT173" s="30">
        <v>0</v>
      </c>
      <c r="AU173" s="229"/>
      <c r="AV173" s="30"/>
      <c r="AW173" s="117"/>
      <c r="AX173" s="38">
        <v>0</v>
      </c>
      <c r="AY173" s="29"/>
      <c r="AZ173" s="30">
        <v>0</v>
      </c>
      <c r="BA173" s="229"/>
      <c r="BB173" s="28">
        <v>0</v>
      </c>
      <c r="BC173" s="37"/>
    </row>
    <row r="174" spans="1:55" ht="21.75" customHeight="1" x14ac:dyDescent="0.3">
      <c r="A174" s="586"/>
      <c r="B174" s="525"/>
      <c r="C174" s="584"/>
      <c r="D174" s="39" t="s">
        <v>80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6"/>
        <v>0</v>
      </c>
      <c r="K174" s="528"/>
      <c r="L174" s="528"/>
      <c r="M174" s="528"/>
      <c r="N174" s="528"/>
      <c r="O174" s="528"/>
      <c r="P174" s="41"/>
      <c r="Q174" s="42"/>
      <c r="R174" s="41"/>
      <c r="S174" s="42"/>
      <c r="T174" s="43">
        <v>0</v>
      </c>
      <c r="U174" s="49"/>
      <c r="V174" s="43"/>
      <c r="W174" s="49"/>
      <c r="X174" s="51">
        <v>0</v>
      </c>
      <c r="Y174" s="42"/>
      <c r="Z174" s="41"/>
      <c r="AA174" s="85"/>
      <c r="AB174" s="85"/>
      <c r="AC174" s="122"/>
      <c r="AD174" s="122"/>
      <c r="AE174" s="43"/>
      <c r="AF174" s="49"/>
      <c r="AG174" s="48"/>
      <c r="AH174" s="49"/>
      <c r="AI174" s="41"/>
      <c r="AJ174" s="50">
        <v>0</v>
      </c>
      <c r="AK174" s="41"/>
      <c r="AL174" s="85">
        <v>0</v>
      </c>
      <c r="AM174" s="49"/>
      <c r="AN174" s="43"/>
      <c r="AO174" s="49"/>
      <c r="AP174" s="48"/>
      <c r="AQ174" s="41">
        <v>0</v>
      </c>
      <c r="AR174" s="42"/>
      <c r="AS174" s="41"/>
      <c r="AT174" s="43">
        <v>0</v>
      </c>
      <c r="AU174" s="230"/>
      <c r="AV174" s="43"/>
      <c r="AW174" s="126"/>
      <c r="AX174" s="51">
        <v>0</v>
      </c>
      <c r="AY174" s="42"/>
      <c r="AZ174" s="43">
        <v>0</v>
      </c>
      <c r="BA174" s="230"/>
      <c r="BB174" s="41">
        <v>0</v>
      </c>
      <c r="BC174" s="50"/>
    </row>
    <row r="175" spans="1:55" ht="21.75" customHeight="1" x14ac:dyDescent="0.3">
      <c r="A175" s="585" t="s">
        <v>1383</v>
      </c>
      <c r="B175" s="526" t="s">
        <v>1384</v>
      </c>
      <c r="C175" s="583" t="s">
        <v>664</v>
      </c>
      <c r="D175" s="23" t="s">
        <v>79</v>
      </c>
      <c r="E175" s="24">
        <f t="shared" si="0"/>
        <v>40</v>
      </c>
      <c r="F175" s="25">
        <f t="shared" si="1"/>
        <v>27</v>
      </c>
      <c r="G175" s="25">
        <f t="shared" si="2"/>
        <v>15</v>
      </c>
      <c r="H175" s="25">
        <f t="shared" si="3"/>
        <v>10</v>
      </c>
      <c r="I175" s="26">
        <f t="shared" si="4"/>
        <v>0</v>
      </c>
      <c r="J175" s="27">
        <f t="shared" si="6"/>
        <v>92</v>
      </c>
      <c r="K175" s="557">
        <f>(J175+(J176/5))</f>
        <v>98</v>
      </c>
      <c r="L175" s="529"/>
      <c r="M175" s="529"/>
      <c r="N175" s="527">
        <f>K175+(L175*2)+(M175*30)</f>
        <v>98</v>
      </c>
      <c r="O175" s="529">
        <f>IF(N175=0,"",RANK(N175,N:N,0))</f>
        <v>53</v>
      </c>
      <c r="P175" s="28">
        <v>27</v>
      </c>
      <c r="Q175" s="29"/>
      <c r="R175" s="28"/>
      <c r="S175" s="29"/>
      <c r="T175" s="30">
        <v>0</v>
      </c>
      <c r="U175" s="36"/>
      <c r="V175" s="30"/>
      <c r="W175" s="36"/>
      <c r="X175" s="38">
        <v>0</v>
      </c>
      <c r="Y175" s="29">
        <v>40</v>
      </c>
      <c r="Z175" s="28">
        <v>15</v>
      </c>
      <c r="AA175" s="81"/>
      <c r="AB175" s="81"/>
      <c r="AC175" s="113"/>
      <c r="AD175" s="113"/>
      <c r="AE175" s="30"/>
      <c r="AF175" s="36"/>
      <c r="AG175" s="35"/>
      <c r="AH175" s="36"/>
      <c r="AI175" s="28"/>
      <c r="AJ175" s="37">
        <v>10</v>
      </c>
      <c r="AK175" s="28"/>
      <c r="AL175" s="81">
        <v>0</v>
      </c>
      <c r="AM175" s="36"/>
      <c r="AN175" s="30"/>
      <c r="AO175" s="36"/>
      <c r="AP175" s="35"/>
      <c r="AQ175" s="28">
        <v>0</v>
      </c>
      <c r="AR175" s="29"/>
      <c r="AS175" s="28"/>
      <c r="AT175" s="30">
        <v>0</v>
      </c>
      <c r="AU175" s="229"/>
      <c r="AV175" s="30"/>
      <c r="AW175" s="117"/>
      <c r="AX175" s="38">
        <v>0</v>
      </c>
      <c r="AY175" s="29"/>
      <c r="AZ175" s="30">
        <v>0</v>
      </c>
      <c r="BA175" s="229"/>
      <c r="BB175" s="28">
        <v>0</v>
      </c>
      <c r="BC175" s="37"/>
    </row>
    <row r="176" spans="1:55" ht="21.75" customHeight="1" x14ac:dyDescent="0.3">
      <c r="A176" s="586"/>
      <c r="B176" s="525"/>
      <c r="C176" s="584"/>
      <c r="D176" s="39" t="s">
        <v>80</v>
      </c>
      <c r="E176" s="24">
        <f t="shared" si="0"/>
        <v>30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6"/>
        <v>30</v>
      </c>
      <c r="K176" s="528"/>
      <c r="L176" s="528"/>
      <c r="M176" s="528"/>
      <c r="N176" s="528"/>
      <c r="O176" s="528"/>
      <c r="P176" s="41"/>
      <c r="Q176" s="42"/>
      <c r="R176" s="41"/>
      <c r="S176" s="42"/>
      <c r="T176" s="43">
        <v>0</v>
      </c>
      <c r="U176" s="49"/>
      <c r="V176" s="43"/>
      <c r="W176" s="49"/>
      <c r="X176" s="51">
        <v>0</v>
      </c>
      <c r="Y176" s="42"/>
      <c r="Z176" s="41"/>
      <c r="AA176" s="85"/>
      <c r="AB176" s="85"/>
      <c r="AC176" s="122"/>
      <c r="AD176" s="122"/>
      <c r="AE176" s="43"/>
      <c r="AF176" s="49"/>
      <c r="AG176" s="48"/>
      <c r="AH176" s="49"/>
      <c r="AI176" s="41"/>
      <c r="AJ176" s="50">
        <v>30</v>
      </c>
      <c r="AK176" s="41"/>
      <c r="AL176" s="85">
        <v>0</v>
      </c>
      <c r="AM176" s="49"/>
      <c r="AN176" s="43"/>
      <c r="AO176" s="49"/>
      <c r="AP176" s="48"/>
      <c r="AQ176" s="41">
        <v>0</v>
      </c>
      <c r="AR176" s="42"/>
      <c r="AS176" s="41"/>
      <c r="AT176" s="43">
        <v>0</v>
      </c>
      <c r="AU176" s="230"/>
      <c r="AV176" s="43"/>
      <c r="AW176" s="126"/>
      <c r="AX176" s="51">
        <v>0</v>
      </c>
      <c r="AY176" s="42"/>
      <c r="AZ176" s="43">
        <v>0</v>
      </c>
      <c r="BA176" s="230"/>
      <c r="BB176" s="41">
        <v>0</v>
      </c>
      <c r="BC176" s="50"/>
    </row>
    <row r="177" spans="1:55" ht="21.75" customHeight="1" x14ac:dyDescent="0.3">
      <c r="A177" s="585" t="s">
        <v>1385</v>
      </c>
      <c r="B177" s="526" t="s">
        <v>1386</v>
      </c>
      <c r="C177" s="583" t="s">
        <v>314</v>
      </c>
      <c r="D177" s="23" t="s">
        <v>79</v>
      </c>
      <c r="E177" s="24">
        <f t="shared" si="0"/>
        <v>150</v>
      </c>
      <c r="F177" s="25">
        <f t="shared" si="1"/>
        <v>120</v>
      </c>
      <c r="G177" s="25">
        <f t="shared" si="2"/>
        <v>90</v>
      </c>
      <c r="H177" s="25">
        <f t="shared" si="3"/>
        <v>90</v>
      </c>
      <c r="I177" s="26">
        <f t="shared" si="4"/>
        <v>90</v>
      </c>
      <c r="J177" s="27">
        <f t="shared" si="6"/>
        <v>540</v>
      </c>
      <c r="K177" s="557">
        <f>(J177+(J178/5))</f>
        <v>616.4</v>
      </c>
      <c r="L177" s="529">
        <f>Nemzetközi!C237</f>
        <v>145</v>
      </c>
      <c r="M177" s="558">
        <f>Nemzetközi!D237</f>
        <v>0</v>
      </c>
      <c r="N177" s="527">
        <f>K177+(L177*2)+(M177*30)</f>
        <v>906.4</v>
      </c>
      <c r="O177" s="529">
        <f>IF(N177=0,"",RANK(N177,N:N,0))</f>
        <v>12</v>
      </c>
      <c r="P177" s="28"/>
      <c r="Q177" s="29"/>
      <c r="R177" s="28"/>
      <c r="S177" s="29"/>
      <c r="T177" s="30">
        <v>0</v>
      </c>
      <c r="U177" s="36">
        <v>40</v>
      </c>
      <c r="V177" s="30">
        <v>34</v>
      </c>
      <c r="W177" s="36"/>
      <c r="X177" s="38">
        <v>0</v>
      </c>
      <c r="Y177" s="29"/>
      <c r="Z177" s="28"/>
      <c r="AA177" s="81"/>
      <c r="AB177" s="81"/>
      <c r="AC177" s="113"/>
      <c r="AD177" s="113">
        <v>30</v>
      </c>
      <c r="AE177" s="30">
        <v>60</v>
      </c>
      <c r="AF177" s="36">
        <v>60</v>
      </c>
      <c r="AG177" s="35">
        <v>90</v>
      </c>
      <c r="AH177" s="36">
        <v>40</v>
      </c>
      <c r="AI177" s="28"/>
      <c r="AJ177" s="37">
        <v>0</v>
      </c>
      <c r="AK177" s="28"/>
      <c r="AL177" s="81">
        <v>80</v>
      </c>
      <c r="AM177" s="36"/>
      <c r="AN177" s="30"/>
      <c r="AO177" s="36"/>
      <c r="AP177" s="35">
        <v>90</v>
      </c>
      <c r="AQ177" s="28">
        <v>60</v>
      </c>
      <c r="AR177" s="29"/>
      <c r="AS177" s="28"/>
      <c r="AT177" s="30">
        <v>0</v>
      </c>
      <c r="AU177" s="229">
        <v>120</v>
      </c>
      <c r="AV177" s="30"/>
      <c r="AW177" s="117">
        <v>66</v>
      </c>
      <c r="AX177" s="38">
        <v>150</v>
      </c>
      <c r="AY177" s="29"/>
      <c r="AZ177" s="30">
        <v>0</v>
      </c>
      <c r="BA177" s="229">
        <v>90</v>
      </c>
      <c r="BB177" s="28">
        <v>0</v>
      </c>
      <c r="BC177" s="37">
        <v>50</v>
      </c>
    </row>
    <row r="178" spans="1:55" ht="21.75" customHeight="1" x14ac:dyDescent="0.3">
      <c r="A178" s="586"/>
      <c r="B178" s="525"/>
      <c r="C178" s="584"/>
      <c r="D178" s="39" t="s">
        <v>80</v>
      </c>
      <c r="E178" s="24">
        <f t="shared" si="0"/>
        <v>120</v>
      </c>
      <c r="F178" s="25">
        <f t="shared" si="1"/>
        <v>90</v>
      </c>
      <c r="G178" s="25">
        <f t="shared" si="2"/>
        <v>72</v>
      </c>
      <c r="H178" s="25">
        <f t="shared" si="3"/>
        <v>70</v>
      </c>
      <c r="I178" s="26">
        <f t="shared" si="4"/>
        <v>30</v>
      </c>
      <c r="J178" s="40">
        <f t="shared" si="6"/>
        <v>382</v>
      </c>
      <c r="K178" s="528"/>
      <c r="L178" s="528"/>
      <c r="M178" s="528"/>
      <c r="N178" s="528"/>
      <c r="O178" s="528"/>
      <c r="P178" s="41"/>
      <c r="Q178" s="42"/>
      <c r="R178" s="41"/>
      <c r="S178" s="42"/>
      <c r="T178" s="43">
        <v>0</v>
      </c>
      <c r="U178" s="49"/>
      <c r="V178" s="43"/>
      <c r="W178" s="49"/>
      <c r="X178" s="51">
        <v>0</v>
      </c>
      <c r="Y178" s="42"/>
      <c r="Z178" s="41"/>
      <c r="AA178" s="85"/>
      <c r="AB178" s="85"/>
      <c r="AC178" s="122"/>
      <c r="AD178" s="122">
        <v>24</v>
      </c>
      <c r="AE178" s="43"/>
      <c r="AF178" s="49"/>
      <c r="AG178" s="48">
        <v>25</v>
      </c>
      <c r="AH178" s="49"/>
      <c r="AI178" s="41"/>
      <c r="AJ178" s="50">
        <v>0</v>
      </c>
      <c r="AK178" s="41"/>
      <c r="AL178" s="85">
        <v>70</v>
      </c>
      <c r="AM178" s="49"/>
      <c r="AN178" s="43"/>
      <c r="AO178" s="49"/>
      <c r="AP178" s="48">
        <v>25</v>
      </c>
      <c r="AQ178" s="41">
        <v>0</v>
      </c>
      <c r="AR178" s="42"/>
      <c r="AS178" s="41"/>
      <c r="AT178" s="43">
        <v>0</v>
      </c>
      <c r="AU178" s="230">
        <v>25</v>
      </c>
      <c r="AV178" s="43"/>
      <c r="AW178" s="126">
        <v>72</v>
      </c>
      <c r="AX178" s="51">
        <v>120</v>
      </c>
      <c r="AY178" s="42"/>
      <c r="AZ178" s="43">
        <v>0</v>
      </c>
      <c r="BA178" s="230">
        <v>90</v>
      </c>
      <c r="BB178" s="41">
        <v>0</v>
      </c>
      <c r="BC178" s="50">
        <v>30</v>
      </c>
    </row>
    <row r="179" spans="1:55" ht="21.75" customHeight="1" x14ac:dyDescent="0.3">
      <c r="A179" s="585" t="s">
        <v>918</v>
      </c>
      <c r="B179" s="526" t="s">
        <v>919</v>
      </c>
      <c r="C179" s="583" t="s">
        <v>314</v>
      </c>
      <c r="D179" s="207" t="s">
        <v>79</v>
      </c>
      <c r="E179" s="24">
        <f t="shared" si="0"/>
        <v>120</v>
      </c>
      <c r="F179" s="25">
        <f t="shared" si="1"/>
        <v>60</v>
      </c>
      <c r="G179" s="25">
        <f t="shared" si="2"/>
        <v>15</v>
      </c>
      <c r="H179" s="25">
        <f t="shared" si="3"/>
        <v>10</v>
      </c>
      <c r="I179" s="26">
        <f t="shared" si="4"/>
        <v>8</v>
      </c>
      <c r="J179" s="169">
        <f t="shared" si="6"/>
        <v>213</v>
      </c>
      <c r="K179" s="557">
        <f>(J179+(J180/5))</f>
        <v>261</v>
      </c>
      <c r="L179" s="529">
        <f>Nemzetközi!C239</f>
        <v>3</v>
      </c>
      <c r="M179" s="633">
        <f>Nemzetközi!D216</f>
        <v>0</v>
      </c>
      <c r="N179" s="527">
        <f>K179+(L179*2)+(M179*30)</f>
        <v>267</v>
      </c>
      <c r="O179" s="529">
        <f>IF(N179=0,"",RANK(N179,N:N,0))</f>
        <v>30</v>
      </c>
      <c r="P179" s="174"/>
      <c r="Q179" s="173"/>
      <c r="R179" s="174"/>
      <c r="S179" s="173"/>
      <c r="T179" s="252">
        <v>0</v>
      </c>
      <c r="U179" s="171"/>
      <c r="V179" s="170"/>
      <c r="W179" s="171"/>
      <c r="X179" s="253">
        <v>0</v>
      </c>
      <c r="Y179" s="173"/>
      <c r="Z179" s="174"/>
      <c r="AA179" s="170"/>
      <c r="AB179" s="170"/>
      <c r="AC179" s="171"/>
      <c r="AD179" s="171"/>
      <c r="AE179" s="170"/>
      <c r="AF179" s="171"/>
      <c r="AG179" s="170"/>
      <c r="AH179" s="171"/>
      <c r="AI179" s="174"/>
      <c r="AJ179" s="254">
        <v>0</v>
      </c>
      <c r="AK179" s="174"/>
      <c r="AL179" s="255">
        <v>0</v>
      </c>
      <c r="AM179" s="171"/>
      <c r="AN179" s="170"/>
      <c r="AO179" s="171"/>
      <c r="AP179" s="170"/>
      <c r="AQ179" s="210">
        <v>0</v>
      </c>
      <c r="AR179" s="173"/>
      <c r="AS179" s="174"/>
      <c r="AT179" s="252">
        <v>8</v>
      </c>
      <c r="AU179" s="171"/>
      <c r="AV179" s="252"/>
      <c r="AW179" s="262"/>
      <c r="AX179" s="38">
        <v>120</v>
      </c>
      <c r="AY179" s="173"/>
      <c r="AZ179" s="30">
        <v>0</v>
      </c>
      <c r="BA179" s="256">
        <v>60</v>
      </c>
      <c r="BB179" s="28">
        <v>15</v>
      </c>
      <c r="BC179" s="254">
        <v>10</v>
      </c>
    </row>
    <row r="180" spans="1:55" ht="21.75" customHeight="1" x14ac:dyDescent="0.3">
      <c r="A180" s="591"/>
      <c r="B180" s="561"/>
      <c r="C180" s="590"/>
      <c r="D180" s="216" t="s">
        <v>80</v>
      </c>
      <c r="E180" s="24">
        <f t="shared" si="0"/>
        <v>120</v>
      </c>
      <c r="F180" s="25">
        <f t="shared" si="1"/>
        <v>120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181">
        <f t="shared" si="6"/>
        <v>240</v>
      </c>
      <c r="K180" s="528"/>
      <c r="L180" s="528"/>
      <c r="M180" s="528"/>
      <c r="N180" s="528"/>
      <c r="O180" s="528"/>
      <c r="P180" s="186"/>
      <c r="Q180" s="185"/>
      <c r="R180" s="186"/>
      <c r="S180" s="185"/>
      <c r="T180" s="257">
        <v>0</v>
      </c>
      <c r="U180" s="183"/>
      <c r="V180" s="182"/>
      <c r="W180" s="183"/>
      <c r="X180" s="258">
        <v>0</v>
      </c>
      <c r="Y180" s="185"/>
      <c r="Z180" s="186"/>
      <c r="AA180" s="182"/>
      <c r="AB180" s="182"/>
      <c r="AC180" s="183"/>
      <c r="AD180" s="183"/>
      <c r="AE180" s="182"/>
      <c r="AF180" s="183"/>
      <c r="AG180" s="182"/>
      <c r="AH180" s="183"/>
      <c r="AI180" s="186"/>
      <c r="AJ180" s="259">
        <v>0</v>
      </c>
      <c r="AK180" s="186"/>
      <c r="AL180" s="260">
        <v>0</v>
      </c>
      <c r="AM180" s="183"/>
      <c r="AN180" s="182"/>
      <c r="AO180" s="183"/>
      <c r="AP180" s="182"/>
      <c r="AQ180" s="219">
        <v>0</v>
      </c>
      <c r="AR180" s="185"/>
      <c r="AS180" s="186"/>
      <c r="AT180" s="257">
        <v>0</v>
      </c>
      <c r="AU180" s="183"/>
      <c r="AV180" s="257"/>
      <c r="AW180" s="263"/>
      <c r="AX180" s="51">
        <v>120</v>
      </c>
      <c r="AY180" s="185"/>
      <c r="AZ180" s="43">
        <v>0</v>
      </c>
      <c r="BA180" s="261">
        <v>120</v>
      </c>
      <c r="BB180" s="41">
        <v>0</v>
      </c>
      <c r="BC180" s="259"/>
    </row>
    <row r="181" spans="1:55" ht="21.75" customHeight="1" x14ac:dyDescent="0.3">
      <c r="A181" s="620" t="s">
        <v>1387</v>
      </c>
      <c r="B181" s="621" t="s">
        <v>1388</v>
      </c>
      <c r="C181" s="622" t="s">
        <v>137</v>
      </c>
      <c r="D181" s="23" t="s">
        <v>79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6"/>
        <v>0</v>
      </c>
      <c r="K181" s="557">
        <f>(J181+(J182/5))</f>
        <v>0</v>
      </c>
      <c r="L181" s="529"/>
      <c r="M181" s="529"/>
      <c r="N181" s="527">
        <f>K181+(L181*2)+(M181*30)</f>
        <v>0</v>
      </c>
      <c r="O181" s="529" t="str">
        <f>IF(N181=0,"",RANK(N181,N:N,0))</f>
        <v/>
      </c>
      <c r="P181" s="28"/>
      <c r="Q181" s="29"/>
      <c r="R181" s="28"/>
      <c r="S181" s="29"/>
      <c r="T181" s="30">
        <v>0</v>
      </c>
      <c r="U181" s="36"/>
      <c r="V181" s="30"/>
      <c r="W181" s="36"/>
      <c r="X181" s="38">
        <v>0</v>
      </c>
      <c r="Y181" s="29"/>
      <c r="Z181" s="28"/>
      <c r="AA181" s="81"/>
      <c r="AB181" s="81"/>
      <c r="AC181" s="113"/>
      <c r="AD181" s="113"/>
      <c r="AE181" s="30"/>
      <c r="AF181" s="36"/>
      <c r="AG181" s="35"/>
      <c r="AH181" s="36"/>
      <c r="AI181" s="28"/>
      <c r="AJ181" s="37">
        <v>0</v>
      </c>
      <c r="AK181" s="28"/>
      <c r="AL181" s="81">
        <v>0</v>
      </c>
      <c r="AM181" s="36"/>
      <c r="AN181" s="30"/>
      <c r="AO181" s="36"/>
      <c r="AP181" s="35"/>
      <c r="AQ181" s="28">
        <v>0</v>
      </c>
      <c r="AR181" s="29"/>
      <c r="AS181" s="28"/>
      <c r="AT181" s="30">
        <v>0</v>
      </c>
      <c r="AU181" s="229"/>
      <c r="AV181" s="30"/>
      <c r="AW181" s="117"/>
      <c r="AX181" s="38">
        <v>0</v>
      </c>
      <c r="AY181" s="29"/>
      <c r="AZ181" s="30">
        <v>0</v>
      </c>
      <c r="BA181" s="229"/>
      <c r="BB181" s="28">
        <v>0</v>
      </c>
      <c r="BC181" s="37"/>
    </row>
    <row r="182" spans="1:55" ht="21.75" customHeight="1" x14ac:dyDescent="0.3">
      <c r="A182" s="586"/>
      <c r="B182" s="525"/>
      <c r="C182" s="584"/>
      <c r="D182" s="39" t="s">
        <v>80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6"/>
        <v>0</v>
      </c>
      <c r="K182" s="528"/>
      <c r="L182" s="528"/>
      <c r="M182" s="528"/>
      <c r="N182" s="528"/>
      <c r="O182" s="528"/>
      <c r="P182" s="41"/>
      <c r="Q182" s="42"/>
      <c r="R182" s="41"/>
      <c r="S182" s="42"/>
      <c r="T182" s="43">
        <v>0</v>
      </c>
      <c r="U182" s="49"/>
      <c r="V182" s="43"/>
      <c r="W182" s="49"/>
      <c r="X182" s="51">
        <v>0</v>
      </c>
      <c r="Y182" s="42"/>
      <c r="Z182" s="41"/>
      <c r="AA182" s="85"/>
      <c r="AB182" s="85"/>
      <c r="AC182" s="122"/>
      <c r="AD182" s="122"/>
      <c r="AE182" s="43"/>
      <c r="AF182" s="49"/>
      <c r="AG182" s="48"/>
      <c r="AH182" s="49"/>
      <c r="AI182" s="41"/>
      <c r="AJ182" s="50">
        <v>0</v>
      </c>
      <c r="AK182" s="41"/>
      <c r="AL182" s="85">
        <v>0</v>
      </c>
      <c r="AM182" s="49"/>
      <c r="AN182" s="43"/>
      <c r="AO182" s="49"/>
      <c r="AP182" s="48"/>
      <c r="AQ182" s="41">
        <v>0</v>
      </c>
      <c r="AR182" s="42"/>
      <c r="AS182" s="41"/>
      <c r="AT182" s="43">
        <v>0</v>
      </c>
      <c r="AU182" s="230"/>
      <c r="AV182" s="43"/>
      <c r="AW182" s="126"/>
      <c r="AX182" s="51">
        <v>0</v>
      </c>
      <c r="AY182" s="42"/>
      <c r="AZ182" s="43">
        <v>0</v>
      </c>
      <c r="BA182" s="230"/>
      <c r="BB182" s="41">
        <v>0</v>
      </c>
      <c r="BC182" s="50"/>
    </row>
    <row r="183" spans="1:55" ht="21.75" customHeight="1" x14ac:dyDescent="0.3">
      <c r="A183" s="585" t="s">
        <v>1389</v>
      </c>
      <c r="B183" s="526" t="s">
        <v>1390</v>
      </c>
      <c r="C183" s="583" t="s">
        <v>462</v>
      </c>
      <c r="D183" s="23" t="s">
        <v>79</v>
      </c>
      <c r="E183" s="24">
        <f t="shared" si="0"/>
        <v>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6"/>
        <v>0</v>
      </c>
      <c r="K183" s="557">
        <f>(J183+(J184/5))</f>
        <v>0</v>
      </c>
      <c r="L183" s="529">
        <f>Nemzetközi!C240</f>
        <v>130</v>
      </c>
      <c r="M183" s="558">
        <f>Nemzetközi!D240</f>
        <v>0</v>
      </c>
      <c r="N183" s="527">
        <f>K183+(L183*2)+(M183*30)</f>
        <v>260</v>
      </c>
      <c r="O183" s="529">
        <f>IF(N183=0,"",RANK(N183,N:N,0))</f>
        <v>33</v>
      </c>
      <c r="P183" s="28"/>
      <c r="Q183" s="29"/>
      <c r="R183" s="28"/>
      <c r="S183" s="29"/>
      <c r="T183" s="30">
        <v>0</v>
      </c>
      <c r="U183" s="36"/>
      <c r="V183" s="30"/>
      <c r="W183" s="36"/>
      <c r="X183" s="38">
        <v>0</v>
      </c>
      <c r="Y183" s="29"/>
      <c r="Z183" s="28"/>
      <c r="AA183" s="81"/>
      <c r="AB183" s="81"/>
      <c r="AC183" s="113"/>
      <c r="AD183" s="113"/>
      <c r="AE183" s="30"/>
      <c r="AF183" s="36"/>
      <c r="AG183" s="35"/>
      <c r="AH183" s="36"/>
      <c r="AI183" s="28"/>
      <c r="AJ183" s="37">
        <v>0</v>
      </c>
      <c r="AK183" s="28"/>
      <c r="AL183" s="81">
        <v>0</v>
      </c>
      <c r="AM183" s="36"/>
      <c r="AN183" s="30"/>
      <c r="AO183" s="36"/>
      <c r="AP183" s="35"/>
      <c r="AQ183" s="28">
        <v>0</v>
      </c>
      <c r="AR183" s="29"/>
      <c r="AS183" s="28"/>
      <c r="AT183" s="30">
        <v>0</v>
      </c>
      <c r="AU183" s="229"/>
      <c r="AV183" s="30"/>
      <c r="AW183" s="117"/>
      <c r="AX183" s="38">
        <v>0</v>
      </c>
      <c r="AY183" s="29"/>
      <c r="AZ183" s="30">
        <v>0</v>
      </c>
      <c r="BA183" s="229"/>
      <c r="BB183" s="28">
        <v>0</v>
      </c>
      <c r="BC183" s="37"/>
    </row>
    <row r="184" spans="1:55" ht="21.75" customHeight="1" x14ac:dyDescent="0.3">
      <c r="A184" s="586"/>
      <c r="B184" s="525"/>
      <c r="C184" s="584"/>
      <c r="D184" s="39" t="s">
        <v>80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6"/>
        <v>0</v>
      </c>
      <c r="K184" s="528"/>
      <c r="L184" s="528"/>
      <c r="M184" s="528"/>
      <c r="N184" s="528"/>
      <c r="O184" s="528"/>
      <c r="P184" s="41"/>
      <c r="Q184" s="42"/>
      <c r="R184" s="41"/>
      <c r="S184" s="42"/>
      <c r="T184" s="43">
        <v>0</v>
      </c>
      <c r="U184" s="49"/>
      <c r="V184" s="43"/>
      <c r="W184" s="49"/>
      <c r="X184" s="51">
        <v>0</v>
      </c>
      <c r="Y184" s="42"/>
      <c r="Z184" s="41"/>
      <c r="AA184" s="85"/>
      <c r="AB184" s="85"/>
      <c r="AC184" s="122"/>
      <c r="AD184" s="122"/>
      <c r="AE184" s="43"/>
      <c r="AF184" s="49"/>
      <c r="AG184" s="48"/>
      <c r="AH184" s="49"/>
      <c r="AI184" s="41"/>
      <c r="AJ184" s="50">
        <v>0</v>
      </c>
      <c r="AK184" s="41"/>
      <c r="AL184" s="85">
        <v>0</v>
      </c>
      <c r="AM184" s="49"/>
      <c r="AN184" s="43"/>
      <c r="AO184" s="49"/>
      <c r="AP184" s="48"/>
      <c r="AQ184" s="41">
        <v>0</v>
      </c>
      <c r="AR184" s="42"/>
      <c r="AS184" s="41"/>
      <c r="AT184" s="43">
        <v>0</v>
      </c>
      <c r="AU184" s="230"/>
      <c r="AV184" s="43"/>
      <c r="AW184" s="126"/>
      <c r="AX184" s="51">
        <v>0</v>
      </c>
      <c r="AY184" s="42"/>
      <c r="AZ184" s="43">
        <v>0</v>
      </c>
      <c r="BA184" s="230"/>
      <c r="BB184" s="41">
        <v>0</v>
      </c>
      <c r="BC184" s="50"/>
    </row>
    <row r="185" spans="1:55" ht="21.75" customHeight="1" x14ac:dyDescent="0.3">
      <c r="A185" s="585" t="s">
        <v>1391</v>
      </c>
      <c r="B185" s="526" t="s">
        <v>1392</v>
      </c>
      <c r="C185" s="583" t="s">
        <v>155</v>
      </c>
      <c r="D185" s="23" t="s">
        <v>79</v>
      </c>
      <c r="E185" s="24">
        <f t="shared" si="0"/>
        <v>10</v>
      </c>
      <c r="F185" s="25">
        <f t="shared" si="1"/>
        <v>8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6"/>
        <v>18</v>
      </c>
      <c r="K185" s="557">
        <f>(J185+(J186/5))</f>
        <v>21.2</v>
      </c>
      <c r="L185" s="529"/>
      <c r="M185" s="529"/>
      <c r="N185" s="527">
        <f>K185+(L185*2)+(M185*30)</f>
        <v>21.2</v>
      </c>
      <c r="O185" s="529">
        <f>IF(N185=0,"",RANK(N185,N:N,0))</f>
        <v>76</v>
      </c>
      <c r="P185" s="28"/>
      <c r="Q185" s="29"/>
      <c r="R185" s="28"/>
      <c r="S185" s="29"/>
      <c r="T185" s="30">
        <v>0</v>
      </c>
      <c r="U185" s="36"/>
      <c r="V185" s="30"/>
      <c r="W185" s="36"/>
      <c r="X185" s="38">
        <v>0</v>
      </c>
      <c r="Y185" s="29"/>
      <c r="Z185" s="28"/>
      <c r="AA185" s="81"/>
      <c r="AB185" s="81"/>
      <c r="AC185" s="113"/>
      <c r="AD185" s="113"/>
      <c r="AE185" s="30"/>
      <c r="AF185" s="36"/>
      <c r="AG185" s="35">
        <v>8</v>
      </c>
      <c r="AH185" s="36"/>
      <c r="AI185" s="28"/>
      <c r="AJ185" s="37">
        <v>0</v>
      </c>
      <c r="AK185" s="28"/>
      <c r="AL185" s="81">
        <v>0</v>
      </c>
      <c r="AM185" s="36"/>
      <c r="AN185" s="30"/>
      <c r="AO185" s="36"/>
      <c r="AP185" s="35"/>
      <c r="AQ185" s="28">
        <v>0</v>
      </c>
      <c r="AR185" s="29"/>
      <c r="AS185" s="28"/>
      <c r="AT185" s="30">
        <v>0</v>
      </c>
      <c r="AU185" s="229"/>
      <c r="AV185" s="30"/>
      <c r="AW185" s="117">
        <v>10</v>
      </c>
      <c r="AX185" s="38">
        <v>0</v>
      </c>
      <c r="AY185" s="29"/>
      <c r="AZ185" s="30">
        <v>0</v>
      </c>
      <c r="BA185" s="229"/>
      <c r="BB185" s="28">
        <v>0</v>
      </c>
      <c r="BC185" s="37"/>
    </row>
    <row r="186" spans="1:55" ht="21.75" customHeight="1" x14ac:dyDescent="0.3">
      <c r="A186" s="586"/>
      <c r="B186" s="525"/>
      <c r="C186" s="584"/>
      <c r="D186" s="39" t="s">
        <v>80</v>
      </c>
      <c r="E186" s="24">
        <f t="shared" si="0"/>
        <v>16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6"/>
        <v>16</v>
      </c>
      <c r="K186" s="528"/>
      <c r="L186" s="528"/>
      <c r="M186" s="528"/>
      <c r="N186" s="528"/>
      <c r="O186" s="528"/>
      <c r="P186" s="41"/>
      <c r="Q186" s="42"/>
      <c r="R186" s="41"/>
      <c r="S186" s="42"/>
      <c r="T186" s="43">
        <v>0</v>
      </c>
      <c r="U186" s="49"/>
      <c r="V186" s="43"/>
      <c r="W186" s="49"/>
      <c r="X186" s="51">
        <v>0</v>
      </c>
      <c r="Y186" s="42"/>
      <c r="Z186" s="41"/>
      <c r="AA186" s="85"/>
      <c r="AB186" s="85"/>
      <c r="AC186" s="122"/>
      <c r="AD186" s="122"/>
      <c r="AE186" s="43"/>
      <c r="AF186" s="49"/>
      <c r="AG186" s="48"/>
      <c r="AH186" s="49"/>
      <c r="AI186" s="41"/>
      <c r="AJ186" s="50">
        <v>0</v>
      </c>
      <c r="AK186" s="41"/>
      <c r="AL186" s="85">
        <v>0</v>
      </c>
      <c r="AM186" s="49"/>
      <c r="AN186" s="43"/>
      <c r="AO186" s="49"/>
      <c r="AP186" s="48"/>
      <c r="AQ186" s="41">
        <v>0</v>
      </c>
      <c r="AR186" s="42"/>
      <c r="AS186" s="41"/>
      <c r="AT186" s="43">
        <v>0</v>
      </c>
      <c r="AU186" s="230"/>
      <c r="AV186" s="43"/>
      <c r="AW186" s="126">
        <v>16</v>
      </c>
      <c r="AX186" s="51">
        <v>0</v>
      </c>
      <c r="AY186" s="42"/>
      <c r="AZ186" s="43">
        <v>0</v>
      </c>
      <c r="BA186" s="230"/>
      <c r="BB186" s="41">
        <v>0</v>
      </c>
      <c r="BC186" s="50"/>
    </row>
    <row r="187" spans="1:55" ht="21.75" customHeight="1" x14ac:dyDescent="0.3">
      <c r="A187" s="585" t="s">
        <v>1393</v>
      </c>
      <c r="B187" s="526" t="s">
        <v>1394</v>
      </c>
      <c r="C187" s="583" t="s">
        <v>155</v>
      </c>
      <c r="D187" s="23" t="s">
        <v>79</v>
      </c>
      <c r="E187" s="24">
        <f t="shared" si="0"/>
        <v>60</v>
      </c>
      <c r="F187" s="25">
        <f t="shared" si="1"/>
        <v>34</v>
      </c>
      <c r="G187" s="25">
        <f t="shared" si="2"/>
        <v>34</v>
      </c>
      <c r="H187" s="25">
        <f t="shared" si="3"/>
        <v>29</v>
      </c>
      <c r="I187" s="26">
        <f t="shared" si="4"/>
        <v>27</v>
      </c>
      <c r="J187" s="27">
        <f t="shared" si="6"/>
        <v>184</v>
      </c>
      <c r="K187" s="557">
        <f>(J187+(J188/5))</f>
        <v>200.2</v>
      </c>
      <c r="L187" s="529"/>
      <c r="M187" s="529"/>
      <c r="N187" s="527">
        <f>K187+(L187*2)+(M187*30)</f>
        <v>200.2</v>
      </c>
      <c r="O187" s="529">
        <f>IF(N187=0,"",RANK(N187,N:N,0))</f>
        <v>37</v>
      </c>
      <c r="P187" s="28"/>
      <c r="Q187" s="29">
        <v>27</v>
      </c>
      <c r="R187" s="28"/>
      <c r="S187" s="29"/>
      <c r="T187" s="30">
        <v>0</v>
      </c>
      <c r="U187" s="36">
        <v>27</v>
      </c>
      <c r="V187" s="30"/>
      <c r="W187" s="36"/>
      <c r="X187" s="38">
        <v>0</v>
      </c>
      <c r="Y187" s="29"/>
      <c r="Z187" s="28"/>
      <c r="AA187" s="81"/>
      <c r="AB187" s="81"/>
      <c r="AC187" s="113"/>
      <c r="AD187" s="113"/>
      <c r="AE187" s="30"/>
      <c r="AF187" s="36"/>
      <c r="AG187" s="35">
        <v>8</v>
      </c>
      <c r="AH187" s="36"/>
      <c r="AI187" s="28"/>
      <c r="AJ187" s="37">
        <v>0</v>
      </c>
      <c r="AK187" s="28"/>
      <c r="AL187" s="81">
        <v>0</v>
      </c>
      <c r="AM187" s="36">
        <v>34</v>
      </c>
      <c r="AN187" s="30"/>
      <c r="AO187" s="36"/>
      <c r="AP187" s="35">
        <v>60</v>
      </c>
      <c r="AQ187" s="28">
        <v>22</v>
      </c>
      <c r="AR187" s="29"/>
      <c r="AS187" s="28"/>
      <c r="AT187" s="30">
        <v>15</v>
      </c>
      <c r="AU187" s="229"/>
      <c r="AV187" s="30">
        <v>3</v>
      </c>
      <c r="AW187" s="117">
        <v>29</v>
      </c>
      <c r="AX187" s="38">
        <v>8</v>
      </c>
      <c r="AY187" s="29">
        <v>34</v>
      </c>
      <c r="AZ187" s="30">
        <v>0</v>
      </c>
      <c r="BA187" s="229"/>
      <c r="BB187" s="28">
        <v>8</v>
      </c>
      <c r="BC187" s="37">
        <v>10</v>
      </c>
    </row>
    <row r="188" spans="1:55" ht="21.75" customHeight="1" x14ac:dyDescent="0.3">
      <c r="A188" s="586"/>
      <c r="B188" s="525"/>
      <c r="C188" s="584"/>
      <c r="D188" s="39" t="s">
        <v>80</v>
      </c>
      <c r="E188" s="24">
        <f t="shared" si="0"/>
        <v>30</v>
      </c>
      <c r="F188" s="25">
        <f t="shared" si="1"/>
        <v>26</v>
      </c>
      <c r="G188" s="25">
        <f t="shared" si="2"/>
        <v>25</v>
      </c>
      <c r="H188" s="25">
        <f t="shared" si="3"/>
        <v>0</v>
      </c>
      <c r="I188" s="26">
        <f t="shared" si="4"/>
        <v>0</v>
      </c>
      <c r="J188" s="40">
        <f t="shared" si="6"/>
        <v>81</v>
      </c>
      <c r="K188" s="528"/>
      <c r="L188" s="528"/>
      <c r="M188" s="528"/>
      <c r="N188" s="528"/>
      <c r="O188" s="528"/>
      <c r="P188" s="41"/>
      <c r="Q188" s="42"/>
      <c r="R188" s="41"/>
      <c r="S188" s="42"/>
      <c r="T188" s="43">
        <v>0</v>
      </c>
      <c r="U188" s="49"/>
      <c r="V188" s="43"/>
      <c r="W188" s="49"/>
      <c r="X188" s="51">
        <v>0</v>
      </c>
      <c r="Y188" s="42"/>
      <c r="Z188" s="41"/>
      <c r="AA188" s="85"/>
      <c r="AB188" s="85"/>
      <c r="AC188" s="122"/>
      <c r="AD188" s="122"/>
      <c r="AE188" s="43"/>
      <c r="AF188" s="49"/>
      <c r="AG188" s="48"/>
      <c r="AH188" s="49"/>
      <c r="AI188" s="41"/>
      <c r="AJ188" s="50">
        <v>0</v>
      </c>
      <c r="AK188" s="41"/>
      <c r="AL188" s="85">
        <v>0</v>
      </c>
      <c r="AM188" s="49"/>
      <c r="AN188" s="43"/>
      <c r="AO188" s="49"/>
      <c r="AP188" s="48"/>
      <c r="AQ188" s="41">
        <v>0</v>
      </c>
      <c r="AR188" s="42"/>
      <c r="AS188" s="41"/>
      <c r="AT188" s="43">
        <v>0</v>
      </c>
      <c r="AU188" s="230"/>
      <c r="AV188" s="43"/>
      <c r="AW188" s="126">
        <v>26</v>
      </c>
      <c r="AX188" s="51">
        <v>25</v>
      </c>
      <c r="AY188" s="42"/>
      <c r="AZ188" s="43">
        <v>0</v>
      </c>
      <c r="BA188" s="230"/>
      <c r="BB188" s="41">
        <v>0</v>
      </c>
      <c r="BC188" s="50">
        <v>30</v>
      </c>
    </row>
    <row r="189" spans="1:55" ht="21.75" customHeight="1" x14ac:dyDescent="0.3">
      <c r="A189" s="585" t="s">
        <v>926</v>
      </c>
      <c r="B189" s="526" t="s">
        <v>927</v>
      </c>
      <c r="C189" s="583" t="s">
        <v>607</v>
      </c>
      <c r="D189" s="23" t="s">
        <v>79</v>
      </c>
      <c r="E189" s="24">
        <f t="shared" si="0"/>
        <v>90</v>
      </c>
      <c r="F189" s="25">
        <f t="shared" si="1"/>
        <v>34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6"/>
        <v>124</v>
      </c>
      <c r="K189" s="557">
        <f>(J189+(J190/5))</f>
        <v>124</v>
      </c>
      <c r="L189" s="529">
        <f>Nemzetközi!C242</f>
        <v>420</v>
      </c>
      <c r="M189" s="558">
        <f>Nemzetközi!D242</f>
        <v>2</v>
      </c>
      <c r="N189" s="527">
        <f>K189+(L189*2)+(M189*30)</f>
        <v>1024</v>
      </c>
      <c r="O189" s="529">
        <f>IF(N189=0,"",RANK(N189,N:N,0))</f>
        <v>11</v>
      </c>
      <c r="P189" s="28">
        <v>34</v>
      </c>
      <c r="Q189" s="29"/>
      <c r="R189" s="28"/>
      <c r="S189" s="29"/>
      <c r="T189" s="30">
        <v>0</v>
      </c>
      <c r="U189" s="36"/>
      <c r="V189" s="30"/>
      <c r="W189" s="36"/>
      <c r="X189" s="38">
        <v>0</v>
      </c>
      <c r="Y189" s="29"/>
      <c r="Z189" s="28"/>
      <c r="AA189" s="81"/>
      <c r="AB189" s="81"/>
      <c r="AC189" s="113"/>
      <c r="AD189" s="113"/>
      <c r="AE189" s="30"/>
      <c r="AF189" s="36"/>
      <c r="AG189" s="35"/>
      <c r="AH189" s="36"/>
      <c r="AI189" s="28"/>
      <c r="AJ189" s="37">
        <v>0</v>
      </c>
      <c r="AK189" s="28"/>
      <c r="AL189" s="81">
        <v>0</v>
      </c>
      <c r="AM189" s="36"/>
      <c r="AN189" s="30"/>
      <c r="AO189" s="36"/>
      <c r="AP189" s="35"/>
      <c r="AQ189" s="28">
        <v>0</v>
      </c>
      <c r="AR189" s="29"/>
      <c r="AS189" s="28"/>
      <c r="AT189" s="30">
        <v>0</v>
      </c>
      <c r="AU189" s="229"/>
      <c r="AV189" s="30"/>
      <c r="AW189" s="117"/>
      <c r="AX189" s="38">
        <v>0</v>
      </c>
      <c r="AY189" s="29"/>
      <c r="AZ189" s="30">
        <v>0</v>
      </c>
      <c r="BA189" s="229"/>
      <c r="BB189" s="28">
        <v>0</v>
      </c>
      <c r="BC189" s="37">
        <v>90</v>
      </c>
    </row>
    <row r="190" spans="1:55" ht="21.75" customHeight="1" x14ac:dyDescent="0.3">
      <c r="A190" s="586"/>
      <c r="B190" s="525"/>
      <c r="C190" s="584"/>
      <c r="D190" s="39" t="s">
        <v>80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6"/>
        <v>0</v>
      </c>
      <c r="K190" s="528"/>
      <c r="L190" s="528"/>
      <c r="M190" s="528"/>
      <c r="N190" s="528"/>
      <c r="O190" s="528"/>
      <c r="P190" s="41"/>
      <c r="Q190" s="42"/>
      <c r="R190" s="41"/>
      <c r="S190" s="42"/>
      <c r="T190" s="43">
        <v>0</v>
      </c>
      <c r="U190" s="49"/>
      <c r="V190" s="43"/>
      <c r="W190" s="49"/>
      <c r="X190" s="51">
        <v>0</v>
      </c>
      <c r="Y190" s="42"/>
      <c r="Z190" s="41"/>
      <c r="AA190" s="85"/>
      <c r="AB190" s="85"/>
      <c r="AC190" s="122"/>
      <c r="AD190" s="122"/>
      <c r="AE190" s="43"/>
      <c r="AF190" s="49"/>
      <c r="AG190" s="48"/>
      <c r="AH190" s="49"/>
      <c r="AI190" s="41"/>
      <c r="AJ190" s="50">
        <v>0</v>
      </c>
      <c r="AK190" s="41"/>
      <c r="AL190" s="85">
        <v>0</v>
      </c>
      <c r="AM190" s="49"/>
      <c r="AN190" s="43"/>
      <c r="AO190" s="49"/>
      <c r="AP190" s="48"/>
      <c r="AQ190" s="41">
        <v>0</v>
      </c>
      <c r="AR190" s="42"/>
      <c r="AS190" s="41"/>
      <c r="AT190" s="43">
        <v>0</v>
      </c>
      <c r="AU190" s="230"/>
      <c r="AV190" s="43"/>
      <c r="AW190" s="126"/>
      <c r="AX190" s="51">
        <v>0</v>
      </c>
      <c r="AY190" s="42"/>
      <c r="AZ190" s="43">
        <v>0</v>
      </c>
      <c r="BA190" s="230"/>
      <c r="BB190" s="41">
        <v>0</v>
      </c>
      <c r="BC190" s="50"/>
    </row>
    <row r="191" spans="1:55" ht="21.75" customHeight="1" x14ac:dyDescent="0.3">
      <c r="A191" s="585" t="s">
        <v>1395</v>
      </c>
      <c r="B191" s="526" t="s">
        <v>1396</v>
      </c>
      <c r="C191" s="583" t="s">
        <v>155</v>
      </c>
      <c r="D191" s="23" t="s">
        <v>79</v>
      </c>
      <c r="E191" s="24">
        <f t="shared" si="0"/>
        <v>90</v>
      </c>
      <c r="F191" s="25">
        <f t="shared" si="1"/>
        <v>90</v>
      </c>
      <c r="G191" s="25">
        <f t="shared" si="2"/>
        <v>60</v>
      </c>
      <c r="H191" s="25">
        <f t="shared" si="3"/>
        <v>60</v>
      </c>
      <c r="I191" s="26">
        <f t="shared" si="4"/>
        <v>50</v>
      </c>
      <c r="J191" s="27">
        <f t="shared" si="6"/>
        <v>350</v>
      </c>
      <c r="K191" s="557">
        <f>(J191+(J192/5))</f>
        <v>416.2</v>
      </c>
      <c r="L191" s="529">
        <f>Nemzetközi!C243</f>
        <v>32</v>
      </c>
      <c r="M191" s="529">
        <f>Nemzetközi!D243</f>
        <v>0</v>
      </c>
      <c r="N191" s="527">
        <f>K191+(L191*2)+(M191*30)</f>
        <v>480.2</v>
      </c>
      <c r="O191" s="529">
        <f>IF(N191=0,"",RANK(N191,N:N,0))</f>
        <v>20</v>
      </c>
      <c r="P191" s="28"/>
      <c r="Q191" s="29"/>
      <c r="R191" s="28"/>
      <c r="S191" s="29">
        <v>60</v>
      </c>
      <c r="T191" s="30">
        <v>0</v>
      </c>
      <c r="U191" s="36"/>
      <c r="V191" s="30"/>
      <c r="W191" s="36"/>
      <c r="X191" s="38">
        <v>0</v>
      </c>
      <c r="Y191" s="29"/>
      <c r="Z191" s="28"/>
      <c r="AA191" s="81"/>
      <c r="AB191" s="81"/>
      <c r="AC191" s="113"/>
      <c r="AD191" s="113"/>
      <c r="AE191" s="30"/>
      <c r="AF191" s="36"/>
      <c r="AG191" s="35"/>
      <c r="AH191" s="36"/>
      <c r="AI191" s="28"/>
      <c r="AJ191" s="37">
        <v>0</v>
      </c>
      <c r="AK191" s="28">
        <v>60</v>
      </c>
      <c r="AL191" s="81">
        <v>0</v>
      </c>
      <c r="AM191" s="36"/>
      <c r="AN191" s="30"/>
      <c r="AO191" s="36"/>
      <c r="AP191" s="35"/>
      <c r="AQ191" s="28">
        <v>0</v>
      </c>
      <c r="AR191" s="29"/>
      <c r="AS191" s="28"/>
      <c r="AT191" s="30">
        <v>15</v>
      </c>
      <c r="AU191" s="229">
        <v>90</v>
      </c>
      <c r="AV191" s="30"/>
      <c r="AW191" s="117">
        <v>48</v>
      </c>
      <c r="AX191" s="38">
        <v>90</v>
      </c>
      <c r="AY191" s="29"/>
      <c r="AZ191" s="30">
        <v>25</v>
      </c>
      <c r="BA191" s="229">
        <v>40</v>
      </c>
      <c r="BB191" s="28">
        <v>0</v>
      </c>
      <c r="BC191" s="37">
        <v>50</v>
      </c>
    </row>
    <row r="192" spans="1:55" ht="21.75" customHeight="1" x14ac:dyDescent="0.3">
      <c r="A192" s="586"/>
      <c r="B192" s="525"/>
      <c r="C192" s="584"/>
      <c r="D192" s="39" t="s">
        <v>80</v>
      </c>
      <c r="E192" s="24">
        <f t="shared" si="0"/>
        <v>96</v>
      </c>
      <c r="F192" s="25">
        <f t="shared" si="1"/>
        <v>90</v>
      </c>
      <c r="G192" s="25">
        <f t="shared" si="2"/>
        <v>90</v>
      </c>
      <c r="H192" s="25">
        <f t="shared" si="3"/>
        <v>30</v>
      </c>
      <c r="I192" s="26">
        <f t="shared" si="4"/>
        <v>25</v>
      </c>
      <c r="J192" s="40">
        <f t="shared" si="6"/>
        <v>331</v>
      </c>
      <c r="K192" s="528"/>
      <c r="L192" s="528"/>
      <c r="M192" s="528"/>
      <c r="N192" s="528"/>
      <c r="O192" s="528"/>
      <c r="P192" s="41"/>
      <c r="Q192" s="42"/>
      <c r="R192" s="41"/>
      <c r="S192" s="42"/>
      <c r="T192" s="43">
        <v>0</v>
      </c>
      <c r="U192" s="49"/>
      <c r="V192" s="43"/>
      <c r="W192" s="49"/>
      <c r="X192" s="51">
        <v>0</v>
      </c>
      <c r="Y192" s="42"/>
      <c r="Z192" s="41"/>
      <c r="AA192" s="85"/>
      <c r="AB192" s="85"/>
      <c r="AC192" s="122"/>
      <c r="AD192" s="122"/>
      <c r="AE192" s="43"/>
      <c r="AF192" s="49"/>
      <c r="AG192" s="48"/>
      <c r="AH192" s="49"/>
      <c r="AI192" s="41"/>
      <c r="AJ192" s="50">
        <v>0</v>
      </c>
      <c r="AK192" s="41"/>
      <c r="AL192" s="85">
        <v>0</v>
      </c>
      <c r="AM192" s="49"/>
      <c r="AN192" s="43"/>
      <c r="AO192" s="49"/>
      <c r="AP192" s="48"/>
      <c r="AQ192" s="41">
        <v>0</v>
      </c>
      <c r="AR192" s="42"/>
      <c r="AS192" s="41"/>
      <c r="AT192" s="43">
        <v>0</v>
      </c>
      <c r="AU192" s="230">
        <v>25</v>
      </c>
      <c r="AV192" s="43"/>
      <c r="AW192" s="126">
        <v>96</v>
      </c>
      <c r="AX192" s="51">
        <v>90</v>
      </c>
      <c r="AY192" s="42"/>
      <c r="AZ192" s="43">
        <v>0</v>
      </c>
      <c r="BA192" s="230">
        <v>90</v>
      </c>
      <c r="BB192" s="41">
        <v>0</v>
      </c>
      <c r="BC192" s="50">
        <v>30</v>
      </c>
    </row>
    <row r="193" spans="1:55" ht="21.75" customHeight="1" x14ac:dyDescent="0.3">
      <c r="A193" s="619" t="s">
        <v>929</v>
      </c>
      <c r="B193" s="618" t="s">
        <v>930</v>
      </c>
      <c r="C193" s="604" t="s">
        <v>206</v>
      </c>
      <c r="D193" s="207" t="s">
        <v>79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169">
        <f t="shared" si="6"/>
        <v>0</v>
      </c>
      <c r="K193" s="598">
        <f>(J193+(J194/5))</f>
        <v>0</v>
      </c>
      <c r="L193" s="602">
        <f>Nemzetközi!C244</f>
        <v>47</v>
      </c>
      <c r="M193" s="617"/>
      <c r="N193" s="596">
        <f>K193+(L193*2)+(M193*30)</f>
        <v>94</v>
      </c>
      <c r="O193" s="602">
        <f>IF(N193=0,"",RANK(N193,N:N,0))</f>
        <v>56</v>
      </c>
      <c r="P193" s="174"/>
      <c r="Q193" s="173"/>
      <c r="R193" s="174"/>
      <c r="S193" s="173"/>
      <c r="T193" s="252">
        <v>0</v>
      </c>
      <c r="U193" s="171"/>
      <c r="V193" s="170"/>
      <c r="W193" s="171"/>
      <c r="X193" s="253">
        <v>0</v>
      </c>
      <c r="Y193" s="173"/>
      <c r="Z193" s="174"/>
      <c r="AA193" s="170"/>
      <c r="AB193" s="170"/>
      <c r="AC193" s="171"/>
      <c r="AD193" s="171"/>
      <c r="AE193" s="170"/>
      <c r="AF193" s="171"/>
      <c r="AG193" s="170"/>
      <c r="AH193" s="171"/>
      <c r="AI193" s="174"/>
      <c r="AJ193" s="254">
        <v>0</v>
      </c>
      <c r="AK193" s="174"/>
      <c r="AL193" s="255">
        <v>0</v>
      </c>
      <c r="AM193" s="171"/>
      <c r="AN193" s="170"/>
      <c r="AO193" s="171"/>
      <c r="AP193" s="170"/>
      <c r="AQ193" s="210">
        <v>0</v>
      </c>
      <c r="AR193" s="173"/>
      <c r="AS193" s="174"/>
      <c r="AT193" s="252">
        <v>0</v>
      </c>
      <c r="AU193" s="171"/>
      <c r="AV193" s="170"/>
      <c r="AW193" s="179"/>
      <c r="AX193" s="253">
        <v>0</v>
      </c>
      <c r="AY193" s="173"/>
      <c r="AZ193" s="252">
        <v>0</v>
      </c>
      <c r="BA193" s="256"/>
      <c r="BB193" s="28">
        <v>0</v>
      </c>
      <c r="BC193" s="254"/>
    </row>
    <row r="194" spans="1:55" ht="21.75" customHeight="1" x14ac:dyDescent="0.3">
      <c r="A194" s="586"/>
      <c r="B194" s="525"/>
      <c r="C194" s="584"/>
      <c r="D194" s="216" t="s">
        <v>80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181">
        <f t="shared" si="6"/>
        <v>0</v>
      </c>
      <c r="K194" s="528"/>
      <c r="L194" s="528"/>
      <c r="M194" s="528"/>
      <c r="N194" s="528"/>
      <c r="O194" s="528"/>
      <c r="P194" s="186"/>
      <c r="Q194" s="185"/>
      <c r="R194" s="186"/>
      <c r="S194" s="185"/>
      <c r="T194" s="257">
        <v>0</v>
      </c>
      <c r="U194" s="183"/>
      <c r="V194" s="182"/>
      <c r="W194" s="183"/>
      <c r="X194" s="258">
        <v>0</v>
      </c>
      <c r="Y194" s="185"/>
      <c r="Z194" s="186"/>
      <c r="AA194" s="182"/>
      <c r="AB194" s="182"/>
      <c r="AC194" s="183"/>
      <c r="AD194" s="183"/>
      <c r="AE194" s="182"/>
      <c r="AF194" s="183"/>
      <c r="AG194" s="182"/>
      <c r="AH194" s="183"/>
      <c r="AI194" s="186"/>
      <c r="AJ194" s="259">
        <v>0</v>
      </c>
      <c r="AK194" s="186"/>
      <c r="AL194" s="260">
        <v>0</v>
      </c>
      <c r="AM194" s="183"/>
      <c r="AN194" s="182"/>
      <c r="AO194" s="183"/>
      <c r="AP194" s="182"/>
      <c r="AQ194" s="219">
        <v>0</v>
      </c>
      <c r="AR194" s="185"/>
      <c r="AS194" s="186"/>
      <c r="AT194" s="257">
        <v>0</v>
      </c>
      <c r="AU194" s="183"/>
      <c r="AV194" s="182"/>
      <c r="AW194" s="191"/>
      <c r="AX194" s="258">
        <v>0</v>
      </c>
      <c r="AY194" s="185"/>
      <c r="AZ194" s="257">
        <v>0</v>
      </c>
      <c r="BA194" s="261"/>
      <c r="BB194" s="41">
        <v>0</v>
      </c>
      <c r="BC194" s="259"/>
    </row>
    <row r="195" spans="1:55" ht="21.75" customHeight="1" x14ac:dyDescent="0.3">
      <c r="A195" s="619" t="s">
        <v>933</v>
      </c>
      <c r="B195" s="618" t="s">
        <v>934</v>
      </c>
      <c r="C195" s="604" t="s">
        <v>171</v>
      </c>
      <c r="D195" s="207" t="s">
        <v>79</v>
      </c>
      <c r="E195" s="24">
        <f t="shared" si="0"/>
        <v>8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169">
        <f t="shared" si="6"/>
        <v>8</v>
      </c>
      <c r="K195" s="598">
        <f>(J195+(J196/5))</f>
        <v>8</v>
      </c>
      <c r="L195" s="602">
        <f>Nemzetközi!C245</f>
        <v>7</v>
      </c>
      <c r="M195" s="617"/>
      <c r="N195" s="596">
        <f>K195+(L195*2)+(M195*30)</f>
        <v>22</v>
      </c>
      <c r="O195" s="602">
        <f>IF(N195=0,"",RANK(N195,N:N,0))</f>
        <v>75</v>
      </c>
      <c r="P195" s="174"/>
      <c r="Q195" s="173"/>
      <c r="R195" s="174"/>
      <c r="S195" s="173"/>
      <c r="T195" s="252">
        <v>0</v>
      </c>
      <c r="U195" s="171"/>
      <c r="V195" s="170"/>
      <c r="W195" s="171"/>
      <c r="X195" s="253">
        <v>0</v>
      </c>
      <c r="Y195" s="173"/>
      <c r="Z195" s="174"/>
      <c r="AA195" s="170"/>
      <c r="AB195" s="170"/>
      <c r="AC195" s="171"/>
      <c r="AD195" s="171"/>
      <c r="AE195" s="170"/>
      <c r="AF195" s="171"/>
      <c r="AG195" s="170"/>
      <c r="AH195" s="171"/>
      <c r="AI195" s="174"/>
      <c r="AJ195" s="254">
        <v>0</v>
      </c>
      <c r="AK195" s="174"/>
      <c r="AL195" s="255">
        <v>0</v>
      </c>
      <c r="AM195" s="171"/>
      <c r="AN195" s="170"/>
      <c r="AO195" s="171"/>
      <c r="AP195" s="170"/>
      <c r="AQ195" s="210">
        <v>0</v>
      </c>
      <c r="AR195" s="173"/>
      <c r="AS195" s="174"/>
      <c r="AT195" s="252">
        <v>0</v>
      </c>
      <c r="AU195" s="171"/>
      <c r="AV195" s="170"/>
      <c r="AW195" s="179"/>
      <c r="AX195" s="253">
        <v>0</v>
      </c>
      <c r="AY195" s="173"/>
      <c r="AZ195" s="252">
        <v>0</v>
      </c>
      <c r="BA195" s="256"/>
      <c r="BB195" s="28">
        <v>8</v>
      </c>
      <c r="BC195" s="254"/>
    </row>
    <row r="196" spans="1:55" ht="21.75" customHeight="1" x14ac:dyDescent="0.3">
      <c r="A196" s="586"/>
      <c r="B196" s="525"/>
      <c r="C196" s="584"/>
      <c r="D196" s="216" t="s">
        <v>80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181">
        <f t="shared" si="6"/>
        <v>0</v>
      </c>
      <c r="K196" s="528"/>
      <c r="L196" s="528"/>
      <c r="M196" s="528"/>
      <c r="N196" s="528"/>
      <c r="O196" s="528"/>
      <c r="P196" s="186"/>
      <c r="Q196" s="185"/>
      <c r="R196" s="186"/>
      <c r="S196" s="185"/>
      <c r="T196" s="257">
        <v>0</v>
      </c>
      <c r="U196" s="183"/>
      <c r="V196" s="182"/>
      <c r="W196" s="183"/>
      <c r="X196" s="258">
        <v>0</v>
      </c>
      <c r="Y196" s="185"/>
      <c r="Z196" s="186"/>
      <c r="AA196" s="182"/>
      <c r="AB196" s="182"/>
      <c r="AC196" s="183"/>
      <c r="AD196" s="183"/>
      <c r="AE196" s="182"/>
      <c r="AF196" s="183"/>
      <c r="AG196" s="182"/>
      <c r="AH196" s="183"/>
      <c r="AI196" s="186"/>
      <c r="AJ196" s="259">
        <v>0</v>
      </c>
      <c r="AK196" s="186"/>
      <c r="AL196" s="260">
        <v>0</v>
      </c>
      <c r="AM196" s="183"/>
      <c r="AN196" s="182"/>
      <c r="AO196" s="183"/>
      <c r="AP196" s="182"/>
      <c r="AQ196" s="219">
        <v>0</v>
      </c>
      <c r="AR196" s="185"/>
      <c r="AS196" s="186"/>
      <c r="AT196" s="257">
        <v>0</v>
      </c>
      <c r="AU196" s="183"/>
      <c r="AV196" s="182"/>
      <c r="AW196" s="191"/>
      <c r="AX196" s="258">
        <v>0</v>
      </c>
      <c r="AY196" s="185"/>
      <c r="AZ196" s="257">
        <v>0</v>
      </c>
      <c r="BA196" s="261"/>
      <c r="BB196" s="41">
        <v>0</v>
      </c>
      <c r="BC196" s="259"/>
    </row>
    <row r="197" spans="1:55" ht="21.75" customHeight="1" x14ac:dyDescent="0.3">
      <c r="A197" s="585" t="s">
        <v>1397</v>
      </c>
      <c r="B197" s="526" t="s">
        <v>1398</v>
      </c>
      <c r="C197" s="583" t="s">
        <v>314</v>
      </c>
      <c r="D197" s="23" t="s">
        <v>79</v>
      </c>
      <c r="E197" s="24">
        <f t="shared" si="0"/>
        <v>3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6"/>
        <v>3</v>
      </c>
      <c r="K197" s="557">
        <f>(J197+(J198/5))</f>
        <v>3</v>
      </c>
      <c r="L197" s="529"/>
      <c r="M197" s="558">
        <f>Nemzetközi!D233</f>
        <v>0</v>
      </c>
      <c r="N197" s="527">
        <f>K197+(L197*2)+(M197*30)</f>
        <v>3</v>
      </c>
      <c r="O197" s="529">
        <f>IF(N197=0,"",RANK(N197,N:N,0))</f>
        <v>91</v>
      </c>
      <c r="P197" s="28"/>
      <c r="Q197" s="29"/>
      <c r="R197" s="28"/>
      <c r="S197" s="29"/>
      <c r="T197" s="30">
        <v>0</v>
      </c>
      <c r="U197" s="36"/>
      <c r="V197" s="30"/>
      <c r="W197" s="36"/>
      <c r="X197" s="38">
        <v>0</v>
      </c>
      <c r="Y197" s="29"/>
      <c r="Z197" s="28"/>
      <c r="AA197" s="81"/>
      <c r="AB197" s="81"/>
      <c r="AC197" s="113"/>
      <c r="AD197" s="113"/>
      <c r="AE197" s="30"/>
      <c r="AF197" s="36"/>
      <c r="AG197" s="35"/>
      <c r="AH197" s="36"/>
      <c r="AI197" s="28"/>
      <c r="AJ197" s="37">
        <v>0</v>
      </c>
      <c r="AK197" s="28"/>
      <c r="AL197" s="81">
        <v>0</v>
      </c>
      <c r="AM197" s="36"/>
      <c r="AN197" s="30"/>
      <c r="AO197" s="36"/>
      <c r="AP197" s="35"/>
      <c r="AQ197" s="28">
        <v>0</v>
      </c>
      <c r="AR197" s="29"/>
      <c r="AS197" s="28"/>
      <c r="AT197" s="30">
        <v>3</v>
      </c>
      <c r="AU197" s="229"/>
      <c r="AV197" s="30"/>
      <c r="AW197" s="117"/>
      <c r="AX197" s="38">
        <v>0</v>
      </c>
      <c r="AY197" s="29"/>
      <c r="AZ197" s="30">
        <v>0</v>
      </c>
      <c r="BA197" s="229"/>
      <c r="BB197" s="28">
        <v>0</v>
      </c>
      <c r="BC197" s="37"/>
    </row>
    <row r="198" spans="1:55" ht="21.75" customHeight="1" x14ac:dyDescent="0.3">
      <c r="A198" s="586"/>
      <c r="B198" s="525"/>
      <c r="C198" s="584"/>
      <c r="D198" s="39" t="s">
        <v>80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6"/>
        <v>0</v>
      </c>
      <c r="K198" s="528"/>
      <c r="L198" s="528"/>
      <c r="M198" s="528"/>
      <c r="N198" s="528"/>
      <c r="O198" s="528"/>
      <c r="P198" s="41"/>
      <c r="Q198" s="42"/>
      <c r="R198" s="41"/>
      <c r="S198" s="42"/>
      <c r="T198" s="43">
        <v>0</v>
      </c>
      <c r="U198" s="49"/>
      <c r="V198" s="43"/>
      <c r="W198" s="49"/>
      <c r="X198" s="51">
        <v>0</v>
      </c>
      <c r="Y198" s="42"/>
      <c r="Z198" s="41"/>
      <c r="AA198" s="85"/>
      <c r="AB198" s="85"/>
      <c r="AC198" s="122"/>
      <c r="AD198" s="122"/>
      <c r="AE198" s="43"/>
      <c r="AF198" s="49"/>
      <c r="AG198" s="48"/>
      <c r="AH198" s="49"/>
      <c r="AI198" s="41"/>
      <c r="AJ198" s="50">
        <v>0</v>
      </c>
      <c r="AK198" s="41"/>
      <c r="AL198" s="85">
        <v>0</v>
      </c>
      <c r="AM198" s="49"/>
      <c r="AN198" s="43"/>
      <c r="AO198" s="49"/>
      <c r="AP198" s="48"/>
      <c r="AQ198" s="41">
        <v>0</v>
      </c>
      <c r="AR198" s="42"/>
      <c r="AS198" s="41"/>
      <c r="AT198" s="43">
        <v>0</v>
      </c>
      <c r="AU198" s="230"/>
      <c r="AV198" s="43"/>
      <c r="AW198" s="126"/>
      <c r="AX198" s="51">
        <v>0</v>
      </c>
      <c r="AY198" s="42"/>
      <c r="AZ198" s="43">
        <v>0</v>
      </c>
      <c r="BA198" s="230"/>
      <c r="BB198" s="41">
        <v>0</v>
      </c>
      <c r="BC198" s="50"/>
    </row>
    <row r="199" spans="1:55" ht="21.75" customHeight="1" x14ac:dyDescent="0.3">
      <c r="A199" s="585" t="s">
        <v>1399</v>
      </c>
      <c r="B199" s="526" t="s">
        <v>1400</v>
      </c>
      <c r="C199" s="583" t="s">
        <v>132</v>
      </c>
      <c r="D199" s="23" t="s">
        <v>79</v>
      </c>
      <c r="E199" s="24">
        <f t="shared" si="0"/>
        <v>150</v>
      </c>
      <c r="F199" s="25">
        <f t="shared" si="1"/>
        <v>120</v>
      </c>
      <c r="G199" s="25">
        <f t="shared" si="2"/>
        <v>120</v>
      </c>
      <c r="H199" s="25">
        <f t="shared" si="3"/>
        <v>90</v>
      </c>
      <c r="I199" s="26">
        <f t="shared" si="4"/>
        <v>90</v>
      </c>
      <c r="J199" s="27">
        <f t="shared" si="6"/>
        <v>570</v>
      </c>
      <c r="K199" s="557">
        <f>(J199+(J200/5))</f>
        <v>668.8</v>
      </c>
      <c r="L199" s="529">
        <f>Nemzetközi!C246</f>
        <v>330</v>
      </c>
      <c r="M199" s="529">
        <f>Nemzetközi!D246</f>
        <v>20</v>
      </c>
      <c r="N199" s="527">
        <f>K199+(L199*2)+(M199*30)</f>
        <v>1928.8</v>
      </c>
      <c r="O199" s="529">
        <f>IF(N199=0,"",RANK(N199,N:N,0))</f>
        <v>7</v>
      </c>
      <c r="P199" s="28"/>
      <c r="Q199" s="29"/>
      <c r="R199" s="28"/>
      <c r="S199" s="29"/>
      <c r="T199" s="30">
        <v>0</v>
      </c>
      <c r="U199" s="36"/>
      <c r="V199" s="30"/>
      <c r="W199" s="36"/>
      <c r="X199" s="38">
        <v>120</v>
      </c>
      <c r="Y199" s="29"/>
      <c r="Z199" s="28"/>
      <c r="AA199" s="81"/>
      <c r="AB199" s="81"/>
      <c r="AC199" s="113">
        <v>90</v>
      </c>
      <c r="AD199" s="113">
        <v>30</v>
      </c>
      <c r="AE199" s="30"/>
      <c r="AF199" s="36"/>
      <c r="AG199" s="35"/>
      <c r="AH199" s="36"/>
      <c r="AI199" s="28"/>
      <c r="AJ199" s="37">
        <v>10</v>
      </c>
      <c r="AK199" s="28"/>
      <c r="AL199" s="81">
        <v>120</v>
      </c>
      <c r="AM199" s="36"/>
      <c r="AN199" s="30"/>
      <c r="AO199" s="36"/>
      <c r="AP199" s="35"/>
      <c r="AQ199" s="28">
        <v>0</v>
      </c>
      <c r="AR199" s="29"/>
      <c r="AS199" s="28"/>
      <c r="AT199" s="30">
        <v>0</v>
      </c>
      <c r="AU199" s="229"/>
      <c r="AV199" s="30"/>
      <c r="AW199" s="117"/>
      <c r="AX199" s="38">
        <v>0</v>
      </c>
      <c r="AY199" s="29"/>
      <c r="AZ199" s="30">
        <v>0</v>
      </c>
      <c r="BA199" s="229">
        <v>150</v>
      </c>
      <c r="BB199" s="28">
        <v>0</v>
      </c>
      <c r="BC199" s="37">
        <v>90</v>
      </c>
    </row>
    <row r="200" spans="1:55" ht="21.75" customHeight="1" x14ac:dyDescent="0.3">
      <c r="A200" s="586"/>
      <c r="B200" s="525"/>
      <c r="C200" s="584"/>
      <c r="D200" s="39" t="s">
        <v>80</v>
      </c>
      <c r="E200" s="24">
        <f t="shared" si="0"/>
        <v>200</v>
      </c>
      <c r="F200" s="25">
        <f t="shared" si="1"/>
        <v>150</v>
      </c>
      <c r="G200" s="25">
        <f t="shared" si="2"/>
        <v>120</v>
      </c>
      <c r="H200" s="25">
        <f t="shared" si="3"/>
        <v>24</v>
      </c>
      <c r="I200" s="26">
        <f t="shared" si="4"/>
        <v>0</v>
      </c>
      <c r="J200" s="40">
        <f t="shared" si="6"/>
        <v>494</v>
      </c>
      <c r="K200" s="528"/>
      <c r="L200" s="528"/>
      <c r="M200" s="528"/>
      <c r="N200" s="528"/>
      <c r="O200" s="528"/>
      <c r="P200" s="41"/>
      <c r="Q200" s="42"/>
      <c r="R200" s="41"/>
      <c r="S200" s="42"/>
      <c r="T200" s="43">
        <v>0</v>
      </c>
      <c r="U200" s="49"/>
      <c r="V200" s="43"/>
      <c r="W200" s="49"/>
      <c r="X200" s="51">
        <v>0</v>
      </c>
      <c r="Y200" s="42"/>
      <c r="Z200" s="41"/>
      <c r="AA200" s="85"/>
      <c r="AB200" s="85"/>
      <c r="AC200" s="122">
        <v>120</v>
      </c>
      <c r="AD200" s="122">
        <v>24</v>
      </c>
      <c r="AE200" s="43"/>
      <c r="AF200" s="49"/>
      <c r="AG200" s="48"/>
      <c r="AH200" s="49"/>
      <c r="AI200" s="41"/>
      <c r="AJ200" s="50">
        <v>200</v>
      </c>
      <c r="AK200" s="41"/>
      <c r="AL200" s="85">
        <v>0</v>
      </c>
      <c r="AM200" s="49"/>
      <c r="AN200" s="43"/>
      <c r="AO200" s="49"/>
      <c r="AP200" s="48"/>
      <c r="AQ200" s="41">
        <v>0</v>
      </c>
      <c r="AR200" s="42"/>
      <c r="AS200" s="41"/>
      <c r="AT200" s="43">
        <v>0</v>
      </c>
      <c r="AU200" s="230"/>
      <c r="AV200" s="43"/>
      <c r="AW200" s="126"/>
      <c r="AX200" s="51">
        <v>0</v>
      </c>
      <c r="AY200" s="42"/>
      <c r="AZ200" s="43">
        <v>0</v>
      </c>
      <c r="BA200" s="230"/>
      <c r="BB200" s="41">
        <v>0</v>
      </c>
      <c r="BC200" s="50">
        <v>150</v>
      </c>
    </row>
    <row r="201" spans="1:55" ht="21.75" customHeight="1" x14ac:dyDescent="0.3">
      <c r="A201" s="585" t="s">
        <v>935</v>
      </c>
      <c r="B201" s="526" t="s">
        <v>936</v>
      </c>
      <c r="C201" s="583" t="s">
        <v>792</v>
      </c>
      <c r="D201" s="23" t="s">
        <v>79</v>
      </c>
      <c r="E201" s="24">
        <f t="shared" si="0"/>
        <v>15</v>
      </c>
      <c r="F201" s="25">
        <f t="shared" si="1"/>
        <v>8</v>
      </c>
      <c r="G201" s="25">
        <f t="shared" si="2"/>
        <v>3</v>
      </c>
      <c r="H201" s="25">
        <f t="shared" si="3"/>
        <v>0</v>
      </c>
      <c r="I201" s="26">
        <f t="shared" si="4"/>
        <v>0</v>
      </c>
      <c r="J201" s="27">
        <f t="shared" si="6"/>
        <v>26</v>
      </c>
      <c r="K201" s="557">
        <f>(J201+(J202/5))</f>
        <v>26</v>
      </c>
      <c r="L201" s="529"/>
      <c r="M201" s="529"/>
      <c r="N201" s="527">
        <f>K201+(L201*2)+(M201*30)</f>
        <v>26</v>
      </c>
      <c r="O201" s="529">
        <f>IF(N201=0,"",RANK(N201,N:N,0))</f>
        <v>73</v>
      </c>
      <c r="P201" s="28"/>
      <c r="Q201" s="29"/>
      <c r="R201" s="28"/>
      <c r="S201" s="29"/>
      <c r="T201" s="30">
        <v>0</v>
      </c>
      <c r="U201" s="36"/>
      <c r="V201" s="30"/>
      <c r="W201" s="36"/>
      <c r="X201" s="38">
        <v>0</v>
      </c>
      <c r="Y201" s="29"/>
      <c r="Z201" s="28"/>
      <c r="AA201" s="81"/>
      <c r="AB201" s="81"/>
      <c r="AC201" s="113"/>
      <c r="AD201" s="113"/>
      <c r="AE201" s="30"/>
      <c r="AF201" s="36"/>
      <c r="AG201" s="35"/>
      <c r="AH201" s="36"/>
      <c r="AI201" s="28"/>
      <c r="AJ201" s="37">
        <v>0</v>
      </c>
      <c r="AK201" s="28"/>
      <c r="AL201" s="81">
        <v>0</v>
      </c>
      <c r="AM201" s="36"/>
      <c r="AN201" s="30"/>
      <c r="AO201" s="36"/>
      <c r="AP201" s="35"/>
      <c r="AQ201" s="28">
        <v>0</v>
      </c>
      <c r="AR201" s="29"/>
      <c r="AS201" s="28"/>
      <c r="AT201" s="30">
        <v>0</v>
      </c>
      <c r="AU201" s="229"/>
      <c r="AV201" s="30"/>
      <c r="AW201" s="117"/>
      <c r="AX201" s="38">
        <v>0</v>
      </c>
      <c r="AY201" s="29"/>
      <c r="AZ201" s="30">
        <v>15</v>
      </c>
      <c r="BA201" s="229">
        <v>8</v>
      </c>
      <c r="BB201" s="28">
        <v>3</v>
      </c>
      <c r="BC201" s="37"/>
    </row>
    <row r="202" spans="1:55" ht="21.75" customHeight="1" x14ac:dyDescent="0.3">
      <c r="A202" s="586"/>
      <c r="B202" s="525"/>
      <c r="C202" s="584"/>
      <c r="D202" s="39" t="s">
        <v>80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6"/>
        <v>0</v>
      </c>
      <c r="K202" s="528"/>
      <c r="L202" s="528"/>
      <c r="M202" s="528"/>
      <c r="N202" s="528"/>
      <c r="O202" s="528"/>
      <c r="P202" s="41"/>
      <c r="Q202" s="42"/>
      <c r="R202" s="41"/>
      <c r="S202" s="42"/>
      <c r="T202" s="43">
        <v>0</v>
      </c>
      <c r="U202" s="49"/>
      <c r="V202" s="43"/>
      <c r="W202" s="49"/>
      <c r="X202" s="51">
        <v>0</v>
      </c>
      <c r="Y202" s="42"/>
      <c r="Z202" s="41"/>
      <c r="AA202" s="85"/>
      <c r="AB202" s="85"/>
      <c r="AC202" s="122"/>
      <c r="AD202" s="122"/>
      <c r="AE202" s="43"/>
      <c r="AF202" s="49"/>
      <c r="AG202" s="48"/>
      <c r="AH202" s="49"/>
      <c r="AI202" s="41"/>
      <c r="AJ202" s="50">
        <v>0</v>
      </c>
      <c r="AK202" s="41"/>
      <c r="AL202" s="85">
        <v>0</v>
      </c>
      <c r="AM202" s="49"/>
      <c r="AN202" s="43"/>
      <c r="AO202" s="49"/>
      <c r="AP202" s="48"/>
      <c r="AQ202" s="41">
        <v>0</v>
      </c>
      <c r="AR202" s="42"/>
      <c r="AS202" s="41"/>
      <c r="AT202" s="43">
        <v>0</v>
      </c>
      <c r="AU202" s="230"/>
      <c r="AV202" s="43"/>
      <c r="AW202" s="126"/>
      <c r="AX202" s="51">
        <v>0</v>
      </c>
      <c r="AY202" s="42"/>
      <c r="AZ202" s="43">
        <v>0</v>
      </c>
      <c r="BA202" s="230"/>
      <c r="BB202" s="41">
        <v>0</v>
      </c>
      <c r="BC202" s="50"/>
    </row>
    <row r="203" spans="1:55" ht="21.75" customHeight="1" x14ac:dyDescent="0.3">
      <c r="A203" s="585" t="s">
        <v>1401</v>
      </c>
      <c r="B203" s="526" t="s">
        <v>1402</v>
      </c>
      <c r="C203" s="583" t="s">
        <v>792</v>
      </c>
      <c r="D203" s="23" t="s">
        <v>79</v>
      </c>
      <c r="E203" s="24">
        <f t="shared" si="0"/>
        <v>13</v>
      </c>
      <c r="F203" s="25">
        <f t="shared" si="1"/>
        <v>8</v>
      </c>
      <c r="G203" s="25">
        <f t="shared" si="2"/>
        <v>3</v>
      </c>
      <c r="H203" s="25">
        <f t="shared" si="3"/>
        <v>3</v>
      </c>
      <c r="I203" s="26">
        <f t="shared" si="4"/>
        <v>3</v>
      </c>
      <c r="J203" s="27">
        <f t="shared" si="6"/>
        <v>30</v>
      </c>
      <c r="K203" s="557">
        <f>(J203+(J204/5))</f>
        <v>30.4</v>
      </c>
      <c r="L203" s="529"/>
      <c r="M203" s="529"/>
      <c r="N203" s="527">
        <f>K203+(L203*2)+(M203*30)</f>
        <v>30.4</v>
      </c>
      <c r="O203" s="529">
        <f>IF(N203=0,"",RANK(N203,N:N,0))</f>
        <v>71</v>
      </c>
      <c r="P203" s="28"/>
      <c r="Q203" s="29"/>
      <c r="R203" s="28"/>
      <c r="S203" s="29"/>
      <c r="T203" s="30">
        <v>0</v>
      </c>
      <c r="U203" s="36"/>
      <c r="V203" s="30"/>
      <c r="W203" s="36"/>
      <c r="X203" s="38">
        <v>0</v>
      </c>
      <c r="Y203" s="29"/>
      <c r="Z203" s="28"/>
      <c r="AA203" s="81"/>
      <c r="AB203" s="81"/>
      <c r="AC203" s="113"/>
      <c r="AD203" s="113"/>
      <c r="AE203" s="30"/>
      <c r="AF203" s="36"/>
      <c r="AG203" s="35"/>
      <c r="AH203" s="36"/>
      <c r="AI203" s="28"/>
      <c r="AJ203" s="37">
        <v>0</v>
      </c>
      <c r="AK203" s="28"/>
      <c r="AL203" s="81">
        <v>0</v>
      </c>
      <c r="AM203" s="36"/>
      <c r="AN203" s="30"/>
      <c r="AO203" s="36"/>
      <c r="AP203" s="35"/>
      <c r="AQ203" s="28">
        <v>0</v>
      </c>
      <c r="AR203" s="29"/>
      <c r="AS203" s="28"/>
      <c r="AT203" s="30">
        <v>0</v>
      </c>
      <c r="AU203" s="229"/>
      <c r="AV203" s="30"/>
      <c r="AW203" s="117">
        <v>13</v>
      </c>
      <c r="AX203" s="38">
        <v>0</v>
      </c>
      <c r="AY203" s="29">
        <v>3</v>
      </c>
      <c r="AZ203" s="30">
        <v>3</v>
      </c>
      <c r="BA203" s="229">
        <v>8</v>
      </c>
      <c r="BB203" s="28">
        <v>3</v>
      </c>
      <c r="BC203" s="37"/>
    </row>
    <row r="204" spans="1:55" ht="21.75" customHeight="1" x14ac:dyDescent="0.3">
      <c r="A204" s="591"/>
      <c r="B204" s="561"/>
      <c r="C204" s="590"/>
      <c r="D204" s="39" t="s">
        <v>80</v>
      </c>
      <c r="E204" s="24">
        <f t="shared" si="0"/>
        <v>2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6"/>
        <v>2</v>
      </c>
      <c r="K204" s="528"/>
      <c r="L204" s="528"/>
      <c r="M204" s="528"/>
      <c r="N204" s="528"/>
      <c r="O204" s="528"/>
      <c r="P204" s="41"/>
      <c r="Q204" s="42"/>
      <c r="R204" s="41"/>
      <c r="S204" s="42"/>
      <c r="T204" s="43">
        <v>0</v>
      </c>
      <c r="U204" s="49"/>
      <c r="V204" s="43"/>
      <c r="W204" s="49"/>
      <c r="X204" s="51">
        <v>0</v>
      </c>
      <c r="Y204" s="42"/>
      <c r="Z204" s="41"/>
      <c r="AA204" s="85"/>
      <c r="AB204" s="85"/>
      <c r="AC204" s="122"/>
      <c r="AD204" s="122"/>
      <c r="AE204" s="43"/>
      <c r="AF204" s="49"/>
      <c r="AG204" s="48"/>
      <c r="AH204" s="49"/>
      <c r="AI204" s="41"/>
      <c r="AJ204" s="50">
        <v>0</v>
      </c>
      <c r="AK204" s="41"/>
      <c r="AL204" s="85">
        <v>0</v>
      </c>
      <c r="AM204" s="49"/>
      <c r="AN204" s="43"/>
      <c r="AO204" s="49"/>
      <c r="AP204" s="48"/>
      <c r="AQ204" s="41">
        <v>0</v>
      </c>
      <c r="AR204" s="42"/>
      <c r="AS204" s="41"/>
      <c r="AT204" s="43">
        <v>0</v>
      </c>
      <c r="AU204" s="230"/>
      <c r="AV204" s="43"/>
      <c r="AW204" s="126">
        <v>2</v>
      </c>
      <c r="AX204" s="51">
        <v>0</v>
      </c>
      <c r="AY204" s="42"/>
      <c r="AZ204" s="43">
        <v>0</v>
      </c>
      <c r="BA204" s="230"/>
      <c r="BB204" s="41">
        <v>0</v>
      </c>
      <c r="BC204" s="50"/>
    </row>
    <row r="205" spans="1:55" ht="21.75" customHeight="1" x14ac:dyDescent="0.3">
      <c r="A205" s="585" t="s">
        <v>939</v>
      </c>
      <c r="B205" s="526" t="s">
        <v>940</v>
      </c>
      <c r="C205" s="583" t="s">
        <v>406</v>
      </c>
      <c r="D205" s="23" t="s">
        <v>79</v>
      </c>
      <c r="E205" s="24">
        <f t="shared" si="0"/>
        <v>60</v>
      </c>
      <c r="F205" s="25">
        <f t="shared" si="1"/>
        <v>8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6"/>
        <v>68</v>
      </c>
      <c r="K205" s="557">
        <f>(J205+(J206/5))</f>
        <v>68</v>
      </c>
      <c r="L205" s="529"/>
      <c r="M205" s="529"/>
      <c r="N205" s="527">
        <f>K205+(L205*2)+(M205*30)</f>
        <v>68</v>
      </c>
      <c r="O205" s="529">
        <f>IF(N205=0,"",RANK(N205,N:N,0))</f>
        <v>62</v>
      </c>
      <c r="P205" s="28"/>
      <c r="Q205" s="29"/>
      <c r="R205" s="28"/>
      <c r="S205" s="29"/>
      <c r="T205" s="30">
        <v>0</v>
      </c>
      <c r="U205" s="36"/>
      <c r="V205" s="30"/>
      <c r="W205" s="36"/>
      <c r="X205" s="38">
        <v>0</v>
      </c>
      <c r="Y205" s="29"/>
      <c r="Z205" s="28"/>
      <c r="AA205" s="81"/>
      <c r="AB205" s="81"/>
      <c r="AC205" s="113"/>
      <c r="AD205" s="113"/>
      <c r="AE205" s="30"/>
      <c r="AF205" s="36"/>
      <c r="AG205" s="35"/>
      <c r="AH205" s="36"/>
      <c r="AI205" s="28"/>
      <c r="AJ205" s="37">
        <v>0</v>
      </c>
      <c r="AK205" s="28"/>
      <c r="AL205" s="81">
        <v>0</v>
      </c>
      <c r="AM205" s="36"/>
      <c r="AN205" s="30"/>
      <c r="AO205" s="36"/>
      <c r="AP205" s="35">
        <v>8</v>
      </c>
      <c r="AQ205" s="28">
        <v>0</v>
      </c>
      <c r="AR205" s="29"/>
      <c r="AS205" s="28">
        <v>60</v>
      </c>
      <c r="AT205" s="30">
        <v>0</v>
      </c>
      <c r="AU205" s="229"/>
      <c r="AV205" s="30"/>
      <c r="AW205" s="117"/>
      <c r="AX205" s="38">
        <v>0</v>
      </c>
      <c r="AY205" s="29"/>
      <c r="AZ205" s="30">
        <v>0</v>
      </c>
      <c r="BA205" s="229"/>
      <c r="BB205" s="28">
        <v>0</v>
      </c>
      <c r="BC205" s="37"/>
    </row>
    <row r="206" spans="1:55" ht="21.75" customHeight="1" x14ac:dyDescent="0.3">
      <c r="A206" s="586"/>
      <c r="B206" s="525"/>
      <c r="C206" s="584"/>
      <c r="D206" s="39" t="s">
        <v>80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6"/>
        <v>0</v>
      </c>
      <c r="K206" s="528"/>
      <c r="L206" s="528"/>
      <c r="M206" s="528"/>
      <c r="N206" s="528"/>
      <c r="O206" s="528"/>
      <c r="P206" s="41"/>
      <c r="Q206" s="42"/>
      <c r="R206" s="41"/>
      <c r="S206" s="42"/>
      <c r="T206" s="43">
        <v>0</v>
      </c>
      <c r="U206" s="49"/>
      <c r="V206" s="43"/>
      <c r="W206" s="49"/>
      <c r="X206" s="51">
        <v>0</v>
      </c>
      <c r="Y206" s="42"/>
      <c r="Z206" s="41"/>
      <c r="AA206" s="85"/>
      <c r="AB206" s="85"/>
      <c r="AC206" s="122"/>
      <c r="AD206" s="122"/>
      <c r="AE206" s="43"/>
      <c r="AF206" s="49"/>
      <c r="AG206" s="48"/>
      <c r="AH206" s="49"/>
      <c r="AI206" s="41"/>
      <c r="AJ206" s="50">
        <v>0</v>
      </c>
      <c r="AK206" s="41"/>
      <c r="AL206" s="85">
        <v>0</v>
      </c>
      <c r="AM206" s="49"/>
      <c r="AN206" s="43"/>
      <c r="AO206" s="49"/>
      <c r="AP206" s="48"/>
      <c r="AQ206" s="41">
        <v>0</v>
      </c>
      <c r="AR206" s="42"/>
      <c r="AS206" s="41"/>
      <c r="AT206" s="43">
        <v>0</v>
      </c>
      <c r="AU206" s="230"/>
      <c r="AV206" s="43"/>
      <c r="AW206" s="126"/>
      <c r="AX206" s="51">
        <v>0</v>
      </c>
      <c r="AY206" s="42"/>
      <c r="AZ206" s="43">
        <v>0</v>
      </c>
      <c r="BA206" s="230"/>
      <c r="BB206" s="41">
        <v>0</v>
      </c>
      <c r="BC206" s="50"/>
    </row>
    <row r="207" spans="1:55" ht="21.75" customHeight="1" x14ac:dyDescent="0.3">
      <c r="A207" s="585" t="s">
        <v>1403</v>
      </c>
      <c r="B207" s="526" t="s">
        <v>1404</v>
      </c>
      <c r="C207" s="583" t="s">
        <v>411</v>
      </c>
      <c r="D207" s="23" t="s">
        <v>79</v>
      </c>
      <c r="E207" s="24">
        <f t="shared" si="0"/>
        <v>6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6"/>
        <v>6</v>
      </c>
      <c r="K207" s="557">
        <f>(J207+(J208/5))</f>
        <v>6</v>
      </c>
      <c r="L207" s="529"/>
      <c r="M207" s="529"/>
      <c r="N207" s="527">
        <f>K207+(L207*2)+(M207*30)</f>
        <v>6</v>
      </c>
      <c r="O207" s="529">
        <f>IF(N207=0,"",RANK(N207,N:N,0))</f>
        <v>85</v>
      </c>
      <c r="P207" s="28"/>
      <c r="Q207" s="29"/>
      <c r="R207" s="28"/>
      <c r="S207" s="29"/>
      <c r="T207" s="30">
        <v>0</v>
      </c>
      <c r="U207" s="36"/>
      <c r="V207" s="30"/>
      <c r="W207" s="36"/>
      <c r="X207" s="38">
        <v>0</v>
      </c>
      <c r="Y207" s="29"/>
      <c r="Z207" s="28"/>
      <c r="AA207" s="81"/>
      <c r="AB207" s="81"/>
      <c r="AC207" s="113"/>
      <c r="AD207" s="113"/>
      <c r="AE207" s="30"/>
      <c r="AF207" s="36"/>
      <c r="AG207" s="35"/>
      <c r="AH207" s="36"/>
      <c r="AI207" s="28"/>
      <c r="AJ207" s="37">
        <v>0</v>
      </c>
      <c r="AK207" s="28"/>
      <c r="AL207" s="81">
        <v>0</v>
      </c>
      <c r="AM207" s="36"/>
      <c r="AN207" s="30"/>
      <c r="AO207" s="36"/>
      <c r="AP207" s="35"/>
      <c r="AQ207" s="28">
        <v>0</v>
      </c>
      <c r="AR207" s="29"/>
      <c r="AS207" s="28"/>
      <c r="AT207" s="30">
        <v>0</v>
      </c>
      <c r="AU207" s="229"/>
      <c r="AV207" s="30"/>
      <c r="AW207" s="117">
        <v>6</v>
      </c>
      <c r="AX207" s="38">
        <v>0</v>
      </c>
      <c r="AY207" s="29"/>
      <c r="AZ207" s="30">
        <v>0</v>
      </c>
      <c r="BA207" s="229"/>
      <c r="BB207" s="28">
        <v>0</v>
      </c>
      <c r="BC207" s="37"/>
    </row>
    <row r="208" spans="1:55" ht="21.75" customHeight="1" x14ac:dyDescent="0.3">
      <c r="A208" s="586"/>
      <c r="B208" s="525"/>
      <c r="C208" s="584"/>
      <c r="D208" s="39" t="s">
        <v>80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6"/>
        <v>0</v>
      </c>
      <c r="K208" s="528"/>
      <c r="L208" s="528"/>
      <c r="M208" s="528"/>
      <c r="N208" s="528"/>
      <c r="O208" s="528"/>
      <c r="P208" s="41"/>
      <c r="Q208" s="42"/>
      <c r="R208" s="41"/>
      <c r="S208" s="42"/>
      <c r="T208" s="43">
        <v>0</v>
      </c>
      <c r="U208" s="49"/>
      <c r="V208" s="43"/>
      <c r="W208" s="49"/>
      <c r="X208" s="51">
        <v>0</v>
      </c>
      <c r="Y208" s="42"/>
      <c r="Z208" s="41"/>
      <c r="AA208" s="85"/>
      <c r="AB208" s="85"/>
      <c r="AC208" s="122"/>
      <c r="AD208" s="122"/>
      <c r="AE208" s="43"/>
      <c r="AF208" s="49"/>
      <c r="AG208" s="48"/>
      <c r="AH208" s="49"/>
      <c r="AI208" s="41"/>
      <c r="AJ208" s="50">
        <v>0</v>
      </c>
      <c r="AK208" s="41"/>
      <c r="AL208" s="85">
        <v>0</v>
      </c>
      <c r="AM208" s="49"/>
      <c r="AN208" s="43"/>
      <c r="AO208" s="49"/>
      <c r="AP208" s="48"/>
      <c r="AQ208" s="41">
        <v>0</v>
      </c>
      <c r="AR208" s="42"/>
      <c r="AS208" s="41"/>
      <c r="AT208" s="43">
        <v>0</v>
      </c>
      <c r="AU208" s="230"/>
      <c r="AV208" s="43"/>
      <c r="AW208" s="126"/>
      <c r="AX208" s="51">
        <v>0</v>
      </c>
      <c r="AY208" s="42"/>
      <c r="AZ208" s="43">
        <v>0</v>
      </c>
      <c r="BA208" s="230"/>
      <c r="BB208" s="41">
        <v>0</v>
      </c>
      <c r="BC208" s="50"/>
    </row>
    <row r="209" spans="1:55" ht="21.75" customHeight="1" x14ac:dyDescent="0.3">
      <c r="A209" s="585" t="s">
        <v>941</v>
      </c>
      <c r="B209" s="526" t="s">
        <v>942</v>
      </c>
      <c r="C209" s="583" t="s">
        <v>432</v>
      </c>
      <c r="D209" s="23" t="s">
        <v>79</v>
      </c>
      <c r="E209" s="24">
        <f t="shared" si="0"/>
        <v>60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6"/>
        <v>60</v>
      </c>
      <c r="K209" s="557">
        <f>(J209+(J210/5))</f>
        <v>60</v>
      </c>
      <c r="L209" s="529"/>
      <c r="M209" s="529"/>
      <c r="N209" s="527">
        <f>K209+(L209*2)+(M209*30)</f>
        <v>60</v>
      </c>
      <c r="O209" s="529">
        <f>IF(N209=0,"",RANK(N209,N:N,0))</f>
        <v>65</v>
      </c>
      <c r="P209" s="28"/>
      <c r="Q209" s="29"/>
      <c r="R209" s="28"/>
      <c r="S209" s="29"/>
      <c r="T209" s="30">
        <v>0</v>
      </c>
      <c r="U209" s="36"/>
      <c r="V209" s="30"/>
      <c r="W209" s="36"/>
      <c r="X209" s="38">
        <v>0</v>
      </c>
      <c r="Y209" s="29"/>
      <c r="Z209" s="28"/>
      <c r="AA209" s="81"/>
      <c r="AB209" s="81"/>
      <c r="AC209" s="113"/>
      <c r="AD209" s="113"/>
      <c r="AE209" s="30"/>
      <c r="AF209" s="36"/>
      <c r="AG209" s="35"/>
      <c r="AH209" s="36"/>
      <c r="AI209" s="28"/>
      <c r="AJ209" s="37">
        <v>0</v>
      </c>
      <c r="AK209" s="28"/>
      <c r="AL209" s="81">
        <v>0</v>
      </c>
      <c r="AM209" s="36"/>
      <c r="AN209" s="30"/>
      <c r="AO209" s="36"/>
      <c r="AP209" s="35"/>
      <c r="AQ209" s="28">
        <v>0</v>
      </c>
      <c r="AR209" s="29"/>
      <c r="AS209" s="28"/>
      <c r="AT209" s="30">
        <v>0</v>
      </c>
      <c r="AU209" s="229"/>
      <c r="AV209" s="30"/>
      <c r="AW209" s="117"/>
      <c r="AX209" s="38">
        <v>60</v>
      </c>
      <c r="AY209" s="29"/>
      <c r="AZ209" s="30">
        <v>0</v>
      </c>
      <c r="BA209" s="229"/>
      <c r="BB209" s="28">
        <v>0</v>
      </c>
      <c r="BC209" s="37"/>
    </row>
    <row r="210" spans="1:55" ht="21.75" customHeight="1" x14ac:dyDescent="0.3">
      <c r="A210" s="586"/>
      <c r="B210" s="525"/>
      <c r="C210" s="584"/>
      <c r="D210" s="39" t="s">
        <v>80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6"/>
        <v>0</v>
      </c>
      <c r="K210" s="528"/>
      <c r="L210" s="528"/>
      <c r="M210" s="528"/>
      <c r="N210" s="528"/>
      <c r="O210" s="528"/>
      <c r="P210" s="41"/>
      <c r="Q210" s="42"/>
      <c r="R210" s="41"/>
      <c r="S210" s="42"/>
      <c r="T210" s="43">
        <v>0</v>
      </c>
      <c r="U210" s="49"/>
      <c r="V210" s="43"/>
      <c r="W210" s="49"/>
      <c r="X210" s="51">
        <v>0</v>
      </c>
      <c r="Y210" s="42"/>
      <c r="Z210" s="41"/>
      <c r="AA210" s="85"/>
      <c r="AB210" s="85"/>
      <c r="AC210" s="122"/>
      <c r="AD210" s="122"/>
      <c r="AE210" s="43"/>
      <c r="AF210" s="49"/>
      <c r="AG210" s="48"/>
      <c r="AH210" s="49"/>
      <c r="AI210" s="41"/>
      <c r="AJ210" s="50">
        <v>0</v>
      </c>
      <c r="AK210" s="41"/>
      <c r="AL210" s="85">
        <v>0</v>
      </c>
      <c r="AM210" s="49"/>
      <c r="AN210" s="43"/>
      <c r="AO210" s="49"/>
      <c r="AP210" s="48"/>
      <c r="AQ210" s="41">
        <v>0</v>
      </c>
      <c r="AR210" s="42"/>
      <c r="AS210" s="41"/>
      <c r="AT210" s="43">
        <v>0</v>
      </c>
      <c r="AU210" s="230"/>
      <c r="AV210" s="43"/>
      <c r="AW210" s="126"/>
      <c r="AX210" s="51">
        <v>0</v>
      </c>
      <c r="AY210" s="42"/>
      <c r="AZ210" s="43">
        <v>0</v>
      </c>
      <c r="BA210" s="230"/>
      <c r="BB210" s="41">
        <v>0</v>
      </c>
      <c r="BC210" s="50"/>
    </row>
    <row r="211" spans="1:55" ht="21.75" customHeight="1" x14ac:dyDescent="0.3">
      <c r="A211" s="585" t="s">
        <v>1405</v>
      </c>
      <c r="B211" s="526" t="s">
        <v>1406</v>
      </c>
      <c r="C211" s="583" t="s">
        <v>579</v>
      </c>
      <c r="D211" s="23" t="s">
        <v>79</v>
      </c>
      <c r="E211" s="24">
        <f t="shared" si="0"/>
        <v>4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6"/>
        <v>4</v>
      </c>
      <c r="K211" s="557">
        <f>(J211+(J212/5))</f>
        <v>5.6</v>
      </c>
      <c r="L211" s="529"/>
      <c r="M211" s="529"/>
      <c r="N211" s="527">
        <f>K211+(L211*2)+(M211*30)</f>
        <v>5.6</v>
      </c>
      <c r="O211" s="529">
        <f>IF(N211=0,"",RANK(N211,N:N,0))</f>
        <v>87</v>
      </c>
      <c r="P211" s="28"/>
      <c r="Q211" s="29"/>
      <c r="R211" s="28"/>
      <c r="S211" s="29"/>
      <c r="T211" s="30">
        <v>0</v>
      </c>
      <c r="U211" s="36"/>
      <c r="V211" s="30"/>
      <c r="W211" s="36"/>
      <c r="X211" s="38">
        <v>0</v>
      </c>
      <c r="Y211" s="29"/>
      <c r="Z211" s="28"/>
      <c r="AA211" s="81"/>
      <c r="AB211" s="81"/>
      <c r="AC211" s="113"/>
      <c r="AD211" s="113"/>
      <c r="AE211" s="30"/>
      <c r="AF211" s="36"/>
      <c r="AG211" s="35"/>
      <c r="AH211" s="36"/>
      <c r="AI211" s="28"/>
      <c r="AJ211" s="37">
        <v>0</v>
      </c>
      <c r="AK211" s="28"/>
      <c r="AL211" s="81">
        <v>0</v>
      </c>
      <c r="AM211" s="36"/>
      <c r="AN211" s="30"/>
      <c r="AO211" s="36"/>
      <c r="AP211" s="35"/>
      <c r="AQ211" s="28">
        <v>0</v>
      </c>
      <c r="AR211" s="29"/>
      <c r="AS211" s="28"/>
      <c r="AT211" s="30">
        <v>0</v>
      </c>
      <c r="AU211" s="229"/>
      <c r="AV211" s="30"/>
      <c r="AW211" s="117">
        <v>4</v>
      </c>
      <c r="AX211" s="38">
        <v>0</v>
      </c>
      <c r="AY211" s="29"/>
      <c r="AZ211" s="30">
        <v>0</v>
      </c>
      <c r="BA211" s="229"/>
      <c r="BB211" s="28">
        <v>0</v>
      </c>
      <c r="BC211" s="37"/>
    </row>
    <row r="212" spans="1:55" ht="21.75" customHeight="1" x14ac:dyDescent="0.3">
      <c r="A212" s="586"/>
      <c r="B212" s="525"/>
      <c r="C212" s="584"/>
      <c r="D212" s="39" t="s">
        <v>80</v>
      </c>
      <c r="E212" s="24">
        <f t="shared" si="0"/>
        <v>8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6"/>
        <v>8</v>
      </c>
      <c r="K212" s="528"/>
      <c r="L212" s="528"/>
      <c r="M212" s="528"/>
      <c r="N212" s="528"/>
      <c r="O212" s="528"/>
      <c r="P212" s="41"/>
      <c r="Q212" s="42"/>
      <c r="R212" s="41"/>
      <c r="S212" s="42"/>
      <c r="T212" s="43">
        <v>0</v>
      </c>
      <c r="U212" s="49"/>
      <c r="V212" s="43"/>
      <c r="W212" s="49"/>
      <c r="X212" s="51">
        <v>0</v>
      </c>
      <c r="Y212" s="42"/>
      <c r="Z212" s="41"/>
      <c r="AA212" s="85"/>
      <c r="AB212" s="85"/>
      <c r="AC212" s="122"/>
      <c r="AD212" s="122"/>
      <c r="AE212" s="43"/>
      <c r="AF212" s="49"/>
      <c r="AG212" s="48"/>
      <c r="AH212" s="49"/>
      <c r="AI212" s="41"/>
      <c r="AJ212" s="50">
        <v>0</v>
      </c>
      <c r="AK212" s="41"/>
      <c r="AL212" s="85">
        <v>0</v>
      </c>
      <c r="AM212" s="49"/>
      <c r="AN212" s="43"/>
      <c r="AO212" s="49"/>
      <c r="AP212" s="48"/>
      <c r="AQ212" s="41">
        <v>0</v>
      </c>
      <c r="AR212" s="42"/>
      <c r="AS212" s="41"/>
      <c r="AT212" s="43">
        <v>0</v>
      </c>
      <c r="AU212" s="230"/>
      <c r="AV212" s="43"/>
      <c r="AW212" s="126">
        <v>8</v>
      </c>
      <c r="AX212" s="51">
        <v>0</v>
      </c>
      <c r="AY212" s="42"/>
      <c r="AZ212" s="43">
        <v>0</v>
      </c>
      <c r="BA212" s="230"/>
      <c r="BB212" s="41">
        <v>0</v>
      </c>
      <c r="BC212" s="50"/>
    </row>
    <row r="213" spans="1:55" ht="21.75" customHeight="1" x14ac:dyDescent="0.3">
      <c r="A213" s="585" t="s">
        <v>944</v>
      </c>
      <c r="B213" s="526" t="s">
        <v>945</v>
      </c>
      <c r="C213" s="583" t="s">
        <v>155</v>
      </c>
      <c r="D213" s="23" t="s">
        <v>79</v>
      </c>
      <c r="E213" s="24">
        <f t="shared" si="0"/>
        <v>8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6"/>
        <v>8</v>
      </c>
      <c r="K213" s="557">
        <f>(J213+(J214/5))</f>
        <v>18</v>
      </c>
      <c r="L213" s="529">
        <f>Nemzetközi!C252</f>
        <v>40</v>
      </c>
      <c r="M213" s="529">
        <f>Nemzetközi!D252</f>
        <v>0</v>
      </c>
      <c r="N213" s="527">
        <f>K213+(L213*2)+(M213*30)</f>
        <v>98</v>
      </c>
      <c r="O213" s="529">
        <f>IF(N213=0,"",RANK(N213,N:N,0))</f>
        <v>53</v>
      </c>
      <c r="P213" s="28"/>
      <c r="Q213" s="29"/>
      <c r="R213" s="28"/>
      <c r="S213" s="29"/>
      <c r="T213" s="30">
        <v>0</v>
      </c>
      <c r="U213" s="36"/>
      <c r="V213" s="30"/>
      <c r="W213" s="36"/>
      <c r="X213" s="38">
        <v>0</v>
      </c>
      <c r="Y213" s="29"/>
      <c r="Z213" s="28"/>
      <c r="AA213" s="81"/>
      <c r="AB213" s="81"/>
      <c r="AC213" s="113"/>
      <c r="AD213" s="113"/>
      <c r="AE213" s="30"/>
      <c r="AF213" s="36"/>
      <c r="AG213" s="35"/>
      <c r="AH213" s="36"/>
      <c r="AI213" s="28"/>
      <c r="AJ213" s="37">
        <v>0</v>
      </c>
      <c r="AK213" s="28"/>
      <c r="AL213" s="81">
        <v>0</v>
      </c>
      <c r="AM213" s="36"/>
      <c r="AN213" s="30"/>
      <c r="AO213" s="36"/>
      <c r="AP213" s="35"/>
      <c r="AQ213" s="28">
        <v>0</v>
      </c>
      <c r="AR213" s="29"/>
      <c r="AS213" s="28"/>
      <c r="AT213" s="30">
        <v>0</v>
      </c>
      <c r="AU213" s="229"/>
      <c r="AV213" s="30"/>
      <c r="AW213" s="117"/>
      <c r="AX213" s="38">
        <v>8</v>
      </c>
      <c r="AY213" s="29"/>
      <c r="AZ213" s="30">
        <v>0</v>
      </c>
      <c r="BA213" s="229"/>
      <c r="BB213" s="28">
        <v>0</v>
      </c>
      <c r="BC213" s="37"/>
    </row>
    <row r="214" spans="1:55" ht="21.75" customHeight="1" x14ac:dyDescent="0.3">
      <c r="A214" s="586"/>
      <c r="B214" s="525"/>
      <c r="C214" s="584"/>
      <c r="D214" s="39" t="s">
        <v>80</v>
      </c>
      <c r="E214" s="24">
        <f t="shared" si="0"/>
        <v>25</v>
      </c>
      <c r="F214" s="25">
        <f t="shared" si="1"/>
        <v>25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6"/>
        <v>50</v>
      </c>
      <c r="K214" s="528"/>
      <c r="L214" s="528"/>
      <c r="M214" s="528"/>
      <c r="N214" s="528"/>
      <c r="O214" s="528"/>
      <c r="P214" s="41"/>
      <c r="Q214" s="42"/>
      <c r="R214" s="41"/>
      <c r="S214" s="42"/>
      <c r="T214" s="43">
        <v>0</v>
      </c>
      <c r="U214" s="49"/>
      <c r="V214" s="43"/>
      <c r="W214" s="49"/>
      <c r="X214" s="51">
        <v>0</v>
      </c>
      <c r="Y214" s="42"/>
      <c r="Z214" s="41"/>
      <c r="AA214" s="85"/>
      <c r="AB214" s="85"/>
      <c r="AC214" s="122"/>
      <c r="AD214" s="122"/>
      <c r="AE214" s="43"/>
      <c r="AF214" s="49"/>
      <c r="AG214" s="48"/>
      <c r="AH214" s="49"/>
      <c r="AI214" s="41"/>
      <c r="AJ214" s="50">
        <v>0</v>
      </c>
      <c r="AK214" s="41"/>
      <c r="AL214" s="85">
        <v>0</v>
      </c>
      <c r="AM214" s="49"/>
      <c r="AN214" s="43"/>
      <c r="AO214" s="49"/>
      <c r="AP214" s="48"/>
      <c r="AQ214" s="41">
        <v>0</v>
      </c>
      <c r="AR214" s="42"/>
      <c r="AS214" s="41"/>
      <c r="AT214" s="43">
        <v>0</v>
      </c>
      <c r="AU214" s="230"/>
      <c r="AV214" s="43"/>
      <c r="AW214" s="126"/>
      <c r="AX214" s="51">
        <v>25</v>
      </c>
      <c r="AY214" s="42"/>
      <c r="AZ214" s="43">
        <v>0</v>
      </c>
      <c r="BA214" s="230">
        <v>25</v>
      </c>
      <c r="BB214" s="41">
        <v>0</v>
      </c>
      <c r="BC214" s="50"/>
    </row>
    <row r="215" spans="1:55" ht="21.75" customHeight="1" x14ac:dyDescent="0.3">
      <c r="A215" s="585" t="s">
        <v>951</v>
      </c>
      <c r="B215" s="526" t="s">
        <v>952</v>
      </c>
      <c r="C215" s="583" t="s">
        <v>237</v>
      </c>
      <c r="D215" s="23" t="s">
        <v>79</v>
      </c>
      <c r="E215" s="24">
        <f t="shared" si="0"/>
        <v>40</v>
      </c>
      <c r="F215" s="25">
        <f t="shared" si="1"/>
        <v>8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6"/>
        <v>48</v>
      </c>
      <c r="K215" s="557">
        <f>(J215+(J216/5))</f>
        <v>58</v>
      </c>
      <c r="L215" s="529"/>
      <c r="M215" s="529"/>
      <c r="N215" s="527">
        <f>K215+(L215*2)+(M215*30)</f>
        <v>58</v>
      </c>
      <c r="O215" s="529">
        <f>IF(N215=0,"",RANK(N215,N:N,0))</f>
        <v>66</v>
      </c>
      <c r="P215" s="28"/>
      <c r="Q215" s="29"/>
      <c r="R215" s="28"/>
      <c r="S215" s="29"/>
      <c r="T215" s="30">
        <v>0</v>
      </c>
      <c r="U215" s="36"/>
      <c r="V215" s="30"/>
      <c r="W215" s="36"/>
      <c r="X215" s="38">
        <v>0</v>
      </c>
      <c r="Y215" s="29"/>
      <c r="Z215" s="28"/>
      <c r="AA215" s="81"/>
      <c r="AB215" s="81"/>
      <c r="AC215" s="113"/>
      <c r="AD215" s="113"/>
      <c r="AE215" s="30"/>
      <c r="AF215" s="36"/>
      <c r="AG215" s="35"/>
      <c r="AH215" s="36"/>
      <c r="AI215" s="28"/>
      <c r="AJ215" s="37">
        <v>0</v>
      </c>
      <c r="AK215" s="28"/>
      <c r="AL215" s="81">
        <v>0</v>
      </c>
      <c r="AM215" s="36"/>
      <c r="AN215" s="30"/>
      <c r="AO215" s="36"/>
      <c r="AP215" s="35"/>
      <c r="AQ215" s="28">
        <v>0</v>
      </c>
      <c r="AR215" s="29"/>
      <c r="AS215" s="28"/>
      <c r="AT215" s="30">
        <v>0</v>
      </c>
      <c r="AU215" s="229"/>
      <c r="AV215" s="30"/>
      <c r="AW215" s="117"/>
      <c r="AX215" s="38">
        <v>40</v>
      </c>
      <c r="AY215" s="29"/>
      <c r="AZ215" s="30">
        <v>0</v>
      </c>
      <c r="BA215" s="229">
        <v>8</v>
      </c>
      <c r="BB215" s="28">
        <v>0</v>
      </c>
      <c r="BC215" s="37"/>
    </row>
    <row r="216" spans="1:55" ht="21.75" customHeight="1" x14ac:dyDescent="0.3">
      <c r="A216" s="586"/>
      <c r="B216" s="525"/>
      <c r="C216" s="584"/>
      <c r="D216" s="39" t="s">
        <v>80</v>
      </c>
      <c r="E216" s="24">
        <f t="shared" si="0"/>
        <v>25</v>
      </c>
      <c r="F216" s="25">
        <f t="shared" si="1"/>
        <v>25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6"/>
        <v>50</v>
      </c>
      <c r="K216" s="528"/>
      <c r="L216" s="528"/>
      <c r="M216" s="528"/>
      <c r="N216" s="528"/>
      <c r="O216" s="528"/>
      <c r="P216" s="41"/>
      <c r="Q216" s="42"/>
      <c r="R216" s="41"/>
      <c r="S216" s="42"/>
      <c r="T216" s="43">
        <v>0</v>
      </c>
      <c r="U216" s="49"/>
      <c r="V216" s="43"/>
      <c r="W216" s="49"/>
      <c r="X216" s="51">
        <v>0</v>
      </c>
      <c r="Y216" s="42"/>
      <c r="Z216" s="41"/>
      <c r="AA216" s="85"/>
      <c r="AB216" s="85"/>
      <c r="AC216" s="122"/>
      <c r="AD216" s="122"/>
      <c r="AE216" s="43"/>
      <c r="AF216" s="49"/>
      <c r="AG216" s="48"/>
      <c r="AH216" s="49"/>
      <c r="AI216" s="41"/>
      <c r="AJ216" s="50">
        <v>0</v>
      </c>
      <c r="AK216" s="41"/>
      <c r="AL216" s="85">
        <v>0</v>
      </c>
      <c r="AM216" s="49"/>
      <c r="AN216" s="43"/>
      <c r="AO216" s="49"/>
      <c r="AP216" s="48"/>
      <c r="AQ216" s="41">
        <v>0</v>
      </c>
      <c r="AR216" s="42"/>
      <c r="AS216" s="41"/>
      <c r="AT216" s="43">
        <v>0</v>
      </c>
      <c r="AU216" s="230"/>
      <c r="AV216" s="43"/>
      <c r="AW216" s="126"/>
      <c r="AX216" s="51">
        <v>25</v>
      </c>
      <c r="AY216" s="42"/>
      <c r="AZ216" s="43">
        <v>0</v>
      </c>
      <c r="BA216" s="230">
        <v>25</v>
      </c>
      <c r="BB216" s="41">
        <v>0</v>
      </c>
      <c r="BC216" s="50"/>
    </row>
    <row r="217" spans="1:55" ht="21.75" customHeight="1" x14ac:dyDescent="0.3">
      <c r="A217" s="585" t="s">
        <v>1407</v>
      </c>
      <c r="B217" s="526" t="s">
        <v>1408</v>
      </c>
      <c r="C217" s="583" t="s">
        <v>1409</v>
      </c>
      <c r="D217" s="23" t="s">
        <v>79</v>
      </c>
      <c r="E217" s="24">
        <f t="shared" si="0"/>
        <v>60</v>
      </c>
      <c r="F217" s="25">
        <f t="shared" si="1"/>
        <v>22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6"/>
        <v>82</v>
      </c>
      <c r="K217" s="557">
        <f>(J217+(J218/5))</f>
        <v>82</v>
      </c>
      <c r="L217" s="529"/>
      <c r="M217" s="529"/>
      <c r="N217" s="527">
        <f>K217+(L217*2)+(M217*30)</f>
        <v>82</v>
      </c>
      <c r="O217" s="529">
        <f>IF(N217=0,"",RANK(N217,N:N,0))</f>
        <v>60</v>
      </c>
      <c r="P217" s="28"/>
      <c r="Q217" s="29">
        <v>60</v>
      </c>
      <c r="R217" s="28"/>
      <c r="S217" s="29"/>
      <c r="T217" s="30">
        <v>0</v>
      </c>
      <c r="U217" s="36">
        <v>22</v>
      </c>
      <c r="V217" s="30"/>
      <c r="W217" s="36"/>
      <c r="X217" s="38">
        <v>0</v>
      </c>
      <c r="Y217" s="29"/>
      <c r="Z217" s="28"/>
      <c r="AA217" s="81"/>
      <c r="AB217" s="81"/>
      <c r="AC217" s="113"/>
      <c r="AD217" s="113"/>
      <c r="AE217" s="30"/>
      <c r="AF217" s="36"/>
      <c r="AG217" s="35"/>
      <c r="AH217" s="36"/>
      <c r="AI217" s="28"/>
      <c r="AJ217" s="37">
        <v>0</v>
      </c>
      <c r="AK217" s="28"/>
      <c r="AL217" s="81">
        <v>0</v>
      </c>
      <c r="AM217" s="36"/>
      <c r="AN217" s="30"/>
      <c r="AO217" s="36"/>
      <c r="AP217" s="35"/>
      <c r="AQ217" s="28">
        <v>0</v>
      </c>
      <c r="AR217" s="29"/>
      <c r="AS217" s="28"/>
      <c r="AT217" s="30">
        <v>0</v>
      </c>
      <c r="AU217" s="229"/>
      <c r="AV217" s="30"/>
      <c r="AW217" s="117"/>
      <c r="AX217" s="38">
        <v>0</v>
      </c>
      <c r="AY217" s="29"/>
      <c r="AZ217" s="30">
        <v>0</v>
      </c>
      <c r="BA217" s="229"/>
      <c r="BB217" s="28">
        <v>0</v>
      </c>
      <c r="BC217" s="37"/>
    </row>
    <row r="218" spans="1:55" ht="21.75" customHeight="1" x14ac:dyDescent="0.3">
      <c r="A218" s="586"/>
      <c r="B218" s="525"/>
      <c r="C218" s="584"/>
      <c r="D218" s="39" t="s">
        <v>80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6"/>
        <v>0</v>
      </c>
      <c r="K218" s="528"/>
      <c r="L218" s="528"/>
      <c r="M218" s="528"/>
      <c r="N218" s="528"/>
      <c r="O218" s="528"/>
      <c r="P218" s="41"/>
      <c r="Q218" s="42"/>
      <c r="R218" s="41"/>
      <c r="S218" s="42"/>
      <c r="T218" s="43">
        <v>0</v>
      </c>
      <c r="U218" s="49"/>
      <c r="V218" s="43"/>
      <c r="W218" s="49"/>
      <c r="X218" s="51">
        <v>0</v>
      </c>
      <c r="Y218" s="42"/>
      <c r="Z218" s="41"/>
      <c r="AA218" s="85"/>
      <c r="AB218" s="85"/>
      <c r="AC218" s="122"/>
      <c r="AD218" s="122"/>
      <c r="AE218" s="43"/>
      <c r="AF218" s="49"/>
      <c r="AG218" s="48"/>
      <c r="AH218" s="49"/>
      <c r="AI218" s="41"/>
      <c r="AJ218" s="50">
        <v>0</v>
      </c>
      <c r="AK218" s="41"/>
      <c r="AL218" s="85">
        <v>0</v>
      </c>
      <c r="AM218" s="49"/>
      <c r="AN218" s="43"/>
      <c r="AO218" s="49"/>
      <c r="AP218" s="48"/>
      <c r="AQ218" s="41">
        <v>0</v>
      </c>
      <c r="AR218" s="42"/>
      <c r="AS218" s="41"/>
      <c r="AT218" s="43">
        <v>0</v>
      </c>
      <c r="AU218" s="230"/>
      <c r="AV218" s="43"/>
      <c r="AW218" s="126"/>
      <c r="AX218" s="51">
        <v>0</v>
      </c>
      <c r="AY218" s="42"/>
      <c r="AZ218" s="43">
        <v>0</v>
      </c>
      <c r="BA218" s="230"/>
      <c r="BB218" s="41">
        <v>0</v>
      </c>
      <c r="BC218" s="50"/>
    </row>
    <row r="219" spans="1:55" ht="14.4" x14ac:dyDescent="0.3">
      <c r="AT219" s="215"/>
      <c r="AU219" s="215"/>
      <c r="AV219" s="215"/>
      <c r="AW219" s="225"/>
    </row>
  </sheetData>
  <mergeCells count="876">
    <mergeCell ref="K177:K178"/>
    <mergeCell ref="L177:L178"/>
    <mergeCell ref="M177:M178"/>
    <mergeCell ref="N177:N178"/>
    <mergeCell ref="O177:O178"/>
    <mergeCell ref="L179:L180"/>
    <mergeCell ref="O179:O180"/>
    <mergeCell ref="N199:N200"/>
    <mergeCell ref="O199:O200"/>
    <mergeCell ref="K195:K196"/>
    <mergeCell ref="K197:K198"/>
    <mergeCell ref="L197:L198"/>
    <mergeCell ref="M197:M198"/>
    <mergeCell ref="N197:N198"/>
    <mergeCell ref="O197:O198"/>
    <mergeCell ref="K199:K200"/>
    <mergeCell ref="L195:L196"/>
    <mergeCell ref="M195:M196"/>
    <mergeCell ref="N183:N184"/>
    <mergeCell ref="O183:O184"/>
    <mergeCell ref="N185:N186"/>
    <mergeCell ref="O185:O186"/>
    <mergeCell ref="N187:N188"/>
    <mergeCell ref="O187:O188"/>
    <mergeCell ref="K179:K180"/>
    <mergeCell ref="K181:K182"/>
    <mergeCell ref="L181:L182"/>
    <mergeCell ref="M181:M182"/>
    <mergeCell ref="N181:N182"/>
    <mergeCell ref="O181:O182"/>
    <mergeCell ref="K183:K184"/>
    <mergeCell ref="L183:L184"/>
    <mergeCell ref="M183:M184"/>
    <mergeCell ref="K185:K186"/>
    <mergeCell ref="L185:L186"/>
    <mergeCell ref="M185:M186"/>
    <mergeCell ref="L187:L188"/>
    <mergeCell ref="M187:M188"/>
    <mergeCell ref="K187:K188"/>
    <mergeCell ref="M179:M180"/>
    <mergeCell ref="N179:N180"/>
    <mergeCell ref="K189:K190"/>
    <mergeCell ref="L189:L190"/>
    <mergeCell ref="M189:M190"/>
    <mergeCell ref="N189:N190"/>
    <mergeCell ref="O189:O190"/>
    <mergeCell ref="K191:K192"/>
    <mergeCell ref="L199:L200"/>
    <mergeCell ref="M199:M200"/>
    <mergeCell ref="K201:K202"/>
    <mergeCell ref="L201:L202"/>
    <mergeCell ref="M201:M202"/>
    <mergeCell ref="N201:N202"/>
    <mergeCell ref="O201:O202"/>
    <mergeCell ref="N191:N192"/>
    <mergeCell ref="O191:O192"/>
    <mergeCell ref="N193:N194"/>
    <mergeCell ref="O193:O194"/>
    <mergeCell ref="N195:N196"/>
    <mergeCell ref="O195:O196"/>
    <mergeCell ref="L191:L192"/>
    <mergeCell ref="M191:M192"/>
    <mergeCell ref="K193:K194"/>
    <mergeCell ref="L193:L194"/>
    <mergeCell ref="M193:M194"/>
    <mergeCell ref="K125:K126"/>
    <mergeCell ref="L125:L126"/>
    <mergeCell ref="M125:M126"/>
    <mergeCell ref="N125:N126"/>
    <mergeCell ref="O125:O126"/>
    <mergeCell ref="L127:L128"/>
    <mergeCell ref="O127:O128"/>
    <mergeCell ref="N147:N148"/>
    <mergeCell ref="O147:O148"/>
    <mergeCell ref="K143:K144"/>
    <mergeCell ref="K145:K146"/>
    <mergeCell ref="L145:L146"/>
    <mergeCell ref="M145:M146"/>
    <mergeCell ref="N145:N146"/>
    <mergeCell ref="O145:O146"/>
    <mergeCell ref="K147:K148"/>
    <mergeCell ref="L143:L144"/>
    <mergeCell ref="M143:M144"/>
    <mergeCell ref="N131:N132"/>
    <mergeCell ref="O131:O132"/>
    <mergeCell ref="N133:N134"/>
    <mergeCell ref="O133:O134"/>
    <mergeCell ref="N135:N136"/>
    <mergeCell ref="O135:O136"/>
    <mergeCell ref="K127:K128"/>
    <mergeCell ref="K129:K130"/>
    <mergeCell ref="L129:L130"/>
    <mergeCell ref="M129:M130"/>
    <mergeCell ref="N129:N130"/>
    <mergeCell ref="O129:O130"/>
    <mergeCell ref="K131:K132"/>
    <mergeCell ref="L131:L132"/>
    <mergeCell ref="M131:M132"/>
    <mergeCell ref="K133:K134"/>
    <mergeCell ref="L133:L134"/>
    <mergeCell ref="M133:M134"/>
    <mergeCell ref="L135:L136"/>
    <mergeCell ref="M135:M136"/>
    <mergeCell ref="K135:K136"/>
    <mergeCell ref="M127:M128"/>
    <mergeCell ref="N127:N128"/>
    <mergeCell ref="K137:K138"/>
    <mergeCell ref="L137:L138"/>
    <mergeCell ref="M137:M138"/>
    <mergeCell ref="N137:N138"/>
    <mergeCell ref="O137:O138"/>
    <mergeCell ref="K139:K140"/>
    <mergeCell ref="L147:L148"/>
    <mergeCell ref="M147:M148"/>
    <mergeCell ref="K149:K150"/>
    <mergeCell ref="L149:L150"/>
    <mergeCell ref="M149:M150"/>
    <mergeCell ref="N149:N150"/>
    <mergeCell ref="O149:O150"/>
    <mergeCell ref="N139:N140"/>
    <mergeCell ref="O139:O140"/>
    <mergeCell ref="N141:N142"/>
    <mergeCell ref="O141:O142"/>
    <mergeCell ref="N143:N144"/>
    <mergeCell ref="O143:O144"/>
    <mergeCell ref="L139:L140"/>
    <mergeCell ref="M139:M140"/>
    <mergeCell ref="K141:K142"/>
    <mergeCell ref="L141:L142"/>
    <mergeCell ref="M141:M142"/>
    <mergeCell ref="K151:K152"/>
    <mergeCell ref="L151:L152"/>
    <mergeCell ref="M151:M152"/>
    <mergeCell ref="N151:N152"/>
    <mergeCell ref="O151:O152"/>
    <mergeCell ref="L153:L154"/>
    <mergeCell ref="O153:O154"/>
    <mergeCell ref="N173:N174"/>
    <mergeCell ref="O173:O174"/>
    <mergeCell ref="K169:K170"/>
    <mergeCell ref="K171:K172"/>
    <mergeCell ref="L171:L172"/>
    <mergeCell ref="M171:M172"/>
    <mergeCell ref="N171:N172"/>
    <mergeCell ref="O171:O172"/>
    <mergeCell ref="K173:K174"/>
    <mergeCell ref="N165:N166"/>
    <mergeCell ref="O165:O166"/>
    <mergeCell ref="N167:N168"/>
    <mergeCell ref="O167:O168"/>
    <mergeCell ref="N169:N170"/>
    <mergeCell ref="O169:O170"/>
    <mergeCell ref="L165:L166"/>
    <mergeCell ref="M165:M166"/>
    <mergeCell ref="N157:N158"/>
    <mergeCell ref="O157:O158"/>
    <mergeCell ref="N159:N160"/>
    <mergeCell ref="O159:O160"/>
    <mergeCell ref="N161:N162"/>
    <mergeCell ref="O161:O162"/>
    <mergeCell ref="K153:K154"/>
    <mergeCell ref="K155:K156"/>
    <mergeCell ref="L155:L156"/>
    <mergeCell ref="M155:M156"/>
    <mergeCell ref="N155:N156"/>
    <mergeCell ref="O155:O156"/>
    <mergeCell ref="K157:K158"/>
    <mergeCell ref="L157:L158"/>
    <mergeCell ref="M157:M158"/>
    <mergeCell ref="K159:K160"/>
    <mergeCell ref="L159:L160"/>
    <mergeCell ref="M159:M160"/>
    <mergeCell ref="L161:L162"/>
    <mergeCell ref="M161:M162"/>
    <mergeCell ref="K161:K162"/>
    <mergeCell ref="M153:M154"/>
    <mergeCell ref="N153:N154"/>
    <mergeCell ref="K163:K164"/>
    <mergeCell ref="L163:L164"/>
    <mergeCell ref="M163:M164"/>
    <mergeCell ref="N163:N164"/>
    <mergeCell ref="O163:O164"/>
    <mergeCell ref="K165:K166"/>
    <mergeCell ref="L173:L174"/>
    <mergeCell ref="M173:M174"/>
    <mergeCell ref="K175:K176"/>
    <mergeCell ref="L175:L176"/>
    <mergeCell ref="M175:M176"/>
    <mergeCell ref="N175:N176"/>
    <mergeCell ref="O175:O176"/>
    <mergeCell ref="K167:K168"/>
    <mergeCell ref="L167:L168"/>
    <mergeCell ref="M167:M168"/>
    <mergeCell ref="L169:L170"/>
    <mergeCell ref="M169:M170"/>
    <mergeCell ref="M205:M206"/>
    <mergeCell ref="N205:N206"/>
    <mergeCell ref="K203:K204"/>
    <mergeCell ref="L203:L204"/>
    <mergeCell ref="M203:M204"/>
    <mergeCell ref="N203:N204"/>
    <mergeCell ref="O203:O204"/>
    <mergeCell ref="K205:K206"/>
    <mergeCell ref="L205:L206"/>
    <mergeCell ref="O205:O206"/>
    <mergeCell ref="AL1:AP1"/>
    <mergeCell ref="AQ1:AS1"/>
    <mergeCell ref="AT1:AV1"/>
    <mergeCell ref="AW1:AW2"/>
    <mergeCell ref="AX1:AY1"/>
    <mergeCell ref="AZ1:BA1"/>
    <mergeCell ref="BB1:BC1"/>
    <mergeCell ref="O1:O2"/>
    <mergeCell ref="P1:S1"/>
    <mergeCell ref="T1:W1"/>
    <mergeCell ref="X1:Z1"/>
    <mergeCell ref="AA1:AH1"/>
    <mergeCell ref="AI1:AK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N43:N44"/>
    <mergeCell ref="O43:O44"/>
    <mergeCell ref="K39:K40"/>
    <mergeCell ref="K41:K42"/>
    <mergeCell ref="L41:L42"/>
    <mergeCell ref="M41:M42"/>
    <mergeCell ref="N41:N42"/>
    <mergeCell ref="O41:O42"/>
    <mergeCell ref="K43:K44"/>
    <mergeCell ref="L43:L44"/>
    <mergeCell ref="M43:M44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21:N22"/>
    <mergeCell ref="O21:O22"/>
    <mergeCell ref="N35:N36"/>
    <mergeCell ref="O35:O36"/>
    <mergeCell ref="N37:N38"/>
    <mergeCell ref="O37:O38"/>
    <mergeCell ref="N39:N40"/>
    <mergeCell ref="O39:O40"/>
    <mergeCell ref="K29:K30"/>
    <mergeCell ref="K33:K34"/>
    <mergeCell ref="L33:L34"/>
    <mergeCell ref="M33:M34"/>
    <mergeCell ref="N33:N34"/>
    <mergeCell ref="O33:O34"/>
    <mergeCell ref="K35:K36"/>
    <mergeCell ref="L35:L36"/>
    <mergeCell ref="M35:M36"/>
    <mergeCell ref="K37:K38"/>
    <mergeCell ref="L37:L38"/>
    <mergeCell ref="M37:M38"/>
    <mergeCell ref="L39:L40"/>
    <mergeCell ref="M39:M40"/>
    <mergeCell ref="O45:O46"/>
    <mergeCell ref="N61:N62"/>
    <mergeCell ref="O61:O62"/>
    <mergeCell ref="N63:N64"/>
    <mergeCell ref="O63:O64"/>
    <mergeCell ref="M49:M50"/>
    <mergeCell ref="N49:N50"/>
    <mergeCell ref="K47:K48"/>
    <mergeCell ref="L47:L48"/>
    <mergeCell ref="M47:M48"/>
    <mergeCell ref="N47:N48"/>
    <mergeCell ref="O47:O48"/>
    <mergeCell ref="L49:L50"/>
    <mergeCell ref="O49:O50"/>
    <mergeCell ref="N53:N54"/>
    <mergeCell ref="O53:O54"/>
    <mergeCell ref="N55:N56"/>
    <mergeCell ref="O55:O56"/>
    <mergeCell ref="N57:N58"/>
    <mergeCell ref="O57:O58"/>
    <mergeCell ref="K63:K64"/>
    <mergeCell ref="L63:L64"/>
    <mergeCell ref="M63:M64"/>
    <mergeCell ref="L65:L66"/>
    <mergeCell ref="M65:M66"/>
    <mergeCell ref="K45:K46"/>
    <mergeCell ref="L45:L46"/>
    <mergeCell ref="M45:M46"/>
    <mergeCell ref="N45:N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K99:K100"/>
    <mergeCell ref="L99:L100"/>
    <mergeCell ref="M99:M100"/>
    <mergeCell ref="N99:N100"/>
    <mergeCell ref="O99:O100"/>
    <mergeCell ref="L101:L102"/>
    <mergeCell ref="O101:O102"/>
    <mergeCell ref="N121:N122"/>
    <mergeCell ref="O121:O122"/>
    <mergeCell ref="K117:K118"/>
    <mergeCell ref="K119:K120"/>
    <mergeCell ref="L119:L120"/>
    <mergeCell ref="M119:M120"/>
    <mergeCell ref="N119:N120"/>
    <mergeCell ref="O119:O120"/>
    <mergeCell ref="K121:K122"/>
    <mergeCell ref="L117:L118"/>
    <mergeCell ref="M117:M118"/>
    <mergeCell ref="N105:N106"/>
    <mergeCell ref="O105:O106"/>
    <mergeCell ref="N107:N108"/>
    <mergeCell ref="O107:O108"/>
    <mergeCell ref="N109:N110"/>
    <mergeCell ref="O109:O110"/>
    <mergeCell ref="K101:K102"/>
    <mergeCell ref="K103:K104"/>
    <mergeCell ref="L103:L104"/>
    <mergeCell ref="M103:M104"/>
    <mergeCell ref="N103:N104"/>
    <mergeCell ref="O103:O104"/>
    <mergeCell ref="K105:K106"/>
    <mergeCell ref="L105:L106"/>
    <mergeCell ref="M105:M106"/>
    <mergeCell ref="K107:K108"/>
    <mergeCell ref="L107:L108"/>
    <mergeCell ref="M107:M108"/>
    <mergeCell ref="L109:L110"/>
    <mergeCell ref="M109:M110"/>
    <mergeCell ref="K109:K110"/>
    <mergeCell ref="M101:M102"/>
    <mergeCell ref="N101:N102"/>
    <mergeCell ref="K111:K112"/>
    <mergeCell ref="L111:L112"/>
    <mergeCell ref="M111:M112"/>
    <mergeCell ref="N111:N112"/>
    <mergeCell ref="O111:O112"/>
    <mergeCell ref="K113:K114"/>
    <mergeCell ref="L121:L122"/>
    <mergeCell ref="M121:M122"/>
    <mergeCell ref="K123:K124"/>
    <mergeCell ref="L123:L124"/>
    <mergeCell ref="M123:M124"/>
    <mergeCell ref="N123:N124"/>
    <mergeCell ref="O123:O124"/>
    <mergeCell ref="N113:N114"/>
    <mergeCell ref="O113:O114"/>
    <mergeCell ref="N115:N116"/>
    <mergeCell ref="O115:O116"/>
    <mergeCell ref="N117:N118"/>
    <mergeCell ref="O117:O118"/>
    <mergeCell ref="L113:L114"/>
    <mergeCell ref="M113:M114"/>
    <mergeCell ref="K115:K116"/>
    <mergeCell ref="L115:L116"/>
    <mergeCell ref="M115:M116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K49:K50"/>
    <mergeCell ref="K51:K52"/>
    <mergeCell ref="L51:L52"/>
    <mergeCell ref="M51:M52"/>
    <mergeCell ref="N51:N52"/>
    <mergeCell ref="O51:O52"/>
    <mergeCell ref="K53:K54"/>
    <mergeCell ref="L53:L54"/>
    <mergeCell ref="M53:M54"/>
    <mergeCell ref="K55:K56"/>
    <mergeCell ref="L55:L56"/>
    <mergeCell ref="M55:M56"/>
    <mergeCell ref="L57:L58"/>
    <mergeCell ref="M57:M58"/>
    <mergeCell ref="K57:K58"/>
    <mergeCell ref="K59:K60"/>
    <mergeCell ref="L59:L60"/>
    <mergeCell ref="M59:M60"/>
    <mergeCell ref="M91:M92"/>
    <mergeCell ref="N59:N60"/>
    <mergeCell ref="O59:O60"/>
    <mergeCell ref="K61:K62"/>
    <mergeCell ref="L69:L70"/>
    <mergeCell ref="M69:M70"/>
    <mergeCell ref="K71:K72"/>
    <mergeCell ref="L71:L72"/>
    <mergeCell ref="M71:M72"/>
    <mergeCell ref="N71:N72"/>
    <mergeCell ref="O71:O72"/>
    <mergeCell ref="N69:N70"/>
    <mergeCell ref="O69:O70"/>
    <mergeCell ref="K65:K66"/>
    <mergeCell ref="K67:K68"/>
    <mergeCell ref="L67:L68"/>
    <mergeCell ref="M67:M68"/>
    <mergeCell ref="N67:N68"/>
    <mergeCell ref="O67:O68"/>
    <mergeCell ref="K69:K70"/>
    <mergeCell ref="N65:N66"/>
    <mergeCell ref="O65:O66"/>
    <mergeCell ref="L61:L62"/>
    <mergeCell ref="M61:M62"/>
    <mergeCell ref="K73:K74"/>
    <mergeCell ref="L73:L74"/>
    <mergeCell ref="M73:M74"/>
    <mergeCell ref="N73:N74"/>
    <mergeCell ref="O73:O74"/>
    <mergeCell ref="L75:L76"/>
    <mergeCell ref="O75:O76"/>
    <mergeCell ref="N95:N96"/>
    <mergeCell ref="O95:O96"/>
    <mergeCell ref="K91:K92"/>
    <mergeCell ref="K93:K94"/>
    <mergeCell ref="L93:L94"/>
    <mergeCell ref="M93:M94"/>
    <mergeCell ref="N93:N94"/>
    <mergeCell ref="O93:O94"/>
    <mergeCell ref="K95:K96"/>
    <mergeCell ref="N87:N88"/>
    <mergeCell ref="O87:O88"/>
    <mergeCell ref="N89:N90"/>
    <mergeCell ref="O89:O90"/>
    <mergeCell ref="N91:N92"/>
    <mergeCell ref="O91:O92"/>
    <mergeCell ref="L87:L88"/>
    <mergeCell ref="M87:M88"/>
    <mergeCell ref="N79:N80"/>
    <mergeCell ref="O79:O80"/>
    <mergeCell ref="N81:N82"/>
    <mergeCell ref="O81:O82"/>
    <mergeCell ref="N83:N84"/>
    <mergeCell ref="O83:O84"/>
    <mergeCell ref="K75:K76"/>
    <mergeCell ref="K77:K78"/>
    <mergeCell ref="L77:L78"/>
    <mergeCell ref="M77:M78"/>
    <mergeCell ref="N77:N78"/>
    <mergeCell ref="O77:O78"/>
    <mergeCell ref="K79:K80"/>
    <mergeCell ref="L79:L80"/>
    <mergeCell ref="M79:M80"/>
    <mergeCell ref="K81:K82"/>
    <mergeCell ref="L81:L82"/>
    <mergeCell ref="M81:M82"/>
    <mergeCell ref="L83:L84"/>
    <mergeCell ref="M83:M84"/>
    <mergeCell ref="K83:K84"/>
    <mergeCell ref="M75:M76"/>
    <mergeCell ref="N75:N76"/>
    <mergeCell ref="K207:K208"/>
    <mergeCell ref="L207:L208"/>
    <mergeCell ref="M207:M208"/>
    <mergeCell ref="N207:N208"/>
    <mergeCell ref="O207:O208"/>
    <mergeCell ref="L209:L210"/>
    <mergeCell ref="O209:O210"/>
    <mergeCell ref="K85:K86"/>
    <mergeCell ref="L85:L86"/>
    <mergeCell ref="M85:M86"/>
    <mergeCell ref="N85:N86"/>
    <mergeCell ref="O85:O86"/>
    <mergeCell ref="K87:K88"/>
    <mergeCell ref="L95:L96"/>
    <mergeCell ref="M95:M96"/>
    <mergeCell ref="K97:K98"/>
    <mergeCell ref="L97:L98"/>
    <mergeCell ref="M97:M98"/>
    <mergeCell ref="N97:N98"/>
    <mergeCell ref="O97:O98"/>
    <mergeCell ref="K89:K90"/>
    <mergeCell ref="L89:L90"/>
    <mergeCell ref="M89:M90"/>
    <mergeCell ref="L91:L92"/>
    <mergeCell ref="O213:O214"/>
    <mergeCell ref="N215:N216"/>
    <mergeCell ref="O215:O216"/>
    <mergeCell ref="N217:N218"/>
    <mergeCell ref="O217:O218"/>
    <mergeCell ref="K209:K210"/>
    <mergeCell ref="K211:K212"/>
    <mergeCell ref="L211:L212"/>
    <mergeCell ref="M211:M212"/>
    <mergeCell ref="N211:N212"/>
    <mergeCell ref="O211:O212"/>
    <mergeCell ref="K213:K214"/>
    <mergeCell ref="L213:L214"/>
    <mergeCell ref="M213:M214"/>
    <mergeCell ref="K215:K216"/>
    <mergeCell ref="L215:L216"/>
    <mergeCell ref="M215:M216"/>
    <mergeCell ref="K217:K218"/>
    <mergeCell ref="L217:L218"/>
    <mergeCell ref="M217:M218"/>
    <mergeCell ref="N213:N214"/>
    <mergeCell ref="M209:M210"/>
    <mergeCell ref="N209:N210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19:A20"/>
    <mergeCell ref="B19:B20"/>
    <mergeCell ref="C19:C20"/>
    <mergeCell ref="B33:B34"/>
    <mergeCell ref="C33:C34"/>
    <mergeCell ref="A27:A28"/>
    <mergeCell ref="B27:B28"/>
    <mergeCell ref="C27:C28"/>
    <mergeCell ref="A29:A30"/>
    <mergeCell ref="B29:B30"/>
    <mergeCell ref="C29:C30"/>
    <mergeCell ref="A33:A34"/>
    <mergeCell ref="A215:A216"/>
    <mergeCell ref="B215:B216"/>
    <mergeCell ref="C215:C216"/>
    <mergeCell ref="A217:A218"/>
    <mergeCell ref="B217:B218"/>
    <mergeCell ref="C217:C218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BA313"/>
  <sheetViews>
    <sheetView workbookViewId="0">
      <pane xSplit="4" ySplit="2" topLeftCell="E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47" width="4.109375" customWidth="1"/>
    <col min="48" max="48" width="4.44140625" customWidth="1"/>
    <col min="49" max="49" width="4.33203125" customWidth="1"/>
    <col min="50" max="50" width="3.88671875" customWidth="1"/>
    <col min="51" max="53" width="4" customWidth="1"/>
  </cols>
  <sheetData>
    <row r="1" spans="1:53" ht="26.25" customHeight="1" x14ac:dyDescent="0.3">
      <c r="A1" s="647" t="s">
        <v>1410</v>
      </c>
      <c r="B1" s="533"/>
      <c r="C1" s="533"/>
      <c r="D1" s="575"/>
      <c r="E1" s="648" t="s">
        <v>18</v>
      </c>
      <c r="F1" s="539"/>
      <c r="G1" s="539"/>
      <c r="H1" s="539"/>
      <c r="I1" s="540"/>
      <c r="J1" s="572" t="s">
        <v>19</v>
      </c>
      <c r="K1" s="580" t="s">
        <v>424</v>
      </c>
      <c r="L1" s="581" t="s">
        <v>774</v>
      </c>
      <c r="M1" s="582" t="s">
        <v>20</v>
      </c>
      <c r="N1" s="572" t="s">
        <v>21</v>
      </c>
      <c r="O1" s="641" t="s">
        <v>1411</v>
      </c>
      <c r="P1" s="548"/>
      <c r="Q1" s="548"/>
      <c r="R1" s="548"/>
      <c r="S1" s="549"/>
      <c r="T1" s="642" t="s">
        <v>23</v>
      </c>
      <c r="U1" s="544"/>
      <c r="V1" s="545"/>
      <c r="W1" s="264" t="s">
        <v>24</v>
      </c>
      <c r="X1" s="643" t="s">
        <v>25</v>
      </c>
      <c r="Y1" s="544"/>
      <c r="Z1" s="544"/>
      <c r="AA1" s="544"/>
      <c r="AB1" s="544"/>
      <c r="AC1" s="544"/>
      <c r="AD1" s="545"/>
      <c r="AE1" s="644" t="s">
        <v>26</v>
      </c>
      <c r="AF1" s="544"/>
      <c r="AG1" s="545"/>
      <c r="AH1" s="645" t="s">
        <v>27</v>
      </c>
      <c r="AI1" s="548"/>
      <c r="AJ1" s="548"/>
      <c r="AK1" s="548"/>
      <c r="AL1" s="548"/>
      <c r="AM1" s="637"/>
      <c r="AN1" s="646" t="s">
        <v>28</v>
      </c>
      <c r="AO1" s="548"/>
      <c r="AP1" s="549"/>
      <c r="AQ1" s="636" t="s">
        <v>29</v>
      </c>
      <c r="AR1" s="548"/>
      <c r="AS1" s="548"/>
      <c r="AT1" s="637"/>
      <c r="AU1" s="638" t="s">
        <v>1412</v>
      </c>
      <c r="AV1" s="265" t="s">
        <v>31</v>
      </c>
      <c r="AW1" s="639" t="s">
        <v>32</v>
      </c>
      <c r="AX1" s="545"/>
      <c r="AY1" s="640" t="s">
        <v>33</v>
      </c>
      <c r="AZ1" s="544"/>
      <c r="BA1" s="545"/>
    </row>
    <row r="2" spans="1:53" ht="54.75" customHeight="1" x14ac:dyDescent="0.3">
      <c r="A2" s="615"/>
      <c r="B2" s="536"/>
      <c r="C2" s="536"/>
      <c r="D2" s="616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54"/>
      <c r="K2" s="554"/>
      <c r="L2" s="554"/>
      <c r="M2" s="554"/>
      <c r="N2" s="554"/>
      <c r="O2" s="98" t="s">
        <v>63</v>
      </c>
      <c r="P2" s="99" t="s">
        <v>65</v>
      </c>
      <c r="Q2" s="98" t="s">
        <v>779</v>
      </c>
      <c r="R2" s="99" t="s">
        <v>67</v>
      </c>
      <c r="S2" s="137" t="s">
        <v>295</v>
      </c>
      <c r="T2" s="135" t="s">
        <v>62</v>
      </c>
      <c r="U2" s="96" t="s">
        <v>65</v>
      </c>
      <c r="V2" s="135" t="s">
        <v>295</v>
      </c>
      <c r="W2" s="98" t="s">
        <v>42</v>
      </c>
      <c r="X2" s="227" t="s">
        <v>48</v>
      </c>
      <c r="Y2" s="227" t="s">
        <v>49</v>
      </c>
      <c r="Z2" s="103" t="s">
        <v>50</v>
      </c>
      <c r="AA2" s="103" t="s">
        <v>51</v>
      </c>
      <c r="AB2" s="135" t="s">
        <v>957</v>
      </c>
      <c r="AC2" s="96" t="s">
        <v>1413</v>
      </c>
      <c r="AD2" s="266" t="s">
        <v>44</v>
      </c>
      <c r="AE2" s="98" t="s">
        <v>958</v>
      </c>
      <c r="AF2" s="140" t="s">
        <v>56</v>
      </c>
      <c r="AG2" s="104" t="s">
        <v>297</v>
      </c>
      <c r="AH2" s="227" t="s">
        <v>296</v>
      </c>
      <c r="AI2" s="96" t="s">
        <v>297</v>
      </c>
      <c r="AJ2" s="135" t="s">
        <v>959</v>
      </c>
      <c r="AK2" s="136" t="s">
        <v>65</v>
      </c>
      <c r="AL2" s="139" t="s">
        <v>295</v>
      </c>
      <c r="AM2" s="136" t="s">
        <v>1414</v>
      </c>
      <c r="AN2" s="104" t="s">
        <v>65</v>
      </c>
      <c r="AO2" s="99" t="s">
        <v>295</v>
      </c>
      <c r="AP2" s="98" t="s">
        <v>63</v>
      </c>
      <c r="AQ2" s="135" t="s">
        <v>63</v>
      </c>
      <c r="AR2" s="267" t="s">
        <v>295</v>
      </c>
      <c r="AS2" s="135" t="s">
        <v>779</v>
      </c>
      <c r="AT2" s="136" t="s">
        <v>72</v>
      </c>
      <c r="AU2" s="536"/>
      <c r="AV2" s="104" t="s">
        <v>1415</v>
      </c>
      <c r="AW2" s="135" t="s">
        <v>42</v>
      </c>
      <c r="AX2" s="136" t="s">
        <v>295</v>
      </c>
      <c r="AY2" s="98" t="s">
        <v>63</v>
      </c>
      <c r="AZ2" s="138" t="s">
        <v>295</v>
      </c>
      <c r="BA2" s="108" t="s">
        <v>56</v>
      </c>
    </row>
    <row r="3" spans="1:53" ht="21.75" customHeight="1" x14ac:dyDescent="0.3">
      <c r="A3" s="603" t="s">
        <v>1416</v>
      </c>
      <c r="B3" s="599" t="s">
        <v>1417</v>
      </c>
      <c r="C3" s="599" t="s">
        <v>314</v>
      </c>
      <c r="D3" s="23" t="s">
        <v>79</v>
      </c>
      <c r="E3" s="24">
        <f t="shared" ref="E3:E257" si="0">MAX(O3:BA3)</f>
        <v>150</v>
      </c>
      <c r="F3" s="25">
        <f t="shared" ref="F3:F257" si="1">LARGE(O3:BA3,2)</f>
        <v>120</v>
      </c>
      <c r="G3" s="25">
        <f t="shared" ref="G3:G257" si="2">LARGE(O3:BA3,3)</f>
        <v>90</v>
      </c>
      <c r="H3" s="25">
        <f t="shared" ref="H3:H257" si="3">LARGE(O3:BA3,4)</f>
        <v>80</v>
      </c>
      <c r="I3" s="26">
        <f t="shared" ref="I3:I257" si="4">LARGE(O3:BA3,5)</f>
        <v>60</v>
      </c>
      <c r="J3" s="27">
        <f t="shared" ref="J3:J257" si="5">SUM(E3:I3)</f>
        <v>500</v>
      </c>
      <c r="K3" s="557">
        <f>(J3+(J4/5))</f>
        <v>568</v>
      </c>
      <c r="L3" s="529">
        <f>Nemzetközi!D2</f>
        <v>0</v>
      </c>
      <c r="M3" s="527">
        <f>K3+(L3*30)</f>
        <v>568</v>
      </c>
      <c r="N3" s="529">
        <f>IF(M3=0,"",RANK(M3,M:M,0))</f>
        <v>14</v>
      </c>
      <c r="O3" s="28"/>
      <c r="P3" s="29"/>
      <c r="Q3" s="28"/>
      <c r="R3" s="29"/>
      <c r="S3" s="28"/>
      <c r="T3" s="30">
        <v>0</v>
      </c>
      <c r="U3" s="36"/>
      <c r="V3" s="30">
        <v>60</v>
      </c>
      <c r="W3" s="28">
        <v>0</v>
      </c>
      <c r="X3" s="81"/>
      <c r="Y3" s="81"/>
      <c r="Z3" s="113">
        <v>90</v>
      </c>
      <c r="AA3" s="113"/>
      <c r="AB3" s="30"/>
      <c r="AC3" s="36"/>
      <c r="AD3" s="83"/>
      <c r="AE3" s="28">
        <v>0</v>
      </c>
      <c r="AF3" s="37">
        <v>120</v>
      </c>
      <c r="AG3" s="268"/>
      <c r="AH3" s="81">
        <v>80</v>
      </c>
      <c r="AI3" s="36"/>
      <c r="AJ3" s="30"/>
      <c r="AK3" s="36"/>
      <c r="AL3" s="30"/>
      <c r="AM3" s="36"/>
      <c r="AN3" s="114">
        <v>0</v>
      </c>
      <c r="AO3" s="29"/>
      <c r="AP3" s="28"/>
      <c r="AQ3" s="30">
        <v>0</v>
      </c>
      <c r="AR3" s="80">
        <v>150</v>
      </c>
      <c r="AS3" s="30"/>
      <c r="AT3" s="36"/>
      <c r="AU3" s="117"/>
      <c r="AV3" s="114">
        <v>0</v>
      </c>
      <c r="AW3" s="30">
        <v>0</v>
      </c>
      <c r="AX3" s="36"/>
      <c r="AY3" s="28">
        <v>0</v>
      </c>
      <c r="AZ3" s="29"/>
      <c r="BA3" s="111"/>
    </row>
    <row r="4" spans="1:53" ht="21.75" customHeight="1" x14ac:dyDescent="0.3">
      <c r="A4" s="554"/>
      <c r="B4" s="554"/>
      <c r="C4" s="554"/>
      <c r="D4" s="39" t="s">
        <v>80</v>
      </c>
      <c r="E4" s="24">
        <f t="shared" si="0"/>
        <v>150</v>
      </c>
      <c r="F4" s="25">
        <f t="shared" si="1"/>
        <v>120</v>
      </c>
      <c r="G4" s="25">
        <f t="shared" si="2"/>
        <v>70</v>
      </c>
      <c r="H4" s="25">
        <f t="shared" si="3"/>
        <v>0</v>
      </c>
      <c r="I4" s="26">
        <f t="shared" si="4"/>
        <v>0</v>
      </c>
      <c r="J4" s="40">
        <f t="shared" si="5"/>
        <v>340</v>
      </c>
      <c r="K4" s="528"/>
      <c r="L4" s="528"/>
      <c r="M4" s="528"/>
      <c r="N4" s="528"/>
      <c r="O4" s="41"/>
      <c r="P4" s="42"/>
      <c r="Q4" s="41"/>
      <c r="R4" s="42"/>
      <c r="S4" s="41"/>
      <c r="T4" s="43">
        <v>0</v>
      </c>
      <c r="U4" s="49"/>
      <c r="V4" s="43"/>
      <c r="W4" s="41">
        <v>0</v>
      </c>
      <c r="X4" s="85"/>
      <c r="Y4" s="85"/>
      <c r="Z4" s="122">
        <v>120</v>
      </c>
      <c r="AA4" s="122"/>
      <c r="AB4" s="43"/>
      <c r="AC4" s="49"/>
      <c r="AD4" s="87"/>
      <c r="AE4" s="41">
        <v>0</v>
      </c>
      <c r="AF4" s="50"/>
      <c r="AG4" s="123"/>
      <c r="AH4" s="85">
        <v>70</v>
      </c>
      <c r="AI4" s="49"/>
      <c r="AJ4" s="43"/>
      <c r="AK4" s="49"/>
      <c r="AL4" s="43"/>
      <c r="AM4" s="49"/>
      <c r="AN4" s="123">
        <v>0</v>
      </c>
      <c r="AO4" s="42"/>
      <c r="AP4" s="41"/>
      <c r="AQ4" s="43">
        <v>0</v>
      </c>
      <c r="AR4" s="84">
        <v>150</v>
      </c>
      <c r="AS4" s="43"/>
      <c r="AT4" s="49"/>
      <c r="AU4" s="126"/>
      <c r="AV4" s="123">
        <v>0</v>
      </c>
      <c r="AW4" s="43">
        <v>0</v>
      </c>
      <c r="AX4" s="49"/>
      <c r="AY4" s="41">
        <v>0</v>
      </c>
      <c r="AZ4" s="42"/>
      <c r="BA4" s="120"/>
    </row>
    <row r="5" spans="1:53" ht="21.75" customHeight="1" x14ac:dyDescent="0.3">
      <c r="A5" s="603" t="s">
        <v>1418</v>
      </c>
      <c r="B5" s="599" t="s">
        <v>1419</v>
      </c>
      <c r="C5" s="599" t="s">
        <v>86</v>
      </c>
      <c r="D5" s="23" t="s">
        <v>79</v>
      </c>
      <c r="E5" s="24">
        <f t="shared" si="0"/>
        <v>3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3</v>
      </c>
      <c r="K5" s="557">
        <f>(J5+(J6/5))</f>
        <v>3</v>
      </c>
      <c r="L5" s="529"/>
      <c r="M5" s="527">
        <f>K5+(L5*30)</f>
        <v>3</v>
      </c>
      <c r="N5" s="529">
        <f>IF(M5=0,"",RANK(M5,M:M,0))</f>
        <v>122</v>
      </c>
      <c r="O5" s="28"/>
      <c r="P5" s="29"/>
      <c r="Q5" s="28"/>
      <c r="R5" s="29"/>
      <c r="S5" s="28"/>
      <c r="T5" s="30">
        <v>0</v>
      </c>
      <c r="U5" s="36"/>
      <c r="V5" s="30"/>
      <c r="W5" s="28">
        <v>0</v>
      </c>
      <c r="X5" s="81"/>
      <c r="Y5" s="81"/>
      <c r="Z5" s="113"/>
      <c r="AA5" s="113"/>
      <c r="AB5" s="30"/>
      <c r="AC5" s="36"/>
      <c r="AD5" s="83"/>
      <c r="AE5" s="28">
        <v>0</v>
      </c>
      <c r="AF5" s="37"/>
      <c r="AG5" s="268"/>
      <c r="AH5" s="81">
        <v>0</v>
      </c>
      <c r="AI5" s="36"/>
      <c r="AJ5" s="30"/>
      <c r="AK5" s="36"/>
      <c r="AL5" s="30"/>
      <c r="AM5" s="36"/>
      <c r="AN5" s="114">
        <v>0</v>
      </c>
      <c r="AO5" s="29"/>
      <c r="AP5" s="28"/>
      <c r="AQ5" s="30">
        <v>0</v>
      </c>
      <c r="AR5" s="80"/>
      <c r="AS5" s="30"/>
      <c r="AT5" s="36"/>
      <c r="AU5" s="117">
        <v>3</v>
      </c>
      <c r="AV5" s="114">
        <v>0</v>
      </c>
      <c r="AW5" s="30">
        <v>0</v>
      </c>
      <c r="AX5" s="36"/>
      <c r="AY5" s="28">
        <v>0</v>
      </c>
      <c r="AZ5" s="29"/>
      <c r="BA5" s="111"/>
    </row>
    <row r="6" spans="1:53" ht="21.75" customHeight="1" x14ac:dyDescent="0.3">
      <c r="A6" s="554"/>
      <c r="B6" s="554"/>
      <c r="C6" s="554"/>
      <c r="D6" s="39" t="s">
        <v>80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528"/>
      <c r="L6" s="528"/>
      <c r="M6" s="528"/>
      <c r="N6" s="528"/>
      <c r="O6" s="41"/>
      <c r="P6" s="42"/>
      <c r="Q6" s="41"/>
      <c r="R6" s="42"/>
      <c r="S6" s="41"/>
      <c r="T6" s="43">
        <v>0</v>
      </c>
      <c r="U6" s="49"/>
      <c r="V6" s="43"/>
      <c r="W6" s="41">
        <v>0</v>
      </c>
      <c r="X6" s="85"/>
      <c r="Y6" s="85"/>
      <c r="Z6" s="122"/>
      <c r="AA6" s="122"/>
      <c r="AB6" s="43"/>
      <c r="AC6" s="49"/>
      <c r="AD6" s="87"/>
      <c r="AE6" s="41">
        <v>0</v>
      </c>
      <c r="AF6" s="50"/>
      <c r="AG6" s="269"/>
      <c r="AH6" s="85">
        <v>0</v>
      </c>
      <c r="AI6" s="49"/>
      <c r="AJ6" s="43"/>
      <c r="AK6" s="49"/>
      <c r="AL6" s="43"/>
      <c r="AM6" s="49"/>
      <c r="AN6" s="123">
        <v>0</v>
      </c>
      <c r="AO6" s="42"/>
      <c r="AP6" s="41"/>
      <c r="AQ6" s="43">
        <v>0</v>
      </c>
      <c r="AR6" s="84"/>
      <c r="AS6" s="43"/>
      <c r="AT6" s="49"/>
      <c r="AU6" s="126"/>
      <c r="AV6" s="123">
        <v>0</v>
      </c>
      <c r="AW6" s="43">
        <v>0</v>
      </c>
      <c r="AX6" s="49"/>
      <c r="AY6" s="41">
        <v>0</v>
      </c>
      <c r="AZ6" s="42"/>
      <c r="BA6" s="120"/>
    </row>
    <row r="7" spans="1:53" ht="21.75" customHeight="1" x14ac:dyDescent="0.3">
      <c r="A7" s="603" t="s">
        <v>1420</v>
      </c>
      <c r="B7" s="599" t="s">
        <v>1421</v>
      </c>
      <c r="C7" s="599" t="s">
        <v>98</v>
      </c>
      <c r="D7" s="23" t="s">
        <v>79</v>
      </c>
      <c r="E7" s="24">
        <f t="shared" si="0"/>
        <v>3</v>
      </c>
      <c r="F7" s="25">
        <f t="shared" si="1"/>
        <v>1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4</v>
      </c>
      <c r="K7" s="557">
        <f>(J7+(J8/5))</f>
        <v>4</v>
      </c>
      <c r="L7" s="529"/>
      <c r="M7" s="527">
        <f>K7+(L7*30)</f>
        <v>4</v>
      </c>
      <c r="N7" s="529">
        <f>IF(M7=0,"",RANK(M7,M:M,0))</f>
        <v>121</v>
      </c>
      <c r="O7" s="28"/>
      <c r="P7" s="29"/>
      <c r="Q7" s="28"/>
      <c r="R7" s="29"/>
      <c r="S7" s="28"/>
      <c r="T7" s="30">
        <v>0</v>
      </c>
      <c r="U7" s="36"/>
      <c r="V7" s="30"/>
      <c r="W7" s="28">
        <v>0</v>
      </c>
      <c r="X7" s="81"/>
      <c r="Y7" s="81"/>
      <c r="Z7" s="113"/>
      <c r="AA7" s="113"/>
      <c r="AB7" s="30"/>
      <c r="AC7" s="36"/>
      <c r="AD7" s="83"/>
      <c r="AE7" s="28">
        <v>0</v>
      </c>
      <c r="AF7" s="37"/>
      <c r="AG7" s="268"/>
      <c r="AH7" s="81">
        <v>0</v>
      </c>
      <c r="AI7" s="36"/>
      <c r="AJ7" s="30"/>
      <c r="AK7" s="36"/>
      <c r="AL7" s="30"/>
      <c r="AM7" s="36"/>
      <c r="AN7" s="114">
        <v>0</v>
      </c>
      <c r="AO7" s="29"/>
      <c r="AP7" s="28"/>
      <c r="AQ7" s="30">
        <v>0</v>
      </c>
      <c r="AR7" s="80"/>
      <c r="AS7" s="30"/>
      <c r="AT7" s="36"/>
      <c r="AU7" s="117">
        <v>1</v>
      </c>
      <c r="AV7" s="114">
        <v>0</v>
      </c>
      <c r="AW7" s="30">
        <v>0</v>
      </c>
      <c r="AX7" s="36"/>
      <c r="AY7" s="28">
        <v>3</v>
      </c>
      <c r="AZ7" s="29"/>
      <c r="BA7" s="111"/>
    </row>
    <row r="8" spans="1:53" ht="21.75" customHeight="1" x14ac:dyDescent="0.3">
      <c r="A8" s="554"/>
      <c r="B8" s="554"/>
      <c r="C8" s="554"/>
      <c r="D8" s="39" t="s">
        <v>80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528"/>
      <c r="L8" s="528"/>
      <c r="M8" s="528"/>
      <c r="N8" s="528"/>
      <c r="O8" s="41"/>
      <c r="P8" s="42"/>
      <c r="Q8" s="41"/>
      <c r="R8" s="42"/>
      <c r="S8" s="41"/>
      <c r="T8" s="43">
        <v>0</v>
      </c>
      <c r="U8" s="49"/>
      <c r="V8" s="43"/>
      <c r="W8" s="41">
        <v>0</v>
      </c>
      <c r="X8" s="85"/>
      <c r="Y8" s="85"/>
      <c r="Z8" s="122"/>
      <c r="AA8" s="122"/>
      <c r="AB8" s="43"/>
      <c r="AC8" s="49"/>
      <c r="AD8" s="87"/>
      <c r="AE8" s="41">
        <v>0</v>
      </c>
      <c r="AF8" s="50"/>
      <c r="AG8" s="269"/>
      <c r="AH8" s="85">
        <v>0</v>
      </c>
      <c r="AI8" s="49"/>
      <c r="AJ8" s="43"/>
      <c r="AK8" s="49"/>
      <c r="AL8" s="43"/>
      <c r="AM8" s="49"/>
      <c r="AN8" s="123">
        <v>0</v>
      </c>
      <c r="AO8" s="42"/>
      <c r="AP8" s="41"/>
      <c r="AQ8" s="43">
        <v>0</v>
      </c>
      <c r="AR8" s="84"/>
      <c r="AS8" s="43"/>
      <c r="AT8" s="49"/>
      <c r="AU8" s="126"/>
      <c r="AV8" s="123">
        <v>0</v>
      </c>
      <c r="AW8" s="43">
        <v>0</v>
      </c>
      <c r="AX8" s="49"/>
      <c r="AY8" s="41">
        <v>0</v>
      </c>
      <c r="AZ8" s="42"/>
      <c r="BA8" s="120"/>
    </row>
    <row r="9" spans="1:53" ht="21.75" customHeight="1" x14ac:dyDescent="0.3">
      <c r="A9" s="603" t="s">
        <v>1422</v>
      </c>
      <c r="B9" s="599" t="s">
        <v>1423</v>
      </c>
      <c r="C9" s="599" t="s">
        <v>1424</v>
      </c>
      <c r="D9" s="23" t="s">
        <v>79</v>
      </c>
      <c r="E9" s="24">
        <f t="shared" si="0"/>
        <v>6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6</v>
      </c>
      <c r="K9" s="557">
        <f>(J9+(J10/5))</f>
        <v>6</v>
      </c>
      <c r="L9" s="529"/>
      <c r="M9" s="527">
        <f>K9+(L9*30)</f>
        <v>6</v>
      </c>
      <c r="N9" s="529">
        <f>IF(M9=0,"",RANK(M9,M:M,0))</f>
        <v>112</v>
      </c>
      <c r="O9" s="28"/>
      <c r="P9" s="29"/>
      <c r="Q9" s="28"/>
      <c r="R9" s="29"/>
      <c r="S9" s="28"/>
      <c r="T9" s="30">
        <v>0</v>
      </c>
      <c r="U9" s="36"/>
      <c r="V9" s="30"/>
      <c r="W9" s="28">
        <v>0</v>
      </c>
      <c r="X9" s="81"/>
      <c r="Y9" s="81"/>
      <c r="Z9" s="113"/>
      <c r="AA9" s="113"/>
      <c r="AB9" s="30"/>
      <c r="AC9" s="36"/>
      <c r="AD9" s="83"/>
      <c r="AE9" s="28">
        <v>0</v>
      </c>
      <c r="AF9" s="37"/>
      <c r="AG9" s="268"/>
      <c r="AH9" s="81">
        <v>0</v>
      </c>
      <c r="AI9" s="36"/>
      <c r="AJ9" s="30"/>
      <c r="AK9" s="36"/>
      <c r="AL9" s="30"/>
      <c r="AM9" s="36"/>
      <c r="AN9" s="114">
        <v>0</v>
      </c>
      <c r="AO9" s="29"/>
      <c r="AP9" s="28"/>
      <c r="AQ9" s="30">
        <v>0</v>
      </c>
      <c r="AR9" s="80"/>
      <c r="AS9" s="30"/>
      <c r="AT9" s="36"/>
      <c r="AU9" s="117">
        <v>6</v>
      </c>
      <c r="AV9" s="114">
        <v>0</v>
      </c>
      <c r="AW9" s="30">
        <v>0</v>
      </c>
      <c r="AX9" s="36"/>
      <c r="AY9" s="28">
        <v>0</v>
      </c>
      <c r="AZ9" s="29"/>
      <c r="BA9" s="111"/>
    </row>
    <row r="10" spans="1:53" ht="21.75" customHeight="1" x14ac:dyDescent="0.3">
      <c r="A10" s="554"/>
      <c r="B10" s="554"/>
      <c r="C10" s="554"/>
      <c r="D10" s="39" t="s">
        <v>80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28"/>
      <c r="L10" s="528"/>
      <c r="M10" s="528"/>
      <c r="N10" s="528"/>
      <c r="O10" s="41"/>
      <c r="P10" s="42"/>
      <c r="Q10" s="41"/>
      <c r="R10" s="42"/>
      <c r="S10" s="41"/>
      <c r="T10" s="43">
        <v>0</v>
      </c>
      <c r="U10" s="49"/>
      <c r="V10" s="43"/>
      <c r="W10" s="41">
        <v>0</v>
      </c>
      <c r="X10" s="85"/>
      <c r="Y10" s="85"/>
      <c r="Z10" s="122"/>
      <c r="AA10" s="122"/>
      <c r="AB10" s="43"/>
      <c r="AC10" s="49"/>
      <c r="AD10" s="87"/>
      <c r="AE10" s="41">
        <v>0</v>
      </c>
      <c r="AF10" s="50"/>
      <c r="AG10" s="269"/>
      <c r="AH10" s="85">
        <v>0</v>
      </c>
      <c r="AI10" s="49"/>
      <c r="AJ10" s="43"/>
      <c r="AK10" s="49"/>
      <c r="AL10" s="43"/>
      <c r="AM10" s="49"/>
      <c r="AN10" s="123">
        <v>0</v>
      </c>
      <c r="AO10" s="42"/>
      <c r="AP10" s="41"/>
      <c r="AQ10" s="43">
        <v>0</v>
      </c>
      <c r="AR10" s="84"/>
      <c r="AS10" s="43"/>
      <c r="AT10" s="49"/>
      <c r="AU10" s="126"/>
      <c r="AV10" s="123">
        <v>0</v>
      </c>
      <c r="AW10" s="43">
        <v>0</v>
      </c>
      <c r="AX10" s="49"/>
      <c r="AY10" s="41">
        <v>0</v>
      </c>
      <c r="AZ10" s="42"/>
      <c r="BA10" s="120"/>
    </row>
    <row r="11" spans="1:53" ht="21.75" customHeight="1" x14ac:dyDescent="0.3">
      <c r="A11" s="603" t="s">
        <v>1425</v>
      </c>
      <c r="B11" s="599" t="s">
        <v>1426</v>
      </c>
      <c r="C11" s="599" t="s">
        <v>363</v>
      </c>
      <c r="D11" s="23" t="s">
        <v>79</v>
      </c>
      <c r="E11" s="24">
        <f t="shared" si="0"/>
        <v>6</v>
      </c>
      <c r="F11" s="25">
        <f t="shared" si="1"/>
        <v>3</v>
      </c>
      <c r="G11" s="25">
        <f t="shared" si="2"/>
        <v>1</v>
      </c>
      <c r="H11" s="25">
        <f t="shared" si="3"/>
        <v>0</v>
      </c>
      <c r="I11" s="26">
        <f t="shared" si="4"/>
        <v>0</v>
      </c>
      <c r="J11" s="27">
        <f t="shared" si="5"/>
        <v>10</v>
      </c>
      <c r="K11" s="557">
        <f>(J11+(J12/5))</f>
        <v>13</v>
      </c>
      <c r="L11" s="529"/>
      <c r="M11" s="527">
        <f>K11+(L11*30)</f>
        <v>13</v>
      </c>
      <c r="N11" s="529">
        <f>IF(M11=0,"",RANK(M11,M:M,0))</f>
        <v>97</v>
      </c>
      <c r="O11" s="28"/>
      <c r="P11" s="29"/>
      <c r="Q11" s="28"/>
      <c r="R11" s="29"/>
      <c r="S11" s="28">
        <v>3</v>
      </c>
      <c r="T11" s="30">
        <v>0</v>
      </c>
      <c r="U11" s="36"/>
      <c r="V11" s="30"/>
      <c r="W11" s="28">
        <v>0</v>
      </c>
      <c r="X11" s="81"/>
      <c r="Y11" s="81"/>
      <c r="Z11" s="113">
        <v>6</v>
      </c>
      <c r="AA11" s="113"/>
      <c r="AB11" s="30"/>
      <c r="AC11" s="36"/>
      <c r="AD11" s="83"/>
      <c r="AE11" s="28">
        <v>0</v>
      </c>
      <c r="AF11" s="37"/>
      <c r="AG11" s="268"/>
      <c r="AH11" s="81">
        <v>0</v>
      </c>
      <c r="AI11" s="36"/>
      <c r="AJ11" s="30"/>
      <c r="AK11" s="36"/>
      <c r="AL11" s="30"/>
      <c r="AM11" s="36"/>
      <c r="AN11" s="114">
        <v>0</v>
      </c>
      <c r="AO11" s="29"/>
      <c r="AP11" s="28"/>
      <c r="AQ11" s="30">
        <v>0</v>
      </c>
      <c r="AR11" s="80"/>
      <c r="AS11" s="30"/>
      <c r="AT11" s="36"/>
      <c r="AU11" s="117">
        <v>1</v>
      </c>
      <c r="AV11" s="114">
        <v>0</v>
      </c>
      <c r="AW11" s="30">
        <v>0</v>
      </c>
      <c r="AX11" s="36"/>
      <c r="AY11" s="28">
        <v>0</v>
      </c>
      <c r="AZ11" s="29"/>
      <c r="BA11" s="111"/>
    </row>
    <row r="12" spans="1:53" ht="21.75" customHeight="1" x14ac:dyDescent="0.3">
      <c r="A12" s="554"/>
      <c r="B12" s="554"/>
      <c r="C12" s="554"/>
      <c r="D12" s="39" t="s">
        <v>80</v>
      </c>
      <c r="E12" s="24">
        <f t="shared" si="0"/>
        <v>15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15</v>
      </c>
      <c r="K12" s="528"/>
      <c r="L12" s="528"/>
      <c r="M12" s="528"/>
      <c r="N12" s="528"/>
      <c r="O12" s="41"/>
      <c r="P12" s="42"/>
      <c r="Q12" s="41"/>
      <c r="R12" s="42"/>
      <c r="S12" s="41"/>
      <c r="T12" s="43">
        <v>0</v>
      </c>
      <c r="U12" s="49"/>
      <c r="V12" s="43"/>
      <c r="W12" s="41">
        <v>0</v>
      </c>
      <c r="X12" s="85"/>
      <c r="Y12" s="85"/>
      <c r="Z12" s="122">
        <v>15</v>
      </c>
      <c r="AA12" s="122"/>
      <c r="AB12" s="43"/>
      <c r="AC12" s="49"/>
      <c r="AD12" s="87"/>
      <c r="AE12" s="41">
        <v>0</v>
      </c>
      <c r="AF12" s="50"/>
      <c r="AG12" s="269"/>
      <c r="AH12" s="85">
        <v>0</v>
      </c>
      <c r="AI12" s="49"/>
      <c r="AJ12" s="43"/>
      <c r="AK12" s="49"/>
      <c r="AL12" s="43"/>
      <c r="AM12" s="49"/>
      <c r="AN12" s="123">
        <v>0</v>
      </c>
      <c r="AO12" s="42"/>
      <c r="AP12" s="41"/>
      <c r="AQ12" s="43">
        <v>0</v>
      </c>
      <c r="AR12" s="84"/>
      <c r="AS12" s="43"/>
      <c r="AT12" s="49"/>
      <c r="AU12" s="126"/>
      <c r="AV12" s="123">
        <v>0</v>
      </c>
      <c r="AW12" s="43">
        <v>0</v>
      </c>
      <c r="AX12" s="49"/>
      <c r="AY12" s="41">
        <v>0</v>
      </c>
      <c r="AZ12" s="42"/>
      <c r="BA12" s="120"/>
    </row>
    <row r="13" spans="1:53" ht="21.75" customHeight="1" x14ac:dyDescent="0.3">
      <c r="A13" s="603" t="s">
        <v>1427</v>
      </c>
      <c r="B13" s="599" t="s">
        <v>1428</v>
      </c>
      <c r="C13" s="599" t="s">
        <v>1429</v>
      </c>
      <c r="D13" s="23" t="s">
        <v>79</v>
      </c>
      <c r="E13" s="24">
        <f t="shared" si="0"/>
        <v>60</v>
      </c>
      <c r="F13" s="25">
        <f t="shared" si="1"/>
        <v>60</v>
      </c>
      <c r="G13" s="25">
        <f t="shared" si="2"/>
        <v>60</v>
      </c>
      <c r="H13" s="25">
        <f t="shared" si="3"/>
        <v>36</v>
      </c>
      <c r="I13" s="26">
        <f t="shared" si="4"/>
        <v>34</v>
      </c>
      <c r="J13" s="27">
        <f t="shared" si="5"/>
        <v>250</v>
      </c>
      <c r="K13" s="557">
        <f>(J13+(J14/5))</f>
        <v>342.8</v>
      </c>
      <c r="L13" s="529"/>
      <c r="M13" s="527">
        <f>K13+(L13*30)</f>
        <v>342.8</v>
      </c>
      <c r="N13" s="529">
        <f>IF(M13=0,"",RANK(M13,M:M,0))</f>
        <v>22</v>
      </c>
      <c r="O13" s="28"/>
      <c r="P13" s="29"/>
      <c r="Q13" s="28"/>
      <c r="R13" s="29"/>
      <c r="S13" s="28"/>
      <c r="T13" s="30">
        <v>0</v>
      </c>
      <c r="U13" s="36"/>
      <c r="V13" s="30"/>
      <c r="W13" s="28">
        <v>60</v>
      </c>
      <c r="X13" s="81"/>
      <c r="Y13" s="81"/>
      <c r="Z13" s="113"/>
      <c r="AA13" s="113"/>
      <c r="AB13" s="30"/>
      <c r="AC13" s="36">
        <v>34</v>
      </c>
      <c r="AD13" s="83"/>
      <c r="AE13" s="28">
        <v>60</v>
      </c>
      <c r="AF13" s="37"/>
      <c r="AG13" s="114">
        <v>60</v>
      </c>
      <c r="AH13" s="81">
        <v>0</v>
      </c>
      <c r="AI13" s="36"/>
      <c r="AJ13" s="30"/>
      <c r="AK13" s="36"/>
      <c r="AL13" s="30"/>
      <c r="AM13" s="36"/>
      <c r="AN13" s="114">
        <v>8</v>
      </c>
      <c r="AO13" s="29"/>
      <c r="AP13" s="28"/>
      <c r="AQ13" s="30">
        <v>0</v>
      </c>
      <c r="AR13" s="80">
        <v>8</v>
      </c>
      <c r="AS13" s="30"/>
      <c r="AT13" s="36"/>
      <c r="AU13" s="117">
        <v>36</v>
      </c>
      <c r="AV13" s="114">
        <v>8</v>
      </c>
      <c r="AW13" s="30">
        <v>25</v>
      </c>
      <c r="AX13" s="36">
        <v>25</v>
      </c>
      <c r="AY13" s="28">
        <v>0</v>
      </c>
      <c r="AZ13" s="29">
        <v>15</v>
      </c>
      <c r="BA13" s="111">
        <v>10</v>
      </c>
    </row>
    <row r="14" spans="1:53" ht="21.75" customHeight="1" x14ac:dyDescent="0.3">
      <c r="A14" s="554"/>
      <c r="B14" s="554"/>
      <c r="C14" s="554"/>
      <c r="D14" s="39" t="s">
        <v>80</v>
      </c>
      <c r="E14" s="24">
        <f t="shared" si="0"/>
        <v>120</v>
      </c>
      <c r="F14" s="25">
        <f t="shared" si="1"/>
        <v>120</v>
      </c>
      <c r="G14" s="25">
        <f t="shared" si="2"/>
        <v>120</v>
      </c>
      <c r="H14" s="25">
        <f t="shared" si="3"/>
        <v>74</v>
      </c>
      <c r="I14" s="26">
        <f t="shared" si="4"/>
        <v>30</v>
      </c>
      <c r="J14" s="40">
        <f t="shared" si="5"/>
        <v>464</v>
      </c>
      <c r="K14" s="528"/>
      <c r="L14" s="528"/>
      <c r="M14" s="528"/>
      <c r="N14" s="528"/>
      <c r="O14" s="41"/>
      <c r="P14" s="42"/>
      <c r="Q14" s="41"/>
      <c r="R14" s="42"/>
      <c r="S14" s="41"/>
      <c r="T14" s="43">
        <v>0</v>
      </c>
      <c r="U14" s="49"/>
      <c r="V14" s="43"/>
      <c r="W14" s="41">
        <v>0</v>
      </c>
      <c r="X14" s="85"/>
      <c r="Y14" s="85"/>
      <c r="Z14" s="122"/>
      <c r="AA14" s="122"/>
      <c r="AB14" s="43"/>
      <c r="AC14" s="49"/>
      <c r="AD14" s="87"/>
      <c r="AE14" s="41">
        <v>0</v>
      </c>
      <c r="AF14" s="50"/>
      <c r="AG14" s="123">
        <v>120</v>
      </c>
      <c r="AH14" s="85">
        <v>0</v>
      </c>
      <c r="AI14" s="49"/>
      <c r="AJ14" s="43"/>
      <c r="AK14" s="49"/>
      <c r="AL14" s="43"/>
      <c r="AM14" s="49"/>
      <c r="AN14" s="123">
        <v>120</v>
      </c>
      <c r="AO14" s="42"/>
      <c r="AP14" s="41"/>
      <c r="AQ14" s="43">
        <v>0</v>
      </c>
      <c r="AR14" s="84">
        <v>25</v>
      </c>
      <c r="AS14" s="43"/>
      <c r="AT14" s="49"/>
      <c r="AU14" s="126">
        <v>74</v>
      </c>
      <c r="AV14" s="123">
        <v>120</v>
      </c>
      <c r="AW14" s="43">
        <v>0</v>
      </c>
      <c r="AX14" s="49"/>
      <c r="AY14" s="41">
        <v>0</v>
      </c>
      <c r="AZ14" s="42"/>
      <c r="BA14" s="120">
        <v>30</v>
      </c>
    </row>
    <row r="15" spans="1:53" ht="21.75" customHeight="1" x14ac:dyDescent="0.3">
      <c r="A15" s="603" t="s">
        <v>452</v>
      </c>
      <c r="B15" s="599" t="s">
        <v>453</v>
      </c>
      <c r="C15" s="599" t="s">
        <v>132</v>
      </c>
      <c r="D15" s="23" t="s">
        <v>79</v>
      </c>
      <c r="E15" s="24">
        <f t="shared" si="0"/>
        <v>120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120</v>
      </c>
      <c r="K15" s="557">
        <f>(J15+(J16/5))</f>
        <v>125</v>
      </c>
      <c r="L15" s="529"/>
      <c r="M15" s="527">
        <f>K15+(L15*30)</f>
        <v>125</v>
      </c>
      <c r="N15" s="529">
        <f>IF(M15=0,"",RANK(M15,M:M,0))</f>
        <v>44</v>
      </c>
      <c r="O15" s="28"/>
      <c r="P15" s="29"/>
      <c r="Q15" s="28"/>
      <c r="R15" s="29"/>
      <c r="S15" s="28"/>
      <c r="T15" s="30">
        <v>0</v>
      </c>
      <c r="U15" s="36"/>
      <c r="V15" s="30"/>
      <c r="W15" s="28">
        <v>0</v>
      </c>
      <c r="X15" s="81"/>
      <c r="Y15" s="81"/>
      <c r="Z15" s="113"/>
      <c r="AA15" s="113"/>
      <c r="AB15" s="30"/>
      <c r="AC15" s="36"/>
      <c r="AD15" s="83"/>
      <c r="AE15" s="28">
        <v>0</v>
      </c>
      <c r="AF15" s="37"/>
      <c r="AG15" s="268"/>
      <c r="AH15" s="81">
        <v>0</v>
      </c>
      <c r="AI15" s="36"/>
      <c r="AJ15" s="30"/>
      <c r="AK15" s="36"/>
      <c r="AL15" s="30"/>
      <c r="AM15" s="36"/>
      <c r="AN15" s="114">
        <v>0</v>
      </c>
      <c r="AO15" s="29"/>
      <c r="AP15" s="28"/>
      <c r="AQ15" s="30">
        <v>0</v>
      </c>
      <c r="AR15" s="80"/>
      <c r="AS15" s="30"/>
      <c r="AT15" s="36"/>
      <c r="AU15" s="117"/>
      <c r="AV15" s="114">
        <v>120</v>
      </c>
      <c r="AW15" s="30">
        <v>0</v>
      </c>
      <c r="AX15" s="36"/>
      <c r="AY15" s="28">
        <v>0</v>
      </c>
      <c r="AZ15" s="29"/>
      <c r="BA15" s="111"/>
    </row>
    <row r="16" spans="1:53" ht="21.75" customHeight="1" x14ac:dyDescent="0.3">
      <c r="A16" s="554"/>
      <c r="B16" s="554"/>
      <c r="C16" s="554"/>
      <c r="D16" s="39" t="s">
        <v>80</v>
      </c>
      <c r="E16" s="24">
        <f t="shared" si="0"/>
        <v>25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25</v>
      </c>
      <c r="K16" s="528"/>
      <c r="L16" s="528"/>
      <c r="M16" s="528"/>
      <c r="N16" s="528"/>
      <c r="O16" s="41"/>
      <c r="P16" s="42"/>
      <c r="Q16" s="41"/>
      <c r="R16" s="42"/>
      <c r="S16" s="41"/>
      <c r="T16" s="43">
        <v>0</v>
      </c>
      <c r="U16" s="49"/>
      <c r="V16" s="43"/>
      <c r="W16" s="41">
        <v>0</v>
      </c>
      <c r="X16" s="85"/>
      <c r="Y16" s="85"/>
      <c r="Z16" s="122"/>
      <c r="AA16" s="122"/>
      <c r="AB16" s="43"/>
      <c r="AC16" s="49"/>
      <c r="AD16" s="87"/>
      <c r="AE16" s="41">
        <v>0</v>
      </c>
      <c r="AF16" s="50"/>
      <c r="AG16" s="269"/>
      <c r="AH16" s="85">
        <v>0</v>
      </c>
      <c r="AI16" s="49"/>
      <c r="AJ16" s="43"/>
      <c r="AK16" s="49"/>
      <c r="AL16" s="43"/>
      <c r="AM16" s="49"/>
      <c r="AN16" s="123">
        <v>0</v>
      </c>
      <c r="AO16" s="42"/>
      <c r="AP16" s="41"/>
      <c r="AQ16" s="43">
        <v>0</v>
      </c>
      <c r="AR16" s="84"/>
      <c r="AS16" s="43"/>
      <c r="AT16" s="49"/>
      <c r="AU16" s="126"/>
      <c r="AV16" s="123">
        <v>25</v>
      </c>
      <c r="AW16" s="43">
        <v>0</v>
      </c>
      <c r="AX16" s="49"/>
      <c r="AY16" s="41">
        <v>0</v>
      </c>
      <c r="AZ16" s="42"/>
      <c r="BA16" s="120"/>
    </row>
    <row r="17" spans="1:53" ht="21.75" customHeight="1" x14ac:dyDescent="0.3">
      <c r="A17" s="603" t="s">
        <v>1430</v>
      </c>
      <c r="B17" s="599" t="s">
        <v>1431</v>
      </c>
      <c r="C17" s="599" t="s">
        <v>579</v>
      </c>
      <c r="D17" s="23" t="s">
        <v>79</v>
      </c>
      <c r="E17" s="24">
        <f t="shared" si="0"/>
        <v>0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0</v>
      </c>
      <c r="K17" s="557">
        <f>(J17+(J18/5))</f>
        <v>0</v>
      </c>
      <c r="L17" s="529"/>
      <c r="M17" s="527">
        <f>K17+(L17*30)</f>
        <v>0</v>
      </c>
      <c r="N17" s="529" t="str">
        <f>IF(M17=0,"",RANK(M17,M:M,0))</f>
        <v/>
      </c>
      <c r="O17" s="28"/>
      <c r="P17" s="29"/>
      <c r="Q17" s="28"/>
      <c r="R17" s="29"/>
      <c r="S17" s="28"/>
      <c r="T17" s="30">
        <v>0</v>
      </c>
      <c r="U17" s="36"/>
      <c r="V17" s="30"/>
      <c r="W17" s="28">
        <v>0</v>
      </c>
      <c r="X17" s="81"/>
      <c r="Y17" s="81"/>
      <c r="Z17" s="113"/>
      <c r="AA17" s="113"/>
      <c r="AB17" s="30"/>
      <c r="AC17" s="36"/>
      <c r="AD17" s="83"/>
      <c r="AE17" s="28">
        <v>0</v>
      </c>
      <c r="AF17" s="37"/>
      <c r="AG17" s="268"/>
      <c r="AH17" s="81">
        <v>0</v>
      </c>
      <c r="AI17" s="36"/>
      <c r="AJ17" s="30"/>
      <c r="AK17" s="36"/>
      <c r="AL17" s="30"/>
      <c r="AM17" s="36"/>
      <c r="AN17" s="114">
        <v>0</v>
      </c>
      <c r="AO17" s="29"/>
      <c r="AP17" s="28"/>
      <c r="AQ17" s="30">
        <v>0</v>
      </c>
      <c r="AR17" s="80"/>
      <c r="AS17" s="30"/>
      <c r="AT17" s="36"/>
      <c r="AU17" s="117"/>
      <c r="AV17" s="114">
        <v>0</v>
      </c>
      <c r="AW17" s="30">
        <v>0</v>
      </c>
      <c r="AX17" s="36"/>
      <c r="AY17" s="28">
        <v>0</v>
      </c>
      <c r="AZ17" s="29"/>
      <c r="BA17" s="111"/>
    </row>
    <row r="18" spans="1:53" ht="21.75" customHeight="1" x14ac:dyDescent="0.3">
      <c r="A18" s="554"/>
      <c r="B18" s="554"/>
      <c r="C18" s="554"/>
      <c r="D18" s="39" t="s">
        <v>80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528"/>
      <c r="L18" s="528"/>
      <c r="M18" s="528"/>
      <c r="N18" s="528"/>
      <c r="O18" s="41"/>
      <c r="P18" s="42"/>
      <c r="Q18" s="41"/>
      <c r="R18" s="42"/>
      <c r="S18" s="41"/>
      <c r="T18" s="43">
        <v>0</v>
      </c>
      <c r="U18" s="49"/>
      <c r="V18" s="43"/>
      <c r="W18" s="41">
        <v>0</v>
      </c>
      <c r="X18" s="85"/>
      <c r="Y18" s="85"/>
      <c r="Z18" s="122"/>
      <c r="AA18" s="122"/>
      <c r="AB18" s="43"/>
      <c r="AC18" s="49"/>
      <c r="AD18" s="87"/>
      <c r="AE18" s="41">
        <v>0</v>
      </c>
      <c r="AF18" s="50"/>
      <c r="AG18" s="269"/>
      <c r="AH18" s="85">
        <v>0</v>
      </c>
      <c r="AI18" s="49"/>
      <c r="AJ18" s="43"/>
      <c r="AK18" s="49"/>
      <c r="AL18" s="43"/>
      <c r="AM18" s="49"/>
      <c r="AN18" s="123">
        <v>0</v>
      </c>
      <c r="AO18" s="42"/>
      <c r="AP18" s="41"/>
      <c r="AQ18" s="43">
        <v>0</v>
      </c>
      <c r="AR18" s="84"/>
      <c r="AS18" s="43"/>
      <c r="AT18" s="49"/>
      <c r="AU18" s="126"/>
      <c r="AV18" s="123">
        <v>0</v>
      </c>
      <c r="AW18" s="43">
        <v>0</v>
      </c>
      <c r="AX18" s="49"/>
      <c r="AY18" s="41">
        <v>0</v>
      </c>
      <c r="AZ18" s="42"/>
      <c r="BA18" s="120"/>
    </row>
    <row r="19" spans="1:53" ht="21.75" customHeight="1" x14ac:dyDescent="0.3">
      <c r="A19" s="603" t="s">
        <v>1432</v>
      </c>
      <c r="B19" s="599" t="s">
        <v>1433</v>
      </c>
      <c r="C19" s="599" t="s">
        <v>664</v>
      </c>
      <c r="D19" s="23" t="s">
        <v>79</v>
      </c>
      <c r="E19" s="24">
        <f t="shared" si="0"/>
        <v>120</v>
      </c>
      <c r="F19" s="25">
        <f t="shared" si="1"/>
        <v>60</v>
      </c>
      <c r="G19" s="25">
        <f t="shared" si="2"/>
        <v>20</v>
      </c>
      <c r="H19" s="25">
        <f t="shared" si="3"/>
        <v>0</v>
      </c>
      <c r="I19" s="26">
        <f t="shared" si="4"/>
        <v>0</v>
      </c>
      <c r="J19" s="27">
        <f t="shared" si="5"/>
        <v>200</v>
      </c>
      <c r="K19" s="557">
        <f>(J19+(J20/5))</f>
        <v>248.8</v>
      </c>
      <c r="L19" s="529">
        <f>Nemzetközi!D9</f>
        <v>26</v>
      </c>
      <c r="M19" s="527">
        <f>K19+(L19*30)</f>
        <v>1028.8</v>
      </c>
      <c r="N19" s="529">
        <f>IF(M19=0,"",RANK(M19,M:M,0))</f>
        <v>10</v>
      </c>
      <c r="O19" s="28"/>
      <c r="P19" s="29"/>
      <c r="Q19" s="28"/>
      <c r="R19" s="29"/>
      <c r="S19" s="28"/>
      <c r="T19" s="30">
        <v>0</v>
      </c>
      <c r="U19" s="36"/>
      <c r="V19" s="30"/>
      <c r="W19" s="28">
        <v>0</v>
      </c>
      <c r="X19" s="81"/>
      <c r="Y19" s="81"/>
      <c r="Z19" s="113">
        <v>60</v>
      </c>
      <c r="AA19" s="113">
        <v>20</v>
      </c>
      <c r="AB19" s="30"/>
      <c r="AC19" s="36"/>
      <c r="AD19" s="83"/>
      <c r="AE19" s="28">
        <v>0</v>
      </c>
      <c r="AF19" s="37"/>
      <c r="AG19" s="268"/>
      <c r="AH19" s="81">
        <v>0</v>
      </c>
      <c r="AI19" s="36"/>
      <c r="AJ19" s="30"/>
      <c r="AK19" s="36"/>
      <c r="AL19" s="30"/>
      <c r="AM19" s="36"/>
      <c r="AN19" s="114">
        <v>0</v>
      </c>
      <c r="AO19" s="29"/>
      <c r="AP19" s="28"/>
      <c r="AQ19" s="30">
        <v>0</v>
      </c>
      <c r="AR19" s="80"/>
      <c r="AS19" s="30"/>
      <c r="AT19" s="36"/>
      <c r="AU19" s="117"/>
      <c r="AV19" s="114">
        <v>0</v>
      </c>
      <c r="AW19" s="30">
        <v>0</v>
      </c>
      <c r="AX19" s="36"/>
      <c r="AY19" s="28">
        <v>0</v>
      </c>
      <c r="AZ19" s="29"/>
      <c r="BA19" s="111">
        <v>120</v>
      </c>
    </row>
    <row r="20" spans="1:53" ht="21.75" customHeight="1" x14ac:dyDescent="0.3">
      <c r="A20" s="554"/>
      <c r="B20" s="554"/>
      <c r="C20" s="554"/>
      <c r="D20" s="39" t="s">
        <v>80</v>
      </c>
      <c r="E20" s="24">
        <f t="shared" si="0"/>
        <v>120</v>
      </c>
      <c r="F20" s="25">
        <f t="shared" si="1"/>
        <v>90</v>
      </c>
      <c r="G20" s="25">
        <f t="shared" si="2"/>
        <v>34</v>
      </c>
      <c r="H20" s="25">
        <f t="shared" si="3"/>
        <v>0</v>
      </c>
      <c r="I20" s="26">
        <f t="shared" si="4"/>
        <v>0</v>
      </c>
      <c r="J20" s="40">
        <f t="shared" si="5"/>
        <v>244</v>
      </c>
      <c r="K20" s="528"/>
      <c r="L20" s="528"/>
      <c r="M20" s="528"/>
      <c r="N20" s="528"/>
      <c r="O20" s="41"/>
      <c r="P20" s="42"/>
      <c r="Q20" s="41"/>
      <c r="R20" s="42"/>
      <c r="S20" s="41"/>
      <c r="T20" s="43">
        <v>0</v>
      </c>
      <c r="U20" s="49"/>
      <c r="V20" s="43"/>
      <c r="W20" s="41">
        <v>0</v>
      </c>
      <c r="X20" s="85"/>
      <c r="Y20" s="85"/>
      <c r="Z20" s="122">
        <v>90</v>
      </c>
      <c r="AA20" s="122">
        <v>34</v>
      </c>
      <c r="AB20" s="43"/>
      <c r="AC20" s="49"/>
      <c r="AD20" s="87"/>
      <c r="AE20" s="41">
        <v>0</v>
      </c>
      <c r="AF20" s="50"/>
      <c r="AG20" s="269"/>
      <c r="AH20" s="85">
        <v>0</v>
      </c>
      <c r="AI20" s="49"/>
      <c r="AJ20" s="43"/>
      <c r="AK20" s="49"/>
      <c r="AL20" s="43"/>
      <c r="AM20" s="49"/>
      <c r="AN20" s="123">
        <v>0</v>
      </c>
      <c r="AO20" s="42"/>
      <c r="AP20" s="41"/>
      <c r="AQ20" s="43">
        <v>0</v>
      </c>
      <c r="AR20" s="84"/>
      <c r="AS20" s="43"/>
      <c r="AT20" s="49"/>
      <c r="AU20" s="126"/>
      <c r="AV20" s="123">
        <v>0</v>
      </c>
      <c r="AW20" s="43">
        <v>0</v>
      </c>
      <c r="AX20" s="49"/>
      <c r="AY20" s="41">
        <v>0</v>
      </c>
      <c r="AZ20" s="42"/>
      <c r="BA20" s="120">
        <v>120</v>
      </c>
    </row>
    <row r="21" spans="1:53" ht="21.75" customHeight="1" x14ac:dyDescent="0.3">
      <c r="A21" s="603" t="s">
        <v>974</v>
      </c>
      <c r="B21" s="599" t="s">
        <v>975</v>
      </c>
      <c r="C21" s="599" t="s">
        <v>98</v>
      </c>
      <c r="D21" s="23" t="s">
        <v>79</v>
      </c>
      <c r="E21" s="24">
        <f t="shared" si="0"/>
        <v>3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3</v>
      </c>
      <c r="K21" s="557">
        <f>(J21+(J22/5))</f>
        <v>3</v>
      </c>
      <c r="L21" s="529"/>
      <c r="M21" s="527">
        <f>K21+(L21*30)</f>
        <v>3</v>
      </c>
      <c r="N21" s="529">
        <f>IF(M21=0,"",RANK(M21,M:M,0))</f>
        <v>122</v>
      </c>
      <c r="O21" s="28"/>
      <c r="P21" s="29"/>
      <c r="Q21" s="28"/>
      <c r="R21" s="29"/>
      <c r="S21" s="28"/>
      <c r="T21" s="30">
        <v>0</v>
      </c>
      <c r="U21" s="36"/>
      <c r="V21" s="30"/>
      <c r="W21" s="28">
        <v>0</v>
      </c>
      <c r="X21" s="81"/>
      <c r="Y21" s="81"/>
      <c r="Z21" s="113"/>
      <c r="AA21" s="113"/>
      <c r="AB21" s="30"/>
      <c r="AC21" s="36"/>
      <c r="AD21" s="83"/>
      <c r="AE21" s="28">
        <v>0</v>
      </c>
      <c r="AF21" s="37"/>
      <c r="AG21" s="268"/>
      <c r="AH21" s="81">
        <v>0</v>
      </c>
      <c r="AI21" s="36"/>
      <c r="AJ21" s="30"/>
      <c r="AK21" s="36"/>
      <c r="AL21" s="30"/>
      <c r="AM21" s="36"/>
      <c r="AN21" s="114">
        <v>0</v>
      </c>
      <c r="AO21" s="29"/>
      <c r="AP21" s="28"/>
      <c r="AQ21" s="30">
        <v>0</v>
      </c>
      <c r="AR21" s="80"/>
      <c r="AS21" s="30"/>
      <c r="AT21" s="36"/>
      <c r="AU21" s="117"/>
      <c r="AV21" s="114">
        <v>0</v>
      </c>
      <c r="AW21" s="30">
        <v>0</v>
      </c>
      <c r="AX21" s="36"/>
      <c r="AY21" s="28">
        <v>3</v>
      </c>
      <c r="AZ21" s="29"/>
      <c r="BA21" s="111"/>
    </row>
    <row r="22" spans="1:53" ht="21.75" customHeight="1" x14ac:dyDescent="0.3">
      <c r="A22" s="554"/>
      <c r="B22" s="554"/>
      <c r="C22" s="554"/>
      <c r="D22" s="39" t="s">
        <v>80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0</v>
      </c>
      <c r="K22" s="528"/>
      <c r="L22" s="528"/>
      <c r="M22" s="528"/>
      <c r="N22" s="528"/>
      <c r="O22" s="41"/>
      <c r="P22" s="42"/>
      <c r="Q22" s="41"/>
      <c r="R22" s="42"/>
      <c r="S22" s="41"/>
      <c r="T22" s="43">
        <v>0</v>
      </c>
      <c r="U22" s="49"/>
      <c r="V22" s="43"/>
      <c r="W22" s="41">
        <v>0</v>
      </c>
      <c r="X22" s="85"/>
      <c r="Y22" s="85"/>
      <c r="Z22" s="122"/>
      <c r="AA22" s="122"/>
      <c r="AB22" s="43"/>
      <c r="AC22" s="49"/>
      <c r="AD22" s="87"/>
      <c r="AE22" s="41">
        <v>0</v>
      </c>
      <c r="AF22" s="50"/>
      <c r="AG22" s="269"/>
      <c r="AH22" s="85">
        <v>0</v>
      </c>
      <c r="AI22" s="49"/>
      <c r="AJ22" s="43"/>
      <c r="AK22" s="49"/>
      <c r="AL22" s="43"/>
      <c r="AM22" s="49"/>
      <c r="AN22" s="123">
        <v>0</v>
      </c>
      <c r="AO22" s="42"/>
      <c r="AP22" s="41"/>
      <c r="AQ22" s="43">
        <v>0</v>
      </c>
      <c r="AR22" s="84"/>
      <c r="AS22" s="43"/>
      <c r="AT22" s="49"/>
      <c r="AU22" s="126"/>
      <c r="AV22" s="123">
        <v>0</v>
      </c>
      <c r="AW22" s="43">
        <v>0</v>
      </c>
      <c r="AX22" s="49"/>
      <c r="AY22" s="41">
        <v>0</v>
      </c>
      <c r="AZ22" s="42"/>
      <c r="BA22" s="120"/>
    </row>
    <row r="23" spans="1:53" ht="21.75" customHeight="1" x14ac:dyDescent="0.3">
      <c r="A23" s="603" t="s">
        <v>1434</v>
      </c>
      <c r="B23" s="599" t="s">
        <v>1435</v>
      </c>
      <c r="C23" s="599" t="s">
        <v>155</v>
      </c>
      <c r="D23" s="23" t="s">
        <v>79</v>
      </c>
      <c r="E23" s="24">
        <f t="shared" si="0"/>
        <v>1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</v>
      </c>
      <c r="K23" s="557">
        <f>(J23+(J24/5))</f>
        <v>1</v>
      </c>
      <c r="L23" s="529"/>
      <c r="M23" s="527">
        <f>K23+(L23*30)</f>
        <v>1</v>
      </c>
      <c r="N23" s="529">
        <f>IF(M23=0,"",RANK(M23,M:M,0))</f>
        <v>135</v>
      </c>
      <c r="O23" s="28"/>
      <c r="P23" s="29"/>
      <c r="Q23" s="28"/>
      <c r="R23" s="29"/>
      <c r="S23" s="28"/>
      <c r="T23" s="30">
        <v>0</v>
      </c>
      <c r="U23" s="36"/>
      <c r="V23" s="30"/>
      <c r="W23" s="28">
        <v>0</v>
      </c>
      <c r="X23" s="81"/>
      <c r="Y23" s="81"/>
      <c r="Z23" s="113"/>
      <c r="AA23" s="113"/>
      <c r="AB23" s="30"/>
      <c r="AC23" s="36"/>
      <c r="AD23" s="83"/>
      <c r="AE23" s="28">
        <v>0</v>
      </c>
      <c r="AF23" s="37"/>
      <c r="AG23" s="268"/>
      <c r="AH23" s="81">
        <v>0</v>
      </c>
      <c r="AI23" s="36"/>
      <c r="AJ23" s="30"/>
      <c r="AK23" s="36"/>
      <c r="AL23" s="30"/>
      <c r="AM23" s="36"/>
      <c r="AN23" s="114">
        <v>0</v>
      </c>
      <c r="AO23" s="29"/>
      <c r="AP23" s="28"/>
      <c r="AQ23" s="30">
        <v>0</v>
      </c>
      <c r="AR23" s="80"/>
      <c r="AS23" s="30"/>
      <c r="AT23" s="36"/>
      <c r="AU23" s="117">
        <v>1</v>
      </c>
      <c r="AV23" s="114">
        <v>0</v>
      </c>
      <c r="AW23" s="30">
        <v>0</v>
      </c>
      <c r="AX23" s="36"/>
      <c r="AY23" s="28">
        <v>0</v>
      </c>
      <c r="AZ23" s="29"/>
      <c r="BA23" s="111"/>
    </row>
    <row r="24" spans="1:53" ht="21.75" customHeight="1" x14ac:dyDescent="0.3">
      <c r="A24" s="554"/>
      <c r="B24" s="554"/>
      <c r="C24" s="554"/>
      <c r="D24" s="39" t="s">
        <v>80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528"/>
      <c r="L24" s="528"/>
      <c r="M24" s="528"/>
      <c r="N24" s="528"/>
      <c r="O24" s="41"/>
      <c r="P24" s="42"/>
      <c r="Q24" s="41"/>
      <c r="R24" s="42"/>
      <c r="S24" s="41"/>
      <c r="T24" s="43">
        <v>0</v>
      </c>
      <c r="U24" s="49"/>
      <c r="V24" s="43"/>
      <c r="W24" s="41">
        <v>0</v>
      </c>
      <c r="X24" s="85"/>
      <c r="Y24" s="85"/>
      <c r="Z24" s="122"/>
      <c r="AA24" s="122"/>
      <c r="AB24" s="43"/>
      <c r="AC24" s="49"/>
      <c r="AD24" s="87"/>
      <c r="AE24" s="41">
        <v>0</v>
      </c>
      <c r="AF24" s="50"/>
      <c r="AG24" s="269"/>
      <c r="AH24" s="85">
        <v>0</v>
      </c>
      <c r="AI24" s="49"/>
      <c r="AJ24" s="43"/>
      <c r="AK24" s="49"/>
      <c r="AL24" s="43"/>
      <c r="AM24" s="49"/>
      <c r="AN24" s="123">
        <v>0</v>
      </c>
      <c r="AO24" s="42"/>
      <c r="AP24" s="41"/>
      <c r="AQ24" s="43">
        <v>0</v>
      </c>
      <c r="AR24" s="84"/>
      <c r="AS24" s="43"/>
      <c r="AT24" s="49"/>
      <c r="AU24" s="126"/>
      <c r="AV24" s="123">
        <v>0</v>
      </c>
      <c r="AW24" s="43">
        <v>0</v>
      </c>
      <c r="AX24" s="49"/>
      <c r="AY24" s="41">
        <v>0</v>
      </c>
      <c r="AZ24" s="42"/>
      <c r="BA24" s="120"/>
    </row>
    <row r="25" spans="1:53" ht="21.75" customHeight="1" x14ac:dyDescent="0.3">
      <c r="A25" s="603" t="s">
        <v>976</v>
      </c>
      <c r="B25" s="599" t="s">
        <v>977</v>
      </c>
      <c r="C25" s="599" t="s">
        <v>123</v>
      </c>
      <c r="D25" s="23" t="s">
        <v>79</v>
      </c>
      <c r="E25" s="24">
        <f t="shared" si="0"/>
        <v>0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0</v>
      </c>
      <c r="K25" s="557">
        <f>(J25+(J26/5))</f>
        <v>0</v>
      </c>
      <c r="L25" s="529"/>
      <c r="M25" s="527">
        <f>K25+(L25*30)</f>
        <v>0</v>
      </c>
      <c r="N25" s="529" t="str">
        <f>IF(M25=0,"",RANK(M25,M:M,0))</f>
        <v/>
      </c>
      <c r="O25" s="28"/>
      <c r="P25" s="29"/>
      <c r="Q25" s="28"/>
      <c r="R25" s="29"/>
      <c r="S25" s="28"/>
      <c r="T25" s="30">
        <v>0</v>
      </c>
      <c r="U25" s="36"/>
      <c r="V25" s="30"/>
      <c r="W25" s="28">
        <v>0</v>
      </c>
      <c r="X25" s="81"/>
      <c r="Y25" s="81"/>
      <c r="Z25" s="113"/>
      <c r="AA25" s="113"/>
      <c r="AB25" s="30"/>
      <c r="AC25" s="36"/>
      <c r="AD25" s="83"/>
      <c r="AE25" s="28">
        <v>0</v>
      </c>
      <c r="AF25" s="37"/>
      <c r="AG25" s="268"/>
      <c r="AH25" s="81">
        <v>0</v>
      </c>
      <c r="AI25" s="36"/>
      <c r="AJ25" s="30"/>
      <c r="AK25" s="36"/>
      <c r="AL25" s="30"/>
      <c r="AM25" s="36"/>
      <c r="AN25" s="114">
        <v>0</v>
      </c>
      <c r="AO25" s="29"/>
      <c r="AP25" s="28"/>
      <c r="AQ25" s="30">
        <v>0</v>
      </c>
      <c r="AR25" s="80"/>
      <c r="AS25" s="30"/>
      <c r="AT25" s="36"/>
      <c r="AU25" s="117"/>
      <c r="AV25" s="114">
        <v>0</v>
      </c>
      <c r="AW25" s="30">
        <v>0</v>
      </c>
      <c r="AX25" s="36"/>
      <c r="AY25" s="28">
        <v>0</v>
      </c>
      <c r="AZ25" s="29"/>
      <c r="BA25" s="111"/>
    </row>
    <row r="26" spans="1:53" ht="21.75" customHeight="1" x14ac:dyDescent="0.3">
      <c r="A26" s="554"/>
      <c r="B26" s="554"/>
      <c r="C26" s="554"/>
      <c r="D26" s="39" t="s">
        <v>80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528"/>
      <c r="L26" s="528"/>
      <c r="M26" s="528"/>
      <c r="N26" s="528"/>
      <c r="O26" s="41"/>
      <c r="P26" s="42"/>
      <c r="Q26" s="41"/>
      <c r="R26" s="42"/>
      <c r="S26" s="41"/>
      <c r="T26" s="43">
        <v>0</v>
      </c>
      <c r="U26" s="49"/>
      <c r="V26" s="43"/>
      <c r="W26" s="41">
        <v>0</v>
      </c>
      <c r="X26" s="85"/>
      <c r="Y26" s="85"/>
      <c r="Z26" s="122"/>
      <c r="AA26" s="122"/>
      <c r="AB26" s="43"/>
      <c r="AC26" s="49"/>
      <c r="AD26" s="87"/>
      <c r="AE26" s="41">
        <v>0</v>
      </c>
      <c r="AF26" s="50"/>
      <c r="AG26" s="269"/>
      <c r="AH26" s="85">
        <v>0</v>
      </c>
      <c r="AI26" s="49"/>
      <c r="AJ26" s="43"/>
      <c r="AK26" s="49"/>
      <c r="AL26" s="43"/>
      <c r="AM26" s="49"/>
      <c r="AN26" s="123">
        <v>0</v>
      </c>
      <c r="AO26" s="42"/>
      <c r="AP26" s="41"/>
      <c r="AQ26" s="43">
        <v>0</v>
      </c>
      <c r="AR26" s="84"/>
      <c r="AS26" s="43"/>
      <c r="AT26" s="49"/>
      <c r="AU26" s="126"/>
      <c r="AV26" s="123">
        <v>0</v>
      </c>
      <c r="AW26" s="43">
        <v>0</v>
      </c>
      <c r="AX26" s="49"/>
      <c r="AY26" s="41">
        <v>0</v>
      </c>
      <c r="AZ26" s="42"/>
      <c r="BA26" s="120"/>
    </row>
    <row r="27" spans="1:53" ht="21.75" customHeight="1" x14ac:dyDescent="0.3">
      <c r="A27" s="603" t="s">
        <v>1436</v>
      </c>
      <c r="B27" s="599" t="s">
        <v>1437</v>
      </c>
      <c r="C27" s="599" t="s">
        <v>839</v>
      </c>
      <c r="D27" s="23" t="s">
        <v>79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557">
        <f>(J27+(J28/5))</f>
        <v>0</v>
      </c>
      <c r="L27" s="529"/>
      <c r="M27" s="527">
        <f>K27+(L27*30)</f>
        <v>0</v>
      </c>
      <c r="N27" s="529" t="str">
        <f>IF(M27=0,"",RANK(M27,M:M,0))</f>
        <v/>
      </c>
      <c r="O27" s="28"/>
      <c r="P27" s="29"/>
      <c r="Q27" s="28"/>
      <c r="R27" s="29"/>
      <c r="S27" s="28"/>
      <c r="T27" s="30">
        <v>0</v>
      </c>
      <c r="U27" s="36"/>
      <c r="V27" s="30"/>
      <c r="W27" s="28">
        <v>0</v>
      </c>
      <c r="X27" s="81"/>
      <c r="Y27" s="81"/>
      <c r="Z27" s="113"/>
      <c r="AA27" s="113"/>
      <c r="AB27" s="30"/>
      <c r="AC27" s="36"/>
      <c r="AD27" s="83"/>
      <c r="AE27" s="28">
        <v>0</v>
      </c>
      <c r="AF27" s="37"/>
      <c r="AG27" s="268"/>
      <c r="AH27" s="81">
        <v>0</v>
      </c>
      <c r="AI27" s="36"/>
      <c r="AJ27" s="30"/>
      <c r="AK27" s="36"/>
      <c r="AL27" s="30"/>
      <c r="AM27" s="36"/>
      <c r="AN27" s="114">
        <v>0</v>
      </c>
      <c r="AO27" s="29"/>
      <c r="AP27" s="28"/>
      <c r="AQ27" s="30">
        <v>0</v>
      </c>
      <c r="AR27" s="80"/>
      <c r="AS27" s="30"/>
      <c r="AT27" s="36"/>
      <c r="AU27" s="117"/>
      <c r="AV27" s="114">
        <v>0</v>
      </c>
      <c r="AW27" s="30">
        <v>0</v>
      </c>
      <c r="AX27" s="36"/>
      <c r="AY27" s="28">
        <v>0</v>
      </c>
      <c r="AZ27" s="29"/>
      <c r="BA27" s="111"/>
    </row>
    <row r="28" spans="1:53" ht="21.75" customHeight="1" x14ac:dyDescent="0.3">
      <c r="A28" s="554"/>
      <c r="B28" s="554"/>
      <c r="C28" s="554"/>
      <c r="D28" s="39" t="s">
        <v>80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528"/>
      <c r="L28" s="528"/>
      <c r="M28" s="528"/>
      <c r="N28" s="528"/>
      <c r="O28" s="41"/>
      <c r="P28" s="42"/>
      <c r="Q28" s="41"/>
      <c r="R28" s="42"/>
      <c r="S28" s="41"/>
      <c r="T28" s="43">
        <v>0</v>
      </c>
      <c r="U28" s="49"/>
      <c r="V28" s="43"/>
      <c r="W28" s="41">
        <v>0</v>
      </c>
      <c r="X28" s="85"/>
      <c r="Y28" s="85"/>
      <c r="Z28" s="122"/>
      <c r="AA28" s="122"/>
      <c r="AB28" s="43"/>
      <c r="AC28" s="49"/>
      <c r="AD28" s="87"/>
      <c r="AE28" s="41">
        <v>0</v>
      </c>
      <c r="AF28" s="50"/>
      <c r="AG28" s="269"/>
      <c r="AH28" s="85">
        <v>0</v>
      </c>
      <c r="AI28" s="49"/>
      <c r="AJ28" s="43"/>
      <c r="AK28" s="49"/>
      <c r="AL28" s="43"/>
      <c r="AM28" s="49"/>
      <c r="AN28" s="123">
        <v>0</v>
      </c>
      <c r="AO28" s="42"/>
      <c r="AP28" s="41"/>
      <c r="AQ28" s="43">
        <v>0</v>
      </c>
      <c r="AR28" s="84"/>
      <c r="AS28" s="43"/>
      <c r="AT28" s="49"/>
      <c r="AU28" s="126"/>
      <c r="AV28" s="123">
        <v>0</v>
      </c>
      <c r="AW28" s="43">
        <v>0</v>
      </c>
      <c r="AX28" s="49"/>
      <c r="AY28" s="41">
        <v>0</v>
      </c>
      <c r="AZ28" s="42"/>
      <c r="BA28" s="120"/>
    </row>
    <row r="29" spans="1:53" ht="21.75" customHeight="1" x14ac:dyDescent="0.3">
      <c r="A29" s="603" t="s">
        <v>1438</v>
      </c>
      <c r="B29" s="599" t="s">
        <v>1439</v>
      </c>
      <c r="C29" s="599" t="s">
        <v>509</v>
      </c>
      <c r="D29" s="23" t="s">
        <v>79</v>
      </c>
      <c r="E29" s="24">
        <f t="shared" si="0"/>
        <v>40</v>
      </c>
      <c r="F29" s="25">
        <f t="shared" si="1"/>
        <v>25</v>
      </c>
      <c r="G29" s="25">
        <f t="shared" si="2"/>
        <v>15</v>
      </c>
      <c r="H29" s="25">
        <f t="shared" si="3"/>
        <v>10</v>
      </c>
      <c r="I29" s="26">
        <f t="shared" si="4"/>
        <v>8</v>
      </c>
      <c r="J29" s="27">
        <f t="shared" si="5"/>
        <v>98</v>
      </c>
      <c r="K29" s="557">
        <f>(J29+(J30/5))</f>
        <v>98</v>
      </c>
      <c r="L29" s="529"/>
      <c r="M29" s="527">
        <f>K29+(L29*30)</f>
        <v>98</v>
      </c>
      <c r="N29" s="529">
        <f>IF(M29=0,"",RANK(M29,M:M,0))</f>
        <v>49</v>
      </c>
      <c r="O29" s="28"/>
      <c r="P29" s="29"/>
      <c r="Q29" s="28">
        <v>15</v>
      </c>
      <c r="R29" s="29">
        <v>40</v>
      </c>
      <c r="S29" s="28"/>
      <c r="T29" s="30">
        <v>0</v>
      </c>
      <c r="U29" s="36"/>
      <c r="V29" s="30"/>
      <c r="W29" s="28">
        <v>0</v>
      </c>
      <c r="X29" s="81"/>
      <c r="Y29" s="81"/>
      <c r="Z29" s="113"/>
      <c r="AA29" s="113"/>
      <c r="AB29" s="30"/>
      <c r="AC29" s="36"/>
      <c r="AD29" s="83"/>
      <c r="AE29" s="28">
        <v>0</v>
      </c>
      <c r="AF29" s="37"/>
      <c r="AG29" s="114">
        <v>8</v>
      </c>
      <c r="AH29" s="81">
        <v>0</v>
      </c>
      <c r="AI29" s="36"/>
      <c r="AJ29" s="30"/>
      <c r="AK29" s="36"/>
      <c r="AL29" s="30"/>
      <c r="AM29" s="36"/>
      <c r="AN29" s="114">
        <v>0</v>
      </c>
      <c r="AO29" s="29"/>
      <c r="AP29" s="28">
        <v>3</v>
      </c>
      <c r="AQ29" s="30">
        <v>0</v>
      </c>
      <c r="AR29" s="80"/>
      <c r="AS29" s="30"/>
      <c r="AT29" s="36">
        <v>25</v>
      </c>
      <c r="AU29" s="117"/>
      <c r="AV29" s="114">
        <v>0</v>
      </c>
      <c r="AW29" s="30">
        <v>0</v>
      </c>
      <c r="AX29" s="36"/>
      <c r="AY29" s="28">
        <v>0</v>
      </c>
      <c r="AZ29" s="29"/>
      <c r="BA29" s="111">
        <v>10</v>
      </c>
    </row>
    <row r="30" spans="1:53" ht="21.75" customHeight="1" x14ac:dyDescent="0.3">
      <c r="A30" s="554"/>
      <c r="B30" s="554"/>
      <c r="C30" s="554"/>
      <c r="D30" s="39" t="s">
        <v>80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28"/>
      <c r="L30" s="528"/>
      <c r="M30" s="528"/>
      <c r="N30" s="528"/>
      <c r="O30" s="41"/>
      <c r="P30" s="42"/>
      <c r="Q30" s="41"/>
      <c r="R30" s="42"/>
      <c r="S30" s="41"/>
      <c r="T30" s="43">
        <v>0</v>
      </c>
      <c r="U30" s="49"/>
      <c r="V30" s="43"/>
      <c r="W30" s="41">
        <v>0</v>
      </c>
      <c r="X30" s="85"/>
      <c r="Y30" s="85"/>
      <c r="Z30" s="122"/>
      <c r="AA30" s="122"/>
      <c r="AB30" s="43"/>
      <c r="AC30" s="49"/>
      <c r="AD30" s="87"/>
      <c r="AE30" s="41">
        <v>0</v>
      </c>
      <c r="AF30" s="50"/>
      <c r="AG30" s="269"/>
      <c r="AH30" s="85">
        <v>0</v>
      </c>
      <c r="AI30" s="49"/>
      <c r="AJ30" s="43"/>
      <c r="AK30" s="49"/>
      <c r="AL30" s="43"/>
      <c r="AM30" s="49"/>
      <c r="AN30" s="123">
        <v>0</v>
      </c>
      <c r="AO30" s="42"/>
      <c r="AP30" s="41"/>
      <c r="AQ30" s="43">
        <v>0</v>
      </c>
      <c r="AR30" s="84"/>
      <c r="AS30" s="43"/>
      <c r="AT30" s="49"/>
      <c r="AU30" s="126"/>
      <c r="AV30" s="123">
        <v>0</v>
      </c>
      <c r="AW30" s="43">
        <v>0</v>
      </c>
      <c r="AX30" s="49"/>
      <c r="AY30" s="41">
        <v>0</v>
      </c>
      <c r="AZ30" s="42"/>
      <c r="BA30" s="120"/>
    </row>
    <row r="31" spans="1:53" ht="21.75" customHeight="1" x14ac:dyDescent="0.3">
      <c r="A31" s="603" t="s">
        <v>1440</v>
      </c>
      <c r="B31" s="599" t="s">
        <v>1441</v>
      </c>
      <c r="C31" s="599" t="s">
        <v>158</v>
      </c>
      <c r="D31" s="23" t="s">
        <v>79</v>
      </c>
      <c r="E31" s="24">
        <f t="shared" si="0"/>
        <v>120</v>
      </c>
      <c r="F31" s="25">
        <f t="shared" si="1"/>
        <v>120</v>
      </c>
      <c r="G31" s="25">
        <f t="shared" si="2"/>
        <v>56</v>
      </c>
      <c r="H31" s="25">
        <f t="shared" si="3"/>
        <v>50</v>
      </c>
      <c r="I31" s="26">
        <f t="shared" si="4"/>
        <v>40</v>
      </c>
      <c r="J31" s="27">
        <f t="shared" si="5"/>
        <v>386</v>
      </c>
      <c r="K31" s="557">
        <f>(J31+(J32/5))</f>
        <v>439.2</v>
      </c>
      <c r="L31" s="529"/>
      <c r="M31" s="527">
        <f>K31+(L31*30)</f>
        <v>439.2</v>
      </c>
      <c r="N31" s="529">
        <f>IF(M31=0,"",RANK(M31,M:M,0))</f>
        <v>17</v>
      </c>
      <c r="O31" s="28"/>
      <c r="P31" s="29"/>
      <c r="Q31" s="28"/>
      <c r="R31" s="29"/>
      <c r="S31" s="28">
        <v>25</v>
      </c>
      <c r="T31" s="30">
        <v>0</v>
      </c>
      <c r="U31" s="36"/>
      <c r="V31" s="30"/>
      <c r="W31" s="28">
        <v>0</v>
      </c>
      <c r="X31" s="81"/>
      <c r="Y31" s="81"/>
      <c r="Z31" s="113"/>
      <c r="AA31" s="113"/>
      <c r="AB31" s="30"/>
      <c r="AC31" s="36">
        <v>40</v>
      </c>
      <c r="AD31" s="83"/>
      <c r="AE31" s="28">
        <v>0</v>
      </c>
      <c r="AF31" s="37"/>
      <c r="AG31" s="114">
        <v>120</v>
      </c>
      <c r="AH31" s="81">
        <v>0</v>
      </c>
      <c r="AI31" s="36"/>
      <c r="AJ31" s="30"/>
      <c r="AK31" s="36"/>
      <c r="AL31" s="30"/>
      <c r="AM31" s="36"/>
      <c r="AN31" s="114">
        <v>120</v>
      </c>
      <c r="AO31" s="29"/>
      <c r="AP31" s="28"/>
      <c r="AQ31" s="30">
        <v>0</v>
      </c>
      <c r="AR31" s="80">
        <v>8</v>
      </c>
      <c r="AS31" s="30"/>
      <c r="AT31" s="36"/>
      <c r="AU31" s="117">
        <v>56</v>
      </c>
      <c r="AV31" s="114">
        <v>0</v>
      </c>
      <c r="AW31" s="30">
        <v>0</v>
      </c>
      <c r="AX31" s="36"/>
      <c r="AY31" s="28">
        <v>0</v>
      </c>
      <c r="AZ31" s="29"/>
      <c r="BA31" s="111">
        <v>50</v>
      </c>
    </row>
    <row r="32" spans="1:53" ht="21.75" customHeight="1" x14ac:dyDescent="0.3">
      <c r="A32" s="554"/>
      <c r="B32" s="554"/>
      <c r="C32" s="554"/>
      <c r="D32" s="39" t="s">
        <v>80</v>
      </c>
      <c r="E32" s="24">
        <f t="shared" si="0"/>
        <v>120</v>
      </c>
      <c r="F32" s="25">
        <f t="shared" si="1"/>
        <v>90</v>
      </c>
      <c r="G32" s="25">
        <f t="shared" si="2"/>
        <v>56</v>
      </c>
      <c r="H32" s="25">
        <f t="shared" si="3"/>
        <v>0</v>
      </c>
      <c r="I32" s="26">
        <f t="shared" si="4"/>
        <v>0</v>
      </c>
      <c r="J32" s="40">
        <f t="shared" si="5"/>
        <v>266</v>
      </c>
      <c r="K32" s="528"/>
      <c r="L32" s="528"/>
      <c r="M32" s="528"/>
      <c r="N32" s="528"/>
      <c r="O32" s="41"/>
      <c r="P32" s="42"/>
      <c r="Q32" s="41"/>
      <c r="R32" s="42"/>
      <c r="S32" s="41"/>
      <c r="T32" s="43">
        <v>0</v>
      </c>
      <c r="U32" s="49"/>
      <c r="V32" s="43"/>
      <c r="W32" s="41">
        <v>0</v>
      </c>
      <c r="X32" s="85"/>
      <c r="Y32" s="85"/>
      <c r="Z32" s="122"/>
      <c r="AA32" s="122"/>
      <c r="AB32" s="43"/>
      <c r="AC32" s="49"/>
      <c r="AD32" s="87"/>
      <c r="AE32" s="41">
        <v>0</v>
      </c>
      <c r="AF32" s="50"/>
      <c r="AG32" s="123">
        <v>120</v>
      </c>
      <c r="AH32" s="85">
        <v>0</v>
      </c>
      <c r="AI32" s="49"/>
      <c r="AJ32" s="43"/>
      <c r="AK32" s="49"/>
      <c r="AL32" s="43"/>
      <c r="AM32" s="49"/>
      <c r="AN32" s="123">
        <v>90</v>
      </c>
      <c r="AO32" s="42"/>
      <c r="AP32" s="41"/>
      <c r="AQ32" s="43">
        <v>0</v>
      </c>
      <c r="AR32" s="84"/>
      <c r="AS32" s="43"/>
      <c r="AT32" s="49"/>
      <c r="AU32" s="126">
        <v>56</v>
      </c>
      <c r="AV32" s="123">
        <v>0</v>
      </c>
      <c r="AW32" s="43">
        <v>0</v>
      </c>
      <c r="AX32" s="49"/>
      <c r="AY32" s="41">
        <v>0</v>
      </c>
      <c r="AZ32" s="42"/>
      <c r="BA32" s="120"/>
    </row>
    <row r="33" spans="1:53" ht="21.75" customHeight="1" x14ac:dyDescent="0.3">
      <c r="A33" s="603" t="s">
        <v>1442</v>
      </c>
      <c r="B33" s="599" t="s">
        <v>1443</v>
      </c>
      <c r="C33" s="599" t="s">
        <v>1429</v>
      </c>
      <c r="D33" s="23" t="s">
        <v>79</v>
      </c>
      <c r="E33" s="24">
        <f t="shared" si="0"/>
        <v>60</v>
      </c>
      <c r="F33" s="25">
        <f t="shared" si="1"/>
        <v>25</v>
      </c>
      <c r="G33" s="25">
        <f t="shared" si="2"/>
        <v>25</v>
      </c>
      <c r="H33" s="25">
        <f t="shared" si="3"/>
        <v>15</v>
      </c>
      <c r="I33" s="26">
        <f t="shared" si="4"/>
        <v>10</v>
      </c>
      <c r="J33" s="27">
        <f t="shared" si="5"/>
        <v>135</v>
      </c>
      <c r="K33" s="557">
        <f>(J33+(J34/5))</f>
        <v>144</v>
      </c>
      <c r="L33" s="529"/>
      <c r="M33" s="527">
        <f>K33+(L33*30)</f>
        <v>144</v>
      </c>
      <c r="N33" s="529">
        <f>IF(M33=0,"",RANK(M33,M:M,0))</f>
        <v>40</v>
      </c>
      <c r="O33" s="28"/>
      <c r="P33" s="29"/>
      <c r="Q33" s="28">
        <v>25</v>
      </c>
      <c r="R33" s="29"/>
      <c r="S33" s="28">
        <v>3</v>
      </c>
      <c r="T33" s="30">
        <v>0</v>
      </c>
      <c r="U33" s="36"/>
      <c r="V33" s="30"/>
      <c r="W33" s="28">
        <v>0</v>
      </c>
      <c r="X33" s="81"/>
      <c r="Y33" s="81"/>
      <c r="Z33" s="113"/>
      <c r="AA33" s="113">
        <v>6</v>
      </c>
      <c r="AB33" s="30"/>
      <c r="AC33" s="36"/>
      <c r="AD33" s="83"/>
      <c r="AE33" s="28">
        <v>0</v>
      </c>
      <c r="AF33" s="37">
        <v>10</v>
      </c>
      <c r="AG33" s="268"/>
      <c r="AH33" s="81">
        <v>0</v>
      </c>
      <c r="AI33" s="36"/>
      <c r="AJ33" s="30"/>
      <c r="AK33" s="36"/>
      <c r="AL33" s="30">
        <v>25</v>
      </c>
      <c r="AM33" s="36"/>
      <c r="AN33" s="114">
        <v>0</v>
      </c>
      <c r="AO33" s="29"/>
      <c r="AP33" s="28"/>
      <c r="AQ33" s="30">
        <v>0</v>
      </c>
      <c r="AR33" s="80"/>
      <c r="AS33" s="30"/>
      <c r="AT33" s="36"/>
      <c r="AU33" s="117"/>
      <c r="AV33" s="114">
        <v>60</v>
      </c>
      <c r="AW33" s="30">
        <v>0</v>
      </c>
      <c r="AX33" s="36"/>
      <c r="AY33" s="28">
        <v>0</v>
      </c>
      <c r="AZ33" s="29">
        <v>15</v>
      </c>
      <c r="BA33" s="111">
        <v>10</v>
      </c>
    </row>
    <row r="34" spans="1:53" ht="21.75" customHeight="1" x14ac:dyDescent="0.3">
      <c r="A34" s="554"/>
      <c r="B34" s="554"/>
      <c r="C34" s="554"/>
      <c r="D34" s="39" t="s">
        <v>80</v>
      </c>
      <c r="E34" s="24">
        <f t="shared" si="0"/>
        <v>30</v>
      </c>
      <c r="F34" s="25">
        <f t="shared" si="1"/>
        <v>15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45</v>
      </c>
      <c r="K34" s="528"/>
      <c r="L34" s="528"/>
      <c r="M34" s="528"/>
      <c r="N34" s="528"/>
      <c r="O34" s="41"/>
      <c r="P34" s="42"/>
      <c r="Q34" s="41"/>
      <c r="R34" s="42"/>
      <c r="S34" s="41"/>
      <c r="T34" s="43">
        <v>0</v>
      </c>
      <c r="U34" s="49"/>
      <c r="V34" s="43"/>
      <c r="W34" s="41">
        <v>0</v>
      </c>
      <c r="X34" s="85"/>
      <c r="Y34" s="85"/>
      <c r="Z34" s="122">
        <v>15</v>
      </c>
      <c r="AA34" s="122"/>
      <c r="AB34" s="43"/>
      <c r="AC34" s="49"/>
      <c r="AD34" s="87"/>
      <c r="AE34" s="41">
        <v>0</v>
      </c>
      <c r="AF34" s="50"/>
      <c r="AG34" s="269"/>
      <c r="AH34" s="85">
        <v>0</v>
      </c>
      <c r="AI34" s="49"/>
      <c r="AJ34" s="43"/>
      <c r="AK34" s="49"/>
      <c r="AL34" s="43"/>
      <c r="AM34" s="49"/>
      <c r="AN34" s="123">
        <v>0</v>
      </c>
      <c r="AO34" s="42"/>
      <c r="AP34" s="41"/>
      <c r="AQ34" s="43">
        <v>0</v>
      </c>
      <c r="AR34" s="84"/>
      <c r="AS34" s="43"/>
      <c r="AT34" s="49"/>
      <c r="AU34" s="126"/>
      <c r="AV34" s="123">
        <v>0</v>
      </c>
      <c r="AW34" s="43">
        <v>0</v>
      </c>
      <c r="AX34" s="49"/>
      <c r="AY34" s="41">
        <v>0</v>
      </c>
      <c r="AZ34" s="42"/>
      <c r="BA34" s="120">
        <v>30</v>
      </c>
    </row>
    <row r="35" spans="1:53" ht="21.75" customHeight="1" x14ac:dyDescent="0.3">
      <c r="A35" s="603" t="s">
        <v>984</v>
      </c>
      <c r="B35" s="599" t="s">
        <v>985</v>
      </c>
      <c r="C35" s="599" t="s">
        <v>351</v>
      </c>
      <c r="D35" s="23" t="s">
        <v>79</v>
      </c>
      <c r="E35" s="24">
        <f t="shared" si="0"/>
        <v>34</v>
      </c>
      <c r="F35" s="25">
        <f t="shared" si="1"/>
        <v>27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61</v>
      </c>
      <c r="K35" s="557">
        <f>(J35+(J36/5))</f>
        <v>61</v>
      </c>
      <c r="L35" s="529"/>
      <c r="M35" s="527">
        <f>K35+(L35*30)</f>
        <v>61</v>
      </c>
      <c r="N35" s="529">
        <f>IF(M35=0,"",RANK(M35,M:M,0))</f>
        <v>60</v>
      </c>
      <c r="O35" s="28"/>
      <c r="P35" s="29"/>
      <c r="Q35" s="28"/>
      <c r="R35" s="29"/>
      <c r="S35" s="28"/>
      <c r="T35" s="30">
        <v>0</v>
      </c>
      <c r="U35" s="36">
        <v>27</v>
      </c>
      <c r="V35" s="30"/>
      <c r="W35" s="28">
        <v>0</v>
      </c>
      <c r="X35" s="81"/>
      <c r="Y35" s="81"/>
      <c r="Z35" s="113"/>
      <c r="AA35" s="113"/>
      <c r="AB35" s="30"/>
      <c r="AC35" s="36"/>
      <c r="AD35" s="83"/>
      <c r="AE35" s="28">
        <v>0</v>
      </c>
      <c r="AF35" s="37"/>
      <c r="AG35" s="268"/>
      <c r="AH35" s="81">
        <v>0</v>
      </c>
      <c r="AI35" s="36"/>
      <c r="AJ35" s="30"/>
      <c r="AK35" s="36">
        <v>34</v>
      </c>
      <c r="AL35" s="30"/>
      <c r="AM35" s="36"/>
      <c r="AN35" s="114">
        <v>0</v>
      </c>
      <c r="AO35" s="29"/>
      <c r="AP35" s="28"/>
      <c r="AQ35" s="30">
        <v>0</v>
      </c>
      <c r="AR35" s="80"/>
      <c r="AS35" s="30"/>
      <c r="AT35" s="36"/>
      <c r="AU35" s="117"/>
      <c r="AV35" s="114">
        <v>0</v>
      </c>
      <c r="AW35" s="30">
        <v>0</v>
      </c>
      <c r="AX35" s="36"/>
      <c r="AY35" s="28">
        <v>0</v>
      </c>
      <c r="AZ35" s="29"/>
      <c r="BA35" s="111"/>
    </row>
    <row r="36" spans="1:53" ht="21.75" customHeight="1" x14ac:dyDescent="0.3">
      <c r="A36" s="554"/>
      <c r="B36" s="554"/>
      <c r="C36" s="554"/>
      <c r="D36" s="39" t="s">
        <v>80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528"/>
      <c r="L36" s="528"/>
      <c r="M36" s="528"/>
      <c r="N36" s="528"/>
      <c r="O36" s="41"/>
      <c r="P36" s="42"/>
      <c r="Q36" s="41"/>
      <c r="R36" s="42"/>
      <c r="S36" s="41"/>
      <c r="T36" s="43">
        <v>0</v>
      </c>
      <c r="U36" s="49"/>
      <c r="V36" s="43"/>
      <c r="W36" s="41">
        <v>0</v>
      </c>
      <c r="X36" s="85"/>
      <c r="Y36" s="85"/>
      <c r="Z36" s="122"/>
      <c r="AA36" s="122"/>
      <c r="AB36" s="43"/>
      <c r="AC36" s="49"/>
      <c r="AD36" s="87"/>
      <c r="AE36" s="41">
        <v>0</v>
      </c>
      <c r="AF36" s="50"/>
      <c r="AG36" s="269"/>
      <c r="AH36" s="85">
        <v>0</v>
      </c>
      <c r="AI36" s="49"/>
      <c r="AJ36" s="43"/>
      <c r="AK36" s="49"/>
      <c r="AL36" s="43"/>
      <c r="AM36" s="49"/>
      <c r="AN36" s="123">
        <v>0</v>
      </c>
      <c r="AO36" s="42"/>
      <c r="AP36" s="41"/>
      <c r="AQ36" s="43">
        <v>0</v>
      </c>
      <c r="AR36" s="84"/>
      <c r="AS36" s="43"/>
      <c r="AT36" s="49"/>
      <c r="AU36" s="126"/>
      <c r="AV36" s="123">
        <v>0</v>
      </c>
      <c r="AW36" s="43">
        <v>0</v>
      </c>
      <c r="AX36" s="49"/>
      <c r="AY36" s="41">
        <v>0</v>
      </c>
      <c r="AZ36" s="42"/>
      <c r="BA36" s="120"/>
    </row>
    <row r="37" spans="1:53" ht="21.75" customHeight="1" x14ac:dyDescent="0.3">
      <c r="A37" s="603" t="s">
        <v>1444</v>
      </c>
      <c r="B37" s="599" t="s">
        <v>1445</v>
      </c>
      <c r="C37" s="599" t="s">
        <v>1446</v>
      </c>
      <c r="D37" s="23" t="s">
        <v>79</v>
      </c>
      <c r="E37" s="24">
        <f t="shared" si="0"/>
        <v>27</v>
      </c>
      <c r="F37" s="25">
        <f t="shared" si="1"/>
        <v>22</v>
      </c>
      <c r="G37" s="25">
        <f t="shared" si="2"/>
        <v>10</v>
      </c>
      <c r="H37" s="25">
        <f t="shared" si="3"/>
        <v>3</v>
      </c>
      <c r="I37" s="26">
        <f t="shared" si="4"/>
        <v>2</v>
      </c>
      <c r="J37" s="27">
        <f t="shared" si="5"/>
        <v>64</v>
      </c>
      <c r="K37" s="557">
        <f>(J37+(J38/5))</f>
        <v>64</v>
      </c>
      <c r="L37" s="529"/>
      <c r="M37" s="527">
        <f>K37+(L37*30)</f>
        <v>64</v>
      </c>
      <c r="N37" s="529">
        <f>IF(M37=0,"",RANK(M37,M:M,0))</f>
        <v>59</v>
      </c>
      <c r="O37" s="28"/>
      <c r="P37" s="29"/>
      <c r="Q37" s="28"/>
      <c r="R37" s="29"/>
      <c r="S37" s="28"/>
      <c r="T37" s="30">
        <v>0</v>
      </c>
      <c r="U37" s="36"/>
      <c r="V37" s="30"/>
      <c r="W37" s="28">
        <v>0</v>
      </c>
      <c r="X37" s="81"/>
      <c r="Y37" s="81"/>
      <c r="Z37" s="113"/>
      <c r="AA37" s="113"/>
      <c r="AB37" s="30">
        <v>27</v>
      </c>
      <c r="AC37" s="36"/>
      <c r="AD37" s="83"/>
      <c r="AE37" s="28">
        <v>0</v>
      </c>
      <c r="AF37" s="37"/>
      <c r="AG37" s="268"/>
      <c r="AH37" s="81">
        <v>0</v>
      </c>
      <c r="AI37" s="36"/>
      <c r="AJ37" s="30"/>
      <c r="AK37" s="36"/>
      <c r="AL37" s="30"/>
      <c r="AM37" s="36"/>
      <c r="AN37" s="114">
        <v>0</v>
      </c>
      <c r="AO37" s="29"/>
      <c r="AP37" s="28"/>
      <c r="AQ37" s="30">
        <v>22</v>
      </c>
      <c r="AR37" s="80"/>
      <c r="AS37" s="30"/>
      <c r="AT37" s="36"/>
      <c r="AU37" s="117">
        <v>2</v>
      </c>
      <c r="AV37" s="114">
        <v>0</v>
      </c>
      <c r="AW37" s="30">
        <v>0</v>
      </c>
      <c r="AX37" s="36"/>
      <c r="AY37" s="28">
        <v>0</v>
      </c>
      <c r="AZ37" s="29">
        <v>3</v>
      </c>
      <c r="BA37" s="111">
        <v>10</v>
      </c>
    </row>
    <row r="38" spans="1:53" ht="21.75" customHeight="1" x14ac:dyDescent="0.3">
      <c r="A38" s="554"/>
      <c r="B38" s="554"/>
      <c r="C38" s="554"/>
      <c r="D38" s="39" t="s">
        <v>80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528"/>
      <c r="L38" s="528"/>
      <c r="M38" s="528"/>
      <c r="N38" s="528"/>
      <c r="O38" s="41"/>
      <c r="P38" s="42"/>
      <c r="Q38" s="41"/>
      <c r="R38" s="42"/>
      <c r="S38" s="41"/>
      <c r="T38" s="43">
        <v>0</v>
      </c>
      <c r="U38" s="49"/>
      <c r="V38" s="43"/>
      <c r="W38" s="41">
        <v>0</v>
      </c>
      <c r="X38" s="85"/>
      <c r="Y38" s="85"/>
      <c r="Z38" s="122"/>
      <c r="AA38" s="122"/>
      <c r="AB38" s="43"/>
      <c r="AC38" s="49"/>
      <c r="AD38" s="87"/>
      <c r="AE38" s="41">
        <v>0</v>
      </c>
      <c r="AF38" s="50"/>
      <c r="AG38" s="269"/>
      <c r="AH38" s="85">
        <v>0</v>
      </c>
      <c r="AI38" s="49"/>
      <c r="AJ38" s="43"/>
      <c r="AK38" s="49"/>
      <c r="AL38" s="43"/>
      <c r="AM38" s="49"/>
      <c r="AN38" s="123">
        <v>0</v>
      </c>
      <c r="AO38" s="42"/>
      <c r="AP38" s="41"/>
      <c r="AQ38" s="43">
        <v>0</v>
      </c>
      <c r="AR38" s="84"/>
      <c r="AS38" s="43"/>
      <c r="AT38" s="49"/>
      <c r="AU38" s="126"/>
      <c r="AV38" s="123">
        <v>0</v>
      </c>
      <c r="AW38" s="43">
        <v>0</v>
      </c>
      <c r="AX38" s="49"/>
      <c r="AY38" s="41">
        <v>0</v>
      </c>
      <c r="AZ38" s="42"/>
      <c r="BA38" s="120"/>
    </row>
    <row r="39" spans="1:53" ht="21.75" customHeight="1" x14ac:dyDescent="0.3">
      <c r="A39" s="603" t="s">
        <v>1447</v>
      </c>
      <c r="B39" s="599" t="s">
        <v>1448</v>
      </c>
      <c r="C39" s="599" t="s">
        <v>363</v>
      </c>
      <c r="D39" s="23" t="s">
        <v>79</v>
      </c>
      <c r="E39" s="24">
        <f t="shared" si="0"/>
        <v>25</v>
      </c>
      <c r="F39" s="25">
        <f t="shared" si="1"/>
        <v>8</v>
      </c>
      <c r="G39" s="25">
        <f t="shared" si="2"/>
        <v>3</v>
      </c>
      <c r="H39" s="25">
        <f t="shared" si="3"/>
        <v>3</v>
      </c>
      <c r="I39" s="26">
        <f t="shared" si="4"/>
        <v>0</v>
      </c>
      <c r="J39" s="27">
        <f t="shared" si="5"/>
        <v>39</v>
      </c>
      <c r="K39" s="557">
        <f>(J39+(J40/5))</f>
        <v>42</v>
      </c>
      <c r="L39" s="529"/>
      <c r="M39" s="527">
        <f>K39+(L39*30)</f>
        <v>42</v>
      </c>
      <c r="N39" s="529">
        <f>IF(M39=0,"",RANK(M39,M:M,0))</f>
        <v>71</v>
      </c>
      <c r="O39" s="28"/>
      <c r="P39" s="29"/>
      <c r="Q39" s="28"/>
      <c r="R39" s="29"/>
      <c r="S39" s="28"/>
      <c r="T39" s="30">
        <v>0</v>
      </c>
      <c r="U39" s="36"/>
      <c r="V39" s="30"/>
      <c r="W39" s="28">
        <v>0</v>
      </c>
      <c r="X39" s="81"/>
      <c r="Y39" s="81"/>
      <c r="Z39" s="113">
        <v>25</v>
      </c>
      <c r="AA39" s="113"/>
      <c r="AB39" s="30"/>
      <c r="AC39" s="36"/>
      <c r="AD39" s="83"/>
      <c r="AE39" s="28">
        <v>0</v>
      </c>
      <c r="AF39" s="37"/>
      <c r="AG39" s="114"/>
      <c r="AH39" s="81">
        <v>0</v>
      </c>
      <c r="AI39" s="36"/>
      <c r="AJ39" s="30"/>
      <c r="AK39" s="36"/>
      <c r="AL39" s="30"/>
      <c r="AM39" s="36"/>
      <c r="AN39" s="114">
        <v>0</v>
      </c>
      <c r="AO39" s="29"/>
      <c r="AP39" s="28">
        <v>3</v>
      </c>
      <c r="AQ39" s="30">
        <v>0</v>
      </c>
      <c r="AR39" s="80">
        <v>8</v>
      </c>
      <c r="AS39" s="30"/>
      <c r="AT39" s="36"/>
      <c r="AU39" s="117"/>
      <c r="AV39" s="114">
        <v>0</v>
      </c>
      <c r="AW39" s="30">
        <v>0</v>
      </c>
      <c r="AX39" s="36"/>
      <c r="AY39" s="28">
        <v>0</v>
      </c>
      <c r="AZ39" s="29">
        <v>3</v>
      </c>
      <c r="BA39" s="111"/>
    </row>
    <row r="40" spans="1:53" ht="21.75" customHeight="1" x14ac:dyDescent="0.3">
      <c r="A40" s="554"/>
      <c r="B40" s="554"/>
      <c r="C40" s="554"/>
      <c r="D40" s="39" t="s">
        <v>80</v>
      </c>
      <c r="E40" s="24">
        <f t="shared" si="0"/>
        <v>15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15</v>
      </c>
      <c r="K40" s="528"/>
      <c r="L40" s="528"/>
      <c r="M40" s="528"/>
      <c r="N40" s="528"/>
      <c r="O40" s="41"/>
      <c r="P40" s="42"/>
      <c r="Q40" s="41"/>
      <c r="R40" s="42"/>
      <c r="S40" s="41"/>
      <c r="T40" s="43">
        <v>0</v>
      </c>
      <c r="U40" s="49"/>
      <c r="V40" s="43"/>
      <c r="W40" s="41">
        <v>0</v>
      </c>
      <c r="X40" s="85"/>
      <c r="Y40" s="85"/>
      <c r="Z40" s="122">
        <v>15</v>
      </c>
      <c r="AA40" s="122"/>
      <c r="AB40" s="43"/>
      <c r="AC40" s="49"/>
      <c r="AD40" s="87"/>
      <c r="AE40" s="41">
        <v>0</v>
      </c>
      <c r="AF40" s="50"/>
      <c r="AG40" s="269"/>
      <c r="AH40" s="85">
        <v>0</v>
      </c>
      <c r="AI40" s="49"/>
      <c r="AJ40" s="43"/>
      <c r="AK40" s="49"/>
      <c r="AL40" s="43"/>
      <c r="AM40" s="49"/>
      <c r="AN40" s="123">
        <v>0</v>
      </c>
      <c r="AO40" s="42"/>
      <c r="AP40" s="41"/>
      <c r="AQ40" s="43">
        <v>0</v>
      </c>
      <c r="AR40" s="84"/>
      <c r="AS40" s="43"/>
      <c r="AT40" s="49"/>
      <c r="AU40" s="126"/>
      <c r="AV40" s="123">
        <v>0</v>
      </c>
      <c r="AW40" s="43">
        <v>0</v>
      </c>
      <c r="AX40" s="49"/>
      <c r="AY40" s="41">
        <v>0</v>
      </c>
      <c r="AZ40" s="42"/>
      <c r="BA40" s="120"/>
    </row>
    <row r="41" spans="1:53" ht="21.75" customHeight="1" x14ac:dyDescent="0.3">
      <c r="A41" s="603" t="s">
        <v>1449</v>
      </c>
      <c r="B41" s="603" t="s">
        <v>1450</v>
      </c>
      <c r="C41" s="599" t="s">
        <v>132</v>
      </c>
      <c r="D41" s="23" t="s">
        <v>79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557">
        <f>(J41+(J42/5))</f>
        <v>0</v>
      </c>
      <c r="L41" s="529"/>
      <c r="M41" s="527">
        <f>K41+(L41*30)</f>
        <v>0</v>
      </c>
      <c r="N41" s="529" t="str">
        <f>IF(M41=0,"",RANK(M41,M:M,0))</f>
        <v/>
      </c>
      <c r="O41" s="28"/>
      <c r="P41" s="29"/>
      <c r="Q41" s="28"/>
      <c r="R41" s="29"/>
      <c r="S41" s="28"/>
      <c r="T41" s="30">
        <v>0</v>
      </c>
      <c r="U41" s="36"/>
      <c r="V41" s="30"/>
      <c r="W41" s="28">
        <v>0</v>
      </c>
      <c r="X41" s="81"/>
      <c r="Y41" s="81"/>
      <c r="Z41" s="113"/>
      <c r="AA41" s="113"/>
      <c r="AB41" s="30"/>
      <c r="AC41" s="36"/>
      <c r="AD41" s="83"/>
      <c r="AE41" s="28">
        <v>0</v>
      </c>
      <c r="AF41" s="37"/>
      <c r="AG41" s="268"/>
      <c r="AH41" s="81">
        <v>0</v>
      </c>
      <c r="AI41" s="36"/>
      <c r="AJ41" s="30"/>
      <c r="AK41" s="36"/>
      <c r="AL41" s="30"/>
      <c r="AM41" s="36"/>
      <c r="AN41" s="114">
        <v>0</v>
      </c>
      <c r="AO41" s="29"/>
      <c r="AP41" s="28"/>
      <c r="AQ41" s="30">
        <v>0</v>
      </c>
      <c r="AR41" s="80"/>
      <c r="AS41" s="30"/>
      <c r="AT41" s="36"/>
      <c r="AU41" s="117"/>
      <c r="AV41" s="114">
        <v>0</v>
      </c>
      <c r="AW41" s="30">
        <v>0</v>
      </c>
      <c r="AX41" s="36"/>
      <c r="AY41" s="28">
        <v>0</v>
      </c>
      <c r="AZ41" s="29"/>
      <c r="BA41" s="111"/>
    </row>
    <row r="42" spans="1:53" ht="21.75" customHeight="1" x14ac:dyDescent="0.3">
      <c r="A42" s="554"/>
      <c r="B42" s="554"/>
      <c r="C42" s="554"/>
      <c r="D42" s="39" t="s">
        <v>80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28"/>
      <c r="L42" s="528"/>
      <c r="M42" s="528"/>
      <c r="N42" s="528"/>
      <c r="O42" s="41"/>
      <c r="P42" s="42"/>
      <c r="Q42" s="41"/>
      <c r="R42" s="42"/>
      <c r="S42" s="41"/>
      <c r="T42" s="43">
        <v>0</v>
      </c>
      <c r="U42" s="49"/>
      <c r="V42" s="43"/>
      <c r="W42" s="41">
        <v>0</v>
      </c>
      <c r="X42" s="85"/>
      <c r="Y42" s="85"/>
      <c r="Z42" s="122"/>
      <c r="AA42" s="122"/>
      <c r="AB42" s="43"/>
      <c r="AC42" s="49"/>
      <c r="AD42" s="87"/>
      <c r="AE42" s="41">
        <v>0</v>
      </c>
      <c r="AF42" s="50"/>
      <c r="AG42" s="269"/>
      <c r="AH42" s="85">
        <v>0</v>
      </c>
      <c r="AI42" s="49"/>
      <c r="AJ42" s="43"/>
      <c r="AK42" s="49"/>
      <c r="AL42" s="43"/>
      <c r="AM42" s="49"/>
      <c r="AN42" s="123">
        <v>0</v>
      </c>
      <c r="AO42" s="42"/>
      <c r="AP42" s="41"/>
      <c r="AQ42" s="43">
        <v>0</v>
      </c>
      <c r="AR42" s="84"/>
      <c r="AS42" s="43"/>
      <c r="AT42" s="49"/>
      <c r="AU42" s="126"/>
      <c r="AV42" s="123">
        <v>0</v>
      </c>
      <c r="AW42" s="43">
        <v>0</v>
      </c>
      <c r="AX42" s="49"/>
      <c r="AY42" s="41">
        <v>0</v>
      </c>
      <c r="AZ42" s="42"/>
      <c r="BA42" s="120"/>
    </row>
    <row r="43" spans="1:53" ht="21.75" customHeight="1" x14ac:dyDescent="0.3">
      <c r="A43" s="603" t="s">
        <v>1451</v>
      </c>
      <c r="B43" s="599" t="s">
        <v>1452</v>
      </c>
      <c r="C43" s="599" t="s">
        <v>83</v>
      </c>
      <c r="D43" s="23" t="s">
        <v>79</v>
      </c>
      <c r="E43" s="24">
        <f t="shared" si="0"/>
        <v>90</v>
      </c>
      <c r="F43" s="25">
        <f t="shared" si="1"/>
        <v>60</v>
      </c>
      <c r="G43" s="25">
        <f t="shared" si="2"/>
        <v>60</v>
      </c>
      <c r="H43" s="25">
        <f t="shared" si="3"/>
        <v>10</v>
      </c>
      <c r="I43" s="26">
        <f t="shared" si="4"/>
        <v>0</v>
      </c>
      <c r="J43" s="250">
        <f t="shared" si="5"/>
        <v>220</v>
      </c>
      <c r="K43" s="557">
        <f>(J43+(J44/5))</f>
        <v>296</v>
      </c>
      <c r="L43" s="623">
        <f>Nemzetközi!D18</f>
        <v>7</v>
      </c>
      <c r="M43" s="625">
        <f>K43+(L43*30)</f>
        <v>506</v>
      </c>
      <c r="N43" s="529">
        <f>IF(M43=0,"",RANK(M43,M:M,0))</f>
        <v>16</v>
      </c>
      <c r="O43" s="90"/>
      <c r="P43" s="52"/>
      <c r="Q43" s="90"/>
      <c r="R43" s="52"/>
      <c r="S43" s="90"/>
      <c r="T43" s="30">
        <v>0</v>
      </c>
      <c r="U43" s="54"/>
      <c r="V43" s="30"/>
      <c r="W43" s="28">
        <v>0</v>
      </c>
      <c r="X43" s="81"/>
      <c r="Y43" s="81"/>
      <c r="Z43" s="113">
        <v>60</v>
      </c>
      <c r="AA43" s="113"/>
      <c r="AB43" s="30"/>
      <c r="AC43" s="54"/>
      <c r="AD43" s="270"/>
      <c r="AE43" s="28">
        <v>0</v>
      </c>
      <c r="AF43" s="56">
        <v>10</v>
      </c>
      <c r="AG43" s="271"/>
      <c r="AH43" s="81">
        <v>0</v>
      </c>
      <c r="AI43" s="54"/>
      <c r="AJ43" s="30"/>
      <c r="AK43" s="54"/>
      <c r="AL43" s="30"/>
      <c r="AM43" s="54"/>
      <c r="AN43" s="271">
        <v>0</v>
      </c>
      <c r="AO43" s="52"/>
      <c r="AP43" s="28"/>
      <c r="AQ43" s="30">
        <v>0</v>
      </c>
      <c r="AR43" s="53"/>
      <c r="AS43" s="30"/>
      <c r="AT43" s="54"/>
      <c r="AU43" s="272"/>
      <c r="AV43" s="271">
        <v>0</v>
      </c>
      <c r="AW43" s="30">
        <v>0</v>
      </c>
      <c r="AX43" s="54">
        <v>60</v>
      </c>
      <c r="AY43" s="28">
        <v>0</v>
      </c>
      <c r="AZ43" s="52"/>
      <c r="BA43" s="127">
        <v>90</v>
      </c>
    </row>
    <row r="44" spans="1:53" ht="21.75" customHeight="1" x14ac:dyDescent="0.3">
      <c r="A44" s="554"/>
      <c r="B44" s="554"/>
      <c r="C44" s="554"/>
      <c r="D44" s="57" t="s">
        <v>80</v>
      </c>
      <c r="E44" s="24">
        <f t="shared" si="0"/>
        <v>200</v>
      </c>
      <c r="F44" s="25">
        <f t="shared" si="1"/>
        <v>120</v>
      </c>
      <c r="G44" s="25">
        <f t="shared" si="2"/>
        <v>60</v>
      </c>
      <c r="H44" s="25">
        <f t="shared" si="3"/>
        <v>0</v>
      </c>
      <c r="I44" s="26">
        <f t="shared" si="4"/>
        <v>0</v>
      </c>
      <c r="J44" s="251">
        <f t="shared" si="5"/>
        <v>380</v>
      </c>
      <c r="K44" s="528"/>
      <c r="L44" s="624"/>
      <c r="M44" s="624"/>
      <c r="N44" s="528"/>
      <c r="O44" s="91"/>
      <c r="P44" s="58"/>
      <c r="Q44" s="91"/>
      <c r="R44" s="58"/>
      <c r="S44" s="91"/>
      <c r="T44" s="43">
        <v>0</v>
      </c>
      <c r="U44" s="60"/>
      <c r="V44" s="43"/>
      <c r="W44" s="41">
        <v>0</v>
      </c>
      <c r="X44" s="85"/>
      <c r="Y44" s="85"/>
      <c r="Z44" s="122">
        <v>60</v>
      </c>
      <c r="AA44" s="122"/>
      <c r="AB44" s="43"/>
      <c r="AC44" s="60"/>
      <c r="AD44" s="273"/>
      <c r="AE44" s="41">
        <v>0</v>
      </c>
      <c r="AF44" s="62">
        <v>200</v>
      </c>
      <c r="AG44" s="274"/>
      <c r="AH44" s="85">
        <v>0</v>
      </c>
      <c r="AI44" s="60"/>
      <c r="AJ44" s="43"/>
      <c r="AK44" s="60"/>
      <c r="AL44" s="43"/>
      <c r="AM44" s="60"/>
      <c r="AN44" s="274">
        <v>0</v>
      </c>
      <c r="AO44" s="58"/>
      <c r="AP44" s="41"/>
      <c r="AQ44" s="43">
        <v>0</v>
      </c>
      <c r="AR44" s="59"/>
      <c r="AS44" s="43"/>
      <c r="AT44" s="60"/>
      <c r="AU44" s="275"/>
      <c r="AV44" s="274">
        <v>0</v>
      </c>
      <c r="AW44" s="43">
        <v>0</v>
      </c>
      <c r="AX44" s="60"/>
      <c r="AY44" s="41">
        <v>0</v>
      </c>
      <c r="AZ44" s="58"/>
      <c r="BA44" s="128">
        <v>120</v>
      </c>
    </row>
    <row r="45" spans="1:53" ht="21.75" customHeight="1" x14ac:dyDescent="0.3">
      <c r="A45" s="603" t="s">
        <v>999</v>
      </c>
      <c r="B45" s="599" t="s">
        <v>1000</v>
      </c>
      <c r="C45" s="599" t="s">
        <v>89</v>
      </c>
      <c r="D45" s="23" t="s">
        <v>79</v>
      </c>
      <c r="E45" s="24">
        <f t="shared" si="0"/>
        <v>8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8</v>
      </c>
      <c r="K45" s="557">
        <f>(J45+(J46/5))</f>
        <v>8</v>
      </c>
      <c r="L45" s="529"/>
      <c r="M45" s="527">
        <f>K45+(L45*30)</f>
        <v>8</v>
      </c>
      <c r="N45" s="529">
        <f>IF(M45=0,"",RANK(M45,M:M,0))</f>
        <v>105</v>
      </c>
      <c r="O45" s="28"/>
      <c r="P45" s="29"/>
      <c r="Q45" s="28"/>
      <c r="R45" s="29"/>
      <c r="S45" s="28"/>
      <c r="T45" s="30">
        <v>0</v>
      </c>
      <c r="U45" s="36"/>
      <c r="V45" s="30"/>
      <c r="W45" s="28">
        <v>0</v>
      </c>
      <c r="X45" s="81"/>
      <c r="Y45" s="81"/>
      <c r="Z45" s="113"/>
      <c r="AA45" s="113"/>
      <c r="AB45" s="30"/>
      <c r="AC45" s="36"/>
      <c r="AD45" s="83"/>
      <c r="AE45" s="28">
        <v>0</v>
      </c>
      <c r="AF45" s="37"/>
      <c r="AG45" s="268"/>
      <c r="AH45" s="81">
        <v>0</v>
      </c>
      <c r="AI45" s="36"/>
      <c r="AJ45" s="30"/>
      <c r="AK45" s="36"/>
      <c r="AL45" s="30"/>
      <c r="AM45" s="36"/>
      <c r="AN45" s="114">
        <v>0</v>
      </c>
      <c r="AO45" s="29"/>
      <c r="AP45" s="28"/>
      <c r="AQ45" s="30">
        <v>0</v>
      </c>
      <c r="AR45" s="80"/>
      <c r="AS45" s="30"/>
      <c r="AT45" s="36"/>
      <c r="AU45" s="117"/>
      <c r="AV45" s="114">
        <v>0</v>
      </c>
      <c r="AW45" s="30">
        <v>0</v>
      </c>
      <c r="AX45" s="36"/>
      <c r="AY45" s="28">
        <v>0</v>
      </c>
      <c r="AZ45" s="29">
        <v>8</v>
      </c>
      <c r="BA45" s="111"/>
    </row>
    <row r="46" spans="1:53" ht="21.75" customHeight="1" x14ac:dyDescent="0.3">
      <c r="A46" s="554"/>
      <c r="B46" s="554"/>
      <c r="C46" s="554"/>
      <c r="D46" s="39" t="s">
        <v>80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554"/>
      <c r="L46" s="554"/>
      <c r="M46" s="554"/>
      <c r="N46" s="554"/>
      <c r="O46" s="41"/>
      <c r="P46" s="42"/>
      <c r="Q46" s="41"/>
      <c r="R46" s="42"/>
      <c r="S46" s="41"/>
      <c r="T46" s="43">
        <v>0</v>
      </c>
      <c r="U46" s="49"/>
      <c r="V46" s="43"/>
      <c r="W46" s="41">
        <v>0</v>
      </c>
      <c r="X46" s="85"/>
      <c r="Y46" s="85"/>
      <c r="Z46" s="122"/>
      <c r="AA46" s="122"/>
      <c r="AB46" s="43"/>
      <c r="AC46" s="49"/>
      <c r="AD46" s="87"/>
      <c r="AE46" s="41">
        <v>0</v>
      </c>
      <c r="AF46" s="50"/>
      <c r="AG46" s="269"/>
      <c r="AH46" s="85">
        <v>0</v>
      </c>
      <c r="AI46" s="49"/>
      <c r="AJ46" s="43"/>
      <c r="AK46" s="49"/>
      <c r="AL46" s="43"/>
      <c r="AM46" s="49"/>
      <c r="AN46" s="123">
        <v>0</v>
      </c>
      <c r="AO46" s="42"/>
      <c r="AP46" s="41"/>
      <c r="AQ46" s="43">
        <v>0</v>
      </c>
      <c r="AR46" s="84"/>
      <c r="AS46" s="43"/>
      <c r="AT46" s="49"/>
      <c r="AU46" s="126"/>
      <c r="AV46" s="123">
        <v>0</v>
      </c>
      <c r="AW46" s="43">
        <v>0</v>
      </c>
      <c r="AX46" s="49"/>
      <c r="AY46" s="41">
        <v>0</v>
      </c>
      <c r="AZ46" s="42"/>
      <c r="BA46" s="120"/>
    </row>
    <row r="47" spans="1:53" ht="21.75" customHeight="1" x14ac:dyDescent="0.3">
      <c r="A47" s="603" t="s">
        <v>1453</v>
      </c>
      <c r="B47" s="599" t="s">
        <v>1454</v>
      </c>
      <c r="C47" s="599" t="s">
        <v>363</v>
      </c>
      <c r="D47" s="23" t="s">
        <v>79</v>
      </c>
      <c r="E47" s="24">
        <f t="shared" si="0"/>
        <v>3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3</v>
      </c>
      <c r="K47" s="634">
        <f>(J47+(J48/5))</f>
        <v>3</v>
      </c>
      <c r="L47" s="592"/>
      <c r="M47" s="635">
        <f>K47+(L47*30)</f>
        <v>3</v>
      </c>
      <c r="N47" s="592">
        <f>IF(M47=0,"",RANK(M47,M:M,0))</f>
        <v>122</v>
      </c>
      <c r="O47" s="28"/>
      <c r="P47" s="29"/>
      <c r="Q47" s="28"/>
      <c r="R47" s="29"/>
      <c r="S47" s="28">
        <v>3</v>
      </c>
      <c r="T47" s="30">
        <v>0</v>
      </c>
      <c r="U47" s="36"/>
      <c r="V47" s="30"/>
      <c r="W47" s="28">
        <v>0</v>
      </c>
      <c r="X47" s="81"/>
      <c r="Y47" s="81"/>
      <c r="Z47" s="113"/>
      <c r="AA47" s="113"/>
      <c r="AB47" s="30"/>
      <c r="AC47" s="36"/>
      <c r="AD47" s="83"/>
      <c r="AE47" s="28">
        <v>0</v>
      </c>
      <c r="AF47" s="37"/>
      <c r="AG47" s="268"/>
      <c r="AH47" s="81">
        <v>0</v>
      </c>
      <c r="AI47" s="36"/>
      <c r="AJ47" s="30"/>
      <c r="AK47" s="36"/>
      <c r="AL47" s="30"/>
      <c r="AM47" s="36"/>
      <c r="AN47" s="114">
        <v>0</v>
      </c>
      <c r="AO47" s="29"/>
      <c r="AP47" s="28"/>
      <c r="AQ47" s="30">
        <v>0</v>
      </c>
      <c r="AR47" s="80"/>
      <c r="AS47" s="30"/>
      <c r="AT47" s="36"/>
      <c r="AU47" s="117"/>
      <c r="AV47" s="114">
        <v>0</v>
      </c>
      <c r="AW47" s="30">
        <v>0</v>
      </c>
      <c r="AX47" s="36"/>
      <c r="AY47" s="28">
        <v>0</v>
      </c>
      <c r="AZ47" s="29"/>
      <c r="BA47" s="111"/>
    </row>
    <row r="48" spans="1:53" ht="21.75" customHeight="1" x14ac:dyDescent="0.3">
      <c r="A48" s="554"/>
      <c r="B48" s="554"/>
      <c r="C48" s="554"/>
      <c r="D48" s="39" t="s">
        <v>80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28"/>
      <c r="L48" s="528"/>
      <c r="M48" s="528"/>
      <c r="N48" s="528"/>
      <c r="O48" s="41"/>
      <c r="P48" s="42"/>
      <c r="Q48" s="41"/>
      <c r="R48" s="42"/>
      <c r="S48" s="41"/>
      <c r="T48" s="43">
        <v>0</v>
      </c>
      <c r="U48" s="49"/>
      <c r="V48" s="43"/>
      <c r="W48" s="41">
        <v>0</v>
      </c>
      <c r="X48" s="85"/>
      <c r="Y48" s="85"/>
      <c r="Z48" s="122"/>
      <c r="AA48" s="122"/>
      <c r="AB48" s="43"/>
      <c r="AC48" s="49"/>
      <c r="AD48" s="87"/>
      <c r="AE48" s="41">
        <v>0</v>
      </c>
      <c r="AF48" s="50"/>
      <c r="AG48" s="269"/>
      <c r="AH48" s="85">
        <v>0</v>
      </c>
      <c r="AI48" s="49"/>
      <c r="AJ48" s="43"/>
      <c r="AK48" s="49"/>
      <c r="AL48" s="43"/>
      <c r="AM48" s="49"/>
      <c r="AN48" s="123">
        <v>0</v>
      </c>
      <c r="AO48" s="42"/>
      <c r="AP48" s="41"/>
      <c r="AQ48" s="43">
        <v>0</v>
      </c>
      <c r="AR48" s="84"/>
      <c r="AS48" s="43"/>
      <c r="AT48" s="49"/>
      <c r="AU48" s="126"/>
      <c r="AV48" s="123">
        <v>0</v>
      </c>
      <c r="AW48" s="43">
        <v>0</v>
      </c>
      <c r="AX48" s="49"/>
      <c r="AY48" s="41">
        <v>0</v>
      </c>
      <c r="AZ48" s="42"/>
      <c r="BA48" s="120"/>
    </row>
    <row r="49" spans="1:53" ht="21.75" customHeight="1" x14ac:dyDescent="0.3">
      <c r="A49" s="603" t="s">
        <v>1455</v>
      </c>
      <c r="B49" s="599" t="s">
        <v>1456</v>
      </c>
      <c r="C49" s="599" t="s">
        <v>171</v>
      </c>
      <c r="D49" s="23" t="s">
        <v>79</v>
      </c>
      <c r="E49" s="24">
        <f t="shared" si="0"/>
        <v>48</v>
      </c>
      <c r="F49" s="25">
        <f t="shared" si="1"/>
        <v>40</v>
      </c>
      <c r="G49" s="25">
        <f t="shared" si="2"/>
        <v>40</v>
      </c>
      <c r="H49" s="25">
        <f t="shared" si="3"/>
        <v>40</v>
      </c>
      <c r="I49" s="26">
        <f t="shared" si="4"/>
        <v>40</v>
      </c>
      <c r="J49" s="27">
        <f t="shared" si="5"/>
        <v>208</v>
      </c>
      <c r="K49" s="557">
        <f>(J49+(J50/5))</f>
        <v>251.6</v>
      </c>
      <c r="L49" s="529"/>
      <c r="M49" s="527">
        <f>K49+(L49*30)</f>
        <v>251.6</v>
      </c>
      <c r="N49" s="529">
        <f>IF(M49=0,"",RANK(M49,M:M,0))</f>
        <v>26</v>
      </c>
      <c r="O49" s="28"/>
      <c r="P49" s="29"/>
      <c r="Q49" s="28"/>
      <c r="R49" s="29"/>
      <c r="S49" s="28"/>
      <c r="T49" s="30">
        <v>0</v>
      </c>
      <c r="U49" s="36"/>
      <c r="V49" s="30"/>
      <c r="W49" s="28">
        <v>0</v>
      </c>
      <c r="X49" s="81"/>
      <c r="Y49" s="81"/>
      <c r="Z49" s="113"/>
      <c r="AA49" s="113"/>
      <c r="AB49" s="30"/>
      <c r="AC49" s="36"/>
      <c r="AD49" s="83"/>
      <c r="AE49" s="28">
        <v>0</v>
      </c>
      <c r="AF49" s="37"/>
      <c r="AG49" s="114">
        <v>40</v>
      </c>
      <c r="AH49" s="81">
        <v>0</v>
      </c>
      <c r="AI49" s="36"/>
      <c r="AJ49" s="30">
        <v>15</v>
      </c>
      <c r="AK49" s="36"/>
      <c r="AL49" s="30">
        <v>15</v>
      </c>
      <c r="AM49" s="36">
        <v>3</v>
      </c>
      <c r="AN49" s="114">
        <v>0</v>
      </c>
      <c r="AO49" s="29">
        <v>3</v>
      </c>
      <c r="AP49" s="28">
        <v>25</v>
      </c>
      <c r="AQ49" s="30">
        <v>40</v>
      </c>
      <c r="AR49" s="80">
        <v>40</v>
      </c>
      <c r="AS49" s="30">
        <v>3</v>
      </c>
      <c r="AT49" s="36">
        <v>25</v>
      </c>
      <c r="AU49" s="117">
        <v>48</v>
      </c>
      <c r="AV49" s="114">
        <v>0</v>
      </c>
      <c r="AW49" s="30">
        <v>0</v>
      </c>
      <c r="AX49" s="36">
        <v>40</v>
      </c>
      <c r="AY49" s="28">
        <v>40</v>
      </c>
      <c r="AZ49" s="29">
        <v>15</v>
      </c>
      <c r="BA49" s="111">
        <v>10</v>
      </c>
    </row>
    <row r="50" spans="1:53" ht="21.75" customHeight="1" x14ac:dyDescent="0.3">
      <c r="A50" s="554"/>
      <c r="B50" s="554"/>
      <c r="C50" s="554"/>
      <c r="D50" s="39" t="s">
        <v>80</v>
      </c>
      <c r="E50" s="24">
        <f t="shared" si="0"/>
        <v>90</v>
      </c>
      <c r="F50" s="25">
        <f t="shared" si="1"/>
        <v>90</v>
      </c>
      <c r="G50" s="25">
        <f t="shared" si="2"/>
        <v>25</v>
      </c>
      <c r="H50" s="25">
        <f t="shared" si="3"/>
        <v>13</v>
      </c>
      <c r="I50" s="26">
        <f t="shared" si="4"/>
        <v>0</v>
      </c>
      <c r="J50" s="40">
        <f t="shared" si="5"/>
        <v>218</v>
      </c>
      <c r="K50" s="528"/>
      <c r="L50" s="528"/>
      <c r="M50" s="528"/>
      <c r="N50" s="528"/>
      <c r="O50" s="41"/>
      <c r="P50" s="42"/>
      <c r="Q50" s="41"/>
      <c r="R50" s="42"/>
      <c r="S50" s="41"/>
      <c r="T50" s="43">
        <v>0</v>
      </c>
      <c r="U50" s="49"/>
      <c r="V50" s="43"/>
      <c r="W50" s="41">
        <v>0</v>
      </c>
      <c r="X50" s="85"/>
      <c r="Y50" s="85"/>
      <c r="Z50" s="122"/>
      <c r="AA50" s="122"/>
      <c r="AB50" s="43"/>
      <c r="AC50" s="49"/>
      <c r="AD50" s="87"/>
      <c r="AE50" s="41">
        <v>0</v>
      </c>
      <c r="AF50" s="50"/>
      <c r="AG50" s="123">
        <v>90</v>
      </c>
      <c r="AH50" s="85">
        <v>0</v>
      </c>
      <c r="AI50" s="49"/>
      <c r="AJ50" s="43"/>
      <c r="AK50" s="49"/>
      <c r="AL50" s="43"/>
      <c r="AM50" s="49"/>
      <c r="AN50" s="123">
        <v>0</v>
      </c>
      <c r="AO50" s="42"/>
      <c r="AP50" s="41"/>
      <c r="AQ50" s="43">
        <v>0</v>
      </c>
      <c r="AR50" s="84">
        <v>25</v>
      </c>
      <c r="AS50" s="43"/>
      <c r="AT50" s="49"/>
      <c r="AU50" s="126">
        <v>13</v>
      </c>
      <c r="AV50" s="123">
        <v>0</v>
      </c>
      <c r="AW50" s="43">
        <v>0</v>
      </c>
      <c r="AX50" s="49"/>
      <c r="AY50" s="41">
        <v>0</v>
      </c>
      <c r="AZ50" s="42"/>
      <c r="BA50" s="120">
        <v>90</v>
      </c>
    </row>
    <row r="51" spans="1:53" ht="21.75" customHeight="1" x14ac:dyDescent="0.3">
      <c r="A51" s="603" t="s">
        <v>1457</v>
      </c>
      <c r="B51" s="599" t="s">
        <v>1458</v>
      </c>
      <c r="C51" s="599" t="s">
        <v>171</v>
      </c>
      <c r="D51" s="23" t="s">
        <v>79</v>
      </c>
      <c r="E51" s="24">
        <f t="shared" si="0"/>
        <v>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0</v>
      </c>
      <c r="K51" s="557">
        <f>(J51+(J52/5))</f>
        <v>0</v>
      </c>
      <c r="L51" s="529"/>
      <c r="M51" s="527">
        <f>K51+(L51*30)</f>
        <v>0</v>
      </c>
      <c r="N51" s="529" t="str">
        <f>IF(M51=0,"",RANK(M51,M:M,0))</f>
        <v/>
      </c>
      <c r="O51" s="28"/>
      <c r="P51" s="29"/>
      <c r="Q51" s="28"/>
      <c r="R51" s="29"/>
      <c r="S51" s="28"/>
      <c r="T51" s="30">
        <v>0</v>
      </c>
      <c r="U51" s="36"/>
      <c r="V51" s="30"/>
      <c r="W51" s="28">
        <v>0</v>
      </c>
      <c r="X51" s="81"/>
      <c r="Y51" s="81"/>
      <c r="Z51" s="113"/>
      <c r="AA51" s="113"/>
      <c r="AB51" s="30"/>
      <c r="AC51" s="36"/>
      <c r="AD51" s="83"/>
      <c r="AE51" s="28">
        <v>0</v>
      </c>
      <c r="AF51" s="37"/>
      <c r="AG51" s="268"/>
      <c r="AH51" s="81">
        <v>0</v>
      </c>
      <c r="AI51" s="36"/>
      <c r="AJ51" s="30"/>
      <c r="AK51" s="36"/>
      <c r="AL51" s="30"/>
      <c r="AM51" s="36"/>
      <c r="AN51" s="114">
        <v>0</v>
      </c>
      <c r="AO51" s="29"/>
      <c r="AP51" s="28"/>
      <c r="AQ51" s="30">
        <v>0</v>
      </c>
      <c r="AR51" s="80"/>
      <c r="AS51" s="30"/>
      <c r="AT51" s="36"/>
      <c r="AU51" s="117"/>
      <c r="AV51" s="114">
        <v>0</v>
      </c>
      <c r="AW51" s="30">
        <v>0</v>
      </c>
      <c r="AX51" s="36"/>
      <c r="AY51" s="28">
        <v>0</v>
      </c>
      <c r="AZ51" s="29"/>
      <c r="BA51" s="111"/>
    </row>
    <row r="52" spans="1:53" ht="21.75" customHeight="1" x14ac:dyDescent="0.3">
      <c r="A52" s="554"/>
      <c r="B52" s="554"/>
      <c r="C52" s="554"/>
      <c r="D52" s="39" t="s">
        <v>80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28"/>
      <c r="L52" s="528"/>
      <c r="M52" s="528"/>
      <c r="N52" s="528"/>
      <c r="O52" s="41"/>
      <c r="P52" s="42"/>
      <c r="Q52" s="41"/>
      <c r="R52" s="42"/>
      <c r="S52" s="41"/>
      <c r="T52" s="43">
        <v>0</v>
      </c>
      <c r="U52" s="49"/>
      <c r="V52" s="43"/>
      <c r="W52" s="41">
        <v>0</v>
      </c>
      <c r="X52" s="85"/>
      <c r="Y52" s="85"/>
      <c r="Z52" s="122"/>
      <c r="AA52" s="122"/>
      <c r="AB52" s="43"/>
      <c r="AC52" s="49"/>
      <c r="AD52" s="87"/>
      <c r="AE52" s="41">
        <v>0</v>
      </c>
      <c r="AF52" s="50"/>
      <c r="AG52" s="269"/>
      <c r="AH52" s="85">
        <v>0</v>
      </c>
      <c r="AI52" s="49"/>
      <c r="AJ52" s="43"/>
      <c r="AK52" s="49"/>
      <c r="AL52" s="43"/>
      <c r="AM52" s="49"/>
      <c r="AN52" s="123">
        <v>0</v>
      </c>
      <c r="AO52" s="42"/>
      <c r="AP52" s="41"/>
      <c r="AQ52" s="43">
        <v>0</v>
      </c>
      <c r="AR52" s="84"/>
      <c r="AS52" s="43"/>
      <c r="AT52" s="49"/>
      <c r="AU52" s="126"/>
      <c r="AV52" s="123">
        <v>0</v>
      </c>
      <c r="AW52" s="43">
        <v>0</v>
      </c>
      <c r="AX52" s="49"/>
      <c r="AY52" s="41">
        <v>0</v>
      </c>
      <c r="AZ52" s="42"/>
      <c r="BA52" s="120"/>
    </row>
    <row r="53" spans="1:53" ht="21.75" customHeight="1" x14ac:dyDescent="0.3">
      <c r="A53" s="603" t="s">
        <v>1001</v>
      </c>
      <c r="B53" s="599" t="s">
        <v>1002</v>
      </c>
      <c r="C53" s="599" t="s">
        <v>155</v>
      </c>
      <c r="D53" s="23" t="s">
        <v>79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557">
        <f>(J53+(J54/5))</f>
        <v>3</v>
      </c>
      <c r="L53" s="529"/>
      <c r="M53" s="527">
        <f>K53+(L53*30)</f>
        <v>3</v>
      </c>
      <c r="N53" s="529">
        <f>IF(M53=0,"",RANK(M53,M:M,0))</f>
        <v>122</v>
      </c>
      <c r="O53" s="28"/>
      <c r="P53" s="29"/>
      <c r="Q53" s="28"/>
      <c r="R53" s="29"/>
      <c r="S53" s="28"/>
      <c r="T53" s="30">
        <v>0</v>
      </c>
      <c r="U53" s="36"/>
      <c r="V53" s="30"/>
      <c r="W53" s="28">
        <v>0</v>
      </c>
      <c r="X53" s="81"/>
      <c r="Y53" s="81"/>
      <c r="Z53" s="113"/>
      <c r="AA53" s="113"/>
      <c r="AB53" s="30"/>
      <c r="AC53" s="36"/>
      <c r="AD53" s="83"/>
      <c r="AE53" s="28">
        <v>0</v>
      </c>
      <c r="AF53" s="37"/>
      <c r="AG53" s="268"/>
      <c r="AH53" s="81">
        <v>0</v>
      </c>
      <c r="AI53" s="36"/>
      <c r="AJ53" s="30"/>
      <c r="AK53" s="36"/>
      <c r="AL53" s="30"/>
      <c r="AM53" s="36"/>
      <c r="AN53" s="114">
        <v>0</v>
      </c>
      <c r="AO53" s="29"/>
      <c r="AP53" s="28"/>
      <c r="AQ53" s="30">
        <v>0</v>
      </c>
      <c r="AR53" s="80"/>
      <c r="AS53" s="30"/>
      <c r="AT53" s="36"/>
      <c r="AU53" s="117"/>
      <c r="AV53" s="114">
        <v>0</v>
      </c>
      <c r="AW53" s="30">
        <v>0</v>
      </c>
      <c r="AX53" s="36"/>
      <c r="AY53" s="28">
        <v>3</v>
      </c>
      <c r="AZ53" s="29"/>
      <c r="BA53" s="111"/>
    </row>
    <row r="54" spans="1:53" ht="21.75" customHeight="1" x14ac:dyDescent="0.3">
      <c r="A54" s="554"/>
      <c r="B54" s="554"/>
      <c r="C54" s="554"/>
      <c r="D54" s="39" t="s">
        <v>80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528"/>
      <c r="L54" s="528"/>
      <c r="M54" s="528"/>
      <c r="N54" s="528"/>
      <c r="O54" s="41"/>
      <c r="P54" s="42"/>
      <c r="Q54" s="41"/>
      <c r="R54" s="42"/>
      <c r="S54" s="41"/>
      <c r="T54" s="43">
        <v>0</v>
      </c>
      <c r="U54" s="49"/>
      <c r="V54" s="43"/>
      <c r="W54" s="41">
        <v>0</v>
      </c>
      <c r="X54" s="85"/>
      <c r="Y54" s="85"/>
      <c r="Z54" s="122"/>
      <c r="AA54" s="122"/>
      <c r="AB54" s="43"/>
      <c r="AC54" s="49"/>
      <c r="AD54" s="87"/>
      <c r="AE54" s="41">
        <v>0</v>
      </c>
      <c r="AF54" s="50"/>
      <c r="AG54" s="269"/>
      <c r="AH54" s="85">
        <v>0</v>
      </c>
      <c r="AI54" s="49"/>
      <c r="AJ54" s="43"/>
      <c r="AK54" s="49"/>
      <c r="AL54" s="43"/>
      <c r="AM54" s="49"/>
      <c r="AN54" s="123">
        <v>0</v>
      </c>
      <c r="AO54" s="42"/>
      <c r="AP54" s="41"/>
      <c r="AQ54" s="43">
        <v>0</v>
      </c>
      <c r="AR54" s="84"/>
      <c r="AS54" s="43"/>
      <c r="AT54" s="49"/>
      <c r="AU54" s="126"/>
      <c r="AV54" s="123">
        <v>0</v>
      </c>
      <c r="AW54" s="43">
        <v>0</v>
      </c>
      <c r="AX54" s="49"/>
      <c r="AY54" s="41">
        <v>0</v>
      </c>
      <c r="AZ54" s="42"/>
      <c r="BA54" s="120"/>
    </row>
    <row r="55" spans="1:53" ht="21.75" customHeight="1" x14ac:dyDescent="0.3">
      <c r="A55" s="603" t="s">
        <v>1459</v>
      </c>
      <c r="B55" s="599" t="s">
        <v>1460</v>
      </c>
      <c r="C55" s="599" t="s">
        <v>1461</v>
      </c>
      <c r="D55" s="23" t="s">
        <v>79</v>
      </c>
      <c r="E55" s="24">
        <f t="shared" si="0"/>
        <v>8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8</v>
      </c>
      <c r="K55" s="557">
        <f>(J55+(J56/5))</f>
        <v>9.8000000000000007</v>
      </c>
      <c r="L55" s="529"/>
      <c r="M55" s="527">
        <f>K55+(L55*30)</f>
        <v>9.8000000000000007</v>
      </c>
      <c r="N55" s="529">
        <f>IF(M55=0,"",RANK(M55,M:M,0))</f>
        <v>102</v>
      </c>
      <c r="O55" s="28"/>
      <c r="P55" s="29"/>
      <c r="Q55" s="28"/>
      <c r="R55" s="29"/>
      <c r="S55" s="28"/>
      <c r="T55" s="30">
        <v>0</v>
      </c>
      <c r="U55" s="36"/>
      <c r="V55" s="30"/>
      <c r="W55" s="28">
        <v>0</v>
      </c>
      <c r="X55" s="81"/>
      <c r="Y55" s="81"/>
      <c r="Z55" s="113"/>
      <c r="AA55" s="113"/>
      <c r="AB55" s="30"/>
      <c r="AC55" s="36"/>
      <c r="AD55" s="83"/>
      <c r="AE55" s="28">
        <v>0</v>
      </c>
      <c r="AF55" s="37"/>
      <c r="AG55" s="268"/>
      <c r="AH55" s="81">
        <v>0</v>
      </c>
      <c r="AI55" s="36"/>
      <c r="AJ55" s="30"/>
      <c r="AK55" s="36"/>
      <c r="AL55" s="30"/>
      <c r="AM55" s="36"/>
      <c r="AN55" s="114">
        <v>0</v>
      </c>
      <c r="AO55" s="29"/>
      <c r="AP55" s="28"/>
      <c r="AQ55" s="30">
        <v>0</v>
      </c>
      <c r="AR55" s="80"/>
      <c r="AS55" s="30"/>
      <c r="AT55" s="36"/>
      <c r="AU55" s="117">
        <v>8</v>
      </c>
      <c r="AV55" s="114">
        <v>0</v>
      </c>
      <c r="AW55" s="30">
        <v>0</v>
      </c>
      <c r="AX55" s="36"/>
      <c r="AY55" s="28">
        <v>0</v>
      </c>
      <c r="AZ55" s="29"/>
      <c r="BA55" s="111"/>
    </row>
    <row r="56" spans="1:53" ht="21.75" customHeight="1" x14ac:dyDescent="0.3">
      <c r="A56" s="554"/>
      <c r="B56" s="554"/>
      <c r="C56" s="554"/>
      <c r="D56" s="39" t="s">
        <v>80</v>
      </c>
      <c r="E56" s="24">
        <f t="shared" si="0"/>
        <v>9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9</v>
      </c>
      <c r="K56" s="528"/>
      <c r="L56" s="528"/>
      <c r="M56" s="528"/>
      <c r="N56" s="528"/>
      <c r="O56" s="41"/>
      <c r="P56" s="42"/>
      <c r="Q56" s="41"/>
      <c r="R56" s="42"/>
      <c r="S56" s="41"/>
      <c r="T56" s="43">
        <v>0</v>
      </c>
      <c r="U56" s="49"/>
      <c r="V56" s="43"/>
      <c r="W56" s="41">
        <v>0</v>
      </c>
      <c r="X56" s="85"/>
      <c r="Y56" s="85"/>
      <c r="Z56" s="122"/>
      <c r="AA56" s="122"/>
      <c r="AB56" s="43"/>
      <c r="AC56" s="49"/>
      <c r="AD56" s="87"/>
      <c r="AE56" s="41">
        <v>0</v>
      </c>
      <c r="AF56" s="50"/>
      <c r="AG56" s="269"/>
      <c r="AH56" s="85">
        <v>0</v>
      </c>
      <c r="AI56" s="49"/>
      <c r="AJ56" s="43"/>
      <c r="AK56" s="49"/>
      <c r="AL56" s="43"/>
      <c r="AM56" s="49"/>
      <c r="AN56" s="123">
        <v>0</v>
      </c>
      <c r="AO56" s="42"/>
      <c r="AP56" s="41"/>
      <c r="AQ56" s="43">
        <v>0</v>
      </c>
      <c r="AR56" s="84"/>
      <c r="AS56" s="43"/>
      <c r="AT56" s="49"/>
      <c r="AU56" s="126">
        <v>9</v>
      </c>
      <c r="AV56" s="123">
        <v>0</v>
      </c>
      <c r="AW56" s="43">
        <v>0</v>
      </c>
      <c r="AX56" s="49"/>
      <c r="AY56" s="41">
        <v>0</v>
      </c>
      <c r="AZ56" s="42"/>
      <c r="BA56" s="120"/>
    </row>
    <row r="57" spans="1:53" ht="21.75" customHeight="1" x14ac:dyDescent="0.3">
      <c r="A57" s="603" t="s">
        <v>1462</v>
      </c>
      <c r="B57" s="599" t="s">
        <v>1463</v>
      </c>
      <c r="C57" s="599" t="s">
        <v>1429</v>
      </c>
      <c r="D57" s="23" t="s">
        <v>79</v>
      </c>
      <c r="E57" s="24">
        <f t="shared" si="0"/>
        <v>27</v>
      </c>
      <c r="F57" s="25">
        <f t="shared" si="1"/>
        <v>3</v>
      </c>
      <c r="G57" s="25">
        <f t="shared" si="2"/>
        <v>3</v>
      </c>
      <c r="H57" s="25">
        <f t="shared" si="3"/>
        <v>3</v>
      </c>
      <c r="I57" s="26">
        <f t="shared" si="4"/>
        <v>3</v>
      </c>
      <c r="J57" s="27">
        <f t="shared" si="5"/>
        <v>39</v>
      </c>
      <c r="K57" s="557">
        <f>(J57+(J58/5))</f>
        <v>39</v>
      </c>
      <c r="L57" s="529"/>
      <c r="M57" s="527">
        <f>K57+(L57*30)</f>
        <v>39</v>
      </c>
      <c r="N57" s="529">
        <f>IF(M57=0,"",RANK(M57,M:M,0))</f>
        <v>76</v>
      </c>
      <c r="O57" s="28"/>
      <c r="P57" s="29"/>
      <c r="Q57" s="28"/>
      <c r="R57" s="29"/>
      <c r="S57" s="28"/>
      <c r="T57" s="30">
        <v>3</v>
      </c>
      <c r="U57" s="36"/>
      <c r="V57" s="30">
        <v>3</v>
      </c>
      <c r="W57" s="28">
        <v>27</v>
      </c>
      <c r="X57" s="81"/>
      <c r="Y57" s="81"/>
      <c r="Z57" s="113"/>
      <c r="AA57" s="113"/>
      <c r="AB57" s="30"/>
      <c r="AC57" s="36"/>
      <c r="AD57" s="83"/>
      <c r="AE57" s="28">
        <v>0</v>
      </c>
      <c r="AF57" s="37"/>
      <c r="AG57" s="268"/>
      <c r="AH57" s="81">
        <v>0</v>
      </c>
      <c r="AI57" s="36"/>
      <c r="AJ57" s="30">
        <v>3</v>
      </c>
      <c r="AK57" s="36"/>
      <c r="AL57" s="30">
        <v>3</v>
      </c>
      <c r="AM57" s="36"/>
      <c r="AN57" s="114">
        <v>0</v>
      </c>
      <c r="AO57" s="29">
        <v>3</v>
      </c>
      <c r="AP57" s="28"/>
      <c r="AQ57" s="30">
        <v>0</v>
      </c>
      <c r="AR57" s="80"/>
      <c r="AS57" s="30"/>
      <c r="AT57" s="36">
        <v>3</v>
      </c>
      <c r="AU57" s="117"/>
      <c r="AV57" s="114">
        <v>0</v>
      </c>
      <c r="AW57" s="30">
        <v>3</v>
      </c>
      <c r="AX57" s="36">
        <v>3</v>
      </c>
      <c r="AY57" s="28">
        <v>0</v>
      </c>
      <c r="AZ57" s="29"/>
      <c r="BA57" s="111"/>
    </row>
    <row r="58" spans="1:53" ht="21.75" customHeight="1" x14ac:dyDescent="0.3">
      <c r="A58" s="554"/>
      <c r="B58" s="554"/>
      <c r="C58" s="554"/>
      <c r="D58" s="39" t="s">
        <v>80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528"/>
      <c r="L58" s="528"/>
      <c r="M58" s="528"/>
      <c r="N58" s="528"/>
      <c r="O58" s="41"/>
      <c r="P58" s="42"/>
      <c r="Q58" s="41"/>
      <c r="R58" s="42"/>
      <c r="S58" s="41"/>
      <c r="T58" s="43">
        <v>0</v>
      </c>
      <c r="U58" s="49"/>
      <c r="V58" s="43"/>
      <c r="W58" s="41">
        <v>0</v>
      </c>
      <c r="X58" s="85"/>
      <c r="Y58" s="85"/>
      <c r="Z58" s="122"/>
      <c r="AA58" s="122"/>
      <c r="AB58" s="43"/>
      <c r="AC58" s="49"/>
      <c r="AD58" s="87"/>
      <c r="AE58" s="41">
        <v>0</v>
      </c>
      <c r="AF58" s="50"/>
      <c r="AG58" s="269"/>
      <c r="AH58" s="85">
        <v>0</v>
      </c>
      <c r="AI58" s="49"/>
      <c r="AJ58" s="43"/>
      <c r="AK58" s="49"/>
      <c r="AL58" s="43"/>
      <c r="AM58" s="49"/>
      <c r="AN58" s="123">
        <v>0</v>
      </c>
      <c r="AO58" s="42"/>
      <c r="AP58" s="41"/>
      <c r="AQ58" s="43">
        <v>0</v>
      </c>
      <c r="AR58" s="84"/>
      <c r="AS58" s="43"/>
      <c r="AT58" s="49"/>
      <c r="AU58" s="126"/>
      <c r="AV58" s="123">
        <v>0</v>
      </c>
      <c r="AW58" s="43">
        <v>0</v>
      </c>
      <c r="AX58" s="49"/>
      <c r="AY58" s="41">
        <v>0</v>
      </c>
      <c r="AZ58" s="42"/>
      <c r="BA58" s="120"/>
    </row>
    <row r="59" spans="1:53" ht="21.75" customHeight="1" x14ac:dyDescent="0.3">
      <c r="A59" s="603" t="s">
        <v>1009</v>
      </c>
      <c r="B59" s="599" t="s">
        <v>1010</v>
      </c>
      <c r="C59" s="599" t="s">
        <v>171</v>
      </c>
      <c r="D59" s="23" t="s">
        <v>79</v>
      </c>
      <c r="E59" s="24">
        <f t="shared" si="0"/>
        <v>40</v>
      </c>
      <c r="F59" s="25">
        <f t="shared" si="1"/>
        <v>25</v>
      </c>
      <c r="G59" s="25">
        <f t="shared" si="2"/>
        <v>15</v>
      </c>
      <c r="H59" s="25">
        <f t="shared" si="3"/>
        <v>15</v>
      </c>
      <c r="I59" s="26">
        <f t="shared" si="4"/>
        <v>15</v>
      </c>
      <c r="J59" s="27">
        <f t="shared" si="5"/>
        <v>110</v>
      </c>
      <c r="K59" s="557">
        <f>(J59+(J60/5))</f>
        <v>120</v>
      </c>
      <c r="L59" s="529"/>
      <c r="M59" s="527">
        <f>K59+(L59*30)</f>
        <v>120</v>
      </c>
      <c r="N59" s="529">
        <f>IF(M59=0,"",RANK(M59,M:M,0))</f>
        <v>45</v>
      </c>
      <c r="O59" s="90"/>
      <c r="P59" s="29"/>
      <c r="Q59" s="90"/>
      <c r="R59" s="29"/>
      <c r="S59" s="90"/>
      <c r="T59" s="30">
        <v>0</v>
      </c>
      <c r="U59" s="36"/>
      <c r="V59" s="30"/>
      <c r="W59" s="28">
        <v>0</v>
      </c>
      <c r="X59" s="81"/>
      <c r="Y59" s="81"/>
      <c r="Z59" s="113"/>
      <c r="AA59" s="113"/>
      <c r="AB59" s="30"/>
      <c r="AC59" s="36"/>
      <c r="AD59" s="83">
        <v>8</v>
      </c>
      <c r="AE59" s="28">
        <v>0</v>
      </c>
      <c r="AF59" s="37"/>
      <c r="AG59" s="268"/>
      <c r="AH59" s="81">
        <v>0</v>
      </c>
      <c r="AI59" s="36"/>
      <c r="AJ59" s="30">
        <v>3</v>
      </c>
      <c r="AK59" s="36"/>
      <c r="AL59" s="30"/>
      <c r="AM59" s="36"/>
      <c r="AN59" s="114">
        <v>0</v>
      </c>
      <c r="AO59" s="29">
        <v>25</v>
      </c>
      <c r="AP59" s="28">
        <v>15</v>
      </c>
      <c r="AQ59" s="30">
        <v>0</v>
      </c>
      <c r="AR59" s="80">
        <v>40</v>
      </c>
      <c r="AS59" s="30"/>
      <c r="AT59" s="36"/>
      <c r="AU59" s="117"/>
      <c r="AV59" s="114">
        <v>0</v>
      </c>
      <c r="AW59" s="30">
        <v>15</v>
      </c>
      <c r="AX59" s="36"/>
      <c r="AY59" s="28">
        <v>15</v>
      </c>
      <c r="AZ59" s="29"/>
      <c r="BA59" s="111"/>
    </row>
    <row r="60" spans="1:53" ht="21.75" customHeight="1" x14ac:dyDescent="0.3">
      <c r="A60" s="554"/>
      <c r="B60" s="554"/>
      <c r="C60" s="554"/>
      <c r="D60" s="39" t="s">
        <v>80</v>
      </c>
      <c r="E60" s="24">
        <f t="shared" si="0"/>
        <v>25</v>
      </c>
      <c r="F60" s="25">
        <f t="shared" si="1"/>
        <v>25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50</v>
      </c>
      <c r="K60" s="528"/>
      <c r="L60" s="528"/>
      <c r="M60" s="528"/>
      <c r="N60" s="528"/>
      <c r="O60" s="91"/>
      <c r="P60" s="42"/>
      <c r="Q60" s="91"/>
      <c r="R60" s="42"/>
      <c r="S60" s="91"/>
      <c r="T60" s="43">
        <v>0</v>
      </c>
      <c r="U60" s="49"/>
      <c r="V60" s="43"/>
      <c r="W60" s="41">
        <v>0</v>
      </c>
      <c r="X60" s="85"/>
      <c r="Y60" s="85"/>
      <c r="Z60" s="122"/>
      <c r="AA60" s="122"/>
      <c r="AB60" s="43"/>
      <c r="AC60" s="49"/>
      <c r="AD60" s="87">
        <v>25</v>
      </c>
      <c r="AE60" s="41">
        <v>0</v>
      </c>
      <c r="AF60" s="50"/>
      <c r="AG60" s="269"/>
      <c r="AH60" s="85">
        <v>0</v>
      </c>
      <c r="AI60" s="49"/>
      <c r="AJ60" s="43"/>
      <c r="AK60" s="49"/>
      <c r="AL60" s="43"/>
      <c r="AM60" s="49"/>
      <c r="AN60" s="123">
        <v>0</v>
      </c>
      <c r="AO60" s="42"/>
      <c r="AP60" s="41"/>
      <c r="AQ60" s="43">
        <v>0</v>
      </c>
      <c r="AR60" s="84">
        <v>25</v>
      </c>
      <c r="AS60" s="43"/>
      <c r="AT60" s="49"/>
      <c r="AU60" s="126"/>
      <c r="AV60" s="123">
        <v>0</v>
      </c>
      <c r="AW60" s="43">
        <v>0</v>
      </c>
      <c r="AX60" s="49"/>
      <c r="AY60" s="41">
        <v>0</v>
      </c>
      <c r="AZ60" s="42"/>
      <c r="BA60" s="120"/>
    </row>
    <row r="61" spans="1:53" ht="21.75" customHeight="1" x14ac:dyDescent="0.3">
      <c r="A61" s="603" t="s">
        <v>1464</v>
      </c>
      <c r="B61" s="599" t="s">
        <v>1465</v>
      </c>
      <c r="C61" s="599" t="s">
        <v>418</v>
      </c>
      <c r="D61" s="23" t="s">
        <v>79</v>
      </c>
      <c r="E61" s="24">
        <f t="shared" si="0"/>
        <v>44</v>
      </c>
      <c r="F61" s="25">
        <f t="shared" si="1"/>
        <v>40</v>
      </c>
      <c r="G61" s="25">
        <f t="shared" si="2"/>
        <v>25</v>
      </c>
      <c r="H61" s="25">
        <f t="shared" si="3"/>
        <v>15</v>
      </c>
      <c r="I61" s="26">
        <f t="shared" si="4"/>
        <v>8</v>
      </c>
      <c r="J61" s="27">
        <f t="shared" si="5"/>
        <v>132</v>
      </c>
      <c r="K61" s="557">
        <f>(J61+(J62/5))</f>
        <v>144.4</v>
      </c>
      <c r="L61" s="529"/>
      <c r="M61" s="527">
        <f>K61+(L61*30)</f>
        <v>144.4</v>
      </c>
      <c r="N61" s="529">
        <f>IF(M61=0,"",RANK(M61,M:M,0))</f>
        <v>39</v>
      </c>
      <c r="O61" s="90"/>
      <c r="P61" s="29"/>
      <c r="Q61" s="90"/>
      <c r="R61" s="29"/>
      <c r="S61" s="90"/>
      <c r="T61" s="30">
        <v>0</v>
      </c>
      <c r="U61" s="36"/>
      <c r="V61" s="30"/>
      <c r="W61" s="28">
        <v>0</v>
      </c>
      <c r="X61" s="81"/>
      <c r="Y61" s="81"/>
      <c r="Z61" s="113"/>
      <c r="AA61" s="113"/>
      <c r="AB61" s="30"/>
      <c r="AC61" s="36"/>
      <c r="AD61" s="83">
        <v>40</v>
      </c>
      <c r="AE61" s="28">
        <v>25</v>
      </c>
      <c r="AF61" s="37"/>
      <c r="AG61" s="268"/>
      <c r="AH61" s="81">
        <v>0</v>
      </c>
      <c r="AI61" s="36"/>
      <c r="AJ61" s="30"/>
      <c r="AK61" s="36"/>
      <c r="AL61" s="30">
        <v>3</v>
      </c>
      <c r="AM61" s="36"/>
      <c r="AN61" s="114">
        <v>0</v>
      </c>
      <c r="AO61" s="29"/>
      <c r="AP61" s="28"/>
      <c r="AQ61" s="30">
        <v>0</v>
      </c>
      <c r="AR61" s="80"/>
      <c r="AS61" s="30"/>
      <c r="AT61" s="36"/>
      <c r="AU61" s="117">
        <v>44</v>
      </c>
      <c r="AV61" s="114">
        <v>8</v>
      </c>
      <c r="AW61" s="30">
        <v>15</v>
      </c>
      <c r="AX61" s="36">
        <v>8</v>
      </c>
      <c r="AY61" s="28">
        <v>0</v>
      </c>
      <c r="AZ61" s="29"/>
      <c r="BA61" s="111"/>
    </row>
    <row r="62" spans="1:53" ht="21.75" customHeight="1" x14ac:dyDescent="0.3">
      <c r="A62" s="554"/>
      <c r="B62" s="554"/>
      <c r="C62" s="554"/>
      <c r="D62" s="39" t="s">
        <v>80</v>
      </c>
      <c r="E62" s="24">
        <f t="shared" si="0"/>
        <v>25</v>
      </c>
      <c r="F62" s="25">
        <f t="shared" si="1"/>
        <v>25</v>
      </c>
      <c r="G62" s="25">
        <f t="shared" si="2"/>
        <v>12</v>
      </c>
      <c r="H62" s="25">
        <f t="shared" si="3"/>
        <v>0</v>
      </c>
      <c r="I62" s="26">
        <f t="shared" si="4"/>
        <v>0</v>
      </c>
      <c r="J62" s="40">
        <f t="shared" si="5"/>
        <v>62</v>
      </c>
      <c r="K62" s="528"/>
      <c r="L62" s="528"/>
      <c r="M62" s="528"/>
      <c r="N62" s="528"/>
      <c r="O62" s="91"/>
      <c r="P62" s="42"/>
      <c r="Q62" s="91"/>
      <c r="R62" s="42"/>
      <c r="S62" s="91"/>
      <c r="T62" s="43">
        <v>0</v>
      </c>
      <c r="U62" s="49"/>
      <c r="V62" s="43"/>
      <c r="W62" s="41">
        <v>0</v>
      </c>
      <c r="X62" s="85"/>
      <c r="Y62" s="85"/>
      <c r="Z62" s="122"/>
      <c r="AA62" s="122"/>
      <c r="AB62" s="43"/>
      <c r="AC62" s="49"/>
      <c r="AD62" s="87"/>
      <c r="AE62" s="41">
        <v>0</v>
      </c>
      <c r="AF62" s="50"/>
      <c r="AG62" s="269"/>
      <c r="AH62" s="85">
        <v>0</v>
      </c>
      <c r="AI62" s="49"/>
      <c r="AJ62" s="43"/>
      <c r="AK62" s="49"/>
      <c r="AL62" s="43"/>
      <c r="AM62" s="49"/>
      <c r="AN62" s="123">
        <v>0</v>
      </c>
      <c r="AO62" s="42"/>
      <c r="AP62" s="41"/>
      <c r="AQ62" s="43">
        <v>0</v>
      </c>
      <c r="AR62" s="84">
        <v>25</v>
      </c>
      <c r="AS62" s="43"/>
      <c r="AT62" s="49"/>
      <c r="AU62" s="126">
        <v>12</v>
      </c>
      <c r="AV62" s="123">
        <v>25</v>
      </c>
      <c r="AW62" s="43">
        <v>0</v>
      </c>
      <c r="AX62" s="49"/>
      <c r="AY62" s="41">
        <v>0</v>
      </c>
      <c r="AZ62" s="42"/>
      <c r="BA62" s="120"/>
    </row>
    <row r="63" spans="1:53" ht="21.75" customHeight="1" x14ac:dyDescent="0.3">
      <c r="A63" s="603" t="s">
        <v>1466</v>
      </c>
      <c r="B63" s="603" t="s">
        <v>1467</v>
      </c>
      <c r="C63" s="599" t="s">
        <v>579</v>
      </c>
      <c r="D63" s="23" t="s">
        <v>79</v>
      </c>
      <c r="E63" s="24">
        <f t="shared" si="0"/>
        <v>8</v>
      </c>
      <c r="F63" s="25">
        <f t="shared" si="1"/>
        <v>6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14</v>
      </c>
      <c r="K63" s="557">
        <f>(J63+(J64/5))</f>
        <v>17</v>
      </c>
      <c r="L63" s="529"/>
      <c r="M63" s="527">
        <f>K63+(L63*30)</f>
        <v>17</v>
      </c>
      <c r="N63" s="529">
        <f>IF(M63=0,"",RANK(M63,M:M,0))</f>
        <v>93</v>
      </c>
      <c r="O63" s="28"/>
      <c r="P63" s="29"/>
      <c r="Q63" s="28"/>
      <c r="R63" s="29"/>
      <c r="S63" s="28"/>
      <c r="T63" s="30">
        <v>0</v>
      </c>
      <c r="U63" s="36"/>
      <c r="V63" s="30"/>
      <c r="W63" s="28">
        <v>0</v>
      </c>
      <c r="X63" s="81">
        <v>6</v>
      </c>
      <c r="Y63" s="81">
        <v>8</v>
      </c>
      <c r="Z63" s="113"/>
      <c r="AA63" s="113"/>
      <c r="AB63" s="30"/>
      <c r="AC63" s="36"/>
      <c r="AD63" s="83"/>
      <c r="AE63" s="28">
        <v>0</v>
      </c>
      <c r="AF63" s="37"/>
      <c r="AG63" s="268"/>
      <c r="AH63" s="81">
        <v>0</v>
      </c>
      <c r="AI63" s="36"/>
      <c r="AJ63" s="30"/>
      <c r="AK63" s="36"/>
      <c r="AL63" s="30"/>
      <c r="AM63" s="36"/>
      <c r="AN63" s="114">
        <v>0</v>
      </c>
      <c r="AO63" s="29"/>
      <c r="AP63" s="28"/>
      <c r="AQ63" s="30">
        <v>0</v>
      </c>
      <c r="AR63" s="80"/>
      <c r="AS63" s="30"/>
      <c r="AT63" s="36"/>
      <c r="AU63" s="117"/>
      <c r="AV63" s="114">
        <v>0</v>
      </c>
      <c r="AW63" s="30">
        <v>0</v>
      </c>
      <c r="AX63" s="36"/>
      <c r="AY63" s="28">
        <v>0</v>
      </c>
      <c r="AZ63" s="29"/>
      <c r="BA63" s="111"/>
    </row>
    <row r="64" spans="1:53" ht="21.75" customHeight="1" x14ac:dyDescent="0.3">
      <c r="A64" s="554"/>
      <c r="B64" s="554"/>
      <c r="C64" s="554"/>
      <c r="D64" s="39" t="s">
        <v>80</v>
      </c>
      <c r="E64" s="24">
        <f t="shared" si="0"/>
        <v>15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15</v>
      </c>
      <c r="K64" s="528"/>
      <c r="L64" s="528"/>
      <c r="M64" s="528"/>
      <c r="N64" s="528"/>
      <c r="O64" s="41"/>
      <c r="P64" s="42"/>
      <c r="Q64" s="41"/>
      <c r="R64" s="42"/>
      <c r="S64" s="41"/>
      <c r="T64" s="43">
        <v>0</v>
      </c>
      <c r="U64" s="49"/>
      <c r="V64" s="43"/>
      <c r="W64" s="41">
        <v>0</v>
      </c>
      <c r="X64" s="85">
        <v>15</v>
      </c>
      <c r="Y64" s="85"/>
      <c r="Z64" s="122"/>
      <c r="AA64" s="122"/>
      <c r="AB64" s="43"/>
      <c r="AC64" s="49"/>
      <c r="AD64" s="87"/>
      <c r="AE64" s="41">
        <v>0</v>
      </c>
      <c r="AF64" s="50"/>
      <c r="AG64" s="269"/>
      <c r="AH64" s="85">
        <v>0</v>
      </c>
      <c r="AI64" s="49"/>
      <c r="AJ64" s="43"/>
      <c r="AK64" s="49"/>
      <c r="AL64" s="43"/>
      <c r="AM64" s="49"/>
      <c r="AN64" s="123">
        <v>0</v>
      </c>
      <c r="AO64" s="42"/>
      <c r="AP64" s="41"/>
      <c r="AQ64" s="43">
        <v>0</v>
      </c>
      <c r="AR64" s="84"/>
      <c r="AS64" s="43"/>
      <c r="AT64" s="49"/>
      <c r="AU64" s="126"/>
      <c r="AV64" s="123">
        <v>0</v>
      </c>
      <c r="AW64" s="43">
        <v>0</v>
      </c>
      <c r="AX64" s="49"/>
      <c r="AY64" s="41">
        <v>0</v>
      </c>
      <c r="AZ64" s="42"/>
      <c r="BA64" s="120"/>
    </row>
    <row r="65" spans="1:53" ht="21.75" customHeight="1" x14ac:dyDescent="0.3">
      <c r="A65" s="603" t="s">
        <v>1468</v>
      </c>
      <c r="B65" s="599" t="s">
        <v>1469</v>
      </c>
      <c r="C65" s="599" t="s">
        <v>155</v>
      </c>
      <c r="D65" s="23" t="s">
        <v>79</v>
      </c>
      <c r="E65" s="24">
        <f t="shared" si="0"/>
        <v>10</v>
      </c>
      <c r="F65" s="25">
        <f t="shared" si="1"/>
        <v>8</v>
      </c>
      <c r="G65" s="25">
        <f t="shared" si="2"/>
        <v>4</v>
      </c>
      <c r="H65" s="25">
        <f t="shared" si="3"/>
        <v>0</v>
      </c>
      <c r="I65" s="26">
        <f t="shared" si="4"/>
        <v>0</v>
      </c>
      <c r="J65" s="27">
        <f t="shared" si="5"/>
        <v>22</v>
      </c>
      <c r="K65" s="557">
        <f>(J65+(J66/5))</f>
        <v>30.8</v>
      </c>
      <c r="L65" s="529"/>
      <c r="M65" s="527">
        <f>K65+(L65*30)</f>
        <v>30.8</v>
      </c>
      <c r="N65" s="529">
        <f>IF(M65=0,"",RANK(M65,M:M,0))</f>
        <v>82</v>
      </c>
      <c r="O65" s="28"/>
      <c r="P65" s="29"/>
      <c r="Q65" s="28"/>
      <c r="R65" s="29"/>
      <c r="S65" s="28"/>
      <c r="T65" s="30">
        <v>0</v>
      </c>
      <c r="U65" s="36"/>
      <c r="V65" s="30"/>
      <c r="W65" s="28">
        <v>0</v>
      </c>
      <c r="X65" s="81"/>
      <c r="Y65" s="81"/>
      <c r="Z65" s="113"/>
      <c r="AA65" s="113"/>
      <c r="AB65" s="30"/>
      <c r="AC65" s="36"/>
      <c r="AD65" s="83"/>
      <c r="AE65" s="28">
        <v>0</v>
      </c>
      <c r="AF65" s="37"/>
      <c r="AG65" s="268"/>
      <c r="AH65" s="81">
        <v>0</v>
      </c>
      <c r="AI65" s="36"/>
      <c r="AJ65" s="30"/>
      <c r="AK65" s="36"/>
      <c r="AL65" s="30"/>
      <c r="AM65" s="36"/>
      <c r="AN65" s="114">
        <v>0</v>
      </c>
      <c r="AO65" s="29"/>
      <c r="AP65" s="28"/>
      <c r="AQ65" s="30">
        <v>0</v>
      </c>
      <c r="AR65" s="80"/>
      <c r="AS65" s="30"/>
      <c r="AT65" s="36"/>
      <c r="AU65" s="117">
        <v>4</v>
      </c>
      <c r="AV65" s="114">
        <v>0</v>
      </c>
      <c r="AW65" s="30">
        <v>0</v>
      </c>
      <c r="AX65" s="36">
        <v>8</v>
      </c>
      <c r="AY65" s="28">
        <v>0</v>
      </c>
      <c r="AZ65" s="29"/>
      <c r="BA65" s="111">
        <v>10</v>
      </c>
    </row>
    <row r="66" spans="1:53" ht="21.75" customHeight="1" x14ac:dyDescent="0.3">
      <c r="A66" s="554"/>
      <c r="B66" s="554"/>
      <c r="C66" s="554"/>
      <c r="D66" s="39" t="s">
        <v>80</v>
      </c>
      <c r="E66" s="24">
        <f t="shared" si="0"/>
        <v>30</v>
      </c>
      <c r="F66" s="25">
        <f t="shared" si="1"/>
        <v>14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44</v>
      </c>
      <c r="K66" s="528"/>
      <c r="L66" s="528"/>
      <c r="M66" s="528"/>
      <c r="N66" s="528"/>
      <c r="O66" s="41"/>
      <c r="P66" s="42"/>
      <c r="Q66" s="41"/>
      <c r="R66" s="42"/>
      <c r="S66" s="41"/>
      <c r="T66" s="43">
        <v>0</v>
      </c>
      <c r="U66" s="49"/>
      <c r="V66" s="43"/>
      <c r="W66" s="41">
        <v>0</v>
      </c>
      <c r="X66" s="85"/>
      <c r="Y66" s="85"/>
      <c r="Z66" s="122"/>
      <c r="AA66" s="122"/>
      <c r="AB66" s="43"/>
      <c r="AC66" s="49"/>
      <c r="AD66" s="87"/>
      <c r="AE66" s="41">
        <v>0</v>
      </c>
      <c r="AF66" s="50"/>
      <c r="AG66" s="269"/>
      <c r="AH66" s="85">
        <v>0</v>
      </c>
      <c r="AI66" s="49"/>
      <c r="AJ66" s="43"/>
      <c r="AK66" s="49"/>
      <c r="AL66" s="43"/>
      <c r="AM66" s="49"/>
      <c r="AN66" s="123">
        <v>0</v>
      </c>
      <c r="AO66" s="42"/>
      <c r="AP66" s="41"/>
      <c r="AQ66" s="43">
        <v>0</v>
      </c>
      <c r="AR66" s="84"/>
      <c r="AS66" s="43"/>
      <c r="AT66" s="49"/>
      <c r="AU66" s="126">
        <v>14</v>
      </c>
      <c r="AV66" s="123">
        <v>0</v>
      </c>
      <c r="AW66" s="43">
        <v>0</v>
      </c>
      <c r="AX66" s="49"/>
      <c r="AY66" s="41">
        <v>0</v>
      </c>
      <c r="AZ66" s="42"/>
      <c r="BA66" s="120">
        <v>30</v>
      </c>
    </row>
    <row r="67" spans="1:53" ht="21.75" customHeight="1" x14ac:dyDescent="0.3">
      <c r="A67" s="603" t="s">
        <v>1470</v>
      </c>
      <c r="B67" s="599" t="s">
        <v>1471</v>
      </c>
      <c r="C67" s="599" t="s">
        <v>314</v>
      </c>
      <c r="D67" s="23" t="s">
        <v>79</v>
      </c>
      <c r="E67" s="24">
        <f t="shared" si="0"/>
        <v>30</v>
      </c>
      <c r="F67" s="25">
        <f t="shared" si="1"/>
        <v>8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38</v>
      </c>
      <c r="K67" s="557">
        <f>(J67+(J68/5))</f>
        <v>43</v>
      </c>
      <c r="L67" s="529"/>
      <c r="M67" s="527">
        <f>K67+(L67*30)</f>
        <v>43</v>
      </c>
      <c r="N67" s="529">
        <f>IF(M67=0,"",RANK(M67,M:M,0))</f>
        <v>68</v>
      </c>
      <c r="O67" s="28"/>
      <c r="P67" s="29"/>
      <c r="Q67" s="28"/>
      <c r="R67" s="29"/>
      <c r="S67" s="28"/>
      <c r="T67" s="30">
        <v>0</v>
      </c>
      <c r="U67" s="36"/>
      <c r="V67" s="30"/>
      <c r="W67" s="28">
        <v>0</v>
      </c>
      <c r="X67" s="81"/>
      <c r="Y67" s="81"/>
      <c r="Z67" s="113"/>
      <c r="AA67" s="113"/>
      <c r="AB67" s="30"/>
      <c r="AC67" s="36"/>
      <c r="AD67" s="83"/>
      <c r="AE67" s="28">
        <v>0</v>
      </c>
      <c r="AF67" s="37"/>
      <c r="AG67" s="268"/>
      <c r="AH67" s="81">
        <v>0</v>
      </c>
      <c r="AI67" s="36"/>
      <c r="AJ67" s="30"/>
      <c r="AK67" s="36"/>
      <c r="AL67" s="30"/>
      <c r="AM67" s="36"/>
      <c r="AN67" s="114">
        <v>0</v>
      </c>
      <c r="AO67" s="29"/>
      <c r="AP67" s="28"/>
      <c r="AQ67" s="30">
        <v>0</v>
      </c>
      <c r="AR67" s="80"/>
      <c r="AS67" s="30"/>
      <c r="AT67" s="36"/>
      <c r="AU67" s="117"/>
      <c r="AV67" s="114">
        <v>8</v>
      </c>
      <c r="AW67" s="30">
        <v>0</v>
      </c>
      <c r="AX67" s="36"/>
      <c r="AY67" s="28">
        <v>0</v>
      </c>
      <c r="AZ67" s="29"/>
      <c r="BA67" s="111">
        <v>30</v>
      </c>
    </row>
    <row r="68" spans="1:53" ht="21.75" customHeight="1" x14ac:dyDescent="0.3">
      <c r="A68" s="554"/>
      <c r="B68" s="554"/>
      <c r="C68" s="554"/>
      <c r="D68" s="39" t="s">
        <v>80</v>
      </c>
      <c r="E68" s="24">
        <f t="shared" si="0"/>
        <v>25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25</v>
      </c>
      <c r="K68" s="528"/>
      <c r="L68" s="528"/>
      <c r="M68" s="528"/>
      <c r="N68" s="528"/>
      <c r="O68" s="41"/>
      <c r="P68" s="42"/>
      <c r="Q68" s="41"/>
      <c r="R68" s="42"/>
      <c r="S68" s="41"/>
      <c r="T68" s="43">
        <v>0</v>
      </c>
      <c r="U68" s="49"/>
      <c r="V68" s="43"/>
      <c r="W68" s="41">
        <v>0</v>
      </c>
      <c r="X68" s="85"/>
      <c r="Y68" s="85"/>
      <c r="Z68" s="122"/>
      <c r="AA68" s="122"/>
      <c r="AB68" s="43"/>
      <c r="AC68" s="49"/>
      <c r="AD68" s="87"/>
      <c r="AE68" s="41">
        <v>0</v>
      </c>
      <c r="AF68" s="50"/>
      <c r="AG68" s="269"/>
      <c r="AH68" s="85">
        <v>0</v>
      </c>
      <c r="AI68" s="49"/>
      <c r="AJ68" s="43"/>
      <c r="AK68" s="49"/>
      <c r="AL68" s="43"/>
      <c r="AM68" s="49"/>
      <c r="AN68" s="123">
        <v>0</v>
      </c>
      <c r="AO68" s="42"/>
      <c r="AP68" s="41"/>
      <c r="AQ68" s="43">
        <v>0</v>
      </c>
      <c r="AR68" s="84"/>
      <c r="AS68" s="43"/>
      <c r="AT68" s="49"/>
      <c r="AU68" s="126"/>
      <c r="AV68" s="123">
        <v>25</v>
      </c>
      <c r="AW68" s="43">
        <v>0</v>
      </c>
      <c r="AX68" s="49"/>
      <c r="AY68" s="41">
        <v>0</v>
      </c>
      <c r="AZ68" s="42"/>
      <c r="BA68" s="120"/>
    </row>
    <row r="69" spans="1:53" ht="21.75" customHeight="1" x14ac:dyDescent="0.3">
      <c r="A69" s="603" t="s">
        <v>1019</v>
      </c>
      <c r="B69" s="599" t="s">
        <v>1020</v>
      </c>
      <c r="C69" s="599" t="s">
        <v>95</v>
      </c>
      <c r="D69" s="23" t="s">
        <v>79</v>
      </c>
      <c r="E69" s="24">
        <f t="shared" si="0"/>
        <v>34</v>
      </c>
      <c r="F69" s="25">
        <f t="shared" si="1"/>
        <v>8</v>
      </c>
      <c r="G69" s="25">
        <f t="shared" si="2"/>
        <v>3</v>
      </c>
      <c r="H69" s="25">
        <f t="shared" si="3"/>
        <v>0</v>
      </c>
      <c r="I69" s="26">
        <f t="shared" si="4"/>
        <v>0</v>
      </c>
      <c r="J69" s="27">
        <f t="shared" si="5"/>
        <v>45</v>
      </c>
      <c r="K69" s="557">
        <f>(J69+(J70/5))</f>
        <v>45</v>
      </c>
      <c r="L69" s="529"/>
      <c r="M69" s="527">
        <f>K69+(L69*30)</f>
        <v>45</v>
      </c>
      <c r="N69" s="529">
        <f>IF(M69=0,"",RANK(M69,M:M,0))</f>
        <v>66</v>
      </c>
      <c r="O69" s="90"/>
      <c r="P69" s="29"/>
      <c r="Q69" s="90"/>
      <c r="R69" s="29"/>
      <c r="S69" s="90"/>
      <c r="T69" s="30">
        <v>0</v>
      </c>
      <c r="U69" s="36"/>
      <c r="V69" s="30"/>
      <c r="W69" s="28">
        <v>0</v>
      </c>
      <c r="X69" s="81"/>
      <c r="Y69" s="81"/>
      <c r="Z69" s="113"/>
      <c r="AA69" s="113"/>
      <c r="AB69" s="30">
        <v>34</v>
      </c>
      <c r="AC69" s="36"/>
      <c r="AD69" s="83"/>
      <c r="AE69" s="28">
        <v>0</v>
      </c>
      <c r="AF69" s="37"/>
      <c r="AG69" s="268"/>
      <c r="AH69" s="81">
        <v>0</v>
      </c>
      <c r="AI69" s="36"/>
      <c r="AJ69" s="30"/>
      <c r="AK69" s="36"/>
      <c r="AL69" s="30"/>
      <c r="AM69" s="36"/>
      <c r="AN69" s="114">
        <v>0</v>
      </c>
      <c r="AO69" s="29"/>
      <c r="AP69" s="28"/>
      <c r="AQ69" s="30">
        <v>0</v>
      </c>
      <c r="AR69" s="80"/>
      <c r="AS69" s="30"/>
      <c r="AT69" s="36">
        <v>3</v>
      </c>
      <c r="AU69" s="117"/>
      <c r="AV69" s="114">
        <v>8</v>
      </c>
      <c r="AW69" s="30">
        <v>0</v>
      </c>
      <c r="AX69" s="36"/>
      <c r="AY69" s="28">
        <v>0</v>
      </c>
      <c r="AZ69" s="29"/>
      <c r="BA69" s="111"/>
    </row>
    <row r="70" spans="1:53" ht="21.75" customHeight="1" x14ac:dyDescent="0.3">
      <c r="A70" s="554"/>
      <c r="B70" s="554"/>
      <c r="C70" s="554"/>
      <c r="D70" s="39" t="s">
        <v>80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528"/>
      <c r="L70" s="528"/>
      <c r="M70" s="528"/>
      <c r="N70" s="528"/>
      <c r="O70" s="91"/>
      <c r="P70" s="42"/>
      <c r="Q70" s="91"/>
      <c r="R70" s="42"/>
      <c r="S70" s="91"/>
      <c r="T70" s="43">
        <v>0</v>
      </c>
      <c r="U70" s="49"/>
      <c r="V70" s="43"/>
      <c r="W70" s="41">
        <v>0</v>
      </c>
      <c r="X70" s="85"/>
      <c r="Y70" s="85"/>
      <c r="Z70" s="122"/>
      <c r="AA70" s="122"/>
      <c r="AB70" s="43"/>
      <c r="AC70" s="49"/>
      <c r="AD70" s="87"/>
      <c r="AE70" s="41">
        <v>0</v>
      </c>
      <c r="AF70" s="50"/>
      <c r="AG70" s="269"/>
      <c r="AH70" s="85">
        <v>0</v>
      </c>
      <c r="AI70" s="49"/>
      <c r="AJ70" s="43"/>
      <c r="AK70" s="49"/>
      <c r="AL70" s="43"/>
      <c r="AM70" s="49"/>
      <c r="AN70" s="123">
        <v>0</v>
      </c>
      <c r="AO70" s="42"/>
      <c r="AP70" s="41"/>
      <c r="AQ70" s="43">
        <v>0</v>
      </c>
      <c r="AR70" s="84"/>
      <c r="AS70" s="43"/>
      <c r="AT70" s="49"/>
      <c r="AU70" s="126"/>
      <c r="AV70" s="123">
        <v>0</v>
      </c>
      <c r="AW70" s="43">
        <v>0</v>
      </c>
      <c r="AX70" s="49"/>
      <c r="AY70" s="41">
        <v>0</v>
      </c>
      <c r="AZ70" s="42"/>
      <c r="BA70" s="120"/>
    </row>
    <row r="71" spans="1:53" ht="21.75" customHeight="1" x14ac:dyDescent="0.3">
      <c r="A71" s="603" t="s">
        <v>1472</v>
      </c>
      <c r="B71" s="599" t="s">
        <v>1473</v>
      </c>
      <c r="C71" s="599" t="s">
        <v>171</v>
      </c>
      <c r="D71" s="23" t="s">
        <v>79</v>
      </c>
      <c r="E71" s="24">
        <f t="shared" si="0"/>
        <v>60</v>
      </c>
      <c r="F71" s="25">
        <f t="shared" si="1"/>
        <v>60</v>
      </c>
      <c r="G71" s="25">
        <f t="shared" si="2"/>
        <v>40</v>
      </c>
      <c r="H71" s="25">
        <f t="shared" si="3"/>
        <v>40</v>
      </c>
      <c r="I71" s="26">
        <f t="shared" si="4"/>
        <v>40</v>
      </c>
      <c r="J71" s="27">
        <f t="shared" si="5"/>
        <v>240</v>
      </c>
      <c r="K71" s="557">
        <f>(J71+(J72/5))</f>
        <v>296.39999999999998</v>
      </c>
      <c r="L71" s="529"/>
      <c r="M71" s="527">
        <f>K71+(L71*30)</f>
        <v>296.39999999999998</v>
      </c>
      <c r="N71" s="529">
        <f>IF(M71=0,"",RANK(M71,M:M,0))</f>
        <v>24</v>
      </c>
      <c r="O71" s="28"/>
      <c r="P71" s="29"/>
      <c r="Q71" s="28">
        <v>40</v>
      </c>
      <c r="R71" s="29"/>
      <c r="S71" s="28"/>
      <c r="T71" s="30">
        <v>40</v>
      </c>
      <c r="U71" s="36"/>
      <c r="V71" s="30"/>
      <c r="W71" s="28">
        <v>0</v>
      </c>
      <c r="X71" s="81"/>
      <c r="Y71" s="81"/>
      <c r="Z71" s="113"/>
      <c r="AA71" s="113"/>
      <c r="AB71" s="30"/>
      <c r="AC71" s="36"/>
      <c r="AD71" s="83">
        <v>8</v>
      </c>
      <c r="AE71" s="28">
        <v>0</v>
      </c>
      <c r="AF71" s="37"/>
      <c r="AG71" s="114">
        <v>60</v>
      </c>
      <c r="AH71" s="81">
        <v>0</v>
      </c>
      <c r="AI71" s="36"/>
      <c r="AJ71" s="30">
        <v>3</v>
      </c>
      <c r="AK71" s="36"/>
      <c r="AL71" s="30"/>
      <c r="AM71" s="36"/>
      <c r="AN71" s="114">
        <v>0</v>
      </c>
      <c r="AO71" s="29">
        <v>25</v>
      </c>
      <c r="AP71" s="28">
        <v>40</v>
      </c>
      <c r="AQ71" s="30">
        <v>0</v>
      </c>
      <c r="AR71" s="80">
        <v>40</v>
      </c>
      <c r="AS71" s="30">
        <v>60</v>
      </c>
      <c r="AT71" s="36"/>
      <c r="AU71" s="117">
        <v>28</v>
      </c>
      <c r="AV71" s="114">
        <v>40</v>
      </c>
      <c r="AW71" s="30">
        <v>0</v>
      </c>
      <c r="AX71" s="36">
        <v>15</v>
      </c>
      <c r="AY71" s="28">
        <v>25</v>
      </c>
      <c r="AZ71" s="29"/>
      <c r="BA71" s="111">
        <v>10</v>
      </c>
    </row>
    <row r="72" spans="1:53" ht="21.75" customHeight="1" x14ac:dyDescent="0.3">
      <c r="A72" s="554"/>
      <c r="B72" s="554"/>
      <c r="C72" s="554"/>
      <c r="D72" s="39" t="s">
        <v>80</v>
      </c>
      <c r="E72" s="24">
        <f t="shared" si="0"/>
        <v>90</v>
      </c>
      <c r="F72" s="25">
        <f t="shared" si="1"/>
        <v>90</v>
      </c>
      <c r="G72" s="25">
        <f t="shared" si="2"/>
        <v>47</v>
      </c>
      <c r="H72" s="25">
        <f t="shared" si="3"/>
        <v>30</v>
      </c>
      <c r="I72" s="26">
        <f t="shared" si="4"/>
        <v>25</v>
      </c>
      <c r="J72" s="40">
        <f t="shared" si="5"/>
        <v>282</v>
      </c>
      <c r="K72" s="528"/>
      <c r="L72" s="528"/>
      <c r="M72" s="528"/>
      <c r="N72" s="528"/>
      <c r="O72" s="41"/>
      <c r="P72" s="42"/>
      <c r="Q72" s="41"/>
      <c r="R72" s="42"/>
      <c r="S72" s="41"/>
      <c r="T72" s="43">
        <v>0</v>
      </c>
      <c r="U72" s="49"/>
      <c r="V72" s="43"/>
      <c r="W72" s="41">
        <v>0</v>
      </c>
      <c r="X72" s="85"/>
      <c r="Y72" s="85"/>
      <c r="Z72" s="122"/>
      <c r="AA72" s="122"/>
      <c r="AB72" s="43"/>
      <c r="AC72" s="49"/>
      <c r="AD72" s="87">
        <v>25</v>
      </c>
      <c r="AE72" s="41">
        <v>0</v>
      </c>
      <c r="AF72" s="50"/>
      <c r="AG72" s="123">
        <v>90</v>
      </c>
      <c r="AH72" s="85">
        <v>0</v>
      </c>
      <c r="AI72" s="49"/>
      <c r="AJ72" s="43"/>
      <c r="AK72" s="49"/>
      <c r="AL72" s="43"/>
      <c r="AM72" s="49"/>
      <c r="AN72" s="123">
        <v>0</v>
      </c>
      <c r="AO72" s="42"/>
      <c r="AP72" s="41"/>
      <c r="AQ72" s="43">
        <v>0</v>
      </c>
      <c r="AR72" s="84"/>
      <c r="AS72" s="43"/>
      <c r="AT72" s="49"/>
      <c r="AU72" s="126">
        <v>47</v>
      </c>
      <c r="AV72" s="123">
        <v>90</v>
      </c>
      <c r="AW72" s="43">
        <v>0</v>
      </c>
      <c r="AX72" s="49"/>
      <c r="AY72" s="41">
        <v>0</v>
      </c>
      <c r="AZ72" s="42"/>
      <c r="BA72" s="120">
        <v>30</v>
      </c>
    </row>
    <row r="73" spans="1:53" ht="21.75" customHeight="1" x14ac:dyDescent="0.3">
      <c r="A73" s="603" t="s">
        <v>1474</v>
      </c>
      <c r="B73" s="599" t="s">
        <v>1475</v>
      </c>
      <c r="C73" s="599" t="s">
        <v>598</v>
      </c>
      <c r="D73" s="23" t="s">
        <v>79</v>
      </c>
      <c r="E73" s="24">
        <f t="shared" si="0"/>
        <v>15</v>
      </c>
      <c r="F73" s="25">
        <f t="shared" si="1"/>
        <v>8</v>
      </c>
      <c r="G73" s="25">
        <f t="shared" si="2"/>
        <v>5</v>
      </c>
      <c r="H73" s="25">
        <f t="shared" si="3"/>
        <v>3</v>
      </c>
      <c r="I73" s="26">
        <f t="shared" si="4"/>
        <v>0</v>
      </c>
      <c r="J73" s="27">
        <f t="shared" si="5"/>
        <v>31</v>
      </c>
      <c r="K73" s="557">
        <f>(J73+(J74/5))</f>
        <v>31</v>
      </c>
      <c r="L73" s="529"/>
      <c r="M73" s="527">
        <f>K73+(L73*30)</f>
        <v>31</v>
      </c>
      <c r="N73" s="529">
        <f>IF(M73=0,"",RANK(M73,M:M,0))</f>
        <v>81</v>
      </c>
      <c r="O73" s="28"/>
      <c r="P73" s="29"/>
      <c r="Q73" s="28">
        <v>3</v>
      </c>
      <c r="R73" s="29"/>
      <c r="S73" s="28">
        <v>15</v>
      </c>
      <c r="T73" s="30">
        <v>0</v>
      </c>
      <c r="U73" s="36"/>
      <c r="V73" s="30"/>
      <c r="W73" s="28">
        <v>0</v>
      </c>
      <c r="X73" s="81"/>
      <c r="Y73" s="81"/>
      <c r="Z73" s="113"/>
      <c r="AA73" s="113"/>
      <c r="AB73" s="30"/>
      <c r="AC73" s="36"/>
      <c r="AD73" s="83"/>
      <c r="AE73" s="28">
        <v>0</v>
      </c>
      <c r="AF73" s="37"/>
      <c r="AG73" s="268"/>
      <c r="AH73" s="81">
        <v>0</v>
      </c>
      <c r="AI73" s="36"/>
      <c r="AJ73" s="30"/>
      <c r="AK73" s="36"/>
      <c r="AL73" s="30"/>
      <c r="AM73" s="36"/>
      <c r="AN73" s="114">
        <v>0</v>
      </c>
      <c r="AO73" s="29"/>
      <c r="AP73" s="28"/>
      <c r="AQ73" s="30">
        <v>0</v>
      </c>
      <c r="AR73" s="80"/>
      <c r="AS73" s="30"/>
      <c r="AT73" s="36"/>
      <c r="AU73" s="117">
        <v>5</v>
      </c>
      <c r="AV73" s="114">
        <v>0</v>
      </c>
      <c r="AW73" s="30">
        <v>0</v>
      </c>
      <c r="AX73" s="36"/>
      <c r="AY73" s="28">
        <v>0</v>
      </c>
      <c r="AZ73" s="29">
        <v>8</v>
      </c>
      <c r="BA73" s="111"/>
    </row>
    <row r="74" spans="1:53" ht="21.75" customHeight="1" x14ac:dyDescent="0.3">
      <c r="A74" s="554"/>
      <c r="B74" s="554"/>
      <c r="C74" s="554"/>
      <c r="D74" s="39" t="s">
        <v>80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528"/>
      <c r="L74" s="528"/>
      <c r="M74" s="528"/>
      <c r="N74" s="528"/>
      <c r="O74" s="41"/>
      <c r="P74" s="42"/>
      <c r="Q74" s="41"/>
      <c r="R74" s="42"/>
      <c r="S74" s="41"/>
      <c r="T74" s="43">
        <v>0</v>
      </c>
      <c r="U74" s="49"/>
      <c r="V74" s="43"/>
      <c r="W74" s="41">
        <v>0</v>
      </c>
      <c r="X74" s="85"/>
      <c r="Y74" s="85"/>
      <c r="Z74" s="122"/>
      <c r="AA74" s="122"/>
      <c r="AB74" s="43"/>
      <c r="AC74" s="49"/>
      <c r="AD74" s="87"/>
      <c r="AE74" s="41">
        <v>0</v>
      </c>
      <c r="AF74" s="50"/>
      <c r="AG74" s="269"/>
      <c r="AH74" s="85">
        <v>0</v>
      </c>
      <c r="AI74" s="49"/>
      <c r="AJ74" s="43"/>
      <c r="AK74" s="49"/>
      <c r="AL74" s="43"/>
      <c r="AM74" s="49"/>
      <c r="AN74" s="123">
        <v>0</v>
      </c>
      <c r="AO74" s="42"/>
      <c r="AP74" s="41"/>
      <c r="AQ74" s="43">
        <v>0</v>
      </c>
      <c r="AR74" s="84"/>
      <c r="AS74" s="43"/>
      <c r="AT74" s="49"/>
      <c r="AU74" s="126"/>
      <c r="AV74" s="123">
        <v>0</v>
      </c>
      <c r="AW74" s="43">
        <v>0</v>
      </c>
      <c r="AX74" s="49"/>
      <c r="AY74" s="41">
        <v>0</v>
      </c>
      <c r="AZ74" s="42"/>
      <c r="BA74" s="120"/>
    </row>
    <row r="75" spans="1:53" ht="21.75" customHeight="1" x14ac:dyDescent="0.3">
      <c r="A75" s="603" t="s">
        <v>1476</v>
      </c>
      <c r="B75" s="599" t="s">
        <v>1477</v>
      </c>
      <c r="C75" s="599" t="s">
        <v>155</v>
      </c>
      <c r="D75" s="23" t="s">
        <v>79</v>
      </c>
      <c r="E75" s="24">
        <f t="shared" si="0"/>
        <v>6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6</v>
      </c>
      <c r="K75" s="557">
        <f>(J75+(J76/5))</f>
        <v>6</v>
      </c>
      <c r="L75" s="529"/>
      <c r="M75" s="527">
        <f>K75+(L75*30)</f>
        <v>6</v>
      </c>
      <c r="N75" s="529">
        <f>IF(M75=0,"",RANK(M75,M:M,0))</f>
        <v>112</v>
      </c>
      <c r="O75" s="28"/>
      <c r="P75" s="29"/>
      <c r="Q75" s="28"/>
      <c r="R75" s="29"/>
      <c r="S75" s="28"/>
      <c r="T75" s="30">
        <v>0</v>
      </c>
      <c r="U75" s="36"/>
      <c r="V75" s="30"/>
      <c r="W75" s="28">
        <v>0</v>
      </c>
      <c r="X75" s="81">
        <v>6</v>
      </c>
      <c r="Y75" s="81"/>
      <c r="Z75" s="113"/>
      <c r="AA75" s="113"/>
      <c r="AB75" s="30"/>
      <c r="AC75" s="36"/>
      <c r="AD75" s="83"/>
      <c r="AE75" s="28">
        <v>0</v>
      </c>
      <c r="AF75" s="37"/>
      <c r="AG75" s="268"/>
      <c r="AH75" s="81">
        <v>0</v>
      </c>
      <c r="AI75" s="36"/>
      <c r="AJ75" s="30"/>
      <c r="AK75" s="36"/>
      <c r="AL75" s="30"/>
      <c r="AM75" s="36"/>
      <c r="AN75" s="114">
        <v>0</v>
      </c>
      <c r="AO75" s="29"/>
      <c r="AP75" s="28"/>
      <c r="AQ75" s="30">
        <v>0</v>
      </c>
      <c r="AR75" s="80"/>
      <c r="AS75" s="30"/>
      <c r="AT75" s="36"/>
      <c r="AU75" s="117"/>
      <c r="AV75" s="114">
        <v>0</v>
      </c>
      <c r="AW75" s="30">
        <v>0</v>
      </c>
      <c r="AX75" s="36"/>
      <c r="AY75" s="28">
        <v>0</v>
      </c>
      <c r="AZ75" s="29"/>
      <c r="BA75" s="111"/>
    </row>
    <row r="76" spans="1:53" ht="21.75" customHeight="1" x14ac:dyDescent="0.3">
      <c r="A76" s="554"/>
      <c r="B76" s="554"/>
      <c r="C76" s="554"/>
      <c r="D76" s="39" t="s">
        <v>80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0</v>
      </c>
      <c r="K76" s="528"/>
      <c r="L76" s="528"/>
      <c r="M76" s="528"/>
      <c r="N76" s="528"/>
      <c r="O76" s="41"/>
      <c r="P76" s="42"/>
      <c r="Q76" s="41"/>
      <c r="R76" s="42"/>
      <c r="S76" s="41"/>
      <c r="T76" s="43">
        <v>0</v>
      </c>
      <c r="U76" s="49"/>
      <c r="V76" s="43"/>
      <c r="W76" s="41">
        <v>0</v>
      </c>
      <c r="X76" s="85"/>
      <c r="Y76" s="85"/>
      <c r="Z76" s="122"/>
      <c r="AA76" s="122"/>
      <c r="AB76" s="43"/>
      <c r="AC76" s="49"/>
      <c r="AD76" s="87"/>
      <c r="AE76" s="41">
        <v>0</v>
      </c>
      <c r="AF76" s="50"/>
      <c r="AG76" s="269"/>
      <c r="AH76" s="85">
        <v>0</v>
      </c>
      <c r="AI76" s="49"/>
      <c r="AJ76" s="43"/>
      <c r="AK76" s="49"/>
      <c r="AL76" s="43"/>
      <c r="AM76" s="49"/>
      <c r="AN76" s="123">
        <v>0</v>
      </c>
      <c r="AO76" s="42"/>
      <c r="AP76" s="41"/>
      <c r="AQ76" s="43">
        <v>0</v>
      </c>
      <c r="AR76" s="84"/>
      <c r="AS76" s="43"/>
      <c r="AT76" s="49"/>
      <c r="AU76" s="126"/>
      <c r="AV76" s="123">
        <v>0</v>
      </c>
      <c r="AW76" s="43">
        <v>0</v>
      </c>
      <c r="AX76" s="49"/>
      <c r="AY76" s="41">
        <v>0</v>
      </c>
      <c r="AZ76" s="42"/>
      <c r="BA76" s="120"/>
    </row>
    <row r="77" spans="1:53" ht="21.75" customHeight="1" x14ac:dyDescent="0.3">
      <c r="A77" s="603" t="s">
        <v>1478</v>
      </c>
      <c r="B77" s="599" t="s">
        <v>1479</v>
      </c>
      <c r="C77" s="599" t="s">
        <v>598</v>
      </c>
      <c r="D77" s="23" t="s">
        <v>79</v>
      </c>
      <c r="E77" s="24">
        <f t="shared" si="0"/>
        <v>6</v>
      </c>
      <c r="F77" s="25">
        <f t="shared" si="1"/>
        <v>3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9</v>
      </c>
      <c r="K77" s="557">
        <f>(J77+(J78/5))</f>
        <v>12</v>
      </c>
      <c r="L77" s="529"/>
      <c r="M77" s="527">
        <f>K77+(L77*30)</f>
        <v>12</v>
      </c>
      <c r="N77" s="529">
        <f>IF(M77=0,"",RANK(M77,M:M,0))</f>
        <v>98</v>
      </c>
      <c r="O77" s="90"/>
      <c r="P77" s="29"/>
      <c r="Q77" s="90"/>
      <c r="R77" s="29"/>
      <c r="S77" s="90"/>
      <c r="T77" s="30">
        <v>0</v>
      </c>
      <c r="U77" s="36"/>
      <c r="V77" s="30"/>
      <c r="W77" s="28">
        <v>0</v>
      </c>
      <c r="X77" s="81"/>
      <c r="Y77" s="81"/>
      <c r="Z77" s="113">
        <v>6</v>
      </c>
      <c r="AA77" s="113">
        <v>3</v>
      </c>
      <c r="AB77" s="30"/>
      <c r="AC77" s="36"/>
      <c r="AD77" s="83"/>
      <c r="AE77" s="28">
        <v>0</v>
      </c>
      <c r="AF77" s="37"/>
      <c r="AG77" s="268"/>
      <c r="AH77" s="81">
        <v>0</v>
      </c>
      <c r="AI77" s="36"/>
      <c r="AJ77" s="30"/>
      <c r="AK77" s="36"/>
      <c r="AL77" s="30"/>
      <c r="AM77" s="36"/>
      <c r="AN77" s="271">
        <v>0</v>
      </c>
      <c r="AO77" s="29"/>
      <c r="AP77" s="28"/>
      <c r="AQ77" s="30">
        <v>0</v>
      </c>
      <c r="AR77" s="80"/>
      <c r="AS77" s="30"/>
      <c r="AT77" s="36"/>
      <c r="AU77" s="117"/>
      <c r="AV77" s="114">
        <v>0</v>
      </c>
      <c r="AW77" s="30">
        <v>0</v>
      </c>
      <c r="AX77" s="36"/>
      <c r="AY77" s="28">
        <v>0</v>
      </c>
      <c r="AZ77" s="29"/>
      <c r="BA77" s="111"/>
    </row>
    <row r="78" spans="1:53" ht="21.75" customHeight="1" x14ac:dyDescent="0.3">
      <c r="A78" s="554"/>
      <c r="B78" s="554"/>
      <c r="C78" s="554"/>
      <c r="D78" s="39" t="s">
        <v>80</v>
      </c>
      <c r="E78" s="24">
        <f t="shared" si="0"/>
        <v>15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15</v>
      </c>
      <c r="K78" s="528"/>
      <c r="L78" s="528"/>
      <c r="M78" s="528"/>
      <c r="N78" s="528"/>
      <c r="O78" s="91"/>
      <c r="P78" s="42"/>
      <c r="Q78" s="91"/>
      <c r="R78" s="42"/>
      <c r="S78" s="91"/>
      <c r="T78" s="43">
        <v>0</v>
      </c>
      <c r="U78" s="49"/>
      <c r="V78" s="43"/>
      <c r="W78" s="41">
        <v>0</v>
      </c>
      <c r="X78" s="85"/>
      <c r="Y78" s="85"/>
      <c r="Z78" s="122">
        <v>15</v>
      </c>
      <c r="AA78" s="122"/>
      <c r="AB78" s="43"/>
      <c r="AC78" s="49"/>
      <c r="AD78" s="87"/>
      <c r="AE78" s="41">
        <v>0</v>
      </c>
      <c r="AF78" s="50"/>
      <c r="AG78" s="269"/>
      <c r="AH78" s="85">
        <v>0</v>
      </c>
      <c r="AI78" s="49"/>
      <c r="AJ78" s="43"/>
      <c r="AK78" s="49"/>
      <c r="AL78" s="43"/>
      <c r="AM78" s="49"/>
      <c r="AN78" s="274">
        <v>0</v>
      </c>
      <c r="AO78" s="42"/>
      <c r="AP78" s="41"/>
      <c r="AQ78" s="43">
        <v>0</v>
      </c>
      <c r="AR78" s="84"/>
      <c r="AS78" s="43"/>
      <c r="AT78" s="49"/>
      <c r="AU78" s="126"/>
      <c r="AV78" s="123">
        <v>0</v>
      </c>
      <c r="AW78" s="43">
        <v>0</v>
      </c>
      <c r="AX78" s="49"/>
      <c r="AY78" s="41">
        <v>0</v>
      </c>
      <c r="AZ78" s="42"/>
      <c r="BA78" s="120"/>
    </row>
    <row r="79" spans="1:53" ht="21.75" customHeight="1" x14ac:dyDescent="0.3">
      <c r="A79" s="603" t="s">
        <v>1480</v>
      </c>
      <c r="B79" s="599" t="s">
        <v>1481</v>
      </c>
      <c r="C79" s="599" t="s">
        <v>1482</v>
      </c>
      <c r="D79" s="23" t="s">
        <v>79</v>
      </c>
      <c r="E79" s="24">
        <f t="shared" si="0"/>
        <v>10</v>
      </c>
      <c r="F79" s="25">
        <f t="shared" si="1"/>
        <v>1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11</v>
      </c>
      <c r="K79" s="557">
        <f>(J79+(J80/5))</f>
        <v>11.6</v>
      </c>
      <c r="L79" s="529"/>
      <c r="M79" s="527">
        <f>K79+(L79*30)</f>
        <v>11.6</v>
      </c>
      <c r="N79" s="529">
        <f>IF(M79=0,"",RANK(M79,M:M,0))</f>
        <v>100</v>
      </c>
      <c r="O79" s="28"/>
      <c r="P79" s="29"/>
      <c r="Q79" s="28"/>
      <c r="R79" s="29"/>
      <c r="S79" s="28"/>
      <c r="T79" s="30">
        <v>0</v>
      </c>
      <c r="U79" s="54"/>
      <c r="V79" s="30"/>
      <c r="W79" s="28">
        <v>0</v>
      </c>
      <c r="X79" s="81"/>
      <c r="Y79" s="81"/>
      <c r="Z79" s="113"/>
      <c r="AA79" s="113"/>
      <c r="AB79" s="30"/>
      <c r="AC79" s="54"/>
      <c r="AD79" s="83"/>
      <c r="AE79" s="28">
        <v>0</v>
      </c>
      <c r="AF79" s="37"/>
      <c r="AG79" s="268"/>
      <c r="AH79" s="81">
        <v>0</v>
      </c>
      <c r="AI79" s="54"/>
      <c r="AJ79" s="30"/>
      <c r="AK79" s="54"/>
      <c r="AL79" s="30"/>
      <c r="AM79" s="54"/>
      <c r="AN79" s="114">
        <v>0</v>
      </c>
      <c r="AO79" s="29"/>
      <c r="AP79" s="28"/>
      <c r="AQ79" s="30">
        <v>0</v>
      </c>
      <c r="AR79" s="80"/>
      <c r="AS79" s="30"/>
      <c r="AT79" s="54"/>
      <c r="AU79" s="272">
        <v>1</v>
      </c>
      <c r="AV79" s="114">
        <v>0</v>
      </c>
      <c r="AW79" s="30">
        <v>0</v>
      </c>
      <c r="AX79" s="54"/>
      <c r="AY79" s="28">
        <v>0</v>
      </c>
      <c r="AZ79" s="29"/>
      <c r="BA79" s="111">
        <v>10</v>
      </c>
    </row>
    <row r="80" spans="1:53" ht="21.75" customHeight="1" x14ac:dyDescent="0.3">
      <c r="A80" s="554"/>
      <c r="B80" s="554"/>
      <c r="C80" s="554"/>
      <c r="D80" s="39" t="s">
        <v>80</v>
      </c>
      <c r="E80" s="24">
        <f t="shared" si="0"/>
        <v>3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3</v>
      </c>
      <c r="K80" s="528"/>
      <c r="L80" s="528"/>
      <c r="M80" s="528"/>
      <c r="N80" s="528"/>
      <c r="O80" s="41"/>
      <c r="P80" s="42"/>
      <c r="Q80" s="41"/>
      <c r="R80" s="42"/>
      <c r="S80" s="41"/>
      <c r="T80" s="43">
        <v>0</v>
      </c>
      <c r="U80" s="60"/>
      <c r="V80" s="43"/>
      <c r="W80" s="41">
        <v>0</v>
      </c>
      <c r="X80" s="85"/>
      <c r="Y80" s="85"/>
      <c r="Z80" s="122"/>
      <c r="AA80" s="122"/>
      <c r="AB80" s="43"/>
      <c r="AC80" s="60"/>
      <c r="AD80" s="87"/>
      <c r="AE80" s="41">
        <v>0</v>
      </c>
      <c r="AF80" s="50"/>
      <c r="AG80" s="269"/>
      <c r="AH80" s="85">
        <v>0</v>
      </c>
      <c r="AI80" s="60"/>
      <c r="AJ80" s="43"/>
      <c r="AK80" s="60"/>
      <c r="AL80" s="43"/>
      <c r="AM80" s="60"/>
      <c r="AN80" s="123">
        <v>0</v>
      </c>
      <c r="AO80" s="42"/>
      <c r="AP80" s="41"/>
      <c r="AQ80" s="43">
        <v>0</v>
      </c>
      <c r="AR80" s="84"/>
      <c r="AS80" s="43"/>
      <c r="AT80" s="60"/>
      <c r="AU80" s="275">
        <v>3</v>
      </c>
      <c r="AV80" s="123">
        <v>0</v>
      </c>
      <c r="AW80" s="43">
        <v>0</v>
      </c>
      <c r="AX80" s="60"/>
      <c r="AY80" s="41">
        <v>0</v>
      </c>
      <c r="AZ80" s="42"/>
      <c r="BA80" s="120"/>
    </row>
    <row r="81" spans="1:53" ht="21.75" customHeight="1" x14ac:dyDescent="0.3">
      <c r="A81" s="603" t="s">
        <v>1026</v>
      </c>
      <c r="B81" s="599" t="s">
        <v>1027</v>
      </c>
      <c r="C81" s="599" t="s">
        <v>83</v>
      </c>
      <c r="D81" s="23" t="s">
        <v>79</v>
      </c>
      <c r="E81" s="24">
        <f t="shared" si="0"/>
        <v>8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8</v>
      </c>
      <c r="K81" s="557">
        <f>(J81+(J82/5))</f>
        <v>8</v>
      </c>
      <c r="L81" s="529"/>
      <c r="M81" s="527">
        <f>K81+(L81*30)</f>
        <v>8</v>
      </c>
      <c r="N81" s="529">
        <f>IF(M81=0,"",RANK(M81,M:M,0))</f>
        <v>105</v>
      </c>
      <c r="O81" s="28"/>
      <c r="P81" s="29"/>
      <c r="Q81" s="28"/>
      <c r="R81" s="29"/>
      <c r="S81" s="28"/>
      <c r="T81" s="30">
        <v>0</v>
      </c>
      <c r="U81" s="36"/>
      <c r="V81" s="30"/>
      <c r="W81" s="28">
        <v>0</v>
      </c>
      <c r="X81" s="81"/>
      <c r="Y81" s="81"/>
      <c r="Z81" s="113"/>
      <c r="AA81" s="113"/>
      <c r="AB81" s="30"/>
      <c r="AC81" s="36"/>
      <c r="AD81" s="83"/>
      <c r="AE81" s="28">
        <v>0</v>
      </c>
      <c r="AF81" s="37"/>
      <c r="AG81" s="268"/>
      <c r="AH81" s="81">
        <v>0</v>
      </c>
      <c r="AI81" s="36"/>
      <c r="AJ81" s="30"/>
      <c r="AK81" s="36"/>
      <c r="AL81" s="30"/>
      <c r="AM81" s="36"/>
      <c r="AN81" s="114">
        <v>0</v>
      </c>
      <c r="AO81" s="29"/>
      <c r="AP81" s="28"/>
      <c r="AQ81" s="30">
        <v>0</v>
      </c>
      <c r="AR81" s="80">
        <v>8</v>
      </c>
      <c r="AS81" s="30"/>
      <c r="AT81" s="36"/>
      <c r="AU81" s="117"/>
      <c r="AV81" s="114">
        <v>0</v>
      </c>
      <c r="AW81" s="30">
        <v>0</v>
      </c>
      <c r="AX81" s="36"/>
      <c r="AY81" s="28">
        <v>0</v>
      </c>
      <c r="AZ81" s="29"/>
      <c r="BA81" s="111"/>
    </row>
    <row r="82" spans="1:53" ht="21.75" customHeight="1" x14ac:dyDescent="0.3">
      <c r="A82" s="554"/>
      <c r="B82" s="554"/>
      <c r="C82" s="554"/>
      <c r="D82" s="39" t="s">
        <v>80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528"/>
      <c r="L82" s="528"/>
      <c r="M82" s="528"/>
      <c r="N82" s="528"/>
      <c r="O82" s="41"/>
      <c r="P82" s="42"/>
      <c r="Q82" s="41"/>
      <c r="R82" s="42"/>
      <c r="S82" s="41"/>
      <c r="T82" s="43">
        <v>0</v>
      </c>
      <c r="U82" s="49"/>
      <c r="V82" s="43"/>
      <c r="W82" s="41">
        <v>0</v>
      </c>
      <c r="X82" s="85"/>
      <c r="Y82" s="85"/>
      <c r="Z82" s="122"/>
      <c r="AA82" s="122"/>
      <c r="AB82" s="43"/>
      <c r="AC82" s="49"/>
      <c r="AD82" s="87"/>
      <c r="AE82" s="41">
        <v>0</v>
      </c>
      <c r="AF82" s="50"/>
      <c r="AG82" s="269"/>
      <c r="AH82" s="85">
        <v>0</v>
      </c>
      <c r="AI82" s="49"/>
      <c r="AJ82" s="43"/>
      <c r="AK82" s="49"/>
      <c r="AL82" s="43"/>
      <c r="AM82" s="49"/>
      <c r="AN82" s="123">
        <v>0</v>
      </c>
      <c r="AO82" s="42"/>
      <c r="AP82" s="41"/>
      <c r="AQ82" s="43">
        <v>0</v>
      </c>
      <c r="AR82" s="84"/>
      <c r="AS82" s="43"/>
      <c r="AT82" s="49"/>
      <c r="AU82" s="126"/>
      <c r="AV82" s="123">
        <v>0</v>
      </c>
      <c r="AW82" s="43">
        <v>0</v>
      </c>
      <c r="AX82" s="49"/>
      <c r="AY82" s="41">
        <v>0</v>
      </c>
      <c r="AZ82" s="42"/>
      <c r="BA82" s="120"/>
    </row>
    <row r="83" spans="1:53" ht="21.75" customHeight="1" x14ac:dyDescent="0.3">
      <c r="A83" s="603" t="s">
        <v>1031</v>
      </c>
      <c r="B83" s="599" t="s">
        <v>1032</v>
      </c>
      <c r="C83" s="599" t="s">
        <v>314</v>
      </c>
      <c r="D83" s="23" t="s">
        <v>79</v>
      </c>
      <c r="E83" s="24">
        <f t="shared" si="0"/>
        <v>40</v>
      </c>
      <c r="F83" s="25">
        <f t="shared" si="1"/>
        <v>40</v>
      </c>
      <c r="G83" s="25">
        <f t="shared" si="2"/>
        <v>3</v>
      </c>
      <c r="H83" s="25">
        <f t="shared" si="3"/>
        <v>0</v>
      </c>
      <c r="I83" s="26">
        <f t="shared" si="4"/>
        <v>0</v>
      </c>
      <c r="J83" s="27">
        <f t="shared" si="5"/>
        <v>83</v>
      </c>
      <c r="K83" s="557">
        <f>(J83+(J84/5))</f>
        <v>83</v>
      </c>
      <c r="L83" s="529"/>
      <c r="M83" s="527">
        <f>K83+(L83*30)</f>
        <v>83</v>
      </c>
      <c r="N83" s="529">
        <f>IF(M83=0,"",RANK(M83,M:M,0))</f>
        <v>54</v>
      </c>
      <c r="O83" s="90"/>
      <c r="P83" s="29"/>
      <c r="Q83" s="90"/>
      <c r="R83" s="29"/>
      <c r="S83" s="90"/>
      <c r="T83" s="30">
        <v>0</v>
      </c>
      <c r="U83" s="36"/>
      <c r="V83" s="30">
        <v>3</v>
      </c>
      <c r="W83" s="28">
        <v>40</v>
      </c>
      <c r="X83" s="81"/>
      <c r="Y83" s="81"/>
      <c r="Z83" s="113"/>
      <c r="AA83" s="113"/>
      <c r="AB83" s="30"/>
      <c r="AC83" s="36"/>
      <c r="AD83" s="83"/>
      <c r="AE83" s="28">
        <v>40</v>
      </c>
      <c r="AF83" s="37"/>
      <c r="AG83" s="268"/>
      <c r="AH83" s="81">
        <v>0</v>
      </c>
      <c r="AI83" s="36"/>
      <c r="AJ83" s="30"/>
      <c r="AK83" s="36"/>
      <c r="AL83" s="30"/>
      <c r="AM83" s="36"/>
      <c r="AN83" s="114">
        <v>0</v>
      </c>
      <c r="AO83" s="29"/>
      <c r="AP83" s="28"/>
      <c r="AQ83" s="30">
        <v>0</v>
      </c>
      <c r="AR83" s="80"/>
      <c r="AS83" s="30"/>
      <c r="AT83" s="36"/>
      <c r="AU83" s="117"/>
      <c r="AV83" s="114">
        <v>0</v>
      </c>
      <c r="AW83" s="30">
        <v>0</v>
      </c>
      <c r="AX83" s="36"/>
      <c r="AY83" s="28">
        <v>0</v>
      </c>
      <c r="AZ83" s="29"/>
      <c r="BA83" s="111"/>
    </row>
    <row r="84" spans="1:53" ht="21.75" customHeight="1" x14ac:dyDescent="0.3">
      <c r="A84" s="554"/>
      <c r="B84" s="554"/>
      <c r="C84" s="554"/>
      <c r="D84" s="39" t="s">
        <v>80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0</v>
      </c>
      <c r="K84" s="528"/>
      <c r="L84" s="528"/>
      <c r="M84" s="528"/>
      <c r="N84" s="528"/>
      <c r="O84" s="91"/>
      <c r="P84" s="42"/>
      <c r="Q84" s="91"/>
      <c r="R84" s="42"/>
      <c r="S84" s="91"/>
      <c r="T84" s="43">
        <v>0</v>
      </c>
      <c r="U84" s="49"/>
      <c r="V84" s="43"/>
      <c r="W84" s="41">
        <v>0</v>
      </c>
      <c r="X84" s="85"/>
      <c r="Y84" s="85"/>
      <c r="Z84" s="122"/>
      <c r="AA84" s="122"/>
      <c r="AB84" s="43"/>
      <c r="AC84" s="49"/>
      <c r="AD84" s="87"/>
      <c r="AE84" s="41">
        <v>0</v>
      </c>
      <c r="AF84" s="50"/>
      <c r="AG84" s="269"/>
      <c r="AH84" s="85">
        <v>0</v>
      </c>
      <c r="AI84" s="49"/>
      <c r="AJ84" s="43"/>
      <c r="AK84" s="49"/>
      <c r="AL84" s="43"/>
      <c r="AM84" s="49"/>
      <c r="AN84" s="123">
        <v>0</v>
      </c>
      <c r="AO84" s="42"/>
      <c r="AP84" s="41"/>
      <c r="AQ84" s="43">
        <v>0</v>
      </c>
      <c r="AR84" s="84"/>
      <c r="AS84" s="43"/>
      <c r="AT84" s="49"/>
      <c r="AU84" s="126"/>
      <c r="AV84" s="123">
        <v>0</v>
      </c>
      <c r="AW84" s="43">
        <v>0</v>
      </c>
      <c r="AX84" s="49"/>
      <c r="AY84" s="41">
        <v>0</v>
      </c>
      <c r="AZ84" s="42"/>
      <c r="BA84" s="120"/>
    </row>
    <row r="85" spans="1:53" ht="21.75" customHeight="1" x14ac:dyDescent="0.3">
      <c r="A85" s="603" t="s">
        <v>1042</v>
      </c>
      <c r="B85" s="599" t="s">
        <v>1043</v>
      </c>
      <c r="C85" s="599" t="s">
        <v>89</v>
      </c>
      <c r="D85" s="23" t="s">
        <v>79</v>
      </c>
      <c r="E85" s="24">
        <f t="shared" si="0"/>
        <v>34</v>
      </c>
      <c r="F85" s="25">
        <f t="shared" si="1"/>
        <v>8</v>
      </c>
      <c r="G85" s="25">
        <f t="shared" si="2"/>
        <v>8</v>
      </c>
      <c r="H85" s="25">
        <f t="shared" si="3"/>
        <v>0</v>
      </c>
      <c r="I85" s="26">
        <f t="shared" si="4"/>
        <v>0</v>
      </c>
      <c r="J85" s="250">
        <f t="shared" si="5"/>
        <v>50</v>
      </c>
      <c r="K85" s="557">
        <f>(J85+(J86/5))</f>
        <v>72</v>
      </c>
      <c r="L85" s="623"/>
      <c r="M85" s="625">
        <f>K85+(L85*30)</f>
        <v>72</v>
      </c>
      <c r="N85" s="529">
        <f>IF(M85=0,"",RANK(M85,M:M,0))</f>
        <v>57</v>
      </c>
      <c r="O85" s="28"/>
      <c r="P85" s="52"/>
      <c r="Q85" s="28"/>
      <c r="R85" s="52"/>
      <c r="S85" s="28"/>
      <c r="T85" s="30">
        <v>34</v>
      </c>
      <c r="U85" s="36"/>
      <c r="V85" s="30"/>
      <c r="W85" s="28">
        <v>0</v>
      </c>
      <c r="X85" s="81"/>
      <c r="Y85" s="81"/>
      <c r="Z85" s="113"/>
      <c r="AA85" s="113"/>
      <c r="AB85" s="30"/>
      <c r="AC85" s="36"/>
      <c r="AD85" s="270"/>
      <c r="AE85" s="28">
        <v>0</v>
      </c>
      <c r="AF85" s="56"/>
      <c r="AG85" s="271">
        <v>8</v>
      </c>
      <c r="AH85" s="81">
        <v>0</v>
      </c>
      <c r="AI85" s="36"/>
      <c r="AJ85" s="30"/>
      <c r="AK85" s="36"/>
      <c r="AL85" s="30"/>
      <c r="AM85" s="36"/>
      <c r="AN85" s="114">
        <v>0</v>
      </c>
      <c r="AO85" s="52"/>
      <c r="AP85" s="28"/>
      <c r="AQ85" s="30">
        <v>0</v>
      </c>
      <c r="AR85" s="53"/>
      <c r="AS85" s="30"/>
      <c r="AT85" s="36"/>
      <c r="AU85" s="117"/>
      <c r="AV85" s="114">
        <v>8</v>
      </c>
      <c r="AW85" s="30">
        <v>0</v>
      </c>
      <c r="AX85" s="36"/>
      <c r="AY85" s="28">
        <v>0</v>
      </c>
      <c r="AZ85" s="52"/>
      <c r="BA85" s="127"/>
    </row>
    <row r="86" spans="1:53" ht="21.75" customHeight="1" x14ac:dyDescent="0.3">
      <c r="A86" s="554"/>
      <c r="B86" s="554"/>
      <c r="C86" s="554"/>
      <c r="D86" s="57" t="s">
        <v>80</v>
      </c>
      <c r="E86" s="24">
        <f t="shared" si="0"/>
        <v>60</v>
      </c>
      <c r="F86" s="25">
        <f t="shared" si="1"/>
        <v>25</v>
      </c>
      <c r="G86" s="25">
        <f t="shared" si="2"/>
        <v>25</v>
      </c>
      <c r="H86" s="25">
        <f t="shared" si="3"/>
        <v>0</v>
      </c>
      <c r="I86" s="26">
        <f t="shared" si="4"/>
        <v>0</v>
      </c>
      <c r="J86" s="251">
        <f t="shared" si="5"/>
        <v>110</v>
      </c>
      <c r="K86" s="528"/>
      <c r="L86" s="624"/>
      <c r="M86" s="624"/>
      <c r="N86" s="528"/>
      <c r="O86" s="41"/>
      <c r="P86" s="58"/>
      <c r="Q86" s="41"/>
      <c r="R86" s="58"/>
      <c r="S86" s="41"/>
      <c r="T86" s="43">
        <v>0</v>
      </c>
      <c r="U86" s="49"/>
      <c r="V86" s="43"/>
      <c r="W86" s="41">
        <v>0</v>
      </c>
      <c r="X86" s="85"/>
      <c r="Y86" s="85"/>
      <c r="Z86" s="122"/>
      <c r="AA86" s="122"/>
      <c r="AB86" s="43"/>
      <c r="AC86" s="49"/>
      <c r="AD86" s="273"/>
      <c r="AE86" s="41">
        <v>0</v>
      </c>
      <c r="AF86" s="62"/>
      <c r="AG86" s="274">
        <v>25</v>
      </c>
      <c r="AH86" s="85">
        <v>0</v>
      </c>
      <c r="AI86" s="49"/>
      <c r="AJ86" s="43"/>
      <c r="AK86" s="49"/>
      <c r="AL86" s="43"/>
      <c r="AM86" s="49"/>
      <c r="AN86" s="123">
        <v>25</v>
      </c>
      <c r="AO86" s="58"/>
      <c r="AP86" s="41"/>
      <c r="AQ86" s="43">
        <v>0</v>
      </c>
      <c r="AR86" s="59"/>
      <c r="AS86" s="43"/>
      <c r="AT86" s="49"/>
      <c r="AU86" s="126"/>
      <c r="AV86" s="123">
        <v>60</v>
      </c>
      <c r="AW86" s="43">
        <v>0</v>
      </c>
      <c r="AX86" s="49"/>
      <c r="AY86" s="41">
        <v>0</v>
      </c>
      <c r="AZ86" s="58"/>
      <c r="BA86" s="128"/>
    </row>
    <row r="87" spans="1:53" ht="21.75" customHeight="1" x14ac:dyDescent="0.3">
      <c r="A87" s="603" t="s">
        <v>1044</v>
      </c>
      <c r="B87" s="599" t="s">
        <v>1045</v>
      </c>
      <c r="C87" s="599" t="s">
        <v>406</v>
      </c>
      <c r="D87" s="23" t="s">
        <v>79</v>
      </c>
      <c r="E87" s="24">
        <f t="shared" si="0"/>
        <v>8</v>
      </c>
      <c r="F87" s="25">
        <f t="shared" si="1"/>
        <v>3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11</v>
      </c>
      <c r="K87" s="557">
        <f>(J87+(J88/5))</f>
        <v>11</v>
      </c>
      <c r="L87" s="529"/>
      <c r="M87" s="527">
        <f>K87+(L87*30)</f>
        <v>11</v>
      </c>
      <c r="N87" s="529">
        <f>IF(M87=0,"",RANK(M87,M:M,0))</f>
        <v>101</v>
      </c>
      <c r="O87" s="28"/>
      <c r="P87" s="29"/>
      <c r="Q87" s="28"/>
      <c r="R87" s="29"/>
      <c r="S87" s="28"/>
      <c r="T87" s="30">
        <v>0</v>
      </c>
      <c r="U87" s="36"/>
      <c r="V87" s="30"/>
      <c r="W87" s="28">
        <v>0</v>
      </c>
      <c r="X87" s="81"/>
      <c r="Y87" s="81"/>
      <c r="Z87" s="113"/>
      <c r="AA87" s="113"/>
      <c r="AB87" s="30"/>
      <c r="AC87" s="36"/>
      <c r="AD87" s="83"/>
      <c r="AE87" s="28">
        <v>0</v>
      </c>
      <c r="AF87" s="37"/>
      <c r="AG87" s="268"/>
      <c r="AH87" s="81">
        <v>0</v>
      </c>
      <c r="AI87" s="36"/>
      <c r="AJ87" s="30"/>
      <c r="AK87" s="36"/>
      <c r="AL87" s="30"/>
      <c r="AM87" s="36"/>
      <c r="AN87" s="114">
        <v>0</v>
      </c>
      <c r="AO87" s="29"/>
      <c r="AP87" s="28"/>
      <c r="AQ87" s="30">
        <v>0</v>
      </c>
      <c r="AR87" s="80"/>
      <c r="AS87" s="30"/>
      <c r="AT87" s="36"/>
      <c r="AU87" s="117"/>
      <c r="AV87" s="114">
        <v>0</v>
      </c>
      <c r="AW87" s="30">
        <v>3</v>
      </c>
      <c r="AX87" s="36"/>
      <c r="AY87" s="28">
        <v>8</v>
      </c>
      <c r="AZ87" s="29"/>
      <c r="BA87" s="111"/>
    </row>
    <row r="88" spans="1:53" ht="21.75" customHeight="1" x14ac:dyDescent="0.3">
      <c r="A88" s="554"/>
      <c r="B88" s="554"/>
      <c r="C88" s="554"/>
      <c r="D88" s="39" t="s">
        <v>80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0</v>
      </c>
      <c r="K88" s="528"/>
      <c r="L88" s="528"/>
      <c r="M88" s="528"/>
      <c r="N88" s="528"/>
      <c r="O88" s="41"/>
      <c r="P88" s="42"/>
      <c r="Q88" s="41"/>
      <c r="R88" s="42"/>
      <c r="S88" s="41"/>
      <c r="T88" s="43">
        <v>0</v>
      </c>
      <c r="U88" s="49"/>
      <c r="V88" s="43"/>
      <c r="W88" s="41">
        <v>0</v>
      </c>
      <c r="X88" s="85"/>
      <c r="Y88" s="85"/>
      <c r="Z88" s="122"/>
      <c r="AA88" s="122"/>
      <c r="AB88" s="43"/>
      <c r="AC88" s="49"/>
      <c r="AD88" s="87"/>
      <c r="AE88" s="41">
        <v>0</v>
      </c>
      <c r="AF88" s="50"/>
      <c r="AG88" s="269"/>
      <c r="AH88" s="85">
        <v>0</v>
      </c>
      <c r="AI88" s="49"/>
      <c r="AJ88" s="43"/>
      <c r="AK88" s="49"/>
      <c r="AL88" s="43"/>
      <c r="AM88" s="49"/>
      <c r="AN88" s="123">
        <v>0</v>
      </c>
      <c r="AO88" s="42"/>
      <c r="AP88" s="41"/>
      <c r="AQ88" s="43">
        <v>0</v>
      </c>
      <c r="AR88" s="84"/>
      <c r="AS88" s="43"/>
      <c r="AT88" s="49"/>
      <c r="AU88" s="126"/>
      <c r="AV88" s="123">
        <v>0</v>
      </c>
      <c r="AW88" s="43">
        <v>0</v>
      </c>
      <c r="AX88" s="49"/>
      <c r="AY88" s="41">
        <v>0</v>
      </c>
      <c r="AZ88" s="42"/>
      <c r="BA88" s="120"/>
    </row>
    <row r="89" spans="1:53" ht="21.75" customHeight="1" x14ac:dyDescent="0.3">
      <c r="A89" s="603" t="s">
        <v>1483</v>
      </c>
      <c r="B89" s="603" t="s">
        <v>1484</v>
      </c>
      <c r="C89" s="603" t="s">
        <v>86</v>
      </c>
      <c r="D89" s="23" t="s">
        <v>79</v>
      </c>
      <c r="E89" s="24">
        <f t="shared" si="0"/>
        <v>5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5</v>
      </c>
      <c r="K89" s="557">
        <f>(J89+(J90/5))</f>
        <v>6.6</v>
      </c>
      <c r="L89" s="529"/>
      <c r="M89" s="527">
        <f>K89+(L89*30)</f>
        <v>6.6</v>
      </c>
      <c r="N89" s="529">
        <f>IF(M89=0,"",RANK(M89,M:M,0))</f>
        <v>111</v>
      </c>
      <c r="O89" s="90"/>
      <c r="P89" s="29"/>
      <c r="Q89" s="90"/>
      <c r="R89" s="29"/>
      <c r="S89" s="90"/>
      <c r="T89" s="30">
        <v>0</v>
      </c>
      <c r="U89" s="36"/>
      <c r="V89" s="30"/>
      <c r="W89" s="28">
        <v>0</v>
      </c>
      <c r="X89" s="81"/>
      <c r="Y89" s="81"/>
      <c r="Z89" s="113"/>
      <c r="AA89" s="113"/>
      <c r="AB89" s="30"/>
      <c r="AC89" s="36"/>
      <c r="AD89" s="83"/>
      <c r="AE89" s="28">
        <v>0</v>
      </c>
      <c r="AF89" s="37"/>
      <c r="AG89" s="268"/>
      <c r="AH89" s="81">
        <v>0</v>
      </c>
      <c r="AI89" s="36"/>
      <c r="AJ89" s="30"/>
      <c r="AK89" s="36"/>
      <c r="AL89" s="30"/>
      <c r="AM89" s="36"/>
      <c r="AN89" s="114">
        <v>0</v>
      </c>
      <c r="AO89" s="29"/>
      <c r="AP89" s="28"/>
      <c r="AQ89" s="30">
        <v>0</v>
      </c>
      <c r="AR89" s="80"/>
      <c r="AS89" s="30"/>
      <c r="AT89" s="36"/>
      <c r="AU89" s="117">
        <v>5</v>
      </c>
      <c r="AV89" s="114">
        <v>0</v>
      </c>
      <c r="AW89" s="30">
        <v>0</v>
      </c>
      <c r="AX89" s="36"/>
      <c r="AY89" s="28">
        <v>0</v>
      </c>
      <c r="AZ89" s="29"/>
      <c r="BA89" s="111"/>
    </row>
    <row r="90" spans="1:53" ht="21.75" customHeight="1" x14ac:dyDescent="0.3">
      <c r="A90" s="554"/>
      <c r="B90" s="554"/>
      <c r="C90" s="554"/>
      <c r="D90" s="39" t="s">
        <v>80</v>
      </c>
      <c r="E90" s="24">
        <f t="shared" si="0"/>
        <v>8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8</v>
      </c>
      <c r="K90" s="528"/>
      <c r="L90" s="528"/>
      <c r="M90" s="528"/>
      <c r="N90" s="528"/>
      <c r="O90" s="91"/>
      <c r="P90" s="42"/>
      <c r="Q90" s="91"/>
      <c r="R90" s="42"/>
      <c r="S90" s="91"/>
      <c r="T90" s="43">
        <v>0</v>
      </c>
      <c r="U90" s="49"/>
      <c r="V90" s="43"/>
      <c r="W90" s="41">
        <v>0</v>
      </c>
      <c r="X90" s="85"/>
      <c r="Y90" s="85"/>
      <c r="Z90" s="122"/>
      <c r="AA90" s="122"/>
      <c r="AB90" s="43"/>
      <c r="AC90" s="49"/>
      <c r="AD90" s="87"/>
      <c r="AE90" s="41">
        <v>0</v>
      </c>
      <c r="AF90" s="50"/>
      <c r="AG90" s="269"/>
      <c r="AH90" s="85">
        <v>0</v>
      </c>
      <c r="AI90" s="49"/>
      <c r="AJ90" s="43"/>
      <c r="AK90" s="49"/>
      <c r="AL90" s="43"/>
      <c r="AM90" s="49"/>
      <c r="AN90" s="123">
        <v>0</v>
      </c>
      <c r="AO90" s="42"/>
      <c r="AP90" s="41"/>
      <c r="AQ90" s="43">
        <v>0</v>
      </c>
      <c r="AR90" s="84"/>
      <c r="AS90" s="43"/>
      <c r="AT90" s="49"/>
      <c r="AU90" s="126">
        <v>8</v>
      </c>
      <c r="AV90" s="123">
        <v>0</v>
      </c>
      <c r="AW90" s="43">
        <v>0</v>
      </c>
      <c r="AX90" s="49"/>
      <c r="AY90" s="41">
        <v>0</v>
      </c>
      <c r="AZ90" s="42"/>
      <c r="BA90" s="120"/>
    </row>
    <row r="91" spans="1:53" ht="21.75" customHeight="1" x14ac:dyDescent="0.3">
      <c r="A91" s="603" t="s">
        <v>1046</v>
      </c>
      <c r="B91" s="599" t="s">
        <v>1047</v>
      </c>
      <c r="C91" s="599" t="s">
        <v>1048</v>
      </c>
      <c r="D91" s="23" t="s">
        <v>79</v>
      </c>
      <c r="E91" s="24">
        <f t="shared" si="0"/>
        <v>60</v>
      </c>
      <c r="F91" s="25">
        <f t="shared" si="1"/>
        <v>40</v>
      </c>
      <c r="G91" s="25">
        <f t="shared" si="2"/>
        <v>40</v>
      </c>
      <c r="H91" s="25">
        <f t="shared" si="3"/>
        <v>25</v>
      </c>
      <c r="I91" s="26">
        <f t="shared" si="4"/>
        <v>25</v>
      </c>
      <c r="J91" s="27">
        <f t="shared" si="5"/>
        <v>190</v>
      </c>
      <c r="K91" s="557">
        <f>(J91+(J92/5))</f>
        <v>190</v>
      </c>
      <c r="L91" s="529"/>
      <c r="M91" s="527">
        <f>K91+(L91*30)</f>
        <v>190</v>
      </c>
      <c r="N91" s="529">
        <f>IF(M91=0,"",RANK(M91,M:M,0))</f>
        <v>32</v>
      </c>
      <c r="O91" s="28"/>
      <c r="P91" s="29"/>
      <c r="Q91" s="28"/>
      <c r="R91" s="29"/>
      <c r="S91" s="28">
        <v>40</v>
      </c>
      <c r="T91" s="30">
        <v>0</v>
      </c>
      <c r="U91" s="36"/>
      <c r="V91" s="30">
        <v>25</v>
      </c>
      <c r="W91" s="28">
        <v>0</v>
      </c>
      <c r="X91" s="81"/>
      <c r="Y91" s="81"/>
      <c r="Z91" s="113"/>
      <c r="AA91" s="113"/>
      <c r="AB91" s="30"/>
      <c r="AC91" s="36"/>
      <c r="AD91" s="83"/>
      <c r="AE91" s="28">
        <v>25</v>
      </c>
      <c r="AF91" s="37"/>
      <c r="AG91" s="114"/>
      <c r="AH91" s="81">
        <v>0</v>
      </c>
      <c r="AI91" s="36">
        <v>25</v>
      </c>
      <c r="AJ91" s="30"/>
      <c r="AK91" s="36"/>
      <c r="AL91" s="30"/>
      <c r="AM91" s="36"/>
      <c r="AN91" s="114">
        <v>0</v>
      </c>
      <c r="AO91" s="29"/>
      <c r="AP91" s="28"/>
      <c r="AQ91" s="30">
        <v>60</v>
      </c>
      <c r="AR91" s="80"/>
      <c r="AS91" s="30"/>
      <c r="AT91" s="36"/>
      <c r="AU91" s="117"/>
      <c r="AV91" s="114">
        <v>40</v>
      </c>
      <c r="AW91" s="30">
        <v>0</v>
      </c>
      <c r="AX91" s="36">
        <v>25</v>
      </c>
      <c r="AY91" s="28">
        <v>0</v>
      </c>
      <c r="AZ91" s="29"/>
      <c r="BA91" s="111"/>
    </row>
    <row r="92" spans="1:53" ht="21.75" customHeight="1" x14ac:dyDescent="0.3">
      <c r="A92" s="554"/>
      <c r="B92" s="554"/>
      <c r="C92" s="554"/>
      <c r="D92" s="39" t="s">
        <v>80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0</v>
      </c>
      <c r="K92" s="528"/>
      <c r="L92" s="528"/>
      <c r="M92" s="528"/>
      <c r="N92" s="528"/>
      <c r="O92" s="41"/>
      <c r="P92" s="42"/>
      <c r="Q92" s="41"/>
      <c r="R92" s="42"/>
      <c r="S92" s="41"/>
      <c r="T92" s="43">
        <v>0</v>
      </c>
      <c r="U92" s="49"/>
      <c r="V92" s="43"/>
      <c r="W92" s="41">
        <v>0</v>
      </c>
      <c r="X92" s="85"/>
      <c r="Y92" s="85"/>
      <c r="Z92" s="122"/>
      <c r="AA92" s="122"/>
      <c r="AB92" s="43"/>
      <c r="AC92" s="49"/>
      <c r="AD92" s="87"/>
      <c r="AE92" s="41">
        <v>0</v>
      </c>
      <c r="AF92" s="50"/>
      <c r="AG92" s="123"/>
      <c r="AH92" s="85">
        <v>0</v>
      </c>
      <c r="AI92" s="49"/>
      <c r="AJ92" s="43"/>
      <c r="AK92" s="49"/>
      <c r="AL92" s="43"/>
      <c r="AM92" s="49"/>
      <c r="AN92" s="123">
        <v>0</v>
      </c>
      <c r="AO92" s="42"/>
      <c r="AP92" s="41"/>
      <c r="AQ92" s="43">
        <v>0</v>
      </c>
      <c r="AR92" s="84"/>
      <c r="AS92" s="43"/>
      <c r="AT92" s="49"/>
      <c r="AU92" s="126"/>
      <c r="AV92" s="123">
        <v>0</v>
      </c>
      <c r="AW92" s="43">
        <v>0</v>
      </c>
      <c r="AX92" s="49"/>
      <c r="AY92" s="41">
        <v>0</v>
      </c>
      <c r="AZ92" s="42"/>
      <c r="BA92" s="120"/>
    </row>
    <row r="93" spans="1:53" ht="21.75" customHeight="1" x14ac:dyDescent="0.3">
      <c r="A93" s="603" t="s">
        <v>1049</v>
      </c>
      <c r="B93" s="599" t="s">
        <v>1050</v>
      </c>
      <c r="C93" s="599" t="s">
        <v>89</v>
      </c>
      <c r="D93" s="23" t="s">
        <v>79</v>
      </c>
      <c r="E93" s="24">
        <f t="shared" si="0"/>
        <v>8</v>
      </c>
      <c r="F93" s="25">
        <f t="shared" si="1"/>
        <v>8</v>
      </c>
      <c r="G93" s="25">
        <f t="shared" si="2"/>
        <v>3</v>
      </c>
      <c r="H93" s="25">
        <f t="shared" si="3"/>
        <v>3</v>
      </c>
      <c r="I93" s="26">
        <f t="shared" si="4"/>
        <v>0</v>
      </c>
      <c r="J93" s="27">
        <f t="shared" si="5"/>
        <v>22</v>
      </c>
      <c r="K93" s="557">
        <f>(J93+(J94/5))</f>
        <v>45</v>
      </c>
      <c r="L93" s="529"/>
      <c r="M93" s="527">
        <f>K93+(L93*30)</f>
        <v>45</v>
      </c>
      <c r="N93" s="529">
        <f>IF(M93=0,"",RANK(M93,M:M,0))</f>
        <v>66</v>
      </c>
      <c r="O93" s="28"/>
      <c r="P93" s="29"/>
      <c r="Q93" s="28"/>
      <c r="R93" s="29"/>
      <c r="S93" s="28"/>
      <c r="T93" s="30">
        <v>0</v>
      </c>
      <c r="U93" s="36"/>
      <c r="V93" s="30"/>
      <c r="W93" s="28">
        <v>0</v>
      </c>
      <c r="X93" s="81"/>
      <c r="Y93" s="81"/>
      <c r="Z93" s="113"/>
      <c r="AA93" s="113"/>
      <c r="AB93" s="30"/>
      <c r="AC93" s="36"/>
      <c r="AD93" s="83"/>
      <c r="AE93" s="28">
        <v>0</v>
      </c>
      <c r="AF93" s="37"/>
      <c r="AG93" s="268"/>
      <c r="AH93" s="81">
        <v>0</v>
      </c>
      <c r="AI93" s="36">
        <v>3</v>
      </c>
      <c r="AJ93" s="30"/>
      <c r="AK93" s="36"/>
      <c r="AL93" s="30"/>
      <c r="AM93" s="36">
        <v>3</v>
      </c>
      <c r="AN93" s="114">
        <v>8</v>
      </c>
      <c r="AO93" s="29"/>
      <c r="AP93" s="28"/>
      <c r="AQ93" s="30">
        <v>0</v>
      </c>
      <c r="AR93" s="80"/>
      <c r="AS93" s="30"/>
      <c r="AT93" s="36"/>
      <c r="AU93" s="117"/>
      <c r="AV93" s="271">
        <v>0</v>
      </c>
      <c r="AW93" s="30">
        <v>0</v>
      </c>
      <c r="AX93" s="36"/>
      <c r="AY93" s="28">
        <v>0</v>
      </c>
      <c r="AZ93" s="29">
        <v>8</v>
      </c>
      <c r="BA93" s="111"/>
    </row>
    <row r="94" spans="1:53" ht="21.75" customHeight="1" x14ac:dyDescent="0.3">
      <c r="A94" s="554"/>
      <c r="B94" s="554"/>
      <c r="C94" s="554"/>
      <c r="D94" s="39" t="s">
        <v>80</v>
      </c>
      <c r="E94" s="24">
        <f t="shared" si="0"/>
        <v>90</v>
      </c>
      <c r="F94" s="25">
        <f t="shared" si="1"/>
        <v>25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115</v>
      </c>
      <c r="K94" s="528"/>
      <c r="L94" s="528"/>
      <c r="M94" s="528"/>
      <c r="N94" s="528"/>
      <c r="O94" s="41"/>
      <c r="P94" s="42"/>
      <c r="Q94" s="41"/>
      <c r="R94" s="42"/>
      <c r="S94" s="41"/>
      <c r="T94" s="43">
        <v>0</v>
      </c>
      <c r="U94" s="49"/>
      <c r="V94" s="43"/>
      <c r="W94" s="41">
        <v>0</v>
      </c>
      <c r="X94" s="85"/>
      <c r="Y94" s="85"/>
      <c r="Z94" s="122"/>
      <c r="AA94" s="122"/>
      <c r="AB94" s="43"/>
      <c r="AC94" s="49"/>
      <c r="AD94" s="87"/>
      <c r="AE94" s="41">
        <v>0</v>
      </c>
      <c r="AF94" s="50"/>
      <c r="AG94" s="269"/>
      <c r="AH94" s="85">
        <v>0</v>
      </c>
      <c r="AI94" s="49"/>
      <c r="AJ94" s="43"/>
      <c r="AK94" s="49"/>
      <c r="AL94" s="43"/>
      <c r="AM94" s="49"/>
      <c r="AN94" s="123">
        <v>25</v>
      </c>
      <c r="AO94" s="42"/>
      <c r="AP94" s="41"/>
      <c r="AQ94" s="43">
        <v>0</v>
      </c>
      <c r="AR94" s="84"/>
      <c r="AS94" s="43"/>
      <c r="AT94" s="49"/>
      <c r="AU94" s="126"/>
      <c r="AV94" s="274">
        <v>0</v>
      </c>
      <c r="AW94" s="43">
        <v>0</v>
      </c>
      <c r="AX94" s="49"/>
      <c r="AY94" s="41">
        <v>0</v>
      </c>
      <c r="AZ94" s="42"/>
      <c r="BA94" s="120">
        <v>90</v>
      </c>
    </row>
    <row r="95" spans="1:53" ht="21.75" customHeight="1" x14ac:dyDescent="0.3">
      <c r="A95" s="603" t="s">
        <v>1485</v>
      </c>
      <c r="B95" s="599" t="s">
        <v>1486</v>
      </c>
      <c r="C95" s="599" t="s">
        <v>642</v>
      </c>
      <c r="D95" s="23" t="s">
        <v>79</v>
      </c>
      <c r="E95" s="24">
        <f t="shared" si="0"/>
        <v>10</v>
      </c>
      <c r="F95" s="25">
        <f t="shared" si="1"/>
        <v>8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18</v>
      </c>
      <c r="K95" s="557">
        <f>(J95+(J96/5))</f>
        <v>18</v>
      </c>
      <c r="L95" s="529"/>
      <c r="M95" s="527">
        <f>K95+(L95*30)</f>
        <v>18</v>
      </c>
      <c r="N95" s="529">
        <f>IF(M95=0,"",RANK(M95,M:M,0))</f>
        <v>91</v>
      </c>
      <c r="O95" s="28"/>
      <c r="P95" s="29"/>
      <c r="Q95" s="28"/>
      <c r="R95" s="29"/>
      <c r="S95" s="28"/>
      <c r="T95" s="30">
        <v>0</v>
      </c>
      <c r="U95" s="36"/>
      <c r="V95" s="30"/>
      <c r="W95" s="28">
        <v>0</v>
      </c>
      <c r="X95" s="81"/>
      <c r="Y95" s="81"/>
      <c r="Z95" s="113"/>
      <c r="AA95" s="113"/>
      <c r="AB95" s="30"/>
      <c r="AC95" s="36"/>
      <c r="AD95" s="83"/>
      <c r="AE95" s="28">
        <v>0</v>
      </c>
      <c r="AF95" s="37"/>
      <c r="AG95" s="268"/>
      <c r="AH95" s="81">
        <v>0</v>
      </c>
      <c r="AI95" s="36"/>
      <c r="AJ95" s="30"/>
      <c r="AK95" s="36"/>
      <c r="AL95" s="30"/>
      <c r="AM95" s="36"/>
      <c r="AN95" s="114">
        <v>0</v>
      </c>
      <c r="AO95" s="29"/>
      <c r="AP95" s="28"/>
      <c r="AQ95" s="30">
        <v>0</v>
      </c>
      <c r="AR95" s="80"/>
      <c r="AS95" s="30"/>
      <c r="AT95" s="36"/>
      <c r="AU95" s="117"/>
      <c r="AV95" s="114">
        <v>0</v>
      </c>
      <c r="AW95" s="30">
        <v>0</v>
      </c>
      <c r="AX95" s="36"/>
      <c r="AY95" s="28">
        <v>8</v>
      </c>
      <c r="AZ95" s="29"/>
      <c r="BA95" s="111">
        <v>10</v>
      </c>
    </row>
    <row r="96" spans="1:53" ht="21.75" customHeight="1" x14ac:dyDescent="0.3">
      <c r="A96" s="554"/>
      <c r="B96" s="554"/>
      <c r="C96" s="554"/>
      <c r="D96" s="39" t="s">
        <v>80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528"/>
      <c r="L96" s="528"/>
      <c r="M96" s="528"/>
      <c r="N96" s="528"/>
      <c r="O96" s="41"/>
      <c r="P96" s="42"/>
      <c r="Q96" s="41"/>
      <c r="R96" s="42"/>
      <c r="S96" s="41"/>
      <c r="T96" s="43">
        <v>0</v>
      </c>
      <c r="U96" s="49"/>
      <c r="V96" s="43"/>
      <c r="W96" s="41">
        <v>0</v>
      </c>
      <c r="X96" s="85"/>
      <c r="Y96" s="85"/>
      <c r="Z96" s="122"/>
      <c r="AA96" s="122"/>
      <c r="AB96" s="43"/>
      <c r="AC96" s="49"/>
      <c r="AD96" s="87"/>
      <c r="AE96" s="41">
        <v>0</v>
      </c>
      <c r="AF96" s="50"/>
      <c r="AG96" s="269"/>
      <c r="AH96" s="85">
        <v>0</v>
      </c>
      <c r="AI96" s="49"/>
      <c r="AJ96" s="43"/>
      <c r="AK96" s="49"/>
      <c r="AL96" s="43"/>
      <c r="AM96" s="49"/>
      <c r="AN96" s="123">
        <v>0</v>
      </c>
      <c r="AO96" s="42"/>
      <c r="AP96" s="41"/>
      <c r="AQ96" s="43">
        <v>0</v>
      </c>
      <c r="AR96" s="84"/>
      <c r="AS96" s="43"/>
      <c r="AT96" s="49"/>
      <c r="AU96" s="126"/>
      <c r="AV96" s="123">
        <v>0</v>
      </c>
      <c r="AW96" s="43">
        <v>0</v>
      </c>
      <c r="AX96" s="49"/>
      <c r="AY96" s="41">
        <v>0</v>
      </c>
      <c r="AZ96" s="42"/>
      <c r="BA96" s="120"/>
    </row>
    <row r="97" spans="1:53" ht="21.75" customHeight="1" x14ac:dyDescent="0.3">
      <c r="A97" s="603" t="s">
        <v>1487</v>
      </c>
      <c r="B97" s="599" t="s">
        <v>1488</v>
      </c>
      <c r="C97" s="599" t="s">
        <v>120</v>
      </c>
      <c r="D97" s="23" t="s">
        <v>79</v>
      </c>
      <c r="E97" s="24">
        <f t="shared" si="0"/>
        <v>90</v>
      </c>
      <c r="F97" s="25">
        <f t="shared" si="1"/>
        <v>60</v>
      </c>
      <c r="G97" s="25">
        <f t="shared" si="2"/>
        <v>60</v>
      </c>
      <c r="H97" s="25">
        <f t="shared" si="3"/>
        <v>50</v>
      </c>
      <c r="I97" s="26">
        <f t="shared" si="4"/>
        <v>40</v>
      </c>
      <c r="J97" s="27">
        <f t="shared" si="5"/>
        <v>300</v>
      </c>
      <c r="K97" s="557">
        <f>(J97+(J98/5))</f>
        <v>379</v>
      </c>
      <c r="L97" s="529"/>
      <c r="M97" s="527">
        <f>K97+(L97*30)</f>
        <v>379</v>
      </c>
      <c r="N97" s="529">
        <f>IF(M97=0,"",RANK(M97,M:M,0))</f>
        <v>19</v>
      </c>
      <c r="O97" s="28"/>
      <c r="P97" s="29"/>
      <c r="Q97" s="28"/>
      <c r="R97" s="29"/>
      <c r="S97" s="28"/>
      <c r="T97" s="30">
        <v>0</v>
      </c>
      <c r="U97" s="36"/>
      <c r="V97" s="30"/>
      <c r="W97" s="28">
        <v>0</v>
      </c>
      <c r="X97" s="81">
        <v>40</v>
      </c>
      <c r="Y97" s="81">
        <v>8</v>
      </c>
      <c r="Z97" s="113"/>
      <c r="AA97" s="113"/>
      <c r="AB97" s="30"/>
      <c r="AC97" s="36"/>
      <c r="AD97" s="83">
        <v>60</v>
      </c>
      <c r="AE97" s="28">
        <v>0</v>
      </c>
      <c r="AF97" s="37">
        <v>50</v>
      </c>
      <c r="AG97" s="114">
        <v>8</v>
      </c>
      <c r="AH97" s="81">
        <v>30</v>
      </c>
      <c r="AI97" s="36"/>
      <c r="AJ97" s="30"/>
      <c r="AK97" s="36"/>
      <c r="AL97" s="30"/>
      <c r="AM97" s="36"/>
      <c r="AN97" s="114">
        <v>0</v>
      </c>
      <c r="AO97" s="29"/>
      <c r="AP97" s="28"/>
      <c r="AQ97" s="30">
        <v>0</v>
      </c>
      <c r="AR97" s="80">
        <v>60</v>
      </c>
      <c r="AS97" s="30"/>
      <c r="AT97" s="36"/>
      <c r="AU97" s="117"/>
      <c r="AV97" s="114">
        <v>90</v>
      </c>
      <c r="AW97" s="30">
        <v>0</v>
      </c>
      <c r="AX97" s="36"/>
      <c r="AY97" s="28">
        <v>0</v>
      </c>
      <c r="AZ97" s="29"/>
      <c r="BA97" s="111">
        <v>10</v>
      </c>
    </row>
    <row r="98" spans="1:53" ht="21.75" customHeight="1" x14ac:dyDescent="0.3">
      <c r="A98" s="554"/>
      <c r="B98" s="554"/>
      <c r="C98" s="554"/>
      <c r="D98" s="39" t="s">
        <v>80</v>
      </c>
      <c r="E98" s="24">
        <f t="shared" si="0"/>
        <v>150</v>
      </c>
      <c r="F98" s="25">
        <f t="shared" si="1"/>
        <v>120</v>
      </c>
      <c r="G98" s="25">
        <f t="shared" si="2"/>
        <v>60</v>
      </c>
      <c r="H98" s="25">
        <f t="shared" si="3"/>
        <v>35</v>
      </c>
      <c r="I98" s="26">
        <f t="shared" si="4"/>
        <v>30</v>
      </c>
      <c r="J98" s="40">
        <f t="shared" si="5"/>
        <v>395</v>
      </c>
      <c r="K98" s="528"/>
      <c r="L98" s="528"/>
      <c r="M98" s="528"/>
      <c r="N98" s="528"/>
      <c r="O98" s="41"/>
      <c r="P98" s="42"/>
      <c r="Q98" s="41"/>
      <c r="R98" s="42"/>
      <c r="S98" s="41"/>
      <c r="T98" s="43">
        <v>0</v>
      </c>
      <c r="U98" s="49"/>
      <c r="V98" s="43"/>
      <c r="W98" s="41">
        <v>0</v>
      </c>
      <c r="X98" s="85">
        <v>60</v>
      </c>
      <c r="Y98" s="85">
        <v>9</v>
      </c>
      <c r="Z98" s="122"/>
      <c r="AA98" s="122"/>
      <c r="AB98" s="43"/>
      <c r="AC98" s="49"/>
      <c r="AD98" s="87">
        <v>150</v>
      </c>
      <c r="AE98" s="41">
        <v>0</v>
      </c>
      <c r="AF98" s="50">
        <v>30</v>
      </c>
      <c r="AG98" s="123">
        <v>25</v>
      </c>
      <c r="AH98" s="85">
        <v>35</v>
      </c>
      <c r="AI98" s="49"/>
      <c r="AJ98" s="43"/>
      <c r="AK98" s="49"/>
      <c r="AL98" s="43"/>
      <c r="AM98" s="49"/>
      <c r="AN98" s="123">
        <v>0</v>
      </c>
      <c r="AO98" s="42"/>
      <c r="AP98" s="41"/>
      <c r="AQ98" s="43">
        <v>0</v>
      </c>
      <c r="AR98" s="84">
        <v>25</v>
      </c>
      <c r="AS98" s="43"/>
      <c r="AT98" s="49"/>
      <c r="AU98" s="126"/>
      <c r="AV98" s="123">
        <v>120</v>
      </c>
      <c r="AW98" s="43">
        <v>0</v>
      </c>
      <c r="AX98" s="49"/>
      <c r="AY98" s="41">
        <v>0</v>
      </c>
      <c r="AZ98" s="42"/>
      <c r="BA98" s="120">
        <v>30</v>
      </c>
    </row>
    <row r="99" spans="1:53" ht="21.75" customHeight="1" x14ac:dyDescent="0.3">
      <c r="A99" s="603" t="s">
        <v>1489</v>
      </c>
      <c r="B99" s="599" t="s">
        <v>1490</v>
      </c>
      <c r="C99" s="599" t="s">
        <v>535</v>
      </c>
      <c r="D99" s="23" t="s">
        <v>79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0</v>
      </c>
      <c r="K99" s="557">
        <f>(J99+(J100/5))</f>
        <v>0</v>
      </c>
      <c r="L99" s="529"/>
      <c r="M99" s="527">
        <f>K99+(L99*30)</f>
        <v>0</v>
      </c>
      <c r="N99" s="529" t="str">
        <f>IF(M99=0,"",RANK(M99,M:M,0))</f>
        <v/>
      </c>
      <c r="O99" s="28"/>
      <c r="P99" s="29"/>
      <c r="Q99" s="28"/>
      <c r="R99" s="29"/>
      <c r="S99" s="28"/>
      <c r="T99" s="30">
        <v>0</v>
      </c>
      <c r="U99" s="36"/>
      <c r="V99" s="30"/>
      <c r="W99" s="28">
        <v>0</v>
      </c>
      <c r="X99" s="81"/>
      <c r="Y99" s="81"/>
      <c r="Z99" s="113"/>
      <c r="AA99" s="113"/>
      <c r="AB99" s="30"/>
      <c r="AC99" s="36"/>
      <c r="AD99" s="83"/>
      <c r="AE99" s="28">
        <v>0</v>
      </c>
      <c r="AF99" s="37"/>
      <c r="AG99" s="268"/>
      <c r="AH99" s="81">
        <v>0</v>
      </c>
      <c r="AI99" s="36"/>
      <c r="AJ99" s="30"/>
      <c r="AK99" s="36"/>
      <c r="AL99" s="30"/>
      <c r="AM99" s="36"/>
      <c r="AN99" s="114">
        <v>0</v>
      </c>
      <c r="AO99" s="29"/>
      <c r="AP99" s="28"/>
      <c r="AQ99" s="30">
        <v>0</v>
      </c>
      <c r="AR99" s="80"/>
      <c r="AS99" s="30"/>
      <c r="AT99" s="36"/>
      <c r="AU99" s="117"/>
      <c r="AV99" s="114">
        <v>0</v>
      </c>
      <c r="AW99" s="30">
        <v>0</v>
      </c>
      <c r="AX99" s="36"/>
      <c r="AY99" s="28">
        <v>0</v>
      </c>
      <c r="AZ99" s="29"/>
      <c r="BA99" s="111"/>
    </row>
    <row r="100" spans="1:53" ht="21.75" customHeight="1" x14ac:dyDescent="0.3">
      <c r="A100" s="554"/>
      <c r="B100" s="554"/>
      <c r="C100" s="554"/>
      <c r="D100" s="39" t="s">
        <v>80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28"/>
      <c r="L100" s="528"/>
      <c r="M100" s="528"/>
      <c r="N100" s="528"/>
      <c r="O100" s="41"/>
      <c r="P100" s="42"/>
      <c r="Q100" s="41"/>
      <c r="R100" s="42"/>
      <c r="S100" s="41"/>
      <c r="T100" s="43">
        <v>0</v>
      </c>
      <c r="U100" s="49"/>
      <c r="V100" s="43"/>
      <c r="W100" s="41">
        <v>0</v>
      </c>
      <c r="X100" s="85"/>
      <c r="Y100" s="85"/>
      <c r="Z100" s="122"/>
      <c r="AA100" s="122"/>
      <c r="AB100" s="43"/>
      <c r="AC100" s="49"/>
      <c r="AD100" s="87"/>
      <c r="AE100" s="41">
        <v>0</v>
      </c>
      <c r="AF100" s="50"/>
      <c r="AG100" s="269"/>
      <c r="AH100" s="85">
        <v>0</v>
      </c>
      <c r="AI100" s="49"/>
      <c r="AJ100" s="43"/>
      <c r="AK100" s="49"/>
      <c r="AL100" s="43"/>
      <c r="AM100" s="49"/>
      <c r="AN100" s="123">
        <v>0</v>
      </c>
      <c r="AO100" s="42"/>
      <c r="AP100" s="41"/>
      <c r="AQ100" s="43">
        <v>0</v>
      </c>
      <c r="AR100" s="84"/>
      <c r="AS100" s="43"/>
      <c r="AT100" s="49"/>
      <c r="AU100" s="126"/>
      <c r="AV100" s="123">
        <v>0</v>
      </c>
      <c r="AW100" s="43">
        <v>0</v>
      </c>
      <c r="AX100" s="49"/>
      <c r="AY100" s="41">
        <v>0</v>
      </c>
      <c r="AZ100" s="42"/>
      <c r="BA100" s="120"/>
    </row>
    <row r="101" spans="1:53" ht="21.75" customHeight="1" x14ac:dyDescent="0.3">
      <c r="A101" s="603" t="s">
        <v>1491</v>
      </c>
      <c r="B101" s="599" t="s">
        <v>1492</v>
      </c>
      <c r="C101" s="599" t="s">
        <v>877</v>
      </c>
      <c r="D101" s="23" t="s">
        <v>79</v>
      </c>
      <c r="E101" s="24">
        <f t="shared" si="0"/>
        <v>8</v>
      </c>
      <c r="F101" s="25">
        <f t="shared" si="1"/>
        <v>3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11</v>
      </c>
      <c r="K101" s="557">
        <f>(J101+(J102/5))</f>
        <v>16</v>
      </c>
      <c r="L101" s="529"/>
      <c r="M101" s="527">
        <f>K101+(L101*30)</f>
        <v>16</v>
      </c>
      <c r="N101" s="529">
        <f>IF(M101=0,"",RANK(M101,M:M,0))</f>
        <v>94</v>
      </c>
      <c r="O101" s="28"/>
      <c r="P101" s="29"/>
      <c r="Q101" s="28"/>
      <c r="R101" s="29"/>
      <c r="S101" s="28"/>
      <c r="T101" s="30">
        <v>0</v>
      </c>
      <c r="U101" s="54"/>
      <c r="V101" s="30"/>
      <c r="W101" s="28">
        <v>0</v>
      </c>
      <c r="X101" s="81"/>
      <c r="Y101" s="81"/>
      <c r="Z101" s="113"/>
      <c r="AA101" s="113"/>
      <c r="AB101" s="30"/>
      <c r="AC101" s="54"/>
      <c r="AD101" s="83"/>
      <c r="AE101" s="28">
        <v>0</v>
      </c>
      <c r="AF101" s="37"/>
      <c r="AG101" s="268"/>
      <c r="AH101" s="81">
        <v>0</v>
      </c>
      <c r="AI101" s="54"/>
      <c r="AJ101" s="30"/>
      <c r="AK101" s="54"/>
      <c r="AL101" s="30"/>
      <c r="AM101" s="54"/>
      <c r="AN101" s="114">
        <v>0</v>
      </c>
      <c r="AO101" s="29"/>
      <c r="AP101" s="28"/>
      <c r="AQ101" s="30">
        <v>3</v>
      </c>
      <c r="AR101" s="80"/>
      <c r="AS101" s="30"/>
      <c r="AT101" s="54"/>
      <c r="AU101" s="272"/>
      <c r="AV101" s="114">
        <v>8</v>
      </c>
      <c r="AW101" s="30">
        <v>0</v>
      </c>
      <c r="AX101" s="54"/>
      <c r="AY101" s="28">
        <v>0</v>
      </c>
      <c r="AZ101" s="29"/>
      <c r="BA101" s="111"/>
    </row>
    <row r="102" spans="1:53" ht="21.75" customHeight="1" x14ac:dyDescent="0.3">
      <c r="A102" s="554"/>
      <c r="B102" s="554"/>
      <c r="C102" s="554"/>
      <c r="D102" s="39" t="s">
        <v>80</v>
      </c>
      <c r="E102" s="24">
        <f t="shared" si="0"/>
        <v>25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25</v>
      </c>
      <c r="K102" s="528"/>
      <c r="L102" s="528"/>
      <c r="M102" s="528"/>
      <c r="N102" s="528"/>
      <c r="O102" s="41"/>
      <c r="P102" s="42"/>
      <c r="Q102" s="41"/>
      <c r="R102" s="42"/>
      <c r="S102" s="41"/>
      <c r="T102" s="43">
        <v>0</v>
      </c>
      <c r="U102" s="60"/>
      <c r="V102" s="43"/>
      <c r="W102" s="41">
        <v>0</v>
      </c>
      <c r="X102" s="85"/>
      <c r="Y102" s="85"/>
      <c r="Z102" s="122"/>
      <c r="AA102" s="122"/>
      <c r="AB102" s="43"/>
      <c r="AC102" s="60"/>
      <c r="AD102" s="87"/>
      <c r="AE102" s="41">
        <v>0</v>
      </c>
      <c r="AF102" s="50"/>
      <c r="AG102" s="269"/>
      <c r="AH102" s="85">
        <v>0</v>
      </c>
      <c r="AI102" s="60"/>
      <c r="AJ102" s="43"/>
      <c r="AK102" s="60"/>
      <c r="AL102" s="43"/>
      <c r="AM102" s="60"/>
      <c r="AN102" s="123">
        <v>0</v>
      </c>
      <c r="AO102" s="42"/>
      <c r="AP102" s="41"/>
      <c r="AQ102" s="43">
        <v>0</v>
      </c>
      <c r="AR102" s="84"/>
      <c r="AS102" s="43"/>
      <c r="AT102" s="60"/>
      <c r="AU102" s="275"/>
      <c r="AV102" s="123">
        <v>25</v>
      </c>
      <c r="AW102" s="43">
        <v>0</v>
      </c>
      <c r="AX102" s="60"/>
      <c r="AY102" s="41">
        <v>0</v>
      </c>
      <c r="AZ102" s="42"/>
      <c r="BA102" s="120"/>
    </row>
    <row r="103" spans="1:53" ht="21.75" customHeight="1" x14ac:dyDescent="0.3">
      <c r="A103" s="603" t="s">
        <v>1493</v>
      </c>
      <c r="B103" s="599" t="s">
        <v>1494</v>
      </c>
      <c r="C103" s="599" t="s">
        <v>198</v>
      </c>
      <c r="D103" s="23" t="s">
        <v>79</v>
      </c>
      <c r="E103" s="24">
        <f t="shared" si="0"/>
        <v>60</v>
      </c>
      <c r="F103" s="25">
        <f t="shared" si="1"/>
        <v>50</v>
      </c>
      <c r="G103" s="25">
        <f t="shared" si="2"/>
        <v>40</v>
      </c>
      <c r="H103" s="25">
        <f t="shared" si="3"/>
        <v>40</v>
      </c>
      <c r="I103" s="26">
        <f t="shared" si="4"/>
        <v>40</v>
      </c>
      <c r="J103" s="27">
        <f t="shared" si="5"/>
        <v>230</v>
      </c>
      <c r="K103" s="557">
        <f>(J103+(J104/5))</f>
        <v>232.4</v>
      </c>
      <c r="L103" s="529"/>
      <c r="M103" s="527">
        <f>K103+(L103*30)</f>
        <v>232.4</v>
      </c>
      <c r="N103" s="529">
        <f>IF(M103=0,"",RANK(M103,M:M,0))</f>
        <v>27</v>
      </c>
      <c r="O103" s="28"/>
      <c r="P103" s="29">
        <v>40</v>
      </c>
      <c r="Q103" s="28"/>
      <c r="R103" s="29"/>
      <c r="S103" s="28"/>
      <c r="T103" s="30">
        <v>0</v>
      </c>
      <c r="U103" s="36"/>
      <c r="V103" s="30"/>
      <c r="W103" s="28">
        <v>0</v>
      </c>
      <c r="X103" s="81"/>
      <c r="Y103" s="81"/>
      <c r="Z103" s="113"/>
      <c r="AA103" s="113"/>
      <c r="AB103" s="30"/>
      <c r="AC103" s="36"/>
      <c r="AD103" s="83"/>
      <c r="AE103" s="28">
        <v>0</v>
      </c>
      <c r="AF103" s="37"/>
      <c r="AG103" s="268"/>
      <c r="AH103" s="81">
        <v>0</v>
      </c>
      <c r="AI103" s="36"/>
      <c r="AJ103" s="30"/>
      <c r="AK103" s="36">
        <v>40</v>
      </c>
      <c r="AL103" s="30"/>
      <c r="AM103" s="36"/>
      <c r="AN103" s="114">
        <v>60</v>
      </c>
      <c r="AO103" s="29"/>
      <c r="AP103" s="28"/>
      <c r="AQ103" s="30">
        <v>0</v>
      </c>
      <c r="AR103" s="80"/>
      <c r="AS103" s="30"/>
      <c r="AT103" s="36"/>
      <c r="AU103" s="117">
        <v>35</v>
      </c>
      <c r="AV103" s="114">
        <v>40</v>
      </c>
      <c r="AW103" s="30">
        <v>40</v>
      </c>
      <c r="AX103" s="36">
        <v>15</v>
      </c>
      <c r="AY103" s="28">
        <v>0</v>
      </c>
      <c r="AZ103" s="29"/>
      <c r="BA103" s="111">
        <v>50</v>
      </c>
    </row>
    <row r="104" spans="1:53" ht="21.75" customHeight="1" x14ac:dyDescent="0.3">
      <c r="A104" s="554"/>
      <c r="B104" s="554"/>
      <c r="C104" s="554"/>
      <c r="D104" s="39" t="s">
        <v>80</v>
      </c>
      <c r="E104" s="24">
        <f t="shared" si="0"/>
        <v>12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12</v>
      </c>
      <c r="K104" s="528"/>
      <c r="L104" s="528"/>
      <c r="M104" s="528"/>
      <c r="N104" s="528"/>
      <c r="O104" s="41"/>
      <c r="P104" s="42"/>
      <c r="Q104" s="41"/>
      <c r="R104" s="42"/>
      <c r="S104" s="41"/>
      <c r="T104" s="43">
        <v>0</v>
      </c>
      <c r="U104" s="49"/>
      <c r="V104" s="43"/>
      <c r="W104" s="41">
        <v>0</v>
      </c>
      <c r="X104" s="85"/>
      <c r="Y104" s="85"/>
      <c r="Z104" s="122"/>
      <c r="AA104" s="122"/>
      <c r="AB104" s="43"/>
      <c r="AC104" s="49"/>
      <c r="AD104" s="87"/>
      <c r="AE104" s="41">
        <v>0</v>
      </c>
      <c r="AF104" s="50"/>
      <c r="AG104" s="269"/>
      <c r="AH104" s="85">
        <v>0</v>
      </c>
      <c r="AI104" s="49"/>
      <c r="AJ104" s="43"/>
      <c r="AK104" s="49"/>
      <c r="AL104" s="43"/>
      <c r="AM104" s="49"/>
      <c r="AN104" s="123">
        <v>0</v>
      </c>
      <c r="AO104" s="42"/>
      <c r="AP104" s="41"/>
      <c r="AQ104" s="43">
        <v>0</v>
      </c>
      <c r="AR104" s="84"/>
      <c r="AS104" s="43"/>
      <c r="AT104" s="49"/>
      <c r="AU104" s="126">
        <v>12</v>
      </c>
      <c r="AV104" s="123">
        <v>0</v>
      </c>
      <c r="AW104" s="43">
        <v>0</v>
      </c>
      <c r="AX104" s="49"/>
      <c r="AY104" s="41">
        <v>0</v>
      </c>
      <c r="AZ104" s="42"/>
      <c r="BA104" s="120"/>
    </row>
    <row r="105" spans="1:53" ht="21.75" customHeight="1" x14ac:dyDescent="0.3">
      <c r="A105" s="603" t="s">
        <v>1495</v>
      </c>
      <c r="B105" s="599" t="s">
        <v>1496</v>
      </c>
      <c r="C105" s="599" t="s">
        <v>92</v>
      </c>
      <c r="D105" s="23" t="s">
        <v>79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0</v>
      </c>
      <c r="K105" s="557">
        <f>(J105+(J106/5))</f>
        <v>0</v>
      </c>
      <c r="L105" s="529"/>
      <c r="M105" s="527">
        <f>K105+(L105*30)</f>
        <v>0</v>
      </c>
      <c r="N105" s="529" t="str">
        <f>IF(M105=0,"",RANK(M105,M:M,0))</f>
        <v/>
      </c>
      <c r="O105" s="28"/>
      <c r="P105" s="29"/>
      <c r="Q105" s="28"/>
      <c r="R105" s="29"/>
      <c r="S105" s="28"/>
      <c r="T105" s="30">
        <v>0</v>
      </c>
      <c r="U105" s="36"/>
      <c r="V105" s="30"/>
      <c r="W105" s="28">
        <v>0</v>
      </c>
      <c r="X105" s="81"/>
      <c r="Y105" s="81"/>
      <c r="Z105" s="113"/>
      <c r="AA105" s="113"/>
      <c r="AB105" s="30"/>
      <c r="AC105" s="36"/>
      <c r="AD105" s="83"/>
      <c r="AE105" s="28">
        <v>0</v>
      </c>
      <c r="AF105" s="37"/>
      <c r="AG105" s="268"/>
      <c r="AH105" s="81">
        <v>0</v>
      </c>
      <c r="AI105" s="36"/>
      <c r="AJ105" s="30"/>
      <c r="AK105" s="36"/>
      <c r="AL105" s="30"/>
      <c r="AM105" s="36"/>
      <c r="AN105" s="114">
        <v>0</v>
      </c>
      <c r="AO105" s="29"/>
      <c r="AP105" s="28"/>
      <c r="AQ105" s="30">
        <v>0</v>
      </c>
      <c r="AR105" s="80"/>
      <c r="AS105" s="30"/>
      <c r="AT105" s="36"/>
      <c r="AU105" s="117"/>
      <c r="AV105" s="114">
        <v>0</v>
      </c>
      <c r="AW105" s="30">
        <v>0</v>
      </c>
      <c r="AX105" s="36"/>
      <c r="AY105" s="28">
        <v>0</v>
      </c>
      <c r="AZ105" s="29"/>
      <c r="BA105" s="111"/>
    </row>
    <row r="106" spans="1:53" ht="21.75" customHeight="1" x14ac:dyDescent="0.3">
      <c r="A106" s="554"/>
      <c r="B106" s="554"/>
      <c r="C106" s="554"/>
      <c r="D106" s="39" t="s">
        <v>80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0</v>
      </c>
      <c r="K106" s="528"/>
      <c r="L106" s="528"/>
      <c r="M106" s="528"/>
      <c r="N106" s="528"/>
      <c r="O106" s="41"/>
      <c r="P106" s="42"/>
      <c r="Q106" s="41"/>
      <c r="R106" s="42"/>
      <c r="S106" s="41"/>
      <c r="T106" s="43">
        <v>0</v>
      </c>
      <c r="U106" s="49"/>
      <c r="V106" s="43"/>
      <c r="W106" s="41">
        <v>0</v>
      </c>
      <c r="X106" s="85"/>
      <c r="Y106" s="85"/>
      <c r="Z106" s="122"/>
      <c r="AA106" s="122"/>
      <c r="AB106" s="43"/>
      <c r="AC106" s="49"/>
      <c r="AD106" s="87"/>
      <c r="AE106" s="41">
        <v>0</v>
      </c>
      <c r="AF106" s="50"/>
      <c r="AG106" s="269"/>
      <c r="AH106" s="85">
        <v>0</v>
      </c>
      <c r="AI106" s="49"/>
      <c r="AJ106" s="43"/>
      <c r="AK106" s="49"/>
      <c r="AL106" s="43"/>
      <c r="AM106" s="49"/>
      <c r="AN106" s="123">
        <v>0</v>
      </c>
      <c r="AO106" s="42"/>
      <c r="AP106" s="41"/>
      <c r="AQ106" s="43">
        <v>0</v>
      </c>
      <c r="AR106" s="84"/>
      <c r="AS106" s="43"/>
      <c r="AT106" s="49"/>
      <c r="AU106" s="126"/>
      <c r="AV106" s="123">
        <v>0</v>
      </c>
      <c r="AW106" s="43">
        <v>0</v>
      </c>
      <c r="AX106" s="49"/>
      <c r="AY106" s="41">
        <v>0</v>
      </c>
      <c r="AZ106" s="42"/>
      <c r="BA106" s="120"/>
    </row>
    <row r="107" spans="1:53" ht="21.75" customHeight="1" x14ac:dyDescent="0.3">
      <c r="A107" s="603" t="s">
        <v>1059</v>
      </c>
      <c r="B107" s="599" t="s">
        <v>1060</v>
      </c>
      <c r="C107" s="599" t="s">
        <v>535</v>
      </c>
      <c r="D107" s="23" t="s">
        <v>79</v>
      </c>
      <c r="E107" s="24">
        <f t="shared" si="0"/>
        <v>3</v>
      </c>
      <c r="F107" s="25">
        <f t="shared" si="1"/>
        <v>3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6</v>
      </c>
      <c r="K107" s="557">
        <f>(J107+(J108/5))</f>
        <v>6</v>
      </c>
      <c r="L107" s="529"/>
      <c r="M107" s="527">
        <f>K107+(L107*30)</f>
        <v>6</v>
      </c>
      <c r="N107" s="529">
        <f>IF(M107=0,"",RANK(M107,M:M,0))</f>
        <v>112</v>
      </c>
      <c r="O107" s="28"/>
      <c r="P107" s="29"/>
      <c r="Q107" s="28"/>
      <c r="R107" s="29"/>
      <c r="S107" s="28"/>
      <c r="T107" s="30">
        <v>0</v>
      </c>
      <c r="U107" s="36"/>
      <c r="V107" s="30"/>
      <c r="W107" s="28">
        <v>0</v>
      </c>
      <c r="X107" s="81"/>
      <c r="Y107" s="81"/>
      <c r="Z107" s="113"/>
      <c r="AA107" s="113"/>
      <c r="AB107" s="30"/>
      <c r="AC107" s="36"/>
      <c r="AD107" s="83"/>
      <c r="AE107" s="28">
        <v>3</v>
      </c>
      <c r="AF107" s="37"/>
      <c r="AG107" s="268"/>
      <c r="AH107" s="81">
        <v>0</v>
      </c>
      <c r="AI107" s="36"/>
      <c r="AJ107" s="30"/>
      <c r="AK107" s="36"/>
      <c r="AL107" s="30"/>
      <c r="AM107" s="36"/>
      <c r="AN107" s="114">
        <v>0</v>
      </c>
      <c r="AO107" s="29"/>
      <c r="AP107" s="28"/>
      <c r="AQ107" s="30">
        <v>0</v>
      </c>
      <c r="AR107" s="80"/>
      <c r="AS107" s="30"/>
      <c r="AT107" s="36">
        <v>3</v>
      </c>
      <c r="AU107" s="117"/>
      <c r="AV107" s="114">
        <v>0</v>
      </c>
      <c r="AW107" s="30">
        <v>0</v>
      </c>
      <c r="AX107" s="36"/>
      <c r="AY107" s="28">
        <v>0</v>
      </c>
      <c r="AZ107" s="29"/>
      <c r="BA107" s="111"/>
    </row>
    <row r="108" spans="1:53" ht="21.75" customHeight="1" x14ac:dyDescent="0.3">
      <c r="A108" s="554"/>
      <c r="B108" s="554"/>
      <c r="C108" s="554"/>
      <c r="D108" s="39" t="s">
        <v>80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28"/>
      <c r="L108" s="528"/>
      <c r="M108" s="528"/>
      <c r="N108" s="528"/>
      <c r="O108" s="41"/>
      <c r="P108" s="42"/>
      <c r="Q108" s="41"/>
      <c r="R108" s="42"/>
      <c r="S108" s="41"/>
      <c r="T108" s="43">
        <v>0</v>
      </c>
      <c r="U108" s="49"/>
      <c r="V108" s="43"/>
      <c r="W108" s="41">
        <v>0</v>
      </c>
      <c r="X108" s="85"/>
      <c r="Y108" s="85"/>
      <c r="Z108" s="122"/>
      <c r="AA108" s="122"/>
      <c r="AB108" s="43"/>
      <c r="AC108" s="49"/>
      <c r="AD108" s="87"/>
      <c r="AE108" s="41">
        <v>0</v>
      </c>
      <c r="AF108" s="50"/>
      <c r="AG108" s="269"/>
      <c r="AH108" s="85">
        <v>0</v>
      </c>
      <c r="AI108" s="49"/>
      <c r="AJ108" s="43"/>
      <c r="AK108" s="49"/>
      <c r="AL108" s="43"/>
      <c r="AM108" s="49"/>
      <c r="AN108" s="123">
        <v>0</v>
      </c>
      <c r="AO108" s="42"/>
      <c r="AP108" s="41"/>
      <c r="AQ108" s="43">
        <v>0</v>
      </c>
      <c r="AR108" s="84"/>
      <c r="AS108" s="43"/>
      <c r="AT108" s="49"/>
      <c r="AU108" s="126"/>
      <c r="AV108" s="123">
        <v>0</v>
      </c>
      <c r="AW108" s="43">
        <v>0</v>
      </c>
      <c r="AX108" s="49"/>
      <c r="AY108" s="41">
        <v>0</v>
      </c>
      <c r="AZ108" s="42"/>
      <c r="BA108" s="120"/>
    </row>
    <row r="109" spans="1:53" ht="21.75" customHeight="1" x14ac:dyDescent="0.3">
      <c r="A109" s="603" t="s">
        <v>563</v>
      </c>
      <c r="B109" s="599" t="s">
        <v>564</v>
      </c>
      <c r="C109" s="599" t="s">
        <v>132</v>
      </c>
      <c r="D109" s="23" t="s">
        <v>79</v>
      </c>
      <c r="E109" s="24">
        <f t="shared" si="0"/>
        <v>90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90</v>
      </c>
      <c r="K109" s="557">
        <f>(J109+(J110/5))</f>
        <v>95</v>
      </c>
      <c r="L109" s="529"/>
      <c r="M109" s="527">
        <f>K109+(L109*30)</f>
        <v>95</v>
      </c>
      <c r="N109" s="529">
        <f>IF(M109=0,"",RANK(M109,M:M,0))</f>
        <v>50</v>
      </c>
      <c r="O109" s="28"/>
      <c r="P109" s="29"/>
      <c r="Q109" s="28"/>
      <c r="R109" s="29"/>
      <c r="S109" s="28"/>
      <c r="T109" s="30">
        <v>0</v>
      </c>
      <c r="U109" s="36"/>
      <c r="V109" s="30"/>
      <c r="W109" s="28">
        <v>0</v>
      </c>
      <c r="X109" s="81"/>
      <c r="Y109" s="81"/>
      <c r="Z109" s="113"/>
      <c r="AA109" s="113"/>
      <c r="AB109" s="30"/>
      <c r="AC109" s="36"/>
      <c r="AD109" s="83"/>
      <c r="AE109" s="28">
        <v>0</v>
      </c>
      <c r="AF109" s="37"/>
      <c r="AG109" s="268"/>
      <c r="AH109" s="81">
        <v>0</v>
      </c>
      <c r="AI109" s="36"/>
      <c r="AJ109" s="30"/>
      <c r="AK109" s="36"/>
      <c r="AL109" s="30"/>
      <c r="AM109" s="36"/>
      <c r="AN109" s="114">
        <v>0</v>
      </c>
      <c r="AO109" s="29"/>
      <c r="AP109" s="28"/>
      <c r="AQ109" s="30">
        <v>0</v>
      </c>
      <c r="AR109" s="80"/>
      <c r="AS109" s="30"/>
      <c r="AT109" s="36"/>
      <c r="AU109" s="117"/>
      <c r="AV109" s="114">
        <v>90</v>
      </c>
      <c r="AW109" s="30">
        <v>0</v>
      </c>
      <c r="AX109" s="36"/>
      <c r="AY109" s="28">
        <v>0</v>
      </c>
      <c r="AZ109" s="29"/>
      <c r="BA109" s="111"/>
    </row>
    <row r="110" spans="1:53" ht="21.75" customHeight="1" x14ac:dyDescent="0.3">
      <c r="A110" s="554"/>
      <c r="B110" s="554"/>
      <c r="C110" s="554"/>
      <c r="D110" s="39" t="s">
        <v>80</v>
      </c>
      <c r="E110" s="24">
        <f t="shared" si="0"/>
        <v>25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25</v>
      </c>
      <c r="K110" s="528"/>
      <c r="L110" s="528"/>
      <c r="M110" s="528"/>
      <c r="N110" s="528"/>
      <c r="O110" s="41"/>
      <c r="P110" s="42"/>
      <c r="Q110" s="41"/>
      <c r="R110" s="42"/>
      <c r="S110" s="41"/>
      <c r="T110" s="43">
        <v>0</v>
      </c>
      <c r="U110" s="49"/>
      <c r="V110" s="43"/>
      <c r="W110" s="41">
        <v>0</v>
      </c>
      <c r="X110" s="85"/>
      <c r="Y110" s="85"/>
      <c r="Z110" s="122"/>
      <c r="AA110" s="122"/>
      <c r="AB110" s="43"/>
      <c r="AC110" s="49"/>
      <c r="AD110" s="87"/>
      <c r="AE110" s="41">
        <v>0</v>
      </c>
      <c r="AF110" s="50"/>
      <c r="AG110" s="269"/>
      <c r="AH110" s="85">
        <v>0</v>
      </c>
      <c r="AI110" s="49"/>
      <c r="AJ110" s="43"/>
      <c r="AK110" s="49"/>
      <c r="AL110" s="43"/>
      <c r="AM110" s="49"/>
      <c r="AN110" s="123">
        <v>0</v>
      </c>
      <c r="AO110" s="42"/>
      <c r="AP110" s="41"/>
      <c r="AQ110" s="43">
        <v>0</v>
      </c>
      <c r="AR110" s="84"/>
      <c r="AS110" s="43"/>
      <c r="AT110" s="49"/>
      <c r="AU110" s="126"/>
      <c r="AV110" s="123">
        <v>25</v>
      </c>
      <c r="AW110" s="43">
        <v>0</v>
      </c>
      <c r="AX110" s="49"/>
      <c r="AY110" s="41">
        <v>0</v>
      </c>
      <c r="AZ110" s="42"/>
      <c r="BA110" s="120"/>
    </row>
    <row r="111" spans="1:53" ht="21.75" customHeight="1" x14ac:dyDescent="0.3">
      <c r="A111" s="603" t="s">
        <v>1497</v>
      </c>
      <c r="B111" s="599" t="s">
        <v>1498</v>
      </c>
      <c r="C111" s="599" t="s">
        <v>89</v>
      </c>
      <c r="D111" s="23" t="s">
        <v>79</v>
      </c>
      <c r="E111" s="24">
        <f t="shared" si="0"/>
        <v>60</v>
      </c>
      <c r="F111" s="25">
        <f t="shared" si="1"/>
        <v>50</v>
      </c>
      <c r="G111" s="25">
        <f t="shared" si="2"/>
        <v>50</v>
      </c>
      <c r="H111" s="25">
        <f t="shared" si="3"/>
        <v>40</v>
      </c>
      <c r="I111" s="26">
        <f t="shared" si="4"/>
        <v>40</v>
      </c>
      <c r="J111" s="27">
        <f t="shared" si="5"/>
        <v>240</v>
      </c>
      <c r="K111" s="557">
        <f>(J111+(J112/5))</f>
        <v>272.60000000000002</v>
      </c>
      <c r="L111" s="529"/>
      <c r="M111" s="527">
        <f>K111+(L111*30)</f>
        <v>272.60000000000002</v>
      </c>
      <c r="N111" s="529">
        <f>IF(M111=0,"",RANK(M111,M:M,0))</f>
        <v>25</v>
      </c>
      <c r="O111" s="28"/>
      <c r="P111" s="29"/>
      <c r="Q111" s="28"/>
      <c r="R111" s="29"/>
      <c r="S111" s="28"/>
      <c r="T111" s="30">
        <v>0</v>
      </c>
      <c r="U111" s="36"/>
      <c r="V111" s="30"/>
      <c r="W111" s="28">
        <v>0</v>
      </c>
      <c r="X111" s="81"/>
      <c r="Y111" s="81"/>
      <c r="Z111" s="113"/>
      <c r="AA111" s="113"/>
      <c r="AB111" s="30"/>
      <c r="AC111" s="36"/>
      <c r="AD111" s="83"/>
      <c r="AE111" s="28">
        <v>0</v>
      </c>
      <c r="AF111" s="37"/>
      <c r="AG111" s="268"/>
      <c r="AH111" s="81">
        <v>0</v>
      </c>
      <c r="AI111" s="36"/>
      <c r="AJ111" s="30"/>
      <c r="AK111" s="36"/>
      <c r="AL111" s="30"/>
      <c r="AM111" s="36">
        <v>25</v>
      </c>
      <c r="AN111" s="271">
        <v>0</v>
      </c>
      <c r="AO111" s="29"/>
      <c r="AP111" s="28">
        <v>3</v>
      </c>
      <c r="AQ111" s="30">
        <v>34</v>
      </c>
      <c r="AR111" s="80">
        <v>40</v>
      </c>
      <c r="AS111" s="30"/>
      <c r="AT111" s="36">
        <v>15</v>
      </c>
      <c r="AU111" s="117">
        <v>50</v>
      </c>
      <c r="AV111" s="114">
        <v>0</v>
      </c>
      <c r="AW111" s="30">
        <v>0</v>
      </c>
      <c r="AX111" s="36">
        <v>15</v>
      </c>
      <c r="AY111" s="28">
        <v>60</v>
      </c>
      <c r="AZ111" s="29">
        <v>40</v>
      </c>
      <c r="BA111" s="111">
        <v>50</v>
      </c>
    </row>
    <row r="112" spans="1:53" ht="21.75" customHeight="1" x14ac:dyDescent="0.3">
      <c r="A112" s="554"/>
      <c r="B112" s="554"/>
      <c r="C112" s="554"/>
      <c r="D112" s="39" t="s">
        <v>80</v>
      </c>
      <c r="E112" s="24">
        <f t="shared" si="0"/>
        <v>108</v>
      </c>
      <c r="F112" s="25">
        <f t="shared" si="1"/>
        <v>30</v>
      </c>
      <c r="G112" s="25">
        <f t="shared" si="2"/>
        <v>25</v>
      </c>
      <c r="H112" s="25">
        <f t="shared" si="3"/>
        <v>0</v>
      </c>
      <c r="I112" s="26">
        <f t="shared" si="4"/>
        <v>0</v>
      </c>
      <c r="J112" s="40">
        <f t="shared" si="5"/>
        <v>163</v>
      </c>
      <c r="K112" s="528"/>
      <c r="L112" s="528"/>
      <c r="M112" s="528"/>
      <c r="N112" s="528"/>
      <c r="O112" s="41"/>
      <c r="P112" s="42"/>
      <c r="Q112" s="41"/>
      <c r="R112" s="42"/>
      <c r="S112" s="41"/>
      <c r="T112" s="43">
        <v>0</v>
      </c>
      <c r="U112" s="49"/>
      <c r="V112" s="43"/>
      <c r="W112" s="41">
        <v>0</v>
      </c>
      <c r="X112" s="85"/>
      <c r="Y112" s="85"/>
      <c r="Z112" s="122"/>
      <c r="AA112" s="122"/>
      <c r="AB112" s="43"/>
      <c r="AC112" s="49"/>
      <c r="AD112" s="87"/>
      <c r="AE112" s="41">
        <v>0</v>
      </c>
      <c r="AF112" s="50"/>
      <c r="AG112" s="269"/>
      <c r="AH112" s="85">
        <v>0</v>
      </c>
      <c r="AI112" s="49"/>
      <c r="AJ112" s="43"/>
      <c r="AK112" s="49"/>
      <c r="AL112" s="43"/>
      <c r="AM112" s="49"/>
      <c r="AN112" s="274">
        <v>0</v>
      </c>
      <c r="AO112" s="42"/>
      <c r="AP112" s="41"/>
      <c r="AQ112" s="43">
        <v>0</v>
      </c>
      <c r="AR112" s="84">
        <v>25</v>
      </c>
      <c r="AS112" s="43"/>
      <c r="AT112" s="49"/>
      <c r="AU112" s="126">
        <v>108</v>
      </c>
      <c r="AV112" s="123">
        <v>0</v>
      </c>
      <c r="AW112" s="43">
        <v>0</v>
      </c>
      <c r="AX112" s="49"/>
      <c r="AY112" s="41">
        <v>0</v>
      </c>
      <c r="AZ112" s="42"/>
      <c r="BA112" s="120">
        <v>30</v>
      </c>
    </row>
    <row r="113" spans="1:53" ht="21.75" customHeight="1" x14ac:dyDescent="0.3">
      <c r="A113" s="603" t="s">
        <v>1499</v>
      </c>
      <c r="B113" s="599" t="s">
        <v>1500</v>
      </c>
      <c r="C113" s="599" t="s">
        <v>123</v>
      </c>
      <c r="D113" s="23" t="s">
        <v>79</v>
      </c>
      <c r="E113" s="24">
        <f t="shared" si="0"/>
        <v>2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2</v>
      </c>
      <c r="K113" s="557">
        <f>(J113+(J114/5))</f>
        <v>2.8</v>
      </c>
      <c r="L113" s="529"/>
      <c r="M113" s="527">
        <f>K113+(L113*30)</f>
        <v>2.8</v>
      </c>
      <c r="N113" s="529">
        <f>IF(M113=0,"",RANK(M113,M:M,0))</f>
        <v>133</v>
      </c>
      <c r="O113" s="28"/>
      <c r="P113" s="29"/>
      <c r="Q113" s="28"/>
      <c r="R113" s="29"/>
      <c r="S113" s="28"/>
      <c r="T113" s="30">
        <v>0</v>
      </c>
      <c r="U113" s="36"/>
      <c r="V113" s="30"/>
      <c r="W113" s="28">
        <v>0</v>
      </c>
      <c r="X113" s="81"/>
      <c r="Y113" s="81"/>
      <c r="Z113" s="113"/>
      <c r="AA113" s="113"/>
      <c r="AB113" s="30"/>
      <c r="AC113" s="36"/>
      <c r="AD113" s="83"/>
      <c r="AE113" s="28">
        <v>0</v>
      </c>
      <c r="AF113" s="37"/>
      <c r="AG113" s="268"/>
      <c r="AH113" s="81">
        <v>0</v>
      </c>
      <c r="AI113" s="36"/>
      <c r="AJ113" s="30"/>
      <c r="AK113" s="36"/>
      <c r="AL113" s="30"/>
      <c r="AM113" s="36"/>
      <c r="AN113" s="114">
        <v>0</v>
      </c>
      <c r="AO113" s="29"/>
      <c r="AP113" s="28"/>
      <c r="AQ113" s="30">
        <v>0</v>
      </c>
      <c r="AR113" s="80"/>
      <c r="AS113" s="30"/>
      <c r="AT113" s="36"/>
      <c r="AU113" s="117">
        <v>2</v>
      </c>
      <c r="AV113" s="114">
        <v>0</v>
      </c>
      <c r="AW113" s="30">
        <v>0</v>
      </c>
      <c r="AX113" s="36"/>
      <c r="AY113" s="28">
        <v>0</v>
      </c>
      <c r="AZ113" s="29"/>
      <c r="BA113" s="111"/>
    </row>
    <row r="114" spans="1:53" ht="21.75" customHeight="1" x14ac:dyDescent="0.3">
      <c r="A114" s="554"/>
      <c r="B114" s="554"/>
      <c r="C114" s="554"/>
      <c r="D114" s="39" t="s">
        <v>80</v>
      </c>
      <c r="E114" s="24">
        <f t="shared" si="0"/>
        <v>4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4</v>
      </c>
      <c r="K114" s="528"/>
      <c r="L114" s="528"/>
      <c r="M114" s="528"/>
      <c r="N114" s="528"/>
      <c r="O114" s="41"/>
      <c r="P114" s="42"/>
      <c r="Q114" s="41"/>
      <c r="R114" s="42"/>
      <c r="S114" s="41"/>
      <c r="T114" s="43">
        <v>0</v>
      </c>
      <c r="U114" s="49"/>
      <c r="V114" s="43"/>
      <c r="W114" s="41">
        <v>0</v>
      </c>
      <c r="X114" s="85"/>
      <c r="Y114" s="85"/>
      <c r="Z114" s="122"/>
      <c r="AA114" s="122"/>
      <c r="AB114" s="43"/>
      <c r="AC114" s="49"/>
      <c r="AD114" s="87"/>
      <c r="AE114" s="41">
        <v>0</v>
      </c>
      <c r="AF114" s="50"/>
      <c r="AG114" s="269"/>
      <c r="AH114" s="85">
        <v>0</v>
      </c>
      <c r="AI114" s="49"/>
      <c r="AJ114" s="43"/>
      <c r="AK114" s="49"/>
      <c r="AL114" s="43"/>
      <c r="AM114" s="49"/>
      <c r="AN114" s="123">
        <v>0</v>
      </c>
      <c r="AO114" s="42"/>
      <c r="AP114" s="41"/>
      <c r="AQ114" s="43">
        <v>0</v>
      </c>
      <c r="AR114" s="84"/>
      <c r="AS114" s="43"/>
      <c r="AT114" s="49"/>
      <c r="AU114" s="126">
        <v>4</v>
      </c>
      <c r="AV114" s="123">
        <v>0</v>
      </c>
      <c r="AW114" s="43">
        <v>0</v>
      </c>
      <c r="AX114" s="49"/>
      <c r="AY114" s="41">
        <v>0</v>
      </c>
      <c r="AZ114" s="42"/>
      <c r="BA114" s="120"/>
    </row>
    <row r="115" spans="1:53" ht="21.75" customHeight="1" x14ac:dyDescent="0.3">
      <c r="A115" s="603" t="s">
        <v>1501</v>
      </c>
      <c r="B115" s="599" t="s">
        <v>1502</v>
      </c>
      <c r="C115" s="599" t="s">
        <v>89</v>
      </c>
      <c r="D115" s="23" t="s">
        <v>79</v>
      </c>
      <c r="E115" s="24">
        <f t="shared" si="0"/>
        <v>60</v>
      </c>
      <c r="F115" s="25">
        <f t="shared" si="1"/>
        <v>30</v>
      </c>
      <c r="G115" s="25">
        <f t="shared" si="2"/>
        <v>8</v>
      </c>
      <c r="H115" s="25">
        <f t="shared" si="3"/>
        <v>7</v>
      </c>
      <c r="I115" s="26">
        <f t="shared" si="4"/>
        <v>3</v>
      </c>
      <c r="J115" s="27">
        <f t="shared" si="5"/>
        <v>108</v>
      </c>
      <c r="K115" s="557">
        <f>(J115+(J116/5))</f>
        <v>144.80000000000001</v>
      </c>
      <c r="L115" s="529"/>
      <c r="M115" s="527">
        <f>K115+(L115*30)</f>
        <v>144.80000000000001</v>
      </c>
      <c r="N115" s="529">
        <f>IF(M115=0,"",RANK(M115,M:M,0))</f>
        <v>38</v>
      </c>
      <c r="O115" s="28"/>
      <c r="P115" s="29"/>
      <c r="Q115" s="28"/>
      <c r="R115" s="29"/>
      <c r="S115" s="28"/>
      <c r="T115" s="30">
        <v>3</v>
      </c>
      <c r="U115" s="36"/>
      <c r="V115" s="30"/>
      <c r="W115" s="28">
        <v>0</v>
      </c>
      <c r="X115" s="81"/>
      <c r="Y115" s="81"/>
      <c r="Z115" s="113"/>
      <c r="AA115" s="113"/>
      <c r="AB115" s="30"/>
      <c r="AC115" s="36"/>
      <c r="AD115" s="83"/>
      <c r="AE115" s="28">
        <v>0</v>
      </c>
      <c r="AF115" s="37"/>
      <c r="AG115" s="114">
        <v>60</v>
      </c>
      <c r="AH115" s="81">
        <v>0</v>
      </c>
      <c r="AI115" s="36"/>
      <c r="AJ115" s="30"/>
      <c r="AK115" s="36"/>
      <c r="AL115" s="30"/>
      <c r="AM115" s="36"/>
      <c r="AN115" s="114">
        <v>0</v>
      </c>
      <c r="AO115" s="29"/>
      <c r="AP115" s="28"/>
      <c r="AQ115" s="30">
        <v>0</v>
      </c>
      <c r="AR115" s="80"/>
      <c r="AS115" s="30"/>
      <c r="AT115" s="36">
        <v>3</v>
      </c>
      <c r="AU115" s="117">
        <v>7</v>
      </c>
      <c r="AV115" s="114">
        <v>8</v>
      </c>
      <c r="AW115" s="30">
        <v>3</v>
      </c>
      <c r="AX115" s="36"/>
      <c r="AY115" s="28">
        <v>0</v>
      </c>
      <c r="AZ115" s="29"/>
      <c r="BA115" s="111">
        <v>30</v>
      </c>
    </row>
    <row r="116" spans="1:53" ht="21.75" customHeight="1" x14ac:dyDescent="0.3">
      <c r="A116" s="554"/>
      <c r="B116" s="554"/>
      <c r="C116" s="554"/>
      <c r="D116" s="39" t="s">
        <v>80</v>
      </c>
      <c r="E116" s="24">
        <f t="shared" si="0"/>
        <v>90</v>
      </c>
      <c r="F116" s="25">
        <f t="shared" si="1"/>
        <v>60</v>
      </c>
      <c r="G116" s="25">
        <f t="shared" si="2"/>
        <v>25</v>
      </c>
      <c r="H116" s="25">
        <f t="shared" si="3"/>
        <v>9</v>
      </c>
      <c r="I116" s="26">
        <f t="shared" si="4"/>
        <v>0</v>
      </c>
      <c r="J116" s="40">
        <f t="shared" si="5"/>
        <v>184</v>
      </c>
      <c r="K116" s="528"/>
      <c r="L116" s="528"/>
      <c r="M116" s="528"/>
      <c r="N116" s="528"/>
      <c r="O116" s="41"/>
      <c r="P116" s="42"/>
      <c r="Q116" s="41"/>
      <c r="R116" s="42"/>
      <c r="S116" s="41"/>
      <c r="T116" s="43">
        <v>0</v>
      </c>
      <c r="U116" s="49"/>
      <c r="V116" s="43"/>
      <c r="W116" s="41">
        <v>0</v>
      </c>
      <c r="X116" s="85"/>
      <c r="Y116" s="85"/>
      <c r="Z116" s="122"/>
      <c r="AA116" s="122"/>
      <c r="AB116" s="43"/>
      <c r="AC116" s="49"/>
      <c r="AD116" s="87"/>
      <c r="AE116" s="41">
        <v>0</v>
      </c>
      <c r="AF116" s="50"/>
      <c r="AG116" s="123">
        <v>25</v>
      </c>
      <c r="AH116" s="85">
        <v>0</v>
      </c>
      <c r="AI116" s="49"/>
      <c r="AJ116" s="43"/>
      <c r="AK116" s="49"/>
      <c r="AL116" s="43"/>
      <c r="AM116" s="49"/>
      <c r="AN116" s="123">
        <v>0</v>
      </c>
      <c r="AO116" s="42"/>
      <c r="AP116" s="41"/>
      <c r="AQ116" s="43">
        <v>0</v>
      </c>
      <c r="AR116" s="84"/>
      <c r="AS116" s="43"/>
      <c r="AT116" s="49"/>
      <c r="AU116" s="126">
        <v>9</v>
      </c>
      <c r="AV116" s="123">
        <v>60</v>
      </c>
      <c r="AW116" s="43">
        <v>0</v>
      </c>
      <c r="AX116" s="49"/>
      <c r="AY116" s="41">
        <v>0</v>
      </c>
      <c r="AZ116" s="42"/>
      <c r="BA116" s="120">
        <v>90</v>
      </c>
    </row>
    <row r="117" spans="1:53" ht="21.75" customHeight="1" x14ac:dyDescent="0.3">
      <c r="A117" s="603" t="s">
        <v>1503</v>
      </c>
      <c r="B117" s="599" t="s">
        <v>1504</v>
      </c>
      <c r="C117" s="599" t="s">
        <v>579</v>
      </c>
      <c r="D117" s="23" t="s">
        <v>79</v>
      </c>
      <c r="E117" s="24">
        <f t="shared" si="0"/>
        <v>2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2</v>
      </c>
      <c r="K117" s="557">
        <f>(J117+(J118/5))</f>
        <v>5</v>
      </c>
      <c r="L117" s="529"/>
      <c r="M117" s="527">
        <f>K117+(L117*30)</f>
        <v>5</v>
      </c>
      <c r="N117" s="529">
        <f>IF(M117=0,"",RANK(M117,M:M,0))</f>
        <v>119</v>
      </c>
      <c r="O117" s="28"/>
      <c r="P117" s="29"/>
      <c r="Q117" s="28"/>
      <c r="R117" s="29"/>
      <c r="S117" s="28"/>
      <c r="T117" s="30">
        <v>0</v>
      </c>
      <c r="U117" s="36"/>
      <c r="V117" s="30"/>
      <c r="W117" s="28">
        <v>0</v>
      </c>
      <c r="X117" s="81"/>
      <c r="Y117" s="81"/>
      <c r="Z117" s="113"/>
      <c r="AA117" s="113"/>
      <c r="AB117" s="30"/>
      <c r="AC117" s="36"/>
      <c r="AD117" s="83"/>
      <c r="AE117" s="28">
        <v>0</v>
      </c>
      <c r="AF117" s="37"/>
      <c r="AG117" s="268"/>
      <c r="AH117" s="81">
        <v>0</v>
      </c>
      <c r="AI117" s="36"/>
      <c r="AJ117" s="30"/>
      <c r="AK117" s="36"/>
      <c r="AL117" s="30"/>
      <c r="AM117" s="36"/>
      <c r="AN117" s="114">
        <v>0</v>
      </c>
      <c r="AO117" s="29"/>
      <c r="AP117" s="28"/>
      <c r="AQ117" s="30">
        <v>0</v>
      </c>
      <c r="AR117" s="80"/>
      <c r="AS117" s="30"/>
      <c r="AT117" s="36"/>
      <c r="AU117" s="117">
        <v>2</v>
      </c>
      <c r="AV117" s="114">
        <v>0</v>
      </c>
      <c r="AW117" s="30">
        <v>0</v>
      </c>
      <c r="AX117" s="36"/>
      <c r="AY117" s="28">
        <v>0</v>
      </c>
      <c r="AZ117" s="29"/>
      <c r="BA117" s="111"/>
    </row>
    <row r="118" spans="1:53" ht="21.75" customHeight="1" x14ac:dyDescent="0.3">
      <c r="A118" s="554"/>
      <c r="B118" s="554"/>
      <c r="C118" s="554"/>
      <c r="D118" s="39" t="s">
        <v>80</v>
      </c>
      <c r="E118" s="24">
        <f t="shared" si="0"/>
        <v>15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15</v>
      </c>
      <c r="K118" s="528"/>
      <c r="L118" s="528"/>
      <c r="M118" s="528"/>
      <c r="N118" s="528"/>
      <c r="O118" s="41"/>
      <c r="P118" s="42"/>
      <c r="Q118" s="41"/>
      <c r="R118" s="42"/>
      <c r="S118" s="41"/>
      <c r="T118" s="43">
        <v>0</v>
      </c>
      <c r="U118" s="49"/>
      <c r="V118" s="43"/>
      <c r="W118" s="41">
        <v>0</v>
      </c>
      <c r="X118" s="85">
        <v>15</v>
      </c>
      <c r="Y118" s="85"/>
      <c r="Z118" s="122"/>
      <c r="AA118" s="122"/>
      <c r="AB118" s="43"/>
      <c r="AC118" s="49"/>
      <c r="AD118" s="87"/>
      <c r="AE118" s="41">
        <v>0</v>
      </c>
      <c r="AF118" s="50"/>
      <c r="AG118" s="269"/>
      <c r="AH118" s="85">
        <v>0</v>
      </c>
      <c r="AI118" s="49"/>
      <c r="AJ118" s="43"/>
      <c r="AK118" s="49"/>
      <c r="AL118" s="43"/>
      <c r="AM118" s="49"/>
      <c r="AN118" s="123">
        <v>0</v>
      </c>
      <c r="AO118" s="42"/>
      <c r="AP118" s="41"/>
      <c r="AQ118" s="43">
        <v>0</v>
      </c>
      <c r="AR118" s="84"/>
      <c r="AS118" s="43"/>
      <c r="AT118" s="49"/>
      <c r="AU118" s="126"/>
      <c r="AV118" s="123">
        <v>0</v>
      </c>
      <c r="AW118" s="43">
        <v>0</v>
      </c>
      <c r="AX118" s="49"/>
      <c r="AY118" s="41">
        <v>0</v>
      </c>
      <c r="AZ118" s="42"/>
      <c r="BA118" s="120"/>
    </row>
    <row r="119" spans="1:53" ht="21.75" customHeight="1" x14ac:dyDescent="0.3">
      <c r="A119" s="603" t="s">
        <v>1505</v>
      </c>
      <c r="B119" s="599" t="s">
        <v>1506</v>
      </c>
      <c r="C119" s="599" t="s">
        <v>132</v>
      </c>
      <c r="D119" s="23" t="s">
        <v>79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557">
        <f>(J119+(J120/5))</f>
        <v>0</v>
      </c>
      <c r="L119" s="529"/>
      <c r="M119" s="527">
        <f>K119+(L119*30)</f>
        <v>0</v>
      </c>
      <c r="N119" s="529" t="str">
        <f>IF(M119=0,"",RANK(M119,M:M,0))</f>
        <v/>
      </c>
      <c r="O119" s="28"/>
      <c r="P119" s="29"/>
      <c r="Q119" s="28"/>
      <c r="R119" s="29"/>
      <c r="S119" s="28"/>
      <c r="T119" s="30">
        <v>0</v>
      </c>
      <c r="U119" s="36"/>
      <c r="V119" s="30"/>
      <c r="W119" s="28">
        <v>0</v>
      </c>
      <c r="X119" s="81"/>
      <c r="Y119" s="81"/>
      <c r="Z119" s="113"/>
      <c r="AA119" s="113"/>
      <c r="AB119" s="30"/>
      <c r="AC119" s="36"/>
      <c r="AD119" s="83"/>
      <c r="AE119" s="28">
        <v>0</v>
      </c>
      <c r="AF119" s="37"/>
      <c r="AG119" s="268"/>
      <c r="AH119" s="81">
        <v>0</v>
      </c>
      <c r="AI119" s="36"/>
      <c r="AJ119" s="30"/>
      <c r="AK119" s="36"/>
      <c r="AL119" s="30"/>
      <c r="AM119" s="36"/>
      <c r="AN119" s="114">
        <v>0</v>
      </c>
      <c r="AO119" s="29"/>
      <c r="AP119" s="28"/>
      <c r="AQ119" s="30">
        <v>0</v>
      </c>
      <c r="AR119" s="80"/>
      <c r="AS119" s="30"/>
      <c r="AT119" s="36"/>
      <c r="AU119" s="117"/>
      <c r="AV119" s="114">
        <v>0</v>
      </c>
      <c r="AW119" s="30">
        <v>0</v>
      </c>
      <c r="AX119" s="36"/>
      <c r="AY119" s="28">
        <v>0</v>
      </c>
      <c r="AZ119" s="29"/>
      <c r="BA119" s="111"/>
    </row>
    <row r="120" spans="1:53" ht="21.75" customHeight="1" x14ac:dyDescent="0.3">
      <c r="A120" s="554"/>
      <c r="B120" s="554"/>
      <c r="C120" s="554"/>
      <c r="D120" s="39" t="s">
        <v>80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528"/>
      <c r="L120" s="528"/>
      <c r="M120" s="528"/>
      <c r="N120" s="528"/>
      <c r="O120" s="41"/>
      <c r="P120" s="42"/>
      <c r="Q120" s="41"/>
      <c r="R120" s="42"/>
      <c r="S120" s="41"/>
      <c r="T120" s="43">
        <v>0</v>
      </c>
      <c r="U120" s="49"/>
      <c r="V120" s="43"/>
      <c r="W120" s="41">
        <v>0</v>
      </c>
      <c r="X120" s="85"/>
      <c r="Y120" s="85"/>
      <c r="Z120" s="122"/>
      <c r="AA120" s="122"/>
      <c r="AB120" s="43"/>
      <c r="AC120" s="49"/>
      <c r="AD120" s="87"/>
      <c r="AE120" s="41">
        <v>0</v>
      </c>
      <c r="AF120" s="50"/>
      <c r="AG120" s="269"/>
      <c r="AH120" s="85">
        <v>0</v>
      </c>
      <c r="AI120" s="49"/>
      <c r="AJ120" s="43"/>
      <c r="AK120" s="49"/>
      <c r="AL120" s="43"/>
      <c r="AM120" s="49"/>
      <c r="AN120" s="123">
        <v>0</v>
      </c>
      <c r="AO120" s="42"/>
      <c r="AP120" s="41"/>
      <c r="AQ120" s="43">
        <v>0</v>
      </c>
      <c r="AR120" s="84"/>
      <c r="AS120" s="43"/>
      <c r="AT120" s="49"/>
      <c r="AU120" s="126"/>
      <c r="AV120" s="123">
        <v>0</v>
      </c>
      <c r="AW120" s="43">
        <v>0</v>
      </c>
      <c r="AX120" s="49"/>
      <c r="AY120" s="41">
        <v>0</v>
      </c>
      <c r="AZ120" s="42"/>
      <c r="BA120" s="120"/>
    </row>
    <row r="121" spans="1:53" ht="21.75" customHeight="1" x14ac:dyDescent="0.3">
      <c r="A121" s="603" t="s">
        <v>1507</v>
      </c>
      <c r="B121" s="599" t="s">
        <v>1508</v>
      </c>
      <c r="C121" s="599" t="s">
        <v>1070</v>
      </c>
      <c r="D121" s="23" t="s">
        <v>79</v>
      </c>
      <c r="E121" s="24">
        <f t="shared" si="0"/>
        <v>8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8</v>
      </c>
      <c r="K121" s="557">
        <f>(J121+(J122/5))</f>
        <v>8</v>
      </c>
      <c r="L121" s="529"/>
      <c r="M121" s="527">
        <f>K121+(L121*30)</f>
        <v>8</v>
      </c>
      <c r="N121" s="529">
        <f>IF(M121=0,"",RANK(M121,M:M,0))</f>
        <v>105</v>
      </c>
      <c r="O121" s="28"/>
      <c r="P121" s="29"/>
      <c r="Q121" s="28"/>
      <c r="R121" s="29"/>
      <c r="S121" s="28"/>
      <c r="T121" s="30">
        <v>0</v>
      </c>
      <c r="U121" s="36"/>
      <c r="V121" s="30"/>
      <c r="W121" s="28">
        <v>0</v>
      </c>
      <c r="X121" s="81"/>
      <c r="Y121" s="81"/>
      <c r="Z121" s="113"/>
      <c r="AA121" s="113"/>
      <c r="AB121" s="30"/>
      <c r="AC121" s="36"/>
      <c r="AD121" s="83"/>
      <c r="AE121" s="28">
        <v>0</v>
      </c>
      <c r="AF121" s="37"/>
      <c r="AG121" s="268"/>
      <c r="AH121" s="81">
        <v>0</v>
      </c>
      <c r="AI121" s="36"/>
      <c r="AJ121" s="30"/>
      <c r="AK121" s="36"/>
      <c r="AL121" s="30"/>
      <c r="AM121" s="36"/>
      <c r="AN121" s="114">
        <v>0</v>
      </c>
      <c r="AO121" s="29"/>
      <c r="AP121" s="28"/>
      <c r="AQ121" s="30">
        <v>0</v>
      </c>
      <c r="AR121" s="80"/>
      <c r="AS121" s="30"/>
      <c r="AT121" s="36"/>
      <c r="AU121" s="117"/>
      <c r="AV121" s="114">
        <v>0</v>
      </c>
      <c r="AW121" s="30">
        <v>0</v>
      </c>
      <c r="AX121" s="36"/>
      <c r="AY121" s="28">
        <v>0</v>
      </c>
      <c r="AZ121" s="29">
        <v>8</v>
      </c>
      <c r="BA121" s="111"/>
    </row>
    <row r="122" spans="1:53" ht="21.75" customHeight="1" x14ac:dyDescent="0.3">
      <c r="A122" s="554"/>
      <c r="B122" s="554"/>
      <c r="C122" s="554"/>
      <c r="D122" s="39" t="s">
        <v>80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28"/>
      <c r="L122" s="528"/>
      <c r="M122" s="528"/>
      <c r="N122" s="528"/>
      <c r="O122" s="41"/>
      <c r="P122" s="42"/>
      <c r="Q122" s="41"/>
      <c r="R122" s="42"/>
      <c r="S122" s="41"/>
      <c r="T122" s="43">
        <v>0</v>
      </c>
      <c r="U122" s="49"/>
      <c r="V122" s="43"/>
      <c r="W122" s="41">
        <v>0</v>
      </c>
      <c r="X122" s="85"/>
      <c r="Y122" s="85"/>
      <c r="Z122" s="122"/>
      <c r="AA122" s="122"/>
      <c r="AB122" s="43"/>
      <c r="AC122" s="49"/>
      <c r="AD122" s="87"/>
      <c r="AE122" s="41">
        <v>0</v>
      </c>
      <c r="AF122" s="50"/>
      <c r="AG122" s="269"/>
      <c r="AH122" s="85">
        <v>0</v>
      </c>
      <c r="AI122" s="49"/>
      <c r="AJ122" s="43"/>
      <c r="AK122" s="49"/>
      <c r="AL122" s="43"/>
      <c r="AM122" s="49"/>
      <c r="AN122" s="123">
        <v>0</v>
      </c>
      <c r="AO122" s="42"/>
      <c r="AP122" s="41"/>
      <c r="AQ122" s="43">
        <v>0</v>
      </c>
      <c r="AR122" s="84"/>
      <c r="AS122" s="43"/>
      <c r="AT122" s="49"/>
      <c r="AU122" s="126"/>
      <c r="AV122" s="123">
        <v>0</v>
      </c>
      <c r="AW122" s="43">
        <v>0</v>
      </c>
      <c r="AX122" s="49"/>
      <c r="AY122" s="41">
        <v>0</v>
      </c>
      <c r="AZ122" s="42"/>
      <c r="BA122" s="120"/>
    </row>
    <row r="123" spans="1:53" ht="21.75" customHeight="1" x14ac:dyDescent="0.3">
      <c r="A123" s="603" t="s">
        <v>1509</v>
      </c>
      <c r="B123" s="603" t="s">
        <v>1510</v>
      </c>
      <c r="C123" s="603" t="s">
        <v>758</v>
      </c>
      <c r="D123" s="23" t="s">
        <v>79</v>
      </c>
      <c r="E123" s="24">
        <f t="shared" si="0"/>
        <v>25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25</v>
      </c>
      <c r="K123" s="557">
        <f>(J123+(J124/5))</f>
        <v>25</v>
      </c>
      <c r="L123" s="529"/>
      <c r="M123" s="527">
        <f>K123+(L123*30)</f>
        <v>25</v>
      </c>
      <c r="N123" s="529">
        <f>IF(M123=0,"",RANK(M123,M:M,0))</f>
        <v>86</v>
      </c>
      <c r="O123" s="28"/>
      <c r="P123" s="29"/>
      <c r="Q123" s="28"/>
      <c r="R123" s="29"/>
      <c r="S123" s="28"/>
      <c r="T123" s="30">
        <v>0</v>
      </c>
      <c r="U123" s="36"/>
      <c r="V123" s="30"/>
      <c r="W123" s="28">
        <v>0</v>
      </c>
      <c r="X123" s="81">
        <v>25</v>
      </c>
      <c r="Y123" s="81"/>
      <c r="Z123" s="113"/>
      <c r="AA123" s="113"/>
      <c r="AB123" s="30"/>
      <c r="AC123" s="36"/>
      <c r="AD123" s="83"/>
      <c r="AE123" s="28">
        <v>0</v>
      </c>
      <c r="AF123" s="37"/>
      <c r="AG123" s="268"/>
      <c r="AH123" s="81">
        <v>0</v>
      </c>
      <c r="AI123" s="36"/>
      <c r="AJ123" s="30"/>
      <c r="AK123" s="36"/>
      <c r="AL123" s="30"/>
      <c r="AM123" s="36"/>
      <c r="AN123" s="114">
        <v>0</v>
      </c>
      <c r="AO123" s="29"/>
      <c r="AP123" s="28"/>
      <c r="AQ123" s="30">
        <v>0</v>
      </c>
      <c r="AR123" s="80"/>
      <c r="AS123" s="30"/>
      <c r="AT123" s="36"/>
      <c r="AU123" s="117"/>
      <c r="AV123" s="114">
        <v>0</v>
      </c>
      <c r="AW123" s="30">
        <v>0</v>
      </c>
      <c r="AX123" s="36"/>
      <c r="AY123" s="28">
        <v>0</v>
      </c>
      <c r="AZ123" s="29"/>
      <c r="BA123" s="111"/>
    </row>
    <row r="124" spans="1:53" ht="21.75" customHeight="1" x14ac:dyDescent="0.3">
      <c r="A124" s="554"/>
      <c r="B124" s="554"/>
      <c r="C124" s="554"/>
      <c r="D124" s="39" t="s">
        <v>80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528"/>
      <c r="L124" s="528"/>
      <c r="M124" s="528"/>
      <c r="N124" s="528"/>
      <c r="O124" s="41"/>
      <c r="P124" s="42"/>
      <c r="Q124" s="41"/>
      <c r="R124" s="42"/>
      <c r="S124" s="41"/>
      <c r="T124" s="43">
        <v>0</v>
      </c>
      <c r="U124" s="49"/>
      <c r="V124" s="43"/>
      <c r="W124" s="41">
        <v>0</v>
      </c>
      <c r="X124" s="85"/>
      <c r="Y124" s="85"/>
      <c r="Z124" s="122"/>
      <c r="AA124" s="122"/>
      <c r="AB124" s="43"/>
      <c r="AC124" s="49"/>
      <c r="AD124" s="87"/>
      <c r="AE124" s="41">
        <v>0</v>
      </c>
      <c r="AF124" s="50"/>
      <c r="AG124" s="269"/>
      <c r="AH124" s="85">
        <v>0</v>
      </c>
      <c r="AI124" s="49"/>
      <c r="AJ124" s="43"/>
      <c r="AK124" s="49"/>
      <c r="AL124" s="43"/>
      <c r="AM124" s="49"/>
      <c r="AN124" s="123">
        <v>0</v>
      </c>
      <c r="AO124" s="42"/>
      <c r="AP124" s="41"/>
      <c r="AQ124" s="43">
        <v>0</v>
      </c>
      <c r="AR124" s="84"/>
      <c r="AS124" s="43"/>
      <c r="AT124" s="49"/>
      <c r="AU124" s="126"/>
      <c r="AV124" s="123">
        <v>0</v>
      </c>
      <c r="AW124" s="43">
        <v>0</v>
      </c>
      <c r="AX124" s="49"/>
      <c r="AY124" s="41">
        <v>0</v>
      </c>
      <c r="AZ124" s="42"/>
      <c r="BA124" s="120"/>
    </row>
    <row r="125" spans="1:53" ht="21.75" customHeight="1" x14ac:dyDescent="0.3">
      <c r="A125" s="603" t="s">
        <v>1511</v>
      </c>
      <c r="B125" s="599" t="s">
        <v>1512</v>
      </c>
      <c r="C125" s="599" t="s">
        <v>1070</v>
      </c>
      <c r="D125" s="23" t="s">
        <v>79</v>
      </c>
      <c r="E125" s="24">
        <f t="shared" si="0"/>
        <v>10</v>
      </c>
      <c r="F125" s="25">
        <f t="shared" si="1"/>
        <v>8</v>
      </c>
      <c r="G125" s="25">
        <f t="shared" si="2"/>
        <v>3</v>
      </c>
      <c r="H125" s="25">
        <f t="shared" si="3"/>
        <v>3</v>
      </c>
      <c r="I125" s="26">
        <f t="shared" si="4"/>
        <v>0</v>
      </c>
      <c r="J125" s="27">
        <f t="shared" si="5"/>
        <v>24</v>
      </c>
      <c r="K125" s="557">
        <f>(J125+(J126/5))</f>
        <v>24</v>
      </c>
      <c r="L125" s="529"/>
      <c r="M125" s="527">
        <f>K125+(L125*30)</f>
        <v>24</v>
      </c>
      <c r="N125" s="529">
        <f>IF(M125=0,"",RANK(M125,M:M,0))</f>
        <v>87</v>
      </c>
      <c r="O125" s="28"/>
      <c r="P125" s="29"/>
      <c r="Q125" s="28"/>
      <c r="R125" s="29"/>
      <c r="S125" s="28"/>
      <c r="T125" s="30">
        <v>0</v>
      </c>
      <c r="U125" s="36"/>
      <c r="V125" s="30"/>
      <c r="W125" s="28">
        <v>3</v>
      </c>
      <c r="X125" s="81"/>
      <c r="Y125" s="81"/>
      <c r="Z125" s="113"/>
      <c r="AA125" s="113"/>
      <c r="AB125" s="30"/>
      <c r="AC125" s="36"/>
      <c r="AD125" s="83"/>
      <c r="AE125" s="28">
        <v>0</v>
      </c>
      <c r="AF125" s="37"/>
      <c r="AG125" s="268"/>
      <c r="AH125" s="81">
        <v>0</v>
      </c>
      <c r="AI125" s="36"/>
      <c r="AJ125" s="30"/>
      <c r="AK125" s="36"/>
      <c r="AL125" s="30"/>
      <c r="AM125" s="36"/>
      <c r="AN125" s="114">
        <v>0</v>
      </c>
      <c r="AO125" s="29"/>
      <c r="AP125" s="28"/>
      <c r="AQ125" s="30">
        <v>0</v>
      </c>
      <c r="AR125" s="80"/>
      <c r="AS125" s="30"/>
      <c r="AT125" s="36"/>
      <c r="AU125" s="117"/>
      <c r="AV125" s="114">
        <v>8</v>
      </c>
      <c r="AW125" s="30">
        <v>0</v>
      </c>
      <c r="AX125" s="36"/>
      <c r="AY125" s="28">
        <v>0</v>
      </c>
      <c r="AZ125" s="29">
        <v>3</v>
      </c>
      <c r="BA125" s="111">
        <v>10</v>
      </c>
    </row>
    <row r="126" spans="1:53" ht="21.75" customHeight="1" x14ac:dyDescent="0.3">
      <c r="A126" s="554"/>
      <c r="B126" s="554"/>
      <c r="C126" s="554"/>
      <c r="D126" s="39" t="s">
        <v>80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528"/>
      <c r="L126" s="528"/>
      <c r="M126" s="528"/>
      <c r="N126" s="528"/>
      <c r="O126" s="41"/>
      <c r="P126" s="42"/>
      <c r="Q126" s="41"/>
      <c r="R126" s="42"/>
      <c r="S126" s="41"/>
      <c r="T126" s="43">
        <v>0</v>
      </c>
      <c r="U126" s="49"/>
      <c r="V126" s="43"/>
      <c r="W126" s="41">
        <v>0</v>
      </c>
      <c r="X126" s="85"/>
      <c r="Y126" s="85"/>
      <c r="Z126" s="122"/>
      <c r="AA126" s="122"/>
      <c r="AB126" s="43"/>
      <c r="AC126" s="49"/>
      <c r="AD126" s="87"/>
      <c r="AE126" s="41">
        <v>0</v>
      </c>
      <c r="AF126" s="50"/>
      <c r="AG126" s="269"/>
      <c r="AH126" s="85">
        <v>0</v>
      </c>
      <c r="AI126" s="49"/>
      <c r="AJ126" s="43"/>
      <c r="AK126" s="49"/>
      <c r="AL126" s="43"/>
      <c r="AM126" s="49"/>
      <c r="AN126" s="123">
        <v>0</v>
      </c>
      <c r="AO126" s="42"/>
      <c r="AP126" s="41"/>
      <c r="AQ126" s="43">
        <v>0</v>
      </c>
      <c r="AR126" s="84"/>
      <c r="AS126" s="43"/>
      <c r="AT126" s="49"/>
      <c r="AU126" s="126"/>
      <c r="AV126" s="123">
        <v>0</v>
      </c>
      <c r="AW126" s="43">
        <v>0</v>
      </c>
      <c r="AX126" s="49"/>
      <c r="AY126" s="41">
        <v>0</v>
      </c>
      <c r="AZ126" s="42"/>
      <c r="BA126" s="120"/>
    </row>
    <row r="127" spans="1:53" ht="21.75" customHeight="1" x14ac:dyDescent="0.3">
      <c r="A127" s="603" t="s">
        <v>1513</v>
      </c>
      <c r="B127" s="603" t="s">
        <v>1514</v>
      </c>
      <c r="C127" s="603" t="s">
        <v>314</v>
      </c>
      <c r="D127" s="23" t="s">
        <v>79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557">
        <f>(J127+(J128/5))</f>
        <v>0</v>
      </c>
      <c r="L127" s="529">
        <f>Nemzetközi!D68</f>
        <v>533</v>
      </c>
      <c r="M127" s="527">
        <f>K127+(L127*30)</f>
        <v>15990</v>
      </c>
      <c r="N127" s="529">
        <f>IF(M127=0,"",RANK(M127,M:M,0))</f>
        <v>1</v>
      </c>
      <c r="O127" s="28"/>
      <c r="P127" s="29"/>
      <c r="Q127" s="28"/>
      <c r="R127" s="29"/>
      <c r="S127" s="28"/>
      <c r="T127" s="30">
        <v>0</v>
      </c>
      <c r="U127" s="36"/>
      <c r="V127" s="30"/>
      <c r="W127" s="28">
        <v>0</v>
      </c>
      <c r="X127" s="81"/>
      <c r="Y127" s="81"/>
      <c r="Z127" s="113"/>
      <c r="AA127" s="113"/>
      <c r="AB127" s="30"/>
      <c r="AC127" s="36"/>
      <c r="AD127" s="83"/>
      <c r="AE127" s="28">
        <v>0</v>
      </c>
      <c r="AF127" s="37"/>
      <c r="AG127" s="268"/>
      <c r="AH127" s="81">
        <v>0</v>
      </c>
      <c r="AI127" s="36"/>
      <c r="AJ127" s="30"/>
      <c r="AK127" s="36"/>
      <c r="AL127" s="30"/>
      <c r="AM127" s="36"/>
      <c r="AN127" s="114">
        <v>0</v>
      </c>
      <c r="AO127" s="29"/>
      <c r="AP127" s="28"/>
      <c r="AQ127" s="30">
        <v>0</v>
      </c>
      <c r="AR127" s="80"/>
      <c r="AS127" s="30"/>
      <c r="AT127" s="36"/>
      <c r="AU127" s="117"/>
      <c r="AV127" s="114">
        <v>0</v>
      </c>
      <c r="AW127" s="30">
        <v>0</v>
      </c>
      <c r="AX127" s="36"/>
      <c r="AY127" s="28">
        <v>0</v>
      </c>
      <c r="AZ127" s="29"/>
      <c r="BA127" s="111"/>
    </row>
    <row r="128" spans="1:53" ht="21.75" customHeight="1" x14ac:dyDescent="0.3">
      <c r="A128" s="554"/>
      <c r="B128" s="554"/>
      <c r="C128" s="554"/>
      <c r="D128" s="39" t="s">
        <v>80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528"/>
      <c r="L128" s="528"/>
      <c r="M128" s="528"/>
      <c r="N128" s="528"/>
      <c r="O128" s="41"/>
      <c r="P128" s="42"/>
      <c r="Q128" s="41"/>
      <c r="R128" s="42"/>
      <c r="S128" s="41"/>
      <c r="T128" s="43">
        <v>0</v>
      </c>
      <c r="U128" s="49"/>
      <c r="V128" s="43"/>
      <c r="W128" s="41">
        <v>0</v>
      </c>
      <c r="X128" s="85"/>
      <c r="Y128" s="85"/>
      <c r="Z128" s="122"/>
      <c r="AA128" s="122"/>
      <c r="AB128" s="43"/>
      <c r="AC128" s="49"/>
      <c r="AD128" s="87"/>
      <c r="AE128" s="41">
        <v>0</v>
      </c>
      <c r="AF128" s="50"/>
      <c r="AG128" s="269"/>
      <c r="AH128" s="85">
        <v>0</v>
      </c>
      <c r="AI128" s="49"/>
      <c r="AJ128" s="43"/>
      <c r="AK128" s="49"/>
      <c r="AL128" s="43"/>
      <c r="AM128" s="49"/>
      <c r="AN128" s="123">
        <v>0</v>
      </c>
      <c r="AO128" s="42"/>
      <c r="AP128" s="41"/>
      <c r="AQ128" s="43">
        <v>0</v>
      </c>
      <c r="AR128" s="84"/>
      <c r="AS128" s="43"/>
      <c r="AT128" s="49"/>
      <c r="AU128" s="126"/>
      <c r="AV128" s="123">
        <v>0</v>
      </c>
      <c r="AW128" s="43">
        <v>0</v>
      </c>
      <c r="AX128" s="49"/>
      <c r="AY128" s="41">
        <v>0</v>
      </c>
      <c r="AZ128" s="42"/>
      <c r="BA128" s="120"/>
    </row>
    <row r="129" spans="1:53" ht="21.75" customHeight="1" x14ac:dyDescent="0.3">
      <c r="A129" s="603" t="s">
        <v>1078</v>
      </c>
      <c r="B129" s="599" t="s">
        <v>1079</v>
      </c>
      <c r="C129" s="599" t="s">
        <v>86</v>
      </c>
      <c r="D129" s="23" t="s">
        <v>79</v>
      </c>
      <c r="E129" s="24">
        <f t="shared" si="0"/>
        <v>22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22</v>
      </c>
      <c r="K129" s="557">
        <f>(J129+(J130/5))</f>
        <v>22</v>
      </c>
      <c r="L129" s="529"/>
      <c r="M129" s="527">
        <f>K129+(L129*30)</f>
        <v>22</v>
      </c>
      <c r="N129" s="529">
        <f>IF(M129=0,"",RANK(M129,M:M,0))</f>
        <v>90</v>
      </c>
      <c r="O129" s="28"/>
      <c r="P129" s="29"/>
      <c r="Q129" s="28"/>
      <c r="R129" s="29"/>
      <c r="S129" s="28"/>
      <c r="T129" s="30">
        <v>0</v>
      </c>
      <c r="U129" s="36">
        <v>22</v>
      </c>
      <c r="V129" s="30"/>
      <c r="W129" s="28">
        <v>0</v>
      </c>
      <c r="X129" s="81"/>
      <c r="Y129" s="81"/>
      <c r="Z129" s="113"/>
      <c r="AA129" s="113"/>
      <c r="AB129" s="30"/>
      <c r="AC129" s="36"/>
      <c r="AD129" s="83"/>
      <c r="AE129" s="28">
        <v>0</v>
      </c>
      <c r="AF129" s="37"/>
      <c r="AG129" s="268"/>
      <c r="AH129" s="81">
        <v>0</v>
      </c>
      <c r="AI129" s="36"/>
      <c r="AJ129" s="30"/>
      <c r="AK129" s="36"/>
      <c r="AL129" s="30"/>
      <c r="AM129" s="36"/>
      <c r="AN129" s="114">
        <v>0</v>
      </c>
      <c r="AO129" s="29"/>
      <c r="AP129" s="28"/>
      <c r="AQ129" s="30">
        <v>0</v>
      </c>
      <c r="AR129" s="80"/>
      <c r="AS129" s="30"/>
      <c r="AT129" s="36"/>
      <c r="AU129" s="117"/>
      <c r="AV129" s="114">
        <v>0</v>
      </c>
      <c r="AW129" s="30">
        <v>0</v>
      </c>
      <c r="AX129" s="36"/>
      <c r="AY129" s="28">
        <v>0</v>
      </c>
      <c r="AZ129" s="29"/>
      <c r="BA129" s="111"/>
    </row>
    <row r="130" spans="1:53" ht="21.75" customHeight="1" x14ac:dyDescent="0.3">
      <c r="A130" s="554"/>
      <c r="B130" s="554"/>
      <c r="C130" s="554"/>
      <c r="D130" s="39" t="s">
        <v>80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528"/>
      <c r="L130" s="528"/>
      <c r="M130" s="528"/>
      <c r="N130" s="528"/>
      <c r="O130" s="41"/>
      <c r="P130" s="42"/>
      <c r="Q130" s="41"/>
      <c r="R130" s="42"/>
      <c r="S130" s="41"/>
      <c r="T130" s="43">
        <v>0</v>
      </c>
      <c r="U130" s="49"/>
      <c r="V130" s="43"/>
      <c r="W130" s="41">
        <v>0</v>
      </c>
      <c r="X130" s="85"/>
      <c r="Y130" s="85"/>
      <c r="Z130" s="122"/>
      <c r="AA130" s="122"/>
      <c r="AB130" s="43"/>
      <c r="AC130" s="49"/>
      <c r="AD130" s="87"/>
      <c r="AE130" s="41">
        <v>0</v>
      </c>
      <c r="AF130" s="50"/>
      <c r="AG130" s="269"/>
      <c r="AH130" s="85">
        <v>0</v>
      </c>
      <c r="AI130" s="49"/>
      <c r="AJ130" s="43"/>
      <c r="AK130" s="49"/>
      <c r="AL130" s="43"/>
      <c r="AM130" s="49"/>
      <c r="AN130" s="123">
        <v>0</v>
      </c>
      <c r="AO130" s="42"/>
      <c r="AP130" s="41"/>
      <c r="AQ130" s="43">
        <v>0</v>
      </c>
      <c r="AR130" s="84"/>
      <c r="AS130" s="43"/>
      <c r="AT130" s="49"/>
      <c r="AU130" s="126"/>
      <c r="AV130" s="123">
        <v>0</v>
      </c>
      <c r="AW130" s="43">
        <v>0</v>
      </c>
      <c r="AX130" s="49"/>
      <c r="AY130" s="41">
        <v>0</v>
      </c>
      <c r="AZ130" s="42"/>
      <c r="BA130" s="120"/>
    </row>
    <row r="131" spans="1:53" ht="21.75" customHeight="1" x14ac:dyDescent="0.3">
      <c r="A131" s="603" t="s">
        <v>1080</v>
      </c>
      <c r="B131" s="599" t="s">
        <v>1081</v>
      </c>
      <c r="C131" s="599" t="s">
        <v>155</v>
      </c>
      <c r="D131" s="23" t="s">
        <v>79</v>
      </c>
      <c r="E131" s="24">
        <f t="shared" si="0"/>
        <v>25</v>
      </c>
      <c r="F131" s="25">
        <f t="shared" si="1"/>
        <v>3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28</v>
      </c>
      <c r="K131" s="557">
        <f>(J131+(J132/5))</f>
        <v>28</v>
      </c>
      <c r="L131" s="529"/>
      <c r="M131" s="527">
        <f>K131+(L131*30)</f>
        <v>28</v>
      </c>
      <c r="N131" s="529">
        <f>IF(M131=0,"",RANK(M131,M:M,0))</f>
        <v>85</v>
      </c>
      <c r="O131" s="28"/>
      <c r="P131" s="29"/>
      <c r="Q131" s="28"/>
      <c r="R131" s="29"/>
      <c r="S131" s="28"/>
      <c r="T131" s="30">
        <v>0</v>
      </c>
      <c r="U131" s="36"/>
      <c r="V131" s="30"/>
      <c r="W131" s="28">
        <v>0</v>
      </c>
      <c r="X131" s="81"/>
      <c r="Y131" s="81"/>
      <c r="Z131" s="113"/>
      <c r="AA131" s="113"/>
      <c r="AB131" s="30"/>
      <c r="AC131" s="36"/>
      <c r="AD131" s="83"/>
      <c r="AE131" s="28">
        <v>0</v>
      </c>
      <c r="AF131" s="37"/>
      <c r="AG131" s="268"/>
      <c r="AH131" s="81">
        <v>0</v>
      </c>
      <c r="AI131" s="36"/>
      <c r="AJ131" s="30"/>
      <c r="AK131" s="36"/>
      <c r="AL131" s="30"/>
      <c r="AM131" s="36"/>
      <c r="AN131" s="114">
        <v>0</v>
      </c>
      <c r="AO131" s="29"/>
      <c r="AP131" s="28"/>
      <c r="AQ131" s="30">
        <v>0</v>
      </c>
      <c r="AR131" s="80"/>
      <c r="AS131" s="30"/>
      <c r="AT131" s="36"/>
      <c r="AU131" s="117"/>
      <c r="AV131" s="114">
        <v>0</v>
      </c>
      <c r="AW131" s="30">
        <v>0</v>
      </c>
      <c r="AX131" s="36">
        <v>3</v>
      </c>
      <c r="AY131" s="28">
        <v>25</v>
      </c>
      <c r="AZ131" s="29"/>
      <c r="BA131" s="111"/>
    </row>
    <row r="132" spans="1:53" ht="21.75" customHeight="1" x14ac:dyDescent="0.3">
      <c r="A132" s="554"/>
      <c r="B132" s="554"/>
      <c r="C132" s="554"/>
      <c r="D132" s="39" t="s">
        <v>80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28"/>
      <c r="L132" s="528"/>
      <c r="M132" s="528"/>
      <c r="N132" s="528"/>
      <c r="O132" s="41"/>
      <c r="P132" s="42"/>
      <c r="Q132" s="41"/>
      <c r="R132" s="42"/>
      <c r="S132" s="41"/>
      <c r="T132" s="43">
        <v>0</v>
      </c>
      <c r="U132" s="49"/>
      <c r="V132" s="43"/>
      <c r="W132" s="41">
        <v>0</v>
      </c>
      <c r="X132" s="85"/>
      <c r="Y132" s="85"/>
      <c r="Z132" s="122"/>
      <c r="AA132" s="122"/>
      <c r="AB132" s="43"/>
      <c r="AC132" s="49"/>
      <c r="AD132" s="87"/>
      <c r="AE132" s="41">
        <v>0</v>
      </c>
      <c r="AF132" s="50"/>
      <c r="AG132" s="269"/>
      <c r="AH132" s="85">
        <v>0</v>
      </c>
      <c r="AI132" s="49"/>
      <c r="AJ132" s="43"/>
      <c r="AK132" s="49"/>
      <c r="AL132" s="43"/>
      <c r="AM132" s="49"/>
      <c r="AN132" s="123">
        <v>0</v>
      </c>
      <c r="AO132" s="42"/>
      <c r="AP132" s="41"/>
      <c r="AQ132" s="43">
        <v>0</v>
      </c>
      <c r="AR132" s="84"/>
      <c r="AS132" s="43"/>
      <c r="AT132" s="49"/>
      <c r="AU132" s="126"/>
      <c r="AV132" s="123">
        <v>0</v>
      </c>
      <c r="AW132" s="43">
        <v>0</v>
      </c>
      <c r="AX132" s="49"/>
      <c r="AY132" s="41">
        <v>0</v>
      </c>
      <c r="AZ132" s="42"/>
      <c r="BA132" s="120"/>
    </row>
    <row r="133" spans="1:53" ht="21.75" customHeight="1" x14ac:dyDescent="0.3">
      <c r="A133" s="603" t="s">
        <v>1515</v>
      </c>
      <c r="B133" s="599" t="s">
        <v>1516</v>
      </c>
      <c r="C133" s="599" t="s">
        <v>462</v>
      </c>
      <c r="D133" s="23" t="s">
        <v>79</v>
      </c>
      <c r="E133" s="24">
        <f t="shared" si="0"/>
        <v>6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6</v>
      </c>
      <c r="K133" s="557">
        <f>(J133+(J134/5))</f>
        <v>6</v>
      </c>
      <c r="L133" s="529"/>
      <c r="M133" s="527">
        <f>K133+(L133*30)</f>
        <v>6</v>
      </c>
      <c r="N133" s="529">
        <f>IF(M133=0,"",RANK(M133,M:M,0))</f>
        <v>112</v>
      </c>
      <c r="O133" s="28"/>
      <c r="P133" s="29"/>
      <c r="Q133" s="28"/>
      <c r="R133" s="29"/>
      <c r="S133" s="28"/>
      <c r="T133" s="30">
        <v>0</v>
      </c>
      <c r="U133" s="36"/>
      <c r="V133" s="30"/>
      <c r="W133" s="28">
        <v>0</v>
      </c>
      <c r="X133" s="81">
        <v>6</v>
      </c>
      <c r="Y133" s="81"/>
      <c r="Z133" s="113"/>
      <c r="AA133" s="113"/>
      <c r="AB133" s="30"/>
      <c r="AC133" s="36"/>
      <c r="AD133" s="83"/>
      <c r="AE133" s="28">
        <v>0</v>
      </c>
      <c r="AF133" s="37"/>
      <c r="AG133" s="268"/>
      <c r="AH133" s="81">
        <v>0</v>
      </c>
      <c r="AI133" s="36"/>
      <c r="AJ133" s="30"/>
      <c r="AK133" s="36"/>
      <c r="AL133" s="30"/>
      <c r="AM133" s="36"/>
      <c r="AN133" s="114">
        <v>0</v>
      </c>
      <c r="AO133" s="29"/>
      <c r="AP133" s="28"/>
      <c r="AQ133" s="30">
        <v>0</v>
      </c>
      <c r="AR133" s="80"/>
      <c r="AS133" s="30"/>
      <c r="AT133" s="36"/>
      <c r="AU133" s="117"/>
      <c r="AV133" s="114">
        <v>0</v>
      </c>
      <c r="AW133" s="30">
        <v>0</v>
      </c>
      <c r="AX133" s="36"/>
      <c r="AY133" s="28">
        <v>0</v>
      </c>
      <c r="AZ133" s="29"/>
      <c r="BA133" s="111"/>
    </row>
    <row r="134" spans="1:53" ht="21.75" customHeight="1" x14ac:dyDescent="0.3">
      <c r="A134" s="554"/>
      <c r="B134" s="554"/>
      <c r="C134" s="554"/>
      <c r="D134" s="39" t="s">
        <v>80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0</v>
      </c>
      <c r="K134" s="528"/>
      <c r="L134" s="528"/>
      <c r="M134" s="528"/>
      <c r="N134" s="528"/>
      <c r="O134" s="41"/>
      <c r="P134" s="42"/>
      <c r="Q134" s="41"/>
      <c r="R134" s="42"/>
      <c r="S134" s="41"/>
      <c r="T134" s="43">
        <v>0</v>
      </c>
      <c r="U134" s="49"/>
      <c r="V134" s="43"/>
      <c r="W134" s="41">
        <v>0</v>
      </c>
      <c r="X134" s="85"/>
      <c r="Y134" s="85"/>
      <c r="Z134" s="122"/>
      <c r="AA134" s="122"/>
      <c r="AB134" s="43"/>
      <c r="AC134" s="49"/>
      <c r="AD134" s="87"/>
      <c r="AE134" s="41">
        <v>0</v>
      </c>
      <c r="AF134" s="50"/>
      <c r="AG134" s="269"/>
      <c r="AH134" s="85">
        <v>0</v>
      </c>
      <c r="AI134" s="49"/>
      <c r="AJ134" s="43"/>
      <c r="AK134" s="49"/>
      <c r="AL134" s="43"/>
      <c r="AM134" s="49"/>
      <c r="AN134" s="123">
        <v>0</v>
      </c>
      <c r="AO134" s="42"/>
      <c r="AP134" s="41"/>
      <c r="AQ134" s="43">
        <v>0</v>
      </c>
      <c r="AR134" s="84"/>
      <c r="AS134" s="43"/>
      <c r="AT134" s="49"/>
      <c r="AU134" s="126"/>
      <c r="AV134" s="123">
        <v>0</v>
      </c>
      <c r="AW134" s="43">
        <v>0</v>
      </c>
      <c r="AX134" s="49"/>
      <c r="AY134" s="41">
        <v>0</v>
      </c>
      <c r="AZ134" s="42"/>
      <c r="BA134" s="120"/>
    </row>
    <row r="135" spans="1:53" ht="21.75" customHeight="1" x14ac:dyDescent="0.3">
      <c r="A135" s="603" t="s">
        <v>1517</v>
      </c>
      <c r="B135" s="599" t="s">
        <v>1518</v>
      </c>
      <c r="C135" s="599" t="s">
        <v>1519</v>
      </c>
      <c r="D135" s="23" t="s">
        <v>79</v>
      </c>
      <c r="E135" s="24">
        <f t="shared" si="0"/>
        <v>3</v>
      </c>
      <c r="F135" s="25">
        <f t="shared" si="1"/>
        <v>3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6</v>
      </c>
      <c r="K135" s="557">
        <f>(J135+(J136/5))</f>
        <v>6</v>
      </c>
      <c r="L135" s="529"/>
      <c r="M135" s="527">
        <f>K135+(L135*30)</f>
        <v>6</v>
      </c>
      <c r="N135" s="529">
        <f>IF(M135=0,"",RANK(M135,M:M,0))</f>
        <v>112</v>
      </c>
      <c r="O135" s="28"/>
      <c r="P135" s="29"/>
      <c r="Q135" s="28"/>
      <c r="R135" s="29">
        <v>3</v>
      </c>
      <c r="S135" s="28"/>
      <c r="T135" s="30">
        <v>0</v>
      </c>
      <c r="U135" s="36"/>
      <c r="V135" s="30"/>
      <c r="W135" s="28">
        <v>0</v>
      </c>
      <c r="X135" s="81"/>
      <c r="Y135" s="81"/>
      <c r="Z135" s="113"/>
      <c r="AA135" s="113"/>
      <c r="AB135" s="30"/>
      <c r="AC135" s="36"/>
      <c r="AD135" s="83"/>
      <c r="AE135" s="28">
        <v>0</v>
      </c>
      <c r="AF135" s="37"/>
      <c r="AG135" s="268"/>
      <c r="AH135" s="81">
        <v>0</v>
      </c>
      <c r="AI135" s="36"/>
      <c r="AJ135" s="30"/>
      <c r="AK135" s="36"/>
      <c r="AL135" s="30"/>
      <c r="AM135" s="36"/>
      <c r="AN135" s="114">
        <v>0</v>
      </c>
      <c r="AO135" s="29"/>
      <c r="AP135" s="28"/>
      <c r="AQ135" s="30">
        <v>0</v>
      </c>
      <c r="AR135" s="80"/>
      <c r="AS135" s="30"/>
      <c r="AT135" s="36">
        <v>3</v>
      </c>
      <c r="AU135" s="117"/>
      <c r="AV135" s="114">
        <v>0</v>
      </c>
      <c r="AW135" s="30">
        <v>0</v>
      </c>
      <c r="AX135" s="36"/>
      <c r="AY135" s="28">
        <v>0</v>
      </c>
      <c r="AZ135" s="29"/>
      <c r="BA135" s="111"/>
    </row>
    <row r="136" spans="1:53" ht="21.75" customHeight="1" x14ac:dyDescent="0.3">
      <c r="A136" s="554"/>
      <c r="B136" s="554"/>
      <c r="C136" s="554"/>
      <c r="D136" s="39" t="s">
        <v>80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28"/>
      <c r="L136" s="528"/>
      <c r="M136" s="528"/>
      <c r="N136" s="528"/>
      <c r="O136" s="41"/>
      <c r="P136" s="42"/>
      <c r="Q136" s="41"/>
      <c r="R136" s="42"/>
      <c r="S136" s="41"/>
      <c r="T136" s="43">
        <v>0</v>
      </c>
      <c r="U136" s="49"/>
      <c r="V136" s="43"/>
      <c r="W136" s="41">
        <v>0</v>
      </c>
      <c r="X136" s="85"/>
      <c r="Y136" s="85"/>
      <c r="Z136" s="122"/>
      <c r="AA136" s="122"/>
      <c r="AB136" s="43"/>
      <c r="AC136" s="49"/>
      <c r="AD136" s="87"/>
      <c r="AE136" s="41">
        <v>0</v>
      </c>
      <c r="AF136" s="50"/>
      <c r="AG136" s="269"/>
      <c r="AH136" s="85">
        <v>0</v>
      </c>
      <c r="AI136" s="49"/>
      <c r="AJ136" s="43"/>
      <c r="AK136" s="49"/>
      <c r="AL136" s="43"/>
      <c r="AM136" s="49"/>
      <c r="AN136" s="123">
        <v>0</v>
      </c>
      <c r="AO136" s="42"/>
      <c r="AP136" s="41"/>
      <c r="AQ136" s="43">
        <v>0</v>
      </c>
      <c r="AR136" s="84"/>
      <c r="AS136" s="43"/>
      <c r="AT136" s="49"/>
      <c r="AU136" s="126"/>
      <c r="AV136" s="123">
        <v>0</v>
      </c>
      <c r="AW136" s="43">
        <v>0</v>
      </c>
      <c r="AX136" s="49"/>
      <c r="AY136" s="41">
        <v>0</v>
      </c>
      <c r="AZ136" s="42"/>
      <c r="BA136" s="120"/>
    </row>
    <row r="137" spans="1:53" ht="21.75" customHeight="1" x14ac:dyDescent="0.3">
      <c r="A137" s="603" t="s">
        <v>1085</v>
      </c>
      <c r="B137" s="599" t="s">
        <v>1086</v>
      </c>
      <c r="C137" s="599" t="s">
        <v>1520</v>
      </c>
      <c r="D137" s="23" t="s">
        <v>79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557">
        <f>(J137+(J138/5))</f>
        <v>0</v>
      </c>
      <c r="L137" s="529"/>
      <c r="M137" s="527">
        <f>K137+(L137*30)</f>
        <v>0</v>
      </c>
      <c r="N137" s="529" t="str">
        <f>IF(M137=0,"",RANK(M137,M:M,0))</f>
        <v/>
      </c>
      <c r="O137" s="28"/>
      <c r="P137" s="29"/>
      <c r="Q137" s="28"/>
      <c r="R137" s="29"/>
      <c r="S137" s="28"/>
      <c r="T137" s="30">
        <v>0</v>
      </c>
      <c r="U137" s="36"/>
      <c r="V137" s="30"/>
      <c r="W137" s="28">
        <v>0</v>
      </c>
      <c r="X137" s="81"/>
      <c r="Y137" s="81"/>
      <c r="Z137" s="113"/>
      <c r="AA137" s="113"/>
      <c r="AB137" s="30"/>
      <c r="AC137" s="36"/>
      <c r="AD137" s="83"/>
      <c r="AE137" s="28">
        <v>0</v>
      </c>
      <c r="AF137" s="37"/>
      <c r="AG137" s="268"/>
      <c r="AH137" s="81">
        <v>0</v>
      </c>
      <c r="AI137" s="36"/>
      <c r="AJ137" s="30"/>
      <c r="AK137" s="36"/>
      <c r="AL137" s="30"/>
      <c r="AM137" s="36"/>
      <c r="AN137" s="114">
        <v>0</v>
      </c>
      <c r="AO137" s="29"/>
      <c r="AP137" s="28"/>
      <c r="AQ137" s="30">
        <v>0</v>
      </c>
      <c r="AR137" s="80"/>
      <c r="AS137" s="30"/>
      <c r="AT137" s="36"/>
      <c r="AU137" s="117"/>
      <c r="AV137" s="114">
        <v>0</v>
      </c>
      <c r="AW137" s="30">
        <v>0</v>
      </c>
      <c r="AX137" s="36"/>
      <c r="AY137" s="28">
        <v>0</v>
      </c>
      <c r="AZ137" s="29"/>
      <c r="BA137" s="111"/>
    </row>
    <row r="138" spans="1:53" ht="21.75" customHeight="1" x14ac:dyDescent="0.3">
      <c r="A138" s="554"/>
      <c r="B138" s="554"/>
      <c r="C138" s="554"/>
      <c r="D138" s="39" t="s">
        <v>80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528"/>
      <c r="L138" s="528"/>
      <c r="M138" s="528"/>
      <c r="N138" s="528"/>
      <c r="O138" s="41"/>
      <c r="P138" s="42"/>
      <c r="Q138" s="41"/>
      <c r="R138" s="42"/>
      <c r="S138" s="41"/>
      <c r="T138" s="43">
        <v>0</v>
      </c>
      <c r="U138" s="49"/>
      <c r="V138" s="43"/>
      <c r="W138" s="41">
        <v>0</v>
      </c>
      <c r="X138" s="85"/>
      <c r="Y138" s="85"/>
      <c r="Z138" s="122"/>
      <c r="AA138" s="122"/>
      <c r="AB138" s="43"/>
      <c r="AC138" s="49"/>
      <c r="AD138" s="87"/>
      <c r="AE138" s="41">
        <v>0</v>
      </c>
      <c r="AF138" s="50"/>
      <c r="AG138" s="269"/>
      <c r="AH138" s="85">
        <v>0</v>
      </c>
      <c r="AI138" s="49"/>
      <c r="AJ138" s="43"/>
      <c r="AK138" s="49"/>
      <c r="AL138" s="43"/>
      <c r="AM138" s="49"/>
      <c r="AN138" s="123">
        <v>0</v>
      </c>
      <c r="AO138" s="42"/>
      <c r="AP138" s="41"/>
      <c r="AQ138" s="43">
        <v>0</v>
      </c>
      <c r="AR138" s="84"/>
      <c r="AS138" s="43"/>
      <c r="AT138" s="49"/>
      <c r="AU138" s="126"/>
      <c r="AV138" s="123">
        <v>0</v>
      </c>
      <c r="AW138" s="43">
        <v>0</v>
      </c>
      <c r="AX138" s="49"/>
      <c r="AY138" s="41">
        <v>0</v>
      </c>
      <c r="AZ138" s="42"/>
      <c r="BA138" s="120"/>
    </row>
    <row r="139" spans="1:53" ht="21.75" customHeight="1" x14ac:dyDescent="0.3">
      <c r="A139" s="603" t="s">
        <v>1521</v>
      </c>
      <c r="B139" s="599" t="s">
        <v>1522</v>
      </c>
      <c r="C139" s="599" t="s">
        <v>270</v>
      </c>
      <c r="D139" s="23" t="s">
        <v>79</v>
      </c>
      <c r="E139" s="24">
        <f t="shared" si="0"/>
        <v>49</v>
      </c>
      <c r="F139" s="25">
        <f t="shared" si="1"/>
        <v>22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71</v>
      </c>
      <c r="K139" s="557">
        <f>(J139+(J140/5))</f>
        <v>91.2</v>
      </c>
      <c r="L139" s="529"/>
      <c r="M139" s="527">
        <f>K139+(L139*30)</f>
        <v>91.2</v>
      </c>
      <c r="N139" s="529">
        <f>IF(M139=0,"",RANK(M139,M:M,0))</f>
        <v>52</v>
      </c>
      <c r="O139" s="28"/>
      <c r="P139" s="29"/>
      <c r="Q139" s="28"/>
      <c r="R139" s="29"/>
      <c r="S139" s="28"/>
      <c r="T139" s="30">
        <v>0</v>
      </c>
      <c r="U139" s="36"/>
      <c r="V139" s="30"/>
      <c r="W139" s="28">
        <v>0</v>
      </c>
      <c r="X139" s="81"/>
      <c r="Y139" s="81">
        <v>22</v>
      </c>
      <c r="Z139" s="113"/>
      <c r="AA139" s="113"/>
      <c r="AB139" s="30"/>
      <c r="AC139" s="36"/>
      <c r="AD139" s="83"/>
      <c r="AE139" s="28">
        <v>0</v>
      </c>
      <c r="AF139" s="37"/>
      <c r="AG139" s="268"/>
      <c r="AH139" s="81">
        <v>0</v>
      </c>
      <c r="AI139" s="36"/>
      <c r="AJ139" s="30"/>
      <c r="AK139" s="36"/>
      <c r="AL139" s="30"/>
      <c r="AM139" s="36"/>
      <c r="AN139" s="114">
        <v>0</v>
      </c>
      <c r="AO139" s="29"/>
      <c r="AP139" s="28"/>
      <c r="AQ139" s="30">
        <v>0</v>
      </c>
      <c r="AR139" s="80"/>
      <c r="AS139" s="30"/>
      <c r="AT139" s="36"/>
      <c r="AU139" s="117">
        <v>49</v>
      </c>
      <c r="AV139" s="114">
        <v>0</v>
      </c>
      <c r="AW139" s="30">
        <v>0</v>
      </c>
      <c r="AX139" s="36"/>
      <c r="AY139" s="28">
        <v>0</v>
      </c>
      <c r="AZ139" s="29"/>
      <c r="BA139" s="111"/>
    </row>
    <row r="140" spans="1:53" ht="21.75" customHeight="1" x14ac:dyDescent="0.3">
      <c r="A140" s="554"/>
      <c r="B140" s="554"/>
      <c r="C140" s="554"/>
      <c r="D140" s="39" t="s">
        <v>80</v>
      </c>
      <c r="E140" s="24">
        <f t="shared" si="0"/>
        <v>60</v>
      </c>
      <c r="F140" s="25">
        <f t="shared" si="1"/>
        <v>41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101</v>
      </c>
      <c r="K140" s="528"/>
      <c r="L140" s="528"/>
      <c r="M140" s="528"/>
      <c r="N140" s="528"/>
      <c r="O140" s="41"/>
      <c r="P140" s="42"/>
      <c r="Q140" s="41"/>
      <c r="R140" s="42"/>
      <c r="S140" s="41"/>
      <c r="T140" s="43">
        <v>0</v>
      </c>
      <c r="U140" s="49"/>
      <c r="V140" s="43"/>
      <c r="W140" s="41">
        <v>0</v>
      </c>
      <c r="X140" s="85">
        <v>60</v>
      </c>
      <c r="Y140" s="85">
        <v>41</v>
      </c>
      <c r="Z140" s="122"/>
      <c r="AA140" s="122"/>
      <c r="AB140" s="43"/>
      <c r="AC140" s="49"/>
      <c r="AD140" s="87"/>
      <c r="AE140" s="41">
        <v>0</v>
      </c>
      <c r="AF140" s="50"/>
      <c r="AG140" s="269"/>
      <c r="AH140" s="85">
        <v>0</v>
      </c>
      <c r="AI140" s="49"/>
      <c r="AJ140" s="43"/>
      <c r="AK140" s="49"/>
      <c r="AL140" s="43"/>
      <c r="AM140" s="49"/>
      <c r="AN140" s="123">
        <v>0</v>
      </c>
      <c r="AO140" s="42"/>
      <c r="AP140" s="41"/>
      <c r="AQ140" s="43">
        <v>0</v>
      </c>
      <c r="AR140" s="84"/>
      <c r="AS140" s="43"/>
      <c r="AT140" s="49"/>
      <c r="AU140" s="126"/>
      <c r="AV140" s="123">
        <v>0</v>
      </c>
      <c r="AW140" s="43">
        <v>0</v>
      </c>
      <c r="AX140" s="49"/>
      <c r="AY140" s="41">
        <v>0</v>
      </c>
      <c r="AZ140" s="42"/>
      <c r="BA140" s="120"/>
    </row>
    <row r="141" spans="1:53" ht="21.75" customHeight="1" x14ac:dyDescent="0.3">
      <c r="A141" s="603" t="s">
        <v>1523</v>
      </c>
      <c r="B141" s="599" t="s">
        <v>1524</v>
      </c>
      <c r="C141" s="599" t="s">
        <v>95</v>
      </c>
      <c r="D141" s="23" t="s">
        <v>79</v>
      </c>
      <c r="E141" s="24">
        <f t="shared" si="0"/>
        <v>25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25</v>
      </c>
      <c r="K141" s="557">
        <f>(J141+(J142/5))</f>
        <v>29.8</v>
      </c>
      <c r="L141" s="529"/>
      <c r="M141" s="527">
        <f>K141+(L141*30)</f>
        <v>29.8</v>
      </c>
      <c r="N141" s="529">
        <f>IF(M141=0,"",RANK(M141,M:M,0))</f>
        <v>84</v>
      </c>
      <c r="O141" s="28"/>
      <c r="P141" s="29"/>
      <c r="Q141" s="28"/>
      <c r="R141" s="29"/>
      <c r="S141" s="28"/>
      <c r="T141" s="30">
        <v>0</v>
      </c>
      <c r="U141" s="36"/>
      <c r="V141" s="30"/>
      <c r="W141" s="28">
        <v>0</v>
      </c>
      <c r="X141" s="81">
        <v>25</v>
      </c>
      <c r="Y141" s="81"/>
      <c r="Z141" s="113"/>
      <c r="AA141" s="113"/>
      <c r="AB141" s="30"/>
      <c r="AC141" s="36"/>
      <c r="AD141" s="83"/>
      <c r="AE141" s="28">
        <v>0</v>
      </c>
      <c r="AF141" s="37"/>
      <c r="AG141" s="268"/>
      <c r="AH141" s="81">
        <v>0</v>
      </c>
      <c r="AI141" s="36"/>
      <c r="AJ141" s="30"/>
      <c r="AK141" s="36"/>
      <c r="AL141" s="30"/>
      <c r="AM141" s="36"/>
      <c r="AN141" s="114">
        <v>0</v>
      </c>
      <c r="AO141" s="29"/>
      <c r="AP141" s="28"/>
      <c r="AQ141" s="30">
        <v>0</v>
      </c>
      <c r="AR141" s="80"/>
      <c r="AS141" s="30"/>
      <c r="AT141" s="36"/>
      <c r="AU141" s="117"/>
      <c r="AV141" s="114">
        <v>0</v>
      </c>
      <c r="AW141" s="30">
        <v>0</v>
      </c>
      <c r="AX141" s="36"/>
      <c r="AY141" s="28">
        <v>0</v>
      </c>
      <c r="AZ141" s="29"/>
      <c r="BA141" s="111"/>
    </row>
    <row r="142" spans="1:53" ht="21.75" customHeight="1" x14ac:dyDescent="0.3">
      <c r="A142" s="554"/>
      <c r="B142" s="554"/>
      <c r="C142" s="554"/>
      <c r="D142" s="39" t="s">
        <v>80</v>
      </c>
      <c r="E142" s="24">
        <f t="shared" si="0"/>
        <v>15</v>
      </c>
      <c r="F142" s="25">
        <f t="shared" si="1"/>
        <v>9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24</v>
      </c>
      <c r="K142" s="528"/>
      <c r="L142" s="528"/>
      <c r="M142" s="528"/>
      <c r="N142" s="528"/>
      <c r="O142" s="41"/>
      <c r="P142" s="42"/>
      <c r="Q142" s="41"/>
      <c r="R142" s="42"/>
      <c r="S142" s="41"/>
      <c r="T142" s="43">
        <v>0</v>
      </c>
      <c r="U142" s="49"/>
      <c r="V142" s="43"/>
      <c r="W142" s="41">
        <v>0</v>
      </c>
      <c r="X142" s="85">
        <v>15</v>
      </c>
      <c r="Y142" s="85">
        <v>9</v>
      </c>
      <c r="Z142" s="122"/>
      <c r="AA142" s="122"/>
      <c r="AB142" s="43"/>
      <c r="AC142" s="49"/>
      <c r="AD142" s="87"/>
      <c r="AE142" s="41">
        <v>0</v>
      </c>
      <c r="AF142" s="50"/>
      <c r="AG142" s="269"/>
      <c r="AH142" s="85">
        <v>0</v>
      </c>
      <c r="AI142" s="49"/>
      <c r="AJ142" s="43"/>
      <c r="AK142" s="49"/>
      <c r="AL142" s="43"/>
      <c r="AM142" s="49"/>
      <c r="AN142" s="123">
        <v>0</v>
      </c>
      <c r="AO142" s="42"/>
      <c r="AP142" s="41"/>
      <c r="AQ142" s="43">
        <v>0</v>
      </c>
      <c r="AR142" s="84"/>
      <c r="AS142" s="43"/>
      <c r="AT142" s="49"/>
      <c r="AU142" s="126"/>
      <c r="AV142" s="123">
        <v>0</v>
      </c>
      <c r="AW142" s="43">
        <v>0</v>
      </c>
      <c r="AX142" s="49"/>
      <c r="AY142" s="41">
        <v>0</v>
      </c>
      <c r="AZ142" s="42"/>
      <c r="BA142" s="120"/>
    </row>
    <row r="143" spans="1:53" ht="21.75" customHeight="1" x14ac:dyDescent="0.3">
      <c r="A143" s="603" t="s">
        <v>1525</v>
      </c>
      <c r="B143" s="599" t="s">
        <v>1526</v>
      </c>
      <c r="C143" s="599" t="s">
        <v>83</v>
      </c>
      <c r="D143" s="23" t="s">
        <v>79</v>
      </c>
      <c r="E143" s="24">
        <f t="shared" si="0"/>
        <v>90</v>
      </c>
      <c r="F143" s="25">
        <f t="shared" si="1"/>
        <v>90</v>
      </c>
      <c r="G143" s="25">
        <f t="shared" si="2"/>
        <v>80</v>
      </c>
      <c r="H143" s="25">
        <f t="shared" si="3"/>
        <v>0</v>
      </c>
      <c r="I143" s="26">
        <f t="shared" si="4"/>
        <v>0</v>
      </c>
      <c r="J143" s="27">
        <f t="shared" si="5"/>
        <v>260</v>
      </c>
      <c r="K143" s="557">
        <f>(J143+(J144/5))</f>
        <v>316</v>
      </c>
      <c r="L143" s="529">
        <f>Nemzetközi!D76</f>
        <v>179</v>
      </c>
      <c r="M143" s="527">
        <f>K143+(L143*30)</f>
        <v>5686</v>
      </c>
      <c r="N143" s="529">
        <f>IF(M143=0,"",RANK(M143,M:M,0))</f>
        <v>4</v>
      </c>
      <c r="O143" s="28"/>
      <c r="P143" s="29"/>
      <c r="Q143" s="28"/>
      <c r="R143" s="29"/>
      <c r="S143" s="28"/>
      <c r="T143" s="30">
        <v>0</v>
      </c>
      <c r="U143" s="36"/>
      <c r="V143" s="30"/>
      <c r="W143" s="28">
        <v>0</v>
      </c>
      <c r="X143" s="81"/>
      <c r="Y143" s="81"/>
      <c r="Z143" s="113"/>
      <c r="AA143" s="113"/>
      <c r="AB143" s="30"/>
      <c r="AC143" s="36"/>
      <c r="AD143" s="83"/>
      <c r="AE143" s="28">
        <v>0</v>
      </c>
      <c r="AF143" s="37"/>
      <c r="AG143" s="268"/>
      <c r="AH143" s="81">
        <v>90</v>
      </c>
      <c r="AI143" s="36"/>
      <c r="AJ143" s="30"/>
      <c r="AK143" s="36"/>
      <c r="AL143" s="30"/>
      <c r="AM143" s="36"/>
      <c r="AN143" s="114">
        <v>0</v>
      </c>
      <c r="AO143" s="29"/>
      <c r="AP143" s="28"/>
      <c r="AQ143" s="30">
        <v>0</v>
      </c>
      <c r="AR143" s="80"/>
      <c r="AS143" s="30"/>
      <c r="AT143" s="36"/>
      <c r="AU143" s="117">
        <v>80</v>
      </c>
      <c r="AV143" s="271">
        <v>0</v>
      </c>
      <c r="AW143" s="30">
        <v>0</v>
      </c>
      <c r="AX143" s="36"/>
      <c r="AY143" s="28">
        <v>0</v>
      </c>
      <c r="AZ143" s="29"/>
      <c r="BA143" s="111">
        <v>90</v>
      </c>
    </row>
    <row r="144" spans="1:53" ht="21.75" customHeight="1" x14ac:dyDescent="0.3">
      <c r="A144" s="554"/>
      <c r="B144" s="554"/>
      <c r="C144" s="554"/>
      <c r="D144" s="39" t="s">
        <v>80</v>
      </c>
      <c r="E144" s="24">
        <f t="shared" si="0"/>
        <v>200</v>
      </c>
      <c r="F144" s="25">
        <f t="shared" si="1"/>
        <v>80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280</v>
      </c>
      <c r="K144" s="528"/>
      <c r="L144" s="528"/>
      <c r="M144" s="528"/>
      <c r="N144" s="528"/>
      <c r="O144" s="41"/>
      <c r="P144" s="42"/>
      <c r="Q144" s="41"/>
      <c r="R144" s="42"/>
      <c r="S144" s="41"/>
      <c r="T144" s="43">
        <v>0</v>
      </c>
      <c r="U144" s="49"/>
      <c r="V144" s="43"/>
      <c r="W144" s="41">
        <v>0</v>
      </c>
      <c r="X144" s="85"/>
      <c r="Y144" s="85"/>
      <c r="Z144" s="122"/>
      <c r="AA144" s="122"/>
      <c r="AB144" s="43"/>
      <c r="AC144" s="49"/>
      <c r="AD144" s="87"/>
      <c r="AE144" s="41">
        <v>0</v>
      </c>
      <c r="AF144" s="50"/>
      <c r="AG144" s="269"/>
      <c r="AH144" s="85">
        <v>0</v>
      </c>
      <c r="AI144" s="49"/>
      <c r="AJ144" s="43"/>
      <c r="AK144" s="49"/>
      <c r="AL144" s="43"/>
      <c r="AM144" s="49"/>
      <c r="AN144" s="123">
        <v>0</v>
      </c>
      <c r="AO144" s="42"/>
      <c r="AP144" s="41"/>
      <c r="AQ144" s="43">
        <v>0</v>
      </c>
      <c r="AR144" s="84"/>
      <c r="AS144" s="43"/>
      <c r="AT144" s="49"/>
      <c r="AU144" s="126">
        <v>80</v>
      </c>
      <c r="AV144" s="274">
        <v>0</v>
      </c>
      <c r="AW144" s="43">
        <v>0</v>
      </c>
      <c r="AX144" s="49"/>
      <c r="AY144" s="41">
        <v>0</v>
      </c>
      <c r="AZ144" s="42"/>
      <c r="BA144" s="120">
        <v>200</v>
      </c>
    </row>
    <row r="145" spans="1:53" ht="21.75" customHeight="1" x14ac:dyDescent="0.3">
      <c r="A145" s="603" t="s">
        <v>1527</v>
      </c>
      <c r="B145" s="599" t="s">
        <v>1528</v>
      </c>
      <c r="C145" s="599" t="s">
        <v>89</v>
      </c>
      <c r="D145" s="23" t="s">
        <v>79</v>
      </c>
      <c r="E145" s="24">
        <f t="shared" si="0"/>
        <v>150</v>
      </c>
      <c r="F145" s="25">
        <f t="shared" si="1"/>
        <v>120</v>
      </c>
      <c r="G145" s="25">
        <f t="shared" si="2"/>
        <v>60</v>
      </c>
      <c r="H145" s="25">
        <f t="shared" si="3"/>
        <v>60</v>
      </c>
      <c r="I145" s="26">
        <f t="shared" si="4"/>
        <v>60</v>
      </c>
      <c r="J145" s="27">
        <f t="shared" si="5"/>
        <v>450</v>
      </c>
      <c r="K145" s="557">
        <f>(J145+(J146/5))</f>
        <v>522</v>
      </c>
      <c r="L145" s="529"/>
      <c r="M145" s="527">
        <f>K145+(L145*30)</f>
        <v>522</v>
      </c>
      <c r="N145" s="529">
        <f>IF(M145=0,"",RANK(M145,M:M,0))</f>
        <v>15</v>
      </c>
      <c r="O145" s="28"/>
      <c r="P145" s="29"/>
      <c r="Q145" s="28">
        <v>60</v>
      </c>
      <c r="R145" s="29"/>
      <c r="S145" s="28"/>
      <c r="T145" s="30">
        <v>0</v>
      </c>
      <c r="U145" s="36"/>
      <c r="V145" s="30"/>
      <c r="W145" s="28">
        <v>0</v>
      </c>
      <c r="X145" s="81"/>
      <c r="Y145" s="81"/>
      <c r="Z145" s="113"/>
      <c r="AA145" s="113"/>
      <c r="AB145" s="30"/>
      <c r="AC145" s="36"/>
      <c r="AD145" s="83"/>
      <c r="AE145" s="28">
        <v>0</v>
      </c>
      <c r="AF145" s="37"/>
      <c r="AG145" s="268"/>
      <c r="AH145" s="81">
        <v>0</v>
      </c>
      <c r="AI145" s="36"/>
      <c r="AJ145" s="30">
        <v>60</v>
      </c>
      <c r="AK145" s="36"/>
      <c r="AL145" s="30"/>
      <c r="AM145" s="36"/>
      <c r="AN145" s="114">
        <v>150</v>
      </c>
      <c r="AO145" s="29"/>
      <c r="AP145" s="28"/>
      <c r="AQ145" s="30">
        <v>0</v>
      </c>
      <c r="AR145" s="80">
        <v>60</v>
      </c>
      <c r="AS145" s="30"/>
      <c r="AT145" s="36"/>
      <c r="AU145" s="117">
        <v>120</v>
      </c>
      <c r="AV145" s="114">
        <v>0</v>
      </c>
      <c r="AW145" s="30">
        <v>0</v>
      </c>
      <c r="AX145" s="36"/>
      <c r="AY145" s="28">
        <v>0</v>
      </c>
      <c r="AZ145" s="29"/>
      <c r="BA145" s="111">
        <v>50</v>
      </c>
    </row>
    <row r="146" spans="1:53" ht="21.75" customHeight="1" x14ac:dyDescent="0.3">
      <c r="A146" s="554"/>
      <c r="B146" s="554"/>
      <c r="C146" s="554"/>
      <c r="D146" s="39" t="s">
        <v>80</v>
      </c>
      <c r="E146" s="24">
        <f t="shared" si="0"/>
        <v>90</v>
      </c>
      <c r="F146" s="25">
        <f t="shared" si="1"/>
        <v>90</v>
      </c>
      <c r="G146" s="25">
        <f t="shared" si="2"/>
        <v>90</v>
      </c>
      <c r="H146" s="25">
        <f t="shared" si="3"/>
        <v>90</v>
      </c>
      <c r="I146" s="26">
        <f t="shared" si="4"/>
        <v>0</v>
      </c>
      <c r="J146" s="40">
        <f t="shared" si="5"/>
        <v>360</v>
      </c>
      <c r="K146" s="528"/>
      <c r="L146" s="528"/>
      <c r="M146" s="528"/>
      <c r="N146" s="528"/>
      <c r="O146" s="41"/>
      <c r="P146" s="42"/>
      <c r="Q146" s="41"/>
      <c r="R146" s="42"/>
      <c r="S146" s="41"/>
      <c r="T146" s="43">
        <v>0</v>
      </c>
      <c r="U146" s="49"/>
      <c r="V146" s="43"/>
      <c r="W146" s="41">
        <v>0</v>
      </c>
      <c r="X146" s="85"/>
      <c r="Y146" s="85"/>
      <c r="Z146" s="122"/>
      <c r="AA146" s="122"/>
      <c r="AB146" s="43"/>
      <c r="AC146" s="49"/>
      <c r="AD146" s="87"/>
      <c r="AE146" s="41">
        <v>0</v>
      </c>
      <c r="AF146" s="50"/>
      <c r="AG146" s="269"/>
      <c r="AH146" s="85">
        <v>0</v>
      </c>
      <c r="AI146" s="49"/>
      <c r="AJ146" s="43"/>
      <c r="AK146" s="49"/>
      <c r="AL146" s="43"/>
      <c r="AM146" s="49"/>
      <c r="AN146" s="123">
        <v>90</v>
      </c>
      <c r="AO146" s="42"/>
      <c r="AP146" s="41"/>
      <c r="AQ146" s="43">
        <v>0</v>
      </c>
      <c r="AR146" s="84">
        <v>90</v>
      </c>
      <c r="AS146" s="43"/>
      <c r="AT146" s="49"/>
      <c r="AU146" s="126">
        <v>90</v>
      </c>
      <c r="AV146" s="123">
        <v>0</v>
      </c>
      <c r="AW146" s="43">
        <v>0</v>
      </c>
      <c r="AX146" s="49"/>
      <c r="AY146" s="41">
        <v>0</v>
      </c>
      <c r="AZ146" s="42"/>
      <c r="BA146" s="120">
        <v>90</v>
      </c>
    </row>
    <row r="147" spans="1:53" ht="21.75" customHeight="1" x14ac:dyDescent="0.3">
      <c r="A147" s="603" t="s">
        <v>1529</v>
      </c>
      <c r="B147" s="603" t="s">
        <v>1530</v>
      </c>
      <c r="C147" s="599" t="s">
        <v>89</v>
      </c>
      <c r="D147" s="23" t="s">
        <v>79</v>
      </c>
      <c r="E147" s="24">
        <f t="shared" si="0"/>
        <v>200</v>
      </c>
      <c r="F147" s="25">
        <f t="shared" si="1"/>
        <v>20</v>
      </c>
      <c r="G147" s="25">
        <f t="shared" si="2"/>
        <v>10</v>
      </c>
      <c r="H147" s="25">
        <f t="shared" si="3"/>
        <v>0</v>
      </c>
      <c r="I147" s="26">
        <f t="shared" si="4"/>
        <v>0</v>
      </c>
      <c r="J147" s="27">
        <f t="shared" si="5"/>
        <v>230</v>
      </c>
      <c r="K147" s="557">
        <f>(J147+(J148/5))</f>
        <v>254</v>
      </c>
      <c r="L147" s="529">
        <f>Nemzetközi!D78</f>
        <v>57</v>
      </c>
      <c r="M147" s="527">
        <f>K147+(L147*30)</f>
        <v>1964</v>
      </c>
      <c r="N147" s="529">
        <f>IF(M147=0,"",RANK(M147,M:M,0))</f>
        <v>7</v>
      </c>
      <c r="O147" s="28"/>
      <c r="P147" s="29"/>
      <c r="Q147" s="28"/>
      <c r="R147" s="29"/>
      <c r="S147" s="28"/>
      <c r="T147" s="30">
        <v>0</v>
      </c>
      <c r="U147" s="36"/>
      <c r="V147" s="30"/>
      <c r="W147" s="28">
        <v>0</v>
      </c>
      <c r="X147" s="81"/>
      <c r="Y147" s="81"/>
      <c r="Z147" s="113"/>
      <c r="AA147" s="113">
        <v>20</v>
      </c>
      <c r="AB147" s="30"/>
      <c r="AC147" s="36"/>
      <c r="AD147" s="83"/>
      <c r="AE147" s="28">
        <v>0</v>
      </c>
      <c r="AF147" s="37">
        <v>10</v>
      </c>
      <c r="AG147" s="268"/>
      <c r="AH147" s="81">
        <v>0</v>
      </c>
      <c r="AI147" s="36"/>
      <c r="AJ147" s="30"/>
      <c r="AK147" s="36"/>
      <c r="AL147" s="30"/>
      <c r="AM147" s="36"/>
      <c r="AN147" s="114">
        <v>0</v>
      </c>
      <c r="AO147" s="29"/>
      <c r="AP147" s="28"/>
      <c r="AQ147" s="30">
        <v>0</v>
      </c>
      <c r="AR147" s="80"/>
      <c r="AS147" s="30"/>
      <c r="AT147" s="36"/>
      <c r="AU147" s="117"/>
      <c r="AV147" s="114">
        <v>0</v>
      </c>
      <c r="AW147" s="30">
        <v>0</v>
      </c>
      <c r="AX147" s="36"/>
      <c r="AY147" s="28">
        <v>0</v>
      </c>
      <c r="AZ147" s="29"/>
      <c r="BA147" s="111">
        <v>200</v>
      </c>
    </row>
    <row r="148" spans="1:53" ht="21.75" customHeight="1" x14ac:dyDescent="0.3">
      <c r="A148" s="554"/>
      <c r="B148" s="554"/>
      <c r="C148" s="554"/>
      <c r="D148" s="39" t="s">
        <v>80</v>
      </c>
      <c r="E148" s="24">
        <f t="shared" si="0"/>
        <v>120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120</v>
      </c>
      <c r="K148" s="528"/>
      <c r="L148" s="528"/>
      <c r="M148" s="528"/>
      <c r="N148" s="528"/>
      <c r="O148" s="41"/>
      <c r="P148" s="42"/>
      <c r="Q148" s="41"/>
      <c r="R148" s="42"/>
      <c r="S148" s="41"/>
      <c r="T148" s="43">
        <v>0</v>
      </c>
      <c r="U148" s="49"/>
      <c r="V148" s="43"/>
      <c r="W148" s="41">
        <v>0</v>
      </c>
      <c r="X148" s="85"/>
      <c r="Y148" s="85"/>
      <c r="Z148" s="122"/>
      <c r="AA148" s="122"/>
      <c r="AB148" s="43"/>
      <c r="AC148" s="49"/>
      <c r="AD148" s="87"/>
      <c r="AE148" s="41">
        <v>0</v>
      </c>
      <c r="AF148" s="50">
        <v>120</v>
      </c>
      <c r="AG148" s="269"/>
      <c r="AH148" s="85">
        <v>0</v>
      </c>
      <c r="AI148" s="49"/>
      <c r="AJ148" s="43"/>
      <c r="AK148" s="49"/>
      <c r="AL148" s="43"/>
      <c r="AM148" s="49"/>
      <c r="AN148" s="123">
        <v>0</v>
      </c>
      <c r="AO148" s="42"/>
      <c r="AP148" s="41"/>
      <c r="AQ148" s="43">
        <v>0</v>
      </c>
      <c r="AR148" s="84"/>
      <c r="AS148" s="43"/>
      <c r="AT148" s="49"/>
      <c r="AU148" s="126"/>
      <c r="AV148" s="123">
        <v>0</v>
      </c>
      <c r="AW148" s="43">
        <v>0</v>
      </c>
      <c r="AX148" s="49"/>
      <c r="AY148" s="41">
        <v>0</v>
      </c>
      <c r="AZ148" s="42"/>
      <c r="BA148" s="120"/>
    </row>
    <row r="149" spans="1:53" ht="21.75" customHeight="1" x14ac:dyDescent="0.3">
      <c r="A149" s="603" t="s">
        <v>1531</v>
      </c>
      <c r="B149" s="599" t="s">
        <v>1532</v>
      </c>
      <c r="C149" s="599" t="s">
        <v>351</v>
      </c>
      <c r="D149" s="23" t="s">
        <v>79</v>
      </c>
      <c r="E149" s="24">
        <f t="shared" si="0"/>
        <v>14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14</v>
      </c>
      <c r="K149" s="557">
        <f>(J149+(J150/5))</f>
        <v>22.4</v>
      </c>
      <c r="L149" s="529"/>
      <c r="M149" s="527">
        <f>K149+(L149*30)</f>
        <v>22.4</v>
      </c>
      <c r="N149" s="529">
        <f>IF(M149=0,"",RANK(M149,M:M,0))</f>
        <v>89</v>
      </c>
      <c r="O149" s="28"/>
      <c r="P149" s="29"/>
      <c r="Q149" s="28"/>
      <c r="R149" s="29"/>
      <c r="S149" s="28"/>
      <c r="T149" s="30">
        <v>0</v>
      </c>
      <c r="U149" s="36"/>
      <c r="V149" s="30"/>
      <c r="W149" s="28">
        <v>0</v>
      </c>
      <c r="X149" s="81"/>
      <c r="Y149" s="81"/>
      <c r="Z149" s="113"/>
      <c r="AA149" s="113"/>
      <c r="AB149" s="30"/>
      <c r="AC149" s="36"/>
      <c r="AD149" s="83"/>
      <c r="AE149" s="28">
        <v>0</v>
      </c>
      <c r="AF149" s="37"/>
      <c r="AG149" s="114"/>
      <c r="AH149" s="81">
        <v>0</v>
      </c>
      <c r="AI149" s="36"/>
      <c r="AJ149" s="30"/>
      <c r="AK149" s="36"/>
      <c r="AL149" s="30"/>
      <c r="AM149" s="36"/>
      <c r="AN149" s="114">
        <v>0</v>
      </c>
      <c r="AO149" s="29"/>
      <c r="AP149" s="28"/>
      <c r="AQ149" s="30">
        <v>0</v>
      </c>
      <c r="AR149" s="80"/>
      <c r="AS149" s="30"/>
      <c r="AT149" s="36"/>
      <c r="AU149" s="117">
        <v>14</v>
      </c>
      <c r="AV149" s="114">
        <v>0</v>
      </c>
      <c r="AW149" s="30">
        <v>0</v>
      </c>
      <c r="AX149" s="36"/>
      <c r="AY149" s="28">
        <v>0</v>
      </c>
      <c r="AZ149" s="29"/>
      <c r="BA149" s="111"/>
    </row>
    <row r="150" spans="1:53" ht="21.75" customHeight="1" x14ac:dyDescent="0.3">
      <c r="A150" s="554"/>
      <c r="B150" s="554"/>
      <c r="C150" s="554"/>
      <c r="D150" s="39" t="s">
        <v>80</v>
      </c>
      <c r="E150" s="24">
        <f t="shared" si="0"/>
        <v>42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42</v>
      </c>
      <c r="K150" s="528"/>
      <c r="L150" s="528"/>
      <c r="M150" s="528"/>
      <c r="N150" s="528"/>
      <c r="O150" s="41"/>
      <c r="P150" s="42"/>
      <c r="Q150" s="41"/>
      <c r="R150" s="42"/>
      <c r="S150" s="41"/>
      <c r="T150" s="43">
        <v>0</v>
      </c>
      <c r="U150" s="49"/>
      <c r="V150" s="43"/>
      <c r="W150" s="41">
        <v>0</v>
      </c>
      <c r="X150" s="85"/>
      <c r="Y150" s="85"/>
      <c r="Z150" s="122"/>
      <c r="AA150" s="122"/>
      <c r="AB150" s="43"/>
      <c r="AC150" s="49"/>
      <c r="AD150" s="87"/>
      <c r="AE150" s="41">
        <v>0</v>
      </c>
      <c r="AF150" s="50"/>
      <c r="AG150" s="123"/>
      <c r="AH150" s="85">
        <v>0</v>
      </c>
      <c r="AI150" s="49"/>
      <c r="AJ150" s="43"/>
      <c r="AK150" s="49"/>
      <c r="AL150" s="43"/>
      <c r="AM150" s="49"/>
      <c r="AN150" s="123">
        <v>0</v>
      </c>
      <c r="AO150" s="42"/>
      <c r="AP150" s="41"/>
      <c r="AQ150" s="43">
        <v>0</v>
      </c>
      <c r="AR150" s="84"/>
      <c r="AS150" s="43"/>
      <c r="AT150" s="49"/>
      <c r="AU150" s="126">
        <v>42</v>
      </c>
      <c r="AV150" s="123">
        <v>0</v>
      </c>
      <c r="AW150" s="43">
        <v>0</v>
      </c>
      <c r="AX150" s="49"/>
      <c r="AY150" s="41">
        <v>0</v>
      </c>
      <c r="AZ150" s="42"/>
      <c r="BA150" s="120"/>
    </row>
    <row r="151" spans="1:53" ht="21.75" customHeight="1" x14ac:dyDescent="0.3">
      <c r="A151" s="603" t="s">
        <v>1533</v>
      </c>
      <c r="B151" s="599" t="s">
        <v>1534</v>
      </c>
      <c r="C151" s="599" t="s">
        <v>198</v>
      </c>
      <c r="D151" s="23" t="s">
        <v>79</v>
      </c>
      <c r="E151" s="24">
        <f t="shared" si="0"/>
        <v>30</v>
      </c>
      <c r="F151" s="25">
        <f t="shared" si="1"/>
        <v>9</v>
      </c>
      <c r="G151" s="25">
        <f t="shared" si="2"/>
        <v>8</v>
      </c>
      <c r="H151" s="25">
        <f t="shared" si="3"/>
        <v>0</v>
      </c>
      <c r="I151" s="26">
        <f t="shared" si="4"/>
        <v>0</v>
      </c>
      <c r="J151" s="27">
        <f t="shared" si="5"/>
        <v>47</v>
      </c>
      <c r="K151" s="557">
        <f>(J151+(J152/5))</f>
        <v>49.4</v>
      </c>
      <c r="L151" s="529"/>
      <c r="M151" s="527">
        <f>K151+(L151*30)</f>
        <v>49.4</v>
      </c>
      <c r="N151" s="529">
        <f>IF(M151=0,"",RANK(M151,M:M,0))</f>
        <v>64</v>
      </c>
      <c r="O151" s="28"/>
      <c r="P151" s="29"/>
      <c r="Q151" s="28"/>
      <c r="R151" s="29"/>
      <c r="S151" s="28"/>
      <c r="T151" s="30">
        <v>0</v>
      </c>
      <c r="U151" s="36"/>
      <c r="V151" s="30"/>
      <c r="W151" s="28">
        <v>0</v>
      </c>
      <c r="X151" s="81"/>
      <c r="Y151" s="81"/>
      <c r="Z151" s="113"/>
      <c r="AA151" s="113"/>
      <c r="AB151" s="30"/>
      <c r="AC151" s="36"/>
      <c r="AD151" s="83"/>
      <c r="AE151" s="28">
        <v>0</v>
      </c>
      <c r="AF151" s="37"/>
      <c r="AG151" s="114"/>
      <c r="AH151" s="81">
        <v>0</v>
      </c>
      <c r="AI151" s="36"/>
      <c r="AJ151" s="30"/>
      <c r="AK151" s="36"/>
      <c r="AL151" s="30"/>
      <c r="AM151" s="36"/>
      <c r="AN151" s="114">
        <v>0</v>
      </c>
      <c r="AO151" s="29"/>
      <c r="AP151" s="28"/>
      <c r="AQ151" s="30">
        <v>0</v>
      </c>
      <c r="AR151" s="80"/>
      <c r="AS151" s="30"/>
      <c r="AT151" s="36"/>
      <c r="AU151" s="117">
        <v>9</v>
      </c>
      <c r="AV151" s="114">
        <v>0</v>
      </c>
      <c r="AW151" s="30">
        <v>0</v>
      </c>
      <c r="AX151" s="36"/>
      <c r="AY151" s="28">
        <v>8</v>
      </c>
      <c r="AZ151" s="29"/>
      <c r="BA151" s="111">
        <v>30</v>
      </c>
    </row>
    <row r="152" spans="1:53" ht="21.75" customHeight="1" x14ac:dyDescent="0.3">
      <c r="A152" s="554"/>
      <c r="B152" s="554"/>
      <c r="C152" s="554"/>
      <c r="D152" s="39" t="s">
        <v>80</v>
      </c>
      <c r="E152" s="24">
        <f t="shared" si="0"/>
        <v>12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12</v>
      </c>
      <c r="K152" s="528"/>
      <c r="L152" s="528"/>
      <c r="M152" s="528"/>
      <c r="N152" s="528"/>
      <c r="O152" s="41"/>
      <c r="P152" s="42"/>
      <c r="Q152" s="41"/>
      <c r="R152" s="42"/>
      <c r="S152" s="41"/>
      <c r="T152" s="43">
        <v>0</v>
      </c>
      <c r="U152" s="49"/>
      <c r="V152" s="43"/>
      <c r="W152" s="41">
        <v>0</v>
      </c>
      <c r="X152" s="85"/>
      <c r="Y152" s="85"/>
      <c r="Z152" s="122"/>
      <c r="AA152" s="122"/>
      <c r="AB152" s="43"/>
      <c r="AC152" s="49"/>
      <c r="AD152" s="87"/>
      <c r="AE152" s="41">
        <v>0</v>
      </c>
      <c r="AF152" s="50"/>
      <c r="AG152" s="269"/>
      <c r="AH152" s="85">
        <v>0</v>
      </c>
      <c r="AI152" s="49"/>
      <c r="AJ152" s="43"/>
      <c r="AK152" s="49"/>
      <c r="AL152" s="43"/>
      <c r="AM152" s="49"/>
      <c r="AN152" s="123">
        <v>0</v>
      </c>
      <c r="AO152" s="42"/>
      <c r="AP152" s="41"/>
      <c r="AQ152" s="43">
        <v>0</v>
      </c>
      <c r="AR152" s="84"/>
      <c r="AS152" s="43"/>
      <c r="AT152" s="49"/>
      <c r="AU152" s="126">
        <v>12</v>
      </c>
      <c r="AV152" s="123">
        <v>0</v>
      </c>
      <c r="AW152" s="43">
        <v>0</v>
      </c>
      <c r="AX152" s="49"/>
      <c r="AY152" s="41">
        <v>0</v>
      </c>
      <c r="AZ152" s="42"/>
      <c r="BA152" s="120"/>
    </row>
    <row r="153" spans="1:53" ht="21.75" customHeight="1" x14ac:dyDescent="0.3">
      <c r="A153" s="603" t="s">
        <v>1535</v>
      </c>
      <c r="B153" s="599" t="s">
        <v>1536</v>
      </c>
      <c r="C153" s="599" t="s">
        <v>1537</v>
      </c>
      <c r="D153" s="23" t="s">
        <v>79</v>
      </c>
      <c r="E153" s="24">
        <f t="shared" si="0"/>
        <v>15</v>
      </c>
      <c r="F153" s="25">
        <f t="shared" si="1"/>
        <v>15</v>
      </c>
      <c r="G153" s="25">
        <f t="shared" si="2"/>
        <v>2</v>
      </c>
      <c r="H153" s="25">
        <f t="shared" si="3"/>
        <v>0</v>
      </c>
      <c r="I153" s="26">
        <f t="shared" si="4"/>
        <v>0</v>
      </c>
      <c r="J153" s="250">
        <f t="shared" si="5"/>
        <v>32</v>
      </c>
      <c r="K153" s="557">
        <f>(J153+(J154/5))</f>
        <v>32</v>
      </c>
      <c r="L153" s="623"/>
      <c r="M153" s="625">
        <f>K153+(L153*30)</f>
        <v>32</v>
      </c>
      <c r="N153" s="529">
        <f>IF(M153=0,"",RANK(M153,M:M,0))</f>
        <v>79</v>
      </c>
      <c r="O153" s="28"/>
      <c r="P153" s="52"/>
      <c r="Q153" s="28"/>
      <c r="R153" s="52"/>
      <c r="S153" s="28">
        <v>15</v>
      </c>
      <c r="T153" s="30">
        <v>0</v>
      </c>
      <c r="U153" s="36"/>
      <c r="V153" s="30">
        <v>15</v>
      </c>
      <c r="W153" s="28">
        <v>0</v>
      </c>
      <c r="X153" s="81"/>
      <c r="Y153" s="81"/>
      <c r="Z153" s="113"/>
      <c r="AA153" s="113"/>
      <c r="AB153" s="30"/>
      <c r="AC153" s="36"/>
      <c r="AD153" s="270"/>
      <c r="AE153" s="28">
        <v>0</v>
      </c>
      <c r="AF153" s="56"/>
      <c r="AG153" s="276"/>
      <c r="AH153" s="81">
        <v>0</v>
      </c>
      <c r="AI153" s="36"/>
      <c r="AJ153" s="30"/>
      <c r="AK153" s="36"/>
      <c r="AL153" s="30"/>
      <c r="AM153" s="36"/>
      <c r="AN153" s="114">
        <v>0</v>
      </c>
      <c r="AO153" s="52"/>
      <c r="AP153" s="28"/>
      <c r="AQ153" s="30">
        <v>0</v>
      </c>
      <c r="AR153" s="53"/>
      <c r="AS153" s="30"/>
      <c r="AT153" s="36"/>
      <c r="AU153" s="117">
        <v>2</v>
      </c>
      <c r="AV153" s="114">
        <v>0</v>
      </c>
      <c r="AW153" s="30">
        <v>0</v>
      </c>
      <c r="AX153" s="36"/>
      <c r="AY153" s="28">
        <v>0</v>
      </c>
      <c r="AZ153" s="52"/>
      <c r="BA153" s="127"/>
    </row>
    <row r="154" spans="1:53" ht="21.75" customHeight="1" x14ac:dyDescent="0.3">
      <c r="A154" s="554"/>
      <c r="B154" s="554"/>
      <c r="C154" s="554"/>
      <c r="D154" s="57" t="s">
        <v>80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251">
        <f t="shared" si="5"/>
        <v>0</v>
      </c>
      <c r="K154" s="528"/>
      <c r="L154" s="624"/>
      <c r="M154" s="624"/>
      <c r="N154" s="528"/>
      <c r="O154" s="41"/>
      <c r="P154" s="58"/>
      <c r="Q154" s="41"/>
      <c r="R154" s="58"/>
      <c r="S154" s="41"/>
      <c r="T154" s="43">
        <v>0</v>
      </c>
      <c r="U154" s="49"/>
      <c r="V154" s="43"/>
      <c r="W154" s="41">
        <v>0</v>
      </c>
      <c r="X154" s="85"/>
      <c r="Y154" s="85"/>
      <c r="Z154" s="122"/>
      <c r="AA154" s="122"/>
      <c r="AB154" s="43"/>
      <c r="AC154" s="49"/>
      <c r="AD154" s="273"/>
      <c r="AE154" s="41">
        <v>0</v>
      </c>
      <c r="AF154" s="62"/>
      <c r="AG154" s="277"/>
      <c r="AH154" s="85">
        <v>0</v>
      </c>
      <c r="AI154" s="49"/>
      <c r="AJ154" s="43"/>
      <c r="AK154" s="49"/>
      <c r="AL154" s="43"/>
      <c r="AM154" s="49"/>
      <c r="AN154" s="123">
        <v>0</v>
      </c>
      <c r="AO154" s="58"/>
      <c r="AP154" s="41"/>
      <c r="AQ154" s="43">
        <v>0</v>
      </c>
      <c r="AR154" s="59"/>
      <c r="AS154" s="43"/>
      <c r="AT154" s="49"/>
      <c r="AU154" s="126"/>
      <c r="AV154" s="123">
        <v>0</v>
      </c>
      <c r="AW154" s="43">
        <v>0</v>
      </c>
      <c r="AX154" s="49"/>
      <c r="AY154" s="41">
        <v>0</v>
      </c>
      <c r="AZ154" s="58"/>
      <c r="BA154" s="128"/>
    </row>
    <row r="155" spans="1:53" ht="21.75" customHeight="1" x14ac:dyDescent="0.3">
      <c r="A155" s="603" t="s">
        <v>1538</v>
      </c>
      <c r="B155" s="599" t="s">
        <v>1539</v>
      </c>
      <c r="C155" s="599" t="s">
        <v>1540</v>
      </c>
      <c r="D155" s="23" t="s">
        <v>79</v>
      </c>
      <c r="E155" s="24">
        <f t="shared" si="0"/>
        <v>60</v>
      </c>
      <c r="F155" s="25">
        <f t="shared" si="1"/>
        <v>30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90</v>
      </c>
      <c r="K155" s="557">
        <f>(J155+(J156/5))</f>
        <v>99</v>
      </c>
      <c r="L155" s="529"/>
      <c r="M155" s="527">
        <f>K155+(L155*30)</f>
        <v>99</v>
      </c>
      <c r="N155" s="529">
        <f>IF(M155=0,"",RANK(M155,M:M,0))</f>
        <v>48</v>
      </c>
      <c r="O155" s="28"/>
      <c r="P155" s="29"/>
      <c r="Q155" s="28"/>
      <c r="R155" s="29"/>
      <c r="S155" s="28"/>
      <c r="T155" s="30">
        <v>0</v>
      </c>
      <c r="U155" s="36"/>
      <c r="V155" s="30"/>
      <c r="W155" s="28">
        <v>0</v>
      </c>
      <c r="X155" s="81"/>
      <c r="Y155" s="81"/>
      <c r="Z155" s="113"/>
      <c r="AA155" s="113"/>
      <c r="AB155" s="30"/>
      <c r="AC155" s="36"/>
      <c r="AD155" s="83">
        <v>60</v>
      </c>
      <c r="AE155" s="28">
        <v>0</v>
      </c>
      <c r="AF155" s="37"/>
      <c r="AG155" s="268"/>
      <c r="AH155" s="81">
        <v>0</v>
      </c>
      <c r="AI155" s="36"/>
      <c r="AJ155" s="30"/>
      <c r="AK155" s="36"/>
      <c r="AL155" s="30"/>
      <c r="AM155" s="36"/>
      <c r="AN155" s="271">
        <v>0</v>
      </c>
      <c r="AO155" s="29"/>
      <c r="AP155" s="28"/>
      <c r="AQ155" s="30">
        <v>0</v>
      </c>
      <c r="AR155" s="80"/>
      <c r="AS155" s="30"/>
      <c r="AT155" s="36"/>
      <c r="AU155" s="117">
        <v>30</v>
      </c>
      <c r="AV155" s="114">
        <v>0</v>
      </c>
      <c r="AW155" s="30">
        <v>0</v>
      </c>
      <c r="AX155" s="36"/>
      <c r="AY155" s="28">
        <v>0</v>
      </c>
      <c r="AZ155" s="29"/>
      <c r="BA155" s="111"/>
    </row>
    <row r="156" spans="1:53" ht="21.75" customHeight="1" x14ac:dyDescent="0.3">
      <c r="A156" s="554"/>
      <c r="B156" s="554"/>
      <c r="C156" s="554"/>
      <c r="D156" s="39" t="s">
        <v>80</v>
      </c>
      <c r="E156" s="24">
        <f t="shared" si="0"/>
        <v>45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45</v>
      </c>
      <c r="K156" s="528"/>
      <c r="L156" s="528"/>
      <c r="M156" s="528"/>
      <c r="N156" s="528"/>
      <c r="O156" s="41"/>
      <c r="P156" s="42"/>
      <c r="Q156" s="41"/>
      <c r="R156" s="42"/>
      <c r="S156" s="41"/>
      <c r="T156" s="43">
        <v>0</v>
      </c>
      <c r="U156" s="49"/>
      <c r="V156" s="43"/>
      <c r="W156" s="41">
        <v>0</v>
      </c>
      <c r="X156" s="85"/>
      <c r="Y156" s="85"/>
      <c r="Z156" s="122"/>
      <c r="AA156" s="122"/>
      <c r="AB156" s="43"/>
      <c r="AC156" s="49"/>
      <c r="AD156" s="87"/>
      <c r="AE156" s="41">
        <v>0</v>
      </c>
      <c r="AF156" s="50"/>
      <c r="AG156" s="123"/>
      <c r="AH156" s="85">
        <v>0</v>
      </c>
      <c r="AI156" s="49"/>
      <c r="AJ156" s="43"/>
      <c r="AK156" s="49"/>
      <c r="AL156" s="43"/>
      <c r="AM156" s="49"/>
      <c r="AN156" s="274">
        <v>0</v>
      </c>
      <c r="AO156" s="42"/>
      <c r="AP156" s="41"/>
      <c r="AQ156" s="43">
        <v>0</v>
      </c>
      <c r="AR156" s="84"/>
      <c r="AS156" s="43"/>
      <c r="AT156" s="49"/>
      <c r="AU156" s="126">
        <v>45</v>
      </c>
      <c r="AV156" s="123">
        <v>0</v>
      </c>
      <c r="AW156" s="43">
        <v>0</v>
      </c>
      <c r="AX156" s="49"/>
      <c r="AY156" s="41">
        <v>0</v>
      </c>
      <c r="AZ156" s="42"/>
      <c r="BA156" s="120"/>
    </row>
    <row r="157" spans="1:53" ht="21.75" customHeight="1" x14ac:dyDescent="0.3">
      <c r="A157" s="603" t="s">
        <v>1541</v>
      </c>
      <c r="B157" s="599" t="s">
        <v>1542</v>
      </c>
      <c r="C157" s="599" t="s">
        <v>579</v>
      </c>
      <c r="D157" s="23" t="s">
        <v>79</v>
      </c>
      <c r="E157" s="24">
        <f t="shared" si="0"/>
        <v>1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50">
        <f t="shared" si="5"/>
        <v>1</v>
      </c>
      <c r="K157" s="557">
        <f>(J157+(J158/5))</f>
        <v>1</v>
      </c>
      <c r="L157" s="623"/>
      <c r="M157" s="625">
        <f>K157+(L157*30)</f>
        <v>1</v>
      </c>
      <c r="N157" s="529">
        <f>IF(M157=0,"",RANK(M157,M:M,0))</f>
        <v>135</v>
      </c>
      <c r="O157" s="28"/>
      <c r="P157" s="52"/>
      <c r="Q157" s="28"/>
      <c r="R157" s="52"/>
      <c r="S157" s="28"/>
      <c r="T157" s="30">
        <v>0</v>
      </c>
      <c r="U157" s="36"/>
      <c r="V157" s="30"/>
      <c r="W157" s="28">
        <v>0</v>
      </c>
      <c r="X157" s="81"/>
      <c r="Y157" s="81"/>
      <c r="Z157" s="113"/>
      <c r="AA157" s="113"/>
      <c r="AB157" s="30"/>
      <c r="AC157" s="36"/>
      <c r="AD157" s="270"/>
      <c r="AE157" s="28">
        <v>0</v>
      </c>
      <c r="AF157" s="56"/>
      <c r="AG157" s="276"/>
      <c r="AH157" s="81">
        <v>0</v>
      </c>
      <c r="AI157" s="36"/>
      <c r="AJ157" s="30"/>
      <c r="AK157" s="36"/>
      <c r="AL157" s="30"/>
      <c r="AM157" s="36"/>
      <c r="AN157" s="114">
        <v>0</v>
      </c>
      <c r="AO157" s="52"/>
      <c r="AP157" s="28"/>
      <c r="AQ157" s="30">
        <v>0</v>
      </c>
      <c r="AR157" s="53"/>
      <c r="AS157" s="30"/>
      <c r="AT157" s="36"/>
      <c r="AU157" s="117">
        <v>1</v>
      </c>
      <c r="AV157" s="114">
        <v>0</v>
      </c>
      <c r="AW157" s="30">
        <v>0</v>
      </c>
      <c r="AX157" s="36"/>
      <c r="AY157" s="28">
        <v>0</v>
      </c>
      <c r="AZ157" s="52"/>
      <c r="BA157" s="127"/>
    </row>
    <row r="158" spans="1:53" ht="21.75" customHeight="1" x14ac:dyDescent="0.3">
      <c r="A158" s="554"/>
      <c r="B158" s="554"/>
      <c r="C158" s="554"/>
      <c r="D158" s="57" t="s">
        <v>80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251">
        <f t="shared" si="5"/>
        <v>0</v>
      </c>
      <c r="K158" s="528"/>
      <c r="L158" s="624"/>
      <c r="M158" s="624"/>
      <c r="N158" s="528"/>
      <c r="O158" s="41"/>
      <c r="P158" s="58"/>
      <c r="Q158" s="41"/>
      <c r="R158" s="58"/>
      <c r="S158" s="41"/>
      <c r="T158" s="43">
        <v>0</v>
      </c>
      <c r="U158" s="49"/>
      <c r="V158" s="43"/>
      <c r="W158" s="41">
        <v>0</v>
      </c>
      <c r="X158" s="85"/>
      <c r="Y158" s="85"/>
      <c r="Z158" s="122"/>
      <c r="AA158" s="122"/>
      <c r="AB158" s="43"/>
      <c r="AC158" s="49"/>
      <c r="AD158" s="273"/>
      <c r="AE158" s="41">
        <v>0</v>
      </c>
      <c r="AF158" s="62"/>
      <c r="AG158" s="277"/>
      <c r="AH158" s="85">
        <v>0</v>
      </c>
      <c r="AI158" s="49"/>
      <c r="AJ158" s="43"/>
      <c r="AK158" s="49"/>
      <c r="AL158" s="43"/>
      <c r="AM158" s="49"/>
      <c r="AN158" s="123">
        <v>0</v>
      </c>
      <c r="AO158" s="58"/>
      <c r="AP158" s="41"/>
      <c r="AQ158" s="43">
        <v>0</v>
      </c>
      <c r="AR158" s="59"/>
      <c r="AS158" s="43"/>
      <c r="AT158" s="49"/>
      <c r="AU158" s="126"/>
      <c r="AV158" s="123">
        <v>0</v>
      </c>
      <c r="AW158" s="43">
        <v>0</v>
      </c>
      <c r="AX158" s="49"/>
      <c r="AY158" s="41">
        <v>0</v>
      </c>
      <c r="AZ158" s="58"/>
      <c r="BA158" s="128"/>
    </row>
    <row r="159" spans="1:53" ht="21.75" customHeight="1" x14ac:dyDescent="0.3">
      <c r="A159" s="603" t="s">
        <v>1543</v>
      </c>
      <c r="B159" s="599" t="s">
        <v>1544</v>
      </c>
      <c r="C159" s="599" t="s">
        <v>314</v>
      </c>
      <c r="D159" s="23" t="s">
        <v>79</v>
      </c>
      <c r="E159" s="24">
        <f t="shared" si="0"/>
        <v>40</v>
      </c>
      <c r="F159" s="25">
        <f t="shared" si="1"/>
        <v>24</v>
      </c>
      <c r="G159" s="25">
        <f t="shared" si="2"/>
        <v>10</v>
      </c>
      <c r="H159" s="25">
        <f t="shared" si="3"/>
        <v>0</v>
      </c>
      <c r="I159" s="26">
        <f t="shared" si="4"/>
        <v>0</v>
      </c>
      <c r="J159" s="27">
        <f t="shared" si="5"/>
        <v>74</v>
      </c>
      <c r="K159" s="557">
        <f>(J159+(J160/5))</f>
        <v>102.2</v>
      </c>
      <c r="L159" s="529"/>
      <c r="M159" s="527">
        <f>K159+(L159*30)</f>
        <v>102.2</v>
      </c>
      <c r="N159" s="529">
        <f>IF(M159=0,"",RANK(M159,M:M,0))</f>
        <v>47</v>
      </c>
      <c r="O159" s="28"/>
      <c r="P159" s="29"/>
      <c r="Q159" s="28"/>
      <c r="R159" s="29"/>
      <c r="S159" s="28"/>
      <c r="T159" s="30">
        <v>0</v>
      </c>
      <c r="U159" s="36">
        <v>40</v>
      </c>
      <c r="V159" s="30"/>
      <c r="W159" s="28">
        <v>0</v>
      </c>
      <c r="X159" s="81"/>
      <c r="Y159" s="81"/>
      <c r="Z159" s="113"/>
      <c r="AA159" s="113"/>
      <c r="AB159" s="30"/>
      <c r="AC159" s="36"/>
      <c r="AD159" s="83"/>
      <c r="AE159" s="28">
        <v>0</v>
      </c>
      <c r="AF159" s="37"/>
      <c r="AG159" s="114"/>
      <c r="AH159" s="81">
        <v>0</v>
      </c>
      <c r="AI159" s="36"/>
      <c r="AJ159" s="30"/>
      <c r="AK159" s="36"/>
      <c r="AL159" s="30"/>
      <c r="AM159" s="36"/>
      <c r="AN159" s="114">
        <v>0</v>
      </c>
      <c r="AO159" s="29"/>
      <c r="AP159" s="28"/>
      <c r="AQ159" s="30">
        <v>0</v>
      </c>
      <c r="AR159" s="80"/>
      <c r="AS159" s="30"/>
      <c r="AT159" s="36"/>
      <c r="AU159" s="117">
        <v>24</v>
      </c>
      <c r="AV159" s="114">
        <v>0</v>
      </c>
      <c r="AW159" s="30">
        <v>0</v>
      </c>
      <c r="AX159" s="36"/>
      <c r="AY159" s="28">
        <v>0</v>
      </c>
      <c r="AZ159" s="29"/>
      <c r="BA159" s="111">
        <v>10</v>
      </c>
    </row>
    <row r="160" spans="1:53" ht="21.75" customHeight="1" x14ac:dyDescent="0.3">
      <c r="A160" s="554"/>
      <c r="B160" s="554"/>
      <c r="C160" s="554"/>
      <c r="D160" s="39" t="s">
        <v>80</v>
      </c>
      <c r="E160" s="24">
        <f t="shared" si="0"/>
        <v>90</v>
      </c>
      <c r="F160" s="25">
        <f t="shared" si="1"/>
        <v>25</v>
      </c>
      <c r="G160" s="25">
        <f t="shared" si="2"/>
        <v>16</v>
      </c>
      <c r="H160" s="25">
        <f t="shared" si="3"/>
        <v>10</v>
      </c>
      <c r="I160" s="26">
        <f t="shared" si="4"/>
        <v>0</v>
      </c>
      <c r="J160" s="40">
        <f t="shared" si="5"/>
        <v>141</v>
      </c>
      <c r="K160" s="528"/>
      <c r="L160" s="528"/>
      <c r="M160" s="528"/>
      <c r="N160" s="528"/>
      <c r="O160" s="41"/>
      <c r="P160" s="42"/>
      <c r="Q160" s="41"/>
      <c r="R160" s="42"/>
      <c r="S160" s="41"/>
      <c r="T160" s="43">
        <v>0</v>
      </c>
      <c r="U160" s="49"/>
      <c r="V160" s="43"/>
      <c r="W160" s="41">
        <v>0</v>
      </c>
      <c r="X160" s="85"/>
      <c r="Y160" s="85"/>
      <c r="Z160" s="122"/>
      <c r="AA160" s="122">
        <v>16</v>
      </c>
      <c r="AB160" s="43"/>
      <c r="AC160" s="49"/>
      <c r="AD160" s="87"/>
      <c r="AE160" s="41">
        <v>0</v>
      </c>
      <c r="AF160" s="50"/>
      <c r="AG160" s="269"/>
      <c r="AH160" s="85">
        <v>0</v>
      </c>
      <c r="AI160" s="49"/>
      <c r="AJ160" s="43"/>
      <c r="AK160" s="49"/>
      <c r="AL160" s="43"/>
      <c r="AM160" s="49"/>
      <c r="AN160" s="123">
        <v>0</v>
      </c>
      <c r="AO160" s="42"/>
      <c r="AP160" s="41"/>
      <c r="AQ160" s="43">
        <v>0</v>
      </c>
      <c r="AR160" s="84"/>
      <c r="AS160" s="43"/>
      <c r="AT160" s="49"/>
      <c r="AU160" s="126">
        <v>10</v>
      </c>
      <c r="AV160" s="123">
        <v>25</v>
      </c>
      <c r="AW160" s="43">
        <v>0</v>
      </c>
      <c r="AX160" s="49"/>
      <c r="AY160" s="41">
        <v>0</v>
      </c>
      <c r="AZ160" s="42"/>
      <c r="BA160" s="120">
        <v>90</v>
      </c>
    </row>
    <row r="161" spans="1:53" ht="21.75" customHeight="1" x14ac:dyDescent="0.3">
      <c r="A161" s="603" t="s">
        <v>1094</v>
      </c>
      <c r="B161" s="599" t="s">
        <v>1095</v>
      </c>
      <c r="C161" s="599" t="s">
        <v>171</v>
      </c>
      <c r="D161" s="23" t="s">
        <v>79</v>
      </c>
      <c r="E161" s="24">
        <f t="shared" si="0"/>
        <v>40</v>
      </c>
      <c r="F161" s="25">
        <f t="shared" si="1"/>
        <v>15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55</v>
      </c>
      <c r="K161" s="557">
        <f>(J161+(J162/5))</f>
        <v>60</v>
      </c>
      <c r="L161" s="529"/>
      <c r="M161" s="527">
        <f>K161+(L161*30)</f>
        <v>60</v>
      </c>
      <c r="N161" s="529">
        <f>IF(M161=0,"",RANK(M161,M:M,0))</f>
        <v>61</v>
      </c>
      <c r="O161" s="90"/>
      <c r="P161" s="29"/>
      <c r="Q161" s="90"/>
      <c r="R161" s="29"/>
      <c r="S161" s="90"/>
      <c r="T161" s="30">
        <v>0</v>
      </c>
      <c r="U161" s="36"/>
      <c r="V161" s="30">
        <v>15</v>
      </c>
      <c r="W161" s="28">
        <v>0</v>
      </c>
      <c r="X161" s="81"/>
      <c r="Y161" s="81"/>
      <c r="Z161" s="113"/>
      <c r="AA161" s="113"/>
      <c r="AB161" s="30"/>
      <c r="AC161" s="36"/>
      <c r="AD161" s="83">
        <v>40</v>
      </c>
      <c r="AE161" s="28">
        <v>0</v>
      </c>
      <c r="AF161" s="37"/>
      <c r="AG161" s="268"/>
      <c r="AH161" s="81">
        <v>0</v>
      </c>
      <c r="AI161" s="36"/>
      <c r="AJ161" s="30"/>
      <c r="AK161" s="36"/>
      <c r="AL161" s="30"/>
      <c r="AM161" s="36"/>
      <c r="AN161" s="114">
        <v>0</v>
      </c>
      <c r="AO161" s="29"/>
      <c r="AP161" s="28"/>
      <c r="AQ161" s="30">
        <v>0</v>
      </c>
      <c r="AR161" s="80"/>
      <c r="AS161" s="30"/>
      <c r="AT161" s="36"/>
      <c r="AU161" s="117"/>
      <c r="AV161" s="114">
        <v>0</v>
      </c>
      <c r="AW161" s="30">
        <v>0</v>
      </c>
      <c r="AX161" s="36"/>
      <c r="AY161" s="28">
        <v>0</v>
      </c>
      <c r="AZ161" s="29"/>
      <c r="BA161" s="111"/>
    </row>
    <row r="162" spans="1:53" ht="21.75" customHeight="1" x14ac:dyDescent="0.3">
      <c r="A162" s="554"/>
      <c r="B162" s="554"/>
      <c r="C162" s="554"/>
      <c r="D162" s="39" t="s">
        <v>80</v>
      </c>
      <c r="E162" s="24">
        <f t="shared" si="0"/>
        <v>25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25</v>
      </c>
      <c r="K162" s="528"/>
      <c r="L162" s="528"/>
      <c r="M162" s="528"/>
      <c r="N162" s="528"/>
      <c r="O162" s="91"/>
      <c r="P162" s="42"/>
      <c r="Q162" s="91"/>
      <c r="R162" s="42"/>
      <c r="S162" s="91"/>
      <c r="T162" s="43">
        <v>0</v>
      </c>
      <c r="U162" s="49"/>
      <c r="V162" s="43"/>
      <c r="W162" s="41">
        <v>0</v>
      </c>
      <c r="X162" s="85"/>
      <c r="Y162" s="85"/>
      <c r="Z162" s="122"/>
      <c r="AA162" s="122"/>
      <c r="AB162" s="43"/>
      <c r="AC162" s="49"/>
      <c r="AD162" s="87">
        <v>25</v>
      </c>
      <c r="AE162" s="41">
        <v>0</v>
      </c>
      <c r="AF162" s="50"/>
      <c r="AG162" s="269"/>
      <c r="AH162" s="85">
        <v>0</v>
      </c>
      <c r="AI162" s="49"/>
      <c r="AJ162" s="43"/>
      <c r="AK162" s="49"/>
      <c r="AL162" s="43"/>
      <c r="AM162" s="49"/>
      <c r="AN162" s="123">
        <v>0</v>
      </c>
      <c r="AO162" s="42"/>
      <c r="AP162" s="41"/>
      <c r="AQ162" s="43">
        <v>0</v>
      </c>
      <c r="AR162" s="84"/>
      <c r="AS162" s="43"/>
      <c r="AT162" s="49"/>
      <c r="AU162" s="126"/>
      <c r="AV162" s="123">
        <v>0</v>
      </c>
      <c r="AW162" s="43">
        <v>0</v>
      </c>
      <c r="AX162" s="49"/>
      <c r="AY162" s="41">
        <v>0</v>
      </c>
      <c r="AZ162" s="42"/>
      <c r="BA162" s="120"/>
    </row>
    <row r="163" spans="1:53" ht="21.75" customHeight="1" x14ac:dyDescent="0.3">
      <c r="A163" s="603" t="s">
        <v>1096</v>
      </c>
      <c r="B163" s="599" t="s">
        <v>1097</v>
      </c>
      <c r="C163" s="599" t="s">
        <v>98</v>
      </c>
      <c r="D163" s="23" t="s">
        <v>79</v>
      </c>
      <c r="E163" s="24">
        <f t="shared" si="0"/>
        <v>15</v>
      </c>
      <c r="F163" s="25">
        <f t="shared" si="1"/>
        <v>8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23</v>
      </c>
      <c r="K163" s="557">
        <f>(J163+(J164/5))</f>
        <v>23</v>
      </c>
      <c r="L163" s="529"/>
      <c r="M163" s="527">
        <f>K163+(L163*30)</f>
        <v>23</v>
      </c>
      <c r="N163" s="529">
        <f>IF(M163=0,"",RANK(M163,M:M,0))</f>
        <v>88</v>
      </c>
      <c r="O163" s="28">
        <v>15</v>
      </c>
      <c r="P163" s="29"/>
      <c r="Q163" s="28"/>
      <c r="R163" s="29"/>
      <c r="S163" s="28"/>
      <c r="T163" s="30">
        <v>0</v>
      </c>
      <c r="U163" s="36"/>
      <c r="V163" s="30"/>
      <c r="W163" s="28">
        <v>0</v>
      </c>
      <c r="X163" s="81"/>
      <c r="Y163" s="81"/>
      <c r="Z163" s="113"/>
      <c r="AA163" s="113"/>
      <c r="AB163" s="30"/>
      <c r="AC163" s="36"/>
      <c r="AD163" s="83"/>
      <c r="AE163" s="28">
        <v>0</v>
      </c>
      <c r="AF163" s="37"/>
      <c r="AG163" s="268"/>
      <c r="AH163" s="81">
        <v>0</v>
      </c>
      <c r="AI163" s="36"/>
      <c r="AJ163" s="30"/>
      <c r="AK163" s="36"/>
      <c r="AL163" s="30"/>
      <c r="AM163" s="36"/>
      <c r="AN163" s="114">
        <v>0</v>
      </c>
      <c r="AO163" s="29"/>
      <c r="AP163" s="28"/>
      <c r="AQ163" s="30">
        <v>0</v>
      </c>
      <c r="AR163" s="80"/>
      <c r="AS163" s="30"/>
      <c r="AT163" s="36"/>
      <c r="AU163" s="117"/>
      <c r="AV163" s="114">
        <v>0</v>
      </c>
      <c r="AW163" s="30">
        <v>0</v>
      </c>
      <c r="AX163" s="36"/>
      <c r="AY163" s="28">
        <v>8</v>
      </c>
      <c r="AZ163" s="29"/>
      <c r="BA163" s="111"/>
    </row>
    <row r="164" spans="1:53" ht="21.75" customHeight="1" x14ac:dyDescent="0.3">
      <c r="A164" s="554"/>
      <c r="B164" s="554"/>
      <c r="C164" s="554"/>
      <c r="D164" s="39" t="s">
        <v>80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0</v>
      </c>
      <c r="K164" s="528"/>
      <c r="L164" s="528"/>
      <c r="M164" s="528"/>
      <c r="N164" s="528"/>
      <c r="O164" s="41"/>
      <c r="P164" s="42"/>
      <c r="Q164" s="41"/>
      <c r="R164" s="42"/>
      <c r="S164" s="41"/>
      <c r="T164" s="43">
        <v>0</v>
      </c>
      <c r="U164" s="49"/>
      <c r="V164" s="43"/>
      <c r="W164" s="41">
        <v>0</v>
      </c>
      <c r="X164" s="85"/>
      <c r="Y164" s="85"/>
      <c r="Z164" s="122"/>
      <c r="AA164" s="122"/>
      <c r="AB164" s="43"/>
      <c r="AC164" s="49"/>
      <c r="AD164" s="87"/>
      <c r="AE164" s="41">
        <v>0</v>
      </c>
      <c r="AF164" s="50"/>
      <c r="AG164" s="269"/>
      <c r="AH164" s="85">
        <v>0</v>
      </c>
      <c r="AI164" s="49"/>
      <c r="AJ164" s="43"/>
      <c r="AK164" s="49"/>
      <c r="AL164" s="43"/>
      <c r="AM164" s="49"/>
      <c r="AN164" s="123">
        <v>0</v>
      </c>
      <c r="AO164" s="42"/>
      <c r="AP164" s="41"/>
      <c r="AQ164" s="43">
        <v>0</v>
      </c>
      <c r="AR164" s="84"/>
      <c r="AS164" s="43"/>
      <c r="AT164" s="49"/>
      <c r="AU164" s="126"/>
      <c r="AV164" s="123">
        <v>0</v>
      </c>
      <c r="AW164" s="43">
        <v>0</v>
      </c>
      <c r="AX164" s="49"/>
      <c r="AY164" s="41">
        <v>0</v>
      </c>
      <c r="AZ164" s="42"/>
      <c r="BA164" s="120"/>
    </row>
    <row r="165" spans="1:53" ht="21.75" customHeight="1" x14ac:dyDescent="0.3">
      <c r="A165" s="603" t="s">
        <v>1545</v>
      </c>
      <c r="B165" s="599" t="s">
        <v>1546</v>
      </c>
      <c r="C165" s="599" t="s">
        <v>459</v>
      </c>
      <c r="D165" s="23" t="s">
        <v>79</v>
      </c>
      <c r="E165" s="24">
        <f t="shared" si="0"/>
        <v>90</v>
      </c>
      <c r="F165" s="25">
        <f t="shared" si="1"/>
        <v>6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96</v>
      </c>
      <c r="K165" s="557">
        <f>(J165+(J166/5))</f>
        <v>102</v>
      </c>
      <c r="L165" s="529">
        <f>Nemzetközi!D83</f>
        <v>1</v>
      </c>
      <c r="M165" s="527">
        <f>K165+(L165*30)</f>
        <v>132</v>
      </c>
      <c r="N165" s="529">
        <f>IF(M165=0,"",RANK(M165,M:M,0))</f>
        <v>43</v>
      </c>
      <c r="O165" s="28"/>
      <c r="P165" s="29"/>
      <c r="Q165" s="28"/>
      <c r="R165" s="29"/>
      <c r="S165" s="28"/>
      <c r="T165" s="30">
        <v>0</v>
      </c>
      <c r="U165" s="36"/>
      <c r="V165" s="30"/>
      <c r="W165" s="28">
        <v>0</v>
      </c>
      <c r="X165" s="81"/>
      <c r="Y165" s="81"/>
      <c r="Z165" s="113"/>
      <c r="AA165" s="113"/>
      <c r="AB165" s="30"/>
      <c r="AC165" s="36"/>
      <c r="AD165" s="83"/>
      <c r="AE165" s="28">
        <v>0</v>
      </c>
      <c r="AF165" s="37"/>
      <c r="AG165" s="268"/>
      <c r="AH165" s="81">
        <v>0</v>
      </c>
      <c r="AI165" s="36"/>
      <c r="AJ165" s="30"/>
      <c r="AK165" s="36"/>
      <c r="AL165" s="30"/>
      <c r="AM165" s="36"/>
      <c r="AN165" s="114">
        <v>0</v>
      </c>
      <c r="AO165" s="29"/>
      <c r="AP165" s="28"/>
      <c r="AQ165" s="30">
        <v>0</v>
      </c>
      <c r="AR165" s="80"/>
      <c r="AS165" s="30"/>
      <c r="AT165" s="36"/>
      <c r="AU165" s="117">
        <v>6</v>
      </c>
      <c r="AV165" s="114">
        <v>0</v>
      </c>
      <c r="AW165" s="30">
        <v>0</v>
      </c>
      <c r="AX165" s="36"/>
      <c r="AY165" s="28">
        <v>0</v>
      </c>
      <c r="AZ165" s="29"/>
      <c r="BA165" s="111">
        <v>90</v>
      </c>
    </row>
    <row r="166" spans="1:53" ht="21.75" customHeight="1" x14ac:dyDescent="0.3">
      <c r="A166" s="554"/>
      <c r="B166" s="554"/>
      <c r="C166" s="554"/>
      <c r="D166" s="39" t="s">
        <v>80</v>
      </c>
      <c r="E166" s="24">
        <f t="shared" si="0"/>
        <v>30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30</v>
      </c>
      <c r="K166" s="528"/>
      <c r="L166" s="528"/>
      <c r="M166" s="528"/>
      <c r="N166" s="528"/>
      <c r="O166" s="41"/>
      <c r="P166" s="42"/>
      <c r="Q166" s="41"/>
      <c r="R166" s="42"/>
      <c r="S166" s="41"/>
      <c r="T166" s="43">
        <v>0</v>
      </c>
      <c r="U166" s="49"/>
      <c r="V166" s="43"/>
      <c r="W166" s="41">
        <v>0</v>
      </c>
      <c r="X166" s="85"/>
      <c r="Y166" s="85"/>
      <c r="Z166" s="122"/>
      <c r="AA166" s="122"/>
      <c r="AB166" s="43"/>
      <c r="AC166" s="49"/>
      <c r="AD166" s="87"/>
      <c r="AE166" s="41">
        <v>0</v>
      </c>
      <c r="AF166" s="50"/>
      <c r="AG166" s="269"/>
      <c r="AH166" s="85">
        <v>0</v>
      </c>
      <c r="AI166" s="49"/>
      <c r="AJ166" s="43"/>
      <c r="AK166" s="49"/>
      <c r="AL166" s="43"/>
      <c r="AM166" s="49"/>
      <c r="AN166" s="123">
        <v>0</v>
      </c>
      <c r="AO166" s="42"/>
      <c r="AP166" s="41"/>
      <c r="AQ166" s="43">
        <v>0</v>
      </c>
      <c r="AR166" s="84"/>
      <c r="AS166" s="43"/>
      <c r="AT166" s="49"/>
      <c r="AU166" s="126"/>
      <c r="AV166" s="123">
        <v>0</v>
      </c>
      <c r="AW166" s="43">
        <v>0</v>
      </c>
      <c r="AX166" s="49"/>
      <c r="AY166" s="41">
        <v>0</v>
      </c>
      <c r="AZ166" s="42"/>
      <c r="BA166" s="120">
        <v>30</v>
      </c>
    </row>
    <row r="167" spans="1:53" ht="21.75" customHeight="1" x14ac:dyDescent="0.3">
      <c r="A167" s="603" t="s">
        <v>1547</v>
      </c>
      <c r="B167" s="599" t="s">
        <v>1548</v>
      </c>
      <c r="C167" s="599" t="s">
        <v>459</v>
      </c>
      <c r="D167" s="23" t="s">
        <v>79</v>
      </c>
      <c r="E167" s="24">
        <f t="shared" si="0"/>
        <v>2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50">
        <f t="shared" si="5"/>
        <v>2</v>
      </c>
      <c r="K167" s="557">
        <f>(J167+(J168/5))</f>
        <v>5.6</v>
      </c>
      <c r="L167" s="623"/>
      <c r="M167" s="625">
        <f>K167+(L167*30)</f>
        <v>5.6</v>
      </c>
      <c r="N167" s="529">
        <f>IF(M167=0,"",RANK(M167,M:M,0))</f>
        <v>118</v>
      </c>
      <c r="O167" s="28"/>
      <c r="P167" s="52"/>
      <c r="Q167" s="28"/>
      <c r="R167" s="52"/>
      <c r="S167" s="28"/>
      <c r="T167" s="30">
        <v>0</v>
      </c>
      <c r="U167" s="36"/>
      <c r="V167" s="30"/>
      <c r="W167" s="28">
        <v>0</v>
      </c>
      <c r="X167" s="81"/>
      <c r="Y167" s="81"/>
      <c r="Z167" s="113"/>
      <c r="AA167" s="113"/>
      <c r="AB167" s="30"/>
      <c r="AC167" s="36"/>
      <c r="AD167" s="270"/>
      <c r="AE167" s="28">
        <v>0</v>
      </c>
      <c r="AF167" s="56"/>
      <c r="AG167" s="276"/>
      <c r="AH167" s="81">
        <v>0</v>
      </c>
      <c r="AI167" s="36"/>
      <c r="AJ167" s="30"/>
      <c r="AK167" s="36"/>
      <c r="AL167" s="30"/>
      <c r="AM167" s="36"/>
      <c r="AN167" s="114">
        <v>0</v>
      </c>
      <c r="AO167" s="52"/>
      <c r="AP167" s="28"/>
      <c r="AQ167" s="30">
        <v>0</v>
      </c>
      <c r="AR167" s="53"/>
      <c r="AS167" s="30"/>
      <c r="AT167" s="36"/>
      <c r="AU167" s="117">
        <v>2</v>
      </c>
      <c r="AV167" s="114">
        <v>0</v>
      </c>
      <c r="AW167" s="30">
        <v>0</v>
      </c>
      <c r="AX167" s="36"/>
      <c r="AY167" s="28">
        <v>0</v>
      </c>
      <c r="AZ167" s="52"/>
      <c r="BA167" s="127"/>
    </row>
    <row r="168" spans="1:53" ht="21.75" customHeight="1" x14ac:dyDescent="0.3">
      <c r="A168" s="554"/>
      <c r="B168" s="554"/>
      <c r="C168" s="554"/>
      <c r="D168" s="57" t="s">
        <v>80</v>
      </c>
      <c r="E168" s="24">
        <f t="shared" si="0"/>
        <v>18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251">
        <f t="shared" si="5"/>
        <v>18</v>
      </c>
      <c r="K168" s="528"/>
      <c r="L168" s="624"/>
      <c r="M168" s="624"/>
      <c r="N168" s="528"/>
      <c r="O168" s="41"/>
      <c r="P168" s="58"/>
      <c r="Q168" s="41"/>
      <c r="R168" s="58"/>
      <c r="S168" s="41"/>
      <c r="T168" s="43">
        <v>0</v>
      </c>
      <c r="U168" s="49"/>
      <c r="V168" s="43"/>
      <c r="W168" s="41">
        <v>0</v>
      </c>
      <c r="X168" s="85"/>
      <c r="Y168" s="85"/>
      <c r="Z168" s="122"/>
      <c r="AA168" s="122"/>
      <c r="AB168" s="43"/>
      <c r="AC168" s="49"/>
      <c r="AD168" s="273"/>
      <c r="AE168" s="41">
        <v>0</v>
      </c>
      <c r="AF168" s="62"/>
      <c r="AG168" s="277"/>
      <c r="AH168" s="85">
        <v>0</v>
      </c>
      <c r="AI168" s="49"/>
      <c r="AJ168" s="43"/>
      <c r="AK168" s="49"/>
      <c r="AL168" s="43"/>
      <c r="AM168" s="49"/>
      <c r="AN168" s="123">
        <v>0</v>
      </c>
      <c r="AO168" s="58"/>
      <c r="AP168" s="41"/>
      <c r="AQ168" s="43">
        <v>0</v>
      </c>
      <c r="AR168" s="59"/>
      <c r="AS168" s="43"/>
      <c r="AT168" s="49"/>
      <c r="AU168" s="126">
        <v>18</v>
      </c>
      <c r="AV168" s="123">
        <v>0</v>
      </c>
      <c r="AW168" s="43">
        <v>0</v>
      </c>
      <c r="AX168" s="49"/>
      <c r="AY168" s="41">
        <v>0</v>
      </c>
      <c r="AZ168" s="58"/>
      <c r="BA168" s="128"/>
    </row>
    <row r="169" spans="1:53" ht="21.75" customHeight="1" x14ac:dyDescent="0.3">
      <c r="A169" s="603" t="s">
        <v>1549</v>
      </c>
      <c r="B169" s="599" t="s">
        <v>1550</v>
      </c>
      <c r="C169" s="599" t="s">
        <v>89</v>
      </c>
      <c r="D169" s="23" t="s">
        <v>79</v>
      </c>
      <c r="E169" s="24">
        <f t="shared" si="0"/>
        <v>40</v>
      </c>
      <c r="F169" s="25">
        <f t="shared" si="1"/>
        <v>30</v>
      </c>
      <c r="G169" s="25">
        <f t="shared" si="2"/>
        <v>27</v>
      </c>
      <c r="H169" s="25">
        <f t="shared" si="3"/>
        <v>27</v>
      </c>
      <c r="I169" s="26">
        <f t="shared" si="4"/>
        <v>15</v>
      </c>
      <c r="J169" s="27">
        <f t="shared" si="5"/>
        <v>139</v>
      </c>
      <c r="K169" s="557">
        <f>(J169+(J170/5))</f>
        <v>165.6</v>
      </c>
      <c r="L169" s="529"/>
      <c r="M169" s="527">
        <f>K169+(L169*30)</f>
        <v>165.6</v>
      </c>
      <c r="N169" s="529">
        <f>IF(M169=0,"",RANK(M169,M:M,0))</f>
        <v>37</v>
      </c>
      <c r="O169" s="28"/>
      <c r="P169" s="29">
        <v>27</v>
      </c>
      <c r="Q169" s="28"/>
      <c r="R169" s="29"/>
      <c r="S169" s="28"/>
      <c r="T169" s="30">
        <v>27</v>
      </c>
      <c r="U169" s="36"/>
      <c r="V169" s="30"/>
      <c r="W169" s="28">
        <v>0</v>
      </c>
      <c r="X169" s="81"/>
      <c r="Y169" s="81"/>
      <c r="Z169" s="113"/>
      <c r="AA169" s="113"/>
      <c r="AB169" s="30"/>
      <c r="AC169" s="36"/>
      <c r="AD169" s="83"/>
      <c r="AE169" s="28">
        <v>0</v>
      </c>
      <c r="AF169" s="37"/>
      <c r="AG169" s="114">
        <v>8</v>
      </c>
      <c r="AH169" s="81">
        <v>0</v>
      </c>
      <c r="AI169" s="36"/>
      <c r="AJ169" s="30"/>
      <c r="AK169" s="36"/>
      <c r="AL169" s="30"/>
      <c r="AM169" s="36"/>
      <c r="AN169" s="114">
        <v>0</v>
      </c>
      <c r="AO169" s="29"/>
      <c r="AP169" s="28"/>
      <c r="AQ169" s="30">
        <v>0</v>
      </c>
      <c r="AR169" s="80"/>
      <c r="AS169" s="30"/>
      <c r="AT169" s="36"/>
      <c r="AU169" s="117">
        <v>13</v>
      </c>
      <c r="AV169" s="114">
        <v>40</v>
      </c>
      <c r="AW169" s="30">
        <v>15</v>
      </c>
      <c r="AX169" s="36"/>
      <c r="AY169" s="28">
        <v>0</v>
      </c>
      <c r="AZ169" s="29"/>
      <c r="BA169" s="111">
        <v>30</v>
      </c>
    </row>
    <row r="170" spans="1:53" ht="21.75" customHeight="1" x14ac:dyDescent="0.3">
      <c r="A170" s="554"/>
      <c r="B170" s="554"/>
      <c r="C170" s="554"/>
      <c r="D170" s="39" t="s">
        <v>80</v>
      </c>
      <c r="E170" s="24">
        <f t="shared" si="0"/>
        <v>90</v>
      </c>
      <c r="F170" s="25">
        <f t="shared" si="1"/>
        <v>25</v>
      </c>
      <c r="G170" s="25">
        <f t="shared" si="2"/>
        <v>18</v>
      </c>
      <c r="H170" s="25">
        <f t="shared" si="3"/>
        <v>0</v>
      </c>
      <c r="I170" s="26">
        <f t="shared" si="4"/>
        <v>0</v>
      </c>
      <c r="J170" s="40">
        <f t="shared" si="5"/>
        <v>133</v>
      </c>
      <c r="K170" s="528"/>
      <c r="L170" s="528"/>
      <c r="M170" s="528"/>
      <c r="N170" s="528"/>
      <c r="O170" s="41"/>
      <c r="P170" s="42"/>
      <c r="Q170" s="41"/>
      <c r="R170" s="42"/>
      <c r="S170" s="41"/>
      <c r="T170" s="43">
        <v>0</v>
      </c>
      <c r="U170" s="49"/>
      <c r="V170" s="43"/>
      <c r="W170" s="41">
        <v>0</v>
      </c>
      <c r="X170" s="85"/>
      <c r="Y170" s="85"/>
      <c r="Z170" s="122"/>
      <c r="AA170" s="122"/>
      <c r="AB170" s="43"/>
      <c r="AC170" s="49"/>
      <c r="AD170" s="87"/>
      <c r="AE170" s="41">
        <v>0</v>
      </c>
      <c r="AF170" s="50"/>
      <c r="AG170" s="123">
        <v>25</v>
      </c>
      <c r="AH170" s="85">
        <v>0</v>
      </c>
      <c r="AI170" s="49"/>
      <c r="AJ170" s="43"/>
      <c r="AK170" s="49"/>
      <c r="AL170" s="43"/>
      <c r="AM170" s="49"/>
      <c r="AN170" s="123">
        <v>0</v>
      </c>
      <c r="AO170" s="42"/>
      <c r="AP170" s="41"/>
      <c r="AQ170" s="43">
        <v>0</v>
      </c>
      <c r="AR170" s="84"/>
      <c r="AS170" s="43"/>
      <c r="AT170" s="49"/>
      <c r="AU170" s="126">
        <v>18</v>
      </c>
      <c r="AV170" s="123">
        <v>0</v>
      </c>
      <c r="AW170" s="43">
        <v>0</v>
      </c>
      <c r="AX170" s="49"/>
      <c r="AY170" s="41">
        <v>0</v>
      </c>
      <c r="AZ170" s="42"/>
      <c r="BA170" s="120">
        <v>90</v>
      </c>
    </row>
    <row r="171" spans="1:53" ht="21.75" customHeight="1" x14ac:dyDescent="0.3">
      <c r="A171" s="603" t="s">
        <v>1551</v>
      </c>
      <c r="B171" s="599" t="s">
        <v>1552</v>
      </c>
      <c r="C171" s="599" t="s">
        <v>83</v>
      </c>
      <c r="D171" s="23" t="s">
        <v>79</v>
      </c>
      <c r="E171" s="24">
        <f t="shared" si="0"/>
        <v>200</v>
      </c>
      <c r="F171" s="25">
        <f t="shared" si="1"/>
        <v>120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320</v>
      </c>
      <c r="K171" s="557">
        <f>(J171+(J172/5))</f>
        <v>360</v>
      </c>
      <c r="L171" s="529">
        <f>Nemzetközi!D87</f>
        <v>297</v>
      </c>
      <c r="M171" s="527">
        <f>K171+(L171*30)</f>
        <v>9270</v>
      </c>
      <c r="N171" s="529">
        <f>IF(M171=0,"",RANK(M171,M:M,0))</f>
        <v>3</v>
      </c>
      <c r="O171" s="28"/>
      <c r="P171" s="29"/>
      <c r="Q171" s="28"/>
      <c r="R171" s="29"/>
      <c r="S171" s="28"/>
      <c r="T171" s="30">
        <v>0</v>
      </c>
      <c r="U171" s="36"/>
      <c r="V171" s="30"/>
      <c r="W171" s="28">
        <v>0</v>
      </c>
      <c r="X171" s="81"/>
      <c r="Y171" s="81"/>
      <c r="Z171" s="113"/>
      <c r="AA171" s="113"/>
      <c r="AB171" s="30"/>
      <c r="AC171" s="36"/>
      <c r="AD171" s="83"/>
      <c r="AE171" s="28">
        <v>0</v>
      </c>
      <c r="AF171" s="37">
        <v>200</v>
      </c>
      <c r="AG171" s="268"/>
      <c r="AH171" s="81">
        <v>120</v>
      </c>
      <c r="AI171" s="36"/>
      <c r="AJ171" s="30"/>
      <c r="AK171" s="36"/>
      <c r="AL171" s="30"/>
      <c r="AM171" s="36"/>
      <c r="AN171" s="114">
        <v>0</v>
      </c>
      <c r="AO171" s="29"/>
      <c r="AP171" s="28"/>
      <c r="AQ171" s="30">
        <v>0</v>
      </c>
      <c r="AR171" s="80"/>
      <c r="AS171" s="30"/>
      <c r="AT171" s="36"/>
      <c r="AU171" s="117"/>
      <c r="AV171" s="114">
        <v>0</v>
      </c>
      <c r="AW171" s="30">
        <v>0</v>
      </c>
      <c r="AX171" s="36"/>
      <c r="AY171" s="28">
        <v>0</v>
      </c>
      <c r="AZ171" s="29"/>
      <c r="BA171" s="111"/>
    </row>
    <row r="172" spans="1:53" ht="21.75" customHeight="1" x14ac:dyDescent="0.3">
      <c r="A172" s="554"/>
      <c r="B172" s="554"/>
      <c r="C172" s="554"/>
      <c r="D172" s="39" t="s">
        <v>80</v>
      </c>
      <c r="E172" s="24">
        <f t="shared" si="0"/>
        <v>200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200</v>
      </c>
      <c r="K172" s="528"/>
      <c r="L172" s="528"/>
      <c r="M172" s="528"/>
      <c r="N172" s="528"/>
      <c r="O172" s="41"/>
      <c r="P172" s="42"/>
      <c r="Q172" s="41"/>
      <c r="R172" s="42"/>
      <c r="S172" s="41"/>
      <c r="T172" s="43">
        <v>0</v>
      </c>
      <c r="U172" s="49"/>
      <c r="V172" s="43"/>
      <c r="W172" s="41">
        <v>0</v>
      </c>
      <c r="X172" s="85"/>
      <c r="Y172" s="85"/>
      <c r="Z172" s="122"/>
      <c r="AA172" s="122"/>
      <c r="AB172" s="43"/>
      <c r="AC172" s="49"/>
      <c r="AD172" s="87"/>
      <c r="AE172" s="41">
        <v>0</v>
      </c>
      <c r="AF172" s="50">
        <v>200</v>
      </c>
      <c r="AG172" s="269"/>
      <c r="AH172" s="85">
        <v>0</v>
      </c>
      <c r="AI172" s="49"/>
      <c r="AJ172" s="43"/>
      <c r="AK172" s="49"/>
      <c r="AL172" s="43"/>
      <c r="AM172" s="49"/>
      <c r="AN172" s="123">
        <v>0</v>
      </c>
      <c r="AO172" s="42"/>
      <c r="AP172" s="41"/>
      <c r="AQ172" s="43">
        <v>0</v>
      </c>
      <c r="AR172" s="84"/>
      <c r="AS172" s="43"/>
      <c r="AT172" s="49"/>
      <c r="AU172" s="126"/>
      <c r="AV172" s="123">
        <v>0</v>
      </c>
      <c r="AW172" s="43">
        <v>0</v>
      </c>
      <c r="AX172" s="49"/>
      <c r="AY172" s="41">
        <v>0</v>
      </c>
      <c r="AZ172" s="42"/>
      <c r="BA172" s="120"/>
    </row>
    <row r="173" spans="1:53" ht="21.75" customHeight="1" x14ac:dyDescent="0.3">
      <c r="A173" s="603" t="s">
        <v>1553</v>
      </c>
      <c r="B173" s="599" t="s">
        <v>1554</v>
      </c>
      <c r="C173" s="599" t="s">
        <v>213</v>
      </c>
      <c r="D173" s="23" t="s">
        <v>79</v>
      </c>
      <c r="E173" s="24">
        <f t="shared" si="0"/>
        <v>6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6</v>
      </c>
      <c r="K173" s="557">
        <f>(J173+(J174/5))</f>
        <v>6</v>
      </c>
      <c r="L173" s="529"/>
      <c r="M173" s="527">
        <f>K173+(L173*30)</f>
        <v>6</v>
      </c>
      <c r="N173" s="529">
        <f>IF(M173=0,"",RANK(M173,M:M,0))</f>
        <v>112</v>
      </c>
      <c r="O173" s="28"/>
      <c r="P173" s="29"/>
      <c r="Q173" s="28"/>
      <c r="R173" s="29"/>
      <c r="S173" s="28"/>
      <c r="T173" s="30">
        <v>0</v>
      </c>
      <c r="U173" s="36"/>
      <c r="V173" s="30"/>
      <c r="W173" s="28">
        <v>0</v>
      </c>
      <c r="X173" s="81">
        <v>6</v>
      </c>
      <c r="Y173" s="81"/>
      <c r="Z173" s="113"/>
      <c r="AA173" s="113"/>
      <c r="AB173" s="30"/>
      <c r="AC173" s="36"/>
      <c r="AD173" s="83"/>
      <c r="AE173" s="28">
        <v>0</v>
      </c>
      <c r="AF173" s="37"/>
      <c r="AG173" s="268"/>
      <c r="AH173" s="81">
        <v>0</v>
      </c>
      <c r="AI173" s="36"/>
      <c r="AJ173" s="30"/>
      <c r="AK173" s="36"/>
      <c r="AL173" s="30"/>
      <c r="AM173" s="36"/>
      <c r="AN173" s="114">
        <v>0</v>
      </c>
      <c r="AO173" s="29"/>
      <c r="AP173" s="28"/>
      <c r="AQ173" s="30">
        <v>0</v>
      </c>
      <c r="AR173" s="80"/>
      <c r="AS173" s="30"/>
      <c r="AT173" s="36"/>
      <c r="AU173" s="117"/>
      <c r="AV173" s="114">
        <v>0</v>
      </c>
      <c r="AW173" s="30">
        <v>0</v>
      </c>
      <c r="AX173" s="36"/>
      <c r="AY173" s="28">
        <v>0</v>
      </c>
      <c r="AZ173" s="29"/>
      <c r="BA173" s="111"/>
    </row>
    <row r="174" spans="1:53" ht="21.75" customHeight="1" x14ac:dyDescent="0.3">
      <c r="A174" s="554"/>
      <c r="B174" s="554"/>
      <c r="C174" s="554"/>
      <c r="D174" s="39" t="s">
        <v>80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0</v>
      </c>
      <c r="K174" s="528"/>
      <c r="L174" s="528"/>
      <c r="M174" s="528"/>
      <c r="N174" s="528"/>
      <c r="O174" s="41"/>
      <c r="P174" s="42"/>
      <c r="Q174" s="41"/>
      <c r="R174" s="42"/>
      <c r="S174" s="41"/>
      <c r="T174" s="43">
        <v>0</v>
      </c>
      <c r="U174" s="49"/>
      <c r="V174" s="43"/>
      <c r="W174" s="41">
        <v>0</v>
      </c>
      <c r="X174" s="85"/>
      <c r="Y174" s="85"/>
      <c r="Z174" s="122"/>
      <c r="AA174" s="122"/>
      <c r="AB174" s="43"/>
      <c r="AC174" s="49"/>
      <c r="AD174" s="87"/>
      <c r="AE174" s="41">
        <v>0</v>
      </c>
      <c r="AF174" s="50"/>
      <c r="AG174" s="269"/>
      <c r="AH174" s="85">
        <v>0</v>
      </c>
      <c r="AI174" s="49"/>
      <c r="AJ174" s="43"/>
      <c r="AK174" s="49"/>
      <c r="AL174" s="43"/>
      <c r="AM174" s="49"/>
      <c r="AN174" s="123">
        <v>0</v>
      </c>
      <c r="AO174" s="42"/>
      <c r="AP174" s="41"/>
      <c r="AQ174" s="43">
        <v>0</v>
      </c>
      <c r="AR174" s="84"/>
      <c r="AS174" s="43"/>
      <c r="AT174" s="49"/>
      <c r="AU174" s="126"/>
      <c r="AV174" s="123">
        <v>0</v>
      </c>
      <c r="AW174" s="43">
        <v>0</v>
      </c>
      <c r="AX174" s="49"/>
      <c r="AY174" s="41">
        <v>0</v>
      </c>
      <c r="AZ174" s="42"/>
      <c r="BA174" s="120"/>
    </row>
    <row r="175" spans="1:53" ht="21.75" customHeight="1" x14ac:dyDescent="0.3">
      <c r="A175" s="603" t="s">
        <v>1555</v>
      </c>
      <c r="B175" s="599" t="s">
        <v>1556</v>
      </c>
      <c r="C175" s="599" t="s">
        <v>509</v>
      </c>
      <c r="D175" s="23" t="s">
        <v>79</v>
      </c>
      <c r="E175" s="24">
        <f t="shared" si="0"/>
        <v>10</v>
      </c>
      <c r="F175" s="25">
        <f t="shared" si="1"/>
        <v>8</v>
      </c>
      <c r="G175" s="25">
        <f t="shared" si="2"/>
        <v>8</v>
      </c>
      <c r="H175" s="25">
        <f t="shared" si="3"/>
        <v>8</v>
      </c>
      <c r="I175" s="26">
        <f t="shared" si="4"/>
        <v>3</v>
      </c>
      <c r="J175" s="27">
        <f t="shared" si="5"/>
        <v>37</v>
      </c>
      <c r="K175" s="557">
        <f>(J175+(J176/5))</f>
        <v>42</v>
      </c>
      <c r="L175" s="529"/>
      <c r="M175" s="527">
        <f>K175+(L175*30)</f>
        <v>42</v>
      </c>
      <c r="N175" s="529">
        <f>IF(M175=0,"",RANK(M175,M:M,0))</f>
        <v>71</v>
      </c>
      <c r="O175" s="28"/>
      <c r="P175" s="29"/>
      <c r="Q175" s="28">
        <v>3</v>
      </c>
      <c r="R175" s="29"/>
      <c r="S175" s="28"/>
      <c r="T175" s="30">
        <v>0</v>
      </c>
      <c r="U175" s="36"/>
      <c r="V175" s="30"/>
      <c r="W175" s="28">
        <v>0</v>
      </c>
      <c r="X175" s="81"/>
      <c r="Y175" s="81"/>
      <c r="Z175" s="113"/>
      <c r="AA175" s="113"/>
      <c r="AB175" s="30"/>
      <c r="AC175" s="36"/>
      <c r="AD175" s="83">
        <v>8</v>
      </c>
      <c r="AE175" s="28">
        <v>0</v>
      </c>
      <c r="AF175" s="37"/>
      <c r="AG175" s="114">
        <v>8</v>
      </c>
      <c r="AH175" s="81">
        <v>0</v>
      </c>
      <c r="AI175" s="36"/>
      <c r="AJ175" s="30"/>
      <c r="AK175" s="36"/>
      <c r="AL175" s="30">
        <v>3</v>
      </c>
      <c r="AM175" s="36"/>
      <c r="AN175" s="114">
        <v>0</v>
      </c>
      <c r="AO175" s="29"/>
      <c r="AP175" s="28"/>
      <c r="AQ175" s="30">
        <v>0</v>
      </c>
      <c r="AR175" s="80"/>
      <c r="AS175" s="30"/>
      <c r="AT175" s="36"/>
      <c r="AU175" s="117"/>
      <c r="AV175" s="114">
        <v>8</v>
      </c>
      <c r="AW175" s="30">
        <v>0</v>
      </c>
      <c r="AX175" s="36">
        <v>3</v>
      </c>
      <c r="AY175" s="28">
        <v>0</v>
      </c>
      <c r="AZ175" s="29">
        <v>3</v>
      </c>
      <c r="BA175" s="111">
        <v>10</v>
      </c>
    </row>
    <row r="176" spans="1:53" ht="21.75" customHeight="1" x14ac:dyDescent="0.3">
      <c r="A176" s="554"/>
      <c r="B176" s="554"/>
      <c r="C176" s="554"/>
      <c r="D176" s="39" t="s">
        <v>80</v>
      </c>
      <c r="E176" s="24">
        <f t="shared" si="0"/>
        <v>25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25</v>
      </c>
      <c r="K176" s="528"/>
      <c r="L176" s="528"/>
      <c r="M176" s="528"/>
      <c r="N176" s="528"/>
      <c r="O176" s="41"/>
      <c r="P176" s="42"/>
      <c r="Q176" s="41"/>
      <c r="R176" s="42"/>
      <c r="S176" s="41"/>
      <c r="T176" s="43">
        <v>0</v>
      </c>
      <c r="U176" s="49"/>
      <c r="V176" s="43"/>
      <c r="W176" s="41">
        <v>0</v>
      </c>
      <c r="X176" s="85"/>
      <c r="Y176" s="85"/>
      <c r="Z176" s="122"/>
      <c r="AA176" s="122"/>
      <c r="AB176" s="43"/>
      <c r="AC176" s="49"/>
      <c r="AD176" s="87"/>
      <c r="AE176" s="41">
        <v>0</v>
      </c>
      <c r="AF176" s="50"/>
      <c r="AG176" s="123">
        <v>25</v>
      </c>
      <c r="AH176" s="85">
        <v>0</v>
      </c>
      <c r="AI176" s="49"/>
      <c r="AJ176" s="43"/>
      <c r="AK176" s="49"/>
      <c r="AL176" s="43"/>
      <c r="AM176" s="49"/>
      <c r="AN176" s="123">
        <v>0</v>
      </c>
      <c r="AO176" s="42"/>
      <c r="AP176" s="41"/>
      <c r="AQ176" s="43">
        <v>0</v>
      </c>
      <c r="AR176" s="84"/>
      <c r="AS176" s="43"/>
      <c r="AT176" s="49"/>
      <c r="AU176" s="126"/>
      <c r="AV176" s="123">
        <v>0</v>
      </c>
      <c r="AW176" s="43">
        <v>0</v>
      </c>
      <c r="AX176" s="49"/>
      <c r="AY176" s="41">
        <v>0</v>
      </c>
      <c r="AZ176" s="42"/>
      <c r="BA176" s="120"/>
    </row>
    <row r="177" spans="1:53" ht="21.75" customHeight="1" x14ac:dyDescent="0.3">
      <c r="A177" s="603" t="s">
        <v>1557</v>
      </c>
      <c r="B177" s="599" t="s">
        <v>1558</v>
      </c>
      <c r="C177" s="599" t="s">
        <v>182</v>
      </c>
      <c r="D177" s="23" t="s">
        <v>79</v>
      </c>
      <c r="E177" s="24">
        <f t="shared" si="0"/>
        <v>13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50">
        <f t="shared" si="5"/>
        <v>13</v>
      </c>
      <c r="K177" s="557">
        <f>(J177+(J178/5))</f>
        <v>15.2</v>
      </c>
      <c r="L177" s="623"/>
      <c r="M177" s="625">
        <f>K177+(L177*30)</f>
        <v>15.2</v>
      </c>
      <c r="N177" s="529">
        <f>IF(M177=0,"",RANK(M177,M:M,0))</f>
        <v>95</v>
      </c>
      <c r="O177" s="28"/>
      <c r="P177" s="52"/>
      <c r="Q177" s="28"/>
      <c r="R177" s="52"/>
      <c r="S177" s="28"/>
      <c r="T177" s="30">
        <v>0</v>
      </c>
      <c r="U177" s="36"/>
      <c r="V177" s="30"/>
      <c r="W177" s="28">
        <v>0</v>
      </c>
      <c r="X177" s="81"/>
      <c r="Y177" s="81"/>
      <c r="Z177" s="113"/>
      <c r="AA177" s="113"/>
      <c r="AB177" s="30"/>
      <c r="AC177" s="36"/>
      <c r="AD177" s="270"/>
      <c r="AE177" s="28">
        <v>0</v>
      </c>
      <c r="AF177" s="56"/>
      <c r="AG177" s="276"/>
      <c r="AH177" s="81">
        <v>0</v>
      </c>
      <c r="AI177" s="36"/>
      <c r="AJ177" s="30"/>
      <c r="AK177" s="36"/>
      <c r="AL177" s="30"/>
      <c r="AM177" s="36"/>
      <c r="AN177" s="114">
        <v>0</v>
      </c>
      <c r="AO177" s="52"/>
      <c r="AP177" s="28"/>
      <c r="AQ177" s="30">
        <v>0</v>
      </c>
      <c r="AR177" s="53"/>
      <c r="AS177" s="30"/>
      <c r="AT177" s="36"/>
      <c r="AU177" s="117">
        <v>13</v>
      </c>
      <c r="AV177" s="114">
        <v>0</v>
      </c>
      <c r="AW177" s="30">
        <v>0</v>
      </c>
      <c r="AX177" s="36"/>
      <c r="AY177" s="28">
        <v>0</v>
      </c>
      <c r="AZ177" s="52"/>
      <c r="BA177" s="127"/>
    </row>
    <row r="178" spans="1:53" ht="21.75" customHeight="1" x14ac:dyDescent="0.3">
      <c r="A178" s="554"/>
      <c r="B178" s="554"/>
      <c r="C178" s="554"/>
      <c r="D178" s="57" t="s">
        <v>80</v>
      </c>
      <c r="E178" s="24">
        <f t="shared" si="0"/>
        <v>11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51">
        <f t="shared" si="5"/>
        <v>11</v>
      </c>
      <c r="K178" s="528"/>
      <c r="L178" s="624"/>
      <c r="M178" s="624"/>
      <c r="N178" s="528"/>
      <c r="O178" s="41"/>
      <c r="P178" s="58"/>
      <c r="Q178" s="41"/>
      <c r="R178" s="58"/>
      <c r="S178" s="41"/>
      <c r="T178" s="43">
        <v>0</v>
      </c>
      <c r="U178" s="49"/>
      <c r="V178" s="43"/>
      <c r="W178" s="41">
        <v>0</v>
      </c>
      <c r="X178" s="85"/>
      <c r="Y178" s="85"/>
      <c r="Z178" s="122"/>
      <c r="AA178" s="122"/>
      <c r="AB178" s="43"/>
      <c r="AC178" s="49"/>
      <c r="AD178" s="273"/>
      <c r="AE178" s="41">
        <v>0</v>
      </c>
      <c r="AF178" s="62"/>
      <c r="AG178" s="277"/>
      <c r="AH178" s="85">
        <v>0</v>
      </c>
      <c r="AI178" s="49"/>
      <c r="AJ178" s="43"/>
      <c r="AK178" s="49"/>
      <c r="AL178" s="43"/>
      <c r="AM178" s="49"/>
      <c r="AN178" s="123">
        <v>0</v>
      </c>
      <c r="AO178" s="58"/>
      <c r="AP178" s="41"/>
      <c r="AQ178" s="43">
        <v>0</v>
      </c>
      <c r="AR178" s="59"/>
      <c r="AS178" s="43"/>
      <c r="AT178" s="49"/>
      <c r="AU178" s="126">
        <v>11</v>
      </c>
      <c r="AV178" s="123">
        <v>0</v>
      </c>
      <c r="AW178" s="43">
        <v>0</v>
      </c>
      <c r="AX178" s="49"/>
      <c r="AY178" s="41">
        <v>0</v>
      </c>
      <c r="AZ178" s="58"/>
      <c r="BA178" s="128"/>
    </row>
    <row r="179" spans="1:53" ht="21.75" customHeight="1" x14ac:dyDescent="0.3">
      <c r="A179" s="603" t="s">
        <v>1108</v>
      </c>
      <c r="B179" s="599" t="s">
        <v>1109</v>
      </c>
      <c r="C179" s="599" t="s">
        <v>206</v>
      </c>
      <c r="D179" s="23" t="s">
        <v>79</v>
      </c>
      <c r="E179" s="24">
        <f t="shared" si="0"/>
        <v>25</v>
      </c>
      <c r="F179" s="25">
        <f t="shared" si="1"/>
        <v>15</v>
      </c>
      <c r="G179" s="25">
        <f t="shared" si="2"/>
        <v>3</v>
      </c>
      <c r="H179" s="25">
        <f t="shared" si="3"/>
        <v>3</v>
      </c>
      <c r="I179" s="26">
        <f t="shared" si="4"/>
        <v>0</v>
      </c>
      <c r="J179" s="27">
        <f t="shared" si="5"/>
        <v>46</v>
      </c>
      <c r="K179" s="557">
        <f>(J179+(J180/5))</f>
        <v>46</v>
      </c>
      <c r="L179" s="529"/>
      <c r="M179" s="527">
        <f>K179+(L179*30)</f>
        <v>46</v>
      </c>
      <c r="N179" s="529">
        <f>IF(M179=0,"",RANK(M179,M:M,0))</f>
        <v>65</v>
      </c>
      <c r="O179" s="28"/>
      <c r="P179" s="29"/>
      <c r="Q179" s="28"/>
      <c r="R179" s="29"/>
      <c r="S179" s="28"/>
      <c r="T179" s="30">
        <v>0</v>
      </c>
      <c r="U179" s="36"/>
      <c r="V179" s="30"/>
      <c r="W179" s="28">
        <v>0</v>
      </c>
      <c r="X179" s="81"/>
      <c r="Y179" s="81"/>
      <c r="Z179" s="113"/>
      <c r="AA179" s="113"/>
      <c r="AB179" s="30"/>
      <c r="AC179" s="36"/>
      <c r="AD179" s="83"/>
      <c r="AE179" s="28">
        <v>0</v>
      </c>
      <c r="AF179" s="37"/>
      <c r="AG179" s="268"/>
      <c r="AH179" s="81">
        <v>0</v>
      </c>
      <c r="AI179" s="36"/>
      <c r="AJ179" s="30"/>
      <c r="AK179" s="36"/>
      <c r="AL179" s="30"/>
      <c r="AM179" s="36"/>
      <c r="AN179" s="114">
        <v>0</v>
      </c>
      <c r="AO179" s="29">
        <v>3</v>
      </c>
      <c r="AP179" s="28">
        <v>3</v>
      </c>
      <c r="AQ179" s="30">
        <v>0</v>
      </c>
      <c r="AR179" s="80"/>
      <c r="AS179" s="30">
        <v>25</v>
      </c>
      <c r="AT179" s="36"/>
      <c r="AU179" s="117"/>
      <c r="AV179" s="114">
        <v>0</v>
      </c>
      <c r="AW179" s="30">
        <v>15</v>
      </c>
      <c r="AX179" s="36"/>
      <c r="AY179" s="28">
        <v>0</v>
      </c>
      <c r="AZ179" s="29"/>
      <c r="BA179" s="111"/>
    </row>
    <row r="180" spans="1:53" ht="21.75" customHeight="1" x14ac:dyDescent="0.3">
      <c r="A180" s="554"/>
      <c r="B180" s="554"/>
      <c r="C180" s="554"/>
      <c r="D180" s="39" t="s">
        <v>80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528"/>
      <c r="L180" s="528"/>
      <c r="M180" s="528"/>
      <c r="N180" s="528"/>
      <c r="O180" s="41"/>
      <c r="P180" s="42"/>
      <c r="Q180" s="41"/>
      <c r="R180" s="42"/>
      <c r="S180" s="41"/>
      <c r="T180" s="43">
        <v>0</v>
      </c>
      <c r="U180" s="49"/>
      <c r="V180" s="43"/>
      <c r="W180" s="41">
        <v>0</v>
      </c>
      <c r="X180" s="85"/>
      <c r="Y180" s="85"/>
      <c r="Z180" s="122"/>
      <c r="AA180" s="122"/>
      <c r="AB180" s="43"/>
      <c r="AC180" s="49"/>
      <c r="AD180" s="87"/>
      <c r="AE180" s="41">
        <v>0</v>
      </c>
      <c r="AF180" s="50"/>
      <c r="AG180" s="269"/>
      <c r="AH180" s="85">
        <v>0</v>
      </c>
      <c r="AI180" s="49"/>
      <c r="AJ180" s="43"/>
      <c r="AK180" s="49"/>
      <c r="AL180" s="43"/>
      <c r="AM180" s="49"/>
      <c r="AN180" s="123">
        <v>0</v>
      </c>
      <c r="AO180" s="42"/>
      <c r="AP180" s="41"/>
      <c r="AQ180" s="43">
        <v>0</v>
      </c>
      <c r="AR180" s="84"/>
      <c r="AS180" s="43"/>
      <c r="AT180" s="49"/>
      <c r="AU180" s="126"/>
      <c r="AV180" s="123">
        <v>0</v>
      </c>
      <c r="AW180" s="43">
        <v>0</v>
      </c>
      <c r="AX180" s="49"/>
      <c r="AY180" s="41">
        <v>0</v>
      </c>
      <c r="AZ180" s="42"/>
      <c r="BA180" s="120"/>
    </row>
    <row r="181" spans="1:53" ht="21.75" customHeight="1" x14ac:dyDescent="0.3">
      <c r="A181" s="603" t="s">
        <v>1559</v>
      </c>
      <c r="B181" s="599" t="s">
        <v>1560</v>
      </c>
      <c r="C181" s="599" t="s">
        <v>206</v>
      </c>
      <c r="D181" s="23" t="s">
        <v>79</v>
      </c>
      <c r="E181" s="24">
        <f t="shared" si="0"/>
        <v>60</v>
      </c>
      <c r="F181" s="25">
        <f t="shared" si="1"/>
        <v>40</v>
      </c>
      <c r="G181" s="25">
        <f t="shared" si="2"/>
        <v>30</v>
      </c>
      <c r="H181" s="25">
        <f t="shared" si="3"/>
        <v>26</v>
      </c>
      <c r="I181" s="26">
        <f t="shared" si="4"/>
        <v>25</v>
      </c>
      <c r="J181" s="27">
        <f t="shared" si="5"/>
        <v>181</v>
      </c>
      <c r="K181" s="557">
        <f>(J181+(J182/5))</f>
        <v>188</v>
      </c>
      <c r="L181" s="529"/>
      <c r="M181" s="527">
        <f>K181+(L181*30)</f>
        <v>188</v>
      </c>
      <c r="N181" s="529">
        <f>IF(M181=0,"",RANK(M181,M:M,0))</f>
        <v>34</v>
      </c>
      <c r="O181" s="28"/>
      <c r="P181" s="29"/>
      <c r="Q181" s="28"/>
      <c r="R181" s="29"/>
      <c r="S181" s="28"/>
      <c r="T181" s="30">
        <v>0</v>
      </c>
      <c r="U181" s="54"/>
      <c r="V181" s="30">
        <v>25</v>
      </c>
      <c r="W181" s="28">
        <v>0</v>
      </c>
      <c r="X181" s="81"/>
      <c r="Y181" s="81"/>
      <c r="Z181" s="113"/>
      <c r="AA181" s="113"/>
      <c r="AB181" s="30"/>
      <c r="AC181" s="54"/>
      <c r="AD181" s="83"/>
      <c r="AE181" s="28">
        <v>0</v>
      </c>
      <c r="AF181" s="37"/>
      <c r="AG181" s="268"/>
      <c r="AH181" s="81">
        <v>0</v>
      </c>
      <c r="AI181" s="54">
        <v>3</v>
      </c>
      <c r="AJ181" s="30">
        <v>25</v>
      </c>
      <c r="AK181" s="54"/>
      <c r="AL181" s="30"/>
      <c r="AM181" s="54">
        <v>40</v>
      </c>
      <c r="AN181" s="114">
        <v>0</v>
      </c>
      <c r="AO181" s="29">
        <v>3</v>
      </c>
      <c r="AP181" s="28"/>
      <c r="AQ181" s="30">
        <v>0</v>
      </c>
      <c r="AR181" s="80">
        <v>8</v>
      </c>
      <c r="AS181" s="30">
        <v>25</v>
      </c>
      <c r="AT181" s="54">
        <v>60</v>
      </c>
      <c r="AU181" s="272">
        <v>26</v>
      </c>
      <c r="AV181" s="114">
        <v>8</v>
      </c>
      <c r="AW181" s="30">
        <v>25</v>
      </c>
      <c r="AX181" s="54">
        <v>8</v>
      </c>
      <c r="AY181" s="28">
        <v>0</v>
      </c>
      <c r="AZ181" s="29"/>
      <c r="BA181" s="111">
        <v>30</v>
      </c>
    </row>
    <row r="182" spans="1:53" ht="21.75" customHeight="1" x14ac:dyDescent="0.3">
      <c r="A182" s="554"/>
      <c r="B182" s="554"/>
      <c r="C182" s="554"/>
      <c r="D182" s="39" t="s">
        <v>80</v>
      </c>
      <c r="E182" s="24">
        <f t="shared" si="0"/>
        <v>30</v>
      </c>
      <c r="F182" s="25">
        <f t="shared" si="1"/>
        <v>5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35</v>
      </c>
      <c r="K182" s="528"/>
      <c r="L182" s="528"/>
      <c r="M182" s="528"/>
      <c r="N182" s="528"/>
      <c r="O182" s="41"/>
      <c r="P182" s="42"/>
      <c r="Q182" s="41"/>
      <c r="R182" s="42"/>
      <c r="S182" s="41"/>
      <c r="T182" s="43">
        <v>0</v>
      </c>
      <c r="U182" s="60"/>
      <c r="V182" s="43"/>
      <c r="W182" s="41">
        <v>0</v>
      </c>
      <c r="X182" s="85"/>
      <c r="Y182" s="85"/>
      <c r="Z182" s="122"/>
      <c r="AA182" s="122"/>
      <c r="AB182" s="43"/>
      <c r="AC182" s="60"/>
      <c r="AD182" s="87"/>
      <c r="AE182" s="41">
        <v>0</v>
      </c>
      <c r="AF182" s="50"/>
      <c r="AG182" s="269"/>
      <c r="AH182" s="85">
        <v>0</v>
      </c>
      <c r="AI182" s="60"/>
      <c r="AJ182" s="43"/>
      <c r="AK182" s="60"/>
      <c r="AL182" s="43"/>
      <c r="AM182" s="60"/>
      <c r="AN182" s="123">
        <v>0</v>
      </c>
      <c r="AO182" s="42"/>
      <c r="AP182" s="41"/>
      <c r="AQ182" s="43">
        <v>0</v>
      </c>
      <c r="AR182" s="84"/>
      <c r="AS182" s="43"/>
      <c r="AT182" s="60"/>
      <c r="AU182" s="275">
        <v>5</v>
      </c>
      <c r="AV182" s="123">
        <v>0</v>
      </c>
      <c r="AW182" s="43">
        <v>0</v>
      </c>
      <c r="AX182" s="60"/>
      <c r="AY182" s="41">
        <v>0</v>
      </c>
      <c r="AZ182" s="42"/>
      <c r="BA182" s="120">
        <v>30</v>
      </c>
    </row>
    <row r="183" spans="1:53" ht="21.75" customHeight="1" x14ac:dyDescent="0.3">
      <c r="A183" s="603" t="s">
        <v>638</v>
      </c>
      <c r="B183" s="599" t="s">
        <v>639</v>
      </c>
      <c r="C183" s="599" t="s">
        <v>98</v>
      </c>
      <c r="D183" s="23" t="s">
        <v>79</v>
      </c>
      <c r="E183" s="24">
        <f t="shared" si="0"/>
        <v>3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3</v>
      </c>
      <c r="K183" s="557">
        <f>(J183+(J184/5))</f>
        <v>3</v>
      </c>
      <c r="L183" s="529"/>
      <c r="M183" s="527">
        <f>K183+(L183*30)</f>
        <v>3</v>
      </c>
      <c r="N183" s="529">
        <f>IF(M183=0,"",RANK(M183,M:M,0))</f>
        <v>122</v>
      </c>
      <c r="O183" s="28"/>
      <c r="P183" s="29"/>
      <c r="Q183" s="28"/>
      <c r="R183" s="29"/>
      <c r="S183" s="28"/>
      <c r="T183" s="30">
        <v>0</v>
      </c>
      <c r="U183" s="36"/>
      <c r="V183" s="30"/>
      <c r="W183" s="28">
        <v>0</v>
      </c>
      <c r="X183" s="81"/>
      <c r="Y183" s="81"/>
      <c r="Z183" s="113"/>
      <c r="AA183" s="113"/>
      <c r="AB183" s="30"/>
      <c r="AC183" s="36"/>
      <c r="AD183" s="83"/>
      <c r="AE183" s="28">
        <v>0</v>
      </c>
      <c r="AF183" s="37"/>
      <c r="AG183" s="268"/>
      <c r="AH183" s="81">
        <v>0</v>
      </c>
      <c r="AI183" s="36"/>
      <c r="AJ183" s="30"/>
      <c r="AK183" s="36"/>
      <c r="AL183" s="30"/>
      <c r="AM183" s="36"/>
      <c r="AN183" s="114">
        <v>0</v>
      </c>
      <c r="AO183" s="29"/>
      <c r="AP183" s="28"/>
      <c r="AQ183" s="30">
        <v>0</v>
      </c>
      <c r="AR183" s="80"/>
      <c r="AS183" s="30"/>
      <c r="AT183" s="36"/>
      <c r="AU183" s="117"/>
      <c r="AV183" s="114">
        <v>0</v>
      </c>
      <c r="AW183" s="30">
        <v>0</v>
      </c>
      <c r="AX183" s="36"/>
      <c r="AY183" s="28">
        <v>3</v>
      </c>
      <c r="AZ183" s="29"/>
      <c r="BA183" s="111"/>
    </row>
    <row r="184" spans="1:53" ht="21.75" customHeight="1" x14ac:dyDescent="0.3">
      <c r="A184" s="554"/>
      <c r="B184" s="554"/>
      <c r="C184" s="554"/>
      <c r="D184" s="39" t="s">
        <v>80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0</v>
      </c>
      <c r="K184" s="528"/>
      <c r="L184" s="528"/>
      <c r="M184" s="528"/>
      <c r="N184" s="528"/>
      <c r="O184" s="41"/>
      <c r="P184" s="42"/>
      <c r="Q184" s="41"/>
      <c r="R184" s="42"/>
      <c r="S184" s="41"/>
      <c r="T184" s="43">
        <v>0</v>
      </c>
      <c r="U184" s="49"/>
      <c r="V184" s="43"/>
      <c r="W184" s="41">
        <v>0</v>
      </c>
      <c r="X184" s="85"/>
      <c r="Y184" s="85"/>
      <c r="Z184" s="122"/>
      <c r="AA184" s="122"/>
      <c r="AB184" s="43"/>
      <c r="AC184" s="49"/>
      <c r="AD184" s="87"/>
      <c r="AE184" s="41">
        <v>0</v>
      </c>
      <c r="AF184" s="50"/>
      <c r="AG184" s="269"/>
      <c r="AH184" s="85">
        <v>0</v>
      </c>
      <c r="AI184" s="49"/>
      <c r="AJ184" s="43"/>
      <c r="AK184" s="49"/>
      <c r="AL184" s="43"/>
      <c r="AM184" s="49"/>
      <c r="AN184" s="123">
        <v>0</v>
      </c>
      <c r="AO184" s="42"/>
      <c r="AP184" s="41"/>
      <c r="AQ184" s="43">
        <v>0</v>
      </c>
      <c r="AR184" s="84"/>
      <c r="AS184" s="43"/>
      <c r="AT184" s="49"/>
      <c r="AU184" s="126"/>
      <c r="AV184" s="123">
        <v>0</v>
      </c>
      <c r="AW184" s="43">
        <v>0</v>
      </c>
      <c r="AX184" s="49"/>
      <c r="AY184" s="41">
        <v>0</v>
      </c>
      <c r="AZ184" s="42"/>
      <c r="BA184" s="120"/>
    </row>
    <row r="185" spans="1:53" ht="21.75" customHeight="1" x14ac:dyDescent="0.3">
      <c r="A185" s="603" t="s">
        <v>1561</v>
      </c>
      <c r="B185" s="603" t="s">
        <v>1562</v>
      </c>
      <c r="C185" s="603" t="s">
        <v>314</v>
      </c>
      <c r="D185" s="23" t="s">
        <v>79</v>
      </c>
      <c r="E185" s="24">
        <f t="shared" si="0"/>
        <v>50</v>
      </c>
      <c r="F185" s="25">
        <f t="shared" si="1"/>
        <v>50</v>
      </c>
      <c r="G185" s="25">
        <f t="shared" si="2"/>
        <v>40</v>
      </c>
      <c r="H185" s="25">
        <f t="shared" si="3"/>
        <v>0</v>
      </c>
      <c r="I185" s="26">
        <f t="shared" si="4"/>
        <v>0</v>
      </c>
      <c r="J185" s="27">
        <f t="shared" si="5"/>
        <v>140</v>
      </c>
      <c r="K185" s="557">
        <f>(J185+(J186/5))</f>
        <v>206</v>
      </c>
      <c r="L185" s="529"/>
      <c r="M185" s="527">
        <f>K185+(L185*30)</f>
        <v>206</v>
      </c>
      <c r="N185" s="529">
        <f>IF(M185=0,"",RANK(M185,M:M,0))</f>
        <v>31</v>
      </c>
      <c r="O185" s="28"/>
      <c r="P185" s="29"/>
      <c r="Q185" s="28"/>
      <c r="R185" s="29"/>
      <c r="S185" s="28"/>
      <c r="T185" s="30">
        <v>0</v>
      </c>
      <c r="U185" s="36"/>
      <c r="V185" s="30"/>
      <c r="W185" s="28">
        <v>0</v>
      </c>
      <c r="X185" s="81"/>
      <c r="Y185" s="81"/>
      <c r="Z185" s="113">
        <v>40</v>
      </c>
      <c r="AA185" s="113"/>
      <c r="AB185" s="30"/>
      <c r="AC185" s="36"/>
      <c r="AD185" s="83"/>
      <c r="AE185" s="28">
        <v>0</v>
      </c>
      <c r="AF185" s="37">
        <v>50</v>
      </c>
      <c r="AG185" s="268"/>
      <c r="AH185" s="81">
        <v>0</v>
      </c>
      <c r="AI185" s="36"/>
      <c r="AJ185" s="30"/>
      <c r="AK185" s="36"/>
      <c r="AL185" s="30"/>
      <c r="AM185" s="36"/>
      <c r="AN185" s="114">
        <v>0</v>
      </c>
      <c r="AO185" s="29"/>
      <c r="AP185" s="28"/>
      <c r="AQ185" s="30">
        <v>0</v>
      </c>
      <c r="AR185" s="80"/>
      <c r="AS185" s="30"/>
      <c r="AT185" s="36"/>
      <c r="AU185" s="117"/>
      <c r="AV185" s="114">
        <v>0</v>
      </c>
      <c r="AW185" s="30">
        <v>0</v>
      </c>
      <c r="AX185" s="36"/>
      <c r="AY185" s="28">
        <v>0</v>
      </c>
      <c r="AZ185" s="29"/>
      <c r="BA185" s="111">
        <v>50</v>
      </c>
    </row>
    <row r="186" spans="1:53" ht="21.75" customHeight="1" x14ac:dyDescent="0.3">
      <c r="A186" s="554"/>
      <c r="B186" s="554"/>
      <c r="C186" s="554"/>
      <c r="D186" s="39" t="s">
        <v>80</v>
      </c>
      <c r="E186" s="24">
        <f t="shared" si="0"/>
        <v>120</v>
      </c>
      <c r="F186" s="25">
        <f t="shared" si="1"/>
        <v>120</v>
      </c>
      <c r="G186" s="25">
        <f t="shared" si="2"/>
        <v>90</v>
      </c>
      <c r="H186" s="25">
        <f t="shared" si="3"/>
        <v>0</v>
      </c>
      <c r="I186" s="26">
        <f t="shared" si="4"/>
        <v>0</v>
      </c>
      <c r="J186" s="40">
        <f t="shared" si="5"/>
        <v>330</v>
      </c>
      <c r="K186" s="528"/>
      <c r="L186" s="528"/>
      <c r="M186" s="528"/>
      <c r="N186" s="528"/>
      <c r="O186" s="41"/>
      <c r="P186" s="42"/>
      <c r="Q186" s="41"/>
      <c r="R186" s="42"/>
      <c r="S186" s="41"/>
      <c r="T186" s="43">
        <v>0</v>
      </c>
      <c r="U186" s="49"/>
      <c r="V186" s="43"/>
      <c r="W186" s="41">
        <v>0</v>
      </c>
      <c r="X186" s="85"/>
      <c r="Y186" s="85"/>
      <c r="Z186" s="122">
        <v>120</v>
      </c>
      <c r="AA186" s="122"/>
      <c r="AB186" s="43"/>
      <c r="AC186" s="49"/>
      <c r="AD186" s="87"/>
      <c r="AE186" s="41">
        <v>0</v>
      </c>
      <c r="AF186" s="50">
        <v>120</v>
      </c>
      <c r="AG186" s="269"/>
      <c r="AH186" s="85">
        <v>0</v>
      </c>
      <c r="AI186" s="49"/>
      <c r="AJ186" s="43"/>
      <c r="AK186" s="49"/>
      <c r="AL186" s="43"/>
      <c r="AM186" s="49"/>
      <c r="AN186" s="123">
        <v>0</v>
      </c>
      <c r="AO186" s="42"/>
      <c r="AP186" s="41"/>
      <c r="AQ186" s="43">
        <v>0</v>
      </c>
      <c r="AR186" s="84"/>
      <c r="AS186" s="43"/>
      <c r="AT186" s="49"/>
      <c r="AU186" s="126"/>
      <c r="AV186" s="123">
        <v>0</v>
      </c>
      <c r="AW186" s="43">
        <v>0</v>
      </c>
      <c r="AX186" s="49"/>
      <c r="AY186" s="41">
        <v>0</v>
      </c>
      <c r="AZ186" s="42"/>
      <c r="BA186" s="120">
        <v>90</v>
      </c>
    </row>
    <row r="187" spans="1:53" ht="21.75" customHeight="1" x14ac:dyDescent="0.3">
      <c r="A187" s="603" t="s">
        <v>1563</v>
      </c>
      <c r="B187" s="599" t="s">
        <v>1564</v>
      </c>
      <c r="C187" s="599" t="s">
        <v>98</v>
      </c>
      <c r="D187" s="23" t="s">
        <v>79</v>
      </c>
      <c r="E187" s="24">
        <f t="shared" si="0"/>
        <v>15</v>
      </c>
      <c r="F187" s="25">
        <f t="shared" si="1"/>
        <v>8</v>
      </c>
      <c r="G187" s="25">
        <f t="shared" si="2"/>
        <v>3</v>
      </c>
      <c r="H187" s="25">
        <f t="shared" si="3"/>
        <v>0</v>
      </c>
      <c r="I187" s="26">
        <f t="shared" si="4"/>
        <v>0</v>
      </c>
      <c r="J187" s="27">
        <f t="shared" si="5"/>
        <v>26</v>
      </c>
      <c r="K187" s="557">
        <f>(J187+(J188/5))</f>
        <v>32</v>
      </c>
      <c r="L187" s="529"/>
      <c r="M187" s="527">
        <f>K187+(L187*30)</f>
        <v>32</v>
      </c>
      <c r="N187" s="529">
        <f>IF(M187=0,"",RANK(M187,M:M,0))</f>
        <v>79</v>
      </c>
      <c r="O187" s="28">
        <v>3</v>
      </c>
      <c r="P187" s="29"/>
      <c r="Q187" s="28"/>
      <c r="R187" s="29"/>
      <c r="S187" s="28"/>
      <c r="T187" s="30">
        <v>0</v>
      </c>
      <c r="U187" s="36"/>
      <c r="V187" s="30"/>
      <c r="W187" s="28">
        <v>0</v>
      </c>
      <c r="X187" s="81"/>
      <c r="Y187" s="81"/>
      <c r="Z187" s="113"/>
      <c r="AA187" s="113"/>
      <c r="AB187" s="30"/>
      <c r="AC187" s="36"/>
      <c r="AD187" s="83"/>
      <c r="AE187" s="28">
        <v>0</v>
      </c>
      <c r="AF187" s="37"/>
      <c r="AG187" s="268"/>
      <c r="AH187" s="81">
        <v>0</v>
      </c>
      <c r="AI187" s="36"/>
      <c r="AJ187" s="30"/>
      <c r="AK187" s="36"/>
      <c r="AL187" s="30"/>
      <c r="AM187" s="36"/>
      <c r="AN187" s="114">
        <v>0</v>
      </c>
      <c r="AO187" s="29"/>
      <c r="AP187" s="28"/>
      <c r="AQ187" s="30">
        <v>0</v>
      </c>
      <c r="AR187" s="80"/>
      <c r="AS187" s="30"/>
      <c r="AT187" s="36">
        <v>15</v>
      </c>
      <c r="AU187" s="117"/>
      <c r="AV187" s="114">
        <v>0</v>
      </c>
      <c r="AW187" s="30">
        <v>0</v>
      </c>
      <c r="AX187" s="36"/>
      <c r="AY187" s="28">
        <v>8</v>
      </c>
      <c r="AZ187" s="29"/>
      <c r="BA187" s="111"/>
    </row>
    <row r="188" spans="1:53" ht="21.75" customHeight="1" x14ac:dyDescent="0.3">
      <c r="A188" s="554"/>
      <c r="B188" s="554"/>
      <c r="C188" s="554"/>
      <c r="D188" s="39" t="s">
        <v>80</v>
      </c>
      <c r="E188" s="24">
        <f t="shared" si="0"/>
        <v>30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30</v>
      </c>
      <c r="K188" s="528"/>
      <c r="L188" s="528"/>
      <c r="M188" s="528"/>
      <c r="N188" s="528"/>
      <c r="O188" s="41"/>
      <c r="P188" s="42"/>
      <c r="Q188" s="41"/>
      <c r="R188" s="42"/>
      <c r="S188" s="41"/>
      <c r="T188" s="43">
        <v>0</v>
      </c>
      <c r="U188" s="49"/>
      <c r="V188" s="43"/>
      <c r="W188" s="41">
        <v>0</v>
      </c>
      <c r="X188" s="85"/>
      <c r="Y188" s="85"/>
      <c r="Z188" s="122"/>
      <c r="AA188" s="122"/>
      <c r="AB188" s="43"/>
      <c r="AC188" s="49"/>
      <c r="AD188" s="87"/>
      <c r="AE188" s="41">
        <v>0</v>
      </c>
      <c r="AF188" s="50"/>
      <c r="AG188" s="269"/>
      <c r="AH188" s="85">
        <v>0</v>
      </c>
      <c r="AI188" s="49"/>
      <c r="AJ188" s="43"/>
      <c r="AK188" s="49"/>
      <c r="AL188" s="43"/>
      <c r="AM188" s="49"/>
      <c r="AN188" s="123">
        <v>0</v>
      </c>
      <c r="AO188" s="42"/>
      <c r="AP188" s="41"/>
      <c r="AQ188" s="43">
        <v>0</v>
      </c>
      <c r="AR188" s="84"/>
      <c r="AS188" s="43"/>
      <c r="AT188" s="49"/>
      <c r="AU188" s="126"/>
      <c r="AV188" s="123">
        <v>0</v>
      </c>
      <c r="AW188" s="43">
        <v>0</v>
      </c>
      <c r="AX188" s="49"/>
      <c r="AY188" s="41">
        <v>0</v>
      </c>
      <c r="AZ188" s="42"/>
      <c r="BA188" s="120">
        <v>30</v>
      </c>
    </row>
    <row r="189" spans="1:53" ht="21.75" customHeight="1" x14ac:dyDescent="0.3">
      <c r="A189" s="603" t="s">
        <v>1565</v>
      </c>
      <c r="B189" s="599" t="s">
        <v>1566</v>
      </c>
      <c r="C189" s="599" t="s">
        <v>83</v>
      </c>
      <c r="D189" s="23" t="s">
        <v>79</v>
      </c>
      <c r="E189" s="24">
        <f t="shared" si="0"/>
        <v>60</v>
      </c>
      <c r="F189" s="25">
        <f t="shared" si="1"/>
        <v>8</v>
      </c>
      <c r="G189" s="25">
        <f t="shared" si="2"/>
        <v>3</v>
      </c>
      <c r="H189" s="25">
        <f t="shared" si="3"/>
        <v>0</v>
      </c>
      <c r="I189" s="26">
        <f t="shared" si="4"/>
        <v>0</v>
      </c>
      <c r="J189" s="27">
        <f t="shared" si="5"/>
        <v>71</v>
      </c>
      <c r="K189" s="557">
        <f>(J189+(J190/5))</f>
        <v>91.6</v>
      </c>
      <c r="L189" s="529"/>
      <c r="M189" s="527">
        <f>K189+(L189*30)</f>
        <v>91.6</v>
      </c>
      <c r="N189" s="529">
        <f>IF(M189=0,"",RANK(M189,M:M,0))</f>
        <v>51</v>
      </c>
      <c r="O189" s="28"/>
      <c r="P189" s="29"/>
      <c r="Q189" s="28"/>
      <c r="R189" s="29"/>
      <c r="S189" s="28"/>
      <c r="T189" s="30">
        <v>0</v>
      </c>
      <c r="U189" s="36"/>
      <c r="V189" s="30"/>
      <c r="W189" s="28">
        <v>0</v>
      </c>
      <c r="X189" s="81"/>
      <c r="Y189" s="81"/>
      <c r="Z189" s="113"/>
      <c r="AA189" s="113">
        <v>3</v>
      </c>
      <c r="AB189" s="30"/>
      <c r="AC189" s="36"/>
      <c r="AD189" s="83"/>
      <c r="AE189" s="28">
        <v>0</v>
      </c>
      <c r="AF189" s="37"/>
      <c r="AG189" s="268"/>
      <c r="AH189" s="81">
        <v>0</v>
      </c>
      <c r="AI189" s="36"/>
      <c r="AJ189" s="30"/>
      <c r="AK189" s="36"/>
      <c r="AL189" s="30"/>
      <c r="AM189" s="36"/>
      <c r="AN189" s="114">
        <v>0</v>
      </c>
      <c r="AO189" s="29"/>
      <c r="AP189" s="28"/>
      <c r="AQ189" s="30">
        <v>0</v>
      </c>
      <c r="AR189" s="80">
        <v>8</v>
      </c>
      <c r="AS189" s="30"/>
      <c r="AT189" s="36"/>
      <c r="AU189" s="117">
        <v>60</v>
      </c>
      <c r="AV189" s="271">
        <v>0</v>
      </c>
      <c r="AW189" s="30">
        <v>0</v>
      </c>
      <c r="AX189" s="36"/>
      <c r="AY189" s="28">
        <v>0</v>
      </c>
      <c r="AZ189" s="29"/>
      <c r="BA189" s="111"/>
    </row>
    <row r="190" spans="1:53" ht="21.75" customHeight="1" x14ac:dyDescent="0.3">
      <c r="A190" s="554"/>
      <c r="B190" s="554"/>
      <c r="C190" s="554"/>
      <c r="D190" s="39" t="s">
        <v>80</v>
      </c>
      <c r="E190" s="24">
        <f t="shared" si="0"/>
        <v>78</v>
      </c>
      <c r="F190" s="25">
        <f t="shared" si="1"/>
        <v>25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103</v>
      </c>
      <c r="K190" s="528"/>
      <c r="L190" s="528"/>
      <c r="M190" s="528"/>
      <c r="N190" s="528"/>
      <c r="O190" s="41"/>
      <c r="P190" s="42"/>
      <c r="Q190" s="41"/>
      <c r="R190" s="42"/>
      <c r="S190" s="41"/>
      <c r="T190" s="43">
        <v>0</v>
      </c>
      <c r="U190" s="49"/>
      <c r="V190" s="43"/>
      <c r="W190" s="41">
        <v>0</v>
      </c>
      <c r="X190" s="85"/>
      <c r="Y190" s="85"/>
      <c r="Z190" s="122"/>
      <c r="AA190" s="122"/>
      <c r="AB190" s="43"/>
      <c r="AC190" s="49"/>
      <c r="AD190" s="87"/>
      <c r="AE190" s="41">
        <v>0</v>
      </c>
      <c r="AF190" s="50"/>
      <c r="AG190" s="269"/>
      <c r="AH190" s="85">
        <v>0</v>
      </c>
      <c r="AI190" s="49"/>
      <c r="AJ190" s="43"/>
      <c r="AK190" s="49"/>
      <c r="AL190" s="43"/>
      <c r="AM190" s="49"/>
      <c r="AN190" s="123">
        <v>0</v>
      </c>
      <c r="AO190" s="42"/>
      <c r="AP190" s="41"/>
      <c r="AQ190" s="43">
        <v>0</v>
      </c>
      <c r="AR190" s="84">
        <v>25</v>
      </c>
      <c r="AS190" s="43"/>
      <c r="AT190" s="49"/>
      <c r="AU190" s="126">
        <v>78</v>
      </c>
      <c r="AV190" s="274">
        <v>0</v>
      </c>
      <c r="AW190" s="43">
        <v>0</v>
      </c>
      <c r="AX190" s="49"/>
      <c r="AY190" s="41">
        <v>0</v>
      </c>
      <c r="AZ190" s="42"/>
      <c r="BA190" s="120"/>
    </row>
    <row r="191" spans="1:53" ht="21.75" customHeight="1" x14ac:dyDescent="0.3">
      <c r="A191" s="603" t="s">
        <v>1567</v>
      </c>
      <c r="B191" s="599" t="s">
        <v>1568</v>
      </c>
      <c r="C191" s="599" t="s">
        <v>95</v>
      </c>
      <c r="D191" s="23" t="s">
        <v>79</v>
      </c>
      <c r="E191" s="24">
        <f t="shared" si="0"/>
        <v>0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0</v>
      </c>
      <c r="K191" s="557">
        <f>(J191+(J192/5))</f>
        <v>0</v>
      </c>
      <c r="L191" s="529"/>
      <c r="M191" s="527">
        <f>K191+(L191*30)</f>
        <v>0</v>
      </c>
      <c r="N191" s="529" t="str">
        <f>IF(M191=0,"",RANK(M191,M:M,0))</f>
        <v/>
      </c>
      <c r="O191" s="28"/>
      <c r="P191" s="29"/>
      <c r="Q191" s="28"/>
      <c r="R191" s="29"/>
      <c r="S191" s="28"/>
      <c r="T191" s="30">
        <v>0</v>
      </c>
      <c r="U191" s="54"/>
      <c r="V191" s="30"/>
      <c r="W191" s="28">
        <v>0</v>
      </c>
      <c r="X191" s="81"/>
      <c r="Y191" s="81"/>
      <c r="Z191" s="113"/>
      <c r="AA191" s="113"/>
      <c r="AB191" s="30"/>
      <c r="AC191" s="54"/>
      <c r="AD191" s="83"/>
      <c r="AE191" s="28">
        <v>0</v>
      </c>
      <c r="AF191" s="37"/>
      <c r="AG191" s="268"/>
      <c r="AH191" s="81">
        <v>0</v>
      </c>
      <c r="AI191" s="54"/>
      <c r="AJ191" s="30"/>
      <c r="AK191" s="54"/>
      <c r="AL191" s="30"/>
      <c r="AM191" s="54"/>
      <c r="AN191" s="114">
        <v>0</v>
      </c>
      <c r="AO191" s="29"/>
      <c r="AP191" s="28"/>
      <c r="AQ191" s="30">
        <v>0</v>
      </c>
      <c r="AR191" s="80"/>
      <c r="AS191" s="30"/>
      <c r="AT191" s="54"/>
      <c r="AU191" s="272"/>
      <c r="AV191" s="114">
        <v>0</v>
      </c>
      <c r="AW191" s="30">
        <v>0</v>
      </c>
      <c r="AX191" s="54"/>
      <c r="AY191" s="28">
        <v>0</v>
      </c>
      <c r="AZ191" s="29"/>
      <c r="BA191" s="111"/>
    </row>
    <row r="192" spans="1:53" ht="21.75" customHeight="1" x14ac:dyDescent="0.3">
      <c r="A192" s="554"/>
      <c r="B192" s="554"/>
      <c r="C192" s="554"/>
      <c r="D192" s="39" t="s">
        <v>80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0</v>
      </c>
      <c r="K192" s="528"/>
      <c r="L192" s="528"/>
      <c r="M192" s="528"/>
      <c r="N192" s="528"/>
      <c r="O192" s="41"/>
      <c r="P192" s="42"/>
      <c r="Q192" s="41"/>
      <c r="R192" s="42"/>
      <c r="S192" s="41"/>
      <c r="T192" s="43">
        <v>0</v>
      </c>
      <c r="U192" s="60"/>
      <c r="V192" s="43"/>
      <c r="W192" s="41">
        <v>0</v>
      </c>
      <c r="X192" s="85"/>
      <c r="Y192" s="85"/>
      <c r="Z192" s="122"/>
      <c r="AA192" s="122"/>
      <c r="AB192" s="43"/>
      <c r="AC192" s="60"/>
      <c r="AD192" s="87"/>
      <c r="AE192" s="41">
        <v>0</v>
      </c>
      <c r="AF192" s="50"/>
      <c r="AG192" s="269"/>
      <c r="AH192" s="85">
        <v>0</v>
      </c>
      <c r="AI192" s="60"/>
      <c r="AJ192" s="43"/>
      <c r="AK192" s="60"/>
      <c r="AL192" s="43"/>
      <c r="AM192" s="60"/>
      <c r="AN192" s="123">
        <v>0</v>
      </c>
      <c r="AO192" s="42"/>
      <c r="AP192" s="41"/>
      <c r="AQ192" s="43">
        <v>0</v>
      </c>
      <c r="AR192" s="84"/>
      <c r="AS192" s="43"/>
      <c r="AT192" s="60"/>
      <c r="AU192" s="275"/>
      <c r="AV192" s="123">
        <v>0</v>
      </c>
      <c r="AW192" s="43">
        <v>0</v>
      </c>
      <c r="AX192" s="60"/>
      <c r="AY192" s="41">
        <v>0</v>
      </c>
      <c r="AZ192" s="42"/>
      <c r="BA192" s="120"/>
    </row>
    <row r="193" spans="1:53" ht="21.75" customHeight="1" x14ac:dyDescent="0.3">
      <c r="A193" s="603" t="s">
        <v>1569</v>
      </c>
      <c r="B193" s="599" t="s">
        <v>1570</v>
      </c>
      <c r="C193" s="599" t="s">
        <v>363</v>
      </c>
      <c r="D193" s="23" t="s">
        <v>79</v>
      </c>
      <c r="E193" s="24">
        <f t="shared" si="0"/>
        <v>6</v>
      </c>
      <c r="F193" s="25">
        <f t="shared" si="1"/>
        <v>3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9</v>
      </c>
      <c r="K193" s="557">
        <f>(J193+(J194/5))</f>
        <v>12</v>
      </c>
      <c r="L193" s="529"/>
      <c r="M193" s="527">
        <f>K193+(L193*30)</f>
        <v>12</v>
      </c>
      <c r="N193" s="529">
        <f>IF(M193=0,"",RANK(M193,M:M,0))</f>
        <v>98</v>
      </c>
      <c r="O193" s="28"/>
      <c r="P193" s="29"/>
      <c r="Q193" s="28"/>
      <c r="R193" s="29"/>
      <c r="S193" s="28">
        <v>3</v>
      </c>
      <c r="T193" s="30">
        <v>0</v>
      </c>
      <c r="U193" s="36"/>
      <c r="V193" s="30"/>
      <c r="W193" s="28">
        <v>0</v>
      </c>
      <c r="X193" s="81"/>
      <c r="Y193" s="81"/>
      <c r="Z193" s="113">
        <v>6</v>
      </c>
      <c r="AA193" s="113"/>
      <c r="AB193" s="30"/>
      <c r="AC193" s="36"/>
      <c r="AD193" s="83"/>
      <c r="AE193" s="28">
        <v>0</v>
      </c>
      <c r="AF193" s="37"/>
      <c r="AG193" s="268"/>
      <c r="AH193" s="81">
        <v>0</v>
      </c>
      <c r="AI193" s="36"/>
      <c r="AJ193" s="30"/>
      <c r="AK193" s="36"/>
      <c r="AL193" s="30"/>
      <c r="AM193" s="36"/>
      <c r="AN193" s="114">
        <v>0</v>
      </c>
      <c r="AO193" s="29"/>
      <c r="AP193" s="28"/>
      <c r="AQ193" s="30">
        <v>0</v>
      </c>
      <c r="AR193" s="80"/>
      <c r="AS193" s="30"/>
      <c r="AT193" s="36"/>
      <c r="AU193" s="117"/>
      <c r="AV193" s="114">
        <v>0</v>
      </c>
      <c r="AW193" s="30">
        <v>0</v>
      </c>
      <c r="AX193" s="36"/>
      <c r="AY193" s="28">
        <v>0</v>
      </c>
      <c r="AZ193" s="29"/>
      <c r="BA193" s="111"/>
    </row>
    <row r="194" spans="1:53" ht="21.75" customHeight="1" x14ac:dyDescent="0.3">
      <c r="A194" s="554"/>
      <c r="B194" s="554"/>
      <c r="C194" s="554"/>
      <c r="D194" s="39" t="s">
        <v>80</v>
      </c>
      <c r="E194" s="24">
        <f t="shared" si="0"/>
        <v>15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15</v>
      </c>
      <c r="K194" s="528"/>
      <c r="L194" s="528"/>
      <c r="M194" s="528"/>
      <c r="N194" s="528"/>
      <c r="O194" s="41"/>
      <c r="P194" s="42"/>
      <c r="Q194" s="41"/>
      <c r="R194" s="42"/>
      <c r="S194" s="41"/>
      <c r="T194" s="43">
        <v>0</v>
      </c>
      <c r="U194" s="49"/>
      <c r="V194" s="43"/>
      <c r="W194" s="41">
        <v>0</v>
      </c>
      <c r="X194" s="85"/>
      <c r="Y194" s="85"/>
      <c r="Z194" s="122">
        <v>15</v>
      </c>
      <c r="AA194" s="122"/>
      <c r="AB194" s="43"/>
      <c r="AC194" s="49"/>
      <c r="AD194" s="87"/>
      <c r="AE194" s="41">
        <v>0</v>
      </c>
      <c r="AF194" s="50"/>
      <c r="AG194" s="269"/>
      <c r="AH194" s="85">
        <v>0</v>
      </c>
      <c r="AI194" s="49"/>
      <c r="AJ194" s="43"/>
      <c r="AK194" s="49"/>
      <c r="AL194" s="43"/>
      <c r="AM194" s="49"/>
      <c r="AN194" s="123">
        <v>0</v>
      </c>
      <c r="AO194" s="42"/>
      <c r="AP194" s="41"/>
      <c r="AQ194" s="43">
        <v>0</v>
      </c>
      <c r="AR194" s="84"/>
      <c r="AS194" s="43"/>
      <c r="AT194" s="49"/>
      <c r="AU194" s="126"/>
      <c r="AV194" s="123">
        <v>0</v>
      </c>
      <c r="AW194" s="43">
        <v>0</v>
      </c>
      <c r="AX194" s="49"/>
      <c r="AY194" s="41">
        <v>0</v>
      </c>
      <c r="AZ194" s="42"/>
      <c r="BA194" s="120"/>
    </row>
    <row r="195" spans="1:53" ht="21.75" customHeight="1" x14ac:dyDescent="0.3">
      <c r="A195" s="603" t="s">
        <v>1571</v>
      </c>
      <c r="B195" s="599" t="s">
        <v>1572</v>
      </c>
      <c r="C195" s="599" t="s">
        <v>237</v>
      </c>
      <c r="D195" s="23" t="s">
        <v>79</v>
      </c>
      <c r="E195" s="24">
        <f t="shared" si="0"/>
        <v>6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6</v>
      </c>
      <c r="K195" s="557">
        <f>(J195+(J196/5))</f>
        <v>8.4</v>
      </c>
      <c r="L195" s="529"/>
      <c r="M195" s="527">
        <f>K195+(L195*30)</f>
        <v>8.4</v>
      </c>
      <c r="N195" s="529">
        <f>IF(M195=0,"",RANK(M195,M:M,0))</f>
        <v>104</v>
      </c>
      <c r="O195" s="28"/>
      <c r="P195" s="29"/>
      <c r="Q195" s="28"/>
      <c r="R195" s="29"/>
      <c r="S195" s="28"/>
      <c r="T195" s="30">
        <v>0</v>
      </c>
      <c r="U195" s="54"/>
      <c r="V195" s="30"/>
      <c r="W195" s="28">
        <v>0</v>
      </c>
      <c r="X195" s="81"/>
      <c r="Y195" s="81"/>
      <c r="Z195" s="113"/>
      <c r="AA195" s="113"/>
      <c r="AB195" s="30"/>
      <c r="AC195" s="54"/>
      <c r="AD195" s="83"/>
      <c r="AE195" s="28">
        <v>0</v>
      </c>
      <c r="AF195" s="37"/>
      <c r="AG195" s="268"/>
      <c r="AH195" s="81">
        <v>0</v>
      </c>
      <c r="AI195" s="54"/>
      <c r="AJ195" s="30"/>
      <c r="AK195" s="54"/>
      <c r="AL195" s="30"/>
      <c r="AM195" s="54"/>
      <c r="AN195" s="114">
        <v>0</v>
      </c>
      <c r="AO195" s="29"/>
      <c r="AP195" s="28"/>
      <c r="AQ195" s="30">
        <v>0</v>
      </c>
      <c r="AR195" s="80"/>
      <c r="AS195" s="30"/>
      <c r="AT195" s="54"/>
      <c r="AU195" s="272">
        <v>6</v>
      </c>
      <c r="AV195" s="114">
        <v>0</v>
      </c>
      <c r="AW195" s="30">
        <v>0</v>
      </c>
      <c r="AX195" s="54"/>
      <c r="AY195" s="28">
        <v>0</v>
      </c>
      <c r="AZ195" s="29"/>
      <c r="BA195" s="111"/>
    </row>
    <row r="196" spans="1:53" ht="21.75" customHeight="1" x14ac:dyDescent="0.3">
      <c r="A196" s="554"/>
      <c r="B196" s="554"/>
      <c r="C196" s="554"/>
      <c r="D196" s="39" t="s">
        <v>80</v>
      </c>
      <c r="E196" s="24">
        <f t="shared" si="0"/>
        <v>12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12</v>
      </c>
      <c r="K196" s="528"/>
      <c r="L196" s="528"/>
      <c r="M196" s="528"/>
      <c r="N196" s="528"/>
      <c r="O196" s="41"/>
      <c r="P196" s="42"/>
      <c r="Q196" s="41"/>
      <c r="R196" s="42"/>
      <c r="S196" s="41"/>
      <c r="T196" s="43">
        <v>0</v>
      </c>
      <c r="U196" s="60"/>
      <c r="V196" s="43"/>
      <c r="W196" s="41">
        <v>0</v>
      </c>
      <c r="X196" s="85"/>
      <c r="Y196" s="85"/>
      <c r="Z196" s="122"/>
      <c r="AA196" s="122"/>
      <c r="AB196" s="43"/>
      <c r="AC196" s="60"/>
      <c r="AD196" s="87"/>
      <c r="AE196" s="41">
        <v>0</v>
      </c>
      <c r="AF196" s="50"/>
      <c r="AG196" s="269"/>
      <c r="AH196" s="85">
        <v>0</v>
      </c>
      <c r="AI196" s="60"/>
      <c r="AJ196" s="43"/>
      <c r="AK196" s="60"/>
      <c r="AL196" s="43"/>
      <c r="AM196" s="60"/>
      <c r="AN196" s="123">
        <v>0</v>
      </c>
      <c r="AO196" s="42"/>
      <c r="AP196" s="41"/>
      <c r="AQ196" s="43">
        <v>0</v>
      </c>
      <c r="AR196" s="84"/>
      <c r="AS196" s="43"/>
      <c r="AT196" s="60"/>
      <c r="AU196" s="275">
        <v>12</v>
      </c>
      <c r="AV196" s="123">
        <v>0</v>
      </c>
      <c r="AW196" s="43">
        <v>0</v>
      </c>
      <c r="AX196" s="60"/>
      <c r="AY196" s="41">
        <v>0</v>
      </c>
      <c r="AZ196" s="42"/>
      <c r="BA196" s="120"/>
    </row>
    <row r="197" spans="1:53" ht="21.75" customHeight="1" x14ac:dyDescent="0.3">
      <c r="A197" s="603" t="s">
        <v>1015</v>
      </c>
      <c r="B197" s="599" t="s">
        <v>1119</v>
      </c>
      <c r="C197" s="599" t="s">
        <v>418</v>
      </c>
      <c r="D197" s="23" t="s">
        <v>79</v>
      </c>
      <c r="E197" s="24">
        <f t="shared" si="0"/>
        <v>120</v>
      </c>
      <c r="F197" s="25">
        <f t="shared" si="1"/>
        <v>60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180</v>
      </c>
      <c r="K197" s="557">
        <f>(J197+(J198/5))</f>
        <v>180</v>
      </c>
      <c r="L197" s="529"/>
      <c r="M197" s="527">
        <f>K197+(L197*30)</f>
        <v>180</v>
      </c>
      <c r="N197" s="529">
        <f>IF(M197=0,"",RANK(M197,M:M,0))</f>
        <v>35</v>
      </c>
      <c r="O197" s="28"/>
      <c r="P197" s="29"/>
      <c r="Q197" s="28"/>
      <c r="R197" s="29"/>
      <c r="S197" s="28">
        <v>60</v>
      </c>
      <c r="T197" s="30">
        <v>0</v>
      </c>
      <c r="U197" s="36"/>
      <c r="V197" s="30"/>
      <c r="W197" s="28">
        <v>0</v>
      </c>
      <c r="X197" s="81"/>
      <c r="Y197" s="81"/>
      <c r="Z197" s="113"/>
      <c r="AA197" s="113"/>
      <c r="AB197" s="30"/>
      <c r="AC197" s="36"/>
      <c r="AD197" s="83">
        <v>120</v>
      </c>
      <c r="AE197" s="28">
        <v>0</v>
      </c>
      <c r="AF197" s="37"/>
      <c r="AG197" s="114"/>
      <c r="AH197" s="81">
        <v>0</v>
      </c>
      <c r="AI197" s="36"/>
      <c r="AJ197" s="30"/>
      <c r="AK197" s="36"/>
      <c r="AL197" s="30"/>
      <c r="AM197" s="36"/>
      <c r="AN197" s="114">
        <v>0</v>
      </c>
      <c r="AO197" s="29"/>
      <c r="AP197" s="28"/>
      <c r="AQ197" s="30">
        <v>0</v>
      </c>
      <c r="AR197" s="80"/>
      <c r="AS197" s="30"/>
      <c r="AT197" s="36"/>
      <c r="AU197" s="117"/>
      <c r="AV197" s="114">
        <v>0</v>
      </c>
      <c r="AW197" s="30">
        <v>0</v>
      </c>
      <c r="AX197" s="36"/>
      <c r="AY197" s="28">
        <v>0</v>
      </c>
      <c r="AZ197" s="29"/>
      <c r="BA197" s="111"/>
    </row>
    <row r="198" spans="1:53" ht="21.75" customHeight="1" x14ac:dyDescent="0.3">
      <c r="A198" s="554"/>
      <c r="B198" s="554"/>
      <c r="C198" s="554"/>
      <c r="D198" s="39" t="s">
        <v>80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528"/>
      <c r="L198" s="528"/>
      <c r="M198" s="528"/>
      <c r="N198" s="528"/>
      <c r="O198" s="41"/>
      <c r="P198" s="42"/>
      <c r="Q198" s="41"/>
      <c r="R198" s="42"/>
      <c r="S198" s="41"/>
      <c r="T198" s="43">
        <v>0</v>
      </c>
      <c r="U198" s="49"/>
      <c r="V198" s="43"/>
      <c r="W198" s="41">
        <v>0</v>
      </c>
      <c r="X198" s="85"/>
      <c r="Y198" s="85"/>
      <c r="Z198" s="122"/>
      <c r="AA198" s="122"/>
      <c r="AB198" s="43"/>
      <c r="AC198" s="49"/>
      <c r="AD198" s="87"/>
      <c r="AE198" s="41">
        <v>0</v>
      </c>
      <c r="AF198" s="50"/>
      <c r="AG198" s="269"/>
      <c r="AH198" s="85">
        <v>0</v>
      </c>
      <c r="AI198" s="49"/>
      <c r="AJ198" s="43"/>
      <c r="AK198" s="49"/>
      <c r="AL198" s="43"/>
      <c r="AM198" s="49"/>
      <c r="AN198" s="123">
        <v>0</v>
      </c>
      <c r="AO198" s="42"/>
      <c r="AP198" s="41"/>
      <c r="AQ198" s="43">
        <v>0</v>
      </c>
      <c r="AR198" s="84"/>
      <c r="AS198" s="43"/>
      <c r="AT198" s="49"/>
      <c r="AU198" s="126"/>
      <c r="AV198" s="123">
        <v>0</v>
      </c>
      <c r="AW198" s="43">
        <v>0</v>
      </c>
      <c r="AX198" s="49"/>
      <c r="AY198" s="41">
        <v>0</v>
      </c>
      <c r="AZ198" s="42"/>
      <c r="BA198" s="120"/>
    </row>
    <row r="199" spans="1:53" ht="21.75" customHeight="1" x14ac:dyDescent="0.3">
      <c r="A199" s="603" t="s">
        <v>1573</v>
      </c>
      <c r="B199" s="599" t="s">
        <v>1574</v>
      </c>
      <c r="C199" s="599" t="s">
        <v>314</v>
      </c>
      <c r="D199" s="23" t="s">
        <v>79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557">
        <f>(J199+(J200/5))</f>
        <v>0</v>
      </c>
      <c r="L199" s="529"/>
      <c r="M199" s="527">
        <f>K199+(L199*30)</f>
        <v>0</v>
      </c>
      <c r="N199" s="529" t="str">
        <f>IF(M199=0,"",RANK(M199,M:M,0))</f>
        <v/>
      </c>
      <c r="O199" s="28"/>
      <c r="P199" s="29"/>
      <c r="Q199" s="28"/>
      <c r="R199" s="29"/>
      <c r="S199" s="28"/>
      <c r="T199" s="30">
        <v>0</v>
      </c>
      <c r="U199" s="36"/>
      <c r="V199" s="30"/>
      <c r="W199" s="28">
        <v>0</v>
      </c>
      <c r="X199" s="81"/>
      <c r="Y199" s="81"/>
      <c r="Z199" s="113"/>
      <c r="AA199" s="113"/>
      <c r="AB199" s="30"/>
      <c r="AC199" s="36"/>
      <c r="AD199" s="83"/>
      <c r="AE199" s="28">
        <v>0</v>
      </c>
      <c r="AF199" s="37"/>
      <c r="AG199" s="268"/>
      <c r="AH199" s="81">
        <v>0</v>
      </c>
      <c r="AI199" s="36"/>
      <c r="AJ199" s="30"/>
      <c r="AK199" s="36"/>
      <c r="AL199" s="30"/>
      <c r="AM199" s="36"/>
      <c r="AN199" s="114">
        <v>0</v>
      </c>
      <c r="AO199" s="29"/>
      <c r="AP199" s="28"/>
      <c r="AQ199" s="30">
        <v>0</v>
      </c>
      <c r="AR199" s="80"/>
      <c r="AS199" s="30"/>
      <c r="AT199" s="36"/>
      <c r="AU199" s="117"/>
      <c r="AV199" s="114">
        <v>0</v>
      </c>
      <c r="AW199" s="30">
        <v>0</v>
      </c>
      <c r="AX199" s="36"/>
      <c r="AY199" s="28">
        <v>0</v>
      </c>
      <c r="AZ199" s="29"/>
      <c r="BA199" s="111"/>
    </row>
    <row r="200" spans="1:53" ht="21.75" customHeight="1" x14ac:dyDescent="0.3">
      <c r="A200" s="554"/>
      <c r="B200" s="554"/>
      <c r="C200" s="554"/>
      <c r="D200" s="39" t="s">
        <v>80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0</v>
      </c>
      <c r="K200" s="528"/>
      <c r="L200" s="528"/>
      <c r="M200" s="528"/>
      <c r="N200" s="528"/>
      <c r="O200" s="41"/>
      <c r="P200" s="42"/>
      <c r="Q200" s="41"/>
      <c r="R200" s="42"/>
      <c r="S200" s="41"/>
      <c r="T200" s="43">
        <v>0</v>
      </c>
      <c r="U200" s="49"/>
      <c r="V200" s="43"/>
      <c r="W200" s="41">
        <v>0</v>
      </c>
      <c r="X200" s="85"/>
      <c r="Y200" s="85"/>
      <c r="Z200" s="122"/>
      <c r="AA200" s="122"/>
      <c r="AB200" s="43"/>
      <c r="AC200" s="49"/>
      <c r="AD200" s="87"/>
      <c r="AE200" s="41">
        <v>0</v>
      </c>
      <c r="AF200" s="50"/>
      <c r="AG200" s="269"/>
      <c r="AH200" s="85">
        <v>0</v>
      </c>
      <c r="AI200" s="49"/>
      <c r="AJ200" s="43"/>
      <c r="AK200" s="49"/>
      <c r="AL200" s="43"/>
      <c r="AM200" s="49"/>
      <c r="AN200" s="123">
        <v>0</v>
      </c>
      <c r="AO200" s="42"/>
      <c r="AP200" s="41"/>
      <c r="AQ200" s="43">
        <v>0</v>
      </c>
      <c r="AR200" s="84"/>
      <c r="AS200" s="43"/>
      <c r="AT200" s="49"/>
      <c r="AU200" s="126"/>
      <c r="AV200" s="123">
        <v>0</v>
      </c>
      <c r="AW200" s="43">
        <v>0</v>
      </c>
      <c r="AX200" s="49"/>
      <c r="AY200" s="41">
        <v>0</v>
      </c>
      <c r="AZ200" s="42"/>
      <c r="BA200" s="120"/>
    </row>
    <row r="201" spans="1:53" ht="21.75" customHeight="1" x14ac:dyDescent="0.3">
      <c r="A201" s="603" t="s">
        <v>1575</v>
      </c>
      <c r="B201" s="603" t="s">
        <v>215</v>
      </c>
      <c r="C201" s="603" t="s">
        <v>664</v>
      </c>
      <c r="D201" s="23" t="s">
        <v>79</v>
      </c>
      <c r="E201" s="24">
        <f t="shared" si="0"/>
        <v>0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0</v>
      </c>
      <c r="K201" s="557">
        <f>(J201+(J202/5))</f>
        <v>0</v>
      </c>
      <c r="L201" s="529">
        <f>Nemzetközi!D98</f>
        <v>503</v>
      </c>
      <c r="M201" s="527">
        <f>K201+(L201*30)</f>
        <v>15090</v>
      </c>
      <c r="N201" s="529">
        <f>IF(M201=0,"",RANK(M201,M:M,0))</f>
        <v>2</v>
      </c>
      <c r="O201" s="28"/>
      <c r="P201" s="29"/>
      <c r="Q201" s="28"/>
      <c r="R201" s="29"/>
      <c r="S201" s="28"/>
      <c r="T201" s="30">
        <v>0</v>
      </c>
      <c r="U201" s="36"/>
      <c r="V201" s="30"/>
      <c r="W201" s="28">
        <v>0</v>
      </c>
      <c r="X201" s="81"/>
      <c r="Y201" s="81"/>
      <c r="Z201" s="113"/>
      <c r="AA201" s="113"/>
      <c r="AB201" s="30"/>
      <c r="AC201" s="36"/>
      <c r="AD201" s="83"/>
      <c r="AE201" s="28">
        <v>0</v>
      </c>
      <c r="AF201" s="37"/>
      <c r="AG201" s="268"/>
      <c r="AH201" s="81">
        <v>0</v>
      </c>
      <c r="AI201" s="36"/>
      <c r="AJ201" s="30"/>
      <c r="AK201" s="36"/>
      <c r="AL201" s="30"/>
      <c r="AM201" s="36"/>
      <c r="AN201" s="114">
        <v>0</v>
      </c>
      <c r="AO201" s="29"/>
      <c r="AP201" s="28"/>
      <c r="AQ201" s="30">
        <v>0</v>
      </c>
      <c r="AR201" s="80"/>
      <c r="AS201" s="30"/>
      <c r="AT201" s="36"/>
      <c r="AU201" s="117"/>
      <c r="AV201" s="114">
        <v>0</v>
      </c>
      <c r="AW201" s="30">
        <v>0</v>
      </c>
      <c r="AX201" s="36"/>
      <c r="AY201" s="28">
        <v>0</v>
      </c>
      <c r="AZ201" s="29"/>
      <c r="BA201" s="111"/>
    </row>
    <row r="202" spans="1:53" ht="21.75" customHeight="1" x14ac:dyDescent="0.3">
      <c r="A202" s="554"/>
      <c r="B202" s="554"/>
      <c r="C202" s="554"/>
      <c r="D202" s="39" t="s">
        <v>80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0</v>
      </c>
      <c r="K202" s="528"/>
      <c r="L202" s="528"/>
      <c r="M202" s="528"/>
      <c r="N202" s="528"/>
      <c r="O202" s="41"/>
      <c r="P202" s="42"/>
      <c r="Q202" s="41"/>
      <c r="R202" s="42"/>
      <c r="S202" s="41"/>
      <c r="T202" s="43">
        <v>0</v>
      </c>
      <c r="U202" s="49"/>
      <c r="V202" s="43"/>
      <c r="W202" s="41">
        <v>0</v>
      </c>
      <c r="X202" s="85"/>
      <c r="Y202" s="85"/>
      <c r="Z202" s="122"/>
      <c r="AA202" s="122"/>
      <c r="AB202" s="43"/>
      <c r="AC202" s="49"/>
      <c r="AD202" s="87"/>
      <c r="AE202" s="41">
        <v>0</v>
      </c>
      <c r="AF202" s="50"/>
      <c r="AG202" s="269"/>
      <c r="AH202" s="85">
        <v>0</v>
      </c>
      <c r="AI202" s="49"/>
      <c r="AJ202" s="43"/>
      <c r="AK202" s="49"/>
      <c r="AL202" s="43"/>
      <c r="AM202" s="49"/>
      <c r="AN202" s="123">
        <v>0</v>
      </c>
      <c r="AO202" s="42"/>
      <c r="AP202" s="41"/>
      <c r="AQ202" s="43">
        <v>0</v>
      </c>
      <c r="AR202" s="84"/>
      <c r="AS202" s="43"/>
      <c r="AT202" s="49"/>
      <c r="AU202" s="126"/>
      <c r="AV202" s="123">
        <v>0</v>
      </c>
      <c r="AW202" s="43">
        <v>0</v>
      </c>
      <c r="AX202" s="49"/>
      <c r="AY202" s="41">
        <v>0</v>
      </c>
      <c r="AZ202" s="42"/>
      <c r="BA202" s="120"/>
    </row>
    <row r="203" spans="1:53" ht="21.75" customHeight="1" x14ac:dyDescent="0.3">
      <c r="A203" s="603" t="s">
        <v>1576</v>
      </c>
      <c r="B203" s="599" t="s">
        <v>1577</v>
      </c>
      <c r="C203" s="599" t="s">
        <v>664</v>
      </c>
      <c r="D203" s="23" t="s">
        <v>79</v>
      </c>
      <c r="E203" s="24">
        <f t="shared" si="0"/>
        <v>0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0</v>
      </c>
      <c r="K203" s="557">
        <f>(J203+(J204/5))</f>
        <v>0</v>
      </c>
      <c r="L203" s="529"/>
      <c r="M203" s="527">
        <f>K203+(L203*30)</f>
        <v>0</v>
      </c>
      <c r="N203" s="529" t="str">
        <f>IF(M203=0,"",RANK(M203,M:M,0))</f>
        <v/>
      </c>
      <c r="O203" s="28"/>
      <c r="P203" s="29"/>
      <c r="Q203" s="28"/>
      <c r="R203" s="29"/>
      <c r="S203" s="28"/>
      <c r="T203" s="30">
        <v>0</v>
      </c>
      <c r="U203" s="36"/>
      <c r="V203" s="30"/>
      <c r="W203" s="28">
        <v>0</v>
      </c>
      <c r="X203" s="81"/>
      <c r="Y203" s="81"/>
      <c r="Z203" s="113"/>
      <c r="AA203" s="113"/>
      <c r="AB203" s="30"/>
      <c r="AC203" s="36"/>
      <c r="AD203" s="83"/>
      <c r="AE203" s="28">
        <v>0</v>
      </c>
      <c r="AF203" s="37"/>
      <c r="AG203" s="268"/>
      <c r="AH203" s="81">
        <v>0</v>
      </c>
      <c r="AI203" s="36"/>
      <c r="AJ203" s="30"/>
      <c r="AK203" s="36"/>
      <c r="AL203" s="30"/>
      <c r="AM203" s="36"/>
      <c r="AN203" s="114">
        <v>0</v>
      </c>
      <c r="AO203" s="29"/>
      <c r="AP203" s="28"/>
      <c r="AQ203" s="30">
        <v>0</v>
      </c>
      <c r="AR203" s="80"/>
      <c r="AS203" s="30"/>
      <c r="AT203" s="36"/>
      <c r="AU203" s="117"/>
      <c r="AV203" s="114">
        <v>0</v>
      </c>
      <c r="AW203" s="30">
        <v>0</v>
      </c>
      <c r="AX203" s="36"/>
      <c r="AY203" s="28">
        <v>0</v>
      </c>
      <c r="AZ203" s="29"/>
      <c r="BA203" s="111"/>
    </row>
    <row r="204" spans="1:53" ht="21.75" customHeight="1" x14ac:dyDescent="0.3">
      <c r="A204" s="554"/>
      <c r="B204" s="554"/>
      <c r="C204" s="554"/>
      <c r="D204" s="39" t="s">
        <v>80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0</v>
      </c>
      <c r="K204" s="528"/>
      <c r="L204" s="528"/>
      <c r="M204" s="528"/>
      <c r="N204" s="528"/>
      <c r="O204" s="41"/>
      <c r="P204" s="42"/>
      <c r="Q204" s="41"/>
      <c r="R204" s="42"/>
      <c r="S204" s="41"/>
      <c r="T204" s="43">
        <v>0</v>
      </c>
      <c r="U204" s="49"/>
      <c r="V204" s="43"/>
      <c r="W204" s="41">
        <v>0</v>
      </c>
      <c r="X204" s="85"/>
      <c r="Y204" s="85"/>
      <c r="Z204" s="122"/>
      <c r="AA204" s="122"/>
      <c r="AB204" s="43"/>
      <c r="AC204" s="49"/>
      <c r="AD204" s="87"/>
      <c r="AE204" s="41">
        <v>0</v>
      </c>
      <c r="AF204" s="50"/>
      <c r="AG204" s="269"/>
      <c r="AH204" s="85">
        <v>0</v>
      </c>
      <c r="AI204" s="49"/>
      <c r="AJ204" s="43"/>
      <c r="AK204" s="49"/>
      <c r="AL204" s="43"/>
      <c r="AM204" s="49"/>
      <c r="AN204" s="123">
        <v>0</v>
      </c>
      <c r="AO204" s="42"/>
      <c r="AP204" s="41"/>
      <c r="AQ204" s="43">
        <v>0</v>
      </c>
      <c r="AR204" s="84"/>
      <c r="AS204" s="43"/>
      <c r="AT204" s="49"/>
      <c r="AU204" s="126"/>
      <c r="AV204" s="123">
        <v>0</v>
      </c>
      <c r="AW204" s="43">
        <v>0</v>
      </c>
      <c r="AX204" s="49"/>
      <c r="AY204" s="41">
        <v>0</v>
      </c>
      <c r="AZ204" s="42"/>
      <c r="BA204" s="120"/>
    </row>
    <row r="205" spans="1:53" ht="21.75" customHeight="1" x14ac:dyDescent="0.3">
      <c r="A205" s="603" t="s">
        <v>1578</v>
      </c>
      <c r="B205" s="599" t="s">
        <v>1579</v>
      </c>
      <c r="C205" s="599" t="s">
        <v>314</v>
      </c>
      <c r="D205" s="23" t="s">
        <v>79</v>
      </c>
      <c r="E205" s="24">
        <f t="shared" si="0"/>
        <v>16</v>
      </c>
      <c r="F205" s="25">
        <f t="shared" si="1"/>
        <v>15</v>
      </c>
      <c r="G205" s="25">
        <f t="shared" si="2"/>
        <v>6</v>
      </c>
      <c r="H205" s="25">
        <f t="shared" si="3"/>
        <v>3</v>
      </c>
      <c r="I205" s="26">
        <f t="shared" si="4"/>
        <v>3</v>
      </c>
      <c r="J205" s="27">
        <f t="shared" si="5"/>
        <v>43</v>
      </c>
      <c r="K205" s="557">
        <f>(J205+(J206/5))</f>
        <v>43</v>
      </c>
      <c r="L205" s="529"/>
      <c r="M205" s="527">
        <f>K205+(L205*30)</f>
        <v>43</v>
      </c>
      <c r="N205" s="529">
        <f>IF(M205=0,"",RANK(M205,M:M,0))</f>
        <v>68</v>
      </c>
      <c r="O205" s="28">
        <v>3</v>
      </c>
      <c r="P205" s="29"/>
      <c r="Q205" s="28"/>
      <c r="R205" s="29"/>
      <c r="S205" s="28">
        <v>15</v>
      </c>
      <c r="T205" s="30">
        <v>0</v>
      </c>
      <c r="U205" s="36">
        <v>16</v>
      </c>
      <c r="V205" s="30">
        <v>3</v>
      </c>
      <c r="W205" s="28">
        <v>0</v>
      </c>
      <c r="X205" s="81"/>
      <c r="Y205" s="81"/>
      <c r="Z205" s="113">
        <v>6</v>
      </c>
      <c r="AA205" s="113"/>
      <c r="AB205" s="30"/>
      <c r="AC205" s="36"/>
      <c r="AD205" s="83"/>
      <c r="AE205" s="28">
        <v>0</v>
      </c>
      <c r="AF205" s="37"/>
      <c r="AG205" s="268"/>
      <c r="AH205" s="81">
        <v>0</v>
      </c>
      <c r="AI205" s="36"/>
      <c r="AJ205" s="30"/>
      <c r="AK205" s="36"/>
      <c r="AL205" s="30"/>
      <c r="AM205" s="36">
        <v>3</v>
      </c>
      <c r="AN205" s="114">
        <v>0</v>
      </c>
      <c r="AO205" s="29"/>
      <c r="AP205" s="28"/>
      <c r="AQ205" s="30">
        <v>0</v>
      </c>
      <c r="AR205" s="80"/>
      <c r="AS205" s="30"/>
      <c r="AT205" s="36"/>
      <c r="AU205" s="117"/>
      <c r="AV205" s="114">
        <v>0</v>
      </c>
      <c r="AW205" s="30">
        <v>0</v>
      </c>
      <c r="AX205" s="36"/>
      <c r="AY205" s="28">
        <v>0</v>
      </c>
      <c r="AZ205" s="29"/>
      <c r="BA205" s="111"/>
    </row>
    <row r="206" spans="1:53" ht="21.75" customHeight="1" x14ac:dyDescent="0.3">
      <c r="A206" s="554"/>
      <c r="B206" s="554"/>
      <c r="C206" s="554"/>
      <c r="D206" s="39" t="s">
        <v>80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0</v>
      </c>
      <c r="K206" s="528"/>
      <c r="L206" s="528"/>
      <c r="M206" s="528"/>
      <c r="N206" s="528"/>
      <c r="O206" s="41"/>
      <c r="P206" s="42"/>
      <c r="Q206" s="41"/>
      <c r="R206" s="42"/>
      <c r="S206" s="41"/>
      <c r="T206" s="43">
        <v>0</v>
      </c>
      <c r="U206" s="49"/>
      <c r="V206" s="43"/>
      <c r="W206" s="41">
        <v>0</v>
      </c>
      <c r="X206" s="85"/>
      <c r="Y206" s="85"/>
      <c r="Z206" s="122"/>
      <c r="AA206" s="122"/>
      <c r="AB206" s="43"/>
      <c r="AC206" s="49"/>
      <c r="AD206" s="87"/>
      <c r="AE206" s="41">
        <v>0</v>
      </c>
      <c r="AF206" s="50"/>
      <c r="AG206" s="269"/>
      <c r="AH206" s="85">
        <v>0</v>
      </c>
      <c r="AI206" s="49"/>
      <c r="AJ206" s="43"/>
      <c r="AK206" s="49"/>
      <c r="AL206" s="43"/>
      <c r="AM206" s="49"/>
      <c r="AN206" s="123">
        <v>0</v>
      </c>
      <c r="AO206" s="42"/>
      <c r="AP206" s="41"/>
      <c r="AQ206" s="43">
        <v>0</v>
      </c>
      <c r="AR206" s="84"/>
      <c r="AS206" s="43"/>
      <c r="AT206" s="49"/>
      <c r="AU206" s="126"/>
      <c r="AV206" s="123">
        <v>0</v>
      </c>
      <c r="AW206" s="43">
        <v>0</v>
      </c>
      <c r="AX206" s="49"/>
      <c r="AY206" s="41">
        <v>0</v>
      </c>
      <c r="AZ206" s="42"/>
      <c r="BA206" s="120"/>
    </row>
    <row r="207" spans="1:53" ht="21.75" customHeight="1" x14ac:dyDescent="0.3">
      <c r="A207" s="603" t="s">
        <v>1580</v>
      </c>
      <c r="B207" s="599" t="s">
        <v>1581</v>
      </c>
      <c r="C207" s="599" t="s">
        <v>145</v>
      </c>
      <c r="D207" s="23" t="s">
        <v>79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0</v>
      </c>
      <c r="K207" s="557">
        <f>(J207+(J208/5))</f>
        <v>0</v>
      </c>
      <c r="L207" s="529"/>
      <c r="M207" s="527">
        <f>K207+(L207*30)</f>
        <v>0</v>
      </c>
      <c r="N207" s="529" t="str">
        <f>IF(M207=0,"",RANK(M207,M:M,0))</f>
        <v/>
      </c>
      <c r="O207" s="28"/>
      <c r="P207" s="29"/>
      <c r="Q207" s="28"/>
      <c r="R207" s="29"/>
      <c r="S207" s="28"/>
      <c r="T207" s="30">
        <v>0</v>
      </c>
      <c r="U207" s="36"/>
      <c r="V207" s="30"/>
      <c r="W207" s="28">
        <v>0</v>
      </c>
      <c r="X207" s="81"/>
      <c r="Y207" s="81"/>
      <c r="Z207" s="113"/>
      <c r="AA207" s="113"/>
      <c r="AB207" s="30"/>
      <c r="AC207" s="36"/>
      <c r="AD207" s="83"/>
      <c r="AE207" s="28">
        <v>0</v>
      </c>
      <c r="AF207" s="37"/>
      <c r="AG207" s="268"/>
      <c r="AH207" s="81">
        <v>0</v>
      </c>
      <c r="AI207" s="36"/>
      <c r="AJ207" s="30"/>
      <c r="AK207" s="36"/>
      <c r="AL207" s="30"/>
      <c r="AM207" s="36"/>
      <c r="AN207" s="114">
        <v>0</v>
      </c>
      <c r="AO207" s="29"/>
      <c r="AP207" s="28"/>
      <c r="AQ207" s="30">
        <v>0</v>
      </c>
      <c r="AR207" s="80"/>
      <c r="AS207" s="30"/>
      <c r="AT207" s="36"/>
      <c r="AU207" s="117"/>
      <c r="AV207" s="114">
        <v>0</v>
      </c>
      <c r="AW207" s="30">
        <v>0</v>
      </c>
      <c r="AX207" s="36"/>
      <c r="AY207" s="28">
        <v>0</v>
      </c>
      <c r="AZ207" s="29"/>
      <c r="BA207" s="111"/>
    </row>
    <row r="208" spans="1:53" ht="21.75" customHeight="1" x14ac:dyDescent="0.3">
      <c r="A208" s="554"/>
      <c r="B208" s="554"/>
      <c r="C208" s="554"/>
      <c r="D208" s="39" t="s">
        <v>80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0</v>
      </c>
      <c r="K208" s="528"/>
      <c r="L208" s="528"/>
      <c r="M208" s="528"/>
      <c r="N208" s="528"/>
      <c r="O208" s="41"/>
      <c r="P208" s="42"/>
      <c r="Q208" s="41"/>
      <c r="R208" s="42"/>
      <c r="S208" s="41"/>
      <c r="T208" s="43">
        <v>0</v>
      </c>
      <c r="U208" s="49"/>
      <c r="V208" s="43"/>
      <c r="W208" s="41">
        <v>0</v>
      </c>
      <c r="X208" s="85"/>
      <c r="Y208" s="85"/>
      <c r="Z208" s="122"/>
      <c r="AA208" s="122"/>
      <c r="AB208" s="43"/>
      <c r="AC208" s="49"/>
      <c r="AD208" s="87"/>
      <c r="AE208" s="41">
        <v>0</v>
      </c>
      <c r="AF208" s="50"/>
      <c r="AG208" s="269"/>
      <c r="AH208" s="85">
        <v>0</v>
      </c>
      <c r="AI208" s="49"/>
      <c r="AJ208" s="43"/>
      <c r="AK208" s="49"/>
      <c r="AL208" s="43"/>
      <c r="AM208" s="49"/>
      <c r="AN208" s="123">
        <v>0</v>
      </c>
      <c r="AO208" s="42"/>
      <c r="AP208" s="41"/>
      <c r="AQ208" s="43">
        <v>0</v>
      </c>
      <c r="AR208" s="84"/>
      <c r="AS208" s="43"/>
      <c r="AT208" s="49"/>
      <c r="AU208" s="126"/>
      <c r="AV208" s="123">
        <v>0</v>
      </c>
      <c r="AW208" s="43">
        <v>0</v>
      </c>
      <c r="AX208" s="49"/>
      <c r="AY208" s="41">
        <v>0</v>
      </c>
      <c r="AZ208" s="42"/>
      <c r="BA208" s="120"/>
    </row>
    <row r="209" spans="1:53" ht="21.75" customHeight="1" x14ac:dyDescent="0.3">
      <c r="A209" s="603" t="s">
        <v>1582</v>
      </c>
      <c r="B209" s="599" t="s">
        <v>1583</v>
      </c>
      <c r="C209" s="599" t="s">
        <v>123</v>
      </c>
      <c r="D209" s="23" t="s">
        <v>79</v>
      </c>
      <c r="E209" s="24">
        <f t="shared" si="0"/>
        <v>6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6</v>
      </c>
      <c r="K209" s="557">
        <f>(J209+(J210/5))</f>
        <v>7.2</v>
      </c>
      <c r="L209" s="529"/>
      <c r="M209" s="527">
        <f>K209+(L209*30)</f>
        <v>7.2</v>
      </c>
      <c r="N209" s="529">
        <f>IF(M209=0,"",RANK(M209,M:M,0))</f>
        <v>110</v>
      </c>
      <c r="O209" s="90"/>
      <c r="P209" s="29"/>
      <c r="Q209" s="90"/>
      <c r="R209" s="29"/>
      <c r="S209" s="90"/>
      <c r="T209" s="30">
        <v>0</v>
      </c>
      <c r="U209" s="36"/>
      <c r="V209" s="30"/>
      <c r="W209" s="28">
        <v>0</v>
      </c>
      <c r="X209" s="81"/>
      <c r="Y209" s="81"/>
      <c r="Z209" s="113"/>
      <c r="AA209" s="113"/>
      <c r="AB209" s="30"/>
      <c r="AC209" s="36"/>
      <c r="AD209" s="83"/>
      <c r="AE209" s="28">
        <v>0</v>
      </c>
      <c r="AF209" s="37"/>
      <c r="AG209" s="268"/>
      <c r="AH209" s="81">
        <v>0</v>
      </c>
      <c r="AI209" s="36"/>
      <c r="AJ209" s="30"/>
      <c r="AK209" s="36"/>
      <c r="AL209" s="30"/>
      <c r="AM209" s="36"/>
      <c r="AN209" s="114">
        <v>0</v>
      </c>
      <c r="AO209" s="29"/>
      <c r="AP209" s="28"/>
      <c r="AQ209" s="30">
        <v>0</v>
      </c>
      <c r="AR209" s="80"/>
      <c r="AS209" s="30"/>
      <c r="AT209" s="36"/>
      <c r="AU209" s="117">
        <v>6</v>
      </c>
      <c r="AV209" s="114">
        <v>0</v>
      </c>
      <c r="AW209" s="30">
        <v>0</v>
      </c>
      <c r="AX209" s="36"/>
      <c r="AY209" s="28">
        <v>0</v>
      </c>
      <c r="AZ209" s="29"/>
      <c r="BA209" s="111"/>
    </row>
    <row r="210" spans="1:53" ht="21.75" customHeight="1" x14ac:dyDescent="0.3">
      <c r="A210" s="554"/>
      <c r="B210" s="554"/>
      <c r="C210" s="554"/>
      <c r="D210" s="39" t="s">
        <v>80</v>
      </c>
      <c r="E210" s="24">
        <f t="shared" si="0"/>
        <v>6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6</v>
      </c>
      <c r="K210" s="528"/>
      <c r="L210" s="528"/>
      <c r="M210" s="528"/>
      <c r="N210" s="528"/>
      <c r="O210" s="91"/>
      <c r="P210" s="42"/>
      <c r="Q210" s="91"/>
      <c r="R210" s="42"/>
      <c r="S210" s="91"/>
      <c r="T210" s="43">
        <v>0</v>
      </c>
      <c r="U210" s="49"/>
      <c r="V210" s="43"/>
      <c r="W210" s="41">
        <v>0</v>
      </c>
      <c r="X210" s="85"/>
      <c r="Y210" s="85"/>
      <c r="Z210" s="122"/>
      <c r="AA210" s="122"/>
      <c r="AB210" s="43"/>
      <c r="AC210" s="49"/>
      <c r="AD210" s="87"/>
      <c r="AE210" s="41">
        <v>0</v>
      </c>
      <c r="AF210" s="50"/>
      <c r="AG210" s="269"/>
      <c r="AH210" s="85">
        <v>0</v>
      </c>
      <c r="AI210" s="49"/>
      <c r="AJ210" s="43"/>
      <c r="AK210" s="49"/>
      <c r="AL210" s="43"/>
      <c r="AM210" s="49"/>
      <c r="AN210" s="123">
        <v>0</v>
      </c>
      <c r="AO210" s="42"/>
      <c r="AP210" s="41"/>
      <c r="AQ210" s="43">
        <v>0</v>
      </c>
      <c r="AR210" s="84"/>
      <c r="AS210" s="43"/>
      <c r="AT210" s="49"/>
      <c r="AU210" s="126">
        <v>6</v>
      </c>
      <c r="AV210" s="123">
        <v>0</v>
      </c>
      <c r="AW210" s="43">
        <v>0</v>
      </c>
      <c r="AX210" s="49"/>
      <c r="AY210" s="41">
        <v>0</v>
      </c>
      <c r="AZ210" s="42"/>
      <c r="BA210" s="120"/>
    </row>
    <row r="211" spans="1:53" ht="21.75" customHeight="1" x14ac:dyDescent="0.3">
      <c r="A211" s="603" t="s">
        <v>1584</v>
      </c>
      <c r="B211" s="599" t="s">
        <v>1585</v>
      </c>
      <c r="C211" s="599" t="s">
        <v>132</v>
      </c>
      <c r="D211" s="23" t="s">
        <v>79</v>
      </c>
      <c r="E211" s="24">
        <f t="shared" si="0"/>
        <v>3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3</v>
      </c>
      <c r="K211" s="557">
        <f>(J211+(J212/5))</f>
        <v>3</v>
      </c>
      <c r="L211" s="529"/>
      <c r="M211" s="527">
        <f>K211+(L211*30)</f>
        <v>3</v>
      </c>
      <c r="N211" s="529">
        <f>IF(M211=0,"",RANK(M211,M:M,0))</f>
        <v>122</v>
      </c>
      <c r="O211" s="28"/>
      <c r="P211" s="29"/>
      <c r="Q211" s="28"/>
      <c r="R211" s="29"/>
      <c r="S211" s="28"/>
      <c r="T211" s="30">
        <v>0</v>
      </c>
      <c r="U211" s="36"/>
      <c r="V211" s="30"/>
      <c r="W211" s="28">
        <v>0</v>
      </c>
      <c r="X211" s="81"/>
      <c r="Y211" s="81"/>
      <c r="Z211" s="113"/>
      <c r="AA211" s="113"/>
      <c r="AB211" s="30"/>
      <c r="AC211" s="36"/>
      <c r="AD211" s="83"/>
      <c r="AE211" s="28">
        <v>0</v>
      </c>
      <c r="AF211" s="37"/>
      <c r="AG211" s="268"/>
      <c r="AH211" s="81">
        <v>0</v>
      </c>
      <c r="AI211" s="36"/>
      <c r="AJ211" s="30"/>
      <c r="AK211" s="36"/>
      <c r="AL211" s="30"/>
      <c r="AM211" s="36"/>
      <c r="AN211" s="114">
        <v>0</v>
      </c>
      <c r="AO211" s="29"/>
      <c r="AP211" s="28"/>
      <c r="AQ211" s="30">
        <v>0</v>
      </c>
      <c r="AR211" s="80"/>
      <c r="AS211" s="30">
        <v>3</v>
      </c>
      <c r="AT211" s="36"/>
      <c r="AU211" s="117"/>
      <c r="AV211" s="114">
        <v>0</v>
      </c>
      <c r="AW211" s="30">
        <v>0</v>
      </c>
      <c r="AX211" s="36"/>
      <c r="AY211" s="28">
        <v>0</v>
      </c>
      <c r="AZ211" s="29"/>
      <c r="BA211" s="111"/>
    </row>
    <row r="212" spans="1:53" ht="21.75" customHeight="1" x14ac:dyDescent="0.3">
      <c r="A212" s="554"/>
      <c r="B212" s="554"/>
      <c r="C212" s="554"/>
      <c r="D212" s="39" t="s">
        <v>80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0</v>
      </c>
      <c r="K212" s="528"/>
      <c r="L212" s="528"/>
      <c r="M212" s="528"/>
      <c r="N212" s="528"/>
      <c r="O212" s="41"/>
      <c r="P212" s="42"/>
      <c r="Q212" s="41"/>
      <c r="R212" s="42"/>
      <c r="S212" s="41"/>
      <c r="T212" s="43">
        <v>0</v>
      </c>
      <c r="U212" s="49"/>
      <c r="V212" s="43"/>
      <c r="W212" s="41">
        <v>0</v>
      </c>
      <c r="X212" s="85"/>
      <c r="Y212" s="85"/>
      <c r="Z212" s="122"/>
      <c r="AA212" s="122"/>
      <c r="AB212" s="43"/>
      <c r="AC212" s="49"/>
      <c r="AD212" s="87"/>
      <c r="AE212" s="41">
        <v>0</v>
      </c>
      <c r="AF212" s="50"/>
      <c r="AG212" s="269"/>
      <c r="AH212" s="85">
        <v>0</v>
      </c>
      <c r="AI212" s="49"/>
      <c r="AJ212" s="43"/>
      <c r="AK212" s="49"/>
      <c r="AL212" s="43"/>
      <c r="AM212" s="49"/>
      <c r="AN212" s="123">
        <v>0</v>
      </c>
      <c r="AO212" s="42"/>
      <c r="AP212" s="41"/>
      <c r="AQ212" s="43">
        <v>0</v>
      </c>
      <c r="AR212" s="84"/>
      <c r="AS212" s="43"/>
      <c r="AT212" s="49"/>
      <c r="AU212" s="126"/>
      <c r="AV212" s="123">
        <v>0</v>
      </c>
      <c r="AW212" s="43">
        <v>0</v>
      </c>
      <c r="AX212" s="49"/>
      <c r="AY212" s="41">
        <v>0</v>
      </c>
      <c r="AZ212" s="42"/>
      <c r="BA212" s="120"/>
    </row>
    <row r="213" spans="1:53" ht="21.75" customHeight="1" x14ac:dyDescent="0.3">
      <c r="A213" s="603" t="s">
        <v>1586</v>
      </c>
      <c r="B213" s="599" t="s">
        <v>1587</v>
      </c>
      <c r="C213" s="599" t="s">
        <v>509</v>
      </c>
      <c r="D213" s="23" t="s">
        <v>79</v>
      </c>
      <c r="E213" s="24">
        <f t="shared" si="0"/>
        <v>11</v>
      </c>
      <c r="F213" s="25">
        <f t="shared" si="1"/>
        <v>10</v>
      </c>
      <c r="G213" s="25">
        <f t="shared" si="2"/>
        <v>8</v>
      </c>
      <c r="H213" s="25">
        <f t="shared" si="3"/>
        <v>8</v>
      </c>
      <c r="I213" s="26">
        <f t="shared" si="4"/>
        <v>8</v>
      </c>
      <c r="J213" s="27">
        <f t="shared" si="5"/>
        <v>45</v>
      </c>
      <c r="K213" s="557">
        <f>(J213+(J214/5))</f>
        <v>56</v>
      </c>
      <c r="L213" s="529"/>
      <c r="M213" s="527">
        <f>K213+(L213*30)</f>
        <v>56</v>
      </c>
      <c r="N213" s="529">
        <f>IF(M213=0,"",RANK(M213,M:M,0))</f>
        <v>62</v>
      </c>
      <c r="O213" s="90"/>
      <c r="P213" s="29"/>
      <c r="Q213" s="90"/>
      <c r="R213" s="29"/>
      <c r="S213" s="90"/>
      <c r="T213" s="30">
        <v>0</v>
      </c>
      <c r="U213" s="36"/>
      <c r="V213" s="30"/>
      <c r="W213" s="28">
        <v>0</v>
      </c>
      <c r="X213" s="81"/>
      <c r="Y213" s="81"/>
      <c r="Z213" s="113"/>
      <c r="AA213" s="113"/>
      <c r="AB213" s="30"/>
      <c r="AC213" s="36"/>
      <c r="AD213" s="83">
        <v>8</v>
      </c>
      <c r="AE213" s="28">
        <v>0</v>
      </c>
      <c r="AF213" s="37"/>
      <c r="AG213" s="114">
        <v>8</v>
      </c>
      <c r="AH213" s="81">
        <v>0</v>
      </c>
      <c r="AI213" s="36"/>
      <c r="AJ213" s="30"/>
      <c r="AK213" s="36"/>
      <c r="AL213" s="30">
        <v>3</v>
      </c>
      <c r="AM213" s="36">
        <v>3</v>
      </c>
      <c r="AN213" s="114">
        <v>0</v>
      </c>
      <c r="AO213" s="29"/>
      <c r="AP213" s="28"/>
      <c r="AQ213" s="30">
        <v>0</v>
      </c>
      <c r="AR213" s="80"/>
      <c r="AS213" s="30"/>
      <c r="AT213" s="36"/>
      <c r="AU213" s="117">
        <v>11</v>
      </c>
      <c r="AV213" s="114">
        <v>8</v>
      </c>
      <c r="AW213" s="30">
        <v>0</v>
      </c>
      <c r="AX213" s="36"/>
      <c r="AY213" s="28">
        <v>3</v>
      </c>
      <c r="AZ213" s="29">
        <v>8</v>
      </c>
      <c r="BA213" s="111">
        <v>10</v>
      </c>
    </row>
    <row r="214" spans="1:53" ht="21.75" customHeight="1" x14ac:dyDescent="0.3">
      <c r="A214" s="554"/>
      <c r="B214" s="554"/>
      <c r="C214" s="554"/>
      <c r="D214" s="39" t="s">
        <v>80</v>
      </c>
      <c r="E214" s="24">
        <f t="shared" si="0"/>
        <v>30</v>
      </c>
      <c r="F214" s="25">
        <f t="shared" si="1"/>
        <v>25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55</v>
      </c>
      <c r="K214" s="528"/>
      <c r="L214" s="528"/>
      <c r="M214" s="528"/>
      <c r="N214" s="528"/>
      <c r="O214" s="91"/>
      <c r="P214" s="42"/>
      <c r="Q214" s="91"/>
      <c r="R214" s="42"/>
      <c r="S214" s="91"/>
      <c r="T214" s="43">
        <v>0</v>
      </c>
      <c r="U214" s="49"/>
      <c r="V214" s="43"/>
      <c r="W214" s="41">
        <v>0</v>
      </c>
      <c r="X214" s="85"/>
      <c r="Y214" s="85"/>
      <c r="Z214" s="122"/>
      <c r="AA214" s="122"/>
      <c r="AB214" s="43"/>
      <c r="AC214" s="49"/>
      <c r="AD214" s="87"/>
      <c r="AE214" s="41">
        <v>0</v>
      </c>
      <c r="AF214" s="50"/>
      <c r="AG214" s="269"/>
      <c r="AH214" s="85">
        <v>0</v>
      </c>
      <c r="AI214" s="49"/>
      <c r="AJ214" s="43"/>
      <c r="AK214" s="49"/>
      <c r="AL214" s="43"/>
      <c r="AM214" s="49"/>
      <c r="AN214" s="123">
        <v>0</v>
      </c>
      <c r="AO214" s="42"/>
      <c r="AP214" s="41"/>
      <c r="AQ214" s="43">
        <v>0</v>
      </c>
      <c r="AR214" s="84"/>
      <c r="AS214" s="43"/>
      <c r="AT214" s="49"/>
      <c r="AU214" s="126"/>
      <c r="AV214" s="123">
        <v>25</v>
      </c>
      <c r="AW214" s="43">
        <v>0</v>
      </c>
      <c r="AX214" s="49"/>
      <c r="AY214" s="41">
        <v>0</v>
      </c>
      <c r="AZ214" s="42"/>
      <c r="BA214" s="120">
        <v>30</v>
      </c>
    </row>
    <row r="215" spans="1:53" ht="21.75" customHeight="1" x14ac:dyDescent="0.3">
      <c r="A215" s="603" t="s">
        <v>1138</v>
      </c>
      <c r="B215" s="599" t="s">
        <v>1139</v>
      </c>
      <c r="C215" s="599" t="s">
        <v>155</v>
      </c>
      <c r="D215" s="23" t="s">
        <v>79</v>
      </c>
      <c r="E215" s="24">
        <f t="shared" si="0"/>
        <v>34</v>
      </c>
      <c r="F215" s="25">
        <f t="shared" si="1"/>
        <v>3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37</v>
      </c>
      <c r="K215" s="557">
        <f>(J215+(J216/5))</f>
        <v>55</v>
      </c>
      <c r="L215" s="529"/>
      <c r="M215" s="527">
        <f>K215+(L215*30)</f>
        <v>55</v>
      </c>
      <c r="N215" s="529">
        <f>IF(M215=0,"",RANK(M215,M:M,0))</f>
        <v>63</v>
      </c>
      <c r="O215" s="28"/>
      <c r="P215" s="29"/>
      <c r="Q215" s="28"/>
      <c r="R215" s="29"/>
      <c r="S215" s="28"/>
      <c r="T215" s="30">
        <v>0</v>
      </c>
      <c r="U215" s="36">
        <v>34</v>
      </c>
      <c r="V215" s="30"/>
      <c r="W215" s="28">
        <v>0</v>
      </c>
      <c r="X215" s="81"/>
      <c r="Y215" s="81"/>
      <c r="Z215" s="113"/>
      <c r="AA215" s="113"/>
      <c r="AB215" s="30"/>
      <c r="AC215" s="36"/>
      <c r="AD215" s="83"/>
      <c r="AE215" s="28">
        <v>3</v>
      </c>
      <c r="AF215" s="37"/>
      <c r="AG215" s="268"/>
      <c r="AH215" s="81">
        <v>0</v>
      </c>
      <c r="AI215" s="36"/>
      <c r="AJ215" s="30"/>
      <c r="AK215" s="36"/>
      <c r="AL215" s="30"/>
      <c r="AM215" s="36"/>
      <c r="AN215" s="114">
        <v>0</v>
      </c>
      <c r="AO215" s="29"/>
      <c r="AP215" s="28"/>
      <c r="AQ215" s="30">
        <v>0</v>
      </c>
      <c r="AR215" s="80"/>
      <c r="AS215" s="30"/>
      <c r="AT215" s="36"/>
      <c r="AU215" s="117"/>
      <c r="AV215" s="114">
        <v>0</v>
      </c>
      <c r="AW215" s="30">
        <v>0</v>
      </c>
      <c r="AX215" s="36"/>
      <c r="AY215" s="28">
        <v>0</v>
      </c>
      <c r="AZ215" s="29"/>
      <c r="BA215" s="111"/>
    </row>
    <row r="216" spans="1:53" ht="21.75" customHeight="1" x14ac:dyDescent="0.3">
      <c r="A216" s="554"/>
      <c r="B216" s="554"/>
      <c r="C216" s="554"/>
      <c r="D216" s="39" t="s">
        <v>80</v>
      </c>
      <c r="E216" s="24">
        <f t="shared" si="0"/>
        <v>90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90</v>
      </c>
      <c r="K216" s="528"/>
      <c r="L216" s="528"/>
      <c r="M216" s="528"/>
      <c r="N216" s="528"/>
      <c r="O216" s="41"/>
      <c r="P216" s="42"/>
      <c r="Q216" s="41"/>
      <c r="R216" s="42"/>
      <c r="S216" s="41"/>
      <c r="T216" s="43">
        <v>0</v>
      </c>
      <c r="U216" s="49"/>
      <c r="V216" s="43"/>
      <c r="W216" s="41">
        <v>0</v>
      </c>
      <c r="X216" s="85"/>
      <c r="Y216" s="85"/>
      <c r="Z216" s="122"/>
      <c r="AA216" s="122"/>
      <c r="AB216" s="43"/>
      <c r="AC216" s="49"/>
      <c r="AD216" s="87"/>
      <c r="AE216" s="41">
        <v>0</v>
      </c>
      <c r="AF216" s="50"/>
      <c r="AG216" s="269"/>
      <c r="AH216" s="85">
        <v>0</v>
      </c>
      <c r="AI216" s="49"/>
      <c r="AJ216" s="43"/>
      <c r="AK216" s="49"/>
      <c r="AL216" s="43"/>
      <c r="AM216" s="49"/>
      <c r="AN216" s="123">
        <v>90</v>
      </c>
      <c r="AO216" s="42"/>
      <c r="AP216" s="41"/>
      <c r="AQ216" s="43">
        <v>0</v>
      </c>
      <c r="AR216" s="84"/>
      <c r="AS216" s="43"/>
      <c r="AT216" s="49"/>
      <c r="AU216" s="126"/>
      <c r="AV216" s="123">
        <v>0</v>
      </c>
      <c r="AW216" s="43">
        <v>0</v>
      </c>
      <c r="AX216" s="49"/>
      <c r="AY216" s="41">
        <v>0</v>
      </c>
      <c r="AZ216" s="42"/>
      <c r="BA216" s="120"/>
    </row>
    <row r="217" spans="1:53" ht="21.75" customHeight="1" x14ac:dyDescent="0.3">
      <c r="A217" s="603" t="s">
        <v>1149</v>
      </c>
      <c r="B217" s="599" t="s">
        <v>1588</v>
      </c>
      <c r="C217" s="599" t="s">
        <v>509</v>
      </c>
      <c r="D217" s="23" t="s">
        <v>79</v>
      </c>
      <c r="E217" s="24">
        <f t="shared" si="0"/>
        <v>10</v>
      </c>
      <c r="F217" s="25">
        <f t="shared" si="1"/>
        <v>8</v>
      </c>
      <c r="G217" s="25">
        <f t="shared" si="2"/>
        <v>8</v>
      </c>
      <c r="H217" s="25">
        <f t="shared" si="3"/>
        <v>3</v>
      </c>
      <c r="I217" s="26">
        <f t="shared" si="4"/>
        <v>0</v>
      </c>
      <c r="J217" s="27">
        <f t="shared" si="5"/>
        <v>29</v>
      </c>
      <c r="K217" s="557">
        <f>(J217+(J218/5))</f>
        <v>40</v>
      </c>
      <c r="L217" s="529"/>
      <c r="M217" s="527">
        <f>K217+(L217*30)</f>
        <v>40</v>
      </c>
      <c r="N217" s="529">
        <f>IF(M217=0,"",RANK(M217,M:M,0))</f>
        <v>75</v>
      </c>
      <c r="O217" s="28"/>
      <c r="P217" s="29"/>
      <c r="Q217" s="28"/>
      <c r="R217" s="29"/>
      <c r="S217" s="28"/>
      <c r="T217" s="30">
        <v>0</v>
      </c>
      <c r="U217" s="36"/>
      <c r="V217" s="30"/>
      <c r="W217" s="28">
        <v>0</v>
      </c>
      <c r="X217" s="81"/>
      <c r="Y217" s="81"/>
      <c r="Z217" s="113"/>
      <c r="AA217" s="113"/>
      <c r="AB217" s="30"/>
      <c r="AC217" s="36"/>
      <c r="AD217" s="83"/>
      <c r="AE217" s="28">
        <v>0</v>
      </c>
      <c r="AF217" s="37"/>
      <c r="AG217" s="114">
        <v>8</v>
      </c>
      <c r="AH217" s="81">
        <v>0</v>
      </c>
      <c r="AI217" s="36"/>
      <c r="AJ217" s="30"/>
      <c r="AK217" s="36"/>
      <c r="AL217" s="30"/>
      <c r="AM217" s="36"/>
      <c r="AN217" s="114">
        <v>0</v>
      </c>
      <c r="AO217" s="29"/>
      <c r="AP217" s="28"/>
      <c r="AQ217" s="30">
        <v>0</v>
      </c>
      <c r="AR217" s="80"/>
      <c r="AS217" s="30"/>
      <c r="AT217" s="36"/>
      <c r="AU217" s="117"/>
      <c r="AV217" s="114">
        <v>0</v>
      </c>
      <c r="AW217" s="30">
        <v>0</v>
      </c>
      <c r="AX217" s="36">
        <v>8</v>
      </c>
      <c r="AY217" s="28">
        <v>0</v>
      </c>
      <c r="AZ217" s="29">
        <v>3</v>
      </c>
      <c r="BA217" s="111">
        <v>10</v>
      </c>
    </row>
    <row r="218" spans="1:53" ht="21.75" customHeight="1" x14ac:dyDescent="0.3">
      <c r="A218" s="554"/>
      <c r="B218" s="554"/>
      <c r="C218" s="554"/>
      <c r="D218" s="39" t="s">
        <v>80</v>
      </c>
      <c r="E218" s="24">
        <f t="shared" si="0"/>
        <v>30</v>
      </c>
      <c r="F218" s="25">
        <f t="shared" si="1"/>
        <v>25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55</v>
      </c>
      <c r="K218" s="528"/>
      <c r="L218" s="528"/>
      <c r="M218" s="528"/>
      <c r="N218" s="528"/>
      <c r="O218" s="41"/>
      <c r="P218" s="42"/>
      <c r="Q218" s="41"/>
      <c r="R218" s="42"/>
      <c r="S218" s="41"/>
      <c r="T218" s="43">
        <v>0</v>
      </c>
      <c r="U218" s="49"/>
      <c r="V218" s="43"/>
      <c r="W218" s="41">
        <v>0</v>
      </c>
      <c r="X218" s="85"/>
      <c r="Y218" s="85"/>
      <c r="Z218" s="122"/>
      <c r="AA218" s="122"/>
      <c r="AB218" s="43"/>
      <c r="AC218" s="49"/>
      <c r="AD218" s="87"/>
      <c r="AE218" s="41">
        <v>0</v>
      </c>
      <c r="AF218" s="50"/>
      <c r="AG218" s="123">
        <v>25</v>
      </c>
      <c r="AH218" s="85">
        <v>0</v>
      </c>
      <c r="AI218" s="49"/>
      <c r="AJ218" s="43"/>
      <c r="AK218" s="49"/>
      <c r="AL218" s="43"/>
      <c r="AM218" s="49"/>
      <c r="AN218" s="123">
        <v>0</v>
      </c>
      <c r="AO218" s="42"/>
      <c r="AP218" s="41"/>
      <c r="AQ218" s="43">
        <v>0</v>
      </c>
      <c r="AR218" s="84"/>
      <c r="AS218" s="43"/>
      <c r="AT218" s="49"/>
      <c r="AU218" s="126"/>
      <c r="AV218" s="123">
        <v>0</v>
      </c>
      <c r="AW218" s="43">
        <v>0</v>
      </c>
      <c r="AX218" s="49"/>
      <c r="AY218" s="41">
        <v>0</v>
      </c>
      <c r="AZ218" s="42"/>
      <c r="BA218" s="120">
        <v>30</v>
      </c>
    </row>
    <row r="219" spans="1:53" ht="21.75" customHeight="1" x14ac:dyDescent="0.3">
      <c r="A219" s="603" t="s">
        <v>1589</v>
      </c>
      <c r="B219" s="599" t="s">
        <v>1590</v>
      </c>
      <c r="C219" s="599" t="s">
        <v>89</v>
      </c>
      <c r="D219" s="23" t="s">
        <v>79</v>
      </c>
      <c r="E219" s="24">
        <f t="shared" si="0"/>
        <v>144</v>
      </c>
      <c r="F219" s="25">
        <f t="shared" si="1"/>
        <v>120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264</v>
      </c>
      <c r="K219" s="557">
        <f>(J219+(J220/5))</f>
        <v>314.39999999999998</v>
      </c>
      <c r="L219" s="529">
        <f>Nemzetközi!D109</f>
        <v>16</v>
      </c>
      <c r="M219" s="527">
        <f>K219+(L219*30)</f>
        <v>794.4</v>
      </c>
      <c r="N219" s="529">
        <f>IF(M219=0,"",RANK(M219,M:M,0))</f>
        <v>12</v>
      </c>
      <c r="O219" s="28"/>
      <c r="P219" s="29"/>
      <c r="Q219" s="28"/>
      <c r="R219" s="29"/>
      <c r="S219" s="28"/>
      <c r="T219" s="30">
        <v>0</v>
      </c>
      <c r="U219" s="36"/>
      <c r="V219" s="30"/>
      <c r="W219" s="28">
        <v>0</v>
      </c>
      <c r="X219" s="81"/>
      <c r="Y219" s="81"/>
      <c r="Z219" s="113"/>
      <c r="AA219" s="113"/>
      <c r="AB219" s="30"/>
      <c r="AC219" s="36"/>
      <c r="AD219" s="83"/>
      <c r="AE219" s="28">
        <v>0</v>
      </c>
      <c r="AF219" s="37"/>
      <c r="AG219" s="114"/>
      <c r="AH219" s="81">
        <v>0</v>
      </c>
      <c r="AI219" s="36"/>
      <c r="AJ219" s="30"/>
      <c r="AK219" s="36"/>
      <c r="AL219" s="30"/>
      <c r="AM219" s="36"/>
      <c r="AN219" s="114">
        <v>0</v>
      </c>
      <c r="AO219" s="29"/>
      <c r="AP219" s="28"/>
      <c r="AQ219" s="30">
        <v>0</v>
      </c>
      <c r="AR219" s="80"/>
      <c r="AS219" s="30"/>
      <c r="AT219" s="36"/>
      <c r="AU219" s="117">
        <v>144</v>
      </c>
      <c r="AV219" s="114">
        <v>0</v>
      </c>
      <c r="AW219" s="30">
        <v>0</v>
      </c>
      <c r="AX219" s="36"/>
      <c r="AY219" s="28">
        <v>0</v>
      </c>
      <c r="AZ219" s="29"/>
      <c r="BA219" s="111">
        <v>120</v>
      </c>
    </row>
    <row r="220" spans="1:53" ht="21.75" customHeight="1" x14ac:dyDescent="0.3">
      <c r="A220" s="554"/>
      <c r="B220" s="554"/>
      <c r="C220" s="554"/>
      <c r="D220" s="39" t="s">
        <v>80</v>
      </c>
      <c r="E220" s="24">
        <f t="shared" si="0"/>
        <v>132</v>
      </c>
      <c r="F220" s="25">
        <f t="shared" si="1"/>
        <v>120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0">
        <f t="shared" si="5"/>
        <v>252</v>
      </c>
      <c r="K220" s="528"/>
      <c r="L220" s="528"/>
      <c r="M220" s="528"/>
      <c r="N220" s="528"/>
      <c r="O220" s="41"/>
      <c r="P220" s="42"/>
      <c r="Q220" s="41"/>
      <c r="R220" s="42"/>
      <c r="S220" s="41"/>
      <c r="T220" s="43">
        <v>0</v>
      </c>
      <c r="U220" s="49"/>
      <c r="V220" s="43"/>
      <c r="W220" s="41">
        <v>0</v>
      </c>
      <c r="X220" s="85"/>
      <c r="Y220" s="85"/>
      <c r="Z220" s="122"/>
      <c r="AA220" s="122"/>
      <c r="AB220" s="43"/>
      <c r="AC220" s="49"/>
      <c r="AD220" s="87"/>
      <c r="AE220" s="41">
        <v>0</v>
      </c>
      <c r="AF220" s="50"/>
      <c r="AG220" s="123"/>
      <c r="AH220" s="85">
        <v>0</v>
      </c>
      <c r="AI220" s="49"/>
      <c r="AJ220" s="43"/>
      <c r="AK220" s="49"/>
      <c r="AL220" s="43"/>
      <c r="AM220" s="49"/>
      <c r="AN220" s="123">
        <v>0</v>
      </c>
      <c r="AO220" s="42"/>
      <c r="AP220" s="41"/>
      <c r="AQ220" s="43">
        <v>0</v>
      </c>
      <c r="AR220" s="84"/>
      <c r="AS220" s="43"/>
      <c r="AT220" s="49"/>
      <c r="AU220" s="126">
        <v>132</v>
      </c>
      <c r="AV220" s="123">
        <v>0</v>
      </c>
      <c r="AW220" s="43">
        <v>0</v>
      </c>
      <c r="AX220" s="49"/>
      <c r="AY220" s="41">
        <v>0</v>
      </c>
      <c r="AZ220" s="42"/>
      <c r="BA220" s="120">
        <v>120</v>
      </c>
    </row>
    <row r="221" spans="1:53" ht="21.75" customHeight="1" x14ac:dyDescent="0.3">
      <c r="A221" s="603" t="s">
        <v>1151</v>
      </c>
      <c r="B221" s="599" t="s">
        <v>1152</v>
      </c>
      <c r="C221" s="599" t="s">
        <v>171</v>
      </c>
      <c r="D221" s="23" t="s">
        <v>79</v>
      </c>
      <c r="E221" s="24">
        <f t="shared" si="0"/>
        <v>15</v>
      </c>
      <c r="F221" s="25">
        <f t="shared" si="1"/>
        <v>8</v>
      </c>
      <c r="G221" s="25">
        <f t="shared" si="2"/>
        <v>8</v>
      </c>
      <c r="H221" s="25">
        <f t="shared" si="3"/>
        <v>3</v>
      </c>
      <c r="I221" s="26">
        <f t="shared" si="4"/>
        <v>3</v>
      </c>
      <c r="J221" s="27">
        <f t="shared" si="5"/>
        <v>37</v>
      </c>
      <c r="K221" s="557">
        <f>(J221+(J222/5))</f>
        <v>42</v>
      </c>
      <c r="L221" s="529"/>
      <c r="M221" s="527">
        <f>K221+(L221*30)</f>
        <v>42</v>
      </c>
      <c r="N221" s="529">
        <f>IF(M221=0,"",RANK(M221,M:M,0))</f>
        <v>71</v>
      </c>
      <c r="O221" s="90"/>
      <c r="P221" s="29"/>
      <c r="Q221" s="90"/>
      <c r="R221" s="29"/>
      <c r="S221" s="90"/>
      <c r="T221" s="30">
        <v>0</v>
      </c>
      <c r="U221" s="36"/>
      <c r="V221" s="30"/>
      <c r="W221" s="28">
        <v>0</v>
      </c>
      <c r="X221" s="81"/>
      <c r="Y221" s="81"/>
      <c r="Z221" s="113"/>
      <c r="AA221" s="113"/>
      <c r="AB221" s="30"/>
      <c r="AC221" s="36"/>
      <c r="AD221" s="83">
        <v>8</v>
      </c>
      <c r="AE221" s="28">
        <v>0</v>
      </c>
      <c r="AF221" s="37"/>
      <c r="AG221" s="268"/>
      <c r="AH221" s="81">
        <v>0</v>
      </c>
      <c r="AI221" s="36">
        <v>3</v>
      </c>
      <c r="AJ221" s="30"/>
      <c r="AK221" s="36"/>
      <c r="AL221" s="30"/>
      <c r="AM221" s="36"/>
      <c r="AN221" s="114">
        <v>0</v>
      </c>
      <c r="AO221" s="29"/>
      <c r="AP221" s="28">
        <v>15</v>
      </c>
      <c r="AQ221" s="30">
        <v>0</v>
      </c>
      <c r="AR221" s="80"/>
      <c r="AS221" s="30">
        <v>3</v>
      </c>
      <c r="AT221" s="36">
        <v>3</v>
      </c>
      <c r="AU221" s="117"/>
      <c r="AV221" s="114">
        <v>0</v>
      </c>
      <c r="AW221" s="30">
        <v>3</v>
      </c>
      <c r="AX221" s="36"/>
      <c r="AY221" s="28">
        <v>0</v>
      </c>
      <c r="AZ221" s="29">
        <v>8</v>
      </c>
      <c r="BA221" s="111"/>
    </row>
    <row r="222" spans="1:53" ht="21.75" customHeight="1" x14ac:dyDescent="0.3">
      <c r="A222" s="554"/>
      <c r="B222" s="554"/>
      <c r="C222" s="554"/>
      <c r="D222" s="39" t="s">
        <v>80</v>
      </c>
      <c r="E222" s="24">
        <f t="shared" si="0"/>
        <v>25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25</v>
      </c>
      <c r="K222" s="528"/>
      <c r="L222" s="528"/>
      <c r="M222" s="528"/>
      <c r="N222" s="528"/>
      <c r="O222" s="91"/>
      <c r="P222" s="42"/>
      <c r="Q222" s="91"/>
      <c r="R222" s="42"/>
      <c r="S222" s="91"/>
      <c r="T222" s="43">
        <v>0</v>
      </c>
      <c r="U222" s="49"/>
      <c r="V222" s="43"/>
      <c r="W222" s="41">
        <v>0</v>
      </c>
      <c r="X222" s="85"/>
      <c r="Y222" s="85"/>
      <c r="Z222" s="122"/>
      <c r="AA222" s="122"/>
      <c r="AB222" s="43"/>
      <c r="AC222" s="49"/>
      <c r="AD222" s="87">
        <v>25</v>
      </c>
      <c r="AE222" s="41">
        <v>0</v>
      </c>
      <c r="AF222" s="50"/>
      <c r="AG222" s="269"/>
      <c r="AH222" s="85">
        <v>0</v>
      </c>
      <c r="AI222" s="49"/>
      <c r="AJ222" s="43"/>
      <c r="AK222" s="49"/>
      <c r="AL222" s="43"/>
      <c r="AM222" s="49"/>
      <c r="AN222" s="123">
        <v>0</v>
      </c>
      <c r="AO222" s="42"/>
      <c r="AP222" s="41"/>
      <c r="AQ222" s="43">
        <v>0</v>
      </c>
      <c r="AR222" s="84"/>
      <c r="AS222" s="43"/>
      <c r="AT222" s="49"/>
      <c r="AU222" s="126"/>
      <c r="AV222" s="123">
        <v>0</v>
      </c>
      <c r="AW222" s="43">
        <v>0</v>
      </c>
      <c r="AX222" s="49"/>
      <c r="AY222" s="41">
        <v>0</v>
      </c>
      <c r="AZ222" s="42"/>
      <c r="BA222" s="120"/>
    </row>
    <row r="223" spans="1:53" ht="21.75" customHeight="1" x14ac:dyDescent="0.3">
      <c r="A223" s="603" t="s">
        <v>1153</v>
      </c>
      <c r="B223" s="599" t="s">
        <v>1154</v>
      </c>
      <c r="C223" s="599" t="s">
        <v>155</v>
      </c>
      <c r="D223" s="23" t="s">
        <v>79</v>
      </c>
      <c r="E223" s="24">
        <f t="shared" si="0"/>
        <v>3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3</v>
      </c>
      <c r="K223" s="557">
        <f>(J223+(J224/5))</f>
        <v>3</v>
      </c>
      <c r="L223" s="529"/>
      <c r="M223" s="527">
        <f>K223+(L223*30)</f>
        <v>3</v>
      </c>
      <c r="N223" s="529">
        <f>IF(M223=0,"",RANK(M223,M:M,0))</f>
        <v>122</v>
      </c>
      <c r="O223" s="28"/>
      <c r="P223" s="29"/>
      <c r="Q223" s="28"/>
      <c r="R223" s="29"/>
      <c r="S223" s="28"/>
      <c r="T223" s="30">
        <v>0</v>
      </c>
      <c r="U223" s="36"/>
      <c r="V223" s="30"/>
      <c r="W223" s="28">
        <v>0</v>
      </c>
      <c r="X223" s="81"/>
      <c r="Y223" s="81"/>
      <c r="Z223" s="113"/>
      <c r="AA223" s="113"/>
      <c r="AB223" s="30"/>
      <c r="AC223" s="36"/>
      <c r="AD223" s="83"/>
      <c r="AE223" s="28">
        <v>0</v>
      </c>
      <c r="AF223" s="37"/>
      <c r="AG223" s="268"/>
      <c r="AH223" s="81">
        <v>0</v>
      </c>
      <c r="AI223" s="36"/>
      <c r="AJ223" s="30"/>
      <c r="AK223" s="36"/>
      <c r="AL223" s="30"/>
      <c r="AM223" s="36"/>
      <c r="AN223" s="114">
        <v>0</v>
      </c>
      <c r="AO223" s="29"/>
      <c r="AP223" s="28"/>
      <c r="AQ223" s="30">
        <v>0</v>
      </c>
      <c r="AR223" s="80"/>
      <c r="AS223" s="30"/>
      <c r="AT223" s="36"/>
      <c r="AU223" s="117"/>
      <c r="AV223" s="114">
        <v>0</v>
      </c>
      <c r="AW223" s="30">
        <v>0</v>
      </c>
      <c r="AX223" s="36"/>
      <c r="AY223" s="28">
        <v>3</v>
      </c>
      <c r="AZ223" s="29"/>
      <c r="BA223" s="111"/>
    </row>
    <row r="224" spans="1:53" ht="21.75" customHeight="1" x14ac:dyDescent="0.3">
      <c r="A224" s="554"/>
      <c r="B224" s="554"/>
      <c r="C224" s="554"/>
      <c r="D224" s="39" t="s">
        <v>80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0</v>
      </c>
      <c r="K224" s="528"/>
      <c r="L224" s="528"/>
      <c r="M224" s="528"/>
      <c r="N224" s="528"/>
      <c r="O224" s="41"/>
      <c r="P224" s="42"/>
      <c r="Q224" s="41"/>
      <c r="R224" s="42"/>
      <c r="S224" s="41"/>
      <c r="T224" s="43">
        <v>0</v>
      </c>
      <c r="U224" s="49"/>
      <c r="V224" s="43"/>
      <c r="W224" s="41">
        <v>0</v>
      </c>
      <c r="X224" s="85"/>
      <c r="Y224" s="85"/>
      <c r="Z224" s="122"/>
      <c r="AA224" s="122"/>
      <c r="AB224" s="43"/>
      <c r="AC224" s="49"/>
      <c r="AD224" s="87"/>
      <c r="AE224" s="41">
        <v>0</v>
      </c>
      <c r="AF224" s="50"/>
      <c r="AG224" s="269"/>
      <c r="AH224" s="85">
        <v>0</v>
      </c>
      <c r="AI224" s="49"/>
      <c r="AJ224" s="43"/>
      <c r="AK224" s="49"/>
      <c r="AL224" s="43"/>
      <c r="AM224" s="49"/>
      <c r="AN224" s="123">
        <v>0</v>
      </c>
      <c r="AO224" s="42"/>
      <c r="AP224" s="41"/>
      <c r="AQ224" s="43">
        <v>0</v>
      </c>
      <c r="AR224" s="84"/>
      <c r="AS224" s="43"/>
      <c r="AT224" s="49"/>
      <c r="AU224" s="126"/>
      <c r="AV224" s="123">
        <v>0</v>
      </c>
      <c r="AW224" s="43">
        <v>0</v>
      </c>
      <c r="AX224" s="49"/>
      <c r="AY224" s="41">
        <v>0</v>
      </c>
      <c r="AZ224" s="42"/>
      <c r="BA224" s="120"/>
    </row>
    <row r="225" spans="1:53" ht="21.75" customHeight="1" x14ac:dyDescent="0.3">
      <c r="A225" s="603" t="s">
        <v>1591</v>
      </c>
      <c r="B225" s="599" t="s">
        <v>1592</v>
      </c>
      <c r="C225" s="599" t="s">
        <v>1429</v>
      </c>
      <c r="D225" s="23" t="s">
        <v>79</v>
      </c>
      <c r="E225" s="24">
        <f t="shared" si="0"/>
        <v>40</v>
      </c>
      <c r="F225" s="25">
        <f t="shared" si="1"/>
        <v>40</v>
      </c>
      <c r="G225" s="25">
        <f t="shared" si="2"/>
        <v>30</v>
      </c>
      <c r="H225" s="25">
        <f t="shared" si="3"/>
        <v>11</v>
      </c>
      <c r="I225" s="26">
        <f t="shared" si="4"/>
        <v>0</v>
      </c>
      <c r="J225" s="27">
        <f t="shared" si="5"/>
        <v>121</v>
      </c>
      <c r="K225" s="557">
        <f>(J225+(J226/5))</f>
        <v>133.19999999999999</v>
      </c>
      <c r="L225" s="529"/>
      <c r="M225" s="527">
        <f>K225+(L225*30)</f>
        <v>133.19999999999999</v>
      </c>
      <c r="N225" s="529">
        <f>IF(M225=0,"",RANK(M225,M:M,0))</f>
        <v>42</v>
      </c>
      <c r="O225" s="28"/>
      <c r="P225" s="29"/>
      <c r="Q225" s="28"/>
      <c r="R225" s="29"/>
      <c r="S225" s="28"/>
      <c r="T225" s="30">
        <v>0</v>
      </c>
      <c r="U225" s="36"/>
      <c r="V225" s="30"/>
      <c r="W225" s="28">
        <v>0</v>
      </c>
      <c r="X225" s="81"/>
      <c r="Y225" s="81"/>
      <c r="Z225" s="113"/>
      <c r="AA225" s="113"/>
      <c r="AB225" s="30"/>
      <c r="AC225" s="36"/>
      <c r="AD225" s="83"/>
      <c r="AE225" s="28">
        <v>0</v>
      </c>
      <c r="AF225" s="37"/>
      <c r="AG225" s="114">
        <v>40</v>
      </c>
      <c r="AH225" s="81">
        <v>0</v>
      </c>
      <c r="AI225" s="36"/>
      <c r="AJ225" s="30"/>
      <c r="AK225" s="36"/>
      <c r="AL225" s="30"/>
      <c r="AM225" s="36"/>
      <c r="AN225" s="114">
        <v>0</v>
      </c>
      <c r="AO225" s="29"/>
      <c r="AP225" s="28"/>
      <c r="AQ225" s="30">
        <v>0</v>
      </c>
      <c r="AR225" s="80"/>
      <c r="AS225" s="30"/>
      <c r="AT225" s="36"/>
      <c r="AU225" s="117">
        <v>11</v>
      </c>
      <c r="AV225" s="114">
        <v>40</v>
      </c>
      <c r="AW225" s="30">
        <v>0</v>
      </c>
      <c r="AX225" s="36"/>
      <c r="AY225" s="28">
        <v>0</v>
      </c>
      <c r="AZ225" s="29"/>
      <c r="BA225" s="111">
        <v>30</v>
      </c>
    </row>
    <row r="226" spans="1:53" ht="21.75" customHeight="1" x14ac:dyDescent="0.3">
      <c r="A226" s="554"/>
      <c r="B226" s="554"/>
      <c r="C226" s="554"/>
      <c r="D226" s="39" t="s">
        <v>80</v>
      </c>
      <c r="E226" s="24">
        <f t="shared" si="0"/>
        <v>30</v>
      </c>
      <c r="F226" s="25">
        <f t="shared" si="1"/>
        <v>25</v>
      </c>
      <c r="G226" s="25">
        <f t="shared" si="2"/>
        <v>6</v>
      </c>
      <c r="H226" s="25">
        <f t="shared" si="3"/>
        <v>0</v>
      </c>
      <c r="I226" s="26">
        <f t="shared" si="4"/>
        <v>0</v>
      </c>
      <c r="J226" s="40">
        <f t="shared" si="5"/>
        <v>61</v>
      </c>
      <c r="K226" s="528"/>
      <c r="L226" s="528"/>
      <c r="M226" s="528"/>
      <c r="N226" s="528"/>
      <c r="O226" s="41"/>
      <c r="P226" s="42"/>
      <c r="Q226" s="41"/>
      <c r="R226" s="42"/>
      <c r="S226" s="41"/>
      <c r="T226" s="43">
        <v>0</v>
      </c>
      <c r="U226" s="49"/>
      <c r="V226" s="43"/>
      <c r="W226" s="41">
        <v>0</v>
      </c>
      <c r="X226" s="85"/>
      <c r="Y226" s="85"/>
      <c r="Z226" s="122"/>
      <c r="AA226" s="122"/>
      <c r="AB226" s="43"/>
      <c r="AC226" s="49"/>
      <c r="AD226" s="87"/>
      <c r="AE226" s="41">
        <v>0</v>
      </c>
      <c r="AF226" s="50"/>
      <c r="AG226" s="123">
        <v>25</v>
      </c>
      <c r="AH226" s="85">
        <v>0</v>
      </c>
      <c r="AI226" s="49"/>
      <c r="AJ226" s="43"/>
      <c r="AK226" s="49"/>
      <c r="AL226" s="43"/>
      <c r="AM226" s="49"/>
      <c r="AN226" s="123">
        <v>0</v>
      </c>
      <c r="AO226" s="42"/>
      <c r="AP226" s="41"/>
      <c r="AQ226" s="43">
        <v>0</v>
      </c>
      <c r="AR226" s="84"/>
      <c r="AS226" s="43"/>
      <c r="AT226" s="49"/>
      <c r="AU226" s="126">
        <v>6</v>
      </c>
      <c r="AV226" s="123">
        <v>0</v>
      </c>
      <c r="AW226" s="43">
        <v>0</v>
      </c>
      <c r="AX226" s="49"/>
      <c r="AY226" s="41">
        <v>0</v>
      </c>
      <c r="AZ226" s="42"/>
      <c r="BA226" s="120">
        <v>30</v>
      </c>
    </row>
    <row r="227" spans="1:53" ht="21.75" customHeight="1" x14ac:dyDescent="0.3">
      <c r="A227" s="603" t="s">
        <v>1593</v>
      </c>
      <c r="B227" s="599" t="s">
        <v>1594</v>
      </c>
      <c r="C227" s="599" t="s">
        <v>593</v>
      </c>
      <c r="D227" s="23" t="s">
        <v>79</v>
      </c>
      <c r="E227" s="24">
        <f t="shared" si="0"/>
        <v>8</v>
      </c>
      <c r="F227" s="25">
        <f t="shared" si="1"/>
        <v>3</v>
      </c>
      <c r="G227" s="25">
        <f t="shared" si="2"/>
        <v>3</v>
      </c>
      <c r="H227" s="25">
        <f t="shared" si="3"/>
        <v>0</v>
      </c>
      <c r="I227" s="26">
        <f t="shared" si="4"/>
        <v>0</v>
      </c>
      <c r="J227" s="27">
        <f t="shared" si="5"/>
        <v>14</v>
      </c>
      <c r="K227" s="557">
        <f>(J227+(J228/5))</f>
        <v>14</v>
      </c>
      <c r="L227" s="529"/>
      <c r="M227" s="527">
        <f>K227+(L227*30)</f>
        <v>14</v>
      </c>
      <c r="N227" s="529">
        <f>IF(M227=0,"",RANK(M227,M:M,0))</f>
        <v>96</v>
      </c>
      <c r="O227" s="28"/>
      <c r="P227" s="29"/>
      <c r="Q227" s="28"/>
      <c r="R227" s="29"/>
      <c r="S227" s="28"/>
      <c r="T227" s="30">
        <v>0</v>
      </c>
      <c r="U227" s="36"/>
      <c r="V227" s="30"/>
      <c r="W227" s="28">
        <v>0</v>
      </c>
      <c r="X227" s="81"/>
      <c r="Y227" s="81"/>
      <c r="Z227" s="113"/>
      <c r="AA227" s="113"/>
      <c r="AB227" s="30"/>
      <c r="AC227" s="36"/>
      <c r="AD227" s="83"/>
      <c r="AE227" s="28">
        <v>0</v>
      </c>
      <c r="AF227" s="37"/>
      <c r="AG227" s="268"/>
      <c r="AH227" s="81">
        <v>0</v>
      </c>
      <c r="AI227" s="36"/>
      <c r="AJ227" s="30"/>
      <c r="AK227" s="36"/>
      <c r="AL227" s="30"/>
      <c r="AM227" s="36"/>
      <c r="AN227" s="114">
        <v>0</v>
      </c>
      <c r="AO227" s="29"/>
      <c r="AP227" s="28"/>
      <c r="AQ227" s="30">
        <v>0</v>
      </c>
      <c r="AR227" s="80"/>
      <c r="AS227" s="30"/>
      <c r="AT227" s="36"/>
      <c r="AU227" s="117"/>
      <c r="AV227" s="114">
        <v>0</v>
      </c>
      <c r="AW227" s="30">
        <v>0</v>
      </c>
      <c r="AX227" s="36">
        <v>3</v>
      </c>
      <c r="AY227" s="28">
        <v>8</v>
      </c>
      <c r="AZ227" s="29">
        <v>3</v>
      </c>
      <c r="BA227" s="111"/>
    </row>
    <row r="228" spans="1:53" ht="21.75" customHeight="1" x14ac:dyDescent="0.3">
      <c r="A228" s="554"/>
      <c r="B228" s="554"/>
      <c r="C228" s="554"/>
      <c r="D228" s="39" t="s">
        <v>80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0">
        <f t="shared" si="5"/>
        <v>0</v>
      </c>
      <c r="K228" s="528"/>
      <c r="L228" s="528"/>
      <c r="M228" s="528"/>
      <c r="N228" s="528"/>
      <c r="O228" s="41"/>
      <c r="P228" s="42"/>
      <c r="Q228" s="41"/>
      <c r="R228" s="42"/>
      <c r="S228" s="41"/>
      <c r="T228" s="43">
        <v>0</v>
      </c>
      <c r="U228" s="49"/>
      <c r="V228" s="43"/>
      <c r="W228" s="41">
        <v>0</v>
      </c>
      <c r="X228" s="85"/>
      <c r="Y228" s="85"/>
      <c r="Z228" s="122"/>
      <c r="AA228" s="122"/>
      <c r="AB228" s="43"/>
      <c r="AC228" s="49"/>
      <c r="AD228" s="87"/>
      <c r="AE228" s="41">
        <v>0</v>
      </c>
      <c r="AF228" s="50"/>
      <c r="AG228" s="269"/>
      <c r="AH228" s="85">
        <v>0</v>
      </c>
      <c r="AI228" s="49"/>
      <c r="AJ228" s="43"/>
      <c r="AK228" s="49"/>
      <c r="AL228" s="43"/>
      <c r="AM228" s="49"/>
      <c r="AN228" s="123">
        <v>0</v>
      </c>
      <c r="AO228" s="42"/>
      <c r="AP228" s="41"/>
      <c r="AQ228" s="43">
        <v>0</v>
      </c>
      <c r="AR228" s="84"/>
      <c r="AS228" s="43"/>
      <c r="AT228" s="49"/>
      <c r="AU228" s="126"/>
      <c r="AV228" s="123">
        <v>0</v>
      </c>
      <c r="AW228" s="43">
        <v>0</v>
      </c>
      <c r="AX228" s="49"/>
      <c r="AY228" s="41">
        <v>0</v>
      </c>
      <c r="AZ228" s="42"/>
      <c r="BA228" s="120"/>
    </row>
    <row r="229" spans="1:53" ht="21.75" customHeight="1" x14ac:dyDescent="0.3">
      <c r="A229" s="603" t="s">
        <v>1595</v>
      </c>
      <c r="B229" s="599" t="s">
        <v>1596</v>
      </c>
      <c r="C229" s="599" t="s">
        <v>314</v>
      </c>
      <c r="D229" s="23" t="s">
        <v>79</v>
      </c>
      <c r="E229" s="24">
        <f t="shared" si="0"/>
        <v>0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0</v>
      </c>
      <c r="K229" s="557">
        <f>(J229+(J230/5))</f>
        <v>0</v>
      </c>
      <c r="L229" s="529"/>
      <c r="M229" s="527">
        <f>K229+(L229*30)</f>
        <v>0</v>
      </c>
      <c r="N229" s="529" t="str">
        <f>IF(M229=0,"",RANK(M229,M:M,0))</f>
        <v/>
      </c>
      <c r="O229" s="28"/>
      <c r="P229" s="29"/>
      <c r="Q229" s="28"/>
      <c r="R229" s="29"/>
      <c r="S229" s="28"/>
      <c r="T229" s="30">
        <v>0</v>
      </c>
      <c r="U229" s="36"/>
      <c r="V229" s="30"/>
      <c r="W229" s="28">
        <v>0</v>
      </c>
      <c r="X229" s="81"/>
      <c r="Y229" s="81"/>
      <c r="Z229" s="113"/>
      <c r="AA229" s="113"/>
      <c r="AB229" s="30"/>
      <c r="AC229" s="36"/>
      <c r="AD229" s="83"/>
      <c r="AE229" s="28">
        <v>0</v>
      </c>
      <c r="AF229" s="37"/>
      <c r="AG229" s="114"/>
      <c r="AH229" s="81">
        <v>0</v>
      </c>
      <c r="AI229" s="36"/>
      <c r="AJ229" s="30"/>
      <c r="AK229" s="36"/>
      <c r="AL229" s="30"/>
      <c r="AM229" s="36"/>
      <c r="AN229" s="114">
        <v>0</v>
      </c>
      <c r="AO229" s="29"/>
      <c r="AP229" s="28"/>
      <c r="AQ229" s="30">
        <v>0</v>
      </c>
      <c r="AR229" s="80"/>
      <c r="AS229" s="30"/>
      <c r="AT229" s="36"/>
      <c r="AU229" s="117"/>
      <c r="AV229" s="114">
        <v>0</v>
      </c>
      <c r="AW229" s="30">
        <v>0</v>
      </c>
      <c r="AX229" s="36"/>
      <c r="AY229" s="28">
        <v>0</v>
      </c>
      <c r="AZ229" s="29"/>
      <c r="BA229" s="111"/>
    </row>
    <row r="230" spans="1:53" ht="21.75" customHeight="1" x14ac:dyDescent="0.3">
      <c r="A230" s="554"/>
      <c r="B230" s="554"/>
      <c r="C230" s="554"/>
      <c r="D230" s="39" t="s">
        <v>80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0">
        <f t="shared" si="5"/>
        <v>0</v>
      </c>
      <c r="K230" s="528"/>
      <c r="L230" s="528"/>
      <c r="M230" s="528"/>
      <c r="N230" s="528"/>
      <c r="O230" s="41"/>
      <c r="P230" s="42"/>
      <c r="Q230" s="41"/>
      <c r="R230" s="42"/>
      <c r="S230" s="41"/>
      <c r="T230" s="43">
        <v>0</v>
      </c>
      <c r="U230" s="49"/>
      <c r="V230" s="43"/>
      <c r="W230" s="41">
        <v>0</v>
      </c>
      <c r="X230" s="85"/>
      <c r="Y230" s="85"/>
      <c r="Z230" s="122"/>
      <c r="AA230" s="122"/>
      <c r="AB230" s="43"/>
      <c r="AC230" s="49"/>
      <c r="AD230" s="87"/>
      <c r="AE230" s="41">
        <v>0</v>
      </c>
      <c r="AF230" s="50"/>
      <c r="AG230" s="269"/>
      <c r="AH230" s="85">
        <v>0</v>
      </c>
      <c r="AI230" s="49"/>
      <c r="AJ230" s="43"/>
      <c r="AK230" s="49"/>
      <c r="AL230" s="43"/>
      <c r="AM230" s="49"/>
      <c r="AN230" s="123">
        <v>0</v>
      </c>
      <c r="AO230" s="42"/>
      <c r="AP230" s="41"/>
      <c r="AQ230" s="43">
        <v>0</v>
      </c>
      <c r="AR230" s="84"/>
      <c r="AS230" s="43"/>
      <c r="AT230" s="49"/>
      <c r="AU230" s="126"/>
      <c r="AV230" s="123">
        <v>0</v>
      </c>
      <c r="AW230" s="43">
        <v>0</v>
      </c>
      <c r="AX230" s="49"/>
      <c r="AY230" s="41">
        <v>0</v>
      </c>
      <c r="AZ230" s="42"/>
      <c r="BA230" s="120"/>
    </row>
    <row r="231" spans="1:53" ht="21.75" customHeight="1" x14ac:dyDescent="0.3">
      <c r="A231" s="603" t="s">
        <v>1155</v>
      </c>
      <c r="B231" s="599" t="s">
        <v>1156</v>
      </c>
      <c r="C231" s="599" t="s">
        <v>314</v>
      </c>
      <c r="D231" s="23" t="s">
        <v>79</v>
      </c>
      <c r="E231" s="24">
        <f t="shared" si="0"/>
        <v>0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50">
        <f t="shared" si="5"/>
        <v>0</v>
      </c>
      <c r="K231" s="557">
        <f>(J231+(J232/5))</f>
        <v>0</v>
      </c>
      <c r="L231" s="623"/>
      <c r="M231" s="625">
        <f>K231+(L231*30)</f>
        <v>0</v>
      </c>
      <c r="N231" s="529" t="str">
        <f>IF(M231=0,"",RANK(M231,M:M,0))</f>
        <v/>
      </c>
      <c r="O231" s="28"/>
      <c r="P231" s="52"/>
      <c r="Q231" s="28"/>
      <c r="R231" s="52"/>
      <c r="S231" s="28"/>
      <c r="T231" s="30">
        <v>0</v>
      </c>
      <c r="U231" s="54"/>
      <c r="V231" s="30"/>
      <c r="W231" s="28">
        <v>0</v>
      </c>
      <c r="X231" s="81"/>
      <c r="Y231" s="81"/>
      <c r="Z231" s="113"/>
      <c r="AA231" s="113"/>
      <c r="AB231" s="30"/>
      <c r="AC231" s="54"/>
      <c r="AD231" s="270"/>
      <c r="AE231" s="28">
        <v>0</v>
      </c>
      <c r="AF231" s="56"/>
      <c r="AG231" s="276"/>
      <c r="AH231" s="81">
        <v>0</v>
      </c>
      <c r="AI231" s="54"/>
      <c r="AJ231" s="30"/>
      <c r="AK231" s="54"/>
      <c r="AL231" s="30"/>
      <c r="AM231" s="54"/>
      <c r="AN231" s="114">
        <v>0</v>
      </c>
      <c r="AO231" s="52"/>
      <c r="AP231" s="28"/>
      <c r="AQ231" s="30">
        <v>0</v>
      </c>
      <c r="AR231" s="53"/>
      <c r="AS231" s="30"/>
      <c r="AT231" s="54"/>
      <c r="AU231" s="272"/>
      <c r="AV231" s="114">
        <v>0</v>
      </c>
      <c r="AW231" s="30">
        <v>0</v>
      </c>
      <c r="AX231" s="54"/>
      <c r="AY231" s="28">
        <v>0</v>
      </c>
      <c r="AZ231" s="52"/>
      <c r="BA231" s="127"/>
    </row>
    <row r="232" spans="1:53" ht="21.75" customHeight="1" x14ac:dyDescent="0.3">
      <c r="A232" s="554"/>
      <c r="B232" s="554"/>
      <c r="C232" s="554"/>
      <c r="D232" s="57" t="s">
        <v>80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251">
        <f t="shared" si="5"/>
        <v>0</v>
      </c>
      <c r="K232" s="528"/>
      <c r="L232" s="624"/>
      <c r="M232" s="624"/>
      <c r="N232" s="528"/>
      <c r="O232" s="41"/>
      <c r="P232" s="58"/>
      <c r="Q232" s="41"/>
      <c r="R232" s="58"/>
      <c r="S232" s="41"/>
      <c r="T232" s="43">
        <v>0</v>
      </c>
      <c r="U232" s="60"/>
      <c r="V232" s="43"/>
      <c r="W232" s="41">
        <v>0</v>
      </c>
      <c r="X232" s="85"/>
      <c r="Y232" s="85"/>
      <c r="Z232" s="122"/>
      <c r="AA232" s="122"/>
      <c r="AB232" s="43"/>
      <c r="AC232" s="60"/>
      <c r="AD232" s="273"/>
      <c r="AE232" s="41">
        <v>0</v>
      </c>
      <c r="AF232" s="62"/>
      <c r="AG232" s="277"/>
      <c r="AH232" s="85">
        <v>0</v>
      </c>
      <c r="AI232" s="60"/>
      <c r="AJ232" s="43"/>
      <c r="AK232" s="60"/>
      <c r="AL232" s="43"/>
      <c r="AM232" s="60"/>
      <c r="AN232" s="123">
        <v>0</v>
      </c>
      <c r="AO232" s="58"/>
      <c r="AP232" s="41"/>
      <c r="AQ232" s="43">
        <v>0</v>
      </c>
      <c r="AR232" s="59"/>
      <c r="AS232" s="43"/>
      <c r="AT232" s="60"/>
      <c r="AU232" s="275"/>
      <c r="AV232" s="123">
        <v>0</v>
      </c>
      <c r="AW232" s="43">
        <v>0</v>
      </c>
      <c r="AX232" s="60"/>
      <c r="AY232" s="41">
        <v>0</v>
      </c>
      <c r="AZ232" s="58"/>
      <c r="BA232" s="128"/>
    </row>
    <row r="233" spans="1:53" ht="21.75" customHeight="1" x14ac:dyDescent="0.3">
      <c r="A233" s="603" t="s">
        <v>1157</v>
      </c>
      <c r="B233" s="599" t="s">
        <v>1158</v>
      </c>
      <c r="C233" s="599" t="s">
        <v>132</v>
      </c>
      <c r="D233" s="23" t="s">
        <v>79</v>
      </c>
      <c r="E233" s="24">
        <f t="shared" si="0"/>
        <v>0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0</v>
      </c>
      <c r="K233" s="557">
        <f>(J233+(J234/5))</f>
        <v>5</v>
      </c>
      <c r="L233" s="529"/>
      <c r="M233" s="527">
        <f>K233+(L233*30)</f>
        <v>5</v>
      </c>
      <c r="N233" s="529">
        <f>IF(M233=0,"",RANK(M233,M:M,0))</f>
        <v>119</v>
      </c>
      <c r="O233" s="28"/>
      <c r="P233" s="29"/>
      <c r="Q233" s="28"/>
      <c r="R233" s="29"/>
      <c r="S233" s="28"/>
      <c r="T233" s="30">
        <v>0</v>
      </c>
      <c r="U233" s="36"/>
      <c r="V233" s="30"/>
      <c r="W233" s="28">
        <v>0</v>
      </c>
      <c r="X233" s="81"/>
      <c r="Y233" s="81"/>
      <c r="Z233" s="113"/>
      <c r="AA233" s="113"/>
      <c r="AB233" s="30"/>
      <c r="AC233" s="36"/>
      <c r="AD233" s="83"/>
      <c r="AE233" s="28">
        <v>0</v>
      </c>
      <c r="AF233" s="37"/>
      <c r="AG233" s="268"/>
      <c r="AH233" s="81">
        <v>0</v>
      </c>
      <c r="AI233" s="36"/>
      <c r="AJ233" s="30"/>
      <c r="AK233" s="36"/>
      <c r="AL233" s="30"/>
      <c r="AM233" s="36"/>
      <c r="AN233" s="114">
        <v>0</v>
      </c>
      <c r="AO233" s="29"/>
      <c r="AP233" s="28"/>
      <c r="AQ233" s="30">
        <v>0</v>
      </c>
      <c r="AR233" s="80"/>
      <c r="AS233" s="30"/>
      <c r="AT233" s="36"/>
      <c r="AU233" s="117"/>
      <c r="AV233" s="114">
        <v>0</v>
      </c>
      <c r="AW233" s="30">
        <v>0</v>
      </c>
      <c r="AX233" s="36"/>
      <c r="AY233" s="28">
        <v>0</v>
      </c>
      <c r="AZ233" s="29"/>
      <c r="BA233" s="111"/>
    </row>
    <row r="234" spans="1:53" ht="21.75" customHeight="1" x14ac:dyDescent="0.3">
      <c r="A234" s="554"/>
      <c r="B234" s="554"/>
      <c r="C234" s="554"/>
      <c r="D234" s="39" t="s">
        <v>80</v>
      </c>
      <c r="E234" s="24">
        <f t="shared" si="0"/>
        <v>25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25</v>
      </c>
      <c r="K234" s="528"/>
      <c r="L234" s="528"/>
      <c r="M234" s="528"/>
      <c r="N234" s="528"/>
      <c r="O234" s="41"/>
      <c r="P234" s="42"/>
      <c r="Q234" s="41"/>
      <c r="R234" s="42"/>
      <c r="S234" s="41"/>
      <c r="T234" s="43">
        <v>0</v>
      </c>
      <c r="U234" s="49"/>
      <c r="V234" s="43"/>
      <c r="W234" s="41">
        <v>0</v>
      </c>
      <c r="X234" s="85"/>
      <c r="Y234" s="85"/>
      <c r="Z234" s="122"/>
      <c r="AA234" s="122"/>
      <c r="AB234" s="43"/>
      <c r="AC234" s="49"/>
      <c r="AD234" s="87"/>
      <c r="AE234" s="41">
        <v>0</v>
      </c>
      <c r="AF234" s="50"/>
      <c r="AG234" s="269"/>
      <c r="AH234" s="85">
        <v>0</v>
      </c>
      <c r="AI234" s="49"/>
      <c r="AJ234" s="43"/>
      <c r="AK234" s="49"/>
      <c r="AL234" s="43"/>
      <c r="AM234" s="49"/>
      <c r="AN234" s="123">
        <v>0</v>
      </c>
      <c r="AO234" s="42"/>
      <c r="AP234" s="41"/>
      <c r="AQ234" s="43">
        <v>0</v>
      </c>
      <c r="AR234" s="84">
        <v>25</v>
      </c>
      <c r="AS234" s="43"/>
      <c r="AT234" s="49"/>
      <c r="AU234" s="126"/>
      <c r="AV234" s="123">
        <v>0</v>
      </c>
      <c r="AW234" s="43">
        <v>0</v>
      </c>
      <c r="AX234" s="49"/>
      <c r="AY234" s="41">
        <v>0</v>
      </c>
      <c r="AZ234" s="42"/>
      <c r="BA234" s="120"/>
    </row>
    <row r="235" spans="1:53" ht="21.75" customHeight="1" x14ac:dyDescent="0.3">
      <c r="A235" s="603" t="s">
        <v>1597</v>
      </c>
      <c r="B235" s="599" t="s">
        <v>1598</v>
      </c>
      <c r="C235" s="599" t="s">
        <v>1599</v>
      </c>
      <c r="D235" s="23" t="s">
        <v>79</v>
      </c>
      <c r="E235" s="24">
        <f t="shared" si="0"/>
        <v>3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3</v>
      </c>
      <c r="K235" s="557">
        <f>(J235+(J236/5))</f>
        <v>3</v>
      </c>
      <c r="L235" s="529"/>
      <c r="M235" s="527">
        <f>K235+(L235*30)</f>
        <v>3</v>
      </c>
      <c r="N235" s="529">
        <f>IF(M235=0,"",RANK(M235,M:M,0))</f>
        <v>122</v>
      </c>
      <c r="O235" s="28"/>
      <c r="P235" s="29"/>
      <c r="Q235" s="28"/>
      <c r="R235" s="29"/>
      <c r="S235" s="28"/>
      <c r="T235" s="30">
        <v>0</v>
      </c>
      <c r="U235" s="36">
        <v>3</v>
      </c>
      <c r="V235" s="30"/>
      <c r="W235" s="28">
        <v>0</v>
      </c>
      <c r="X235" s="81"/>
      <c r="Y235" s="81"/>
      <c r="Z235" s="113"/>
      <c r="AA235" s="113"/>
      <c r="AB235" s="30"/>
      <c r="AC235" s="36"/>
      <c r="AD235" s="83"/>
      <c r="AE235" s="28">
        <v>0</v>
      </c>
      <c r="AF235" s="37"/>
      <c r="AG235" s="268"/>
      <c r="AH235" s="81">
        <v>0</v>
      </c>
      <c r="AI235" s="36"/>
      <c r="AJ235" s="30"/>
      <c r="AK235" s="36"/>
      <c r="AL235" s="30"/>
      <c r="AM235" s="36"/>
      <c r="AN235" s="271">
        <v>0</v>
      </c>
      <c r="AO235" s="29"/>
      <c r="AP235" s="28"/>
      <c r="AQ235" s="30">
        <v>0</v>
      </c>
      <c r="AR235" s="80"/>
      <c r="AS235" s="30"/>
      <c r="AT235" s="36"/>
      <c r="AU235" s="117"/>
      <c r="AV235" s="114">
        <v>0</v>
      </c>
      <c r="AW235" s="30">
        <v>0</v>
      </c>
      <c r="AX235" s="36"/>
      <c r="AY235" s="28">
        <v>0</v>
      </c>
      <c r="AZ235" s="29"/>
      <c r="BA235" s="111"/>
    </row>
    <row r="236" spans="1:53" ht="21.75" customHeight="1" x14ac:dyDescent="0.3">
      <c r="A236" s="554"/>
      <c r="B236" s="554"/>
      <c r="C236" s="554"/>
      <c r="D236" s="39" t="s">
        <v>80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0">
        <f t="shared" si="5"/>
        <v>0</v>
      </c>
      <c r="K236" s="528"/>
      <c r="L236" s="528"/>
      <c r="M236" s="528"/>
      <c r="N236" s="528"/>
      <c r="O236" s="41"/>
      <c r="P236" s="42"/>
      <c r="Q236" s="41"/>
      <c r="R236" s="42"/>
      <c r="S236" s="41"/>
      <c r="T236" s="43">
        <v>0</v>
      </c>
      <c r="U236" s="49"/>
      <c r="V236" s="43"/>
      <c r="W236" s="41">
        <v>0</v>
      </c>
      <c r="X236" s="85"/>
      <c r="Y236" s="85"/>
      <c r="Z236" s="122"/>
      <c r="AA236" s="122"/>
      <c r="AB236" s="43"/>
      <c r="AC236" s="49"/>
      <c r="AD236" s="87"/>
      <c r="AE236" s="41">
        <v>0</v>
      </c>
      <c r="AF236" s="50"/>
      <c r="AG236" s="269"/>
      <c r="AH236" s="85">
        <v>0</v>
      </c>
      <c r="AI236" s="49"/>
      <c r="AJ236" s="43"/>
      <c r="AK236" s="49"/>
      <c r="AL236" s="43"/>
      <c r="AM236" s="49"/>
      <c r="AN236" s="274">
        <v>0</v>
      </c>
      <c r="AO236" s="42"/>
      <c r="AP236" s="41"/>
      <c r="AQ236" s="43">
        <v>0</v>
      </c>
      <c r="AR236" s="84"/>
      <c r="AS236" s="43"/>
      <c r="AT236" s="49"/>
      <c r="AU236" s="126"/>
      <c r="AV236" s="123">
        <v>0</v>
      </c>
      <c r="AW236" s="43">
        <v>0</v>
      </c>
      <c r="AX236" s="49"/>
      <c r="AY236" s="41">
        <v>0</v>
      </c>
      <c r="AZ236" s="42"/>
      <c r="BA236" s="120"/>
    </row>
    <row r="237" spans="1:53" ht="21.75" customHeight="1" x14ac:dyDescent="0.3">
      <c r="A237" s="603" t="s">
        <v>1600</v>
      </c>
      <c r="B237" s="599" t="s">
        <v>1601</v>
      </c>
      <c r="C237" s="599" t="s">
        <v>89</v>
      </c>
      <c r="D237" s="23" t="s">
        <v>79</v>
      </c>
      <c r="E237" s="24">
        <f t="shared" si="0"/>
        <v>60</v>
      </c>
      <c r="F237" s="25">
        <f t="shared" si="1"/>
        <v>46</v>
      </c>
      <c r="G237" s="25">
        <f t="shared" si="2"/>
        <v>30</v>
      </c>
      <c r="H237" s="25">
        <f t="shared" si="3"/>
        <v>8</v>
      </c>
      <c r="I237" s="26">
        <f t="shared" si="4"/>
        <v>8</v>
      </c>
      <c r="J237" s="27">
        <f t="shared" si="5"/>
        <v>152</v>
      </c>
      <c r="K237" s="557">
        <f>(J237+(J238/5))</f>
        <v>223.6</v>
      </c>
      <c r="L237" s="529"/>
      <c r="M237" s="527">
        <f>K237+(L237*30)</f>
        <v>223.6</v>
      </c>
      <c r="N237" s="529">
        <f>IF(M237=0,"",RANK(M237,M:M,0))</f>
        <v>30</v>
      </c>
      <c r="O237" s="28">
        <v>3</v>
      </c>
      <c r="P237" s="29"/>
      <c r="Q237" s="28"/>
      <c r="R237" s="29"/>
      <c r="S237" s="28"/>
      <c r="T237" s="30">
        <v>0</v>
      </c>
      <c r="U237" s="36"/>
      <c r="V237" s="30"/>
      <c r="W237" s="28">
        <v>0</v>
      </c>
      <c r="X237" s="81"/>
      <c r="Y237" s="81"/>
      <c r="Z237" s="113"/>
      <c r="AA237" s="113"/>
      <c r="AB237" s="30"/>
      <c r="AC237" s="36"/>
      <c r="AD237" s="83"/>
      <c r="AE237" s="28">
        <v>0</v>
      </c>
      <c r="AF237" s="37"/>
      <c r="AG237" s="114"/>
      <c r="AH237" s="81">
        <v>0</v>
      </c>
      <c r="AI237" s="36"/>
      <c r="AJ237" s="30"/>
      <c r="AK237" s="36"/>
      <c r="AL237" s="30"/>
      <c r="AM237" s="36"/>
      <c r="AN237" s="114">
        <v>8</v>
      </c>
      <c r="AO237" s="29"/>
      <c r="AP237" s="28"/>
      <c r="AQ237" s="30">
        <v>0</v>
      </c>
      <c r="AR237" s="80">
        <v>8</v>
      </c>
      <c r="AS237" s="30"/>
      <c r="AT237" s="36"/>
      <c r="AU237" s="117">
        <v>46</v>
      </c>
      <c r="AV237" s="271">
        <v>60</v>
      </c>
      <c r="AW237" s="30">
        <v>0</v>
      </c>
      <c r="AX237" s="36"/>
      <c r="AY237" s="28">
        <v>0</v>
      </c>
      <c r="AZ237" s="29">
        <v>3</v>
      </c>
      <c r="BA237" s="111">
        <v>30</v>
      </c>
    </row>
    <row r="238" spans="1:53" ht="21.75" customHeight="1" x14ac:dyDescent="0.3">
      <c r="A238" s="554"/>
      <c r="B238" s="554"/>
      <c r="C238" s="554"/>
      <c r="D238" s="39" t="s">
        <v>80</v>
      </c>
      <c r="E238" s="24">
        <f t="shared" si="0"/>
        <v>93</v>
      </c>
      <c r="F238" s="25">
        <f t="shared" si="1"/>
        <v>90</v>
      </c>
      <c r="G238" s="25">
        <f t="shared" si="2"/>
        <v>90</v>
      </c>
      <c r="H238" s="25">
        <f t="shared" si="3"/>
        <v>60</v>
      </c>
      <c r="I238" s="26">
        <f t="shared" si="4"/>
        <v>25</v>
      </c>
      <c r="J238" s="40">
        <f t="shared" si="5"/>
        <v>358</v>
      </c>
      <c r="K238" s="528"/>
      <c r="L238" s="528"/>
      <c r="M238" s="528"/>
      <c r="N238" s="528"/>
      <c r="O238" s="41"/>
      <c r="P238" s="42"/>
      <c r="Q238" s="41"/>
      <c r="R238" s="42"/>
      <c r="S238" s="41"/>
      <c r="T238" s="43">
        <v>0</v>
      </c>
      <c r="U238" s="49"/>
      <c r="V238" s="43"/>
      <c r="W238" s="41">
        <v>0</v>
      </c>
      <c r="X238" s="85"/>
      <c r="Y238" s="85"/>
      <c r="Z238" s="122"/>
      <c r="AA238" s="122"/>
      <c r="AB238" s="43"/>
      <c r="AC238" s="49"/>
      <c r="AD238" s="87"/>
      <c r="AE238" s="41">
        <v>0</v>
      </c>
      <c r="AF238" s="50"/>
      <c r="AG238" s="123"/>
      <c r="AH238" s="85">
        <v>0</v>
      </c>
      <c r="AI238" s="49"/>
      <c r="AJ238" s="43"/>
      <c r="AK238" s="49"/>
      <c r="AL238" s="43"/>
      <c r="AM238" s="49"/>
      <c r="AN238" s="123">
        <v>25</v>
      </c>
      <c r="AO238" s="42"/>
      <c r="AP238" s="41"/>
      <c r="AQ238" s="43">
        <v>0</v>
      </c>
      <c r="AR238" s="84">
        <v>90</v>
      </c>
      <c r="AS238" s="43"/>
      <c r="AT238" s="49"/>
      <c r="AU238" s="126">
        <v>93</v>
      </c>
      <c r="AV238" s="274">
        <v>60</v>
      </c>
      <c r="AW238" s="43">
        <v>0</v>
      </c>
      <c r="AX238" s="49"/>
      <c r="AY238" s="41">
        <v>0</v>
      </c>
      <c r="AZ238" s="42"/>
      <c r="BA238" s="120">
        <v>90</v>
      </c>
    </row>
    <row r="239" spans="1:53" ht="21.75" customHeight="1" x14ac:dyDescent="0.3">
      <c r="A239" s="603" t="s">
        <v>1602</v>
      </c>
      <c r="B239" s="599" t="s">
        <v>1603</v>
      </c>
      <c r="C239" s="599" t="s">
        <v>123</v>
      </c>
      <c r="D239" s="23" t="s">
        <v>79</v>
      </c>
      <c r="E239" s="24">
        <f t="shared" si="0"/>
        <v>33</v>
      </c>
      <c r="F239" s="25">
        <f t="shared" si="1"/>
        <v>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50">
        <f t="shared" si="5"/>
        <v>33</v>
      </c>
      <c r="K239" s="557">
        <f>(J239+(J240/5))</f>
        <v>40.799999999999997</v>
      </c>
      <c r="L239" s="623"/>
      <c r="M239" s="625">
        <f>K239+(L239*30)</f>
        <v>40.799999999999997</v>
      </c>
      <c r="N239" s="529">
        <f>IF(M239=0,"",RANK(M239,M:M,0))</f>
        <v>74</v>
      </c>
      <c r="O239" s="28"/>
      <c r="P239" s="52"/>
      <c r="Q239" s="28"/>
      <c r="R239" s="52"/>
      <c r="S239" s="28"/>
      <c r="T239" s="30">
        <v>0</v>
      </c>
      <c r="U239" s="54"/>
      <c r="V239" s="30"/>
      <c r="W239" s="28">
        <v>0</v>
      </c>
      <c r="X239" s="81"/>
      <c r="Y239" s="81"/>
      <c r="Z239" s="113"/>
      <c r="AA239" s="113"/>
      <c r="AB239" s="30"/>
      <c r="AC239" s="54"/>
      <c r="AD239" s="270"/>
      <c r="AE239" s="28">
        <v>0</v>
      </c>
      <c r="AF239" s="56"/>
      <c r="AG239" s="276"/>
      <c r="AH239" s="81">
        <v>0</v>
      </c>
      <c r="AI239" s="54"/>
      <c r="AJ239" s="30"/>
      <c r="AK239" s="54"/>
      <c r="AL239" s="30"/>
      <c r="AM239" s="54"/>
      <c r="AN239" s="114">
        <v>0</v>
      </c>
      <c r="AO239" s="52"/>
      <c r="AP239" s="28"/>
      <c r="AQ239" s="30">
        <v>0</v>
      </c>
      <c r="AR239" s="53"/>
      <c r="AS239" s="30"/>
      <c r="AT239" s="54"/>
      <c r="AU239" s="272">
        <v>33</v>
      </c>
      <c r="AV239" s="114">
        <v>0</v>
      </c>
      <c r="AW239" s="30">
        <v>0</v>
      </c>
      <c r="AX239" s="54"/>
      <c r="AY239" s="28">
        <v>0</v>
      </c>
      <c r="AZ239" s="52"/>
      <c r="BA239" s="127"/>
    </row>
    <row r="240" spans="1:53" ht="21.75" customHeight="1" x14ac:dyDescent="0.3">
      <c r="A240" s="554"/>
      <c r="B240" s="554"/>
      <c r="C240" s="554"/>
      <c r="D240" s="57" t="s">
        <v>80</v>
      </c>
      <c r="E240" s="24">
        <f t="shared" si="0"/>
        <v>39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251">
        <f t="shared" si="5"/>
        <v>39</v>
      </c>
      <c r="K240" s="528"/>
      <c r="L240" s="624"/>
      <c r="M240" s="624"/>
      <c r="N240" s="528"/>
      <c r="O240" s="41"/>
      <c r="P240" s="58"/>
      <c r="Q240" s="41"/>
      <c r="R240" s="58"/>
      <c r="S240" s="41"/>
      <c r="T240" s="43">
        <v>0</v>
      </c>
      <c r="U240" s="60"/>
      <c r="V240" s="43"/>
      <c r="W240" s="41">
        <v>0</v>
      </c>
      <c r="X240" s="85"/>
      <c r="Y240" s="85"/>
      <c r="Z240" s="122"/>
      <c r="AA240" s="122"/>
      <c r="AB240" s="43"/>
      <c r="AC240" s="60"/>
      <c r="AD240" s="273"/>
      <c r="AE240" s="41">
        <v>0</v>
      </c>
      <c r="AF240" s="62"/>
      <c r="AG240" s="277"/>
      <c r="AH240" s="85">
        <v>0</v>
      </c>
      <c r="AI240" s="60"/>
      <c r="AJ240" s="43"/>
      <c r="AK240" s="60"/>
      <c r="AL240" s="43"/>
      <c r="AM240" s="60"/>
      <c r="AN240" s="123">
        <v>0</v>
      </c>
      <c r="AO240" s="58"/>
      <c r="AP240" s="41"/>
      <c r="AQ240" s="43">
        <v>0</v>
      </c>
      <c r="AR240" s="59"/>
      <c r="AS240" s="43"/>
      <c r="AT240" s="60"/>
      <c r="AU240" s="275">
        <v>39</v>
      </c>
      <c r="AV240" s="123">
        <v>0</v>
      </c>
      <c r="AW240" s="43">
        <v>0</v>
      </c>
      <c r="AX240" s="60"/>
      <c r="AY240" s="41">
        <v>0</v>
      </c>
      <c r="AZ240" s="58"/>
      <c r="BA240" s="128"/>
    </row>
    <row r="241" spans="1:53" ht="21.75" customHeight="1" x14ac:dyDescent="0.3">
      <c r="A241" s="603" t="s">
        <v>1162</v>
      </c>
      <c r="B241" s="599" t="s">
        <v>1163</v>
      </c>
      <c r="C241" s="599" t="s">
        <v>123</v>
      </c>
      <c r="D241" s="23" t="s">
        <v>79</v>
      </c>
      <c r="E241" s="24">
        <f t="shared" si="0"/>
        <v>8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8</v>
      </c>
      <c r="K241" s="557">
        <f>(J241+(J242/5))</f>
        <v>8</v>
      </c>
      <c r="L241" s="529"/>
      <c r="M241" s="527">
        <f>K241+(L241*30)</f>
        <v>8</v>
      </c>
      <c r="N241" s="529">
        <f>IF(M241=0,"",RANK(M241,M:M,0))</f>
        <v>105</v>
      </c>
      <c r="O241" s="28"/>
      <c r="P241" s="29"/>
      <c r="Q241" s="28"/>
      <c r="R241" s="29"/>
      <c r="S241" s="28"/>
      <c r="T241" s="30">
        <v>0</v>
      </c>
      <c r="U241" s="36"/>
      <c r="V241" s="30"/>
      <c r="W241" s="28">
        <v>0</v>
      </c>
      <c r="X241" s="81"/>
      <c r="Y241" s="81"/>
      <c r="Z241" s="113"/>
      <c r="AA241" s="113"/>
      <c r="AB241" s="30"/>
      <c r="AC241" s="36"/>
      <c r="AD241" s="83"/>
      <c r="AE241" s="28">
        <v>0</v>
      </c>
      <c r="AF241" s="37"/>
      <c r="AG241" s="268"/>
      <c r="AH241" s="81">
        <v>0</v>
      </c>
      <c r="AI241" s="36"/>
      <c r="AJ241" s="30"/>
      <c r="AK241" s="36"/>
      <c r="AL241" s="30"/>
      <c r="AM241" s="36"/>
      <c r="AN241" s="114">
        <v>0</v>
      </c>
      <c r="AO241" s="29"/>
      <c r="AP241" s="28"/>
      <c r="AQ241" s="30">
        <v>0</v>
      </c>
      <c r="AR241" s="80"/>
      <c r="AS241" s="30"/>
      <c r="AT241" s="36"/>
      <c r="AU241" s="117"/>
      <c r="AV241" s="114">
        <v>0</v>
      </c>
      <c r="AW241" s="30">
        <v>0</v>
      </c>
      <c r="AX241" s="36">
        <v>8</v>
      </c>
      <c r="AY241" s="28">
        <v>0</v>
      </c>
      <c r="AZ241" s="29"/>
      <c r="BA241" s="111"/>
    </row>
    <row r="242" spans="1:53" ht="21.75" customHeight="1" x14ac:dyDescent="0.3">
      <c r="A242" s="554"/>
      <c r="B242" s="554"/>
      <c r="C242" s="554"/>
      <c r="D242" s="39" t="s">
        <v>80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0">
        <f t="shared" si="5"/>
        <v>0</v>
      </c>
      <c r="K242" s="528"/>
      <c r="L242" s="528"/>
      <c r="M242" s="528"/>
      <c r="N242" s="528"/>
      <c r="O242" s="41"/>
      <c r="P242" s="42"/>
      <c r="Q242" s="41"/>
      <c r="R242" s="42"/>
      <c r="S242" s="41"/>
      <c r="T242" s="43">
        <v>0</v>
      </c>
      <c r="U242" s="49"/>
      <c r="V242" s="43"/>
      <c r="W242" s="41">
        <v>0</v>
      </c>
      <c r="X242" s="85"/>
      <c r="Y242" s="85"/>
      <c r="Z242" s="122"/>
      <c r="AA242" s="122"/>
      <c r="AB242" s="43"/>
      <c r="AC242" s="49"/>
      <c r="AD242" s="87"/>
      <c r="AE242" s="41">
        <v>0</v>
      </c>
      <c r="AF242" s="50"/>
      <c r="AG242" s="269"/>
      <c r="AH242" s="85">
        <v>0</v>
      </c>
      <c r="AI242" s="49"/>
      <c r="AJ242" s="43"/>
      <c r="AK242" s="49"/>
      <c r="AL242" s="43"/>
      <c r="AM242" s="49"/>
      <c r="AN242" s="123">
        <v>0</v>
      </c>
      <c r="AO242" s="42"/>
      <c r="AP242" s="41"/>
      <c r="AQ242" s="43">
        <v>0</v>
      </c>
      <c r="AR242" s="84"/>
      <c r="AS242" s="43"/>
      <c r="AT242" s="49"/>
      <c r="AU242" s="126"/>
      <c r="AV242" s="123">
        <v>0</v>
      </c>
      <c r="AW242" s="43">
        <v>0</v>
      </c>
      <c r="AX242" s="49"/>
      <c r="AY242" s="41">
        <v>0</v>
      </c>
      <c r="AZ242" s="42"/>
      <c r="BA242" s="120"/>
    </row>
    <row r="243" spans="1:53" ht="21.75" customHeight="1" x14ac:dyDescent="0.3">
      <c r="A243" s="603" t="s">
        <v>1168</v>
      </c>
      <c r="B243" s="599" t="s">
        <v>1169</v>
      </c>
      <c r="C243" s="599" t="s">
        <v>89</v>
      </c>
      <c r="D243" s="23" t="s">
        <v>79</v>
      </c>
      <c r="E243" s="24">
        <f t="shared" si="0"/>
        <v>40</v>
      </c>
      <c r="F243" s="25">
        <f t="shared" si="1"/>
        <v>25</v>
      </c>
      <c r="G243" s="25">
        <f t="shared" si="2"/>
        <v>3</v>
      </c>
      <c r="H243" s="25">
        <f t="shared" si="3"/>
        <v>0</v>
      </c>
      <c r="I243" s="26">
        <f t="shared" si="4"/>
        <v>0</v>
      </c>
      <c r="J243" s="27">
        <f t="shared" si="5"/>
        <v>68</v>
      </c>
      <c r="K243" s="557">
        <f>(J243+(J244/5))</f>
        <v>80</v>
      </c>
      <c r="L243" s="529"/>
      <c r="M243" s="527">
        <f>K243+(L243*30)</f>
        <v>80</v>
      </c>
      <c r="N243" s="529">
        <f>IF(M243=0,"",RANK(M243,M:M,0))</f>
        <v>55</v>
      </c>
      <c r="O243" s="28"/>
      <c r="P243" s="29"/>
      <c r="Q243" s="28"/>
      <c r="R243" s="29"/>
      <c r="S243" s="28"/>
      <c r="T243" s="30">
        <v>0</v>
      </c>
      <c r="U243" s="36"/>
      <c r="V243" s="30"/>
      <c r="W243" s="28">
        <v>0</v>
      </c>
      <c r="X243" s="81"/>
      <c r="Y243" s="81"/>
      <c r="Z243" s="113"/>
      <c r="AA243" s="113"/>
      <c r="AB243" s="30"/>
      <c r="AC243" s="36"/>
      <c r="AD243" s="83"/>
      <c r="AE243" s="28">
        <v>0</v>
      </c>
      <c r="AF243" s="37"/>
      <c r="AG243" s="268"/>
      <c r="AH243" s="81">
        <v>0</v>
      </c>
      <c r="AI243" s="36">
        <v>25</v>
      </c>
      <c r="AJ243" s="30"/>
      <c r="AK243" s="36"/>
      <c r="AL243" s="30">
        <v>3</v>
      </c>
      <c r="AM243" s="36"/>
      <c r="AN243" s="114">
        <v>0</v>
      </c>
      <c r="AO243" s="29"/>
      <c r="AP243" s="28"/>
      <c r="AQ243" s="30">
        <v>0</v>
      </c>
      <c r="AR243" s="80"/>
      <c r="AS243" s="30"/>
      <c r="AT243" s="36"/>
      <c r="AU243" s="117"/>
      <c r="AV243" s="114">
        <v>40</v>
      </c>
      <c r="AW243" s="30">
        <v>0</v>
      </c>
      <c r="AX243" s="36"/>
      <c r="AY243" s="28">
        <v>0</v>
      </c>
      <c r="AZ243" s="29"/>
      <c r="BA243" s="111"/>
    </row>
    <row r="244" spans="1:53" ht="21.75" customHeight="1" x14ac:dyDescent="0.3">
      <c r="A244" s="554"/>
      <c r="B244" s="554"/>
      <c r="C244" s="554"/>
      <c r="D244" s="39" t="s">
        <v>80</v>
      </c>
      <c r="E244" s="24">
        <f t="shared" si="0"/>
        <v>60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0">
        <f t="shared" si="5"/>
        <v>60</v>
      </c>
      <c r="K244" s="528"/>
      <c r="L244" s="528"/>
      <c r="M244" s="528"/>
      <c r="N244" s="528"/>
      <c r="O244" s="41"/>
      <c r="P244" s="42"/>
      <c r="Q244" s="41"/>
      <c r="R244" s="42"/>
      <c r="S244" s="41"/>
      <c r="T244" s="43">
        <v>0</v>
      </c>
      <c r="U244" s="49"/>
      <c r="V244" s="43"/>
      <c r="W244" s="41">
        <v>0</v>
      </c>
      <c r="X244" s="85"/>
      <c r="Y244" s="85"/>
      <c r="Z244" s="122"/>
      <c r="AA244" s="122"/>
      <c r="AB244" s="43"/>
      <c r="AC244" s="49"/>
      <c r="AD244" s="87"/>
      <c r="AE244" s="41">
        <v>0</v>
      </c>
      <c r="AF244" s="50"/>
      <c r="AG244" s="269"/>
      <c r="AH244" s="85">
        <v>0</v>
      </c>
      <c r="AI244" s="49"/>
      <c r="AJ244" s="43"/>
      <c r="AK244" s="49"/>
      <c r="AL244" s="43"/>
      <c r="AM244" s="49"/>
      <c r="AN244" s="123">
        <v>0</v>
      </c>
      <c r="AO244" s="42"/>
      <c r="AP244" s="41"/>
      <c r="AQ244" s="43">
        <v>0</v>
      </c>
      <c r="AR244" s="84"/>
      <c r="AS244" s="43"/>
      <c r="AT244" s="49"/>
      <c r="AU244" s="126"/>
      <c r="AV244" s="123">
        <v>60</v>
      </c>
      <c r="AW244" s="43">
        <v>0</v>
      </c>
      <c r="AX244" s="49"/>
      <c r="AY244" s="41">
        <v>0</v>
      </c>
      <c r="AZ244" s="42"/>
      <c r="BA244" s="120"/>
    </row>
    <row r="245" spans="1:53" ht="21.75" customHeight="1" x14ac:dyDescent="0.3">
      <c r="A245" s="603" t="s">
        <v>1604</v>
      </c>
      <c r="B245" s="599" t="s">
        <v>1605</v>
      </c>
      <c r="C245" s="599" t="s">
        <v>314</v>
      </c>
      <c r="D245" s="23" t="s">
        <v>79</v>
      </c>
      <c r="E245" s="24">
        <f t="shared" si="0"/>
        <v>0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0</v>
      </c>
      <c r="K245" s="557">
        <f>(J245+(J246/5))</f>
        <v>0</v>
      </c>
      <c r="L245" s="529"/>
      <c r="M245" s="527">
        <f>K245+(L245*30)</f>
        <v>0</v>
      </c>
      <c r="N245" s="529" t="str">
        <f>IF(M245=0,"",RANK(M245,M:M,0))</f>
        <v/>
      </c>
      <c r="O245" s="90"/>
      <c r="P245" s="29"/>
      <c r="Q245" s="90"/>
      <c r="R245" s="29"/>
      <c r="S245" s="90"/>
      <c r="T245" s="30">
        <v>0</v>
      </c>
      <c r="U245" s="36"/>
      <c r="V245" s="30"/>
      <c r="W245" s="28">
        <v>0</v>
      </c>
      <c r="X245" s="81"/>
      <c r="Y245" s="81"/>
      <c r="Z245" s="113"/>
      <c r="AA245" s="113"/>
      <c r="AB245" s="30"/>
      <c r="AC245" s="36"/>
      <c r="AD245" s="83"/>
      <c r="AE245" s="28">
        <v>0</v>
      </c>
      <c r="AF245" s="37"/>
      <c r="AG245" s="268"/>
      <c r="AH245" s="81">
        <v>0</v>
      </c>
      <c r="AI245" s="36"/>
      <c r="AJ245" s="30"/>
      <c r="AK245" s="36"/>
      <c r="AL245" s="30"/>
      <c r="AM245" s="36"/>
      <c r="AN245" s="114">
        <v>0</v>
      </c>
      <c r="AO245" s="29"/>
      <c r="AP245" s="28"/>
      <c r="AQ245" s="30">
        <v>0</v>
      </c>
      <c r="AR245" s="80"/>
      <c r="AS245" s="30"/>
      <c r="AT245" s="36"/>
      <c r="AU245" s="117"/>
      <c r="AV245" s="114">
        <v>0</v>
      </c>
      <c r="AW245" s="30">
        <v>0</v>
      </c>
      <c r="AX245" s="36"/>
      <c r="AY245" s="28">
        <v>0</v>
      </c>
      <c r="AZ245" s="29"/>
      <c r="BA245" s="111"/>
    </row>
    <row r="246" spans="1:53" ht="21.75" customHeight="1" x14ac:dyDescent="0.3">
      <c r="A246" s="554"/>
      <c r="B246" s="554"/>
      <c r="C246" s="554"/>
      <c r="D246" s="39" t="s">
        <v>80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0">
        <f t="shared" si="5"/>
        <v>0</v>
      </c>
      <c r="K246" s="528"/>
      <c r="L246" s="528"/>
      <c r="M246" s="528"/>
      <c r="N246" s="528"/>
      <c r="O246" s="91"/>
      <c r="P246" s="42"/>
      <c r="Q246" s="91"/>
      <c r="R246" s="42"/>
      <c r="S246" s="91"/>
      <c r="T246" s="43">
        <v>0</v>
      </c>
      <c r="U246" s="49"/>
      <c r="V246" s="43"/>
      <c r="W246" s="41">
        <v>0</v>
      </c>
      <c r="X246" s="85"/>
      <c r="Y246" s="85"/>
      <c r="Z246" s="122"/>
      <c r="AA246" s="122"/>
      <c r="AB246" s="43"/>
      <c r="AC246" s="49"/>
      <c r="AD246" s="87"/>
      <c r="AE246" s="41">
        <v>0</v>
      </c>
      <c r="AF246" s="50"/>
      <c r="AG246" s="269"/>
      <c r="AH246" s="85">
        <v>0</v>
      </c>
      <c r="AI246" s="49"/>
      <c r="AJ246" s="43"/>
      <c r="AK246" s="49"/>
      <c r="AL246" s="43"/>
      <c r="AM246" s="49"/>
      <c r="AN246" s="123">
        <v>0</v>
      </c>
      <c r="AO246" s="42"/>
      <c r="AP246" s="41"/>
      <c r="AQ246" s="43">
        <v>0</v>
      </c>
      <c r="AR246" s="84"/>
      <c r="AS246" s="43"/>
      <c r="AT246" s="49"/>
      <c r="AU246" s="126"/>
      <c r="AV246" s="123">
        <v>0</v>
      </c>
      <c r="AW246" s="43">
        <v>0</v>
      </c>
      <c r="AX246" s="49"/>
      <c r="AY246" s="41">
        <v>0</v>
      </c>
      <c r="AZ246" s="42"/>
      <c r="BA246" s="120"/>
    </row>
    <row r="247" spans="1:53" ht="21.75" customHeight="1" x14ac:dyDescent="0.3">
      <c r="A247" s="603" t="s">
        <v>1606</v>
      </c>
      <c r="B247" s="599" t="s">
        <v>1607</v>
      </c>
      <c r="C247" s="599" t="s">
        <v>579</v>
      </c>
      <c r="D247" s="23" t="s">
        <v>79</v>
      </c>
      <c r="E247" s="24">
        <f t="shared" si="0"/>
        <v>6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6</v>
      </c>
      <c r="K247" s="557">
        <f>(J247+(J248/5))</f>
        <v>9</v>
      </c>
      <c r="L247" s="529"/>
      <c r="M247" s="527">
        <f>K247+(L247*30)</f>
        <v>9</v>
      </c>
      <c r="N247" s="529">
        <f>IF(M247=0,"",RANK(M247,M:M,0))</f>
        <v>103</v>
      </c>
      <c r="O247" s="28"/>
      <c r="P247" s="29"/>
      <c r="Q247" s="28"/>
      <c r="R247" s="29"/>
      <c r="S247" s="28"/>
      <c r="T247" s="30">
        <v>0</v>
      </c>
      <c r="U247" s="36"/>
      <c r="V247" s="30"/>
      <c r="W247" s="28">
        <v>0</v>
      </c>
      <c r="X247" s="81">
        <v>6</v>
      </c>
      <c r="Y247" s="81"/>
      <c r="Z247" s="113"/>
      <c r="AA247" s="113"/>
      <c r="AB247" s="30"/>
      <c r="AC247" s="36"/>
      <c r="AD247" s="83"/>
      <c r="AE247" s="28">
        <v>0</v>
      </c>
      <c r="AF247" s="37"/>
      <c r="AG247" s="268"/>
      <c r="AH247" s="81">
        <v>0</v>
      </c>
      <c r="AI247" s="36"/>
      <c r="AJ247" s="30"/>
      <c r="AK247" s="36"/>
      <c r="AL247" s="30"/>
      <c r="AM247" s="36"/>
      <c r="AN247" s="114">
        <v>0</v>
      </c>
      <c r="AO247" s="29"/>
      <c r="AP247" s="28"/>
      <c r="AQ247" s="30">
        <v>0</v>
      </c>
      <c r="AR247" s="80"/>
      <c r="AS247" s="30"/>
      <c r="AT247" s="36"/>
      <c r="AU247" s="117"/>
      <c r="AV247" s="114">
        <v>0</v>
      </c>
      <c r="AW247" s="30">
        <v>0</v>
      </c>
      <c r="AX247" s="36"/>
      <c r="AY247" s="28">
        <v>0</v>
      </c>
      <c r="AZ247" s="29"/>
      <c r="BA247" s="111"/>
    </row>
    <row r="248" spans="1:53" ht="21.75" customHeight="1" x14ac:dyDescent="0.3">
      <c r="A248" s="554"/>
      <c r="B248" s="554"/>
      <c r="C248" s="554"/>
      <c r="D248" s="39" t="s">
        <v>80</v>
      </c>
      <c r="E248" s="24">
        <f t="shared" si="0"/>
        <v>15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0">
        <f t="shared" si="5"/>
        <v>15</v>
      </c>
      <c r="K248" s="528"/>
      <c r="L248" s="528"/>
      <c r="M248" s="528"/>
      <c r="N248" s="528"/>
      <c r="O248" s="41"/>
      <c r="P248" s="42"/>
      <c r="Q248" s="41"/>
      <c r="R248" s="42"/>
      <c r="S248" s="41"/>
      <c r="T248" s="43">
        <v>0</v>
      </c>
      <c r="U248" s="49"/>
      <c r="V248" s="43"/>
      <c r="W248" s="41">
        <v>0</v>
      </c>
      <c r="X248" s="85">
        <v>15</v>
      </c>
      <c r="Y248" s="85"/>
      <c r="Z248" s="122"/>
      <c r="AA248" s="122"/>
      <c r="AB248" s="43"/>
      <c r="AC248" s="49"/>
      <c r="AD248" s="87"/>
      <c r="AE248" s="41">
        <v>0</v>
      </c>
      <c r="AF248" s="50"/>
      <c r="AG248" s="269"/>
      <c r="AH248" s="85">
        <v>0</v>
      </c>
      <c r="AI248" s="49"/>
      <c r="AJ248" s="43"/>
      <c r="AK248" s="49"/>
      <c r="AL248" s="43"/>
      <c r="AM248" s="49"/>
      <c r="AN248" s="123">
        <v>0</v>
      </c>
      <c r="AO248" s="42"/>
      <c r="AP248" s="41"/>
      <c r="AQ248" s="43">
        <v>0</v>
      </c>
      <c r="AR248" s="84"/>
      <c r="AS248" s="43"/>
      <c r="AT248" s="49"/>
      <c r="AU248" s="126"/>
      <c r="AV248" s="123">
        <v>0</v>
      </c>
      <c r="AW248" s="43">
        <v>0</v>
      </c>
      <c r="AX248" s="49"/>
      <c r="AY248" s="41">
        <v>0</v>
      </c>
      <c r="AZ248" s="42"/>
      <c r="BA248" s="120"/>
    </row>
    <row r="249" spans="1:53" ht="21.75" customHeight="1" x14ac:dyDescent="0.3">
      <c r="A249" s="603" t="s">
        <v>1608</v>
      </c>
      <c r="B249" s="599" t="s">
        <v>1609</v>
      </c>
      <c r="C249" s="599" t="s">
        <v>155</v>
      </c>
      <c r="D249" s="23" t="s">
        <v>79</v>
      </c>
      <c r="E249" s="24">
        <f t="shared" si="0"/>
        <v>60</v>
      </c>
      <c r="F249" s="25">
        <f t="shared" si="1"/>
        <v>50</v>
      </c>
      <c r="G249" s="25">
        <f t="shared" si="2"/>
        <v>49</v>
      </c>
      <c r="H249" s="25">
        <f t="shared" si="3"/>
        <v>15</v>
      </c>
      <c r="I249" s="26">
        <f t="shared" si="4"/>
        <v>0</v>
      </c>
      <c r="J249" s="27">
        <f t="shared" si="5"/>
        <v>174</v>
      </c>
      <c r="K249" s="557">
        <f>(J249+(J250/5))</f>
        <v>189.4</v>
      </c>
      <c r="L249" s="529"/>
      <c r="M249" s="527">
        <f>K249+(L249*30)</f>
        <v>189.4</v>
      </c>
      <c r="N249" s="529">
        <f>IF(M249=0,"",RANK(M249,M:M,0))</f>
        <v>33</v>
      </c>
      <c r="O249" s="28"/>
      <c r="P249" s="29"/>
      <c r="Q249" s="28"/>
      <c r="R249" s="29"/>
      <c r="S249" s="28"/>
      <c r="T249" s="30">
        <v>0</v>
      </c>
      <c r="U249" s="36">
        <v>60</v>
      </c>
      <c r="V249" s="30"/>
      <c r="W249" s="28">
        <v>0</v>
      </c>
      <c r="X249" s="81"/>
      <c r="Y249" s="81"/>
      <c r="Z249" s="113"/>
      <c r="AA249" s="113"/>
      <c r="AB249" s="30"/>
      <c r="AC249" s="36"/>
      <c r="AD249" s="83"/>
      <c r="AE249" s="28">
        <v>0</v>
      </c>
      <c r="AF249" s="37"/>
      <c r="AG249" s="268"/>
      <c r="AH249" s="81">
        <v>0</v>
      </c>
      <c r="AI249" s="36"/>
      <c r="AJ249" s="30"/>
      <c r="AK249" s="36"/>
      <c r="AL249" s="30"/>
      <c r="AM249" s="36"/>
      <c r="AN249" s="114">
        <v>0</v>
      </c>
      <c r="AO249" s="29"/>
      <c r="AP249" s="28"/>
      <c r="AQ249" s="30">
        <v>0</v>
      </c>
      <c r="AR249" s="80"/>
      <c r="AS249" s="30"/>
      <c r="AT249" s="36"/>
      <c r="AU249" s="117">
        <v>49</v>
      </c>
      <c r="AV249" s="114">
        <v>0</v>
      </c>
      <c r="AW249" s="30">
        <v>0</v>
      </c>
      <c r="AX249" s="36"/>
      <c r="AY249" s="28">
        <v>15</v>
      </c>
      <c r="AZ249" s="29"/>
      <c r="BA249" s="111">
        <v>50</v>
      </c>
    </row>
    <row r="250" spans="1:53" ht="21.75" customHeight="1" x14ac:dyDescent="0.3">
      <c r="A250" s="554"/>
      <c r="B250" s="554"/>
      <c r="C250" s="554"/>
      <c r="D250" s="39" t="s">
        <v>80</v>
      </c>
      <c r="E250" s="24">
        <f t="shared" si="0"/>
        <v>38</v>
      </c>
      <c r="F250" s="25">
        <f t="shared" si="1"/>
        <v>30</v>
      </c>
      <c r="G250" s="25">
        <f t="shared" si="2"/>
        <v>9</v>
      </c>
      <c r="H250" s="25">
        <f t="shared" si="3"/>
        <v>0</v>
      </c>
      <c r="I250" s="26">
        <f t="shared" si="4"/>
        <v>0</v>
      </c>
      <c r="J250" s="40">
        <f t="shared" si="5"/>
        <v>77</v>
      </c>
      <c r="K250" s="528"/>
      <c r="L250" s="528"/>
      <c r="M250" s="528"/>
      <c r="N250" s="528"/>
      <c r="O250" s="41"/>
      <c r="P250" s="42"/>
      <c r="Q250" s="41"/>
      <c r="R250" s="42"/>
      <c r="S250" s="41"/>
      <c r="T250" s="43">
        <v>0</v>
      </c>
      <c r="U250" s="49"/>
      <c r="V250" s="43"/>
      <c r="W250" s="41">
        <v>0</v>
      </c>
      <c r="X250" s="85"/>
      <c r="Y250" s="85">
        <v>9</v>
      </c>
      <c r="Z250" s="122"/>
      <c r="AA250" s="122"/>
      <c r="AB250" s="43"/>
      <c r="AC250" s="49"/>
      <c r="AD250" s="87"/>
      <c r="AE250" s="41">
        <v>0</v>
      </c>
      <c r="AF250" s="50"/>
      <c r="AG250" s="269"/>
      <c r="AH250" s="85">
        <v>0</v>
      </c>
      <c r="AI250" s="49"/>
      <c r="AJ250" s="43"/>
      <c r="AK250" s="49"/>
      <c r="AL250" s="43"/>
      <c r="AM250" s="49"/>
      <c r="AN250" s="123">
        <v>0</v>
      </c>
      <c r="AO250" s="42"/>
      <c r="AP250" s="41"/>
      <c r="AQ250" s="43">
        <v>0</v>
      </c>
      <c r="AR250" s="84"/>
      <c r="AS250" s="43"/>
      <c r="AT250" s="49"/>
      <c r="AU250" s="126">
        <v>38</v>
      </c>
      <c r="AV250" s="123">
        <v>0</v>
      </c>
      <c r="AW250" s="43">
        <v>0</v>
      </c>
      <c r="AX250" s="49"/>
      <c r="AY250" s="41">
        <v>0</v>
      </c>
      <c r="AZ250" s="42"/>
      <c r="BA250" s="120">
        <v>30</v>
      </c>
    </row>
    <row r="251" spans="1:53" ht="21.75" customHeight="1" x14ac:dyDescent="0.3">
      <c r="A251" s="603" t="s">
        <v>1183</v>
      </c>
      <c r="B251" s="599" t="s">
        <v>1184</v>
      </c>
      <c r="C251" s="599" t="s">
        <v>83</v>
      </c>
      <c r="D251" s="23" t="s">
        <v>79</v>
      </c>
      <c r="E251" s="24">
        <f t="shared" si="0"/>
        <v>150</v>
      </c>
      <c r="F251" s="25">
        <f t="shared" si="1"/>
        <v>15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165</v>
      </c>
      <c r="K251" s="557">
        <f>(J251+(J252/5))</f>
        <v>195</v>
      </c>
      <c r="L251" s="558">
        <f>Nemzetközi!D120</f>
        <v>1</v>
      </c>
      <c r="M251" s="527">
        <f>K251+(L251*30)</f>
        <v>225</v>
      </c>
      <c r="N251" s="529">
        <f>IF(M251=0,"",RANK(M251,M:M,0))</f>
        <v>28</v>
      </c>
      <c r="O251" s="28"/>
      <c r="P251" s="29"/>
      <c r="Q251" s="28"/>
      <c r="R251" s="29"/>
      <c r="S251" s="28"/>
      <c r="T251" s="30">
        <v>0</v>
      </c>
      <c r="U251" s="36"/>
      <c r="V251" s="30"/>
      <c r="W251" s="28">
        <v>0</v>
      </c>
      <c r="X251" s="81"/>
      <c r="Y251" s="81"/>
      <c r="Z251" s="113"/>
      <c r="AA251" s="113"/>
      <c r="AB251" s="30"/>
      <c r="AC251" s="36"/>
      <c r="AD251" s="83"/>
      <c r="AE251" s="28">
        <v>0</v>
      </c>
      <c r="AF251" s="37"/>
      <c r="AG251" s="268"/>
      <c r="AH251" s="81">
        <v>0</v>
      </c>
      <c r="AI251" s="36"/>
      <c r="AJ251" s="30">
        <v>15</v>
      </c>
      <c r="AK251" s="36"/>
      <c r="AL251" s="30"/>
      <c r="AM251" s="36"/>
      <c r="AN251" s="114">
        <v>0</v>
      </c>
      <c r="AO251" s="29"/>
      <c r="AP251" s="28"/>
      <c r="AQ251" s="30">
        <v>0</v>
      </c>
      <c r="AR251" s="80"/>
      <c r="AS251" s="30"/>
      <c r="AT251" s="36"/>
      <c r="AU251" s="117"/>
      <c r="AV251" s="114">
        <v>150</v>
      </c>
      <c r="AW251" s="30">
        <v>0</v>
      </c>
      <c r="AX251" s="36"/>
      <c r="AY251" s="28">
        <v>0</v>
      </c>
      <c r="AZ251" s="29"/>
      <c r="BA251" s="111"/>
    </row>
    <row r="252" spans="1:53" ht="21.75" customHeight="1" x14ac:dyDescent="0.3">
      <c r="A252" s="554"/>
      <c r="B252" s="554"/>
      <c r="C252" s="554"/>
      <c r="D252" s="39" t="s">
        <v>80</v>
      </c>
      <c r="E252" s="24">
        <f t="shared" si="0"/>
        <v>150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0">
        <f t="shared" si="5"/>
        <v>150</v>
      </c>
      <c r="K252" s="528"/>
      <c r="L252" s="528"/>
      <c r="M252" s="528"/>
      <c r="N252" s="528"/>
      <c r="O252" s="41"/>
      <c r="P252" s="42"/>
      <c r="Q252" s="41"/>
      <c r="R252" s="42"/>
      <c r="S252" s="41"/>
      <c r="T252" s="43">
        <v>0</v>
      </c>
      <c r="U252" s="49"/>
      <c r="V252" s="43"/>
      <c r="W252" s="41">
        <v>0</v>
      </c>
      <c r="X252" s="85"/>
      <c r="Y252" s="85"/>
      <c r="Z252" s="122"/>
      <c r="AA252" s="122"/>
      <c r="AB252" s="43"/>
      <c r="AC252" s="49"/>
      <c r="AD252" s="87"/>
      <c r="AE252" s="41">
        <v>0</v>
      </c>
      <c r="AF252" s="50"/>
      <c r="AG252" s="269"/>
      <c r="AH252" s="85">
        <v>0</v>
      </c>
      <c r="AI252" s="49"/>
      <c r="AJ252" s="43"/>
      <c r="AK252" s="49"/>
      <c r="AL252" s="43"/>
      <c r="AM252" s="49"/>
      <c r="AN252" s="123">
        <v>0</v>
      </c>
      <c r="AO252" s="42"/>
      <c r="AP252" s="41"/>
      <c r="AQ252" s="43">
        <v>0</v>
      </c>
      <c r="AR252" s="84"/>
      <c r="AS252" s="43"/>
      <c r="AT252" s="49"/>
      <c r="AU252" s="126"/>
      <c r="AV252" s="123">
        <v>150</v>
      </c>
      <c r="AW252" s="43">
        <v>0</v>
      </c>
      <c r="AX252" s="49"/>
      <c r="AY252" s="41">
        <v>0</v>
      </c>
      <c r="AZ252" s="42"/>
      <c r="BA252" s="120"/>
    </row>
    <row r="253" spans="1:53" ht="21.75" customHeight="1" x14ac:dyDescent="0.3">
      <c r="A253" s="603" t="s">
        <v>1610</v>
      </c>
      <c r="B253" s="599" t="s">
        <v>1611</v>
      </c>
      <c r="C253" s="599" t="s">
        <v>83</v>
      </c>
      <c r="D253" s="23" t="s">
        <v>79</v>
      </c>
      <c r="E253" s="24">
        <f t="shared" si="0"/>
        <v>150</v>
      </c>
      <c r="F253" s="25">
        <f t="shared" si="1"/>
        <v>102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252</v>
      </c>
      <c r="K253" s="557">
        <f>(J253+(J254/5))</f>
        <v>349.6</v>
      </c>
      <c r="L253" s="529">
        <f>Nemzetközi!D121</f>
        <v>17</v>
      </c>
      <c r="M253" s="527">
        <f>K253+(L253*30)</f>
        <v>859.6</v>
      </c>
      <c r="N253" s="529">
        <f>IF(M253=0,"",RANK(M253,M:M,0))</f>
        <v>11</v>
      </c>
      <c r="O253" s="28"/>
      <c r="P253" s="29"/>
      <c r="Q253" s="28"/>
      <c r="R253" s="29"/>
      <c r="S253" s="28"/>
      <c r="T253" s="30">
        <v>0</v>
      </c>
      <c r="U253" s="36"/>
      <c r="V253" s="30"/>
      <c r="W253" s="28">
        <v>0</v>
      </c>
      <c r="X253" s="81"/>
      <c r="Y253" s="81"/>
      <c r="Z253" s="113"/>
      <c r="AA253" s="113"/>
      <c r="AB253" s="30"/>
      <c r="AC253" s="36"/>
      <c r="AD253" s="83"/>
      <c r="AE253" s="28">
        <v>0</v>
      </c>
      <c r="AF253" s="37"/>
      <c r="AG253" s="114"/>
      <c r="AH253" s="81">
        <v>0</v>
      </c>
      <c r="AI253" s="36"/>
      <c r="AJ253" s="30"/>
      <c r="AK253" s="36"/>
      <c r="AL253" s="30"/>
      <c r="AM253" s="36"/>
      <c r="AN253" s="114">
        <v>0</v>
      </c>
      <c r="AO253" s="29"/>
      <c r="AP253" s="28"/>
      <c r="AQ253" s="30">
        <v>0</v>
      </c>
      <c r="AR253" s="80"/>
      <c r="AS253" s="30"/>
      <c r="AT253" s="36"/>
      <c r="AU253" s="117">
        <v>102</v>
      </c>
      <c r="AV253" s="114">
        <v>0</v>
      </c>
      <c r="AW253" s="30">
        <v>0</v>
      </c>
      <c r="AX253" s="36"/>
      <c r="AY253" s="28">
        <v>0</v>
      </c>
      <c r="AZ253" s="29"/>
      <c r="BA253" s="111">
        <v>150</v>
      </c>
    </row>
    <row r="254" spans="1:53" ht="21.75" customHeight="1" x14ac:dyDescent="0.3">
      <c r="A254" s="554"/>
      <c r="B254" s="554"/>
      <c r="C254" s="554"/>
      <c r="D254" s="39" t="s">
        <v>80</v>
      </c>
      <c r="E254" s="24">
        <f t="shared" si="0"/>
        <v>200</v>
      </c>
      <c r="F254" s="25">
        <f t="shared" si="1"/>
        <v>150</v>
      </c>
      <c r="G254" s="25">
        <f t="shared" si="2"/>
        <v>138</v>
      </c>
      <c r="H254" s="25">
        <f t="shared" si="3"/>
        <v>0</v>
      </c>
      <c r="I254" s="26">
        <f t="shared" si="4"/>
        <v>0</v>
      </c>
      <c r="J254" s="40">
        <f t="shared" si="5"/>
        <v>488</v>
      </c>
      <c r="K254" s="528"/>
      <c r="L254" s="528"/>
      <c r="M254" s="528"/>
      <c r="N254" s="528"/>
      <c r="O254" s="41"/>
      <c r="P254" s="42"/>
      <c r="Q254" s="41"/>
      <c r="R254" s="42"/>
      <c r="S254" s="41"/>
      <c r="T254" s="43">
        <v>0</v>
      </c>
      <c r="U254" s="49"/>
      <c r="V254" s="43"/>
      <c r="W254" s="41">
        <v>0</v>
      </c>
      <c r="X254" s="85"/>
      <c r="Y254" s="85"/>
      <c r="Z254" s="122"/>
      <c r="AA254" s="122"/>
      <c r="AB254" s="43"/>
      <c r="AC254" s="49"/>
      <c r="AD254" s="87"/>
      <c r="AE254" s="41">
        <v>0</v>
      </c>
      <c r="AF254" s="50"/>
      <c r="AG254" s="123"/>
      <c r="AH254" s="85">
        <v>0</v>
      </c>
      <c r="AI254" s="49"/>
      <c r="AJ254" s="43"/>
      <c r="AK254" s="49"/>
      <c r="AL254" s="43"/>
      <c r="AM254" s="49"/>
      <c r="AN254" s="123">
        <v>0</v>
      </c>
      <c r="AO254" s="42"/>
      <c r="AP254" s="41"/>
      <c r="AQ254" s="43">
        <v>0</v>
      </c>
      <c r="AR254" s="84"/>
      <c r="AS254" s="43"/>
      <c r="AT254" s="49"/>
      <c r="AU254" s="126">
        <v>138</v>
      </c>
      <c r="AV254" s="123">
        <v>150</v>
      </c>
      <c r="AW254" s="43">
        <v>0</v>
      </c>
      <c r="AX254" s="49"/>
      <c r="AY254" s="41">
        <v>0</v>
      </c>
      <c r="AZ254" s="42"/>
      <c r="BA254" s="120">
        <v>200</v>
      </c>
    </row>
    <row r="255" spans="1:53" ht="21.75" customHeight="1" x14ac:dyDescent="0.3">
      <c r="A255" s="603" t="s">
        <v>1612</v>
      </c>
      <c r="B255" s="599" t="s">
        <v>1613</v>
      </c>
      <c r="C255" s="599" t="s">
        <v>89</v>
      </c>
      <c r="D255" s="23" t="s">
        <v>79</v>
      </c>
      <c r="E255" s="24">
        <f t="shared" si="0"/>
        <v>90</v>
      </c>
      <c r="F255" s="25">
        <f t="shared" si="1"/>
        <v>64</v>
      </c>
      <c r="G255" s="25">
        <f t="shared" si="2"/>
        <v>60</v>
      </c>
      <c r="H255" s="25">
        <f t="shared" si="3"/>
        <v>40</v>
      </c>
      <c r="I255" s="26">
        <f t="shared" si="4"/>
        <v>34</v>
      </c>
      <c r="J255" s="27">
        <f t="shared" si="5"/>
        <v>288</v>
      </c>
      <c r="K255" s="557">
        <f>(J255+(J256/5))</f>
        <v>369.8</v>
      </c>
      <c r="L255" s="529"/>
      <c r="M255" s="527">
        <f>K255+(L255*30)</f>
        <v>369.8</v>
      </c>
      <c r="N255" s="529">
        <f>IF(M255=0,"",RANK(M255,M:M,0))</f>
        <v>20</v>
      </c>
      <c r="O255" s="28"/>
      <c r="P255" s="29">
        <v>34</v>
      </c>
      <c r="Q255" s="28"/>
      <c r="R255" s="29"/>
      <c r="S255" s="28"/>
      <c r="T255" s="30">
        <v>0</v>
      </c>
      <c r="U255" s="36"/>
      <c r="V255" s="30"/>
      <c r="W255" s="28">
        <v>0</v>
      </c>
      <c r="X255" s="81"/>
      <c r="Y255" s="81"/>
      <c r="Z255" s="113"/>
      <c r="AA255" s="113"/>
      <c r="AB255" s="30"/>
      <c r="AC255" s="36"/>
      <c r="AD255" s="83"/>
      <c r="AE255" s="28">
        <v>0</v>
      </c>
      <c r="AF255" s="37"/>
      <c r="AG255" s="114"/>
      <c r="AH255" s="81">
        <v>60</v>
      </c>
      <c r="AI255" s="36"/>
      <c r="AJ255" s="30"/>
      <c r="AK255" s="36"/>
      <c r="AL255" s="30"/>
      <c r="AM255" s="36"/>
      <c r="AN255" s="114">
        <v>90</v>
      </c>
      <c r="AO255" s="29"/>
      <c r="AP255" s="28"/>
      <c r="AQ255" s="30">
        <v>0</v>
      </c>
      <c r="AR255" s="80">
        <v>40</v>
      </c>
      <c r="AS255" s="30"/>
      <c r="AT255" s="36"/>
      <c r="AU255" s="117">
        <v>64</v>
      </c>
      <c r="AV255" s="114">
        <v>0</v>
      </c>
      <c r="AW255" s="30">
        <v>0</v>
      </c>
      <c r="AX255" s="36"/>
      <c r="AY255" s="28">
        <v>0</v>
      </c>
      <c r="AZ255" s="29"/>
      <c r="BA255" s="111">
        <v>10</v>
      </c>
    </row>
    <row r="256" spans="1:53" ht="21.75" customHeight="1" x14ac:dyDescent="0.3">
      <c r="A256" s="554"/>
      <c r="B256" s="554"/>
      <c r="C256" s="554"/>
      <c r="D256" s="39" t="s">
        <v>80</v>
      </c>
      <c r="E256" s="24">
        <f t="shared" si="0"/>
        <v>150</v>
      </c>
      <c r="F256" s="25">
        <f t="shared" si="1"/>
        <v>90</v>
      </c>
      <c r="G256" s="25">
        <f t="shared" si="2"/>
        <v>74</v>
      </c>
      <c r="H256" s="25">
        <f t="shared" si="3"/>
        <v>70</v>
      </c>
      <c r="I256" s="26">
        <f t="shared" si="4"/>
        <v>25</v>
      </c>
      <c r="J256" s="40">
        <f t="shared" si="5"/>
        <v>409</v>
      </c>
      <c r="K256" s="528"/>
      <c r="L256" s="528"/>
      <c r="M256" s="528"/>
      <c r="N256" s="528"/>
      <c r="O256" s="41"/>
      <c r="P256" s="42"/>
      <c r="Q256" s="41"/>
      <c r="R256" s="42"/>
      <c r="S256" s="41"/>
      <c r="T256" s="43">
        <v>0</v>
      </c>
      <c r="U256" s="49"/>
      <c r="V256" s="43"/>
      <c r="W256" s="41">
        <v>0</v>
      </c>
      <c r="X256" s="85"/>
      <c r="Y256" s="85"/>
      <c r="Z256" s="122"/>
      <c r="AA256" s="122"/>
      <c r="AB256" s="43"/>
      <c r="AC256" s="49"/>
      <c r="AD256" s="87"/>
      <c r="AE256" s="41">
        <v>0</v>
      </c>
      <c r="AF256" s="50"/>
      <c r="AG256" s="123"/>
      <c r="AH256" s="85">
        <v>70</v>
      </c>
      <c r="AI256" s="49"/>
      <c r="AJ256" s="43"/>
      <c r="AK256" s="49"/>
      <c r="AL256" s="43"/>
      <c r="AM256" s="49"/>
      <c r="AN256" s="123">
        <v>25</v>
      </c>
      <c r="AO256" s="42"/>
      <c r="AP256" s="41"/>
      <c r="AQ256" s="43">
        <v>0</v>
      </c>
      <c r="AR256" s="84">
        <v>90</v>
      </c>
      <c r="AS256" s="43"/>
      <c r="AT256" s="49"/>
      <c r="AU256" s="126">
        <v>74</v>
      </c>
      <c r="AV256" s="123">
        <v>0</v>
      </c>
      <c r="AW256" s="43">
        <v>0</v>
      </c>
      <c r="AX256" s="49"/>
      <c r="AY256" s="41">
        <v>0</v>
      </c>
      <c r="AZ256" s="42"/>
      <c r="BA256" s="120">
        <v>150</v>
      </c>
    </row>
    <row r="257" spans="1:53" ht="21.75" customHeight="1" x14ac:dyDescent="0.3">
      <c r="A257" s="603" t="s">
        <v>1614</v>
      </c>
      <c r="B257" s="599" t="s">
        <v>1615</v>
      </c>
      <c r="C257" s="599" t="s">
        <v>83</v>
      </c>
      <c r="D257" s="23" t="s">
        <v>79</v>
      </c>
      <c r="E257" s="24">
        <f t="shared" si="0"/>
        <v>60</v>
      </c>
      <c r="F257" s="25">
        <f t="shared" si="1"/>
        <v>30</v>
      </c>
      <c r="G257" s="25">
        <f t="shared" si="2"/>
        <v>25</v>
      </c>
      <c r="H257" s="25">
        <f t="shared" si="3"/>
        <v>6</v>
      </c>
      <c r="I257" s="26">
        <f t="shared" si="4"/>
        <v>6</v>
      </c>
      <c r="J257" s="27">
        <f t="shared" si="5"/>
        <v>127</v>
      </c>
      <c r="K257" s="557">
        <f>(J257+(J258/5))</f>
        <v>139</v>
      </c>
      <c r="L257" s="529"/>
      <c r="M257" s="527">
        <f>K257+(L257*30)</f>
        <v>139</v>
      </c>
      <c r="N257" s="529">
        <f>IF(M257=0,"",RANK(M257,M:M,0))</f>
        <v>41</v>
      </c>
      <c r="O257" s="28">
        <v>25</v>
      </c>
      <c r="P257" s="29"/>
      <c r="Q257" s="28"/>
      <c r="R257" s="29">
        <v>60</v>
      </c>
      <c r="S257" s="28"/>
      <c r="T257" s="30">
        <v>0</v>
      </c>
      <c r="U257" s="36"/>
      <c r="V257" s="30"/>
      <c r="W257" s="28">
        <v>0</v>
      </c>
      <c r="X257" s="81"/>
      <c r="Y257" s="81"/>
      <c r="Z257" s="113">
        <v>6</v>
      </c>
      <c r="AA257" s="113">
        <v>6</v>
      </c>
      <c r="AB257" s="30"/>
      <c r="AC257" s="36"/>
      <c r="AD257" s="83"/>
      <c r="AE257" s="28">
        <v>0</v>
      </c>
      <c r="AF257" s="37"/>
      <c r="AG257" s="268"/>
      <c r="AH257" s="81">
        <v>0</v>
      </c>
      <c r="AI257" s="36"/>
      <c r="AJ257" s="30"/>
      <c r="AK257" s="36"/>
      <c r="AL257" s="30"/>
      <c r="AM257" s="36"/>
      <c r="AN257" s="114">
        <v>0</v>
      </c>
      <c r="AO257" s="29"/>
      <c r="AP257" s="28"/>
      <c r="AQ257" s="30">
        <v>0</v>
      </c>
      <c r="AR257" s="80"/>
      <c r="AS257" s="30"/>
      <c r="AT257" s="36"/>
      <c r="AU257" s="117"/>
      <c r="AV257" s="114">
        <v>0</v>
      </c>
      <c r="AW257" s="30">
        <v>0</v>
      </c>
      <c r="AX257" s="36"/>
      <c r="AY257" s="28">
        <v>0</v>
      </c>
      <c r="AZ257" s="29"/>
      <c r="BA257" s="111">
        <v>30</v>
      </c>
    </row>
    <row r="258" spans="1:53" ht="21.75" customHeight="1" x14ac:dyDescent="0.3">
      <c r="A258" s="554"/>
      <c r="B258" s="554"/>
      <c r="C258" s="554"/>
      <c r="D258" s="39" t="s">
        <v>80</v>
      </c>
      <c r="E258" s="24">
        <f t="shared" ref="E258:E312" si="6">MAX(O258:BA258)</f>
        <v>60</v>
      </c>
      <c r="F258" s="25">
        <f t="shared" ref="F258:F312" si="7">LARGE(O258:BA258,2)</f>
        <v>0</v>
      </c>
      <c r="G258" s="25">
        <f t="shared" ref="G258:G312" si="8">LARGE(O258:BA258,3)</f>
        <v>0</v>
      </c>
      <c r="H258" s="25">
        <f t="shared" ref="H258:H312" si="9">LARGE(O258:BA258,4)</f>
        <v>0</v>
      </c>
      <c r="I258" s="26">
        <f t="shared" ref="I258:I312" si="10">LARGE(O258:BA258,5)</f>
        <v>0</v>
      </c>
      <c r="J258" s="40">
        <f t="shared" ref="J258:J312" si="11">SUM(E258:I258)</f>
        <v>60</v>
      </c>
      <c r="K258" s="528"/>
      <c r="L258" s="528"/>
      <c r="M258" s="528"/>
      <c r="N258" s="528"/>
      <c r="O258" s="41"/>
      <c r="P258" s="42"/>
      <c r="Q258" s="41"/>
      <c r="R258" s="42"/>
      <c r="S258" s="41"/>
      <c r="T258" s="43">
        <v>0</v>
      </c>
      <c r="U258" s="49"/>
      <c r="V258" s="43"/>
      <c r="W258" s="41">
        <v>0</v>
      </c>
      <c r="X258" s="85"/>
      <c r="Y258" s="85"/>
      <c r="Z258" s="122">
        <v>60</v>
      </c>
      <c r="AA258" s="122"/>
      <c r="AB258" s="43"/>
      <c r="AC258" s="49"/>
      <c r="AD258" s="87"/>
      <c r="AE258" s="41">
        <v>0</v>
      </c>
      <c r="AF258" s="50"/>
      <c r="AG258" s="123"/>
      <c r="AH258" s="85">
        <v>0</v>
      </c>
      <c r="AI258" s="49"/>
      <c r="AJ258" s="43"/>
      <c r="AK258" s="49"/>
      <c r="AL258" s="43"/>
      <c r="AM258" s="49"/>
      <c r="AN258" s="123">
        <v>0</v>
      </c>
      <c r="AO258" s="42"/>
      <c r="AP258" s="41"/>
      <c r="AQ258" s="43">
        <v>0</v>
      </c>
      <c r="AR258" s="84"/>
      <c r="AS258" s="43"/>
      <c r="AT258" s="49"/>
      <c r="AU258" s="126"/>
      <c r="AV258" s="123">
        <v>0</v>
      </c>
      <c r="AW258" s="43">
        <v>0</v>
      </c>
      <c r="AX258" s="49"/>
      <c r="AY258" s="41">
        <v>0</v>
      </c>
      <c r="AZ258" s="42"/>
      <c r="BA258" s="120"/>
    </row>
    <row r="259" spans="1:53" ht="21.75" customHeight="1" x14ac:dyDescent="0.3">
      <c r="A259" s="603" t="s">
        <v>1616</v>
      </c>
      <c r="B259" s="599" t="s">
        <v>1617</v>
      </c>
      <c r="C259" s="599" t="s">
        <v>171</v>
      </c>
      <c r="D259" s="23" t="s">
        <v>79</v>
      </c>
      <c r="E259" s="24">
        <f t="shared" si="6"/>
        <v>0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0</v>
      </c>
      <c r="K259" s="557">
        <f>(J259+(J260/5))</f>
        <v>0</v>
      </c>
      <c r="L259" s="529"/>
      <c r="M259" s="527">
        <f>K259+(L259*30)</f>
        <v>0</v>
      </c>
      <c r="N259" s="529" t="str">
        <f>IF(M259=0,"",RANK(M259,M:M,0))</f>
        <v/>
      </c>
      <c r="O259" s="28"/>
      <c r="P259" s="29"/>
      <c r="Q259" s="28"/>
      <c r="R259" s="29"/>
      <c r="S259" s="28"/>
      <c r="T259" s="30">
        <v>0</v>
      </c>
      <c r="U259" s="36"/>
      <c r="V259" s="30"/>
      <c r="W259" s="28">
        <v>0</v>
      </c>
      <c r="X259" s="81"/>
      <c r="Y259" s="81"/>
      <c r="Z259" s="113"/>
      <c r="AA259" s="113"/>
      <c r="AB259" s="30"/>
      <c r="AC259" s="36"/>
      <c r="AD259" s="83"/>
      <c r="AE259" s="28">
        <v>0</v>
      </c>
      <c r="AF259" s="37"/>
      <c r="AG259" s="268"/>
      <c r="AH259" s="81">
        <v>0</v>
      </c>
      <c r="AI259" s="36"/>
      <c r="AJ259" s="30"/>
      <c r="AK259" s="36"/>
      <c r="AL259" s="30"/>
      <c r="AM259" s="36"/>
      <c r="AN259" s="114">
        <v>0</v>
      </c>
      <c r="AO259" s="29"/>
      <c r="AP259" s="28"/>
      <c r="AQ259" s="30">
        <v>0</v>
      </c>
      <c r="AR259" s="80"/>
      <c r="AS259" s="30"/>
      <c r="AT259" s="36"/>
      <c r="AU259" s="117"/>
      <c r="AV259" s="114">
        <v>0</v>
      </c>
      <c r="AW259" s="30">
        <v>0</v>
      </c>
      <c r="AX259" s="36"/>
      <c r="AY259" s="28">
        <v>0</v>
      </c>
      <c r="AZ259" s="29"/>
      <c r="BA259" s="111"/>
    </row>
    <row r="260" spans="1:53" ht="21.75" customHeight="1" x14ac:dyDescent="0.3">
      <c r="A260" s="554"/>
      <c r="B260" s="554"/>
      <c r="C260" s="554"/>
      <c r="D260" s="39" t="s">
        <v>80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40">
        <f t="shared" si="11"/>
        <v>0</v>
      </c>
      <c r="K260" s="528"/>
      <c r="L260" s="528"/>
      <c r="M260" s="528"/>
      <c r="N260" s="528"/>
      <c r="O260" s="41"/>
      <c r="P260" s="42"/>
      <c r="Q260" s="41"/>
      <c r="R260" s="42"/>
      <c r="S260" s="41"/>
      <c r="T260" s="43">
        <v>0</v>
      </c>
      <c r="U260" s="49"/>
      <c r="V260" s="43"/>
      <c r="W260" s="41">
        <v>0</v>
      </c>
      <c r="X260" s="85"/>
      <c r="Y260" s="85"/>
      <c r="Z260" s="122"/>
      <c r="AA260" s="122"/>
      <c r="AB260" s="43"/>
      <c r="AC260" s="49"/>
      <c r="AD260" s="87"/>
      <c r="AE260" s="41">
        <v>0</v>
      </c>
      <c r="AF260" s="50"/>
      <c r="AG260" s="269"/>
      <c r="AH260" s="85">
        <v>0</v>
      </c>
      <c r="AI260" s="49"/>
      <c r="AJ260" s="43"/>
      <c r="AK260" s="49"/>
      <c r="AL260" s="43"/>
      <c r="AM260" s="49"/>
      <c r="AN260" s="123">
        <v>0</v>
      </c>
      <c r="AO260" s="42"/>
      <c r="AP260" s="41"/>
      <c r="AQ260" s="43">
        <v>0</v>
      </c>
      <c r="AR260" s="84"/>
      <c r="AS260" s="43"/>
      <c r="AT260" s="49"/>
      <c r="AU260" s="126"/>
      <c r="AV260" s="123">
        <v>0</v>
      </c>
      <c r="AW260" s="43">
        <v>0</v>
      </c>
      <c r="AX260" s="49"/>
      <c r="AY260" s="41">
        <v>0</v>
      </c>
      <c r="AZ260" s="42"/>
      <c r="BA260" s="120"/>
    </row>
    <row r="261" spans="1:53" ht="21.75" customHeight="1" x14ac:dyDescent="0.3">
      <c r="A261" s="603" t="s">
        <v>1618</v>
      </c>
      <c r="B261" s="599" t="s">
        <v>1619</v>
      </c>
      <c r="C261" s="599" t="s">
        <v>98</v>
      </c>
      <c r="D261" s="23" t="s">
        <v>79</v>
      </c>
      <c r="E261" s="24">
        <f t="shared" si="6"/>
        <v>30</v>
      </c>
      <c r="F261" s="25">
        <f t="shared" si="7"/>
        <v>27</v>
      </c>
      <c r="G261" s="25">
        <f t="shared" si="8"/>
        <v>15</v>
      </c>
      <c r="H261" s="25">
        <f t="shared" si="9"/>
        <v>8</v>
      </c>
      <c r="I261" s="26">
        <f t="shared" si="10"/>
        <v>3</v>
      </c>
      <c r="J261" s="27">
        <f t="shared" si="11"/>
        <v>83</v>
      </c>
      <c r="K261" s="557">
        <f>(J261+(J262/5))</f>
        <v>89</v>
      </c>
      <c r="L261" s="529"/>
      <c r="M261" s="527">
        <f>K261+(L261*30)</f>
        <v>89</v>
      </c>
      <c r="N261" s="529">
        <f>IF(M261=0,"",RANK(M261,M:M,0))</f>
        <v>53</v>
      </c>
      <c r="O261" s="28">
        <v>3</v>
      </c>
      <c r="P261" s="29"/>
      <c r="Q261" s="28">
        <v>3</v>
      </c>
      <c r="R261" s="29"/>
      <c r="S261" s="28"/>
      <c r="T261" s="30">
        <v>0</v>
      </c>
      <c r="U261" s="36"/>
      <c r="V261" s="30"/>
      <c r="W261" s="28">
        <v>0</v>
      </c>
      <c r="X261" s="81"/>
      <c r="Y261" s="81"/>
      <c r="Z261" s="113"/>
      <c r="AA261" s="113"/>
      <c r="AB261" s="30"/>
      <c r="AC261" s="36"/>
      <c r="AD261" s="83"/>
      <c r="AE261" s="28">
        <v>0</v>
      </c>
      <c r="AF261" s="37"/>
      <c r="AG261" s="268"/>
      <c r="AH261" s="81">
        <v>0</v>
      </c>
      <c r="AI261" s="36"/>
      <c r="AJ261" s="30"/>
      <c r="AK261" s="36"/>
      <c r="AL261" s="30"/>
      <c r="AM261" s="36"/>
      <c r="AN261" s="114">
        <v>0</v>
      </c>
      <c r="AO261" s="29"/>
      <c r="AP261" s="28">
        <v>3</v>
      </c>
      <c r="AQ261" s="30">
        <v>27</v>
      </c>
      <c r="AR261" s="80"/>
      <c r="AS261" s="30">
        <v>3</v>
      </c>
      <c r="AT261" s="36">
        <v>3</v>
      </c>
      <c r="AU261" s="117"/>
      <c r="AV261" s="114">
        <v>0</v>
      </c>
      <c r="AW261" s="30">
        <v>0</v>
      </c>
      <c r="AX261" s="36">
        <v>3</v>
      </c>
      <c r="AY261" s="28">
        <v>15</v>
      </c>
      <c r="AZ261" s="29">
        <v>8</v>
      </c>
      <c r="BA261" s="111">
        <v>30</v>
      </c>
    </row>
    <row r="262" spans="1:53" ht="21.75" customHeight="1" x14ac:dyDescent="0.3">
      <c r="A262" s="554"/>
      <c r="B262" s="554"/>
      <c r="C262" s="554"/>
      <c r="D262" s="39" t="s">
        <v>80</v>
      </c>
      <c r="E262" s="24">
        <f t="shared" si="6"/>
        <v>30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0">
        <f t="shared" si="11"/>
        <v>30</v>
      </c>
      <c r="K262" s="528"/>
      <c r="L262" s="528"/>
      <c r="M262" s="528"/>
      <c r="N262" s="528"/>
      <c r="O262" s="41"/>
      <c r="P262" s="42"/>
      <c r="Q262" s="41"/>
      <c r="R262" s="42"/>
      <c r="S262" s="41"/>
      <c r="T262" s="43">
        <v>0</v>
      </c>
      <c r="U262" s="49"/>
      <c r="V262" s="43"/>
      <c r="W262" s="41">
        <v>0</v>
      </c>
      <c r="X262" s="85"/>
      <c r="Y262" s="85"/>
      <c r="Z262" s="122"/>
      <c r="AA262" s="122"/>
      <c r="AB262" s="43"/>
      <c r="AC262" s="49"/>
      <c r="AD262" s="87"/>
      <c r="AE262" s="41">
        <v>0</v>
      </c>
      <c r="AF262" s="50"/>
      <c r="AG262" s="269"/>
      <c r="AH262" s="85">
        <v>0</v>
      </c>
      <c r="AI262" s="49"/>
      <c r="AJ262" s="43"/>
      <c r="AK262" s="49"/>
      <c r="AL262" s="43"/>
      <c r="AM262" s="49"/>
      <c r="AN262" s="123">
        <v>0</v>
      </c>
      <c r="AO262" s="42"/>
      <c r="AP262" s="41"/>
      <c r="AQ262" s="43">
        <v>0</v>
      </c>
      <c r="AR262" s="84"/>
      <c r="AS262" s="43"/>
      <c r="AT262" s="49"/>
      <c r="AU262" s="126"/>
      <c r="AV262" s="123">
        <v>0</v>
      </c>
      <c r="AW262" s="43">
        <v>0</v>
      </c>
      <c r="AX262" s="49"/>
      <c r="AY262" s="41">
        <v>0</v>
      </c>
      <c r="AZ262" s="42"/>
      <c r="BA262" s="120">
        <v>30</v>
      </c>
    </row>
    <row r="263" spans="1:53" ht="21.75" customHeight="1" x14ac:dyDescent="0.3">
      <c r="A263" s="603" t="s">
        <v>1199</v>
      </c>
      <c r="B263" s="599" t="s">
        <v>1620</v>
      </c>
      <c r="C263" s="599" t="s">
        <v>132</v>
      </c>
      <c r="D263" s="23" t="s">
        <v>79</v>
      </c>
      <c r="E263" s="24">
        <f t="shared" si="6"/>
        <v>40</v>
      </c>
      <c r="F263" s="25">
        <f t="shared" si="7"/>
        <v>25</v>
      </c>
      <c r="G263" s="25">
        <f t="shared" si="8"/>
        <v>3</v>
      </c>
      <c r="H263" s="25">
        <f t="shared" si="9"/>
        <v>0</v>
      </c>
      <c r="I263" s="26">
        <f t="shared" si="10"/>
        <v>0</v>
      </c>
      <c r="J263" s="27">
        <f t="shared" si="11"/>
        <v>68</v>
      </c>
      <c r="K263" s="557">
        <f>(J263+(J264/5))</f>
        <v>103</v>
      </c>
      <c r="L263" s="529"/>
      <c r="M263" s="527">
        <f>K263+(L263*30)</f>
        <v>103</v>
      </c>
      <c r="N263" s="529">
        <f>IF(M263=0,"",RANK(M263,M:M,0))</f>
        <v>46</v>
      </c>
      <c r="O263" s="28"/>
      <c r="P263" s="29"/>
      <c r="Q263" s="28"/>
      <c r="R263" s="29"/>
      <c r="S263" s="28"/>
      <c r="T263" s="30">
        <v>0</v>
      </c>
      <c r="U263" s="36"/>
      <c r="V263" s="30"/>
      <c r="W263" s="28">
        <v>0</v>
      </c>
      <c r="X263" s="81"/>
      <c r="Y263" s="81"/>
      <c r="Z263" s="113"/>
      <c r="AA263" s="113"/>
      <c r="AB263" s="30"/>
      <c r="AC263" s="36"/>
      <c r="AD263" s="83"/>
      <c r="AE263" s="28">
        <v>0</v>
      </c>
      <c r="AF263" s="37"/>
      <c r="AG263" s="268"/>
      <c r="AH263" s="81">
        <v>0</v>
      </c>
      <c r="AI263" s="36"/>
      <c r="AJ263" s="30"/>
      <c r="AK263" s="36"/>
      <c r="AL263" s="30"/>
      <c r="AM263" s="36"/>
      <c r="AN263" s="114">
        <v>0</v>
      </c>
      <c r="AO263" s="29"/>
      <c r="AP263" s="28"/>
      <c r="AQ263" s="30">
        <v>0</v>
      </c>
      <c r="AR263" s="80"/>
      <c r="AS263" s="30"/>
      <c r="AT263" s="36"/>
      <c r="AU263" s="117"/>
      <c r="AV263" s="114">
        <v>40</v>
      </c>
      <c r="AW263" s="30">
        <v>3</v>
      </c>
      <c r="AX263" s="36"/>
      <c r="AY263" s="28">
        <v>0</v>
      </c>
      <c r="AZ263" s="29">
        <v>25</v>
      </c>
      <c r="BA263" s="111"/>
    </row>
    <row r="264" spans="1:53" ht="21.75" customHeight="1" x14ac:dyDescent="0.3">
      <c r="A264" s="554"/>
      <c r="B264" s="554"/>
      <c r="C264" s="554"/>
      <c r="D264" s="39" t="s">
        <v>80</v>
      </c>
      <c r="E264" s="24">
        <f t="shared" si="6"/>
        <v>150</v>
      </c>
      <c r="F264" s="25">
        <f t="shared" si="7"/>
        <v>25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0">
        <f t="shared" si="11"/>
        <v>175</v>
      </c>
      <c r="K264" s="528"/>
      <c r="L264" s="528"/>
      <c r="M264" s="528"/>
      <c r="N264" s="528"/>
      <c r="O264" s="41"/>
      <c r="P264" s="42"/>
      <c r="Q264" s="41"/>
      <c r="R264" s="42"/>
      <c r="S264" s="41"/>
      <c r="T264" s="43">
        <v>0</v>
      </c>
      <c r="U264" s="49"/>
      <c r="V264" s="43"/>
      <c r="W264" s="41">
        <v>0</v>
      </c>
      <c r="X264" s="85"/>
      <c r="Y264" s="85"/>
      <c r="Z264" s="122"/>
      <c r="AA264" s="122"/>
      <c r="AB264" s="43"/>
      <c r="AC264" s="49"/>
      <c r="AD264" s="87"/>
      <c r="AE264" s="41">
        <v>0</v>
      </c>
      <c r="AF264" s="50"/>
      <c r="AG264" s="123">
        <v>150</v>
      </c>
      <c r="AH264" s="85">
        <v>0</v>
      </c>
      <c r="AI264" s="49"/>
      <c r="AJ264" s="43"/>
      <c r="AK264" s="49"/>
      <c r="AL264" s="43"/>
      <c r="AM264" s="49"/>
      <c r="AN264" s="123">
        <v>0</v>
      </c>
      <c r="AO264" s="42"/>
      <c r="AP264" s="41"/>
      <c r="AQ264" s="43">
        <v>0</v>
      </c>
      <c r="AR264" s="84"/>
      <c r="AS264" s="43"/>
      <c r="AT264" s="49"/>
      <c r="AU264" s="126"/>
      <c r="AV264" s="123">
        <v>25</v>
      </c>
      <c r="AW264" s="43">
        <v>0</v>
      </c>
      <c r="AX264" s="49"/>
      <c r="AY264" s="41">
        <v>0</v>
      </c>
      <c r="AZ264" s="42"/>
      <c r="BA264" s="120"/>
    </row>
    <row r="265" spans="1:53" ht="21.75" customHeight="1" x14ac:dyDescent="0.3">
      <c r="A265" s="603" t="s">
        <v>1621</v>
      </c>
      <c r="B265" s="599" t="s">
        <v>1622</v>
      </c>
      <c r="C265" s="599" t="s">
        <v>132</v>
      </c>
      <c r="D265" s="23" t="s">
        <v>79</v>
      </c>
      <c r="E265" s="24">
        <f t="shared" si="6"/>
        <v>0</v>
      </c>
      <c r="F265" s="25">
        <f t="shared" si="7"/>
        <v>0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0</v>
      </c>
      <c r="K265" s="557">
        <f>(J265+(J266/5))</f>
        <v>0</v>
      </c>
      <c r="L265" s="529">
        <f>Nemzetközi!D126</f>
        <v>138</v>
      </c>
      <c r="M265" s="527">
        <f>K265+(L265*30)</f>
        <v>4140</v>
      </c>
      <c r="N265" s="529">
        <f>IF(M265=0,"",RANK(M265,M:M,0))</f>
        <v>5</v>
      </c>
      <c r="O265" s="28"/>
      <c r="P265" s="29"/>
      <c r="Q265" s="28"/>
      <c r="R265" s="29"/>
      <c r="S265" s="28"/>
      <c r="T265" s="30">
        <v>0</v>
      </c>
      <c r="U265" s="36"/>
      <c r="V265" s="30"/>
      <c r="W265" s="28">
        <v>0</v>
      </c>
      <c r="X265" s="81"/>
      <c r="Y265" s="81"/>
      <c r="Z265" s="113"/>
      <c r="AA265" s="113"/>
      <c r="AB265" s="30"/>
      <c r="AC265" s="36"/>
      <c r="AD265" s="83"/>
      <c r="AE265" s="28">
        <v>0</v>
      </c>
      <c r="AF265" s="37"/>
      <c r="AG265" s="268"/>
      <c r="AH265" s="81">
        <v>0</v>
      </c>
      <c r="AI265" s="36"/>
      <c r="AJ265" s="30"/>
      <c r="AK265" s="36"/>
      <c r="AL265" s="30"/>
      <c r="AM265" s="36"/>
      <c r="AN265" s="114">
        <v>0</v>
      </c>
      <c r="AO265" s="29"/>
      <c r="AP265" s="28"/>
      <c r="AQ265" s="30">
        <v>0</v>
      </c>
      <c r="AR265" s="80"/>
      <c r="AS265" s="30"/>
      <c r="AT265" s="36"/>
      <c r="AU265" s="117"/>
      <c r="AV265" s="114">
        <v>0</v>
      </c>
      <c r="AW265" s="30">
        <v>0</v>
      </c>
      <c r="AX265" s="36"/>
      <c r="AY265" s="28">
        <v>0</v>
      </c>
      <c r="AZ265" s="29"/>
      <c r="BA265" s="111"/>
    </row>
    <row r="266" spans="1:53" ht="21.75" customHeight="1" x14ac:dyDescent="0.3">
      <c r="A266" s="554"/>
      <c r="B266" s="554"/>
      <c r="C266" s="554"/>
      <c r="D266" s="39" t="s">
        <v>80</v>
      </c>
      <c r="E266" s="24">
        <f t="shared" si="6"/>
        <v>0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40">
        <f t="shared" si="11"/>
        <v>0</v>
      </c>
      <c r="K266" s="528"/>
      <c r="L266" s="528"/>
      <c r="M266" s="528"/>
      <c r="N266" s="528"/>
      <c r="O266" s="41"/>
      <c r="P266" s="42"/>
      <c r="Q266" s="41"/>
      <c r="R266" s="42"/>
      <c r="S266" s="41"/>
      <c r="T266" s="43">
        <v>0</v>
      </c>
      <c r="U266" s="49"/>
      <c r="V266" s="43"/>
      <c r="W266" s="41">
        <v>0</v>
      </c>
      <c r="X266" s="85"/>
      <c r="Y266" s="85"/>
      <c r="Z266" s="122"/>
      <c r="AA266" s="122"/>
      <c r="AB266" s="43"/>
      <c r="AC266" s="49"/>
      <c r="AD266" s="87"/>
      <c r="AE266" s="41">
        <v>0</v>
      </c>
      <c r="AF266" s="50"/>
      <c r="AG266" s="269"/>
      <c r="AH266" s="85">
        <v>0</v>
      </c>
      <c r="AI266" s="49"/>
      <c r="AJ266" s="43"/>
      <c r="AK266" s="49"/>
      <c r="AL266" s="43"/>
      <c r="AM266" s="49"/>
      <c r="AN266" s="123">
        <v>0</v>
      </c>
      <c r="AO266" s="42"/>
      <c r="AP266" s="41"/>
      <c r="AQ266" s="43">
        <v>0</v>
      </c>
      <c r="AR266" s="84"/>
      <c r="AS266" s="43"/>
      <c r="AT266" s="49"/>
      <c r="AU266" s="126"/>
      <c r="AV266" s="123">
        <v>0</v>
      </c>
      <c r="AW266" s="43">
        <v>0</v>
      </c>
      <c r="AX266" s="49"/>
      <c r="AY266" s="41">
        <v>0</v>
      </c>
      <c r="AZ266" s="42"/>
      <c r="BA266" s="120"/>
    </row>
    <row r="267" spans="1:53" ht="21.75" customHeight="1" x14ac:dyDescent="0.3">
      <c r="A267" s="603" t="s">
        <v>1208</v>
      </c>
      <c r="B267" s="599" t="s">
        <v>1209</v>
      </c>
      <c r="C267" s="599" t="s">
        <v>1210</v>
      </c>
      <c r="D267" s="23" t="s">
        <v>79</v>
      </c>
      <c r="E267" s="24">
        <f t="shared" si="6"/>
        <v>8</v>
      </c>
      <c r="F267" s="25">
        <f t="shared" si="7"/>
        <v>0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8</v>
      </c>
      <c r="K267" s="557">
        <f>(J267+(J268/5))</f>
        <v>8</v>
      </c>
      <c r="L267" s="529"/>
      <c r="M267" s="527">
        <f>K267+(L267*30)</f>
        <v>8</v>
      </c>
      <c r="N267" s="529">
        <f>IF(M267=0,"",RANK(M267,M:M,0))</f>
        <v>105</v>
      </c>
      <c r="O267" s="28"/>
      <c r="P267" s="29"/>
      <c r="Q267" s="28"/>
      <c r="R267" s="29"/>
      <c r="S267" s="28"/>
      <c r="T267" s="30">
        <v>0</v>
      </c>
      <c r="U267" s="36"/>
      <c r="V267" s="30"/>
      <c r="W267" s="28">
        <v>0</v>
      </c>
      <c r="X267" s="81"/>
      <c r="Y267" s="81"/>
      <c r="Z267" s="113"/>
      <c r="AA267" s="113"/>
      <c r="AB267" s="30"/>
      <c r="AC267" s="36"/>
      <c r="AD267" s="83"/>
      <c r="AE267" s="28">
        <v>0</v>
      </c>
      <c r="AF267" s="37"/>
      <c r="AG267" s="268"/>
      <c r="AH267" s="81">
        <v>0</v>
      </c>
      <c r="AI267" s="36"/>
      <c r="AJ267" s="30"/>
      <c r="AK267" s="36"/>
      <c r="AL267" s="30"/>
      <c r="AM267" s="36"/>
      <c r="AN267" s="114">
        <v>0</v>
      </c>
      <c r="AO267" s="29"/>
      <c r="AP267" s="28"/>
      <c r="AQ267" s="30">
        <v>0</v>
      </c>
      <c r="AR267" s="80"/>
      <c r="AS267" s="30"/>
      <c r="AT267" s="36"/>
      <c r="AU267" s="117"/>
      <c r="AV267" s="114">
        <v>8</v>
      </c>
      <c r="AW267" s="30">
        <v>0</v>
      </c>
      <c r="AX267" s="36"/>
      <c r="AY267" s="28">
        <v>0</v>
      </c>
      <c r="AZ267" s="29"/>
      <c r="BA267" s="111"/>
    </row>
    <row r="268" spans="1:53" ht="21.75" customHeight="1" x14ac:dyDescent="0.3">
      <c r="A268" s="554"/>
      <c r="B268" s="554"/>
      <c r="C268" s="554"/>
      <c r="D268" s="39" t="s">
        <v>80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0">
        <f t="shared" si="11"/>
        <v>0</v>
      </c>
      <c r="K268" s="528"/>
      <c r="L268" s="528"/>
      <c r="M268" s="528"/>
      <c r="N268" s="528"/>
      <c r="O268" s="41"/>
      <c r="P268" s="42"/>
      <c r="Q268" s="41"/>
      <c r="R268" s="42"/>
      <c r="S268" s="41"/>
      <c r="T268" s="43">
        <v>0</v>
      </c>
      <c r="U268" s="49"/>
      <c r="V268" s="43"/>
      <c r="W268" s="41">
        <v>0</v>
      </c>
      <c r="X268" s="85"/>
      <c r="Y268" s="85"/>
      <c r="Z268" s="122"/>
      <c r="AA268" s="122"/>
      <c r="AB268" s="43"/>
      <c r="AC268" s="49"/>
      <c r="AD268" s="87"/>
      <c r="AE268" s="41">
        <v>0</v>
      </c>
      <c r="AF268" s="50"/>
      <c r="AG268" s="269"/>
      <c r="AH268" s="85">
        <v>0</v>
      </c>
      <c r="AI268" s="49"/>
      <c r="AJ268" s="43"/>
      <c r="AK268" s="49"/>
      <c r="AL268" s="43"/>
      <c r="AM268" s="49"/>
      <c r="AN268" s="123">
        <v>0</v>
      </c>
      <c r="AO268" s="42"/>
      <c r="AP268" s="41"/>
      <c r="AQ268" s="43">
        <v>0</v>
      </c>
      <c r="AR268" s="84"/>
      <c r="AS268" s="43"/>
      <c r="AT268" s="49"/>
      <c r="AU268" s="126"/>
      <c r="AV268" s="123">
        <v>0</v>
      </c>
      <c r="AW268" s="43">
        <v>0</v>
      </c>
      <c r="AX268" s="49"/>
      <c r="AY268" s="41">
        <v>0</v>
      </c>
      <c r="AZ268" s="42"/>
      <c r="BA268" s="120"/>
    </row>
    <row r="269" spans="1:53" ht="21.75" customHeight="1" x14ac:dyDescent="0.3">
      <c r="A269" s="603" t="s">
        <v>1623</v>
      </c>
      <c r="B269" s="599" t="s">
        <v>1624</v>
      </c>
      <c r="C269" s="599" t="s">
        <v>535</v>
      </c>
      <c r="D269" s="23" t="s">
        <v>79</v>
      </c>
      <c r="E269" s="24">
        <f t="shared" si="6"/>
        <v>3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3</v>
      </c>
      <c r="K269" s="557">
        <f>(J269+(J270/5))</f>
        <v>3</v>
      </c>
      <c r="L269" s="529"/>
      <c r="M269" s="527">
        <f>K269+(L269*30)</f>
        <v>3</v>
      </c>
      <c r="N269" s="529">
        <f>IF(M269=0,"",RANK(M269,M:M,0))</f>
        <v>122</v>
      </c>
      <c r="O269" s="28"/>
      <c r="P269" s="29"/>
      <c r="Q269" s="28"/>
      <c r="R269" s="29"/>
      <c r="S269" s="28"/>
      <c r="T269" s="30">
        <v>0</v>
      </c>
      <c r="U269" s="36"/>
      <c r="V269" s="30"/>
      <c r="W269" s="28">
        <v>0</v>
      </c>
      <c r="X269" s="81"/>
      <c r="Y269" s="81"/>
      <c r="Z269" s="113"/>
      <c r="AA269" s="113"/>
      <c r="AB269" s="30"/>
      <c r="AC269" s="36"/>
      <c r="AD269" s="83"/>
      <c r="AE269" s="28">
        <v>0</v>
      </c>
      <c r="AF269" s="37"/>
      <c r="AG269" s="268"/>
      <c r="AH269" s="81">
        <v>0</v>
      </c>
      <c r="AI269" s="36"/>
      <c r="AJ269" s="30"/>
      <c r="AK269" s="36"/>
      <c r="AL269" s="30"/>
      <c r="AM269" s="36"/>
      <c r="AN269" s="114">
        <v>0</v>
      </c>
      <c r="AO269" s="29"/>
      <c r="AP269" s="28"/>
      <c r="AQ269" s="30">
        <v>0</v>
      </c>
      <c r="AR269" s="80"/>
      <c r="AS269" s="30"/>
      <c r="AT269" s="36"/>
      <c r="AU269" s="117"/>
      <c r="AV269" s="114">
        <v>0</v>
      </c>
      <c r="AW269" s="30">
        <v>0</v>
      </c>
      <c r="AX269" s="36"/>
      <c r="AY269" s="28">
        <v>0</v>
      </c>
      <c r="AZ269" s="29">
        <v>3</v>
      </c>
      <c r="BA269" s="111"/>
    </row>
    <row r="270" spans="1:53" ht="21.75" customHeight="1" x14ac:dyDescent="0.3">
      <c r="A270" s="554"/>
      <c r="B270" s="554"/>
      <c r="C270" s="554"/>
      <c r="D270" s="39" t="s">
        <v>80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0">
        <f t="shared" si="11"/>
        <v>0</v>
      </c>
      <c r="K270" s="528"/>
      <c r="L270" s="528"/>
      <c r="M270" s="528"/>
      <c r="N270" s="528"/>
      <c r="O270" s="41"/>
      <c r="P270" s="42"/>
      <c r="Q270" s="41"/>
      <c r="R270" s="42"/>
      <c r="S270" s="41"/>
      <c r="T270" s="43">
        <v>0</v>
      </c>
      <c r="U270" s="49"/>
      <c r="V270" s="43"/>
      <c r="W270" s="41">
        <v>0</v>
      </c>
      <c r="X270" s="85"/>
      <c r="Y270" s="85"/>
      <c r="Z270" s="122"/>
      <c r="AA270" s="122"/>
      <c r="AB270" s="43"/>
      <c r="AC270" s="49"/>
      <c r="AD270" s="87"/>
      <c r="AE270" s="41">
        <v>0</v>
      </c>
      <c r="AF270" s="50"/>
      <c r="AG270" s="269"/>
      <c r="AH270" s="85">
        <v>0</v>
      </c>
      <c r="AI270" s="49"/>
      <c r="AJ270" s="43"/>
      <c r="AK270" s="49"/>
      <c r="AL270" s="43"/>
      <c r="AM270" s="49"/>
      <c r="AN270" s="123">
        <v>0</v>
      </c>
      <c r="AO270" s="42"/>
      <c r="AP270" s="41"/>
      <c r="AQ270" s="43">
        <v>0</v>
      </c>
      <c r="AR270" s="84"/>
      <c r="AS270" s="43"/>
      <c r="AT270" s="49"/>
      <c r="AU270" s="126"/>
      <c r="AV270" s="123">
        <v>0</v>
      </c>
      <c r="AW270" s="43">
        <v>0</v>
      </c>
      <c r="AX270" s="49"/>
      <c r="AY270" s="41">
        <v>0</v>
      </c>
      <c r="AZ270" s="42"/>
      <c r="BA270" s="120"/>
    </row>
    <row r="271" spans="1:53" ht="21.75" customHeight="1" x14ac:dyDescent="0.3">
      <c r="A271" s="603" t="s">
        <v>1625</v>
      </c>
      <c r="B271" s="599" t="s">
        <v>1626</v>
      </c>
      <c r="C271" s="599" t="s">
        <v>171</v>
      </c>
      <c r="D271" s="23" t="s">
        <v>79</v>
      </c>
      <c r="E271" s="24">
        <f t="shared" si="6"/>
        <v>150</v>
      </c>
      <c r="F271" s="25">
        <f t="shared" si="7"/>
        <v>106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256</v>
      </c>
      <c r="K271" s="557">
        <f>(J271+(J272/5))</f>
        <v>284.39999999999998</v>
      </c>
      <c r="L271" s="529">
        <f>Nemzetközi!D130</f>
        <v>35</v>
      </c>
      <c r="M271" s="527">
        <f>K271+(L271*30)</f>
        <v>1334.4</v>
      </c>
      <c r="N271" s="529">
        <f>IF(M271=0,"",RANK(M271,M:M,0))</f>
        <v>8</v>
      </c>
      <c r="O271" s="28"/>
      <c r="P271" s="29"/>
      <c r="Q271" s="28"/>
      <c r="R271" s="29"/>
      <c r="S271" s="28"/>
      <c r="T271" s="30">
        <v>0</v>
      </c>
      <c r="U271" s="36"/>
      <c r="V271" s="30"/>
      <c r="W271" s="28">
        <v>0</v>
      </c>
      <c r="X271" s="81"/>
      <c r="Y271" s="81"/>
      <c r="Z271" s="113"/>
      <c r="AA271" s="113"/>
      <c r="AB271" s="30"/>
      <c r="AC271" s="36"/>
      <c r="AD271" s="83">
        <v>150</v>
      </c>
      <c r="AE271" s="28">
        <v>0</v>
      </c>
      <c r="AF271" s="37"/>
      <c r="AG271" s="114"/>
      <c r="AH271" s="81">
        <v>0</v>
      </c>
      <c r="AI271" s="36"/>
      <c r="AJ271" s="30"/>
      <c r="AK271" s="36"/>
      <c r="AL271" s="30"/>
      <c r="AM271" s="36"/>
      <c r="AN271" s="114">
        <v>0</v>
      </c>
      <c r="AO271" s="29"/>
      <c r="AP271" s="28"/>
      <c r="AQ271" s="30">
        <v>0</v>
      </c>
      <c r="AR271" s="80"/>
      <c r="AS271" s="30"/>
      <c r="AT271" s="36"/>
      <c r="AU271" s="117">
        <v>106</v>
      </c>
      <c r="AV271" s="114">
        <v>0</v>
      </c>
      <c r="AW271" s="30">
        <v>0</v>
      </c>
      <c r="AX271" s="36"/>
      <c r="AY271" s="28">
        <v>0</v>
      </c>
      <c r="AZ271" s="29"/>
      <c r="BA271" s="111"/>
    </row>
    <row r="272" spans="1:53" ht="21.75" customHeight="1" x14ac:dyDescent="0.3">
      <c r="A272" s="554"/>
      <c r="B272" s="554"/>
      <c r="C272" s="554"/>
      <c r="D272" s="39" t="s">
        <v>80</v>
      </c>
      <c r="E272" s="24">
        <f t="shared" si="6"/>
        <v>142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40">
        <f t="shared" si="11"/>
        <v>142</v>
      </c>
      <c r="K272" s="528"/>
      <c r="L272" s="528"/>
      <c r="M272" s="528"/>
      <c r="N272" s="528"/>
      <c r="O272" s="41"/>
      <c r="P272" s="42"/>
      <c r="Q272" s="41"/>
      <c r="R272" s="42"/>
      <c r="S272" s="41"/>
      <c r="T272" s="43">
        <v>0</v>
      </c>
      <c r="U272" s="49"/>
      <c r="V272" s="43"/>
      <c r="W272" s="41">
        <v>0</v>
      </c>
      <c r="X272" s="85"/>
      <c r="Y272" s="85"/>
      <c r="Z272" s="122"/>
      <c r="AA272" s="122"/>
      <c r="AB272" s="43"/>
      <c r="AC272" s="49"/>
      <c r="AD272" s="87"/>
      <c r="AE272" s="41">
        <v>0</v>
      </c>
      <c r="AF272" s="50"/>
      <c r="AG272" s="269"/>
      <c r="AH272" s="85">
        <v>0</v>
      </c>
      <c r="AI272" s="49"/>
      <c r="AJ272" s="43"/>
      <c r="AK272" s="49"/>
      <c r="AL272" s="43"/>
      <c r="AM272" s="49"/>
      <c r="AN272" s="123">
        <v>0</v>
      </c>
      <c r="AO272" s="42"/>
      <c r="AP272" s="41"/>
      <c r="AQ272" s="43">
        <v>0</v>
      </c>
      <c r="AR272" s="84"/>
      <c r="AS272" s="43"/>
      <c r="AT272" s="49"/>
      <c r="AU272" s="126">
        <v>142</v>
      </c>
      <c r="AV272" s="123">
        <v>0</v>
      </c>
      <c r="AW272" s="43">
        <v>0</v>
      </c>
      <c r="AX272" s="49"/>
      <c r="AY272" s="41">
        <v>0</v>
      </c>
      <c r="AZ272" s="42"/>
      <c r="BA272" s="120"/>
    </row>
    <row r="273" spans="1:53" ht="21.75" customHeight="1" x14ac:dyDescent="0.3">
      <c r="A273" s="603" t="s">
        <v>1627</v>
      </c>
      <c r="B273" s="599" t="s">
        <v>1628</v>
      </c>
      <c r="C273" s="599" t="s">
        <v>89</v>
      </c>
      <c r="D273" s="23" t="s">
        <v>79</v>
      </c>
      <c r="E273" s="24">
        <f t="shared" si="6"/>
        <v>80</v>
      </c>
      <c r="F273" s="25">
        <f t="shared" si="7"/>
        <v>60</v>
      </c>
      <c r="G273" s="25">
        <f t="shared" si="8"/>
        <v>60</v>
      </c>
      <c r="H273" s="25">
        <f t="shared" si="9"/>
        <v>50</v>
      </c>
      <c r="I273" s="26">
        <f t="shared" si="10"/>
        <v>40</v>
      </c>
      <c r="J273" s="27">
        <f t="shared" si="11"/>
        <v>290</v>
      </c>
      <c r="K273" s="557">
        <f>(J273+(J274/5))</f>
        <v>394</v>
      </c>
      <c r="L273" s="529"/>
      <c r="M273" s="527">
        <f>K273+(L273*30)</f>
        <v>394</v>
      </c>
      <c r="N273" s="529">
        <f>IF(M273=0,"",RANK(M273,M:M,0))</f>
        <v>18</v>
      </c>
      <c r="O273" s="28"/>
      <c r="P273" s="29">
        <v>60</v>
      </c>
      <c r="Q273" s="28"/>
      <c r="R273" s="29"/>
      <c r="S273" s="28"/>
      <c r="T273" s="30">
        <v>0</v>
      </c>
      <c r="U273" s="36"/>
      <c r="V273" s="30"/>
      <c r="W273" s="28">
        <v>0</v>
      </c>
      <c r="X273" s="81"/>
      <c r="Y273" s="81"/>
      <c r="Z273" s="113">
        <v>40</v>
      </c>
      <c r="AA273" s="113"/>
      <c r="AB273" s="30"/>
      <c r="AC273" s="36"/>
      <c r="AD273" s="83"/>
      <c r="AE273" s="28">
        <v>0</v>
      </c>
      <c r="AF273" s="37">
        <v>10</v>
      </c>
      <c r="AG273" s="114"/>
      <c r="AH273" s="81">
        <v>80</v>
      </c>
      <c r="AI273" s="36"/>
      <c r="AJ273" s="30"/>
      <c r="AK273" s="36"/>
      <c r="AL273" s="30"/>
      <c r="AM273" s="36"/>
      <c r="AN273" s="271">
        <v>8</v>
      </c>
      <c r="AO273" s="29"/>
      <c r="AP273" s="28"/>
      <c r="AQ273" s="30">
        <v>0</v>
      </c>
      <c r="AR273" s="80">
        <v>60</v>
      </c>
      <c r="AS273" s="30"/>
      <c r="AT273" s="36"/>
      <c r="AU273" s="117"/>
      <c r="AV273" s="114">
        <v>8</v>
      </c>
      <c r="AW273" s="30">
        <v>0</v>
      </c>
      <c r="AX273" s="36"/>
      <c r="AY273" s="28">
        <v>0</v>
      </c>
      <c r="AZ273" s="29"/>
      <c r="BA273" s="111">
        <v>50</v>
      </c>
    </row>
    <row r="274" spans="1:53" ht="21.75" customHeight="1" x14ac:dyDescent="0.3">
      <c r="A274" s="554"/>
      <c r="B274" s="554"/>
      <c r="C274" s="554"/>
      <c r="D274" s="39" t="s">
        <v>80</v>
      </c>
      <c r="E274" s="24">
        <f t="shared" si="6"/>
        <v>150</v>
      </c>
      <c r="F274" s="25">
        <f t="shared" si="7"/>
        <v>120</v>
      </c>
      <c r="G274" s="25">
        <f t="shared" si="8"/>
        <v>90</v>
      </c>
      <c r="H274" s="25">
        <f t="shared" si="9"/>
        <v>90</v>
      </c>
      <c r="I274" s="26">
        <f t="shared" si="10"/>
        <v>70</v>
      </c>
      <c r="J274" s="40">
        <f t="shared" si="11"/>
        <v>520</v>
      </c>
      <c r="K274" s="528"/>
      <c r="L274" s="528"/>
      <c r="M274" s="528"/>
      <c r="N274" s="528"/>
      <c r="O274" s="41"/>
      <c r="P274" s="42"/>
      <c r="Q274" s="41"/>
      <c r="R274" s="42"/>
      <c r="S274" s="41"/>
      <c r="T274" s="43">
        <v>0</v>
      </c>
      <c r="U274" s="49"/>
      <c r="V274" s="43"/>
      <c r="W274" s="41">
        <v>0</v>
      </c>
      <c r="X274" s="85"/>
      <c r="Y274" s="85"/>
      <c r="Z274" s="122">
        <v>60</v>
      </c>
      <c r="AA274" s="122"/>
      <c r="AB274" s="43"/>
      <c r="AC274" s="49"/>
      <c r="AD274" s="87"/>
      <c r="AE274" s="41">
        <v>0</v>
      </c>
      <c r="AF274" s="50">
        <v>30</v>
      </c>
      <c r="AG274" s="123"/>
      <c r="AH274" s="85">
        <v>70</v>
      </c>
      <c r="AI274" s="49"/>
      <c r="AJ274" s="43"/>
      <c r="AK274" s="49"/>
      <c r="AL274" s="43"/>
      <c r="AM274" s="49"/>
      <c r="AN274" s="274">
        <v>120</v>
      </c>
      <c r="AO274" s="42"/>
      <c r="AP274" s="41"/>
      <c r="AQ274" s="43">
        <v>0</v>
      </c>
      <c r="AR274" s="84">
        <v>90</v>
      </c>
      <c r="AS274" s="43"/>
      <c r="AT274" s="49"/>
      <c r="AU274" s="126"/>
      <c r="AV274" s="123">
        <v>90</v>
      </c>
      <c r="AW274" s="43">
        <v>0</v>
      </c>
      <c r="AX274" s="49"/>
      <c r="AY274" s="41">
        <v>0</v>
      </c>
      <c r="AZ274" s="42"/>
      <c r="BA274" s="120">
        <v>150</v>
      </c>
    </row>
    <row r="275" spans="1:53" ht="21.75" customHeight="1" x14ac:dyDescent="0.3">
      <c r="A275" s="603" t="s">
        <v>1629</v>
      </c>
      <c r="B275" s="599" t="s">
        <v>1630</v>
      </c>
      <c r="C275" s="599" t="s">
        <v>213</v>
      </c>
      <c r="D275" s="23" t="s">
        <v>79</v>
      </c>
      <c r="E275" s="24">
        <f t="shared" si="6"/>
        <v>2</v>
      </c>
      <c r="F275" s="25">
        <f t="shared" si="7"/>
        <v>0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27">
        <f t="shared" si="11"/>
        <v>2</v>
      </c>
      <c r="K275" s="557">
        <f>(J275+(J276/5))</f>
        <v>2.8</v>
      </c>
      <c r="L275" s="529"/>
      <c r="M275" s="527">
        <f>K275+(L275*30)</f>
        <v>2.8</v>
      </c>
      <c r="N275" s="529">
        <f>IF(M275=0,"",RANK(M275,M:M,0))</f>
        <v>133</v>
      </c>
      <c r="O275" s="28"/>
      <c r="P275" s="29"/>
      <c r="Q275" s="28"/>
      <c r="R275" s="29"/>
      <c r="S275" s="28"/>
      <c r="T275" s="30">
        <v>0</v>
      </c>
      <c r="U275" s="36"/>
      <c r="V275" s="30"/>
      <c r="W275" s="28">
        <v>0</v>
      </c>
      <c r="X275" s="81"/>
      <c r="Y275" s="81"/>
      <c r="Z275" s="113"/>
      <c r="AA275" s="113"/>
      <c r="AB275" s="30"/>
      <c r="AC275" s="36"/>
      <c r="AD275" s="83"/>
      <c r="AE275" s="28">
        <v>0</v>
      </c>
      <c r="AF275" s="37"/>
      <c r="AG275" s="268"/>
      <c r="AH275" s="81">
        <v>0</v>
      </c>
      <c r="AI275" s="36"/>
      <c r="AJ275" s="30"/>
      <c r="AK275" s="36"/>
      <c r="AL275" s="30"/>
      <c r="AM275" s="36"/>
      <c r="AN275" s="114">
        <v>0</v>
      </c>
      <c r="AO275" s="29"/>
      <c r="AP275" s="28"/>
      <c r="AQ275" s="30">
        <v>0</v>
      </c>
      <c r="AR275" s="80"/>
      <c r="AS275" s="30"/>
      <c r="AT275" s="36"/>
      <c r="AU275" s="117">
        <v>2</v>
      </c>
      <c r="AV275" s="114">
        <v>0</v>
      </c>
      <c r="AW275" s="30">
        <v>0</v>
      </c>
      <c r="AX275" s="36"/>
      <c r="AY275" s="28">
        <v>0</v>
      </c>
      <c r="AZ275" s="29"/>
      <c r="BA275" s="111"/>
    </row>
    <row r="276" spans="1:53" ht="21.75" customHeight="1" x14ac:dyDescent="0.3">
      <c r="A276" s="554"/>
      <c r="B276" s="554"/>
      <c r="C276" s="554"/>
      <c r="D276" s="39" t="s">
        <v>80</v>
      </c>
      <c r="E276" s="24">
        <f t="shared" si="6"/>
        <v>4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0">
        <f t="shared" si="11"/>
        <v>4</v>
      </c>
      <c r="K276" s="528"/>
      <c r="L276" s="528"/>
      <c r="M276" s="528"/>
      <c r="N276" s="528"/>
      <c r="O276" s="41"/>
      <c r="P276" s="42"/>
      <c r="Q276" s="41"/>
      <c r="R276" s="42"/>
      <c r="S276" s="41"/>
      <c r="T276" s="43">
        <v>0</v>
      </c>
      <c r="U276" s="49"/>
      <c r="V276" s="43"/>
      <c r="W276" s="41">
        <v>0</v>
      </c>
      <c r="X276" s="85"/>
      <c r="Y276" s="85"/>
      <c r="Z276" s="122"/>
      <c r="AA276" s="122"/>
      <c r="AB276" s="43"/>
      <c r="AC276" s="49"/>
      <c r="AD276" s="87"/>
      <c r="AE276" s="41">
        <v>0</v>
      </c>
      <c r="AF276" s="50"/>
      <c r="AG276" s="269"/>
      <c r="AH276" s="85">
        <v>0</v>
      </c>
      <c r="AI276" s="49"/>
      <c r="AJ276" s="43"/>
      <c r="AK276" s="49"/>
      <c r="AL276" s="43"/>
      <c r="AM276" s="49"/>
      <c r="AN276" s="123">
        <v>0</v>
      </c>
      <c r="AO276" s="42"/>
      <c r="AP276" s="41"/>
      <c r="AQ276" s="43">
        <v>0</v>
      </c>
      <c r="AR276" s="84"/>
      <c r="AS276" s="43"/>
      <c r="AT276" s="49"/>
      <c r="AU276" s="126">
        <v>4</v>
      </c>
      <c r="AV276" s="123">
        <v>0</v>
      </c>
      <c r="AW276" s="43">
        <v>0</v>
      </c>
      <c r="AX276" s="49"/>
      <c r="AY276" s="41">
        <v>0</v>
      </c>
      <c r="AZ276" s="42"/>
      <c r="BA276" s="120"/>
    </row>
    <row r="277" spans="1:53" ht="21.75" customHeight="1" x14ac:dyDescent="0.3">
      <c r="A277" s="603" t="s">
        <v>1631</v>
      </c>
      <c r="B277" s="599" t="s">
        <v>1632</v>
      </c>
      <c r="C277" s="599" t="s">
        <v>459</v>
      </c>
      <c r="D277" s="23" t="s">
        <v>79</v>
      </c>
      <c r="E277" s="24">
        <f t="shared" si="6"/>
        <v>46</v>
      </c>
      <c r="F277" s="25">
        <f t="shared" si="7"/>
        <v>15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61</v>
      </c>
      <c r="K277" s="557">
        <f>(J277+(J278/5))</f>
        <v>75.400000000000006</v>
      </c>
      <c r="L277" s="529"/>
      <c r="M277" s="527">
        <f>K277+(L277*30)</f>
        <v>75.400000000000006</v>
      </c>
      <c r="N277" s="529">
        <f>IF(M277=0,"",RANK(M277,M:M,0))</f>
        <v>56</v>
      </c>
      <c r="O277" s="28"/>
      <c r="P277" s="29"/>
      <c r="Q277" s="28"/>
      <c r="R277" s="29"/>
      <c r="S277" s="28">
        <v>15</v>
      </c>
      <c r="T277" s="30">
        <v>0</v>
      </c>
      <c r="U277" s="36"/>
      <c r="V277" s="30"/>
      <c r="W277" s="28">
        <v>0</v>
      </c>
      <c r="X277" s="81"/>
      <c r="Y277" s="81"/>
      <c r="Z277" s="113"/>
      <c r="AA277" s="113"/>
      <c r="AB277" s="30"/>
      <c r="AC277" s="36"/>
      <c r="AD277" s="83"/>
      <c r="AE277" s="28">
        <v>0</v>
      </c>
      <c r="AF277" s="37"/>
      <c r="AG277" s="114"/>
      <c r="AH277" s="81">
        <v>0</v>
      </c>
      <c r="AI277" s="36"/>
      <c r="AJ277" s="30"/>
      <c r="AK277" s="36"/>
      <c r="AL277" s="30"/>
      <c r="AM277" s="36"/>
      <c r="AN277" s="114">
        <v>0</v>
      </c>
      <c r="AO277" s="29"/>
      <c r="AP277" s="28"/>
      <c r="AQ277" s="30">
        <v>0</v>
      </c>
      <c r="AR277" s="80"/>
      <c r="AS277" s="30"/>
      <c r="AT277" s="36"/>
      <c r="AU277" s="117">
        <v>46</v>
      </c>
      <c r="AV277" s="114">
        <v>0</v>
      </c>
      <c r="AW277" s="30">
        <v>0</v>
      </c>
      <c r="AX277" s="36"/>
      <c r="AY277" s="28">
        <v>0</v>
      </c>
      <c r="AZ277" s="29"/>
      <c r="BA277" s="111"/>
    </row>
    <row r="278" spans="1:53" ht="21.75" customHeight="1" x14ac:dyDescent="0.3">
      <c r="A278" s="554"/>
      <c r="B278" s="554"/>
      <c r="C278" s="554"/>
      <c r="D278" s="39" t="s">
        <v>80</v>
      </c>
      <c r="E278" s="24">
        <f t="shared" si="6"/>
        <v>42</v>
      </c>
      <c r="F278" s="25">
        <f t="shared" si="7"/>
        <v>30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40">
        <f t="shared" si="11"/>
        <v>72</v>
      </c>
      <c r="K278" s="528"/>
      <c r="L278" s="528"/>
      <c r="M278" s="528"/>
      <c r="N278" s="528"/>
      <c r="O278" s="41"/>
      <c r="P278" s="42"/>
      <c r="Q278" s="41"/>
      <c r="R278" s="42"/>
      <c r="S278" s="41"/>
      <c r="T278" s="43">
        <v>0</v>
      </c>
      <c r="U278" s="49"/>
      <c r="V278" s="43"/>
      <c r="W278" s="41">
        <v>0</v>
      </c>
      <c r="X278" s="85"/>
      <c r="Y278" s="85"/>
      <c r="Z278" s="122"/>
      <c r="AA278" s="122"/>
      <c r="AB278" s="43"/>
      <c r="AC278" s="49"/>
      <c r="AD278" s="87"/>
      <c r="AE278" s="41">
        <v>0</v>
      </c>
      <c r="AF278" s="50"/>
      <c r="AG278" s="269"/>
      <c r="AH278" s="85">
        <v>0</v>
      </c>
      <c r="AI278" s="49"/>
      <c r="AJ278" s="43"/>
      <c r="AK278" s="49"/>
      <c r="AL278" s="43"/>
      <c r="AM278" s="49"/>
      <c r="AN278" s="123">
        <v>0</v>
      </c>
      <c r="AO278" s="42"/>
      <c r="AP278" s="41"/>
      <c r="AQ278" s="43">
        <v>0</v>
      </c>
      <c r="AR278" s="84"/>
      <c r="AS278" s="43"/>
      <c r="AT278" s="49"/>
      <c r="AU278" s="126">
        <v>42</v>
      </c>
      <c r="AV278" s="123">
        <v>0</v>
      </c>
      <c r="AW278" s="43">
        <v>0</v>
      </c>
      <c r="AX278" s="49"/>
      <c r="AY278" s="41">
        <v>0</v>
      </c>
      <c r="AZ278" s="42"/>
      <c r="BA278" s="120">
        <v>30</v>
      </c>
    </row>
    <row r="279" spans="1:53" ht="21.75" customHeight="1" x14ac:dyDescent="0.3">
      <c r="A279" s="603" t="s">
        <v>1633</v>
      </c>
      <c r="B279" s="599" t="s">
        <v>1634</v>
      </c>
      <c r="C279" s="599" t="s">
        <v>171</v>
      </c>
      <c r="D279" s="23" t="s">
        <v>79</v>
      </c>
      <c r="E279" s="24">
        <f t="shared" si="6"/>
        <v>60</v>
      </c>
      <c r="F279" s="25">
        <f t="shared" si="7"/>
        <v>60</v>
      </c>
      <c r="G279" s="25">
        <f t="shared" si="8"/>
        <v>60</v>
      </c>
      <c r="H279" s="25">
        <f t="shared" si="9"/>
        <v>60</v>
      </c>
      <c r="I279" s="26">
        <f t="shared" si="10"/>
        <v>60</v>
      </c>
      <c r="J279" s="27">
        <f t="shared" si="11"/>
        <v>300</v>
      </c>
      <c r="K279" s="557">
        <f>(J279+(J280/5))</f>
        <v>331.4</v>
      </c>
      <c r="L279" s="529"/>
      <c r="M279" s="527">
        <f>K279+(L279*30)</f>
        <v>331.4</v>
      </c>
      <c r="N279" s="529">
        <f>IF(M279=0,"",RANK(M279,M:M,0))</f>
        <v>23</v>
      </c>
      <c r="O279" s="28"/>
      <c r="P279" s="29"/>
      <c r="Q279" s="28"/>
      <c r="R279" s="29"/>
      <c r="S279" s="28"/>
      <c r="T279" s="30">
        <v>0</v>
      </c>
      <c r="U279" s="36"/>
      <c r="V279" s="30"/>
      <c r="W279" s="28">
        <v>0</v>
      </c>
      <c r="X279" s="81"/>
      <c r="Y279" s="81"/>
      <c r="Z279" s="113"/>
      <c r="AA279" s="113"/>
      <c r="AB279" s="30"/>
      <c r="AC279" s="36"/>
      <c r="AD279" s="83"/>
      <c r="AE279" s="28">
        <v>0</v>
      </c>
      <c r="AF279" s="37"/>
      <c r="AG279" s="268"/>
      <c r="AH279" s="81">
        <v>0</v>
      </c>
      <c r="AI279" s="36"/>
      <c r="AJ279" s="30">
        <v>3</v>
      </c>
      <c r="AK279" s="36"/>
      <c r="AL279" s="30"/>
      <c r="AM279" s="36"/>
      <c r="AN279" s="114">
        <v>0</v>
      </c>
      <c r="AO279" s="29">
        <v>60</v>
      </c>
      <c r="AP279" s="28">
        <v>60</v>
      </c>
      <c r="AQ279" s="30">
        <v>0</v>
      </c>
      <c r="AR279" s="80">
        <v>60</v>
      </c>
      <c r="AS279" s="30">
        <v>40</v>
      </c>
      <c r="AT279" s="36">
        <v>40</v>
      </c>
      <c r="AU279" s="117">
        <v>54</v>
      </c>
      <c r="AV279" s="114">
        <v>40</v>
      </c>
      <c r="AW279" s="30">
        <v>60</v>
      </c>
      <c r="AX279" s="36"/>
      <c r="AY279" s="28">
        <v>0</v>
      </c>
      <c r="AZ279" s="29">
        <v>60</v>
      </c>
      <c r="BA279" s="111">
        <v>50</v>
      </c>
    </row>
    <row r="280" spans="1:53" ht="21.75" customHeight="1" x14ac:dyDescent="0.3">
      <c r="A280" s="554"/>
      <c r="B280" s="554"/>
      <c r="C280" s="554"/>
      <c r="D280" s="39" t="s">
        <v>80</v>
      </c>
      <c r="E280" s="24">
        <f t="shared" si="6"/>
        <v>90</v>
      </c>
      <c r="F280" s="25">
        <f t="shared" si="7"/>
        <v>37</v>
      </c>
      <c r="G280" s="25">
        <f t="shared" si="8"/>
        <v>30</v>
      </c>
      <c r="H280" s="25">
        <f t="shared" si="9"/>
        <v>0</v>
      </c>
      <c r="I280" s="26">
        <f t="shared" si="10"/>
        <v>0</v>
      </c>
      <c r="J280" s="40">
        <f t="shared" si="11"/>
        <v>157</v>
      </c>
      <c r="K280" s="528"/>
      <c r="L280" s="528"/>
      <c r="M280" s="528"/>
      <c r="N280" s="528"/>
      <c r="O280" s="41"/>
      <c r="P280" s="42"/>
      <c r="Q280" s="41"/>
      <c r="R280" s="42"/>
      <c r="S280" s="41"/>
      <c r="T280" s="43">
        <v>0</v>
      </c>
      <c r="U280" s="49"/>
      <c r="V280" s="43"/>
      <c r="W280" s="41">
        <v>0</v>
      </c>
      <c r="X280" s="85"/>
      <c r="Y280" s="85"/>
      <c r="Z280" s="122"/>
      <c r="AA280" s="122"/>
      <c r="AB280" s="43"/>
      <c r="AC280" s="49"/>
      <c r="AD280" s="87"/>
      <c r="AE280" s="41">
        <v>0</v>
      </c>
      <c r="AF280" s="50"/>
      <c r="AG280" s="123"/>
      <c r="AH280" s="85">
        <v>0</v>
      </c>
      <c r="AI280" s="49"/>
      <c r="AJ280" s="43"/>
      <c r="AK280" s="49"/>
      <c r="AL280" s="43"/>
      <c r="AM280" s="49"/>
      <c r="AN280" s="123">
        <v>0</v>
      </c>
      <c r="AO280" s="42"/>
      <c r="AP280" s="41"/>
      <c r="AQ280" s="43">
        <v>0</v>
      </c>
      <c r="AR280" s="84"/>
      <c r="AS280" s="43"/>
      <c r="AT280" s="49"/>
      <c r="AU280" s="126">
        <v>37</v>
      </c>
      <c r="AV280" s="123">
        <v>90</v>
      </c>
      <c r="AW280" s="43"/>
      <c r="AX280" s="49"/>
      <c r="AY280" s="41">
        <v>0</v>
      </c>
      <c r="AZ280" s="42"/>
      <c r="BA280" s="120">
        <v>30</v>
      </c>
    </row>
    <row r="281" spans="1:53" ht="21.75" customHeight="1" x14ac:dyDescent="0.3">
      <c r="A281" s="603" t="s">
        <v>1215</v>
      </c>
      <c r="B281" s="599" t="s">
        <v>1216</v>
      </c>
      <c r="C281" s="599" t="s">
        <v>438</v>
      </c>
      <c r="D281" s="23" t="s">
        <v>79</v>
      </c>
      <c r="E281" s="24">
        <f t="shared" si="6"/>
        <v>40</v>
      </c>
      <c r="F281" s="25">
        <f t="shared" si="7"/>
        <v>3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43</v>
      </c>
      <c r="K281" s="557">
        <f>(J281+(J282/5))</f>
        <v>43</v>
      </c>
      <c r="L281" s="529"/>
      <c r="M281" s="527">
        <f>K281+(L281*30)</f>
        <v>43</v>
      </c>
      <c r="N281" s="529">
        <f>IF(M281=0,"",RANK(M281,M:M,0))</f>
        <v>68</v>
      </c>
      <c r="O281" s="28"/>
      <c r="P281" s="29"/>
      <c r="Q281" s="28"/>
      <c r="R281" s="29"/>
      <c r="S281" s="28"/>
      <c r="T281" s="30">
        <v>0</v>
      </c>
      <c r="U281" s="36"/>
      <c r="V281" s="30"/>
      <c r="W281" s="28">
        <v>0</v>
      </c>
      <c r="X281" s="81"/>
      <c r="Y281" s="81"/>
      <c r="Z281" s="113"/>
      <c r="AA281" s="113"/>
      <c r="AB281" s="30"/>
      <c r="AC281" s="36"/>
      <c r="AD281" s="83"/>
      <c r="AE281" s="28">
        <v>0</v>
      </c>
      <c r="AF281" s="37"/>
      <c r="AG281" s="268"/>
      <c r="AH281" s="81">
        <v>0</v>
      </c>
      <c r="AI281" s="36"/>
      <c r="AJ281" s="30"/>
      <c r="AK281" s="36"/>
      <c r="AL281" s="30"/>
      <c r="AM281" s="36"/>
      <c r="AN281" s="114">
        <v>0</v>
      </c>
      <c r="AO281" s="29">
        <v>40</v>
      </c>
      <c r="AP281" s="28"/>
      <c r="AQ281" s="30">
        <v>0</v>
      </c>
      <c r="AR281" s="80"/>
      <c r="AS281" s="30"/>
      <c r="AT281" s="36"/>
      <c r="AU281" s="117"/>
      <c r="AV281" s="114">
        <v>0</v>
      </c>
      <c r="AW281" s="30">
        <v>3</v>
      </c>
      <c r="AX281" s="36"/>
      <c r="AY281" s="28">
        <v>0</v>
      </c>
      <c r="AZ281" s="29"/>
      <c r="BA281" s="111"/>
    </row>
    <row r="282" spans="1:53" ht="21.75" customHeight="1" x14ac:dyDescent="0.3">
      <c r="A282" s="554"/>
      <c r="B282" s="554"/>
      <c r="C282" s="554"/>
      <c r="D282" s="39" t="s">
        <v>80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0">
        <f t="shared" si="11"/>
        <v>0</v>
      </c>
      <c r="K282" s="528"/>
      <c r="L282" s="528"/>
      <c r="M282" s="528"/>
      <c r="N282" s="528"/>
      <c r="O282" s="41"/>
      <c r="P282" s="42"/>
      <c r="Q282" s="41"/>
      <c r="R282" s="42"/>
      <c r="S282" s="41"/>
      <c r="T282" s="43">
        <v>0</v>
      </c>
      <c r="U282" s="49"/>
      <c r="V282" s="43"/>
      <c r="W282" s="41">
        <v>0</v>
      </c>
      <c r="X282" s="85"/>
      <c r="Y282" s="85"/>
      <c r="Z282" s="122"/>
      <c r="AA282" s="122"/>
      <c r="AB282" s="43"/>
      <c r="AC282" s="49"/>
      <c r="AD282" s="87"/>
      <c r="AE282" s="41">
        <v>0</v>
      </c>
      <c r="AF282" s="50"/>
      <c r="AG282" s="269"/>
      <c r="AH282" s="85">
        <v>0</v>
      </c>
      <c r="AI282" s="49"/>
      <c r="AJ282" s="43"/>
      <c r="AK282" s="49"/>
      <c r="AL282" s="43"/>
      <c r="AM282" s="49"/>
      <c r="AN282" s="123">
        <v>0</v>
      </c>
      <c r="AO282" s="42"/>
      <c r="AP282" s="41"/>
      <c r="AQ282" s="43">
        <v>0</v>
      </c>
      <c r="AR282" s="84"/>
      <c r="AS282" s="43"/>
      <c r="AT282" s="49"/>
      <c r="AU282" s="126"/>
      <c r="AV282" s="123">
        <v>0</v>
      </c>
      <c r="AW282" s="43">
        <v>0</v>
      </c>
      <c r="AX282" s="49"/>
      <c r="AY282" s="41">
        <v>0</v>
      </c>
      <c r="AZ282" s="42"/>
      <c r="BA282" s="120"/>
    </row>
    <row r="283" spans="1:53" ht="21.75" customHeight="1" x14ac:dyDescent="0.3">
      <c r="A283" s="603" t="s">
        <v>1635</v>
      </c>
      <c r="B283" s="599" t="s">
        <v>1636</v>
      </c>
      <c r="C283" s="599" t="s">
        <v>123</v>
      </c>
      <c r="D283" s="23" t="s">
        <v>79</v>
      </c>
      <c r="E283" s="24">
        <f t="shared" si="6"/>
        <v>25</v>
      </c>
      <c r="F283" s="25">
        <f t="shared" si="7"/>
        <v>10</v>
      </c>
      <c r="G283" s="25">
        <f t="shared" si="8"/>
        <v>8</v>
      </c>
      <c r="H283" s="25">
        <f t="shared" si="9"/>
        <v>3</v>
      </c>
      <c r="I283" s="26">
        <f t="shared" si="10"/>
        <v>0</v>
      </c>
      <c r="J283" s="27">
        <f t="shared" si="11"/>
        <v>46</v>
      </c>
      <c r="K283" s="557">
        <f>(J283+(J284/5))</f>
        <v>70</v>
      </c>
      <c r="L283" s="529"/>
      <c r="M283" s="527">
        <f>K283+(L283*30)</f>
        <v>70</v>
      </c>
      <c r="N283" s="529">
        <f>IF(M283=0,"",RANK(M283,M:M,0))</f>
        <v>58</v>
      </c>
      <c r="O283" s="28"/>
      <c r="P283" s="29"/>
      <c r="Q283" s="28"/>
      <c r="R283" s="29"/>
      <c r="S283" s="28"/>
      <c r="T283" s="30">
        <v>0</v>
      </c>
      <c r="U283" s="36"/>
      <c r="V283" s="30"/>
      <c r="W283" s="28">
        <v>0</v>
      </c>
      <c r="X283" s="81">
        <v>25</v>
      </c>
      <c r="Y283" s="81">
        <v>8</v>
      </c>
      <c r="Z283" s="113"/>
      <c r="AA283" s="113"/>
      <c r="AB283" s="30"/>
      <c r="AC283" s="36"/>
      <c r="AD283" s="83"/>
      <c r="AE283" s="28">
        <v>3</v>
      </c>
      <c r="AF283" s="37">
        <v>10</v>
      </c>
      <c r="AG283" s="268"/>
      <c r="AH283" s="81">
        <v>0</v>
      </c>
      <c r="AI283" s="36"/>
      <c r="AJ283" s="30"/>
      <c r="AK283" s="36"/>
      <c r="AL283" s="30"/>
      <c r="AM283" s="36"/>
      <c r="AN283" s="114">
        <v>0</v>
      </c>
      <c r="AO283" s="29"/>
      <c r="AP283" s="28"/>
      <c r="AQ283" s="30">
        <v>0</v>
      </c>
      <c r="AR283" s="80"/>
      <c r="AS283" s="30"/>
      <c r="AT283" s="36"/>
      <c r="AU283" s="117"/>
      <c r="AV283" s="114">
        <v>0</v>
      </c>
      <c r="AW283" s="30">
        <v>0</v>
      </c>
      <c r="AX283" s="36"/>
      <c r="AY283" s="28">
        <v>0</v>
      </c>
      <c r="AZ283" s="29"/>
      <c r="BA283" s="111"/>
    </row>
    <row r="284" spans="1:53" ht="21.75" customHeight="1" x14ac:dyDescent="0.3">
      <c r="A284" s="554"/>
      <c r="B284" s="554"/>
      <c r="C284" s="554"/>
      <c r="D284" s="39" t="s">
        <v>80</v>
      </c>
      <c r="E284" s="24">
        <f t="shared" si="6"/>
        <v>90</v>
      </c>
      <c r="F284" s="25">
        <f t="shared" si="7"/>
        <v>30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40">
        <f t="shared" si="11"/>
        <v>120</v>
      </c>
      <c r="K284" s="528"/>
      <c r="L284" s="528"/>
      <c r="M284" s="528"/>
      <c r="N284" s="528"/>
      <c r="O284" s="41"/>
      <c r="P284" s="42"/>
      <c r="Q284" s="41"/>
      <c r="R284" s="42"/>
      <c r="S284" s="41"/>
      <c r="T284" s="43">
        <v>0</v>
      </c>
      <c r="U284" s="49"/>
      <c r="V284" s="43"/>
      <c r="W284" s="41">
        <v>0</v>
      </c>
      <c r="X284" s="85">
        <v>90</v>
      </c>
      <c r="Y284" s="85"/>
      <c r="Z284" s="122"/>
      <c r="AA284" s="122"/>
      <c r="AB284" s="43"/>
      <c r="AC284" s="49"/>
      <c r="AD284" s="87"/>
      <c r="AE284" s="41">
        <v>0</v>
      </c>
      <c r="AF284" s="50">
        <v>30</v>
      </c>
      <c r="AG284" s="269"/>
      <c r="AH284" s="85">
        <v>0</v>
      </c>
      <c r="AI284" s="49"/>
      <c r="AJ284" s="43"/>
      <c r="AK284" s="49"/>
      <c r="AL284" s="43"/>
      <c r="AM284" s="49"/>
      <c r="AN284" s="123">
        <v>0</v>
      </c>
      <c r="AO284" s="42"/>
      <c r="AP284" s="41"/>
      <c r="AQ284" s="43">
        <v>0</v>
      </c>
      <c r="AR284" s="84"/>
      <c r="AS284" s="43"/>
      <c r="AT284" s="49"/>
      <c r="AU284" s="126"/>
      <c r="AV284" s="123">
        <v>0</v>
      </c>
      <c r="AW284" s="43">
        <v>0</v>
      </c>
      <c r="AX284" s="49"/>
      <c r="AY284" s="41">
        <v>0</v>
      </c>
      <c r="AZ284" s="42"/>
      <c r="BA284" s="120"/>
    </row>
    <row r="285" spans="1:53" ht="21.75" customHeight="1" x14ac:dyDescent="0.3">
      <c r="A285" s="603" t="s">
        <v>1221</v>
      </c>
      <c r="B285" s="599" t="s">
        <v>1222</v>
      </c>
      <c r="C285" s="599" t="s">
        <v>1048</v>
      </c>
      <c r="D285" s="23" t="s">
        <v>79</v>
      </c>
      <c r="E285" s="24">
        <f t="shared" si="6"/>
        <v>60</v>
      </c>
      <c r="F285" s="25">
        <f t="shared" si="7"/>
        <v>40</v>
      </c>
      <c r="G285" s="25">
        <f t="shared" si="8"/>
        <v>40</v>
      </c>
      <c r="H285" s="25">
        <f t="shared" si="9"/>
        <v>25</v>
      </c>
      <c r="I285" s="26">
        <f t="shared" si="10"/>
        <v>3</v>
      </c>
      <c r="J285" s="27">
        <f t="shared" si="11"/>
        <v>168</v>
      </c>
      <c r="K285" s="557">
        <f>(J285+(J286/5))</f>
        <v>168</v>
      </c>
      <c r="L285" s="529"/>
      <c r="M285" s="527">
        <f>K285+(L285*30)</f>
        <v>168</v>
      </c>
      <c r="N285" s="529">
        <f>IF(M285=0,"",RANK(M285,M:M,0))</f>
        <v>36</v>
      </c>
      <c r="O285" s="28"/>
      <c r="P285" s="29"/>
      <c r="Q285" s="28"/>
      <c r="R285" s="29"/>
      <c r="S285" s="28">
        <v>3</v>
      </c>
      <c r="T285" s="30">
        <v>0</v>
      </c>
      <c r="U285" s="36"/>
      <c r="V285" s="30"/>
      <c r="W285" s="28">
        <v>0</v>
      </c>
      <c r="X285" s="81"/>
      <c r="Y285" s="81"/>
      <c r="Z285" s="113"/>
      <c r="AA285" s="113"/>
      <c r="AB285" s="30"/>
      <c r="AC285" s="36"/>
      <c r="AD285" s="83"/>
      <c r="AE285" s="28">
        <v>0</v>
      </c>
      <c r="AF285" s="37"/>
      <c r="AG285" s="114"/>
      <c r="AH285" s="81">
        <v>0</v>
      </c>
      <c r="AI285" s="36"/>
      <c r="AJ285" s="30">
        <v>25</v>
      </c>
      <c r="AK285" s="36"/>
      <c r="AL285" s="30">
        <v>40</v>
      </c>
      <c r="AM285" s="36"/>
      <c r="AN285" s="114">
        <v>0</v>
      </c>
      <c r="AO285" s="29"/>
      <c r="AP285" s="28"/>
      <c r="AQ285" s="30">
        <v>0</v>
      </c>
      <c r="AR285" s="80">
        <v>40</v>
      </c>
      <c r="AS285" s="30"/>
      <c r="AT285" s="36"/>
      <c r="AU285" s="117"/>
      <c r="AV285" s="114">
        <v>60</v>
      </c>
      <c r="AW285" s="30">
        <v>0</v>
      </c>
      <c r="AX285" s="36"/>
      <c r="AY285" s="28">
        <v>0</v>
      </c>
      <c r="AZ285" s="29"/>
      <c r="BA285" s="111"/>
    </row>
    <row r="286" spans="1:53" ht="21.75" customHeight="1" x14ac:dyDescent="0.3">
      <c r="A286" s="554"/>
      <c r="B286" s="554"/>
      <c r="C286" s="554"/>
      <c r="D286" s="39" t="s">
        <v>80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40">
        <f t="shared" si="11"/>
        <v>0</v>
      </c>
      <c r="K286" s="528"/>
      <c r="L286" s="528"/>
      <c r="M286" s="528"/>
      <c r="N286" s="528"/>
      <c r="O286" s="41"/>
      <c r="P286" s="42"/>
      <c r="Q286" s="41"/>
      <c r="R286" s="42"/>
      <c r="S286" s="41"/>
      <c r="T286" s="43">
        <v>0</v>
      </c>
      <c r="U286" s="49"/>
      <c r="V286" s="43"/>
      <c r="W286" s="41">
        <v>0</v>
      </c>
      <c r="X286" s="85"/>
      <c r="Y286" s="85"/>
      <c r="Z286" s="122"/>
      <c r="AA286" s="122"/>
      <c r="AB286" s="43"/>
      <c r="AC286" s="49"/>
      <c r="AD286" s="87"/>
      <c r="AE286" s="41">
        <v>0</v>
      </c>
      <c r="AF286" s="50"/>
      <c r="AG286" s="123"/>
      <c r="AH286" s="85">
        <v>0</v>
      </c>
      <c r="AI286" s="49"/>
      <c r="AJ286" s="43"/>
      <c r="AK286" s="49"/>
      <c r="AL286" s="43"/>
      <c r="AM286" s="49"/>
      <c r="AN286" s="123">
        <v>0</v>
      </c>
      <c r="AO286" s="42"/>
      <c r="AP286" s="41"/>
      <c r="AQ286" s="43">
        <v>0</v>
      </c>
      <c r="AR286" s="84"/>
      <c r="AS286" s="43"/>
      <c r="AT286" s="49"/>
      <c r="AU286" s="126"/>
      <c r="AV286" s="123">
        <v>0</v>
      </c>
      <c r="AW286" s="43">
        <v>0</v>
      </c>
      <c r="AX286" s="49"/>
      <c r="AY286" s="41">
        <v>0</v>
      </c>
      <c r="AZ286" s="42"/>
      <c r="BA286" s="120"/>
    </row>
    <row r="287" spans="1:53" ht="21.75" customHeight="1" x14ac:dyDescent="0.3">
      <c r="A287" s="603" t="s">
        <v>1637</v>
      </c>
      <c r="B287" s="599" t="s">
        <v>1638</v>
      </c>
      <c r="C287" s="599" t="s">
        <v>120</v>
      </c>
      <c r="D287" s="23" t="s">
        <v>79</v>
      </c>
      <c r="E287" s="24">
        <f t="shared" si="6"/>
        <v>150</v>
      </c>
      <c r="F287" s="25">
        <f t="shared" si="7"/>
        <v>120</v>
      </c>
      <c r="G287" s="25">
        <f t="shared" si="8"/>
        <v>90</v>
      </c>
      <c r="H287" s="25">
        <f t="shared" si="9"/>
        <v>90</v>
      </c>
      <c r="I287" s="26">
        <f t="shared" si="10"/>
        <v>60</v>
      </c>
      <c r="J287" s="27">
        <f t="shared" si="11"/>
        <v>510</v>
      </c>
      <c r="K287" s="557">
        <f>(J287+(J288/5))</f>
        <v>613</v>
      </c>
      <c r="L287" s="558">
        <f>Nemzetközi!D141</f>
        <v>2</v>
      </c>
      <c r="M287" s="527">
        <f>K287+(L287*30)</f>
        <v>673</v>
      </c>
      <c r="N287" s="529">
        <f>IF(M287=0,"",RANK(M287,M:M,0))</f>
        <v>13</v>
      </c>
      <c r="O287" s="28"/>
      <c r="P287" s="29"/>
      <c r="Q287" s="28"/>
      <c r="R287" s="29"/>
      <c r="S287" s="28"/>
      <c r="T287" s="30">
        <v>0</v>
      </c>
      <c r="U287" s="36"/>
      <c r="V287" s="30"/>
      <c r="W287" s="28">
        <v>0</v>
      </c>
      <c r="X287" s="81">
        <v>60</v>
      </c>
      <c r="Y287" s="81"/>
      <c r="Z287" s="113"/>
      <c r="AA287" s="113"/>
      <c r="AB287" s="30"/>
      <c r="AC287" s="36"/>
      <c r="AD287" s="83">
        <v>90</v>
      </c>
      <c r="AE287" s="28">
        <v>0</v>
      </c>
      <c r="AF287" s="37">
        <v>10</v>
      </c>
      <c r="AG287" s="114">
        <v>150</v>
      </c>
      <c r="AH287" s="81">
        <v>40</v>
      </c>
      <c r="AI287" s="36"/>
      <c r="AJ287" s="30"/>
      <c r="AK287" s="36"/>
      <c r="AL287" s="30"/>
      <c r="AM287" s="36"/>
      <c r="AN287" s="114">
        <v>8</v>
      </c>
      <c r="AO287" s="29"/>
      <c r="AP287" s="28"/>
      <c r="AQ287" s="30">
        <v>0</v>
      </c>
      <c r="AR287" s="80">
        <v>120</v>
      </c>
      <c r="AS287" s="30"/>
      <c r="AT287" s="36"/>
      <c r="AU287" s="117"/>
      <c r="AV287" s="271">
        <v>0</v>
      </c>
      <c r="AW287" s="30">
        <v>0</v>
      </c>
      <c r="AX287" s="36"/>
      <c r="AY287" s="28">
        <v>0</v>
      </c>
      <c r="AZ287" s="29"/>
      <c r="BA287" s="111">
        <v>90</v>
      </c>
    </row>
    <row r="288" spans="1:53" ht="21.75" customHeight="1" x14ac:dyDescent="0.3">
      <c r="A288" s="554"/>
      <c r="B288" s="554"/>
      <c r="C288" s="554"/>
      <c r="D288" s="39" t="s">
        <v>80</v>
      </c>
      <c r="E288" s="24">
        <f t="shared" si="6"/>
        <v>120</v>
      </c>
      <c r="F288" s="25">
        <f t="shared" si="7"/>
        <v>120</v>
      </c>
      <c r="G288" s="25">
        <f t="shared" si="8"/>
        <v>120</v>
      </c>
      <c r="H288" s="25">
        <f t="shared" si="9"/>
        <v>120</v>
      </c>
      <c r="I288" s="26">
        <f t="shared" si="10"/>
        <v>35</v>
      </c>
      <c r="J288" s="40">
        <f t="shared" si="11"/>
        <v>515</v>
      </c>
      <c r="K288" s="528"/>
      <c r="L288" s="528"/>
      <c r="M288" s="528"/>
      <c r="N288" s="528"/>
      <c r="O288" s="41"/>
      <c r="P288" s="42"/>
      <c r="Q288" s="41"/>
      <c r="R288" s="42"/>
      <c r="S288" s="41"/>
      <c r="T288" s="43">
        <v>0</v>
      </c>
      <c r="U288" s="49"/>
      <c r="V288" s="43"/>
      <c r="W288" s="41">
        <v>0</v>
      </c>
      <c r="X288" s="85">
        <v>120</v>
      </c>
      <c r="Y288" s="85">
        <v>9</v>
      </c>
      <c r="Z288" s="122"/>
      <c r="AA288" s="122"/>
      <c r="AB288" s="43"/>
      <c r="AC288" s="49"/>
      <c r="AD288" s="87">
        <v>120</v>
      </c>
      <c r="AE288" s="41">
        <v>0</v>
      </c>
      <c r="AF288" s="50"/>
      <c r="AG288" s="123"/>
      <c r="AH288" s="85">
        <v>35</v>
      </c>
      <c r="AI288" s="49"/>
      <c r="AJ288" s="43"/>
      <c r="AK288" s="49"/>
      <c r="AL288" s="43"/>
      <c r="AM288" s="49"/>
      <c r="AN288" s="123">
        <v>0</v>
      </c>
      <c r="AO288" s="42"/>
      <c r="AP288" s="41"/>
      <c r="AQ288" s="43">
        <v>0</v>
      </c>
      <c r="AR288" s="84">
        <v>120</v>
      </c>
      <c r="AS288" s="43"/>
      <c r="AT288" s="49"/>
      <c r="AU288" s="126"/>
      <c r="AV288" s="274">
        <v>0</v>
      </c>
      <c r="AW288" s="43">
        <v>0</v>
      </c>
      <c r="AX288" s="49"/>
      <c r="AY288" s="41">
        <v>0</v>
      </c>
      <c r="AZ288" s="42"/>
      <c r="BA288" s="120">
        <v>120</v>
      </c>
    </row>
    <row r="289" spans="1:53" ht="21.75" customHeight="1" x14ac:dyDescent="0.3">
      <c r="A289" s="603" t="s">
        <v>1224</v>
      </c>
      <c r="B289" s="599" t="s">
        <v>1225</v>
      </c>
      <c r="C289" s="599" t="s">
        <v>237</v>
      </c>
      <c r="D289" s="23" t="s">
        <v>79</v>
      </c>
      <c r="E289" s="24">
        <f t="shared" si="6"/>
        <v>10</v>
      </c>
      <c r="F289" s="25">
        <f t="shared" si="7"/>
        <v>7</v>
      </c>
      <c r="G289" s="25">
        <f t="shared" si="8"/>
        <v>0</v>
      </c>
      <c r="H289" s="25">
        <f t="shared" si="9"/>
        <v>0</v>
      </c>
      <c r="I289" s="26">
        <f t="shared" si="10"/>
        <v>0</v>
      </c>
      <c r="J289" s="27">
        <f t="shared" si="11"/>
        <v>17</v>
      </c>
      <c r="K289" s="557">
        <f>(J289+(J290/5))</f>
        <v>17.600000000000001</v>
      </c>
      <c r="L289" s="529"/>
      <c r="M289" s="527">
        <f>K289+(L289*30)</f>
        <v>17.600000000000001</v>
      </c>
      <c r="N289" s="529">
        <f>IF(M289=0,"",RANK(M289,M:M,0))</f>
        <v>92</v>
      </c>
      <c r="O289" s="28"/>
      <c r="P289" s="29"/>
      <c r="Q289" s="28"/>
      <c r="R289" s="29"/>
      <c r="S289" s="28"/>
      <c r="T289" s="30">
        <v>0</v>
      </c>
      <c r="U289" s="36"/>
      <c r="V289" s="30"/>
      <c r="W289" s="28">
        <v>0</v>
      </c>
      <c r="X289" s="81"/>
      <c r="Y289" s="81"/>
      <c r="Z289" s="113"/>
      <c r="AA289" s="113"/>
      <c r="AB289" s="30"/>
      <c r="AC289" s="36"/>
      <c r="AD289" s="83"/>
      <c r="AE289" s="28">
        <v>0</v>
      </c>
      <c r="AF289" s="37"/>
      <c r="AG289" s="268"/>
      <c r="AH289" s="81">
        <v>0</v>
      </c>
      <c r="AI289" s="36"/>
      <c r="AJ289" s="30"/>
      <c r="AK289" s="36"/>
      <c r="AL289" s="30"/>
      <c r="AM289" s="36"/>
      <c r="AN289" s="114">
        <v>0</v>
      </c>
      <c r="AO289" s="29"/>
      <c r="AP289" s="28"/>
      <c r="AQ289" s="30">
        <v>0</v>
      </c>
      <c r="AR289" s="80"/>
      <c r="AS289" s="30"/>
      <c r="AT289" s="36"/>
      <c r="AU289" s="117">
        <v>7</v>
      </c>
      <c r="AV289" s="114">
        <v>0</v>
      </c>
      <c r="AW289" s="30">
        <v>0</v>
      </c>
      <c r="AX289" s="36"/>
      <c r="AY289" s="28">
        <v>0</v>
      </c>
      <c r="AZ289" s="29"/>
      <c r="BA289" s="111">
        <v>10</v>
      </c>
    </row>
    <row r="290" spans="1:53" ht="21.75" customHeight="1" x14ac:dyDescent="0.3">
      <c r="A290" s="554"/>
      <c r="B290" s="554"/>
      <c r="C290" s="554"/>
      <c r="D290" s="39" t="s">
        <v>80</v>
      </c>
      <c r="E290" s="24">
        <f t="shared" si="6"/>
        <v>3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40">
        <f t="shared" si="11"/>
        <v>3</v>
      </c>
      <c r="K290" s="528"/>
      <c r="L290" s="528"/>
      <c r="M290" s="528"/>
      <c r="N290" s="528"/>
      <c r="O290" s="41"/>
      <c r="P290" s="42"/>
      <c r="Q290" s="41"/>
      <c r="R290" s="42"/>
      <c r="S290" s="41"/>
      <c r="T290" s="43">
        <v>0</v>
      </c>
      <c r="U290" s="49"/>
      <c r="V290" s="43"/>
      <c r="W290" s="41">
        <v>0</v>
      </c>
      <c r="X290" s="85"/>
      <c r="Y290" s="85"/>
      <c r="Z290" s="122"/>
      <c r="AA290" s="122"/>
      <c r="AB290" s="43"/>
      <c r="AC290" s="49"/>
      <c r="AD290" s="87"/>
      <c r="AE290" s="41">
        <v>0</v>
      </c>
      <c r="AF290" s="50"/>
      <c r="AG290" s="269"/>
      <c r="AH290" s="85">
        <v>0</v>
      </c>
      <c r="AI290" s="49"/>
      <c r="AJ290" s="43"/>
      <c r="AK290" s="49"/>
      <c r="AL290" s="43"/>
      <c r="AM290" s="49"/>
      <c r="AN290" s="123">
        <v>0</v>
      </c>
      <c r="AO290" s="42"/>
      <c r="AP290" s="41"/>
      <c r="AQ290" s="43">
        <v>0</v>
      </c>
      <c r="AR290" s="84"/>
      <c r="AS290" s="43"/>
      <c r="AT290" s="49"/>
      <c r="AU290" s="126">
        <v>3</v>
      </c>
      <c r="AV290" s="123">
        <v>0</v>
      </c>
      <c r="AW290" s="43">
        <v>0</v>
      </c>
      <c r="AX290" s="49"/>
      <c r="AY290" s="41">
        <v>0</v>
      </c>
      <c r="AZ290" s="42"/>
      <c r="BA290" s="120"/>
    </row>
    <row r="291" spans="1:53" ht="21.75" customHeight="1" x14ac:dyDescent="0.3">
      <c r="A291" s="603" t="s">
        <v>1639</v>
      </c>
      <c r="B291" s="599" t="s">
        <v>1640</v>
      </c>
      <c r="C291" s="599" t="s">
        <v>1641</v>
      </c>
      <c r="D291" s="23" t="s">
        <v>79</v>
      </c>
      <c r="E291" s="24">
        <f t="shared" si="6"/>
        <v>0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0</v>
      </c>
      <c r="K291" s="557">
        <f>(J291+(J292/5))</f>
        <v>0</v>
      </c>
      <c r="L291" s="529"/>
      <c r="M291" s="527">
        <f>K291+(L291*30)</f>
        <v>0</v>
      </c>
      <c r="N291" s="529" t="str">
        <f>IF(M291=0,"",RANK(M291,M:M,0))</f>
        <v/>
      </c>
      <c r="O291" s="28"/>
      <c r="P291" s="29"/>
      <c r="Q291" s="28"/>
      <c r="R291" s="29"/>
      <c r="S291" s="28"/>
      <c r="T291" s="30">
        <v>0</v>
      </c>
      <c r="U291" s="36"/>
      <c r="V291" s="30"/>
      <c r="W291" s="28">
        <v>0</v>
      </c>
      <c r="X291" s="81"/>
      <c r="Y291" s="81"/>
      <c r="Z291" s="113"/>
      <c r="AA291" s="113"/>
      <c r="AB291" s="30"/>
      <c r="AC291" s="36"/>
      <c r="AD291" s="83"/>
      <c r="AE291" s="28">
        <v>0</v>
      </c>
      <c r="AF291" s="37"/>
      <c r="AG291" s="268"/>
      <c r="AH291" s="81">
        <v>0</v>
      </c>
      <c r="AI291" s="36"/>
      <c r="AJ291" s="30"/>
      <c r="AK291" s="36"/>
      <c r="AL291" s="30"/>
      <c r="AM291" s="36"/>
      <c r="AN291" s="114">
        <v>0</v>
      </c>
      <c r="AO291" s="29"/>
      <c r="AP291" s="28"/>
      <c r="AQ291" s="30">
        <v>0</v>
      </c>
      <c r="AR291" s="80"/>
      <c r="AS291" s="30"/>
      <c r="AT291" s="36"/>
      <c r="AU291" s="117"/>
      <c r="AV291" s="114">
        <v>0</v>
      </c>
      <c r="AW291" s="30">
        <v>0</v>
      </c>
      <c r="AX291" s="36"/>
      <c r="AY291" s="28">
        <v>0</v>
      </c>
      <c r="AZ291" s="29"/>
      <c r="BA291" s="111"/>
    </row>
    <row r="292" spans="1:53" ht="21.75" customHeight="1" x14ac:dyDescent="0.3">
      <c r="A292" s="554"/>
      <c r="B292" s="554"/>
      <c r="C292" s="554"/>
      <c r="D292" s="39" t="s">
        <v>80</v>
      </c>
      <c r="E292" s="24">
        <f t="shared" si="6"/>
        <v>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0">
        <f t="shared" si="11"/>
        <v>0</v>
      </c>
      <c r="K292" s="528"/>
      <c r="L292" s="528"/>
      <c r="M292" s="528"/>
      <c r="N292" s="528"/>
      <c r="O292" s="41"/>
      <c r="P292" s="42"/>
      <c r="Q292" s="41"/>
      <c r="R292" s="42"/>
      <c r="S292" s="41"/>
      <c r="T292" s="43">
        <v>0</v>
      </c>
      <c r="U292" s="49"/>
      <c r="V292" s="43"/>
      <c r="W292" s="41">
        <v>0</v>
      </c>
      <c r="X292" s="85"/>
      <c r="Y292" s="85"/>
      <c r="Z292" s="122"/>
      <c r="AA292" s="122"/>
      <c r="AB292" s="43"/>
      <c r="AC292" s="49"/>
      <c r="AD292" s="87"/>
      <c r="AE292" s="41">
        <v>0</v>
      </c>
      <c r="AF292" s="50"/>
      <c r="AG292" s="269"/>
      <c r="AH292" s="85">
        <v>0</v>
      </c>
      <c r="AI292" s="49"/>
      <c r="AJ292" s="43"/>
      <c r="AK292" s="49"/>
      <c r="AL292" s="43"/>
      <c r="AM292" s="49"/>
      <c r="AN292" s="123">
        <v>0</v>
      </c>
      <c r="AO292" s="42"/>
      <c r="AP292" s="41"/>
      <c r="AQ292" s="43">
        <v>0</v>
      </c>
      <c r="AR292" s="84"/>
      <c r="AS292" s="43"/>
      <c r="AT292" s="49"/>
      <c r="AU292" s="126"/>
      <c r="AV292" s="123">
        <v>0</v>
      </c>
      <c r="AW292" s="43">
        <v>0</v>
      </c>
      <c r="AX292" s="49"/>
      <c r="AY292" s="41">
        <v>0</v>
      </c>
      <c r="AZ292" s="42"/>
      <c r="BA292" s="120"/>
    </row>
    <row r="293" spans="1:53" ht="21.75" customHeight="1" x14ac:dyDescent="0.3">
      <c r="A293" s="603" t="s">
        <v>1642</v>
      </c>
      <c r="B293" s="599" t="s">
        <v>1643</v>
      </c>
      <c r="C293" s="599" t="s">
        <v>642</v>
      </c>
      <c r="D293" s="23" t="s">
        <v>79</v>
      </c>
      <c r="E293" s="24">
        <f t="shared" si="6"/>
        <v>15</v>
      </c>
      <c r="F293" s="25">
        <f t="shared" si="7"/>
        <v>10</v>
      </c>
      <c r="G293" s="25">
        <f t="shared" si="8"/>
        <v>8</v>
      </c>
      <c r="H293" s="25">
        <f t="shared" si="9"/>
        <v>3</v>
      </c>
      <c r="I293" s="26">
        <f t="shared" si="10"/>
        <v>3</v>
      </c>
      <c r="J293" s="27">
        <f t="shared" si="11"/>
        <v>39</v>
      </c>
      <c r="K293" s="557">
        <f>(J293+(J294/5))</f>
        <v>39</v>
      </c>
      <c r="L293" s="529"/>
      <c r="M293" s="527">
        <f>K293+(L293*30)</f>
        <v>39</v>
      </c>
      <c r="N293" s="529">
        <f>IF(M293=0,"",RANK(M293,M:M,0))</f>
        <v>76</v>
      </c>
      <c r="O293" s="28"/>
      <c r="P293" s="29"/>
      <c r="Q293" s="28"/>
      <c r="R293" s="29"/>
      <c r="S293" s="28"/>
      <c r="T293" s="30">
        <v>0</v>
      </c>
      <c r="U293" s="36"/>
      <c r="V293" s="30"/>
      <c r="W293" s="28">
        <v>0</v>
      </c>
      <c r="X293" s="81"/>
      <c r="Y293" s="81"/>
      <c r="Z293" s="113"/>
      <c r="AA293" s="113"/>
      <c r="AB293" s="30"/>
      <c r="AC293" s="36"/>
      <c r="AD293" s="83"/>
      <c r="AE293" s="28">
        <v>0</v>
      </c>
      <c r="AF293" s="37"/>
      <c r="AG293" s="268"/>
      <c r="AH293" s="81">
        <v>0</v>
      </c>
      <c r="AI293" s="36"/>
      <c r="AJ293" s="30"/>
      <c r="AK293" s="36"/>
      <c r="AL293" s="30"/>
      <c r="AM293" s="36"/>
      <c r="AN293" s="114">
        <v>0</v>
      </c>
      <c r="AO293" s="29"/>
      <c r="AP293" s="28"/>
      <c r="AQ293" s="30">
        <v>0</v>
      </c>
      <c r="AR293" s="80"/>
      <c r="AS293" s="30"/>
      <c r="AT293" s="36">
        <v>3</v>
      </c>
      <c r="AU293" s="117"/>
      <c r="AV293" s="114">
        <v>8</v>
      </c>
      <c r="AW293" s="30">
        <v>3</v>
      </c>
      <c r="AX293" s="36">
        <v>3</v>
      </c>
      <c r="AY293" s="28">
        <v>15</v>
      </c>
      <c r="AZ293" s="29"/>
      <c r="BA293" s="111">
        <v>10</v>
      </c>
    </row>
    <row r="294" spans="1:53" ht="21.75" customHeight="1" x14ac:dyDescent="0.3">
      <c r="A294" s="554"/>
      <c r="B294" s="554"/>
      <c r="C294" s="554"/>
      <c r="D294" s="39" t="s">
        <v>80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40">
        <f t="shared" si="11"/>
        <v>0</v>
      </c>
      <c r="K294" s="528"/>
      <c r="L294" s="528"/>
      <c r="M294" s="528"/>
      <c r="N294" s="528"/>
      <c r="O294" s="41"/>
      <c r="P294" s="42"/>
      <c r="Q294" s="41"/>
      <c r="R294" s="42"/>
      <c r="S294" s="41"/>
      <c r="T294" s="43">
        <v>0</v>
      </c>
      <c r="U294" s="49"/>
      <c r="V294" s="43"/>
      <c r="W294" s="41">
        <v>0</v>
      </c>
      <c r="X294" s="85"/>
      <c r="Y294" s="85"/>
      <c r="Z294" s="122"/>
      <c r="AA294" s="122"/>
      <c r="AB294" s="43"/>
      <c r="AC294" s="49"/>
      <c r="AD294" s="87"/>
      <c r="AE294" s="41">
        <v>0</v>
      </c>
      <c r="AF294" s="50"/>
      <c r="AG294" s="269"/>
      <c r="AH294" s="85">
        <v>0</v>
      </c>
      <c r="AI294" s="49"/>
      <c r="AJ294" s="43"/>
      <c r="AK294" s="49"/>
      <c r="AL294" s="43"/>
      <c r="AM294" s="49"/>
      <c r="AN294" s="123">
        <v>0</v>
      </c>
      <c r="AO294" s="42"/>
      <c r="AP294" s="41"/>
      <c r="AQ294" s="43">
        <v>0</v>
      </c>
      <c r="AR294" s="84"/>
      <c r="AS294" s="43"/>
      <c r="AT294" s="49"/>
      <c r="AU294" s="126"/>
      <c r="AV294" s="123">
        <v>0</v>
      </c>
      <c r="AW294" s="43">
        <v>0</v>
      </c>
      <c r="AX294" s="49"/>
      <c r="AY294" s="41">
        <v>0</v>
      </c>
      <c r="AZ294" s="42"/>
      <c r="BA294" s="120"/>
    </row>
    <row r="295" spans="1:53" ht="21.75" customHeight="1" x14ac:dyDescent="0.3">
      <c r="A295" s="603" t="s">
        <v>1228</v>
      </c>
      <c r="B295" s="599" t="s">
        <v>1229</v>
      </c>
      <c r="C295" s="599" t="s">
        <v>155</v>
      </c>
      <c r="D295" s="23" t="s">
        <v>79</v>
      </c>
      <c r="E295" s="24">
        <f t="shared" si="6"/>
        <v>3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3</v>
      </c>
      <c r="K295" s="557">
        <f>(J295+(J296/5))</f>
        <v>3</v>
      </c>
      <c r="L295" s="529"/>
      <c r="M295" s="527">
        <f>K295+(L295*30)</f>
        <v>3</v>
      </c>
      <c r="N295" s="529">
        <f>IF(M295=0,"",RANK(M295,M:M,0))</f>
        <v>122</v>
      </c>
      <c r="O295" s="28"/>
      <c r="P295" s="29"/>
      <c r="Q295" s="28"/>
      <c r="R295" s="29"/>
      <c r="S295" s="28"/>
      <c r="T295" s="30">
        <v>0</v>
      </c>
      <c r="U295" s="36"/>
      <c r="V295" s="30"/>
      <c r="W295" s="28">
        <v>0</v>
      </c>
      <c r="X295" s="81"/>
      <c r="Y295" s="81"/>
      <c r="Z295" s="113"/>
      <c r="AA295" s="113"/>
      <c r="AB295" s="30"/>
      <c r="AC295" s="36"/>
      <c r="AD295" s="83"/>
      <c r="AE295" s="28">
        <v>0</v>
      </c>
      <c r="AF295" s="37"/>
      <c r="AG295" s="268"/>
      <c r="AH295" s="81">
        <v>0</v>
      </c>
      <c r="AI295" s="36"/>
      <c r="AJ295" s="30"/>
      <c r="AK295" s="36"/>
      <c r="AL295" s="30"/>
      <c r="AM295" s="36"/>
      <c r="AN295" s="114">
        <v>0</v>
      </c>
      <c r="AO295" s="29"/>
      <c r="AP295" s="28"/>
      <c r="AQ295" s="30">
        <v>0</v>
      </c>
      <c r="AR295" s="80"/>
      <c r="AS295" s="30"/>
      <c r="AT295" s="36"/>
      <c r="AU295" s="117"/>
      <c r="AV295" s="114">
        <v>0</v>
      </c>
      <c r="AW295" s="30">
        <v>0</v>
      </c>
      <c r="AX295" s="36"/>
      <c r="AY295" s="28">
        <v>3</v>
      </c>
      <c r="AZ295" s="29"/>
      <c r="BA295" s="111"/>
    </row>
    <row r="296" spans="1:53" ht="21.75" customHeight="1" x14ac:dyDescent="0.3">
      <c r="A296" s="554"/>
      <c r="B296" s="554"/>
      <c r="C296" s="554"/>
      <c r="D296" s="39" t="s">
        <v>80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0">
        <f t="shared" si="11"/>
        <v>0</v>
      </c>
      <c r="K296" s="528"/>
      <c r="L296" s="528"/>
      <c r="M296" s="528"/>
      <c r="N296" s="528"/>
      <c r="O296" s="41"/>
      <c r="P296" s="42"/>
      <c r="Q296" s="41"/>
      <c r="R296" s="42"/>
      <c r="S296" s="41"/>
      <c r="T296" s="43">
        <v>0</v>
      </c>
      <c r="U296" s="49"/>
      <c r="V296" s="43"/>
      <c r="W296" s="41">
        <v>0</v>
      </c>
      <c r="X296" s="85"/>
      <c r="Y296" s="85"/>
      <c r="Z296" s="122"/>
      <c r="AA296" s="122"/>
      <c r="AB296" s="43"/>
      <c r="AC296" s="49"/>
      <c r="AD296" s="87"/>
      <c r="AE296" s="41">
        <v>0</v>
      </c>
      <c r="AF296" s="50"/>
      <c r="AG296" s="269"/>
      <c r="AH296" s="85">
        <v>0</v>
      </c>
      <c r="AI296" s="49"/>
      <c r="AJ296" s="43"/>
      <c r="AK296" s="49"/>
      <c r="AL296" s="43"/>
      <c r="AM296" s="49"/>
      <c r="AN296" s="123">
        <v>0</v>
      </c>
      <c r="AO296" s="42"/>
      <c r="AP296" s="41"/>
      <c r="AQ296" s="43">
        <v>0</v>
      </c>
      <c r="AR296" s="84"/>
      <c r="AS296" s="43"/>
      <c r="AT296" s="49"/>
      <c r="AU296" s="126"/>
      <c r="AV296" s="123">
        <v>0</v>
      </c>
      <c r="AW296" s="43">
        <v>0</v>
      </c>
      <c r="AX296" s="49"/>
      <c r="AY296" s="41">
        <v>0</v>
      </c>
      <c r="AZ296" s="42"/>
      <c r="BA296" s="120"/>
    </row>
    <row r="297" spans="1:53" ht="21.75" customHeight="1" x14ac:dyDescent="0.3">
      <c r="A297" s="603" t="s">
        <v>1230</v>
      </c>
      <c r="B297" s="599" t="s">
        <v>1231</v>
      </c>
      <c r="C297" s="599" t="s">
        <v>155</v>
      </c>
      <c r="D297" s="23" t="s">
        <v>79</v>
      </c>
      <c r="E297" s="24">
        <f t="shared" si="6"/>
        <v>3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3</v>
      </c>
      <c r="K297" s="557">
        <f>(J297+(J298/5))</f>
        <v>33</v>
      </c>
      <c r="L297" s="529"/>
      <c r="M297" s="527">
        <f>K297+(L297*30)</f>
        <v>33</v>
      </c>
      <c r="N297" s="529">
        <f>IF(M297=0,"",RANK(M297,M:M,0))</f>
        <v>78</v>
      </c>
      <c r="O297" s="28"/>
      <c r="P297" s="29"/>
      <c r="Q297" s="28"/>
      <c r="R297" s="29"/>
      <c r="S297" s="28"/>
      <c r="T297" s="30">
        <v>0</v>
      </c>
      <c r="U297" s="36"/>
      <c r="V297" s="30"/>
      <c r="W297" s="28">
        <v>0</v>
      </c>
      <c r="X297" s="81"/>
      <c r="Y297" s="81"/>
      <c r="Z297" s="113"/>
      <c r="AA297" s="113"/>
      <c r="AB297" s="30"/>
      <c r="AC297" s="36"/>
      <c r="AD297" s="83"/>
      <c r="AE297" s="28">
        <v>0</v>
      </c>
      <c r="AF297" s="37"/>
      <c r="AG297" s="268"/>
      <c r="AH297" s="81">
        <v>0</v>
      </c>
      <c r="AI297" s="36"/>
      <c r="AJ297" s="30">
        <v>3</v>
      </c>
      <c r="AK297" s="36"/>
      <c r="AL297" s="30"/>
      <c r="AM297" s="36"/>
      <c r="AN297" s="114">
        <v>0</v>
      </c>
      <c r="AO297" s="29"/>
      <c r="AP297" s="28"/>
      <c r="AQ297" s="30">
        <v>0</v>
      </c>
      <c r="AR297" s="80"/>
      <c r="AS297" s="30"/>
      <c r="AT297" s="36"/>
      <c r="AU297" s="117"/>
      <c r="AV297" s="114">
        <v>0</v>
      </c>
      <c r="AW297" s="30">
        <v>0</v>
      </c>
      <c r="AX297" s="36"/>
      <c r="AY297" s="28">
        <v>0</v>
      </c>
      <c r="AZ297" s="29"/>
      <c r="BA297" s="111"/>
    </row>
    <row r="298" spans="1:53" ht="21.75" customHeight="1" x14ac:dyDescent="0.3">
      <c r="A298" s="554"/>
      <c r="B298" s="554"/>
      <c r="C298" s="554"/>
      <c r="D298" s="39" t="s">
        <v>80</v>
      </c>
      <c r="E298" s="24">
        <f t="shared" si="6"/>
        <v>150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0">
        <f t="shared" si="11"/>
        <v>150</v>
      </c>
      <c r="K298" s="528"/>
      <c r="L298" s="528"/>
      <c r="M298" s="528"/>
      <c r="N298" s="528"/>
      <c r="O298" s="41"/>
      <c r="P298" s="42"/>
      <c r="Q298" s="41"/>
      <c r="R298" s="42"/>
      <c r="S298" s="41"/>
      <c r="T298" s="43">
        <v>0</v>
      </c>
      <c r="U298" s="49"/>
      <c r="V298" s="43"/>
      <c r="W298" s="41">
        <v>0</v>
      </c>
      <c r="X298" s="85"/>
      <c r="Y298" s="85"/>
      <c r="Z298" s="122"/>
      <c r="AA298" s="122"/>
      <c r="AB298" s="43"/>
      <c r="AC298" s="49"/>
      <c r="AD298" s="87"/>
      <c r="AE298" s="41">
        <v>0</v>
      </c>
      <c r="AF298" s="50"/>
      <c r="AG298" s="123">
        <v>150</v>
      </c>
      <c r="AH298" s="85">
        <v>0</v>
      </c>
      <c r="AI298" s="49"/>
      <c r="AJ298" s="43"/>
      <c r="AK298" s="49"/>
      <c r="AL298" s="43"/>
      <c r="AM298" s="49"/>
      <c r="AN298" s="123">
        <v>0</v>
      </c>
      <c r="AO298" s="42"/>
      <c r="AP298" s="41"/>
      <c r="AQ298" s="43">
        <v>0</v>
      </c>
      <c r="AR298" s="84"/>
      <c r="AS298" s="43"/>
      <c r="AT298" s="49"/>
      <c r="AU298" s="126"/>
      <c r="AV298" s="123">
        <v>0</v>
      </c>
      <c r="AW298" s="43">
        <v>0</v>
      </c>
      <c r="AX298" s="49"/>
      <c r="AY298" s="41">
        <v>0</v>
      </c>
      <c r="AZ298" s="42"/>
      <c r="BA298" s="120"/>
    </row>
    <row r="299" spans="1:53" ht="21.75" customHeight="1" x14ac:dyDescent="0.3">
      <c r="A299" s="603" t="s">
        <v>1644</v>
      </c>
      <c r="B299" s="599" t="s">
        <v>1645</v>
      </c>
      <c r="C299" s="599" t="s">
        <v>270</v>
      </c>
      <c r="D299" s="23" t="s">
        <v>79</v>
      </c>
      <c r="E299" s="24">
        <f t="shared" si="6"/>
        <v>90</v>
      </c>
      <c r="F299" s="25">
        <f t="shared" si="7"/>
        <v>60</v>
      </c>
      <c r="G299" s="25">
        <f t="shared" si="8"/>
        <v>40</v>
      </c>
      <c r="H299" s="25">
        <f t="shared" si="9"/>
        <v>0</v>
      </c>
      <c r="I299" s="26">
        <f t="shared" si="10"/>
        <v>0</v>
      </c>
      <c r="J299" s="27">
        <f t="shared" si="11"/>
        <v>190</v>
      </c>
      <c r="K299" s="557">
        <f>(J299+(J300/5))</f>
        <v>234.2</v>
      </c>
      <c r="L299" s="529">
        <f>Nemzetközi!D144</f>
        <v>99</v>
      </c>
      <c r="M299" s="527">
        <f>K299+(L299*30)</f>
        <v>3204.2</v>
      </c>
      <c r="N299" s="529">
        <f>IF(M299=0,"",RANK(M299,M:M,0))</f>
        <v>6</v>
      </c>
      <c r="O299" s="28"/>
      <c r="P299" s="29"/>
      <c r="Q299" s="28"/>
      <c r="R299" s="29"/>
      <c r="S299" s="28"/>
      <c r="T299" s="30">
        <v>0</v>
      </c>
      <c r="U299" s="36"/>
      <c r="V299" s="30"/>
      <c r="W299" s="28">
        <v>0</v>
      </c>
      <c r="X299" s="81">
        <v>60</v>
      </c>
      <c r="Y299" s="81">
        <v>40</v>
      </c>
      <c r="Z299" s="113"/>
      <c r="AA299" s="113"/>
      <c r="AB299" s="30"/>
      <c r="AC299" s="36"/>
      <c r="AD299" s="83"/>
      <c r="AE299" s="28">
        <v>0</v>
      </c>
      <c r="AF299" s="37">
        <v>90</v>
      </c>
      <c r="AG299" s="114"/>
      <c r="AH299" s="81">
        <v>0</v>
      </c>
      <c r="AI299" s="36"/>
      <c r="AJ299" s="30"/>
      <c r="AK299" s="36"/>
      <c r="AL299" s="30"/>
      <c r="AM299" s="36"/>
      <c r="AN299" s="114">
        <v>0</v>
      </c>
      <c r="AO299" s="29"/>
      <c r="AP299" s="28"/>
      <c r="AQ299" s="30">
        <v>0</v>
      </c>
      <c r="AR299" s="80"/>
      <c r="AS299" s="30"/>
      <c r="AT299" s="36"/>
      <c r="AU299" s="117"/>
      <c r="AV299" s="114">
        <v>0</v>
      </c>
      <c r="AW299" s="30">
        <v>0</v>
      </c>
      <c r="AX299" s="36"/>
      <c r="AY299" s="28">
        <v>0</v>
      </c>
      <c r="AZ299" s="29"/>
      <c r="BA299" s="111"/>
    </row>
    <row r="300" spans="1:53" ht="21.75" customHeight="1" x14ac:dyDescent="0.3">
      <c r="A300" s="554"/>
      <c r="B300" s="554"/>
      <c r="C300" s="554"/>
      <c r="D300" s="39" t="s">
        <v>80</v>
      </c>
      <c r="E300" s="24">
        <f t="shared" si="6"/>
        <v>120</v>
      </c>
      <c r="F300" s="25">
        <f t="shared" si="7"/>
        <v>60</v>
      </c>
      <c r="G300" s="25">
        <f t="shared" si="8"/>
        <v>41</v>
      </c>
      <c r="H300" s="25">
        <f t="shared" si="9"/>
        <v>0</v>
      </c>
      <c r="I300" s="26">
        <f t="shared" si="10"/>
        <v>0</v>
      </c>
      <c r="J300" s="40">
        <f t="shared" si="11"/>
        <v>221</v>
      </c>
      <c r="K300" s="528"/>
      <c r="L300" s="528"/>
      <c r="M300" s="528"/>
      <c r="N300" s="528"/>
      <c r="O300" s="41"/>
      <c r="P300" s="42"/>
      <c r="Q300" s="41"/>
      <c r="R300" s="42"/>
      <c r="S300" s="41"/>
      <c r="T300" s="43">
        <v>0</v>
      </c>
      <c r="U300" s="49"/>
      <c r="V300" s="43"/>
      <c r="W300" s="41">
        <v>0</v>
      </c>
      <c r="X300" s="85">
        <v>60</v>
      </c>
      <c r="Y300" s="85">
        <v>41</v>
      </c>
      <c r="Z300" s="122"/>
      <c r="AA300" s="122"/>
      <c r="AB300" s="43"/>
      <c r="AC300" s="49"/>
      <c r="AD300" s="87"/>
      <c r="AE300" s="41">
        <v>0</v>
      </c>
      <c r="AF300" s="50">
        <v>120</v>
      </c>
      <c r="AG300" s="123"/>
      <c r="AH300" s="85">
        <v>0</v>
      </c>
      <c r="AI300" s="49"/>
      <c r="AJ300" s="43"/>
      <c r="AK300" s="49"/>
      <c r="AL300" s="43"/>
      <c r="AM300" s="49"/>
      <c r="AN300" s="123">
        <v>0</v>
      </c>
      <c r="AO300" s="42"/>
      <c r="AP300" s="41"/>
      <c r="AQ300" s="43">
        <v>0</v>
      </c>
      <c r="AR300" s="84"/>
      <c r="AS300" s="43"/>
      <c r="AT300" s="49"/>
      <c r="AU300" s="126"/>
      <c r="AV300" s="123">
        <v>0</v>
      </c>
      <c r="AW300" s="43">
        <v>0</v>
      </c>
      <c r="AX300" s="49"/>
      <c r="AY300" s="41">
        <v>0</v>
      </c>
      <c r="AZ300" s="42"/>
      <c r="BA300" s="120"/>
    </row>
    <row r="301" spans="1:53" ht="21.75" customHeight="1" x14ac:dyDescent="0.3">
      <c r="A301" s="603" t="s">
        <v>1646</v>
      </c>
      <c r="B301" s="599" t="s">
        <v>1647</v>
      </c>
      <c r="C301" s="599" t="s">
        <v>1648</v>
      </c>
      <c r="D301" s="23" t="s">
        <v>79</v>
      </c>
      <c r="E301" s="24">
        <f t="shared" si="6"/>
        <v>92</v>
      </c>
      <c r="F301" s="25">
        <f t="shared" si="7"/>
        <v>90</v>
      </c>
      <c r="G301" s="25">
        <f t="shared" si="8"/>
        <v>60</v>
      </c>
      <c r="H301" s="25">
        <f t="shared" si="9"/>
        <v>40</v>
      </c>
      <c r="I301" s="26">
        <f t="shared" si="10"/>
        <v>40</v>
      </c>
      <c r="J301" s="27">
        <f t="shared" si="11"/>
        <v>322</v>
      </c>
      <c r="K301" s="557">
        <f>(J301+(J302/5))</f>
        <v>355.8</v>
      </c>
      <c r="L301" s="529"/>
      <c r="M301" s="527">
        <f>K301+(L301*30)</f>
        <v>355.8</v>
      </c>
      <c r="N301" s="529">
        <f>IF(M301=0,"",RANK(M301,M:M,0))</f>
        <v>21</v>
      </c>
      <c r="O301" s="28">
        <v>40</v>
      </c>
      <c r="P301" s="29"/>
      <c r="Q301" s="28"/>
      <c r="R301" s="29"/>
      <c r="S301" s="28"/>
      <c r="T301" s="30">
        <v>0</v>
      </c>
      <c r="U301" s="36"/>
      <c r="V301" s="30"/>
      <c r="W301" s="28">
        <v>0</v>
      </c>
      <c r="X301" s="81"/>
      <c r="Y301" s="81"/>
      <c r="Z301" s="113"/>
      <c r="AA301" s="113"/>
      <c r="AB301" s="30"/>
      <c r="AC301" s="36"/>
      <c r="AD301" s="83">
        <v>8</v>
      </c>
      <c r="AE301" s="28">
        <v>0</v>
      </c>
      <c r="AF301" s="37"/>
      <c r="AG301" s="114">
        <v>40</v>
      </c>
      <c r="AH301" s="81">
        <v>0</v>
      </c>
      <c r="AI301" s="36"/>
      <c r="AJ301" s="30"/>
      <c r="AK301" s="36"/>
      <c r="AL301" s="30"/>
      <c r="AM301" s="36"/>
      <c r="AN301" s="114">
        <v>0</v>
      </c>
      <c r="AO301" s="29"/>
      <c r="AP301" s="28"/>
      <c r="AQ301" s="30">
        <v>0</v>
      </c>
      <c r="AR301" s="80">
        <v>90</v>
      </c>
      <c r="AS301" s="30"/>
      <c r="AT301" s="36"/>
      <c r="AU301" s="117">
        <v>92</v>
      </c>
      <c r="AV301" s="114">
        <v>60</v>
      </c>
      <c r="AW301" s="30">
        <v>0</v>
      </c>
      <c r="AX301" s="36"/>
      <c r="AY301" s="28">
        <v>0</v>
      </c>
      <c r="AZ301" s="29"/>
      <c r="BA301" s="111"/>
    </row>
    <row r="302" spans="1:53" ht="21.75" customHeight="1" x14ac:dyDescent="0.3">
      <c r="A302" s="554"/>
      <c r="B302" s="554"/>
      <c r="C302" s="554"/>
      <c r="D302" s="39" t="s">
        <v>80</v>
      </c>
      <c r="E302" s="24">
        <f t="shared" si="6"/>
        <v>90</v>
      </c>
      <c r="F302" s="25">
        <f t="shared" si="7"/>
        <v>79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40">
        <f t="shared" si="11"/>
        <v>169</v>
      </c>
      <c r="K302" s="528"/>
      <c r="L302" s="528"/>
      <c r="M302" s="528"/>
      <c r="N302" s="528"/>
      <c r="O302" s="41"/>
      <c r="P302" s="42"/>
      <c r="Q302" s="41"/>
      <c r="R302" s="42"/>
      <c r="S302" s="41"/>
      <c r="T302" s="43">
        <v>0</v>
      </c>
      <c r="U302" s="49"/>
      <c r="V302" s="43"/>
      <c r="W302" s="41">
        <v>0</v>
      </c>
      <c r="X302" s="85"/>
      <c r="Y302" s="85"/>
      <c r="Z302" s="122"/>
      <c r="AA302" s="122"/>
      <c r="AB302" s="43"/>
      <c r="AC302" s="49"/>
      <c r="AD302" s="87"/>
      <c r="AE302" s="41">
        <v>0</v>
      </c>
      <c r="AF302" s="50"/>
      <c r="AG302" s="269"/>
      <c r="AH302" s="85">
        <v>0</v>
      </c>
      <c r="AI302" s="49"/>
      <c r="AJ302" s="43"/>
      <c r="AK302" s="49"/>
      <c r="AL302" s="43"/>
      <c r="AM302" s="49"/>
      <c r="AN302" s="123">
        <v>0</v>
      </c>
      <c r="AO302" s="42"/>
      <c r="AP302" s="41"/>
      <c r="AQ302" s="43">
        <v>0</v>
      </c>
      <c r="AR302" s="84"/>
      <c r="AS302" s="43"/>
      <c r="AT302" s="49"/>
      <c r="AU302" s="126">
        <v>79</v>
      </c>
      <c r="AV302" s="123">
        <v>90</v>
      </c>
      <c r="AW302" s="43">
        <v>0</v>
      </c>
      <c r="AX302" s="49"/>
      <c r="AY302" s="41">
        <v>0</v>
      </c>
      <c r="AZ302" s="42"/>
      <c r="BA302" s="120"/>
    </row>
    <row r="303" spans="1:53" ht="21.75" customHeight="1" x14ac:dyDescent="0.3">
      <c r="A303" s="603" t="s">
        <v>1232</v>
      </c>
      <c r="B303" s="599" t="s">
        <v>1233</v>
      </c>
      <c r="C303" s="599" t="s">
        <v>237</v>
      </c>
      <c r="D303" s="23" t="s">
        <v>79</v>
      </c>
      <c r="E303" s="24">
        <f t="shared" si="6"/>
        <v>15</v>
      </c>
      <c r="F303" s="25">
        <f t="shared" si="7"/>
        <v>15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30</v>
      </c>
      <c r="K303" s="557">
        <f>(J303+(J304/5))</f>
        <v>30</v>
      </c>
      <c r="L303" s="529"/>
      <c r="M303" s="527">
        <f>K303+(L303*30)</f>
        <v>30</v>
      </c>
      <c r="N303" s="529">
        <f>IF(M303=0,"",RANK(M303,M:M,0))</f>
        <v>83</v>
      </c>
      <c r="O303" s="28"/>
      <c r="P303" s="29"/>
      <c r="Q303" s="28"/>
      <c r="R303" s="29"/>
      <c r="S303" s="28"/>
      <c r="T303" s="30">
        <v>0</v>
      </c>
      <c r="U303" s="36"/>
      <c r="V303" s="30"/>
      <c r="W303" s="28">
        <v>0</v>
      </c>
      <c r="X303" s="81"/>
      <c r="Y303" s="81"/>
      <c r="Z303" s="113"/>
      <c r="AA303" s="113"/>
      <c r="AB303" s="30"/>
      <c r="AC303" s="36"/>
      <c r="AD303" s="83"/>
      <c r="AE303" s="28">
        <v>0</v>
      </c>
      <c r="AF303" s="37"/>
      <c r="AG303" s="268"/>
      <c r="AH303" s="81">
        <v>0</v>
      </c>
      <c r="AI303" s="36"/>
      <c r="AJ303" s="30"/>
      <c r="AK303" s="36"/>
      <c r="AL303" s="30"/>
      <c r="AM303" s="36"/>
      <c r="AN303" s="114">
        <v>0</v>
      </c>
      <c r="AO303" s="29"/>
      <c r="AP303" s="28"/>
      <c r="AQ303" s="30">
        <v>0</v>
      </c>
      <c r="AR303" s="80"/>
      <c r="AS303" s="30"/>
      <c r="AT303" s="36">
        <v>15</v>
      </c>
      <c r="AU303" s="117"/>
      <c r="AV303" s="114">
        <v>0</v>
      </c>
      <c r="AW303" s="30">
        <v>0</v>
      </c>
      <c r="AX303" s="36"/>
      <c r="AY303" s="28">
        <v>0</v>
      </c>
      <c r="AZ303" s="29">
        <v>15</v>
      </c>
      <c r="BA303" s="111"/>
    </row>
    <row r="304" spans="1:53" ht="21.75" customHeight="1" x14ac:dyDescent="0.3">
      <c r="A304" s="554"/>
      <c r="B304" s="554"/>
      <c r="C304" s="554"/>
      <c r="D304" s="39" t="s">
        <v>80</v>
      </c>
      <c r="E304" s="24">
        <f t="shared" si="6"/>
        <v>0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40">
        <f t="shared" si="11"/>
        <v>0</v>
      </c>
      <c r="K304" s="528"/>
      <c r="L304" s="528"/>
      <c r="M304" s="528"/>
      <c r="N304" s="528"/>
      <c r="O304" s="41"/>
      <c r="P304" s="42"/>
      <c r="Q304" s="41"/>
      <c r="R304" s="42"/>
      <c r="S304" s="41"/>
      <c r="T304" s="43">
        <v>0</v>
      </c>
      <c r="U304" s="49"/>
      <c r="V304" s="43"/>
      <c r="W304" s="41">
        <v>0</v>
      </c>
      <c r="X304" s="85"/>
      <c r="Y304" s="85"/>
      <c r="Z304" s="122"/>
      <c r="AA304" s="122"/>
      <c r="AB304" s="43"/>
      <c r="AC304" s="49"/>
      <c r="AD304" s="87"/>
      <c r="AE304" s="41">
        <v>0</v>
      </c>
      <c r="AF304" s="50"/>
      <c r="AG304" s="269"/>
      <c r="AH304" s="85">
        <v>0</v>
      </c>
      <c r="AI304" s="49"/>
      <c r="AJ304" s="43"/>
      <c r="AK304" s="49"/>
      <c r="AL304" s="43"/>
      <c r="AM304" s="49"/>
      <c r="AN304" s="123">
        <v>0</v>
      </c>
      <c r="AO304" s="42"/>
      <c r="AP304" s="41"/>
      <c r="AQ304" s="43">
        <v>0</v>
      </c>
      <c r="AR304" s="84"/>
      <c r="AS304" s="43"/>
      <c r="AT304" s="49"/>
      <c r="AU304" s="126"/>
      <c r="AV304" s="123">
        <v>0</v>
      </c>
      <c r="AW304" s="43">
        <v>0</v>
      </c>
      <c r="AX304" s="49"/>
      <c r="AY304" s="41">
        <v>0</v>
      </c>
      <c r="AZ304" s="42"/>
      <c r="BA304" s="120"/>
    </row>
    <row r="305" spans="1:53" ht="21.75" customHeight="1" x14ac:dyDescent="0.3">
      <c r="A305" s="603" t="s">
        <v>1649</v>
      </c>
      <c r="B305" s="599" t="s">
        <v>1650</v>
      </c>
      <c r="C305" s="599" t="s">
        <v>1651</v>
      </c>
      <c r="D305" s="23" t="s">
        <v>79</v>
      </c>
      <c r="E305" s="24">
        <f t="shared" si="6"/>
        <v>0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0</v>
      </c>
      <c r="K305" s="557">
        <f>(J305+(J306/5))</f>
        <v>0</v>
      </c>
      <c r="L305" s="529"/>
      <c r="M305" s="527">
        <f>K305+(L305*30)</f>
        <v>0</v>
      </c>
      <c r="N305" s="529" t="str">
        <f>IF(M305=0,"",RANK(M305,M:M,0))</f>
        <v/>
      </c>
      <c r="O305" s="28"/>
      <c r="P305" s="29"/>
      <c r="Q305" s="28"/>
      <c r="R305" s="29"/>
      <c r="S305" s="28"/>
      <c r="T305" s="30">
        <v>0</v>
      </c>
      <c r="U305" s="36"/>
      <c r="V305" s="30"/>
      <c r="W305" s="28">
        <v>0</v>
      </c>
      <c r="X305" s="81"/>
      <c r="Y305" s="81"/>
      <c r="Z305" s="113"/>
      <c r="AA305" s="113"/>
      <c r="AB305" s="30"/>
      <c r="AC305" s="36"/>
      <c r="AD305" s="83"/>
      <c r="AE305" s="28">
        <v>0</v>
      </c>
      <c r="AF305" s="37"/>
      <c r="AG305" s="268"/>
      <c r="AH305" s="81">
        <v>0</v>
      </c>
      <c r="AI305" s="36"/>
      <c r="AJ305" s="30"/>
      <c r="AK305" s="36"/>
      <c r="AL305" s="30"/>
      <c r="AM305" s="36"/>
      <c r="AN305" s="114">
        <v>0</v>
      </c>
      <c r="AO305" s="29"/>
      <c r="AP305" s="28"/>
      <c r="AQ305" s="30">
        <v>0</v>
      </c>
      <c r="AR305" s="80"/>
      <c r="AS305" s="30"/>
      <c r="AT305" s="36"/>
      <c r="AU305" s="117"/>
      <c r="AV305" s="114">
        <v>0</v>
      </c>
      <c r="AW305" s="30">
        <v>0</v>
      </c>
      <c r="AX305" s="36"/>
      <c r="AY305" s="28">
        <v>0</v>
      </c>
      <c r="AZ305" s="29"/>
      <c r="BA305" s="111"/>
    </row>
    <row r="306" spans="1:53" ht="21.75" customHeight="1" x14ac:dyDescent="0.3">
      <c r="A306" s="554"/>
      <c r="B306" s="554"/>
      <c r="C306" s="554"/>
      <c r="D306" s="39" t="s">
        <v>80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0">
        <f t="shared" si="11"/>
        <v>0</v>
      </c>
      <c r="K306" s="528"/>
      <c r="L306" s="528"/>
      <c r="M306" s="528"/>
      <c r="N306" s="528"/>
      <c r="O306" s="41"/>
      <c r="P306" s="42"/>
      <c r="Q306" s="41"/>
      <c r="R306" s="42"/>
      <c r="S306" s="41"/>
      <c r="T306" s="43">
        <v>0</v>
      </c>
      <c r="U306" s="49"/>
      <c r="V306" s="43"/>
      <c r="W306" s="41">
        <v>0</v>
      </c>
      <c r="X306" s="85"/>
      <c r="Y306" s="85"/>
      <c r="Z306" s="122"/>
      <c r="AA306" s="122"/>
      <c r="AB306" s="43"/>
      <c r="AC306" s="49"/>
      <c r="AD306" s="87"/>
      <c r="AE306" s="41">
        <v>0</v>
      </c>
      <c r="AF306" s="50"/>
      <c r="AG306" s="269"/>
      <c r="AH306" s="85">
        <v>0</v>
      </c>
      <c r="AI306" s="49"/>
      <c r="AJ306" s="43"/>
      <c r="AK306" s="49"/>
      <c r="AL306" s="43"/>
      <c r="AM306" s="49"/>
      <c r="AN306" s="123">
        <v>0</v>
      </c>
      <c r="AO306" s="42"/>
      <c r="AP306" s="41"/>
      <c r="AQ306" s="43">
        <v>0</v>
      </c>
      <c r="AR306" s="84"/>
      <c r="AS306" s="43"/>
      <c r="AT306" s="49"/>
      <c r="AU306" s="126"/>
      <c r="AV306" s="123">
        <v>0</v>
      </c>
      <c r="AW306" s="43">
        <v>0</v>
      </c>
      <c r="AX306" s="49"/>
      <c r="AY306" s="41">
        <v>0</v>
      </c>
      <c r="AZ306" s="42"/>
      <c r="BA306" s="120"/>
    </row>
    <row r="307" spans="1:53" ht="21.75" customHeight="1" x14ac:dyDescent="0.3">
      <c r="A307" s="603" t="s">
        <v>1652</v>
      </c>
      <c r="B307" s="599" t="s">
        <v>1653</v>
      </c>
      <c r="C307" s="599" t="s">
        <v>98</v>
      </c>
      <c r="D307" s="23" t="s">
        <v>79</v>
      </c>
      <c r="E307" s="24">
        <f t="shared" si="6"/>
        <v>3</v>
      </c>
      <c r="F307" s="25">
        <f t="shared" si="7"/>
        <v>0</v>
      </c>
      <c r="G307" s="25">
        <f t="shared" si="8"/>
        <v>0</v>
      </c>
      <c r="H307" s="25">
        <f t="shared" si="9"/>
        <v>0</v>
      </c>
      <c r="I307" s="26">
        <f t="shared" si="10"/>
        <v>0</v>
      </c>
      <c r="J307" s="27">
        <f t="shared" si="11"/>
        <v>3</v>
      </c>
      <c r="K307" s="557">
        <f>(J307+(J308/5))</f>
        <v>3</v>
      </c>
      <c r="L307" s="529"/>
      <c r="M307" s="527">
        <f>K307+(L307*30)</f>
        <v>3</v>
      </c>
      <c r="N307" s="529">
        <f>IF(M307=0,"",RANK(M307,M:M,0))</f>
        <v>122</v>
      </c>
      <c r="O307" s="28">
        <v>3</v>
      </c>
      <c r="P307" s="29"/>
      <c r="Q307" s="28"/>
      <c r="R307" s="29"/>
      <c r="S307" s="28"/>
      <c r="T307" s="30">
        <v>0</v>
      </c>
      <c r="U307" s="54"/>
      <c r="V307" s="30"/>
      <c r="W307" s="28">
        <v>0</v>
      </c>
      <c r="X307" s="81"/>
      <c r="Y307" s="81"/>
      <c r="Z307" s="113"/>
      <c r="AA307" s="113"/>
      <c r="AB307" s="30"/>
      <c r="AC307" s="54"/>
      <c r="AD307" s="83"/>
      <c r="AE307" s="28">
        <v>0</v>
      </c>
      <c r="AF307" s="37"/>
      <c r="AG307" s="268"/>
      <c r="AH307" s="81">
        <v>0</v>
      </c>
      <c r="AI307" s="54"/>
      <c r="AJ307" s="30"/>
      <c r="AK307" s="54"/>
      <c r="AL307" s="30"/>
      <c r="AM307" s="54"/>
      <c r="AN307" s="114">
        <v>0</v>
      </c>
      <c r="AO307" s="29"/>
      <c r="AP307" s="28"/>
      <c r="AQ307" s="30">
        <v>0</v>
      </c>
      <c r="AR307" s="80"/>
      <c r="AS307" s="30"/>
      <c r="AT307" s="54"/>
      <c r="AU307" s="272"/>
      <c r="AV307" s="114">
        <v>0</v>
      </c>
      <c r="AW307" s="30">
        <v>0</v>
      </c>
      <c r="AX307" s="54"/>
      <c r="AY307" s="28">
        <v>0</v>
      </c>
      <c r="AZ307" s="29"/>
      <c r="BA307" s="111"/>
    </row>
    <row r="308" spans="1:53" ht="21.75" customHeight="1" x14ac:dyDescent="0.3">
      <c r="A308" s="554"/>
      <c r="B308" s="554"/>
      <c r="C308" s="554"/>
      <c r="D308" s="39" t="s">
        <v>80</v>
      </c>
      <c r="E308" s="24">
        <f t="shared" si="6"/>
        <v>0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40">
        <f t="shared" si="11"/>
        <v>0</v>
      </c>
      <c r="K308" s="528"/>
      <c r="L308" s="528"/>
      <c r="M308" s="528"/>
      <c r="N308" s="528"/>
      <c r="O308" s="41"/>
      <c r="P308" s="42"/>
      <c r="Q308" s="41"/>
      <c r="R308" s="42"/>
      <c r="S308" s="41"/>
      <c r="T308" s="43">
        <v>0</v>
      </c>
      <c r="U308" s="60"/>
      <c r="V308" s="43"/>
      <c r="W308" s="41">
        <v>0</v>
      </c>
      <c r="X308" s="85"/>
      <c r="Y308" s="85"/>
      <c r="Z308" s="122"/>
      <c r="AA308" s="122"/>
      <c r="AB308" s="43"/>
      <c r="AC308" s="60"/>
      <c r="AD308" s="87"/>
      <c r="AE308" s="41">
        <v>0</v>
      </c>
      <c r="AF308" s="50"/>
      <c r="AG308" s="269"/>
      <c r="AH308" s="85">
        <v>0</v>
      </c>
      <c r="AI308" s="60"/>
      <c r="AJ308" s="43"/>
      <c r="AK308" s="60"/>
      <c r="AL308" s="43"/>
      <c r="AM308" s="60"/>
      <c r="AN308" s="123">
        <v>0</v>
      </c>
      <c r="AO308" s="42"/>
      <c r="AP308" s="41"/>
      <c r="AQ308" s="43">
        <v>0</v>
      </c>
      <c r="AR308" s="84"/>
      <c r="AS308" s="43"/>
      <c r="AT308" s="60"/>
      <c r="AU308" s="275"/>
      <c r="AV308" s="123">
        <v>0</v>
      </c>
      <c r="AW308" s="43">
        <v>0</v>
      </c>
      <c r="AX308" s="60"/>
      <c r="AY308" s="41">
        <v>0</v>
      </c>
      <c r="AZ308" s="42"/>
      <c r="BA308" s="120"/>
    </row>
    <row r="309" spans="1:53" ht="21.75" customHeight="1" x14ac:dyDescent="0.3">
      <c r="A309" s="603" t="s">
        <v>1654</v>
      </c>
      <c r="B309" s="599" t="s">
        <v>1655</v>
      </c>
      <c r="C309" s="599" t="s">
        <v>579</v>
      </c>
      <c r="D309" s="23" t="s">
        <v>79</v>
      </c>
      <c r="E309" s="24">
        <f t="shared" si="6"/>
        <v>60</v>
      </c>
      <c r="F309" s="25">
        <f t="shared" si="7"/>
        <v>60</v>
      </c>
      <c r="G309" s="25">
        <f t="shared" si="8"/>
        <v>40</v>
      </c>
      <c r="H309" s="25">
        <f t="shared" si="9"/>
        <v>25</v>
      </c>
      <c r="I309" s="26">
        <f t="shared" si="10"/>
        <v>15</v>
      </c>
      <c r="J309" s="27">
        <f t="shared" si="11"/>
        <v>200</v>
      </c>
      <c r="K309" s="557">
        <f>(J309+(J310/5))</f>
        <v>224.8</v>
      </c>
      <c r="L309" s="529"/>
      <c r="M309" s="527">
        <f>K309+(L309*30)</f>
        <v>224.8</v>
      </c>
      <c r="N309" s="529">
        <f>IF(M309=0,"",RANK(M309,M:M,0))</f>
        <v>29</v>
      </c>
      <c r="O309" s="28"/>
      <c r="P309" s="29"/>
      <c r="Q309" s="28"/>
      <c r="R309" s="29"/>
      <c r="S309" s="28"/>
      <c r="T309" s="30">
        <v>0</v>
      </c>
      <c r="U309" s="36"/>
      <c r="V309" s="30"/>
      <c r="W309" s="28">
        <v>0</v>
      </c>
      <c r="X309" s="81"/>
      <c r="Y309" s="81"/>
      <c r="Z309" s="113"/>
      <c r="AA309" s="113"/>
      <c r="AB309" s="30"/>
      <c r="AC309" s="36"/>
      <c r="AD309" s="83"/>
      <c r="AE309" s="28">
        <v>0</v>
      </c>
      <c r="AF309" s="37"/>
      <c r="AG309" s="268"/>
      <c r="AH309" s="81">
        <v>0</v>
      </c>
      <c r="AI309" s="36">
        <v>3</v>
      </c>
      <c r="AJ309" s="30"/>
      <c r="AK309" s="36">
        <v>60</v>
      </c>
      <c r="AL309" s="30"/>
      <c r="AM309" s="36"/>
      <c r="AN309" s="114">
        <v>60</v>
      </c>
      <c r="AO309" s="29"/>
      <c r="AP309" s="28"/>
      <c r="AQ309" s="30">
        <v>0</v>
      </c>
      <c r="AR309" s="80"/>
      <c r="AS309" s="30"/>
      <c r="AT309" s="36"/>
      <c r="AU309" s="117">
        <v>40</v>
      </c>
      <c r="AV309" s="114">
        <v>0</v>
      </c>
      <c r="AW309" s="30">
        <v>0</v>
      </c>
      <c r="AX309" s="36">
        <v>15</v>
      </c>
      <c r="AY309" s="28">
        <v>0</v>
      </c>
      <c r="AZ309" s="29">
        <v>25</v>
      </c>
      <c r="BA309" s="111"/>
    </row>
    <row r="310" spans="1:53" ht="21.75" customHeight="1" x14ac:dyDescent="0.3">
      <c r="A310" s="554"/>
      <c r="B310" s="554"/>
      <c r="C310" s="554"/>
      <c r="D310" s="39" t="s">
        <v>80</v>
      </c>
      <c r="E310" s="24">
        <f t="shared" si="6"/>
        <v>90</v>
      </c>
      <c r="F310" s="25">
        <f t="shared" si="7"/>
        <v>34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0">
        <f t="shared" si="11"/>
        <v>124</v>
      </c>
      <c r="K310" s="528"/>
      <c r="L310" s="528"/>
      <c r="M310" s="528"/>
      <c r="N310" s="528"/>
      <c r="O310" s="41"/>
      <c r="P310" s="42"/>
      <c r="Q310" s="41"/>
      <c r="R310" s="42"/>
      <c r="S310" s="41"/>
      <c r="T310" s="43">
        <v>0</v>
      </c>
      <c r="U310" s="49"/>
      <c r="V310" s="43"/>
      <c r="W310" s="41">
        <v>0</v>
      </c>
      <c r="X310" s="85"/>
      <c r="Y310" s="85"/>
      <c r="Z310" s="122"/>
      <c r="AA310" s="122"/>
      <c r="AB310" s="43"/>
      <c r="AC310" s="49"/>
      <c r="AD310" s="87"/>
      <c r="AE310" s="41">
        <v>0</v>
      </c>
      <c r="AF310" s="50"/>
      <c r="AG310" s="269"/>
      <c r="AH310" s="85">
        <v>0</v>
      </c>
      <c r="AI310" s="49"/>
      <c r="AJ310" s="43"/>
      <c r="AK310" s="49"/>
      <c r="AL310" s="43"/>
      <c r="AM310" s="49"/>
      <c r="AN310" s="123">
        <v>90</v>
      </c>
      <c r="AO310" s="42"/>
      <c r="AP310" s="41"/>
      <c r="AQ310" s="43">
        <v>0</v>
      </c>
      <c r="AR310" s="84"/>
      <c r="AS310" s="43"/>
      <c r="AT310" s="49"/>
      <c r="AU310" s="126">
        <v>34</v>
      </c>
      <c r="AV310" s="123">
        <v>0</v>
      </c>
      <c r="AW310" s="43">
        <v>0</v>
      </c>
      <c r="AX310" s="49"/>
      <c r="AY310" s="41">
        <v>0</v>
      </c>
      <c r="AZ310" s="42"/>
      <c r="BA310" s="120"/>
    </row>
    <row r="311" spans="1:53" ht="21.75" customHeight="1" x14ac:dyDescent="0.3">
      <c r="A311" s="603" t="s">
        <v>1656</v>
      </c>
      <c r="B311" s="599" t="s">
        <v>1657</v>
      </c>
      <c r="C311" s="599" t="s">
        <v>509</v>
      </c>
      <c r="D311" s="23" t="s">
        <v>79</v>
      </c>
      <c r="E311" s="24">
        <f t="shared" si="6"/>
        <v>95</v>
      </c>
      <c r="F311" s="25">
        <f t="shared" si="7"/>
        <v>0</v>
      </c>
      <c r="G311" s="25">
        <f t="shared" si="8"/>
        <v>0</v>
      </c>
      <c r="H311" s="25">
        <f t="shared" si="9"/>
        <v>0</v>
      </c>
      <c r="I311" s="26">
        <f t="shared" si="10"/>
        <v>0</v>
      </c>
      <c r="J311" s="27">
        <f t="shared" si="11"/>
        <v>95</v>
      </c>
      <c r="K311" s="557">
        <f>(J311+(J312/5))</f>
        <v>114.4</v>
      </c>
      <c r="L311" s="529">
        <f>Nemzetközi!D149</f>
        <v>32</v>
      </c>
      <c r="M311" s="527">
        <f>K311+(L311*30)</f>
        <v>1074.4000000000001</v>
      </c>
      <c r="N311" s="529">
        <f>IF(M311=0,"",RANK(M311,M:M,0))</f>
        <v>9</v>
      </c>
      <c r="O311" s="28"/>
      <c r="P311" s="29"/>
      <c r="Q311" s="28"/>
      <c r="R311" s="29"/>
      <c r="S311" s="28"/>
      <c r="T311" s="30">
        <v>0</v>
      </c>
      <c r="U311" s="36"/>
      <c r="V311" s="30"/>
      <c r="W311" s="28">
        <v>0</v>
      </c>
      <c r="X311" s="81"/>
      <c r="Y311" s="81"/>
      <c r="Z311" s="113"/>
      <c r="AA311" s="113"/>
      <c r="AB311" s="30"/>
      <c r="AC311" s="36"/>
      <c r="AD311" s="83"/>
      <c r="AE311" s="28">
        <v>0</v>
      </c>
      <c r="AF311" s="37"/>
      <c r="AG311" s="268"/>
      <c r="AH311" s="81">
        <v>0</v>
      </c>
      <c r="AI311" s="36"/>
      <c r="AJ311" s="30"/>
      <c r="AK311" s="36"/>
      <c r="AL311" s="30"/>
      <c r="AM311" s="36"/>
      <c r="AN311" s="114">
        <v>0</v>
      </c>
      <c r="AO311" s="29"/>
      <c r="AP311" s="28"/>
      <c r="AQ311" s="30">
        <v>0</v>
      </c>
      <c r="AR311" s="80"/>
      <c r="AS311" s="30"/>
      <c r="AT311" s="36"/>
      <c r="AU311" s="117">
        <v>95</v>
      </c>
      <c r="AV311" s="114">
        <v>0</v>
      </c>
      <c r="AW311" s="30">
        <v>0</v>
      </c>
      <c r="AX311" s="36"/>
      <c r="AY311" s="28">
        <v>0</v>
      </c>
      <c r="AZ311" s="29"/>
      <c r="BA311" s="111"/>
    </row>
    <row r="312" spans="1:53" ht="21.75" customHeight="1" x14ac:dyDescent="0.3">
      <c r="A312" s="554"/>
      <c r="B312" s="554"/>
      <c r="C312" s="554"/>
      <c r="D312" s="39" t="s">
        <v>80</v>
      </c>
      <c r="E312" s="24">
        <f t="shared" si="6"/>
        <v>97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40">
        <f t="shared" si="11"/>
        <v>97</v>
      </c>
      <c r="K312" s="528"/>
      <c r="L312" s="528"/>
      <c r="M312" s="528"/>
      <c r="N312" s="528"/>
      <c r="O312" s="41"/>
      <c r="P312" s="42"/>
      <c r="Q312" s="41"/>
      <c r="R312" s="42"/>
      <c r="S312" s="41"/>
      <c r="T312" s="43">
        <v>0</v>
      </c>
      <c r="U312" s="49"/>
      <c r="V312" s="43"/>
      <c r="W312" s="41">
        <v>0</v>
      </c>
      <c r="X312" s="85"/>
      <c r="Y312" s="85"/>
      <c r="Z312" s="122"/>
      <c r="AA312" s="122"/>
      <c r="AB312" s="43"/>
      <c r="AC312" s="49"/>
      <c r="AD312" s="87"/>
      <c r="AE312" s="41">
        <v>0</v>
      </c>
      <c r="AF312" s="50"/>
      <c r="AG312" s="269"/>
      <c r="AH312" s="85">
        <v>0</v>
      </c>
      <c r="AI312" s="49"/>
      <c r="AJ312" s="43"/>
      <c r="AK312" s="49"/>
      <c r="AL312" s="43"/>
      <c r="AM312" s="49"/>
      <c r="AN312" s="123">
        <v>0</v>
      </c>
      <c r="AO312" s="42"/>
      <c r="AP312" s="41"/>
      <c r="AQ312" s="43">
        <v>0</v>
      </c>
      <c r="AR312" s="84"/>
      <c r="AS312" s="43"/>
      <c r="AT312" s="49"/>
      <c r="AU312" s="126">
        <v>97</v>
      </c>
      <c r="AV312" s="123">
        <v>0</v>
      </c>
      <c r="AW312" s="43">
        <v>0</v>
      </c>
      <c r="AX312" s="49"/>
      <c r="AY312" s="41">
        <v>0</v>
      </c>
      <c r="AZ312" s="42"/>
      <c r="BA312" s="120"/>
    </row>
    <row r="313" spans="1:53" ht="15" customHeight="1" x14ac:dyDescent="0.3">
      <c r="AU313" s="225"/>
    </row>
  </sheetData>
  <mergeCells count="1102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C261:C262"/>
    <mergeCell ref="K261:K262"/>
    <mergeCell ref="L261:L262"/>
    <mergeCell ref="M261:M262"/>
    <mergeCell ref="N261:N262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A307:A308"/>
    <mergeCell ref="B307:B308"/>
    <mergeCell ref="C307:C308"/>
    <mergeCell ref="K307:K308"/>
    <mergeCell ref="L307:L308"/>
    <mergeCell ref="M307:M308"/>
    <mergeCell ref="N307:N308"/>
    <mergeCell ref="A269:A270"/>
    <mergeCell ref="B269:B270"/>
    <mergeCell ref="C269:C270"/>
    <mergeCell ref="K269:K270"/>
    <mergeCell ref="L269:L270"/>
    <mergeCell ref="M269:M270"/>
    <mergeCell ref="N269:N270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L277:L278"/>
    <mergeCell ref="M277:M278"/>
    <mergeCell ref="N277:N278"/>
    <mergeCell ref="A279:A280"/>
    <mergeCell ref="M15:M16"/>
    <mergeCell ref="N15:N16"/>
    <mergeCell ref="A17:A18"/>
    <mergeCell ref="B17:B18"/>
    <mergeCell ref="C17:C18"/>
    <mergeCell ref="K17:K18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B279:B280"/>
    <mergeCell ref="C279:C280"/>
    <mergeCell ref="K279:K280"/>
    <mergeCell ref="L279:L280"/>
    <mergeCell ref="M279:M280"/>
    <mergeCell ref="N279:N280"/>
    <mergeCell ref="A281:A282"/>
    <mergeCell ref="A263:A264"/>
    <mergeCell ref="B263:B264"/>
    <mergeCell ref="C263:C264"/>
    <mergeCell ref="K263:K264"/>
    <mergeCell ref="L263:L264"/>
    <mergeCell ref="B21:B22"/>
    <mergeCell ref="C21:C22"/>
    <mergeCell ref="K21:K22"/>
    <mergeCell ref="L21:L22"/>
    <mergeCell ref="M21:M22"/>
    <mergeCell ref="N21:N22"/>
    <mergeCell ref="A309:A310"/>
    <mergeCell ref="B309:B310"/>
    <mergeCell ref="C309:C310"/>
    <mergeCell ref="K309:K310"/>
    <mergeCell ref="L309:L310"/>
    <mergeCell ref="M309:M310"/>
    <mergeCell ref="N309:N310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A311:A312"/>
    <mergeCell ref="B311:B312"/>
    <mergeCell ref="C311:C312"/>
    <mergeCell ref="K311:K312"/>
    <mergeCell ref="L311:L312"/>
    <mergeCell ref="M311:M312"/>
    <mergeCell ref="N311:N312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Q1:AT1"/>
    <mergeCell ref="AU1:AU2"/>
    <mergeCell ref="AW1:AX1"/>
    <mergeCell ref="AY1:BA1"/>
    <mergeCell ref="O1:S1"/>
    <mergeCell ref="T1:V1"/>
    <mergeCell ref="X1:AD1"/>
    <mergeCell ref="AE1:AG1"/>
    <mergeCell ref="AH1:AM1"/>
    <mergeCell ref="AN1:AP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S203"/>
  <sheetViews>
    <sheetView workbookViewId="0">
      <pane xSplit="4" ySplit="2" topLeftCell="E3" activePane="bottomRight" state="frozen"/>
      <selection activeCell="A17" sqref="A17:J17"/>
      <selection pane="topRight" activeCell="A17" sqref="A17:J17"/>
      <selection pane="bottomLeft" activeCell="A17" sqref="A17:J17"/>
      <selection pane="bottomRight" activeCell="A17" sqref="A17:J17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40" width="4.109375" customWidth="1"/>
    <col min="41" max="41" width="4.33203125" customWidth="1"/>
    <col min="42" max="42" width="4.109375" customWidth="1"/>
    <col min="43" max="43" width="4" customWidth="1"/>
    <col min="44" max="45" width="4.33203125" customWidth="1"/>
  </cols>
  <sheetData>
    <row r="1" spans="1:45" ht="26.25" customHeight="1" x14ac:dyDescent="0.3">
      <c r="A1" s="647" t="s">
        <v>1658</v>
      </c>
      <c r="B1" s="533"/>
      <c r="C1" s="533"/>
      <c r="D1" s="575"/>
      <c r="E1" s="552" t="s">
        <v>18</v>
      </c>
      <c r="F1" s="539"/>
      <c r="G1" s="539"/>
      <c r="H1" s="539"/>
      <c r="I1" s="540"/>
      <c r="J1" s="572" t="s">
        <v>19</v>
      </c>
      <c r="K1" s="580" t="s">
        <v>424</v>
      </c>
      <c r="L1" s="581" t="s">
        <v>774</v>
      </c>
      <c r="M1" s="582" t="s">
        <v>20</v>
      </c>
      <c r="N1" s="572" t="s">
        <v>21</v>
      </c>
      <c r="O1" s="656" t="s">
        <v>22</v>
      </c>
      <c r="P1" s="657"/>
      <c r="Q1" s="657"/>
      <c r="R1" s="655"/>
      <c r="S1" s="658" t="s">
        <v>23</v>
      </c>
      <c r="T1" s="544"/>
      <c r="U1" s="545"/>
      <c r="V1" s="278" t="s">
        <v>24</v>
      </c>
      <c r="W1" s="659" t="s">
        <v>25</v>
      </c>
      <c r="X1" s="657"/>
      <c r="Y1" s="657"/>
      <c r="Z1" s="657"/>
      <c r="AA1" s="657"/>
      <c r="AB1" s="660"/>
      <c r="AC1" s="654" t="s">
        <v>26</v>
      </c>
      <c r="AD1" s="657"/>
      <c r="AE1" s="655"/>
      <c r="AF1" s="661" t="s">
        <v>27</v>
      </c>
      <c r="AG1" s="548"/>
      <c r="AH1" s="549"/>
      <c r="AI1" s="662" t="s">
        <v>28</v>
      </c>
      <c r="AJ1" s="548"/>
      <c r="AK1" s="549"/>
      <c r="AL1" s="651" t="s">
        <v>29</v>
      </c>
      <c r="AM1" s="545"/>
      <c r="AN1" s="652" t="s">
        <v>1659</v>
      </c>
      <c r="AO1" s="265" t="s">
        <v>31</v>
      </c>
      <c r="AP1" s="653" t="s">
        <v>32</v>
      </c>
      <c r="AQ1" s="545"/>
      <c r="AR1" s="654" t="s">
        <v>33</v>
      </c>
      <c r="AS1" s="655"/>
    </row>
    <row r="2" spans="1:45" ht="54.75" customHeight="1" x14ac:dyDescent="0.3">
      <c r="A2" s="615"/>
      <c r="B2" s="536"/>
      <c r="C2" s="536"/>
      <c r="D2" s="616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54"/>
      <c r="K2" s="554"/>
      <c r="L2" s="554"/>
      <c r="M2" s="554"/>
      <c r="N2" s="554"/>
      <c r="O2" s="137" t="s">
        <v>63</v>
      </c>
      <c r="P2" s="279" t="s">
        <v>65</v>
      </c>
      <c r="Q2" s="137" t="s">
        <v>779</v>
      </c>
      <c r="R2" s="279" t="s">
        <v>295</v>
      </c>
      <c r="S2" s="280" t="s">
        <v>62</v>
      </c>
      <c r="T2" s="136" t="s">
        <v>65</v>
      </c>
      <c r="U2" s="280" t="s">
        <v>295</v>
      </c>
      <c r="V2" s="137" t="s">
        <v>42</v>
      </c>
      <c r="W2" s="281" t="s">
        <v>48</v>
      </c>
      <c r="X2" s="281" t="s">
        <v>49</v>
      </c>
      <c r="Y2" s="103" t="s">
        <v>50</v>
      </c>
      <c r="Z2" s="103" t="s">
        <v>51</v>
      </c>
      <c r="AA2" s="280" t="s">
        <v>295</v>
      </c>
      <c r="AB2" s="282" t="s">
        <v>44</v>
      </c>
      <c r="AC2" s="137" t="s">
        <v>958</v>
      </c>
      <c r="AD2" s="140" t="s">
        <v>56</v>
      </c>
      <c r="AE2" s="104" t="s">
        <v>297</v>
      </c>
      <c r="AF2" s="281" t="s">
        <v>296</v>
      </c>
      <c r="AG2" s="136" t="s">
        <v>63</v>
      </c>
      <c r="AH2" s="280" t="s">
        <v>295</v>
      </c>
      <c r="AI2" s="104" t="s">
        <v>65</v>
      </c>
      <c r="AJ2" s="279" t="s">
        <v>295</v>
      </c>
      <c r="AK2" s="137" t="s">
        <v>1414</v>
      </c>
      <c r="AL2" s="283" t="s">
        <v>295</v>
      </c>
      <c r="AM2" s="136" t="s">
        <v>63</v>
      </c>
      <c r="AN2" s="615"/>
      <c r="AO2" s="284" t="s">
        <v>42</v>
      </c>
      <c r="AP2" s="285" t="s">
        <v>42</v>
      </c>
      <c r="AQ2" s="136" t="s">
        <v>295</v>
      </c>
      <c r="AR2" s="137" t="s">
        <v>295</v>
      </c>
      <c r="AS2" s="140" t="s">
        <v>56</v>
      </c>
    </row>
    <row r="3" spans="1:45" ht="21.75" customHeight="1" x14ac:dyDescent="0.3">
      <c r="A3" s="603" t="s">
        <v>1239</v>
      </c>
      <c r="B3" s="599" t="s">
        <v>1240</v>
      </c>
      <c r="C3" s="599" t="s">
        <v>462</v>
      </c>
      <c r="D3" s="23" t="s">
        <v>79</v>
      </c>
      <c r="E3" s="24">
        <f t="shared" ref="E3:E202" si="0">MAX(O3:AS3)</f>
        <v>0</v>
      </c>
      <c r="F3" s="25">
        <f t="shared" ref="F3:F202" si="1">LARGE(O3:AS3,2)</f>
        <v>0</v>
      </c>
      <c r="G3" s="25">
        <f t="shared" ref="G3:G202" si="2">LARGE(O3:AS3,3)</f>
        <v>0</v>
      </c>
      <c r="H3" s="25">
        <f t="shared" ref="H3:H202" si="3">LARGE(O3:AS3,4)</f>
        <v>0</v>
      </c>
      <c r="I3" s="26">
        <f t="shared" ref="I3:I202" si="4">LARGE(O3:AS3,5)</f>
        <v>0</v>
      </c>
      <c r="J3" s="27">
        <f t="shared" ref="J3:J202" si="5">SUM(E3:I3)</f>
        <v>0</v>
      </c>
      <c r="K3" s="557">
        <f>(J3+(J4/5))</f>
        <v>18</v>
      </c>
      <c r="L3" s="529"/>
      <c r="M3" s="527">
        <f>K3+(L3*30)</f>
        <v>18</v>
      </c>
      <c r="N3" s="529">
        <f>IF(M3=0,"",RANK(M3,M:M,0))</f>
        <v>72</v>
      </c>
      <c r="O3" s="28"/>
      <c r="P3" s="286"/>
      <c r="Q3" s="28"/>
      <c r="R3" s="286"/>
      <c r="S3" s="109">
        <v>0</v>
      </c>
      <c r="T3" s="36"/>
      <c r="U3" s="109"/>
      <c r="V3" s="28">
        <v>0</v>
      </c>
      <c r="W3" s="287"/>
      <c r="X3" s="287"/>
      <c r="Y3" s="113"/>
      <c r="Z3" s="113"/>
      <c r="AA3" s="109"/>
      <c r="AB3" s="288"/>
      <c r="AC3" s="28">
        <v>0</v>
      </c>
      <c r="AD3" s="37"/>
      <c r="AE3" s="268"/>
      <c r="AF3" s="287">
        <v>0</v>
      </c>
      <c r="AG3" s="36"/>
      <c r="AH3" s="109"/>
      <c r="AI3" s="114">
        <v>0</v>
      </c>
      <c r="AJ3" s="286"/>
      <c r="AK3" s="28"/>
      <c r="AL3" s="203">
        <v>0</v>
      </c>
      <c r="AM3" s="36"/>
      <c r="AN3" s="117"/>
      <c r="AO3" s="289">
        <v>0</v>
      </c>
      <c r="AP3" s="109">
        <v>0</v>
      </c>
      <c r="AQ3" s="36"/>
      <c r="AR3" s="28">
        <v>0</v>
      </c>
      <c r="AS3" s="37"/>
    </row>
    <row r="4" spans="1:45" ht="21.75" customHeight="1" x14ac:dyDescent="0.3">
      <c r="A4" s="554"/>
      <c r="B4" s="554"/>
      <c r="C4" s="554"/>
      <c r="D4" s="39" t="s">
        <v>80</v>
      </c>
      <c r="E4" s="24">
        <f t="shared" si="0"/>
        <v>90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90</v>
      </c>
      <c r="K4" s="528"/>
      <c r="L4" s="528"/>
      <c r="M4" s="528"/>
      <c r="N4" s="528"/>
      <c r="O4" s="41"/>
      <c r="P4" s="290"/>
      <c r="Q4" s="41"/>
      <c r="R4" s="290"/>
      <c r="S4" s="118">
        <v>0</v>
      </c>
      <c r="T4" s="49"/>
      <c r="U4" s="118"/>
      <c r="V4" s="41">
        <v>0</v>
      </c>
      <c r="W4" s="291"/>
      <c r="X4" s="291"/>
      <c r="Y4" s="122"/>
      <c r="Z4" s="122"/>
      <c r="AA4" s="118"/>
      <c r="AB4" s="292"/>
      <c r="AC4" s="41">
        <v>0</v>
      </c>
      <c r="AD4" s="50"/>
      <c r="AE4" s="269"/>
      <c r="AF4" s="291">
        <v>0</v>
      </c>
      <c r="AG4" s="49"/>
      <c r="AH4" s="118"/>
      <c r="AI4" s="123">
        <v>0</v>
      </c>
      <c r="AJ4" s="290"/>
      <c r="AK4" s="41"/>
      <c r="AL4" s="206">
        <v>90</v>
      </c>
      <c r="AM4" s="49"/>
      <c r="AN4" s="126"/>
      <c r="AO4" s="123">
        <v>0</v>
      </c>
      <c r="AP4" s="118">
        <v>0</v>
      </c>
      <c r="AQ4" s="49"/>
      <c r="AR4" s="41">
        <v>0</v>
      </c>
      <c r="AS4" s="50"/>
    </row>
    <row r="5" spans="1:45" ht="21.75" customHeight="1" x14ac:dyDescent="0.3">
      <c r="A5" s="603" t="s">
        <v>1244</v>
      </c>
      <c r="B5" s="599" t="s">
        <v>1245</v>
      </c>
      <c r="C5" s="599" t="s">
        <v>132</v>
      </c>
      <c r="D5" s="23" t="s">
        <v>79</v>
      </c>
      <c r="E5" s="24">
        <f t="shared" si="0"/>
        <v>40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40</v>
      </c>
      <c r="K5" s="557">
        <f>(J5+(J6/5))</f>
        <v>40</v>
      </c>
      <c r="L5" s="529"/>
      <c r="M5" s="527">
        <f>K5+(L5*30)</f>
        <v>40</v>
      </c>
      <c r="N5" s="529">
        <f>IF(M5=0,"",RANK(M5,M:M,0))</f>
        <v>63</v>
      </c>
      <c r="O5" s="28"/>
      <c r="P5" s="286"/>
      <c r="Q5" s="28"/>
      <c r="R5" s="286"/>
      <c r="S5" s="109">
        <v>0</v>
      </c>
      <c r="T5" s="36"/>
      <c r="U5" s="109">
        <v>40</v>
      </c>
      <c r="V5" s="28">
        <v>0</v>
      </c>
      <c r="W5" s="287"/>
      <c r="X5" s="287"/>
      <c r="Y5" s="113"/>
      <c r="Z5" s="113"/>
      <c r="AA5" s="109"/>
      <c r="AB5" s="288"/>
      <c r="AC5" s="28">
        <v>0</v>
      </c>
      <c r="AD5" s="37"/>
      <c r="AE5" s="268"/>
      <c r="AF5" s="287">
        <v>0</v>
      </c>
      <c r="AG5" s="36"/>
      <c r="AH5" s="109"/>
      <c r="AI5" s="114">
        <v>0</v>
      </c>
      <c r="AJ5" s="286"/>
      <c r="AK5" s="28"/>
      <c r="AL5" s="203">
        <v>0</v>
      </c>
      <c r="AM5" s="36"/>
      <c r="AN5" s="117"/>
      <c r="AO5" s="114">
        <v>0</v>
      </c>
      <c r="AP5" s="109">
        <v>0</v>
      </c>
      <c r="AQ5" s="36"/>
      <c r="AR5" s="28">
        <v>0</v>
      </c>
      <c r="AS5" s="37"/>
    </row>
    <row r="6" spans="1:45" ht="21.75" customHeight="1" x14ac:dyDescent="0.3">
      <c r="A6" s="554"/>
      <c r="B6" s="554"/>
      <c r="C6" s="554"/>
      <c r="D6" s="39" t="s">
        <v>80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528"/>
      <c r="L6" s="528"/>
      <c r="M6" s="528"/>
      <c r="N6" s="528"/>
      <c r="O6" s="41"/>
      <c r="P6" s="290"/>
      <c r="Q6" s="41"/>
      <c r="R6" s="290"/>
      <c r="S6" s="118">
        <v>0</v>
      </c>
      <c r="T6" s="49"/>
      <c r="U6" s="118"/>
      <c r="V6" s="41">
        <v>0</v>
      </c>
      <c r="W6" s="291"/>
      <c r="X6" s="291"/>
      <c r="Y6" s="122"/>
      <c r="Z6" s="122"/>
      <c r="AA6" s="118"/>
      <c r="AB6" s="292"/>
      <c r="AC6" s="41">
        <v>0</v>
      </c>
      <c r="AD6" s="50"/>
      <c r="AE6" s="123"/>
      <c r="AF6" s="291">
        <v>0</v>
      </c>
      <c r="AG6" s="49"/>
      <c r="AH6" s="118"/>
      <c r="AI6" s="123">
        <v>0</v>
      </c>
      <c r="AJ6" s="290"/>
      <c r="AK6" s="41"/>
      <c r="AL6" s="206">
        <v>0</v>
      </c>
      <c r="AM6" s="49"/>
      <c r="AN6" s="126"/>
      <c r="AO6" s="123">
        <v>0</v>
      </c>
      <c r="AP6" s="118">
        <v>0</v>
      </c>
      <c r="AQ6" s="49"/>
      <c r="AR6" s="41">
        <v>0</v>
      </c>
      <c r="AS6" s="50"/>
    </row>
    <row r="7" spans="1:45" ht="21.75" customHeight="1" x14ac:dyDescent="0.3">
      <c r="A7" s="603" t="s">
        <v>1660</v>
      </c>
      <c r="B7" s="603" t="s">
        <v>1661</v>
      </c>
      <c r="C7" s="599" t="s">
        <v>607</v>
      </c>
      <c r="D7" s="23" t="s">
        <v>79</v>
      </c>
      <c r="E7" s="24">
        <f t="shared" si="0"/>
        <v>150</v>
      </c>
      <c r="F7" s="25">
        <f t="shared" si="1"/>
        <v>150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300</v>
      </c>
      <c r="K7" s="557">
        <f>(J7+(J8/5))</f>
        <v>340</v>
      </c>
      <c r="L7" s="529">
        <f>Nemzetközi!D156</f>
        <v>68</v>
      </c>
      <c r="M7" s="527">
        <f>K7+(L7*30)</f>
        <v>2380</v>
      </c>
      <c r="N7" s="529">
        <f>IF(M7=0,"",RANK(M7,M:M,0))</f>
        <v>6</v>
      </c>
      <c r="O7" s="28"/>
      <c r="P7" s="286"/>
      <c r="Q7" s="28"/>
      <c r="R7" s="286"/>
      <c r="S7" s="109">
        <v>0</v>
      </c>
      <c r="T7" s="36"/>
      <c r="U7" s="109"/>
      <c r="V7" s="28">
        <v>0</v>
      </c>
      <c r="W7" s="287"/>
      <c r="X7" s="287"/>
      <c r="Y7" s="113"/>
      <c r="Z7" s="113"/>
      <c r="AA7" s="109"/>
      <c r="AB7" s="288"/>
      <c r="AC7" s="28">
        <v>0</v>
      </c>
      <c r="AD7" s="37">
        <v>150</v>
      </c>
      <c r="AE7" s="268"/>
      <c r="AF7" s="287">
        <v>0</v>
      </c>
      <c r="AG7" s="36"/>
      <c r="AH7" s="109"/>
      <c r="AI7" s="114">
        <v>0</v>
      </c>
      <c r="AJ7" s="286"/>
      <c r="AK7" s="28"/>
      <c r="AL7" s="203">
        <v>0</v>
      </c>
      <c r="AM7" s="36"/>
      <c r="AN7" s="117"/>
      <c r="AO7" s="114">
        <v>150</v>
      </c>
      <c r="AP7" s="109">
        <v>0</v>
      </c>
      <c r="AQ7" s="36"/>
      <c r="AR7" s="28">
        <v>0</v>
      </c>
      <c r="AS7" s="37"/>
    </row>
    <row r="8" spans="1:45" ht="21.75" customHeight="1" x14ac:dyDescent="0.3">
      <c r="A8" s="554"/>
      <c r="B8" s="554"/>
      <c r="C8" s="554"/>
      <c r="D8" s="39" t="s">
        <v>80</v>
      </c>
      <c r="E8" s="24">
        <f t="shared" si="0"/>
        <v>200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200</v>
      </c>
      <c r="K8" s="528"/>
      <c r="L8" s="528"/>
      <c r="M8" s="528"/>
      <c r="N8" s="528"/>
      <c r="O8" s="41"/>
      <c r="P8" s="290"/>
      <c r="Q8" s="41"/>
      <c r="R8" s="290"/>
      <c r="S8" s="118">
        <v>0</v>
      </c>
      <c r="T8" s="49"/>
      <c r="U8" s="118"/>
      <c r="V8" s="41">
        <v>0</v>
      </c>
      <c r="W8" s="291"/>
      <c r="X8" s="291"/>
      <c r="Y8" s="122"/>
      <c r="Z8" s="122"/>
      <c r="AA8" s="118"/>
      <c r="AB8" s="292"/>
      <c r="AC8" s="41">
        <v>0</v>
      </c>
      <c r="AD8" s="50">
        <v>200</v>
      </c>
      <c r="AE8" s="269"/>
      <c r="AF8" s="291">
        <v>0</v>
      </c>
      <c r="AG8" s="49"/>
      <c r="AH8" s="118"/>
      <c r="AI8" s="123">
        <v>0</v>
      </c>
      <c r="AJ8" s="290"/>
      <c r="AK8" s="41"/>
      <c r="AL8" s="206">
        <v>0</v>
      </c>
      <c r="AM8" s="49"/>
      <c r="AN8" s="126"/>
      <c r="AO8" s="123">
        <v>0</v>
      </c>
      <c r="AP8" s="118">
        <v>0</v>
      </c>
      <c r="AQ8" s="49"/>
      <c r="AR8" s="41">
        <v>0</v>
      </c>
      <c r="AS8" s="50"/>
    </row>
    <row r="9" spans="1:45" ht="21.75" customHeight="1" x14ac:dyDescent="0.3">
      <c r="A9" s="603" t="s">
        <v>1662</v>
      </c>
      <c r="B9" s="599" t="s">
        <v>1663</v>
      </c>
      <c r="C9" s="599" t="s">
        <v>314</v>
      </c>
      <c r="D9" s="23" t="s">
        <v>79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557">
        <f>(J9+(J10/5))</f>
        <v>2.4</v>
      </c>
      <c r="L9" s="529"/>
      <c r="M9" s="527">
        <f>K9+(L9*30)</f>
        <v>2.4</v>
      </c>
      <c r="N9" s="529">
        <f>IF(M9=0,"",RANK(M9,M:M,0))</f>
        <v>86</v>
      </c>
      <c r="O9" s="28"/>
      <c r="P9" s="286"/>
      <c r="Q9" s="28"/>
      <c r="R9" s="286"/>
      <c r="S9" s="109">
        <v>0</v>
      </c>
      <c r="T9" s="36"/>
      <c r="U9" s="109"/>
      <c r="V9" s="28">
        <v>0</v>
      </c>
      <c r="W9" s="287"/>
      <c r="X9" s="287"/>
      <c r="Y9" s="113"/>
      <c r="Z9" s="113"/>
      <c r="AA9" s="109"/>
      <c r="AB9" s="288"/>
      <c r="AC9" s="28">
        <v>0</v>
      </c>
      <c r="AD9" s="37"/>
      <c r="AE9" s="268"/>
      <c r="AF9" s="287">
        <v>0</v>
      </c>
      <c r="AG9" s="36"/>
      <c r="AH9" s="109"/>
      <c r="AI9" s="114">
        <v>0</v>
      </c>
      <c r="AJ9" s="286"/>
      <c r="AK9" s="28"/>
      <c r="AL9" s="203">
        <v>0</v>
      </c>
      <c r="AM9" s="36"/>
      <c r="AN9" s="117"/>
      <c r="AO9" s="114">
        <v>0</v>
      </c>
      <c r="AP9" s="109">
        <v>0</v>
      </c>
      <c r="AQ9" s="36"/>
      <c r="AR9" s="28">
        <v>0</v>
      </c>
      <c r="AS9" s="37"/>
    </row>
    <row r="10" spans="1:45" ht="21.75" customHeight="1" x14ac:dyDescent="0.3">
      <c r="A10" s="554"/>
      <c r="B10" s="554"/>
      <c r="C10" s="554"/>
      <c r="D10" s="39" t="s">
        <v>80</v>
      </c>
      <c r="E10" s="24">
        <f t="shared" si="0"/>
        <v>12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12</v>
      </c>
      <c r="K10" s="528"/>
      <c r="L10" s="528"/>
      <c r="M10" s="528"/>
      <c r="N10" s="528"/>
      <c r="O10" s="41"/>
      <c r="P10" s="290"/>
      <c r="Q10" s="41"/>
      <c r="R10" s="290"/>
      <c r="S10" s="118">
        <v>0</v>
      </c>
      <c r="T10" s="49"/>
      <c r="U10" s="118"/>
      <c r="V10" s="41">
        <v>0</v>
      </c>
      <c r="W10" s="291"/>
      <c r="X10" s="291"/>
      <c r="Y10" s="122"/>
      <c r="Z10" s="122">
        <v>12</v>
      </c>
      <c r="AA10" s="118"/>
      <c r="AB10" s="292"/>
      <c r="AC10" s="41">
        <v>0</v>
      </c>
      <c r="AD10" s="50"/>
      <c r="AE10" s="269"/>
      <c r="AF10" s="291">
        <v>0</v>
      </c>
      <c r="AG10" s="49"/>
      <c r="AH10" s="118"/>
      <c r="AI10" s="123">
        <v>0</v>
      </c>
      <c r="AJ10" s="290"/>
      <c r="AK10" s="41"/>
      <c r="AL10" s="206">
        <v>0</v>
      </c>
      <c r="AM10" s="49"/>
      <c r="AN10" s="126"/>
      <c r="AO10" s="123">
        <v>0</v>
      </c>
      <c r="AP10" s="118">
        <v>0</v>
      </c>
      <c r="AQ10" s="49"/>
      <c r="AR10" s="41">
        <v>0</v>
      </c>
      <c r="AS10" s="50"/>
    </row>
    <row r="11" spans="1:45" ht="21.75" customHeight="1" x14ac:dyDescent="0.3">
      <c r="A11" s="603" t="s">
        <v>1664</v>
      </c>
      <c r="B11" s="599" t="s">
        <v>1665</v>
      </c>
      <c r="C11" s="599" t="s">
        <v>1322</v>
      </c>
      <c r="D11" s="23" t="s">
        <v>79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557">
        <f>(J11+(J12/5))</f>
        <v>0</v>
      </c>
      <c r="L11" s="529"/>
      <c r="M11" s="527">
        <f>K11+(L11*30)</f>
        <v>0</v>
      </c>
      <c r="N11" s="529" t="str">
        <f>IF(M11=0,"",RANK(M11,M:M,0))</f>
        <v/>
      </c>
      <c r="O11" s="28"/>
      <c r="P11" s="286"/>
      <c r="Q11" s="28"/>
      <c r="R11" s="286"/>
      <c r="S11" s="109">
        <v>0</v>
      </c>
      <c r="T11" s="36"/>
      <c r="U11" s="109"/>
      <c r="V11" s="28">
        <v>0</v>
      </c>
      <c r="W11" s="287"/>
      <c r="X11" s="287"/>
      <c r="Y11" s="113"/>
      <c r="Z11" s="113"/>
      <c r="AA11" s="109"/>
      <c r="AB11" s="288"/>
      <c r="AC11" s="28">
        <v>0</v>
      </c>
      <c r="AD11" s="37"/>
      <c r="AE11" s="268"/>
      <c r="AF11" s="287">
        <v>0</v>
      </c>
      <c r="AG11" s="36"/>
      <c r="AH11" s="109"/>
      <c r="AI11" s="114">
        <v>0</v>
      </c>
      <c r="AJ11" s="286"/>
      <c r="AK11" s="28"/>
      <c r="AL11" s="203">
        <v>0</v>
      </c>
      <c r="AM11" s="36"/>
      <c r="AN11" s="117"/>
      <c r="AO11" s="114">
        <v>0</v>
      </c>
      <c r="AP11" s="109">
        <v>0</v>
      </c>
      <c r="AQ11" s="36"/>
      <c r="AR11" s="28">
        <v>0</v>
      </c>
      <c r="AS11" s="37"/>
    </row>
    <row r="12" spans="1:45" ht="21.75" customHeight="1" x14ac:dyDescent="0.3">
      <c r="A12" s="554"/>
      <c r="B12" s="554"/>
      <c r="C12" s="554"/>
      <c r="D12" s="39" t="s">
        <v>80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28"/>
      <c r="L12" s="528"/>
      <c r="M12" s="528"/>
      <c r="N12" s="528"/>
      <c r="O12" s="41"/>
      <c r="P12" s="290"/>
      <c r="Q12" s="41"/>
      <c r="R12" s="290"/>
      <c r="S12" s="118">
        <v>0</v>
      </c>
      <c r="T12" s="49"/>
      <c r="U12" s="118"/>
      <c r="V12" s="41">
        <v>0</v>
      </c>
      <c r="W12" s="291"/>
      <c r="X12" s="291"/>
      <c r="Y12" s="122"/>
      <c r="Z12" s="122"/>
      <c r="AA12" s="118"/>
      <c r="AB12" s="292"/>
      <c r="AC12" s="41">
        <v>0</v>
      </c>
      <c r="AD12" s="50"/>
      <c r="AE12" s="269"/>
      <c r="AF12" s="291">
        <v>0</v>
      </c>
      <c r="AG12" s="49"/>
      <c r="AH12" s="118"/>
      <c r="AI12" s="123">
        <v>0</v>
      </c>
      <c r="AJ12" s="290"/>
      <c r="AK12" s="41"/>
      <c r="AL12" s="206">
        <v>0</v>
      </c>
      <c r="AM12" s="49"/>
      <c r="AN12" s="126"/>
      <c r="AO12" s="123">
        <v>0</v>
      </c>
      <c r="AP12" s="118">
        <v>0</v>
      </c>
      <c r="AQ12" s="49"/>
      <c r="AR12" s="41">
        <v>0</v>
      </c>
      <c r="AS12" s="50"/>
    </row>
    <row r="13" spans="1:45" ht="21.75" customHeight="1" x14ac:dyDescent="0.3">
      <c r="A13" s="603" t="s">
        <v>1666</v>
      </c>
      <c r="B13" s="599" t="s">
        <v>1667</v>
      </c>
      <c r="C13" s="599" t="s">
        <v>725</v>
      </c>
      <c r="D13" s="23" t="s">
        <v>79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557">
        <f>(J13+(J14/5))</f>
        <v>0</v>
      </c>
      <c r="L13" s="529"/>
      <c r="M13" s="527">
        <f>K13+(L13*30)</f>
        <v>0</v>
      </c>
      <c r="N13" s="529" t="str">
        <f>IF(M13=0,"",RANK(M13,M:M,0))</f>
        <v/>
      </c>
      <c r="O13" s="28"/>
      <c r="P13" s="286"/>
      <c r="Q13" s="28"/>
      <c r="R13" s="286"/>
      <c r="S13" s="109">
        <v>0</v>
      </c>
      <c r="T13" s="36"/>
      <c r="U13" s="109"/>
      <c r="V13" s="28">
        <v>0</v>
      </c>
      <c r="W13" s="287"/>
      <c r="X13" s="287"/>
      <c r="Y13" s="113"/>
      <c r="Z13" s="113"/>
      <c r="AA13" s="109"/>
      <c r="AB13" s="288"/>
      <c r="AC13" s="28">
        <v>0</v>
      </c>
      <c r="AD13" s="37"/>
      <c r="AE13" s="268"/>
      <c r="AF13" s="287">
        <v>0</v>
      </c>
      <c r="AG13" s="36"/>
      <c r="AH13" s="109"/>
      <c r="AI13" s="114">
        <v>0</v>
      </c>
      <c r="AJ13" s="286"/>
      <c r="AK13" s="28"/>
      <c r="AL13" s="203">
        <v>0</v>
      </c>
      <c r="AM13" s="36"/>
      <c r="AN13" s="117"/>
      <c r="AO13" s="114">
        <v>0</v>
      </c>
      <c r="AP13" s="109">
        <v>0</v>
      </c>
      <c r="AQ13" s="36"/>
      <c r="AR13" s="28">
        <v>0</v>
      </c>
      <c r="AS13" s="37"/>
    </row>
    <row r="14" spans="1:45" ht="21.75" customHeight="1" x14ac:dyDescent="0.3">
      <c r="A14" s="554"/>
      <c r="B14" s="554"/>
      <c r="C14" s="554"/>
      <c r="D14" s="39" t="s">
        <v>80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28"/>
      <c r="L14" s="528"/>
      <c r="M14" s="528"/>
      <c r="N14" s="528"/>
      <c r="O14" s="41"/>
      <c r="P14" s="290"/>
      <c r="Q14" s="41"/>
      <c r="R14" s="290"/>
      <c r="S14" s="118">
        <v>0</v>
      </c>
      <c r="T14" s="49"/>
      <c r="U14" s="118"/>
      <c r="V14" s="41">
        <v>0</v>
      </c>
      <c r="W14" s="291"/>
      <c r="X14" s="291"/>
      <c r="Y14" s="122"/>
      <c r="Z14" s="122"/>
      <c r="AA14" s="118"/>
      <c r="AB14" s="292"/>
      <c r="AC14" s="41">
        <v>0</v>
      </c>
      <c r="AD14" s="50"/>
      <c r="AE14" s="269"/>
      <c r="AF14" s="291">
        <v>0</v>
      </c>
      <c r="AG14" s="49"/>
      <c r="AH14" s="118"/>
      <c r="AI14" s="123">
        <v>0</v>
      </c>
      <c r="AJ14" s="290"/>
      <c r="AK14" s="41"/>
      <c r="AL14" s="206">
        <v>0</v>
      </c>
      <c r="AM14" s="49"/>
      <c r="AN14" s="126"/>
      <c r="AO14" s="123">
        <v>0</v>
      </c>
      <c r="AP14" s="118">
        <v>0</v>
      </c>
      <c r="AQ14" s="49"/>
      <c r="AR14" s="41">
        <v>0</v>
      </c>
      <c r="AS14" s="50"/>
    </row>
    <row r="15" spans="1:45" ht="21.75" customHeight="1" x14ac:dyDescent="0.3">
      <c r="A15" s="603" t="s">
        <v>1668</v>
      </c>
      <c r="B15" s="599" t="s">
        <v>1669</v>
      </c>
      <c r="C15" s="599" t="s">
        <v>89</v>
      </c>
      <c r="D15" s="23" t="s">
        <v>79</v>
      </c>
      <c r="E15" s="24">
        <f t="shared" si="0"/>
        <v>3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3</v>
      </c>
      <c r="K15" s="557">
        <f>(J15+(J16/5))</f>
        <v>3</v>
      </c>
      <c r="L15" s="529"/>
      <c r="M15" s="527">
        <f>K15+(L15*30)</f>
        <v>3</v>
      </c>
      <c r="N15" s="529">
        <f>IF(M15=0,"",RANK(M15,M:M,0))</f>
        <v>83</v>
      </c>
      <c r="O15" s="28"/>
      <c r="P15" s="286"/>
      <c r="Q15" s="28"/>
      <c r="R15" s="286"/>
      <c r="S15" s="109">
        <v>0</v>
      </c>
      <c r="T15" s="36"/>
      <c r="U15" s="109"/>
      <c r="V15" s="28">
        <v>3</v>
      </c>
      <c r="W15" s="287"/>
      <c r="X15" s="287"/>
      <c r="Y15" s="113"/>
      <c r="Z15" s="113"/>
      <c r="AA15" s="109"/>
      <c r="AB15" s="288"/>
      <c r="AC15" s="28">
        <v>0</v>
      </c>
      <c r="AD15" s="37"/>
      <c r="AE15" s="268"/>
      <c r="AF15" s="287">
        <v>0</v>
      </c>
      <c r="AG15" s="36"/>
      <c r="AH15" s="109"/>
      <c r="AI15" s="114">
        <v>0</v>
      </c>
      <c r="AJ15" s="286"/>
      <c r="AK15" s="28"/>
      <c r="AL15" s="203">
        <v>0</v>
      </c>
      <c r="AM15" s="36"/>
      <c r="AN15" s="117"/>
      <c r="AO15" s="114">
        <v>0</v>
      </c>
      <c r="AP15" s="109">
        <v>0</v>
      </c>
      <c r="AQ15" s="36"/>
      <c r="AR15" s="28">
        <v>0</v>
      </c>
      <c r="AS15" s="37"/>
    </row>
    <row r="16" spans="1:45" ht="21.75" customHeight="1" x14ac:dyDescent="0.3">
      <c r="A16" s="554"/>
      <c r="B16" s="554"/>
      <c r="C16" s="554"/>
      <c r="D16" s="39" t="s">
        <v>80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528"/>
      <c r="L16" s="528"/>
      <c r="M16" s="528"/>
      <c r="N16" s="528"/>
      <c r="O16" s="41"/>
      <c r="P16" s="290"/>
      <c r="Q16" s="41"/>
      <c r="R16" s="290"/>
      <c r="S16" s="118">
        <v>0</v>
      </c>
      <c r="T16" s="49"/>
      <c r="U16" s="118"/>
      <c r="V16" s="41">
        <v>0</v>
      </c>
      <c r="W16" s="291"/>
      <c r="X16" s="291"/>
      <c r="Y16" s="122"/>
      <c r="Z16" s="122"/>
      <c r="AA16" s="118"/>
      <c r="AB16" s="292"/>
      <c r="AC16" s="41">
        <v>0</v>
      </c>
      <c r="AD16" s="50"/>
      <c r="AE16" s="269"/>
      <c r="AF16" s="291">
        <v>0</v>
      </c>
      <c r="AG16" s="49"/>
      <c r="AH16" s="118"/>
      <c r="AI16" s="123">
        <v>0</v>
      </c>
      <c r="AJ16" s="290"/>
      <c r="AK16" s="41"/>
      <c r="AL16" s="206">
        <v>0</v>
      </c>
      <c r="AM16" s="49"/>
      <c r="AN16" s="126"/>
      <c r="AO16" s="123">
        <v>0</v>
      </c>
      <c r="AP16" s="118">
        <v>0</v>
      </c>
      <c r="AQ16" s="49"/>
      <c r="AR16" s="41">
        <v>0</v>
      </c>
      <c r="AS16" s="50"/>
    </row>
    <row r="17" spans="1:45" ht="21.75" customHeight="1" x14ac:dyDescent="0.3">
      <c r="A17" s="603" t="s">
        <v>1670</v>
      </c>
      <c r="B17" s="599" t="s">
        <v>1671</v>
      </c>
      <c r="C17" s="599" t="s">
        <v>1429</v>
      </c>
      <c r="D17" s="23" t="s">
        <v>79</v>
      </c>
      <c r="E17" s="24">
        <f t="shared" si="0"/>
        <v>8</v>
      </c>
      <c r="F17" s="25">
        <f t="shared" si="1"/>
        <v>6</v>
      </c>
      <c r="G17" s="25">
        <f t="shared" si="2"/>
        <v>3</v>
      </c>
      <c r="H17" s="25">
        <f t="shared" si="3"/>
        <v>3</v>
      </c>
      <c r="I17" s="26">
        <f t="shared" si="4"/>
        <v>0</v>
      </c>
      <c r="J17" s="27">
        <f t="shared" si="5"/>
        <v>20</v>
      </c>
      <c r="K17" s="557">
        <f>(J17+(J18/5))</f>
        <v>20</v>
      </c>
      <c r="L17" s="529"/>
      <c r="M17" s="527">
        <f>K17+(L17*30)</f>
        <v>20</v>
      </c>
      <c r="N17" s="529">
        <f>IF(M17=0,"",RANK(M17,M:M,0))</f>
        <v>71</v>
      </c>
      <c r="O17" s="28"/>
      <c r="P17" s="286"/>
      <c r="Q17" s="28"/>
      <c r="R17" s="286"/>
      <c r="S17" s="109">
        <v>0</v>
      </c>
      <c r="T17" s="36"/>
      <c r="U17" s="109"/>
      <c r="V17" s="28">
        <v>3</v>
      </c>
      <c r="W17" s="287"/>
      <c r="X17" s="287"/>
      <c r="Y17" s="113">
        <v>6</v>
      </c>
      <c r="Z17" s="113"/>
      <c r="AA17" s="109"/>
      <c r="AB17" s="229">
        <v>8</v>
      </c>
      <c r="AC17" s="28">
        <v>0</v>
      </c>
      <c r="AD17" s="37"/>
      <c r="AE17" s="268"/>
      <c r="AF17" s="287">
        <v>0</v>
      </c>
      <c r="AG17" s="36"/>
      <c r="AH17" s="109"/>
      <c r="AI17" s="114">
        <v>0</v>
      </c>
      <c r="AJ17" s="286"/>
      <c r="AK17" s="28"/>
      <c r="AL17" s="203">
        <v>0</v>
      </c>
      <c r="AM17" s="36">
        <v>3</v>
      </c>
      <c r="AN17" s="117"/>
      <c r="AO17" s="114">
        <v>0</v>
      </c>
      <c r="AP17" s="109">
        <v>0</v>
      </c>
      <c r="AQ17" s="36"/>
      <c r="AR17" s="28">
        <v>0</v>
      </c>
      <c r="AS17" s="37"/>
    </row>
    <row r="18" spans="1:45" ht="21.75" customHeight="1" x14ac:dyDescent="0.3">
      <c r="A18" s="554"/>
      <c r="B18" s="554"/>
      <c r="C18" s="554"/>
      <c r="D18" s="39" t="s">
        <v>80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528"/>
      <c r="L18" s="528"/>
      <c r="M18" s="528"/>
      <c r="N18" s="528"/>
      <c r="O18" s="41"/>
      <c r="P18" s="290"/>
      <c r="Q18" s="41"/>
      <c r="R18" s="290"/>
      <c r="S18" s="118">
        <v>0</v>
      </c>
      <c r="T18" s="49"/>
      <c r="U18" s="118"/>
      <c r="V18" s="41">
        <v>0</v>
      </c>
      <c r="W18" s="291"/>
      <c r="X18" s="291"/>
      <c r="Y18" s="122"/>
      <c r="Z18" s="122"/>
      <c r="AA18" s="118"/>
      <c r="AB18" s="292"/>
      <c r="AC18" s="41">
        <v>0</v>
      </c>
      <c r="AD18" s="50"/>
      <c r="AE18" s="269"/>
      <c r="AF18" s="291">
        <v>0</v>
      </c>
      <c r="AG18" s="49"/>
      <c r="AH18" s="118"/>
      <c r="AI18" s="123">
        <v>0</v>
      </c>
      <c r="AJ18" s="290"/>
      <c r="AK18" s="41"/>
      <c r="AL18" s="206">
        <v>0</v>
      </c>
      <c r="AM18" s="49"/>
      <c r="AN18" s="126"/>
      <c r="AO18" s="123">
        <v>0</v>
      </c>
      <c r="AP18" s="118">
        <v>0</v>
      </c>
      <c r="AQ18" s="49"/>
      <c r="AR18" s="41">
        <v>0</v>
      </c>
      <c r="AS18" s="50"/>
    </row>
    <row r="19" spans="1:45" ht="21.75" customHeight="1" x14ac:dyDescent="0.3">
      <c r="A19" s="603" t="s">
        <v>1672</v>
      </c>
      <c r="B19" s="599" t="s">
        <v>1673</v>
      </c>
      <c r="C19" s="599" t="s">
        <v>83</v>
      </c>
      <c r="D19" s="23" t="s">
        <v>79</v>
      </c>
      <c r="E19" s="24">
        <f t="shared" si="0"/>
        <v>200</v>
      </c>
      <c r="F19" s="25">
        <f t="shared" si="1"/>
        <v>200</v>
      </c>
      <c r="G19" s="25">
        <f t="shared" si="2"/>
        <v>150</v>
      </c>
      <c r="H19" s="25">
        <f t="shared" si="3"/>
        <v>84</v>
      </c>
      <c r="I19" s="26">
        <f t="shared" si="4"/>
        <v>70</v>
      </c>
      <c r="J19" s="27">
        <f t="shared" si="5"/>
        <v>704</v>
      </c>
      <c r="K19" s="557">
        <f>(J19+(J20/5))</f>
        <v>756</v>
      </c>
      <c r="L19" s="529">
        <f>Nemzetközi!D159</f>
        <v>41</v>
      </c>
      <c r="M19" s="527">
        <f>K19+(L19*30)</f>
        <v>1986</v>
      </c>
      <c r="N19" s="529">
        <f>IF(M19=0,"",RANK(M19,M:M,0))</f>
        <v>8</v>
      </c>
      <c r="O19" s="28"/>
      <c r="P19" s="286"/>
      <c r="Q19" s="28"/>
      <c r="R19" s="286"/>
      <c r="S19" s="109">
        <v>0</v>
      </c>
      <c r="T19" s="36"/>
      <c r="U19" s="109"/>
      <c r="V19" s="28">
        <v>0</v>
      </c>
      <c r="W19" s="287"/>
      <c r="X19" s="287"/>
      <c r="Y19" s="113"/>
      <c r="Z19" s="113">
        <v>45</v>
      </c>
      <c r="AA19" s="109"/>
      <c r="AB19" s="288"/>
      <c r="AC19" s="28">
        <v>0</v>
      </c>
      <c r="AD19" s="37">
        <v>200</v>
      </c>
      <c r="AE19" s="268"/>
      <c r="AF19" s="287">
        <v>70</v>
      </c>
      <c r="AG19" s="36"/>
      <c r="AH19" s="109"/>
      <c r="AI19" s="114">
        <v>0</v>
      </c>
      <c r="AJ19" s="286"/>
      <c r="AK19" s="28"/>
      <c r="AL19" s="203">
        <v>150</v>
      </c>
      <c r="AM19" s="36"/>
      <c r="AN19" s="117">
        <v>84</v>
      </c>
      <c r="AO19" s="114">
        <v>0</v>
      </c>
      <c r="AP19" s="109">
        <v>0</v>
      </c>
      <c r="AQ19" s="36"/>
      <c r="AR19" s="28">
        <v>0</v>
      </c>
      <c r="AS19" s="37">
        <v>200</v>
      </c>
    </row>
    <row r="20" spans="1:45" ht="21.75" customHeight="1" x14ac:dyDescent="0.3">
      <c r="A20" s="554"/>
      <c r="B20" s="554"/>
      <c r="C20" s="554"/>
      <c r="D20" s="39" t="s">
        <v>80</v>
      </c>
      <c r="E20" s="24">
        <f t="shared" si="0"/>
        <v>200</v>
      </c>
      <c r="F20" s="25">
        <f t="shared" si="1"/>
        <v>36</v>
      </c>
      <c r="G20" s="25">
        <f t="shared" si="2"/>
        <v>24</v>
      </c>
      <c r="H20" s="25">
        <f t="shared" si="3"/>
        <v>0</v>
      </c>
      <c r="I20" s="26">
        <f t="shared" si="4"/>
        <v>0</v>
      </c>
      <c r="J20" s="40">
        <f t="shared" si="5"/>
        <v>260</v>
      </c>
      <c r="K20" s="528"/>
      <c r="L20" s="528"/>
      <c r="M20" s="528"/>
      <c r="N20" s="528"/>
      <c r="O20" s="41"/>
      <c r="P20" s="290"/>
      <c r="Q20" s="41"/>
      <c r="R20" s="290"/>
      <c r="S20" s="118">
        <v>0</v>
      </c>
      <c r="T20" s="49"/>
      <c r="U20" s="118"/>
      <c r="V20" s="41">
        <v>0</v>
      </c>
      <c r="W20" s="291"/>
      <c r="X20" s="291"/>
      <c r="Y20" s="122"/>
      <c r="Z20" s="122">
        <v>36</v>
      </c>
      <c r="AA20" s="118"/>
      <c r="AB20" s="292"/>
      <c r="AC20" s="41">
        <v>0</v>
      </c>
      <c r="AD20" s="50"/>
      <c r="AE20" s="269"/>
      <c r="AF20" s="291">
        <v>0</v>
      </c>
      <c r="AG20" s="49"/>
      <c r="AH20" s="118"/>
      <c r="AI20" s="123">
        <v>0</v>
      </c>
      <c r="AJ20" s="290"/>
      <c r="AK20" s="41"/>
      <c r="AL20" s="206">
        <v>0</v>
      </c>
      <c r="AM20" s="49"/>
      <c r="AN20" s="126">
        <v>24</v>
      </c>
      <c r="AO20" s="123">
        <v>0</v>
      </c>
      <c r="AP20" s="118">
        <v>0</v>
      </c>
      <c r="AQ20" s="49"/>
      <c r="AR20" s="41">
        <v>0</v>
      </c>
      <c r="AS20" s="50">
        <v>200</v>
      </c>
    </row>
    <row r="21" spans="1:45" ht="21.75" customHeight="1" x14ac:dyDescent="0.3">
      <c r="A21" s="603" t="s">
        <v>1252</v>
      </c>
      <c r="B21" s="599" t="s">
        <v>1253</v>
      </c>
      <c r="C21" s="599" t="s">
        <v>132</v>
      </c>
      <c r="D21" s="23" t="s">
        <v>79</v>
      </c>
      <c r="E21" s="24">
        <f t="shared" si="0"/>
        <v>0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0</v>
      </c>
      <c r="K21" s="557">
        <f>(J21+(J22/5))</f>
        <v>0</v>
      </c>
      <c r="L21" s="529">
        <f>Nemzetközi!D161</f>
        <v>107</v>
      </c>
      <c r="M21" s="527">
        <f>K21+(L21*30)</f>
        <v>3210</v>
      </c>
      <c r="N21" s="529">
        <f>IF(M21=0,"",RANK(M21,M:M,0))</f>
        <v>5</v>
      </c>
      <c r="O21" s="28"/>
      <c r="P21" s="286"/>
      <c r="Q21" s="28"/>
      <c r="R21" s="286"/>
      <c r="S21" s="109">
        <v>0</v>
      </c>
      <c r="T21" s="36"/>
      <c r="U21" s="109"/>
      <c r="V21" s="28">
        <v>0</v>
      </c>
      <c r="W21" s="287"/>
      <c r="X21" s="287"/>
      <c r="Y21" s="113"/>
      <c r="Z21" s="113"/>
      <c r="AA21" s="109"/>
      <c r="AB21" s="288"/>
      <c r="AC21" s="28">
        <v>0</v>
      </c>
      <c r="AD21" s="37"/>
      <c r="AE21" s="268"/>
      <c r="AF21" s="287">
        <v>0</v>
      </c>
      <c r="AG21" s="36"/>
      <c r="AH21" s="109"/>
      <c r="AI21" s="114">
        <v>0</v>
      </c>
      <c r="AJ21" s="286"/>
      <c r="AK21" s="28"/>
      <c r="AL21" s="203">
        <v>0</v>
      </c>
      <c r="AM21" s="36"/>
      <c r="AN21" s="117"/>
      <c r="AO21" s="114">
        <v>0</v>
      </c>
      <c r="AP21" s="109">
        <v>0</v>
      </c>
      <c r="AQ21" s="36"/>
      <c r="AR21" s="28">
        <v>0</v>
      </c>
      <c r="AS21" s="37"/>
    </row>
    <row r="22" spans="1:45" ht="21.75" customHeight="1" x14ac:dyDescent="0.3">
      <c r="A22" s="554"/>
      <c r="B22" s="554"/>
      <c r="C22" s="554"/>
      <c r="D22" s="39" t="s">
        <v>80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0</v>
      </c>
      <c r="K22" s="528"/>
      <c r="L22" s="528"/>
      <c r="M22" s="528"/>
      <c r="N22" s="528"/>
      <c r="O22" s="41"/>
      <c r="P22" s="290"/>
      <c r="Q22" s="41"/>
      <c r="R22" s="290"/>
      <c r="S22" s="118">
        <v>0</v>
      </c>
      <c r="T22" s="49"/>
      <c r="U22" s="118"/>
      <c r="V22" s="41">
        <v>0</v>
      </c>
      <c r="W22" s="291"/>
      <c r="X22" s="291"/>
      <c r="Y22" s="122"/>
      <c r="Z22" s="122"/>
      <c r="AA22" s="118"/>
      <c r="AB22" s="292"/>
      <c r="AC22" s="41">
        <v>0</v>
      </c>
      <c r="AD22" s="50"/>
      <c r="AE22" s="269"/>
      <c r="AF22" s="291">
        <v>0</v>
      </c>
      <c r="AG22" s="49"/>
      <c r="AH22" s="118"/>
      <c r="AI22" s="123">
        <v>0</v>
      </c>
      <c r="AJ22" s="290"/>
      <c r="AK22" s="41"/>
      <c r="AL22" s="206">
        <v>0</v>
      </c>
      <c r="AM22" s="49"/>
      <c r="AN22" s="126"/>
      <c r="AO22" s="123">
        <v>0</v>
      </c>
      <c r="AP22" s="118">
        <v>0</v>
      </c>
      <c r="AQ22" s="49"/>
      <c r="AR22" s="41">
        <v>0</v>
      </c>
      <c r="AS22" s="50"/>
    </row>
    <row r="23" spans="1:45" ht="21.75" customHeight="1" x14ac:dyDescent="0.3">
      <c r="A23" s="603" t="s">
        <v>1674</v>
      </c>
      <c r="B23" s="603" t="s">
        <v>1675</v>
      </c>
      <c r="C23" s="603" t="s">
        <v>579</v>
      </c>
      <c r="D23" s="23" t="s">
        <v>79</v>
      </c>
      <c r="E23" s="24">
        <f t="shared" si="0"/>
        <v>0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0</v>
      </c>
      <c r="K23" s="557">
        <f>(J23+(J24/5))</f>
        <v>0</v>
      </c>
      <c r="L23" s="529">
        <f>Nemzetközi!D162</f>
        <v>576</v>
      </c>
      <c r="M23" s="527">
        <f>K23+(L23*30)</f>
        <v>17280</v>
      </c>
      <c r="N23" s="529">
        <f>IF(M23=0,"",RANK(M23,M:M,0))</f>
        <v>1</v>
      </c>
      <c r="O23" s="28"/>
      <c r="P23" s="286"/>
      <c r="Q23" s="28"/>
      <c r="R23" s="286"/>
      <c r="S23" s="109">
        <v>0</v>
      </c>
      <c r="T23" s="36"/>
      <c r="U23" s="109"/>
      <c r="V23" s="28">
        <v>0</v>
      </c>
      <c r="W23" s="287"/>
      <c r="X23" s="287"/>
      <c r="Y23" s="113"/>
      <c r="Z23" s="113"/>
      <c r="AA23" s="109"/>
      <c r="AB23" s="288"/>
      <c r="AC23" s="28">
        <v>0</v>
      </c>
      <c r="AD23" s="37"/>
      <c r="AE23" s="268"/>
      <c r="AF23" s="287">
        <v>0</v>
      </c>
      <c r="AG23" s="36"/>
      <c r="AH23" s="109"/>
      <c r="AI23" s="114">
        <v>0</v>
      </c>
      <c r="AJ23" s="286"/>
      <c r="AK23" s="28"/>
      <c r="AL23" s="203">
        <v>0</v>
      </c>
      <c r="AM23" s="36"/>
      <c r="AN23" s="117"/>
      <c r="AO23" s="114">
        <v>0</v>
      </c>
      <c r="AP23" s="109">
        <v>0</v>
      </c>
      <c r="AQ23" s="36"/>
      <c r="AR23" s="28">
        <v>0</v>
      </c>
      <c r="AS23" s="37"/>
    </row>
    <row r="24" spans="1:45" ht="21.75" customHeight="1" x14ac:dyDescent="0.3">
      <c r="A24" s="554"/>
      <c r="B24" s="554"/>
      <c r="C24" s="554"/>
      <c r="D24" s="39" t="s">
        <v>80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528"/>
      <c r="L24" s="528"/>
      <c r="M24" s="528"/>
      <c r="N24" s="528"/>
      <c r="O24" s="41"/>
      <c r="P24" s="290"/>
      <c r="Q24" s="41"/>
      <c r="R24" s="290"/>
      <c r="S24" s="118">
        <v>0</v>
      </c>
      <c r="T24" s="49"/>
      <c r="U24" s="118"/>
      <c r="V24" s="41">
        <v>0</v>
      </c>
      <c r="W24" s="291"/>
      <c r="X24" s="291"/>
      <c r="Y24" s="122"/>
      <c r="Z24" s="122"/>
      <c r="AA24" s="118"/>
      <c r="AB24" s="292"/>
      <c r="AC24" s="41">
        <v>0</v>
      </c>
      <c r="AD24" s="50"/>
      <c r="AE24" s="269"/>
      <c r="AF24" s="291">
        <v>0</v>
      </c>
      <c r="AG24" s="49"/>
      <c r="AH24" s="118"/>
      <c r="AI24" s="123">
        <v>0</v>
      </c>
      <c r="AJ24" s="290"/>
      <c r="AK24" s="41"/>
      <c r="AL24" s="206">
        <v>0</v>
      </c>
      <c r="AM24" s="49"/>
      <c r="AN24" s="126"/>
      <c r="AO24" s="123">
        <v>0</v>
      </c>
      <c r="AP24" s="118">
        <v>0</v>
      </c>
      <c r="AQ24" s="49"/>
      <c r="AR24" s="41">
        <v>0</v>
      </c>
      <c r="AS24" s="50"/>
    </row>
    <row r="25" spans="1:45" ht="21.75" customHeight="1" x14ac:dyDescent="0.3">
      <c r="A25" s="603" t="s">
        <v>1254</v>
      </c>
      <c r="B25" s="599" t="s">
        <v>1255</v>
      </c>
      <c r="C25" s="599" t="s">
        <v>92</v>
      </c>
      <c r="D25" s="23" t="s">
        <v>79</v>
      </c>
      <c r="E25" s="24">
        <f t="shared" si="0"/>
        <v>25</v>
      </c>
      <c r="F25" s="25">
        <f t="shared" si="1"/>
        <v>15</v>
      </c>
      <c r="G25" s="25">
        <f t="shared" si="2"/>
        <v>8</v>
      </c>
      <c r="H25" s="25">
        <f t="shared" si="3"/>
        <v>8</v>
      </c>
      <c r="I25" s="26">
        <f t="shared" si="4"/>
        <v>0</v>
      </c>
      <c r="J25" s="27">
        <f t="shared" si="5"/>
        <v>56</v>
      </c>
      <c r="K25" s="557">
        <f>(J25+(J26/5))</f>
        <v>61</v>
      </c>
      <c r="L25" s="529"/>
      <c r="M25" s="527">
        <f>K25+(L25*30)</f>
        <v>61</v>
      </c>
      <c r="N25" s="529">
        <f>IF(M25=0,"",RANK(M25,M:M,0))</f>
        <v>57</v>
      </c>
      <c r="O25" s="28"/>
      <c r="P25" s="286"/>
      <c r="Q25" s="28"/>
      <c r="R25" s="286"/>
      <c r="S25" s="109">
        <v>0</v>
      </c>
      <c r="T25" s="36"/>
      <c r="U25" s="109"/>
      <c r="V25" s="28">
        <v>0</v>
      </c>
      <c r="W25" s="287"/>
      <c r="X25" s="287"/>
      <c r="Y25" s="113"/>
      <c r="Z25" s="113"/>
      <c r="AA25" s="109"/>
      <c r="AB25" s="288"/>
      <c r="AC25" s="28">
        <v>0</v>
      </c>
      <c r="AD25" s="37"/>
      <c r="AE25" s="268"/>
      <c r="AF25" s="287">
        <v>0</v>
      </c>
      <c r="AG25" s="36"/>
      <c r="AH25" s="109"/>
      <c r="AI25" s="114">
        <v>0</v>
      </c>
      <c r="AJ25" s="286"/>
      <c r="AK25" s="28"/>
      <c r="AL25" s="203">
        <v>0</v>
      </c>
      <c r="AM25" s="36"/>
      <c r="AN25" s="117"/>
      <c r="AO25" s="289">
        <v>8</v>
      </c>
      <c r="AP25" s="109">
        <v>15</v>
      </c>
      <c r="AQ25" s="36">
        <v>8</v>
      </c>
      <c r="AR25" s="28">
        <v>25</v>
      </c>
      <c r="AS25" s="37"/>
    </row>
    <row r="26" spans="1:45" ht="21.75" customHeight="1" x14ac:dyDescent="0.3">
      <c r="A26" s="554"/>
      <c r="B26" s="554"/>
      <c r="C26" s="554"/>
      <c r="D26" s="39" t="s">
        <v>80</v>
      </c>
      <c r="E26" s="24">
        <f t="shared" si="0"/>
        <v>25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25</v>
      </c>
      <c r="K26" s="528"/>
      <c r="L26" s="528"/>
      <c r="M26" s="528"/>
      <c r="N26" s="528"/>
      <c r="O26" s="41"/>
      <c r="P26" s="290"/>
      <c r="Q26" s="41"/>
      <c r="R26" s="290"/>
      <c r="S26" s="118">
        <v>0</v>
      </c>
      <c r="T26" s="49"/>
      <c r="U26" s="118"/>
      <c r="V26" s="41">
        <v>0</v>
      </c>
      <c r="W26" s="291"/>
      <c r="X26" s="291"/>
      <c r="Y26" s="122"/>
      <c r="Z26" s="122"/>
      <c r="AA26" s="118"/>
      <c r="AB26" s="292"/>
      <c r="AC26" s="41">
        <v>0</v>
      </c>
      <c r="AD26" s="50"/>
      <c r="AE26" s="269"/>
      <c r="AF26" s="291">
        <v>0</v>
      </c>
      <c r="AG26" s="49"/>
      <c r="AH26" s="118"/>
      <c r="AI26" s="123">
        <v>0</v>
      </c>
      <c r="AJ26" s="290"/>
      <c r="AK26" s="41"/>
      <c r="AL26" s="206">
        <v>0</v>
      </c>
      <c r="AM26" s="49"/>
      <c r="AN26" s="126"/>
      <c r="AO26" s="123">
        <v>25</v>
      </c>
      <c r="AP26" s="118">
        <v>0</v>
      </c>
      <c r="AQ26" s="49"/>
      <c r="AR26" s="41">
        <v>0</v>
      </c>
      <c r="AS26" s="50"/>
    </row>
    <row r="27" spans="1:45" ht="21.75" customHeight="1" x14ac:dyDescent="0.3">
      <c r="A27" s="603" t="s">
        <v>1676</v>
      </c>
      <c r="B27" s="599" t="s">
        <v>1677</v>
      </c>
      <c r="C27" s="599" t="s">
        <v>270</v>
      </c>
      <c r="D27" s="23" t="s">
        <v>79</v>
      </c>
      <c r="E27" s="24">
        <f t="shared" si="0"/>
        <v>150</v>
      </c>
      <c r="F27" s="25">
        <f t="shared" si="1"/>
        <v>60</v>
      </c>
      <c r="G27" s="25">
        <f t="shared" si="2"/>
        <v>60</v>
      </c>
      <c r="H27" s="25">
        <f t="shared" si="3"/>
        <v>60</v>
      </c>
      <c r="I27" s="26">
        <f t="shared" si="4"/>
        <v>38</v>
      </c>
      <c r="J27" s="27">
        <f t="shared" si="5"/>
        <v>368</v>
      </c>
      <c r="K27" s="557">
        <f>(J27+(J28/5))</f>
        <v>403.4</v>
      </c>
      <c r="L27" s="529"/>
      <c r="M27" s="527">
        <f>K27+(L27*30)</f>
        <v>403.4</v>
      </c>
      <c r="N27" s="529">
        <f>IF(M27=0,"",RANK(M27,M:M,0))</f>
        <v>19</v>
      </c>
      <c r="O27" s="28"/>
      <c r="P27" s="286"/>
      <c r="Q27" s="28"/>
      <c r="R27" s="286">
        <v>60</v>
      </c>
      <c r="S27" s="109">
        <v>0</v>
      </c>
      <c r="T27" s="36"/>
      <c r="U27" s="109"/>
      <c r="V27" s="28">
        <v>0</v>
      </c>
      <c r="W27" s="287"/>
      <c r="X27" s="287"/>
      <c r="Y27" s="113"/>
      <c r="Z27" s="113"/>
      <c r="AA27" s="109"/>
      <c r="AB27" s="288"/>
      <c r="AC27" s="28">
        <v>0</v>
      </c>
      <c r="AD27" s="37"/>
      <c r="AE27" s="268"/>
      <c r="AF27" s="287">
        <v>0</v>
      </c>
      <c r="AG27" s="36"/>
      <c r="AH27" s="109"/>
      <c r="AI27" s="114">
        <v>0</v>
      </c>
      <c r="AJ27" s="286"/>
      <c r="AK27" s="28"/>
      <c r="AL27" s="203">
        <v>0</v>
      </c>
      <c r="AM27" s="36"/>
      <c r="AN27" s="117">
        <v>38</v>
      </c>
      <c r="AO27" s="114">
        <v>0</v>
      </c>
      <c r="AP27" s="109">
        <v>0</v>
      </c>
      <c r="AQ27" s="36">
        <v>60</v>
      </c>
      <c r="AR27" s="28">
        <v>60</v>
      </c>
      <c r="AS27" s="37">
        <v>150</v>
      </c>
    </row>
    <row r="28" spans="1:45" ht="21.75" customHeight="1" x14ac:dyDescent="0.3">
      <c r="A28" s="554"/>
      <c r="B28" s="554"/>
      <c r="C28" s="554"/>
      <c r="D28" s="39" t="s">
        <v>80</v>
      </c>
      <c r="E28" s="24">
        <f t="shared" si="0"/>
        <v>150</v>
      </c>
      <c r="F28" s="25">
        <f t="shared" si="1"/>
        <v>27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177</v>
      </c>
      <c r="K28" s="528"/>
      <c r="L28" s="528"/>
      <c r="M28" s="528"/>
      <c r="N28" s="528"/>
      <c r="O28" s="41"/>
      <c r="P28" s="290"/>
      <c r="Q28" s="41"/>
      <c r="R28" s="290"/>
      <c r="S28" s="118">
        <v>0</v>
      </c>
      <c r="T28" s="49"/>
      <c r="U28" s="118"/>
      <c r="V28" s="41">
        <v>0</v>
      </c>
      <c r="W28" s="291"/>
      <c r="X28" s="291"/>
      <c r="Y28" s="122"/>
      <c r="Z28" s="122"/>
      <c r="AA28" s="118"/>
      <c r="AB28" s="292"/>
      <c r="AC28" s="41">
        <v>0</v>
      </c>
      <c r="AD28" s="50"/>
      <c r="AE28" s="269"/>
      <c r="AF28" s="291">
        <v>0</v>
      </c>
      <c r="AG28" s="49"/>
      <c r="AH28" s="118"/>
      <c r="AI28" s="123">
        <v>0</v>
      </c>
      <c r="AJ28" s="290"/>
      <c r="AK28" s="41"/>
      <c r="AL28" s="206">
        <v>0</v>
      </c>
      <c r="AM28" s="49"/>
      <c r="AN28" s="126">
        <v>27</v>
      </c>
      <c r="AO28" s="123">
        <v>0</v>
      </c>
      <c r="AP28" s="118">
        <v>0</v>
      </c>
      <c r="AQ28" s="49"/>
      <c r="AR28" s="41">
        <v>0</v>
      </c>
      <c r="AS28" s="50">
        <v>150</v>
      </c>
    </row>
    <row r="29" spans="1:45" ht="21.75" customHeight="1" x14ac:dyDescent="0.3">
      <c r="A29" s="603" t="s">
        <v>1678</v>
      </c>
      <c r="B29" s="603" t="s">
        <v>1679</v>
      </c>
      <c r="C29" s="599" t="s">
        <v>117</v>
      </c>
      <c r="D29" s="23" t="s">
        <v>79</v>
      </c>
      <c r="E29" s="24">
        <f t="shared" si="0"/>
        <v>15</v>
      </c>
      <c r="F29" s="25">
        <f t="shared" si="1"/>
        <v>10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25</v>
      </c>
      <c r="K29" s="557">
        <f>(J29+(J30/5))</f>
        <v>55</v>
      </c>
      <c r="L29" s="529">
        <f>Nemzetközi!D165</f>
        <v>0</v>
      </c>
      <c r="M29" s="527">
        <f>K29+(L29*30)</f>
        <v>55</v>
      </c>
      <c r="N29" s="529">
        <f>IF(M29=0,"",RANK(M29,M:M,0))</f>
        <v>61</v>
      </c>
      <c r="O29" s="28"/>
      <c r="P29" s="286"/>
      <c r="Q29" s="28"/>
      <c r="R29" s="286"/>
      <c r="S29" s="109">
        <v>0</v>
      </c>
      <c r="T29" s="36"/>
      <c r="U29" s="109"/>
      <c r="V29" s="28">
        <v>0</v>
      </c>
      <c r="W29" s="287"/>
      <c r="X29" s="287"/>
      <c r="Y29" s="113"/>
      <c r="Z29" s="113"/>
      <c r="AA29" s="109"/>
      <c r="AB29" s="288"/>
      <c r="AC29" s="28">
        <v>0</v>
      </c>
      <c r="AD29" s="37"/>
      <c r="AE29" s="114"/>
      <c r="AF29" s="287">
        <v>0</v>
      </c>
      <c r="AG29" s="36"/>
      <c r="AH29" s="109"/>
      <c r="AI29" s="114">
        <v>0</v>
      </c>
      <c r="AJ29" s="286"/>
      <c r="AK29" s="28"/>
      <c r="AL29" s="203">
        <v>0</v>
      </c>
      <c r="AM29" s="36"/>
      <c r="AN29" s="117"/>
      <c r="AO29" s="114">
        <v>0</v>
      </c>
      <c r="AP29" s="109">
        <v>0</v>
      </c>
      <c r="AQ29" s="36"/>
      <c r="AR29" s="28">
        <v>15</v>
      </c>
      <c r="AS29" s="37">
        <v>10</v>
      </c>
    </row>
    <row r="30" spans="1:45" ht="21.75" customHeight="1" x14ac:dyDescent="0.3">
      <c r="A30" s="554"/>
      <c r="B30" s="554"/>
      <c r="C30" s="554"/>
      <c r="D30" s="39" t="s">
        <v>80</v>
      </c>
      <c r="E30" s="24">
        <f t="shared" si="0"/>
        <v>150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150</v>
      </c>
      <c r="K30" s="528"/>
      <c r="L30" s="528"/>
      <c r="M30" s="528"/>
      <c r="N30" s="528"/>
      <c r="O30" s="41"/>
      <c r="P30" s="290"/>
      <c r="Q30" s="41"/>
      <c r="R30" s="290"/>
      <c r="S30" s="118">
        <v>0</v>
      </c>
      <c r="T30" s="49"/>
      <c r="U30" s="118"/>
      <c r="V30" s="41">
        <v>0</v>
      </c>
      <c r="W30" s="291"/>
      <c r="X30" s="291"/>
      <c r="Y30" s="122"/>
      <c r="Z30" s="122"/>
      <c r="AA30" s="118"/>
      <c r="AB30" s="292"/>
      <c r="AC30" s="41">
        <v>0</v>
      </c>
      <c r="AD30" s="50"/>
      <c r="AE30" s="123"/>
      <c r="AF30" s="291">
        <v>0</v>
      </c>
      <c r="AG30" s="49"/>
      <c r="AH30" s="118"/>
      <c r="AI30" s="123">
        <v>0</v>
      </c>
      <c r="AJ30" s="290"/>
      <c r="AK30" s="41"/>
      <c r="AL30" s="206">
        <v>0</v>
      </c>
      <c r="AM30" s="49"/>
      <c r="AN30" s="126"/>
      <c r="AO30" s="123">
        <v>0</v>
      </c>
      <c r="AP30" s="118">
        <v>0</v>
      </c>
      <c r="AQ30" s="49"/>
      <c r="AR30" s="41">
        <v>0</v>
      </c>
      <c r="AS30" s="50">
        <v>150</v>
      </c>
    </row>
    <row r="31" spans="1:45" ht="21.75" customHeight="1" x14ac:dyDescent="0.3">
      <c r="A31" s="603" t="s">
        <v>1680</v>
      </c>
      <c r="B31" s="599" t="s">
        <v>1681</v>
      </c>
      <c r="C31" s="599" t="s">
        <v>579</v>
      </c>
      <c r="D31" s="23" t="s">
        <v>79</v>
      </c>
      <c r="E31" s="24">
        <f t="shared" si="0"/>
        <v>50</v>
      </c>
      <c r="F31" s="25">
        <f t="shared" si="1"/>
        <v>41</v>
      </c>
      <c r="G31" s="25">
        <f t="shared" si="2"/>
        <v>40</v>
      </c>
      <c r="H31" s="25">
        <f t="shared" si="3"/>
        <v>40</v>
      </c>
      <c r="I31" s="26">
        <f t="shared" si="4"/>
        <v>0</v>
      </c>
      <c r="J31" s="27">
        <f t="shared" si="5"/>
        <v>171</v>
      </c>
      <c r="K31" s="557">
        <f>(J31+(J32/5))</f>
        <v>184.2</v>
      </c>
      <c r="L31" s="529"/>
      <c r="M31" s="527">
        <f>K31+(L31*30)</f>
        <v>184.2</v>
      </c>
      <c r="N31" s="529">
        <f>IF(M31=0,"",RANK(M31,M:M,0))</f>
        <v>34</v>
      </c>
      <c r="O31" s="28">
        <v>40</v>
      </c>
      <c r="P31" s="286"/>
      <c r="Q31" s="28"/>
      <c r="R31" s="286"/>
      <c r="S31" s="109">
        <v>0</v>
      </c>
      <c r="T31" s="36"/>
      <c r="U31" s="109"/>
      <c r="V31" s="28">
        <v>0</v>
      </c>
      <c r="W31" s="287"/>
      <c r="X31" s="287"/>
      <c r="Y31" s="113"/>
      <c r="Z31" s="113"/>
      <c r="AA31" s="109"/>
      <c r="AB31" s="288"/>
      <c r="AC31" s="28">
        <v>0</v>
      </c>
      <c r="AD31" s="37"/>
      <c r="AE31" s="114"/>
      <c r="AF31" s="287">
        <v>0</v>
      </c>
      <c r="AG31" s="36"/>
      <c r="AH31" s="109"/>
      <c r="AI31" s="114">
        <v>0</v>
      </c>
      <c r="AJ31" s="286"/>
      <c r="AK31" s="28"/>
      <c r="AL31" s="203">
        <v>0</v>
      </c>
      <c r="AM31" s="36"/>
      <c r="AN31" s="117">
        <v>41</v>
      </c>
      <c r="AO31" s="114">
        <v>0</v>
      </c>
      <c r="AP31" s="109">
        <v>40</v>
      </c>
      <c r="AQ31" s="36"/>
      <c r="AR31" s="28">
        <v>0</v>
      </c>
      <c r="AS31" s="37">
        <v>50</v>
      </c>
    </row>
    <row r="32" spans="1:45" ht="21.75" customHeight="1" x14ac:dyDescent="0.3">
      <c r="A32" s="554"/>
      <c r="B32" s="554"/>
      <c r="C32" s="554"/>
      <c r="D32" s="39" t="s">
        <v>80</v>
      </c>
      <c r="E32" s="24">
        <f t="shared" si="0"/>
        <v>66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66</v>
      </c>
      <c r="K32" s="528"/>
      <c r="L32" s="528"/>
      <c r="M32" s="528"/>
      <c r="N32" s="528"/>
      <c r="O32" s="41"/>
      <c r="P32" s="290"/>
      <c r="Q32" s="41"/>
      <c r="R32" s="290"/>
      <c r="S32" s="118">
        <v>0</v>
      </c>
      <c r="T32" s="49"/>
      <c r="U32" s="118"/>
      <c r="V32" s="41">
        <v>0</v>
      </c>
      <c r="W32" s="291"/>
      <c r="X32" s="291"/>
      <c r="Y32" s="122"/>
      <c r="Z32" s="122"/>
      <c r="AA32" s="118"/>
      <c r="AB32" s="292"/>
      <c r="AC32" s="41">
        <v>0</v>
      </c>
      <c r="AD32" s="50"/>
      <c r="AE32" s="269"/>
      <c r="AF32" s="291">
        <v>0</v>
      </c>
      <c r="AG32" s="49"/>
      <c r="AH32" s="118"/>
      <c r="AI32" s="123">
        <v>0</v>
      </c>
      <c r="AJ32" s="290"/>
      <c r="AK32" s="41"/>
      <c r="AL32" s="206">
        <v>0</v>
      </c>
      <c r="AM32" s="49"/>
      <c r="AN32" s="126">
        <v>66</v>
      </c>
      <c r="AO32" s="123">
        <v>0</v>
      </c>
      <c r="AP32" s="118">
        <v>0</v>
      </c>
      <c r="AQ32" s="49"/>
      <c r="AR32" s="41">
        <v>0</v>
      </c>
      <c r="AS32" s="50"/>
    </row>
    <row r="33" spans="1:45" ht="21.75" customHeight="1" x14ac:dyDescent="0.3">
      <c r="A33" s="603" t="s">
        <v>1682</v>
      </c>
      <c r="B33" s="599" t="s">
        <v>1683</v>
      </c>
      <c r="C33" s="599" t="s">
        <v>1429</v>
      </c>
      <c r="D33" s="23" t="s">
        <v>79</v>
      </c>
      <c r="E33" s="24">
        <f t="shared" si="0"/>
        <v>15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15</v>
      </c>
      <c r="K33" s="557">
        <f>(J33+(J34/5))</f>
        <v>15</v>
      </c>
      <c r="L33" s="529"/>
      <c r="M33" s="527">
        <f>K33+(L33*30)</f>
        <v>15</v>
      </c>
      <c r="N33" s="529">
        <f>IF(M33=0,"",RANK(M33,M:M,0))</f>
        <v>75</v>
      </c>
      <c r="O33" s="28"/>
      <c r="P33" s="286"/>
      <c r="Q33" s="28"/>
      <c r="R33" s="286"/>
      <c r="S33" s="109">
        <v>0</v>
      </c>
      <c r="T33" s="36"/>
      <c r="U33" s="109"/>
      <c r="V33" s="28">
        <v>0</v>
      </c>
      <c r="W33" s="287"/>
      <c r="X33" s="287"/>
      <c r="Y33" s="113"/>
      <c r="Z33" s="113">
        <v>15</v>
      </c>
      <c r="AA33" s="109"/>
      <c r="AB33" s="288"/>
      <c r="AC33" s="28">
        <v>0</v>
      </c>
      <c r="AD33" s="37"/>
      <c r="AE33" s="114"/>
      <c r="AF33" s="287">
        <v>0</v>
      </c>
      <c r="AG33" s="36"/>
      <c r="AH33" s="109"/>
      <c r="AI33" s="114">
        <v>0</v>
      </c>
      <c r="AJ33" s="286"/>
      <c r="AK33" s="28"/>
      <c r="AL33" s="203">
        <v>0</v>
      </c>
      <c r="AM33" s="36"/>
      <c r="AN33" s="117"/>
      <c r="AO33" s="114">
        <v>0</v>
      </c>
      <c r="AP33" s="109">
        <v>0</v>
      </c>
      <c r="AQ33" s="36"/>
      <c r="AR33" s="28">
        <v>0</v>
      </c>
      <c r="AS33" s="37"/>
    </row>
    <row r="34" spans="1:45" ht="21.75" customHeight="1" x14ac:dyDescent="0.3">
      <c r="A34" s="554"/>
      <c r="B34" s="554"/>
      <c r="C34" s="554"/>
      <c r="D34" s="39" t="s">
        <v>80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528"/>
      <c r="L34" s="528"/>
      <c r="M34" s="528"/>
      <c r="N34" s="528"/>
      <c r="O34" s="41"/>
      <c r="P34" s="290"/>
      <c r="Q34" s="41"/>
      <c r="R34" s="290"/>
      <c r="S34" s="118">
        <v>0</v>
      </c>
      <c r="T34" s="49"/>
      <c r="U34" s="118"/>
      <c r="V34" s="41">
        <v>0</v>
      </c>
      <c r="W34" s="291"/>
      <c r="X34" s="291"/>
      <c r="Y34" s="122"/>
      <c r="Z34" s="122"/>
      <c r="AA34" s="118"/>
      <c r="AB34" s="292"/>
      <c r="AC34" s="41">
        <v>0</v>
      </c>
      <c r="AD34" s="50"/>
      <c r="AE34" s="269"/>
      <c r="AF34" s="291">
        <v>0</v>
      </c>
      <c r="AG34" s="49"/>
      <c r="AH34" s="118"/>
      <c r="AI34" s="123">
        <v>0</v>
      </c>
      <c r="AJ34" s="290"/>
      <c r="AK34" s="41"/>
      <c r="AL34" s="206">
        <v>0</v>
      </c>
      <c r="AM34" s="49"/>
      <c r="AN34" s="126"/>
      <c r="AO34" s="123">
        <v>0</v>
      </c>
      <c r="AP34" s="118">
        <v>0</v>
      </c>
      <c r="AQ34" s="49"/>
      <c r="AR34" s="41">
        <v>0</v>
      </c>
      <c r="AS34" s="50"/>
    </row>
    <row r="35" spans="1:45" ht="21.75" customHeight="1" x14ac:dyDescent="0.3">
      <c r="A35" s="603" t="s">
        <v>1684</v>
      </c>
      <c r="B35" s="599" t="s">
        <v>1685</v>
      </c>
      <c r="C35" s="599" t="s">
        <v>86</v>
      </c>
      <c r="D35" s="23" t="s">
        <v>79</v>
      </c>
      <c r="E35" s="24">
        <f t="shared" si="0"/>
        <v>0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0</v>
      </c>
      <c r="K35" s="557">
        <f>(J35+(J36/5))</f>
        <v>0.6</v>
      </c>
      <c r="L35" s="529"/>
      <c r="M35" s="527">
        <f>K35+(L35*30)</f>
        <v>0.6</v>
      </c>
      <c r="N35" s="529">
        <f>IF(M35=0,"",RANK(M35,M:M,0))</f>
        <v>88</v>
      </c>
      <c r="O35" s="28"/>
      <c r="P35" s="286"/>
      <c r="Q35" s="28"/>
      <c r="R35" s="286"/>
      <c r="S35" s="109">
        <v>0</v>
      </c>
      <c r="T35" s="36"/>
      <c r="U35" s="109"/>
      <c r="V35" s="28">
        <v>0</v>
      </c>
      <c r="W35" s="287"/>
      <c r="X35" s="287"/>
      <c r="Y35" s="113"/>
      <c r="Z35" s="113"/>
      <c r="AA35" s="109"/>
      <c r="AB35" s="288"/>
      <c r="AC35" s="28">
        <v>0</v>
      </c>
      <c r="AD35" s="37"/>
      <c r="AE35" s="268"/>
      <c r="AF35" s="287">
        <v>0</v>
      </c>
      <c r="AG35" s="36"/>
      <c r="AH35" s="109"/>
      <c r="AI35" s="114">
        <v>0</v>
      </c>
      <c r="AJ35" s="286"/>
      <c r="AK35" s="28"/>
      <c r="AL35" s="203">
        <v>0</v>
      </c>
      <c r="AM35" s="36"/>
      <c r="AN35" s="117"/>
      <c r="AO35" s="114">
        <v>0</v>
      </c>
      <c r="AP35" s="109">
        <v>0</v>
      </c>
      <c r="AQ35" s="36"/>
      <c r="AR35" s="28">
        <v>0</v>
      </c>
      <c r="AS35" s="37"/>
    </row>
    <row r="36" spans="1:45" ht="21.75" customHeight="1" x14ac:dyDescent="0.3">
      <c r="A36" s="554"/>
      <c r="B36" s="554"/>
      <c r="C36" s="554"/>
      <c r="D36" s="39" t="s">
        <v>80</v>
      </c>
      <c r="E36" s="24">
        <f t="shared" si="0"/>
        <v>3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3</v>
      </c>
      <c r="K36" s="528"/>
      <c r="L36" s="528"/>
      <c r="M36" s="528"/>
      <c r="N36" s="528"/>
      <c r="O36" s="41"/>
      <c r="P36" s="290"/>
      <c r="Q36" s="41"/>
      <c r="R36" s="290"/>
      <c r="S36" s="118">
        <v>0</v>
      </c>
      <c r="T36" s="49"/>
      <c r="U36" s="118"/>
      <c r="V36" s="41">
        <v>0</v>
      </c>
      <c r="W36" s="291"/>
      <c r="X36" s="291"/>
      <c r="Y36" s="122"/>
      <c r="Z36" s="122"/>
      <c r="AA36" s="118"/>
      <c r="AB36" s="292"/>
      <c r="AC36" s="41">
        <v>0</v>
      </c>
      <c r="AD36" s="50"/>
      <c r="AE36" s="269"/>
      <c r="AF36" s="291">
        <v>0</v>
      </c>
      <c r="AG36" s="49"/>
      <c r="AH36" s="118"/>
      <c r="AI36" s="123">
        <v>0</v>
      </c>
      <c r="AJ36" s="290"/>
      <c r="AK36" s="41"/>
      <c r="AL36" s="206">
        <v>0</v>
      </c>
      <c r="AM36" s="49"/>
      <c r="AN36" s="126">
        <v>3</v>
      </c>
      <c r="AO36" s="123">
        <v>0</v>
      </c>
      <c r="AP36" s="118">
        <v>0</v>
      </c>
      <c r="AQ36" s="49"/>
      <c r="AR36" s="41">
        <v>0</v>
      </c>
      <c r="AS36" s="50"/>
    </row>
    <row r="37" spans="1:45" ht="21.75" customHeight="1" x14ac:dyDescent="0.3">
      <c r="A37" s="603" t="s">
        <v>1686</v>
      </c>
      <c r="B37" s="599" t="s">
        <v>1687</v>
      </c>
      <c r="C37" s="599" t="s">
        <v>132</v>
      </c>
      <c r="D37" s="23" t="s">
        <v>79</v>
      </c>
      <c r="E37" s="24">
        <f t="shared" si="0"/>
        <v>120</v>
      </c>
      <c r="F37" s="25">
        <f t="shared" si="1"/>
        <v>80</v>
      </c>
      <c r="G37" s="25">
        <f t="shared" si="2"/>
        <v>60</v>
      </c>
      <c r="H37" s="25">
        <f t="shared" si="3"/>
        <v>60</v>
      </c>
      <c r="I37" s="26">
        <f t="shared" si="4"/>
        <v>40</v>
      </c>
      <c r="J37" s="27">
        <f t="shared" si="5"/>
        <v>360</v>
      </c>
      <c r="K37" s="557">
        <f>(J37+(J38/5))</f>
        <v>397</v>
      </c>
      <c r="L37" s="529"/>
      <c r="M37" s="527">
        <f>K37+(L37*30)</f>
        <v>397</v>
      </c>
      <c r="N37" s="529">
        <f>IF(M37=0,"",RANK(M37,M:M,0))</f>
        <v>20</v>
      </c>
      <c r="O37" s="28"/>
      <c r="P37" s="286"/>
      <c r="Q37" s="28"/>
      <c r="R37" s="286">
        <v>3</v>
      </c>
      <c r="S37" s="109">
        <v>40</v>
      </c>
      <c r="T37" s="36">
        <v>40</v>
      </c>
      <c r="U37" s="109"/>
      <c r="V37" s="28">
        <v>25</v>
      </c>
      <c r="W37" s="287"/>
      <c r="X37" s="287"/>
      <c r="Y37" s="113"/>
      <c r="Z37" s="113"/>
      <c r="AA37" s="109"/>
      <c r="AB37" s="288"/>
      <c r="AC37" s="28">
        <v>0</v>
      </c>
      <c r="AD37" s="37"/>
      <c r="AE37" s="114">
        <v>80</v>
      </c>
      <c r="AF37" s="287">
        <v>0</v>
      </c>
      <c r="AG37" s="36"/>
      <c r="AH37" s="109">
        <v>60</v>
      </c>
      <c r="AI37" s="114">
        <v>120</v>
      </c>
      <c r="AJ37" s="286"/>
      <c r="AK37" s="28">
        <v>25</v>
      </c>
      <c r="AL37" s="203">
        <v>8</v>
      </c>
      <c r="AM37" s="36"/>
      <c r="AN37" s="117">
        <v>60</v>
      </c>
      <c r="AO37" s="114">
        <v>0</v>
      </c>
      <c r="AP37" s="109">
        <v>0</v>
      </c>
      <c r="AQ37" s="36">
        <v>3</v>
      </c>
      <c r="AR37" s="28">
        <v>15</v>
      </c>
      <c r="AS37" s="37">
        <v>10</v>
      </c>
    </row>
    <row r="38" spans="1:45" ht="21.75" customHeight="1" x14ac:dyDescent="0.3">
      <c r="A38" s="554"/>
      <c r="B38" s="554"/>
      <c r="C38" s="554"/>
      <c r="D38" s="39" t="s">
        <v>80</v>
      </c>
      <c r="E38" s="24">
        <f t="shared" si="0"/>
        <v>120</v>
      </c>
      <c r="F38" s="25">
        <f t="shared" si="1"/>
        <v>35</v>
      </c>
      <c r="G38" s="25">
        <f t="shared" si="2"/>
        <v>30</v>
      </c>
      <c r="H38" s="25">
        <f t="shared" si="3"/>
        <v>0</v>
      </c>
      <c r="I38" s="26">
        <f t="shared" si="4"/>
        <v>0</v>
      </c>
      <c r="J38" s="40">
        <f t="shared" si="5"/>
        <v>185</v>
      </c>
      <c r="K38" s="528"/>
      <c r="L38" s="528"/>
      <c r="M38" s="528"/>
      <c r="N38" s="528"/>
      <c r="O38" s="41"/>
      <c r="P38" s="290"/>
      <c r="Q38" s="41"/>
      <c r="R38" s="290"/>
      <c r="S38" s="118">
        <v>0</v>
      </c>
      <c r="T38" s="49"/>
      <c r="U38" s="118"/>
      <c r="V38" s="41">
        <v>0</v>
      </c>
      <c r="W38" s="291"/>
      <c r="X38" s="291"/>
      <c r="Y38" s="122"/>
      <c r="Z38" s="122"/>
      <c r="AA38" s="118"/>
      <c r="AB38" s="292"/>
      <c r="AC38" s="41">
        <v>0</v>
      </c>
      <c r="AD38" s="50">
        <v>30</v>
      </c>
      <c r="AE38" s="123"/>
      <c r="AF38" s="291">
        <v>0</v>
      </c>
      <c r="AG38" s="49"/>
      <c r="AH38" s="118"/>
      <c r="AI38" s="123">
        <v>0</v>
      </c>
      <c r="AJ38" s="290"/>
      <c r="AK38" s="41"/>
      <c r="AL38" s="206">
        <v>0</v>
      </c>
      <c r="AM38" s="49"/>
      <c r="AN38" s="126">
        <v>35</v>
      </c>
      <c r="AO38" s="123">
        <v>0</v>
      </c>
      <c r="AP38" s="118">
        <v>0</v>
      </c>
      <c r="AQ38" s="49"/>
      <c r="AR38" s="41">
        <v>0</v>
      </c>
      <c r="AS38" s="50">
        <v>120</v>
      </c>
    </row>
    <row r="39" spans="1:45" ht="21.75" customHeight="1" x14ac:dyDescent="0.3">
      <c r="A39" s="603" t="s">
        <v>1688</v>
      </c>
      <c r="B39" s="603" t="s">
        <v>1689</v>
      </c>
      <c r="C39" s="599" t="s">
        <v>117</v>
      </c>
      <c r="D39" s="23" t="s">
        <v>79</v>
      </c>
      <c r="E39" s="24">
        <f t="shared" si="0"/>
        <v>200</v>
      </c>
      <c r="F39" s="25">
        <f t="shared" si="1"/>
        <v>90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290</v>
      </c>
      <c r="K39" s="557">
        <f>(J39+(J40/5))</f>
        <v>326</v>
      </c>
      <c r="L39" s="529">
        <f>Nemzetközi!D172</f>
        <v>53</v>
      </c>
      <c r="M39" s="527">
        <f>K39+(L39*30)</f>
        <v>1916</v>
      </c>
      <c r="N39" s="529">
        <f>IF(M39=0,"",RANK(M39,M:M,0))</f>
        <v>9</v>
      </c>
      <c r="O39" s="28"/>
      <c r="P39" s="286"/>
      <c r="Q39" s="28"/>
      <c r="R39" s="286"/>
      <c r="S39" s="109">
        <v>0</v>
      </c>
      <c r="T39" s="36"/>
      <c r="U39" s="109"/>
      <c r="V39" s="28">
        <v>0</v>
      </c>
      <c r="W39" s="287"/>
      <c r="X39" s="287"/>
      <c r="Y39" s="113"/>
      <c r="Z39" s="113"/>
      <c r="AA39" s="109"/>
      <c r="AB39" s="288"/>
      <c r="AC39" s="28">
        <v>0</v>
      </c>
      <c r="AD39" s="37">
        <v>200</v>
      </c>
      <c r="AE39" s="268"/>
      <c r="AF39" s="287">
        <v>0</v>
      </c>
      <c r="AG39" s="36"/>
      <c r="AH39" s="109"/>
      <c r="AI39" s="114">
        <v>0</v>
      </c>
      <c r="AJ39" s="286"/>
      <c r="AK39" s="28"/>
      <c r="AL39" s="203">
        <v>0</v>
      </c>
      <c r="AM39" s="36"/>
      <c r="AN39" s="117"/>
      <c r="AO39" s="114">
        <v>0</v>
      </c>
      <c r="AP39" s="109">
        <v>0</v>
      </c>
      <c r="AQ39" s="36"/>
      <c r="AR39" s="28">
        <v>0</v>
      </c>
      <c r="AS39" s="37">
        <v>90</v>
      </c>
    </row>
    <row r="40" spans="1:45" ht="21.75" customHeight="1" x14ac:dyDescent="0.3">
      <c r="A40" s="554"/>
      <c r="B40" s="554"/>
      <c r="C40" s="554"/>
      <c r="D40" s="39" t="s">
        <v>80</v>
      </c>
      <c r="E40" s="24">
        <f t="shared" si="0"/>
        <v>150</v>
      </c>
      <c r="F40" s="25">
        <f t="shared" si="1"/>
        <v>30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180</v>
      </c>
      <c r="K40" s="528"/>
      <c r="L40" s="528"/>
      <c r="M40" s="528"/>
      <c r="N40" s="528"/>
      <c r="O40" s="41"/>
      <c r="P40" s="290"/>
      <c r="Q40" s="41"/>
      <c r="R40" s="290"/>
      <c r="S40" s="118">
        <v>0</v>
      </c>
      <c r="T40" s="49"/>
      <c r="U40" s="118"/>
      <c r="V40" s="41">
        <v>0</v>
      </c>
      <c r="W40" s="291"/>
      <c r="X40" s="291"/>
      <c r="Y40" s="122"/>
      <c r="Z40" s="122"/>
      <c r="AA40" s="118"/>
      <c r="AB40" s="292"/>
      <c r="AC40" s="41">
        <v>0</v>
      </c>
      <c r="AD40" s="50">
        <v>150</v>
      </c>
      <c r="AE40" s="269"/>
      <c r="AF40" s="291">
        <v>0</v>
      </c>
      <c r="AG40" s="49"/>
      <c r="AH40" s="118"/>
      <c r="AI40" s="123">
        <v>0</v>
      </c>
      <c r="AJ40" s="290"/>
      <c r="AK40" s="41"/>
      <c r="AL40" s="206">
        <v>0</v>
      </c>
      <c r="AM40" s="49"/>
      <c r="AN40" s="126"/>
      <c r="AO40" s="123">
        <v>0</v>
      </c>
      <c r="AP40" s="118">
        <v>0</v>
      </c>
      <c r="AQ40" s="49"/>
      <c r="AR40" s="41">
        <v>0</v>
      </c>
      <c r="AS40" s="50">
        <v>30</v>
      </c>
    </row>
    <row r="41" spans="1:45" ht="21.75" customHeight="1" x14ac:dyDescent="0.3">
      <c r="A41" s="603" t="s">
        <v>1263</v>
      </c>
      <c r="B41" s="599" t="s">
        <v>1264</v>
      </c>
      <c r="C41" s="599" t="s">
        <v>437</v>
      </c>
      <c r="D41" s="23" t="s">
        <v>79</v>
      </c>
      <c r="E41" s="24">
        <f t="shared" si="0"/>
        <v>30</v>
      </c>
      <c r="F41" s="25">
        <f t="shared" si="1"/>
        <v>10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40</v>
      </c>
      <c r="K41" s="557">
        <f>(J41+(J42/5))</f>
        <v>56.4</v>
      </c>
      <c r="L41" s="529"/>
      <c r="M41" s="527">
        <f>K41+(L41*30)</f>
        <v>56.4</v>
      </c>
      <c r="N41" s="529">
        <f>IF(M41=0,"",RANK(M41,M:M,0))</f>
        <v>60</v>
      </c>
      <c r="O41" s="28"/>
      <c r="P41" s="286"/>
      <c r="Q41" s="28"/>
      <c r="R41" s="286"/>
      <c r="S41" s="109">
        <v>0</v>
      </c>
      <c r="T41" s="36"/>
      <c r="U41" s="109"/>
      <c r="V41" s="28">
        <v>0</v>
      </c>
      <c r="W41" s="287"/>
      <c r="X41" s="287">
        <v>10</v>
      </c>
      <c r="Y41" s="113"/>
      <c r="Z41" s="113"/>
      <c r="AA41" s="109"/>
      <c r="AB41" s="288"/>
      <c r="AC41" s="28">
        <v>0</v>
      </c>
      <c r="AD41" s="37"/>
      <c r="AE41" s="268"/>
      <c r="AF41" s="287">
        <v>30</v>
      </c>
      <c r="AG41" s="36"/>
      <c r="AH41" s="109"/>
      <c r="AI41" s="114">
        <v>0</v>
      </c>
      <c r="AJ41" s="286"/>
      <c r="AK41" s="28"/>
      <c r="AL41" s="203">
        <v>0</v>
      </c>
      <c r="AM41" s="36"/>
      <c r="AN41" s="117"/>
      <c r="AO41" s="114">
        <v>0</v>
      </c>
      <c r="AP41" s="109">
        <v>0</v>
      </c>
      <c r="AQ41" s="36"/>
      <c r="AR41" s="28">
        <v>0</v>
      </c>
      <c r="AS41" s="37"/>
    </row>
    <row r="42" spans="1:45" ht="21.75" customHeight="1" x14ac:dyDescent="0.3">
      <c r="A42" s="554"/>
      <c r="B42" s="554"/>
      <c r="C42" s="554"/>
      <c r="D42" s="39" t="s">
        <v>80</v>
      </c>
      <c r="E42" s="24">
        <f t="shared" si="0"/>
        <v>70</v>
      </c>
      <c r="F42" s="25">
        <f t="shared" si="1"/>
        <v>12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82</v>
      </c>
      <c r="K42" s="528"/>
      <c r="L42" s="528"/>
      <c r="M42" s="528"/>
      <c r="N42" s="528"/>
      <c r="O42" s="41"/>
      <c r="P42" s="290"/>
      <c r="Q42" s="41"/>
      <c r="R42" s="290"/>
      <c r="S42" s="118">
        <v>0</v>
      </c>
      <c r="T42" s="49"/>
      <c r="U42" s="118"/>
      <c r="V42" s="41">
        <v>0</v>
      </c>
      <c r="W42" s="291"/>
      <c r="X42" s="291">
        <v>12</v>
      </c>
      <c r="Y42" s="122"/>
      <c r="Z42" s="122"/>
      <c r="AA42" s="118"/>
      <c r="AB42" s="292"/>
      <c r="AC42" s="41">
        <v>0</v>
      </c>
      <c r="AD42" s="50"/>
      <c r="AE42" s="269"/>
      <c r="AF42" s="291">
        <v>70</v>
      </c>
      <c r="AG42" s="49"/>
      <c r="AH42" s="118"/>
      <c r="AI42" s="123">
        <v>0</v>
      </c>
      <c r="AJ42" s="290"/>
      <c r="AK42" s="41"/>
      <c r="AL42" s="206">
        <v>0</v>
      </c>
      <c r="AM42" s="49"/>
      <c r="AN42" s="126"/>
      <c r="AO42" s="123">
        <v>0</v>
      </c>
      <c r="AP42" s="118">
        <v>0</v>
      </c>
      <c r="AQ42" s="49"/>
      <c r="AR42" s="41">
        <v>0</v>
      </c>
      <c r="AS42" s="50"/>
    </row>
    <row r="43" spans="1:45" ht="21.75" customHeight="1" x14ac:dyDescent="0.3">
      <c r="A43" s="603" t="s">
        <v>1267</v>
      </c>
      <c r="B43" s="599" t="s">
        <v>1268</v>
      </c>
      <c r="C43" s="599" t="s">
        <v>137</v>
      </c>
      <c r="D43" s="23" t="s">
        <v>79</v>
      </c>
      <c r="E43" s="24">
        <f t="shared" si="0"/>
        <v>90</v>
      </c>
      <c r="F43" s="25">
        <f t="shared" si="1"/>
        <v>40</v>
      </c>
      <c r="G43" s="25">
        <f t="shared" si="2"/>
        <v>25</v>
      </c>
      <c r="H43" s="25">
        <f t="shared" si="3"/>
        <v>0</v>
      </c>
      <c r="I43" s="26">
        <f t="shared" si="4"/>
        <v>0</v>
      </c>
      <c r="J43" s="27">
        <f t="shared" si="5"/>
        <v>155</v>
      </c>
      <c r="K43" s="557">
        <f>(J43+(J44/5))</f>
        <v>155</v>
      </c>
      <c r="L43" s="558">
        <f>Nemzetközi!D174</f>
        <v>11</v>
      </c>
      <c r="M43" s="527">
        <f>K43+(L43*30)</f>
        <v>485</v>
      </c>
      <c r="N43" s="529">
        <f>IF(M43=0,"",RANK(M43,M:M,0))</f>
        <v>17</v>
      </c>
      <c r="O43" s="28"/>
      <c r="P43" s="286"/>
      <c r="Q43" s="28"/>
      <c r="R43" s="286">
        <v>40</v>
      </c>
      <c r="S43" s="109">
        <v>0</v>
      </c>
      <c r="T43" s="36"/>
      <c r="U43" s="109"/>
      <c r="V43" s="28">
        <v>0</v>
      </c>
      <c r="W43" s="287"/>
      <c r="X43" s="287"/>
      <c r="Y43" s="113"/>
      <c r="Z43" s="113"/>
      <c r="AA43" s="109"/>
      <c r="AB43" s="288"/>
      <c r="AC43" s="28">
        <v>0</v>
      </c>
      <c r="AD43" s="37"/>
      <c r="AE43" s="268"/>
      <c r="AF43" s="287">
        <v>0</v>
      </c>
      <c r="AG43" s="36"/>
      <c r="AH43" s="109"/>
      <c r="AI43" s="114">
        <v>0</v>
      </c>
      <c r="AJ43" s="286"/>
      <c r="AK43" s="28"/>
      <c r="AL43" s="203">
        <v>90</v>
      </c>
      <c r="AM43" s="36"/>
      <c r="AN43" s="117"/>
      <c r="AO43" s="114">
        <v>0</v>
      </c>
      <c r="AP43" s="109">
        <v>0</v>
      </c>
      <c r="AQ43" s="36"/>
      <c r="AR43" s="28">
        <v>25</v>
      </c>
      <c r="AS43" s="37"/>
    </row>
    <row r="44" spans="1:45" ht="21.75" customHeight="1" x14ac:dyDescent="0.3">
      <c r="A44" s="554"/>
      <c r="B44" s="554"/>
      <c r="C44" s="554"/>
      <c r="D44" s="39" t="s">
        <v>80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528"/>
      <c r="L44" s="528"/>
      <c r="M44" s="528"/>
      <c r="N44" s="528"/>
      <c r="O44" s="41"/>
      <c r="P44" s="290"/>
      <c r="Q44" s="41"/>
      <c r="R44" s="290"/>
      <c r="S44" s="118">
        <v>0</v>
      </c>
      <c r="T44" s="49"/>
      <c r="U44" s="118"/>
      <c r="V44" s="41">
        <v>0</v>
      </c>
      <c r="W44" s="291"/>
      <c r="X44" s="291"/>
      <c r="Y44" s="122"/>
      <c r="Z44" s="122"/>
      <c r="AA44" s="118"/>
      <c r="AB44" s="292"/>
      <c r="AC44" s="41">
        <v>0</v>
      </c>
      <c r="AD44" s="50"/>
      <c r="AE44" s="269"/>
      <c r="AF44" s="291">
        <v>0</v>
      </c>
      <c r="AG44" s="49"/>
      <c r="AH44" s="118"/>
      <c r="AI44" s="123">
        <v>0</v>
      </c>
      <c r="AJ44" s="290"/>
      <c r="AK44" s="41"/>
      <c r="AL44" s="206">
        <v>0</v>
      </c>
      <c r="AM44" s="49"/>
      <c r="AN44" s="126"/>
      <c r="AO44" s="123">
        <v>0</v>
      </c>
      <c r="AP44" s="118">
        <v>0</v>
      </c>
      <c r="AQ44" s="49"/>
      <c r="AR44" s="41">
        <v>0</v>
      </c>
      <c r="AS44" s="50"/>
    </row>
    <row r="45" spans="1:45" ht="21.75" customHeight="1" x14ac:dyDescent="0.3">
      <c r="A45" s="603" t="s">
        <v>1690</v>
      </c>
      <c r="B45" s="599" t="s">
        <v>1691</v>
      </c>
      <c r="C45" s="599" t="s">
        <v>1692</v>
      </c>
      <c r="D45" s="23" t="s">
        <v>79</v>
      </c>
      <c r="E45" s="24">
        <f t="shared" si="0"/>
        <v>3</v>
      </c>
      <c r="F45" s="25">
        <f t="shared" si="1"/>
        <v>2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5</v>
      </c>
      <c r="K45" s="557">
        <f>(J45+(J46/5))</f>
        <v>5</v>
      </c>
      <c r="L45" s="529"/>
      <c r="M45" s="527">
        <f>K45+(L45*30)</f>
        <v>5</v>
      </c>
      <c r="N45" s="529">
        <f>IF(M45=0,"",RANK(M45,M:M,0))</f>
        <v>82</v>
      </c>
      <c r="O45" s="28"/>
      <c r="P45" s="286"/>
      <c r="Q45" s="28"/>
      <c r="R45" s="286"/>
      <c r="S45" s="109">
        <v>0</v>
      </c>
      <c r="T45" s="36"/>
      <c r="U45" s="109"/>
      <c r="V45" s="28">
        <v>0</v>
      </c>
      <c r="W45" s="287"/>
      <c r="X45" s="287"/>
      <c r="Y45" s="113"/>
      <c r="Z45" s="113"/>
      <c r="AA45" s="109"/>
      <c r="AB45" s="288"/>
      <c r="AC45" s="28">
        <v>0</v>
      </c>
      <c r="AD45" s="37"/>
      <c r="AE45" s="268"/>
      <c r="AF45" s="287">
        <v>0</v>
      </c>
      <c r="AG45" s="36"/>
      <c r="AH45" s="109"/>
      <c r="AI45" s="114">
        <v>0</v>
      </c>
      <c r="AJ45" s="286"/>
      <c r="AK45" s="28"/>
      <c r="AL45" s="203">
        <v>0</v>
      </c>
      <c r="AM45" s="36"/>
      <c r="AN45" s="117">
        <v>2</v>
      </c>
      <c r="AO45" s="114">
        <v>0</v>
      </c>
      <c r="AP45" s="109">
        <v>0</v>
      </c>
      <c r="AQ45" s="36">
        <v>3</v>
      </c>
      <c r="AR45" s="28">
        <v>0</v>
      </c>
      <c r="AS45" s="37"/>
    </row>
    <row r="46" spans="1:45" ht="21.75" customHeight="1" x14ac:dyDescent="0.3">
      <c r="A46" s="554"/>
      <c r="B46" s="554"/>
      <c r="C46" s="554"/>
      <c r="D46" s="39" t="s">
        <v>80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528"/>
      <c r="L46" s="528"/>
      <c r="M46" s="528"/>
      <c r="N46" s="528"/>
      <c r="O46" s="41"/>
      <c r="P46" s="290"/>
      <c r="Q46" s="41"/>
      <c r="R46" s="290"/>
      <c r="S46" s="118">
        <v>0</v>
      </c>
      <c r="T46" s="49"/>
      <c r="U46" s="118"/>
      <c r="V46" s="41">
        <v>0</v>
      </c>
      <c r="W46" s="291"/>
      <c r="X46" s="291"/>
      <c r="Y46" s="122"/>
      <c r="Z46" s="122"/>
      <c r="AA46" s="118"/>
      <c r="AB46" s="292"/>
      <c r="AC46" s="41">
        <v>0</v>
      </c>
      <c r="AD46" s="50"/>
      <c r="AE46" s="269"/>
      <c r="AF46" s="291">
        <v>0</v>
      </c>
      <c r="AG46" s="49"/>
      <c r="AH46" s="118"/>
      <c r="AI46" s="123">
        <v>0</v>
      </c>
      <c r="AJ46" s="290"/>
      <c r="AK46" s="41"/>
      <c r="AL46" s="206">
        <v>0</v>
      </c>
      <c r="AM46" s="49"/>
      <c r="AN46" s="126"/>
      <c r="AO46" s="123">
        <v>0</v>
      </c>
      <c r="AP46" s="118">
        <v>0</v>
      </c>
      <c r="AQ46" s="49"/>
      <c r="AR46" s="41">
        <v>0</v>
      </c>
      <c r="AS46" s="50"/>
    </row>
    <row r="47" spans="1:45" ht="21.75" customHeight="1" x14ac:dyDescent="0.3">
      <c r="A47" s="603" t="s">
        <v>1269</v>
      </c>
      <c r="B47" s="599" t="s">
        <v>1270</v>
      </c>
      <c r="C47" s="599" t="s">
        <v>155</v>
      </c>
      <c r="D47" s="23" t="s">
        <v>79</v>
      </c>
      <c r="E47" s="24">
        <f t="shared" si="0"/>
        <v>8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8</v>
      </c>
      <c r="K47" s="557">
        <f>(J47+(J48/5))</f>
        <v>26</v>
      </c>
      <c r="L47" s="529"/>
      <c r="M47" s="527">
        <f>K47+(L47*30)</f>
        <v>26</v>
      </c>
      <c r="N47" s="529">
        <f>IF(M47=0,"",RANK(M47,M:M,0))</f>
        <v>69</v>
      </c>
      <c r="O47" s="28"/>
      <c r="P47" s="286"/>
      <c r="Q47" s="28"/>
      <c r="R47" s="286"/>
      <c r="S47" s="109">
        <v>0</v>
      </c>
      <c r="T47" s="36"/>
      <c r="U47" s="109"/>
      <c r="V47" s="28">
        <v>0</v>
      </c>
      <c r="W47" s="287"/>
      <c r="X47" s="287"/>
      <c r="Y47" s="113"/>
      <c r="Z47" s="113"/>
      <c r="AA47" s="109"/>
      <c r="AB47" s="288"/>
      <c r="AC47" s="28">
        <v>0</v>
      </c>
      <c r="AD47" s="37"/>
      <c r="AE47" s="268"/>
      <c r="AF47" s="287">
        <v>0</v>
      </c>
      <c r="AG47" s="36"/>
      <c r="AH47" s="109"/>
      <c r="AI47" s="114">
        <v>0</v>
      </c>
      <c r="AJ47" s="286"/>
      <c r="AK47" s="28"/>
      <c r="AL47" s="203">
        <v>0</v>
      </c>
      <c r="AM47" s="36"/>
      <c r="AN47" s="117"/>
      <c r="AO47" s="289">
        <v>0</v>
      </c>
      <c r="AP47" s="109">
        <v>0</v>
      </c>
      <c r="AQ47" s="36">
        <v>8</v>
      </c>
      <c r="AR47" s="28">
        <v>0</v>
      </c>
      <c r="AS47" s="37"/>
    </row>
    <row r="48" spans="1:45" ht="21.75" customHeight="1" x14ac:dyDescent="0.3">
      <c r="A48" s="554"/>
      <c r="B48" s="554"/>
      <c r="C48" s="554"/>
      <c r="D48" s="39" t="s">
        <v>80</v>
      </c>
      <c r="E48" s="24">
        <f t="shared" si="0"/>
        <v>90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90</v>
      </c>
      <c r="K48" s="528"/>
      <c r="L48" s="528"/>
      <c r="M48" s="528"/>
      <c r="N48" s="528"/>
      <c r="O48" s="41"/>
      <c r="P48" s="290"/>
      <c r="Q48" s="41"/>
      <c r="R48" s="290"/>
      <c r="S48" s="118">
        <v>0</v>
      </c>
      <c r="T48" s="49"/>
      <c r="U48" s="118"/>
      <c r="V48" s="41">
        <v>0</v>
      </c>
      <c r="W48" s="291"/>
      <c r="X48" s="291"/>
      <c r="Y48" s="122"/>
      <c r="Z48" s="122"/>
      <c r="AA48" s="118"/>
      <c r="AB48" s="292"/>
      <c r="AC48" s="41">
        <v>0</v>
      </c>
      <c r="AD48" s="50"/>
      <c r="AE48" s="269"/>
      <c r="AF48" s="291">
        <v>0</v>
      </c>
      <c r="AG48" s="49"/>
      <c r="AH48" s="118"/>
      <c r="AI48" s="123">
        <v>0</v>
      </c>
      <c r="AJ48" s="290"/>
      <c r="AK48" s="41"/>
      <c r="AL48" s="206">
        <v>90</v>
      </c>
      <c r="AM48" s="49"/>
      <c r="AN48" s="126"/>
      <c r="AO48" s="123">
        <v>0</v>
      </c>
      <c r="AP48" s="118">
        <v>0</v>
      </c>
      <c r="AQ48" s="49"/>
      <c r="AR48" s="41">
        <v>0</v>
      </c>
      <c r="AS48" s="50"/>
    </row>
    <row r="49" spans="1:45" ht="21.75" customHeight="1" x14ac:dyDescent="0.3">
      <c r="A49" s="603" t="s">
        <v>1271</v>
      </c>
      <c r="B49" s="599" t="s">
        <v>1272</v>
      </c>
      <c r="C49" s="599" t="s">
        <v>607</v>
      </c>
      <c r="D49" s="23" t="s">
        <v>79</v>
      </c>
      <c r="E49" s="24">
        <f t="shared" si="0"/>
        <v>60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60</v>
      </c>
      <c r="K49" s="557">
        <f>(J49+(J50/5))</f>
        <v>90</v>
      </c>
      <c r="L49" s="558">
        <f>Nemzetközi!D176</f>
        <v>3</v>
      </c>
      <c r="M49" s="527">
        <f>K49+(L49*30)</f>
        <v>180</v>
      </c>
      <c r="N49" s="529">
        <f>IF(M49=0,"",RANK(M49,M:M,0))</f>
        <v>35</v>
      </c>
      <c r="O49" s="28"/>
      <c r="P49" s="286"/>
      <c r="Q49" s="28"/>
      <c r="R49" s="286"/>
      <c r="S49" s="109">
        <v>0</v>
      </c>
      <c r="T49" s="36"/>
      <c r="U49" s="109"/>
      <c r="V49" s="28">
        <v>0</v>
      </c>
      <c r="W49" s="287"/>
      <c r="X49" s="287"/>
      <c r="Y49" s="113"/>
      <c r="Z49" s="113"/>
      <c r="AA49" s="109"/>
      <c r="AB49" s="288"/>
      <c r="AC49" s="28">
        <v>0</v>
      </c>
      <c r="AD49" s="37"/>
      <c r="AE49" s="114"/>
      <c r="AF49" s="287">
        <v>0</v>
      </c>
      <c r="AG49" s="36"/>
      <c r="AH49" s="109"/>
      <c r="AI49" s="114">
        <v>0</v>
      </c>
      <c r="AJ49" s="286"/>
      <c r="AK49" s="28"/>
      <c r="AL49" s="203">
        <v>60</v>
      </c>
      <c r="AM49" s="36"/>
      <c r="AN49" s="117"/>
      <c r="AO49" s="114">
        <v>0</v>
      </c>
      <c r="AP49" s="109">
        <v>0</v>
      </c>
      <c r="AQ49" s="36"/>
      <c r="AR49" s="28">
        <v>0</v>
      </c>
      <c r="AS49" s="37"/>
    </row>
    <row r="50" spans="1:45" ht="21.75" customHeight="1" x14ac:dyDescent="0.3">
      <c r="A50" s="554"/>
      <c r="B50" s="554"/>
      <c r="C50" s="554"/>
      <c r="D50" s="39" t="s">
        <v>80</v>
      </c>
      <c r="E50" s="24">
        <f t="shared" si="0"/>
        <v>150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150</v>
      </c>
      <c r="K50" s="528"/>
      <c r="L50" s="528"/>
      <c r="M50" s="528"/>
      <c r="N50" s="528"/>
      <c r="O50" s="41"/>
      <c r="P50" s="290"/>
      <c r="Q50" s="41"/>
      <c r="R50" s="290"/>
      <c r="S50" s="118">
        <v>0</v>
      </c>
      <c r="T50" s="49"/>
      <c r="U50" s="118"/>
      <c r="V50" s="41">
        <v>0</v>
      </c>
      <c r="W50" s="291"/>
      <c r="X50" s="291"/>
      <c r="Y50" s="122"/>
      <c r="Z50" s="122"/>
      <c r="AA50" s="118"/>
      <c r="AB50" s="292"/>
      <c r="AC50" s="41">
        <v>0</v>
      </c>
      <c r="AD50" s="50"/>
      <c r="AE50" s="269"/>
      <c r="AF50" s="291">
        <v>0</v>
      </c>
      <c r="AG50" s="49"/>
      <c r="AH50" s="118"/>
      <c r="AI50" s="123">
        <v>0</v>
      </c>
      <c r="AJ50" s="290"/>
      <c r="AK50" s="41"/>
      <c r="AL50" s="206">
        <v>150</v>
      </c>
      <c r="AM50" s="49"/>
      <c r="AN50" s="126"/>
      <c r="AO50" s="123">
        <v>0</v>
      </c>
      <c r="AP50" s="118">
        <v>0</v>
      </c>
      <c r="AQ50" s="49"/>
      <c r="AR50" s="41">
        <v>0</v>
      </c>
      <c r="AS50" s="50"/>
    </row>
    <row r="51" spans="1:45" ht="21.75" customHeight="1" x14ac:dyDescent="0.3">
      <c r="A51" s="603" t="s">
        <v>1693</v>
      </c>
      <c r="B51" s="599" t="s">
        <v>1694</v>
      </c>
      <c r="C51" s="599" t="s">
        <v>237</v>
      </c>
      <c r="D51" s="23" t="s">
        <v>79</v>
      </c>
      <c r="E51" s="24">
        <f t="shared" si="0"/>
        <v>40</v>
      </c>
      <c r="F51" s="25">
        <f t="shared" si="1"/>
        <v>10</v>
      </c>
      <c r="G51" s="25">
        <f t="shared" si="2"/>
        <v>7</v>
      </c>
      <c r="H51" s="25">
        <f t="shared" si="3"/>
        <v>3</v>
      </c>
      <c r="I51" s="26">
        <f t="shared" si="4"/>
        <v>3</v>
      </c>
      <c r="J51" s="27">
        <f t="shared" si="5"/>
        <v>63</v>
      </c>
      <c r="K51" s="557">
        <f>(J51+(J52/5))</f>
        <v>63</v>
      </c>
      <c r="L51" s="529"/>
      <c r="M51" s="527">
        <f>K51+(L51*30)</f>
        <v>63</v>
      </c>
      <c r="N51" s="529">
        <f>IF(M51=0,"",RANK(M51,M:M,0))</f>
        <v>56</v>
      </c>
      <c r="O51" s="28"/>
      <c r="P51" s="286"/>
      <c r="Q51" s="28"/>
      <c r="R51" s="286"/>
      <c r="S51" s="109">
        <v>0</v>
      </c>
      <c r="T51" s="36"/>
      <c r="U51" s="109"/>
      <c r="V51" s="28">
        <v>0</v>
      </c>
      <c r="W51" s="287"/>
      <c r="X51" s="287"/>
      <c r="Y51" s="113"/>
      <c r="Z51" s="113"/>
      <c r="AA51" s="109"/>
      <c r="AB51" s="288"/>
      <c r="AC51" s="28">
        <v>0</v>
      </c>
      <c r="AD51" s="37"/>
      <c r="AE51" s="268"/>
      <c r="AF51" s="287">
        <v>0</v>
      </c>
      <c r="AG51" s="36"/>
      <c r="AH51" s="109"/>
      <c r="AI51" s="114">
        <v>0</v>
      </c>
      <c r="AJ51" s="286"/>
      <c r="AK51" s="28"/>
      <c r="AL51" s="203">
        <v>0</v>
      </c>
      <c r="AM51" s="36">
        <v>40</v>
      </c>
      <c r="AN51" s="117">
        <v>7</v>
      </c>
      <c r="AO51" s="114">
        <v>0</v>
      </c>
      <c r="AP51" s="109">
        <v>3</v>
      </c>
      <c r="AQ51" s="36">
        <v>3</v>
      </c>
      <c r="AR51" s="28">
        <v>0</v>
      </c>
      <c r="AS51" s="37">
        <v>10</v>
      </c>
    </row>
    <row r="52" spans="1:45" ht="21.75" customHeight="1" x14ac:dyDescent="0.3">
      <c r="A52" s="554"/>
      <c r="B52" s="554"/>
      <c r="C52" s="554"/>
      <c r="D52" s="39" t="s">
        <v>80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28"/>
      <c r="L52" s="528"/>
      <c r="M52" s="528"/>
      <c r="N52" s="528"/>
      <c r="O52" s="41"/>
      <c r="P52" s="290"/>
      <c r="Q52" s="41"/>
      <c r="R52" s="290"/>
      <c r="S52" s="118">
        <v>0</v>
      </c>
      <c r="T52" s="49"/>
      <c r="U52" s="118"/>
      <c r="V52" s="41">
        <v>0</v>
      </c>
      <c r="W52" s="291"/>
      <c r="X52" s="291"/>
      <c r="Y52" s="122"/>
      <c r="Z52" s="122"/>
      <c r="AA52" s="118"/>
      <c r="AB52" s="292"/>
      <c r="AC52" s="41">
        <v>0</v>
      </c>
      <c r="AD52" s="50"/>
      <c r="AE52" s="269"/>
      <c r="AF52" s="291">
        <v>0</v>
      </c>
      <c r="AG52" s="49"/>
      <c r="AH52" s="118"/>
      <c r="AI52" s="123">
        <v>0</v>
      </c>
      <c r="AJ52" s="290"/>
      <c r="AK52" s="41"/>
      <c r="AL52" s="206">
        <v>0</v>
      </c>
      <c r="AM52" s="49"/>
      <c r="AN52" s="126"/>
      <c r="AO52" s="123">
        <v>0</v>
      </c>
      <c r="AP52" s="118">
        <v>0</v>
      </c>
      <c r="AQ52" s="49"/>
      <c r="AR52" s="41">
        <v>0</v>
      </c>
      <c r="AS52" s="50"/>
    </row>
    <row r="53" spans="1:45" ht="21.75" customHeight="1" x14ac:dyDescent="0.3">
      <c r="A53" s="603" t="s">
        <v>1695</v>
      </c>
      <c r="B53" s="599" t="s">
        <v>1696</v>
      </c>
      <c r="C53" s="599" t="s">
        <v>117</v>
      </c>
      <c r="D53" s="23" t="s">
        <v>79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557">
        <f>(J53+(J54/5))</f>
        <v>0</v>
      </c>
      <c r="L53" s="529">
        <f>Nemzetközi!D179</f>
        <v>12</v>
      </c>
      <c r="M53" s="527">
        <f>K53+(L53*30)</f>
        <v>360</v>
      </c>
      <c r="N53" s="529">
        <f>IF(M53=0,"",RANK(M53,M:M,0))</f>
        <v>22</v>
      </c>
      <c r="O53" s="28"/>
      <c r="P53" s="286"/>
      <c r="Q53" s="28"/>
      <c r="R53" s="286"/>
      <c r="S53" s="109">
        <v>0</v>
      </c>
      <c r="T53" s="36"/>
      <c r="U53" s="109"/>
      <c r="V53" s="28">
        <v>0</v>
      </c>
      <c r="W53" s="287"/>
      <c r="X53" s="287"/>
      <c r="Y53" s="113"/>
      <c r="Z53" s="113"/>
      <c r="AA53" s="109"/>
      <c r="AB53" s="288"/>
      <c r="AC53" s="28">
        <v>0</v>
      </c>
      <c r="AD53" s="37"/>
      <c r="AE53" s="268"/>
      <c r="AF53" s="287">
        <v>0</v>
      </c>
      <c r="AG53" s="36"/>
      <c r="AH53" s="109"/>
      <c r="AI53" s="114">
        <v>0</v>
      </c>
      <c r="AJ53" s="286"/>
      <c r="AK53" s="28"/>
      <c r="AL53" s="203">
        <v>0</v>
      </c>
      <c r="AM53" s="36"/>
      <c r="AN53" s="117"/>
      <c r="AO53" s="114">
        <v>0</v>
      </c>
      <c r="AP53" s="109">
        <v>0</v>
      </c>
      <c r="AQ53" s="36"/>
      <c r="AR53" s="28">
        <v>0</v>
      </c>
      <c r="AS53" s="37"/>
    </row>
    <row r="54" spans="1:45" ht="21.75" customHeight="1" x14ac:dyDescent="0.3">
      <c r="A54" s="554"/>
      <c r="B54" s="554"/>
      <c r="C54" s="554"/>
      <c r="D54" s="39" t="s">
        <v>80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528"/>
      <c r="L54" s="528"/>
      <c r="M54" s="528"/>
      <c r="N54" s="528"/>
      <c r="O54" s="41"/>
      <c r="P54" s="290"/>
      <c r="Q54" s="41"/>
      <c r="R54" s="290"/>
      <c r="S54" s="118">
        <v>0</v>
      </c>
      <c r="T54" s="49"/>
      <c r="U54" s="118"/>
      <c r="V54" s="41">
        <v>0</v>
      </c>
      <c r="W54" s="291"/>
      <c r="X54" s="291"/>
      <c r="Y54" s="122"/>
      <c r="Z54" s="122"/>
      <c r="AA54" s="118"/>
      <c r="AB54" s="292"/>
      <c r="AC54" s="41">
        <v>0</v>
      </c>
      <c r="AD54" s="50"/>
      <c r="AE54" s="269"/>
      <c r="AF54" s="291">
        <v>0</v>
      </c>
      <c r="AG54" s="49"/>
      <c r="AH54" s="118"/>
      <c r="AI54" s="123">
        <v>0</v>
      </c>
      <c r="AJ54" s="290"/>
      <c r="AK54" s="41"/>
      <c r="AL54" s="206">
        <v>0</v>
      </c>
      <c r="AM54" s="49"/>
      <c r="AN54" s="126"/>
      <c r="AO54" s="123">
        <v>0</v>
      </c>
      <c r="AP54" s="118">
        <v>0</v>
      </c>
      <c r="AQ54" s="49"/>
      <c r="AR54" s="41">
        <v>0</v>
      </c>
      <c r="AS54" s="50"/>
    </row>
    <row r="55" spans="1:45" ht="21.75" customHeight="1" x14ac:dyDescent="0.3">
      <c r="A55" s="603" t="s">
        <v>1697</v>
      </c>
      <c r="B55" s="603" t="s">
        <v>1698</v>
      </c>
      <c r="C55" s="599" t="s">
        <v>83</v>
      </c>
      <c r="D55" s="23" t="s">
        <v>79</v>
      </c>
      <c r="E55" s="24">
        <f t="shared" si="0"/>
        <v>90</v>
      </c>
      <c r="F55" s="25">
        <f t="shared" si="1"/>
        <v>90</v>
      </c>
      <c r="G55" s="25">
        <f t="shared" si="2"/>
        <v>60</v>
      </c>
      <c r="H55" s="25">
        <f t="shared" si="3"/>
        <v>60</v>
      </c>
      <c r="I55" s="26">
        <f t="shared" si="4"/>
        <v>30</v>
      </c>
      <c r="J55" s="27">
        <f t="shared" si="5"/>
        <v>330</v>
      </c>
      <c r="K55" s="557">
        <f>(J55+(J56/5))</f>
        <v>407.2</v>
      </c>
      <c r="L55" s="529">
        <f>Nemzetközi!D181</f>
        <v>0</v>
      </c>
      <c r="M55" s="527">
        <f>K55+(L55*30)</f>
        <v>407.2</v>
      </c>
      <c r="N55" s="529">
        <f>IF(M55=0,"",RANK(M55,M:M,0))</f>
        <v>18</v>
      </c>
      <c r="O55" s="28"/>
      <c r="P55" s="286"/>
      <c r="Q55" s="28"/>
      <c r="R55" s="286"/>
      <c r="S55" s="109">
        <v>0</v>
      </c>
      <c r="T55" s="36"/>
      <c r="U55" s="109"/>
      <c r="V55" s="28">
        <v>0</v>
      </c>
      <c r="W55" s="287"/>
      <c r="X55" s="287"/>
      <c r="Y55" s="113">
        <v>60</v>
      </c>
      <c r="Z55" s="113">
        <v>30</v>
      </c>
      <c r="AA55" s="109"/>
      <c r="AB55" s="288"/>
      <c r="AC55" s="28">
        <v>0</v>
      </c>
      <c r="AD55" s="37">
        <v>90</v>
      </c>
      <c r="AE55" s="268"/>
      <c r="AF55" s="287">
        <v>60</v>
      </c>
      <c r="AG55" s="36"/>
      <c r="AH55" s="109"/>
      <c r="AI55" s="114">
        <v>0</v>
      </c>
      <c r="AJ55" s="286"/>
      <c r="AK55" s="28"/>
      <c r="AL55" s="203">
        <v>0</v>
      </c>
      <c r="AM55" s="36"/>
      <c r="AN55" s="117"/>
      <c r="AO55" s="114">
        <v>0</v>
      </c>
      <c r="AP55" s="109">
        <v>0</v>
      </c>
      <c r="AQ55" s="36"/>
      <c r="AR55" s="28">
        <v>0</v>
      </c>
      <c r="AS55" s="37">
        <v>90</v>
      </c>
    </row>
    <row r="56" spans="1:45" ht="21.75" customHeight="1" x14ac:dyDescent="0.3">
      <c r="A56" s="554"/>
      <c r="B56" s="554"/>
      <c r="C56" s="554"/>
      <c r="D56" s="39" t="s">
        <v>80</v>
      </c>
      <c r="E56" s="24">
        <f t="shared" si="0"/>
        <v>200</v>
      </c>
      <c r="F56" s="25">
        <f t="shared" si="1"/>
        <v>150</v>
      </c>
      <c r="G56" s="25">
        <f t="shared" si="2"/>
        <v>36</v>
      </c>
      <c r="H56" s="25">
        <f t="shared" si="3"/>
        <v>0</v>
      </c>
      <c r="I56" s="26">
        <f t="shared" si="4"/>
        <v>0</v>
      </c>
      <c r="J56" s="40">
        <f t="shared" si="5"/>
        <v>386</v>
      </c>
      <c r="K56" s="528"/>
      <c r="L56" s="528"/>
      <c r="M56" s="528"/>
      <c r="N56" s="528"/>
      <c r="O56" s="41"/>
      <c r="P56" s="290"/>
      <c r="Q56" s="41"/>
      <c r="R56" s="290"/>
      <c r="S56" s="118">
        <v>0</v>
      </c>
      <c r="T56" s="49"/>
      <c r="U56" s="118"/>
      <c r="V56" s="41">
        <v>0</v>
      </c>
      <c r="W56" s="291"/>
      <c r="X56" s="291"/>
      <c r="Y56" s="122"/>
      <c r="Z56" s="122">
        <v>36</v>
      </c>
      <c r="AA56" s="118"/>
      <c r="AB56" s="292"/>
      <c r="AC56" s="41">
        <v>0</v>
      </c>
      <c r="AD56" s="50">
        <v>150</v>
      </c>
      <c r="AE56" s="269"/>
      <c r="AF56" s="291">
        <v>0</v>
      </c>
      <c r="AG56" s="49"/>
      <c r="AH56" s="118"/>
      <c r="AI56" s="123">
        <v>0</v>
      </c>
      <c r="AJ56" s="290"/>
      <c r="AK56" s="41"/>
      <c r="AL56" s="206">
        <v>0</v>
      </c>
      <c r="AM56" s="49"/>
      <c r="AN56" s="126"/>
      <c r="AO56" s="123">
        <v>0</v>
      </c>
      <c r="AP56" s="118">
        <v>0</v>
      </c>
      <c r="AQ56" s="49"/>
      <c r="AR56" s="41">
        <v>0</v>
      </c>
      <c r="AS56" s="50">
        <v>200</v>
      </c>
    </row>
    <row r="57" spans="1:45" ht="21.75" customHeight="1" x14ac:dyDescent="0.3">
      <c r="A57" s="603" t="s">
        <v>1273</v>
      </c>
      <c r="B57" s="599" t="s">
        <v>1274</v>
      </c>
      <c r="C57" s="599" t="s">
        <v>155</v>
      </c>
      <c r="D57" s="23" t="s">
        <v>79</v>
      </c>
      <c r="E57" s="24">
        <f t="shared" si="0"/>
        <v>150</v>
      </c>
      <c r="F57" s="25">
        <f t="shared" si="1"/>
        <v>90</v>
      </c>
      <c r="G57" s="25">
        <f t="shared" si="2"/>
        <v>60</v>
      </c>
      <c r="H57" s="25">
        <f t="shared" si="3"/>
        <v>0</v>
      </c>
      <c r="I57" s="26">
        <f t="shared" si="4"/>
        <v>0</v>
      </c>
      <c r="J57" s="27">
        <f t="shared" si="5"/>
        <v>300</v>
      </c>
      <c r="K57" s="557">
        <f>(J57+(J58/5))</f>
        <v>300</v>
      </c>
      <c r="L57" s="529"/>
      <c r="M57" s="527">
        <f>K57+(L57*30)</f>
        <v>300</v>
      </c>
      <c r="N57" s="529">
        <f>IF(M57=0,"",RANK(M57,M:M,0))</f>
        <v>26</v>
      </c>
      <c r="O57" s="28"/>
      <c r="P57" s="286"/>
      <c r="Q57" s="28"/>
      <c r="R57" s="286"/>
      <c r="S57" s="109">
        <v>0</v>
      </c>
      <c r="T57" s="36"/>
      <c r="U57" s="109"/>
      <c r="V57" s="28">
        <v>0</v>
      </c>
      <c r="W57" s="287"/>
      <c r="X57" s="287"/>
      <c r="Y57" s="113"/>
      <c r="Z57" s="113"/>
      <c r="AA57" s="109"/>
      <c r="AB57" s="229">
        <v>90</v>
      </c>
      <c r="AC57" s="28">
        <v>0</v>
      </c>
      <c r="AD57" s="37"/>
      <c r="AE57" s="114">
        <v>150</v>
      </c>
      <c r="AF57" s="287">
        <v>0</v>
      </c>
      <c r="AG57" s="36"/>
      <c r="AH57" s="109"/>
      <c r="AI57" s="114">
        <v>0</v>
      </c>
      <c r="AJ57" s="286"/>
      <c r="AK57" s="28"/>
      <c r="AL57" s="203">
        <v>60</v>
      </c>
      <c r="AM57" s="36"/>
      <c r="AN57" s="117"/>
      <c r="AO57" s="114">
        <v>0</v>
      </c>
      <c r="AP57" s="109">
        <v>0</v>
      </c>
      <c r="AQ57" s="36"/>
      <c r="AR57" s="28">
        <v>0</v>
      </c>
      <c r="AS57" s="37"/>
    </row>
    <row r="58" spans="1:45" ht="21.75" customHeight="1" x14ac:dyDescent="0.3">
      <c r="A58" s="554"/>
      <c r="B58" s="554"/>
      <c r="C58" s="554"/>
      <c r="D58" s="39" t="s">
        <v>80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528"/>
      <c r="L58" s="528"/>
      <c r="M58" s="528"/>
      <c r="N58" s="528"/>
      <c r="O58" s="41"/>
      <c r="P58" s="290"/>
      <c r="Q58" s="41"/>
      <c r="R58" s="290"/>
      <c r="S58" s="118">
        <v>0</v>
      </c>
      <c r="T58" s="49"/>
      <c r="U58" s="118"/>
      <c r="V58" s="41">
        <v>0</v>
      </c>
      <c r="W58" s="291"/>
      <c r="X58" s="291"/>
      <c r="Y58" s="122"/>
      <c r="Z58" s="122"/>
      <c r="AA58" s="118"/>
      <c r="AB58" s="292"/>
      <c r="AC58" s="41">
        <v>0</v>
      </c>
      <c r="AD58" s="50"/>
      <c r="AE58" s="269"/>
      <c r="AF58" s="291">
        <v>0</v>
      </c>
      <c r="AG58" s="49"/>
      <c r="AH58" s="118"/>
      <c r="AI58" s="123">
        <v>0</v>
      </c>
      <c r="AJ58" s="290"/>
      <c r="AK58" s="41"/>
      <c r="AL58" s="206">
        <v>0</v>
      </c>
      <c r="AM58" s="49"/>
      <c r="AN58" s="126"/>
      <c r="AO58" s="123">
        <v>0</v>
      </c>
      <c r="AP58" s="118">
        <v>0</v>
      </c>
      <c r="AQ58" s="49"/>
      <c r="AR58" s="41">
        <v>0</v>
      </c>
      <c r="AS58" s="50"/>
    </row>
    <row r="59" spans="1:45" ht="21.75" customHeight="1" x14ac:dyDescent="0.3">
      <c r="A59" s="603" t="s">
        <v>1699</v>
      </c>
      <c r="B59" s="603" t="s">
        <v>1700</v>
      </c>
      <c r="C59" s="599" t="s">
        <v>137</v>
      </c>
      <c r="D59" s="23" t="s">
        <v>79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557">
        <f>(J59+(J60/5))</f>
        <v>0</v>
      </c>
      <c r="L59" s="529">
        <f>Nemzetközi!D184</f>
        <v>0</v>
      </c>
      <c r="M59" s="527">
        <f>K59+(L59*30)</f>
        <v>0</v>
      </c>
      <c r="N59" s="529" t="str">
        <f>IF(M59=0,"",RANK(M59,M:M,0))</f>
        <v/>
      </c>
      <c r="O59" s="28"/>
      <c r="P59" s="286"/>
      <c r="Q59" s="28"/>
      <c r="R59" s="286"/>
      <c r="S59" s="109">
        <v>0</v>
      </c>
      <c r="T59" s="36"/>
      <c r="U59" s="109"/>
      <c r="V59" s="28">
        <v>0</v>
      </c>
      <c r="W59" s="287"/>
      <c r="X59" s="287"/>
      <c r="Y59" s="113"/>
      <c r="Z59" s="113"/>
      <c r="AA59" s="109"/>
      <c r="AB59" s="288"/>
      <c r="AC59" s="28">
        <v>0</v>
      </c>
      <c r="AD59" s="37"/>
      <c r="AE59" s="268"/>
      <c r="AF59" s="287">
        <v>0</v>
      </c>
      <c r="AG59" s="36"/>
      <c r="AH59" s="109"/>
      <c r="AI59" s="114">
        <v>0</v>
      </c>
      <c r="AJ59" s="286"/>
      <c r="AK59" s="28"/>
      <c r="AL59" s="203">
        <v>0</v>
      </c>
      <c r="AM59" s="36"/>
      <c r="AN59" s="117"/>
      <c r="AO59" s="114">
        <v>0</v>
      </c>
      <c r="AP59" s="109">
        <v>0</v>
      </c>
      <c r="AQ59" s="36"/>
      <c r="AR59" s="28">
        <v>0</v>
      </c>
      <c r="AS59" s="37"/>
    </row>
    <row r="60" spans="1:45" ht="21.75" customHeight="1" x14ac:dyDescent="0.3">
      <c r="A60" s="554"/>
      <c r="B60" s="554"/>
      <c r="C60" s="554"/>
      <c r="D60" s="39" t="s">
        <v>80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28"/>
      <c r="L60" s="528"/>
      <c r="M60" s="528"/>
      <c r="N60" s="528"/>
      <c r="O60" s="41"/>
      <c r="P60" s="290"/>
      <c r="Q60" s="41"/>
      <c r="R60" s="290"/>
      <c r="S60" s="118">
        <v>0</v>
      </c>
      <c r="T60" s="49"/>
      <c r="U60" s="118"/>
      <c r="V60" s="41">
        <v>0</v>
      </c>
      <c r="W60" s="291"/>
      <c r="X60" s="291"/>
      <c r="Y60" s="122"/>
      <c r="Z60" s="122"/>
      <c r="AA60" s="118"/>
      <c r="AB60" s="292"/>
      <c r="AC60" s="41">
        <v>0</v>
      </c>
      <c r="AD60" s="50"/>
      <c r="AE60" s="269"/>
      <c r="AF60" s="291">
        <v>0</v>
      </c>
      <c r="AG60" s="49"/>
      <c r="AH60" s="118"/>
      <c r="AI60" s="123">
        <v>0</v>
      </c>
      <c r="AJ60" s="290"/>
      <c r="AK60" s="41"/>
      <c r="AL60" s="206">
        <v>0</v>
      </c>
      <c r="AM60" s="49"/>
      <c r="AN60" s="126"/>
      <c r="AO60" s="123">
        <v>0</v>
      </c>
      <c r="AP60" s="118">
        <v>0</v>
      </c>
      <c r="AQ60" s="49"/>
      <c r="AR60" s="41">
        <v>0</v>
      </c>
      <c r="AS60" s="50"/>
    </row>
    <row r="61" spans="1:45" ht="21.75" customHeight="1" x14ac:dyDescent="0.3">
      <c r="A61" s="603" t="s">
        <v>1701</v>
      </c>
      <c r="B61" s="599" t="s">
        <v>1702</v>
      </c>
      <c r="C61" s="599" t="s">
        <v>1429</v>
      </c>
      <c r="D61" s="23" t="s">
        <v>79</v>
      </c>
      <c r="E61" s="24">
        <f t="shared" si="0"/>
        <v>50</v>
      </c>
      <c r="F61" s="25">
        <f t="shared" si="1"/>
        <v>10</v>
      </c>
      <c r="G61" s="25">
        <f t="shared" si="2"/>
        <v>8</v>
      </c>
      <c r="H61" s="25">
        <f t="shared" si="3"/>
        <v>8</v>
      </c>
      <c r="I61" s="26">
        <f t="shared" si="4"/>
        <v>6</v>
      </c>
      <c r="J61" s="27">
        <f t="shared" si="5"/>
        <v>82</v>
      </c>
      <c r="K61" s="557">
        <f>(J61+(J62/5))</f>
        <v>82</v>
      </c>
      <c r="L61" s="529"/>
      <c r="M61" s="527">
        <f>K61+(L61*30)</f>
        <v>82</v>
      </c>
      <c r="N61" s="529">
        <f>IF(M61=0,"",RANK(M61,M:M,0))</f>
        <v>53</v>
      </c>
      <c r="O61" s="28"/>
      <c r="P61" s="286"/>
      <c r="Q61" s="28"/>
      <c r="R61" s="286"/>
      <c r="S61" s="109">
        <v>0</v>
      </c>
      <c r="T61" s="36"/>
      <c r="U61" s="109"/>
      <c r="V61" s="28">
        <v>0</v>
      </c>
      <c r="W61" s="287"/>
      <c r="X61" s="287"/>
      <c r="Y61" s="113">
        <v>6</v>
      </c>
      <c r="Z61" s="113">
        <v>10</v>
      </c>
      <c r="AA61" s="109"/>
      <c r="AB61" s="288"/>
      <c r="AC61" s="28">
        <v>0</v>
      </c>
      <c r="AD61" s="37"/>
      <c r="AE61" s="114"/>
      <c r="AF61" s="287">
        <v>0</v>
      </c>
      <c r="AG61" s="36"/>
      <c r="AH61" s="109"/>
      <c r="AI61" s="114">
        <v>0</v>
      </c>
      <c r="AJ61" s="286"/>
      <c r="AK61" s="28"/>
      <c r="AL61" s="203">
        <v>0</v>
      </c>
      <c r="AM61" s="36"/>
      <c r="AN61" s="117"/>
      <c r="AO61" s="114">
        <v>0</v>
      </c>
      <c r="AP61" s="109">
        <v>0</v>
      </c>
      <c r="AQ61" s="36">
        <v>8</v>
      </c>
      <c r="AR61" s="28">
        <v>8</v>
      </c>
      <c r="AS61" s="37">
        <v>50</v>
      </c>
    </row>
    <row r="62" spans="1:45" ht="21.75" customHeight="1" x14ac:dyDescent="0.3">
      <c r="A62" s="554"/>
      <c r="B62" s="554"/>
      <c r="C62" s="554"/>
      <c r="D62" s="39" t="s">
        <v>80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0</v>
      </c>
      <c r="K62" s="528"/>
      <c r="L62" s="528"/>
      <c r="M62" s="528"/>
      <c r="N62" s="528"/>
      <c r="O62" s="41"/>
      <c r="P62" s="290"/>
      <c r="Q62" s="41"/>
      <c r="R62" s="290"/>
      <c r="S62" s="118">
        <v>0</v>
      </c>
      <c r="T62" s="49"/>
      <c r="U62" s="118"/>
      <c r="V62" s="41">
        <v>0</v>
      </c>
      <c r="W62" s="291"/>
      <c r="X62" s="291"/>
      <c r="Y62" s="122"/>
      <c r="Z62" s="122"/>
      <c r="AA62" s="118"/>
      <c r="AB62" s="292"/>
      <c r="AC62" s="41">
        <v>0</v>
      </c>
      <c r="AD62" s="50"/>
      <c r="AE62" s="269"/>
      <c r="AF62" s="291">
        <v>0</v>
      </c>
      <c r="AG62" s="49"/>
      <c r="AH62" s="118"/>
      <c r="AI62" s="123">
        <v>0</v>
      </c>
      <c r="AJ62" s="290"/>
      <c r="AK62" s="41"/>
      <c r="AL62" s="206">
        <v>0</v>
      </c>
      <c r="AM62" s="49"/>
      <c r="AN62" s="126"/>
      <c r="AO62" s="123">
        <v>0</v>
      </c>
      <c r="AP62" s="118">
        <v>0</v>
      </c>
      <c r="AQ62" s="49"/>
      <c r="AR62" s="41">
        <v>0</v>
      </c>
      <c r="AS62" s="50"/>
    </row>
    <row r="63" spans="1:45" ht="21.75" customHeight="1" x14ac:dyDescent="0.3">
      <c r="A63" s="603" t="s">
        <v>1703</v>
      </c>
      <c r="B63" s="599" t="s">
        <v>1704</v>
      </c>
      <c r="C63" s="599" t="s">
        <v>418</v>
      </c>
      <c r="D63" s="23" t="s">
        <v>79</v>
      </c>
      <c r="E63" s="24">
        <f t="shared" si="0"/>
        <v>40</v>
      </c>
      <c r="F63" s="25">
        <f t="shared" si="1"/>
        <v>40</v>
      </c>
      <c r="G63" s="25">
        <f t="shared" si="2"/>
        <v>34</v>
      </c>
      <c r="H63" s="25">
        <f t="shared" si="3"/>
        <v>0</v>
      </c>
      <c r="I63" s="26">
        <f t="shared" si="4"/>
        <v>0</v>
      </c>
      <c r="J63" s="27">
        <f t="shared" si="5"/>
        <v>114</v>
      </c>
      <c r="K63" s="557">
        <f>(J63+(J64/5))</f>
        <v>114</v>
      </c>
      <c r="L63" s="529"/>
      <c r="M63" s="527">
        <f>K63+(L63*30)</f>
        <v>114</v>
      </c>
      <c r="N63" s="529">
        <f>IF(M63=0,"",RANK(M63,M:M,0))</f>
        <v>48</v>
      </c>
      <c r="O63" s="28">
        <v>34</v>
      </c>
      <c r="P63" s="286"/>
      <c r="Q63" s="28"/>
      <c r="R63" s="286"/>
      <c r="S63" s="109">
        <v>0</v>
      </c>
      <c r="T63" s="36"/>
      <c r="U63" s="109"/>
      <c r="V63" s="28">
        <v>0</v>
      </c>
      <c r="W63" s="287"/>
      <c r="X63" s="287"/>
      <c r="Y63" s="113"/>
      <c r="Z63" s="113"/>
      <c r="AA63" s="109"/>
      <c r="AB63" s="288"/>
      <c r="AC63" s="28">
        <v>0</v>
      </c>
      <c r="AD63" s="37"/>
      <c r="AE63" s="268"/>
      <c r="AF63" s="287">
        <v>0</v>
      </c>
      <c r="AG63" s="36">
        <v>40</v>
      </c>
      <c r="AH63" s="109"/>
      <c r="AI63" s="114">
        <v>0</v>
      </c>
      <c r="AJ63" s="286"/>
      <c r="AK63" s="28"/>
      <c r="AL63" s="203">
        <v>40</v>
      </c>
      <c r="AM63" s="36"/>
      <c r="AN63" s="117"/>
      <c r="AO63" s="114">
        <v>0</v>
      </c>
      <c r="AP63" s="109">
        <v>0</v>
      </c>
      <c r="AQ63" s="36"/>
      <c r="AR63" s="28">
        <v>0</v>
      </c>
      <c r="AS63" s="37"/>
    </row>
    <row r="64" spans="1:45" ht="21.75" customHeight="1" x14ac:dyDescent="0.3">
      <c r="A64" s="554"/>
      <c r="B64" s="554"/>
      <c r="C64" s="554"/>
      <c r="D64" s="39" t="s">
        <v>80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0</v>
      </c>
      <c r="K64" s="528"/>
      <c r="L64" s="528"/>
      <c r="M64" s="528"/>
      <c r="N64" s="528"/>
      <c r="O64" s="41"/>
      <c r="P64" s="290"/>
      <c r="Q64" s="41"/>
      <c r="R64" s="290"/>
      <c r="S64" s="118">
        <v>0</v>
      </c>
      <c r="T64" s="49"/>
      <c r="U64" s="118"/>
      <c r="V64" s="41">
        <v>0</v>
      </c>
      <c r="W64" s="291"/>
      <c r="X64" s="291"/>
      <c r="Y64" s="122"/>
      <c r="Z64" s="122"/>
      <c r="AA64" s="118"/>
      <c r="AB64" s="292"/>
      <c r="AC64" s="41">
        <v>0</v>
      </c>
      <c r="AD64" s="50"/>
      <c r="AE64" s="269"/>
      <c r="AF64" s="291">
        <v>0</v>
      </c>
      <c r="AG64" s="49"/>
      <c r="AH64" s="118"/>
      <c r="AI64" s="123">
        <v>0</v>
      </c>
      <c r="AJ64" s="290"/>
      <c r="AK64" s="41"/>
      <c r="AL64" s="206">
        <v>0</v>
      </c>
      <c r="AM64" s="49"/>
      <c r="AN64" s="126"/>
      <c r="AO64" s="123">
        <v>0</v>
      </c>
      <c r="AP64" s="118">
        <v>0</v>
      </c>
      <c r="AQ64" s="49"/>
      <c r="AR64" s="41">
        <v>0</v>
      </c>
      <c r="AS64" s="50"/>
    </row>
    <row r="65" spans="1:45" ht="21.75" customHeight="1" x14ac:dyDescent="0.3">
      <c r="A65" s="603" t="s">
        <v>1705</v>
      </c>
      <c r="B65" s="599" t="s">
        <v>1706</v>
      </c>
      <c r="C65" s="599" t="s">
        <v>406</v>
      </c>
      <c r="D65" s="23" t="s">
        <v>79</v>
      </c>
      <c r="E65" s="24">
        <f t="shared" si="0"/>
        <v>15</v>
      </c>
      <c r="F65" s="25">
        <f t="shared" si="1"/>
        <v>10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25</v>
      </c>
      <c r="K65" s="557">
        <f>(J65+(J66/5))</f>
        <v>31</v>
      </c>
      <c r="L65" s="529"/>
      <c r="M65" s="527">
        <f>K65+(L65*30)</f>
        <v>31</v>
      </c>
      <c r="N65" s="529">
        <f>IF(M65=0,"",RANK(M65,M:M,0))</f>
        <v>68</v>
      </c>
      <c r="O65" s="28"/>
      <c r="P65" s="286"/>
      <c r="Q65" s="28"/>
      <c r="R65" s="286">
        <v>15</v>
      </c>
      <c r="S65" s="109">
        <v>0</v>
      </c>
      <c r="T65" s="36"/>
      <c r="U65" s="109"/>
      <c r="V65" s="28">
        <v>0</v>
      </c>
      <c r="W65" s="287"/>
      <c r="X65" s="287"/>
      <c r="Y65" s="113"/>
      <c r="Z65" s="113"/>
      <c r="AA65" s="109"/>
      <c r="AB65" s="288"/>
      <c r="AC65" s="28">
        <v>0</v>
      </c>
      <c r="AD65" s="37"/>
      <c r="AE65" s="114"/>
      <c r="AF65" s="287">
        <v>0</v>
      </c>
      <c r="AG65" s="36"/>
      <c r="AH65" s="109"/>
      <c r="AI65" s="114">
        <v>0</v>
      </c>
      <c r="AJ65" s="286"/>
      <c r="AK65" s="28"/>
      <c r="AL65" s="203">
        <v>0</v>
      </c>
      <c r="AM65" s="36"/>
      <c r="AN65" s="117"/>
      <c r="AO65" s="114">
        <v>0</v>
      </c>
      <c r="AP65" s="109">
        <v>0</v>
      </c>
      <c r="AQ65" s="36"/>
      <c r="AR65" s="28">
        <v>0</v>
      </c>
      <c r="AS65" s="37">
        <v>10</v>
      </c>
    </row>
    <row r="66" spans="1:45" ht="21.75" customHeight="1" x14ac:dyDescent="0.3">
      <c r="A66" s="554"/>
      <c r="B66" s="554"/>
      <c r="C66" s="554"/>
      <c r="D66" s="39" t="s">
        <v>80</v>
      </c>
      <c r="E66" s="24">
        <f t="shared" si="0"/>
        <v>30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30</v>
      </c>
      <c r="K66" s="528"/>
      <c r="L66" s="528"/>
      <c r="M66" s="528"/>
      <c r="N66" s="528"/>
      <c r="O66" s="41"/>
      <c r="P66" s="290"/>
      <c r="Q66" s="41"/>
      <c r="R66" s="290"/>
      <c r="S66" s="118">
        <v>0</v>
      </c>
      <c r="T66" s="49"/>
      <c r="U66" s="118"/>
      <c r="V66" s="41">
        <v>0</v>
      </c>
      <c r="W66" s="291"/>
      <c r="X66" s="291"/>
      <c r="Y66" s="122"/>
      <c r="Z66" s="122"/>
      <c r="AA66" s="118"/>
      <c r="AB66" s="292"/>
      <c r="AC66" s="41">
        <v>0</v>
      </c>
      <c r="AD66" s="50"/>
      <c r="AE66" s="123"/>
      <c r="AF66" s="291">
        <v>0</v>
      </c>
      <c r="AG66" s="49"/>
      <c r="AH66" s="118"/>
      <c r="AI66" s="123">
        <v>0</v>
      </c>
      <c r="AJ66" s="290"/>
      <c r="AK66" s="41"/>
      <c r="AL66" s="206">
        <v>0</v>
      </c>
      <c r="AM66" s="49"/>
      <c r="AN66" s="126"/>
      <c r="AO66" s="123">
        <v>0</v>
      </c>
      <c r="AP66" s="118">
        <v>0</v>
      </c>
      <c r="AQ66" s="49"/>
      <c r="AR66" s="41">
        <v>0</v>
      </c>
      <c r="AS66" s="50">
        <v>30</v>
      </c>
    </row>
    <row r="67" spans="1:45" ht="21.75" customHeight="1" x14ac:dyDescent="0.3">
      <c r="A67" s="603" t="s">
        <v>1707</v>
      </c>
      <c r="B67" s="599" t="s">
        <v>1708</v>
      </c>
      <c r="C67" s="599" t="s">
        <v>267</v>
      </c>
      <c r="D67" s="23" t="s">
        <v>79</v>
      </c>
      <c r="E67" s="24">
        <f t="shared" si="0"/>
        <v>120</v>
      </c>
      <c r="F67" s="25">
        <f t="shared" si="1"/>
        <v>120</v>
      </c>
      <c r="G67" s="25">
        <f t="shared" si="2"/>
        <v>70</v>
      </c>
      <c r="H67" s="25">
        <f t="shared" si="3"/>
        <v>15</v>
      </c>
      <c r="I67" s="26">
        <f t="shared" si="4"/>
        <v>0</v>
      </c>
      <c r="J67" s="27">
        <f t="shared" si="5"/>
        <v>325</v>
      </c>
      <c r="K67" s="557">
        <f>(J67+(J68/5))</f>
        <v>339.4</v>
      </c>
      <c r="L67" s="558">
        <f>Nemzetközi!D185</f>
        <v>5</v>
      </c>
      <c r="M67" s="527">
        <f>K67+(L67*30)</f>
        <v>489.4</v>
      </c>
      <c r="N67" s="529">
        <f>IF(M67=0,"",RANK(M67,M:M,0))</f>
        <v>16</v>
      </c>
      <c r="O67" s="28"/>
      <c r="P67" s="286"/>
      <c r="Q67" s="28"/>
      <c r="R67" s="286"/>
      <c r="S67" s="109">
        <v>0</v>
      </c>
      <c r="T67" s="36"/>
      <c r="U67" s="109"/>
      <c r="V67" s="28">
        <v>0</v>
      </c>
      <c r="W67" s="287"/>
      <c r="X67" s="287"/>
      <c r="Y67" s="113"/>
      <c r="Z67" s="113"/>
      <c r="AA67" s="109"/>
      <c r="AB67" s="288"/>
      <c r="AC67" s="28">
        <v>0</v>
      </c>
      <c r="AD67" s="37"/>
      <c r="AE67" s="268"/>
      <c r="AF67" s="287">
        <v>0</v>
      </c>
      <c r="AG67" s="36"/>
      <c r="AH67" s="109"/>
      <c r="AI67" s="114">
        <v>0</v>
      </c>
      <c r="AJ67" s="286"/>
      <c r="AK67" s="28"/>
      <c r="AL67" s="203">
        <v>120</v>
      </c>
      <c r="AM67" s="36"/>
      <c r="AN67" s="117">
        <v>70</v>
      </c>
      <c r="AO67" s="114">
        <v>0</v>
      </c>
      <c r="AP67" s="109">
        <v>0</v>
      </c>
      <c r="AQ67" s="36">
        <v>15</v>
      </c>
      <c r="AR67" s="28">
        <v>0</v>
      </c>
      <c r="AS67" s="37">
        <v>120</v>
      </c>
    </row>
    <row r="68" spans="1:45" ht="21.75" customHeight="1" x14ac:dyDescent="0.3">
      <c r="A68" s="554"/>
      <c r="B68" s="554"/>
      <c r="C68" s="554"/>
      <c r="D68" s="39" t="s">
        <v>80</v>
      </c>
      <c r="E68" s="24">
        <f t="shared" si="0"/>
        <v>72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72</v>
      </c>
      <c r="K68" s="528"/>
      <c r="L68" s="528"/>
      <c r="M68" s="528"/>
      <c r="N68" s="528"/>
      <c r="O68" s="41"/>
      <c r="P68" s="290"/>
      <c r="Q68" s="41"/>
      <c r="R68" s="290"/>
      <c r="S68" s="118">
        <v>0</v>
      </c>
      <c r="T68" s="49"/>
      <c r="U68" s="118"/>
      <c r="V68" s="41">
        <v>0</v>
      </c>
      <c r="W68" s="291"/>
      <c r="X68" s="291"/>
      <c r="Y68" s="122"/>
      <c r="Z68" s="122"/>
      <c r="AA68" s="118"/>
      <c r="AB68" s="292"/>
      <c r="AC68" s="41">
        <v>0</v>
      </c>
      <c r="AD68" s="50"/>
      <c r="AE68" s="269"/>
      <c r="AF68" s="291">
        <v>0</v>
      </c>
      <c r="AG68" s="49"/>
      <c r="AH68" s="118"/>
      <c r="AI68" s="123">
        <v>0</v>
      </c>
      <c r="AJ68" s="290"/>
      <c r="AK68" s="41"/>
      <c r="AL68" s="206">
        <v>0</v>
      </c>
      <c r="AM68" s="49"/>
      <c r="AN68" s="126">
        <v>72</v>
      </c>
      <c r="AO68" s="123">
        <v>0</v>
      </c>
      <c r="AP68" s="118">
        <v>0</v>
      </c>
      <c r="AQ68" s="49"/>
      <c r="AR68" s="41">
        <v>0</v>
      </c>
      <c r="AS68" s="50"/>
    </row>
    <row r="69" spans="1:45" ht="21.75" customHeight="1" x14ac:dyDescent="0.3">
      <c r="A69" s="603" t="s">
        <v>1709</v>
      </c>
      <c r="B69" s="603" t="s">
        <v>1710</v>
      </c>
      <c r="C69" s="599" t="s">
        <v>142</v>
      </c>
      <c r="D69" s="23" t="s">
        <v>79</v>
      </c>
      <c r="E69" s="24">
        <f t="shared" si="0"/>
        <v>1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1</v>
      </c>
      <c r="K69" s="557">
        <f>(J69+(J70/5))</f>
        <v>1.4</v>
      </c>
      <c r="L69" s="529"/>
      <c r="M69" s="527">
        <f>K69+(L69*30)</f>
        <v>1.4</v>
      </c>
      <c r="N69" s="529">
        <f>IF(M69=0,"",RANK(M69,M:M,0))</f>
        <v>87</v>
      </c>
      <c r="O69" s="28"/>
      <c r="P69" s="286"/>
      <c r="Q69" s="28"/>
      <c r="R69" s="286"/>
      <c r="S69" s="109">
        <v>0</v>
      </c>
      <c r="T69" s="36"/>
      <c r="U69" s="109"/>
      <c r="V69" s="28">
        <v>0</v>
      </c>
      <c r="W69" s="287"/>
      <c r="X69" s="287"/>
      <c r="Y69" s="113"/>
      <c r="Z69" s="113"/>
      <c r="AA69" s="109"/>
      <c r="AB69" s="288"/>
      <c r="AC69" s="28">
        <v>0</v>
      </c>
      <c r="AD69" s="37"/>
      <c r="AE69" s="268"/>
      <c r="AF69" s="287">
        <v>0</v>
      </c>
      <c r="AG69" s="36"/>
      <c r="AH69" s="109"/>
      <c r="AI69" s="114">
        <v>0</v>
      </c>
      <c r="AJ69" s="286"/>
      <c r="AK69" s="28"/>
      <c r="AL69" s="203">
        <v>0</v>
      </c>
      <c r="AM69" s="36"/>
      <c r="AN69" s="117">
        <v>1</v>
      </c>
      <c r="AO69" s="289">
        <v>0</v>
      </c>
      <c r="AP69" s="109">
        <v>0</v>
      </c>
      <c r="AQ69" s="36"/>
      <c r="AR69" s="28">
        <v>0</v>
      </c>
      <c r="AS69" s="37"/>
    </row>
    <row r="70" spans="1:45" ht="21.75" customHeight="1" x14ac:dyDescent="0.3">
      <c r="A70" s="554"/>
      <c r="B70" s="554"/>
      <c r="C70" s="554"/>
      <c r="D70" s="39" t="s">
        <v>80</v>
      </c>
      <c r="E70" s="24">
        <f t="shared" si="0"/>
        <v>2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2</v>
      </c>
      <c r="K70" s="528"/>
      <c r="L70" s="528"/>
      <c r="M70" s="528"/>
      <c r="N70" s="528"/>
      <c r="O70" s="41"/>
      <c r="P70" s="290"/>
      <c r="Q70" s="41"/>
      <c r="R70" s="290"/>
      <c r="S70" s="118">
        <v>0</v>
      </c>
      <c r="T70" s="49"/>
      <c r="U70" s="118"/>
      <c r="V70" s="41">
        <v>0</v>
      </c>
      <c r="W70" s="291"/>
      <c r="X70" s="291"/>
      <c r="Y70" s="122"/>
      <c r="Z70" s="122"/>
      <c r="AA70" s="118"/>
      <c r="AB70" s="292"/>
      <c r="AC70" s="41">
        <v>0</v>
      </c>
      <c r="AD70" s="50"/>
      <c r="AE70" s="269"/>
      <c r="AF70" s="291">
        <v>0</v>
      </c>
      <c r="AG70" s="49"/>
      <c r="AH70" s="118"/>
      <c r="AI70" s="123">
        <v>0</v>
      </c>
      <c r="AJ70" s="290"/>
      <c r="AK70" s="41"/>
      <c r="AL70" s="206">
        <v>0</v>
      </c>
      <c r="AM70" s="49"/>
      <c r="AN70" s="126">
        <v>2</v>
      </c>
      <c r="AO70" s="123">
        <v>0</v>
      </c>
      <c r="AP70" s="118">
        <v>0</v>
      </c>
      <c r="AQ70" s="49"/>
      <c r="AR70" s="41">
        <v>0</v>
      </c>
      <c r="AS70" s="50"/>
    </row>
    <row r="71" spans="1:45" ht="21.75" customHeight="1" x14ac:dyDescent="0.3">
      <c r="A71" s="603" t="s">
        <v>1711</v>
      </c>
      <c r="B71" s="603" t="s">
        <v>1712</v>
      </c>
      <c r="C71" s="603" t="s">
        <v>1713</v>
      </c>
      <c r="D71" s="23" t="s">
        <v>79</v>
      </c>
      <c r="E71" s="24">
        <f t="shared" si="0"/>
        <v>0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0</v>
      </c>
      <c r="K71" s="557">
        <f>(J71+(J72/5))</f>
        <v>0</v>
      </c>
      <c r="L71" s="529">
        <f>Nemzetközi!D188</f>
        <v>8</v>
      </c>
      <c r="M71" s="527">
        <f>K71+(L71*30)</f>
        <v>240</v>
      </c>
      <c r="N71" s="529">
        <f>IF(M71=0,"",RANK(M71,M:M,0))</f>
        <v>29</v>
      </c>
      <c r="O71" s="28"/>
      <c r="P71" s="286"/>
      <c r="Q71" s="28"/>
      <c r="R71" s="286"/>
      <c r="S71" s="109">
        <v>0</v>
      </c>
      <c r="T71" s="36"/>
      <c r="U71" s="109"/>
      <c r="V71" s="28">
        <v>0</v>
      </c>
      <c r="W71" s="287"/>
      <c r="X71" s="287"/>
      <c r="Y71" s="113"/>
      <c r="Z71" s="113"/>
      <c r="AA71" s="109"/>
      <c r="AB71" s="288"/>
      <c r="AC71" s="28">
        <v>0</v>
      </c>
      <c r="AD71" s="37"/>
      <c r="AE71" s="268"/>
      <c r="AF71" s="287">
        <v>0</v>
      </c>
      <c r="AG71" s="36"/>
      <c r="AH71" s="109"/>
      <c r="AI71" s="114">
        <v>0</v>
      </c>
      <c r="AJ71" s="286"/>
      <c r="AK71" s="28"/>
      <c r="AL71" s="203">
        <v>0</v>
      </c>
      <c r="AM71" s="36"/>
      <c r="AN71" s="117"/>
      <c r="AO71" s="114">
        <v>0</v>
      </c>
      <c r="AP71" s="109">
        <v>0</v>
      </c>
      <c r="AQ71" s="36"/>
      <c r="AR71" s="28">
        <v>0</v>
      </c>
      <c r="AS71" s="37"/>
    </row>
    <row r="72" spans="1:45" ht="21.75" customHeight="1" x14ac:dyDescent="0.3">
      <c r="A72" s="554"/>
      <c r="B72" s="554"/>
      <c r="C72" s="554"/>
      <c r="D72" s="39" t="s">
        <v>80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0</v>
      </c>
      <c r="K72" s="528"/>
      <c r="L72" s="528"/>
      <c r="M72" s="528"/>
      <c r="N72" s="528"/>
      <c r="O72" s="41"/>
      <c r="P72" s="290"/>
      <c r="Q72" s="41"/>
      <c r="R72" s="290"/>
      <c r="S72" s="118">
        <v>0</v>
      </c>
      <c r="T72" s="49"/>
      <c r="U72" s="118"/>
      <c r="V72" s="41">
        <v>0</v>
      </c>
      <c r="W72" s="291"/>
      <c r="X72" s="291"/>
      <c r="Y72" s="122"/>
      <c r="Z72" s="122"/>
      <c r="AA72" s="118"/>
      <c r="AB72" s="292"/>
      <c r="AC72" s="41">
        <v>0</v>
      </c>
      <c r="AD72" s="50"/>
      <c r="AE72" s="269"/>
      <c r="AF72" s="291">
        <v>0</v>
      </c>
      <c r="AG72" s="49"/>
      <c r="AH72" s="118"/>
      <c r="AI72" s="123">
        <v>0</v>
      </c>
      <c r="AJ72" s="290"/>
      <c r="AK72" s="41"/>
      <c r="AL72" s="206">
        <v>0</v>
      </c>
      <c r="AM72" s="49"/>
      <c r="AN72" s="126"/>
      <c r="AO72" s="123">
        <v>0</v>
      </c>
      <c r="AP72" s="118">
        <v>0</v>
      </c>
      <c r="AQ72" s="49"/>
      <c r="AR72" s="41">
        <v>0</v>
      </c>
      <c r="AS72" s="50"/>
    </row>
    <row r="73" spans="1:45" ht="21.75" customHeight="1" x14ac:dyDescent="0.3">
      <c r="A73" s="603" t="s">
        <v>1295</v>
      </c>
      <c r="B73" s="599" t="s">
        <v>1296</v>
      </c>
      <c r="C73" s="599" t="s">
        <v>237</v>
      </c>
      <c r="D73" s="23" t="s">
        <v>79</v>
      </c>
      <c r="E73" s="24">
        <f t="shared" si="0"/>
        <v>60</v>
      </c>
      <c r="F73" s="25">
        <f t="shared" si="1"/>
        <v>60</v>
      </c>
      <c r="G73" s="25">
        <f t="shared" si="2"/>
        <v>60</v>
      </c>
      <c r="H73" s="25">
        <f t="shared" si="3"/>
        <v>25</v>
      </c>
      <c r="I73" s="26">
        <f t="shared" si="4"/>
        <v>15</v>
      </c>
      <c r="J73" s="27">
        <f t="shared" si="5"/>
        <v>220</v>
      </c>
      <c r="K73" s="557">
        <f>(J73+(J74/5))</f>
        <v>225</v>
      </c>
      <c r="L73" s="529"/>
      <c r="M73" s="527">
        <f>K73+(L73*30)</f>
        <v>225</v>
      </c>
      <c r="N73" s="529">
        <f>IF(M73=0,"",RANK(M73,M:M,0))</f>
        <v>30</v>
      </c>
      <c r="O73" s="28"/>
      <c r="P73" s="286">
        <v>25</v>
      </c>
      <c r="Q73" s="28">
        <v>60</v>
      </c>
      <c r="R73" s="286"/>
      <c r="S73" s="109">
        <v>0</v>
      </c>
      <c r="T73" s="36"/>
      <c r="U73" s="109"/>
      <c r="V73" s="28">
        <v>0</v>
      </c>
      <c r="W73" s="287"/>
      <c r="X73" s="287"/>
      <c r="Y73" s="113"/>
      <c r="Z73" s="113"/>
      <c r="AA73" s="109"/>
      <c r="AB73" s="288"/>
      <c r="AC73" s="28">
        <v>0</v>
      </c>
      <c r="AD73" s="37"/>
      <c r="AE73" s="268"/>
      <c r="AF73" s="287">
        <v>0</v>
      </c>
      <c r="AG73" s="36"/>
      <c r="AH73" s="109"/>
      <c r="AI73" s="114">
        <v>0</v>
      </c>
      <c r="AJ73" s="286"/>
      <c r="AK73" s="28"/>
      <c r="AL73" s="203">
        <v>8</v>
      </c>
      <c r="AM73" s="36">
        <v>60</v>
      </c>
      <c r="AN73" s="117"/>
      <c r="AO73" s="114">
        <v>60</v>
      </c>
      <c r="AP73" s="109">
        <v>3</v>
      </c>
      <c r="AQ73" s="36">
        <v>15</v>
      </c>
      <c r="AR73" s="28">
        <v>0</v>
      </c>
      <c r="AS73" s="37"/>
    </row>
    <row r="74" spans="1:45" ht="21.75" customHeight="1" x14ac:dyDescent="0.3">
      <c r="A74" s="554"/>
      <c r="B74" s="554"/>
      <c r="C74" s="554"/>
      <c r="D74" s="39" t="s">
        <v>80</v>
      </c>
      <c r="E74" s="24">
        <f t="shared" si="0"/>
        <v>25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25</v>
      </c>
      <c r="K74" s="528"/>
      <c r="L74" s="528"/>
      <c r="M74" s="528"/>
      <c r="N74" s="528"/>
      <c r="O74" s="41"/>
      <c r="P74" s="290"/>
      <c r="Q74" s="41"/>
      <c r="R74" s="290"/>
      <c r="S74" s="118">
        <v>0</v>
      </c>
      <c r="T74" s="49"/>
      <c r="U74" s="118"/>
      <c r="V74" s="41">
        <v>0</v>
      </c>
      <c r="W74" s="291"/>
      <c r="X74" s="291"/>
      <c r="Y74" s="122"/>
      <c r="Z74" s="122"/>
      <c r="AA74" s="118"/>
      <c r="AB74" s="292"/>
      <c r="AC74" s="41">
        <v>0</v>
      </c>
      <c r="AD74" s="50"/>
      <c r="AE74" s="269"/>
      <c r="AF74" s="291">
        <v>0</v>
      </c>
      <c r="AG74" s="49"/>
      <c r="AH74" s="118"/>
      <c r="AI74" s="123">
        <v>0</v>
      </c>
      <c r="AJ74" s="290"/>
      <c r="AK74" s="41"/>
      <c r="AL74" s="206">
        <v>25</v>
      </c>
      <c r="AM74" s="49"/>
      <c r="AN74" s="126"/>
      <c r="AO74" s="123">
        <v>0</v>
      </c>
      <c r="AP74" s="118">
        <v>0</v>
      </c>
      <c r="AQ74" s="49"/>
      <c r="AR74" s="41">
        <v>0</v>
      </c>
      <c r="AS74" s="50"/>
    </row>
    <row r="75" spans="1:45" ht="21.75" customHeight="1" x14ac:dyDescent="0.3">
      <c r="A75" s="603" t="s">
        <v>1297</v>
      </c>
      <c r="B75" s="599" t="s">
        <v>1298</v>
      </c>
      <c r="C75" s="599" t="s">
        <v>664</v>
      </c>
      <c r="D75" s="23" t="s">
        <v>79</v>
      </c>
      <c r="E75" s="24">
        <f t="shared" si="0"/>
        <v>0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0</v>
      </c>
      <c r="K75" s="557">
        <f>(J75+(J76/5))</f>
        <v>0</v>
      </c>
      <c r="L75" s="529">
        <f>Nemzetközi!D192</f>
        <v>186</v>
      </c>
      <c r="M75" s="527">
        <f>K75+(L75*30)</f>
        <v>5580</v>
      </c>
      <c r="N75" s="529">
        <f>IF(M75=0,"",RANK(M75,M:M,0))</f>
        <v>3</v>
      </c>
      <c r="O75" s="28"/>
      <c r="P75" s="286"/>
      <c r="Q75" s="28"/>
      <c r="R75" s="286"/>
      <c r="S75" s="109">
        <v>0</v>
      </c>
      <c r="T75" s="36"/>
      <c r="U75" s="109"/>
      <c r="V75" s="28">
        <v>0</v>
      </c>
      <c r="W75" s="287"/>
      <c r="X75" s="287"/>
      <c r="Y75" s="113"/>
      <c r="Z75" s="113"/>
      <c r="AA75" s="109"/>
      <c r="AB75" s="288"/>
      <c r="AC75" s="28">
        <v>0</v>
      </c>
      <c r="AD75" s="37"/>
      <c r="AE75" s="268"/>
      <c r="AF75" s="287">
        <v>0</v>
      </c>
      <c r="AG75" s="36"/>
      <c r="AH75" s="109"/>
      <c r="AI75" s="114">
        <v>0</v>
      </c>
      <c r="AJ75" s="286"/>
      <c r="AK75" s="28"/>
      <c r="AL75" s="203">
        <v>0</v>
      </c>
      <c r="AM75" s="36"/>
      <c r="AN75" s="117"/>
      <c r="AO75" s="114">
        <v>0</v>
      </c>
      <c r="AP75" s="109">
        <v>0</v>
      </c>
      <c r="AQ75" s="36"/>
      <c r="AR75" s="28">
        <v>0</v>
      </c>
      <c r="AS75" s="37"/>
    </row>
    <row r="76" spans="1:45" ht="21.75" customHeight="1" x14ac:dyDescent="0.3">
      <c r="A76" s="554"/>
      <c r="B76" s="554"/>
      <c r="C76" s="554"/>
      <c r="D76" s="39" t="s">
        <v>80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0</v>
      </c>
      <c r="K76" s="528"/>
      <c r="L76" s="528"/>
      <c r="M76" s="528"/>
      <c r="N76" s="528"/>
      <c r="O76" s="41"/>
      <c r="P76" s="290"/>
      <c r="Q76" s="41"/>
      <c r="R76" s="290"/>
      <c r="S76" s="118">
        <v>0</v>
      </c>
      <c r="T76" s="49"/>
      <c r="U76" s="118"/>
      <c r="V76" s="41">
        <v>0</v>
      </c>
      <c r="W76" s="291"/>
      <c r="X76" s="291"/>
      <c r="Y76" s="122"/>
      <c r="Z76" s="122"/>
      <c r="AA76" s="118"/>
      <c r="AB76" s="292"/>
      <c r="AC76" s="41">
        <v>0</v>
      </c>
      <c r="AD76" s="50"/>
      <c r="AE76" s="269"/>
      <c r="AF76" s="291">
        <v>0</v>
      </c>
      <c r="AG76" s="49"/>
      <c r="AH76" s="118"/>
      <c r="AI76" s="123">
        <v>0</v>
      </c>
      <c r="AJ76" s="290"/>
      <c r="AK76" s="41"/>
      <c r="AL76" s="206">
        <v>0</v>
      </c>
      <c r="AM76" s="49"/>
      <c r="AN76" s="126"/>
      <c r="AO76" s="123">
        <v>0</v>
      </c>
      <c r="AP76" s="118">
        <v>0</v>
      </c>
      <c r="AQ76" s="49"/>
      <c r="AR76" s="41">
        <v>0</v>
      </c>
      <c r="AS76" s="50"/>
    </row>
    <row r="77" spans="1:45" ht="21.75" customHeight="1" x14ac:dyDescent="0.3">
      <c r="A77" s="603" t="s">
        <v>857</v>
      </c>
      <c r="B77" s="599" t="s">
        <v>858</v>
      </c>
      <c r="C77" s="599" t="s">
        <v>145</v>
      </c>
      <c r="D77" s="23" t="s">
        <v>79</v>
      </c>
      <c r="E77" s="24">
        <f t="shared" si="0"/>
        <v>90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90</v>
      </c>
      <c r="K77" s="557">
        <f>(J77+(J78/5))</f>
        <v>120</v>
      </c>
      <c r="L77" s="529"/>
      <c r="M77" s="527">
        <f>K77+(L77*30)</f>
        <v>120</v>
      </c>
      <c r="N77" s="529">
        <f>IF(M77=0,"",RANK(M77,M:M,0))</f>
        <v>44</v>
      </c>
      <c r="O77" s="28"/>
      <c r="P77" s="286"/>
      <c r="Q77" s="28"/>
      <c r="R77" s="286"/>
      <c r="S77" s="109">
        <v>0</v>
      </c>
      <c r="T77" s="36"/>
      <c r="U77" s="109"/>
      <c r="V77" s="28">
        <v>0</v>
      </c>
      <c r="W77" s="287"/>
      <c r="X77" s="287"/>
      <c r="Y77" s="113"/>
      <c r="Z77" s="113"/>
      <c r="AA77" s="109"/>
      <c r="AB77" s="288"/>
      <c r="AC77" s="28">
        <v>0</v>
      </c>
      <c r="AD77" s="37"/>
      <c r="AE77" s="268"/>
      <c r="AF77" s="287">
        <v>0</v>
      </c>
      <c r="AG77" s="36"/>
      <c r="AH77" s="109"/>
      <c r="AI77" s="114">
        <v>0</v>
      </c>
      <c r="AJ77" s="286"/>
      <c r="AK77" s="28"/>
      <c r="AL77" s="203">
        <v>0</v>
      </c>
      <c r="AM77" s="36"/>
      <c r="AN77" s="117"/>
      <c r="AO77" s="114">
        <v>90</v>
      </c>
      <c r="AP77" s="109">
        <v>0</v>
      </c>
      <c r="AQ77" s="36"/>
      <c r="AR77" s="28">
        <v>0</v>
      </c>
      <c r="AS77" s="37"/>
    </row>
    <row r="78" spans="1:45" ht="21.75" customHeight="1" x14ac:dyDescent="0.3">
      <c r="A78" s="554"/>
      <c r="B78" s="554"/>
      <c r="C78" s="554"/>
      <c r="D78" s="39" t="s">
        <v>80</v>
      </c>
      <c r="E78" s="24">
        <f t="shared" si="0"/>
        <v>150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150</v>
      </c>
      <c r="K78" s="528"/>
      <c r="L78" s="528"/>
      <c r="M78" s="528"/>
      <c r="N78" s="528"/>
      <c r="O78" s="41"/>
      <c r="P78" s="290"/>
      <c r="Q78" s="41"/>
      <c r="R78" s="290"/>
      <c r="S78" s="118">
        <v>0</v>
      </c>
      <c r="T78" s="49"/>
      <c r="U78" s="118"/>
      <c r="V78" s="41">
        <v>0</v>
      </c>
      <c r="W78" s="291"/>
      <c r="X78" s="291"/>
      <c r="Y78" s="122"/>
      <c r="Z78" s="122"/>
      <c r="AA78" s="118"/>
      <c r="AB78" s="292"/>
      <c r="AC78" s="41">
        <v>0</v>
      </c>
      <c r="AD78" s="50"/>
      <c r="AE78" s="269"/>
      <c r="AF78" s="291">
        <v>0</v>
      </c>
      <c r="AG78" s="49"/>
      <c r="AH78" s="118"/>
      <c r="AI78" s="123">
        <v>0</v>
      </c>
      <c r="AJ78" s="290"/>
      <c r="AK78" s="41"/>
      <c r="AL78" s="206">
        <v>0</v>
      </c>
      <c r="AM78" s="49"/>
      <c r="AN78" s="126"/>
      <c r="AO78" s="123">
        <v>150</v>
      </c>
      <c r="AP78" s="118">
        <v>0</v>
      </c>
      <c r="AQ78" s="49"/>
      <c r="AR78" s="41">
        <v>0</v>
      </c>
      <c r="AS78" s="50"/>
    </row>
    <row r="79" spans="1:45" ht="21.75" customHeight="1" x14ac:dyDescent="0.3">
      <c r="A79" s="603" t="s">
        <v>1301</v>
      </c>
      <c r="B79" s="599" t="s">
        <v>1302</v>
      </c>
      <c r="C79" s="599" t="s">
        <v>1303</v>
      </c>
      <c r="D79" s="23" t="s">
        <v>79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557">
        <f>(J79+(J80/5))</f>
        <v>0</v>
      </c>
      <c r="L79" s="529">
        <f>Nemzetközi!D195</f>
        <v>69</v>
      </c>
      <c r="M79" s="527">
        <f>K79+(L79*30)</f>
        <v>2070</v>
      </c>
      <c r="N79" s="529">
        <f>IF(M79=0,"",RANK(M79,M:M,0))</f>
        <v>7</v>
      </c>
      <c r="O79" s="28"/>
      <c r="P79" s="286"/>
      <c r="Q79" s="28"/>
      <c r="R79" s="286"/>
      <c r="S79" s="109">
        <v>0</v>
      </c>
      <c r="T79" s="36"/>
      <c r="U79" s="109"/>
      <c r="V79" s="28">
        <v>0</v>
      </c>
      <c r="W79" s="287"/>
      <c r="X79" s="287"/>
      <c r="Y79" s="113"/>
      <c r="Z79" s="113"/>
      <c r="AA79" s="109"/>
      <c r="AB79" s="288"/>
      <c r="AC79" s="28">
        <v>0</v>
      </c>
      <c r="AD79" s="37"/>
      <c r="AE79" s="268"/>
      <c r="AF79" s="287">
        <v>0</v>
      </c>
      <c r="AG79" s="36"/>
      <c r="AH79" s="109"/>
      <c r="AI79" s="114">
        <v>0</v>
      </c>
      <c r="AJ79" s="286"/>
      <c r="AK79" s="28"/>
      <c r="AL79" s="203">
        <v>0</v>
      </c>
      <c r="AM79" s="36"/>
      <c r="AN79" s="117"/>
      <c r="AO79" s="114">
        <v>0</v>
      </c>
      <c r="AP79" s="109">
        <v>0</v>
      </c>
      <c r="AQ79" s="36"/>
      <c r="AR79" s="28">
        <v>0</v>
      </c>
      <c r="AS79" s="37"/>
    </row>
    <row r="80" spans="1:45" ht="21.75" customHeight="1" x14ac:dyDescent="0.3">
      <c r="A80" s="554"/>
      <c r="B80" s="554"/>
      <c r="C80" s="554"/>
      <c r="D80" s="39" t="s">
        <v>80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28"/>
      <c r="L80" s="528"/>
      <c r="M80" s="528"/>
      <c r="N80" s="528"/>
      <c r="O80" s="41"/>
      <c r="P80" s="290"/>
      <c r="Q80" s="41"/>
      <c r="R80" s="290"/>
      <c r="S80" s="118">
        <v>0</v>
      </c>
      <c r="T80" s="49"/>
      <c r="U80" s="118"/>
      <c r="V80" s="41">
        <v>0</v>
      </c>
      <c r="W80" s="291"/>
      <c r="X80" s="291"/>
      <c r="Y80" s="122"/>
      <c r="Z80" s="122"/>
      <c r="AA80" s="118"/>
      <c r="AB80" s="292"/>
      <c r="AC80" s="41">
        <v>0</v>
      </c>
      <c r="AD80" s="50"/>
      <c r="AE80" s="269"/>
      <c r="AF80" s="291">
        <v>0</v>
      </c>
      <c r="AG80" s="49"/>
      <c r="AH80" s="118"/>
      <c r="AI80" s="123">
        <v>0</v>
      </c>
      <c r="AJ80" s="290"/>
      <c r="AK80" s="41"/>
      <c r="AL80" s="206">
        <v>0</v>
      </c>
      <c r="AM80" s="49"/>
      <c r="AN80" s="126"/>
      <c r="AO80" s="123">
        <v>0</v>
      </c>
      <c r="AP80" s="118">
        <v>0</v>
      </c>
      <c r="AQ80" s="49"/>
      <c r="AR80" s="41">
        <v>0</v>
      </c>
      <c r="AS80" s="50"/>
    </row>
    <row r="81" spans="1:45" ht="21.75" customHeight="1" x14ac:dyDescent="0.3">
      <c r="A81" s="603" t="s">
        <v>1714</v>
      </c>
      <c r="B81" s="599" t="s">
        <v>1715</v>
      </c>
      <c r="C81" s="599" t="s">
        <v>155</v>
      </c>
      <c r="D81" s="23" t="s">
        <v>79</v>
      </c>
      <c r="E81" s="24">
        <f t="shared" si="0"/>
        <v>10</v>
      </c>
      <c r="F81" s="25">
        <f t="shared" si="1"/>
        <v>6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16</v>
      </c>
      <c r="K81" s="557">
        <f>(J81+(J82/5))</f>
        <v>38.799999999999997</v>
      </c>
      <c r="L81" s="529"/>
      <c r="M81" s="527">
        <f>K81+(L81*30)</f>
        <v>38.799999999999997</v>
      </c>
      <c r="N81" s="529">
        <f>IF(M81=0,"",RANK(M81,M:M,0))</f>
        <v>65</v>
      </c>
      <c r="O81" s="28"/>
      <c r="P81" s="286"/>
      <c r="Q81" s="28"/>
      <c r="R81" s="286"/>
      <c r="S81" s="109">
        <v>0</v>
      </c>
      <c r="T81" s="36"/>
      <c r="U81" s="109"/>
      <c r="V81" s="28">
        <v>0</v>
      </c>
      <c r="W81" s="287">
        <v>6</v>
      </c>
      <c r="X81" s="287"/>
      <c r="Y81" s="113"/>
      <c r="Z81" s="113"/>
      <c r="AA81" s="109"/>
      <c r="AB81" s="288"/>
      <c r="AC81" s="28">
        <v>0</v>
      </c>
      <c r="AD81" s="37">
        <v>10</v>
      </c>
      <c r="AE81" s="268"/>
      <c r="AF81" s="287">
        <v>0</v>
      </c>
      <c r="AG81" s="36"/>
      <c r="AH81" s="109"/>
      <c r="AI81" s="114">
        <v>0</v>
      </c>
      <c r="AJ81" s="286"/>
      <c r="AK81" s="28"/>
      <c r="AL81" s="203">
        <v>0</v>
      </c>
      <c r="AM81" s="36"/>
      <c r="AN81" s="117"/>
      <c r="AO81" s="114">
        <v>0</v>
      </c>
      <c r="AP81" s="109">
        <v>0</v>
      </c>
      <c r="AQ81" s="36"/>
      <c r="AR81" s="28">
        <v>0</v>
      </c>
      <c r="AS81" s="37"/>
    </row>
    <row r="82" spans="1:45" ht="21.75" customHeight="1" x14ac:dyDescent="0.3">
      <c r="A82" s="554"/>
      <c r="B82" s="554"/>
      <c r="C82" s="554"/>
      <c r="D82" s="39" t="s">
        <v>80</v>
      </c>
      <c r="E82" s="24">
        <f t="shared" si="0"/>
        <v>60</v>
      </c>
      <c r="F82" s="25">
        <f t="shared" si="1"/>
        <v>30</v>
      </c>
      <c r="G82" s="25">
        <f t="shared" si="2"/>
        <v>24</v>
      </c>
      <c r="H82" s="25">
        <f t="shared" si="3"/>
        <v>0</v>
      </c>
      <c r="I82" s="26">
        <f t="shared" si="4"/>
        <v>0</v>
      </c>
      <c r="J82" s="40">
        <f t="shared" si="5"/>
        <v>114</v>
      </c>
      <c r="K82" s="528"/>
      <c r="L82" s="528"/>
      <c r="M82" s="528"/>
      <c r="N82" s="528"/>
      <c r="O82" s="41"/>
      <c r="P82" s="290"/>
      <c r="Q82" s="41"/>
      <c r="R82" s="290"/>
      <c r="S82" s="118">
        <v>0</v>
      </c>
      <c r="T82" s="49"/>
      <c r="U82" s="118"/>
      <c r="V82" s="41">
        <v>0</v>
      </c>
      <c r="W82" s="291">
        <v>60</v>
      </c>
      <c r="X82" s="291">
        <v>24</v>
      </c>
      <c r="Y82" s="122"/>
      <c r="Z82" s="122"/>
      <c r="AA82" s="118"/>
      <c r="AB82" s="292"/>
      <c r="AC82" s="41">
        <v>0</v>
      </c>
      <c r="AD82" s="50">
        <v>30</v>
      </c>
      <c r="AE82" s="269"/>
      <c r="AF82" s="291">
        <v>0</v>
      </c>
      <c r="AG82" s="49"/>
      <c r="AH82" s="118"/>
      <c r="AI82" s="123">
        <v>0</v>
      </c>
      <c r="AJ82" s="290"/>
      <c r="AK82" s="41"/>
      <c r="AL82" s="206">
        <v>0</v>
      </c>
      <c r="AM82" s="49"/>
      <c r="AN82" s="126"/>
      <c r="AO82" s="123">
        <v>0</v>
      </c>
      <c r="AP82" s="118">
        <v>0</v>
      </c>
      <c r="AQ82" s="49"/>
      <c r="AR82" s="41">
        <v>0</v>
      </c>
      <c r="AS82" s="50"/>
    </row>
    <row r="83" spans="1:45" ht="21.75" customHeight="1" x14ac:dyDescent="0.3">
      <c r="A83" s="603" t="s">
        <v>1304</v>
      </c>
      <c r="B83" s="599" t="s">
        <v>1716</v>
      </c>
      <c r="C83" s="603" t="s">
        <v>155</v>
      </c>
      <c r="D83" s="23" t="s">
        <v>79</v>
      </c>
      <c r="E83" s="24">
        <f t="shared" si="0"/>
        <v>60</v>
      </c>
      <c r="F83" s="25">
        <f t="shared" si="1"/>
        <v>0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60</v>
      </c>
      <c r="K83" s="557">
        <f>(J83+(J84/5))</f>
        <v>90</v>
      </c>
      <c r="L83" s="529"/>
      <c r="M83" s="527">
        <f>K83+(L83*30)</f>
        <v>90</v>
      </c>
      <c r="N83" s="529">
        <f>IF(M83=0,"",RANK(M83,M:M,0))</f>
        <v>50</v>
      </c>
      <c r="O83" s="28"/>
      <c r="P83" s="286"/>
      <c r="Q83" s="28"/>
      <c r="R83" s="286"/>
      <c r="S83" s="109">
        <v>60</v>
      </c>
      <c r="T83" s="36"/>
      <c r="U83" s="109"/>
      <c r="V83" s="28">
        <v>0</v>
      </c>
      <c r="W83" s="287"/>
      <c r="X83" s="287"/>
      <c r="Y83" s="113"/>
      <c r="Z83" s="113"/>
      <c r="AA83" s="109"/>
      <c r="AB83" s="288"/>
      <c r="AC83" s="28">
        <v>0</v>
      </c>
      <c r="AD83" s="37"/>
      <c r="AE83" s="268"/>
      <c r="AF83" s="287">
        <v>0</v>
      </c>
      <c r="AG83" s="36"/>
      <c r="AH83" s="109"/>
      <c r="AI83" s="114">
        <v>0</v>
      </c>
      <c r="AJ83" s="286"/>
      <c r="AK83" s="28"/>
      <c r="AL83" s="203">
        <v>0</v>
      </c>
      <c r="AM83" s="36"/>
      <c r="AN83" s="117"/>
      <c r="AO83" s="114">
        <v>0</v>
      </c>
      <c r="AP83" s="109">
        <v>0</v>
      </c>
      <c r="AQ83" s="36"/>
      <c r="AR83" s="28">
        <v>0</v>
      </c>
      <c r="AS83" s="37"/>
    </row>
    <row r="84" spans="1:45" ht="21.75" customHeight="1" x14ac:dyDescent="0.3">
      <c r="A84" s="554"/>
      <c r="B84" s="554"/>
      <c r="C84" s="554"/>
      <c r="D84" s="39" t="s">
        <v>80</v>
      </c>
      <c r="E84" s="24">
        <f t="shared" si="0"/>
        <v>150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150</v>
      </c>
      <c r="K84" s="528"/>
      <c r="L84" s="528"/>
      <c r="M84" s="528"/>
      <c r="N84" s="528"/>
      <c r="O84" s="41"/>
      <c r="P84" s="290"/>
      <c r="Q84" s="41"/>
      <c r="R84" s="290"/>
      <c r="S84" s="118">
        <v>0</v>
      </c>
      <c r="T84" s="49"/>
      <c r="U84" s="118"/>
      <c r="V84" s="41">
        <v>0</v>
      </c>
      <c r="W84" s="291"/>
      <c r="X84" s="291"/>
      <c r="Y84" s="122"/>
      <c r="Z84" s="122"/>
      <c r="AA84" s="118"/>
      <c r="AB84" s="292"/>
      <c r="AC84" s="41">
        <v>0</v>
      </c>
      <c r="AD84" s="50"/>
      <c r="AE84" s="269"/>
      <c r="AF84" s="291">
        <v>0</v>
      </c>
      <c r="AG84" s="49"/>
      <c r="AH84" s="118"/>
      <c r="AI84" s="123">
        <v>0</v>
      </c>
      <c r="AJ84" s="290"/>
      <c r="AK84" s="41"/>
      <c r="AL84" s="206">
        <v>150</v>
      </c>
      <c r="AM84" s="49"/>
      <c r="AN84" s="126"/>
      <c r="AO84" s="123">
        <v>0</v>
      </c>
      <c r="AP84" s="118">
        <v>0</v>
      </c>
      <c r="AQ84" s="49"/>
      <c r="AR84" s="41">
        <v>0</v>
      </c>
      <c r="AS84" s="50"/>
    </row>
    <row r="85" spans="1:45" ht="21.75" customHeight="1" x14ac:dyDescent="0.3">
      <c r="A85" s="603" t="s">
        <v>1717</v>
      </c>
      <c r="B85" s="599" t="s">
        <v>1718</v>
      </c>
      <c r="C85" s="599" t="s">
        <v>1429</v>
      </c>
      <c r="D85" s="23" t="s">
        <v>79</v>
      </c>
      <c r="E85" s="24">
        <f t="shared" si="0"/>
        <v>10</v>
      </c>
      <c r="F85" s="25">
        <f t="shared" si="1"/>
        <v>3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13</v>
      </c>
      <c r="K85" s="557">
        <f>(J85+(J86/5))</f>
        <v>13</v>
      </c>
      <c r="L85" s="529"/>
      <c r="M85" s="527">
        <f>K85+(L85*30)</f>
        <v>13</v>
      </c>
      <c r="N85" s="529">
        <f>IF(M85=0,"",RANK(M85,M:M,0))</f>
        <v>76</v>
      </c>
      <c r="O85" s="28"/>
      <c r="P85" s="286"/>
      <c r="Q85" s="28"/>
      <c r="R85" s="286"/>
      <c r="S85" s="109">
        <v>0</v>
      </c>
      <c r="T85" s="36"/>
      <c r="U85" s="109"/>
      <c r="V85" s="28">
        <v>0</v>
      </c>
      <c r="W85" s="287"/>
      <c r="X85" s="287"/>
      <c r="Y85" s="113"/>
      <c r="Z85" s="113"/>
      <c r="AA85" s="109"/>
      <c r="AB85" s="288"/>
      <c r="AC85" s="28">
        <v>0</v>
      </c>
      <c r="AD85" s="37"/>
      <c r="AE85" s="114"/>
      <c r="AF85" s="287">
        <v>0</v>
      </c>
      <c r="AG85" s="36"/>
      <c r="AH85" s="109"/>
      <c r="AI85" s="114">
        <v>0</v>
      </c>
      <c r="AJ85" s="286"/>
      <c r="AK85" s="28"/>
      <c r="AL85" s="203">
        <v>0</v>
      </c>
      <c r="AM85" s="36"/>
      <c r="AN85" s="117"/>
      <c r="AO85" s="114">
        <v>0</v>
      </c>
      <c r="AP85" s="109">
        <v>3</v>
      </c>
      <c r="AQ85" s="36"/>
      <c r="AR85" s="28">
        <v>0</v>
      </c>
      <c r="AS85" s="37">
        <v>10</v>
      </c>
    </row>
    <row r="86" spans="1:45" ht="21.75" customHeight="1" x14ac:dyDescent="0.3">
      <c r="A86" s="554"/>
      <c r="B86" s="554"/>
      <c r="C86" s="554"/>
      <c r="D86" s="39" t="s">
        <v>80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528"/>
      <c r="L86" s="528"/>
      <c r="M86" s="528"/>
      <c r="N86" s="528"/>
      <c r="O86" s="41"/>
      <c r="P86" s="290"/>
      <c r="Q86" s="41"/>
      <c r="R86" s="290"/>
      <c r="S86" s="118">
        <v>0</v>
      </c>
      <c r="T86" s="49"/>
      <c r="U86" s="118"/>
      <c r="V86" s="41">
        <v>0</v>
      </c>
      <c r="W86" s="291"/>
      <c r="X86" s="291"/>
      <c r="Y86" s="122"/>
      <c r="Z86" s="122"/>
      <c r="AA86" s="118"/>
      <c r="AB86" s="292"/>
      <c r="AC86" s="41">
        <v>0</v>
      </c>
      <c r="AD86" s="50"/>
      <c r="AE86" s="269"/>
      <c r="AF86" s="291">
        <v>0</v>
      </c>
      <c r="AG86" s="49"/>
      <c r="AH86" s="118"/>
      <c r="AI86" s="123">
        <v>0</v>
      </c>
      <c r="AJ86" s="290"/>
      <c r="AK86" s="41"/>
      <c r="AL86" s="206">
        <v>0</v>
      </c>
      <c r="AM86" s="49"/>
      <c r="AN86" s="126"/>
      <c r="AO86" s="123">
        <v>0</v>
      </c>
      <c r="AP86" s="118">
        <v>0</v>
      </c>
      <c r="AQ86" s="49"/>
      <c r="AR86" s="41">
        <v>0</v>
      </c>
      <c r="AS86" s="50"/>
    </row>
    <row r="87" spans="1:45" ht="21.75" customHeight="1" x14ac:dyDescent="0.3">
      <c r="A87" s="603" t="s">
        <v>1719</v>
      </c>
      <c r="B87" s="599" t="s">
        <v>1720</v>
      </c>
      <c r="C87" s="599" t="s">
        <v>171</v>
      </c>
      <c r="D87" s="23" t="s">
        <v>79</v>
      </c>
      <c r="E87" s="24">
        <f t="shared" si="0"/>
        <v>90</v>
      </c>
      <c r="F87" s="25">
        <f t="shared" si="1"/>
        <v>60</v>
      </c>
      <c r="G87" s="25">
        <f t="shared" si="2"/>
        <v>60</v>
      </c>
      <c r="H87" s="25">
        <f t="shared" si="3"/>
        <v>60</v>
      </c>
      <c r="I87" s="26">
        <f t="shared" si="4"/>
        <v>34</v>
      </c>
      <c r="J87" s="250">
        <f t="shared" si="5"/>
        <v>304</v>
      </c>
      <c r="K87" s="557">
        <f>(J87+(J88/5))</f>
        <v>340</v>
      </c>
      <c r="L87" s="623"/>
      <c r="M87" s="625">
        <f>K87+(L87*30)</f>
        <v>340</v>
      </c>
      <c r="N87" s="529">
        <f>IF(M87=0,"",RANK(M87,M:M,0))</f>
        <v>23</v>
      </c>
      <c r="O87" s="90"/>
      <c r="P87" s="286">
        <v>3</v>
      </c>
      <c r="Q87" s="90">
        <v>34</v>
      </c>
      <c r="R87" s="286">
        <v>15</v>
      </c>
      <c r="S87" s="109">
        <v>0</v>
      </c>
      <c r="T87" s="54"/>
      <c r="U87" s="109"/>
      <c r="V87" s="28">
        <v>0</v>
      </c>
      <c r="W87" s="287"/>
      <c r="X87" s="287"/>
      <c r="Y87" s="113">
        <v>60</v>
      </c>
      <c r="Z87" s="113"/>
      <c r="AA87" s="109"/>
      <c r="AB87" s="293">
        <v>60</v>
      </c>
      <c r="AC87" s="28">
        <v>34</v>
      </c>
      <c r="AD87" s="37">
        <v>90</v>
      </c>
      <c r="AE87" s="114"/>
      <c r="AF87" s="287">
        <v>0</v>
      </c>
      <c r="AG87" s="54"/>
      <c r="AH87" s="109"/>
      <c r="AI87" s="114">
        <v>0</v>
      </c>
      <c r="AJ87" s="286"/>
      <c r="AK87" s="28">
        <v>3</v>
      </c>
      <c r="AL87" s="203">
        <v>8</v>
      </c>
      <c r="AM87" s="54">
        <v>27</v>
      </c>
      <c r="AN87" s="272"/>
      <c r="AO87" s="114">
        <v>60</v>
      </c>
      <c r="AP87" s="109">
        <v>0</v>
      </c>
      <c r="AQ87" s="54"/>
      <c r="AR87" s="28">
        <v>15</v>
      </c>
      <c r="AS87" s="37">
        <v>10</v>
      </c>
    </row>
    <row r="88" spans="1:45" ht="21.75" customHeight="1" x14ac:dyDescent="0.3">
      <c r="A88" s="554"/>
      <c r="B88" s="554"/>
      <c r="C88" s="554"/>
      <c r="D88" s="57" t="s">
        <v>80</v>
      </c>
      <c r="E88" s="24">
        <f t="shared" si="0"/>
        <v>70</v>
      </c>
      <c r="F88" s="25">
        <f t="shared" si="1"/>
        <v>30</v>
      </c>
      <c r="G88" s="25">
        <f t="shared" si="2"/>
        <v>30</v>
      </c>
      <c r="H88" s="25">
        <f t="shared" si="3"/>
        <v>25</v>
      </c>
      <c r="I88" s="26">
        <f t="shared" si="4"/>
        <v>25</v>
      </c>
      <c r="J88" s="251">
        <f t="shared" si="5"/>
        <v>180</v>
      </c>
      <c r="K88" s="528"/>
      <c r="L88" s="624"/>
      <c r="M88" s="624"/>
      <c r="N88" s="528"/>
      <c r="O88" s="91"/>
      <c r="P88" s="290"/>
      <c r="Q88" s="91"/>
      <c r="R88" s="290"/>
      <c r="S88" s="118">
        <v>0</v>
      </c>
      <c r="T88" s="60"/>
      <c r="U88" s="118"/>
      <c r="V88" s="41">
        <v>0</v>
      </c>
      <c r="W88" s="291"/>
      <c r="X88" s="291"/>
      <c r="Y88" s="122"/>
      <c r="Z88" s="122">
        <v>12</v>
      </c>
      <c r="AA88" s="118"/>
      <c r="AB88" s="294">
        <v>25</v>
      </c>
      <c r="AC88" s="41">
        <v>0</v>
      </c>
      <c r="AD88" s="50">
        <v>30</v>
      </c>
      <c r="AE88" s="123"/>
      <c r="AF88" s="291">
        <v>70</v>
      </c>
      <c r="AG88" s="60"/>
      <c r="AH88" s="118"/>
      <c r="AI88" s="123">
        <v>0</v>
      </c>
      <c r="AJ88" s="290"/>
      <c r="AK88" s="41"/>
      <c r="AL88" s="206">
        <v>25</v>
      </c>
      <c r="AM88" s="60"/>
      <c r="AN88" s="275"/>
      <c r="AO88" s="123">
        <v>25</v>
      </c>
      <c r="AP88" s="118">
        <v>0</v>
      </c>
      <c r="AQ88" s="60"/>
      <c r="AR88" s="41">
        <v>0</v>
      </c>
      <c r="AS88" s="50">
        <v>30</v>
      </c>
    </row>
    <row r="89" spans="1:45" ht="21.75" customHeight="1" x14ac:dyDescent="0.3">
      <c r="A89" s="603" t="s">
        <v>1310</v>
      </c>
      <c r="B89" s="599" t="s">
        <v>1311</v>
      </c>
      <c r="C89" s="599" t="s">
        <v>171</v>
      </c>
      <c r="D89" s="23" t="s">
        <v>79</v>
      </c>
      <c r="E89" s="24">
        <f t="shared" si="0"/>
        <v>120</v>
      </c>
      <c r="F89" s="25">
        <f t="shared" si="1"/>
        <v>60</v>
      </c>
      <c r="G89" s="25">
        <f t="shared" si="2"/>
        <v>25</v>
      </c>
      <c r="H89" s="25">
        <f t="shared" si="3"/>
        <v>25</v>
      </c>
      <c r="I89" s="26">
        <f t="shared" si="4"/>
        <v>25</v>
      </c>
      <c r="J89" s="27">
        <f t="shared" si="5"/>
        <v>255</v>
      </c>
      <c r="K89" s="557">
        <f>(J89+(J90/5))</f>
        <v>303</v>
      </c>
      <c r="L89" s="529"/>
      <c r="M89" s="527">
        <f>K89+(L89*30)</f>
        <v>303</v>
      </c>
      <c r="N89" s="529">
        <f>IF(M89=0,"",RANK(M89,M:M,0))</f>
        <v>24</v>
      </c>
      <c r="O89" s="28"/>
      <c r="P89" s="286"/>
      <c r="Q89" s="28"/>
      <c r="R89" s="286">
        <v>25</v>
      </c>
      <c r="S89" s="109">
        <v>0</v>
      </c>
      <c r="T89" s="36"/>
      <c r="U89" s="109"/>
      <c r="V89" s="28">
        <v>60</v>
      </c>
      <c r="W89" s="287"/>
      <c r="X89" s="287"/>
      <c r="Y89" s="113"/>
      <c r="Z89" s="113">
        <v>10</v>
      </c>
      <c r="AA89" s="109">
        <v>25</v>
      </c>
      <c r="AB89" s="229">
        <v>120</v>
      </c>
      <c r="AC89" s="28">
        <v>0</v>
      </c>
      <c r="AD89" s="37"/>
      <c r="AE89" s="114"/>
      <c r="AF89" s="287">
        <v>0</v>
      </c>
      <c r="AG89" s="36"/>
      <c r="AH89" s="109"/>
      <c r="AI89" s="114">
        <v>0</v>
      </c>
      <c r="AJ89" s="286"/>
      <c r="AK89" s="28"/>
      <c r="AL89" s="203">
        <v>0</v>
      </c>
      <c r="AM89" s="36"/>
      <c r="AN89" s="117"/>
      <c r="AO89" s="114">
        <v>8</v>
      </c>
      <c r="AP89" s="109">
        <v>3</v>
      </c>
      <c r="AQ89" s="36">
        <v>25</v>
      </c>
      <c r="AR89" s="28">
        <v>0</v>
      </c>
      <c r="AS89" s="37"/>
    </row>
    <row r="90" spans="1:45" ht="21.75" customHeight="1" x14ac:dyDescent="0.3">
      <c r="A90" s="554"/>
      <c r="B90" s="554"/>
      <c r="C90" s="554"/>
      <c r="D90" s="39" t="s">
        <v>80</v>
      </c>
      <c r="E90" s="24">
        <f t="shared" si="0"/>
        <v>120</v>
      </c>
      <c r="F90" s="25">
        <f t="shared" si="1"/>
        <v>120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240</v>
      </c>
      <c r="K90" s="528"/>
      <c r="L90" s="528"/>
      <c r="M90" s="528"/>
      <c r="N90" s="528"/>
      <c r="O90" s="41"/>
      <c r="P90" s="290"/>
      <c r="Q90" s="41"/>
      <c r="R90" s="290"/>
      <c r="S90" s="118">
        <v>0</v>
      </c>
      <c r="T90" s="49"/>
      <c r="U90" s="118"/>
      <c r="V90" s="41">
        <v>0</v>
      </c>
      <c r="W90" s="291"/>
      <c r="X90" s="291"/>
      <c r="Y90" s="122"/>
      <c r="Z90" s="122"/>
      <c r="AA90" s="118"/>
      <c r="AB90" s="230">
        <v>120</v>
      </c>
      <c r="AC90" s="41">
        <v>0</v>
      </c>
      <c r="AD90" s="50">
        <v>120</v>
      </c>
      <c r="AE90" s="269"/>
      <c r="AF90" s="291">
        <v>0</v>
      </c>
      <c r="AG90" s="49"/>
      <c r="AH90" s="118"/>
      <c r="AI90" s="123">
        <v>0</v>
      </c>
      <c r="AJ90" s="290"/>
      <c r="AK90" s="41"/>
      <c r="AL90" s="206">
        <v>0</v>
      </c>
      <c r="AM90" s="49"/>
      <c r="AN90" s="126"/>
      <c r="AO90" s="123">
        <v>0</v>
      </c>
      <c r="AP90" s="118">
        <v>0</v>
      </c>
      <c r="AQ90" s="49"/>
      <c r="AR90" s="41">
        <v>0</v>
      </c>
      <c r="AS90" s="50"/>
    </row>
    <row r="91" spans="1:45" ht="21.75" customHeight="1" x14ac:dyDescent="0.3">
      <c r="A91" s="603" t="s">
        <v>1721</v>
      </c>
      <c r="B91" s="603" t="s">
        <v>1722</v>
      </c>
      <c r="C91" s="603" t="s">
        <v>1322</v>
      </c>
      <c r="D91" s="23" t="s">
        <v>79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557">
        <f>(J91+(J92/5))</f>
        <v>0</v>
      </c>
      <c r="L91" s="529"/>
      <c r="M91" s="527">
        <f>K91+(L91*30)</f>
        <v>0</v>
      </c>
      <c r="N91" s="529" t="str">
        <f>IF(M91=0,"",RANK(M91,M:M,0))</f>
        <v/>
      </c>
      <c r="O91" s="28"/>
      <c r="P91" s="286"/>
      <c r="Q91" s="28"/>
      <c r="R91" s="286"/>
      <c r="S91" s="109">
        <v>0</v>
      </c>
      <c r="T91" s="36"/>
      <c r="U91" s="109"/>
      <c r="V91" s="28">
        <v>0</v>
      </c>
      <c r="W91" s="287"/>
      <c r="X91" s="287"/>
      <c r="Y91" s="113"/>
      <c r="Z91" s="113"/>
      <c r="AA91" s="109"/>
      <c r="AB91" s="288"/>
      <c r="AC91" s="28">
        <v>0</v>
      </c>
      <c r="AD91" s="37"/>
      <c r="AE91" s="268"/>
      <c r="AF91" s="287">
        <v>0</v>
      </c>
      <c r="AG91" s="36"/>
      <c r="AH91" s="109"/>
      <c r="AI91" s="114">
        <v>0</v>
      </c>
      <c r="AJ91" s="286"/>
      <c r="AK91" s="28"/>
      <c r="AL91" s="203">
        <v>0</v>
      </c>
      <c r="AM91" s="36"/>
      <c r="AN91" s="117"/>
      <c r="AO91" s="114">
        <v>0</v>
      </c>
      <c r="AP91" s="109">
        <v>0</v>
      </c>
      <c r="AQ91" s="36"/>
      <c r="AR91" s="28">
        <v>0</v>
      </c>
      <c r="AS91" s="37"/>
    </row>
    <row r="92" spans="1:45" ht="21.75" customHeight="1" x14ac:dyDescent="0.3">
      <c r="A92" s="554"/>
      <c r="B92" s="554"/>
      <c r="C92" s="554"/>
      <c r="D92" s="39" t="s">
        <v>80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0</v>
      </c>
      <c r="K92" s="528"/>
      <c r="L92" s="528"/>
      <c r="M92" s="528"/>
      <c r="N92" s="528"/>
      <c r="O92" s="41"/>
      <c r="P92" s="290"/>
      <c r="Q92" s="41"/>
      <c r="R92" s="290"/>
      <c r="S92" s="118">
        <v>0</v>
      </c>
      <c r="T92" s="49"/>
      <c r="U92" s="118"/>
      <c r="V92" s="41">
        <v>0</v>
      </c>
      <c r="W92" s="291"/>
      <c r="X92" s="291"/>
      <c r="Y92" s="122"/>
      <c r="Z92" s="122"/>
      <c r="AA92" s="118"/>
      <c r="AB92" s="292"/>
      <c r="AC92" s="41">
        <v>0</v>
      </c>
      <c r="AD92" s="50"/>
      <c r="AE92" s="269"/>
      <c r="AF92" s="291">
        <v>0</v>
      </c>
      <c r="AG92" s="49"/>
      <c r="AH92" s="118"/>
      <c r="AI92" s="123">
        <v>0</v>
      </c>
      <c r="AJ92" s="290"/>
      <c r="AK92" s="41"/>
      <c r="AL92" s="206">
        <v>0</v>
      </c>
      <c r="AM92" s="49"/>
      <c r="AN92" s="126"/>
      <c r="AO92" s="123">
        <v>0</v>
      </c>
      <c r="AP92" s="118">
        <v>0</v>
      </c>
      <c r="AQ92" s="49"/>
      <c r="AR92" s="41">
        <v>0</v>
      </c>
      <c r="AS92" s="50"/>
    </row>
    <row r="93" spans="1:45" ht="21.75" customHeight="1" x14ac:dyDescent="0.3">
      <c r="A93" s="603" t="s">
        <v>1314</v>
      </c>
      <c r="B93" s="599" t="s">
        <v>1315</v>
      </c>
      <c r="C93" s="599" t="s">
        <v>142</v>
      </c>
      <c r="D93" s="23" t="s">
        <v>79</v>
      </c>
      <c r="E93" s="24">
        <f t="shared" si="0"/>
        <v>15</v>
      </c>
      <c r="F93" s="25">
        <f t="shared" si="1"/>
        <v>3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18</v>
      </c>
      <c r="K93" s="557">
        <f>(J93+(J94/5))</f>
        <v>18</v>
      </c>
      <c r="L93" s="529"/>
      <c r="M93" s="527">
        <f>K93+(L93*30)</f>
        <v>18</v>
      </c>
      <c r="N93" s="529">
        <f>IF(M93=0,"",RANK(M93,M:M,0))</f>
        <v>72</v>
      </c>
      <c r="O93" s="28"/>
      <c r="P93" s="286"/>
      <c r="Q93" s="28"/>
      <c r="R93" s="286"/>
      <c r="S93" s="109">
        <v>0</v>
      </c>
      <c r="T93" s="36"/>
      <c r="U93" s="109"/>
      <c r="V93" s="28">
        <v>0</v>
      </c>
      <c r="W93" s="287"/>
      <c r="X93" s="287"/>
      <c r="Y93" s="113"/>
      <c r="Z93" s="113"/>
      <c r="AA93" s="109"/>
      <c r="AB93" s="288"/>
      <c r="AC93" s="28">
        <v>0</v>
      </c>
      <c r="AD93" s="37"/>
      <c r="AE93" s="268"/>
      <c r="AF93" s="287">
        <v>0</v>
      </c>
      <c r="AG93" s="36"/>
      <c r="AH93" s="109"/>
      <c r="AI93" s="114">
        <v>0</v>
      </c>
      <c r="AJ93" s="286"/>
      <c r="AK93" s="28"/>
      <c r="AL93" s="203">
        <v>0</v>
      </c>
      <c r="AM93" s="36"/>
      <c r="AN93" s="117"/>
      <c r="AO93" s="114">
        <v>0</v>
      </c>
      <c r="AP93" s="109">
        <v>15</v>
      </c>
      <c r="AQ93" s="36"/>
      <c r="AR93" s="28">
        <v>3</v>
      </c>
      <c r="AS93" s="37"/>
    </row>
    <row r="94" spans="1:45" ht="21.75" customHeight="1" x14ac:dyDescent="0.3">
      <c r="A94" s="554"/>
      <c r="B94" s="554"/>
      <c r="C94" s="554"/>
      <c r="D94" s="39" t="s">
        <v>80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0</v>
      </c>
      <c r="K94" s="528"/>
      <c r="L94" s="528"/>
      <c r="M94" s="528"/>
      <c r="N94" s="528"/>
      <c r="O94" s="41"/>
      <c r="P94" s="290"/>
      <c r="Q94" s="41"/>
      <c r="R94" s="290"/>
      <c r="S94" s="118">
        <v>0</v>
      </c>
      <c r="T94" s="49"/>
      <c r="U94" s="118"/>
      <c r="V94" s="41">
        <v>0</v>
      </c>
      <c r="W94" s="291"/>
      <c r="X94" s="291"/>
      <c r="Y94" s="122"/>
      <c r="Z94" s="122"/>
      <c r="AA94" s="118"/>
      <c r="AB94" s="292"/>
      <c r="AC94" s="41">
        <v>0</v>
      </c>
      <c r="AD94" s="50"/>
      <c r="AE94" s="269"/>
      <c r="AF94" s="291">
        <v>0</v>
      </c>
      <c r="AG94" s="49"/>
      <c r="AH94" s="118"/>
      <c r="AI94" s="123">
        <v>0</v>
      </c>
      <c r="AJ94" s="290"/>
      <c r="AK94" s="41"/>
      <c r="AL94" s="206">
        <v>0</v>
      </c>
      <c r="AM94" s="49"/>
      <c r="AN94" s="126"/>
      <c r="AO94" s="123">
        <v>0</v>
      </c>
      <c r="AP94" s="118">
        <v>0</v>
      </c>
      <c r="AQ94" s="49"/>
      <c r="AR94" s="41">
        <v>0</v>
      </c>
      <c r="AS94" s="50"/>
    </row>
    <row r="95" spans="1:45" ht="21.75" customHeight="1" x14ac:dyDescent="0.3">
      <c r="A95" s="603" t="s">
        <v>1316</v>
      </c>
      <c r="B95" s="599" t="s">
        <v>1317</v>
      </c>
      <c r="C95" s="599" t="s">
        <v>132</v>
      </c>
      <c r="D95" s="23" t="s">
        <v>79</v>
      </c>
      <c r="E95" s="24">
        <f t="shared" si="0"/>
        <v>60</v>
      </c>
      <c r="F95" s="25">
        <f t="shared" si="1"/>
        <v>40</v>
      </c>
      <c r="G95" s="25">
        <f t="shared" si="2"/>
        <v>25</v>
      </c>
      <c r="H95" s="25">
        <f t="shared" si="3"/>
        <v>0</v>
      </c>
      <c r="I95" s="26">
        <f t="shared" si="4"/>
        <v>0</v>
      </c>
      <c r="J95" s="27">
        <f t="shared" si="5"/>
        <v>125</v>
      </c>
      <c r="K95" s="557">
        <f>(J95+(J96/5))</f>
        <v>125</v>
      </c>
      <c r="L95" s="529"/>
      <c r="M95" s="527">
        <f>K95+(L95*30)</f>
        <v>125</v>
      </c>
      <c r="N95" s="529">
        <f>IF(M95=0,"",RANK(M95,M:M,0))</f>
        <v>42</v>
      </c>
      <c r="O95" s="28"/>
      <c r="P95" s="286"/>
      <c r="Q95" s="28"/>
      <c r="R95" s="286"/>
      <c r="S95" s="109">
        <v>0</v>
      </c>
      <c r="T95" s="36"/>
      <c r="U95" s="109">
        <v>60</v>
      </c>
      <c r="V95" s="28">
        <v>0</v>
      </c>
      <c r="W95" s="287"/>
      <c r="X95" s="287"/>
      <c r="Y95" s="113"/>
      <c r="Z95" s="113"/>
      <c r="AA95" s="109"/>
      <c r="AB95" s="288"/>
      <c r="AC95" s="28">
        <v>0</v>
      </c>
      <c r="AD95" s="37"/>
      <c r="AE95" s="268"/>
      <c r="AF95" s="287">
        <v>0</v>
      </c>
      <c r="AG95" s="36"/>
      <c r="AH95" s="109"/>
      <c r="AI95" s="114">
        <v>0</v>
      </c>
      <c r="AJ95" s="286"/>
      <c r="AK95" s="28"/>
      <c r="AL95" s="203">
        <v>0</v>
      </c>
      <c r="AM95" s="36"/>
      <c r="AN95" s="117"/>
      <c r="AO95" s="289">
        <v>0</v>
      </c>
      <c r="AP95" s="109">
        <v>25</v>
      </c>
      <c r="AQ95" s="36">
        <v>40</v>
      </c>
      <c r="AR95" s="28">
        <v>0</v>
      </c>
      <c r="AS95" s="37"/>
    </row>
    <row r="96" spans="1:45" ht="21.75" customHeight="1" x14ac:dyDescent="0.3">
      <c r="A96" s="554"/>
      <c r="B96" s="554"/>
      <c r="C96" s="554"/>
      <c r="D96" s="39" t="s">
        <v>80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528"/>
      <c r="L96" s="528"/>
      <c r="M96" s="528"/>
      <c r="N96" s="528"/>
      <c r="O96" s="41"/>
      <c r="P96" s="290"/>
      <c r="Q96" s="41"/>
      <c r="R96" s="290"/>
      <c r="S96" s="118">
        <v>0</v>
      </c>
      <c r="T96" s="49"/>
      <c r="U96" s="118"/>
      <c r="V96" s="41">
        <v>0</v>
      </c>
      <c r="W96" s="291"/>
      <c r="X96" s="291"/>
      <c r="Y96" s="122"/>
      <c r="Z96" s="122"/>
      <c r="AA96" s="118"/>
      <c r="AB96" s="292"/>
      <c r="AC96" s="41">
        <v>0</v>
      </c>
      <c r="AD96" s="50"/>
      <c r="AE96" s="269"/>
      <c r="AF96" s="291">
        <v>0</v>
      </c>
      <c r="AG96" s="49"/>
      <c r="AH96" s="118"/>
      <c r="AI96" s="123">
        <v>0</v>
      </c>
      <c r="AJ96" s="290"/>
      <c r="AK96" s="41"/>
      <c r="AL96" s="206">
        <v>0</v>
      </c>
      <c r="AM96" s="49"/>
      <c r="AN96" s="126"/>
      <c r="AO96" s="123">
        <v>0</v>
      </c>
      <c r="AP96" s="118">
        <v>0</v>
      </c>
      <c r="AQ96" s="49"/>
      <c r="AR96" s="41">
        <v>0</v>
      </c>
      <c r="AS96" s="50"/>
    </row>
    <row r="97" spans="1:45" ht="21.75" customHeight="1" x14ac:dyDescent="0.3">
      <c r="A97" s="603" t="s">
        <v>1723</v>
      </c>
      <c r="B97" s="603" t="s">
        <v>1724</v>
      </c>
      <c r="C97" s="603" t="s">
        <v>809</v>
      </c>
      <c r="D97" s="23" t="s">
        <v>79</v>
      </c>
      <c r="E97" s="24">
        <f t="shared" si="0"/>
        <v>60</v>
      </c>
      <c r="F97" s="25">
        <f t="shared" si="1"/>
        <v>3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63</v>
      </c>
      <c r="K97" s="557">
        <f>(J97+(J98/5))</f>
        <v>88.2</v>
      </c>
      <c r="L97" s="529"/>
      <c r="M97" s="527">
        <f>K97+(L97*30)</f>
        <v>88.2</v>
      </c>
      <c r="N97" s="529">
        <f>IF(M97=0,"",RANK(M97,M:M,0))</f>
        <v>51</v>
      </c>
      <c r="O97" s="28"/>
      <c r="P97" s="286"/>
      <c r="Q97" s="28"/>
      <c r="R97" s="286">
        <v>3</v>
      </c>
      <c r="S97" s="109">
        <v>0</v>
      </c>
      <c r="T97" s="36"/>
      <c r="U97" s="109"/>
      <c r="V97" s="28">
        <v>0</v>
      </c>
      <c r="W97" s="287"/>
      <c r="X97" s="287"/>
      <c r="Y97" s="113"/>
      <c r="Z97" s="113"/>
      <c r="AA97" s="109"/>
      <c r="AB97" s="288"/>
      <c r="AC97" s="28">
        <v>0</v>
      </c>
      <c r="AD97" s="37"/>
      <c r="AE97" s="268"/>
      <c r="AF97" s="287">
        <v>0</v>
      </c>
      <c r="AG97" s="36"/>
      <c r="AH97" s="109"/>
      <c r="AI97" s="114">
        <v>0</v>
      </c>
      <c r="AJ97" s="286"/>
      <c r="AK97" s="28"/>
      <c r="AL97" s="203">
        <v>0</v>
      </c>
      <c r="AM97" s="36"/>
      <c r="AN97" s="117">
        <v>60</v>
      </c>
      <c r="AO97" s="114">
        <v>0</v>
      </c>
      <c r="AP97" s="109">
        <v>0</v>
      </c>
      <c r="AQ97" s="36"/>
      <c r="AR97" s="28">
        <v>0</v>
      </c>
      <c r="AS97" s="37"/>
    </row>
    <row r="98" spans="1:45" ht="21.75" customHeight="1" x14ac:dyDescent="0.3">
      <c r="A98" s="554"/>
      <c r="B98" s="554"/>
      <c r="C98" s="554"/>
      <c r="D98" s="39" t="s">
        <v>80</v>
      </c>
      <c r="E98" s="24">
        <f t="shared" si="0"/>
        <v>126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126</v>
      </c>
      <c r="K98" s="528"/>
      <c r="L98" s="528"/>
      <c r="M98" s="528"/>
      <c r="N98" s="528"/>
      <c r="O98" s="41"/>
      <c r="P98" s="290"/>
      <c r="Q98" s="41"/>
      <c r="R98" s="290"/>
      <c r="S98" s="118">
        <v>0</v>
      </c>
      <c r="T98" s="49"/>
      <c r="U98" s="118"/>
      <c r="V98" s="41">
        <v>0</v>
      </c>
      <c r="W98" s="291"/>
      <c r="X98" s="291"/>
      <c r="Y98" s="122"/>
      <c r="Z98" s="122"/>
      <c r="AA98" s="118"/>
      <c r="AB98" s="292"/>
      <c r="AC98" s="41">
        <v>0</v>
      </c>
      <c r="AD98" s="50"/>
      <c r="AE98" s="269"/>
      <c r="AF98" s="291">
        <v>0</v>
      </c>
      <c r="AG98" s="49"/>
      <c r="AH98" s="118"/>
      <c r="AI98" s="123">
        <v>0</v>
      </c>
      <c r="AJ98" s="290"/>
      <c r="AK98" s="41"/>
      <c r="AL98" s="206">
        <v>0</v>
      </c>
      <c r="AM98" s="49"/>
      <c r="AN98" s="126">
        <v>126</v>
      </c>
      <c r="AO98" s="123">
        <v>0</v>
      </c>
      <c r="AP98" s="118">
        <v>0</v>
      </c>
      <c r="AQ98" s="49"/>
      <c r="AR98" s="41">
        <v>0</v>
      </c>
      <c r="AS98" s="50"/>
    </row>
    <row r="99" spans="1:45" ht="21.75" customHeight="1" x14ac:dyDescent="0.3">
      <c r="A99" s="603" t="s">
        <v>1725</v>
      </c>
      <c r="B99" s="599" t="s">
        <v>1726</v>
      </c>
      <c r="C99" s="599" t="s">
        <v>89</v>
      </c>
      <c r="D99" s="23" t="s">
        <v>79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0</v>
      </c>
      <c r="K99" s="557">
        <f>(J99+(J100/5))</f>
        <v>0</v>
      </c>
      <c r="L99" s="529"/>
      <c r="M99" s="527">
        <f>K99+(L99*30)</f>
        <v>0</v>
      </c>
      <c r="N99" s="529" t="str">
        <f>IF(M99=0,"",RANK(M99,M:M,0))</f>
        <v/>
      </c>
      <c r="O99" s="28"/>
      <c r="P99" s="286"/>
      <c r="Q99" s="28"/>
      <c r="R99" s="286"/>
      <c r="S99" s="109">
        <v>0</v>
      </c>
      <c r="T99" s="36"/>
      <c r="U99" s="109"/>
      <c r="V99" s="28">
        <v>0</v>
      </c>
      <c r="W99" s="287"/>
      <c r="X99" s="287"/>
      <c r="Y99" s="113"/>
      <c r="Z99" s="113"/>
      <c r="AA99" s="109"/>
      <c r="AB99" s="288"/>
      <c r="AC99" s="28">
        <v>0</v>
      </c>
      <c r="AD99" s="37"/>
      <c r="AE99" s="268"/>
      <c r="AF99" s="287">
        <v>0</v>
      </c>
      <c r="AG99" s="36"/>
      <c r="AH99" s="109"/>
      <c r="AI99" s="114">
        <v>0</v>
      </c>
      <c r="AJ99" s="286"/>
      <c r="AK99" s="28"/>
      <c r="AL99" s="203">
        <v>0</v>
      </c>
      <c r="AM99" s="36"/>
      <c r="AN99" s="117"/>
      <c r="AO99" s="114">
        <v>0</v>
      </c>
      <c r="AP99" s="109">
        <v>0</v>
      </c>
      <c r="AQ99" s="36"/>
      <c r="AR99" s="28">
        <v>0</v>
      </c>
      <c r="AS99" s="37"/>
    </row>
    <row r="100" spans="1:45" ht="21.75" customHeight="1" x14ac:dyDescent="0.3">
      <c r="A100" s="554"/>
      <c r="B100" s="554"/>
      <c r="C100" s="554"/>
      <c r="D100" s="39" t="s">
        <v>80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28"/>
      <c r="L100" s="528"/>
      <c r="M100" s="528"/>
      <c r="N100" s="528"/>
      <c r="O100" s="41"/>
      <c r="P100" s="290"/>
      <c r="Q100" s="41"/>
      <c r="R100" s="290"/>
      <c r="S100" s="118">
        <v>0</v>
      </c>
      <c r="T100" s="49"/>
      <c r="U100" s="118"/>
      <c r="V100" s="41">
        <v>0</v>
      </c>
      <c r="W100" s="291"/>
      <c r="X100" s="291"/>
      <c r="Y100" s="122"/>
      <c r="Z100" s="122"/>
      <c r="AA100" s="118"/>
      <c r="AB100" s="292"/>
      <c r="AC100" s="41">
        <v>0</v>
      </c>
      <c r="AD100" s="50"/>
      <c r="AE100" s="269"/>
      <c r="AF100" s="291">
        <v>0</v>
      </c>
      <c r="AG100" s="49"/>
      <c r="AH100" s="118"/>
      <c r="AI100" s="123">
        <v>0</v>
      </c>
      <c r="AJ100" s="290"/>
      <c r="AK100" s="41"/>
      <c r="AL100" s="206">
        <v>0</v>
      </c>
      <c r="AM100" s="49"/>
      <c r="AN100" s="126"/>
      <c r="AO100" s="123">
        <v>0</v>
      </c>
      <c r="AP100" s="118">
        <v>0</v>
      </c>
      <c r="AQ100" s="49"/>
      <c r="AR100" s="41">
        <v>0</v>
      </c>
      <c r="AS100" s="50"/>
    </row>
    <row r="101" spans="1:45" ht="21.75" customHeight="1" x14ac:dyDescent="0.3">
      <c r="A101" s="603" t="s">
        <v>1727</v>
      </c>
      <c r="B101" s="599" t="s">
        <v>1728</v>
      </c>
      <c r="C101" s="599" t="s">
        <v>1729</v>
      </c>
      <c r="D101" s="23" t="s">
        <v>79</v>
      </c>
      <c r="E101" s="24">
        <f t="shared" si="0"/>
        <v>3</v>
      </c>
      <c r="F101" s="25">
        <f t="shared" si="1"/>
        <v>3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6</v>
      </c>
      <c r="K101" s="557">
        <f>(J101+(J102/5))</f>
        <v>6</v>
      </c>
      <c r="L101" s="529"/>
      <c r="M101" s="527">
        <f>K101+(L101*30)</f>
        <v>6</v>
      </c>
      <c r="N101" s="529">
        <f>IF(M101=0,"",RANK(M101,M:M,0))</f>
        <v>79</v>
      </c>
      <c r="O101" s="28"/>
      <c r="P101" s="286"/>
      <c r="Q101" s="28"/>
      <c r="R101" s="286"/>
      <c r="S101" s="109">
        <v>0</v>
      </c>
      <c r="T101" s="36"/>
      <c r="U101" s="109"/>
      <c r="V101" s="28">
        <v>0</v>
      </c>
      <c r="W101" s="287"/>
      <c r="X101" s="287"/>
      <c r="Y101" s="113"/>
      <c r="Z101" s="113"/>
      <c r="AA101" s="109"/>
      <c r="AB101" s="288"/>
      <c r="AC101" s="28">
        <v>0</v>
      </c>
      <c r="AD101" s="37"/>
      <c r="AE101" s="268"/>
      <c r="AF101" s="287">
        <v>0</v>
      </c>
      <c r="AG101" s="36"/>
      <c r="AH101" s="109"/>
      <c r="AI101" s="114">
        <v>0</v>
      </c>
      <c r="AJ101" s="286"/>
      <c r="AK101" s="28"/>
      <c r="AL101" s="203">
        <v>0</v>
      </c>
      <c r="AM101" s="36"/>
      <c r="AN101" s="117"/>
      <c r="AO101" s="114">
        <v>0</v>
      </c>
      <c r="AP101" s="109">
        <v>0</v>
      </c>
      <c r="AQ101" s="36">
        <v>3</v>
      </c>
      <c r="AR101" s="28">
        <v>3</v>
      </c>
      <c r="AS101" s="37"/>
    </row>
    <row r="102" spans="1:45" ht="21.75" customHeight="1" x14ac:dyDescent="0.3">
      <c r="A102" s="554"/>
      <c r="B102" s="554"/>
      <c r="C102" s="554"/>
      <c r="D102" s="39" t="s">
        <v>80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528"/>
      <c r="L102" s="528"/>
      <c r="M102" s="528"/>
      <c r="N102" s="528"/>
      <c r="O102" s="41"/>
      <c r="P102" s="290"/>
      <c r="Q102" s="41"/>
      <c r="R102" s="290"/>
      <c r="S102" s="118">
        <v>0</v>
      </c>
      <c r="T102" s="49"/>
      <c r="U102" s="118"/>
      <c r="V102" s="41">
        <v>0</v>
      </c>
      <c r="W102" s="291"/>
      <c r="X102" s="291"/>
      <c r="Y102" s="122"/>
      <c r="Z102" s="122"/>
      <c r="AA102" s="118"/>
      <c r="AB102" s="292"/>
      <c r="AC102" s="41">
        <v>0</v>
      </c>
      <c r="AD102" s="50"/>
      <c r="AE102" s="269"/>
      <c r="AF102" s="291">
        <v>0</v>
      </c>
      <c r="AG102" s="49"/>
      <c r="AH102" s="118"/>
      <c r="AI102" s="123">
        <v>0</v>
      </c>
      <c r="AJ102" s="290"/>
      <c r="AK102" s="41"/>
      <c r="AL102" s="206">
        <v>0</v>
      </c>
      <c r="AM102" s="49"/>
      <c r="AN102" s="126"/>
      <c r="AO102" s="123">
        <v>0</v>
      </c>
      <c r="AP102" s="118">
        <v>0</v>
      </c>
      <c r="AQ102" s="49"/>
      <c r="AR102" s="41">
        <v>0</v>
      </c>
      <c r="AS102" s="50"/>
    </row>
    <row r="103" spans="1:45" ht="21.75" customHeight="1" x14ac:dyDescent="0.3">
      <c r="A103" s="603" t="s">
        <v>1730</v>
      </c>
      <c r="B103" s="599" t="s">
        <v>1731</v>
      </c>
      <c r="C103" s="599" t="s">
        <v>607</v>
      </c>
      <c r="D103" s="23" t="s">
        <v>79</v>
      </c>
      <c r="E103" s="24">
        <f t="shared" si="0"/>
        <v>90</v>
      </c>
      <c r="F103" s="25">
        <f t="shared" si="1"/>
        <v>90</v>
      </c>
      <c r="G103" s="25">
        <f t="shared" si="2"/>
        <v>30</v>
      </c>
      <c r="H103" s="25">
        <f t="shared" si="3"/>
        <v>10</v>
      </c>
      <c r="I103" s="26">
        <f t="shared" si="4"/>
        <v>0</v>
      </c>
      <c r="J103" s="27">
        <f t="shared" si="5"/>
        <v>220</v>
      </c>
      <c r="K103" s="557">
        <f>(J103+(J104/5))</f>
        <v>224.8</v>
      </c>
      <c r="L103" s="529"/>
      <c r="M103" s="527">
        <f>K103+(L103*30)</f>
        <v>224.8</v>
      </c>
      <c r="N103" s="529">
        <f>IF(M103=0,"",RANK(M103,M:M,0))</f>
        <v>31</v>
      </c>
      <c r="O103" s="28"/>
      <c r="P103" s="286"/>
      <c r="Q103" s="28"/>
      <c r="R103" s="286"/>
      <c r="S103" s="109">
        <v>0</v>
      </c>
      <c r="T103" s="36"/>
      <c r="U103" s="109"/>
      <c r="V103" s="28">
        <v>0</v>
      </c>
      <c r="W103" s="287"/>
      <c r="X103" s="287"/>
      <c r="Y103" s="113"/>
      <c r="Z103" s="113">
        <v>30</v>
      </c>
      <c r="AA103" s="109"/>
      <c r="AB103" s="288"/>
      <c r="AC103" s="28">
        <v>0</v>
      </c>
      <c r="AD103" s="37">
        <v>90</v>
      </c>
      <c r="AE103" s="114"/>
      <c r="AF103" s="287">
        <v>90</v>
      </c>
      <c r="AG103" s="36"/>
      <c r="AH103" s="109"/>
      <c r="AI103" s="114">
        <v>0</v>
      </c>
      <c r="AJ103" s="286"/>
      <c r="AK103" s="28"/>
      <c r="AL103" s="203">
        <v>0</v>
      </c>
      <c r="AM103" s="36"/>
      <c r="AN103" s="117"/>
      <c r="AO103" s="114">
        <v>0</v>
      </c>
      <c r="AP103" s="109">
        <v>0</v>
      </c>
      <c r="AQ103" s="36"/>
      <c r="AR103" s="28">
        <v>0</v>
      </c>
      <c r="AS103" s="37">
        <v>10</v>
      </c>
    </row>
    <row r="104" spans="1:45" ht="21.75" customHeight="1" x14ac:dyDescent="0.3">
      <c r="A104" s="554"/>
      <c r="B104" s="554"/>
      <c r="C104" s="554"/>
      <c r="D104" s="39" t="s">
        <v>80</v>
      </c>
      <c r="E104" s="24">
        <f t="shared" si="0"/>
        <v>24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24</v>
      </c>
      <c r="K104" s="528"/>
      <c r="L104" s="528"/>
      <c r="M104" s="528"/>
      <c r="N104" s="528"/>
      <c r="O104" s="41"/>
      <c r="P104" s="290"/>
      <c r="Q104" s="41"/>
      <c r="R104" s="290"/>
      <c r="S104" s="118">
        <v>0</v>
      </c>
      <c r="T104" s="49"/>
      <c r="U104" s="118"/>
      <c r="V104" s="41">
        <v>0</v>
      </c>
      <c r="W104" s="291"/>
      <c r="X104" s="291"/>
      <c r="Y104" s="122"/>
      <c r="Z104" s="122">
        <v>24</v>
      </c>
      <c r="AA104" s="118"/>
      <c r="AB104" s="292"/>
      <c r="AC104" s="41">
        <v>0</v>
      </c>
      <c r="AD104" s="50"/>
      <c r="AE104" s="269"/>
      <c r="AF104" s="291">
        <v>0</v>
      </c>
      <c r="AG104" s="49"/>
      <c r="AH104" s="118"/>
      <c r="AI104" s="123">
        <v>0</v>
      </c>
      <c r="AJ104" s="290"/>
      <c r="AK104" s="41"/>
      <c r="AL104" s="206">
        <v>0</v>
      </c>
      <c r="AM104" s="49"/>
      <c r="AN104" s="126"/>
      <c r="AO104" s="123">
        <v>0</v>
      </c>
      <c r="AP104" s="118">
        <v>0</v>
      </c>
      <c r="AQ104" s="49"/>
      <c r="AR104" s="41">
        <v>0</v>
      </c>
      <c r="AS104" s="50"/>
    </row>
    <row r="105" spans="1:45" ht="21.75" customHeight="1" x14ac:dyDescent="0.3">
      <c r="A105" s="603" t="s">
        <v>1318</v>
      </c>
      <c r="B105" s="599" t="s">
        <v>1319</v>
      </c>
      <c r="C105" s="599" t="s">
        <v>607</v>
      </c>
      <c r="D105" s="23" t="s">
        <v>79</v>
      </c>
      <c r="E105" s="24">
        <f t="shared" si="0"/>
        <v>90</v>
      </c>
      <c r="F105" s="25">
        <f t="shared" si="1"/>
        <v>15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105</v>
      </c>
      <c r="K105" s="557">
        <f>(J105+(J106/5))</f>
        <v>110</v>
      </c>
      <c r="L105" s="529"/>
      <c r="M105" s="527">
        <f>K105+(L105*30)</f>
        <v>110</v>
      </c>
      <c r="N105" s="529">
        <f>IF(M105=0,"",RANK(M105,M:M,0))</f>
        <v>49</v>
      </c>
      <c r="O105" s="28"/>
      <c r="P105" s="286"/>
      <c r="Q105" s="28"/>
      <c r="R105" s="286"/>
      <c r="S105" s="109">
        <v>0</v>
      </c>
      <c r="T105" s="36"/>
      <c r="U105" s="109"/>
      <c r="V105" s="28">
        <v>0</v>
      </c>
      <c r="W105" s="287"/>
      <c r="X105" s="287"/>
      <c r="Y105" s="113"/>
      <c r="Z105" s="113"/>
      <c r="AA105" s="109"/>
      <c r="AB105" s="288"/>
      <c r="AC105" s="28">
        <v>0</v>
      </c>
      <c r="AD105" s="37"/>
      <c r="AE105" s="268"/>
      <c r="AF105" s="287">
        <v>0</v>
      </c>
      <c r="AG105" s="36"/>
      <c r="AH105" s="109"/>
      <c r="AI105" s="114">
        <v>0</v>
      </c>
      <c r="AJ105" s="286"/>
      <c r="AK105" s="28"/>
      <c r="AL105" s="203">
        <v>0</v>
      </c>
      <c r="AM105" s="36"/>
      <c r="AN105" s="117"/>
      <c r="AO105" s="114">
        <v>90</v>
      </c>
      <c r="AP105" s="109">
        <v>15</v>
      </c>
      <c r="AQ105" s="36"/>
      <c r="AR105" s="28">
        <v>0</v>
      </c>
      <c r="AS105" s="37"/>
    </row>
    <row r="106" spans="1:45" ht="21.75" customHeight="1" x14ac:dyDescent="0.3">
      <c r="A106" s="554"/>
      <c r="B106" s="554"/>
      <c r="C106" s="554"/>
      <c r="D106" s="39" t="s">
        <v>80</v>
      </c>
      <c r="E106" s="24">
        <f t="shared" si="0"/>
        <v>25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25</v>
      </c>
      <c r="K106" s="528"/>
      <c r="L106" s="528"/>
      <c r="M106" s="528"/>
      <c r="N106" s="528"/>
      <c r="O106" s="41"/>
      <c r="P106" s="290"/>
      <c r="Q106" s="41"/>
      <c r="R106" s="290"/>
      <c r="S106" s="118">
        <v>0</v>
      </c>
      <c r="T106" s="49"/>
      <c r="U106" s="118"/>
      <c r="V106" s="41">
        <v>0</v>
      </c>
      <c r="W106" s="291"/>
      <c r="X106" s="291"/>
      <c r="Y106" s="122"/>
      <c r="Z106" s="122"/>
      <c r="AA106" s="118"/>
      <c r="AB106" s="292"/>
      <c r="AC106" s="41">
        <v>0</v>
      </c>
      <c r="AD106" s="50"/>
      <c r="AE106" s="269"/>
      <c r="AF106" s="291">
        <v>0</v>
      </c>
      <c r="AG106" s="49"/>
      <c r="AH106" s="118"/>
      <c r="AI106" s="123">
        <v>0</v>
      </c>
      <c r="AJ106" s="290"/>
      <c r="AK106" s="41"/>
      <c r="AL106" s="206">
        <v>0</v>
      </c>
      <c r="AM106" s="49"/>
      <c r="AN106" s="126"/>
      <c r="AO106" s="123">
        <v>25</v>
      </c>
      <c r="AP106" s="118">
        <v>0</v>
      </c>
      <c r="AQ106" s="49"/>
      <c r="AR106" s="41">
        <v>0</v>
      </c>
      <c r="AS106" s="50"/>
    </row>
    <row r="107" spans="1:45" ht="21.75" customHeight="1" x14ac:dyDescent="0.3">
      <c r="A107" s="603" t="s">
        <v>1732</v>
      </c>
      <c r="B107" s="599" t="s">
        <v>1733</v>
      </c>
      <c r="C107" s="599" t="s">
        <v>123</v>
      </c>
      <c r="D107" s="23" t="s">
        <v>79</v>
      </c>
      <c r="E107" s="24">
        <f t="shared" si="0"/>
        <v>150</v>
      </c>
      <c r="F107" s="25">
        <f t="shared" si="1"/>
        <v>90</v>
      </c>
      <c r="G107" s="25">
        <f t="shared" si="2"/>
        <v>90</v>
      </c>
      <c r="H107" s="25">
        <f t="shared" si="3"/>
        <v>80</v>
      </c>
      <c r="I107" s="26">
        <f t="shared" si="4"/>
        <v>60</v>
      </c>
      <c r="J107" s="27">
        <f t="shared" si="5"/>
        <v>470</v>
      </c>
      <c r="K107" s="557">
        <f>(J107+(J108/5))</f>
        <v>534.4</v>
      </c>
      <c r="L107" s="529"/>
      <c r="M107" s="527">
        <f>K107+(L107*30)</f>
        <v>534.4</v>
      </c>
      <c r="N107" s="529">
        <f>IF(M107=0,"",RANK(M107,M:M,0))</f>
        <v>14</v>
      </c>
      <c r="O107" s="28"/>
      <c r="P107" s="286">
        <v>60</v>
      </c>
      <c r="Q107" s="28"/>
      <c r="R107" s="286"/>
      <c r="S107" s="109">
        <v>0</v>
      </c>
      <c r="T107" s="36"/>
      <c r="U107" s="109"/>
      <c r="V107" s="28">
        <v>3</v>
      </c>
      <c r="W107" s="287">
        <v>6</v>
      </c>
      <c r="X107" s="287">
        <v>30</v>
      </c>
      <c r="Y107" s="113"/>
      <c r="Z107" s="113"/>
      <c r="AA107" s="109"/>
      <c r="AB107" s="229">
        <v>90</v>
      </c>
      <c r="AC107" s="28">
        <v>0</v>
      </c>
      <c r="AD107" s="37">
        <v>90</v>
      </c>
      <c r="AE107" s="114">
        <v>8</v>
      </c>
      <c r="AF107" s="287">
        <v>80</v>
      </c>
      <c r="AG107" s="36"/>
      <c r="AH107" s="109"/>
      <c r="AI107" s="114">
        <v>150</v>
      </c>
      <c r="AJ107" s="286"/>
      <c r="AK107" s="28"/>
      <c r="AL107" s="203">
        <v>0</v>
      </c>
      <c r="AM107" s="36"/>
      <c r="AN107" s="117"/>
      <c r="AO107" s="114">
        <v>0</v>
      </c>
      <c r="AP107" s="109">
        <v>0</v>
      </c>
      <c r="AQ107" s="36">
        <v>3</v>
      </c>
      <c r="AR107" s="28">
        <v>0</v>
      </c>
      <c r="AS107" s="37">
        <v>10</v>
      </c>
    </row>
    <row r="108" spans="1:45" ht="21.75" customHeight="1" x14ac:dyDescent="0.3">
      <c r="A108" s="554"/>
      <c r="B108" s="554"/>
      <c r="C108" s="554"/>
      <c r="D108" s="39" t="s">
        <v>80</v>
      </c>
      <c r="E108" s="24">
        <f t="shared" si="0"/>
        <v>120</v>
      </c>
      <c r="F108" s="25">
        <f t="shared" si="1"/>
        <v>90</v>
      </c>
      <c r="G108" s="25">
        <f t="shared" si="2"/>
        <v>70</v>
      </c>
      <c r="H108" s="25">
        <f t="shared" si="3"/>
        <v>30</v>
      </c>
      <c r="I108" s="26">
        <f t="shared" si="4"/>
        <v>12</v>
      </c>
      <c r="J108" s="40">
        <f t="shared" si="5"/>
        <v>322</v>
      </c>
      <c r="K108" s="528"/>
      <c r="L108" s="528"/>
      <c r="M108" s="528"/>
      <c r="N108" s="528"/>
      <c r="O108" s="41"/>
      <c r="P108" s="290"/>
      <c r="Q108" s="41"/>
      <c r="R108" s="290"/>
      <c r="S108" s="118">
        <v>0</v>
      </c>
      <c r="T108" s="49"/>
      <c r="U108" s="118"/>
      <c r="V108" s="41">
        <v>0</v>
      </c>
      <c r="W108" s="291">
        <v>90</v>
      </c>
      <c r="X108" s="291">
        <v>12</v>
      </c>
      <c r="Y108" s="122"/>
      <c r="Z108" s="122"/>
      <c r="AA108" s="118"/>
      <c r="AB108" s="292"/>
      <c r="AC108" s="41">
        <v>0</v>
      </c>
      <c r="AD108" s="50">
        <v>30</v>
      </c>
      <c r="AE108" s="123"/>
      <c r="AF108" s="291">
        <v>70</v>
      </c>
      <c r="AG108" s="49"/>
      <c r="AH108" s="118"/>
      <c r="AI108" s="123">
        <v>0</v>
      </c>
      <c r="AJ108" s="290"/>
      <c r="AK108" s="41"/>
      <c r="AL108" s="206">
        <v>0</v>
      </c>
      <c r="AM108" s="49"/>
      <c r="AN108" s="126"/>
      <c r="AO108" s="123">
        <v>0</v>
      </c>
      <c r="AP108" s="118">
        <v>0</v>
      </c>
      <c r="AQ108" s="49"/>
      <c r="AR108" s="41">
        <v>0</v>
      </c>
      <c r="AS108" s="50">
        <v>120</v>
      </c>
    </row>
    <row r="109" spans="1:45" ht="21.75" customHeight="1" x14ac:dyDescent="0.3">
      <c r="A109" s="603" t="s">
        <v>1734</v>
      </c>
      <c r="B109" s="599" t="s">
        <v>1735</v>
      </c>
      <c r="C109" s="599" t="s">
        <v>637</v>
      </c>
      <c r="D109" s="23" t="s">
        <v>79</v>
      </c>
      <c r="E109" s="24">
        <f t="shared" si="0"/>
        <v>40</v>
      </c>
      <c r="F109" s="25">
        <f t="shared" si="1"/>
        <v>40</v>
      </c>
      <c r="G109" s="25">
        <f t="shared" si="2"/>
        <v>38</v>
      </c>
      <c r="H109" s="25">
        <f t="shared" si="3"/>
        <v>27</v>
      </c>
      <c r="I109" s="26">
        <f t="shared" si="4"/>
        <v>22</v>
      </c>
      <c r="J109" s="27">
        <f t="shared" si="5"/>
        <v>167</v>
      </c>
      <c r="K109" s="557">
        <f>(J109+(J110/5))</f>
        <v>179</v>
      </c>
      <c r="L109" s="529"/>
      <c r="M109" s="527">
        <f>K109+(L109*30)</f>
        <v>179</v>
      </c>
      <c r="N109" s="529">
        <f>IF(M109=0,"",RANK(M109,M:M,0))</f>
        <v>37</v>
      </c>
      <c r="O109" s="28"/>
      <c r="P109" s="286"/>
      <c r="Q109" s="28"/>
      <c r="R109" s="286"/>
      <c r="S109" s="109">
        <v>0</v>
      </c>
      <c r="T109" s="36"/>
      <c r="U109" s="109"/>
      <c r="V109" s="28">
        <v>0</v>
      </c>
      <c r="W109" s="287"/>
      <c r="X109" s="287"/>
      <c r="Y109" s="113"/>
      <c r="Z109" s="113"/>
      <c r="AA109" s="109"/>
      <c r="AB109" s="288"/>
      <c r="AC109" s="28">
        <v>0</v>
      </c>
      <c r="AD109" s="37"/>
      <c r="AE109" s="268"/>
      <c r="AF109" s="287">
        <v>0</v>
      </c>
      <c r="AG109" s="36"/>
      <c r="AH109" s="109">
        <v>27</v>
      </c>
      <c r="AI109" s="114">
        <v>0</v>
      </c>
      <c r="AJ109" s="286">
        <v>40</v>
      </c>
      <c r="AK109" s="28">
        <v>3</v>
      </c>
      <c r="AL109" s="203">
        <v>8</v>
      </c>
      <c r="AM109" s="36">
        <v>22</v>
      </c>
      <c r="AN109" s="117">
        <v>38</v>
      </c>
      <c r="AO109" s="114">
        <v>40</v>
      </c>
      <c r="AP109" s="109">
        <v>15</v>
      </c>
      <c r="AQ109" s="36">
        <v>3</v>
      </c>
      <c r="AR109" s="28">
        <v>3</v>
      </c>
      <c r="AS109" s="37">
        <v>10</v>
      </c>
    </row>
    <row r="110" spans="1:45" ht="21.75" customHeight="1" x14ac:dyDescent="0.3">
      <c r="A110" s="554"/>
      <c r="B110" s="554"/>
      <c r="C110" s="554"/>
      <c r="D110" s="39" t="s">
        <v>80</v>
      </c>
      <c r="E110" s="24">
        <f t="shared" si="0"/>
        <v>30</v>
      </c>
      <c r="F110" s="25">
        <f t="shared" si="1"/>
        <v>25</v>
      </c>
      <c r="G110" s="25">
        <f t="shared" si="2"/>
        <v>5</v>
      </c>
      <c r="H110" s="25">
        <f t="shared" si="3"/>
        <v>0</v>
      </c>
      <c r="I110" s="26">
        <f t="shared" si="4"/>
        <v>0</v>
      </c>
      <c r="J110" s="40">
        <f t="shared" si="5"/>
        <v>60</v>
      </c>
      <c r="K110" s="528"/>
      <c r="L110" s="528"/>
      <c r="M110" s="528"/>
      <c r="N110" s="528"/>
      <c r="O110" s="41"/>
      <c r="P110" s="290"/>
      <c r="Q110" s="41"/>
      <c r="R110" s="290"/>
      <c r="S110" s="118">
        <v>0</v>
      </c>
      <c r="T110" s="49"/>
      <c r="U110" s="118"/>
      <c r="V110" s="41">
        <v>0</v>
      </c>
      <c r="W110" s="291"/>
      <c r="X110" s="291"/>
      <c r="Y110" s="122"/>
      <c r="Z110" s="122"/>
      <c r="AA110" s="118"/>
      <c r="AB110" s="292"/>
      <c r="AC110" s="41">
        <v>0</v>
      </c>
      <c r="AD110" s="50"/>
      <c r="AE110" s="269"/>
      <c r="AF110" s="291">
        <v>0</v>
      </c>
      <c r="AG110" s="49"/>
      <c r="AH110" s="118"/>
      <c r="AI110" s="123">
        <v>0</v>
      </c>
      <c r="AJ110" s="290"/>
      <c r="AK110" s="41"/>
      <c r="AL110" s="206">
        <v>25</v>
      </c>
      <c r="AM110" s="49"/>
      <c r="AN110" s="126">
        <v>5</v>
      </c>
      <c r="AO110" s="123">
        <v>0</v>
      </c>
      <c r="AP110" s="118">
        <v>0</v>
      </c>
      <c r="AQ110" s="49"/>
      <c r="AR110" s="41">
        <v>0</v>
      </c>
      <c r="AS110" s="50">
        <v>30</v>
      </c>
    </row>
    <row r="111" spans="1:45" ht="21.75" customHeight="1" x14ac:dyDescent="0.3">
      <c r="A111" s="603" t="s">
        <v>1323</v>
      </c>
      <c r="B111" s="599" t="s">
        <v>1324</v>
      </c>
      <c r="C111" s="599" t="s">
        <v>89</v>
      </c>
      <c r="D111" s="23" t="s">
        <v>79</v>
      </c>
      <c r="E111" s="24">
        <f t="shared" si="0"/>
        <v>3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3</v>
      </c>
      <c r="K111" s="557">
        <f>(J111+(J112/5))</f>
        <v>3</v>
      </c>
      <c r="L111" s="529"/>
      <c r="M111" s="527">
        <f>K111+(L111*30)</f>
        <v>3</v>
      </c>
      <c r="N111" s="529">
        <f>IF(M111=0,"",RANK(M111,M:M,0))</f>
        <v>83</v>
      </c>
      <c r="O111" s="28"/>
      <c r="P111" s="286"/>
      <c r="Q111" s="28"/>
      <c r="R111" s="286"/>
      <c r="S111" s="109">
        <v>0</v>
      </c>
      <c r="T111" s="36"/>
      <c r="U111" s="109"/>
      <c r="V111" s="28">
        <v>0</v>
      </c>
      <c r="W111" s="287"/>
      <c r="X111" s="287"/>
      <c r="Y111" s="113"/>
      <c r="Z111" s="113"/>
      <c r="AA111" s="109"/>
      <c r="AB111" s="288"/>
      <c r="AC111" s="28">
        <v>0</v>
      </c>
      <c r="AD111" s="37"/>
      <c r="AE111" s="268"/>
      <c r="AF111" s="287">
        <v>0</v>
      </c>
      <c r="AG111" s="36"/>
      <c r="AH111" s="109"/>
      <c r="AI111" s="114">
        <v>0</v>
      </c>
      <c r="AJ111" s="286"/>
      <c r="AK111" s="28"/>
      <c r="AL111" s="203">
        <v>0</v>
      </c>
      <c r="AM111" s="36"/>
      <c r="AN111" s="117"/>
      <c r="AO111" s="114">
        <v>0</v>
      </c>
      <c r="AP111" s="109">
        <v>0</v>
      </c>
      <c r="AQ111" s="36"/>
      <c r="AR111" s="28">
        <v>3</v>
      </c>
      <c r="AS111" s="37"/>
    </row>
    <row r="112" spans="1:45" ht="21.75" customHeight="1" x14ac:dyDescent="0.3">
      <c r="A112" s="554"/>
      <c r="B112" s="554"/>
      <c r="C112" s="554"/>
      <c r="D112" s="39" t="s">
        <v>80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528"/>
      <c r="L112" s="528"/>
      <c r="M112" s="528"/>
      <c r="N112" s="528"/>
      <c r="O112" s="41"/>
      <c r="P112" s="290"/>
      <c r="Q112" s="41"/>
      <c r="R112" s="290"/>
      <c r="S112" s="118">
        <v>0</v>
      </c>
      <c r="T112" s="49"/>
      <c r="U112" s="118"/>
      <c r="V112" s="41">
        <v>0</v>
      </c>
      <c r="W112" s="291"/>
      <c r="X112" s="291"/>
      <c r="Y112" s="122"/>
      <c r="Z112" s="122"/>
      <c r="AA112" s="118"/>
      <c r="AB112" s="292"/>
      <c r="AC112" s="41">
        <v>0</v>
      </c>
      <c r="AD112" s="50"/>
      <c r="AE112" s="269"/>
      <c r="AF112" s="291">
        <v>0</v>
      </c>
      <c r="AG112" s="49"/>
      <c r="AH112" s="118"/>
      <c r="AI112" s="123">
        <v>0</v>
      </c>
      <c r="AJ112" s="290"/>
      <c r="AK112" s="41"/>
      <c r="AL112" s="206">
        <v>0</v>
      </c>
      <c r="AM112" s="49"/>
      <c r="AN112" s="126"/>
      <c r="AO112" s="123">
        <v>0</v>
      </c>
      <c r="AP112" s="118">
        <v>0</v>
      </c>
      <c r="AQ112" s="49"/>
      <c r="AR112" s="41">
        <v>0</v>
      </c>
      <c r="AS112" s="50"/>
    </row>
    <row r="113" spans="1:45" ht="21.75" customHeight="1" x14ac:dyDescent="0.3">
      <c r="A113" s="603" t="s">
        <v>1325</v>
      </c>
      <c r="B113" s="599" t="s">
        <v>1326</v>
      </c>
      <c r="C113" s="599" t="s">
        <v>155</v>
      </c>
      <c r="D113" s="23" t="s">
        <v>79</v>
      </c>
      <c r="E113" s="24">
        <f t="shared" si="0"/>
        <v>60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60</v>
      </c>
      <c r="K113" s="557">
        <f>(J113+(J114/5))</f>
        <v>65</v>
      </c>
      <c r="L113" s="529"/>
      <c r="M113" s="527">
        <f>K113+(L113*30)</f>
        <v>65</v>
      </c>
      <c r="N113" s="529">
        <f>IF(M113=0,"",RANK(M113,M:M,0))</f>
        <v>55</v>
      </c>
      <c r="O113" s="28"/>
      <c r="P113" s="286"/>
      <c r="Q113" s="28"/>
      <c r="R113" s="286"/>
      <c r="S113" s="109">
        <v>0</v>
      </c>
      <c r="T113" s="36"/>
      <c r="U113" s="109"/>
      <c r="V113" s="28">
        <v>0</v>
      </c>
      <c r="W113" s="287"/>
      <c r="X113" s="287"/>
      <c r="Y113" s="113"/>
      <c r="Z113" s="113"/>
      <c r="AA113" s="109"/>
      <c r="AB113" s="288"/>
      <c r="AC113" s="28">
        <v>0</v>
      </c>
      <c r="AD113" s="37"/>
      <c r="AE113" s="268"/>
      <c r="AF113" s="287">
        <v>0</v>
      </c>
      <c r="AG113" s="36"/>
      <c r="AH113" s="109"/>
      <c r="AI113" s="114">
        <v>0</v>
      </c>
      <c r="AJ113" s="286"/>
      <c r="AK113" s="28"/>
      <c r="AL113" s="203">
        <v>0</v>
      </c>
      <c r="AM113" s="36"/>
      <c r="AN113" s="117"/>
      <c r="AO113" s="114">
        <v>60</v>
      </c>
      <c r="AP113" s="109">
        <v>0</v>
      </c>
      <c r="AQ113" s="36"/>
      <c r="AR113" s="28">
        <v>0</v>
      </c>
      <c r="AS113" s="37"/>
    </row>
    <row r="114" spans="1:45" ht="21.75" customHeight="1" x14ac:dyDescent="0.3">
      <c r="A114" s="554"/>
      <c r="B114" s="554"/>
      <c r="C114" s="554"/>
      <c r="D114" s="39" t="s">
        <v>80</v>
      </c>
      <c r="E114" s="24">
        <f t="shared" si="0"/>
        <v>25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25</v>
      </c>
      <c r="K114" s="528"/>
      <c r="L114" s="528"/>
      <c r="M114" s="528"/>
      <c r="N114" s="528"/>
      <c r="O114" s="41"/>
      <c r="P114" s="290"/>
      <c r="Q114" s="41"/>
      <c r="R114" s="290"/>
      <c r="S114" s="118">
        <v>0</v>
      </c>
      <c r="T114" s="49"/>
      <c r="U114" s="118"/>
      <c r="V114" s="41">
        <v>0</v>
      </c>
      <c r="W114" s="291"/>
      <c r="X114" s="291"/>
      <c r="Y114" s="122"/>
      <c r="Z114" s="122"/>
      <c r="AA114" s="118"/>
      <c r="AB114" s="292"/>
      <c r="AC114" s="41">
        <v>0</v>
      </c>
      <c r="AD114" s="50"/>
      <c r="AE114" s="269"/>
      <c r="AF114" s="291">
        <v>0</v>
      </c>
      <c r="AG114" s="49"/>
      <c r="AH114" s="118"/>
      <c r="AI114" s="123">
        <v>0</v>
      </c>
      <c r="AJ114" s="290"/>
      <c r="AK114" s="41"/>
      <c r="AL114" s="206">
        <v>0</v>
      </c>
      <c r="AM114" s="49"/>
      <c r="AN114" s="126"/>
      <c r="AO114" s="123">
        <v>25</v>
      </c>
      <c r="AP114" s="118">
        <v>0</v>
      </c>
      <c r="AQ114" s="49"/>
      <c r="AR114" s="41">
        <v>0</v>
      </c>
      <c r="AS114" s="50"/>
    </row>
    <row r="115" spans="1:45" ht="21.75" customHeight="1" x14ac:dyDescent="0.3">
      <c r="A115" s="603" t="s">
        <v>1736</v>
      </c>
      <c r="B115" s="599" t="s">
        <v>1737</v>
      </c>
      <c r="C115" s="599" t="s">
        <v>1729</v>
      </c>
      <c r="D115" s="23" t="s">
        <v>79</v>
      </c>
      <c r="E115" s="24">
        <f t="shared" si="0"/>
        <v>8</v>
      </c>
      <c r="F115" s="25">
        <f t="shared" si="1"/>
        <v>3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11</v>
      </c>
      <c r="K115" s="557">
        <f>(J115+(J116/5))</f>
        <v>11</v>
      </c>
      <c r="L115" s="529"/>
      <c r="M115" s="527">
        <f>K115+(L115*30)</f>
        <v>11</v>
      </c>
      <c r="N115" s="529">
        <f>IF(M115=0,"",RANK(M115,M:M,0))</f>
        <v>77</v>
      </c>
      <c r="O115" s="28"/>
      <c r="P115" s="286"/>
      <c r="Q115" s="28"/>
      <c r="R115" s="286"/>
      <c r="S115" s="109">
        <v>0</v>
      </c>
      <c r="T115" s="36"/>
      <c r="U115" s="109"/>
      <c r="V115" s="28">
        <v>0</v>
      </c>
      <c r="W115" s="287"/>
      <c r="X115" s="287"/>
      <c r="Y115" s="113"/>
      <c r="Z115" s="113"/>
      <c r="AA115" s="109"/>
      <c r="AB115" s="288"/>
      <c r="AC115" s="28">
        <v>0</v>
      </c>
      <c r="AD115" s="37"/>
      <c r="AE115" s="268"/>
      <c r="AF115" s="287">
        <v>0</v>
      </c>
      <c r="AG115" s="36"/>
      <c r="AH115" s="109"/>
      <c r="AI115" s="114">
        <v>0</v>
      </c>
      <c r="AJ115" s="286"/>
      <c r="AK115" s="28"/>
      <c r="AL115" s="203">
        <v>0</v>
      </c>
      <c r="AM115" s="36"/>
      <c r="AN115" s="117"/>
      <c r="AO115" s="114">
        <v>0</v>
      </c>
      <c r="AP115" s="109">
        <v>0</v>
      </c>
      <c r="AQ115" s="36">
        <v>3</v>
      </c>
      <c r="AR115" s="28">
        <v>8</v>
      </c>
      <c r="AS115" s="37"/>
    </row>
    <row r="116" spans="1:45" ht="21.75" customHeight="1" x14ac:dyDescent="0.3">
      <c r="A116" s="554"/>
      <c r="B116" s="554"/>
      <c r="C116" s="554"/>
      <c r="D116" s="295" t="s">
        <v>80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296">
        <f t="shared" si="5"/>
        <v>0</v>
      </c>
      <c r="K116" s="554"/>
      <c r="L116" s="554"/>
      <c r="M116" s="554"/>
      <c r="N116" s="554"/>
      <c r="O116" s="297"/>
      <c r="P116" s="298"/>
      <c r="Q116" s="297"/>
      <c r="R116" s="298"/>
      <c r="S116" s="299">
        <v>0</v>
      </c>
      <c r="T116" s="300"/>
      <c r="U116" s="299"/>
      <c r="V116" s="297">
        <v>0</v>
      </c>
      <c r="W116" s="301"/>
      <c r="X116" s="301"/>
      <c r="Y116" s="302"/>
      <c r="Z116" s="302"/>
      <c r="AA116" s="299"/>
      <c r="AB116" s="303"/>
      <c r="AC116" s="297">
        <v>0</v>
      </c>
      <c r="AD116" s="304"/>
      <c r="AE116" s="305"/>
      <c r="AF116" s="301">
        <v>0</v>
      </c>
      <c r="AG116" s="300"/>
      <c r="AH116" s="299"/>
      <c r="AI116" s="306">
        <v>0</v>
      </c>
      <c r="AJ116" s="298"/>
      <c r="AK116" s="297"/>
      <c r="AL116" s="307">
        <v>0</v>
      </c>
      <c r="AM116" s="300"/>
      <c r="AN116" s="308"/>
      <c r="AO116" s="306">
        <v>0</v>
      </c>
      <c r="AP116" s="299">
        <v>0</v>
      </c>
      <c r="AQ116" s="300"/>
      <c r="AR116" s="41">
        <v>0</v>
      </c>
      <c r="AS116" s="304"/>
    </row>
    <row r="117" spans="1:45" ht="21.75" customHeight="1" x14ac:dyDescent="0.3">
      <c r="A117" s="603" t="s">
        <v>1334</v>
      </c>
      <c r="B117" s="599" t="s">
        <v>1335</v>
      </c>
      <c r="C117" s="599" t="s">
        <v>664</v>
      </c>
      <c r="D117" s="23" t="s">
        <v>79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634">
        <f>(J117+(J118/5))</f>
        <v>0</v>
      </c>
      <c r="L117" s="592">
        <f>Nemzetközi!D212</f>
        <v>145</v>
      </c>
      <c r="M117" s="635">
        <f>K117+(L117*30)</f>
        <v>4350</v>
      </c>
      <c r="N117" s="592">
        <f>IF(M117=0,"",RANK(M117,M:M,0))</f>
        <v>4</v>
      </c>
      <c r="O117" s="28"/>
      <c r="P117" s="286"/>
      <c r="Q117" s="28"/>
      <c r="R117" s="286"/>
      <c r="S117" s="109">
        <v>0</v>
      </c>
      <c r="T117" s="36"/>
      <c r="U117" s="109"/>
      <c r="V117" s="28">
        <v>0</v>
      </c>
      <c r="W117" s="287"/>
      <c r="X117" s="287"/>
      <c r="Y117" s="113"/>
      <c r="Z117" s="113"/>
      <c r="AA117" s="109"/>
      <c r="AB117" s="288"/>
      <c r="AC117" s="28">
        <v>0</v>
      </c>
      <c r="AD117" s="37"/>
      <c r="AE117" s="268"/>
      <c r="AF117" s="287">
        <v>0</v>
      </c>
      <c r="AG117" s="36"/>
      <c r="AH117" s="109"/>
      <c r="AI117" s="114">
        <v>0</v>
      </c>
      <c r="AJ117" s="286"/>
      <c r="AK117" s="28"/>
      <c r="AL117" s="203">
        <v>0</v>
      </c>
      <c r="AM117" s="36"/>
      <c r="AN117" s="117"/>
      <c r="AO117" s="114">
        <v>0</v>
      </c>
      <c r="AP117" s="109">
        <v>0</v>
      </c>
      <c r="AQ117" s="36"/>
      <c r="AR117" s="28">
        <v>0</v>
      </c>
      <c r="AS117" s="37"/>
    </row>
    <row r="118" spans="1:45" ht="21.75" customHeight="1" x14ac:dyDescent="0.3">
      <c r="A118" s="554"/>
      <c r="B118" s="554"/>
      <c r="C118" s="554"/>
      <c r="D118" s="39" t="s">
        <v>80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528"/>
      <c r="L118" s="528"/>
      <c r="M118" s="528"/>
      <c r="N118" s="528"/>
      <c r="O118" s="41"/>
      <c r="P118" s="290"/>
      <c r="Q118" s="41"/>
      <c r="R118" s="290"/>
      <c r="S118" s="118">
        <v>0</v>
      </c>
      <c r="T118" s="49"/>
      <c r="U118" s="118"/>
      <c r="V118" s="41">
        <v>0</v>
      </c>
      <c r="W118" s="291"/>
      <c r="X118" s="291"/>
      <c r="Y118" s="122"/>
      <c r="Z118" s="122"/>
      <c r="AA118" s="118"/>
      <c r="AB118" s="292"/>
      <c r="AC118" s="41">
        <v>0</v>
      </c>
      <c r="AD118" s="50"/>
      <c r="AE118" s="269"/>
      <c r="AF118" s="291">
        <v>0</v>
      </c>
      <c r="AG118" s="49"/>
      <c r="AH118" s="118"/>
      <c r="AI118" s="123">
        <v>0</v>
      </c>
      <c r="AJ118" s="290"/>
      <c r="AK118" s="41"/>
      <c r="AL118" s="206">
        <v>0</v>
      </c>
      <c r="AM118" s="49"/>
      <c r="AN118" s="126"/>
      <c r="AO118" s="123">
        <v>0</v>
      </c>
      <c r="AP118" s="118">
        <v>0</v>
      </c>
      <c r="AQ118" s="49"/>
      <c r="AR118" s="41">
        <v>0</v>
      </c>
      <c r="AS118" s="50"/>
    </row>
    <row r="119" spans="1:45" ht="21.75" customHeight="1" x14ac:dyDescent="0.3">
      <c r="A119" s="603" t="s">
        <v>1738</v>
      </c>
      <c r="B119" s="599" t="s">
        <v>1739</v>
      </c>
      <c r="C119" s="599" t="s">
        <v>92</v>
      </c>
      <c r="D119" s="23" t="s">
        <v>79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557">
        <f>(J119+(J120/5))</f>
        <v>0</v>
      </c>
      <c r="L119" s="529"/>
      <c r="M119" s="527">
        <f>K119+(L119*30)</f>
        <v>0</v>
      </c>
      <c r="N119" s="529" t="str">
        <f>IF(M119=0,"",RANK(M119,M:M,0))</f>
        <v/>
      </c>
      <c r="O119" s="28"/>
      <c r="P119" s="286"/>
      <c r="Q119" s="28"/>
      <c r="R119" s="286"/>
      <c r="S119" s="109">
        <v>0</v>
      </c>
      <c r="T119" s="36"/>
      <c r="U119" s="109"/>
      <c r="V119" s="28">
        <v>0</v>
      </c>
      <c r="W119" s="287"/>
      <c r="X119" s="287"/>
      <c r="Y119" s="113"/>
      <c r="Z119" s="113"/>
      <c r="AA119" s="109"/>
      <c r="AB119" s="288"/>
      <c r="AC119" s="28">
        <v>0</v>
      </c>
      <c r="AD119" s="37"/>
      <c r="AE119" s="268"/>
      <c r="AF119" s="287">
        <v>0</v>
      </c>
      <c r="AG119" s="36"/>
      <c r="AH119" s="109"/>
      <c r="AI119" s="114">
        <v>0</v>
      </c>
      <c r="AJ119" s="286"/>
      <c r="AK119" s="28"/>
      <c r="AL119" s="203">
        <v>0</v>
      </c>
      <c r="AM119" s="36"/>
      <c r="AN119" s="117"/>
      <c r="AO119" s="114">
        <v>0</v>
      </c>
      <c r="AP119" s="109">
        <v>0</v>
      </c>
      <c r="AQ119" s="36"/>
      <c r="AR119" s="28">
        <v>0</v>
      </c>
      <c r="AS119" s="37"/>
    </row>
    <row r="120" spans="1:45" ht="21.75" customHeight="1" x14ac:dyDescent="0.3">
      <c r="A120" s="554"/>
      <c r="B120" s="554"/>
      <c r="C120" s="554"/>
      <c r="D120" s="39" t="s">
        <v>80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528"/>
      <c r="L120" s="528"/>
      <c r="M120" s="528"/>
      <c r="N120" s="528"/>
      <c r="O120" s="41"/>
      <c r="P120" s="290"/>
      <c r="Q120" s="41"/>
      <c r="R120" s="290"/>
      <c r="S120" s="118">
        <v>0</v>
      </c>
      <c r="T120" s="49"/>
      <c r="U120" s="118"/>
      <c r="V120" s="41">
        <v>0</v>
      </c>
      <c r="W120" s="291"/>
      <c r="X120" s="291"/>
      <c r="Y120" s="122"/>
      <c r="Z120" s="122"/>
      <c r="AA120" s="118"/>
      <c r="AB120" s="292"/>
      <c r="AC120" s="41">
        <v>0</v>
      </c>
      <c r="AD120" s="50"/>
      <c r="AE120" s="269"/>
      <c r="AF120" s="291">
        <v>0</v>
      </c>
      <c r="AG120" s="49"/>
      <c r="AH120" s="118"/>
      <c r="AI120" s="123">
        <v>0</v>
      </c>
      <c r="AJ120" s="290"/>
      <c r="AK120" s="41"/>
      <c r="AL120" s="206">
        <v>0</v>
      </c>
      <c r="AM120" s="49"/>
      <c r="AN120" s="126"/>
      <c r="AO120" s="123">
        <v>0</v>
      </c>
      <c r="AP120" s="118">
        <v>0</v>
      </c>
      <c r="AQ120" s="49"/>
      <c r="AR120" s="41">
        <v>0</v>
      </c>
      <c r="AS120" s="50"/>
    </row>
    <row r="121" spans="1:45" ht="21.75" customHeight="1" x14ac:dyDescent="0.3">
      <c r="A121" s="603" t="s">
        <v>1740</v>
      </c>
      <c r="B121" s="599" t="s">
        <v>1741</v>
      </c>
      <c r="C121" s="599" t="s">
        <v>314</v>
      </c>
      <c r="D121" s="23" t="s">
        <v>79</v>
      </c>
      <c r="E121" s="24">
        <f t="shared" si="0"/>
        <v>40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40</v>
      </c>
      <c r="K121" s="557">
        <f>(J121+(J122/5))</f>
        <v>40</v>
      </c>
      <c r="L121" s="529"/>
      <c r="M121" s="527">
        <f>K121+(L121*30)</f>
        <v>40</v>
      </c>
      <c r="N121" s="529">
        <f>IF(M121=0,"",RANK(M121,M:M,0))</f>
        <v>63</v>
      </c>
      <c r="O121" s="28"/>
      <c r="P121" s="286"/>
      <c r="Q121" s="28"/>
      <c r="R121" s="286"/>
      <c r="S121" s="109">
        <v>0</v>
      </c>
      <c r="T121" s="36"/>
      <c r="U121" s="109"/>
      <c r="V121" s="28">
        <v>0</v>
      </c>
      <c r="W121" s="287"/>
      <c r="X121" s="287"/>
      <c r="Y121" s="113">
        <v>40</v>
      </c>
      <c r="Z121" s="113"/>
      <c r="AA121" s="109"/>
      <c r="AB121" s="288"/>
      <c r="AC121" s="28">
        <v>0</v>
      </c>
      <c r="AD121" s="37"/>
      <c r="AE121" s="268"/>
      <c r="AF121" s="287">
        <v>0</v>
      </c>
      <c r="AG121" s="36"/>
      <c r="AH121" s="109"/>
      <c r="AI121" s="114">
        <v>0</v>
      </c>
      <c r="AJ121" s="286"/>
      <c r="AK121" s="28"/>
      <c r="AL121" s="203">
        <v>0</v>
      </c>
      <c r="AM121" s="36"/>
      <c r="AN121" s="117"/>
      <c r="AO121" s="114">
        <v>0</v>
      </c>
      <c r="AP121" s="109">
        <v>0</v>
      </c>
      <c r="AQ121" s="36"/>
      <c r="AR121" s="28">
        <v>0</v>
      </c>
      <c r="AS121" s="37"/>
    </row>
    <row r="122" spans="1:45" ht="21.75" customHeight="1" x14ac:dyDescent="0.3">
      <c r="A122" s="554"/>
      <c r="B122" s="554"/>
      <c r="C122" s="554"/>
      <c r="D122" s="39" t="s">
        <v>80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28"/>
      <c r="L122" s="528"/>
      <c r="M122" s="528"/>
      <c r="N122" s="528"/>
      <c r="O122" s="41"/>
      <c r="P122" s="290"/>
      <c r="Q122" s="41"/>
      <c r="R122" s="290"/>
      <c r="S122" s="118">
        <v>0</v>
      </c>
      <c r="T122" s="49"/>
      <c r="U122" s="118"/>
      <c r="V122" s="41">
        <v>0</v>
      </c>
      <c r="W122" s="291"/>
      <c r="X122" s="291"/>
      <c r="Y122" s="122"/>
      <c r="Z122" s="122"/>
      <c r="AA122" s="118"/>
      <c r="AB122" s="292"/>
      <c r="AC122" s="41">
        <v>0</v>
      </c>
      <c r="AD122" s="50"/>
      <c r="AE122" s="269"/>
      <c r="AF122" s="291">
        <v>0</v>
      </c>
      <c r="AG122" s="49"/>
      <c r="AH122" s="118"/>
      <c r="AI122" s="123">
        <v>0</v>
      </c>
      <c r="AJ122" s="290"/>
      <c r="AK122" s="41"/>
      <c r="AL122" s="206">
        <v>0</v>
      </c>
      <c r="AM122" s="49"/>
      <c r="AN122" s="126"/>
      <c r="AO122" s="123">
        <v>0</v>
      </c>
      <c r="AP122" s="118">
        <v>0</v>
      </c>
      <c r="AQ122" s="49"/>
      <c r="AR122" s="41">
        <v>0</v>
      </c>
      <c r="AS122" s="50"/>
    </row>
    <row r="123" spans="1:45" ht="21.75" customHeight="1" x14ac:dyDescent="0.3">
      <c r="A123" s="603" t="s">
        <v>1342</v>
      </c>
      <c r="B123" s="599" t="s">
        <v>1742</v>
      </c>
      <c r="C123" s="599" t="s">
        <v>1048</v>
      </c>
      <c r="D123" s="23" t="s">
        <v>79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557">
        <f>(J123+(J124/5))</f>
        <v>0</v>
      </c>
      <c r="L123" s="529">
        <f>Nemzetközi!D219</f>
        <v>6</v>
      </c>
      <c r="M123" s="527">
        <f>K123+(L123*30)</f>
        <v>180</v>
      </c>
      <c r="N123" s="529">
        <f>IF(M123=0,"",RANK(M123,M:M,0))</f>
        <v>35</v>
      </c>
      <c r="O123" s="28"/>
      <c r="P123" s="286"/>
      <c r="Q123" s="28"/>
      <c r="R123" s="286"/>
      <c r="S123" s="109">
        <v>0</v>
      </c>
      <c r="T123" s="36"/>
      <c r="U123" s="109"/>
      <c r="V123" s="28">
        <v>0</v>
      </c>
      <c r="W123" s="287"/>
      <c r="X123" s="287"/>
      <c r="Y123" s="113"/>
      <c r="Z123" s="113"/>
      <c r="AA123" s="109"/>
      <c r="AB123" s="288"/>
      <c r="AC123" s="28">
        <v>0</v>
      </c>
      <c r="AD123" s="37"/>
      <c r="AE123" s="268"/>
      <c r="AF123" s="287">
        <v>0</v>
      </c>
      <c r="AG123" s="36"/>
      <c r="AH123" s="109"/>
      <c r="AI123" s="114">
        <v>0</v>
      </c>
      <c r="AJ123" s="286"/>
      <c r="AK123" s="28"/>
      <c r="AL123" s="203">
        <v>0</v>
      </c>
      <c r="AM123" s="36"/>
      <c r="AN123" s="117"/>
      <c r="AO123" s="114">
        <v>0</v>
      </c>
      <c r="AP123" s="109">
        <v>0</v>
      </c>
      <c r="AQ123" s="36"/>
      <c r="AR123" s="28">
        <v>0</v>
      </c>
      <c r="AS123" s="37"/>
    </row>
    <row r="124" spans="1:45" ht="21.75" customHeight="1" x14ac:dyDescent="0.3">
      <c r="A124" s="554"/>
      <c r="B124" s="554"/>
      <c r="C124" s="554"/>
      <c r="D124" s="39" t="s">
        <v>80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528"/>
      <c r="L124" s="528"/>
      <c r="M124" s="528"/>
      <c r="N124" s="528"/>
      <c r="O124" s="41"/>
      <c r="P124" s="290"/>
      <c r="Q124" s="41"/>
      <c r="R124" s="290"/>
      <c r="S124" s="118">
        <v>0</v>
      </c>
      <c r="T124" s="49"/>
      <c r="U124" s="118"/>
      <c r="V124" s="41">
        <v>0</v>
      </c>
      <c r="W124" s="291"/>
      <c r="X124" s="291"/>
      <c r="Y124" s="122"/>
      <c r="Z124" s="122"/>
      <c r="AA124" s="118"/>
      <c r="AB124" s="292"/>
      <c r="AC124" s="41">
        <v>0</v>
      </c>
      <c r="AD124" s="50"/>
      <c r="AE124" s="269"/>
      <c r="AF124" s="291">
        <v>0</v>
      </c>
      <c r="AG124" s="49"/>
      <c r="AH124" s="118"/>
      <c r="AI124" s="123">
        <v>0</v>
      </c>
      <c r="AJ124" s="290"/>
      <c r="AK124" s="41"/>
      <c r="AL124" s="206">
        <v>0</v>
      </c>
      <c r="AM124" s="49"/>
      <c r="AN124" s="126"/>
      <c r="AO124" s="123">
        <v>0</v>
      </c>
      <c r="AP124" s="118">
        <v>0</v>
      </c>
      <c r="AQ124" s="49"/>
      <c r="AR124" s="41">
        <v>0</v>
      </c>
      <c r="AS124" s="50"/>
    </row>
    <row r="125" spans="1:45" ht="21.75" customHeight="1" x14ac:dyDescent="0.3">
      <c r="A125" s="603" t="s">
        <v>1345</v>
      </c>
      <c r="B125" s="599" t="s">
        <v>1346</v>
      </c>
      <c r="C125" s="599" t="s">
        <v>83</v>
      </c>
      <c r="D125" s="23" t="s">
        <v>79</v>
      </c>
      <c r="E125" s="24">
        <f t="shared" si="0"/>
        <v>80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80</v>
      </c>
      <c r="K125" s="557">
        <f>(J125+(J126/5))</f>
        <v>80</v>
      </c>
      <c r="L125" s="529">
        <f>Nemzetközi!D220</f>
        <v>358</v>
      </c>
      <c r="M125" s="527">
        <f>K125+(L125*30)</f>
        <v>10820</v>
      </c>
      <c r="N125" s="529">
        <f>IF(M125=0,"",RANK(M125,M:M,0))</f>
        <v>2</v>
      </c>
      <c r="O125" s="28"/>
      <c r="P125" s="286"/>
      <c r="Q125" s="28"/>
      <c r="R125" s="286"/>
      <c r="S125" s="109">
        <v>0</v>
      </c>
      <c r="T125" s="36"/>
      <c r="U125" s="109"/>
      <c r="V125" s="28">
        <v>0</v>
      </c>
      <c r="W125" s="287"/>
      <c r="X125" s="287"/>
      <c r="Y125" s="113"/>
      <c r="Z125" s="113"/>
      <c r="AA125" s="109"/>
      <c r="AB125" s="288"/>
      <c r="AC125" s="28">
        <v>0</v>
      </c>
      <c r="AD125" s="37"/>
      <c r="AE125" s="268"/>
      <c r="AF125" s="287">
        <v>80</v>
      </c>
      <c r="AG125" s="36"/>
      <c r="AH125" s="109"/>
      <c r="AI125" s="114">
        <v>0</v>
      </c>
      <c r="AJ125" s="286"/>
      <c r="AK125" s="28"/>
      <c r="AL125" s="203">
        <v>0</v>
      </c>
      <c r="AM125" s="36"/>
      <c r="AN125" s="117"/>
      <c r="AO125" s="114">
        <v>0</v>
      </c>
      <c r="AP125" s="109">
        <v>0</v>
      </c>
      <c r="AQ125" s="36"/>
      <c r="AR125" s="28">
        <v>0</v>
      </c>
      <c r="AS125" s="37"/>
    </row>
    <row r="126" spans="1:45" ht="21.75" customHeight="1" x14ac:dyDescent="0.3">
      <c r="A126" s="554"/>
      <c r="B126" s="554"/>
      <c r="C126" s="554"/>
      <c r="D126" s="39" t="s">
        <v>80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528"/>
      <c r="L126" s="528"/>
      <c r="M126" s="528"/>
      <c r="N126" s="528"/>
      <c r="O126" s="41"/>
      <c r="P126" s="290"/>
      <c r="Q126" s="41"/>
      <c r="R126" s="290"/>
      <c r="S126" s="118">
        <v>0</v>
      </c>
      <c r="T126" s="49"/>
      <c r="U126" s="118"/>
      <c r="V126" s="41">
        <v>0</v>
      </c>
      <c r="W126" s="291"/>
      <c r="X126" s="291"/>
      <c r="Y126" s="122"/>
      <c r="Z126" s="122"/>
      <c r="AA126" s="118"/>
      <c r="AB126" s="292"/>
      <c r="AC126" s="41">
        <v>0</v>
      </c>
      <c r="AD126" s="50"/>
      <c r="AE126" s="269"/>
      <c r="AF126" s="291">
        <v>0</v>
      </c>
      <c r="AG126" s="49"/>
      <c r="AH126" s="118"/>
      <c r="AI126" s="123">
        <v>0</v>
      </c>
      <c r="AJ126" s="290"/>
      <c r="AK126" s="41"/>
      <c r="AL126" s="206">
        <v>0</v>
      </c>
      <c r="AM126" s="49"/>
      <c r="AN126" s="126"/>
      <c r="AO126" s="123">
        <v>0</v>
      </c>
      <c r="AP126" s="118">
        <v>0</v>
      </c>
      <c r="AQ126" s="49"/>
      <c r="AR126" s="41">
        <v>0</v>
      </c>
      <c r="AS126" s="50"/>
    </row>
    <row r="127" spans="1:45" ht="21.75" customHeight="1" x14ac:dyDescent="0.3">
      <c r="A127" s="603" t="s">
        <v>1347</v>
      </c>
      <c r="B127" s="599" t="s">
        <v>1348</v>
      </c>
      <c r="C127" s="599" t="s">
        <v>351</v>
      </c>
      <c r="D127" s="23" t="s">
        <v>79</v>
      </c>
      <c r="E127" s="24">
        <f t="shared" si="0"/>
        <v>40</v>
      </c>
      <c r="F127" s="25">
        <f t="shared" si="1"/>
        <v>40</v>
      </c>
      <c r="G127" s="25">
        <f t="shared" si="2"/>
        <v>40</v>
      </c>
      <c r="H127" s="25">
        <f t="shared" si="3"/>
        <v>34</v>
      </c>
      <c r="I127" s="26">
        <f t="shared" si="4"/>
        <v>15</v>
      </c>
      <c r="J127" s="27">
        <f t="shared" si="5"/>
        <v>169</v>
      </c>
      <c r="K127" s="557">
        <f>(J127+(J128/5))</f>
        <v>169</v>
      </c>
      <c r="L127" s="529"/>
      <c r="M127" s="527">
        <f>K127+(L127*30)</f>
        <v>169</v>
      </c>
      <c r="N127" s="529">
        <f>IF(M127=0,"",RANK(M127,M:M,0))</f>
        <v>38</v>
      </c>
      <c r="O127" s="28"/>
      <c r="P127" s="286">
        <v>40</v>
      </c>
      <c r="Q127" s="28">
        <v>40</v>
      </c>
      <c r="R127" s="286"/>
      <c r="S127" s="109">
        <v>3</v>
      </c>
      <c r="T127" s="36">
        <v>34</v>
      </c>
      <c r="U127" s="109"/>
      <c r="V127" s="28">
        <v>0</v>
      </c>
      <c r="W127" s="287"/>
      <c r="X127" s="287"/>
      <c r="Y127" s="113"/>
      <c r="Z127" s="113"/>
      <c r="AA127" s="109"/>
      <c r="AB127" s="288"/>
      <c r="AC127" s="28">
        <v>40</v>
      </c>
      <c r="AD127" s="37"/>
      <c r="AE127" s="268"/>
      <c r="AF127" s="287">
        <v>0</v>
      </c>
      <c r="AG127" s="36"/>
      <c r="AH127" s="109"/>
      <c r="AI127" s="114">
        <v>8</v>
      </c>
      <c r="AJ127" s="286"/>
      <c r="AK127" s="28"/>
      <c r="AL127" s="203">
        <v>0</v>
      </c>
      <c r="AM127" s="36"/>
      <c r="AN127" s="117"/>
      <c r="AO127" s="289">
        <v>0</v>
      </c>
      <c r="AP127" s="109">
        <v>0</v>
      </c>
      <c r="AQ127" s="36">
        <v>15</v>
      </c>
      <c r="AR127" s="28">
        <v>0</v>
      </c>
      <c r="AS127" s="37"/>
    </row>
    <row r="128" spans="1:45" ht="21.75" customHeight="1" x14ac:dyDescent="0.3">
      <c r="A128" s="554"/>
      <c r="B128" s="554"/>
      <c r="C128" s="554"/>
      <c r="D128" s="39" t="s">
        <v>80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528"/>
      <c r="L128" s="528"/>
      <c r="M128" s="528"/>
      <c r="N128" s="528"/>
      <c r="O128" s="41"/>
      <c r="P128" s="290"/>
      <c r="Q128" s="41"/>
      <c r="R128" s="290"/>
      <c r="S128" s="118">
        <v>0</v>
      </c>
      <c r="T128" s="49"/>
      <c r="U128" s="118"/>
      <c r="V128" s="41">
        <v>0</v>
      </c>
      <c r="W128" s="291"/>
      <c r="X128" s="291"/>
      <c r="Y128" s="122"/>
      <c r="Z128" s="122"/>
      <c r="AA128" s="118"/>
      <c r="AB128" s="292"/>
      <c r="AC128" s="41">
        <v>0</v>
      </c>
      <c r="AD128" s="50"/>
      <c r="AE128" s="269"/>
      <c r="AF128" s="291">
        <v>0</v>
      </c>
      <c r="AG128" s="49"/>
      <c r="AH128" s="118"/>
      <c r="AI128" s="123">
        <v>0</v>
      </c>
      <c r="AJ128" s="290"/>
      <c r="AK128" s="41"/>
      <c r="AL128" s="206">
        <v>0</v>
      </c>
      <c r="AM128" s="49"/>
      <c r="AN128" s="126"/>
      <c r="AO128" s="123">
        <v>0</v>
      </c>
      <c r="AP128" s="118">
        <v>0</v>
      </c>
      <c r="AQ128" s="49"/>
      <c r="AR128" s="41">
        <v>0</v>
      </c>
      <c r="AS128" s="50"/>
    </row>
    <row r="129" spans="1:45" ht="21.75" customHeight="1" x14ac:dyDescent="0.3">
      <c r="A129" s="603" t="s">
        <v>1349</v>
      </c>
      <c r="B129" s="599" t="s">
        <v>1350</v>
      </c>
      <c r="C129" s="599" t="s">
        <v>198</v>
      </c>
      <c r="D129" s="23" t="s">
        <v>79</v>
      </c>
      <c r="E129" s="24">
        <f t="shared" si="0"/>
        <v>8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8</v>
      </c>
      <c r="K129" s="557">
        <f>(J129+(J130/5))</f>
        <v>8</v>
      </c>
      <c r="L129" s="529"/>
      <c r="M129" s="527">
        <f>K129+(L129*30)</f>
        <v>8</v>
      </c>
      <c r="N129" s="529">
        <f>IF(M129=0,"",RANK(M129,M:M,0))</f>
        <v>78</v>
      </c>
      <c r="O129" s="28"/>
      <c r="P129" s="286"/>
      <c r="Q129" s="28"/>
      <c r="R129" s="286"/>
      <c r="S129" s="109">
        <v>0</v>
      </c>
      <c r="T129" s="36"/>
      <c r="U129" s="109"/>
      <c r="V129" s="28">
        <v>0</v>
      </c>
      <c r="W129" s="287"/>
      <c r="X129" s="287"/>
      <c r="Y129" s="113"/>
      <c r="Z129" s="113"/>
      <c r="AA129" s="109"/>
      <c r="AB129" s="229">
        <v>8</v>
      </c>
      <c r="AC129" s="28">
        <v>0</v>
      </c>
      <c r="AD129" s="37"/>
      <c r="AE129" s="114"/>
      <c r="AF129" s="287">
        <v>0</v>
      </c>
      <c r="AG129" s="36"/>
      <c r="AH129" s="109"/>
      <c r="AI129" s="114">
        <v>0</v>
      </c>
      <c r="AJ129" s="286"/>
      <c r="AK129" s="28"/>
      <c r="AL129" s="203">
        <v>0</v>
      </c>
      <c r="AM129" s="36"/>
      <c r="AN129" s="117"/>
      <c r="AO129" s="114">
        <v>0</v>
      </c>
      <c r="AP129" s="109">
        <v>0</v>
      </c>
      <c r="AQ129" s="36"/>
      <c r="AR129" s="28">
        <v>0</v>
      </c>
      <c r="AS129" s="37"/>
    </row>
    <row r="130" spans="1:45" ht="21.75" customHeight="1" x14ac:dyDescent="0.3">
      <c r="A130" s="554"/>
      <c r="B130" s="554"/>
      <c r="C130" s="554"/>
      <c r="D130" s="39" t="s">
        <v>80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528"/>
      <c r="L130" s="528"/>
      <c r="M130" s="528"/>
      <c r="N130" s="528"/>
      <c r="O130" s="41"/>
      <c r="P130" s="290"/>
      <c r="Q130" s="41"/>
      <c r="R130" s="290"/>
      <c r="S130" s="118">
        <v>0</v>
      </c>
      <c r="T130" s="49"/>
      <c r="U130" s="118"/>
      <c r="V130" s="41">
        <v>0</v>
      </c>
      <c r="W130" s="291"/>
      <c r="X130" s="291"/>
      <c r="Y130" s="122"/>
      <c r="Z130" s="122"/>
      <c r="AA130" s="118"/>
      <c r="AB130" s="292"/>
      <c r="AC130" s="41">
        <v>0</v>
      </c>
      <c r="AD130" s="50"/>
      <c r="AE130" s="269"/>
      <c r="AF130" s="291">
        <v>0</v>
      </c>
      <c r="AG130" s="49"/>
      <c r="AH130" s="118"/>
      <c r="AI130" s="123">
        <v>0</v>
      </c>
      <c r="AJ130" s="290"/>
      <c r="AK130" s="41"/>
      <c r="AL130" s="206">
        <v>0</v>
      </c>
      <c r="AM130" s="49"/>
      <c r="AN130" s="126"/>
      <c r="AO130" s="123">
        <v>0</v>
      </c>
      <c r="AP130" s="118">
        <v>0</v>
      </c>
      <c r="AQ130" s="49"/>
      <c r="AR130" s="41">
        <v>0</v>
      </c>
      <c r="AS130" s="50"/>
    </row>
    <row r="131" spans="1:45" ht="21.75" customHeight="1" x14ac:dyDescent="0.3">
      <c r="A131" s="603" t="s">
        <v>893</v>
      </c>
      <c r="B131" s="599" t="s">
        <v>894</v>
      </c>
      <c r="C131" s="599" t="s">
        <v>607</v>
      </c>
      <c r="D131" s="23" t="s">
        <v>79</v>
      </c>
      <c r="E131" s="24">
        <f t="shared" si="0"/>
        <v>8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8</v>
      </c>
      <c r="K131" s="557">
        <f>(J131+(J132/5))</f>
        <v>8</v>
      </c>
      <c r="L131" s="558">
        <f>Nemzetközi!D222</f>
        <v>22</v>
      </c>
      <c r="M131" s="527">
        <f>K131+(L131*30)</f>
        <v>668</v>
      </c>
      <c r="N131" s="529">
        <f>IF(M131=0,"",RANK(M131,M:M,0))</f>
        <v>12</v>
      </c>
      <c r="O131" s="28"/>
      <c r="P131" s="286"/>
      <c r="Q131" s="28"/>
      <c r="R131" s="286"/>
      <c r="S131" s="109">
        <v>0</v>
      </c>
      <c r="T131" s="36"/>
      <c r="U131" s="109"/>
      <c r="V131" s="28">
        <v>0</v>
      </c>
      <c r="W131" s="287"/>
      <c r="X131" s="287"/>
      <c r="Y131" s="113"/>
      <c r="Z131" s="113"/>
      <c r="AA131" s="109"/>
      <c r="AB131" s="288"/>
      <c r="AC131" s="28">
        <v>0</v>
      </c>
      <c r="AD131" s="37"/>
      <c r="AE131" s="114"/>
      <c r="AF131" s="287">
        <v>0</v>
      </c>
      <c r="AG131" s="36"/>
      <c r="AH131" s="109"/>
      <c r="AI131" s="114">
        <v>0</v>
      </c>
      <c r="AJ131" s="286"/>
      <c r="AK131" s="28"/>
      <c r="AL131" s="203">
        <v>0</v>
      </c>
      <c r="AM131" s="36"/>
      <c r="AN131" s="117"/>
      <c r="AO131" s="114">
        <v>8</v>
      </c>
      <c r="AP131" s="109">
        <v>0</v>
      </c>
      <c r="AQ131" s="36"/>
      <c r="AR131" s="28">
        <v>0</v>
      </c>
      <c r="AS131" s="37"/>
    </row>
    <row r="132" spans="1:45" ht="21.75" customHeight="1" x14ac:dyDescent="0.3">
      <c r="A132" s="554"/>
      <c r="B132" s="554"/>
      <c r="C132" s="554"/>
      <c r="D132" s="39" t="s">
        <v>80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28"/>
      <c r="L132" s="528"/>
      <c r="M132" s="528"/>
      <c r="N132" s="528"/>
      <c r="O132" s="41"/>
      <c r="P132" s="290"/>
      <c r="Q132" s="41"/>
      <c r="R132" s="290"/>
      <c r="S132" s="118">
        <v>0</v>
      </c>
      <c r="T132" s="49"/>
      <c r="U132" s="118"/>
      <c r="V132" s="41">
        <v>0</v>
      </c>
      <c r="W132" s="291"/>
      <c r="X132" s="291"/>
      <c r="Y132" s="122"/>
      <c r="Z132" s="122"/>
      <c r="AA132" s="118"/>
      <c r="AB132" s="292"/>
      <c r="AC132" s="41">
        <v>0</v>
      </c>
      <c r="AD132" s="50"/>
      <c r="AE132" s="123"/>
      <c r="AF132" s="291">
        <v>0</v>
      </c>
      <c r="AG132" s="49"/>
      <c r="AH132" s="118"/>
      <c r="AI132" s="123">
        <v>0</v>
      </c>
      <c r="AJ132" s="290"/>
      <c r="AK132" s="41"/>
      <c r="AL132" s="206">
        <v>0</v>
      </c>
      <c r="AM132" s="49"/>
      <c r="AN132" s="126"/>
      <c r="AO132" s="123">
        <v>0</v>
      </c>
      <c r="AP132" s="118">
        <v>0</v>
      </c>
      <c r="AQ132" s="49"/>
      <c r="AR132" s="41">
        <v>0</v>
      </c>
      <c r="AS132" s="50"/>
    </row>
    <row r="133" spans="1:45" ht="21.75" customHeight="1" x14ac:dyDescent="0.3">
      <c r="A133" s="603" t="s">
        <v>1743</v>
      </c>
      <c r="B133" s="599" t="s">
        <v>1744</v>
      </c>
      <c r="C133" s="599" t="s">
        <v>117</v>
      </c>
      <c r="D133" s="23" t="s">
        <v>79</v>
      </c>
      <c r="E133" s="24">
        <f t="shared" si="0"/>
        <v>100</v>
      </c>
      <c r="F133" s="25">
        <f t="shared" si="1"/>
        <v>90</v>
      </c>
      <c r="G133" s="25">
        <f t="shared" si="2"/>
        <v>60</v>
      </c>
      <c r="H133" s="25">
        <f t="shared" si="3"/>
        <v>60</v>
      </c>
      <c r="I133" s="26">
        <f t="shared" si="4"/>
        <v>40</v>
      </c>
      <c r="J133" s="27">
        <f t="shared" si="5"/>
        <v>350</v>
      </c>
      <c r="K133" s="557">
        <f>(J133+(J134/5))</f>
        <v>374</v>
      </c>
      <c r="L133" s="529"/>
      <c r="M133" s="527">
        <f>K133+(L133*30)</f>
        <v>374</v>
      </c>
      <c r="N133" s="529">
        <f>IF(M133=0,"",RANK(M133,M:M,0))</f>
        <v>21</v>
      </c>
      <c r="O133" s="28"/>
      <c r="P133" s="286"/>
      <c r="Q133" s="28"/>
      <c r="R133" s="286"/>
      <c r="S133" s="109">
        <v>0</v>
      </c>
      <c r="T133" s="36"/>
      <c r="U133" s="109"/>
      <c r="V133" s="28">
        <v>25</v>
      </c>
      <c r="W133" s="287">
        <v>60</v>
      </c>
      <c r="X133" s="287">
        <v>20</v>
      </c>
      <c r="Y133" s="113"/>
      <c r="Z133" s="113"/>
      <c r="AA133" s="109">
        <v>3</v>
      </c>
      <c r="AB133" s="229">
        <v>60</v>
      </c>
      <c r="AC133" s="28">
        <v>0</v>
      </c>
      <c r="AD133" s="37">
        <v>10</v>
      </c>
      <c r="AE133" s="114">
        <v>100</v>
      </c>
      <c r="AF133" s="287">
        <v>0</v>
      </c>
      <c r="AG133" s="36"/>
      <c r="AH133" s="109"/>
      <c r="AI133" s="114">
        <v>0</v>
      </c>
      <c r="AJ133" s="286"/>
      <c r="AK133" s="28">
        <v>40</v>
      </c>
      <c r="AL133" s="203">
        <v>0</v>
      </c>
      <c r="AM133" s="36"/>
      <c r="AN133" s="117"/>
      <c r="AO133" s="114">
        <v>0</v>
      </c>
      <c r="AP133" s="109">
        <v>25</v>
      </c>
      <c r="AQ133" s="36">
        <v>25</v>
      </c>
      <c r="AR133" s="28">
        <v>15</v>
      </c>
      <c r="AS133" s="37">
        <v>90</v>
      </c>
    </row>
    <row r="134" spans="1:45" ht="21.75" customHeight="1" x14ac:dyDescent="0.3">
      <c r="A134" s="554"/>
      <c r="B134" s="554"/>
      <c r="C134" s="554"/>
      <c r="D134" s="39" t="s">
        <v>80</v>
      </c>
      <c r="E134" s="24">
        <f t="shared" si="0"/>
        <v>120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120</v>
      </c>
      <c r="K134" s="528"/>
      <c r="L134" s="528"/>
      <c r="M134" s="528"/>
      <c r="N134" s="528"/>
      <c r="O134" s="41"/>
      <c r="P134" s="290"/>
      <c r="Q134" s="41"/>
      <c r="R134" s="290"/>
      <c r="S134" s="118">
        <v>0</v>
      </c>
      <c r="T134" s="49"/>
      <c r="U134" s="118"/>
      <c r="V134" s="41">
        <v>0</v>
      </c>
      <c r="W134" s="291"/>
      <c r="X134" s="291"/>
      <c r="Y134" s="122"/>
      <c r="Z134" s="122"/>
      <c r="AA134" s="118"/>
      <c r="AB134" s="292"/>
      <c r="AC134" s="41">
        <v>0</v>
      </c>
      <c r="AD134" s="50">
        <v>120</v>
      </c>
      <c r="AE134" s="269"/>
      <c r="AF134" s="291">
        <v>0</v>
      </c>
      <c r="AG134" s="49"/>
      <c r="AH134" s="118"/>
      <c r="AI134" s="123">
        <v>0</v>
      </c>
      <c r="AJ134" s="290"/>
      <c r="AK134" s="41"/>
      <c r="AL134" s="206">
        <v>0</v>
      </c>
      <c r="AM134" s="49"/>
      <c r="AN134" s="126"/>
      <c r="AO134" s="123">
        <v>0</v>
      </c>
      <c r="AP134" s="118">
        <v>0</v>
      </c>
      <c r="AQ134" s="49"/>
      <c r="AR134" s="41">
        <v>0</v>
      </c>
      <c r="AS134" s="50"/>
    </row>
    <row r="135" spans="1:45" ht="21.75" customHeight="1" x14ac:dyDescent="0.3">
      <c r="A135" s="603" t="s">
        <v>1351</v>
      </c>
      <c r="B135" s="599" t="s">
        <v>1352</v>
      </c>
      <c r="C135" s="599" t="s">
        <v>145</v>
      </c>
      <c r="D135" s="23" t="s">
        <v>79</v>
      </c>
      <c r="E135" s="24">
        <f t="shared" si="0"/>
        <v>34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34</v>
      </c>
      <c r="K135" s="557">
        <f>(J135+(J136/5))</f>
        <v>34</v>
      </c>
      <c r="L135" s="529"/>
      <c r="M135" s="527">
        <f>K135+(L135*30)</f>
        <v>34</v>
      </c>
      <c r="N135" s="529">
        <f>IF(M135=0,"",RANK(M135,M:M,0))</f>
        <v>67</v>
      </c>
      <c r="O135" s="28"/>
      <c r="P135" s="286"/>
      <c r="Q135" s="28"/>
      <c r="R135" s="286"/>
      <c r="S135" s="109">
        <v>34</v>
      </c>
      <c r="T135" s="36"/>
      <c r="U135" s="109"/>
      <c r="V135" s="28">
        <v>0</v>
      </c>
      <c r="W135" s="287"/>
      <c r="X135" s="287"/>
      <c r="Y135" s="113"/>
      <c r="Z135" s="113"/>
      <c r="AA135" s="109"/>
      <c r="AB135" s="288"/>
      <c r="AC135" s="28">
        <v>0</v>
      </c>
      <c r="AD135" s="37"/>
      <c r="AE135" s="268"/>
      <c r="AF135" s="287">
        <v>0</v>
      </c>
      <c r="AG135" s="36"/>
      <c r="AH135" s="109"/>
      <c r="AI135" s="114">
        <v>0</v>
      </c>
      <c r="AJ135" s="286"/>
      <c r="AK135" s="28"/>
      <c r="AL135" s="203">
        <v>0</v>
      </c>
      <c r="AM135" s="36"/>
      <c r="AN135" s="117"/>
      <c r="AO135" s="114">
        <v>0</v>
      </c>
      <c r="AP135" s="109">
        <v>0</v>
      </c>
      <c r="AQ135" s="36"/>
      <c r="AR135" s="28">
        <v>0</v>
      </c>
      <c r="AS135" s="37"/>
    </row>
    <row r="136" spans="1:45" ht="21.75" customHeight="1" x14ac:dyDescent="0.3">
      <c r="A136" s="554"/>
      <c r="B136" s="554"/>
      <c r="C136" s="554"/>
      <c r="D136" s="39" t="s">
        <v>80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28"/>
      <c r="L136" s="528"/>
      <c r="M136" s="528"/>
      <c r="N136" s="528"/>
      <c r="O136" s="41"/>
      <c r="P136" s="290"/>
      <c r="Q136" s="41"/>
      <c r="R136" s="290"/>
      <c r="S136" s="118">
        <v>0</v>
      </c>
      <c r="T136" s="49"/>
      <c r="U136" s="118"/>
      <c r="V136" s="41">
        <v>0</v>
      </c>
      <c r="W136" s="291"/>
      <c r="X136" s="291"/>
      <c r="Y136" s="122"/>
      <c r="Z136" s="122"/>
      <c r="AA136" s="118"/>
      <c r="AB136" s="292"/>
      <c r="AC136" s="41">
        <v>0</v>
      </c>
      <c r="AD136" s="50"/>
      <c r="AE136" s="269"/>
      <c r="AF136" s="291">
        <v>0</v>
      </c>
      <c r="AG136" s="49"/>
      <c r="AH136" s="118"/>
      <c r="AI136" s="123">
        <v>0</v>
      </c>
      <c r="AJ136" s="290"/>
      <c r="AK136" s="41"/>
      <c r="AL136" s="206">
        <v>0</v>
      </c>
      <c r="AM136" s="49"/>
      <c r="AN136" s="126"/>
      <c r="AO136" s="123">
        <v>0</v>
      </c>
      <c r="AP136" s="118">
        <v>0</v>
      </c>
      <c r="AQ136" s="49"/>
      <c r="AR136" s="41">
        <v>0</v>
      </c>
      <c r="AS136" s="50"/>
    </row>
    <row r="137" spans="1:45" ht="21.75" customHeight="1" x14ac:dyDescent="0.3">
      <c r="A137" s="603" t="s">
        <v>1745</v>
      </c>
      <c r="B137" s="599" t="s">
        <v>1746</v>
      </c>
      <c r="C137" s="599" t="s">
        <v>637</v>
      </c>
      <c r="D137" s="23" t="s">
        <v>79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557">
        <f>(J137+(J138/5))</f>
        <v>0</v>
      </c>
      <c r="L137" s="529">
        <f>Nemzetközi!D223</f>
        <v>2</v>
      </c>
      <c r="M137" s="527">
        <f>K137+(L137*30)</f>
        <v>60</v>
      </c>
      <c r="N137" s="529">
        <f>IF(M137=0,"",RANK(M137,M:M,0))</f>
        <v>58</v>
      </c>
      <c r="O137" s="28"/>
      <c r="P137" s="286"/>
      <c r="Q137" s="28"/>
      <c r="R137" s="286"/>
      <c r="S137" s="109">
        <v>0</v>
      </c>
      <c r="T137" s="36"/>
      <c r="U137" s="109"/>
      <c r="V137" s="28">
        <v>0</v>
      </c>
      <c r="W137" s="287"/>
      <c r="X137" s="287"/>
      <c r="Y137" s="113"/>
      <c r="Z137" s="113"/>
      <c r="AA137" s="109"/>
      <c r="AB137" s="288"/>
      <c r="AC137" s="28">
        <v>0</v>
      </c>
      <c r="AD137" s="37"/>
      <c r="AE137" s="268"/>
      <c r="AF137" s="287">
        <v>0</v>
      </c>
      <c r="AG137" s="36"/>
      <c r="AH137" s="109"/>
      <c r="AI137" s="114">
        <v>0</v>
      </c>
      <c r="AJ137" s="286"/>
      <c r="AK137" s="28"/>
      <c r="AL137" s="203">
        <v>0</v>
      </c>
      <c r="AM137" s="36"/>
      <c r="AN137" s="117"/>
      <c r="AO137" s="114">
        <v>0</v>
      </c>
      <c r="AP137" s="109">
        <v>0</v>
      </c>
      <c r="AQ137" s="36"/>
      <c r="AR137" s="28">
        <v>0</v>
      </c>
      <c r="AS137" s="37"/>
    </row>
    <row r="138" spans="1:45" ht="21.75" customHeight="1" x14ac:dyDescent="0.3">
      <c r="A138" s="554"/>
      <c r="B138" s="554"/>
      <c r="C138" s="554"/>
      <c r="D138" s="39" t="s">
        <v>80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528"/>
      <c r="L138" s="528"/>
      <c r="M138" s="528"/>
      <c r="N138" s="528"/>
      <c r="O138" s="41"/>
      <c r="P138" s="290"/>
      <c r="Q138" s="41"/>
      <c r="R138" s="290"/>
      <c r="S138" s="118">
        <v>0</v>
      </c>
      <c r="T138" s="49"/>
      <c r="U138" s="118"/>
      <c r="V138" s="41">
        <v>0</v>
      </c>
      <c r="W138" s="291"/>
      <c r="X138" s="291"/>
      <c r="Y138" s="122"/>
      <c r="Z138" s="122"/>
      <c r="AA138" s="118"/>
      <c r="AB138" s="292"/>
      <c r="AC138" s="41">
        <v>0</v>
      </c>
      <c r="AD138" s="50"/>
      <c r="AE138" s="123"/>
      <c r="AF138" s="291">
        <v>0</v>
      </c>
      <c r="AG138" s="49"/>
      <c r="AH138" s="118"/>
      <c r="AI138" s="123">
        <v>0</v>
      </c>
      <c r="AJ138" s="290"/>
      <c r="AK138" s="41"/>
      <c r="AL138" s="206">
        <v>0</v>
      </c>
      <c r="AM138" s="49"/>
      <c r="AN138" s="126"/>
      <c r="AO138" s="123">
        <v>0</v>
      </c>
      <c r="AP138" s="118">
        <v>0</v>
      </c>
      <c r="AQ138" s="49"/>
      <c r="AR138" s="41">
        <v>0</v>
      </c>
      <c r="AS138" s="50"/>
    </row>
    <row r="139" spans="1:45" ht="21.75" customHeight="1" x14ac:dyDescent="0.3">
      <c r="A139" s="603" t="s">
        <v>1747</v>
      </c>
      <c r="B139" s="603" t="s">
        <v>1748</v>
      </c>
      <c r="C139" s="599" t="s">
        <v>725</v>
      </c>
      <c r="D139" s="23" t="s">
        <v>79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557">
        <f>(J139+(J140/5))</f>
        <v>0</v>
      </c>
      <c r="L139" s="529"/>
      <c r="M139" s="527">
        <f>K139+(L139*30)</f>
        <v>0</v>
      </c>
      <c r="N139" s="529" t="str">
        <f>IF(M139=0,"",RANK(M139,M:M,0))</f>
        <v/>
      </c>
      <c r="O139" s="28"/>
      <c r="P139" s="286"/>
      <c r="Q139" s="28"/>
      <c r="R139" s="286"/>
      <c r="S139" s="109">
        <v>0</v>
      </c>
      <c r="T139" s="36"/>
      <c r="U139" s="109"/>
      <c r="V139" s="28">
        <v>0</v>
      </c>
      <c r="W139" s="287"/>
      <c r="X139" s="287"/>
      <c r="Y139" s="113"/>
      <c r="Z139" s="113"/>
      <c r="AA139" s="109"/>
      <c r="AB139" s="288"/>
      <c r="AC139" s="28">
        <v>0</v>
      </c>
      <c r="AD139" s="37"/>
      <c r="AE139" s="268"/>
      <c r="AF139" s="287">
        <v>0</v>
      </c>
      <c r="AG139" s="36"/>
      <c r="AH139" s="109"/>
      <c r="AI139" s="114">
        <v>0</v>
      </c>
      <c r="AJ139" s="286"/>
      <c r="AK139" s="28"/>
      <c r="AL139" s="203">
        <v>0</v>
      </c>
      <c r="AM139" s="36"/>
      <c r="AN139" s="117"/>
      <c r="AO139" s="114">
        <v>0</v>
      </c>
      <c r="AP139" s="109">
        <v>0</v>
      </c>
      <c r="AQ139" s="36"/>
      <c r="AR139" s="28">
        <v>0</v>
      </c>
      <c r="AS139" s="37"/>
    </row>
    <row r="140" spans="1:45" ht="21.75" customHeight="1" x14ac:dyDescent="0.3">
      <c r="A140" s="554"/>
      <c r="B140" s="554"/>
      <c r="C140" s="554"/>
      <c r="D140" s="39" t="s">
        <v>80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28"/>
      <c r="L140" s="528"/>
      <c r="M140" s="528"/>
      <c r="N140" s="528"/>
      <c r="O140" s="41"/>
      <c r="P140" s="290"/>
      <c r="Q140" s="41"/>
      <c r="R140" s="290"/>
      <c r="S140" s="118">
        <v>0</v>
      </c>
      <c r="T140" s="49"/>
      <c r="U140" s="118"/>
      <c r="V140" s="41">
        <v>0</v>
      </c>
      <c r="W140" s="291"/>
      <c r="X140" s="291"/>
      <c r="Y140" s="122"/>
      <c r="Z140" s="122"/>
      <c r="AA140" s="118"/>
      <c r="AB140" s="292"/>
      <c r="AC140" s="41">
        <v>0</v>
      </c>
      <c r="AD140" s="50"/>
      <c r="AE140" s="269"/>
      <c r="AF140" s="291">
        <v>0</v>
      </c>
      <c r="AG140" s="49"/>
      <c r="AH140" s="118"/>
      <c r="AI140" s="123">
        <v>0</v>
      </c>
      <c r="AJ140" s="290"/>
      <c r="AK140" s="41"/>
      <c r="AL140" s="206">
        <v>0</v>
      </c>
      <c r="AM140" s="49"/>
      <c r="AN140" s="126"/>
      <c r="AO140" s="123">
        <v>0</v>
      </c>
      <c r="AP140" s="118">
        <v>0</v>
      </c>
      <c r="AQ140" s="49"/>
      <c r="AR140" s="41">
        <v>0</v>
      </c>
      <c r="AS140" s="50"/>
    </row>
    <row r="141" spans="1:45" ht="21.75" customHeight="1" x14ac:dyDescent="0.3">
      <c r="A141" s="603" t="s">
        <v>1355</v>
      </c>
      <c r="B141" s="599" t="s">
        <v>1356</v>
      </c>
      <c r="C141" s="599" t="s">
        <v>92</v>
      </c>
      <c r="D141" s="23" t="s">
        <v>79</v>
      </c>
      <c r="E141" s="24">
        <f t="shared" si="0"/>
        <v>60</v>
      </c>
      <c r="F141" s="25">
        <f t="shared" si="1"/>
        <v>60</v>
      </c>
      <c r="G141" s="25">
        <f t="shared" si="2"/>
        <v>40</v>
      </c>
      <c r="H141" s="25">
        <f t="shared" si="3"/>
        <v>25</v>
      </c>
      <c r="I141" s="26">
        <f t="shared" si="4"/>
        <v>0</v>
      </c>
      <c r="J141" s="27">
        <f t="shared" si="5"/>
        <v>185</v>
      </c>
      <c r="K141" s="557">
        <f>(J141+(J142/5))</f>
        <v>195</v>
      </c>
      <c r="L141" s="529"/>
      <c r="M141" s="527">
        <f>K141+(L141*30)</f>
        <v>195</v>
      </c>
      <c r="N141" s="529">
        <f>IF(M141=0,"",RANK(M141,M:M,0))</f>
        <v>33</v>
      </c>
      <c r="O141" s="28">
        <v>60</v>
      </c>
      <c r="P141" s="286"/>
      <c r="Q141" s="28"/>
      <c r="R141" s="286">
        <v>25</v>
      </c>
      <c r="S141" s="109">
        <v>0</v>
      </c>
      <c r="T141" s="36"/>
      <c r="U141" s="109"/>
      <c r="V141" s="28">
        <v>40</v>
      </c>
      <c r="W141" s="287"/>
      <c r="X141" s="287"/>
      <c r="Y141" s="113"/>
      <c r="Z141" s="113"/>
      <c r="AA141" s="109"/>
      <c r="AB141" s="288"/>
      <c r="AC141" s="28">
        <v>0</v>
      </c>
      <c r="AD141" s="37"/>
      <c r="AE141" s="268"/>
      <c r="AF141" s="287">
        <v>0</v>
      </c>
      <c r="AG141" s="36"/>
      <c r="AH141" s="109"/>
      <c r="AI141" s="114">
        <v>0</v>
      </c>
      <c r="AJ141" s="286"/>
      <c r="AK141" s="28"/>
      <c r="AL141" s="203">
        <v>0</v>
      </c>
      <c r="AM141" s="36"/>
      <c r="AN141" s="117"/>
      <c r="AO141" s="114">
        <v>60</v>
      </c>
      <c r="AP141" s="109">
        <v>0</v>
      </c>
      <c r="AQ141" s="36"/>
      <c r="AR141" s="28">
        <v>0</v>
      </c>
      <c r="AS141" s="37"/>
    </row>
    <row r="142" spans="1:45" ht="21.75" customHeight="1" x14ac:dyDescent="0.3">
      <c r="A142" s="554"/>
      <c r="B142" s="554"/>
      <c r="C142" s="554"/>
      <c r="D142" s="39" t="s">
        <v>80</v>
      </c>
      <c r="E142" s="24">
        <f t="shared" si="0"/>
        <v>25</v>
      </c>
      <c r="F142" s="25">
        <f t="shared" si="1"/>
        <v>25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50</v>
      </c>
      <c r="K142" s="528"/>
      <c r="L142" s="528"/>
      <c r="M142" s="528"/>
      <c r="N142" s="528"/>
      <c r="O142" s="41"/>
      <c r="P142" s="290"/>
      <c r="Q142" s="41"/>
      <c r="R142" s="290"/>
      <c r="S142" s="118">
        <v>0</v>
      </c>
      <c r="T142" s="49"/>
      <c r="U142" s="118"/>
      <c r="V142" s="41">
        <v>0</v>
      </c>
      <c r="W142" s="291"/>
      <c r="X142" s="291"/>
      <c r="Y142" s="122"/>
      <c r="Z142" s="122"/>
      <c r="AA142" s="118"/>
      <c r="AB142" s="292"/>
      <c r="AC142" s="41">
        <v>0</v>
      </c>
      <c r="AD142" s="50"/>
      <c r="AE142" s="269"/>
      <c r="AF142" s="291">
        <v>0</v>
      </c>
      <c r="AG142" s="49"/>
      <c r="AH142" s="118"/>
      <c r="AI142" s="123">
        <v>0</v>
      </c>
      <c r="AJ142" s="290"/>
      <c r="AK142" s="41"/>
      <c r="AL142" s="206">
        <v>25</v>
      </c>
      <c r="AM142" s="49"/>
      <c r="AN142" s="126"/>
      <c r="AO142" s="123">
        <v>25</v>
      </c>
      <c r="AP142" s="118">
        <v>0</v>
      </c>
      <c r="AQ142" s="49"/>
      <c r="AR142" s="41">
        <v>0</v>
      </c>
      <c r="AS142" s="50"/>
    </row>
    <row r="143" spans="1:45" ht="21.75" customHeight="1" x14ac:dyDescent="0.3">
      <c r="A143" s="603" t="s">
        <v>1749</v>
      </c>
      <c r="B143" s="599" t="s">
        <v>1750</v>
      </c>
      <c r="C143" s="599" t="s">
        <v>123</v>
      </c>
      <c r="D143" s="23" t="s">
        <v>79</v>
      </c>
      <c r="E143" s="24">
        <f t="shared" si="0"/>
        <v>90</v>
      </c>
      <c r="F143" s="25">
        <f t="shared" si="1"/>
        <v>30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120</v>
      </c>
      <c r="K143" s="557">
        <f>(J143+(J144/5))</f>
        <v>126</v>
      </c>
      <c r="L143" s="529"/>
      <c r="M143" s="527">
        <f>K143+(L143*30)</f>
        <v>126</v>
      </c>
      <c r="N143" s="529">
        <f>IF(M143=0,"",RANK(M143,M:M,0))</f>
        <v>41</v>
      </c>
      <c r="O143" s="28"/>
      <c r="P143" s="286"/>
      <c r="Q143" s="28"/>
      <c r="R143" s="286"/>
      <c r="S143" s="109">
        <v>0</v>
      </c>
      <c r="T143" s="36"/>
      <c r="U143" s="109"/>
      <c r="V143" s="28">
        <v>0</v>
      </c>
      <c r="W143" s="287"/>
      <c r="X143" s="287"/>
      <c r="Y143" s="113"/>
      <c r="Z143" s="113"/>
      <c r="AA143" s="109"/>
      <c r="AB143" s="288"/>
      <c r="AC143" s="28">
        <v>0</v>
      </c>
      <c r="AD143" s="37"/>
      <c r="AE143" s="268"/>
      <c r="AF143" s="287">
        <v>0</v>
      </c>
      <c r="AG143" s="36"/>
      <c r="AH143" s="109"/>
      <c r="AI143" s="114">
        <v>0</v>
      </c>
      <c r="AJ143" s="286"/>
      <c r="AK143" s="28"/>
      <c r="AL143" s="203">
        <v>0</v>
      </c>
      <c r="AM143" s="36"/>
      <c r="AN143" s="117">
        <v>30</v>
      </c>
      <c r="AO143" s="114">
        <v>0</v>
      </c>
      <c r="AP143" s="109">
        <v>0</v>
      </c>
      <c r="AQ143" s="36"/>
      <c r="AR143" s="28">
        <v>0</v>
      </c>
      <c r="AS143" s="37">
        <v>90</v>
      </c>
    </row>
    <row r="144" spans="1:45" ht="21.75" customHeight="1" x14ac:dyDescent="0.3">
      <c r="A144" s="554"/>
      <c r="B144" s="554"/>
      <c r="C144" s="554"/>
      <c r="D144" s="39" t="s">
        <v>80</v>
      </c>
      <c r="E144" s="24">
        <f t="shared" si="0"/>
        <v>30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30</v>
      </c>
      <c r="K144" s="528"/>
      <c r="L144" s="528"/>
      <c r="M144" s="528"/>
      <c r="N144" s="528"/>
      <c r="O144" s="41"/>
      <c r="P144" s="290"/>
      <c r="Q144" s="41"/>
      <c r="R144" s="290"/>
      <c r="S144" s="118">
        <v>0</v>
      </c>
      <c r="T144" s="49"/>
      <c r="U144" s="118"/>
      <c r="V144" s="41">
        <v>0</v>
      </c>
      <c r="W144" s="291"/>
      <c r="X144" s="291"/>
      <c r="Y144" s="122"/>
      <c r="Z144" s="122"/>
      <c r="AA144" s="118"/>
      <c r="AB144" s="292"/>
      <c r="AC144" s="41">
        <v>0</v>
      </c>
      <c r="AD144" s="50"/>
      <c r="AE144" s="269"/>
      <c r="AF144" s="291">
        <v>0</v>
      </c>
      <c r="AG144" s="49"/>
      <c r="AH144" s="118"/>
      <c r="AI144" s="123">
        <v>0</v>
      </c>
      <c r="AJ144" s="290"/>
      <c r="AK144" s="41"/>
      <c r="AL144" s="206">
        <v>0</v>
      </c>
      <c r="AM144" s="49"/>
      <c r="AN144" s="126"/>
      <c r="AO144" s="123">
        <v>0</v>
      </c>
      <c r="AP144" s="118">
        <v>0</v>
      </c>
      <c r="AQ144" s="49"/>
      <c r="AR144" s="41">
        <v>0</v>
      </c>
      <c r="AS144" s="50">
        <v>30</v>
      </c>
    </row>
    <row r="145" spans="1:45" ht="21.75" customHeight="1" x14ac:dyDescent="0.3">
      <c r="A145" s="603" t="s">
        <v>1751</v>
      </c>
      <c r="B145" s="599" t="s">
        <v>1752</v>
      </c>
      <c r="C145" s="599" t="s">
        <v>418</v>
      </c>
      <c r="D145" s="23" t="s">
        <v>79</v>
      </c>
      <c r="E145" s="24">
        <f t="shared" si="0"/>
        <v>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0</v>
      </c>
      <c r="K145" s="557">
        <f>(J145+(J146/5))</f>
        <v>0</v>
      </c>
      <c r="L145" s="529"/>
      <c r="M145" s="527">
        <f>K145+(L145*30)</f>
        <v>0</v>
      </c>
      <c r="N145" s="529" t="str">
        <f>IF(M145=0,"",RANK(M145,M:M,0))</f>
        <v/>
      </c>
      <c r="O145" s="28"/>
      <c r="P145" s="286"/>
      <c r="Q145" s="28"/>
      <c r="R145" s="286"/>
      <c r="S145" s="109">
        <v>0</v>
      </c>
      <c r="T145" s="36"/>
      <c r="U145" s="109"/>
      <c r="V145" s="28">
        <v>0</v>
      </c>
      <c r="W145" s="287"/>
      <c r="X145" s="287"/>
      <c r="Y145" s="113"/>
      <c r="Z145" s="113"/>
      <c r="AA145" s="109"/>
      <c r="AB145" s="288"/>
      <c r="AC145" s="28">
        <v>0</v>
      </c>
      <c r="AD145" s="37"/>
      <c r="AE145" s="268"/>
      <c r="AF145" s="287">
        <v>0</v>
      </c>
      <c r="AG145" s="36"/>
      <c r="AH145" s="109"/>
      <c r="AI145" s="114">
        <v>0</v>
      </c>
      <c r="AJ145" s="286"/>
      <c r="AK145" s="28"/>
      <c r="AL145" s="203">
        <v>0</v>
      </c>
      <c r="AM145" s="36"/>
      <c r="AN145" s="117"/>
      <c r="AO145" s="114">
        <v>0</v>
      </c>
      <c r="AP145" s="109">
        <v>0</v>
      </c>
      <c r="AQ145" s="36"/>
      <c r="AR145" s="28">
        <v>0</v>
      </c>
      <c r="AS145" s="37"/>
    </row>
    <row r="146" spans="1:45" ht="21.75" customHeight="1" x14ac:dyDescent="0.3">
      <c r="A146" s="554"/>
      <c r="B146" s="554"/>
      <c r="C146" s="554"/>
      <c r="D146" s="39" t="s">
        <v>80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528"/>
      <c r="L146" s="528"/>
      <c r="M146" s="528"/>
      <c r="N146" s="528"/>
      <c r="O146" s="41"/>
      <c r="P146" s="290"/>
      <c r="Q146" s="41"/>
      <c r="R146" s="290"/>
      <c r="S146" s="118">
        <v>0</v>
      </c>
      <c r="T146" s="49"/>
      <c r="U146" s="118"/>
      <c r="V146" s="41">
        <v>0</v>
      </c>
      <c r="W146" s="291"/>
      <c r="X146" s="291"/>
      <c r="Y146" s="122"/>
      <c r="Z146" s="122"/>
      <c r="AA146" s="118"/>
      <c r="AB146" s="292"/>
      <c r="AC146" s="41">
        <v>0</v>
      </c>
      <c r="AD146" s="50"/>
      <c r="AE146" s="269"/>
      <c r="AF146" s="291">
        <v>0</v>
      </c>
      <c r="AG146" s="49"/>
      <c r="AH146" s="118"/>
      <c r="AI146" s="123">
        <v>0</v>
      </c>
      <c r="AJ146" s="290"/>
      <c r="AK146" s="41"/>
      <c r="AL146" s="206">
        <v>0</v>
      </c>
      <c r="AM146" s="49"/>
      <c r="AN146" s="126"/>
      <c r="AO146" s="123">
        <v>0</v>
      </c>
      <c r="AP146" s="118">
        <v>0</v>
      </c>
      <c r="AQ146" s="49"/>
      <c r="AR146" s="41">
        <v>0</v>
      </c>
      <c r="AS146" s="50"/>
    </row>
    <row r="147" spans="1:45" ht="21.75" customHeight="1" x14ac:dyDescent="0.3">
      <c r="A147" s="603" t="s">
        <v>1359</v>
      </c>
      <c r="B147" s="599" t="s">
        <v>1753</v>
      </c>
      <c r="C147" s="599" t="s">
        <v>155</v>
      </c>
      <c r="D147" s="23" t="s">
        <v>79</v>
      </c>
      <c r="E147" s="24">
        <f t="shared" si="0"/>
        <v>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0</v>
      </c>
      <c r="K147" s="557">
        <f>(J147+(J148/5))</f>
        <v>0</v>
      </c>
      <c r="L147" s="529"/>
      <c r="M147" s="527">
        <f>K147+(L147*30)</f>
        <v>0</v>
      </c>
      <c r="N147" s="529" t="str">
        <f>IF(M147=0,"",RANK(M147,M:M,0))</f>
        <v/>
      </c>
      <c r="O147" s="28"/>
      <c r="P147" s="286"/>
      <c r="Q147" s="28"/>
      <c r="R147" s="286"/>
      <c r="S147" s="109">
        <v>0</v>
      </c>
      <c r="T147" s="36"/>
      <c r="U147" s="109"/>
      <c r="V147" s="28">
        <v>0</v>
      </c>
      <c r="W147" s="287"/>
      <c r="X147" s="287"/>
      <c r="Y147" s="113"/>
      <c r="Z147" s="113"/>
      <c r="AA147" s="109"/>
      <c r="AB147" s="288"/>
      <c r="AC147" s="28">
        <v>0</v>
      </c>
      <c r="AD147" s="37"/>
      <c r="AE147" s="114"/>
      <c r="AF147" s="287">
        <v>0</v>
      </c>
      <c r="AG147" s="36"/>
      <c r="AH147" s="109"/>
      <c r="AI147" s="114">
        <v>0</v>
      </c>
      <c r="AJ147" s="286"/>
      <c r="AK147" s="28"/>
      <c r="AL147" s="203">
        <v>0</v>
      </c>
      <c r="AM147" s="36"/>
      <c r="AN147" s="117"/>
      <c r="AO147" s="114">
        <v>0</v>
      </c>
      <c r="AP147" s="109">
        <v>0</v>
      </c>
      <c r="AQ147" s="36"/>
      <c r="AR147" s="28">
        <v>0</v>
      </c>
      <c r="AS147" s="37"/>
    </row>
    <row r="148" spans="1:45" ht="21.75" customHeight="1" x14ac:dyDescent="0.3">
      <c r="A148" s="554"/>
      <c r="B148" s="554"/>
      <c r="C148" s="554"/>
      <c r="D148" s="39" t="s">
        <v>80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0</v>
      </c>
      <c r="K148" s="528"/>
      <c r="L148" s="528"/>
      <c r="M148" s="528"/>
      <c r="N148" s="528"/>
      <c r="O148" s="41"/>
      <c r="P148" s="290"/>
      <c r="Q148" s="41"/>
      <c r="R148" s="290"/>
      <c r="S148" s="118">
        <v>0</v>
      </c>
      <c r="T148" s="49"/>
      <c r="U148" s="118"/>
      <c r="V148" s="41">
        <v>0</v>
      </c>
      <c r="W148" s="291"/>
      <c r="X148" s="291"/>
      <c r="Y148" s="122"/>
      <c r="Z148" s="122"/>
      <c r="AA148" s="118"/>
      <c r="AB148" s="292"/>
      <c r="AC148" s="41">
        <v>0</v>
      </c>
      <c r="AD148" s="50"/>
      <c r="AE148" s="269"/>
      <c r="AF148" s="291">
        <v>0</v>
      </c>
      <c r="AG148" s="49"/>
      <c r="AH148" s="118"/>
      <c r="AI148" s="123">
        <v>0</v>
      </c>
      <c r="AJ148" s="290"/>
      <c r="AK148" s="41"/>
      <c r="AL148" s="206">
        <v>0</v>
      </c>
      <c r="AM148" s="49"/>
      <c r="AN148" s="126"/>
      <c r="AO148" s="123">
        <v>0</v>
      </c>
      <c r="AP148" s="118">
        <v>0</v>
      </c>
      <c r="AQ148" s="49"/>
      <c r="AR148" s="41">
        <v>0</v>
      </c>
      <c r="AS148" s="50"/>
    </row>
    <row r="149" spans="1:45" ht="21.75" customHeight="1" x14ac:dyDescent="0.3">
      <c r="A149" s="603" t="s">
        <v>1754</v>
      </c>
      <c r="B149" s="599" t="s">
        <v>1755</v>
      </c>
      <c r="C149" s="599" t="s">
        <v>1075</v>
      </c>
      <c r="D149" s="23" t="s">
        <v>79</v>
      </c>
      <c r="E149" s="24">
        <f t="shared" si="0"/>
        <v>60</v>
      </c>
      <c r="F149" s="25">
        <f t="shared" si="1"/>
        <v>27</v>
      </c>
      <c r="G149" s="25">
        <f t="shared" si="2"/>
        <v>22</v>
      </c>
      <c r="H149" s="25">
        <f t="shared" si="3"/>
        <v>10</v>
      </c>
      <c r="I149" s="26">
        <f t="shared" si="4"/>
        <v>6</v>
      </c>
      <c r="J149" s="27">
        <f t="shared" si="5"/>
        <v>125</v>
      </c>
      <c r="K149" s="557">
        <f>(J149+(J150/5))</f>
        <v>131</v>
      </c>
      <c r="L149" s="529"/>
      <c r="M149" s="527">
        <f>K149+(L149*30)</f>
        <v>131</v>
      </c>
      <c r="N149" s="529">
        <f>IF(M149=0,"",RANK(M149,M:M,0))</f>
        <v>40</v>
      </c>
      <c r="O149" s="28"/>
      <c r="P149" s="286">
        <v>3</v>
      </c>
      <c r="Q149" s="28">
        <v>22</v>
      </c>
      <c r="R149" s="286">
        <v>3</v>
      </c>
      <c r="S149" s="109">
        <v>0</v>
      </c>
      <c r="T149" s="36"/>
      <c r="U149" s="109"/>
      <c r="V149" s="28">
        <v>0</v>
      </c>
      <c r="W149" s="287"/>
      <c r="X149" s="287"/>
      <c r="Y149" s="113">
        <v>6</v>
      </c>
      <c r="Z149" s="113"/>
      <c r="AA149" s="109"/>
      <c r="AB149" s="288"/>
      <c r="AC149" s="28">
        <v>3</v>
      </c>
      <c r="AD149" s="37">
        <v>10</v>
      </c>
      <c r="AE149" s="268"/>
      <c r="AF149" s="287">
        <v>0</v>
      </c>
      <c r="AG149" s="36">
        <v>60</v>
      </c>
      <c r="AH149" s="109"/>
      <c r="AI149" s="114">
        <v>0</v>
      </c>
      <c r="AJ149" s="286">
        <v>27</v>
      </c>
      <c r="AK149" s="28">
        <v>3</v>
      </c>
      <c r="AL149" s="203">
        <v>0</v>
      </c>
      <c r="AM149" s="36"/>
      <c r="AN149" s="117"/>
      <c r="AO149" s="289">
        <v>0</v>
      </c>
      <c r="AP149" s="109">
        <v>0</v>
      </c>
      <c r="AQ149" s="36"/>
      <c r="AR149" s="28">
        <v>0</v>
      </c>
      <c r="AS149" s="37"/>
    </row>
    <row r="150" spans="1:45" ht="21.75" customHeight="1" x14ac:dyDescent="0.3">
      <c r="A150" s="554"/>
      <c r="B150" s="554"/>
      <c r="C150" s="554"/>
      <c r="D150" s="39" t="s">
        <v>80</v>
      </c>
      <c r="E150" s="24">
        <f t="shared" si="0"/>
        <v>30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30</v>
      </c>
      <c r="K150" s="528"/>
      <c r="L150" s="528"/>
      <c r="M150" s="528"/>
      <c r="N150" s="528"/>
      <c r="O150" s="41"/>
      <c r="P150" s="290"/>
      <c r="Q150" s="41"/>
      <c r="R150" s="290"/>
      <c r="S150" s="118">
        <v>0</v>
      </c>
      <c r="T150" s="49"/>
      <c r="U150" s="118"/>
      <c r="V150" s="41">
        <v>0</v>
      </c>
      <c r="W150" s="291"/>
      <c r="X150" s="291"/>
      <c r="Y150" s="122"/>
      <c r="Z150" s="122"/>
      <c r="AA150" s="118"/>
      <c r="AB150" s="292"/>
      <c r="AC150" s="41">
        <v>0</v>
      </c>
      <c r="AD150" s="50">
        <v>30</v>
      </c>
      <c r="AE150" s="269"/>
      <c r="AF150" s="291">
        <v>0</v>
      </c>
      <c r="AG150" s="49"/>
      <c r="AH150" s="118"/>
      <c r="AI150" s="123">
        <v>0</v>
      </c>
      <c r="AJ150" s="290"/>
      <c r="AK150" s="41"/>
      <c r="AL150" s="206">
        <v>0</v>
      </c>
      <c r="AM150" s="49"/>
      <c r="AN150" s="126"/>
      <c r="AO150" s="123">
        <v>0</v>
      </c>
      <c r="AP150" s="118">
        <v>0</v>
      </c>
      <c r="AQ150" s="49"/>
      <c r="AR150" s="41">
        <v>0</v>
      </c>
      <c r="AS150" s="50"/>
    </row>
    <row r="151" spans="1:45" ht="21.75" customHeight="1" x14ac:dyDescent="0.3">
      <c r="A151" s="603" t="s">
        <v>1361</v>
      </c>
      <c r="B151" s="599" t="s">
        <v>1362</v>
      </c>
      <c r="C151" s="599" t="s">
        <v>1729</v>
      </c>
      <c r="D151" s="23" t="s">
        <v>79</v>
      </c>
      <c r="E151" s="24">
        <f t="shared" si="0"/>
        <v>3</v>
      </c>
      <c r="F151" s="25">
        <f t="shared" si="1"/>
        <v>3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6</v>
      </c>
      <c r="K151" s="557">
        <f>(J151+(J152/5))</f>
        <v>6</v>
      </c>
      <c r="L151" s="649"/>
      <c r="M151" s="527">
        <f>K151+(L151*30)</f>
        <v>6</v>
      </c>
      <c r="N151" s="650">
        <f>IF(M151=0,"",RANK(M151,M:M,0))</f>
        <v>79</v>
      </c>
      <c r="O151" s="309"/>
      <c r="P151" s="310"/>
      <c r="Q151" s="309"/>
      <c r="R151" s="310"/>
      <c r="S151" s="109">
        <v>0</v>
      </c>
      <c r="T151" s="311"/>
      <c r="U151" s="312"/>
      <c r="V151" s="28">
        <v>0</v>
      </c>
      <c r="W151" s="312"/>
      <c r="X151" s="312"/>
      <c r="Y151" s="311"/>
      <c r="Z151" s="311"/>
      <c r="AA151" s="312"/>
      <c r="AB151" s="311"/>
      <c r="AC151" s="28">
        <v>0</v>
      </c>
      <c r="AD151" s="310"/>
      <c r="AE151" s="309"/>
      <c r="AF151" s="287">
        <v>0</v>
      </c>
      <c r="AG151" s="311"/>
      <c r="AH151" s="312"/>
      <c r="AI151" s="114">
        <v>0</v>
      </c>
      <c r="AJ151" s="310"/>
      <c r="AK151" s="309"/>
      <c r="AL151" s="203">
        <v>0</v>
      </c>
      <c r="AM151" s="311"/>
      <c r="AN151" s="313"/>
      <c r="AO151" s="114">
        <v>0</v>
      </c>
      <c r="AP151" s="109">
        <v>0</v>
      </c>
      <c r="AQ151" s="145">
        <v>3</v>
      </c>
      <c r="AR151" s="28">
        <v>3</v>
      </c>
      <c r="AS151" s="310"/>
    </row>
    <row r="152" spans="1:45" ht="21.75" customHeight="1" x14ac:dyDescent="0.3">
      <c r="A152" s="554"/>
      <c r="B152" s="554"/>
      <c r="C152" s="554"/>
      <c r="D152" s="39" t="s">
        <v>80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28"/>
      <c r="L152" s="528"/>
      <c r="M152" s="528"/>
      <c r="N152" s="528"/>
      <c r="O152" s="314"/>
      <c r="P152" s="315"/>
      <c r="Q152" s="314"/>
      <c r="R152" s="315"/>
      <c r="S152" s="118">
        <v>0</v>
      </c>
      <c r="T152" s="316"/>
      <c r="U152" s="317"/>
      <c r="V152" s="41">
        <v>0</v>
      </c>
      <c r="W152" s="317"/>
      <c r="X152" s="317"/>
      <c r="Y152" s="316"/>
      <c r="Z152" s="316"/>
      <c r="AA152" s="317"/>
      <c r="AB152" s="316"/>
      <c r="AC152" s="41">
        <v>0</v>
      </c>
      <c r="AD152" s="315"/>
      <c r="AE152" s="314"/>
      <c r="AF152" s="291">
        <v>0</v>
      </c>
      <c r="AG152" s="316"/>
      <c r="AH152" s="317"/>
      <c r="AI152" s="123">
        <v>0</v>
      </c>
      <c r="AJ152" s="315"/>
      <c r="AK152" s="314"/>
      <c r="AL152" s="206">
        <v>0</v>
      </c>
      <c r="AM152" s="316"/>
      <c r="AN152" s="318"/>
      <c r="AO152" s="123">
        <v>0</v>
      </c>
      <c r="AP152" s="118">
        <v>0</v>
      </c>
      <c r="AQ152" s="316"/>
      <c r="AR152" s="41">
        <v>0</v>
      </c>
      <c r="AS152" s="315"/>
    </row>
    <row r="153" spans="1:45" ht="21.75" customHeight="1" x14ac:dyDescent="0.3">
      <c r="A153" s="603" t="s">
        <v>1756</v>
      </c>
      <c r="B153" s="599" t="s">
        <v>1757</v>
      </c>
      <c r="C153" s="599" t="s">
        <v>117</v>
      </c>
      <c r="D153" s="23" t="s">
        <v>79</v>
      </c>
      <c r="E153" s="24">
        <f t="shared" si="0"/>
        <v>50</v>
      </c>
      <c r="F153" s="25">
        <f t="shared" si="1"/>
        <v>8</v>
      </c>
      <c r="G153" s="25">
        <f t="shared" si="2"/>
        <v>6</v>
      </c>
      <c r="H153" s="25">
        <f t="shared" si="3"/>
        <v>3</v>
      </c>
      <c r="I153" s="26">
        <f t="shared" si="4"/>
        <v>0</v>
      </c>
      <c r="J153" s="27">
        <f t="shared" si="5"/>
        <v>67</v>
      </c>
      <c r="K153" s="557">
        <f>(J153+(J154/5))</f>
        <v>115</v>
      </c>
      <c r="L153" s="529"/>
      <c r="M153" s="527">
        <f>K153+(L153*30)</f>
        <v>115</v>
      </c>
      <c r="N153" s="529">
        <f>IF(M153=0,"",RANK(M153,M:M,0))</f>
        <v>47</v>
      </c>
      <c r="O153" s="28"/>
      <c r="P153" s="286"/>
      <c r="Q153" s="28"/>
      <c r="R153" s="286"/>
      <c r="S153" s="109">
        <v>0</v>
      </c>
      <c r="T153" s="36"/>
      <c r="U153" s="109"/>
      <c r="V153" s="28">
        <v>0</v>
      </c>
      <c r="W153" s="287">
        <v>6</v>
      </c>
      <c r="X153" s="287"/>
      <c r="Y153" s="113"/>
      <c r="Z153" s="113"/>
      <c r="AA153" s="109"/>
      <c r="AB153" s="288"/>
      <c r="AC153" s="28">
        <v>0</v>
      </c>
      <c r="AD153" s="37"/>
      <c r="AE153" s="114"/>
      <c r="AF153" s="287">
        <v>0</v>
      </c>
      <c r="AG153" s="36"/>
      <c r="AH153" s="109"/>
      <c r="AI153" s="114">
        <v>0</v>
      </c>
      <c r="AJ153" s="286"/>
      <c r="AK153" s="28"/>
      <c r="AL153" s="203">
        <v>0</v>
      </c>
      <c r="AM153" s="36"/>
      <c r="AN153" s="117"/>
      <c r="AO153" s="114">
        <v>8</v>
      </c>
      <c r="AP153" s="109">
        <v>3</v>
      </c>
      <c r="AQ153" s="36"/>
      <c r="AR153" s="28">
        <v>0</v>
      </c>
      <c r="AS153" s="37">
        <v>50</v>
      </c>
    </row>
    <row r="154" spans="1:45" ht="21.75" customHeight="1" x14ac:dyDescent="0.3">
      <c r="A154" s="554"/>
      <c r="B154" s="554"/>
      <c r="C154" s="554"/>
      <c r="D154" s="39" t="s">
        <v>80</v>
      </c>
      <c r="E154" s="24">
        <f t="shared" si="0"/>
        <v>120</v>
      </c>
      <c r="F154" s="25">
        <f t="shared" si="1"/>
        <v>120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240</v>
      </c>
      <c r="K154" s="528"/>
      <c r="L154" s="528"/>
      <c r="M154" s="528"/>
      <c r="N154" s="528"/>
      <c r="O154" s="41"/>
      <c r="P154" s="290"/>
      <c r="Q154" s="41"/>
      <c r="R154" s="290"/>
      <c r="S154" s="118">
        <v>0</v>
      </c>
      <c r="T154" s="49"/>
      <c r="U154" s="118"/>
      <c r="V154" s="41">
        <v>0</v>
      </c>
      <c r="W154" s="291">
        <v>120</v>
      </c>
      <c r="X154" s="291"/>
      <c r="Y154" s="122"/>
      <c r="Z154" s="122"/>
      <c r="AA154" s="118"/>
      <c r="AB154" s="292"/>
      <c r="AC154" s="41">
        <v>0</v>
      </c>
      <c r="AD154" s="50"/>
      <c r="AE154" s="123"/>
      <c r="AF154" s="291">
        <v>0</v>
      </c>
      <c r="AG154" s="49"/>
      <c r="AH154" s="118"/>
      <c r="AI154" s="123">
        <v>0</v>
      </c>
      <c r="AJ154" s="290"/>
      <c r="AK154" s="41"/>
      <c r="AL154" s="206">
        <v>0</v>
      </c>
      <c r="AM154" s="49"/>
      <c r="AN154" s="126"/>
      <c r="AO154" s="123">
        <v>0</v>
      </c>
      <c r="AP154" s="118">
        <v>0</v>
      </c>
      <c r="AQ154" s="49"/>
      <c r="AR154" s="41">
        <v>0</v>
      </c>
      <c r="AS154" s="50">
        <v>120</v>
      </c>
    </row>
    <row r="155" spans="1:45" ht="21.75" customHeight="1" x14ac:dyDescent="0.3">
      <c r="A155" s="603" t="s">
        <v>1758</v>
      </c>
      <c r="B155" s="599" t="s">
        <v>1759</v>
      </c>
      <c r="C155" s="599" t="s">
        <v>509</v>
      </c>
      <c r="D155" s="23" t="s">
        <v>79</v>
      </c>
      <c r="E155" s="24">
        <f t="shared" si="0"/>
        <v>120</v>
      </c>
      <c r="F155" s="25">
        <f t="shared" si="1"/>
        <v>60</v>
      </c>
      <c r="G155" s="25">
        <f t="shared" si="2"/>
        <v>40</v>
      </c>
      <c r="H155" s="25">
        <f t="shared" si="3"/>
        <v>34</v>
      </c>
      <c r="I155" s="26">
        <f t="shared" si="4"/>
        <v>22</v>
      </c>
      <c r="J155" s="27">
        <f t="shared" si="5"/>
        <v>276</v>
      </c>
      <c r="K155" s="557">
        <f>(J155+(J156/5))</f>
        <v>289.2</v>
      </c>
      <c r="L155" s="529"/>
      <c r="M155" s="527">
        <f>K155+(L155*30)</f>
        <v>289.2</v>
      </c>
      <c r="N155" s="529">
        <f>IF(M155=0,"",RANK(M155,M:M,0))</f>
        <v>28</v>
      </c>
      <c r="O155" s="28"/>
      <c r="P155" s="286"/>
      <c r="Q155" s="28"/>
      <c r="R155" s="286"/>
      <c r="S155" s="109">
        <v>0</v>
      </c>
      <c r="T155" s="36"/>
      <c r="U155" s="109"/>
      <c r="V155" s="28">
        <v>0</v>
      </c>
      <c r="W155" s="287"/>
      <c r="X155" s="287"/>
      <c r="Y155" s="113"/>
      <c r="Z155" s="113"/>
      <c r="AA155" s="109">
        <v>3</v>
      </c>
      <c r="AB155" s="288"/>
      <c r="AC155" s="28">
        <v>0</v>
      </c>
      <c r="AD155" s="37"/>
      <c r="AE155" s="114">
        <v>120</v>
      </c>
      <c r="AF155" s="287">
        <v>0</v>
      </c>
      <c r="AG155" s="36"/>
      <c r="AH155" s="109">
        <v>40</v>
      </c>
      <c r="AI155" s="114">
        <v>0</v>
      </c>
      <c r="AJ155" s="286"/>
      <c r="AK155" s="28"/>
      <c r="AL155" s="203">
        <v>60</v>
      </c>
      <c r="AM155" s="36">
        <v>34</v>
      </c>
      <c r="AN155" s="117">
        <v>22</v>
      </c>
      <c r="AO155" s="114">
        <v>0</v>
      </c>
      <c r="AP155" s="109">
        <v>0</v>
      </c>
      <c r="AQ155" s="36"/>
      <c r="AR155" s="28">
        <v>0</v>
      </c>
      <c r="AS155" s="37"/>
    </row>
    <row r="156" spans="1:45" ht="21.75" customHeight="1" x14ac:dyDescent="0.3">
      <c r="A156" s="554"/>
      <c r="B156" s="554"/>
      <c r="C156" s="554"/>
      <c r="D156" s="39" t="s">
        <v>80</v>
      </c>
      <c r="E156" s="24">
        <f t="shared" si="0"/>
        <v>66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66</v>
      </c>
      <c r="K156" s="528"/>
      <c r="L156" s="528"/>
      <c r="M156" s="528"/>
      <c r="N156" s="528"/>
      <c r="O156" s="41"/>
      <c r="P156" s="290"/>
      <c r="Q156" s="41"/>
      <c r="R156" s="290"/>
      <c r="S156" s="118">
        <v>0</v>
      </c>
      <c r="T156" s="49"/>
      <c r="U156" s="118"/>
      <c r="V156" s="41">
        <v>0</v>
      </c>
      <c r="W156" s="291"/>
      <c r="X156" s="291"/>
      <c r="Y156" s="122"/>
      <c r="Z156" s="122"/>
      <c r="AA156" s="118"/>
      <c r="AB156" s="292"/>
      <c r="AC156" s="41">
        <v>0</v>
      </c>
      <c r="AD156" s="50"/>
      <c r="AE156" s="269"/>
      <c r="AF156" s="291">
        <v>0</v>
      </c>
      <c r="AG156" s="49"/>
      <c r="AH156" s="118"/>
      <c r="AI156" s="123">
        <v>0</v>
      </c>
      <c r="AJ156" s="290"/>
      <c r="AK156" s="41"/>
      <c r="AL156" s="206">
        <v>0</v>
      </c>
      <c r="AM156" s="49"/>
      <c r="AN156" s="126">
        <v>66</v>
      </c>
      <c r="AO156" s="123">
        <v>0</v>
      </c>
      <c r="AP156" s="118">
        <v>0</v>
      </c>
      <c r="AQ156" s="49"/>
      <c r="AR156" s="41">
        <v>0</v>
      </c>
      <c r="AS156" s="50"/>
    </row>
    <row r="157" spans="1:45" ht="21.75" customHeight="1" x14ac:dyDescent="0.3">
      <c r="A157" s="603" t="s">
        <v>1364</v>
      </c>
      <c r="B157" s="599" t="s">
        <v>1365</v>
      </c>
      <c r="C157" s="599" t="s">
        <v>1161</v>
      </c>
      <c r="D157" s="23" t="s">
        <v>79</v>
      </c>
      <c r="E157" s="24">
        <f t="shared" si="0"/>
        <v>3</v>
      </c>
      <c r="F157" s="25">
        <f t="shared" si="1"/>
        <v>3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6</v>
      </c>
      <c r="K157" s="557">
        <f>(J157+(J158/5))</f>
        <v>6</v>
      </c>
      <c r="L157" s="649"/>
      <c r="M157" s="527">
        <f>K157+(L157*30)</f>
        <v>6</v>
      </c>
      <c r="N157" s="650">
        <f>IF(M157=0,"",RANK(M157,M:M,0))</f>
        <v>79</v>
      </c>
      <c r="O157" s="309"/>
      <c r="P157" s="310"/>
      <c r="Q157" s="309"/>
      <c r="R157" s="310"/>
      <c r="S157" s="109">
        <v>0</v>
      </c>
      <c r="T157" s="311"/>
      <c r="U157" s="312"/>
      <c r="V157" s="28">
        <v>0</v>
      </c>
      <c r="W157" s="312"/>
      <c r="X157" s="312"/>
      <c r="Y157" s="311"/>
      <c r="Z157" s="311"/>
      <c r="AA157" s="312"/>
      <c r="AB157" s="311"/>
      <c r="AC157" s="28">
        <v>0</v>
      </c>
      <c r="AD157" s="310"/>
      <c r="AE157" s="309"/>
      <c r="AF157" s="287">
        <v>0</v>
      </c>
      <c r="AG157" s="311"/>
      <c r="AH157" s="312"/>
      <c r="AI157" s="114">
        <v>0</v>
      </c>
      <c r="AJ157" s="310"/>
      <c r="AK157" s="309"/>
      <c r="AL157" s="203">
        <v>0</v>
      </c>
      <c r="AM157" s="311"/>
      <c r="AN157" s="313"/>
      <c r="AO157" s="114">
        <v>0</v>
      </c>
      <c r="AP157" s="109">
        <v>0</v>
      </c>
      <c r="AQ157" s="145">
        <v>3</v>
      </c>
      <c r="AR157" s="28">
        <v>3</v>
      </c>
      <c r="AS157" s="310"/>
    </row>
    <row r="158" spans="1:45" ht="21.75" customHeight="1" x14ac:dyDescent="0.3">
      <c r="A158" s="554"/>
      <c r="B158" s="554"/>
      <c r="C158" s="554"/>
      <c r="D158" s="39" t="s">
        <v>80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528"/>
      <c r="L158" s="528"/>
      <c r="M158" s="528"/>
      <c r="N158" s="528"/>
      <c r="O158" s="314"/>
      <c r="P158" s="315"/>
      <c r="Q158" s="314"/>
      <c r="R158" s="315"/>
      <c r="S158" s="118">
        <v>0</v>
      </c>
      <c r="T158" s="316"/>
      <c r="U158" s="317"/>
      <c r="V158" s="41">
        <v>0</v>
      </c>
      <c r="W158" s="317"/>
      <c r="X158" s="317"/>
      <c r="Y158" s="316"/>
      <c r="Z158" s="316"/>
      <c r="AA158" s="317"/>
      <c r="AB158" s="316"/>
      <c r="AC158" s="41">
        <v>0</v>
      </c>
      <c r="AD158" s="315"/>
      <c r="AE158" s="314"/>
      <c r="AF158" s="291">
        <v>0</v>
      </c>
      <c r="AG158" s="316"/>
      <c r="AH158" s="317"/>
      <c r="AI158" s="123">
        <v>0</v>
      </c>
      <c r="AJ158" s="315"/>
      <c r="AK158" s="314"/>
      <c r="AL158" s="206">
        <v>0</v>
      </c>
      <c r="AM158" s="316"/>
      <c r="AN158" s="318"/>
      <c r="AO158" s="123">
        <v>0</v>
      </c>
      <c r="AP158" s="118">
        <v>0</v>
      </c>
      <c r="AQ158" s="316"/>
      <c r="AR158" s="41">
        <v>0</v>
      </c>
      <c r="AS158" s="315"/>
    </row>
    <row r="159" spans="1:45" ht="21.75" customHeight="1" x14ac:dyDescent="0.3">
      <c r="A159" s="603" t="s">
        <v>1367</v>
      </c>
      <c r="B159" s="599" t="s">
        <v>1368</v>
      </c>
      <c r="C159" s="599" t="s">
        <v>132</v>
      </c>
      <c r="D159" s="23" t="s">
        <v>79</v>
      </c>
      <c r="E159" s="24">
        <f t="shared" si="0"/>
        <v>120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120</v>
      </c>
      <c r="K159" s="557">
        <f>(J159+(J160/5))</f>
        <v>120</v>
      </c>
      <c r="L159" s="529"/>
      <c r="M159" s="527">
        <f>K159+(L159*30)</f>
        <v>120</v>
      </c>
      <c r="N159" s="529">
        <f>IF(M159=0,"",RANK(M159,M:M,0))</f>
        <v>44</v>
      </c>
      <c r="O159" s="28"/>
      <c r="P159" s="286"/>
      <c r="Q159" s="28"/>
      <c r="R159" s="286"/>
      <c r="S159" s="109">
        <v>0</v>
      </c>
      <c r="T159" s="36"/>
      <c r="U159" s="109"/>
      <c r="V159" s="28">
        <v>0</v>
      </c>
      <c r="W159" s="287"/>
      <c r="X159" s="287"/>
      <c r="Y159" s="113"/>
      <c r="Z159" s="113"/>
      <c r="AA159" s="109"/>
      <c r="AB159" s="288"/>
      <c r="AC159" s="28">
        <v>0</v>
      </c>
      <c r="AD159" s="37"/>
      <c r="AE159" s="268"/>
      <c r="AF159" s="287">
        <v>0</v>
      </c>
      <c r="AG159" s="36"/>
      <c r="AH159" s="109"/>
      <c r="AI159" s="114">
        <v>0</v>
      </c>
      <c r="AJ159" s="286"/>
      <c r="AK159" s="28"/>
      <c r="AL159" s="203">
        <v>0</v>
      </c>
      <c r="AM159" s="36"/>
      <c r="AN159" s="117"/>
      <c r="AO159" s="114">
        <v>120</v>
      </c>
      <c r="AP159" s="109">
        <v>0</v>
      </c>
      <c r="AQ159" s="36"/>
      <c r="AR159" s="28">
        <v>0</v>
      </c>
      <c r="AS159" s="37"/>
    </row>
    <row r="160" spans="1:45" ht="21.75" customHeight="1" x14ac:dyDescent="0.3">
      <c r="A160" s="554"/>
      <c r="B160" s="554"/>
      <c r="C160" s="554"/>
      <c r="D160" s="39" t="s">
        <v>80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528"/>
      <c r="L160" s="528"/>
      <c r="M160" s="528"/>
      <c r="N160" s="528"/>
      <c r="O160" s="41"/>
      <c r="P160" s="290"/>
      <c r="Q160" s="41"/>
      <c r="R160" s="290"/>
      <c r="S160" s="118">
        <v>0</v>
      </c>
      <c r="T160" s="49"/>
      <c r="U160" s="118"/>
      <c r="V160" s="41">
        <v>0</v>
      </c>
      <c r="W160" s="291"/>
      <c r="X160" s="291"/>
      <c r="Y160" s="122"/>
      <c r="Z160" s="122"/>
      <c r="AA160" s="118"/>
      <c r="AB160" s="292"/>
      <c r="AC160" s="41">
        <v>0</v>
      </c>
      <c r="AD160" s="50"/>
      <c r="AE160" s="269"/>
      <c r="AF160" s="291">
        <v>0</v>
      </c>
      <c r="AG160" s="49"/>
      <c r="AH160" s="118"/>
      <c r="AI160" s="123">
        <v>0</v>
      </c>
      <c r="AJ160" s="290"/>
      <c r="AK160" s="41"/>
      <c r="AL160" s="206">
        <v>0</v>
      </c>
      <c r="AM160" s="49"/>
      <c r="AN160" s="126"/>
      <c r="AO160" s="123">
        <v>0</v>
      </c>
      <c r="AP160" s="118">
        <v>0</v>
      </c>
      <c r="AQ160" s="49"/>
      <c r="AR160" s="41">
        <v>0</v>
      </c>
      <c r="AS160" s="50"/>
    </row>
    <row r="161" spans="1:45" ht="21.75" customHeight="1" x14ac:dyDescent="0.3">
      <c r="A161" s="603" t="s">
        <v>1371</v>
      </c>
      <c r="B161" s="599" t="s">
        <v>1372</v>
      </c>
      <c r="C161" s="599" t="s">
        <v>1210</v>
      </c>
      <c r="D161" s="23" t="s">
        <v>79</v>
      </c>
      <c r="E161" s="24">
        <f t="shared" si="0"/>
        <v>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0</v>
      </c>
      <c r="K161" s="557">
        <f>(J161+(J162/5))</f>
        <v>0</v>
      </c>
      <c r="L161" s="649">
        <f>Nemzetközi!D231</f>
        <v>36</v>
      </c>
      <c r="M161" s="527">
        <f>K161+(L161*30)</f>
        <v>1080</v>
      </c>
      <c r="N161" s="650">
        <f>IF(M161=0,"",RANK(M161,M:M,0))</f>
        <v>11</v>
      </c>
      <c r="O161" s="309"/>
      <c r="P161" s="310"/>
      <c r="Q161" s="309"/>
      <c r="R161" s="310"/>
      <c r="S161" s="109">
        <v>0</v>
      </c>
      <c r="T161" s="311"/>
      <c r="U161" s="312"/>
      <c r="V161" s="28">
        <v>0</v>
      </c>
      <c r="W161" s="312"/>
      <c r="X161" s="312"/>
      <c r="Y161" s="311"/>
      <c r="Z161" s="311"/>
      <c r="AA161" s="312"/>
      <c r="AB161" s="311"/>
      <c r="AC161" s="28">
        <v>0</v>
      </c>
      <c r="AD161" s="310"/>
      <c r="AE161" s="309"/>
      <c r="AF161" s="287">
        <v>0</v>
      </c>
      <c r="AG161" s="311"/>
      <c r="AH161" s="312"/>
      <c r="AI161" s="114">
        <v>0</v>
      </c>
      <c r="AJ161" s="310"/>
      <c r="AK161" s="309"/>
      <c r="AL161" s="203">
        <v>0</v>
      </c>
      <c r="AM161" s="311"/>
      <c r="AN161" s="313"/>
      <c r="AO161" s="114">
        <v>0</v>
      </c>
      <c r="AP161" s="109">
        <v>0</v>
      </c>
      <c r="AQ161" s="145"/>
      <c r="AR161" s="28">
        <v>0</v>
      </c>
      <c r="AS161" s="310"/>
    </row>
    <row r="162" spans="1:45" ht="21.75" customHeight="1" x14ac:dyDescent="0.3">
      <c r="A162" s="554"/>
      <c r="B162" s="554"/>
      <c r="C162" s="554"/>
      <c r="D162" s="39" t="s">
        <v>80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528"/>
      <c r="L162" s="528"/>
      <c r="M162" s="528"/>
      <c r="N162" s="528"/>
      <c r="O162" s="314"/>
      <c r="P162" s="315"/>
      <c r="Q162" s="314"/>
      <c r="R162" s="315"/>
      <c r="S162" s="118">
        <v>0</v>
      </c>
      <c r="T162" s="316"/>
      <c r="U162" s="317"/>
      <c r="V162" s="41">
        <v>0</v>
      </c>
      <c r="W162" s="317"/>
      <c r="X162" s="317"/>
      <c r="Y162" s="316"/>
      <c r="Z162" s="316"/>
      <c r="AA162" s="317"/>
      <c r="AB162" s="316"/>
      <c r="AC162" s="41">
        <v>0</v>
      </c>
      <c r="AD162" s="315"/>
      <c r="AE162" s="314"/>
      <c r="AF162" s="291">
        <v>0</v>
      </c>
      <c r="AG162" s="316"/>
      <c r="AH162" s="317"/>
      <c r="AI162" s="123">
        <v>0</v>
      </c>
      <c r="AJ162" s="315"/>
      <c r="AK162" s="314"/>
      <c r="AL162" s="206">
        <v>0</v>
      </c>
      <c r="AM162" s="316"/>
      <c r="AN162" s="318"/>
      <c r="AO162" s="123">
        <v>0</v>
      </c>
      <c r="AP162" s="118">
        <v>0</v>
      </c>
      <c r="AQ162" s="157"/>
      <c r="AR162" s="41">
        <v>0</v>
      </c>
      <c r="AS162" s="315"/>
    </row>
    <row r="163" spans="1:45" ht="21.75" customHeight="1" x14ac:dyDescent="0.3">
      <c r="A163" s="603" t="s">
        <v>1373</v>
      </c>
      <c r="B163" s="599" t="s">
        <v>1374</v>
      </c>
      <c r="C163" s="599" t="s">
        <v>664</v>
      </c>
      <c r="D163" s="23" t="s">
        <v>79</v>
      </c>
      <c r="E163" s="24">
        <f t="shared" si="0"/>
        <v>0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0</v>
      </c>
      <c r="K163" s="557">
        <f>(J163+(J164/5))</f>
        <v>0</v>
      </c>
      <c r="L163" s="529">
        <f>Nemzetközi!D232</f>
        <v>37</v>
      </c>
      <c r="M163" s="527">
        <f>K163+(L163*30)</f>
        <v>1110</v>
      </c>
      <c r="N163" s="529">
        <f>IF(M163=0,"",RANK(M163,M:M,0))</f>
        <v>10</v>
      </c>
      <c r="O163" s="28"/>
      <c r="P163" s="286"/>
      <c r="Q163" s="28"/>
      <c r="R163" s="286"/>
      <c r="S163" s="109">
        <v>0</v>
      </c>
      <c r="T163" s="36"/>
      <c r="U163" s="109"/>
      <c r="V163" s="28">
        <v>0</v>
      </c>
      <c r="W163" s="287"/>
      <c r="X163" s="287"/>
      <c r="Y163" s="113"/>
      <c r="Z163" s="113"/>
      <c r="AA163" s="109"/>
      <c r="AB163" s="288"/>
      <c r="AC163" s="28">
        <v>0</v>
      </c>
      <c r="AD163" s="37"/>
      <c r="AE163" s="268"/>
      <c r="AF163" s="287">
        <v>0</v>
      </c>
      <c r="AG163" s="36"/>
      <c r="AH163" s="109"/>
      <c r="AI163" s="114">
        <v>0</v>
      </c>
      <c r="AJ163" s="286"/>
      <c r="AK163" s="28"/>
      <c r="AL163" s="203">
        <v>0</v>
      </c>
      <c r="AM163" s="36"/>
      <c r="AN163" s="117"/>
      <c r="AO163" s="114">
        <v>0</v>
      </c>
      <c r="AP163" s="109">
        <v>0</v>
      </c>
      <c r="AQ163" s="36"/>
      <c r="AR163" s="28">
        <v>0</v>
      </c>
      <c r="AS163" s="37"/>
    </row>
    <row r="164" spans="1:45" ht="21.75" customHeight="1" x14ac:dyDescent="0.3">
      <c r="A164" s="554"/>
      <c r="B164" s="554"/>
      <c r="C164" s="554"/>
      <c r="D164" s="39" t="s">
        <v>80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0</v>
      </c>
      <c r="K164" s="528"/>
      <c r="L164" s="528"/>
      <c r="M164" s="528"/>
      <c r="N164" s="528"/>
      <c r="O164" s="41"/>
      <c r="P164" s="290"/>
      <c r="Q164" s="41"/>
      <c r="R164" s="290"/>
      <c r="S164" s="118">
        <v>0</v>
      </c>
      <c r="T164" s="49"/>
      <c r="U164" s="118"/>
      <c r="V164" s="41">
        <v>0</v>
      </c>
      <c r="W164" s="291"/>
      <c r="X164" s="291"/>
      <c r="Y164" s="122"/>
      <c r="Z164" s="122"/>
      <c r="AA164" s="118"/>
      <c r="AB164" s="292"/>
      <c r="AC164" s="41">
        <v>0</v>
      </c>
      <c r="AD164" s="50"/>
      <c r="AE164" s="269"/>
      <c r="AF164" s="291">
        <v>0</v>
      </c>
      <c r="AG164" s="49"/>
      <c r="AH164" s="118"/>
      <c r="AI164" s="123">
        <v>0</v>
      </c>
      <c r="AJ164" s="290"/>
      <c r="AK164" s="41"/>
      <c r="AL164" s="206">
        <v>0</v>
      </c>
      <c r="AM164" s="49"/>
      <c r="AN164" s="126"/>
      <c r="AO164" s="123">
        <v>0</v>
      </c>
      <c r="AP164" s="118">
        <v>0</v>
      </c>
      <c r="AQ164" s="49"/>
      <c r="AR164" s="41">
        <v>0</v>
      </c>
      <c r="AS164" s="50"/>
    </row>
    <row r="165" spans="1:45" ht="21.75" customHeight="1" x14ac:dyDescent="0.3">
      <c r="A165" s="603" t="s">
        <v>1375</v>
      </c>
      <c r="B165" s="599" t="s">
        <v>1376</v>
      </c>
      <c r="C165" s="599" t="s">
        <v>720</v>
      </c>
      <c r="D165" s="23" t="s">
        <v>79</v>
      </c>
      <c r="E165" s="24">
        <f t="shared" si="0"/>
        <v>60</v>
      </c>
      <c r="F165" s="25">
        <f t="shared" si="1"/>
        <v>15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75</v>
      </c>
      <c r="K165" s="557">
        <f>(J165+(J166/5))</f>
        <v>75</v>
      </c>
      <c r="L165" s="529"/>
      <c r="M165" s="527">
        <f>K165+(L165*30)</f>
        <v>75</v>
      </c>
      <c r="N165" s="529">
        <f>IF(M165=0,"",RANK(M165,M:M,0))</f>
        <v>54</v>
      </c>
      <c r="O165" s="28"/>
      <c r="P165" s="286"/>
      <c r="Q165" s="28"/>
      <c r="R165" s="286"/>
      <c r="S165" s="109">
        <v>0</v>
      </c>
      <c r="T165" s="36"/>
      <c r="U165" s="109"/>
      <c r="V165" s="28">
        <v>0</v>
      </c>
      <c r="W165" s="287"/>
      <c r="X165" s="287"/>
      <c r="Y165" s="113"/>
      <c r="Z165" s="113"/>
      <c r="AA165" s="109"/>
      <c r="AB165" s="288"/>
      <c r="AC165" s="28">
        <v>60</v>
      </c>
      <c r="AD165" s="37"/>
      <c r="AE165" s="268"/>
      <c r="AF165" s="287">
        <v>0</v>
      </c>
      <c r="AG165" s="36"/>
      <c r="AH165" s="109"/>
      <c r="AI165" s="114">
        <v>0</v>
      </c>
      <c r="AJ165" s="286"/>
      <c r="AK165" s="28"/>
      <c r="AL165" s="203">
        <v>0</v>
      </c>
      <c r="AM165" s="36"/>
      <c r="AN165" s="117"/>
      <c r="AO165" s="114">
        <v>0</v>
      </c>
      <c r="AP165" s="109">
        <v>0</v>
      </c>
      <c r="AQ165" s="36">
        <v>15</v>
      </c>
      <c r="AR165" s="28">
        <v>0</v>
      </c>
      <c r="AS165" s="37"/>
    </row>
    <row r="166" spans="1:45" ht="21.75" customHeight="1" x14ac:dyDescent="0.3">
      <c r="A166" s="554"/>
      <c r="B166" s="554"/>
      <c r="C166" s="554"/>
      <c r="D166" s="39" t="s">
        <v>80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0</v>
      </c>
      <c r="K166" s="528"/>
      <c r="L166" s="528"/>
      <c r="M166" s="528"/>
      <c r="N166" s="528"/>
      <c r="O166" s="41"/>
      <c r="P166" s="290"/>
      <c r="Q166" s="41"/>
      <c r="R166" s="290"/>
      <c r="S166" s="118">
        <v>0</v>
      </c>
      <c r="T166" s="49"/>
      <c r="U166" s="118"/>
      <c r="V166" s="41">
        <v>0</v>
      </c>
      <c r="W166" s="291"/>
      <c r="X166" s="291"/>
      <c r="Y166" s="122"/>
      <c r="Z166" s="122"/>
      <c r="AA166" s="118"/>
      <c r="AB166" s="292"/>
      <c r="AC166" s="41">
        <v>0</v>
      </c>
      <c r="AD166" s="50"/>
      <c r="AE166" s="269"/>
      <c r="AF166" s="291">
        <v>0</v>
      </c>
      <c r="AG166" s="49"/>
      <c r="AH166" s="118"/>
      <c r="AI166" s="123">
        <v>0</v>
      </c>
      <c r="AJ166" s="290"/>
      <c r="AK166" s="41"/>
      <c r="AL166" s="206">
        <v>0</v>
      </c>
      <c r="AM166" s="49"/>
      <c r="AN166" s="126"/>
      <c r="AO166" s="123">
        <v>0</v>
      </c>
      <c r="AP166" s="118">
        <v>0</v>
      </c>
      <c r="AQ166" s="49"/>
      <c r="AR166" s="41">
        <v>0</v>
      </c>
      <c r="AS166" s="50"/>
    </row>
    <row r="167" spans="1:45" ht="21.75" customHeight="1" x14ac:dyDescent="0.3">
      <c r="A167" s="603" t="s">
        <v>1377</v>
      </c>
      <c r="B167" s="599" t="s">
        <v>1378</v>
      </c>
      <c r="C167" s="599" t="s">
        <v>206</v>
      </c>
      <c r="D167" s="23" t="s">
        <v>79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557">
        <f>(J167+(J168/5))</f>
        <v>0</v>
      </c>
      <c r="L167" s="529"/>
      <c r="M167" s="527">
        <f>K167+(L167*30)</f>
        <v>0</v>
      </c>
      <c r="N167" s="529" t="str">
        <f>IF(M167=0,"",RANK(M167,M:M,0))</f>
        <v/>
      </c>
      <c r="O167" s="28"/>
      <c r="P167" s="286"/>
      <c r="Q167" s="28"/>
      <c r="R167" s="286"/>
      <c r="S167" s="109">
        <v>0</v>
      </c>
      <c r="T167" s="36"/>
      <c r="U167" s="109"/>
      <c r="V167" s="28">
        <v>0</v>
      </c>
      <c r="W167" s="287"/>
      <c r="X167" s="287"/>
      <c r="Y167" s="113"/>
      <c r="Z167" s="113"/>
      <c r="AA167" s="109"/>
      <c r="AB167" s="288"/>
      <c r="AC167" s="28">
        <v>0</v>
      </c>
      <c r="AD167" s="37"/>
      <c r="AE167" s="268"/>
      <c r="AF167" s="287">
        <v>0</v>
      </c>
      <c r="AG167" s="36"/>
      <c r="AH167" s="109"/>
      <c r="AI167" s="114">
        <v>0</v>
      </c>
      <c r="AJ167" s="286"/>
      <c r="AK167" s="28"/>
      <c r="AL167" s="203">
        <v>0</v>
      </c>
      <c r="AM167" s="36"/>
      <c r="AN167" s="117"/>
      <c r="AO167" s="114">
        <v>0</v>
      </c>
      <c r="AP167" s="109">
        <v>0</v>
      </c>
      <c r="AQ167" s="36"/>
      <c r="AR167" s="28">
        <v>0</v>
      </c>
      <c r="AS167" s="37"/>
    </row>
    <row r="168" spans="1:45" ht="21.75" customHeight="1" x14ac:dyDescent="0.3">
      <c r="A168" s="554"/>
      <c r="B168" s="554"/>
      <c r="C168" s="554"/>
      <c r="D168" s="39" t="s">
        <v>80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0</v>
      </c>
      <c r="K168" s="528"/>
      <c r="L168" s="528"/>
      <c r="M168" s="528"/>
      <c r="N168" s="528"/>
      <c r="O168" s="41"/>
      <c r="P168" s="290"/>
      <c r="Q168" s="41"/>
      <c r="R168" s="290"/>
      <c r="S168" s="118">
        <v>0</v>
      </c>
      <c r="T168" s="49"/>
      <c r="U168" s="118"/>
      <c r="V168" s="41">
        <v>0</v>
      </c>
      <c r="W168" s="291"/>
      <c r="X168" s="291"/>
      <c r="Y168" s="122"/>
      <c r="Z168" s="122"/>
      <c r="AA168" s="118"/>
      <c r="AB168" s="292"/>
      <c r="AC168" s="41">
        <v>0</v>
      </c>
      <c r="AD168" s="50"/>
      <c r="AE168" s="269"/>
      <c r="AF168" s="291">
        <v>0</v>
      </c>
      <c r="AG168" s="49"/>
      <c r="AH168" s="118"/>
      <c r="AI168" s="123">
        <v>0</v>
      </c>
      <c r="AJ168" s="290"/>
      <c r="AK168" s="41"/>
      <c r="AL168" s="206">
        <v>0</v>
      </c>
      <c r="AM168" s="49"/>
      <c r="AN168" s="126"/>
      <c r="AO168" s="123">
        <v>0</v>
      </c>
      <c r="AP168" s="118">
        <v>0</v>
      </c>
      <c r="AQ168" s="49"/>
      <c r="AR168" s="41">
        <v>0</v>
      </c>
      <c r="AS168" s="50"/>
    </row>
    <row r="169" spans="1:45" ht="21.75" customHeight="1" x14ac:dyDescent="0.3">
      <c r="A169" s="603" t="s">
        <v>1385</v>
      </c>
      <c r="B169" s="599" t="s">
        <v>1386</v>
      </c>
      <c r="C169" s="599" t="s">
        <v>314</v>
      </c>
      <c r="D169" s="23" t="s">
        <v>79</v>
      </c>
      <c r="E169" s="24">
        <f t="shared" si="0"/>
        <v>90</v>
      </c>
      <c r="F169" s="25">
        <f t="shared" si="1"/>
        <v>60</v>
      </c>
      <c r="G169" s="25">
        <f t="shared" si="2"/>
        <v>40</v>
      </c>
      <c r="H169" s="25">
        <f t="shared" si="3"/>
        <v>40</v>
      </c>
      <c r="I169" s="26">
        <f t="shared" si="4"/>
        <v>25</v>
      </c>
      <c r="J169" s="27">
        <f t="shared" si="5"/>
        <v>255</v>
      </c>
      <c r="K169" s="557">
        <f>(J169+(J170/5))</f>
        <v>303</v>
      </c>
      <c r="L169" s="529"/>
      <c r="M169" s="527">
        <f>K169+(L169*30)</f>
        <v>303</v>
      </c>
      <c r="N169" s="529">
        <f>IF(M169=0,"",RANK(M169,M:M,0))</f>
        <v>24</v>
      </c>
      <c r="O169" s="28"/>
      <c r="P169" s="286"/>
      <c r="Q169" s="28"/>
      <c r="R169" s="286"/>
      <c r="S169" s="109">
        <v>0</v>
      </c>
      <c r="T169" s="36">
        <v>60</v>
      </c>
      <c r="U169" s="109"/>
      <c r="V169" s="28">
        <v>0</v>
      </c>
      <c r="W169" s="287"/>
      <c r="X169" s="287"/>
      <c r="Y169" s="113"/>
      <c r="Z169" s="113"/>
      <c r="AA169" s="109">
        <v>40</v>
      </c>
      <c r="AB169" s="288"/>
      <c r="AC169" s="28">
        <v>0</v>
      </c>
      <c r="AD169" s="37"/>
      <c r="AE169" s="268"/>
      <c r="AF169" s="287">
        <v>0</v>
      </c>
      <c r="AG169" s="36"/>
      <c r="AH169" s="109"/>
      <c r="AI169" s="114">
        <v>0</v>
      </c>
      <c r="AJ169" s="286"/>
      <c r="AK169" s="28">
        <v>25</v>
      </c>
      <c r="AL169" s="203">
        <v>90</v>
      </c>
      <c r="AM169" s="36"/>
      <c r="AN169" s="117"/>
      <c r="AO169" s="114">
        <v>8</v>
      </c>
      <c r="AP169" s="109">
        <v>0</v>
      </c>
      <c r="AQ169" s="36"/>
      <c r="AR169" s="28">
        <v>40</v>
      </c>
      <c r="AS169" s="37"/>
    </row>
    <row r="170" spans="1:45" ht="21.75" customHeight="1" x14ac:dyDescent="0.3">
      <c r="A170" s="554"/>
      <c r="B170" s="554"/>
      <c r="C170" s="554"/>
      <c r="D170" s="39" t="s">
        <v>80</v>
      </c>
      <c r="E170" s="24">
        <f t="shared" si="0"/>
        <v>120</v>
      </c>
      <c r="F170" s="25">
        <f t="shared" si="1"/>
        <v>120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240</v>
      </c>
      <c r="K170" s="528"/>
      <c r="L170" s="528"/>
      <c r="M170" s="528"/>
      <c r="N170" s="528"/>
      <c r="O170" s="41"/>
      <c r="P170" s="290"/>
      <c r="Q170" s="41"/>
      <c r="R170" s="290"/>
      <c r="S170" s="118">
        <v>0</v>
      </c>
      <c r="T170" s="49"/>
      <c r="U170" s="118"/>
      <c r="V170" s="41">
        <v>0</v>
      </c>
      <c r="W170" s="291"/>
      <c r="X170" s="291"/>
      <c r="Y170" s="122"/>
      <c r="Z170" s="122"/>
      <c r="AA170" s="118"/>
      <c r="AB170" s="292"/>
      <c r="AC170" s="41">
        <v>0</v>
      </c>
      <c r="AD170" s="50"/>
      <c r="AE170" s="269"/>
      <c r="AF170" s="291">
        <v>0</v>
      </c>
      <c r="AG170" s="49"/>
      <c r="AH170" s="118"/>
      <c r="AI170" s="123">
        <v>0</v>
      </c>
      <c r="AJ170" s="290"/>
      <c r="AK170" s="41"/>
      <c r="AL170" s="206">
        <v>120</v>
      </c>
      <c r="AM170" s="49"/>
      <c r="AN170" s="126"/>
      <c r="AO170" s="123">
        <v>120</v>
      </c>
      <c r="AP170" s="118">
        <v>0</v>
      </c>
      <c r="AQ170" s="49"/>
      <c r="AR170" s="41">
        <v>0</v>
      </c>
      <c r="AS170" s="50"/>
    </row>
    <row r="171" spans="1:45" ht="21.75" customHeight="1" x14ac:dyDescent="0.3">
      <c r="A171" s="603" t="s">
        <v>1760</v>
      </c>
      <c r="B171" s="599" t="s">
        <v>1761</v>
      </c>
      <c r="C171" s="599" t="s">
        <v>117</v>
      </c>
      <c r="D171" s="23" t="s">
        <v>79</v>
      </c>
      <c r="E171" s="24">
        <f t="shared" si="0"/>
        <v>120</v>
      </c>
      <c r="F171" s="25">
        <f t="shared" si="1"/>
        <v>120</v>
      </c>
      <c r="G171" s="25">
        <f t="shared" si="2"/>
        <v>120</v>
      </c>
      <c r="H171" s="25">
        <f t="shared" si="3"/>
        <v>60</v>
      </c>
      <c r="I171" s="26">
        <f t="shared" si="4"/>
        <v>0</v>
      </c>
      <c r="J171" s="27">
        <f t="shared" si="5"/>
        <v>420</v>
      </c>
      <c r="K171" s="557">
        <f>(J171+(J172/5))</f>
        <v>492</v>
      </c>
      <c r="L171" s="529"/>
      <c r="M171" s="527">
        <f>K171+(L171*30)</f>
        <v>492</v>
      </c>
      <c r="N171" s="529">
        <f>IF(M171=0,"",RANK(M171,M:M,0))</f>
        <v>15</v>
      </c>
      <c r="O171" s="28"/>
      <c r="P171" s="286"/>
      <c r="Q171" s="28"/>
      <c r="R171" s="286"/>
      <c r="S171" s="109">
        <v>0</v>
      </c>
      <c r="T171" s="36"/>
      <c r="U171" s="109"/>
      <c r="V171" s="28">
        <v>0</v>
      </c>
      <c r="W171" s="287">
        <v>120</v>
      </c>
      <c r="X171" s="287">
        <v>60</v>
      </c>
      <c r="Y171" s="113"/>
      <c r="Z171" s="113"/>
      <c r="AA171" s="109"/>
      <c r="AB171" s="288"/>
      <c r="AC171" s="28">
        <v>0</v>
      </c>
      <c r="AD171" s="37">
        <v>120</v>
      </c>
      <c r="AE171" s="268"/>
      <c r="AF171" s="287">
        <v>0</v>
      </c>
      <c r="AG171" s="36"/>
      <c r="AH171" s="109"/>
      <c r="AI171" s="114">
        <v>0</v>
      </c>
      <c r="AJ171" s="286"/>
      <c r="AK171" s="28"/>
      <c r="AL171" s="203">
        <v>0</v>
      </c>
      <c r="AM171" s="36"/>
      <c r="AN171" s="117"/>
      <c r="AO171" s="114">
        <v>0</v>
      </c>
      <c r="AP171" s="109">
        <v>0</v>
      </c>
      <c r="AQ171" s="36"/>
      <c r="AR171" s="28">
        <v>0</v>
      </c>
      <c r="AS171" s="37">
        <v>120</v>
      </c>
    </row>
    <row r="172" spans="1:45" ht="21.75" customHeight="1" x14ac:dyDescent="0.3">
      <c r="A172" s="554"/>
      <c r="B172" s="554"/>
      <c r="C172" s="554"/>
      <c r="D172" s="39" t="s">
        <v>80</v>
      </c>
      <c r="E172" s="24">
        <f t="shared" si="0"/>
        <v>120</v>
      </c>
      <c r="F172" s="25">
        <f t="shared" si="1"/>
        <v>120</v>
      </c>
      <c r="G172" s="25">
        <f t="shared" si="2"/>
        <v>120</v>
      </c>
      <c r="H172" s="25">
        <f t="shared" si="3"/>
        <v>0</v>
      </c>
      <c r="I172" s="26">
        <f t="shared" si="4"/>
        <v>0</v>
      </c>
      <c r="J172" s="40">
        <f t="shared" si="5"/>
        <v>360</v>
      </c>
      <c r="K172" s="528"/>
      <c r="L172" s="528"/>
      <c r="M172" s="528"/>
      <c r="N172" s="528"/>
      <c r="O172" s="41"/>
      <c r="P172" s="290"/>
      <c r="Q172" s="41"/>
      <c r="R172" s="290"/>
      <c r="S172" s="118">
        <v>0</v>
      </c>
      <c r="T172" s="49"/>
      <c r="U172" s="118"/>
      <c r="V172" s="41">
        <v>0</v>
      </c>
      <c r="W172" s="291">
        <v>120</v>
      </c>
      <c r="X172" s="291"/>
      <c r="Y172" s="122"/>
      <c r="Z172" s="122"/>
      <c r="AA172" s="118"/>
      <c r="AB172" s="292"/>
      <c r="AC172" s="41">
        <v>0</v>
      </c>
      <c r="AD172" s="50">
        <v>120</v>
      </c>
      <c r="AE172" s="269"/>
      <c r="AF172" s="291">
        <v>0</v>
      </c>
      <c r="AG172" s="49"/>
      <c r="AH172" s="118"/>
      <c r="AI172" s="123">
        <v>0</v>
      </c>
      <c r="AJ172" s="290"/>
      <c r="AK172" s="41"/>
      <c r="AL172" s="206">
        <v>0</v>
      </c>
      <c r="AM172" s="49"/>
      <c r="AN172" s="126"/>
      <c r="AO172" s="123">
        <v>0</v>
      </c>
      <c r="AP172" s="118">
        <v>0</v>
      </c>
      <c r="AQ172" s="49"/>
      <c r="AR172" s="41">
        <v>0</v>
      </c>
      <c r="AS172" s="50">
        <v>120</v>
      </c>
    </row>
    <row r="173" spans="1:45" ht="21.75" customHeight="1" x14ac:dyDescent="0.3">
      <c r="A173" s="603" t="s">
        <v>918</v>
      </c>
      <c r="B173" s="599" t="s">
        <v>919</v>
      </c>
      <c r="C173" s="599" t="s">
        <v>314</v>
      </c>
      <c r="D173" s="23" t="s">
        <v>79</v>
      </c>
      <c r="E173" s="24">
        <f t="shared" si="0"/>
        <v>8</v>
      </c>
      <c r="F173" s="25">
        <f t="shared" si="1"/>
        <v>8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16</v>
      </c>
      <c r="K173" s="557">
        <f>(J173+(J174/5))</f>
        <v>46</v>
      </c>
      <c r="L173" s="529"/>
      <c r="M173" s="527">
        <f>K173+(L173*30)</f>
        <v>46</v>
      </c>
      <c r="N173" s="529">
        <f>IF(M173=0,"",RANK(M173,M:M,0))</f>
        <v>62</v>
      </c>
      <c r="O173" s="28"/>
      <c r="P173" s="286"/>
      <c r="Q173" s="28"/>
      <c r="R173" s="286"/>
      <c r="S173" s="109">
        <v>0</v>
      </c>
      <c r="T173" s="36"/>
      <c r="U173" s="109"/>
      <c r="V173" s="28">
        <v>0</v>
      </c>
      <c r="W173" s="287"/>
      <c r="X173" s="287"/>
      <c r="Y173" s="113"/>
      <c r="Z173" s="113"/>
      <c r="AA173" s="109"/>
      <c r="AB173" s="288"/>
      <c r="AC173" s="28">
        <v>0</v>
      </c>
      <c r="AD173" s="37"/>
      <c r="AE173" s="268"/>
      <c r="AF173" s="287">
        <v>0</v>
      </c>
      <c r="AG173" s="36"/>
      <c r="AH173" s="109"/>
      <c r="AI173" s="114">
        <v>0</v>
      </c>
      <c r="AJ173" s="286"/>
      <c r="AK173" s="28"/>
      <c r="AL173" s="203">
        <v>0</v>
      </c>
      <c r="AM173" s="36"/>
      <c r="AN173" s="117"/>
      <c r="AO173" s="114">
        <v>8</v>
      </c>
      <c r="AP173" s="109">
        <v>0</v>
      </c>
      <c r="AQ173" s="36"/>
      <c r="AR173" s="28">
        <v>8</v>
      </c>
      <c r="AS173" s="37"/>
    </row>
    <row r="174" spans="1:45" ht="21.75" customHeight="1" x14ac:dyDescent="0.3">
      <c r="A174" s="554"/>
      <c r="B174" s="554"/>
      <c r="C174" s="554"/>
      <c r="D174" s="39" t="s">
        <v>80</v>
      </c>
      <c r="E174" s="24">
        <f t="shared" si="0"/>
        <v>150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150</v>
      </c>
      <c r="K174" s="528"/>
      <c r="L174" s="528"/>
      <c r="M174" s="528"/>
      <c r="N174" s="528"/>
      <c r="O174" s="41"/>
      <c r="P174" s="290"/>
      <c r="Q174" s="41"/>
      <c r="R174" s="290"/>
      <c r="S174" s="118">
        <v>0</v>
      </c>
      <c r="T174" s="49"/>
      <c r="U174" s="118"/>
      <c r="V174" s="41">
        <v>0</v>
      </c>
      <c r="W174" s="291"/>
      <c r="X174" s="291"/>
      <c r="Y174" s="122"/>
      <c r="Z174" s="122"/>
      <c r="AA174" s="118"/>
      <c r="AB174" s="292"/>
      <c r="AC174" s="41">
        <v>0</v>
      </c>
      <c r="AD174" s="50"/>
      <c r="AE174" s="269"/>
      <c r="AF174" s="291">
        <v>0</v>
      </c>
      <c r="AG174" s="49"/>
      <c r="AH174" s="118"/>
      <c r="AI174" s="123">
        <v>0</v>
      </c>
      <c r="AJ174" s="290"/>
      <c r="AK174" s="41"/>
      <c r="AL174" s="206">
        <v>0</v>
      </c>
      <c r="AM174" s="49"/>
      <c r="AN174" s="126"/>
      <c r="AO174" s="123">
        <v>150</v>
      </c>
      <c r="AP174" s="118">
        <v>0</v>
      </c>
      <c r="AQ174" s="49"/>
      <c r="AR174" s="41">
        <v>0</v>
      </c>
      <c r="AS174" s="50"/>
    </row>
    <row r="175" spans="1:45" ht="21.75" customHeight="1" x14ac:dyDescent="0.3">
      <c r="A175" s="603" t="s">
        <v>1762</v>
      </c>
      <c r="B175" s="599" t="s">
        <v>1763</v>
      </c>
      <c r="C175" s="599" t="s">
        <v>137</v>
      </c>
      <c r="D175" s="23" t="s">
        <v>79</v>
      </c>
      <c r="E175" s="24">
        <f t="shared" si="0"/>
        <v>0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0</v>
      </c>
      <c r="K175" s="557">
        <f>(J175+(J176/5))</f>
        <v>0</v>
      </c>
      <c r="L175" s="529"/>
      <c r="M175" s="527">
        <f>K175+(L175*30)</f>
        <v>0</v>
      </c>
      <c r="N175" s="529" t="str">
        <f>IF(M175=0,"",RANK(M175,M:M,0))</f>
        <v/>
      </c>
      <c r="O175" s="28"/>
      <c r="P175" s="286"/>
      <c r="Q175" s="28"/>
      <c r="R175" s="286"/>
      <c r="S175" s="109">
        <v>0</v>
      </c>
      <c r="T175" s="36"/>
      <c r="U175" s="109"/>
      <c r="V175" s="28">
        <v>0</v>
      </c>
      <c r="W175" s="287"/>
      <c r="X175" s="287"/>
      <c r="Y175" s="113"/>
      <c r="Z175" s="113"/>
      <c r="AA175" s="109"/>
      <c r="AB175" s="288"/>
      <c r="AC175" s="28">
        <v>0</v>
      </c>
      <c r="AD175" s="37"/>
      <c r="AE175" s="268"/>
      <c r="AF175" s="287">
        <v>0</v>
      </c>
      <c r="AG175" s="36"/>
      <c r="AH175" s="109"/>
      <c r="AI175" s="114">
        <v>0</v>
      </c>
      <c r="AJ175" s="286"/>
      <c r="AK175" s="28"/>
      <c r="AL175" s="203">
        <v>0</v>
      </c>
      <c r="AM175" s="36"/>
      <c r="AN175" s="117"/>
      <c r="AO175" s="114">
        <v>0</v>
      </c>
      <c r="AP175" s="109">
        <v>0</v>
      </c>
      <c r="AQ175" s="36"/>
      <c r="AR175" s="28">
        <v>0</v>
      </c>
      <c r="AS175" s="37"/>
    </row>
    <row r="176" spans="1:45" ht="21.75" customHeight="1" x14ac:dyDescent="0.3">
      <c r="A176" s="554"/>
      <c r="B176" s="554"/>
      <c r="C176" s="554"/>
      <c r="D176" s="39" t="s">
        <v>80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528"/>
      <c r="L176" s="528"/>
      <c r="M176" s="528"/>
      <c r="N176" s="528"/>
      <c r="O176" s="41"/>
      <c r="P176" s="290"/>
      <c r="Q176" s="41"/>
      <c r="R176" s="290"/>
      <c r="S176" s="118">
        <v>0</v>
      </c>
      <c r="T176" s="49"/>
      <c r="U176" s="118"/>
      <c r="V176" s="41">
        <v>0</v>
      </c>
      <c r="W176" s="291"/>
      <c r="X176" s="291"/>
      <c r="Y176" s="122"/>
      <c r="Z176" s="122"/>
      <c r="AA176" s="118"/>
      <c r="AB176" s="292"/>
      <c r="AC176" s="41">
        <v>0</v>
      </c>
      <c r="AD176" s="50"/>
      <c r="AE176" s="269"/>
      <c r="AF176" s="291">
        <v>0</v>
      </c>
      <c r="AG176" s="49"/>
      <c r="AH176" s="118"/>
      <c r="AI176" s="123">
        <v>0</v>
      </c>
      <c r="AJ176" s="290"/>
      <c r="AK176" s="41"/>
      <c r="AL176" s="206">
        <v>0</v>
      </c>
      <c r="AM176" s="49"/>
      <c r="AN176" s="126"/>
      <c r="AO176" s="123">
        <v>0</v>
      </c>
      <c r="AP176" s="118">
        <v>0</v>
      </c>
      <c r="AQ176" s="49"/>
      <c r="AR176" s="41">
        <v>0</v>
      </c>
      <c r="AS176" s="50"/>
    </row>
    <row r="177" spans="1:45" ht="21.75" customHeight="1" x14ac:dyDescent="0.3">
      <c r="A177" s="603" t="s">
        <v>1393</v>
      </c>
      <c r="B177" s="599" t="s">
        <v>1764</v>
      </c>
      <c r="C177" s="599" t="s">
        <v>155</v>
      </c>
      <c r="D177" s="23" t="s">
        <v>79</v>
      </c>
      <c r="E177" s="24">
        <f t="shared" si="0"/>
        <v>100</v>
      </c>
      <c r="F177" s="25">
        <f t="shared" si="1"/>
        <v>3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103</v>
      </c>
      <c r="K177" s="557">
        <f>(J177+(J178/5))</f>
        <v>121</v>
      </c>
      <c r="L177" s="529"/>
      <c r="M177" s="527">
        <f>K177+(L177*30)</f>
        <v>121</v>
      </c>
      <c r="N177" s="529">
        <f>IF(M177=0,"",RANK(M177,M:M,0))</f>
        <v>43</v>
      </c>
      <c r="O177" s="28"/>
      <c r="P177" s="286"/>
      <c r="Q177" s="28"/>
      <c r="R177" s="286">
        <v>3</v>
      </c>
      <c r="S177" s="109">
        <v>0</v>
      </c>
      <c r="T177" s="36"/>
      <c r="U177" s="109"/>
      <c r="V177" s="28">
        <v>0</v>
      </c>
      <c r="W177" s="287"/>
      <c r="X177" s="287"/>
      <c r="Y177" s="113"/>
      <c r="Z177" s="113"/>
      <c r="AA177" s="109"/>
      <c r="AB177" s="288"/>
      <c r="AC177" s="28">
        <v>0</v>
      </c>
      <c r="AD177" s="37"/>
      <c r="AE177" s="268"/>
      <c r="AF177" s="287">
        <v>0</v>
      </c>
      <c r="AG177" s="36"/>
      <c r="AH177" s="109"/>
      <c r="AI177" s="114">
        <v>100</v>
      </c>
      <c r="AJ177" s="286"/>
      <c r="AK177" s="28"/>
      <c r="AL177" s="203">
        <v>0</v>
      </c>
      <c r="AM177" s="36"/>
      <c r="AN177" s="117"/>
      <c r="AO177" s="114">
        <v>0</v>
      </c>
      <c r="AP177" s="109">
        <v>0</v>
      </c>
      <c r="AQ177" s="36"/>
      <c r="AR177" s="28">
        <v>0</v>
      </c>
      <c r="AS177" s="37"/>
    </row>
    <row r="178" spans="1:45" ht="21.75" customHeight="1" x14ac:dyDescent="0.3">
      <c r="A178" s="554"/>
      <c r="B178" s="554"/>
      <c r="C178" s="554"/>
      <c r="D178" s="39" t="s">
        <v>80</v>
      </c>
      <c r="E178" s="24">
        <f t="shared" si="0"/>
        <v>90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90</v>
      </c>
      <c r="K178" s="528"/>
      <c r="L178" s="528"/>
      <c r="M178" s="528"/>
      <c r="N178" s="528"/>
      <c r="O178" s="41"/>
      <c r="P178" s="290"/>
      <c r="Q178" s="41"/>
      <c r="R178" s="290"/>
      <c r="S178" s="118">
        <v>0</v>
      </c>
      <c r="T178" s="49"/>
      <c r="U178" s="118"/>
      <c r="V178" s="41">
        <v>0</v>
      </c>
      <c r="W178" s="291"/>
      <c r="X178" s="291"/>
      <c r="Y178" s="122"/>
      <c r="Z178" s="122"/>
      <c r="AA178" s="118"/>
      <c r="AB178" s="292"/>
      <c r="AC178" s="41">
        <v>0</v>
      </c>
      <c r="AD178" s="50"/>
      <c r="AE178" s="269"/>
      <c r="AF178" s="291">
        <v>0</v>
      </c>
      <c r="AG178" s="49"/>
      <c r="AH178" s="118"/>
      <c r="AI178" s="123">
        <v>0</v>
      </c>
      <c r="AJ178" s="290"/>
      <c r="AK178" s="41"/>
      <c r="AL178" s="206">
        <v>90</v>
      </c>
      <c r="AM178" s="49"/>
      <c r="AN178" s="126"/>
      <c r="AO178" s="123">
        <v>0</v>
      </c>
      <c r="AP178" s="118">
        <v>0</v>
      </c>
      <c r="AQ178" s="49"/>
      <c r="AR178" s="41">
        <v>0</v>
      </c>
      <c r="AS178" s="50"/>
    </row>
    <row r="179" spans="1:45" ht="21.75" customHeight="1" x14ac:dyDescent="0.3">
      <c r="A179" s="603" t="s">
        <v>1765</v>
      </c>
      <c r="B179" s="599" t="s">
        <v>1766</v>
      </c>
      <c r="C179" s="599" t="s">
        <v>607</v>
      </c>
      <c r="D179" s="23" t="s">
        <v>79</v>
      </c>
      <c r="E179" s="24">
        <f t="shared" si="0"/>
        <v>120</v>
      </c>
      <c r="F179" s="25">
        <f t="shared" si="1"/>
        <v>60</v>
      </c>
      <c r="G179" s="25">
        <f t="shared" si="2"/>
        <v>40</v>
      </c>
      <c r="H179" s="25">
        <f t="shared" si="3"/>
        <v>0</v>
      </c>
      <c r="I179" s="26">
        <f t="shared" si="4"/>
        <v>0</v>
      </c>
      <c r="J179" s="27">
        <f t="shared" si="5"/>
        <v>220</v>
      </c>
      <c r="K179" s="557">
        <f>(J179+(J180/5))</f>
        <v>234.8</v>
      </c>
      <c r="L179" s="529">
        <f>Nemzetközi!D241</f>
        <v>2</v>
      </c>
      <c r="M179" s="527">
        <f>K179+(L179*30)</f>
        <v>294.8</v>
      </c>
      <c r="N179" s="529">
        <f>IF(M179=0,"",RANK(M179,M:M,0))</f>
        <v>27</v>
      </c>
      <c r="O179" s="28"/>
      <c r="P179" s="286"/>
      <c r="Q179" s="28"/>
      <c r="R179" s="286"/>
      <c r="S179" s="109">
        <v>0</v>
      </c>
      <c r="T179" s="36"/>
      <c r="U179" s="109"/>
      <c r="V179" s="28">
        <v>0</v>
      </c>
      <c r="W179" s="287"/>
      <c r="X179" s="287"/>
      <c r="Y179" s="113">
        <v>120</v>
      </c>
      <c r="Z179" s="113">
        <v>40</v>
      </c>
      <c r="AA179" s="109"/>
      <c r="AB179" s="288"/>
      <c r="AC179" s="28">
        <v>0</v>
      </c>
      <c r="AD179" s="37"/>
      <c r="AE179" s="114"/>
      <c r="AF179" s="287">
        <v>0</v>
      </c>
      <c r="AG179" s="36"/>
      <c r="AH179" s="109"/>
      <c r="AI179" s="114">
        <v>0</v>
      </c>
      <c r="AJ179" s="286"/>
      <c r="AK179" s="28"/>
      <c r="AL179" s="203">
        <v>0</v>
      </c>
      <c r="AM179" s="36"/>
      <c r="AN179" s="117">
        <v>60</v>
      </c>
      <c r="AO179" s="114">
        <v>0</v>
      </c>
      <c r="AP179" s="109">
        <v>0</v>
      </c>
      <c r="AQ179" s="36"/>
      <c r="AR179" s="28">
        <v>0</v>
      </c>
      <c r="AS179" s="37"/>
    </row>
    <row r="180" spans="1:45" ht="21.75" customHeight="1" x14ac:dyDescent="0.3">
      <c r="A180" s="554"/>
      <c r="B180" s="554"/>
      <c r="C180" s="554"/>
      <c r="D180" s="39" t="s">
        <v>80</v>
      </c>
      <c r="E180" s="24">
        <f t="shared" si="0"/>
        <v>50</v>
      </c>
      <c r="F180" s="25">
        <f t="shared" si="1"/>
        <v>24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74</v>
      </c>
      <c r="K180" s="528"/>
      <c r="L180" s="528"/>
      <c r="M180" s="528"/>
      <c r="N180" s="528"/>
      <c r="O180" s="41"/>
      <c r="P180" s="290"/>
      <c r="Q180" s="41"/>
      <c r="R180" s="290"/>
      <c r="S180" s="118">
        <v>0</v>
      </c>
      <c r="T180" s="49"/>
      <c r="U180" s="118"/>
      <c r="V180" s="41">
        <v>0</v>
      </c>
      <c r="W180" s="291"/>
      <c r="X180" s="291"/>
      <c r="Y180" s="122"/>
      <c r="Z180" s="122">
        <v>24</v>
      </c>
      <c r="AA180" s="118"/>
      <c r="AB180" s="292"/>
      <c r="AC180" s="41">
        <v>0</v>
      </c>
      <c r="AD180" s="50"/>
      <c r="AE180" s="123"/>
      <c r="AF180" s="291">
        <v>0</v>
      </c>
      <c r="AG180" s="49"/>
      <c r="AH180" s="118"/>
      <c r="AI180" s="123">
        <v>0</v>
      </c>
      <c r="AJ180" s="290"/>
      <c r="AK180" s="41"/>
      <c r="AL180" s="206">
        <v>0</v>
      </c>
      <c r="AM180" s="49"/>
      <c r="AN180" s="126">
        <v>50</v>
      </c>
      <c r="AO180" s="123">
        <v>0</v>
      </c>
      <c r="AP180" s="118">
        <v>0</v>
      </c>
      <c r="AQ180" s="49"/>
      <c r="AR180" s="41">
        <v>0</v>
      </c>
      <c r="AS180" s="50"/>
    </row>
    <row r="181" spans="1:45" ht="21.75" customHeight="1" x14ac:dyDescent="0.3">
      <c r="A181" s="603" t="s">
        <v>926</v>
      </c>
      <c r="B181" s="599" t="s">
        <v>927</v>
      </c>
      <c r="C181" s="599" t="s">
        <v>607</v>
      </c>
      <c r="D181" s="23" t="s">
        <v>79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0</v>
      </c>
      <c r="K181" s="557">
        <f>(J181+(J182/5))</f>
        <v>0</v>
      </c>
      <c r="L181" s="558">
        <f>Nemzetközi!D242</f>
        <v>2</v>
      </c>
      <c r="M181" s="527">
        <f>K181+(L181*30)</f>
        <v>60</v>
      </c>
      <c r="N181" s="529">
        <f>IF(M181=0,"",RANK(M181,M:M,0))</f>
        <v>58</v>
      </c>
      <c r="O181" s="28"/>
      <c r="P181" s="286"/>
      <c r="Q181" s="28"/>
      <c r="R181" s="286"/>
      <c r="S181" s="109">
        <v>0</v>
      </c>
      <c r="T181" s="36"/>
      <c r="U181" s="109"/>
      <c r="V181" s="28">
        <v>0</v>
      </c>
      <c r="W181" s="287"/>
      <c r="X181" s="287"/>
      <c r="Y181" s="113"/>
      <c r="Z181" s="113"/>
      <c r="AA181" s="109"/>
      <c r="AB181" s="288"/>
      <c r="AC181" s="28">
        <v>0</v>
      </c>
      <c r="AD181" s="37"/>
      <c r="AE181" s="114"/>
      <c r="AF181" s="287">
        <v>0</v>
      </c>
      <c r="AG181" s="36"/>
      <c r="AH181" s="109"/>
      <c r="AI181" s="114">
        <v>0</v>
      </c>
      <c r="AJ181" s="286"/>
      <c r="AK181" s="28"/>
      <c r="AL181" s="203">
        <v>0</v>
      </c>
      <c r="AM181" s="36"/>
      <c r="AN181" s="117"/>
      <c r="AO181" s="289">
        <v>0</v>
      </c>
      <c r="AP181" s="109">
        <v>0</v>
      </c>
      <c r="AQ181" s="36"/>
      <c r="AR181" s="28">
        <v>0</v>
      </c>
      <c r="AS181" s="37"/>
    </row>
    <row r="182" spans="1:45" ht="21.75" customHeight="1" x14ac:dyDescent="0.3">
      <c r="A182" s="554"/>
      <c r="B182" s="554"/>
      <c r="C182" s="554"/>
      <c r="D182" s="39" t="s">
        <v>80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528"/>
      <c r="L182" s="554"/>
      <c r="M182" s="528"/>
      <c r="N182" s="528"/>
      <c r="O182" s="41"/>
      <c r="P182" s="290"/>
      <c r="Q182" s="41"/>
      <c r="R182" s="290"/>
      <c r="S182" s="118">
        <v>0</v>
      </c>
      <c r="T182" s="49"/>
      <c r="U182" s="118"/>
      <c r="V182" s="41">
        <v>0</v>
      </c>
      <c r="W182" s="291"/>
      <c r="X182" s="291"/>
      <c r="Y182" s="122"/>
      <c r="Z182" s="122"/>
      <c r="AA182" s="118"/>
      <c r="AB182" s="292"/>
      <c r="AC182" s="41">
        <v>0</v>
      </c>
      <c r="AD182" s="50"/>
      <c r="AE182" s="123"/>
      <c r="AF182" s="291">
        <v>0</v>
      </c>
      <c r="AG182" s="49"/>
      <c r="AH182" s="118"/>
      <c r="AI182" s="123">
        <v>0</v>
      </c>
      <c r="AJ182" s="290"/>
      <c r="AK182" s="41"/>
      <c r="AL182" s="206">
        <v>0</v>
      </c>
      <c r="AM182" s="49"/>
      <c r="AN182" s="126"/>
      <c r="AO182" s="123">
        <v>0</v>
      </c>
      <c r="AP182" s="118">
        <v>0</v>
      </c>
      <c r="AQ182" s="49"/>
      <c r="AR182" s="41">
        <v>0</v>
      </c>
      <c r="AS182" s="50"/>
    </row>
    <row r="183" spans="1:45" ht="21.75" customHeight="1" x14ac:dyDescent="0.3">
      <c r="A183" s="603" t="s">
        <v>1395</v>
      </c>
      <c r="B183" s="599" t="s">
        <v>1396</v>
      </c>
      <c r="C183" s="599" t="s">
        <v>155</v>
      </c>
      <c r="D183" s="23" t="s">
        <v>79</v>
      </c>
      <c r="E183" s="24">
        <f t="shared" si="0"/>
        <v>120</v>
      </c>
      <c r="F183" s="25">
        <f t="shared" si="1"/>
        <v>8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128</v>
      </c>
      <c r="K183" s="557">
        <f>(J183+(J184/5))</f>
        <v>152</v>
      </c>
      <c r="L183" s="592"/>
      <c r="M183" s="527">
        <f>K183+(L183*30)</f>
        <v>152</v>
      </c>
      <c r="N183" s="529">
        <f>IF(M183=0,"",RANK(M183,M:M,0))</f>
        <v>39</v>
      </c>
      <c r="O183" s="28"/>
      <c r="P183" s="286"/>
      <c r="Q183" s="28"/>
      <c r="R183" s="286"/>
      <c r="S183" s="109">
        <v>0</v>
      </c>
      <c r="T183" s="36"/>
      <c r="U183" s="109"/>
      <c r="V183" s="28">
        <v>0</v>
      </c>
      <c r="W183" s="287"/>
      <c r="X183" s="287"/>
      <c r="Y183" s="113"/>
      <c r="Z183" s="113"/>
      <c r="AA183" s="109"/>
      <c r="AB183" s="288"/>
      <c r="AC183" s="28">
        <v>0</v>
      </c>
      <c r="AD183" s="37"/>
      <c r="AE183" s="268"/>
      <c r="AF183" s="287">
        <v>0</v>
      </c>
      <c r="AG183" s="36"/>
      <c r="AH183" s="109"/>
      <c r="AI183" s="114">
        <v>0</v>
      </c>
      <c r="AJ183" s="286"/>
      <c r="AK183" s="28"/>
      <c r="AL183" s="203">
        <v>120</v>
      </c>
      <c r="AM183" s="36"/>
      <c r="AN183" s="117"/>
      <c r="AO183" s="114">
        <v>8</v>
      </c>
      <c r="AP183" s="109">
        <v>0</v>
      </c>
      <c r="AQ183" s="36"/>
      <c r="AR183" s="28">
        <v>0</v>
      </c>
      <c r="AS183" s="37"/>
    </row>
    <row r="184" spans="1:45" ht="21.75" customHeight="1" x14ac:dyDescent="0.3">
      <c r="A184" s="554"/>
      <c r="B184" s="554"/>
      <c r="C184" s="554"/>
      <c r="D184" s="39" t="s">
        <v>80</v>
      </c>
      <c r="E184" s="24">
        <f t="shared" si="0"/>
        <v>120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120</v>
      </c>
      <c r="K184" s="528"/>
      <c r="L184" s="528"/>
      <c r="M184" s="528"/>
      <c r="N184" s="528"/>
      <c r="O184" s="41"/>
      <c r="P184" s="290"/>
      <c r="Q184" s="41"/>
      <c r="R184" s="290"/>
      <c r="S184" s="118">
        <v>0</v>
      </c>
      <c r="T184" s="49"/>
      <c r="U184" s="118"/>
      <c r="V184" s="41">
        <v>0</v>
      </c>
      <c r="W184" s="291"/>
      <c r="X184" s="291"/>
      <c r="Y184" s="122"/>
      <c r="Z184" s="122"/>
      <c r="AA184" s="118"/>
      <c r="AB184" s="292"/>
      <c r="AC184" s="41">
        <v>0</v>
      </c>
      <c r="AD184" s="50"/>
      <c r="AE184" s="269"/>
      <c r="AF184" s="291">
        <v>0</v>
      </c>
      <c r="AG184" s="49"/>
      <c r="AH184" s="118"/>
      <c r="AI184" s="123">
        <v>0</v>
      </c>
      <c r="AJ184" s="290"/>
      <c r="AK184" s="41"/>
      <c r="AL184" s="206">
        <v>0</v>
      </c>
      <c r="AM184" s="49"/>
      <c r="AN184" s="126"/>
      <c r="AO184" s="123">
        <v>120</v>
      </c>
      <c r="AP184" s="118">
        <v>0</v>
      </c>
      <c r="AQ184" s="49"/>
      <c r="AR184" s="41">
        <v>0</v>
      </c>
      <c r="AS184" s="50"/>
    </row>
    <row r="185" spans="1:45" ht="21.75" customHeight="1" x14ac:dyDescent="0.3">
      <c r="A185" s="603" t="s">
        <v>1767</v>
      </c>
      <c r="B185" s="599" t="s">
        <v>1768</v>
      </c>
      <c r="C185" s="599" t="s">
        <v>314</v>
      </c>
      <c r="D185" s="23" t="s">
        <v>79</v>
      </c>
      <c r="E185" s="24">
        <f t="shared" si="0"/>
        <v>25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25</v>
      </c>
      <c r="K185" s="557">
        <f>(J185+(J186/5))</f>
        <v>25</v>
      </c>
      <c r="L185" s="529"/>
      <c r="M185" s="527">
        <f>K185+(L185*30)</f>
        <v>25</v>
      </c>
      <c r="N185" s="529">
        <f>IF(M185=0,"",RANK(M185,M:M,0))</f>
        <v>70</v>
      </c>
      <c r="O185" s="28"/>
      <c r="P185" s="286"/>
      <c r="Q185" s="28"/>
      <c r="R185" s="286"/>
      <c r="S185" s="109">
        <v>0</v>
      </c>
      <c r="T185" s="36"/>
      <c r="U185" s="109"/>
      <c r="V185" s="28">
        <v>0</v>
      </c>
      <c r="W185" s="287"/>
      <c r="X185" s="287"/>
      <c r="Y185" s="113"/>
      <c r="Z185" s="113"/>
      <c r="AA185" s="109">
        <v>25</v>
      </c>
      <c r="AB185" s="288"/>
      <c r="AC185" s="28">
        <v>0</v>
      </c>
      <c r="AD185" s="37"/>
      <c r="AE185" s="268"/>
      <c r="AF185" s="287">
        <v>0</v>
      </c>
      <c r="AG185" s="36"/>
      <c r="AH185" s="109"/>
      <c r="AI185" s="114">
        <v>0</v>
      </c>
      <c r="AJ185" s="286"/>
      <c r="AK185" s="28"/>
      <c r="AL185" s="203">
        <v>0</v>
      </c>
      <c r="AM185" s="36"/>
      <c r="AN185" s="117"/>
      <c r="AO185" s="114">
        <v>0</v>
      </c>
      <c r="AP185" s="109">
        <v>0</v>
      </c>
      <c r="AQ185" s="36"/>
      <c r="AR185" s="28">
        <v>0</v>
      </c>
      <c r="AS185" s="37"/>
    </row>
    <row r="186" spans="1:45" ht="21.75" customHeight="1" x14ac:dyDescent="0.3">
      <c r="A186" s="554"/>
      <c r="B186" s="554"/>
      <c r="C186" s="554"/>
      <c r="D186" s="39" t="s">
        <v>80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0</v>
      </c>
      <c r="K186" s="528"/>
      <c r="L186" s="528"/>
      <c r="M186" s="528"/>
      <c r="N186" s="528"/>
      <c r="O186" s="41"/>
      <c r="P186" s="290"/>
      <c r="Q186" s="41"/>
      <c r="R186" s="290"/>
      <c r="S186" s="118">
        <v>0</v>
      </c>
      <c r="T186" s="49"/>
      <c r="U186" s="118"/>
      <c r="V186" s="41">
        <v>0</v>
      </c>
      <c r="W186" s="291"/>
      <c r="X186" s="291"/>
      <c r="Y186" s="122"/>
      <c r="Z186" s="122"/>
      <c r="AA186" s="118"/>
      <c r="AB186" s="292"/>
      <c r="AC186" s="41">
        <v>0</v>
      </c>
      <c r="AD186" s="50"/>
      <c r="AE186" s="269"/>
      <c r="AF186" s="291">
        <v>0</v>
      </c>
      <c r="AG186" s="49"/>
      <c r="AH186" s="118"/>
      <c r="AI186" s="123">
        <v>0</v>
      </c>
      <c r="AJ186" s="290"/>
      <c r="AK186" s="41"/>
      <c r="AL186" s="206">
        <v>0</v>
      </c>
      <c r="AM186" s="49"/>
      <c r="AN186" s="126"/>
      <c r="AO186" s="123">
        <v>0</v>
      </c>
      <c r="AP186" s="118">
        <v>0</v>
      </c>
      <c r="AQ186" s="49"/>
      <c r="AR186" s="41">
        <v>0</v>
      </c>
      <c r="AS186" s="50"/>
    </row>
    <row r="187" spans="1:45" ht="21.75" customHeight="1" x14ac:dyDescent="0.3">
      <c r="A187" s="603" t="s">
        <v>1399</v>
      </c>
      <c r="B187" s="599" t="s">
        <v>1400</v>
      </c>
      <c r="C187" s="599" t="s">
        <v>132</v>
      </c>
      <c r="D187" s="23" t="s">
        <v>79</v>
      </c>
      <c r="E187" s="24">
        <f t="shared" si="0"/>
        <v>0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0</v>
      </c>
      <c r="K187" s="557">
        <f>(J187+(J188/5))</f>
        <v>0</v>
      </c>
      <c r="L187" s="529">
        <f>Nemzetközi!D246</f>
        <v>20</v>
      </c>
      <c r="M187" s="527">
        <f>K187+(L187*30)</f>
        <v>600</v>
      </c>
      <c r="N187" s="529">
        <f>IF(M187=0,"",RANK(M187,M:M,0))</f>
        <v>13</v>
      </c>
      <c r="O187" s="28"/>
      <c r="P187" s="286"/>
      <c r="Q187" s="28"/>
      <c r="R187" s="286"/>
      <c r="S187" s="109">
        <v>0</v>
      </c>
      <c r="T187" s="36"/>
      <c r="U187" s="109"/>
      <c r="V187" s="28">
        <v>0</v>
      </c>
      <c r="W187" s="287"/>
      <c r="X187" s="287"/>
      <c r="Y187" s="113"/>
      <c r="Z187" s="113"/>
      <c r="AA187" s="109"/>
      <c r="AB187" s="288"/>
      <c r="AC187" s="28">
        <v>0</v>
      </c>
      <c r="AD187" s="37"/>
      <c r="AE187" s="114"/>
      <c r="AF187" s="287">
        <v>0</v>
      </c>
      <c r="AG187" s="36"/>
      <c r="AH187" s="109"/>
      <c r="AI187" s="114">
        <v>0</v>
      </c>
      <c r="AJ187" s="286"/>
      <c r="AK187" s="28"/>
      <c r="AL187" s="203">
        <v>0</v>
      </c>
      <c r="AM187" s="36"/>
      <c r="AN187" s="117"/>
      <c r="AO187" s="114">
        <v>0</v>
      </c>
      <c r="AP187" s="109">
        <v>0</v>
      </c>
      <c r="AQ187" s="36"/>
      <c r="AR187" s="28">
        <v>0</v>
      </c>
      <c r="AS187" s="37"/>
    </row>
    <row r="188" spans="1:45" ht="21.75" customHeight="1" x14ac:dyDescent="0.3">
      <c r="A188" s="554"/>
      <c r="B188" s="554"/>
      <c r="C188" s="554"/>
      <c r="D188" s="39" t="s">
        <v>80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528"/>
      <c r="L188" s="528"/>
      <c r="M188" s="528"/>
      <c r="N188" s="528"/>
      <c r="O188" s="41"/>
      <c r="P188" s="290"/>
      <c r="Q188" s="41"/>
      <c r="R188" s="290"/>
      <c r="S188" s="118">
        <v>0</v>
      </c>
      <c r="T188" s="49"/>
      <c r="U188" s="118"/>
      <c r="V188" s="41">
        <v>0</v>
      </c>
      <c r="W188" s="291"/>
      <c r="X188" s="291"/>
      <c r="Y188" s="122"/>
      <c r="Z188" s="122"/>
      <c r="AA188" s="118"/>
      <c r="AB188" s="292"/>
      <c r="AC188" s="41">
        <v>0</v>
      </c>
      <c r="AD188" s="50"/>
      <c r="AE188" s="123"/>
      <c r="AF188" s="291">
        <v>0</v>
      </c>
      <c r="AG188" s="49"/>
      <c r="AH188" s="118"/>
      <c r="AI188" s="123">
        <v>0</v>
      </c>
      <c r="AJ188" s="290"/>
      <c r="AK188" s="41"/>
      <c r="AL188" s="206">
        <v>0</v>
      </c>
      <c r="AM188" s="49"/>
      <c r="AN188" s="126"/>
      <c r="AO188" s="123">
        <v>0</v>
      </c>
      <c r="AP188" s="118">
        <v>0</v>
      </c>
      <c r="AQ188" s="49"/>
      <c r="AR188" s="41">
        <v>0</v>
      </c>
      <c r="AS188" s="50"/>
    </row>
    <row r="189" spans="1:45" ht="21.75" customHeight="1" x14ac:dyDescent="0.3">
      <c r="A189" s="603" t="s">
        <v>1769</v>
      </c>
      <c r="B189" s="599" t="s">
        <v>1770</v>
      </c>
      <c r="C189" s="599" t="s">
        <v>314</v>
      </c>
      <c r="D189" s="23" t="s">
        <v>79</v>
      </c>
      <c r="E189" s="24">
        <f t="shared" si="0"/>
        <v>10</v>
      </c>
      <c r="F189" s="25">
        <f t="shared" si="1"/>
        <v>10</v>
      </c>
      <c r="G189" s="25">
        <f t="shared" si="2"/>
        <v>8</v>
      </c>
      <c r="H189" s="25">
        <f t="shared" si="3"/>
        <v>8</v>
      </c>
      <c r="I189" s="26">
        <f t="shared" si="4"/>
        <v>8</v>
      </c>
      <c r="J189" s="27">
        <f t="shared" si="5"/>
        <v>44</v>
      </c>
      <c r="K189" s="557">
        <f>(J189+(J190/5))</f>
        <v>87.2</v>
      </c>
      <c r="L189" s="529"/>
      <c r="M189" s="527">
        <f>K189+(L189*30)</f>
        <v>87.2</v>
      </c>
      <c r="N189" s="529">
        <f>IF(M189=0,"",RANK(M189,M:M,0))</f>
        <v>52</v>
      </c>
      <c r="O189" s="28"/>
      <c r="P189" s="286"/>
      <c r="Q189" s="28"/>
      <c r="R189" s="286"/>
      <c r="S189" s="109">
        <v>0</v>
      </c>
      <c r="T189" s="36"/>
      <c r="U189" s="109"/>
      <c r="V189" s="28">
        <v>3</v>
      </c>
      <c r="W189" s="287"/>
      <c r="X189" s="287"/>
      <c r="Y189" s="113"/>
      <c r="Z189" s="113"/>
      <c r="AA189" s="109">
        <v>3</v>
      </c>
      <c r="AB189" s="229">
        <v>8</v>
      </c>
      <c r="AC189" s="28">
        <v>0</v>
      </c>
      <c r="AD189" s="37"/>
      <c r="AE189" s="114"/>
      <c r="AF189" s="287">
        <v>0</v>
      </c>
      <c r="AG189" s="36"/>
      <c r="AH189" s="109">
        <v>3</v>
      </c>
      <c r="AI189" s="114">
        <v>0</v>
      </c>
      <c r="AJ189" s="286">
        <v>3</v>
      </c>
      <c r="AK189" s="28"/>
      <c r="AL189" s="203">
        <v>8</v>
      </c>
      <c r="AM189" s="36"/>
      <c r="AN189" s="117">
        <v>10</v>
      </c>
      <c r="AO189" s="114">
        <v>8</v>
      </c>
      <c r="AP189" s="109">
        <v>3</v>
      </c>
      <c r="AQ189" s="36">
        <v>8</v>
      </c>
      <c r="AR189" s="28">
        <v>3</v>
      </c>
      <c r="AS189" s="37">
        <v>10</v>
      </c>
    </row>
    <row r="190" spans="1:45" ht="21.75" customHeight="1" x14ac:dyDescent="0.3">
      <c r="A190" s="554"/>
      <c r="B190" s="554"/>
      <c r="C190" s="554"/>
      <c r="D190" s="39" t="s">
        <v>80</v>
      </c>
      <c r="E190" s="24">
        <f t="shared" si="0"/>
        <v>120</v>
      </c>
      <c r="F190" s="25">
        <f t="shared" si="1"/>
        <v>30</v>
      </c>
      <c r="G190" s="25">
        <f t="shared" si="2"/>
        <v>25</v>
      </c>
      <c r="H190" s="25">
        <f t="shared" si="3"/>
        <v>25</v>
      </c>
      <c r="I190" s="26">
        <f t="shared" si="4"/>
        <v>16</v>
      </c>
      <c r="J190" s="40">
        <f t="shared" si="5"/>
        <v>216</v>
      </c>
      <c r="K190" s="528"/>
      <c r="L190" s="528"/>
      <c r="M190" s="528"/>
      <c r="N190" s="528"/>
      <c r="O190" s="41"/>
      <c r="P190" s="290"/>
      <c r="Q190" s="41"/>
      <c r="R190" s="290"/>
      <c r="S190" s="118">
        <v>0</v>
      </c>
      <c r="T190" s="49"/>
      <c r="U190" s="118"/>
      <c r="V190" s="41">
        <v>0</v>
      </c>
      <c r="W190" s="291"/>
      <c r="X190" s="291"/>
      <c r="Y190" s="122"/>
      <c r="Z190" s="122"/>
      <c r="AA190" s="118"/>
      <c r="AB190" s="230">
        <v>120</v>
      </c>
      <c r="AC190" s="41">
        <v>0</v>
      </c>
      <c r="AD190" s="50"/>
      <c r="AE190" s="123"/>
      <c r="AF190" s="291">
        <v>0</v>
      </c>
      <c r="AG190" s="49"/>
      <c r="AH190" s="118"/>
      <c r="AI190" s="123">
        <v>0</v>
      </c>
      <c r="AJ190" s="290"/>
      <c r="AK190" s="41"/>
      <c r="AL190" s="206">
        <v>25</v>
      </c>
      <c r="AM190" s="49"/>
      <c r="AN190" s="126">
        <v>16</v>
      </c>
      <c r="AO190" s="123">
        <v>25</v>
      </c>
      <c r="AP190" s="118">
        <v>0</v>
      </c>
      <c r="AQ190" s="49"/>
      <c r="AR190" s="41">
        <v>0</v>
      </c>
      <c r="AS190" s="50">
        <v>30</v>
      </c>
    </row>
    <row r="191" spans="1:45" ht="21.75" customHeight="1" x14ac:dyDescent="0.3">
      <c r="A191" s="603" t="s">
        <v>1771</v>
      </c>
      <c r="B191" s="599" t="s">
        <v>1772</v>
      </c>
      <c r="C191" s="599" t="s">
        <v>314</v>
      </c>
      <c r="D191" s="23" t="s">
        <v>79</v>
      </c>
      <c r="E191" s="24">
        <f t="shared" si="0"/>
        <v>0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0</v>
      </c>
      <c r="K191" s="557">
        <f>(J191+(J192/5))</f>
        <v>0</v>
      </c>
      <c r="L191" s="529"/>
      <c r="M191" s="527">
        <f>K191+(L191*30)</f>
        <v>0</v>
      </c>
      <c r="N191" s="529" t="str">
        <f>IF(M191=0,"",RANK(M191,M:M,0))</f>
        <v/>
      </c>
      <c r="O191" s="28"/>
      <c r="P191" s="286"/>
      <c r="Q191" s="28"/>
      <c r="R191" s="286"/>
      <c r="S191" s="109">
        <v>0</v>
      </c>
      <c r="T191" s="36"/>
      <c r="U191" s="109"/>
      <c r="V191" s="28">
        <v>0</v>
      </c>
      <c r="W191" s="287"/>
      <c r="X191" s="287"/>
      <c r="Y191" s="113"/>
      <c r="Z191" s="113"/>
      <c r="AA191" s="109"/>
      <c r="AB191" s="288"/>
      <c r="AC191" s="28">
        <v>0</v>
      </c>
      <c r="AD191" s="37"/>
      <c r="AE191" s="268"/>
      <c r="AF191" s="287">
        <v>0</v>
      </c>
      <c r="AG191" s="36"/>
      <c r="AH191" s="109"/>
      <c r="AI191" s="114">
        <v>0</v>
      </c>
      <c r="AJ191" s="286"/>
      <c r="AK191" s="28"/>
      <c r="AL191" s="203">
        <v>0</v>
      </c>
      <c r="AM191" s="36"/>
      <c r="AN191" s="117"/>
      <c r="AO191" s="114">
        <v>0</v>
      </c>
      <c r="AP191" s="109">
        <v>0</v>
      </c>
      <c r="AQ191" s="36"/>
      <c r="AR191" s="28">
        <v>0</v>
      </c>
      <c r="AS191" s="37"/>
    </row>
    <row r="192" spans="1:45" ht="21.75" customHeight="1" x14ac:dyDescent="0.3">
      <c r="A192" s="554"/>
      <c r="B192" s="554"/>
      <c r="C192" s="554"/>
      <c r="D192" s="39" t="s">
        <v>80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0</v>
      </c>
      <c r="K192" s="528"/>
      <c r="L192" s="528"/>
      <c r="M192" s="528"/>
      <c r="N192" s="528"/>
      <c r="O192" s="41"/>
      <c r="P192" s="290"/>
      <c r="Q192" s="41"/>
      <c r="R192" s="290"/>
      <c r="S192" s="118">
        <v>0</v>
      </c>
      <c r="T192" s="49"/>
      <c r="U192" s="118"/>
      <c r="V192" s="41">
        <v>0</v>
      </c>
      <c r="W192" s="291"/>
      <c r="X192" s="291"/>
      <c r="Y192" s="122"/>
      <c r="Z192" s="122"/>
      <c r="AA192" s="118"/>
      <c r="AB192" s="292"/>
      <c r="AC192" s="41">
        <v>0</v>
      </c>
      <c r="AD192" s="50"/>
      <c r="AE192" s="269"/>
      <c r="AF192" s="291">
        <v>0</v>
      </c>
      <c r="AG192" s="49"/>
      <c r="AH192" s="118"/>
      <c r="AI192" s="123">
        <v>0</v>
      </c>
      <c r="AJ192" s="290"/>
      <c r="AK192" s="41"/>
      <c r="AL192" s="206">
        <v>0</v>
      </c>
      <c r="AM192" s="49"/>
      <c r="AN192" s="126"/>
      <c r="AO192" s="123">
        <v>0</v>
      </c>
      <c r="AP192" s="118">
        <v>0</v>
      </c>
      <c r="AQ192" s="49"/>
      <c r="AR192" s="41">
        <v>0</v>
      </c>
      <c r="AS192" s="50"/>
    </row>
    <row r="193" spans="1:45" ht="21.75" customHeight="1" x14ac:dyDescent="0.3">
      <c r="A193" s="603" t="s">
        <v>1773</v>
      </c>
      <c r="B193" s="599" t="s">
        <v>1774</v>
      </c>
      <c r="C193" s="599" t="s">
        <v>92</v>
      </c>
      <c r="D193" s="23" t="s">
        <v>79</v>
      </c>
      <c r="E193" s="24">
        <f t="shared" si="0"/>
        <v>80</v>
      </c>
      <c r="F193" s="25">
        <f t="shared" si="1"/>
        <v>50</v>
      </c>
      <c r="G193" s="25">
        <f t="shared" si="2"/>
        <v>34</v>
      </c>
      <c r="H193" s="25">
        <f t="shared" si="3"/>
        <v>27</v>
      </c>
      <c r="I193" s="26">
        <f t="shared" si="4"/>
        <v>23</v>
      </c>
      <c r="J193" s="27">
        <f t="shared" si="5"/>
        <v>214</v>
      </c>
      <c r="K193" s="557">
        <f>(J193+(J194/5))</f>
        <v>217.4</v>
      </c>
      <c r="L193" s="529"/>
      <c r="M193" s="527">
        <f>K193+(L193*30)</f>
        <v>217.4</v>
      </c>
      <c r="N193" s="529">
        <f>IF(M193=0,"",RANK(M193,M:M,0))</f>
        <v>32</v>
      </c>
      <c r="O193" s="28"/>
      <c r="P193" s="286"/>
      <c r="Q193" s="28">
        <v>27</v>
      </c>
      <c r="R193" s="286"/>
      <c r="S193" s="109">
        <v>0</v>
      </c>
      <c r="T193" s="36"/>
      <c r="U193" s="109"/>
      <c r="V193" s="28">
        <v>0</v>
      </c>
      <c r="W193" s="287"/>
      <c r="X193" s="287"/>
      <c r="Y193" s="113"/>
      <c r="Z193" s="113"/>
      <c r="AA193" s="109">
        <v>3</v>
      </c>
      <c r="AB193" s="288"/>
      <c r="AC193" s="28">
        <v>0</v>
      </c>
      <c r="AD193" s="37"/>
      <c r="AE193" s="114"/>
      <c r="AF193" s="287">
        <v>0</v>
      </c>
      <c r="AG193" s="36">
        <v>3</v>
      </c>
      <c r="AH193" s="109">
        <v>34</v>
      </c>
      <c r="AI193" s="114">
        <v>80</v>
      </c>
      <c r="AJ193" s="286"/>
      <c r="AK193" s="28">
        <v>3</v>
      </c>
      <c r="AL193" s="203">
        <v>8</v>
      </c>
      <c r="AM193" s="36">
        <v>3</v>
      </c>
      <c r="AN193" s="117">
        <v>23</v>
      </c>
      <c r="AO193" s="114">
        <v>8</v>
      </c>
      <c r="AP193" s="109">
        <v>3</v>
      </c>
      <c r="AQ193" s="36">
        <v>8</v>
      </c>
      <c r="AR193" s="28">
        <v>3</v>
      </c>
      <c r="AS193" s="37">
        <v>50</v>
      </c>
    </row>
    <row r="194" spans="1:45" ht="21.75" customHeight="1" x14ac:dyDescent="0.3">
      <c r="A194" s="554"/>
      <c r="B194" s="554"/>
      <c r="C194" s="554"/>
      <c r="D194" s="39" t="s">
        <v>80</v>
      </c>
      <c r="E194" s="24">
        <f t="shared" si="0"/>
        <v>17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17</v>
      </c>
      <c r="K194" s="528"/>
      <c r="L194" s="528"/>
      <c r="M194" s="528"/>
      <c r="N194" s="528"/>
      <c r="O194" s="41"/>
      <c r="P194" s="290"/>
      <c r="Q194" s="41"/>
      <c r="R194" s="290"/>
      <c r="S194" s="118">
        <v>0</v>
      </c>
      <c r="T194" s="49"/>
      <c r="U194" s="118"/>
      <c r="V194" s="41">
        <v>0</v>
      </c>
      <c r="W194" s="291"/>
      <c r="X194" s="291"/>
      <c r="Y194" s="122"/>
      <c r="Z194" s="122"/>
      <c r="AA194" s="118"/>
      <c r="AB194" s="292"/>
      <c r="AC194" s="41">
        <v>0</v>
      </c>
      <c r="AD194" s="50"/>
      <c r="AE194" s="269"/>
      <c r="AF194" s="291">
        <v>0</v>
      </c>
      <c r="AG194" s="49"/>
      <c r="AH194" s="118"/>
      <c r="AI194" s="123">
        <v>0</v>
      </c>
      <c r="AJ194" s="290"/>
      <c r="AK194" s="41"/>
      <c r="AL194" s="206">
        <v>0</v>
      </c>
      <c r="AM194" s="49"/>
      <c r="AN194" s="126">
        <v>17</v>
      </c>
      <c r="AO194" s="123">
        <v>0</v>
      </c>
      <c r="AP194" s="118">
        <v>0</v>
      </c>
      <c r="AQ194" s="49"/>
      <c r="AR194" s="41">
        <v>0</v>
      </c>
      <c r="AS194" s="50"/>
    </row>
    <row r="195" spans="1:45" ht="21.75" customHeight="1" x14ac:dyDescent="0.3">
      <c r="A195" s="603" t="s">
        <v>1775</v>
      </c>
      <c r="B195" s="599" t="s">
        <v>1776</v>
      </c>
      <c r="C195" s="599" t="s">
        <v>406</v>
      </c>
      <c r="D195" s="23" t="s">
        <v>79</v>
      </c>
      <c r="E195" s="24">
        <f t="shared" si="0"/>
        <v>14</v>
      </c>
      <c r="F195" s="25">
        <f t="shared" si="1"/>
        <v>3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17</v>
      </c>
      <c r="K195" s="557">
        <f>(J195+(J196/5))</f>
        <v>18</v>
      </c>
      <c r="L195" s="529"/>
      <c r="M195" s="527">
        <f>K195+(L195*30)</f>
        <v>18</v>
      </c>
      <c r="N195" s="529">
        <f>IF(M195=0,"",RANK(M195,M:M,0))</f>
        <v>72</v>
      </c>
      <c r="O195" s="28"/>
      <c r="P195" s="286"/>
      <c r="Q195" s="28"/>
      <c r="R195" s="286"/>
      <c r="S195" s="109">
        <v>0</v>
      </c>
      <c r="T195" s="36"/>
      <c r="U195" s="109"/>
      <c r="V195" s="28">
        <v>0</v>
      </c>
      <c r="W195" s="287"/>
      <c r="X195" s="287"/>
      <c r="Y195" s="113"/>
      <c r="Z195" s="113"/>
      <c r="AA195" s="109">
        <v>3</v>
      </c>
      <c r="AB195" s="288"/>
      <c r="AC195" s="28">
        <v>0</v>
      </c>
      <c r="AD195" s="37"/>
      <c r="AE195" s="268"/>
      <c r="AF195" s="287">
        <v>0</v>
      </c>
      <c r="AG195" s="36"/>
      <c r="AH195" s="109"/>
      <c r="AI195" s="114">
        <v>0</v>
      </c>
      <c r="AJ195" s="286"/>
      <c r="AK195" s="28"/>
      <c r="AL195" s="203">
        <v>0</v>
      </c>
      <c r="AM195" s="36"/>
      <c r="AN195" s="117">
        <v>14</v>
      </c>
      <c r="AO195" s="114">
        <v>0</v>
      </c>
      <c r="AP195" s="109">
        <v>0</v>
      </c>
      <c r="AQ195" s="36"/>
      <c r="AR195" s="28">
        <v>0</v>
      </c>
      <c r="AS195" s="37"/>
    </row>
    <row r="196" spans="1:45" ht="21.75" customHeight="1" x14ac:dyDescent="0.3">
      <c r="A196" s="554"/>
      <c r="B196" s="554"/>
      <c r="C196" s="554"/>
      <c r="D196" s="39" t="s">
        <v>80</v>
      </c>
      <c r="E196" s="24">
        <f t="shared" si="0"/>
        <v>5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5</v>
      </c>
      <c r="K196" s="528"/>
      <c r="L196" s="528"/>
      <c r="M196" s="528"/>
      <c r="N196" s="528"/>
      <c r="O196" s="41"/>
      <c r="P196" s="290"/>
      <c r="Q196" s="41"/>
      <c r="R196" s="290"/>
      <c r="S196" s="118">
        <v>0</v>
      </c>
      <c r="T196" s="49"/>
      <c r="U196" s="118"/>
      <c r="V196" s="41">
        <v>0</v>
      </c>
      <c r="W196" s="291"/>
      <c r="X196" s="291"/>
      <c r="Y196" s="122"/>
      <c r="Z196" s="122"/>
      <c r="AA196" s="118"/>
      <c r="AB196" s="292"/>
      <c r="AC196" s="41">
        <v>0</v>
      </c>
      <c r="AD196" s="50"/>
      <c r="AE196" s="269"/>
      <c r="AF196" s="291">
        <v>0</v>
      </c>
      <c r="AG196" s="49"/>
      <c r="AH196" s="118"/>
      <c r="AI196" s="123">
        <v>0</v>
      </c>
      <c r="AJ196" s="290"/>
      <c r="AK196" s="41"/>
      <c r="AL196" s="206">
        <v>0</v>
      </c>
      <c r="AM196" s="49"/>
      <c r="AN196" s="126">
        <v>5</v>
      </c>
      <c r="AO196" s="123">
        <v>0</v>
      </c>
      <c r="AP196" s="118">
        <v>0</v>
      </c>
      <c r="AQ196" s="49"/>
      <c r="AR196" s="41">
        <v>0</v>
      </c>
      <c r="AS196" s="50"/>
    </row>
    <row r="197" spans="1:45" ht="21.75" customHeight="1" x14ac:dyDescent="0.3">
      <c r="A197" s="603" t="s">
        <v>939</v>
      </c>
      <c r="B197" s="599" t="s">
        <v>940</v>
      </c>
      <c r="C197" s="599" t="s">
        <v>406</v>
      </c>
      <c r="D197" s="23" t="s">
        <v>79</v>
      </c>
      <c r="E197" s="24">
        <f t="shared" si="0"/>
        <v>60</v>
      </c>
      <c r="F197" s="25">
        <f t="shared" si="1"/>
        <v>60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120</v>
      </c>
      <c r="K197" s="557">
        <f>(J197+(J198/5))</f>
        <v>120</v>
      </c>
      <c r="L197" s="529"/>
      <c r="M197" s="527">
        <f>K197+(L197*30)</f>
        <v>120</v>
      </c>
      <c r="N197" s="529">
        <f>IF(M197=0,"",RANK(M197,M:M,0))</f>
        <v>44</v>
      </c>
      <c r="O197" s="28"/>
      <c r="P197" s="286"/>
      <c r="Q197" s="28"/>
      <c r="R197" s="286"/>
      <c r="S197" s="109">
        <v>0</v>
      </c>
      <c r="T197" s="36"/>
      <c r="U197" s="109"/>
      <c r="V197" s="28">
        <v>0</v>
      </c>
      <c r="W197" s="287"/>
      <c r="X197" s="287"/>
      <c r="Y197" s="113"/>
      <c r="Z197" s="113"/>
      <c r="AA197" s="109"/>
      <c r="AB197" s="288"/>
      <c r="AC197" s="28">
        <v>0</v>
      </c>
      <c r="AD197" s="37"/>
      <c r="AE197" s="114"/>
      <c r="AF197" s="287">
        <v>0</v>
      </c>
      <c r="AG197" s="36"/>
      <c r="AH197" s="109"/>
      <c r="AI197" s="114">
        <v>0</v>
      </c>
      <c r="AJ197" s="286"/>
      <c r="AK197" s="28">
        <v>60</v>
      </c>
      <c r="AL197" s="203">
        <v>0</v>
      </c>
      <c r="AM197" s="36"/>
      <c r="AN197" s="117"/>
      <c r="AO197" s="114">
        <v>0</v>
      </c>
      <c r="AP197" s="109">
        <v>60</v>
      </c>
      <c r="AQ197" s="36"/>
      <c r="AR197" s="28">
        <v>0</v>
      </c>
      <c r="AS197" s="37"/>
    </row>
    <row r="198" spans="1:45" ht="21.75" customHeight="1" x14ac:dyDescent="0.3">
      <c r="A198" s="554"/>
      <c r="B198" s="554"/>
      <c r="C198" s="554"/>
      <c r="D198" s="39" t="s">
        <v>80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528"/>
      <c r="L198" s="528"/>
      <c r="M198" s="528"/>
      <c r="N198" s="528"/>
      <c r="O198" s="41"/>
      <c r="P198" s="290"/>
      <c r="Q198" s="41"/>
      <c r="R198" s="290"/>
      <c r="S198" s="118">
        <v>0</v>
      </c>
      <c r="T198" s="49"/>
      <c r="U198" s="118"/>
      <c r="V198" s="41">
        <v>0</v>
      </c>
      <c r="W198" s="291"/>
      <c r="X198" s="291"/>
      <c r="Y198" s="122"/>
      <c r="Z198" s="122"/>
      <c r="AA198" s="118"/>
      <c r="AB198" s="292"/>
      <c r="AC198" s="41">
        <v>0</v>
      </c>
      <c r="AD198" s="50"/>
      <c r="AE198" s="269"/>
      <c r="AF198" s="291">
        <v>0</v>
      </c>
      <c r="AG198" s="49"/>
      <c r="AH198" s="118"/>
      <c r="AI198" s="123">
        <v>0</v>
      </c>
      <c r="AJ198" s="290"/>
      <c r="AK198" s="41"/>
      <c r="AL198" s="206">
        <v>0</v>
      </c>
      <c r="AM198" s="49"/>
      <c r="AN198" s="126"/>
      <c r="AO198" s="123">
        <v>0</v>
      </c>
      <c r="AP198" s="118">
        <v>0</v>
      </c>
      <c r="AQ198" s="49"/>
      <c r="AR198" s="41">
        <v>0</v>
      </c>
      <c r="AS198" s="50"/>
    </row>
    <row r="199" spans="1:45" ht="21.75" customHeight="1" x14ac:dyDescent="0.3">
      <c r="A199" s="603" t="s">
        <v>1777</v>
      </c>
      <c r="B199" s="603" t="s">
        <v>1778</v>
      </c>
      <c r="C199" s="599" t="s">
        <v>206</v>
      </c>
      <c r="D199" s="23" t="s">
        <v>79</v>
      </c>
      <c r="E199" s="24">
        <f t="shared" si="0"/>
        <v>25</v>
      </c>
      <c r="F199" s="25">
        <f t="shared" si="1"/>
        <v>10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35</v>
      </c>
      <c r="K199" s="557">
        <f>(J199+(J200/5))</f>
        <v>37.799999999999997</v>
      </c>
      <c r="L199" s="529"/>
      <c r="M199" s="527">
        <f>K199+(L199*30)</f>
        <v>37.799999999999997</v>
      </c>
      <c r="N199" s="529">
        <f>IF(M199=0,"",RANK(M199,M:M,0))</f>
        <v>66</v>
      </c>
      <c r="O199" s="28"/>
      <c r="P199" s="286"/>
      <c r="Q199" s="28"/>
      <c r="R199" s="286"/>
      <c r="S199" s="109">
        <v>0</v>
      </c>
      <c r="T199" s="36"/>
      <c r="U199" s="109"/>
      <c r="V199" s="28">
        <v>0</v>
      </c>
      <c r="W199" s="287"/>
      <c r="X199" s="287">
        <v>10</v>
      </c>
      <c r="Y199" s="113"/>
      <c r="Z199" s="113"/>
      <c r="AA199" s="109"/>
      <c r="AB199" s="288"/>
      <c r="AC199" s="28">
        <v>0</v>
      </c>
      <c r="AD199" s="37"/>
      <c r="AE199" s="114"/>
      <c r="AF199" s="287">
        <v>0</v>
      </c>
      <c r="AG199" s="36"/>
      <c r="AH199" s="109"/>
      <c r="AI199" s="114">
        <v>0</v>
      </c>
      <c r="AJ199" s="286"/>
      <c r="AK199" s="28"/>
      <c r="AL199" s="203">
        <v>0</v>
      </c>
      <c r="AM199" s="36"/>
      <c r="AN199" s="117">
        <v>25</v>
      </c>
      <c r="AO199" s="114">
        <v>0</v>
      </c>
      <c r="AP199" s="109">
        <v>0</v>
      </c>
      <c r="AQ199" s="36"/>
      <c r="AR199" s="28">
        <v>0</v>
      </c>
      <c r="AS199" s="37"/>
    </row>
    <row r="200" spans="1:45" ht="21.75" customHeight="1" x14ac:dyDescent="0.3">
      <c r="A200" s="554"/>
      <c r="B200" s="554"/>
      <c r="C200" s="554"/>
      <c r="D200" s="39" t="s">
        <v>80</v>
      </c>
      <c r="E200" s="24">
        <f t="shared" si="0"/>
        <v>14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14</v>
      </c>
      <c r="K200" s="528"/>
      <c r="L200" s="528"/>
      <c r="M200" s="528"/>
      <c r="N200" s="528"/>
      <c r="O200" s="41"/>
      <c r="P200" s="290"/>
      <c r="Q200" s="41"/>
      <c r="R200" s="290"/>
      <c r="S200" s="118">
        <v>0</v>
      </c>
      <c r="T200" s="49"/>
      <c r="U200" s="118"/>
      <c r="V200" s="41">
        <v>0</v>
      </c>
      <c r="W200" s="291"/>
      <c r="X200" s="291"/>
      <c r="Y200" s="122"/>
      <c r="Z200" s="122"/>
      <c r="AA200" s="118"/>
      <c r="AB200" s="292"/>
      <c r="AC200" s="41">
        <v>0</v>
      </c>
      <c r="AD200" s="50"/>
      <c r="AE200" s="123"/>
      <c r="AF200" s="291">
        <v>0</v>
      </c>
      <c r="AG200" s="49"/>
      <c r="AH200" s="118"/>
      <c r="AI200" s="123">
        <v>0</v>
      </c>
      <c r="AJ200" s="290"/>
      <c r="AK200" s="41"/>
      <c r="AL200" s="206">
        <v>0</v>
      </c>
      <c r="AM200" s="49"/>
      <c r="AN200" s="126">
        <v>14</v>
      </c>
      <c r="AO200" s="123">
        <v>0</v>
      </c>
      <c r="AP200" s="118">
        <v>0</v>
      </c>
      <c r="AQ200" s="49"/>
      <c r="AR200" s="41">
        <v>0</v>
      </c>
      <c r="AS200" s="50"/>
    </row>
    <row r="201" spans="1:45" ht="21.75" customHeight="1" x14ac:dyDescent="0.3">
      <c r="A201" s="603" t="s">
        <v>1407</v>
      </c>
      <c r="B201" s="599" t="s">
        <v>1408</v>
      </c>
      <c r="C201" s="599" t="s">
        <v>1779</v>
      </c>
      <c r="D201" s="23" t="s">
        <v>79</v>
      </c>
      <c r="E201" s="24">
        <f t="shared" si="0"/>
        <v>3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3</v>
      </c>
      <c r="K201" s="557">
        <f>(J201+(J202/5))</f>
        <v>3</v>
      </c>
      <c r="L201" s="529"/>
      <c r="M201" s="527">
        <f>K201+(L201*30)</f>
        <v>3</v>
      </c>
      <c r="N201" s="529">
        <f>IF(M201=0,"",RANK(M201,M:M,0))</f>
        <v>83</v>
      </c>
      <c r="O201" s="28"/>
      <c r="P201" s="286"/>
      <c r="Q201" s="28"/>
      <c r="R201" s="286"/>
      <c r="S201" s="109">
        <v>0</v>
      </c>
      <c r="T201" s="36">
        <v>3</v>
      </c>
      <c r="U201" s="109"/>
      <c r="V201" s="28">
        <v>0</v>
      </c>
      <c r="W201" s="287"/>
      <c r="X201" s="287"/>
      <c r="Y201" s="113"/>
      <c r="Z201" s="113"/>
      <c r="AA201" s="109"/>
      <c r="AB201" s="288"/>
      <c r="AC201" s="28">
        <v>0</v>
      </c>
      <c r="AD201" s="37"/>
      <c r="AE201" s="268"/>
      <c r="AF201" s="287">
        <v>0</v>
      </c>
      <c r="AG201" s="36"/>
      <c r="AH201" s="109"/>
      <c r="AI201" s="114">
        <v>0</v>
      </c>
      <c r="AJ201" s="286"/>
      <c r="AK201" s="28"/>
      <c r="AL201" s="203">
        <v>0</v>
      </c>
      <c r="AM201" s="36"/>
      <c r="AN201" s="117"/>
      <c r="AO201" s="114">
        <v>0</v>
      </c>
      <c r="AP201" s="109">
        <v>0</v>
      </c>
      <c r="AQ201" s="36"/>
      <c r="AR201" s="28">
        <v>0</v>
      </c>
      <c r="AS201" s="37"/>
    </row>
    <row r="202" spans="1:45" ht="21.75" customHeight="1" x14ac:dyDescent="0.3">
      <c r="A202" s="554"/>
      <c r="B202" s="554"/>
      <c r="C202" s="554"/>
      <c r="D202" s="39" t="s">
        <v>80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0</v>
      </c>
      <c r="K202" s="528"/>
      <c r="L202" s="528"/>
      <c r="M202" s="528"/>
      <c r="N202" s="528"/>
      <c r="O202" s="41"/>
      <c r="P202" s="290"/>
      <c r="Q202" s="41"/>
      <c r="R202" s="290"/>
      <c r="S202" s="118">
        <v>0</v>
      </c>
      <c r="T202" s="49"/>
      <c r="U202" s="118"/>
      <c r="V202" s="41">
        <v>0</v>
      </c>
      <c r="W202" s="291"/>
      <c r="X202" s="291"/>
      <c r="Y202" s="122"/>
      <c r="Z202" s="122"/>
      <c r="AA202" s="118"/>
      <c r="AB202" s="292"/>
      <c r="AC202" s="41">
        <v>0</v>
      </c>
      <c r="AD202" s="50"/>
      <c r="AE202" s="269"/>
      <c r="AF202" s="291">
        <v>0</v>
      </c>
      <c r="AG202" s="49"/>
      <c r="AH202" s="118"/>
      <c r="AI202" s="123">
        <v>0</v>
      </c>
      <c r="AJ202" s="290"/>
      <c r="AK202" s="41"/>
      <c r="AL202" s="206">
        <v>0</v>
      </c>
      <c r="AM202" s="49"/>
      <c r="AN202" s="126"/>
      <c r="AO202" s="123">
        <v>0</v>
      </c>
      <c r="AP202" s="118">
        <v>0</v>
      </c>
      <c r="AQ202" s="49"/>
      <c r="AR202" s="41">
        <v>0</v>
      </c>
      <c r="AS202" s="50"/>
    </row>
    <row r="203" spans="1:45" ht="14.4" x14ac:dyDescent="0.3">
      <c r="AL203" s="192"/>
      <c r="AM203" s="192"/>
      <c r="AN203" s="319"/>
    </row>
  </sheetData>
  <mergeCells count="717">
    <mergeCell ref="AL1:AM1"/>
    <mergeCell ref="AN1:AN2"/>
    <mergeCell ref="AP1:AQ1"/>
    <mergeCell ref="AR1:AS1"/>
    <mergeCell ref="O1:R1"/>
    <mergeCell ref="S1:U1"/>
    <mergeCell ref="W1:AB1"/>
    <mergeCell ref="AC1:AE1"/>
    <mergeCell ref="AF1:AH1"/>
    <mergeCell ref="AI1:AK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11:A12"/>
    <mergeCell ref="B11:B12"/>
    <mergeCell ref="C11:C12"/>
    <mergeCell ref="K11:K12"/>
    <mergeCell ref="L11:L12"/>
    <mergeCell ref="M11:M12"/>
    <mergeCell ref="N11:N12"/>
    <mergeCell ref="A7:A8"/>
    <mergeCell ref="B7:B8"/>
    <mergeCell ref="C7:C8"/>
    <mergeCell ref="K7:K8"/>
    <mergeCell ref="L7:L8"/>
    <mergeCell ref="M7:M8"/>
    <mergeCell ref="N7:N8"/>
    <mergeCell ref="A9:A10"/>
    <mergeCell ref="B9:B10"/>
    <mergeCell ref="C9:C10"/>
    <mergeCell ref="A21:A22"/>
    <mergeCell ref="B21:B22"/>
    <mergeCell ref="C21:C22"/>
    <mergeCell ref="K21:K22"/>
    <mergeCell ref="L21:L22"/>
    <mergeCell ref="M21:M22"/>
    <mergeCell ref="N21:N22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K9:K10"/>
    <mergeCell ref="L9:L10"/>
    <mergeCell ref="M9:M10"/>
    <mergeCell ref="N9:N10"/>
    <mergeCell ref="A13:A14"/>
    <mergeCell ref="B13:B14"/>
    <mergeCell ref="C13:C14"/>
    <mergeCell ref="K13:K14"/>
    <mergeCell ref="L13:L14"/>
    <mergeCell ref="M13:M14"/>
    <mergeCell ref="N13:N14"/>
    <mergeCell ref="A15:A16"/>
    <mergeCell ref="B15:B16"/>
    <mergeCell ref="C15:C16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01:A202"/>
    <mergeCell ref="B201:B202"/>
    <mergeCell ref="C201:C202"/>
    <mergeCell ref="K201:K202"/>
    <mergeCell ref="L201:L202"/>
    <mergeCell ref="M201:M202"/>
    <mergeCell ref="N201:N202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83:A184"/>
    <mergeCell ref="B183:B184"/>
    <mergeCell ref="C183:C184"/>
    <mergeCell ref="K183:K184"/>
    <mergeCell ref="L183:L184"/>
    <mergeCell ref="M183:M184"/>
    <mergeCell ref="N183:N184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Guti János</cp:lastModifiedBy>
  <dcterms:created xsi:type="dcterms:W3CDTF">2021-01-17T06:58:28Z</dcterms:created>
  <dcterms:modified xsi:type="dcterms:W3CDTF">2025-04-01T08:43:16Z</dcterms:modified>
</cp:coreProperties>
</file>